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192.168.3.40\itscanfiles\"/>
    </mc:Choice>
  </mc:AlternateContent>
  <bookViews>
    <workbookView xWindow="0" yWindow="0" windowWidth="19560" windowHeight="8610" firstSheet="35" activeTab="44"/>
  </bookViews>
  <sheets>
    <sheet name="1976" sheetId="46" r:id="rId1"/>
    <sheet name="1977" sheetId="47" r:id="rId2"/>
    <sheet name="1978" sheetId="48" r:id="rId3"/>
    <sheet name="1979" sheetId="49" r:id="rId4"/>
    <sheet name="1980" sheetId="50" r:id="rId5"/>
    <sheet name="1981" sheetId="43" r:id="rId6"/>
    <sheet name="1982" sheetId="44" r:id="rId7"/>
    <sheet name="1983" sheetId="45" r:id="rId8"/>
    <sheet name="1984" sheetId="11" r:id="rId9"/>
    <sheet name="1985" sheetId="12" r:id="rId10"/>
    <sheet name="1986" sheetId="13" r:id="rId11"/>
    <sheet name="1987" sheetId="14" r:id="rId12"/>
    <sheet name="1988" sheetId="15" r:id="rId13"/>
    <sheet name="1989" sheetId="16" r:id="rId14"/>
    <sheet name="1990" sheetId="17" r:id="rId15"/>
    <sheet name="1991" sheetId="18" r:id="rId16"/>
    <sheet name="1992" sheetId="19" r:id="rId17"/>
    <sheet name="1993" sheetId="20" r:id="rId18"/>
    <sheet name="1994" sheetId="21" r:id="rId19"/>
    <sheet name="1995" sheetId="22" r:id="rId20"/>
    <sheet name="1996" sheetId="23" r:id="rId21"/>
    <sheet name="1997" sheetId="24" r:id="rId22"/>
    <sheet name="1998" sheetId="25" r:id="rId23"/>
    <sheet name="1999" sheetId="26" r:id="rId24"/>
    <sheet name="2000" sheetId="27" r:id="rId25"/>
    <sheet name="2001" sheetId="28" r:id="rId26"/>
    <sheet name="2002" sheetId="29" r:id="rId27"/>
    <sheet name="2003" sheetId="30" r:id="rId28"/>
    <sheet name="2004" sheetId="31" r:id="rId29"/>
    <sheet name="2005" sheetId="32" r:id="rId30"/>
    <sheet name="2006" sheetId="33" r:id="rId31"/>
    <sheet name="2007" sheetId="34" r:id="rId32"/>
    <sheet name="2008" sheetId="35" r:id="rId33"/>
    <sheet name="2009" sheetId="36" r:id="rId34"/>
    <sheet name="2010" sheetId="37" r:id="rId35"/>
    <sheet name="2011" sheetId="38" r:id="rId36"/>
    <sheet name="2012" sheetId="39" r:id="rId37"/>
    <sheet name="2013" sheetId="60" r:id="rId38"/>
    <sheet name="2014" sheetId="41" r:id="rId39"/>
    <sheet name="2015" sheetId="59" r:id="rId40"/>
    <sheet name="2016" sheetId="52" r:id="rId41"/>
    <sheet name="2017" sheetId="58" r:id="rId42"/>
    <sheet name="2018" sheetId="57" r:id="rId43"/>
    <sheet name="2019" sheetId="56" r:id="rId44"/>
    <sheet name="Depreciation schedule" sheetId="51" r:id="rId45"/>
    <sheet name="Sheet1" sheetId="61" r:id="rId46"/>
  </sheets>
  <externalReferences>
    <externalReference r:id="rId47"/>
    <externalReference r:id="rId48"/>
  </externalReferences>
  <definedNames>
    <definedName name="_xlnm._FilterDatabase" localSheetId="5" hidden="1">'1981'!$A$1:$G$1</definedName>
    <definedName name="_xlnm._FilterDatabase" localSheetId="8" hidden="1">'1984'!$A$1:$G$19</definedName>
    <definedName name="_xlnm._FilterDatabase" localSheetId="9" hidden="1">'1985'!$A$1:$G$23</definedName>
    <definedName name="_xlnm._FilterDatabase" localSheetId="10" hidden="1">'1986'!$A$1:$G$53</definedName>
    <definedName name="_xlnm._FilterDatabase" localSheetId="11" hidden="1">'1987'!$A$1:$G$62</definedName>
    <definedName name="_xlnm._FilterDatabase" localSheetId="12" hidden="1">'1988'!$A$1:$G$64</definedName>
    <definedName name="_xlnm._FilterDatabase" localSheetId="13" hidden="1">'1989'!$A$1:$G$103</definedName>
    <definedName name="_xlnm._FilterDatabase" localSheetId="14" hidden="1">'1990'!$A$1:$G$146</definedName>
    <definedName name="_xlnm._FilterDatabase" localSheetId="15" hidden="1">'1991'!$A$1:$G$177</definedName>
    <definedName name="_xlnm._FilterDatabase" localSheetId="16" hidden="1">'1992'!$A$1:$G$238</definedName>
    <definedName name="_xlnm._FilterDatabase" localSheetId="17" hidden="1">'1993'!$A$1:$G$248</definedName>
    <definedName name="_xlnm._FilterDatabase" localSheetId="18" hidden="1">'1994'!$A$1:$G$372</definedName>
    <definedName name="_xlnm._FilterDatabase" localSheetId="19" hidden="1">'1995'!$A$1:$G$402</definedName>
    <definedName name="_xlnm._FilterDatabase" localSheetId="20" hidden="1">'1996'!$A$1:$G$431</definedName>
    <definedName name="_xlnm._FilterDatabase" localSheetId="21" hidden="1">'1997'!$A$1:$G$459</definedName>
    <definedName name="_xlnm._FilterDatabase" localSheetId="22" hidden="1">'1998'!$A$1:$G$455</definedName>
    <definedName name="_xlnm._FilterDatabase" localSheetId="23" hidden="1">'1999'!$A$1:$G$567</definedName>
    <definedName name="_xlnm._FilterDatabase" localSheetId="24" hidden="1">'2000'!$A$1:$G$622</definedName>
    <definedName name="_xlnm._FilterDatabase" localSheetId="25" hidden="1">'2001'!$A$1:$G$614</definedName>
    <definedName name="_xlnm._FilterDatabase" localSheetId="26" hidden="1">'2002'!$A$1:$G$633</definedName>
    <definedName name="_xlnm._FilterDatabase" localSheetId="27" hidden="1">'2003'!$A$1:$G$672</definedName>
    <definedName name="_xlnm._FilterDatabase" localSheetId="28" hidden="1">'2004'!$A$1:$G$712</definedName>
    <definedName name="_xlnm._FilterDatabase" localSheetId="29" hidden="1">'2005'!$A$1:$G$746</definedName>
    <definedName name="_xlnm._FilterDatabase" localSheetId="30" hidden="1">'2006'!$A$1:$G$789</definedName>
    <definedName name="_xlnm._FilterDatabase" localSheetId="31" hidden="1">'2007'!$A$1:$G$896</definedName>
    <definedName name="_xlnm._FilterDatabase" localSheetId="32" hidden="1">'2008'!$A$1:$G$879</definedName>
    <definedName name="_xlnm._FilterDatabase" localSheetId="33" hidden="1">'2009'!$A$1:$G$807</definedName>
    <definedName name="_xlnm._FilterDatabase" localSheetId="34" hidden="1">'2010'!$A$1:$G$736</definedName>
    <definedName name="_xlnm._FilterDatabase" localSheetId="35" hidden="1">'2011'!$A$1:$G$733</definedName>
    <definedName name="_xlnm._FilterDatabase" localSheetId="36" hidden="1">'2012'!$A$1:$G$704</definedName>
    <definedName name="_xlnm._FilterDatabase" localSheetId="37" hidden="1">'2013'!$A$1:$G$736</definedName>
    <definedName name="_xlnm._FilterDatabase" localSheetId="38" hidden="1">'2014'!$A$1:$G$863</definedName>
    <definedName name="_xlnm._FilterDatabase" localSheetId="39" hidden="1">'2015'!$A$1:$G$801</definedName>
    <definedName name="_xlnm._FilterDatabase" localSheetId="40" hidden="1">'2016'!$A$1:$A$1290</definedName>
    <definedName name="_xlnm._FilterDatabase" localSheetId="41" hidden="1">'2017'!$A$1:$A$1426</definedName>
    <definedName name="_xlnm._FilterDatabase" localSheetId="42" hidden="1">'2018'!$A$1:$A$1031</definedName>
    <definedName name="_xlnm._FilterDatabase" localSheetId="43" hidden="1">'2019'!$A$1:$A$1169</definedName>
  </definedNames>
  <calcPr calcId="152511"/>
</workbook>
</file>

<file path=xl/calcChain.xml><?xml version="1.0" encoding="utf-8"?>
<calcChain xmlns="http://schemas.openxmlformats.org/spreadsheetml/2006/main">
  <c r="F312" i="25" l="1"/>
  <c r="F313" i="25"/>
  <c r="F1202" i="58" l="1"/>
  <c r="F1203" i="58" s="1"/>
  <c r="F1199" i="58"/>
  <c r="F1200" i="58" s="1"/>
  <c r="F1198" i="58"/>
  <c r="F1197" i="58"/>
  <c r="F1196" i="58"/>
  <c r="F1195" i="58"/>
  <c r="F1193" i="58"/>
  <c r="F1194" i="58" s="1"/>
  <c r="F1204" i="58" l="1"/>
  <c r="F1205" i="58" s="1"/>
  <c r="F1206" i="58" s="1"/>
  <c r="F999" i="56" l="1"/>
  <c r="F1000" i="56" s="1"/>
  <c r="F785" i="41"/>
  <c r="F783" i="41" s="1"/>
  <c r="F786" i="41"/>
  <c r="F784" i="41" s="1"/>
  <c r="F782" i="41" s="1"/>
  <c r="F1003" i="56" l="1"/>
  <c r="F1002" i="56"/>
  <c r="B38" i="51" l="1"/>
  <c r="F1048" i="52" l="1"/>
  <c r="F709" i="41"/>
  <c r="F513" i="29"/>
  <c r="F488" i="28"/>
  <c r="F530" i="27"/>
  <c r="F494" i="26"/>
  <c r="F307" i="24"/>
  <c r="F306" i="24"/>
  <c r="F280" i="23"/>
  <c r="F279" i="23"/>
  <c r="F270" i="22"/>
  <c r="F269" i="22"/>
  <c r="F258" i="21"/>
  <c r="F257" i="21"/>
  <c r="F147" i="20"/>
  <c r="F146" i="20"/>
  <c r="F140" i="19"/>
  <c r="F139" i="19"/>
  <c r="F102" i="18"/>
  <c r="F101" i="18"/>
  <c r="F54" i="16"/>
  <c r="F53" i="16"/>
  <c r="D28" i="51" l="1"/>
  <c r="D27" i="51"/>
  <c r="B17" i="51"/>
  <c r="B18" i="51" s="1"/>
  <c r="B23" i="51" s="1"/>
  <c r="B25" i="51" l="1"/>
  <c r="B37" i="51" l="1"/>
  <c r="B36" i="51"/>
  <c r="B35" i="51"/>
  <c r="B32" i="51"/>
  <c r="B33" i="51" s="1"/>
  <c r="B34" i="51" s="1"/>
  <c r="B39" i="51" l="1"/>
</calcChain>
</file>

<file path=xl/sharedStrings.xml><?xml version="1.0" encoding="utf-8"?>
<sst xmlns="http://schemas.openxmlformats.org/spreadsheetml/2006/main" count="94607" uniqueCount="6693">
  <si>
    <t>DESCRIPTION</t>
  </si>
  <si>
    <t>CIF Kigali</t>
  </si>
  <si>
    <t>Insurance</t>
  </si>
  <si>
    <t>Other charges</t>
  </si>
  <si>
    <t>Freight</t>
  </si>
  <si>
    <t>Weight</t>
  </si>
  <si>
    <t>Vehicles</t>
  </si>
  <si>
    <t>Category</t>
  </si>
  <si>
    <t>A</t>
  </si>
  <si>
    <t>B</t>
  </si>
  <si>
    <t>C</t>
  </si>
  <si>
    <t>D</t>
  </si>
  <si>
    <t>F</t>
  </si>
  <si>
    <t>G</t>
  </si>
  <si>
    <t>H</t>
  </si>
  <si>
    <t>Motor vehicles with  engine capacity less or equal to 1500 cc</t>
  </si>
  <si>
    <t>Motor vehicles with engine capacity above 2500cc</t>
  </si>
  <si>
    <t>Motor vehicles with engine capacity of 1500 cc to 2500cc</t>
  </si>
  <si>
    <t>Import Duty</t>
  </si>
  <si>
    <t>Excise Duty</t>
  </si>
  <si>
    <t>VAT</t>
  </si>
  <si>
    <t>Tractors</t>
  </si>
  <si>
    <t>Pick up</t>
  </si>
  <si>
    <t>E</t>
  </si>
  <si>
    <t>Withholding Tax</t>
  </si>
  <si>
    <t>Quitus fiscal? (YES or NO)</t>
  </si>
  <si>
    <t>Total Duties and Taxes</t>
  </si>
  <si>
    <t>Non-utility vehicles</t>
  </si>
  <si>
    <t>Utility vehicles</t>
  </si>
  <si>
    <t>I</t>
  </si>
  <si>
    <t>Buses (Seating capacity exceeding 25 places)</t>
  </si>
  <si>
    <t>Minbuses (Seating capacity not exceeding 25 places)</t>
  </si>
  <si>
    <t>Truck with carrying capacity not exceeding 20 Tones</t>
  </si>
  <si>
    <t>Truck with carrying capacity exceeding 20 Tones</t>
  </si>
  <si>
    <t>Mark</t>
  </si>
  <si>
    <t>Model</t>
  </si>
  <si>
    <t>Year of Manufucture</t>
  </si>
  <si>
    <t>Amortisation Period</t>
  </si>
  <si>
    <t>Current (Residual) Value</t>
  </si>
  <si>
    <t>Vehicle Category (Column E)</t>
  </si>
  <si>
    <t>Important: Only fill the information into yellow boxes</t>
  </si>
  <si>
    <t>MT</t>
  </si>
  <si>
    <t>TOYOTA</t>
  </si>
  <si>
    <t>2WD</t>
  </si>
  <si>
    <t>4WD</t>
  </si>
  <si>
    <t>BELTA</t>
  </si>
  <si>
    <t>FORTUNER</t>
  </si>
  <si>
    <t>HIACE COMMUTER</t>
  </si>
  <si>
    <t>SUZUKI</t>
  </si>
  <si>
    <t>SX4</t>
  </si>
  <si>
    <t>FE83D 2.0 MWB</t>
  </si>
  <si>
    <t>4899cc</t>
  </si>
  <si>
    <t>FE83D 2.0 SWB</t>
  </si>
  <si>
    <t>FE84D 3.5 MWB</t>
  </si>
  <si>
    <t>FE84D 3.5 SWB TIPPER</t>
  </si>
  <si>
    <t>413 3.5 SWB</t>
  </si>
  <si>
    <t>515 4.5 MWB</t>
  </si>
  <si>
    <t>515 4.5 SWB</t>
  </si>
  <si>
    <t>FE85D4.0 LWB</t>
  </si>
  <si>
    <t>FE85D4.5LWB</t>
  </si>
  <si>
    <t>FE85D4.5 XLWB</t>
  </si>
  <si>
    <t>4899 cc</t>
  </si>
  <si>
    <t>FG84D 4X4 MWB</t>
  </si>
  <si>
    <t>FG84D 4X4 SWB</t>
  </si>
  <si>
    <t>NISSAN</t>
  </si>
  <si>
    <t>GT-R</t>
  </si>
  <si>
    <t>GT-R BLACK EDITION</t>
  </si>
  <si>
    <t>JUKE</t>
  </si>
  <si>
    <t>MURANO</t>
  </si>
  <si>
    <t>X-TRAIL</t>
  </si>
  <si>
    <t>M</t>
  </si>
  <si>
    <t>HONDA</t>
  </si>
  <si>
    <t>ACCORD</t>
  </si>
  <si>
    <t>CIVIC</t>
  </si>
  <si>
    <t>LEGEND</t>
  </si>
  <si>
    <t>ODYSSEY</t>
  </si>
  <si>
    <t>Exchange rate (USD)</t>
  </si>
  <si>
    <t>Current Value in Rfw</t>
  </si>
  <si>
    <r>
      <rPr>
        <b/>
        <sz val="9"/>
        <color indexed="10"/>
        <rFont val="Arial"/>
        <family val="2"/>
      </rPr>
      <t>Note 2</t>
    </r>
    <r>
      <rPr>
        <sz val="9"/>
        <rFont val="Arial"/>
        <family val="2"/>
      </rPr>
      <t>: These duties and taxes on used motovehicles are calculted based on the above tax rates that are subject to be changed by the law anytime. Therefore this calculations are not replacing Customs laws and Customs Management system rather it is a  template to assist importers in computing depreciation of used motovehicles and estimating duties and taxes to pay in order to increase the predictability.</t>
    </r>
  </si>
  <si>
    <t>MOTO VEHICLES VALUE DEPRECIATION AND DUTIES CALCULATION</t>
  </si>
  <si>
    <t>MARK</t>
  </si>
  <si>
    <t>Mitsubishi  Fuso CANTER</t>
  </si>
  <si>
    <t>Mitsubishi  Fuso</t>
  </si>
  <si>
    <t>DUMPER FE160</t>
  </si>
  <si>
    <t>YEAR</t>
  </si>
  <si>
    <t>LEXUS</t>
  </si>
  <si>
    <t>DAIHATSU</t>
  </si>
  <si>
    <t>HYUNDAI</t>
  </si>
  <si>
    <t>ACCENT</t>
  </si>
  <si>
    <t>AZERA</t>
  </si>
  <si>
    <t>ELANTRA</t>
  </si>
  <si>
    <t>GENESIS</t>
  </si>
  <si>
    <t>GENESIS COUPE</t>
  </si>
  <si>
    <t>SANTA FE</t>
  </si>
  <si>
    <t>SONATA</t>
  </si>
  <si>
    <t>TUCSON</t>
  </si>
  <si>
    <t>VELOSTER</t>
  </si>
  <si>
    <t>KIA</t>
  </si>
  <si>
    <t>OPTIMA</t>
  </si>
  <si>
    <t>RIO</t>
  </si>
  <si>
    <t>SORENTO</t>
  </si>
  <si>
    <t>SOUL</t>
  </si>
  <si>
    <t>SPORTAGE</t>
  </si>
  <si>
    <t>Price when new</t>
  </si>
  <si>
    <r>
      <rPr>
        <b/>
        <sz val="9"/>
        <color indexed="10"/>
        <rFont val="Arial"/>
        <family val="2"/>
      </rPr>
      <t>Note 1</t>
    </r>
    <r>
      <rPr>
        <sz val="9"/>
        <rFont val="Arial"/>
        <family val="2"/>
      </rPr>
      <t>: Price when new is obtained from RRA Website=&gt;Customs Services=&gt;Valuation Gateway</t>
    </r>
  </si>
  <si>
    <t>BRAND</t>
  </si>
  <si>
    <t>ENGINE</t>
  </si>
  <si>
    <t>DRIVE</t>
  </si>
  <si>
    <t>WHEN NEW PRICE ($)</t>
  </si>
  <si>
    <t>BODY STYLE</t>
  </si>
  <si>
    <t>FWD</t>
  </si>
  <si>
    <t>4DOOR SEDAN</t>
  </si>
  <si>
    <t>2DOOR COUPE</t>
  </si>
  <si>
    <t>5DOOR WAGON</t>
  </si>
  <si>
    <t>FWD/4WD</t>
  </si>
  <si>
    <t>CRX</t>
  </si>
  <si>
    <t>3DOOR HATCHBACK</t>
  </si>
  <si>
    <t>MITSUBISHI</t>
  </si>
  <si>
    <t>Mitsubishi Starion</t>
  </si>
  <si>
    <t>2.6 GSR-VR/TURBO GSR-III/V</t>
  </si>
  <si>
    <t>FR</t>
  </si>
  <si>
    <t>1985</t>
  </si>
  <si>
    <t>28198</t>
  </si>
  <si>
    <t xml:space="preserve"> CORONA-COUPE</t>
  </si>
  <si>
    <t>1.6 GT</t>
  </si>
  <si>
    <t>FF</t>
  </si>
  <si>
    <t>5-DOOR COUPE</t>
  </si>
  <si>
    <t>1.8 EX</t>
  </si>
  <si>
    <t>2.0 GT</t>
  </si>
  <si>
    <t xml:space="preserve">MITSUBISHI </t>
  </si>
  <si>
    <t>OPEN TRUCK</t>
  </si>
  <si>
    <t>1986</t>
  </si>
  <si>
    <t>29506</t>
  </si>
  <si>
    <t xml:space="preserve">Sunny </t>
  </si>
  <si>
    <t xml:space="preserve">1.5 </t>
  </si>
  <si>
    <t>4-DOOR SEDAN</t>
  </si>
  <si>
    <t>Sunny RZ-1 twincam</t>
  </si>
  <si>
    <t xml:space="preserve">1.6 </t>
  </si>
  <si>
    <t>1987</t>
  </si>
  <si>
    <t>30814</t>
  </si>
  <si>
    <t xml:space="preserve"> CENTURY E,H,L</t>
  </si>
  <si>
    <t>5-DOOR SEDAN</t>
  </si>
  <si>
    <t xml:space="preserve"> CORONA-SEDAN</t>
  </si>
  <si>
    <t xml:space="preserve">1.6 EX </t>
  </si>
  <si>
    <t xml:space="preserve">1.8 EX </t>
  </si>
  <si>
    <t xml:space="preserve">2.0 EX </t>
  </si>
  <si>
    <t xml:space="preserve"> CROWN WAGON</t>
  </si>
  <si>
    <t>5-DOOR WAGON</t>
  </si>
  <si>
    <t>LAND CRUISER PRADO</t>
  </si>
  <si>
    <t>1988</t>
  </si>
  <si>
    <t>32122</t>
  </si>
  <si>
    <t xml:space="preserve"> CARINA</t>
  </si>
  <si>
    <t>2.0 EX</t>
  </si>
  <si>
    <t xml:space="preserve"> CRESTA</t>
  </si>
  <si>
    <t xml:space="preserve">2.4D </t>
  </si>
  <si>
    <t xml:space="preserve"> LITE ACE</t>
  </si>
  <si>
    <t>MID</t>
  </si>
  <si>
    <t xml:space="preserve"> MARK II</t>
  </si>
  <si>
    <t>2.4DT</t>
  </si>
  <si>
    <t xml:space="preserve"> TOWN ACE</t>
  </si>
  <si>
    <t>3-DOOR MINIVAN</t>
  </si>
  <si>
    <t>Mitsubishi Minica-Hatchback</t>
  </si>
  <si>
    <t xml:space="preserve">660 </t>
  </si>
  <si>
    <t>1989</t>
  </si>
  <si>
    <t>7096</t>
  </si>
  <si>
    <t>660</t>
  </si>
  <si>
    <t>7330</t>
  </si>
  <si>
    <t>Mitsubishi Pajero-Commercial van</t>
  </si>
  <si>
    <t>3.0 super sports</t>
  </si>
  <si>
    <t>19390</t>
  </si>
  <si>
    <t>33430</t>
  </si>
  <si>
    <t>1.8 X</t>
  </si>
  <si>
    <t xml:space="preserve"> CELICA-COUPE</t>
  </si>
  <si>
    <t>3-DOOR COUPE</t>
  </si>
  <si>
    <t xml:space="preserve"> CELICA-COUPE GT</t>
  </si>
  <si>
    <t xml:space="preserve"> CELICA-COUPE SPORT</t>
  </si>
  <si>
    <t xml:space="preserve"> CELICA-COUPE S-R</t>
  </si>
  <si>
    <t xml:space="preserve"> CELICA-COUPE Z-R</t>
  </si>
  <si>
    <t xml:space="preserve"> CENTURY LIMOUSINE H</t>
  </si>
  <si>
    <t>5-DOOR LIMOUSINE</t>
  </si>
  <si>
    <t xml:space="preserve"> COROLLA LEVIN</t>
  </si>
  <si>
    <t xml:space="preserve"> CORONA EXIV</t>
  </si>
  <si>
    <t>1.8 FE</t>
  </si>
  <si>
    <t>2.0 FE</t>
  </si>
  <si>
    <t xml:space="preserve"> CORONA-HATCHBACK</t>
  </si>
  <si>
    <t>1.8 SF-X</t>
  </si>
  <si>
    <t>5-DOOR HATCHBACK</t>
  </si>
  <si>
    <t>2.0 SF-G</t>
  </si>
  <si>
    <t xml:space="preserve"> HIACE</t>
  </si>
  <si>
    <t>3-DOOR VAN</t>
  </si>
  <si>
    <t xml:space="preserve">2.8D </t>
  </si>
  <si>
    <t xml:space="preserve"> HIACE-3 ROW SEATS</t>
  </si>
  <si>
    <t xml:space="preserve">LAND CRUISER </t>
  </si>
  <si>
    <t>4.0  VX</t>
  </si>
  <si>
    <t xml:space="preserve">4.2DT </t>
  </si>
  <si>
    <t>Terrano-SUV</t>
  </si>
  <si>
    <t>2.7</t>
  </si>
  <si>
    <t>4/5 DOOR WAGON</t>
  </si>
  <si>
    <t xml:space="preserve">3.0 </t>
  </si>
  <si>
    <t>Terrano-Commercial Van</t>
  </si>
  <si>
    <t>4 DOOR VAN</t>
  </si>
  <si>
    <t>1990</t>
  </si>
  <si>
    <t>Mitsubishi Sigma</t>
  </si>
  <si>
    <t>2.0 20E</t>
  </si>
  <si>
    <t>21790</t>
  </si>
  <si>
    <t>2.5 25E/V/SE</t>
  </si>
  <si>
    <t>3.0 30R-S</t>
  </si>
  <si>
    <t xml:space="preserve"> CAMRY</t>
  </si>
  <si>
    <t>2.0 ZV</t>
  </si>
  <si>
    <t xml:space="preserve">2.0D </t>
  </si>
  <si>
    <t xml:space="preserve"> CELICA-OPEN CONVERTIBLE</t>
  </si>
  <si>
    <t>3-DOOR CONVERTIBLE</t>
  </si>
  <si>
    <t>1.5D</t>
  </si>
  <si>
    <t xml:space="preserve"> CORSA-HATCHBACK</t>
  </si>
  <si>
    <t>1.3 TX</t>
  </si>
  <si>
    <t>1.5 SX</t>
  </si>
  <si>
    <t xml:space="preserve"> CORSA-HATCHBACK MOA</t>
  </si>
  <si>
    <t>1.5DT</t>
  </si>
  <si>
    <t xml:space="preserve"> CORSA-HATCHBACK SOPHIA</t>
  </si>
  <si>
    <t xml:space="preserve"> CORSA-SEDAN</t>
  </si>
  <si>
    <t>1.3 AX</t>
  </si>
  <si>
    <t>1.5 AX-X</t>
  </si>
  <si>
    <t>1.5 VIT</t>
  </si>
  <si>
    <t>2.4D</t>
  </si>
  <si>
    <t xml:space="preserve"> STARLET</t>
  </si>
  <si>
    <t xml:space="preserve"> TERCEL-HATCHBACK</t>
  </si>
  <si>
    <t xml:space="preserve"> TERCEL-SEDAN</t>
  </si>
  <si>
    <t>suzuki</t>
  </si>
  <si>
    <t>JIMNY</t>
  </si>
  <si>
    <t>1.3 I4</t>
  </si>
  <si>
    <t>3-DOOR WAGON</t>
  </si>
  <si>
    <t>LAND CRUISER</t>
  </si>
  <si>
    <t>3.4D</t>
  </si>
  <si>
    <t xml:space="preserve">3.5 LX </t>
  </si>
  <si>
    <t>5 DOOR VAN</t>
  </si>
  <si>
    <t>Sunny</t>
  </si>
  <si>
    <t xml:space="preserve">1.3 </t>
  </si>
  <si>
    <t>1.7</t>
  </si>
  <si>
    <t xml:space="preserve">1.8 </t>
  </si>
  <si>
    <t>Mitsubishi Lancer</t>
  </si>
  <si>
    <t>1.3 MX</t>
  </si>
  <si>
    <t>1991</t>
  </si>
  <si>
    <t>11184</t>
  </si>
  <si>
    <t>1.3 T</t>
  </si>
  <si>
    <t>9529</t>
  </si>
  <si>
    <t>1.5 MX extra/LIMITED/SALOON</t>
  </si>
  <si>
    <t>12472</t>
  </si>
  <si>
    <t>16026</t>
  </si>
  <si>
    <t>1.6 MR/MIVEC/MX EXTRA/SALOON/ROYAL</t>
  </si>
  <si>
    <t>15915</t>
  </si>
  <si>
    <t>1.8 GSR/RS/DT MX SALOON</t>
  </si>
  <si>
    <t>15137</t>
  </si>
  <si>
    <t>Mitsubishi Minica Toppo Minivan</t>
  </si>
  <si>
    <t>660 Amista\Q,Q2,Q3,R,RC,RT,TOWN Q2-4,QA,QC,QT</t>
  </si>
  <si>
    <t>9140</t>
  </si>
  <si>
    <t>11084</t>
  </si>
  <si>
    <t>7790</t>
  </si>
  <si>
    <t>8166</t>
  </si>
  <si>
    <t>Mitsubishi Mirage-Hatchback</t>
  </si>
  <si>
    <t>1.3 F/J/SUPERF/T</t>
  </si>
  <si>
    <t>8674</t>
  </si>
  <si>
    <t>Mitsubishi Pajero</t>
  </si>
  <si>
    <t xml:space="preserve">2.5DT </t>
  </si>
  <si>
    <t>24056</t>
  </si>
  <si>
    <t>23589</t>
  </si>
  <si>
    <t>2.5DT XE</t>
  </si>
  <si>
    <t>20101</t>
  </si>
  <si>
    <t>22598</t>
  </si>
  <si>
    <t>27117</t>
  </si>
  <si>
    <t>30969</t>
  </si>
  <si>
    <t>37213</t>
  </si>
  <si>
    <t>3.0 30R-SE</t>
  </si>
  <si>
    <t>40900</t>
  </si>
  <si>
    <t>Mitsubishi Strada-Commercial van</t>
  </si>
  <si>
    <t>2.5DT\R\S</t>
  </si>
  <si>
    <t>18714</t>
  </si>
  <si>
    <t xml:space="preserve"> ARISTO</t>
  </si>
  <si>
    <t>3.0 Q</t>
  </si>
  <si>
    <t>3.0 V</t>
  </si>
  <si>
    <t>4.0 Z</t>
  </si>
  <si>
    <t>1.5 S</t>
  </si>
  <si>
    <t>2.0D</t>
  </si>
  <si>
    <t>1.8 SF-Z</t>
  </si>
  <si>
    <t>2.0 SF-GT</t>
  </si>
  <si>
    <t xml:space="preserve">1.5DT </t>
  </si>
  <si>
    <t>4-DOOR P/U</t>
  </si>
  <si>
    <t>2-DOOR P/U</t>
  </si>
  <si>
    <t xml:space="preserve"> SPRINTER</t>
  </si>
  <si>
    <t xml:space="preserve">2.2D </t>
  </si>
  <si>
    <t xml:space="preserve">4.2 GX </t>
  </si>
  <si>
    <t xml:space="preserve">4.2 LX </t>
  </si>
  <si>
    <t>3.0</t>
  </si>
  <si>
    <t>6 DOOR VAN</t>
  </si>
  <si>
    <t>1.8</t>
  </si>
  <si>
    <t>1992</t>
  </si>
  <si>
    <t>11714</t>
  </si>
  <si>
    <t>9687</t>
  </si>
  <si>
    <t>1.5 MVV saloon</t>
  </si>
  <si>
    <t>15526</t>
  </si>
  <si>
    <t>1.5 MX</t>
  </si>
  <si>
    <t>13372</t>
  </si>
  <si>
    <t>15926</t>
  </si>
  <si>
    <t>13554</t>
  </si>
  <si>
    <t>16803</t>
  </si>
  <si>
    <t>17456</t>
  </si>
  <si>
    <t>18037</t>
  </si>
  <si>
    <t>2.0DT MX/SALOON</t>
  </si>
  <si>
    <t>15337</t>
  </si>
  <si>
    <t>2.0DT MX</t>
  </si>
  <si>
    <t>17947</t>
  </si>
  <si>
    <t>Mitsubishi Lancer Evolution</t>
  </si>
  <si>
    <t>2.0 GSR /RS/GT</t>
  </si>
  <si>
    <t>24522</t>
  </si>
  <si>
    <t>Mitsubishi Libero</t>
  </si>
  <si>
    <t>1.8 GT\X;MONTE VLIMITED</t>
  </si>
  <si>
    <t>17192</t>
  </si>
  <si>
    <t>20146</t>
  </si>
  <si>
    <t>2.0DT Monte\X\XL</t>
  </si>
  <si>
    <t>21568</t>
  </si>
  <si>
    <t>9906</t>
  </si>
  <si>
    <t>11644</t>
  </si>
  <si>
    <t>8137</t>
  </si>
  <si>
    <t>8584</t>
  </si>
  <si>
    <t>9629</t>
  </si>
  <si>
    <t>26560</t>
  </si>
  <si>
    <t>26717</t>
  </si>
  <si>
    <t>22101</t>
  </si>
  <si>
    <t>Mitsubishi RVR</t>
  </si>
  <si>
    <t>1.8 X/Z/ Sport speed</t>
  </si>
  <si>
    <t>18092</t>
  </si>
  <si>
    <t>20213</t>
  </si>
  <si>
    <t>2.0</t>
  </si>
  <si>
    <t>21235</t>
  </si>
  <si>
    <t>17958</t>
  </si>
  <si>
    <t>23400</t>
  </si>
  <si>
    <t>29967</t>
  </si>
  <si>
    <t>31774</t>
  </si>
  <si>
    <t>39287</t>
  </si>
  <si>
    <t>43107</t>
  </si>
  <si>
    <t>19912</t>
  </si>
  <si>
    <t xml:space="preserve"> CALDINA</t>
  </si>
  <si>
    <t>1.8 CZ</t>
  </si>
  <si>
    <t>1.8 FZ</t>
  </si>
  <si>
    <t>1.8 TZ</t>
  </si>
  <si>
    <t>2.0 CZ</t>
  </si>
  <si>
    <t>2.0 TZ</t>
  </si>
  <si>
    <t>2.0D CZ</t>
  </si>
  <si>
    <t>2.0 ZX</t>
  </si>
  <si>
    <t xml:space="preserve">2.0DT </t>
  </si>
  <si>
    <t xml:space="preserve">1.8 S </t>
  </si>
  <si>
    <t>5-DOOR HATCBACK</t>
  </si>
  <si>
    <t xml:space="preserve"> CHASER AVANTE</t>
  </si>
  <si>
    <t xml:space="preserve"> CHASER DT RAFFINE</t>
  </si>
  <si>
    <t xml:space="preserve"> CHASER RAFFINE</t>
  </si>
  <si>
    <t xml:space="preserve"> CHASER XL</t>
  </si>
  <si>
    <t>1.8 SF</t>
  </si>
  <si>
    <t>2.0 SF</t>
  </si>
  <si>
    <t>1.8 GX</t>
  </si>
  <si>
    <t>1.8 SC</t>
  </si>
  <si>
    <t xml:space="preserve"> ESTIMA EMINA</t>
  </si>
  <si>
    <t>2.2DT</t>
  </si>
  <si>
    <t xml:space="preserve">2.2DT </t>
  </si>
  <si>
    <t>COASTER</t>
  </si>
  <si>
    <t>3-DOOR BUS 29 SEATS</t>
  </si>
  <si>
    <t>3-DOOR BUS 26 SEATS</t>
  </si>
  <si>
    <t>LANDCRUISER</t>
  </si>
  <si>
    <t>4.5 GX</t>
  </si>
  <si>
    <t>LANDCRUISER PRADO</t>
  </si>
  <si>
    <t>7 DOOR VAN</t>
  </si>
  <si>
    <t>4-DOOR PICKUP</t>
  </si>
  <si>
    <t>Terrano Regulus-SUV</t>
  </si>
  <si>
    <t>1993</t>
  </si>
  <si>
    <t>12244</t>
  </si>
  <si>
    <t>9845</t>
  </si>
  <si>
    <t>15933</t>
  </si>
  <si>
    <t>13449</t>
  </si>
  <si>
    <t>16311</t>
  </si>
  <si>
    <t>14636</t>
  </si>
  <si>
    <t>17580</t>
  </si>
  <si>
    <t>18997</t>
  </si>
  <si>
    <t>20937</t>
  </si>
  <si>
    <t>16414</t>
  </si>
  <si>
    <t>19006</t>
  </si>
  <si>
    <t>26510</t>
  </si>
  <si>
    <t>17462</t>
  </si>
  <si>
    <t>20941</t>
  </si>
  <si>
    <t>21897</t>
  </si>
  <si>
    <t>10672</t>
  </si>
  <si>
    <t>12204</t>
  </si>
  <si>
    <t>8484</t>
  </si>
  <si>
    <t>9002</t>
  </si>
  <si>
    <t>10584</t>
  </si>
  <si>
    <t>29064</t>
  </si>
  <si>
    <t xml:space="preserve">2.8DT </t>
  </si>
  <si>
    <t>27254</t>
  </si>
  <si>
    <t>29845</t>
  </si>
  <si>
    <t xml:space="preserve">3.5 </t>
  </si>
  <si>
    <t>31619</t>
  </si>
  <si>
    <t>2.5DT XE metal top</t>
  </si>
  <si>
    <t>23545</t>
  </si>
  <si>
    <t>2.8DT GE\XE</t>
  </si>
  <si>
    <t>24233</t>
  </si>
  <si>
    <t>18911</t>
  </si>
  <si>
    <t>20803</t>
  </si>
  <si>
    <t>23167</t>
  </si>
  <si>
    <t>19248</t>
  </si>
  <si>
    <t>24202</t>
  </si>
  <si>
    <t>32817</t>
  </si>
  <si>
    <t>32579</t>
  </si>
  <si>
    <t>41361</t>
  </si>
  <si>
    <t>45314</t>
  </si>
  <si>
    <t>21110</t>
  </si>
  <si>
    <t xml:space="preserve"> CELICA-COUPE SS</t>
  </si>
  <si>
    <t>1.5 SZ</t>
  </si>
  <si>
    <t>2.2D</t>
  </si>
  <si>
    <t>AUDI</t>
  </si>
  <si>
    <t>A3</t>
  </si>
  <si>
    <t>A4</t>
  </si>
  <si>
    <t>A5 CABRIOLET</t>
  </si>
  <si>
    <t>2-DOOR CONVERTIBLE</t>
  </si>
  <si>
    <t>A5 COUPE</t>
  </si>
  <si>
    <t>2-DOOR COUPE</t>
  </si>
  <si>
    <t>A5 SPORTBACK</t>
  </si>
  <si>
    <t>5-DOOR LIFTBACK</t>
  </si>
  <si>
    <t xml:space="preserve">A6 </t>
  </si>
  <si>
    <t>A8</t>
  </si>
  <si>
    <t>AWD</t>
  </si>
  <si>
    <t>5.2 V10</t>
  </si>
  <si>
    <t>Q5</t>
  </si>
  <si>
    <t>Q7</t>
  </si>
  <si>
    <t>R8</t>
  </si>
  <si>
    <t>S5</t>
  </si>
  <si>
    <t>S8</t>
  </si>
  <si>
    <t>TT</t>
  </si>
  <si>
    <t>2-DOOR COUPE/CONVERTIBLE</t>
  </si>
  <si>
    <t>2.5TC I5</t>
  </si>
  <si>
    <t>BMW</t>
  </si>
  <si>
    <t>1-SERIES</t>
  </si>
  <si>
    <t>RWD</t>
  </si>
  <si>
    <t>3/5 HATCHBACK/2-DOOR COUPE</t>
  </si>
  <si>
    <t>3-SERIES</t>
  </si>
  <si>
    <t>3-SERIES CONVERTIBLE</t>
  </si>
  <si>
    <t>3-SERIES COUPE</t>
  </si>
  <si>
    <t>5-SERIES</t>
  </si>
  <si>
    <t>RWD/4WD</t>
  </si>
  <si>
    <t>5-SERIES GT</t>
  </si>
  <si>
    <t>6-SERIES CABRIOLET</t>
  </si>
  <si>
    <t>6-SERIES COUPE</t>
  </si>
  <si>
    <t>7-SERIES</t>
  </si>
  <si>
    <t>M3</t>
  </si>
  <si>
    <t>M3 CONVERTIBLE</t>
  </si>
  <si>
    <t>M3 COUPE</t>
  </si>
  <si>
    <t>M5</t>
  </si>
  <si>
    <t>M6</t>
  </si>
  <si>
    <t>M7</t>
  </si>
  <si>
    <t>X3</t>
  </si>
  <si>
    <t>X5</t>
  </si>
  <si>
    <t>X5 M</t>
  </si>
  <si>
    <t>X6</t>
  </si>
  <si>
    <t>X6M</t>
  </si>
  <si>
    <t>Z4</t>
  </si>
  <si>
    <t>BYD</t>
  </si>
  <si>
    <t>F3</t>
  </si>
  <si>
    <t>CHEVROLET</t>
  </si>
  <si>
    <t>AVEO 5</t>
  </si>
  <si>
    <t>AVALANCHE</t>
  </si>
  <si>
    <t>4-DOOR PICK UP</t>
  </si>
  <si>
    <t>SUBURBAN</t>
  </si>
  <si>
    <t>5-DOOR LONG WAGON</t>
  </si>
  <si>
    <t>TAHOE LS</t>
  </si>
  <si>
    <t>TAHOE LT</t>
  </si>
  <si>
    <t>TAHOE Z71</t>
  </si>
  <si>
    <t>TAHOE LTZ</t>
  </si>
  <si>
    <t>MATERIA</t>
  </si>
  <si>
    <t>SIRION</t>
  </si>
  <si>
    <t>TERIOS</t>
  </si>
  <si>
    <t>FORD</t>
  </si>
  <si>
    <t>CROWN VICTORIA</t>
  </si>
  <si>
    <t>EDGE</t>
  </si>
  <si>
    <t>ESCAPE</t>
  </si>
  <si>
    <t>EXPEDITION</t>
  </si>
  <si>
    <t>EXPEDITION EL</t>
  </si>
  <si>
    <t>EXPLORER</t>
  </si>
  <si>
    <t>F-150</t>
  </si>
  <si>
    <t>2-DOOR PICK UP</t>
  </si>
  <si>
    <t>FIESTA</t>
  </si>
  <si>
    <t>FLEX</t>
  </si>
  <si>
    <t>5-DOOR MINIVAN</t>
  </si>
  <si>
    <t>1994</t>
  </si>
  <si>
    <t>12774</t>
  </si>
  <si>
    <t>10003</t>
  </si>
  <si>
    <t>16340</t>
  </si>
  <si>
    <t>13526</t>
  </si>
  <si>
    <t>16696</t>
  </si>
  <si>
    <t>15718</t>
  </si>
  <si>
    <t>18357</t>
  </si>
  <si>
    <t>20538</t>
  </si>
  <si>
    <t>23837</t>
  </si>
  <si>
    <t>17491</t>
  </si>
  <si>
    <t>20065</t>
  </si>
  <si>
    <t>28498</t>
  </si>
  <si>
    <t>17732</t>
  </si>
  <si>
    <t>21736</t>
  </si>
  <si>
    <t>17968</t>
  </si>
  <si>
    <t>22226</t>
  </si>
  <si>
    <t>11438</t>
  </si>
  <si>
    <t>12764</t>
  </si>
  <si>
    <t>8831</t>
  </si>
  <si>
    <t>9420</t>
  </si>
  <si>
    <t>11539</t>
  </si>
  <si>
    <t>31568</t>
  </si>
  <si>
    <t>30648</t>
  </si>
  <si>
    <t>32973</t>
  </si>
  <si>
    <t>34395</t>
  </si>
  <si>
    <t>Mitsubishi Pajero Mini</t>
  </si>
  <si>
    <t>12772</t>
  </si>
  <si>
    <t>24836</t>
  </si>
  <si>
    <t>19730</t>
  </si>
  <si>
    <t>21393</t>
  </si>
  <si>
    <t>25099</t>
  </si>
  <si>
    <t>25004</t>
  </si>
  <si>
    <t>33385</t>
  </si>
  <si>
    <t>35695</t>
  </si>
  <si>
    <t>43436</t>
  </si>
  <si>
    <t>47278</t>
  </si>
  <si>
    <t>22308</t>
  </si>
  <si>
    <t>1.8 XJ</t>
  </si>
  <si>
    <t xml:space="preserve"> CELSIOR A</t>
  </si>
  <si>
    <t xml:space="preserve"> CELSIOR B</t>
  </si>
  <si>
    <t xml:space="preserve"> CELSIOR C</t>
  </si>
  <si>
    <t xml:space="preserve"> CORSA-HATCHBACK CYNTHIA</t>
  </si>
  <si>
    <t>1.5 AX</t>
  </si>
  <si>
    <t>1.5 VIT-X</t>
  </si>
  <si>
    <t>1.5DT AX</t>
  </si>
  <si>
    <t xml:space="preserve"> CURREN-COUPE</t>
  </si>
  <si>
    <t xml:space="preserve">2.4DT </t>
  </si>
  <si>
    <t xml:space="preserve"> RAV4</t>
  </si>
  <si>
    <t>Tiida-Hatchback</t>
  </si>
  <si>
    <t>4/5 HATCHBACK</t>
  </si>
  <si>
    <t>1.5 15M</t>
  </si>
  <si>
    <t>1.5 15S</t>
  </si>
  <si>
    <t>1995</t>
  </si>
  <si>
    <t>11639</t>
  </si>
  <si>
    <t>9400</t>
  </si>
  <si>
    <t>13860</t>
  </si>
  <si>
    <t>16415</t>
  </si>
  <si>
    <t>1.5 MX extra</t>
  </si>
  <si>
    <t>15060</t>
  </si>
  <si>
    <t>1.5 MX saloon</t>
  </si>
  <si>
    <t>15904</t>
  </si>
  <si>
    <t>16500</t>
  </si>
  <si>
    <t>1.6 MR</t>
  </si>
  <si>
    <t>20524</t>
  </si>
  <si>
    <t>1.6 MR MIVEC-MD</t>
  </si>
  <si>
    <t>20857</t>
  </si>
  <si>
    <t>1.8 GSR</t>
  </si>
  <si>
    <t>26688</t>
  </si>
  <si>
    <t>1.8 MX saloon</t>
  </si>
  <si>
    <t>20000</t>
  </si>
  <si>
    <t>2.0DT MX saloon</t>
  </si>
  <si>
    <t>17725</t>
  </si>
  <si>
    <t>20400</t>
  </si>
  <si>
    <t>13304</t>
  </si>
  <si>
    <t>10161</t>
  </si>
  <si>
    <t>16748</t>
  </si>
  <si>
    <t>13603</t>
  </si>
  <si>
    <t>17081</t>
  </si>
  <si>
    <t>19136</t>
  </si>
  <si>
    <t>22079</t>
  </si>
  <si>
    <t>26743</t>
  </si>
  <si>
    <t>18569</t>
  </si>
  <si>
    <t>21124</t>
  </si>
  <si>
    <t>30486</t>
  </si>
  <si>
    <t>18002</t>
  </si>
  <si>
    <t>22531</t>
  </si>
  <si>
    <t>18356</t>
  </si>
  <si>
    <t>22555</t>
  </si>
  <si>
    <t>13324</t>
  </si>
  <si>
    <t>9178</t>
  </si>
  <si>
    <t>9838</t>
  </si>
  <si>
    <t>Mitsubishi Mirage-Coupe</t>
  </si>
  <si>
    <t>1.3 Asti L/ V/VL PACKAGE</t>
  </si>
  <si>
    <t>9196</t>
  </si>
  <si>
    <t>1.5 Asti S/Z/ASTI SPORTS</t>
  </si>
  <si>
    <t>13638</t>
  </si>
  <si>
    <t>1.6 Asti R/RS/VERSION R /ZR</t>
  </si>
  <si>
    <t>15437</t>
  </si>
  <si>
    <t>1.3 F/J/M/MODARC</t>
  </si>
  <si>
    <t>10095</t>
  </si>
  <si>
    <t>1.5 F/G/MODARC/X</t>
  </si>
  <si>
    <t>13194</t>
  </si>
  <si>
    <t>14327</t>
  </si>
  <si>
    <t>1.6 Cyborg/RS/ZR</t>
  </si>
  <si>
    <t>15326</t>
  </si>
  <si>
    <t>12494</t>
  </si>
  <si>
    <t>34072</t>
  </si>
  <si>
    <t>34042</t>
  </si>
  <si>
    <t>36101</t>
  </si>
  <si>
    <t>3.5</t>
  </si>
  <si>
    <t>37172</t>
  </si>
  <si>
    <t>Mitsubishi Pajero Junior</t>
  </si>
  <si>
    <t>1.1 ZR-I</t>
  </si>
  <si>
    <t>14882</t>
  </si>
  <si>
    <t>13148</t>
  </si>
  <si>
    <t>25434</t>
  </si>
  <si>
    <t>20549</t>
  </si>
  <si>
    <t>21983</t>
  </si>
  <si>
    <t>27031</t>
  </si>
  <si>
    <t>21828</t>
  </si>
  <si>
    <t>23506</t>
  </si>
  <si>
    <t xml:space="preserve"> AVALON</t>
  </si>
  <si>
    <t xml:space="preserve"> AVALON G</t>
  </si>
  <si>
    <t xml:space="preserve"> CAVALIER</t>
  </si>
  <si>
    <t xml:space="preserve"> CROWN</t>
  </si>
  <si>
    <t xml:space="preserve"> GRANVIA</t>
  </si>
  <si>
    <t>2.7 G</t>
  </si>
  <si>
    <t>3.0DT G</t>
  </si>
  <si>
    <t>4RUNNER</t>
  </si>
  <si>
    <t xml:space="preserve">4RUNNER </t>
  </si>
  <si>
    <t>TAKOMA SC</t>
  </si>
  <si>
    <t xml:space="preserve">3.3 </t>
  </si>
  <si>
    <t>1.8 18G</t>
  </si>
  <si>
    <t>1996</t>
  </si>
  <si>
    <t>11700</t>
  </si>
  <si>
    <t>9500</t>
  </si>
  <si>
    <t>14104</t>
  </si>
  <si>
    <t>16604</t>
  </si>
  <si>
    <t>16273</t>
  </si>
  <si>
    <t>17315</t>
  </si>
  <si>
    <t>20835</t>
  </si>
  <si>
    <t>21168</t>
  </si>
  <si>
    <t>26988</t>
  </si>
  <si>
    <t>20100</t>
  </si>
  <si>
    <t>15826</t>
  </si>
  <si>
    <t>18669</t>
  </si>
  <si>
    <t>20946</t>
  </si>
  <si>
    <t>32474</t>
  </si>
  <si>
    <t>Mitsubishi Legnum</t>
  </si>
  <si>
    <t>1.8 ST/VIENTO</t>
  </si>
  <si>
    <t>21357</t>
  </si>
  <si>
    <t>23578</t>
  </si>
  <si>
    <t xml:space="preserve">2.0 </t>
  </si>
  <si>
    <t>23045</t>
  </si>
  <si>
    <t>25266</t>
  </si>
  <si>
    <t>2.5 25ST\VR</t>
  </si>
  <si>
    <t>25933</t>
  </si>
  <si>
    <t>28154</t>
  </si>
  <si>
    <t>18272</t>
  </si>
  <si>
    <t>23326</t>
  </si>
  <si>
    <t>18744</t>
  </si>
  <si>
    <t>22884</t>
  </si>
  <si>
    <t>12970</t>
  </si>
  <si>
    <t>13884</t>
  </si>
  <si>
    <t>9525</t>
  </si>
  <si>
    <t>10256</t>
  </si>
  <si>
    <t>10018</t>
  </si>
  <si>
    <t>14238</t>
  </si>
  <si>
    <t>16809</t>
  </si>
  <si>
    <t>10737</t>
  </si>
  <si>
    <t>13827</t>
  </si>
  <si>
    <t>14789</t>
  </si>
  <si>
    <t>16698</t>
  </si>
  <si>
    <t>36576</t>
  </si>
  <si>
    <t>37436</t>
  </si>
  <si>
    <t>39229</t>
  </si>
  <si>
    <t>39948</t>
  </si>
  <si>
    <t>16048</t>
  </si>
  <si>
    <t>13524</t>
  </si>
  <si>
    <t>26042</t>
  </si>
  <si>
    <t>21368</t>
  </si>
  <si>
    <t>22573</t>
  </si>
  <si>
    <t>28963</t>
  </si>
  <si>
    <t>23118</t>
  </si>
  <si>
    <t>24704</t>
  </si>
  <si>
    <t xml:space="preserve"> CAMRY GRACIA</t>
  </si>
  <si>
    <t xml:space="preserve"> CHASER DT</t>
  </si>
  <si>
    <t xml:space="preserve"> CHASER TOURER</t>
  </si>
  <si>
    <t xml:space="preserve"> CORONA PREMIO</t>
  </si>
  <si>
    <t>1.8 E</t>
  </si>
  <si>
    <t>2.0 E</t>
  </si>
  <si>
    <t>2.0DT</t>
  </si>
  <si>
    <t xml:space="preserve"> CRESTA EXCEED</t>
  </si>
  <si>
    <t xml:space="preserve"> CRESTA ROULANT</t>
  </si>
  <si>
    <t xml:space="preserve"> CRESTA SUPER LUCENT</t>
  </si>
  <si>
    <t xml:space="preserve"> CYNOS-OPEN CONVERTIBLE</t>
  </si>
  <si>
    <t>5-DOOR CONVERTIBLE</t>
  </si>
  <si>
    <t xml:space="preserve"> LITE ACE NOAH</t>
  </si>
  <si>
    <t>ARISTO</t>
  </si>
  <si>
    <t>AVALON</t>
  </si>
  <si>
    <t>AVALON G</t>
  </si>
  <si>
    <t xml:space="preserve">SSANGYONG </t>
  </si>
  <si>
    <t>MUSSO</t>
  </si>
  <si>
    <t>PICNIC</t>
  </si>
  <si>
    <t>NADIA</t>
  </si>
  <si>
    <t>3.2</t>
  </si>
  <si>
    <t>1.5</t>
  </si>
  <si>
    <t>4/5 DOOR SEDAN</t>
  </si>
  <si>
    <t>MERCEDES BENZ</t>
  </si>
  <si>
    <t>C- CLASS C350</t>
  </si>
  <si>
    <t>G-CLASS</t>
  </si>
  <si>
    <t>3.2TD</t>
  </si>
  <si>
    <t>MAGNA</t>
  </si>
  <si>
    <t>1997</t>
  </si>
  <si>
    <t>11972</t>
  </si>
  <si>
    <t>9795</t>
  </si>
  <si>
    <t>14348</t>
  </si>
  <si>
    <t>16793</t>
  </si>
  <si>
    <t>15592</t>
  </si>
  <si>
    <t>16640</t>
  </si>
  <si>
    <t>18130</t>
  </si>
  <si>
    <t>21146</t>
  </si>
  <si>
    <t>21479</t>
  </si>
  <si>
    <t>27288</t>
  </si>
  <si>
    <t>20200</t>
  </si>
  <si>
    <t>16034</t>
  </si>
  <si>
    <t>19613</t>
  </si>
  <si>
    <t>21280</t>
  </si>
  <si>
    <t>34462</t>
  </si>
  <si>
    <t>22126</t>
  </si>
  <si>
    <t>24527</t>
  </si>
  <si>
    <t>23642</t>
  </si>
  <si>
    <t>25863</t>
  </si>
  <si>
    <t>26099</t>
  </si>
  <si>
    <t>29336</t>
  </si>
  <si>
    <t>1.5 MVV</t>
  </si>
  <si>
    <t>14671</t>
  </si>
  <si>
    <t>1.6 Green field\V\LIMITED</t>
  </si>
  <si>
    <t>14416</t>
  </si>
  <si>
    <t>18542</t>
  </si>
  <si>
    <t>24121</t>
  </si>
  <si>
    <t>19132</t>
  </si>
  <si>
    <t>23213</t>
  </si>
  <si>
    <t>13736</t>
  </si>
  <si>
    <t>14444</t>
  </si>
  <si>
    <t>9872</t>
  </si>
  <si>
    <t>10674</t>
  </si>
  <si>
    <t>10840</t>
  </si>
  <si>
    <t>14837</t>
  </si>
  <si>
    <t>18182</t>
  </si>
  <si>
    <t>11379</t>
  </si>
  <si>
    <t>14460</t>
  </si>
  <si>
    <t>15251</t>
  </si>
  <si>
    <t>18070</t>
  </si>
  <si>
    <t>2.4 Rookie</t>
  </si>
  <si>
    <t>24411</t>
  </si>
  <si>
    <t>39080</t>
  </si>
  <si>
    <t>40830</t>
  </si>
  <si>
    <t>42357</t>
  </si>
  <si>
    <t>42724</t>
  </si>
  <si>
    <t>17214</t>
  </si>
  <si>
    <t>13900</t>
  </si>
  <si>
    <t>26645</t>
  </si>
  <si>
    <t>19547</t>
  </si>
  <si>
    <t>22578</t>
  </si>
  <si>
    <t>2.0 sports gear X3</t>
  </si>
  <si>
    <t>27654</t>
  </si>
  <si>
    <t>2.4 Sport gear aero</t>
  </si>
  <si>
    <t>18200</t>
  </si>
  <si>
    <t>22500</t>
  </si>
  <si>
    <t>22187</t>
  </si>
  <si>
    <t>23163</t>
  </si>
  <si>
    <t>30895</t>
  </si>
  <si>
    <t>24408</t>
  </si>
  <si>
    <t>25902</t>
  </si>
  <si>
    <t>3.0 S</t>
  </si>
  <si>
    <t>2.0 G</t>
  </si>
  <si>
    <t>2.2DT E</t>
  </si>
  <si>
    <t xml:space="preserve">2.0 TZ </t>
  </si>
  <si>
    <t>1.5 E</t>
  </si>
  <si>
    <t xml:space="preserve"> CAVALIER-COUPE</t>
  </si>
  <si>
    <t xml:space="preserve"> CENTURY</t>
  </si>
  <si>
    <t xml:space="preserve"> CHASER </t>
  </si>
  <si>
    <t xml:space="preserve"> COROLLA SPACIO</t>
  </si>
  <si>
    <t xml:space="preserve"> COROLLA SPACIO-2 SEAT ROWS</t>
  </si>
  <si>
    <t>3.4 G</t>
  </si>
  <si>
    <t xml:space="preserve">3.4 G </t>
  </si>
  <si>
    <t xml:space="preserve">3.4 MF </t>
  </si>
  <si>
    <t>3.4 Q</t>
  </si>
  <si>
    <t xml:space="preserve"> HARRIER</t>
  </si>
  <si>
    <t xml:space="preserve"> HILUX SURF-SUV</t>
  </si>
  <si>
    <t xml:space="preserve"> IPSUM</t>
  </si>
  <si>
    <t xml:space="preserve"> RAUM</t>
  </si>
  <si>
    <t xml:space="preserve">AVENSIS </t>
  </si>
  <si>
    <t>5-DOOR WAGON/SEDAN</t>
  </si>
  <si>
    <t>TAKOMA DC</t>
  </si>
  <si>
    <t>ISUZU</t>
  </si>
  <si>
    <t>TROOPER</t>
  </si>
  <si>
    <t>3-DOOR  WAGON</t>
  </si>
  <si>
    <t>5-DOOR  WAGON</t>
  </si>
  <si>
    <t xml:space="preserve">LAND ROVER </t>
  </si>
  <si>
    <t xml:space="preserve">DEFENDER </t>
  </si>
  <si>
    <t>2.4 TD</t>
  </si>
  <si>
    <t>LX</t>
  </si>
  <si>
    <t>1998</t>
  </si>
  <si>
    <t>12000</t>
  </si>
  <si>
    <t>10000</t>
  </si>
  <si>
    <t>14592</t>
  </si>
  <si>
    <t>16982</t>
  </si>
  <si>
    <t>15858</t>
  </si>
  <si>
    <t>17008</t>
  </si>
  <si>
    <t>18945</t>
  </si>
  <si>
    <t>21457</t>
  </si>
  <si>
    <t>27588</t>
  </si>
  <si>
    <t>30300</t>
  </si>
  <si>
    <t>16242</t>
  </si>
  <si>
    <t>20557</t>
  </si>
  <si>
    <t>21613</t>
  </si>
  <si>
    <t>36450</t>
  </si>
  <si>
    <t>22895</t>
  </si>
  <si>
    <t>25476</t>
  </si>
  <si>
    <t>24239</t>
  </si>
  <si>
    <t>26460</t>
  </si>
  <si>
    <t>26265</t>
  </si>
  <si>
    <t>30518</t>
  </si>
  <si>
    <t>14967</t>
  </si>
  <si>
    <t>15619</t>
  </si>
  <si>
    <t>18812</t>
  </si>
  <si>
    <t>24916</t>
  </si>
  <si>
    <t>19520</t>
  </si>
  <si>
    <t>23542</t>
  </si>
  <si>
    <t>14502</t>
  </si>
  <si>
    <t>15004</t>
  </si>
  <si>
    <t>10219</t>
  </si>
  <si>
    <t>11092</t>
  </si>
  <si>
    <t>11662</t>
  </si>
  <si>
    <t>15438</t>
  </si>
  <si>
    <t>19555</t>
  </si>
  <si>
    <t>12021</t>
  </si>
  <si>
    <t>15093</t>
  </si>
  <si>
    <t>15713</t>
  </si>
  <si>
    <t>19442</t>
  </si>
  <si>
    <t>24855</t>
  </si>
  <si>
    <t>44224</t>
  </si>
  <si>
    <t>45500</t>
  </si>
  <si>
    <t>Mitsubishi Pajero IO</t>
  </si>
  <si>
    <t>17747</t>
  </si>
  <si>
    <t>18380</t>
  </si>
  <si>
    <t>14276</t>
  </si>
  <si>
    <t>27248</t>
  </si>
  <si>
    <t>20124</t>
  </si>
  <si>
    <t>23072</t>
  </si>
  <si>
    <t>27820</t>
  </si>
  <si>
    <t>19000</t>
  </si>
  <si>
    <t>23200</t>
  </si>
  <si>
    <t>27100</t>
  </si>
  <si>
    <t>Mitsubishi Toppo BJ</t>
  </si>
  <si>
    <t>9429</t>
  </si>
  <si>
    <t>12916</t>
  </si>
  <si>
    <t xml:space="preserve"> ALTEZZA</t>
  </si>
  <si>
    <t xml:space="preserve">2.0 Z </t>
  </si>
  <si>
    <t xml:space="preserve"> CHASER</t>
  </si>
  <si>
    <t xml:space="preserve"> CHASER AVANTE </t>
  </si>
  <si>
    <t xml:space="preserve"> DUET-HATCHBACK</t>
  </si>
  <si>
    <t xml:space="preserve"> GAIA-3 ROW SEATS</t>
  </si>
  <si>
    <t xml:space="preserve"> NADIA</t>
  </si>
  <si>
    <t xml:space="preserve"> TOWN ACE NOAH</t>
  </si>
  <si>
    <t>VOLKSWAGEN</t>
  </si>
  <si>
    <t>GOLF</t>
  </si>
  <si>
    <t>2.3 V5</t>
  </si>
  <si>
    <t xml:space="preserve">4.2 VX </t>
  </si>
  <si>
    <t>4.7 VX</t>
  </si>
  <si>
    <t>X-Trail</t>
  </si>
  <si>
    <t>2005</t>
  </si>
  <si>
    <t>2006</t>
  </si>
  <si>
    <t>2007</t>
  </si>
  <si>
    <t>2.2</t>
  </si>
  <si>
    <t>2.4</t>
  </si>
  <si>
    <t>2008</t>
  </si>
  <si>
    <t>2009</t>
  </si>
  <si>
    <t>1.3</t>
  </si>
  <si>
    <t>2.4TD</t>
  </si>
  <si>
    <t>MAZDA</t>
  </si>
  <si>
    <t>MAZDA B-SERIES</t>
  </si>
  <si>
    <t>2-DOOR PICK-UP</t>
  </si>
  <si>
    <t>4-DOOR PICK-UP</t>
  </si>
  <si>
    <t>1999</t>
  </si>
  <si>
    <t>12500</t>
  </si>
  <si>
    <t>10300</t>
  </si>
  <si>
    <t>14836</t>
  </si>
  <si>
    <t>17171</t>
  </si>
  <si>
    <t>16124</t>
  </si>
  <si>
    <t>17376</t>
  </si>
  <si>
    <t>19760</t>
  </si>
  <si>
    <t>21768</t>
  </si>
  <si>
    <t>27888</t>
  </si>
  <si>
    <t>16450</t>
  </si>
  <si>
    <t>21000</t>
  </si>
  <si>
    <t>21946</t>
  </si>
  <si>
    <t>38438</t>
  </si>
  <si>
    <t>23664</t>
  </si>
  <si>
    <t>26425</t>
  </si>
  <si>
    <t>27057</t>
  </si>
  <si>
    <t xml:space="preserve">2.4 </t>
  </si>
  <si>
    <t>25100</t>
  </si>
  <si>
    <t>27321</t>
  </si>
  <si>
    <t>26431</t>
  </si>
  <si>
    <t>31700</t>
  </si>
  <si>
    <t>15263</t>
  </si>
  <si>
    <t>16822</t>
  </si>
  <si>
    <t>19082</t>
  </si>
  <si>
    <t>25711</t>
  </si>
  <si>
    <t>19908</t>
  </si>
  <si>
    <t>23871</t>
  </si>
  <si>
    <t>10566</t>
  </si>
  <si>
    <t>11510</t>
  </si>
  <si>
    <t>12484</t>
  </si>
  <si>
    <t>16038</t>
  </si>
  <si>
    <t>20928</t>
  </si>
  <si>
    <t>12663</t>
  </si>
  <si>
    <t>15726</t>
  </si>
  <si>
    <t>16175</t>
  </si>
  <si>
    <t>20814</t>
  </si>
  <si>
    <t xml:space="preserve">3.2 </t>
  </si>
  <si>
    <t>32985</t>
  </si>
  <si>
    <t>29964</t>
  </si>
  <si>
    <t>47623</t>
  </si>
  <si>
    <t>48276</t>
  </si>
  <si>
    <t>18810</t>
  </si>
  <si>
    <t>14652</t>
  </si>
  <si>
    <t>27851</t>
  </si>
  <si>
    <t>Mitsubishi Pistachio</t>
  </si>
  <si>
    <t>10100</t>
  </si>
  <si>
    <t>Mitsubishi Proudia</t>
  </si>
  <si>
    <t>3.5 A specification</t>
  </si>
  <si>
    <t>49000</t>
  </si>
  <si>
    <t>3.5 B specification</t>
  </si>
  <si>
    <t>54100</t>
  </si>
  <si>
    <t>4.5 C specification</t>
  </si>
  <si>
    <t>65000</t>
  </si>
  <si>
    <t>20701</t>
  </si>
  <si>
    <t>23565</t>
  </si>
  <si>
    <t>27986</t>
  </si>
  <si>
    <t>23800</t>
  </si>
  <si>
    <t>28298</t>
  </si>
  <si>
    <t>10189</t>
  </si>
  <si>
    <t>13379</t>
  </si>
  <si>
    <t>Mitsubishi Toppo BJ Wide</t>
  </si>
  <si>
    <t>14000</t>
  </si>
  <si>
    <t>Mitsubishi Town Box</t>
  </si>
  <si>
    <t xml:space="preserve">660 LX </t>
  </si>
  <si>
    <t>13894</t>
  </si>
  <si>
    <t>14105</t>
  </si>
  <si>
    <t>Mitsubishi Town Box Wide-3 Row seats</t>
  </si>
  <si>
    <t xml:space="preserve"> CAMI</t>
  </si>
  <si>
    <t>1.3 P</t>
  </si>
  <si>
    <t>1.3 Q</t>
  </si>
  <si>
    <t xml:space="preserve">1.3 Q </t>
  </si>
  <si>
    <t xml:space="preserve"> CROWN ESTATE</t>
  </si>
  <si>
    <t xml:space="preserve"> FUNCARGO</t>
  </si>
  <si>
    <t xml:space="preserve"> GRAND HIACE</t>
  </si>
  <si>
    <t xml:space="preserve">3.0DT </t>
  </si>
  <si>
    <t xml:space="preserve"> GRAND HIACE LIMITED</t>
  </si>
  <si>
    <t xml:space="preserve"> PLATZ</t>
  </si>
  <si>
    <t>1.0 F</t>
  </si>
  <si>
    <t>1.3 F</t>
  </si>
  <si>
    <t>1.5 F</t>
  </si>
  <si>
    <t xml:space="preserve"> VITZ</t>
  </si>
  <si>
    <t>BEETLE</t>
  </si>
  <si>
    <t>3-DOOR HATCH BACK</t>
  </si>
  <si>
    <t>YARIS</t>
  </si>
  <si>
    <t>2-DOOR SEDAN</t>
  </si>
  <si>
    <t>1.6</t>
  </si>
  <si>
    <t>4DOOR WAGON</t>
  </si>
  <si>
    <t>S2000</t>
  </si>
  <si>
    <t>2DOOR CONVERTIBLE</t>
  </si>
  <si>
    <t>Mazda Tribute-SUV</t>
  </si>
  <si>
    <t>2.0 field break /LX</t>
  </si>
  <si>
    <t>2000</t>
  </si>
  <si>
    <t>19969</t>
  </si>
  <si>
    <t>22190</t>
  </si>
  <si>
    <t>3.0 field break /GL-X/LX</t>
  </si>
  <si>
    <t>22745</t>
  </si>
  <si>
    <t>24966</t>
  </si>
  <si>
    <t>12861</t>
  </si>
  <si>
    <t>10684</t>
  </si>
  <si>
    <t>15080</t>
  </si>
  <si>
    <t>17360</t>
  </si>
  <si>
    <t>16392</t>
  </si>
  <si>
    <t>17744</t>
  </si>
  <si>
    <t>20579</t>
  </si>
  <si>
    <t>22412</t>
  </si>
  <si>
    <t>28187</t>
  </si>
  <si>
    <t>16659</t>
  </si>
  <si>
    <t>21501</t>
  </si>
  <si>
    <t>22279</t>
  </si>
  <si>
    <t>Mitsubishi Lancer Cedia</t>
  </si>
  <si>
    <t>1.5 Extra/MX/MX-E/MX-S/SALOON TOURING</t>
  </si>
  <si>
    <t>10962</t>
  </si>
  <si>
    <t>15937</t>
  </si>
  <si>
    <t>1.8 SE-G/R/TOURING</t>
  </si>
  <si>
    <t>19524</t>
  </si>
  <si>
    <t>21746</t>
  </si>
  <si>
    <t>Mitsubishi Lancer Cedia Wagon</t>
  </si>
  <si>
    <t>18636</t>
  </si>
  <si>
    <t>40426</t>
  </si>
  <si>
    <t>24433</t>
  </si>
  <si>
    <t>27376</t>
  </si>
  <si>
    <t>25433</t>
  </si>
  <si>
    <t>26654</t>
  </si>
  <si>
    <t>28875</t>
  </si>
  <si>
    <t>26597</t>
  </si>
  <si>
    <t>32882</t>
  </si>
  <si>
    <t>15560</t>
  </si>
  <si>
    <t>18025</t>
  </si>
  <si>
    <t>19352</t>
  </si>
  <si>
    <t>26506</t>
  </si>
  <si>
    <t>20302</t>
  </si>
  <si>
    <t>24200</t>
  </si>
  <si>
    <t>Mitsubishi Minicab- Commercial van</t>
  </si>
  <si>
    <t>7230</t>
  </si>
  <si>
    <t>10913</t>
  </si>
  <si>
    <t>11928</t>
  </si>
  <si>
    <t>13306</t>
  </si>
  <si>
    <t>16638</t>
  </si>
  <si>
    <t>22302</t>
  </si>
  <si>
    <t>13305</t>
  </si>
  <si>
    <t>16359</t>
  </si>
  <si>
    <t>16637</t>
  </si>
  <si>
    <t>36360</t>
  </si>
  <si>
    <t>36233</t>
  </si>
  <si>
    <t>19873</t>
  </si>
  <si>
    <t>19191</t>
  </si>
  <si>
    <t>15028</t>
  </si>
  <si>
    <t>1.1</t>
  </si>
  <si>
    <t>10651</t>
  </si>
  <si>
    <t>50000</t>
  </si>
  <si>
    <t>55600</t>
  </si>
  <si>
    <t>68000</t>
  </si>
  <si>
    <t>21278</t>
  </si>
  <si>
    <t>24058</t>
  </si>
  <si>
    <t>28152</t>
  </si>
  <si>
    <t>20912</t>
  </si>
  <si>
    <t>24000</t>
  </si>
  <si>
    <t>10949</t>
  </si>
  <si>
    <t>13842</t>
  </si>
  <si>
    <t>13100</t>
  </si>
  <si>
    <t>14500</t>
  </si>
  <si>
    <t>14181</t>
  </si>
  <si>
    <t>14475</t>
  </si>
  <si>
    <t>15637</t>
  </si>
  <si>
    <t xml:space="preserve">2.0 L </t>
  </si>
  <si>
    <t xml:space="preserve"> BB</t>
  </si>
  <si>
    <t>1.3 S</t>
  </si>
  <si>
    <t>1.5 Z</t>
  </si>
  <si>
    <t xml:space="preserve"> ESTIMA-3 ROW SEAT</t>
  </si>
  <si>
    <t xml:space="preserve">3.0 L </t>
  </si>
  <si>
    <t xml:space="preserve"> ESTIMA-3 ROW SEAT AERAS</t>
  </si>
  <si>
    <t xml:space="preserve">2.4 L </t>
  </si>
  <si>
    <t xml:space="preserve"> IST</t>
  </si>
  <si>
    <t xml:space="preserve"> KLUGER HYBRID</t>
  </si>
  <si>
    <t xml:space="preserve"> KLUGER V</t>
  </si>
  <si>
    <t xml:space="preserve"> Land Cruiser</t>
  </si>
  <si>
    <t xml:space="preserve"> Land Cruiser Prado</t>
  </si>
  <si>
    <t xml:space="preserve"> LITE ACE VAN</t>
  </si>
  <si>
    <t xml:space="preserve">1.8 DX </t>
  </si>
  <si>
    <t>ECHO</t>
  </si>
  <si>
    <t>1.5I4</t>
  </si>
  <si>
    <t>SHARAN</t>
  </si>
  <si>
    <t>TUNDRA</t>
  </si>
  <si>
    <t>2-DOOR STD</t>
  </si>
  <si>
    <t>3.3</t>
  </si>
  <si>
    <t>MAXIMA</t>
  </si>
  <si>
    <t>4DOOR SEDAN GLS</t>
  </si>
  <si>
    <t>4DOOR SEDAN GT</t>
  </si>
  <si>
    <t xml:space="preserve">SANTA FE </t>
  </si>
  <si>
    <t>S2001</t>
  </si>
  <si>
    <t>FREELANDER</t>
  </si>
  <si>
    <t>2001</t>
  </si>
  <si>
    <t>21312</t>
  </si>
  <si>
    <t>23100</t>
  </si>
  <si>
    <t>23455</t>
  </si>
  <si>
    <t>26287</t>
  </si>
  <si>
    <t>PAJERO</t>
  </si>
  <si>
    <t>20412</t>
  </si>
  <si>
    <t>19931</t>
  </si>
  <si>
    <t>21857</t>
  </si>
  <si>
    <t>42414</t>
  </si>
  <si>
    <t>26030</t>
  </si>
  <si>
    <t>28251</t>
  </si>
  <si>
    <t>28208</t>
  </si>
  <si>
    <t>30429</t>
  </si>
  <si>
    <t>26763</t>
  </si>
  <si>
    <t>34064</t>
  </si>
  <si>
    <t>7810</t>
  </si>
  <si>
    <t>10381</t>
  </si>
  <si>
    <t>11260</t>
  </si>
  <si>
    <t>12346</t>
  </si>
  <si>
    <t>39736</t>
  </si>
  <si>
    <t>39481</t>
  </si>
  <si>
    <t>20936</t>
  </si>
  <si>
    <t>20314</t>
  </si>
  <si>
    <t>15404</t>
  </si>
  <si>
    <t>51088</t>
  </si>
  <si>
    <t>56641</t>
  </si>
  <si>
    <t>71078</t>
  </si>
  <si>
    <t>21855</t>
  </si>
  <si>
    <t>24551</t>
  </si>
  <si>
    <t>28318</t>
  </si>
  <si>
    <t>2.4 sports gear X</t>
  </si>
  <si>
    <t>21912</t>
  </si>
  <si>
    <t>11709</t>
  </si>
  <si>
    <t>14305</t>
  </si>
  <si>
    <t>13627</t>
  </si>
  <si>
    <t>15182</t>
  </si>
  <si>
    <t>14468</t>
  </si>
  <si>
    <t>14845</t>
  </si>
  <si>
    <t>16859</t>
  </si>
  <si>
    <t>RAV4</t>
  </si>
  <si>
    <t>3 DOOR WAGON</t>
  </si>
  <si>
    <t>LC PICK UP</t>
  </si>
  <si>
    <t>HIGHLANDER</t>
  </si>
  <si>
    <t>5-DOOR ORV</t>
  </si>
  <si>
    <t xml:space="preserve">2.4 I </t>
  </si>
  <si>
    <t>COROLLA VERSO</t>
  </si>
  <si>
    <t>5- DOOR MINIVAN</t>
  </si>
  <si>
    <t>1.8 VVT-i</t>
  </si>
  <si>
    <t>1.6 i</t>
  </si>
  <si>
    <t>1.5 i</t>
  </si>
  <si>
    <t>MATRIX XR</t>
  </si>
  <si>
    <t>5-D00R SEDAN</t>
  </si>
  <si>
    <t>MATRIX XRS</t>
  </si>
  <si>
    <t xml:space="preserve">MATRIX </t>
  </si>
  <si>
    <t>AVENSIS VERSO</t>
  </si>
  <si>
    <t xml:space="preserve"> ALLION </t>
  </si>
  <si>
    <t xml:space="preserve"> ALTEZZA WAGON</t>
  </si>
  <si>
    <t xml:space="preserve"> BREVIS</t>
  </si>
  <si>
    <t>1.5 X</t>
  </si>
  <si>
    <t>1.5 V</t>
  </si>
  <si>
    <t xml:space="preserve">1.8 X </t>
  </si>
  <si>
    <t xml:space="preserve"> ESTIMA-3 ROW SEAT HYBRID</t>
  </si>
  <si>
    <t>2.4 L</t>
  </si>
  <si>
    <t xml:space="preserve"> PREMIO</t>
  </si>
  <si>
    <t xml:space="preserve"> PRIUS-HATCHBACK</t>
  </si>
  <si>
    <t xml:space="preserve">RENAULT </t>
  </si>
  <si>
    <t>TRAFIC</t>
  </si>
  <si>
    <t>4-DOOR VAN</t>
  </si>
  <si>
    <t>OPEL</t>
  </si>
  <si>
    <t>CORSA</t>
  </si>
  <si>
    <t>4-DOOR SEDAN/3/5-DOOR HATCHBACK</t>
  </si>
  <si>
    <t>INFINITI</t>
  </si>
  <si>
    <t>Q45</t>
  </si>
  <si>
    <t>MATRIX</t>
  </si>
  <si>
    <t>5DOOR HATCHBACK</t>
  </si>
  <si>
    <t>TRAJET</t>
  </si>
  <si>
    <t>5DOOR MINIVAN</t>
  </si>
  <si>
    <t>S2002</t>
  </si>
  <si>
    <t>2002</t>
  </si>
  <si>
    <t>22655</t>
  </si>
  <si>
    <t>23900</t>
  </si>
  <si>
    <t>24165</t>
  </si>
  <si>
    <t>27608</t>
  </si>
  <si>
    <t>3-4-5 DOOR</t>
  </si>
  <si>
    <t>15648</t>
  </si>
  <si>
    <t>17969</t>
  </si>
  <si>
    <t>21300</t>
  </si>
  <si>
    <t>23078</t>
  </si>
  <si>
    <t>21226</t>
  </si>
  <si>
    <t>22857</t>
  </si>
  <si>
    <t>44402</t>
  </si>
  <si>
    <t>26627</t>
  </si>
  <si>
    <t>28853</t>
  </si>
  <si>
    <t>29762</t>
  </si>
  <si>
    <t>31985</t>
  </si>
  <si>
    <t>26929</t>
  </si>
  <si>
    <t>35246</t>
  </si>
  <si>
    <t>8390</t>
  </si>
  <si>
    <t>10967</t>
  </si>
  <si>
    <t>11607</t>
  </si>
  <si>
    <t>43110</t>
  </si>
  <si>
    <t>42729</t>
  </si>
  <si>
    <t>21999</t>
  </si>
  <si>
    <t>21437</t>
  </si>
  <si>
    <t>15780</t>
  </si>
  <si>
    <t>22432</t>
  </si>
  <si>
    <t>25044</t>
  </si>
  <si>
    <t>28484</t>
  </si>
  <si>
    <t>2.4 sports gear X2</t>
  </si>
  <si>
    <t>22912</t>
  </si>
  <si>
    <t>25522</t>
  </si>
  <si>
    <t>12469</t>
  </si>
  <si>
    <t>14768</t>
  </si>
  <si>
    <t>14755</t>
  </si>
  <si>
    <t>15215</t>
  </si>
  <si>
    <t>COROLLA</t>
  </si>
  <si>
    <t xml:space="preserve"> ALPHARD-MINIVAN </t>
  </si>
  <si>
    <t xml:space="preserve">2.4 G </t>
  </si>
  <si>
    <t>2.4 V AS</t>
  </si>
  <si>
    <t>2.4 V AX</t>
  </si>
  <si>
    <t>3.0 G MS</t>
  </si>
  <si>
    <t>3.0 G MX</t>
  </si>
  <si>
    <t>3.0 G MZ</t>
  </si>
  <si>
    <t xml:space="preserve">3.0 G MZ G </t>
  </si>
  <si>
    <t>3.0 V MS</t>
  </si>
  <si>
    <t>3.0 V MX</t>
  </si>
  <si>
    <t xml:space="preserve">3.0 V MX J </t>
  </si>
  <si>
    <t xml:space="preserve">3.0 V MX L </t>
  </si>
  <si>
    <t>3.0 V MZ</t>
  </si>
  <si>
    <t xml:space="preserve">3.0 V MZ G </t>
  </si>
  <si>
    <t>1.8 Z</t>
  </si>
  <si>
    <t>2.0 Z</t>
  </si>
  <si>
    <t>2.0 ZT</t>
  </si>
  <si>
    <t>1.3 A</t>
  </si>
  <si>
    <t xml:space="preserve"> MARK II WAGON</t>
  </si>
  <si>
    <t xml:space="preserve"> SUCCEED</t>
  </si>
  <si>
    <t xml:space="preserve"> TOWN ACE VAN-</t>
  </si>
  <si>
    <t>1.5 D</t>
  </si>
  <si>
    <t xml:space="preserve"> TOWN ACE VAN</t>
  </si>
  <si>
    <t>2.2 D</t>
  </si>
  <si>
    <t>IGNIS</t>
  </si>
  <si>
    <t>LIANA</t>
  </si>
  <si>
    <t>PATHFINDER</t>
  </si>
  <si>
    <t>5 DOOR WAGON</t>
  </si>
  <si>
    <t xml:space="preserve">CLIO </t>
  </si>
  <si>
    <t>3-DOOR HATCHBACK</t>
  </si>
  <si>
    <t>4/5-DOOR HATCHBACK/SEDAN</t>
  </si>
  <si>
    <t>D-MAX</t>
  </si>
  <si>
    <t>2.5TD14</t>
  </si>
  <si>
    <t>3.0TD14</t>
  </si>
  <si>
    <t>H1</t>
  </si>
  <si>
    <t>GETZ</t>
  </si>
  <si>
    <t xml:space="preserve">HYUNDAI </t>
  </si>
  <si>
    <t>COUPE</t>
  </si>
  <si>
    <t>TERRAN</t>
  </si>
  <si>
    <t>CITY</t>
  </si>
  <si>
    <t>S2003</t>
  </si>
  <si>
    <t>MAZDA3</t>
  </si>
  <si>
    <t>2.0/4</t>
  </si>
  <si>
    <t>MAZDA6</t>
  </si>
  <si>
    <t>5-DOOR WAGON/LIFTBACK</t>
  </si>
  <si>
    <t>2003</t>
  </si>
  <si>
    <t>23998</t>
  </si>
  <si>
    <t>24322</t>
  </si>
  <si>
    <t>2.3 FB-X/LX</t>
  </si>
  <si>
    <t>21807</t>
  </si>
  <si>
    <t>25000</t>
  </si>
  <si>
    <t>24875</t>
  </si>
  <si>
    <t>28929</t>
  </si>
  <si>
    <t>E-55 AMG</t>
  </si>
  <si>
    <t>VITO</t>
  </si>
  <si>
    <t>OUTLANDER</t>
  </si>
  <si>
    <t xml:space="preserve">1.5 MX touring </t>
  </si>
  <si>
    <t>17470</t>
  </si>
  <si>
    <t>18858</t>
  </si>
  <si>
    <t>1.5 MX-E</t>
  </si>
  <si>
    <t>14262</t>
  </si>
  <si>
    <t>16800</t>
  </si>
  <si>
    <t>1.5 MX-E business package</t>
  </si>
  <si>
    <t>13096</t>
  </si>
  <si>
    <t xml:space="preserve">1.5 MX-E NAVI </t>
  </si>
  <si>
    <t>17400</t>
  </si>
  <si>
    <t>1.8 Ralliart</t>
  </si>
  <si>
    <t>22723</t>
  </si>
  <si>
    <t>Mitsubishi Lancer Cargo</t>
  </si>
  <si>
    <t>1.5 E/G/EXTRA</t>
  </si>
  <si>
    <t>13105</t>
  </si>
  <si>
    <t>17992</t>
  </si>
  <si>
    <t>19301</t>
  </si>
  <si>
    <t>22188</t>
  </si>
  <si>
    <t>23744</t>
  </si>
  <si>
    <t>22523</t>
  </si>
  <si>
    <t>23857</t>
  </si>
  <si>
    <t>46390</t>
  </si>
  <si>
    <t>Mitsubishi Lancer Wagon</t>
  </si>
  <si>
    <t>1.8 Ralliart/sound/touring</t>
  </si>
  <si>
    <t>19358</t>
  </si>
  <si>
    <t>21990</t>
  </si>
  <si>
    <t>8970</t>
  </si>
  <si>
    <t>11553</t>
  </si>
  <si>
    <t>11954</t>
  </si>
  <si>
    <t>13182</t>
  </si>
  <si>
    <t>46486</t>
  </si>
  <si>
    <t>45977</t>
  </si>
  <si>
    <t>23062</t>
  </si>
  <si>
    <t>22560</t>
  </si>
  <si>
    <t>16156</t>
  </si>
  <si>
    <t>13229</t>
  </si>
  <si>
    <t>15693</t>
  </si>
  <si>
    <t>15042</t>
  </si>
  <si>
    <t>15585</t>
  </si>
  <si>
    <t>LAND CRUISER CYGNUS</t>
  </si>
  <si>
    <t>CAMRY</t>
  </si>
  <si>
    <t xml:space="preserve"> ALPHARD-MINIVAN HYBRID</t>
  </si>
  <si>
    <t>3.0 V MX L</t>
  </si>
  <si>
    <t>3.0 V MZ G</t>
  </si>
  <si>
    <t xml:space="preserve"> ALPHARD HYBRID</t>
  </si>
  <si>
    <t xml:space="preserve"> AVENSIS</t>
  </si>
  <si>
    <t xml:space="preserve"> CROWN ROYAL</t>
  </si>
  <si>
    <t xml:space="preserve"> VOLTZ</t>
  </si>
  <si>
    <t xml:space="preserve"> WISH</t>
  </si>
  <si>
    <t>SUBARU</t>
  </si>
  <si>
    <t>FORESTER</t>
  </si>
  <si>
    <t>2.5 F4</t>
  </si>
  <si>
    <t>TOURAN</t>
  </si>
  <si>
    <t>MULTIVAN</t>
  </si>
  <si>
    <t>URVAN</t>
  </si>
  <si>
    <t>4/5 -DOOR  PANEL VAN</t>
  </si>
  <si>
    <t>4/5 -DOOR  MICRO BUS</t>
  </si>
  <si>
    <t>CERATO</t>
  </si>
  <si>
    <t>4-DOOR SEADN</t>
  </si>
  <si>
    <t>ATOS PRIME</t>
  </si>
  <si>
    <t>S2004</t>
  </si>
  <si>
    <t>2004</t>
  </si>
  <si>
    <t>27000</t>
  </si>
  <si>
    <t>25585</t>
  </si>
  <si>
    <t>30250</t>
  </si>
  <si>
    <t>5.4 SC</t>
  </si>
  <si>
    <t>SLR McLAREN</t>
  </si>
  <si>
    <t>5.4SC</t>
  </si>
  <si>
    <t xml:space="preserve">VIANO </t>
  </si>
  <si>
    <t>LANCER</t>
  </si>
  <si>
    <t>LANCER EVOLUTION</t>
  </si>
  <si>
    <t>NATIVA</t>
  </si>
  <si>
    <t>17900</t>
  </si>
  <si>
    <t>19497</t>
  </si>
  <si>
    <t>14437</t>
  </si>
  <si>
    <t>16900</t>
  </si>
  <si>
    <t>13742</t>
  </si>
  <si>
    <t>17700</t>
  </si>
  <si>
    <t>23026</t>
  </si>
  <si>
    <t>13802</t>
  </si>
  <si>
    <t>14926</t>
  </si>
  <si>
    <t>48378</t>
  </si>
  <si>
    <t>21449</t>
  </si>
  <si>
    <t>23241</t>
  </si>
  <si>
    <t>9550</t>
  </si>
  <si>
    <t>12139</t>
  </si>
  <si>
    <t>12301</t>
  </si>
  <si>
    <t>13600</t>
  </si>
  <si>
    <t>49861</t>
  </si>
  <si>
    <t>49225</t>
  </si>
  <si>
    <t>24125</t>
  </si>
  <si>
    <t>23683</t>
  </si>
  <si>
    <t>16532</t>
  </si>
  <si>
    <t>15329</t>
  </si>
  <si>
    <t>15955</t>
  </si>
  <si>
    <t>2.5 A</t>
  </si>
  <si>
    <t xml:space="preserve"> CROWN MAJESTA</t>
  </si>
  <si>
    <t xml:space="preserve"> HIACE VAN</t>
  </si>
  <si>
    <t xml:space="preserve"> HIACE VAN COMMUTER</t>
  </si>
  <si>
    <t xml:space="preserve"> IQ</t>
  </si>
  <si>
    <t xml:space="preserve"> ISIS</t>
  </si>
  <si>
    <t xml:space="preserve"> LITE ACE TRUCK</t>
  </si>
  <si>
    <t>2-DOOR MINI TRUCK</t>
  </si>
  <si>
    <t xml:space="preserve"> MARK X</t>
  </si>
  <si>
    <t xml:space="preserve"> PORTE</t>
  </si>
  <si>
    <t>1.8 D</t>
  </si>
  <si>
    <t>TOUAREG</t>
  </si>
  <si>
    <t>PHAETON</t>
  </si>
  <si>
    <t>4-DOOE SEDAN</t>
  </si>
  <si>
    <t>Tiida Latio</t>
  </si>
  <si>
    <t>Murano</t>
  </si>
  <si>
    <t xml:space="preserve">2.5 </t>
  </si>
  <si>
    <t>350Z</t>
  </si>
  <si>
    <t>2 -DOOR COUPE</t>
  </si>
  <si>
    <t xml:space="preserve">KIA </t>
  </si>
  <si>
    <t>PICANTO</t>
  </si>
  <si>
    <t>QX56</t>
  </si>
  <si>
    <t>FX</t>
  </si>
  <si>
    <t>G35</t>
  </si>
  <si>
    <t>G36</t>
  </si>
  <si>
    <t>S2005</t>
  </si>
  <si>
    <t>28220</t>
  </si>
  <si>
    <t>26299</t>
  </si>
  <si>
    <t>31574</t>
  </si>
  <si>
    <t>SLK-200</t>
  </si>
  <si>
    <t>2-DOORS CONVERTIBLE</t>
  </si>
  <si>
    <t>SLK250</t>
  </si>
  <si>
    <t>SLK350</t>
  </si>
  <si>
    <t>SLK55 AMG</t>
  </si>
  <si>
    <t>GRANDIS</t>
  </si>
  <si>
    <t>18330</t>
  </si>
  <si>
    <t>20136</t>
  </si>
  <si>
    <t>14612</t>
  </si>
  <si>
    <t>17070</t>
  </si>
  <si>
    <t>14388</t>
  </si>
  <si>
    <t>18000</t>
  </si>
  <si>
    <t xml:space="preserve">1.8 Ralliart </t>
  </si>
  <si>
    <t>23329</t>
  </si>
  <si>
    <t>2.0 Exceed</t>
  </si>
  <si>
    <t>18658</t>
  </si>
  <si>
    <t>14499</t>
  </si>
  <si>
    <t>1.5 E 4WD</t>
  </si>
  <si>
    <t>16025</t>
  </si>
  <si>
    <t>50366</t>
  </si>
  <si>
    <t>Mitsubishi Lancer Evolution- Universal</t>
  </si>
  <si>
    <t>37482</t>
  </si>
  <si>
    <t>17259</t>
  </si>
  <si>
    <t>23540</t>
  </si>
  <si>
    <t>24492</t>
  </si>
  <si>
    <t>10130</t>
  </si>
  <si>
    <t>12725</t>
  </si>
  <si>
    <t>12648</t>
  </si>
  <si>
    <t>14018</t>
  </si>
  <si>
    <t>Mitsubishi Outlander-SUV</t>
  </si>
  <si>
    <t>23323</t>
  </si>
  <si>
    <t>27521</t>
  </si>
  <si>
    <t>52473</t>
  </si>
  <si>
    <t>3.8 active field edition SE 4WD</t>
  </si>
  <si>
    <t>25188</t>
  </si>
  <si>
    <t>24806</t>
  </si>
  <si>
    <t>16908</t>
  </si>
  <si>
    <t>15616</t>
  </si>
  <si>
    <t>16325</t>
  </si>
  <si>
    <t>HIACE</t>
  </si>
  <si>
    <t>4-DOOR VAN /PANEL VAN</t>
  </si>
  <si>
    <t>4-DOOR VAN/MID ROOF PV SUPER LWD</t>
  </si>
  <si>
    <t>4-DOOR VAN/COMMUTER</t>
  </si>
  <si>
    <t>4-DOOR VAN/MID ROOF COMM LWB</t>
  </si>
  <si>
    <t>4-DOOR VAN/HGH ROOF COMM SUP LWB</t>
  </si>
  <si>
    <t xml:space="preserve">TUNDRA </t>
  </si>
  <si>
    <t xml:space="preserve">ALLION </t>
  </si>
  <si>
    <t xml:space="preserve">ALPHARD-MINIVAN </t>
  </si>
  <si>
    <t>ALTEZZA</t>
  </si>
  <si>
    <t>ALTEZZA WAGON</t>
  </si>
  <si>
    <t>AVENSIS WAGON</t>
  </si>
  <si>
    <t>BB</t>
  </si>
  <si>
    <t xml:space="preserve">1.3 S </t>
  </si>
  <si>
    <t xml:space="preserve">1.3 S X </t>
  </si>
  <si>
    <t xml:space="preserve">1.3 Z </t>
  </si>
  <si>
    <t>1.0 X</t>
  </si>
  <si>
    <t>1.3 G</t>
  </si>
  <si>
    <t>1.3 X</t>
  </si>
  <si>
    <t>BREVIS</t>
  </si>
  <si>
    <t>CALDINA</t>
  </si>
  <si>
    <t>CAMI</t>
  </si>
  <si>
    <t>CELICA-COUPE</t>
  </si>
  <si>
    <t>CELSIOR A</t>
  </si>
  <si>
    <t>CELSIOR C</t>
  </si>
  <si>
    <t>CENTURY</t>
  </si>
  <si>
    <t xml:space="preserve"> HARRIER HYBRID</t>
  </si>
  <si>
    <t xml:space="preserve"> HIACE-COM VAN HIGH ROOF</t>
  </si>
  <si>
    <t>LEGACY</t>
  </si>
  <si>
    <t>2.0F4</t>
  </si>
  <si>
    <t>4-D0OR SEDAN</t>
  </si>
  <si>
    <t>OUTBACK</t>
  </si>
  <si>
    <t>ALTO</t>
  </si>
  <si>
    <t>SWIFT</t>
  </si>
  <si>
    <t>GOLF R32</t>
  </si>
  <si>
    <t>GOLF GTI</t>
  </si>
  <si>
    <t>5-DOOR HATCHBACH</t>
  </si>
  <si>
    <t>2010</t>
  </si>
  <si>
    <t>PATROL</t>
  </si>
  <si>
    <t>ARMADA</t>
  </si>
  <si>
    <t>4/5-DOOR HATCHBACK</t>
  </si>
  <si>
    <t>ASTRA</t>
  </si>
  <si>
    <t>PORSCHE</t>
  </si>
  <si>
    <t>BOXSTER</t>
  </si>
  <si>
    <t>2-DOOR CONVERTIBLE/COUPE</t>
  </si>
  <si>
    <t>CARNIVAL</t>
  </si>
  <si>
    <t>5-D00R HATCHBACK</t>
  </si>
  <si>
    <t>G37</t>
  </si>
  <si>
    <t>G38</t>
  </si>
  <si>
    <t>JAZZ</t>
  </si>
  <si>
    <t>MR-V</t>
  </si>
  <si>
    <t>S2006</t>
  </si>
  <si>
    <t>GS</t>
  </si>
  <si>
    <t>B-CLASS</t>
  </si>
  <si>
    <t>5-HATCHBACK</t>
  </si>
  <si>
    <t>M-CLASS ML 350</t>
  </si>
  <si>
    <t>5 DOORS WAGON</t>
  </si>
  <si>
    <t>M-CLASS ML 500</t>
  </si>
  <si>
    <t>M-CLASS ML 63 AMG</t>
  </si>
  <si>
    <t>CLS-CLASS</t>
  </si>
  <si>
    <t>R-CLASS</t>
  </si>
  <si>
    <t>S 65 AMG</t>
  </si>
  <si>
    <t>4-DOOR LONG SEDAN</t>
  </si>
  <si>
    <t xml:space="preserve">S-CLASS </t>
  </si>
  <si>
    <t>18760</t>
  </si>
  <si>
    <t>20775</t>
  </si>
  <si>
    <t>14787</t>
  </si>
  <si>
    <t>17170</t>
  </si>
  <si>
    <t xml:space="preserve">1.5 MX-E business package </t>
  </si>
  <si>
    <t>15034</t>
  </si>
  <si>
    <t>18250</t>
  </si>
  <si>
    <t>23632</t>
  </si>
  <si>
    <t>15196</t>
  </si>
  <si>
    <t>17124</t>
  </si>
  <si>
    <t>52354</t>
  </si>
  <si>
    <t>Mitsubishi Lancer Evolution Wagon</t>
  </si>
  <si>
    <t>38482</t>
  </si>
  <si>
    <t>17842</t>
  </si>
  <si>
    <t>25631</t>
  </si>
  <si>
    <t>25743</t>
  </si>
  <si>
    <t>10710</t>
  </si>
  <si>
    <t>13311</t>
  </si>
  <si>
    <t>12995</t>
  </si>
  <si>
    <t>14436</t>
  </si>
  <si>
    <t>24314</t>
  </si>
  <si>
    <t>28659</t>
  </si>
  <si>
    <t>3.0 long\short</t>
  </si>
  <si>
    <t>26821</t>
  </si>
  <si>
    <t>3.8 long/short</t>
  </si>
  <si>
    <t>3.8 super exceed 4WD</t>
  </si>
  <si>
    <t>25929</t>
  </si>
  <si>
    <t>17284</t>
  </si>
  <si>
    <t>15903</t>
  </si>
  <si>
    <t>16695</t>
  </si>
  <si>
    <t>Mitsubishi Triton-Pickup</t>
  </si>
  <si>
    <t>3.5 4WD</t>
  </si>
  <si>
    <t>26200</t>
  </si>
  <si>
    <t>PREVIA</t>
  </si>
  <si>
    <t>INNOVA</t>
  </si>
  <si>
    <t xml:space="preserve">COROLLA </t>
  </si>
  <si>
    <t>2.4 l4</t>
  </si>
  <si>
    <t xml:space="preserve"> AURIS</t>
  </si>
  <si>
    <t xml:space="preserve">1.3 S Q </t>
  </si>
  <si>
    <t xml:space="preserve"> BELTA</t>
  </si>
  <si>
    <t xml:space="preserve"> BLADE</t>
  </si>
  <si>
    <t>2.4 G</t>
  </si>
  <si>
    <t xml:space="preserve"> ESTIMA HYBRID</t>
  </si>
  <si>
    <t xml:space="preserve"> HARRIER ZAGATO</t>
  </si>
  <si>
    <t>IMPREZA</t>
  </si>
  <si>
    <t>TRIBECA</t>
  </si>
  <si>
    <t>GRAND VITARA</t>
  </si>
  <si>
    <t>POLO</t>
  </si>
  <si>
    <t>PASSAT</t>
  </si>
  <si>
    <t>GLF PLUS</t>
  </si>
  <si>
    <t>LAGUNA</t>
  </si>
  <si>
    <t>ESPACE</t>
  </si>
  <si>
    <t>SCENIC</t>
  </si>
  <si>
    <t>VECTRA</t>
  </si>
  <si>
    <t>4-DOOR SEDAN,5-DOOR LIFTBACK</t>
  </si>
  <si>
    <t>CAYMAN</t>
  </si>
  <si>
    <t>CARENS</t>
  </si>
  <si>
    <t>OPIRUS</t>
  </si>
  <si>
    <t>S2007</t>
  </si>
  <si>
    <t>ES</t>
  </si>
  <si>
    <t>IS</t>
  </si>
  <si>
    <t>LS</t>
  </si>
  <si>
    <t>4- DOOR SEDAN</t>
  </si>
  <si>
    <t>CL-CLASS</t>
  </si>
  <si>
    <t>CLK-CLASS</t>
  </si>
  <si>
    <t>E 63 AMG</t>
  </si>
  <si>
    <t>E-CLASS</t>
  </si>
  <si>
    <t xml:space="preserve">GL 450-CLASS  </t>
  </si>
  <si>
    <t>GL 500-CLASS</t>
  </si>
  <si>
    <t>SL-CLASS</t>
  </si>
  <si>
    <t>GALANT</t>
  </si>
  <si>
    <t>L200</t>
  </si>
  <si>
    <t>19190</t>
  </si>
  <si>
    <t>21414</t>
  </si>
  <si>
    <t>14963</t>
  </si>
  <si>
    <t>17270</t>
  </si>
  <si>
    <t>15680</t>
  </si>
  <si>
    <t>18458</t>
  </si>
  <si>
    <t>1.8 SE-G</t>
  </si>
  <si>
    <t>20990</t>
  </si>
  <si>
    <t>15893</t>
  </si>
  <si>
    <t>18223</t>
  </si>
  <si>
    <t>54342</t>
  </si>
  <si>
    <t>18425</t>
  </si>
  <si>
    <t>25633</t>
  </si>
  <si>
    <t>25744</t>
  </si>
  <si>
    <t>11290</t>
  </si>
  <si>
    <t>13897</t>
  </si>
  <si>
    <t>13342</t>
  </si>
  <si>
    <t>14860</t>
  </si>
  <si>
    <t>25305</t>
  </si>
  <si>
    <t>29797</t>
  </si>
  <si>
    <t>3.0 30G 4WD</t>
  </si>
  <si>
    <t>31719</t>
  </si>
  <si>
    <t>32381</t>
  </si>
  <si>
    <t>27054</t>
  </si>
  <si>
    <t>17660</t>
  </si>
  <si>
    <t>16190</t>
  </si>
  <si>
    <t>17065</t>
  </si>
  <si>
    <t>28100</t>
  </si>
  <si>
    <t xml:space="preserve"> ALLION A15</t>
  </si>
  <si>
    <t xml:space="preserve"> ALLION A15G</t>
  </si>
  <si>
    <t>ACTYON</t>
  </si>
  <si>
    <t>APV</t>
  </si>
  <si>
    <t>1.6 IA</t>
  </si>
  <si>
    <t>AURION</t>
  </si>
  <si>
    <t>EOS</t>
  </si>
  <si>
    <t>FJ CRUISER</t>
  </si>
  <si>
    <t>4-DOOR</t>
  </si>
  <si>
    <t>4-DOOR WAGON</t>
  </si>
  <si>
    <t>2.7i</t>
  </si>
  <si>
    <t>JETTA</t>
  </si>
  <si>
    <t>2.5 I5</t>
  </si>
  <si>
    <t>KYRON</t>
  </si>
  <si>
    <t>REXTON</t>
  </si>
  <si>
    <t>SEQUOIA</t>
  </si>
  <si>
    <t>5- DOOR SEDAN</t>
  </si>
  <si>
    <t xml:space="preserve"> GT-R</t>
  </si>
  <si>
    <t xml:space="preserve">3.8 </t>
  </si>
  <si>
    <t>2 DOOR COUPE</t>
  </si>
  <si>
    <t>G37 COUPE</t>
  </si>
  <si>
    <t>EX</t>
  </si>
  <si>
    <t>2.5DIESEL</t>
  </si>
  <si>
    <t>12SEATER, 5DOOR MINIVAN</t>
  </si>
  <si>
    <t>VAN, 5DOOR MINIVAN</t>
  </si>
  <si>
    <t>6SEATER ,5DOOR MINIVAN</t>
  </si>
  <si>
    <t>9SEATER, 5DOOR MINIVAN</t>
  </si>
  <si>
    <t>I10</t>
  </si>
  <si>
    <t>I30</t>
  </si>
  <si>
    <t>CONVEYOR</t>
  </si>
  <si>
    <t>5DOOR WAGON/5SEATER</t>
  </si>
  <si>
    <t>5DOOR WAGON/7SEATER</t>
  </si>
  <si>
    <t>S2008</t>
  </si>
  <si>
    <t>MAZDA CX-9</t>
  </si>
  <si>
    <t>MAZDA MX-5</t>
  </si>
  <si>
    <t>S 63 AMG</t>
  </si>
  <si>
    <t>S-63 AMG</t>
  </si>
  <si>
    <t>SPRINTER</t>
  </si>
  <si>
    <t>LANCER EX</t>
  </si>
  <si>
    <t>16326</t>
  </si>
  <si>
    <t xml:space="preserve">1.8 SE-G select package </t>
  </si>
  <si>
    <t>24100</t>
  </si>
  <si>
    <t>1.2 12M</t>
  </si>
  <si>
    <t>1.2 12S</t>
  </si>
  <si>
    <t>1.5 15G</t>
  </si>
  <si>
    <t>1.6 16G 4WD</t>
  </si>
  <si>
    <t>1.6 16M 4WD</t>
  </si>
  <si>
    <t>1.6 16S 4WD</t>
  </si>
  <si>
    <t>1.8 18M</t>
  </si>
  <si>
    <t>16590</t>
  </si>
  <si>
    <t>19322</t>
  </si>
  <si>
    <t>55300</t>
  </si>
  <si>
    <t>11870</t>
  </si>
  <si>
    <t>14483</t>
  </si>
  <si>
    <t>26296</t>
  </si>
  <si>
    <t>30935</t>
  </si>
  <si>
    <t>33584</t>
  </si>
  <si>
    <t>37941</t>
  </si>
  <si>
    <t>3.2 long\short</t>
  </si>
  <si>
    <t>18036</t>
  </si>
  <si>
    <t>Mitsubishi Toppo-Hatchback</t>
  </si>
  <si>
    <t>10384</t>
  </si>
  <si>
    <t>14693</t>
  </si>
  <si>
    <t>16481</t>
  </si>
  <si>
    <t>17436</t>
  </si>
  <si>
    <t>30600</t>
  </si>
  <si>
    <t xml:space="preserve"> ALLION A16</t>
  </si>
  <si>
    <t xml:space="preserve"> CROWN HYBRID</t>
  </si>
  <si>
    <t xml:space="preserve"> TOWN ACE TRUCK</t>
  </si>
  <si>
    <t>3-DOOR MINITRUCK</t>
  </si>
  <si>
    <t>1.5F4</t>
  </si>
  <si>
    <t>4-D00RHATCHBACK</t>
  </si>
  <si>
    <t>IMPREZA WRX STI</t>
  </si>
  <si>
    <t>RODIUS</t>
  </si>
  <si>
    <t>5-DOORMINIVAN</t>
  </si>
  <si>
    <t>TIGUAN</t>
  </si>
  <si>
    <t>XL7</t>
  </si>
  <si>
    <t>NAVARA</t>
  </si>
  <si>
    <t>QASHQAI</t>
  </si>
  <si>
    <t>5-D00R WAGON</t>
  </si>
  <si>
    <t>CLIO RS</t>
  </si>
  <si>
    <t>LOGAN VAN</t>
  </si>
  <si>
    <t>CAYENNE</t>
  </si>
  <si>
    <t>MOHAVE</t>
  </si>
  <si>
    <t>FX35</t>
  </si>
  <si>
    <t>FX50</t>
  </si>
  <si>
    <t>6 SEATER, 5DOOR MINIVAN</t>
  </si>
  <si>
    <t>7DOOR WAGON/7SEATER</t>
  </si>
  <si>
    <t>PILOT</t>
  </si>
  <si>
    <t>MAZDA 6 ULTRA</t>
  </si>
  <si>
    <t>MAZDA CX-10</t>
  </si>
  <si>
    <t xml:space="preserve">CLC-CLASS </t>
  </si>
  <si>
    <t>GLK 300 CLASS</t>
  </si>
  <si>
    <t>GLK 350 CLASS</t>
  </si>
  <si>
    <t>ECLISPSE</t>
  </si>
  <si>
    <t>PAJERO SPORT</t>
  </si>
  <si>
    <t>56330</t>
  </si>
  <si>
    <t>12450</t>
  </si>
  <si>
    <t>15069</t>
  </si>
  <si>
    <t>27287</t>
  </si>
  <si>
    <t>32074</t>
  </si>
  <si>
    <t>35449</t>
  </si>
  <si>
    <t>43502</t>
  </si>
  <si>
    <t>51432</t>
  </si>
  <si>
    <t>16037</t>
  </si>
  <si>
    <t>32652</t>
  </si>
  <si>
    <t xml:space="preserve"> ALLION A17</t>
  </si>
  <si>
    <t>1.8 RS</t>
  </si>
  <si>
    <t>CELERIO</t>
  </si>
  <si>
    <t>2.5F4</t>
  </si>
  <si>
    <t>2.0 F4</t>
  </si>
  <si>
    <t>PASSAT CC</t>
  </si>
  <si>
    <t>SCIROCCO</t>
  </si>
  <si>
    <t>VENZA</t>
  </si>
  <si>
    <t>3.8</t>
  </si>
  <si>
    <t>PICK UP 4X2 SINGLE CAB</t>
  </si>
  <si>
    <t>2 DOOR PICKUP</t>
  </si>
  <si>
    <t>PICK UP 4X2 DOUBLE CAB</t>
  </si>
  <si>
    <t>PICK UP 4X4 SINGLE CAB</t>
  </si>
  <si>
    <t>4 DOOR PICKUP</t>
  </si>
  <si>
    <t>PICK UP 4X4 DOUBLE CAB</t>
  </si>
  <si>
    <t>KOLEOS</t>
  </si>
  <si>
    <t>SYMBOL</t>
  </si>
  <si>
    <t>SAFRANE</t>
  </si>
  <si>
    <t>ANTARA</t>
  </si>
  <si>
    <t>BOXSTER S</t>
  </si>
  <si>
    <t>2.9 F7</t>
  </si>
  <si>
    <t>BOXSTER SPYDER</t>
  </si>
  <si>
    <t>CAYMAN S</t>
  </si>
  <si>
    <t>CAYMAN R</t>
  </si>
  <si>
    <t>ACCORD CROSSTOUR</t>
  </si>
  <si>
    <t>CENTENNIAL</t>
  </si>
  <si>
    <t>H1 VAN</t>
  </si>
  <si>
    <t>H1 VAN 6-SEATER</t>
  </si>
  <si>
    <t>H1 VAN 9-SEATER</t>
  </si>
  <si>
    <t>H1 VAN 12-SEATER</t>
  </si>
  <si>
    <t>i10</t>
  </si>
  <si>
    <t>i30</t>
  </si>
  <si>
    <t>VERACRUZ</t>
  </si>
  <si>
    <t>INFINITY</t>
  </si>
  <si>
    <t>FX 35</t>
  </si>
  <si>
    <t>FX 50</t>
  </si>
  <si>
    <t>G 37</t>
  </si>
  <si>
    <t>G 37 COUPE</t>
  </si>
  <si>
    <t>QX 56</t>
  </si>
  <si>
    <t>3.0TD</t>
  </si>
  <si>
    <t>2.4 I5</t>
  </si>
  <si>
    <t>KOUP</t>
  </si>
  <si>
    <t xml:space="preserve">OPTIMA </t>
  </si>
  <si>
    <t>DEFENDER</t>
  </si>
  <si>
    <t>LR2</t>
  </si>
  <si>
    <t>LR4</t>
  </si>
  <si>
    <t>RANGE ROVER</t>
  </si>
  <si>
    <t xml:space="preserve">ES </t>
  </si>
  <si>
    <t>GX</t>
  </si>
  <si>
    <t>RX</t>
  </si>
  <si>
    <t>SC</t>
  </si>
  <si>
    <t>3 SEDAN</t>
  </si>
  <si>
    <t>3 HATCBACK</t>
  </si>
  <si>
    <t>6 ULTRA</t>
  </si>
  <si>
    <t>B SERIES</t>
  </si>
  <si>
    <t>CX-7</t>
  </si>
  <si>
    <t>XC-9</t>
  </si>
  <si>
    <t>MX-5</t>
  </si>
  <si>
    <t>C 63AMG</t>
  </si>
  <si>
    <t>CL CLASS</t>
  </si>
  <si>
    <t>CLC CLASS</t>
  </si>
  <si>
    <t>CLS CLASS</t>
  </si>
  <si>
    <t>E63</t>
  </si>
  <si>
    <t>E-CLASS E-200 CGI</t>
  </si>
  <si>
    <t>E-CLASS E-250 CGI</t>
  </si>
  <si>
    <t>E-CLASS E-300</t>
  </si>
  <si>
    <t>E-CLASS E-350</t>
  </si>
  <si>
    <t>E-CLASS E-500</t>
  </si>
  <si>
    <t>E-CLASS CABRIOLET E 200 COUPE</t>
  </si>
  <si>
    <t>E-CLASS CABRIOLET E 250 COUPE</t>
  </si>
  <si>
    <t>E-CLASS CABRIOLET E 300 COUPE</t>
  </si>
  <si>
    <t>E-CLASS CABRIOLET E 350 COUPE</t>
  </si>
  <si>
    <t>E-CLASS CABRIOLET E 500 COUPE</t>
  </si>
  <si>
    <t>E-CLASS  E 200 COUPE</t>
  </si>
  <si>
    <t>E-CLASS  E 250 COUPE</t>
  </si>
  <si>
    <t>E-CLASS  E 300 COUPE</t>
  </si>
  <si>
    <t>E-CLASS  E 350 COUPE</t>
  </si>
  <si>
    <t>E-CLASS  E 500 COUPE</t>
  </si>
  <si>
    <t>GL CLASS GL 500</t>
  </si>
  <si>
    <t>GLK CLASS GLK 300</t>
  </si>
  <si>
    <t>GLK CLASS GLK 350</t>
  </si>
  <si>
    <t xml:space="preserve">R-CLASS </t>
  </si>
  <si>
    <t>S65 AMG</t>
  </si>
  <si>
    <t>S-CLASS S300</t>
  </si>
  <si>
    <t>S-CLASS S350 L</t>
  </si>
  <si>
    <t>S-CLASS S400 HYBRID</t>
  </si>
  <si>
    <t>S-CLASS S500 L</t>
  </si>
  <si>
    <t>S-CLASS S600L</t>
  </si>
  <si>
    <t>SL CLASS</t>
  </si>
  <si>
    <t>SLS AMG</t>
  </si>
  <si>
    <t>VIANO</t>
  </si>
  <si>
    <t>ECLIPSE</t>
  </si>
  <si>
    <t>MITSUBISHI PAJERO SWD</t>
  </si>
  <si>
    <t>ECLIPSE SPORTS COUPE</t>
  </si>
  <si>
    <t>2-DOOR  COUPE</t>
  </si>
  <si>
    <t>24822</t>
  </si>
  <si>
    <t>HIACE HIGH ROOF COMMUTER SUPER ROOF</t>
  </si>
  <si>
    <t>HIACE MID ROOF COMMUTER LWD</t>
  </si>
  <si>
    <t>HIACE MID ROOF PANEL VAN SUPER LWB</t>
  </si>
  <si>
    <t>HIACE PANEL VAN</t>
  </si>
  <si>
    <t>LAND CRUISER PICK UP</t>
  </si>
  <si>
    <t>2-DOOR PICKUP</t>
  </si>
  <si>
    <t>LAND CRUISER XTREME</t>
  </si>
  <si>
    <t>LITE ACE TRUCK</t>
  </si>
  <si>
    <t>LITE ACE VAN</t>
  </si>
  <si>
    <t>SEQUOIA 2WD</t>
  </si>
  <si>
    <t>5-DOOR WAGON (2WD)</t>
  </si>
  <si>
    <t>SEQUOIA 4WD</t>
  </si>
  <si>
    <t>5-DOOR WAGON (4WD)</t>
  </si>
  <si>
    <t>TOWN ACE TRUCK</t>
  </si>
  <si>
    <t xml:space="preserve">NISSAN </t>
  </si>
  <si>
    <t>370Z</t>
  </si>
  <si>
    <t>370Z RODSTER</t>
  </si>
  <si>
    <t>PATROL SE</t>
  </si>
  <si>
    <t>PATROL  LE</t>
  </si>
  <si>
    <t>PATROL SAFARI</t>
  </si>
  <si>
    <t>SUNNY</t>
  </si>
  <si>
    <t>TIIDA</t>
  </si>
  <si>
    <t>URVAN PANEL VAN</t>
  </si>
  <si>
    <t>4-DOOR /5-DOOR VAN</t>
  </si>
  <si>
    <t>URVAN MICRO BUS</t>
  </si>
  <si>
    <t>XTRAIL</t>
  </si>
  <si>
    <t>XTERRA</t>
  </si>
  <si>
    <t>LAGUNE COUPE</t>
  </si>
  <si>
    <t>LOGAN</t>
  </si>
  <si>
    <t>911 CARRERA</t>
  </si>
  <si>
    <t>911 CARRERA 4</t>
  </si>
  <si>
    <t>911 CARRERA S</t>
  </si>
  <si>
    <t>911 CARRERA 4S</t>
  </si>
  <si>
    <t>911 TARGA 4</t>
  </si>
  <si>
    <t>911 TARGA 4S</t>
  </si>
  <si>
    <t>911 CARRERA GTS</t>
  </si>
  <si>
    <t>911 CARRERA 4 GTS</t>
  </si>
  <si>
    <t>911 GT3</t>
  </si>
  <si>
    <t>911 GT3 RS</t>
  </si>
  <si>
    <t>911 TURBO</t>
  </si>
  <si>
    <t>911 TURBO S</t>
  </si>
  <si>
    <t>911 SPEEDSTER</t>
  </si>
  <si>
    <t>911 GT2 RS</t>
  </si>
  <si>
    <t>BOXSTER  SPYDER</t>
  </si>
  <si>
    <t>4.8TC</t>
  </si>
  <si>
    <t>PANAMERA V6</t>
  </si>
  <si>
    <t>PANAMERA 4 V6</t>
  </si>
  <si>
    <t>PANAMERA S</t>
  </si>
  <si>
    <t>PANAMERA 4 S</t>
  </si>
  <si>
    <t>PANAMERA TURBO</t>
  </si>
  <si>
    <t>PANAMERA TURBO S</t>
  </si>
  <si>
    <t>WHEN NEW PRICES($)</t>
  </si>
  <si>
    <t>2.0TC/4</t>
  </si>
  <si>
    <t>5DOORS WAGON</t>
  </si>
  <si>
    <t>1.4TC</t>
  </si>
  <si>
    <t>1.8 TC</t>
  </si>
  <si>
    <t>5 DOORS HATCHBACK</t>
  </si>
  <si>
    <t>1.8TC</t>
  </si>
  <si>
    <t>4 DOORS/SEDAN</t>
  </si>
  <si>
    <t>4DOORS/SEDAN</t>
  </si>
  <si>
    <t>2DOORS CONVERTIBLE</t>
  </si>
  <si>
    <t>2DOORS COUPE</t>
  </si>
  <si>
    <t>A5 SPORT BACK</t>
  </si>
  <si>
    <t>5 DOORS LIFT BACK</t>
  </si>
  <si>
    <t>A6</t>
  </si>
  <si>
    <t>4DOORS SEDAN</t>
  </si>
  <si>
    <t>A7</t>
  </si>
  <si>
    <t>5DOORS LIFTBACK</t>
  </si>
  <si>
    <t>2 DOORS COUPE</t>
  </si>
  <si>
    <t>R8 SPYDER</t>
  </si>
  <si>
    <t>2.5TC/5</t>
  </si>
  <si>
    <t>2 DOORS CONVERTIBLE</t>
  </si>
  <si>
    <t>BMW 1-SERIES</t>
  </si>
  <si>
    <t>3/5 DOORS HATCHBACK</t>
  </si>
  <si>
    <t>3/5 DOORS/COUPE</t>
  </si>
  <si>
    <t>3/5 DOORS /CONVERTIBLE</t>
  </si>
  <si>
    <t>BMW3- SERIES</t>
  </si>
  <si>
    <t>1.6/4</t>
  </si>
  <si>
    <t>2.5/6</t>
  </si>
  <si>
    <t>3.0/6</t>
  </si>
  <si>
    <t>3.0TC/6</t>
  </si>
  <si>
    <t>BMW 3-SERIES CONVERTIBLE</t>
  </si>
  <si>
    <t xml:space="preserve">5-SERIES </t>
  </si>
  <si>
    <t>5DOORS LIFTBACK, 535 iGT</t>
  </si>
  <si>
    <t>5DOORS LIFTBACK, 550 iGT</t>
  </si>
  <si>
    <t>2.0TC/6</t>
  </si>
  <si>
    <t>4DOORS PICKUP</t>
  </si>
  <si>
    <t>AVEO</t>
  </si>
  <si>
    <t>1.4/4</t>
  </si>
  <si>
    <t>AVEO5</t>
  </si>
  <si>
    <t>5DOORS HATCHBACK</t>
  </si>
  <si>
    <t>CAMARO</t>
  </si>
  <si>
    <t>CAMARO CONVERTIBLE</t>
  </si>
  <si>
    <t>CAPRICE</t>
  </si>
  <si>
    <t>2DOORS SEDAN</t>
  </si>
  <si>
    <t>CAPTIVA</t>
  </si>
  <si>
    <t>2.4/4</t>
  </si>
  <si>
    <t>COLORADO</t>
  </si>
  <si>
    <t>2DOORS PICKUP</t>
  </si>
  <si>
    <t>CORVETTE</t>
  </si>
  <si>
    <t>2D COUPE CONVERTIBLE</t>
  </si>
  <si>
    <t>6.2SC</t>
  </si>
  <si>
    <t>CRUZE</t>
  </si>
  <si>
    <t>1.8/4</t>
  </si>
  <si>
    <t>EPICA</t>
  </si>
  <si>
    <t>2.0/6</t>
  </si>
  <si>
    <t>LUMINA</t>
  </si>
  <si>
    <t>MALIBU</t>
  </si>
  <si>
    <t>SILVERADO</t>
  </si>
  <si>
    <t>2DOORS PICK UP</t>
  </si>
  <si>
    <t>SPARK</t>
  </si>
  <si>
    <t>1.0/4</t>
  </si>
  <si>
    <t>5DOORS LONG WAGON</t>
  </si>
  <si>
    <t>TAHOE</t>
  </si>
  <si>
    <t>TRAVERSE</t>
  </si>
  <si>
    <t>1.5/4</t>
  </si>
  <si>
    <t>F5</t>
  </si>
  <si>
    <t>4 DOORS PICK UP</t>
  </si>
  <si>
    <t>1.2/4</t>
  </si>
  <si>
    <t>FIGO</t>
  </si>
  <si>
    <t>5DOORS MINIVAN</t>
  </si>
  <si>
    <t>FOCUS</t>
  </si>
  <si>
    <t>FUSION</t>
  </si>
  <si>
    <t>2.5/4</t>
  </si>
  <si>
    <t>MONDEO</t>
  </si>
  <si>
    <t>2.3/4</t>
  </si>
  <si>
    <t>MUSTANG</t>
  </si>
  <si>
    <t>MUSTANG CONVERTBLE</t>
  </si>
  <si>
    <t>RANGER</t>
  </si>
  <si>
    <t>2.2/4</t>
  </si>
  <si>
    <t>2-DOORS PICK-UP</t>
  </si>
  <si>
    <t>2.6/4</t>
  </si>
  <si>
    <t>3.0TD/4</t>
  </si>
  <si>
    <t>SHELBY GT500</t>
  </si>
  <si>
    <t>2-DOORS COUPE</t>
  </si>
  <si>
    <t>TAURUS</t>
  </si>
  <si>
    <t>2-DOORS SEDAN</t>
  </si>
  <si>
    <t>5-DOORS HATCHBACK</t>
  </si>
  <si>
    <t>1.1/4</t>
  </si>
  <si>
    <t>FRW</t>
  </si>
  <si>
    <t>5-DOORS MINIVAN</t>
  </si>
  <si>
    <t>5-DOORS WAGON</t>
  </si>
  <si>
    <t>4-DOORS SEDAN</t>
  </si>
  <si>
    <t>G37 CONVERTIBLE</t>
  </si>
  <si>
    <t>4WD/RWD</t>
  </si>
  <si>
    <t>2-DOORS-PICK UP</t>
  </si>
  <si>
    <t>2.5TD/4</t>
  </si>
  <si>
    <t>4- DOORS PICK UP</t>
  </si>
  <si>
    <t>CADENZA</t>
  </si>
  <si>
    <t>CAVENS</t>
  </si>
  <si>
    <t>CERATO KOUP</t>
  </si>
  <si>
    <t>LAND ROVER</t>
  </si>
  <si>
    <t>2.4TD/4</t>
  </si>
  <si>
    <t>3.2/6</t>
  </si>
  <si>
    <t xml:space="preserve">RANGE ROVER SPORT </t>
  </si>
  <si>
    <t>LFA</t>
  </si>
  <si>
    <t>B-SERIES</t>
  </si>
  <si>
    <t>4-DOORS PICK-UP</t>
  </si>
  <si>
    <t xml:space="preserve">2.3TC/4 </t>
  </si>
  <si>
    <t>CX-9</t>
  </si>
  <si>
    <t>MAZDA2</t>
  </si>
  <si>
    <t xml:space="preserve">MERCEDES-BENZ </t>
  </si>
  <si>
    <t>GLK-CLASS 300</t>
  </si>
  <si>
    <t>GLK-CLASS 350</t>
  </si>
  <si>
    <t xml:space="preserve">C63 AMG </t>
  </si>
  <si>
    <t>CL-CLASS( CL 500)</t>
  </si>
  <si>
    <t>2-D00R COUPE</t>
  </si>
  <si>
    <t>CL-CLASS( CL 600)</t>
  </si>
  <si>
    <t>CL-CLASS( CL 63 AMG)</t>
  </si>
  <si>
    <t>CL-CLASS( CL 65 AMG)</t>
  </si>
  <si>
    <t>CLC-CLASS</t>
  </si>
  <si>
    <t>1.8SC/4</t>
  </si>
  <si>
    <t>3-DOORS HATCHBACK</t>
  </si>
  <si>
    <t>E-CLASS ( E 200 CGI)</t>
  </si>
  <si>
    <t>E-CLASS ( E 250 CGI)</t>
  </si>
  <si>
    <t>E-CLASS ( E 300 )</t>
  </si>
  <si>
    <t>E-CLASS ( E 350 )</t>
  </si>
  <si>
    <t>E-CLASS ( E 500 )</t>
  </si>
  <si>
    <t>E-CLASS CABRIOLET ( E 200 COUPE)</t>
  </si>
  <si>
    <t>E-CLASS CABRIOLET ( E 250 COUPE)</t>
  </si>
  <si>
    <t>E-CLASS CABRIOLET ( E 300 COUPE)</t>
  </si>
  <si>
    <t>E-CLASS CABRIOLET ( E 350 COUPE)</t>
  </si>
  <si>
    <t>E-CLASS CABRIOLET ( E 500 COUPE)</t>
  </si>
  <si>
    <t>E-CLASS COUPE(E200 COUPE)</t>
  </si>
  <si>
    <t>E-CLASS COUPE(E250 COUPE)</t>
  </si>
  <si>
    <t>E-CLASS COUPE(E300 COUPE)</t>
  </si>
  <si>
    <t>E-CLASS COUPE(E350 COUPE)</t>
  </si>
  <si>
    <t>E-CLASS COUPE(E500 COUPE)</t>
  </si>
  <si>
    <t>2-DOORS WAGON</t>
  </si>
  <si>
    <t>4 DOOR LONG SEDAN</t>
  </si>
  <si>
    <t>S CLASS ( S300)</t>
  </si>
  <si>
    <t>4 DOORS SEDAN</t>
  </si>
  <si>
    <t>S CLASS ( S 350 L)</t>
  </si>
  <si>
    <t>S CLASS ( S 400 HYBRID)</t>
  </si>
  <si>
    <t>S CLASS ( S 500 L)</t>
  </si>
  <si>
    <t>4 DOORS LONG SEDAN</t>
  </si>
  <si>
    <t>S CLASS ( S 600 L )</t>
  </si>
  <si>
    <t>5 DOORS LONG SEDAN</t>
  </si>
  <si>
    <t>SLS AMG Roadster</t>
  </si>
  <si>
    <t xml:space="preserve">SPRINTER </t>
  </si>
  <si>
    <t>2.1TD/4</t>
  </si>
  <si>
    <t>1.8 TC/4</t>
  </si>
  <si>
    <t>2.2 TD/4</t>
  </si>
  <si>
    <t>2.2TD/4</t>
  </si>
  <si>
    <t>ASX</t>
  </si>
  <si>
    <t>1.3/4</t>
  </si>
  <si>
    <t>PAJERO SWB</t>
  </si>
  <si>
    <t>3 DOORS WAGON</t>
  </si>
  <si>
    <t>4RWD</t>
  </si>
  <si>
    <t>PANEL VAN</t>
  </si>
  <si>
    <t>2.5D</t>
  </si>
  <si>
    <t>MID ROOF PANEL</t>
  </si>
  <si>
    <t>VAN SUPER LWB COMMUTER</t>
  </si>
  <si>
    <t>MID ROOF COMMUTER LWB</t>
  </si>
  <si>
    <t>HIGH ROOF COMMUTER SUPER LWB</t>
  </si>
  <si>
    <t>5 DOORS MINIVAN</t>
  </si>
  <si>
    <t>2DOORS PICK UP SINGLE CABINET</t>
  </si>
  <si>
    <t>2.7L</t>
  </si>
  <si>
    <t>3.0L</t>
  </si>
  <si>
    <t>1.3L</t>
  </si>
  <si>
    <t>1.5L</t>
  </si>
  <si>
    <t>ZELAS</t>
  </si>
  <si>
    <t>2.5L</t>
  </si>
  <si>
    <t>370Z ROADSTER</t>
  </si>
  <si>
    <t>ARMANDA</t>
  </si>
  <si>
    <t>2- DOOR COUPE</t>
  </si>
  <si>
    <t>GT-R TRACK PACK</t>
  </si>
  <si>
    <t>GT-R WIP</t>
  </si>
  <si>
    <t>4X4 DOUBLE CABINE</t>
  </si>
  <si>
    <t>PICKUP</t>
  </si>
  <si>
    <t>4X2 S/CAB</t>
  </si>
  <si>
    <t>4X2 D/CAB</t>
  </si>
  <si>
    <t>2.4/5</t>
  </si>
  <si>
    <t>4X4 S/CAB</t>
  </si>
  <si>
    <t>2.5TD/5</t>
  </si>
  <si>
    <t>4X4 D/CAB</t>
  </si>
  <si>
    <t>4-DOOR PANEL VAN</t>
  </si>
  <si>
    <t>3.0/4</t>
  </si>
  <si>
    <t>5-DOOR MICRO BUS</t>
  </si>
  <si>
    <t>Xterra</t>
  </si>
  <si>
    <t>FLUENCE</t>
  </si>
  <si>
    <t>LAGUNA COUPE</t>
  </si>
  <si>
    <t xml:space="preserve">PORSCHE </t>
  </si>
  <si>
    <t>PANAMERA 4S</t>
  </si>
  <si>
    <t>CAYENNE ( BASE)</t>
  </si>
  <si>
    <t>CAYENNE ( D)</t>
  </si>
  <si>
    <t>CAYENNE ( S HYBRID)</t>
  </si>
  <si>
    <t>CAYENNE ( S)</t>
  </si>
  <si>
    <t>CAYENNE ( GTS)</t>
  </si>
  <si>
    <t>CAYENNE ( TURBO)</t>
  </si>
  <si>
    <t>PORSCHE 911 (CARRERA)</t>
  </si>
  <si>
    <t>PORSCHE 911 (CARRERA 4)</t>
  </si>
  <si>
    <t>PORSCHE 911 (CARRERA S)</t>
  </si>
  <si>
    <t>PORSCHE 911 (CARRERA 4S)</t>
  </si>
  <si>
    <t>PORSCHE 911 (TARGA 4)</t>
  </si>
  <si>
    <t>PORSCHE 911 (TARGA 4S)</t>
  </si>
  <si>
    <t>PORSCHE 911 (CARRERA GTS)</t>
  </si>
  <si>
    <t>PORSCHE 911 (CARRERA 4 GTS)</t>
  </si>
  <si>
    <t>PORSCHE 911 (GT3)</t>
  </si>
  <si>
    <t>PORSCHE 911 (GT3  RS)</t>
  </si>
  <si>
    <t>PORSCHE 911 (URBO)</t>
  </si>
  <si>
    <t>PORSCHE 911 (TURBO S)</t>
  </si>
  <si>
    <t>PORSCHE 911 (SPEEDSTER)</t>
  </si>
  <si>
    <t>PORSCHE 911 (GT2 RS)</t>
  </si>
  <si>
    <t>A1</t>
  </si>
  <si>
    <t>1.4 TFSI 122</t>
  </si>
  <si>
    <t>3 DOOR HATCHBACK</t>
  </si>
  <si>
    <t>1.4 TFSI 185</t>
  </si>
  <si>
    <t>5 DOOR HATCHBACK</t>
  </si>
  <si>
    <t>1.8T</t>
  </si>
  <si>
    <t>4 DOOR SEDAN</t>
  </si>
  <si>
    <t>2.0T</t>
  </si>
  <si>
    <t>2.0T QUATTRO</t>
  </si>
  <si>
    <t>2 DOOR CONVERTIBLE</t>
  </si>
  <si>
    <t>5 DOOR LIFTBACK</t>
  </si>
  <si>
    <t>2.0TC</t>
  </si>
  <si>
    <t>4.0TC</t>
  </si>
  <si>
    <t>Q3</t>
  </si>
  <si>
    <t>1.4TFSI</t>
  </si>
  <si>
    <t>4 DOOR WAGON</t>
  </si>
  <si>
    <t>2.0TC TFSI 170</t>
  </si>
  <si>
    <t>2.0TC TFSI 211</t>
  </si>
  <si>
    <t>2 DOOR COUPE/CONVERTIBLE</t>
  </si>
  <si>
    <t>3 DOOR COUPE/CONVERTIBLE</t>
  </si>
  <si>
    <t>4 DOOR COUPE/CONVERTIBLE</t>
  </si>
  <si>
    <t>3 SERIE CONVERTIBLE</t>
  </si>
  <si>
    <t xml:space="preserve">3 SERIE </t>
  </si>
  <si>
    <t>4  DOOR SEDAN</t>
  </si>
  <si>
    <t xml:space="preserve"> 3  SERIE </t>
  </si>
  <si>
    <t xml:space="preserve"> 6 SERIE CABRIOLET</t>
  </si>
  <si>
    <t xml:space="preserve"> M3 COUPE</t>
  </si>
  <si>
    <t>X1</t>
  </si>
  <si>
    <t>X6 M</t>
  </si>
  <si>
    <t>3.0TC</t>
  </si>
  <si>
    <t xml:space="preserve">BMW </t>
  </si>
  <si>
    <t xml:space="preserve">1 SERIE </t>
  </si>
  <si>
    <t>1 SERIE</t>
  </si>
  <si>
    <t>3 SERIE COUPE</t>
  </si>
  <si>
    <t>5 SERIE</t>
  </si>
  <si>
    <t>5 GT SERIE</t>
  </si>
  <si>
    <t>6 SERIE COUPE</t>
  </si>
  <si>
    <t>6 GRAN COUPE</t>
  </si>
  <si>
    <t>7 SERIE</t>
  </si>
  <si>
    <t>3.0 TC</t>
  </si>
  <si>
    <t xml:space="preserve">BYD </t>
  </si>
  <si>
    <t>4 DOOR PICK UP</t>
  </si>
  <si>
    <t>RW</t>
  </si>
  <si>
    <t>2-4 DOOR PICK UP</t>
  </si>
  <si>
    <t>SONIC</t>
  </si>
  <si>
    <t>4-5 DOOR SEDAN</t>
  </si>
  <si>
    <t>SUBURDAN</t>
  </si>
  <si>
    <t>5 DOOR LONG WAGON</t>
  </si>
  <si>
    <t>5 DOOR MINIVAN</t>
  </si>
  <si>
    <t>4-5 DOOR SEDAN/HATCHBACK/WAGON</t>
  </si>
  <si>
    <t>4-5 DOOR SEDAN/WAGON/LIFTBACK</t>
  </si>
  <si>
    <t xml:space="preserve"> 2 DOOR COUPE</t>
  </si>
  <si>
    <t>MUSTANG CONVERTIBLE</t>
  </si>
  <si>
    <t>3.2TD I5</t>
  </si>
  <si>
    <t xml:space="preserve">FORD </t>
  </si>
  <si>
    <t xml:space="preserve">HONDA </t>
  </si>
  <si>
    <t xml:space="preserve"> 4 DOOR SEDAN</t>
  </si>
  <si>
    <t>I20</t>
  </si>
  <si>
    <t>I40</t>
  </si>
  <si>
    <t>4 DOOR HATCHBACK</t>
  </si>
  <si>
    <t xml:space="preserve"> 5 DOOR WAGON</t>
  </si>
  <si>
    <t xml:space="preserve"> RIO HATCHBACK</t>
  </si>
  <si>
    <t>4 DOOR SEDAN ,5 DOOR HATCHBACK</t>
  </si>
  <si>
    <t xml:space="preserve">KIA  </t>
  </si>
  <si>
    <t>4-5 DOOR SEDAN/HATCHBACK</t>
  </si>
  <si>
    <t>4-5 DOOR SEDAN/LIFTBACK/WAGON</t>
  </si>
  <si>
    <t>CX - 7</t>
  </si>
  <si>
    <t>MX - 5</t>
  </si>
  <si>
    <t>MERCEDES</t>
  </si>
  <si>
    <t>BENZ E63 AMG</t>
  </si>
  <si>
    <t>BENZ CLS 63 AMG</t>
  </si>
  <si>
    <t>BENZ G CLASS</t>
  </si>
  <si>
    <t>3-5 DOOR WAGON</t>
  </si>
  <si>
    <t>BENZ GLK CLASS</t>
  </si>
  <si>
    <t>BENZ R CLASS</t>
  </si>
  <si>
    <t>BENZ S63 AMG</t>
  </si>
  <si>
    <t>BENZ S65 AMG</t>
  </si>
  <si>
    <t>BENZ SLS AMG</t>
  </si>
  <si>
    <t>BENZ SPRINTER</t>
  </si>
  <si>
    <t>BENZ VIANO</t>
  </si>
  <si>
    <t>BENZ VITO</t>
  </si>
  <si>
    <t>BENZ C63 AMG COUPE</t>
  </si>
  <si>
    <t>3 DOOR COUPE</t>
  </si>
  <si>
    <t>5 DOOR SEDAN</t>
  </si>
  <si>
    <t>CAMRY S</t>
  </si>
  <si>
    <t>2.7 IV</t>
  </si>
  <si>
    <t>HIACE HIGH ROOF COMMUTER SUPER LWB</t>
  </si>
  <si>
    <t>HIACE MID ROOF COMMUTER LWB</t>
  </si>
  <si>
    <t>2.0L</t>
  </si>
  <si>
    <t>2 DOOR PICK UP</t>
  </si>
  <si>
    <t>INNOVA AUTOMATIC</t>
  </si>
  <si>
    <t>INNOVA MANUAL</t>
  </si>
  <si>
    <t>LANDCRUISER 70</t>
  </si>
  <si>
    <t>LANDCRUISER PICK UP</t>
  </si>
  <si>
    <t>LAND CRUISER PRADO (TX/TXL)</t>
  </si>
  <si>
    <t>4-DOOR WAGON XLE</t>
  </si>
  <si>
    <t>307Z</t>
  </si>
  <si>
    <t>2  DOOR HATCHBACK</t>
  </si>
  <si>
    <t>1.6TC</t>
  </si>
  <si>
    <t>MICRA</t>
  </si>
  <si>
    <t>PICKUP 4X2 SINGLE CABIN</t>
  </si>
  <si>
    <t>PICKUP 4X2 DOUBLE CABIN</t>
  </si>
  <si>
    <t>PICKUP 4X4 SINGLE CABIN</t>
  </si>
  <si>
    <t>PICKUP 4X4 DOUBLE CABIN</t>
  </si>
  <si>
    <t>4-5DOOR HATCHBACK</t>
  </si>
  <si>
    <t>4-5 DOOR VAN</t>
  </si>
  <si>
    <t>PATROL LE</t>
  </si>
  <si>
    <t>RENAULT</t>
  </si>
  <si>
    <t>DUSTER</t>
  </si>
  <si>
    <t>MEGANE</t>
  </si>
  <si>
    <t>SANDERO</t>
  </si>
  <si>
    <t>911 -         CARRERA</t>
  </si>
  <si>
    <t>911 -         CARRERA S</t>
  </si>
  <si>
    <t>911 -          CARRERA 4</t>
  </si>
  <si>
    <t>911 -          CARRERA 4S</t>
  </si>
  <si>
    <t>911  -        CARRERA GTS</t>
  </si>
  <si>
    <t>911 -         CARRERA 4GTS</t>
  </si>
  <si>
    <t>911 -          TURBO</t>
  </si>
  <si>
    <t>911  -          TURBO S</t>
  </si>
  <si>
    <t>911            GT3</t>
  </si>
  <si>
    <t>911 -      CABRIOLET   CARRERA</t>
  </si>
  <si>
    <t>911 -      CABRIOLET   CARRERA S</t>
  </si>
  <si>
    <t>911 -       CABRIOLET  CARRERA 4</t>
  </si>
  <si>
    <t>911 -        CABRIOLET  CARRERA 4S</t>
  </si>
  <si>
    <t>911  -        CABRIOLET CARRERA GTS</t>
  </si>
  <si>
    <t>911 -       CABRIOLET  CARRERA 4GTS</t>
  </si>
  <si>
    <t>911 -         CABRIOLET  TURBO</t>
  </si>
  <si>
    <t>911  -          CABRIOLET TURBO S</t>
  </si>
  <si>
    <t xml:space="preserve">BOXSTER </t>
  </si>
  <si>
    <t>CAYENNE BASE</t>
  </si>
  <si>
    <t>CAYENNE D</t>
  </si>
  <si>
    <t>CAYENNE S HYBRID</t>
  </si>
  <si>
    <t>CAYENNE GTS</t>
  </si>
  <si>
    <t>CAYENNE TURBO</t>
  </si>
  <si>
    <t>2 DOOR  COUPE</t>
  </si>
  <si>
    <t>4   DOOR SEDAN</t>
  </si>
  <si>
    <t>A4 QUATTRO</t>
  </si>
  <si>
    <t xml:space="preserve">3.0T </t>
  </si>
  <si>
    <t>4 DOOR LIFTBACK</t>
  </si>
  <si>
    <t>Q3 170</t>
  </si>
  <si>
    <t>Q3 211</t>
  </si>
  <si>
    <t>RS 4</t>
  </si>
  <si>
    <t>RS 5</t>
  </si>
  <si>
    <t>S7</t>
  </si>
  <si>
    <t>2.5 RS I5</t>
  </si>
  <si>
    <t xml:space="preserve">AUDI </t>
  </si>
  <si>
    <t>1 SERIE 116i</t>
  </si>
  <si>
    <t>1 SERIE  118i</t>
  </si>
  <si>
    <t>1 SERIE 125i</t>
  </si>
  <si>
    <t>1 SERIE  M135i</t>
  </si>
  <si>
    <t>3 SERIE 316i</t>
  </si>
  <si>
    <t>3 SERIE 320i</t>
  </si>
  <si>
    <t>3 SERIE 328i</t>
  </si>
  <si>
    <t>3 SERIE 335i</t>
  </si>
  <si>
    <t>3 SERIECONVERTIBLE 320i</t>
  </si>
  <si>
    <t>3 SERIE CONVERTIBLE 325i</t>
  </si>
  <si>
    <t>3 SERIE CONVERTIBLE 330i</t>
  </si>
  <si>
    <t>3 SERIE CONVERTIBLE 335i</t>
  </si>
  <si>
    <t>3 SERIE COUPE 320i</t>
  </si>
  <si>
    <t>3SERIE COUPE 325i</t>
  </si>
  <si>
    <t>3 SERIE COUPE 330i</t>
  </si>
  <si>
    <t>3 SERIE COUPE 335i</t>
  </si>
  <si>
    <t>5 SERIE 520i</t>
  </si>
  <si>
    <t>5 SERIE 523i</t>
  </si>
  <si>
    <t>5 SERIE 528i</t>
  </si>
  <si>
    <t>5 SERIE 535i</t>
  </si>
  <si>
    <t>5 SERIE 550i</t>
  </si>
  <si>
    <t>5 SERIE GT 535i</t>
  </si>
  <si>
    <t>5 SERIE GT 550i</t>
  </si>
  <si>
    <t>6 SERIE CABRIOLET 640i</t>
  </si>
  <si>
    <t>6 SERIE CABRIOLET 650i</t>
  </si>
  <si>
    <t>6 SERIE COUPE 640i</t>
  </si>
  <si>
    <t>6 SERIE COUPE 650i</t>
  </si>
  <si>
    <t>6 SERIE GRAN COUPE 640i</t>
  </si>
  <si>
    <t>6 SERIE GRAN COUPE 650i</t>
  </si>
  <si>
    <t>7 SERIE 730Li</t>
  </si>
  <si>
    <t>7 SERIE 740Li</t>
  </si>
  <si>
    <t>7 SERIE 750Li</t>
  </si>
  <si>
    <t>7 SERIE 760Li</t>
  </si>
  <si>
    <t>M6 CABRIOLET</t>
  </si>
  <si>
    <t>M6 COUPE</t>
  </si>
  <si>
    <t>X1   SDRIVE 18i</t>
  </si>
  <si>
    <t>X1   XDRIVE 25i</t>
  </si>
  <si>
    <t>X1   XDRIVE 28i</t>
  </si>
  <si>
    <t>X3  XDRIVE 28i</t>
  </si>
  <si>
    <t>X 3  XDRIVE 35i</t>
  </si>
  <si>
    <t>X5  XDRIVE 35i</t>
  </si>
  <si>
    <t>X5  XDRIVE 50i</t>
  </si>
  <si>
    <t>Z4  SDRIVE 23i</t>
  </si>
  <si>
    <t>Z4  SDRIVE 30i</t>
  </si>
  <si>
    <t>Z4  SDRIVE 35i</t>
  </si>
  <si>
    <t>CAMARO LT COUPE</t>
  </si>
  <si>
    <t>CAMARO SS COUPE</t>
  </si>
  <si>
    <t>CAMARO ZL1 COUPE</t>
  </si>
  <si>
    <t>CAMARO CONVERTIBLE LT CONVERTIBLE</t>
  </si>
  <si>
    <t>CAMARO CONVERTIBLE SS CONVERTIBLE</t>
  </si>
  <si>
    <t>CAMARO CONVERTIBLE ZL1 CONVERTIBLE</t>
  </si>
  <si>
    <t>CORVETTE COUPE</t>
  </si>
  <si>
    <t>CORVETTE CONVERTIBLE</t>
  </si>
  <si>
    <t>CORVETTE Z06</t>
  </si>
  <si>
    <t>CORVETTE ZR1</t>
  </si>
  <si>
    <t>4 DOOR SEDAN/HATCHBACK</t>
  </si>
  <si>
    <t xml:space="preserve">SUBURDAN </t>
  </si>
  <si>
    <t>TRAILBLAZER</t>
  </si>
  <si>
    <t>EDGE SE</t>
  </si>
  <si>
    <t>EDGE SE LIMITED</t>
  </si>
  <si>
    <t>EDGE SPORT</t>
  </si>
  <si>
    <t>EXPLORER BASE</t>
  </si>
  <si>
    <t>EXPLORER XLT</t>
  </si>
  <si>
    <t>EXPLORER LIMITED</t>
  </si>
  <si>
    <t>EXPLORER SPORT</t>
  </si>
  <si>
    <t>F150</t>
  </si>
  <si>
    <t xml:space="preserve">FIGO </t>
  </si>
  <si>
    <t>FLEX ECOBOOST</t>
  </si>
  <si>
    <t>FOCUS ST</t>
  </si>
  <si>
    <t>MUSTANG COUPE</t>
  </si>
  <si>
    <t>MUSTANG GT COUPE</t>
  </si>
  <si>
    <t>MUSTANG BOSS 302</t>
  </si>
  <si>
    <t>TAURUS L</t>
  </si>
  <si>
    <t>TAURUS SHO</t>
  </si>
  <si>
    <t>ACCORD DX/LX</t>
  </si>
  <si>
    <t>ACCORD EX</t>
  </si>
  <si>
    <t>CIVIC Vti</t>
  </si>
  <si>
    <t>ODYSSEY LX</t>
  </si>
  <si>
    <t>ODYSSEY EXL</t>
  </si>
  <si>
    <t>ODYSSEY TOURING</t>
  </si>
  <si>
    <t>PILOT EX</t>
  </si>
  <si>
    <t>PILOT TOURING</t>
  </si>
  <si>
    <t>H1 6 SEATER</t>
  </si>
  <si>
    <t>H1 9 SEATER</t>
  </si>
  <si>
    <t>H1 12 SEATER</t>
  </si>
  <si>
    <t xml:space="preserve">H1 12 SEATER </t>
  </si>
  <si>
    <t>2.5 D</t>
  </si>
  <si>
    <t>I 10</t>
  </si>
  <si>
    <t>2 DOOR HATCHBACK</t>
  </si>
  <si>
    <t>I 20</t>
  </si>
  <si>
    <t>I 30</t>
  </si>
  <si>
    <t>I 40</t>
  </si>
  <si>
    <t>SONATA BASE</t>
  </si>
  <si>
    <t>VERACRUZ 5 SEATER</t>
  </si>
  <si>
    <t>VERACRUZ 7 SEATER</t>
  </si>
  <si>
    <t xml:space="preserve">EX </t>
  </si>
  <si>
    <t>FX 37</t>
  </si>
  <si>
    <t>G 25</t>
  </si>
  <si>
    <t>JX</t>
  </si>
  <si>
    <t>D-MAX GT</t>
  </si>
  <si>
    <t>3.0 TD</t>
  </si>
  <si>
    <t>CADENZA LX</t>
  </si>
  <si>
    <t>CADENZA EX</t>
  </si>
  <si>
    <t>QUORIS</t>
  </si>
  <si>
    <t>4-5 SEDAN/HATCHBACK</t>
  </si>
  <si>
    <t>RIO HATCHBACK</t>
  </si>
  <si>
    <t xml:space="preserve">SORENTO </t>
  </si>
  <si>
    <t>RANGE ROVER EVOQUE PURE</t>
  </si>
  <si>
    <t>RANGE ROVER EVOQUE DYNAMIC</t>
  </si>
  <si>
    <t>RANGE ROVER EVOQUE COUPE PURE</t>
  </si>
  <si>
    <t>RANGE ROVER EVOQUE COUPE DYNAMIC</t>
  </si>
  <si>
    <t>2 HATCHBACK</t>
  </si>
  <si>
    <t>2 SEDAN</t>
  </si>
  <si>
    <t>3 HATCHBACK</t>
  </si>
  <si>
    <t>CX - 5</t>
  </si>
  <si>
    <t>CX - 9</t>
  </si>
  <si>
    <t>CX- 9</t>
  </si>
  <si>
    <t>BENZ A CLASS</t>
  </si>
  <si>
    <t>BENZ C 63 AMG</t>
  </si>
  <si>
    <t>BENZ C63 AMG EDITION 507</t>
  </si>
  <si>
    <t>BENZ C63 AMG COUPE EDITION 507</t>
  </si>
  <si>
    <t>BENZ CL500</t>
  </si>
  <si>
    <t>BENZ CL600</t>
  </si>
  <si>
    <t>BENZ CL 63 AMG</t>
  </si>
  <si>
    <t>BENZ CL 65 AMG</t>
  </si>
  <si>
    <t>BENZ CLS SHOOTING BRAKE</t>
  </si>
  <si>
    <t>BENZ CLS 350</t>
  </si>
  <si>
    <t>BENZ CLS 500</t>
  </si>
  <si>
    <t>BENZ G65 AMG</t>
  </si>
  <si>
    <t>BENZ GL 500</t>
  </si>
  <si>
    <t>BENZ GL 63 AMG</t>
  </si>
  <si>
    <t>BENZ S300</t>
  </si>
  <si>
    <t>BENZ S350L</t>
  </si>
  <si>
    <t>BENZ S400 HYBRID</t>
  </si>
  <si>
    <t>BENZ S500L</t>
  </si>
  <si>
    <t>BENZ S600L</t>
  </si>
  <si>
    <t>BENZ SL63 AMG</t>
  </si>
  <si>
    <t>5.5TC</t>
  </si>
  <si>
    <t>BENZ SL 65 AMG</t>
  </si>
  <si>
    <t>BENZ SL 350</t>
  </si>
  <si>
    <t>BENZ SL 500</t>
  </si>
  <si>
    <t>BENZ SLS AMG ROADSTER</t>
  </si>
  <si>
    <t>AVALON SE</t>
  </si>
  <si>
    <t>AVALON SE Plus Limited</t>
  </si>
  <si>
    <t>CAMRY SE/Plus/Sport</t>
  </si>
  <si>
    <t xml:space="preserve">LAND CRUISER PRADO </t>
  </si>
  <si>
    <t>SEQUOIA LIMITED</t>
  </si>
  <si>
    <t>SEQUOIA SR5</t>
  </si>
  <si>
    <t>4-DOOR WAGON LE (SE)</t>
  </si>
  <si>
    <t>PATHFINDER S</t>
  </si>
  <si>
    <t>PATHFINDER SV</t>
  </si>
  <si>
    <t xml:space="preserve">PATHFINDER SL  </t>
  </si>
  <si>
    <t>JUKE TURBO</t>
  </si>
  <si>
    <t>GR-R TRACK PACK</t>
  </si>
  <si>
    <t>PICK UP 4X2 SINGLE CABINE</t>
  </si>
  <si>
    <t>PICK UP 4X2 DOUBLE CABINE</t>
  </si>
  <si>
    <t>PICK UP 4X4 SINGLE CABINE</t>
  </si>
  <si>
    <t>PICK UP 4X4 DOUBLE CABINE</t>
  </si>
  <si>
    <t>FWD                                                       2013</t>
  </si>
  <si>
    <t>ASTRA SEDAN</t>
  </si>
  <si>
    <t>ASTRA HATCHBACK</t>
  </si>
  <si>
    <t>ASTRA GTC</t>
  </si>
  <si>
    <t>SUB-COMPACT SEDAN/HATCHBACK</t>
  </si>
  <si>
    <t>CORSA OPC</t>
  </si>
  <si>
    <t>SUB-COMPACT HATCHBACK</t>
  </si>
  <si>
    <t>CORSA OPC NURBURGRING EDITION</t>
  </si>
  <si>
    <t>INSIGNIA</t>
  </si>
  <si>
    <t>4-5 DOOR SEDAN/LIFTBACK</t>
  </si>
  <si>
    <t>INSIGNIA OPC</t>
  </si>
  <si>
    <t>MERIVA</t>
  </si>
  <si>
    <t xml:space="preserve">911 CARRERA GTS </t>
  </si>
  <si>
    <t xml:space="preserve">911 CARRERA 4 GTS </t>
  </si>
  <si>
    <t xml:space="preserve">911 TURBO S </t>
  </si>
  <si>
    <t>911 CABRIOLET CARRERA</t>
  </si>
  <si>
    <t>911 CABRIOLET CARRERA S</t>
  </si>
  <si>
    <t>911 CABRIOLET CARRERA 4</t>
  </si>
  <si>
    <t>911 CABRIOLET CARRERA 4S</t>
  </si>
  <si>
    <t xml:space="preserve">911 CABRIOLET CARRERA GTS </t>
  </si>
  <si>
    <t xml:space="preserve">911 CABRIOLET CARRERA 4 GTS </t>
  </si>
  <si>
    <t>911 CABRIOLET TURBO</t>
  </si>
  <si>
    <t xml:space="preserve">911 CABRIOLET TURBO S </t>
  </si>
  <si>
    <t>CAYENNE DIESEL</t>
  </si>
  <si>
    <t>CAYENNE S DIESEL</t>
  </si>
  <si>
    <t>CAYENNE S</t>
  </si>
  <si>
    <t xml:space="preserve"> PANAMERA S</t>
  </si>
  <si>
    <t>PANAMERATURBO</t>
  </si>
  <si>
    <t>A1 TFSI 122</t>
  </si>
  <si>
    <t>A1 TFSI 185</t>
  </si>
  <si>
    <t>A3 SEDAN TFSI 30</t>
  </si>
  <si>
    <t>A3 SEDAN TFSI 40</t>
  </si>
  <si>
    <t>A3 SEDAN TFSI 40 QUATRO</t>
  </si>
  <si>
    <t>A4 120</t>
  </si>
  <si>
    <t>A4 170</t>
  </si>
  <si>
    <t>A4 QUATRO</t>
  </si>
  <si>
    <t>A5 CABRIOLET TFSI</t>
  </si>
  <si>
    <t>A7 FSI</t>
  </si>
  <si>
    <t>A7 TFSI</t>
  </si>
  <si>
    <t>Q3 TFSI</t>
  </si>
  <si>
    <t>Q3 TFSI 170</t>
  </si>
  <si>
    <t>Q3 TFSI 211</t>
  </si>
  <si>
    <t>Q7 TFSI</t>
  </si>
  <si>
    <t>Q7 TFSI SUPERCHARGED</t>
  </si>
  <si>
    <t>Q7 TDI DIESEL</t>
  </si>
  <si>
    <t>R8 COUPE</t>
  </si>
  <si>
    <t>RS 6</t>
  </si>
  <si>
    <t>RS 7</t>
  </si>
  <si>
    <t>1-SERIES 116i</t>
  </si>
  <si>
    <t>1-SERIES 118i</t>
  </si>
  <si>
    <t>1-SERIES 125i</t>
  </si>
  <si>
    <t>1-SERIES 135i</t>
  </si>
  <si>
    <t>2-SERIES 220i</t>
  </si>
  <si>
    <t>2-SERIES M235i</t>
  </si>
  <si>
    <t>3-SERIES 316i</t>
  </si>
  <si>
    <t>3-SERIES 320i</t>
  </si>
  <si>
    <t>3-SERIES 328i</t>
  </si>
  <si>
    <t>3-SERIES 335i</t>
  </si>
  <si>
    <t>4-SERIES 420i</t>
  </si>
  <si>
    <t>4-SERIES 428i</t>
  </si>
  <si>
    <t>4-SERIES 435i</t>
  </si>
  <si>
    <t>4-SERIES CONVERTIBLE 428i</t>
  </si>
  <si>
    <t>4-SERIES CONVERTIBLE 435i</t>
  </si>
  <si>
    <t>5-SERIES 520i</t>
  </si>
  <si>
    <t>5-SERIES 528i</t>
  </si>
  <si>
    <t>5-SERIES 535i</t>
  </si>
  <si>
    <t>5-SERIES 550i</t>
  </si>
  <si>
    <t>5-SERIES GT 535i</t>
  </si>
  <si>
    <t>5-SERIES GT 550i</t>
  </si>
  <si>
    <t>6-SERIES CABRIOLET 640i</t>
  </si>
  <si>
    <t>6-SERIES CABRIOLET 650i</t>
  </si>
  <si>
    <t>6-SERIES COUPE 640i</t>
  </si>
  <si>
    <t>6-SERIES COUPE 650i</t>
  </si>
  <si>
    <t>6-SERIES GRAN COUPE 640i</t>
  </si>
  <si>
    <t>6-SERIES GRAN COUPE 650i</t>
  </si>
  <si>
    <t>7-SERIES 730Li</t>
  </si>
  <si>
    <t>7-SERIES 740Li</t>
  </si>
  <si>
    <t>7-SERIES 750Li</t>
  </si>
  <si>
    <t>7-SERIES 760Li</t>
  </si>
  <si>
    <t xml:space="preserve">M6 CABRIOLET </t>
  </si>
  <si>
    <t>M6 GRAN COUPE</t>
  </si>
  <si>
    <t>X1 DRIVE 18i</t>
  </si>
  <si>
    <t>X1 DRIVE 25i</t>
  </si>
  <si>
    <t>X1 DRIVE 28i</t>
  </si>
  <si>
    <t>X3 DRIVE 28i</t>
  </si>
  <si>
    <t>X3 DRIVE 35i</t>
  </si>
  <si>
    <t>X5 DRIVE 35i</t>
  </si>
  <si>
    <t>X5 DRIVE 50i</t>
  </si>
  <si>
    <t>Z4 DRIVE 18i</t>
  </si>
  <si>
    <t>Z4 DRIVE 20i</t>
  </si>
  <si>
    <t>Z4 DRIVE 28i</t>
  </si>
  <si>
    <t>Z4 DRIVE 35i</t>
  </si>
  <si>
    <t>Z4 DRIVE 35is</t>
  </si>
  <si>
    <t>S6</t>
  </si>
  <si>
    <t>SILVERADO REGULAR CAB</t>
  </si>
  <si>
    <t>2 DOOR/4DOOR P/UP</t>
  </si>
  <si>
    <t>SILVERADO DOUBLE CAB</t>
  </si>
  <si>
    <t>SILVERADO CREW CAB</t>
  </si>
  <si>
    <t>5- DOOR HATCHBACK</t>
  </si>
  <si>
    <t>SUBURBUN</t>
  </si>
  <si>
    <t>TRAILBLLAZER</t>
  </si>
  <si>
    <t>TRAX LT/LTZ</t>
  </si>
  <si>
    <t>CAMARO LT</t>
  </si>
  <si>
    <t>CAMARO SS</t>
  </si>
  <si>
    <t>CAMARO ZL1</t>
  </si>
  <si>
    <t>CAMARO CONVERTIBLE LT</t>
  </si>
  <si>
    <t>CAMARO CONVERTIBLE SS</t>
  </si>
  <si>
    <t>CAMARO CONVERTIBLE ZL1</t>
  </si>
  <si>
    <t>CAPRICE LS</t>
  </si>
  <si>
    <t>CAPRICE LTZ</t>
  </si>
  <si>
    <t>CAPRICE SS</t>
  </si>
  <si>
    <t>CAPRICE ROYALE</t>
  </si>
  <si>
    <t xml:space="preserve">CAPTIVA </t>
  </si>
  <si>
    <t xml:space="preserve">4-DOOR P/UP </t>
  </si>
  <si>
    <t>IMPALA</t>
  </si>
  <si>
    <t>FLEX ECO BOOST</t>
  </si>
  <si>
    <t>3.5TC</t>
  </si>
  <si>
    <t xml:space="preserve">ESCAPE </t>
  </si>
  <si>
    <t xml:space="preserve">EXPEDITION </t>
  </si>
  <si>
    <t>EDGE SEL/LIMITED</t>
  </si>
  <si>
    <t>SPORT</t>
  </si>
  <si>
    <t>ECOSPORT AMBIENTE</t>
  </si>
  <si>
    <t>ECOSPORT TREND</t>
  </si>
  <si>
    <t>ECOSPORT TITANIUM</t>
  </si>
  <si>
    <t>2-4 DOOR P/UP</t>
  </si>
  <si>
    <t>F-150 SVT RAPTOR</t>
  </si>
  <si>
    <t>FIESTA AMBIENTE</t>
  </si>
  <si>
    <t>FIESTA TREND</t>
  </si>
  <si>
    <t>FIESTA TITANIUM</t>
  </si>
  <si>
    <t>FUSION S</t>
  </si>
  <si>
    <t>FUSION SE</t>
  </si>
  <si>
    <t>MUSTANG GT</t>
  </si>
  <si>
    <t>RANGER 4X2</t>
  </si>
  <si>
    <t>RANGER 4X4</t>
  </si>
  <si>
    <t>RANGER TD 4X4</t>
  </si>
  <si>
    <t>GT500</t>
  </si>
  <si>
    <t>ACCORD CROSSTOUR TOURING</t>
  </si>
  <si>
    <t>CITY DX</t>
  </si>
  <si>
    <t>CITY LX</t>
  </si>
  <si>
    <t>CITY EX</t>
  </si>
  <si>
    <t>CIVIC VTi</t>
  </si>
  <si>
    <t>GRAND SANTA FE 2WD BASE</t>
  </si>
  <si>
    <t>GRAND SANTA FE 4WD BASE</t>
  </si>
  <si>
    <t>GRAND SANTA FE 4WD MID</t>
  </si>
  <si>
    <t>GRAND SANTA FE 4WD TOP</t>
  </si>
  <si>
    <t>i20</t>
  </si>
  <si>
    <t>i40</t>
  </si>
  <si>
    <t>4-DOOR HATCHBACK</t>
  </si>
  <si>
    <t>Q50</t>
  </si>
  <si>
    <t>Q50 PREMIUM</t>
  </si>
  <si>
    <t>Q50 SPORT</t>
  </si>
  <si>
    <t>Q50 HYBRID SPORT</t>
  </si>
  <si>
    <t>Q60 CONVERTIBLE</t>
  </si>
  <si>
    <t>Q60 COUPE</t>
  </si>
  <si>
    <t>Q70 EXCELLENCE</t>
  </si>
  <si>
    <t>Q70 LUXURY</t>
  </si>
  <si>
    <t>Q70 SPORT</t>
  </si>
  <si>
    <t>QX50</t>
  </si>
  <si>
    <t>QX60 PREMIUM</t>
  </si>
  <si>
    <t>QX60 COMFORT</t>
  </si>
  <si>
    <t>QX60 LUXURY</t>
  </si>
  <si>
    <t>QX80 BASE</t>
  </si>
  <si>
    <t>QX80 LUXURY</t>
  </si>
  <si>
    <t>SPORTAGE 4X2</t>
  </si>
  <si>
    <t>SPORTAGE 4X4</t>
  </si>
  <si>
    <t>OPTIMA BASE</t>
  </si>
  <si>
    <t>OPTIMA MID</t>
  </si>
  <si>
    <t>OPTIMA TOP</t>
  </si>
  <si>
    <t>OPTIMA TC</t>
  </si>
  <si>
    <t xml:space="preserve">MOHAVE </t>
  </si>
  <si>
    <t>RANGE ROVER HSE LE</t>
  </si>
  <si>
    <t>RANGE ROVER HSE SE</t>
  </si>
  <si>
    <t>RANGE ROVER VOGUE LE</t>
  </si>
  <si>
    <t>RANGE ROVER VOGUE SE</t>
  </si>
  <si>
    <t>RANGE ROVER SPORT HSE</t>
  </si>
  <si>
    <t xml:space="preserve">2 SEDAN </t>
  </si>
  <si>
    <t>2-DOOR/4-DOOR P/UP</t>
  </si>
  <si>
    <t>CX-5</t>
  </si>
  <si>
    <t>2-DOOR WAGON</t>
  </si>
  <si>
    <t xml:space="preserve"> A 45 AMG</t>
  </si>
  <si>
    <t>A AMG EDITION 1</t>
  </si>
  <si>
    <t>A CLASS</t>
  </si>
  <si>
    <t>C 63 AMG</t>
  </si>
  <si>
    <t>4-D00R SEDAN</t>
  </si>
  <si>
    <t>C 63 AMG EDITION 507</t>
  </si>
  <si>
    <t>C 63 AMG COUPE</t>
  </si>
  <si>
    <t>C 63 AMG COUPE EDITION 507</t>
  </si>
  <si>
    <t>CL 500</t>
  </si>
  <si>
    <t>CL 600</t>
  </si>
  <si>
    <t>CL 63 AMG</t>
  </si>
  <si>
    <t>CL 65 AMG</t>
  </si>
  <si>
    <t>CLS 63 AMG</t>
  </si>
  <si>
    <t>CLS SHOOTING BRAKE</t>
  </si>
  <si>
    <t>CLS 350</t>
  </si>
  <si>
    <t>CLS 500</t>
  </si>
  <si>
    <t>E 200</t>
  </si>
  <si>
    <t>E 300</t>
  </si>
  <si>
    <t>E 350</t>
  </si>
  <si>
    <t>E 500</t>
  </si>
  <si>
    <t>E 200 CABRIOLET</t>
  </si>
  <si>
    <t>E 250 CABRIOLET</t>
  </si>
  <si>
    <t>E 300 CABRIOLET</t>
  </si>
  <si>
    <t>E 350 CABRIOLET</t>
  </si>
  <si>
    <t>E 500 CABRIOLET</t>
  </si>
  <si>
    <t>E 200 COUPE</t>
  </si>
  <si>
    <t>E 250 COUPE</t>
  </si>
  <si>
    <t>E 300 COUPE</t>
  </si>
  <si>
    <t>E 350 COUPE</t>
  </si>
  <si>
    <t>3.5 V7</t>
  </si>
  <si>
    <t>E 500 COUPE</t>
  </si>
  <si>
    <t>G 63</t>
  </si>
  <si>
    <t>3-DOOOR/5-DOOR WAGON</t>
  </si>
  <si>
    <t>G 65</t>
  </si>
  <si>
    <t>G CLASS</t>
  </si>
  <si>
    <t>GL 500</t>
  </si>
  <si>
    <t>GL 63 AMG</t>
  </si>
  <si>
    <t>GLK CLASS</t>
  </si>
  <si>
    <t>S 400</t>
  </si>
  <si>
    <t>S 500</t>
  </si>
  <si>
    <t>SL 63 AMG</t>
  </si>
  <si>
    <t>SL 63 AMG PERFORMANCE PACKAGE</t>
  </si>
  <si>
    <t>SL 65 AMG</t>
  </si>
  <si>
    <t>SL 350</t>
  </si>
  <si>
    <t>SL 500</t>
  </si>
  <si>
    <t>SLS AMG ROADSTER</t>
  </si>
  <si>
    <t>ATTRAGE</t>
  </si>
  <si>
    <t>1.2 I3</t>
  </si>
  <si>
    <t>LANCER FORTIS</t>
  </si>
  <si>
    <t>MIRAGE</t>
  </si>
  <si>
    <t>SUB COMPACT HATCHBACK</t>
  </si>
  <si>
    <t>86 GT/GTX MT</t>
  </si>
  <si>
    <t xml:space="preserve">2.0 F4 </t>
  </si>
  <si>
    <t>86 TRD</t>
  </si>
  <si>
    <t>86 VT/VTX AT</t>
  </si>
  <si>
    <t>CAMRY RZ</t>
  </si>
  <si>
    <t>CAMRY SE/PLUS</t>
  </si>
  <si>
    <t>CAMRY SPORT/LIMITED</t>
  </si>
  <si>
    <t>FORTUNER EXR</t>
  </si>
  <si>
    <t>FORTUNER GXR</t>
  </si>
  <si>
    <t>FORTUNER TRD</t>
  </si>
  <si>
    <t>LAND CRUISER PRADO EXR</t>
  </si>
  <si>
    <t>LAND CRUISER PRADO GXR</t>
  </si>
  <si>
    <t>LAND CRUISER PRADO VXL</t>
  </si>
  <si>
    <t>LAND CRUISER PRADO VXR</t>
  </si>
  <si>
    <t>LAND CRUISER SAFARI</t>
  </si>
  <si>
    <t>LAND CRUISER VXR</t>
  </si>
  <si>
    <t>4-DOOR WAGON LE</t>
  </si>
  <si>
    <t>370Z AUTOMATIC</t>
  </si>
  <si>
    <t>370Z MANUAL</t>
  </si>
  <si>
    <t>TRACK PACK</t>
  </si>
  <si>
    <t>VVIP</t>
  </si>
  <si>
    <t xml:space="preserve">JUKE </t>
  </si>
  <si>
    <t xml:space="preserve">JUKE TURBO </t>
  </si>
  <si>
    <t>JUKE 2012</t>
  </si>
  <si>
    <t>JUKE TURBO 2012</t>
  </si>
  <si>
    <t>NAVARA 4X4 DOUBLE CABINE</t>
  </si>
  <si>
    <t>NAVARA 4X2 DOUBLE CABINE</t>
  </si>
  <si>
    <t>PATHFINDER S 2WD</t>
  </si>
  <si>
    <t>PATHFINDER S AWD</t>
  </si>
  <si>
    <t>PATHFINDER SV AWD</t>
  </si>
  <si>
    <t>PATHFINDER SL  AWD</t>
  </si>
  <si>
    <t>PATHFINDER CLASSIC</t>
  </si>
  <si>
    <t>PATROL XE</t>
  </si>
  <si>
    <t>PATROL  WIP EDITION</t>
  </si>
  <si>
    <t>PATROL VVIP EDITION</t>
  </si>
  <si>
    <t>SENTRA S</t>
  </si>
  <si>
    <t>SENTRA SV/SPORT</t>
  </si>
  <si>
    <t>SENTRA SV/PREMIUM</t>
  </si>
  <si>
    <t>SUNNY S</t>
  </si>
  <si>
    <t>SUNNY SV</t>
  </si>
  <si>
    <t>SUNNY SL</t>
  </si>
  <si>
    <t>TIDA S</t>
  </si>
  <si>
    <t>TIDA SV</t>
  </si>
  <si>
    <t>TIDA SL</t>
  </si>
  <si>
    <t>4-DOOR/5-DOOR VAN</t>
  </si>
  <si>
    <t>KOLEOS 4X2</t>
  </si>
  <si>
    <t>KOLEOS 4X4</t>
  </si>
  <si>
    <t>/FWD4WD</t>
  </si>
  <si>
    <t>TWIZY</t>
  </si>
  <si>
    <t>2-DOOR HATCHBACK</t>
  </si>
  <si>
    <t xml:space="preserve">CORSA </t>
  </si>
  <si>
    <t>3-4 DOOR SEDAN/HATCHBACK</t>
  </si>
  <si>
    <t>4--DOOR SEDAN</t>
  </si>
  <si>
    <t>911 CABRIOLET  CARRERA</t>
  </si>
  <si>
    <t>911 CABRIOLET CARRERA GTS</t>
  </si>
  <si>
    <t>911 CABRIOLET CARRERA 4 GTS</t>
  </si>
  <si>
    <t>911 CABRIOLET TURBO S</t>
  </si>
  <si>
    <t xml:space="preserve">CAYENNE S </t>
  </si>
  <si>
    <t>CAYENNE S TURBO</t>
  </si>
  <si>
    <t>CAYENNE S TURBO S</t>
  </si>
  <si>
    <t>PANAMERA DIESEL</t>
  </si>
  <si>
    <t>PANAMERA 4</t>
  </si>
  <si>
    <t>PANAMERA SE HYBRID</t>
  </si>
  <si>
    <t>PANAMERA 4S EXECUTIVE</t>
  </si>
  <si>
    <t>PANAMERA GTS</t>
  </si>
  <si>
    <t xml:space="preserve">PANAMERA TURBO </t>
  </si>
  <si>
    <t xml:space="preserve">PANAMERA TURBO EXECUTIVE </t>
  </si>
  <si>
    <t>A1 (TFSI 122)</t>
  </si>
  <si>
    <t>1.4TC/4</t>
  </si>
  <si>
    <t>A1 (TFSI 185)</t>
  </si>
  <si>
    <t>1.4TSC/4</t>
  </si>
  <si>
    <t>A3 SEDAN ( 1.4 TFSI 30)</t>
  </si>
  <si>
    <t>A3 SEDAN ( 1.8 TFSI 40)</t>
  </si>
  <si>
    <t>1.8TC/4</t>
  </si>
  <si>
    <t>FWD/AWD</t>
  </si>
  <si>
    <t>A3 SEDAN ( 1.8 TFSI 40 QUATTRO)</t>
  </si>
  <si>
    <t>A4 ( 1.8T 120)</t>
  </si>
  <si>
    <t>A4 ( 1.8T 170)</t>
  </si>
  <si>
    <t>A4 ( 2.0T QUATTRO)</t>
  </si>
  <si>
    <t>A4 ( 3.0T QUATTRTO)</t>
  </si>
  <si>
    <t>A5 CABRIOLET (TFSI)</t>
  </si>
  <si>
    <t>A7 ( FSI)</t>
  </si>
  <si>
    <t>A7 ( TFSI)</t>
  </si>
  <si>
    <t>A7 (FSI)</t>
  </si>
  <si>
    <t>A7 (TFSI)</t>
  </si>
  <si>
    <t>Q3 ( TFSI 150)</t>
  </si>
  <si>
    <t>Q3 ( TFSI 180)</t>
  </si>
  <si>
    <t>Q3 ( TFSI 220)</t>
  </si>
  <si>
    <t>Q5 ( 3.2)</t>
  </si>
  <si>
    <t>Q5 ( TSI)</t>
  </si>
  <si>
    <t>S3</t>
  </si>
  <si>
    <t>TT ( FWD)</t>
  </si>
  <si>
    <t>TT( AWD QUATTRO)</t>
  </si>
  <si>
    <t>1- SERIES ( 116i)</t>
  </si>
  <si>
    <t>1- SERIES ( 118i)</t>
  </si>
  <si>
    <t>1- SERIES ( 125i)</t>
  </si>
  <si>
    <t>1- SERIES ( M.135i)</t>
  </si>
  <si>
    <t>3-SERIES (316 i)</t>
  </si>
  <si>
    <t>3-SERIES (320 i)</t>
  </si>
  <si>
    <t>3-SERIES (328 i)</t>
  </si>
  <si>
    <t>3-SERIES (335i)</t>
  </si>
  <si>
    <t>4-SERIES ( 420 i )</t>
  </si>
  <si>
    <t>4-SERIES ( 428 i )</t>
  </si>
  <si>
    <t>4-SERIES ( 435 i )</t>
  </si>
  <si>
    <t>3.0TC/4</t>
  </si>
  <si>
    <t>4-SERIES CONVERTIBLE ( 428 i)</t>
  </si>
  <si>
    <t>4-SERIES CONVERTIBLE ( 435 i)</t>
  </si>
  <si>
    <t>4-SERIES GRAN COUPE ( 420 i )</t>
  </si>
  <si>
    <t>4-SERIES GRAN COUPE ( 428 i )</t>
  </si>
  <si>
    <t>4-SERIES GRAN COUPE ( 435 i )</t>
  </si>
  <si>
    <t>5-SERIES ( 520 i)</t>
  </si>
  <si>
    <t>5-SERIES ( 528 i)</t>
  </si>
  <si>
    <t>5-SERIES ( 535 i)</t>
  </si>
  <si>
    <t>5-SERIES ( 550 i)</t>
  </si>
  <si>
    <t xml:space="preserve">M4 </t>
  </si>
  <si>
    <t>5-SERIES GT ( 535i GT)</t>
  </si>
  <si>
    <t>5-SERIES GT ( 550i GT)</t>
  </si>
  <si>
    <t>6- SERIES CABRIOLET ( 640 i)</t>
  </si>
  <si>
    <t>2-DOOR CONVERIBLE</t>
  </si>
  <si>
    <t>6- SERIES CABRIOLET ( 650 i)</t>
  </si>
  <si>
    <t>6-SERIES COUPE (640 i)</t>
  </si>
  <si>
    <t>6-SERIES COUPE (650 i)</t>
  </si>
  <si>
    <t>6-SERIES GRAN COUPE ( 650 i)</t>
  </si>
  <si>
    <t>6-SERIES GRAN COUPE ( 640 i)</t>
  </si>
  <si>
    <t>7- SERIES ( 730Li)</t>
  </si>
  <si>
    <t>7- SERIES ( 740Li)</t>
  </si>
  <si>
    <t>7- SERIES ( 750Li)</t>
  </si>
  <si>
    <t>7- SERIES ( 760Li)</t>
  </si>
  <si>
    <t xml:space="preserve">i8 </t>
  </si>
  <si>
    <t>1.5HTC/3</t>
  </si>
  <si>
    <t>X1 (S DRIVE 18 i)</t>
  </si>
  <si>
    <t>X1 (X DRIVE 25 i)</t>
  </si>
  <si>
    <t>X1 (X DRIVE 28 i)</t>
  </si>
  <si>
    <t>X3 (X DRIVE 28 i)</t>
  </si>
  <si>
    <t>X3 (X DRIVE 35i)</t>
  </si>
  <si>
    <t>TRAX (FWD LT/LTZ)</t>
  </si>
  <si>
    <t>TRAX (AWD LT/LTZ)</t>
  </si>
  <si>
    <t>TAHOE ( LS 2WD)</t>
  </si>
  <si>
    <t>TAHOE ( LS 4WD)</t>
  </si>
  <si>
    <t>TAHOE ( LT 2WD)</t>
  </si>
  <si>
    <t>TAHOE ( LT 4WD)</t>
  </si>
  <si>
    <t>TAHOE ( LTZ  2WD)</t>
  </si>
  <si>
    <t>TAHOE ( LTZ 4WD)</t>
  </si>
  <si>
    <t>SUBURBAN ( LS 2WD)</t>
  </si>
  <si>
    <t>SUBURBAN ( LS 4WD)</t>
  </si>
  <si>
    <t>SUBURBAN( LT 2WD)</t>
  </si>
  <si>
    <t>SUBURBAN ( LT 4WD)</t>
  </si>
  <si>
    <t>SUBURBAN ( LTZ  2WD)</t>
  </si>
  <si>
    <t>SUBURBAN ( LTZ 4WD)</t>
  </si>
  <si>
    <t>4-SEDAN</t>
  </si>
  <si>
    <t>SILVERADO ( REGULAR CAB)</t>
  </si>
  <si>
    <t>S/CAB</t>
  </si>
  <si>
    <t>SILVERADO ( DOUBLE CAB)</t>
  </si>
  <si>
    <t>D/CAB</t>
  </si>
  <si>
    <t>SILVERADO ( CREW CAB)</t>
  </si>
  <si>
    <t>CREW /CAB</t>
  </si>
  <si>
    <t>SILVERADO ( 6.2L )</t>
  </si>
  <si>
    <t>CAPRICE ( LS)</t>
  </si>
  <si>
    <t>CAPRICE ( LTZ)</t>
  </si>
  <si>
    <t>CAPRICE ( SS)</t>
  </si>
  <si>
    <t>CAPRICE ( ROYALE )</t>
  </si>
  <si>
    <t>CAMARO CONVERTIBLE (LT)</t>
  </si>
  <si>
    <t>CAMARO CONVERTIBLE (SS)</t>
  </si>
  <si>
    <t>CAMARO CONVERTIBLE (ZL1)</t>
  </si>
  <si>
    <t>CAMARO (LT COUPE)</t>
  </si>
  <si>
    <t>CAMARO (SS COUPE)</t>
  </si>
  <si>
    <t>CAMARO (LTL1 COUPE)</t>
  </si>
  <si>
    <t>TERIOS SVP</t>
  </si>
  <si>
    <t>TERIOS SX</t>
  </si>
  <si>
    <t>GRAN MAX VAN ( PANEL VAN MANUAL)</t>
  </si>
  <si>
    <t>5-DOOR VAN</t>
  </si>
  <si>
    <t>GRAN MAX VAN ( PANEL VAN  AUTOMATIC)</t>
  </si>
  <si>
    <t>GRAN MAX VAN ( GLASS VAN MANUAL)</t>
  </si>
  <si>
    <t>GRAN MAX VAN ( GLASS VAN AUTO)</t>
  </si>
  <si>
    <t>GRAN MAX PICKUP</t>
  </si>
  <si>
    <t xml:space="preserve">FOCUS ST </t>
  </si>
  <si>
    <t xml:space="preserve">FOCUS </t>
  </si>
  <si>
    <t>FIESTA ( AMBIENTE)</t>
  </si>
  <si>
    <t>FIESTA ( TREND)</t>
  </si>
  <si>
    <t>1.6/5</t>
  </si>
  <si>
    <t>FIESTA ( TITANIUM)</t>
  </si>
  <si>
    <t>1.6/6</t>
  </si>
  <si>
    <t>F-151</t>
  </si>
  <si>
    <t>F-152</t>
  </si>
  <si>
    <t>F-153</t>
  </si>
  <si>
    <t>EXPLORER ( BASE)</t>
  </si>
  <si>
    <t>EXPLORER ( XLT)</t>
  </si>
  <si>
    <t>EXPLORER ( LIMITED)</t>
  </si>
  <si>
    <t>EXPLORER ( SPORT)</t>
  </si>
  <si>
    <t>ESCAPE (S)</t>
  </si>
  <si>
    <t>ESCAPE (SE)</t>
  </si>
  <si>
    <t>ESCAPE (TITANIUM)</t>
  </si>
  <si>
    <t>ECOSPORT (AMBIENTE)</t>
  </si>
  <si>
    <t>ECOSPORT (TREND)</t>
  </si>
  <si>
    <t>ECOSPORT (ECOSPORT TITANIUM)</t>
  </si>
  <si>
    <t>CITY (DX)</t>
  </si>
  <si>
    <t>CITY (LX)</t>
  </si>
  <si>
    <t>CITY (EX)</t>
  </si>
  <si>
    <t>ODYSSEY (LX)</t>
  </si>
  <si>
    <t>ODYSSEY (EXL)</t>
  </si>
  <si>
    <t>ODYSSEY (TOURING)</t>
  </si>
  <si>
    <t>PILOT (EX )</t>
  </si>
  <si>
    <t>PILOT (TOURING )</t>
  </si>
  <si>
    <t>GRAND i10</t>
  </si>
  <si>
    <t>1.0/3</t>
  </si>
  <si>
    <t>GRAND SANTA FE ( 2DW BASE)</t>
  </si>
  <si>
    <t>GRAND SANTA FE ( 4 WD BASE)</t>
  </si>
  <si>
    <t>GRAND SANTA FE ( 4WD MID )</t>
  </si>
  <si>
    <t>GRAND SANTA FE ( 4DW TOP)</t>
  </si>
  <si>
    <t>H1 ( VAN)</t>
  </si>
  <si>
    <t>H1 ( 6- SEATER)</t>
  </si>
  <si>
    <t>H1 ( 9 SEATER)</t>
  </si>
  <si>
    <t>H1 ( 12 SEATER)</t>
  </si>
  <si>
    <t>SONATA GL</t>
  </si>
  <si>
    <t>SONATA GLS</t>
  </si>
  <si>
    <t>Q50 ( 2.0T)</t>
  </si>
  <si>
    <t>Q50 ( 3.7 PREMIUM)</t>
  </si>
  <si>
    <t>Q50 ( 3.7 SPORT)</t>
  </si>
  <si>
    <t>Q50 ( 3.5 YHBRID SPORT)</t>
  </si>
  <si>
    <t xml:space="preserve">Q 60 CONVERTIBLE </t>
  </si>
  <si>
    <t>Q 60 COUPE</t>
  </si>
  <si>
    <t xml:space="preserve">2- DOOR COUPE </t>
  </si>
  <si>
    <t>Q 70 ( EXELLENCE)</t>
  </si>
  <si>
    <t>Q 70 ( LUXURY)</t>
  </si>
  <si>
    <t>Q 70 ( SPORT)</t>
  </si>
  <si>
    <t xml:space="preserve">QX50 </t>
  </si>
  <si>
    <t>QX60 ( PREMIUM)</t>
  </si>
  <si>
    <t>QX60 ( COMFORT)</t>
  </si>
  <si>
    <t>QX60 ( LUXURY)</t>
  </si>
  <si>
    <t>QX70 (EXCELLENCE)</t>
  </si>
  <si>
    <t>QX70 (LUXURY)</t>
  </si>
  <si>
    <t>QX70 (SPORT LUXURY)</t>
  </si>
  <si>
    <t>2.5 TD/4</t>
  </si>
  <si>
    <t>OPTIMA (2.0L)</t>
  </si>
  <si>
    <t>OPTIMA (2.4L BASE)</t>
  </si>
  <si>
    <t>OPTIMA (2.4L MID)</t>
  </si>
  <si>
    <t>OPTIMA (2.4LTOP)</t>
  </si>
  <si>
    <t>OPTIMA (2.0TC)</t>
  </si>
  <si>
    <t>5-DOOR  HATCHBACK</t>
  </si>
  <si>
    <t xml:space="preserve">SOUL </t>
  </si>
  <si>
    <t>SPORTAGE (4X4 BASE)</t>
  </si>
  <si>
    <t>SPORTAGE (4X4 TOP)</t>
  </si>
  <si>
    <t>DEFENDER( STANDAR)</t>
  </si>
  <si>
    <t>DEFENDER( HERITAGE LIMITED EDITION)</t>
  </si>
  <si>
    <t xml:space="preserve">DISCOVERY SPORT </t>
  </si>
  <si>
    <t>LR 4</t>
  </si>
  <si>
    <t>MAZDA 6</t>
  </si>
  <si>
    <t>2.0L/4</t>
  </si>
  <si>
    <t>2.5L/4</t>
  </si>
  <si>
    <t>5-DOOR WADON</t>
  </si>
  <si>
    <t>A 45 AMG</t>
  </si>
  <si>
    <t>A 45 AMG EDITION1</t>
  </si>
  <si>
    <t>A-CLASS</t>
  </si>
  <si>
    <t>AMG GT</t>
  </si>
  <si>
    <t>C 63 S</t>
  </si>
  <si>
    <t>CLA 45AMG</t>
  </si>
  <si>
    <t>CLA 45AMG EDITION 1</t>
  </si>
  <si>
    <t>CLA-CLASS</t>
  </si>
  <si>
    <t>CLS- 400 CLASS</t>
  </si>
  <si>
    <t>CLS 500 CLASS</t>
  </si>
  <si>
    <t>E-CLASS E200</t>
  </si>
  <si>
    <t>E-CLASS E 300</t>
  </si>
  <si>
    <t>E-CLASS E350</t>
  </si>
  <si>
    <t>E-CLASS E 500</t>
  </si>
  <si>
    <t>G 63 AMG</t>
  </si>
  <si>
    <t>G 65 AMG</t>
  </si>
  <si>
    <t xml:space="preserve">G-CLASS </t>
  </si>
  <si>
    <t>GL-CLASS GL 500</t>
  </si>
  <si>
    <t>GL-CLASS GL 63AMG</t>
  </si>
  <si>
    <t xml:space="preserve">GLK-CLASS </t>
  </si>
  <si>
    <t>S 63 AMG COUPE</t>
  </si>
  <si>
    <t>S 65 AMG COUPE</t>
  </si>
  <si>
    <t>S- CLASS S 400</t>
  </si>
  <si>
    <t>S- CLASS S 500</t>
  </si>
  <si>
    <t>S-CLASS COUPE</t>
  </si>
  <si>
    <t>S-CLASS MAYBACH</t>
  </si>
  <si>
    <t>SL CLASS SL 350</t>
  </si>
  <si>
    <t>SL CLASS SL 500</t>
  </si>
  <si>
    <t xml:space="preserve">ATTRAGE </t>
  </si>
  <si>
    <t>1.2/3</t>
  </si>
  <si>
    <t>PAJERO SWB 3.5L</t>
  </si>
  <si>
    <t>3 -DOOR WAGON</t>
  </si>
  <si>
    <t>PAJERO SWB 3.8L</t>
  </si>
  <si>
    <t>4-DOOR S SEDAN</t>
  </si>
  <si>
    <t>AVANZA</t>
  </si>
  <si>
    <t>FJ CRUISER  EXR</t>
  </si>
  <si>
    <t>FJ CRUISER GXR</t>
  </si>
  <si>
    <t>FJ CRUISER TRD</t>
  </si>
  <si>
    <t>FJ CRUISER VXR</t>
  </si>
  <si>
    <t>FORTUNER  EXR</t>
  </si>
  <si>
    <t>2.7 L</t>
  </si>
  <si>
    <t>FORTUNER  GXR</t>
  </si>
  <si>
    <t>4.0L</t>
  </si>
  <si>
    <t>FORTUNER  TRD</t>
  </si>
  <si>
    <t>HIACE HIGH ROOF COMMUTER SUPER LWD</t>
  </si>
  <si>
    <t>2.7/4</t>
  </si>
  <si>
    <t>HIACE MID ROOF  COMMUTER LWB</t>
  </si>
  <si>
    <t>LAND CRUISER 70</t>
  </si>
  <si>
    <t>LAND CRUISER PICKUP</t>
  </si>
  <si>
    <t>LAND CRUISER PRADO ( EXR)</t>
  </si>
  <si>
    <t>LAND CRUISER PRADO ( GXR)</t>
  </si>
  <si>
    <t>LAND CRUISER PRADO ( VXL)</t>
  </si>
  <si>
    <t>LAND CRUISER PRADO ( VXR)</t>
  </si>
  <si>
    <t>SEQUOIA(EXR)</t>
  </si>
  <si>
    <t>SEQUOIA(GXR)</t>
  </si>
  <si>
    <t>SEQUOIA(VXR)</t>
  </si>
  <si>
    <t>TOYOTA 86 GT/GTX MT</t>
  </si>
  <si>
    <t>TOYOTA 86 TRD</t>
  </si>
  <si>
    <t>TOYOTA 86 VT/VTX AT</t>
  </si>
  <si>
    <t>YARIS ( 1.3S)</t>
  </si>
  <si>
    <t>YARIS ( 1.5 SE)</t>
  </si>
  <si>
    <t>YARIS ( 1.5L SE PLUS)</t>
  </si>
  <si>
    <t>YARIS SEDAN ( 1.3L S)</t>
  </si>
  <si>
    <t>YARIS SEDAN ( 1.5L SE)</t>
  </si>
  <si>
    <t>YARIS SEDAN ( 1.5L SE+)</t>
  </si>
  <si>
    <t>YARIS SEDAN ( 1.5L SPORT)</t>
  </si>
  <si>
    <t>YARIS SEDAN (1.3L SE)</t>
  </si>
  <si>
    <t xml:space="preserve">ZELAS </t>
  </si>
  <si>
    <t>PATHFINDER  S</t>
  </si>
  <si>
    <t>PATHFINDER  SV</t>
  </si>
  <si>
    <t>PATHFINDER  SV Hybrid</t>
  </si>
  <si>
    <t>PATHFINDER  SL</t>
  </si>
  <si>
    <t>CAPTUR ( PE)</t>
  </si>
  <si>
    <t>1.2TC/4</t>
  </si>
  <si>
    <t>CAPTUR ( SE)</t>
  </si>
  <si>
    <t>CAPTUR ( LE)</t>
  </si>
  <si>
    <t>1.6TC/4</t>
  </si>
  <si>
    <t>DOKKER VAN</t>
  </si>
  <si>
    <t>KOLEOS ( 4X2)</t>
  </si>
  <si>
    <t>KOLEOS ( 4X4)</t>
  </si>
  <si>
    <t>PANAMERA ( DIESEL)</t>
  </si>
  <si>
    <t>PANAMERA ( S)</t>
  </si>
  <si>
    <t>PANAMERA ( S E-HYBRID)</t>
  </si>
  <si>
    <t>PANAMERA ( 4S)</t>
  </si>
  <si>
    <t>PANAMERA ( 4S EXECUTIVE)</t>
  </si>
  <si>
    <t>PANAMERA ( GTS)</t>
  </si>
  <si>
    <t>PANAMERA ( TURBO)</t>
  </si>
  <si>
    <t>PANAMERA ( TURBO EXECUTIVE)</t>
  </si>
  <si>
    <t>MACAN C</t>
  </si>
  <si>
    <t>MACAN C S DIESEL</t>
  </si>
  <si>
    <t>MACAN  TURBO</t>
  </si>
  <si>
    <t>CAYMAN GTS</t>
  </si>
  <si>
    <t>CAYMAN GT4</t>
  </si>
  <si>
    <t>CAYENNE (S)</t>
  </si>
  <si>
    <t>CAYENNE (GTS)</t>
  </si>
  <si>
    <t>CAYENNE (S HYBRID)</t>
  </si>
  <si>
    <t>CAYENNE ( DIESEL)</t>
  </si>
  <si>
    <t>CAYENNE (S DIESEL)</t>
  </si>
  <si>
    <t>CAYENNE (TURBO)</t>
  </si>
  <si>
    <t>CAYENNE (TURBO S)</t>
  </si>
  <si>
    <t>BOXSTER GTS</t>
  </si>
  <si>
    <t>918 SPYDER</t>
  </si>
  <si>
    <t>918 SPYDER WEISSACH PACKAGE</t>
  </si>
  <si>
    <t>911 CABRIOLET (911 CARRERA)</t>
  </si>
  <si>
    <t>911 CABRIOLET (911 CARRERA S)</t>
  </si>
  <si>
    <t>911 CABRIOLET (911 CARRERA 4)</t>
  </si>
  <si>
    <t>911 CABRIOLET (911 CARRERA 4S)</t>
  </si>
  <si>
    <t>911 CABRIOLET (911 CARRERA GTS)</t>
  </si>
  <si>
    <t>911 CABRIOLET (911 CARRERA4 GTS)</t>
  </si>
  <si>
    <t>911 CABRIOLET (911 TURBO)</t>
  </si>
  <si>
    <t>911 CABRIOLET (911 TURBO S)</t>
  </si>
  <si>
    <t>PORSCHE (911 CARRERA)</t>
  </si>
  <si>
    <t>PORSCHE (911 CARRERA S)</t>
  </si>
  <si>
    <t>PORSCHE (911 CARRERA 4)</t>
  </si>
  <si>
    <t>PORSCHE (911 CARRERA 4S)</t>
  </si>
  <si>
    <t>PORSCHE (911 TARGA 4)</t>
  </si>
  <si>
    <t>PORSCHE (911 TARGA 4S)</t>
  </si>
  <si>
    <t>PORSCHE (911 CARRERA GTS)</t>
  </si>
  <si>
    <t>PORSCHE (911 CARRERA 4 GTS)</t>
  </si>
  <si>
    <t>PORSCHE (911 TURBO)</t>
  </si>
  <si>
    <t>PORSCHE (911 TURBO S)</t>
  </si>
  <si>
    <t>PORSCHE (911 GT3)</t>
  </si>
  <si>
    <t xml:space="preserve">4.6L </t>
  </si>
  <si>
    <t>5.7L</t>
  </si>
  <si>
    <t>4.6L</t>
  </si>
  <si>
    <t xml:space="preserve">4.2D </t>
  </si>
  <si>
    <t>2-DOOR LONG CHASSIS</t>
  </si>
  <si>
    <t>1976</t>
  </si>
  <si>
    <t>3.0CC -4.0CC</t>
  </si>
  <si>
    <t>DYNA</t>
  </si>
  <si>
    <t>2-DOOR SHORT CHASSIS</t>
  </si>
  <si>
    <t>1977</t>
  </si>
  <si>
    <t>1978</t>
  </si>
  <si>
    <t>1979</t>
  </si>
  <si>
    <t>1980</t>
  </si>
  <si>
    <t>1981</t>
  </si>
  <si>
    <t>1982</t>
  </si>
  <si>
    <t>1983</t>
  </si>
  <si>
    <t>1984</t>
  </si>
  <si>
    <t>5  DOOR WAGON</t>
  </si>
  <si>
    <t xml:space="preserve">RANGE ROVER SPORT SUPERCHARGED </t>
  </si>
  <si>
    <t>RANGE ROVER  AUTOBIOGRAPHY</t>
  </si>
  <si>
    <t xml:space="preserve">3 DOORS WAGON </t>
  </si>
  <si>
    <t>RANGE ROVER SPORT  SVR</t>
  </si>
  <si>
    <t xml:space="preserve"> A1</t>
  </si>
  <si>
    <t xml:space="preserve"> A3</t>
  </si>
  <si>
    <t xml:space="preserve"> A4</t>
  </si>
  <si>
    <t xml:space="preserve"> A5</t>
  </si>
  <si>
    <t xml:space="preserve"> A5 CABRIOT</t>
  </si>
  <si>
    <t xml:space="preserve"> A5 COUPE</t>
  </si>
  <si>
    <t xml:space="preserve"> A6</t>
  </si>
  <si>
    <t xml:space="preserve"> A7</t>
  </si>
  <si>
    <t xml:space="preserve"> A8</t>
  </si>
  <si>
    <t>1.8 CC</t>
  </si>
  <si>
    <t>VINETTE</t>
  </si>
  <si>
    <t>2DOOR OPEN TRUCK</t>
  </si>
  <si>
    <t>PORTER II</t>
  </si>
  <si>
    <t>4/5 DOORS</t>
  </si>
  <si>
    <t>RWD/FF</t>
  </si>
  <si>
    <t>4.00CC</t>
  </si>
  <si>
    <t>C420</t>
  </si>
  <si>
    <t>4/5 DOOR</t>
  </si>
  <si>
    <t>1.9 V4</t>
  </si>
  <si>
    <t>C190</t>
  </si>
  <si>
    <t>4.5CC</t>
  </si>
  <si>
    <t>C 450</t>
  </si>
  <si>
    <t>C400</t>
  </si>
  <si>
    <t>3.5CC</t>
  </si>
  <si>
    <t>C350</t>
  </si>
  <si>
    <t>3.2CC</t>
  </si>
  <si>
    <t>C320</t>
  </si>
  <si>
    <t>3.00CC</t>
  </si>
  <si>
    <t>C300</t>
  </si>
  <si>
    <t>4/5DOORS</t>
  </si>
  <si>
    <t>C280</t>
  </si>
  <si>
    <t xml:space="preserve">MERCEDES BENZ </t>
  </si>
  <si>
    <t>2 OR 4/5 DOORS</t>
  </si>
  <si>
    <t>C270</t>
  </si>
  <si>
    <t>C250</t>
  </si>
  <si>
    <t>2.4V4</t>
  </si>
  <si>
    <t>C240</t>
  </si>
  <si>
    <t>2.3V4</t>
  </si>
  <si>
    <t>C230</t>
  </si>
  <si>
    <t>2.2V4</t>
  </si>
  <si>
    <t>C220</t>
  </si>
  <si>
    <t>2.00V4</t>
  </si>
  <si>
    <t>C200</t>
  </si>
  <si>
    <t>1.8 V4</t>
  </si>
  <si>
    <t>C180</t>
  </si>
  <si>
    <t>4/5 DOORS SEDAN</t>
  </si>
  <si>
    <t>FR/RR</t>
  </si>
  <si>
    <t>E-CLASS E500</t>
  </si>
  <si>
    <t xml:space="preserve"> CARINA E </t>
  </si>
  <si>
    <t>FW</t>
  </si>
  <si>
    <t>PASEO</t>
  </si>
  <si>
    <t>S-CLASS S500</t>
  </si>
  <si>
    <t>E-CLASS E430</t>
  </si>
  <si>
    <t>E-CLASS E400</t>
  </si>
  <si>
    <t xml:space="preserve">E-CLASS E320 </t>
  </si>
  <si>
    <t>E-CLASS E300</t>
  </si>
  <si>
    <t>E-CLASS E250</t>
  </si>
  <si>
    <t>E-CLASS E 240</t>
  </si>
  <si>
    <t>E- CLASS E200</t>
  </si>
  <si>
    <t xml:space="preserve"> CARINA E</t>
  </si>
  <si>
    <t>1.4</t>
  </si>
  <si>
    <t>TIBURON</t>
  </si>
  <si>
    <t xml:space="preserve">TIBURON </t>
  </si>
  <si>
    <t>E-CLASS E320</t>
  </si>
  <si>
    <t>2.0CC</t>
  </si>
  <si>
    <t>ALMERA</t>
  </si>
  <si>
    <t>5DR MINBUS/VAN</t>
  </si>
  <si>
    <t>NOAH</t>
  </si>
  <si>
    <t>2DOOR  COUPE</t>
  </si>
  <si>
    <t>3-DOORS WAGON</t>
  </si>
  <si>
    <t>G-CLASS G 55</t>
  </si>
  <si>
    <t xml:space="preserve">4/5 DOORS SEDAN </t>
  </si>
  <si>
    <t>4/5 DOORS WAGON</t>
  </si>
  <si>
    <t>ML 320</t>
  </si>
  <si>
    <t>ALFA ROMEO</t>
  </si>
  <si>
    <t>2.1/4</t>
  </si>
  <si>
    <t xml:space="preserve">4 DOORS HATCHBACK </t>
  </si>
  <si>
    <t>A-CLASS A190</t>
  </si>
  <si>
    <t>ALTIMA SE-L</t>
  </si>
  <si>
    <t>ALTIMA SE</t>
  </si>
  <si>
    <t>ALTIMA GXE</t>
  </si>
  <si>
    <t>ALTIMA XE</t>
  </si>
  <si>
    <t>4,5 DOOR</t>
  </si>
  <si>
    <t>PEUGEOT</t>
  </si>
  <si>
    <t xml:space="preserve">2/3 DOOR </t>
  </si>
  <si>
    <t>1.6 CC</t>
  </si>
  <si>
    <t>1.6CC</t>
  </si>
  <si>
    <t>SENTRA SE-L</t>
  </si>
  <si>
    <t>SENTRA SE</t>
  </si>
  <si>
    <t>SENTRA GXE</t>
  </si>
  <si>
    <t>SENTRA XE</t>
  </si>
  <si>
    <t>PT CRUISER</t>
  </si>
  <si>
    <t>CHRISLER</t>
  </si>
  <si>
    <t>STAREX</t>
  </si>
  <si>
    <t>ML 500</t>
  </si>
  <si>
    <t>ALTIMA GLE</t>
  </si>
  <si>
    <t>2.0 CC</t>
  </si>
  <si>
    <t>SENTRA CA</t>
  </si>
  <si>
    <t>5-DOOR SEDAN/WAGON</t>
  </si>
  <si>
    <t>PROBOX</t>
  </si>
  <si>
    <t>CHRYSLER</t>
  </si>
  <si>
    <t>GRAND VOYAGER</t>
  </si>
  <si>
    <t>ML500</t>
  </si>
  <si>
    <t>4/5- DOOR HBK/WAGON</t>
  </si>
  <si>
    <t>1.9 T4</t>
  </si>
  <si>
    <t xml:space="preserve">TRANSPORTER </t>
  </si>
  <si>
    <t>4/5 DOOR HATCHBACK</t>
  </si>
  <si>
    <t>ALLEX</t>
  </si>
  <si>
    <t xml:space="preserve">4-DOORS  STATION WAGON </t>
  </si>
  <si>
    <t>2979CC</t>
  </si>
  <si>
    <t>3SERIES 330 xi</t>
  </si>
  <si>
    <t>SORENTO EX</t>
  </si>
  <si>
    <t>SORENTO LX</t>
  </si>
  <si>
    <t>ZAFIRA</t>
  </si>
  <si>
    <t>ALTIMA 3.5 SE</t>
  </si>
  <si>
    <t>ALTIMA 2.5 SL</t>
  </si>
  <si>
    <t>ALTIMA 2.5 S</t>
  </si>
  <si>
    <t>ALTIMA 2.5 BASE</t>
  </si>
  <si>
    <t>MINIVAN</t>
  </si>
  <si>
    <t>2.5 CC</t>
  </si>
  <si>
    <t>SENTRA SE-R Spec V</t>
  </si>
  <si>
    <t>SENTRA SE-R</t>
  </si>
  <si>
    <t>2/3 DOOR HATCHBACK</t>
  </si>
  <si>
    <t xml:space="preserve">5 DOORS WAGON </t>
  </si>
  <si>
    <t>M-CLASS ML 270</t>
  </si>
  <si>
    <t>4 DOOR SUV</t>
  </si>
  <si>
    <t>H1  Enclosed</t>
  </si>
  <si>
    <t xml:space="preserve">HUMMER </t>
  </si>
  <si>
    <t>H1  Open Top</t>
  </si>
  <si>
    <t>H2  Base</t>
  </si>
  <si>
    <t>SENTRA GXE LIMITED EDITION</t>
  </si>
  <si>
    <t>1.5CC</t>
  </si>
  <si>
    <t>5 DOOR COMBI VAN</t>
  </si>
  <si>
    <t>KANGOO</t>
  </si>
  <si>
    <t>MINI VAN</t>
  </si>
  <si>
    <t>3.3 CC VVTI</t>
  </si>
  <si>
    <t>SIENNA LIMITED</t>
  </si>
  <si>
    <t>SIENNA LE</t>
  </si>
  <si>
    <t>SIENNA CE</t>
  </si>
  <si>
    <t>4/5-DOOR SEDAN</t>
  </si>
  <si>
    <t>VIOS</t>
  </si>
  <si>
    <t>2.7D</t>
  </si>
  <si>
    <t xml:space="preserve">2.5 D </t>
  </si>
  <si>
    <t>2.0 D</t>
  </si>
  <si>
    <t>1,00</t>
  </si>
  <si>
    <t>MORNING PHOTOS MAN-</t>
  </si>
  <si>
    <t>MORNING PHOTOS AUT</t>
  </si>
  <si>
    <t>MORNING PICS MANUEL</t>
  </si>
  <si>
    <t>MORNING PICS AUTO</t>
  </si>
  <si>
    <t>SUV 4 DOORD WAGON</t>
  </si>
  <si>
    <t>ENDEOVOR XLS</t>
  </si>
  <si>
    <t>ENDEOVOR LS</t>
  </si>
  <si>
    <t>H2 Base W/b2E</t>
  </si>
  <si>
    <t xml:space="preserve">ALTIMA 2.5 </t>
  </si>
  <si>
    <t>1.4CC</t>
  </si>
  <si>
    <t>TACUMA</t>
  </si>
  <si>
    <t>DAEWOO</t>
  </si>
  <si>
    <t>SENTRA 2.5 S</t>
  </si>
  <si>
    <t>SENTRA 1.8 S</t>
  </si>
  <si>
    <t>SENTRA 1.8</t>
  </si>
  <si>
    <t xml:space="preserve">2.5D </t>
  </si>
  <si>
    <t>MORNING PHOTOS</t>
  </si>
  <si>
    <t>MORNING PICTURES</t>
  </si>
  <si>
    <t xml:space="preserve">PORTER II </t>
  </si>
  <si>
    <t>RANGE ROVER VOGUE</t>
  </si>
  <si>
    <t>H2 SUT Base</t>
  </si>
  <si>
    <t>H2 SUV Base</t>
  </si>
  <si>
    <t>ALTIMA 3.5 SE-R</t>
  </si>
  <si>
    <t>ALTIMA 3.5 SL</t>
  </si>
  <si>
    <t>5 DOOR MINVAN</t>
  </si>
  <si>
    <t>2.7  D</t>
  </si>
  <si>
    <t xml:space="preserve">2.0 D </t>
  </si>
  <si>
    <t xml:space="preserve">GT </t>
  </si>
  <si>
    <t>MORNING IMAGES</t>
  </si>
  <si>
    <t>H3 SUV Base</t>
  </si>
  <si>
    <t>ALTIMA 2.5</t>
  </si>
  <si>
    <t xml:space="preserve">4/5 DOOR </t>
  </si>
  <si>
    <t>6 DOOR WAGON</t>
  </si>
  <si>
    <t xml:space="preserve">PATHFINDER </t>
  </si>
  <si>
    <t>4-DOOR MINIVAN</t>
  </si>
  <si>
    <t>FR/FF</t>
  </si>
  <si>
    <t>CRAFTER 50</t>
  </si>
  <si>
    <t>5DOOR SEDAN</t>
  </si>
  <si>
    <t>AURIS</t>
  </si>
  <si>
    <t>MORNING PICTURES AUT</t>
  </si>
  <si>
    <t>MORNING PICTURES MAN</t>
  </si>
  <si>
    <t>SEBRING</t>
  </si>
  <si>
    <t>ENDEOVOR SE</t>
  </si>
  <si>
    <t>4-DOORS PICK UP D/C</t>
  </si>
  <si>
    <t>2.5TD/4RWD</t>
  </si>
  <si>
    <t>2-DOORS PICK UP S/C</t>
  </si>
  <si>
    <t>2.4/4 RWD</t>
  </si>
  <si>
    <t>3.7 I-5</t>
  </si>
  <si>
    <t>H3 SUV H3X</t>
  </si>
  <si>
    <t>VERSA 1.8 SL</t>
  </si>
  <si>
    <t>VERSA 1.8 S</t>
  </si>
  <si>
    <t>SENTRA 2.0 SL</t>
  </si>
  <si>
    <t>SENTRA 2.0 S</t>
  </si>
  <si>
    <t>SENTRA 2.0</t>
  </si>
  <si>
    <t>FF/RR</t>
  </si>
  <si>
    <t>CRAFTER 35</t>
  </si>
  <si>
    <t>BRERA</t>
  </si>
  <si>
    <t xml:space="preserve">H3 SUV Alpha </t>
  </si>
  <si>
    <t>ALTIMA 2.5 SE</t>
  </si>
  <si>
    <t>ALTIMA 2.65 S</t>
  </si>
  <si>
    <t>TEANA</t>
  </si>
  <si>
    <t>4.0 CC</t>
  </si>
  <si>
    <t>TRAILBRAZER</t>
  </si>
  <si>
    <t xml:space="preserve">CHEVROLET </t>
  </si>
  <si>
    <t>4-DOOR SEDAN/5-DOOR WAGON</t>
  </si>
  <si>
    <t>3.5CC VVT-i</t>
  </si>
  <si>
    <t xml:space="preserve">SIENNA LIMITED </t>
  </si>
  <si>
    <t xml:space="preserve">SIENNA XLE </t>
  </si>
  <si>
    <t>SIENNA XLE</t>
  </si>
  <si>
    <t xml:space="preserve">SIENNA LE </t>
  </si>
  <si>
    <t>SIENNA LE 8- PASSENGER</t>
  </si>
  <si>
    <t>SIENNA CE 8-PASSENGER</t>
  </si>
  <si>
    <t>SPIDER</t>
  </si>
  <si>
    <t>4 DOOR CREW CAB</t>
  </si>
  <si>
    <t>H3T Alpha</t>
  </si>
  <si>
    <t>H3T Base</t>
  </si>
  <si>
    <t xml:space="preserve">VERSA 1.6 </t>
  </si>
  <si>
    <t>VERSA 1.6 Base</t>
  </si>
  <si>
    <t>ALTIMA 3.5 SR</t>
  </si>
  <si>
    <t>SENTRA 2.0 SR</t>
  </si>
  <si>
    <t>3/4 DOOR HATCHBACK</t>
  </si>
  <si>
    <t>MILTO</t>
  </si>
  <si>
    <t>H3 SUV Luxury Edition</t>
  </si>
  <si>
    <t>H3 SUV Adventure Edition</t>
  </si>
  <si>
    <t>H3 SUV Alpha Edition</t>
  </si>
  <si>
    <t>H3T Alpha Luxury Edition</t>
  </si>
  <si>
    <t>H3T Alpha Leather Edition</t>
  </si>
  <si>
    <t>H3T Alpha Base Edition</t>
  </si>
  <si>
    <t>H3T Adventure</t>
  </si>
  <si>
    <t>H3T Crew Cab</t>
  </si>
  <si>
    <t>LAND CRUISER VX</t>
  </si>
  <si>
    <t xml:space="preserve">5-DOORS WAGON </t>
  </si>
  <si>
    <t>G-CLASS G 55 AMG</t>
  </si>
  <si>
    <t>ALTIMA 2.5 SR</t>
  </si>
  <si>
    <t>AMAROK</t>
  </si>
  <si>
    <t>5-SPORT HATCHBACK</t>
  </si>
  <si>
    <t xml:space="preserve">4/4 DOORS WAGON </t>
  </si>
  <si>
    <t>GLK 300</t>
  </si>
  <si>
    <t>GLK 350</t>
  </si>
  <si>
    <t>VERSA 1.6 SL</t>
  </si>
  <si>
    <t>VERSA 1.6 SV</t>
  </si>
  <si>
    <t>VERSA 1.6 S</t>
  </si>
  <si>
    <t>BIPPER TEPEE</t>
  </si>
  <si>
    <t>5-DOOR WAGON R-LINE</t>
  </si>
  <si>
    <t>5-DOOR WAGON TRACK&amp;STYLE</t>
  </si>
  <si>
    <t>4-DOOR SEDAN SPORT</t>
  </si>
  <si>
    <t>KIZASHI</t>
  </si>
  <si>
    <t>MORNING  PHOTOS AUT</t>
  </si>
  <si>
    <t>MORNING  PHOTOS MAN</t>
  </si>
  <si>
    <t>VERSA 1.6 S+</t>
  </si>
  <si>
    <t>ALTIMA 2.5 SV</t>
  </si>
  <si>
    <t>1.4 CC</t>
  </si>
  <si>
    <t>SENTRA SL</t>
  </si>
  <si>
    <t>SENTRA SR</t>
  </si>
  <si>
    <t>SENTRA FE+SV</t>
  </si>
  <si>
    <t>SENTRA SV</t>
  </si>
  <si>
    <t>SENTRA FE+S</t>
  </si>
  <si>
    <t xml:space="preserve">4-DOOR SEDAN </t>
  </si>
  <si>
    <t>5-DOOR FAMILY VAN</t>
  </si>
  <si>
    <t>5-DOOR COM PASS VAN</t>
  </si>
  <si>
    <t>5-DOOR WAGON PANEL VAN</t>
  </si>
  <si>
    <t>CARRY</t>
  </si>
  <si>
    <t>SWIFT DZIRE</t>
  </si>
  <si>
    <t>MORNING  PHOTOS  MAN</t>
  </si>
  <si>
    <t xml:space="preserve">PAJERO </t>
  </si>
  <si>
    <t>VERSA NOTE SV</t>
  </si>
  <si>
    <t>VERSA NOTE S PLUS</t>
  </si>
  <si>
    <t>VERSA NOTE S(SR)</t>
  </si>
  <si>
    <t>VERSA NOTE SL</t>
  </si>
  <si>
    <t>VERSA NOTE SR</t>
  </si>
  <si>
    <t>CIAZ</t>
  </si>
  <si>
    <t>ERTIGA</t>
  </si>
  <si>
    <t>VANETTE</t>
  </si>
  <si>
    <t>AVANTE M16</t>
  </si>
  <si>
    <t>OPEN TRUCK LONG CHASSIS</t>
  </si>
  <si>
    <t>OPEN TRUCK SHORT CHASSIS</t>
  </si>
  <si>
    <t>IDL</t>
  </si>
  <si>
    <t xml:space="preserve">  Withholding</t>
  </si>
  <si>
    <t>ENGINE POWER(CC)</t>
  </si>
  <si>
    <t>BETWEEN</t>
  </si>
  <si>
    <t>AND</t>
  </si>
  <si>
    <t>MVF PAYABLE</t>
  </si>
  <si>
    <t xml:space="preserve"> </t>
  </si>
  <si>
    <t>AND ABOVE</t>
  </si>
  <si>
    <t>Special engine vehicles</t>
  </si>
  <si>
    <t>SPECIAL</t>
  </si>
  <si>
    <t>Engine Capacity (CC)</t>
  </si>
  <si>
    <t xml:space="preserve">Plate </t>
  </si>
  <si>
    <t>328I</t>
  </si>
  <si>
    <t>LAND CRUISER  PICK UP</t>
  </si>
  <si>
    <t>4.4 CC</t>
  </si>
  <si>
    <t xml:space="preserve">RANGE ROVER </t>
  </si>
  <si>
    <t>1.7 CC</t>
  </si>
  <si>
    <t>SANTAFE</t>
  </si>
  <si>
    <t>CTS</t>
  </si>
  <si>
    <t>CADILLAC</t>
  </si>
  <si>
    <t>4/5 DOOR SEDAN/HATCHBACK</t>
  </si>
  <si>
    <t>4 DOOR PASSENGER VAN</t>
  </si>
  <si>
    <t>MAZDA5</t>
  </si>
  <si>
    <t xml:space="preserve">MAZDA </t>
  </si>
  <si>
    <t>NOAH VOXY</t>
  </si>
  <si>
    <t>1.6 14</t>
  </si>
  <si>
    <t>207 CC</t>
  </si>
  <si>
    <t>PEUGGEOT</t>
  </si>
  <si>
    <t>MATCH</t>
  </si>
  <si>
    <t>LAND CRUISER PRADO TX/TXL</t>
  </si>
  <si>
    <t>LAND CRUISER PRADO  TX/TXL</t>
  </si>
  <si>
    <t>CRETA</t>
  </si>
  <si>
    <t>ACCORD 2.3DX</t>
  </si>
  <si>
    <t>2.3L</t>
  </si>
  <si>
    <t>ACCORD 2.3 LX</t>
  </si>
  <si>
    <t>ACCORD 2.3LX</t>
  </si>
  <si>
    <t>ACCORD 2.3 EX</t>
  </si>
  <si>
    <t>ACCORD LX</t>
  </si>
  <si>
    <t>CR-V LX</t>
  </si>
  <si>
    <t>4 DOORS SPORT UTILITY</t>
  </si>
  <si>
    <t>4X4</t>
  </si>
  <si>
    <t>CR-V EX</t>
  </si>
  <si>
    <t>CIVIC EX</t>
  </si>
  <si>
    <t>1.6L</t>
  </si>
  <si>
    <t>2 DOORS HATCHBACK</t>
  </si>
  <si>
    <t>CIVIC DX</t>
  </si>
  <si>
    <t>CIVIC HX</t>
  </si>
  <si>
    <t>CIVIC LX</t>
  </si>
  <si>
    <t>CIVIC SI</t>
  </si>
  <si>
    <t>ES-300</t>
  </si>
  <si>
    <t>4 DOORSSEDAN</t>
  </si>
  <si>
    <t>GS-300</t>
  </si>
  <si>
    <t>GS-400</t>
  </si>
  <si>
    <t>LS-400</t>
  </si>
  <si>
    <t>LX-470</t>
  </si>
  <si>
    <t>4 DOORS SUV</t>
  </si>
  <si>
    <t>RX-300</t>
  </si>
  <si>
    <t>SC-300</t>
  </si>
  <si>
    <t>SC-400</t>
  </si>
  <si>
    <t>TACOMA</t>
  </si>
  <si>
    <t>RW/AWD/FWD</t>
  </si>
  <si>
    <t>2-DOOR/4DOOR</t>
  </si>
  <si>
    <t>3.4L 6  MAN</t>
  </si>
  <si>
    <t xml:space="preserve">A3 SEDAN 1.8T PREMIUM </t>
  </si>
  <si>
    <t>A3 SEDAN 1.8T PREMIUM PLUS</t>
  </si>
  <si>
    <t>A3 SEDAN 1.8T PRESTIGE</t>
  </si>
  <si>
    <t>A3 SEDAN 2.0 TDI PREMIUM</t>
  </si>
  <si>
    <t>A3 SEDAN 2.0 TDI PREMIUM PLUS</t>
  </si>
  <si>
    <t>A3 SEDAN 2.0 TDI PRESTIGE</t>
  </si>
  <si>
    <t xml:space="preserve">A3 QUATTRO 2.0T PREMIUM </t>
  </si>
  <si>
    <t>A3 QUATTRO 2.0T PREMIUM PLUS</t>
  </si>
  <si>
    <t xml:space="preserve">A3 QUATTRO 2.0T PRESTIGE </t>
  </si>
  <si>
    <t xml:space="preserve">A3 CABRIOLET 1.8T PREMIUM </t>
  </si>
  <si>
    <t xml:space="preserve">A3 CABRIOLET 1.8T PREMIUM PLUS </t>
  </si>
  <si>
    <t>A3 CABRIOLET 1.8T PRESTIGE</t>
  </si>
  <si>
    <t>A3 CABRIOLET QUATTRO 2.0T PRESTIGE</t>
  </si>
  <si>
    <t>A3 CABRIOLET QUATTRO 2.0T PREMIUM</t>
  </si>
  <si>
    <t>A3 CABRIOLET QUATTRO 2.0T PREM PLUS</t>
  </si>
  <si>
    <t>A4 CVT FRONTTRACK 2.0T PREMIUM/PLUS</t>
  </si>
  <si>
    <t>4 DOOR</t>
  </si>
  <si>
    <t>A4 MAN QUATTRO 2.0T PRIMIUM/PLUS</t>
  </si>
  <si>
    <t>A4 AUTO QUATTRO 2.0T PREMIUM/PLUS</t>
  </si>
  <si>
    <t>A5 COUPE MAN PREMIUM/PLUS</t>
  </si>
  <si>
    <t xml:space="preserve">A5 COUPE AUTO PREMIUM/PLUS </t>
  </si>
  <si>
    <t xml:space="preserve">A5 CABRIOLET AUTO PREMIUM/PLUS </t>
  </si>
  <si>
    <t>A6 SEDAN FRONTTRACK 2.0T PREMIUM/PLUS</t>
  </si>
  <si>
    <t xml:space="preserve">A6 SEDAN QUATTRO 2.0T PREMIUM/PLUS  </t>
  </si>
  <si>
    <t>A6 SEDAN QUATTRO 3.0T PREMIUM PLUS</t>
  </si>
  <si>
    <t xml:space="preserve">A6 SEDAN QUATTRO 3.0T PRESTIGE </t>
  </si>
  <si>
    <t xml:space="preserve">A6 SEDAN QUATTRO 3.0L TDI PRESTIGE </t>
  </si>
  <si>
    <t>A6 SEDAN QUATTRO 3.0L TDI PREMIUM PLUS</t>
  </si>
  <si>
    <t>A7 QUATTRO 3.0 PREMIUM PLUS</t>
  </si>
  <si>
    <t>4 DOOR HATCH BACK</t>
  </si>
  <si>
    <t xml:space="preserve">A7 QUATTRO 3.0 PRESTIGE </t>
  </si>
  <si>
    <t xml:space="preserve">A7 QUATTRO 3.0 TDI PREMIUM PLUS </t>
  </si>
  <si>
    <t>A7 QUATTRO 3.0 TDI PRESTIGE</t>
  </si>
  <si>
    <t xml:space="preserve">Q3 FRONTTRACK PREMIUM PLUS </t>
  </si>
  <si>
    <t xml:space="preserve">4 DOOR </t>
  </si>
  <si>
    <t xml:space="preserve">Q3 FRONTTRACK PRESTIGE </t>
  </si>
  <si>
    <t>Q3 QUATTRO PREMIUM PLUS</t>
  </si>
  <si>
    <t xml:space="preserve">Q3 QUATTRO PRESTIGE </t>
  </si>
  <si>
    <t xml:space="preserve">Q5 QUATTRO 2.0T PREMIUM/PLUS </t>
  </si>
  <si>
    <t xml:space="preserve">Q5 QUATTRO 3.0T PREMIUM PLUS </t>
  </si>
  <si>
    <t>Q5 QUATTRO 3.0T PRESTIGE</t>
  </si>
  <si>
    <t xml:space="preserve">Q5 QUATTRO 3.0 L TDI PRESTIGE </t>
  </si>
  <si>
    <t xml:space="preserve">Q5 QUATTRO 3.0L TDI PREMIUM PLUS </t>
  </si>
  <si>
    <t xml:space="preserve">Q5 QUATTRO 2.0T PRESTIGE HYBRID </t>
  </si>
  <si>
    <t>RS7 PRESTIGE</t>
  </si>
  <si>
    <t xml:space="preserve">RS7 PERFORMANCE PRESTIGE </t>
  </si>
  <si>
    <t xml:space="preserve">S3 SEDAN QUATTRO PRESTIGE </t>
  </si>
  <si>
    <t>S3 SEDAN QUATTRO PREMIUM PLUS</t>
  </si>
  <si>
    <t xml:space="preserve">S4 SEDAN MAN PRESTIGE </t>
  </si>
  <si>
    <t xml:space="preserve">S4 SEDAN MAN PREMIUM PLUS </t>
  </si>
  <si>
    <t xml:space="preserve">S4 SEDAN S TRONIC PREMIUM PLUS </t>
  </si>
  <si>
    <t>S4 SEDAN S TRONIC PRESTIGE</t>
  </si>
  <si>
    <t xml:space="preserve">S5 MAN PREMIUM PLUS </t>
  </si>
  <si>
    <t xml:space="preserve">S5 MAN PRESTIGE </t>
  </si>
  <si>
    <t xml:space="preserve">S5 AUTO PREMIUM PLUS </t>
  </si>
  <si>
    <t>S5 AUTO PRESTIGE</t>
  </si>
  <si>
    <t xml:space="preserve">S5 CABRIOLET PRESTIGE </t>
  </si>
  <si>
    <t xml:space="preserve">S5 CABRIOLET PREMIUM PLUS </t>
  </si>
  <si>
    <t xml:space="preserve">S6 SEDAN PRESTIGE </t>
  </si>
  <si>
    <t xml:space="preserve">S6 SEDAN PREMIUM PLUS </t>
  </si>
  <si>
    <t xml:space="preserve">S7 </t>
  </si>
  <si>
    <t xml:space="preserve">S8 </t>
  </si>
  <si>
    <t>S8 PUS</t>
  </si>
  <si>
    <t xml:space="preserve">SQ5 QUATTRO 3.0T PREMIUM PLUS </t>
  </si>
  <si>
    <t xml:space="preserve">SQ5 QUATTRO 3.0T PRESTIGE </t>
  </si>
  <si>
    <t xml:space="preserve">TT S TRONIC QUATTRO 2.0T </t>
  </si>
  <si>
    <t>TT ROADSTER S TRONIC QUATTRO 2.0T</t>
  </si>
  <si>
    <t>2 DOOR</t>
  </si>
  <si>
    <t xml:space="preserve">TTS COUPE S TRONIC QUATTRO 2.0T </t>
  </si>
  <si>
    <t>ALLROAD PREMIUM /PLUS</t>
  </si>
  <si>
    <t>A8 L 3.0T</t>
  </si>
  <si>
    <t xml:space="preserve">A8 L 3.0T TDI </t>
  </si>
  <si>
    <t xml:space="preserve">A8 L 4.0T SPORT </t>
  </si>
  <si>
    <t xml:space="preserve">A8 L 6.3L </t>
  </si>
  <si>
    <t xml:space="preserve">2 SERIES 228i </t>
  </si>
  <si>
    <t xml:space="preserve">2 SERIES 228i x DRIVE </t>
  </si>
  <si>
    <t xml:space="preserve">2 SERIES CONVERTIBLE 228i </t>
  </si>
  <si>
    <t>2 SERIES CONV 228i x DRIVE</t>
  </si>
  <si>
    <t xml:space="preserve">2 SERIES M325i  </t>
  </si>
  <si>
    <t xml:space="preserve">2 SERIES M325i  x DRIVE </t>
  </si>
  <si>
    <t xml:space="preserve">2 SERIES CONV M235i </t>
  </si>
  <si>
    <t xml:space="preserve">2 SERIES CON M235i x DRIVE </t>
  </si>
  <si>
    <t xml:space="preserve">3 SERIES 320i </t>
  </si>
  <si>
    <t>3 SERIES 320i xDRIVE</t>
  </si>
  <si>
    <t xml:space="preserve">3 SERIES 328i </t>
  </si>
  <si>
    <t xml:space="preserve">3 SERIES 328d </t>
  </si>
  <si>
    <t>3 SERIES 328d xDRIVE</t>
  </si>
  <si>
    <t>3 SERIES SPORT WAGON 328i x DRIVE</t>
  </si>
  <si>
    <t xml:space="preserve">3 SERIES 330e PLUG-IN HYBRID </t>
  </si>
  <si>
    <t>3 SERIES 340i</t>
  </si>
  <si>
    <t>3 SERIES 340i x DRIVE</t>
  </si>
  <si>
    <t>4 SERIES 428i GRAN COUPE</t>
  </si>
  <si>
    <t>4 DOOR SEDAN SULEV</t>
  </si>
  <si>
    <t xml:space="preserve">4 SERIES 428i </t>
  </si>
  <si>
    <t>2 DOOR COUPE SULEV</t>
  </si>
  <si>
    <t xml:space="preserve">4 SERIES 428i x DRIVE GRAN COUPE </t>
  </si>
  <si>
    <t xml:space="preserve">4 SERIES 428i X DRIVE </t>
  </si>
  <si>
    <t xml:space="preserve">4 SERIES 435i GRAN COUPE </t>
  </si>
  <si>
    <t xml:space="preserve">4 SERIES 435i </t>
  </si>
  <si>
    <t>4 SERIES 435i x DRIVE GRAN COUPE</t>
  </si>
  <si>
    <t xml:space="preserve">4 SERIES CONV 428i </t>
  </si>
  <si>
    <t>2 DOOR CONVERTIBLE SULEV</t>
  </si>
  <si>
    <t xml:space="preserve">4 SERIES 435i x DRIVE </t>
  </si>
  <si>
    <t xml:space="preserve">4 SERIES CONV 428i x DRIVE </t>
  </si>
  <si>
    <t xml:space="preserve">4 SERIES CONV 435i </t>
  </si>
  <si>
    <t>2 DOOR CONVERTILE</t>
  </si>
  <si>
    <t xml:space="preserve">4 SERIES CONV 435i x DRIVE </t>
  </si>
  <si>
    <t xml:space="preserve">2 DOOR CONVERTIBLE </t>
  </si>
  <si>
    <t xml:space="preserve">5 SERIES 528i </t>
  </si>
  <si>
    <t>5 SERIES 528i x DRIVE</t>
  </si>
  <si>
    <t xml:space="preserve">5 SERIES 535i </t>
  </si>
  <si>
    <t xml:space="preserve">5 SERIES 535d </t>
  </si>
  <si>
    <t xml:space="preserve">4 DOOR SEDAN </t>
  </si>
  <si>
    <t>5 SERIES 535i x DRIVE</t>
  </si>
  <si>
    <t>5 SERIES 535d x DRIVE</t>
  </si>
  <si>
    <t>5 SERIES ActiveHybrid 5</t>
  </si>
  <si>
    <t xml:space="preserve">5 SERIES 550i </t>
  </si>
  <si>
    <t>5 SERIES 550i x DRIVE</t>
  </si>
  <si>
    <t>6 SERIES 640i</t>
  </si>
  <si>
    <t>6 SERIES 640i GRAN COUPE</t>
  </si>
  <si>
    <t>6 SERIES 640i x DRIVE</t>
  </si>
  <si>
    <t>6 SERIES 640i x DRIVE GRAN COUPE</t>
  </si>
  <si>
    <t xml:space="preserve">6 SERIES CONV 640i </t>
  </si>
  <si>
    <t xml:space="preserve">6 SERIES CONV 640i x DRIVE </t>
  </si>
  <si>
    <t>6 SERIES 650i</t>
  </si>
  <si>
    <t>6 SERIES 650i GRAN COUPE</t>
  </si>
  <si>
    <t xml:space="preserve">6 SERIES 650i x DRIVE </t>
  </si>
  <si>
    <t>6 SERIES 650i x DRIVE GRAN COUPE</t>
  </si>
  <si>
    <t xml:space="preserve">6 SERIES CON 650i </t>
  </si>
  <si>
    <t>6 SERIES CONV 650i x DRIVE</t>
  </si>
  <si>
    <t>6 SERIES ALPINA B6 x DRIVE GRAN COUPE</t>
  </si>
  <si>
    <t xml:space="preserve">7 SERIES 740i </t>
  </si>
  <si>
    <t>7 SERIES 750i</t>
  </si>
  <si>
    <t>7 SERIES 750i x DRIVE</t>
  </si>
  <si>
    <t>M2</t>
  </si>
  <si>
    <t xml:space="preserve">M5 </t>
  </si>
  <si>
    <t xml:space="preserve">M6 </t>
  </si>
  <si>
    <t>4 DOOR COUPE</t>
  </si>
  <si>
    <t>M6 CONV</t>
  </si>
  <si>
    <t xml:space="preserve">X1 x DRIVE 28i </t>
  </si>
  <si>
    <t>X1 x DRIVE 28i BRAZIL</t>
  </si>
  <si>
    <t xml:space="preserve">X3 s DRIVE 28i </t>
  </si>
  <si>
    <t>X3 x DRIVE 28i</t>
  </si>
  <si>
    <t>X3 x DRIVE 28d</t>
  </si>
  <si>
    <t>X3 x DRIVE 35i</t>
  </si>
  <si>
    <t xml:space="preserve">X4 x DRIVE 28i </t>
  </si>
  <si>
    <t xml:space="preserve">X4 x DRIVE 35i </t>
  </si>
  <si>
    <t>X4 M40i</t>
  </si>
  <si>
    <t xml:space="preserve">X5 s DRIVE 35i </t>
  </si>
  <si>
    <t xml:space="preserve">X5 x DRIVE 35i </t>
  </si>
  <si>
    <t>X5 x DRIVE 35d</t>
  </si>
  <si>
    <t>X5 x DRIVE 50i</t>
  </si>
  <si>
    <t xml:space="preserve">X5 M </t>
  </si>
  <si>
    <t>4 DOOR SAV</t>
  </si>
  <si>
    <t xml:space="preserve">X6 s DRIVE 35i </t>
  </si>
  <si>
    <t>X6 x DRIVE 35i</t>
  </si>
  <si>
    <t>X6 x drive 50i</t>
  </si>
  <si>
    <t xml:space="preserve">X6 M SPROT ACTIVITY </t>
  </si>
  <si>
    <t xml:space="preserve">Z4 ROADSTER s DRIVER 28i </t>
  </si>
  <si>
    <t xml:space="preserve">2 DOOR </t>
  </si>
  <si>
    <t xml:space="preserve">Z4 ROADSTAR s DRIVE 35i </t>
  </si>
  <si>
    <t>335i x DRIVE GRAN TURISMO WAGON</t>
  </si>
  <si>
    <t>5 DOOR</t>
  </si>
  <si>
    <t xml:space="preserve">X5 x DRIVE 40e </t>
  </si>
  <si>
    <t>5 SERIES 535i GRAN TURISMO</t>
  </si>
  <si>
    <t>5 SERIES 535i x DRIVE GRAN TURISMO</t>
  </si>
  <si>
    <t xml:space="preserve">5 SERIES 550i x DRIVE GRAN TURISMO </t>
  </si>
  <si>
    <t>SPARK Man LS</t>
  </si>
  <si>
    <t>5dr HB</t>
  </si>
  <si>
    <t>SPARK CVT LS</t>
  </si>
  <si>
    <t>SPARK Man LT w/1LT</t>
  </si>
  <si>
    <t>SPARK CVT LT w/1LT</t>
  </si>
  <si>
    <t>SPARK Man LT w/2LT</t>
  </si>
  <si>
    <t>SPARK CVT LT w/2LT</t>
  </si>
  <si>
    <t>SONIC MANUAL LS</t>
  </si>
  <si>
    <t>5 DOOR HB</t>
  </si>
  <si>
    <t xml:space="preserve">SONIC AUTO LS </t>
  </si>
  <si>
    <t>SONIC MANUAL LT</t>
  </si>
  <si>
    <t>SONIC AUTO LT</t>
  </si>
  <si>
    <t>SONIC AUTO LTZ</t>
  </si>
  <si>
    <t xml:space="preserve">SONIC MANUAL RS </t>
  </si>
  <si>
    <t>SONIC AURO LTZ</t>
  </si>
  <si>
    <t>SONIC AUTO RS</t>
  </si>
  <si>
    <t xml:space="preserve">SONIC AUTO RS </t>
  </si>
  <si>
    <t>CRUZE LIMITED Man L</t>
  </si>
  <si>
    <t>CRUZE LIMITED  Man LS</t>
  </si>
  <si>
    <t>CRUZE LIMITED  Auto LS</t>
  </si>
  <si>
    <t>CRUZE LIMITED Man LT w/1LT</t>
  </si>
  <si>
    <t>CRUZE LIMITED Auto LT w/1LT</t>
  </si>
  <si>
    <t>CRUZE LIMITED  Man ECO</t>
  </si>
  <si>
    <t>CRUZE LIMITED Auto ECO</t>
  </si>
  <si>
    <t>CRUZE LIMITED  Auto LT w/2LT</t>
  </si>
  <si>
    <t>CRUZE LIMITED  LTZ</t>
  </si>
  <si>
    <t>CRUZE Man L</t>
  </si>
  <si>
    <t>CRUZE  Man LS</t>
  </si>
  <si>
    <t>CRUZE  Auto LS</t>
  </si>
  <si>
    <t>CRUZE  Man LT</t>
  </si>
  <si>
    <t>CRUZE  Auto LT</t>
  </si>
  <si>
    <t>CRUZE  Auto Premier</t>
  </si>
  <si>
    <t>COLORADO Ext Cab 128.3' Base</t>
  </si>
  <si>
    <t>COLORADO  Ext Cab 128.3' WT</t>
  </si>
  <si>
    <t>COLORADO Crew Cab 128.3' WT</t>
  </si>
  <si>
    <t>COLORADO  Ext Cab 128.3' LT</t>
  </si>
  <si>
    <t>COLORADO  Crew Cab 140.5' WT</t>
  </si>
  <si>
    <t>COLORADO  Crew Cab 128.3' LT</t>
  </si>
  <si>
    <t>COLORADO  Ext Cab 128.3' Z71</t>
  </si>
  <si>
    <t>COLORADO  Crew Cab 140.5' LT</t>
  </si>
  <si>
    <t>COLORADO  Crew Cab 128.3' Z71</t>
  </si>
  <si>
    <t>COLORADO  Crew Cab 140.5' Z71</t>
  </si>
  <si>
    <t>COLORADO Crew Cab 128.3' Z71</t>
  </si>
  <si>
    <t>COLORADO Crew Cab 140.5' Z71</t>
  </si>
  <si>
    <t>TRAX LS w/1LS</t>
  </si>
  <si>
    <t>TRAX LT</t>
  </si>
  <si>
    <t>TRAX LS w/1FL</t>
  </si>
  <si>
    <t xml:space="preserve">TRAX LTZ </t>
  </si>
  <si>
    <t xml:space="preserve">MALIBU LS w/1FL </t>
  </si>
  <si>
    <t>MALIBU LS w/1 LS</t>
  </si>
  <si>
    <t>MALIBU LTZ</t>
  </si>
  <si>
    <t>MALIBU LT</t>
  </si>
  <si>
    <t xml:space="preserve">MALIBU LT w/2LT </t>
  </si>
  <si>
    <t>MALIBU PREMIER w/2LZ</t>
  </si>
  <si>
    <t>MALIBU LS w/1LS</t>
  </si>
  <si>
    <t>MALIBU LT w/1LT</t>
  </si>
  <si>
    <t>MALIBU L w/1VL</t>
  </si>
  <si>
    <t>MALIBU HYBRID w/1HY</t>
  </si>
  <si>
    <t>EQUINOX L</t>
  </si>
  <si>
    <t>EQUINOX LS</t>
  </si>
  <si>
    <t xml:space="preserve">EQUINOX LT </t>
  </si>
  <si>
    <t xml:space="preserve">EQUINOX LS </t>
  </si>
  <si>
    <t>EQUINOX LTZ</t>
  </si>
  <si>
    <t>CAMARO Conv LT w/1LT</t>
  </si>
  <si>
    <t>CAMARO Conv LT w/2LT</t>
  </si>
  <si>
    <t>CAMARO Conv SS w/1SS</t>
  </si>
  <si>
    <t>CAMARO Conv SS w/2SS</t>
  </si>
  <si>
    <t>CAMARO Cpe LT w/1LT</t>
  </si>
  <si>
    <t>CAMARO Cpe LT w/2LT</t>
  </si>
  <si>
    <t>CAMARO  Cpe SS w/1SS</t>
  </si>
  <si>
    <t>CAMARO Cpe SS w/2SS</t>
  </si>
  <si>
    <t>IMPALA LS w/1LS</t>
  </si>
  <si>
    <t>IMPALA LT w/1LT</t>
  </si>
  <si>
    <t>IMPALA LT w/2LT</t>
  </si>
  <si>
    <t>IMPALA LTZ w/2LZ</t>
  </si>
  <si>
    <t>IMPALA LS w/2FL</t>
  </si>
  <si>
    <t>IMPALA LT w/3LT</t>
  </si>
  <si>
    <t>SILVERADO 1500 2WD Reg Cab 119.0' Work Truck</t>
  </si>
  <si>
    <t>SILVERADO 1500 2WD Reg Cab 133.0' Work Truck</t>
  </si>
  <si>
    <t>SILVERADO 1500 2WD Reg Cab 119.0' LS</t>
  </si>
  <si>
    <t>SILVERADO 1500 2WD Reg Cab 133.0' LS</t>
  </si>
  <si>
    <t>SILVERADO 1500 4WD Reg Cab 119.0' Work Truck</t>
  </si>
  <si>
    <t>SILVERADO 1500 2WD Double Cab 143.5' Work Truck</t>
  </si>
  <si>
    <t>SILVERADO 1500 4WD Reg Cab 133.0' Work Truck</t>
  </si>
  <si>
    <t>SILVERADO 1500 2WD Double Cab 143.5' LS</t>
  </si>
  <si>
    <t>SILVERADO 1500 2WD Double Cab 143.5' Custom</t>
  </si>
  <si>
    <t>SILVERADO 1500 4WD Reg Cab 119.0' LS</t>
  </si>
  <si>
    <t>SILVERADO 1500 2WD Reg Cab 119.0' LT w/1LT</t>
  </si>
  <si>
    <t>SILVERADO 1500 2WD Reg Cab 133.0' LT w/1LT</t>
  </si>
  <si>
    <t>SILVERADO 1500 4WD Reg Cab 133.0' LS</t>
  </si>
  <si>
    <t>SILVERADO 1500 4WD Double Cab 143.5' Work Truck</t>
  </si>
  <si>
    <t>SILVERADO 1500 2WD Crew Cab 143.5' Work Truck</t>
  </si>
  <si>
    <t>SILVERADO 1500 2WD Double Cab 143.5' LT w/1LT</t>
  </si>
  <si>
    <t>SILVERADO 1500 4WD Reg Cab 119.0' LT w/1LT</t>
  </si>
  <si>
    <t>SILVERADO 1500 4WD Double Cab 143.5' LS</t>
  </si>
  <si>
    <t>SILVERADO 1500 2WD Crew Cab 153.0' Work Truck</t>
  </si>
  <si>
    <t>SILVERADO 1500 4WD Reg Cab 133.0' LT w/1LT</t>
  </si>
  <si>
    <t>SILVERADO 1500 2WD Crew Cab 143.5' Custom *Ltd Avail*</t>
  </si>
  <si>
    <t>SILVERADO 1500 2WD Crew Cab 143.5' LS</t>
  </si>
  <si>
    <t>SILVERADO 1500 2WD Crew Cab 143.5' LT w/1LT</t>
  </si>
  <si>
    <t>SILVERADO 1500 2WD Crew Cab 153.0' Custom *Ltd Avail*</t>
  </si>
  <si>
    <t>SILVERADO 1500 4WD Reg Cab 119.0' LT w/2LT</t>
  </si>
  <si>
    <t>SILVERADO 1500 4WD Crew Cab 143.5' Work Truck</t>
  </si>
  <si>
    <t>SILVERADO 1500 4WD Reg Cab 133.0' LT w/2LT</t>
  </si>
  <si>
    <t>SILVERADO 1500 4WD Double Cab 143.5' LT w/1LT</t>
  </si>
  <si>
    <t>SILVERADO 1500 2WD Crew Cab 153.0' LT w/1LT</t>
  </si>
  <si>
    <t>SILVERADO 1500 4WD Crew Cab 153.0' Work Truck</t>
  </si>
  <si>
    <t>SILVERADO 1500 4WD Crew Cab 143.5' Custom *Ltd Avail*</t>
  </si>
  <si>
    <t>SILVERADO 1500 4WD Crew Cab 143.5' LS</t>
  </si>
  <si>
    <t>SILVERADO 1500 2WD Double Cab 143.5' LTZ w/1LZ</t>
  </si>
  <si>
    <t>SILVERADO 1500 4WD Crew Cab 153.0' Custom *Ltd Avail*</t>
  </si>
  <si>
    <t>SILVERADO 1500 4WD Crew Cab 143.5' LT w/1LT</t>
  </si>
  <si>
    <t>SILVERADO 1500 4WD Crew Cab 153.0' LS</t>
  </si>
  <si>
    <t>SILVERADO 1500 4WD Crew Cab 153.0' LT w/1LT</t>
  </si>
  <si>
    <t>SILVERADO 1500 2WD Crew Cab 143.5' LTZ w/1LZ</t>
  </si>
  <si>
    <t>SILVERADO 1500 4WD Crew Cab 143.5' LT w/2LT</t>
  </si>
  <si>
    <t>SILVERADO 1500 2WD Crew Cab 153.0' LTZ w/1LZ</t>
  </si>
  <si>
    <t>SILVERADO 1500 4WD Double Cab 143.5' LTZ w/1LZ</t>
  </si>
  <si>
    <t>SILVERADO 1500 4WD Crew Cab 153.0' LT w/2LT</t>
  </si>
  <si>
    <t>SILVERADO 1500 4WD Double Cab 143.5' LTZ w/2LZ</t>
  </si>
  <si>
    <t>SILVERADO 1500 4WD Crew Cab 143.5' LTZ w/1LZ</t>
  </si>
  <si>
    <t>SILVERADO 1500 4WD Crew Cab 153.0' LTZ w/1LZ</t>
  </si>
  <si>
    <t>SILVERADO 1500 4WD Crew Cab 143.5' LTZ w/2LZ</t>
  </si>
  <si>
    <t>SILVERADO 1500 4WD Crew Cab 153.0' LTZ w/2LZ</t>
  </si>
  <si>
    <t>SILVERADO 1500 2WD Crew Cab 153.0' High Country</t>
  </si>
  <si>
    <t>SILVERADO 1500 4WD Crew Cab 143.5' High Country</t>
  </si>
  <si>
    <t>SILVERADO 1500 4WD Crew Cab 153.0' High Country</t>
  </si>
  <si>
    <t>SILVERADO 1500 2WD Crew Cab 143.5' High Country</t>
  </si>
  <si>
    <t xml:space="preserve">SILVERADO 1500 2WD CREW CAB 153.0' LS </t>
  </si>
  <si>
    <t>TRAVERSE  LS w/1SM</t>
  </si>
  <si>
    <t>TRAVERSE LS w/1LS</t>
  </si>
  <si>
    <t>TRAVERSE LS</t>
  </si>
  <si>
    <t>TRAVERSE  LT w/1LT</t>
  </si>
  <si>
    <t>TRAVERSE  LT w/2LT</t>
  </si>
  <si>
    <t>TRAVERSE  LTZ</t>
  </si>
  <si>
    <t>SILVERADO 2500HD Reg Cab 133.6" Work Truck</t>
  </si>
  <si>
    <t>SILVERADO 2500HD Double Cab 144.2" Work Truck</t>
  </si>
  <si>
    <t>SILVERADO 2500HD Double Cab 158.1" Work Truck</t>
  </si>
  <si>
    <t>SILVERADO 2500HD Crew Cab 153.7" Work Truck</t>
  </si>
  <si>
    <t>SILVERADO 2500HD Crew Cab 167.7" Work Truck</t>
  </si>
  <si>
    <t>SILVERADO 2500HD Reg Cab 133.6" LT</t>
  </si>
  <si>
    <t xml:space="preserve">4WD </t>
  </si>
  <si>
    <t>SILVERADO 2500HD Double Cab 144.2" LT</t>
  </si>
  <si>
    <t>SILVERADO 2500HD Double Cab 158.1" LT</t>
  </si>
  <si>
    <t xml:space="preserve"> 2WD</t>
  </si>
  <si>
    <t>SILVERADO 2500HD Crew Cab 153.7" LT</t>
  </si>
  <si>
    <t xml:space="preserve">2WD </t>
  </si>
  <si>
    <t>SILVERADO 2500HD Crew Cab 167.7" LT</t>
  </si>
  <si>
    <t>SILVERADO 2500HD  Double Cab 144.2" LT</t>
  </si>
  <si>
    <t>SILVERADO 2500HD Double Cab 144.2" LTZ</t>
  </si>
  <si>
    <t>SILVERADO 2500HD Double Cab 158.1" LTZ</t>
  </si>
  <si>
    <t>SILVERADO 2500HD Crew Cab 153.7" LTZ</t>
  </si>
  <si>
    <t>SILVERADO 2500HD Crew Cab 167.7" LTZ</t>
  </si>
  <si>
    <t xml:space="preserve"> 4WD</t>
  </si>
  <si>
    <t>SILVERADO 2500HD Crew Cab 153.7" High Country</t>
  </si>
  <si>
    <t>SILVERADO 2500HD Crew Cab 167.7" High Country</t>
  </si>
  <si>
    <t>EXPRESS PASSENGER 2500 135" LS</t>
  </si>
  <si>
    <t>EXPRESS PASSENGER 2500 135" LT</t>
  </si>
  <si>
    <t>EXPRESS PASSENGER 3500 135" LS w/1LS</t>
  </si>
  <si>
    <t>EXPRESS PASSENGER 3500 135" LT w/1LT</t>
  </si>
  <si>
    <t>EXPRESS PASSENGER 3500 155" LS w/1LS</t>
  </si>
  <si>
    <t>EXPRESS PASSENGER 3500 155" LT w/1LT</t>
  </si>
  <si>
    <t>EXPRESS PASSENGER 3500 135" LS w/2LS</t>
  </si>
  <si>
    <t>EXPRESS PASSENGER 3500 135" LT w/2LT</t>
  </si>
  <si>
    <t>EXPRESS PASSENGER 3500 155" LS w/2LS</t>
  </si>
  <si>
    <t>EXPRESS PASSENGER 3500 155" LT w/2LT</t>
  </si>
  <si>
    <t>VOLT LT</t>
  </si>
  <si>
    <t>VOLT Premier</t>
  </si>
  <si>
    <t>SIVERADO 3500HD 2WD Reg Cab 133.6" Work Truck</t>
  </si>
  <si>
    <t>SIVERADO 3500HD Reg Cab 133.6" Work Truck</t>
  </si>
  <si>
    <t>SIVERADO 3500HD Double Cab 158.1" Work Truck</t>
  </si>
  <si>
    <t>SIVERADO 3500HD Reg Cab 133.6" LT</t>
  </si>
  <si>
    <t>SIVERADO 3500HD Crew Cab 153.7" Work Truck</t>
  </si>
  <si>
    <t>SIVERADO 3500HD Crew Cab 167.7" Work Truck</t>
  </si>
  <si>
    <t>SIVERADO 3500HD Double Cab 158.1" LT</t>
  </si>
  <si>
    <t>SIVERADO 3500HD Crew Cab 153.7" LT</t>
  </si>
  <si>
    <t>SIVERADO 3500HD Crew Cab 167.7" LT</t>
  </si>
  <si>
    <t>SIVERADO 3500HD Double Cab 158.1" LTZ</t>
  </si>
  <si>
    <t>SIVERADO 3500HD Crew Cab 153.7" LTZ</t>
  </si>
  <si>
    <t>SIVERADO 3500HD Crew Cab 167.7" LTZ</t>
  </si>
  <si>
    <t>SIVERADO 3500HD Crew Cab 153.7" High Country</t>
  </si>
  <si>
    <t>SIVERADO 3500HD Crew Cab 167.7" High Country</t>
  </si>
  <si>
    <t>SS SEDAN</t>
  </si>
  <si>
    <t>SUBURBAN 1500 LS</t>
  </si>
  <si>
    <t>SUBURBAN 1500 LT</t>
  </si>
  <si>
    <t>SUBURBAN 1500 LTZ</t>
  </si>
  <si>
    <t>CORVETTE 2dr Stingray Cpe w/1LT</t>
  </si>
  <si>
    <t>CORVETTE 2dr Stingray Cpe w/2LT</t>
  </si>
  <si>
    <t>CORVETTE 2dr Stingray Cpe w/3LT</t>
  </si>
  <si>
    <t>CORVETTE 2dr Stingray Conv w/1LT</t>
  </si>
  <si>
    <t>CORVETTE 2dr Stingray Conv w/2LT</t>
  </si>
  <si>
    <t>CORVETTE 2dr Stingray Conv w/3LT</t>
  </si>
  <si>
    <t>CORVETTE 2dr Stingray Z51 Cpe w/1LT</t>
  </si>
  <si>
    <t>CORVETTE 2dr Stingray Z51 Cpe w/2LT</t>
  </si>
  <si>
    <t>CORVETTE 2dr Stingray Z51 Cpe w/3LT</t>
  </si>
  <si>
    <t>CORVETTE 2dr Stingray Z51 Conv w/3LT</t>
  </si>
  <si>
    <t>CORVETTE 2dr Stingray Z51 Conv w/1LT</t>
  </si>
  <si>
    <t>CORVETTE 2dr Stingray Z51 Conv w/2LT</t>
  </si>
  <si>
    <t>CORVETTE 2dr Z06 Cpe w/1LZ</t>
  </si>
  <si>
    <t>CORVETTE 2dr Z06 Cpe w/2LZ</t>
  </si>
  <si>
    <t>CORVETTE 2dr Z06 Cpe w/3LZ</t>
  </si>
  <si>
    <t>CORVETTE 2dr Z06 Conv w/1LZ</t>
  </si>
  <si>
    <t>CORVETTE 2dr Z06 Conv w/2LZ</t>
  </si>
  <si>
    <t>CORVETTE 2dr Z06 Conv w/3LZ</t>
  </si>
  <si>
    <t>CITY EXPRESS CARGO 115'LS</t>
  </si>
  <si>
    <t>CITY EXPRESS CARGO 115'LT</t>
  </si>
  <si>
    <t xml:space="preserve">DAIHATSU </t>
  </si>
  <si>
    <t>GRAN MAX VAN (PANEL VAN MANUAL)</t>
  </si>
  <si>
    <t>GRAN MAX VAN (PANEL VAN AUTO)</t>
  </si>
  <si>
    <t>GRAN MAX VAN (GLASS VAN MANUAL)</t>
  </si>
  <si>
    <t>GRAN MAX VAN (GLASS VAN AUTO)</t>
  </si>
  <si>
    <t>C-MAX Wagon SEL</t>
  </si>
  <si>
    <t xml:space="preserve">C-MAX Wagon SE </t>
  </si>
  <si>
    <t>EGDE SPORT UTILITY CROSSOVER TITANIUM</t>
  </si>
  <si>
    <t xml:space="preserve">EGDE SPORT UTILITY CROSSOVER SEL </t>
  </si>
  <si>
    <t>EGDE SPORT UTILITY CROSSOVER SE</t>
  </si>
  <si>
    <t>EGDE SPORT UTILITY CROSSOVER SPORT</t>
  </si>
  <si>
    <t xml:space="preserve">EGDE SPORT UTILITY CROSSOVER SE </t>
  </si>
  <si>
    <t>ESCAPE SPORT UTILITY CROSSOVER S</t>
  </si>
  <si>
    <t>ESCAPE SPORT UTILITY CROSSOVER SE</t>
  </si>
  <si>
    <t>ESCAPE SPORT UTILITY CROSSOVER TITANIUM</t>
  </si>
  <si>
    <t>EXPEDITION SPORT UTILITY LIMITED</t>
  </si>
  <si>
    <t>EXPEDITION SPORT UTILITY XLT</t>
  </si>
  <si>
    <t>EXPEDITION SPORT UTILITY KING RANCH</t>
  </si>
  <si>
    <t>EXPEDITION SPORT UTILITY PLATINUM</t>
  </si>
  <si>
    <t>EXPEDITION EL SPORT UTILITY KING RANCH</t>
  </si>
  <si>
    <t>EXPEDITION EL SPORT UTILITY LIMITED</t>
  </si>
  <si>
    <t>EXPEDITION EL SPORT UTILITY PLATINUM</t>
  </si>
  <si>
    <t>EXPEDITION EL SPORT UTILITY XLT</t>
  </si>
  <si>
    <t>EXPLORER SPORT UTILITY CROSSOVER XLT</t>
  </si>
  <si>
    <t>EXPLORER SPORT UTILITY CROSSOVER SPORT</t>
  </si>
  <si>
    <t xml:space="preserve">EXPLORER SPORT UTILITY CROSSOVER LIMITED </t>
  </si>
  <si>
    <t>EXPLORER SPORT UTILITY CROSSOVER BASE</t>
  </si>
  <si>
    <t>EXPLORER SPORT UTILITY CROSSOVER PLATINUM</t>
  </si>
  <si>
    <t>F-150 XLT</t>
  </si>
  <si>
    <t>PICK UP/REG.CAB</t>
  </si>
  <si>
    <t xml:space="preserve">F-150 XL </t>
  </si>
  <si>
    <t>F-150 XL</t>
  </si>
  <si>
    <t>F-250 XL</t>
  </si>
  <si>
    <t>F-250 XLT</t>
  </si>
  <si>
    <t>F-350 XL</t>
  </si>
  <si>
    <t>F-350 XLT</t>
  </si>
  <si>
    <t>F-450 LARIAT</t>
  </si>
  <si>
    <t>CREW CAB</t>
  </si>
  <si>
    <t>F450 KING RANCH</t>
  </si>
  <si>
    <t>F450 PLATINUM</t>
  </si>
  <si>
    <t>F450 XL</t>
  </si>
  <si>
    <t>F450 XLT</t>
  </si>
  <si>
    <t>FIESTA SE</t>
  </si>
  <si>
    <t>FIESTA S</t>
  </si>
  <si>
    <t>FLEX SPORT UTILITY CROSS OVER SEL</t>
  </si>
  <si>
    <t>FLEX SPORT UTILITY CROSS OVER LIMITED</t>
  </si>
  <si>
    <t>FLEX SPORT UTILITY CROSS OVER SE</t>
  </si>
  <si>
    <t>FLEX SPORT UTILITY CROSS OVER LIMITED (w/EcoBoost)</t>
  </si>
  <si>
    <t>FOCUS SE</t>
  </si>
  <si>
    <t>FOSUS TITANIUM</t>
  </si>
  <si>
    <t xml:space="preserve">FUSION TITANIUM HYBRID </t>
  </si>
  <si>
    <t>FUSION SE HYBRID</t>
  </si>
  <si>
    <t>FUSION TITANIUM</t>
  </si>
  <si>
    <t xml:space="preserve">FUSION S HYBRID </t>
  </si>
  <si>
    <t xml:space="preserve">FUSION SE LUXURY </t>
  </si>
  <si>
    <t xml:space="preserve">FUSION TITANIUM </t>
  </si>
  <si>
    <t xml:space="preserve">TAURUS SE </t>
  </si>
  <si>
    <t xml:space="preserve">TAURUS LIMITED </t>
  </si>
  <si>
    <t>TAURUS SEL</t>
  </si>
  <si>
    <t xml:space="preserve">TAURUS SEL </t>
  </si>
  <si>
    <t>TRANSIT 150 XL (Med. Roof)</t>
  </si>
  <si>
    <t>VAN (Sliding dr)</t>
  </si>
  <si>
    <t>TRANSIT 150 XL (Low. Roof)</t>
  </si>
  <si>
    <t>VAN (Swing out dr)</t>
  </si>
  <si>
    <t>TRANSIT CONNECT LWB XL</t>
  </si>
  <si>
    <t>4 DOOR WGN (VAN)</t>
  </si>
  <si>
    <t>TRANSIT CONNECT SWB XLT</t>
  </si>
  <si>
    <t>VAN</t>
  </si>
  <si>
    <t>TRANSIT CONNECT LWB XLT</t>
  </si>
  <si>
    <t>TRANSIT CONNECT SWB XLT (w/Rear liftgate)</t>
  </si>
  <si>
    <t>TRANSIT CONNECT LWB XLT  (w/Rear liftgate)</t>
  </si>
  <si>
    <t>TRANSIT CONNECT LWB TITANIUM (w/Rear liftgate)</t>
  </si>
  <si>
    <t>SANTA FE SPORT</t>
  </si>
  <si>
    <t>2.4L</t>
  </si>
  <si>
    <t>SANTA FE SE</t>
  </si>
  <si>
    <t xml:space="preserve">SANTA FE SE </t>
  </si>
  <si>
    <t>SANTA FE LIMITED</t>
  </si>
  <si>
    <t>SANTA FE LIMITED ULTIMATE</t>
  </si>
  <si>
    <t>3.3L</t>
  </si>
  <si>
    <t>SANTA FE  LIMITED ULTIMATE</t>
  </si>
  <si>
    <t>ACCENT SE</t>
  </si>
  <si>
    <t>5 DR HATCHBACK SPORT</t>
  </si>
  <si>
    <t>SONATA SPORT</t>
  </si>
  <si>
    <t>SONATA SE</t>
  </si>
  <si>
    <t>SONATA LIMITED</t>
  </si>
  <si>
    <t>TUCSON SE</t>
  </si>
  <si>
    <t>4/5 DOORS SPORT UTILITY</t>
  </si>
  <si>
    <t>TUCSON ECO</t>
  </si>
  <si>
    <t>TUCSON SPORT</t>
  </si>
  <si>
    <t>TUCSON LIMITED</t>
  </si>
  <si>
    <t>ELANTRA SE</t>
  </si>
  <si>
    <t>1.8L</t>
  </si>
  <si>
    <t>4/5 DOORS  SEDAN</t>
  </si>
  <si>
    <t>ELANTRA HATCHBACK</t>
  </si>
  <si>
    <t>ELANTRA VALUE EDITION</t>
  </si>
  <si>
    <t>ELANTRA SPORT</t>
  </si>
  <si>
    <t>ELANTRA LIMITED</t>
  </si>
  <si>
    <t>AZERA LIMITED</t>
  </si>
  <si>
    <t>AZERA BASE</t>
  </si>
  <si>
    <t xml:space="preserve">2.4L </t>
  </si>
  <si>
    <t>ACCORD LX-S</t>
  </si>
  <si>
    <t>ACCORD SPORT</t>
  </si>
  <si>
    <t>ACCORD EX-L</t>
  </si>
  <si>
    <t xml:space="preserve">ACCORD TOURING </t>
  </si>
  <si>
    <t>CR-V SE</t>
  </si>
  <si>
    <t>CR-V EX-L</t>
  </si>
  <si>
    <t>CR-V TOURING</t>
  </si>
  <si>
    <t>CIVIC LX-P</t>
  </si>
  <si>
    <t>CIVIC EX-T</t>
  </si>
  <si>
    <t>CIVIC EX-L</t>
  </si>
  <si>
    <t>CT-200H</t>
  </si>
  <si>
    <t>5 DOORS SEDAN HYBRID</t>
  </si>
  <si>
    <t>4 DOORS SEDAN HYBRID</t>
  </si>
  <si>
    <t>3.5L</t>
  </si>
  <si>
    <t>GS-SPORT</t>
  </si>
  <si>
    <t xml:space="preserve">4 DOORS SEDAN RWD </t>
  </si>
  <si>
    <t>5.0L</t>
  </si>
  <si>
    <t>GS- F SPORT</t>
  </si>
  <si>
    <t>4 DOORS SEDAN F</t>
  </si>
  <si>
    <t>GX-SPORT UTILITY LUXURY</t>
  </si>
  <si>
    <t>4 DOORS LUXURY</t>
  </si>
  <si>
    <t>GX-SPORT UTILITY</t>
  </si>
  <si>
    <t>4 DOORS 4WD</t>
  </si>
  <si>
    <t>4 DOORS SEDAN L RWD</t>
  </si>
  <si>
    <t>LS-L</t>
  </si>
  <si>
    <t xml:space="preserve">4 DOORS SEDAN </t>
  </si>
  <si>
    <t>4 DOORS SEDAN L</t>
  </si>
  <si>
    <t>LX-SPORT UTILITY</t>
  </si>
  <si>
    <t>NX- F SPORT UTILITY CROSSOVER</t>
  </si>
  <si>
    <t>4 DOORS F SPORT</t>
  </si>
  <si>
    <t>NX</t>
  </si>
  <si>
    <t>4 DOORS AWD</t>
  </si>
  <si>
    <t>4 DOORS FWD</t>
  </si>
  <si>
    <t xml:space="preserve">NX- F SPORT </t>
  </si>
  <si>
    <t xml:space="preserve">2.5L </t>
  </si>
  <si>
    <t>RC</t>
  </si>
  <si>
    <t xml:space="preserve">3.5L </t>
  </si>
  <si>
    <t xml:space="preserve">RX- F SPORT </t>
  </si>
  <si>
    <t>911 CPE CARRERA</t>
  </si>
  <si>
    <t>3.4 L</t>
  </si>
  <si>
    <t>2DR</t>
  </si>
  <si>
    <t>3.4L</t>
  </si>
  <si>
    <t>3.8L</t>
  </si>
  <si>
    <t>3.8 L</t>
  </si>
  <si>
    <t>911 CABRIOLET CARRERA 4GTS</t>
  </si>
  <si>
    <t>911CABRIOLET  CARERA BLACK EDITION</t>
  </si>
  <si>
    <t>911 CABRIOLET  CARERA 4 BLACK EDITION</t>
  </si>
  <si>
    <t>911 CPE CARRERA BLACK EDITION</t>
  </si>
  <si>
    <t>911 CPE CARRARA BLACK EDITION</t>
  </si>
  <si>
    <t>911 CPE R</t>
  </si>
  <si>
    <t>911 CPE TURBO S</t>
  </si>
  <si>
    <t>911 CPE GT3 RS</t>
  </si>
  <si>
    <t>911 CPE TURBO</t>
  </si>
  <si>
    <t>911 TARGA 4GTS</t>
  </si>
  <si>
    <t>911 CPE GT3</t>
  </si>
  <si>
    <t xml:space="preserve">911TARGA 4GTS </t>
  </si>
  <si>
    <t>911CPE GT3</t>
  </si>
  <si>
    <t>911CABRIOLET CARRERA GTS</t>
  </si>
  <si>
    <t>911 CPE CARRERA GTS</t>
  </si>
  <si>
    <t xml:space="preserve">911 CPE CARRERA GTS </t>
  </si>
  <si>
    <t>911 CEP TARGA S</t>
  </si>
  <si>
    <t>911 CPE CARRERA 4</t>
  </si>
  <si>
    <t>911 CEP CARRERA BLACK EDITION</t>
  </si>
  <si>
    <t>911 CEP CARRERA 4 BLACK EDITION</t>
  </si>
  <si>
    <t>BOXTER ROADSTER</t>
  </si>
  <si>
    <t xml:space="preserve">BOXSTER ROADER BLACK EDITION </t>
  </si>
  <si>
    <t>BOXSTER ROADRSTER S</t>
  </si>
  <si>
    <t>BOXSTER ROADRSTER GTS</t>
  </si>
  <si>
    <t>BOXSTER ROADRSTER SPYDER</t>
  </si>
  <si>
    <t xml:space="preserve">CAYENNE </t>
  </si>
  <si>
    <t>AWD 4DR</t>
  </si>
  <si>
    <t>4WD 4DR</t>
  </si>
  <si>
    <t>CAYENNE S E-HYBRID</t>
  </si>
  <si>
    <t xml:space="preserve">CAYMAN CPE </t>
  </si>
  <si>
    <t>CAYMAN CPE GT4</t>
  </si>
  <si>
    <t>CAYMAN CPE GTS</t>
  </si>
  <si>
    <t>CAYMAN CPE S</t>
  </si>
  <si>
    <t xml:space="preserve">CAYMAN CPE BLACK EDITION </t>
  </si>
  <si>
    <t>MACAN C S</t>
  </si>
  <si>
    <t xml:space="preserve">PANAMERA HB 4 </t>
  </si>
  <si>
    <t>PANAMERA HB EDITION</t>
  </si>
  <si>
    <t>PANAMERA HB 4 EDITION</t>
  </si>
  <si>
    <t>PANAMERA HB 4S</t>
  </si>
  <si>
    <t>PANAMERA HB GTS</t>
  </si>
  <si>
    <t>PANAMERA ( HB  S E-HYBRID)</t>
  </si>
  <si>
    <t>PANAMERA HB ( S)</t>
  </si>
  <si>
    <t>PANAMERA HB  TURBO EXECUTIVE</t>
  </si>
  <si>
    <t>PANAMERA HB  TURBO S EXECUTIVE</t>
  </si>
  <si>
    <t>PANAMERA HB TURBO</t>
  </si>
  <si>
    <t>PANAMERA HB TURBO S</t>
  </si>
  <si>
    <t>PANAMERA HB</t>
  </si>
  <si>
    <t xml:space="preserve">PANAMERA HB EXCLUSIVE SERIES </t>
  </si>
  <si>
    <t>CAPTURE  (PE)</t>
  </si>
  <si>
    <t>CAPTURE  (SE)</t>
  </si>
  <si>
    <t>CAPTURE  (LE)</t>
  </si>
  <si>
    <t>DUSTER (2X4)</t>
  </si>
  <si>
    <t>DUSTER (4X4)</t>
  </si>
  <si>
    <t>KOLEOS (2X4)</t>
  </si>
  <si>
    <t>SYMBOLS</t>
  </si>
  <si>
    <t>CLIOS RS</t>
  </si>
  <si>
    <t>2.0i  CVT</t>
  </si>
  <si>
    <t xml:space="preserve">4-DOOR </t>
  </si>
  <si>
    <t>2.0i Premium</t>
  </si>
  <si>
    <t>2.0i LTD</t>
  </si>
  <si>
    <t>2.0L MAN</t>
  </si>
  <si>
    <t>5DR</t>
  </si>
  <si>
    <t>VITARA (GXL)</t>
  </si>
  <si>
    <t>1.4 GL</t>
  </si>
  <si>
    <t>1.4GLE</t>
  </si>
  <si>
    <t>1.4 GLX</t>
  </si>
  <si>
    <t>1.6 SPORT</t>
  </si>
  <si>
    <t>3DR</t>
  </si>
  <si>
    <t>4DR</t>
  </si>
  <si>
    <t>ERITIGA</t>
  </si>
  <si>
    <t>1.4L</t>
  </si>
  <si>
    <t>CELERIO 5M/T</t>
  </si>
  <si>
    <t>1.4GL</t>
  </si>
  <si>
    <t>CELERIO 4A/T</t>
  </si>
  <si>
    <t>JIMNY M/T</t>
  </si>
  <si>
    <t>JIMNY A/T</t>
  </si>
  <si>
    <t>APV(Panel Van)</t>
  </si>
  <si>
    <t>APV GA (Commercial Passenger Van)</t>
  </si>
  <si>
    <t>APV(GLX FAMILY VAN)</t>
  </si>
  <si>
    <t>4RUNNER SR5</t>
  </si>
  <si>
    <t>4RUNNER SR5 PREMIUM</t>
  </si>
  <si>
    <t>4RUNNER TRAIL</t>
  </si>
  <si>
    <t>4RUNNER TRAIL PREMIUM</t>
  </si>
  <si>
    <t>4RUNNER TRD PRO</t>
  </si>
  <si>
    <t>4RUNNER LIMITED</t>
  </si>
  <si>
    <t>AURION SPORT</t>
  </si>
  <si>
    <t>AURION LTD</t>
  </si>
  <si>
    <t>AURION  TRD</t>
  </si>
  <si>
    <t>AVALON XLE PLUS</t>
  </si>
  <si>
    <t>AVALON XLE PREMIUM</t>
  </si>
  <si>
    <t>AVALON TOURING</t>
  </si>
  <si>
    <t>AVALON LIMITED</t>
  </si>
  <si>
    <t>AVALON HYBRID XLE PLUS</t>
  </si>
  <si>
    <t>2.5 L</t>
  </si>
  <si>
    <t>AVALON HYBRID XLE PREMIUM</t>
  </si>
  <si>
    <t>AVALON HYBRID  LIMITED</t>
  </si>
  <si>
    <t xml:space="preserve">AVENSIS VERSO </t>
  </si>
  <si>
    <t>CAMRY HYBRID LE</t>
  </si>
  <si>
    <t>CAMRY HYBRID SE</t>
  </si>
  <si>
    <t>CAMRY HYBRID XLE</t>
  </si>
  <si>
    <t>FJ CRUISER Xtreme</t>
  </si>
  <si>
    <t xml:space="preserve"> HIACE WAGON DX</t>
  </si>
  <si>
    <t xml:space="preserve"> HIACE WAGON GL</t>
  </si>
  <si>
    <t xml:space="preserve"> HIACE WAGON GRAND CABIN</t>
  </si>
  <si>
    <t xml:space="preserve">TOYOTA </t>
  </si>
  <si>
    <t>LAND CRUISER EXR</t>
  </si>
  <si>
    <t>LAND CRUISER GXR</t>
  </si>
  <si>
    <t xml:space="preserve">4.0L </t>
  </si>
  <si>
    <t>LAND CRUISER PRADO EXL</t>
  </si>
  <si>
    <t>LAND CRUISER PRADO GXL</t>
  </si>
  <si>
    <t>LAND CRUISER PRADO  VXL</t>
  </si>
  <si>
    <t>LAND CRUISER PRADO  SWB</t>
  </si>
  <si>
    <t>4.2L</t>
  </si>
  <si>
    <t>SEQUOIA FFV SR5</t>
  </si>
  <si>
    <t>SEQUOIA LTD</t>
  </si>
  <si>
    <t>SEQUOIA PLATINUM</t>
  </si>
  <si>
    <t>SEQUOIA FFV PLATINUM</t>
  </si>
  <si>
    <t>TACOMA DOUBLE CAB LB AT SR5</t>
  </si>
  <si>
    <t>TACOMA ACCESS CAB MT TRD OFF ROAD</t>
  </si>
  <si>
    <t>TUNDRA DOUBLE CAB AT SR</t>
  </si>
  <si>
    <t>TUNDRA REG CAB LB  FFV AT SR</t>
  </si>
  <si>
    <t>TUNDRA REG  CAB LB AT SR</t>
  </si>
  <si>
    <t>TUNDRA DOUBLE CAB  AT SR</t>
  </si>
  <si>
    <t>TUNDRA DOUBLE CAB FFV AT SR</t>
  </si>
  <si>
    <t>TUNDRA DOUBLE CAB  AT SR5</t>
  </si>
  <si>
    <t>TUNDRA DOUBLE CAB LB AT SR</t>
  </si>
  <si>
    <t>TUNDRA DOUBLE CAB LB  FFV AT SR</t>
  </si>
  <si>
    <t>TUNDRA DOUBLE CAB 5.7L FFV AT SR5</t>
  </si>
  <si>
    <t>TUNDRA DOUBLE CAB AT FFV SR5</t>
  </si>
  <si>
    <t>TUNDRA Crew Max FFV AT SR5</t>
  </si>
  <si>
    <t>TUNDRA Crew Max AT SR5</t>
  </si>
  <si>
    <t>TUNDRA DOUBLE FFV AT TRD PRO</t>
  </si>
  <si>
    <t>TUNDRA DOUBLE CAB AT TRD PRO</t>
  </si>
  <si>
    <t>TUNDRA Crew Max  AT LTD</t>
  </si>
  <si>
    <t>TUNDRA Crew Max FFV  AT LTD</t>
  </si>
  <si>
    <t>TUNDRA Crew Max  FFV AT TRD PRO</t>
  </si>
  <si>
    <t>TUNDRA Crew Max  AT TRD PRO</t>
  </si>
  <si>
    <t>TUNDRA Crew Max  AT 1794</t>
  </si>
  <si>
    <t>TUNDRA Crew Max  FFV AT 1794</t>
  </si>
  <si>
    <t>TUNDRA Crew Max  AT PLATINUM</t>
  </si>
  <si>
    <t>TUNDRA DOUBLE CAB AT LTD</t>
  </si>
  <si>
    <t>TUNDRA DOUBLE CAB FFV AT LTD</t>
  </si>
  <si>
    <t>TUNDRA DOUBLE CAB LB AT SR5</t>
  </si>
  <si>
    <t>TUNDRA Crew Max FFV  AT PLATINUM</t>
  </si>
  <si>
    <t>JETTA SE</t>
  </si>
  <si>
    <t>JETTA SE W CONNECTIVITY</t>
  </si>
  <si>
    <t xml:space="preserve">JETTA </t>
  </si>
  <si>
    <t>JETTA SEL PREMIUM</t>
  </si>
  <si>
    <t>JETTA GLI SE MANUAL</t>
  </si>
  <si>
    <t>JETTA GLI SE AUTOMATIC</t>
  </si>
  <si>
    <t>JETTA DSG HYBRIDE SEL PREMIUM</t>
  </si>
  <si>
    <t xml:space="preserve">JETTA GLI SEL </t>
  </si>
  <si>
    <t xml:space="preserve">POLO </t>
  </si>
  <si>
    <t>1.0L</t>
  </si>
  <si>
    <t>POLO MATCH</t>
  </si>
  <si>
    <t>POLO MACTH</t>
  </si>
  <si>
    <t>POLO BEATS</t>
  </si>
  <si>
    <t xml:space="preserve">POLO SEL </t>
  </si>
  <si>
    <t>1.2L</t>
  </si>
  <si>
    <t>POLO TSI BEAT</t>
  </si>
  <si>
    <t xml:space="preserve">POLO MATCH </t>
  </si>
  <si>
    <t xml:space="preserve">POLO TDI 90 SEL </t>
  </si>
  <si>
    <t xml:space="preserve">POLO TDI 90  SEL </t>
  </si>
  <si>
    <t>POLO BEAT</t>
  </si>
  <si>
    <t>GOLF AUTO TSI S</t>
  </si>
  <si>
    <t>4DR HB</t>
  </si>
  <si>
    <t>GOLF DSG w/DCC/Nav</t>
  </si>
  <si>
    <t>GOLF MAN w/DCC/Nav</t>
  </si>
  <si>
    <t>GOLF Auto TSI S</t>
  </si>
  <si>
    <t>2DR HB</t>
  </si>
  <si>
    <t xml:space="preserve">GOLF AUTO TSI </t>
  </si>
  <si>
    <t xml:space="preserve">GOLF </t>
  </si>
  <si>
    <t>2DR HATCHBACK</t>
  </si>
  <si>
    <t>GOLF GTI SE</t>
  </si>
  <si>
    <t xml:space="preserve">GOLF GTI AUTOBAHN </t>
  </si>
  <si>
    <t>golf Auto  TSI S</t>
  </si>
  <si>
    <t>GOLF AUTO BAHN</t>
  </si>
  <si>
    <t>TOUAREG VR6 SPORT</t>
  </si>
  <si>
    <t>3.6L</t>
  </si>
  <si>
    <t>TOUAREG TDI SPORT W TECHNOLOGY</t>
  </si>
  <si>
    <t>TOUAREG TDI LUX</t>
  </si>
  <si>
    <t>TOUAREG VR6 EXECUTIVE</t>
  </si>
  <si>
    <t>TOUAREG TDI EXECUTIVE</t>
  </si>
  <si>
    <t>TOUAREG VR6 LUX</t>
  </si>
  <si>
    <t>ACCORD 2.3 DX</t>
  </si>
  <si>
    <t>4  DOORS SEDAN</t>
  </si>
  <si>
    <t>ACCORD 2.3 SE</t>
  </si>
  <si>
    <t>ACCORD 3.0LX</t>
  </si>
  <si>
    <t>ACCORD 3.0 EX</t>
  </si>
  <si>
    <t>CR-V SPECIAL EDITION</t>
  </si>
  <si>
    <t>CIVIC CX</t>
  </si>
  <si>
    <t>CIVIC VP</t>
  </si>
  <si>
    <t xml:space="preserve">CIVIC SI </t>
  </si>
  <si>
    <t>CIVIC GX</t>
  </si>
  <si>
    <t>SANTA FE GL</t>
  </si>
  <si>
    <t>4DOORS SPORT UTILITY</t>
  </si>
  <si>
    <t>SANTA FE GLS</t>
  </si>
  <si>
    <t>SANTA FE LX</t>
  </si>
  <si>
    <t xml:space="preserve">SONATA BASE </t>
  </si>
  <si>
    <t>ACCORD 2.3EX</t>
  </si>
  <si>
    <t xml:space="preserve">ACCORD 3.0 LX </t>
  </si>
  <si>
    <t>ACCORD 3.0EX</t>
  </si>
  <si>
    <t>CR-V SPAECIAL EDITION</t>
  </si>
  <si>
    <t>1.7L</t>
  </si>
  <si>
    <t xml:space="preserve">CIVIC LX </t>
  </si>
  <si>
    <t xml:space="preserve">CIVIC  LX </t>
  </si>
  <si>
    <t xml:space="preserve">SANTA FE LX </t>
  </si>
  <si>
    <t>SONATA LX</t>
  </si>
  <si>
    <t>ACCORD 2.3 VP</t>
  </si>
  <si>
    <t>ACCORD 3.0LX V6</t>
  </si>
  <si>
    <t>ACCORD 2.4 DX</t>
  </si>
  <si>
    <t>ACCORD 2.4 LX</t>
  </si>
  <si>
    <t>ACCORD 2.4 EX</t>
  </si>
  <si>
    <t xml:space="preserve">CR-V LX </t>
  </si>
  <si>
    <t>CIVIC  HYBRID</t>
  </si>
  <si>
    <t>4 DOORS SPORT  UTILITY</t>
  </si>
  <si>
    <t xml:space="preserve">2.7L </t>
  </si>
  <si>
    <t>SANTA FE  GLS</t>
  </si>
  <si>
    <t xml:space="preserve">SANTA FE GLS </t>
  </si>
  <si>
    <t>ACCORD 2.4DX</t>
  </si>
  <si>
    <t>ACCORD 2.4LX</t>
  </si>
  <si>
    <t>ACCORD 2.4EX</t>
  </si>
  <si>
    <t>2 DOORS  COUPE</t>
  </si>
  <si>
    <t>CIVIC HYBRID</t>
  </si>
  <si>
    <t>4/5 DOOR /SEDAN</t>
  </si>
  <si>
    <t>TUCSON GL</t>
  </si>
  <si>
    <t>TUCSON GLS</t>
  </si>
  <si>
    <t>TUCSON LX</t>
  </si>
  <si>
    <t>ACCORD LX SPECIAL EDITION</t>
  </si>
  <si>
    <t>ACCORD 3.0 LX</t>
  </si>
  <si>
    <t>ACCORD 3.0 LX SPECIAL EDITION</t>
  </si>
  <si>
    <t>ACCORD 3.0 IMA</t>
  </si>
  <si>
    <t>4 DOORS HYBRID SEDAN</t>
  </si>
  <si>
    <t>CR-VEX</t>
  </si>
  <si>
    <t xml:space="preserve">CIVIC DX </t>
  </si>
  <si>
    <t xml:space="preserve">1.7L </t>
  </si>
  <si>
    <t xml:space="preserve">TUCSON LIMITED </t>
  </si>
  <si>
    <t>ACCORD 2.4 VP</t>
  </si>
  <si>
    <t>ACCORD 2.4 SE</t>
  </si>
  <si>
    <t>SANTA FE GLS LTD AVAIL</t>
  </si>
  <si>
    <t>SANTA FE GLS X/XM</t>
  </si>
  <si>
    <t>SANTA FE SE LTD AVAIL</t>
  </si>
  <si>
    <t>SANTA FE SE X/XM</t>
  </si>
  <si>
    <t>SANTA FE LIMITED LTD AVAIL</t>
  </si>
  <si>
    <t>SANTA FE LIMITED  X/XM</t>
  </si>
  <si>
    <t>SONATA GLS LTD AVAIL</t>
  </si>
  <si>
    <t>SONATA GLS W/XM</t>
  </si>
  <si>
    <t xml:space="preserve">SONATA SE LTD AVAIL </t>
  </si>
  <si>
    <t>SONATA LIMITED LTD AVAIL</t>
  </si>
  <si>
    <t>SONATA  LIMITED W/XM</t>
  </si>
  <si>
    <t>SONATA SE W/XM</t>
  </si>
  <si>
    <t xml:space="preserve">TUCSON GLS  </t>
  </si>
  <si>
    <t xml:space="preserve">TUCSON SE </t>
  </si>
  <si>
    <t>AZERA SE LTD AVAIL</t>
  </si>
  <si>
    <t>AZERA SE W/XM LTD AVAIL</t>
  </si>
  <si>
    <t>AZERA LIMITED LTD AVAIL</t>
  </si>
  <si>
    <t>AZERA LIMITED W/XM</t>
  </si>
  <si>
    <t>ACCENT GLS</t>
  </si>
  <si>
    <t>ACCENT GS</t>
  </si>
  <si>
    <t>3 DOORS HATCHBACK</t>
  </si>
  <si>
    <t xml:space="preserve">ACCENT SE </t>
  </si>
  <si>
    <t xml:space="preserve">ELANTRA GLS </t>
  </si>
  <si>
    <t>ELANTRA SE LTD AVAIL</t>
  </si>
  <si>
    <t xml:space="preserve">ELANTRA SE </t>
  </si>
  <si>
    <t>ACCORD2.4 LX</t>
  </si>
  <si>
    <t>ACCORD 3.0 SE</t>
  </si>
  <si>
    <t xml:space="preserve">3.0L </t>
  </si>
  <si>
    <t>CR-V  EX-L</t>
  </si>
  <si>
    <t xml:space="preserve">2.0L </t>
  </si>
  <si>
    <t>4Door Sport Utility</t>
  </si>
  <si>
    <t>TUCSON GLS  LTD AVAIL</t>
  </si>
  <si>
    <t>TUCSON SE LTD AVAIL</t>
  </si>
  <si>
    <t>TUCSON LIMITED LTD AVAIL</t>
  </si>
  <si>
    <t>AZERA GLS</t>
  </si>
  <si>
    <t>ACCENT GS LTD AVAIL</t>
  </si>
  <si>
    <t>ACCENT GLS LTD AVAIL</t>
  </si>
  <si>
    <t>ELANTRA GLS</t>
  </si>
  <si>
    <t>ACCORD 2.4LX-P</t>
  </si>
  <si>
    <t>ACCORD 2.4LX-S</t>
  </si>
  <si>
    <t>ACCORD 2.4 EX-L</t>
  </si>
  <si>
    <t>ACCORD 3.5 EX</t>
  </si>
  <si>
    <t>ACCORD 3.5 EX-L</t>
  </si>
  <si>
    <t>CIVIC  LX</t>
  </si>
  <si>
    <t xml:space="preserve">CIVIC EX-L </t>
  </si>
  <si>
    <t>CIVIC SI MUGEN</t>
  </si>
  <si>
    <t xml:space="preserve">TUCSON GLS </t>
  </si>
  <si>
    <t>ACCORD 2.4 LX-P</t>
  </si>
  <si>
    <t>ACCORD 2.4 LX-S</t>
  </si>
  <si>
    <t>CIVIC LX-S</t>
  </si>
  <si>
    <t>4 DOORS SEDAS</t>
  </si>
  <si>
    <t>TUCSON GLS PZEV</t>
  </si>
  <si>
    <t>TUCSON LIMITED PZEV</t>
  </si>
  <si>
    <t>2.0T(TURBO)</t>
  </si>
  <si>
    <t>GENESIS PREMIUM COUPE</t>
  </si>
  <si>
    <t>GENESIS R-SPEC COUPE</t>
  </si>
  <si>
    <t>2.0T (TURBO)</t>
  </si>
  <si>
    <t>GENESIS TRACK COUPE</t>
  </si>
  <si>
    <t>GENESIS COUPE GRAND TOURING</t>
  </si>
  <si>
    <t>GENESIS COUPE GRAND TOURING W/NAV</t>
  </si>
  <si>
    <t xml:space="preserve">3.8L </t>
  </si>
  <si>
    <t>GENESIS COUPE TRACK</t>
  </si>
  <si>
    <t>GENESIS COUPE TRACK W/NAV</t>
  </si>
  <si>
    <t>SONATA GLS PZEV</t>
  </si>
  <si>
    <t xml:space="preserve">SONATA GLS PZEV LTD AVAIL </t>
  </si>
  <si>
    <t>SONATA HYBRID</t>
  </si>
  <si>
    <t>SONATA HYBRID LTD AVAIL</t>
  </si>
  <si>
    <t>SONATA LTD</t>
  </si>
  <si>
    <t>SONATA LTD LTD AVAIL</t>
  </si>
  <si>
    <t>SONATA LTD PZEV</t>
  </si>
  <si>
    <t>SONATA LTD PZEV LTD AVAIL</t>
  </si>
  <si>
    <t>TUCSON GL LTD AVAIL</t>
  </si>
  <si>
    <t xml:space="preserve">TUCSON GL </t>
  </si>
  <si>
    <t>TUCSON GLS LTD AVAIL</t>
  </si>
  <si>
    <t>TUCSON GLS  PZEV LTD AVAIL</t>
  </si>
  <si>
    <t>TUCSON  GLS</t>
  </si>
  <si>
    <t>TUCSON GLS  PZEV</t>
  </si>
  <si>
    <t>TUCSON LIMITED PZEV LTD AVAIL</t>
  </si>
  <si>
    <t xml:space="preserve">TUCSON LIMITED  PZEV </t>
  </si>
  <si>
    <t>GENESIS LTD AVAIL</t>
  </si>
  <si>
    <t xml:space="preserve">GENESIS </t>
  </si>
  <si>
    <t>GENESIS COUPE LTD AVAIL</t>
  </si>
  <si>
    <t>GENESIS COUPE PREMIUM</t>
  </si>
  <si>
    <t>GENESIS COUPE PREMIUM LTD AVAIL</t>
  </si>
  <si>
    <t>GENESIS COUPE R-SPEC  LTD AVAIL</t>
  </si>
  <si>
    <t xml:space="preserve">GENESIS COUPE GRAND TOURING </t>
  </si>
  <si>
    <t>AZERA GLS LTD AVAIL</t>
  </si>
  <si>
    <t>ACCENT SE LTD AVAIL</t>
  </si>
  <si>
    <t>ACCENT GL</t>
  </si>
  <si>
    <t xml:space="preserve">ELANTRA LTD </t>
  </si>
  <si>
    <t xml:space="preserve"> 2.4L</t>
  </si>
  <si>
    <t>ACCORD  2.4 EX</t>
  </si>
  <si>
    <t xml:space="preserve">CIVIC LX-S </t>
  </si>
  <si>
    <t xml:space="preserve">ACCENT GLS </t>
  </si>
  <si>
    <t>ACCORD  2.4 LX</t>
  </si>
  <si>
    <t>ACCORD  2.4 LX-S</t>
  </si>
  <si>
    <t>CIVIC HF</t>
  </si>
  <si>
    <t>4 DOORS  SEDAN</t>
  </si>
  <si>
    <t>SONATA GLS PZEV LTD AVAIL</t>
  </si>
  <si>
    <t>SONATA LIMITED PZEV</t>
  </si>
  <si>
    <t>SONATA HYBRID LIMITED</t>
  </si>
  <si>
    <t>ELANTRA GS</t>
  </si>
  <si>
    <t xml:space="preserve">ACCORD EX-L </t>
  </si>
  <si>
    <t>2.2L</t>
  </si>
  <si>
    <t xml:space="preserve">SONATA SE </t>
  </si>
  <si>
    <t>TUCSON  SE</t>
  </si>
  <si>
    <t>TUCSON SE PZEV</t>
  </si>
  <si>
    <t>TUCSON WALKING DEAD EDITION</t>
  </si>
  <si>
    <t>2.OT(TURBO)</t>
  </si>
  <si>
    <t>GENESIS COUPE ULTIMATE</t>
  </si>
  <si>
    <t xml:space="preserve">ACCORD LX </t>
  </si>
  <si>
    <t>ACCORD TOURING</t>
  </si>
  <si>
    <t>ACCENT SPORT</t>
  </si>
  <si>
    <t>ELANTRA SE ALABAMA PLANT</t>
  </si>
  <si>
    <t>4 DOORS HATCHBACK</t>
  </si>
  <si>
    <t>ELANTRA LIMITED ALABAMA PLANT</t>
  </si>
  <si>
    <t>GENESIS COUPE BASE</t>
  </si>
  <si>
    <t xml:space="preserve">GENESIS COUPE </t>
  </si>
  <si>
    <t xml:space="preserve">AZERA </t>
  </si>
  <si>
    <t xml:space="preserve">ACCORD LX-S </t>
  </si>
  <si>
    <t>CIVIC SE</t>
  </si>
  <si>
    <t>GS-430</t>
  </si>
  <si>
    <t>LS-430</t>
  </si>
  <si>
    <t>IS-300</t>
  </si>
  <si>
    <t>4.0L 8</t>
  </si>
  <si>
    <t>SC-430</t>
  </si>
  <si>
    <t>GX-470</t>
  </si>
  <si>
    <t>ES-330</t>
  </si>
  <si>
    <t>4.3L</t>
  </si>
  <si>
    <t>RX-330</t>
  </si>
  <si>
    <t>4.7L</t>
  </si>
  <si>
    <t>4 DOORS SUV 4WD</t>
  </si>
  <si>
    <t>IS-SPORT</t>
  </si>
  <si>
    <t>4 DOORS SEDAN AUTO</t>
  </si>
  <si>
    <t>4 DOORS HYBRID SUV</t>
  </si>
  <si>
    <t>4 DOORS SUV AWD</t>
  </si>
  <si>
    <t>4 DOORS SEDAN LWD</t>
  </si>
  <si>
    <t>4 DOORS HYBRID</t>
  </si>
  <si>
    <t xml:space="preserve">IS-SPORT </t>
  </si>
  <si>
    <t>4 DOORS SEDAN LWB</t>
  </si>
  <si>
    <t>IS-250 SPORT</t>
  </si>
  <si>
    <t>IS-LWB</t>
  </si>
  <si>
    <t>RX-350</t>
  </si>
  <si>
    <t>ES-350</t>
  </si>
  <si>
    <t>GS-350</t>
  </si>
  <si>
    <t>GX-  PREMIUM SPORT UTILITY</t>
  </si>
  <si>
    <t>HS-250H PREMIUM</t>
  </si>
  <si>
    <t>HS-250H</t>
  </si>
  <si>
    <t xml:space="preserve">5.0L </t>
  </si>
  <si>
    <t>IS-AUTO SPORT</t>
  </si>
  <si>
    <t>4 DOORS AUTO AWD</t>
  </si>
  <si>
    <t>LS-460</t>
  </si>
  <si>
    <t>LX-570</t>
  </si>
  <si>
    <t xml:space="preserve">4 DOORS HYBRID </t>
  </si>
  <si>
    <t>4DOOR HATCHBACK</t>
  </si>
  <si>
    <t>CT-200H PREMIUM</t>
  </si>
  <si>
    <t>4DOOR HYBRID</t>
  </si>
  <si>
    <t>4DOOR SEDAN HYBRID</t>
  </si>
  <si>
    <t>4DOOR SEDAN AWD</t>
  </si>
  <si>
    <t>4DOOR SEDAN RWD</t>
  </si>
  <si>
    <t>GX-PREMIUM</t>
  </si>
  <si>
    <t>4DOOR 4WD</t>
  </si>
  <si>
    <t>4DOOR N/A</t>
  </si>
  <si>
    <t>IS-SPORT. MAN</t>
  </si>
  <si>
    <t>4DOOR SPORT SEDAN.MAN</t>
  </si>
  <si>
    <t>IS-SPORT-SEDAN AUTO</t>
  </si>
  <si>
    <t>4DOOR SEDAN AUTO</t>
  </si>
  <si>
    <t>N/A</t>
  </si>
  <si>
    <t>4DOORS SPORT SEDAN</t>
  </si>
  <si>
    <t>4DOORS SEDAN L RWD</t>
  </si>
  <si>
    <t>4DOORS SEDAN RWD</t>
  </si>
  <si>
    <t>4DOORS SEDAN L AWD</t>
  </si>
  <si>
    <t>4DOORS SEDAN HYBRID</t>
  </si>
  <si>
    <t>RX-SPORT UTILITY CROSSOVER</t>
  </si>
  <si>
    <t>4DOORS FWD</t>
  </si>
  <si>
    <t>4DOORS AWD</t>
  </si>
  <si>
    <t>4DOORS HYBRID AWD</t>
  </si>
  <si>
    <t>CT 200H-PREMIUM</t>
  </si>
  <si>
    <t>1.8L 14134HP</t>
  </si>
  <si>
    <t>4DOORS HATCHBACK</t>
  </si>
  <si>
    <t>CT 200H</t>
  </si>
  <si>
    <t>4DOORS HYBRID</t>
  </si>
  <si>
    <t>GX-460</t>
  </si>
  <si>
    <t>4DOORS SUV</t>
  </si>
  <si>
    <t>GX-460 PREMIUM</t>
  </si>
  <si>
    <t>2.4L 14 147HP</t>
  </si>
  <si>
    <t>AWD L</t>
  </si>
  <si>
    <t>LS-600HL</t>
  </si>
  <si>
    <t>RX-450H</t>
  </si>
  <si>
    <t>ES-300H</t>
  </si>
  <si>
    <t>2.5L 14</t>
  </si>
  <si>
    <t xml:space="preserve">4DOORS SEDAN </t>
  </si>
  <si>
    <t>4DOORS SEDAN AWD</t>
  </si>
  <si>
    <t>4DOORS AWD PREMIUM SUV</t>
  </si>
  <si>
    <t>4DOORS SEDAN AUTO RWD</t>
  </si>
  <si>
    <t>IS-250 C</t>
  </si>
  <si>
    <t>RX-350 F SPORT</t>
  </si>
  <si>
    <t>4DOORS SUV AWD F SPORT</t>
  </si>
  <si>
    <t>GX-SPORTS UTILITY</t>
  </si>
  <si>
    <t>GX-SPORTS UTILITY-LUXURY</t>
  </si>
  <si>
    <t>4DOORS SPORT SEDAN AUTO</t>
  </si>
  <si>
    <t>4DOORS SEDAN L</t>
  </si>
  <si>
    <t>RWD L</t>
  </si>
  <si>
    <t>4DOORS SUV AWD</t>
  </si>
  <si>
    <t>RX-350  F SPORT</t>
  </si>
  <si>
    <t>5DOOR SEDAN HYBRID</t>
  </si>
  <si>
    <t>4 DOOR LUXURY</t>
  </si>
  <si>
    <t>IS-250</t>
  </si>
  <si>
    <t>4 DOORS SEDAN SPORT</t>
  </si>
  <si>
    <t>IS-250(CRAFTED LINE)</t>
  </si>
  <si>
    <t>LS-460(CRAFTED LINE)</t>
  </si>
  <si>
    <t>RC-350</t>
  </si>
  <si>
    <t>2 DOORS COUPE AWD</t>
  </si>
  <si>
    <t xml:space="preserve">2 DOORS COUPE </t>
  </si>
  <si>
    <t>RX-350(CRAFTED LINE F SPORT)</t>
  </si>
  <si>
    <t>4 DOORS SUV F SPORT</t>
  </si>
  <si>
    <t xml:space="preserve">4 DOORS </t>
  </si>
  <si>
    <t xml:space="preserve">TAKOMA </t>
  </si>
  <si>
    <t>TUNDRA Ltd</t>
  </si>
  <si>
    <t xml:space="preserve">TUNDRA ltd </t>
  </si>
  <si>
    <t>2.7L AUTO</t>
  </si>
  <si>
    <t>2.7 MAN</t>
  </si>
  <si>
    <t xml:space="preserve">TAKOMA  PRERUNNER </t>
  </si>
  <si>
    <t>2-DOOR</t>
  </si>
  <si>
    <t>JETTA DIESEL EDITION DSG</t>
  </si>
  <si>
    <t>1.9L</t>
  </si>
  <si>
    <t>JETTA TURBO DSG</t>
  </si>
  <si>
    <t>JETTA TURBO DSG MAN</t>
  </si>
  <si>
    <t>3.2L</t>
  </si>
  <si>
    <t>JETTA Wolfsburg Edition Man</t>
  </si>
  <si>
    <t>2.5</t>
  </si>
  <si>
    <t>JETTA AUTO wolfsburg Edition PZEV</t>
  </si>
  <si>
    <t xml:space="preserve">JETTA DSG </t>
  </si>
  <si>
    <t>JETTA DSG GLI</t>
  </si>
  <si>
    <t>JETTA DSG Fabrenheit GLI</t>
  </si>
  <si>
    <t>JETTA Manual Fabrenheit GLI</t>
  </si>
  <si>
    <t>JETTA DSG*Late Avail*</t>
  </si>
  <si>
    <t>JETTA MAN Wolfsburg</t>
  </si>
  <si>
    <t>JETTA MAN Ltd Avail*</t>
  </si>
  <si>
    <t>JETTA DSG*Ltd Avail*</t>
  </si>
  <si>
    <t>JETTA AUTO SEL PZEV</t>
  </si>
  <si>
    <t>TAKOMA  PRE RUNNER</t>
  </si>
  <si>
    <t>GOLF GLS MAN</t>
  </si>
  <si>
    <t>GOLF GLS TDI MAN</t>
  </si>
  <si>
    <t>JETTA MAN TDI LOYAL*Ltd Avail*</t>
  </si>
  <si>
    <t>4DOOR</t>
  </si>
  <si>
    <t>JETTA DSG Wolfsburg PZEV*Ltd Avail*</t>
  </si>
  <si>
    <t>JETTA DSG</t>
  </si>
  <si>
    <t>4DOOR  SEDAN</t>
  </si>
  <si>
    <t>JETTA DSG TDI Loyal*LTD Avail*</t>
  </si>
  <si>
    <t>JETTA DSG TDI</t>
  </si>
  <si>
    <t>JETTA AUTO SE</t>
  </si>
  <si>
    <t>TOURAN VR6</t>
  </si>
  <si>
    <t>GOLF DSG TDI</t>
  </si>
  <si>
    <t xml:space="preserve">GOLF DSG TDI </t>
  </si>
  <si>
    <t>JETTA DSG Wolfsburg</t>
  </si>
  <si>
    <t>JETTA Manual Wolfsburg</t>
  </si>
  <si>
    <t>JETTA SEL PZEV*Ltd Avail*</t>
  </si>
  <si>
    <t>JETTA DSG TDI CUP</t>
  </si>
  <si>
    <t>JETTA SE PZEV*Ltd Avail* MAN</t>
  </si>
  <si>
    <t>JETTA Auto SE PZEV</t>
  </si>
  <si>
    <t>TOUAREG VR6</t>
  </si>
  <si>
    <t>2.5i premium w MAN</t>
  </si>
  <si>
    <t>2.5i premium w Auto</t>
  </si>
  <si>
    <t xml:space="preserve">2.5i Auto </t>
  </si>
  <si>
    <t>2.5i Man</t>
  </si>
  <si>
    <t>GOLF MAN TDI</t>
  </si>
  <si>
    <t>TOUAREG  TDI Exec* Ltd Avail</t>
  </si>
  <si>
    <t>TOUAREG Hybrid *LTD Avail*</t>
  </si>
  <si>
    <t>TOUAREG  TDI Lux *Ltd Avail*</t>
  </si>
  <si>
    <t>TOUAREG VR6 Exec</t>
  </si>
  <si>
    <t>TOUAREG VR6 Sport</t>
  </si>
  <si>
    <t>TOUAREG Hybrid</t>
  </si>
  <si>
    <t>TOUAREG TDI Exec</t>
  </si>
  <si>
    <t>TOUAREG TDI Sport</t>
  </si>
  <si>
    <t>TOUAREG TDI lux</t>
  </si>
  <si>
    <t>TOUAREG VR6 Exec*Ltd Avail*</t>
  </si>
  <si>
    <t>TOUAREG VR6 SPORT*Ltd Avail</t>
  </si>
  <si>
    <t>TDI Sport*Ltd Avail*</t>
  </si>
  <si>
    <t>2.0i Ltd Pzev</t>
  </si>
  <si>
    <t>2.0i Ltd</t>
  </si>
  <si>
    <t>2.0i auto</t>
  </si>
  <si>
    <t>2.0i Man</t>
  </si>
  <si>
    <t>2.0i Premium PZEV</t>
  </si>
  <si>
    <t>2.0i Auto PZEV</t>
  </si>
  <si>
    <t>2.0i Man PZEV</t>
  </si>
  <si>
    <t>GOLF DSG TDI w/Sunroof &amp; Nav</t>
  </si>
  <si>
    <t>GOLF Man TDI w/Sunroof &amp; Nav</t>
  </si>
  <si>
    <t>GOLF DSG TDI w/Tech pkg</t>
  </si>
  <si>
    <t>JETTA DSG DTI/Premium &amp; Nav</t>
  </si>
  <si>
    <t>JETTA SEL w/Sunroof PZEV</t>
  </si>
  <si>
    <t>JETTA TDI MAN</t>
  </si>
  <si>
    <t>JETTA SE w/Sunroof PZEV</t>
  </si>
  <si>
    <t>JETTA SE  MAN</t>
  </si>
  <si>
    <t>JETTA AUTO SEL w/Premium &amp; sunroc</t>
  </si>
  <si>
    <t xml:space="preserve">JETTA DSG DTI/Premium </t>
  </si>
  <si>
    <t>JETTA Autobahn w/Nav</t>
  </si>
  <si>
    <t>JETTA DSG Autobahn  PZEV MAN</t>
  </si>
  <si>
    <t>JETTA SEL *Ltd Avail*</t>
  </si>
  <si>
    <t>JETTA SEL PZEV *Ltd Avail</t>
  </si>
  <si>
    <t xml:space="preserve">JETTA DSG Autobahn </t>
  </si>
  <si>
    <t>JETTA BASE AUTO</t>
  </si>
  <si>
    <t>JETTA BASE MAN</t>
  </si>
  <si>
    <t>TOUAREG VR6 EXEC</t>
  </si>
  <si>
    <t>TOUAREG TDI EXEC</t>
  </si>
  <si>
    <t>TOUAREG TDI Sport w/Nav</t>
  </si>
  <si>
    <t>TOUAREG VR6 Lux</t>
  </si>
  <si>
    <t xml:space="preserve">SUBARU </t>
  </si>
  <si>
    <t>2.0I Auto Premium</t>
  </si>
  <si>
    <t>20i Ltd</t>
  </si>
  <si>
    <t>GOLF Auto w/Conv &amp; Sunroof PZEV*Ltd Avail*</t>
  </si>
  <si>
    <t>JETTA DSG Autobahn</t>
  </si>
  <si>
    <t>JETTA SE w/Convenience PZEV</t>
  </si>
  <si>
    <t>JETTA AUTOBAHN PZEV</t>
  </si>
  <si>
    <t>JETTA DSG PZEV</t>
  </si>
  <si>
    <t>JETTA AUTO HYBRID</t>
  </si>
  <si>
    <t>JETTA HYBRID SEL PREMIUM</t>
  </si>
  <si>
    <t>JETTA SE MAN w/convenience /sunro</t>
  </si>
  <si>
    <t xml:space="preserve">JETTA DSG TDI w/Premium/Nav*Ltd </t>
  </si>
  <si>
    <t>JETTA DSG*Ltd Avail</t>
  </si>
  <si>
    <t>JETTA SEL PZEV</t>
  </si>
  <si>
    <t>JETTA SE w/Convenience LTD</t>
  </si>
  <si>
    <t>JETTA DSG Autobahn w/Nav*Ltd</t>
  </si>
  <si>
    <t>JETTA Autobahn w/Nav PZEV</t>
  </si>
  <si>
    <t>TOUAREG  VR6 Sport</t>
  </si>
  <si>
    <t>TOUAREG VR6 Sport w/Nav</t>
  </si>
  <si>
    <t>TOUAREG TDI Lux</t>
  </si>
  <si>
    <t>2.0i MAN</t>
  </si>
  <si>
    <t>2.0i Mn premium</t>
  </si>
  <si>
    <t>2.0i Auto Premium</t>
  </si>
  <si>
    <t>2.0i Auto LTD</t>
  </si>
  <si>
    <t>TAKOMA  MT (Natl)</t>
  </si>
  <si>
    <t>TAKOMA   AT (Natl)</t>
  </si>
  <si>
    <t>4DOOR P/U</t>
  </si>
  <si>
    <t>GOLF MAN TDI  w/Sunroof&amp;Nav</t>
  </si>
  <si>
    <t>1.2</t>
  </si>
  <si>
    <t>JETTA GLI EDITION MAN</t>
  </si>
  <si>
    <t>JETTA DSG TDI VALUE EDITION</t>
  </si>
  <si>
    <t>JETTA GLI PZEV</t>
  </si>
  <si>
    <t>JETTA DSG TDI w/Premium Nav</t>
  </si>
  <si>
    <t>JETTA GLI AUTOBAHN MAN</t>
  </si>
  <si>
    <t>JETTA TDI w/Premium</t>
  </si>
  <si>
    <t>JETTA DSG GLI EDITION 30 PZEV</t>
  </si>
  <si>
    <t>JETTA DSG GLI EDITION 30 w/Nav PZEV</t>
  </si>
  <si>
    <t>2.1</t>
  </si>
  <si>
    <t>JETTA MAN SE w/Connectivity</t>
  </si>
  <si>
    <t>JETTA MAN SE</t>
  </si>
  <si>
    <t>JETTA SE w/CONNECTIVITY  MAN</t>
  </si>
  <si>
    <t>JETTA SE w/CONNECTIVITY  AUTO</t>
  </si>
  <si>
    <t>JETTA DSG Hybrid SEL Premium</t>
  </si>
  <si>
    <t xml:space="preserve">JETTA DSG Hybrid SEL </t>
  </si>
  <si>
    <t>TOUAREG X</t>
  </si>
  <si>
    <t>5-DOOR</t>
  </si>
  <si>
    <t xml:space="preserve">TOUAREG TDI Lux </t>
  </si>
  <si>
    <t>TOUAREG R-Line</t>
  </si>
  <si>
    <t>TOUAREG Sport w/Nav</t>
  </si>
  <si>
    <t>TOUAREG TDI -Line</t>
  </si>
  <si>
    <t>TOUAREG SPORT</t>
  </si>
  <si>
    <t>2.0i CVT</t>
  </si>
  <si>
    <t>2.0i premium</t>
  </si>
  <si>
    <t xml:space="preserve">TUNDRA REG CAB LB </t>
  </si>
  <si>
    <t>4WF</t>
  </si>
  <si>
    <t>JETTA GLI SE AUTO</t>
  </si>
  <si>
    <t>JETTA SEL AUTO</t>
  </si>
  <si>
    <t xml:space="preserve">JETTA  </t>
  </si>
  <si>
    <t>JETTA GLI SE PZEV AUTO</t>
  </si>
  <si>
    <t>JETTA GLI SE  MAN</t>
  </si>
  <si>
    <t>JETTA GLI SE PZEV MAN</t>
  </si>
  <si>
    <t>JETTA BASE</t>
  </si>
  <si>
    <t>JETTA SEL PZEV AUTO</t>
  </si>
  <si>
    <t>JETTA TDI SE  w/connectivity /Navigation MAN</t>
  </si>
  <si>
    <t>JETTA DSG TDI SEL</t>
  </si>
  <si>
    <t>JETTA SPORT PZEV MAN</t>
  </si>
  <si>
    <t>JETTA SPORT PZEV AUTO</t>
  </si>
  <si>
    <t>JETTA GLI SEL</t>
  </si>
  <si>
    <t>JETTA GLI SEL MAN</t>
  </si>
  <si>
    <t>JETTA DSGHYBRID SEL PREMIUM</t>
  </si>
  <si>
    <t>JETTA S MAN</t>
  </si>
  <si>
    <t xml:space="preserve">GOLF  </t>
  </si>
  <si>
    <t>2DOOR-HATCHBACK</t>
  </si>
  <si>
    <t>GOLF AUTO TSI SEL</t>
  </si>
  <si>
    <t>GOLF MAN TSI SEL</t>
  </si>
  <si>
    <t>GOLF  MAN TDI SEL</t>
  </si>
  <si>
    <t>GOLF AUTO TSI w/Sunroof</t>
  </si>
  <si>
    <t>GOLF AUTO TSI S E</t>
  </si>
  <si>
    <t>GOLF DSG TDI SE</t>
  </si>
  <si>
    <t>GOLF MAN TDI SE</t>
  </si>
  <si>
    <t>GOLF DSG TDI SEL</t>
  </si>
  <si>
    <t>GOLF DSG TDI S</t>
  </si>
  <si>
    <t>TOUAREG TDI SPORT w/Technology</t>
  </si>
  <si>
    <t>TOUAREG LUX</t>
  </si>
  <si>
    <t xml:space="preserve">TOUAREG TDI Executive </t>
  </si>
  <si>
    <t>ACCORD DX</t>
  </si>
  <si>
    <t>TAKOMA</t>
  </si>
  <si>
    <t>TAKOMA Xtracab V6</t>
  </si>
  <si>
    <t>2024</t>
  </si>
  <si>
    <t>AUL</t>
  </si>
  <si>
    <t>Z4 ROADSTER s DRIVER 35is</t>
  </si>
  <si>
    <t>2000 CC</t>
  </si>
  <si>
    <t>4/5 DOORS/SEDAN</t>
  </si>
  <si>
    <t>1800 CC</t>
  </si>
  <si>
    <t>4/5 DOORS/ SEDAN</t>
  </si>
  <si>
    <t xml:space="preserve">1600CC </t>
  </si>
  <si>
    <t>4/5  DOORS/ SEDAN</t>
  </si>
  <si>
    <t>1500 CC</t>
  </si>
  <si>
    <t>3 DR SEDAN/HATCHBACK</t>
  </si>
  <si>
    <t>4/5 DOOR/ SEDAN</t>
  </si>
  <si>
    <t>1300 CC</t>
  </si>
  <si>
    <t>2000CC</t>
  </si>
  <si>
    <t>1600CC</t>
  </si>
  <si>
    <t>1500CC</t>
  </si>
  <si>
    <t>1800CC</t>
  </si>
  <si>
    <t>1300CC</t>
  </si>
  <si>
    <t xml:space="preserve">1500 CC </t>
  </si>
  <si>
    <t>2200CC</t>
  </si>
  <si>
    <t>4/5  DOORS SEDAN</t>
  </si>
  <si>
    <t>1600 CC</t>
  </si>
  <si>
    <t xml:space="preserve">FF I-4 </t>
  </si>
  <si>
    <t>4/5  DR SEDAN / WAGON</t>
  </si>
  <si>
    <t>4/5 DR SEDAN/WAGON</t>
  </si>
  <si>
    <t>4/5  DOORS/ SEDAN/WAGON</t>
  </si>
  <si>
    <t>4 DOORS SEDAN/WAGON</t>
  </si>
  <si>
    <t>4/5 DOORS SEDAN/WAGON</t>
  </si>
  <si>
    <t>JIMMY</t>
  </si>
  <si>
    <t>1.8 I-4</t>
  </si>
  <si>
    <t>1.6 I-4</t>
  </si>
  <si>
    <t>2.0 I-4</t>
  </si>
  <si>
    <t xml:space="preserve"> SX5</t>
  </si>
  <si>
    <t>LAND CRUISER PRADO EX5 AUTOMATIC</t>
  </si>
  <si>
    <t xml:space="preserve">5-DOOR </t>
  </si>
  <si>
    <t>LAND CRUISER PRADO EX5 MANUEL</t>
  </si>
  <si>
    <t xml:space="preserve">LAND CRUISER PRADO SX5 AUTOMATIC </t>
  </si>
  <si>
    <t>LAND CRUISER PRADO SX5 MANUEL</t>
  </si>
  <si>
    <t xml:space="preserve">2-DOOR </t>
  </si>
  <si>
    <t>LAND CRUISER PRADO  SX5 MANUEL</t>
  </si>
  <si>
    <t>LAND CRUISER PRADO LX5 MANUEL</t>
  </si>
  <si>
    <t>LAND CRUISER PRADO EX WIDE AUTOMATIC</t>
  </si>
  <si>
    <t>4DOOR PRADO</t>
  </si>
  <si>
    <t>LAND CRUISER PRADO EX WIDE MANUEL</t>
  </si>
  <si>
    <t>LAND CRUISER PRADO  EX  AUTOMATIC</t>
  </si>
  <si>
    <t>LAND CRUISER PRADO  EX  MANUEL</t>
  </si>
  <si>
    <t>LAND CRUISER PRADO SX AUTOMATIC</t>
  </si>
  <si>
    <t>LAND CRUISER PRADO SX MANUEL</t>
  </si>
  <si>
    <t>2DOOR PRADO</t>
  </si>
  <si>
    <t>LAND CRUISER PRADO LX MANUEL</t>
  </si>
  <si>
    <t>LANDCRUISER PRADO EX</t>
  </si>
  <si>
    <t>4WD AT</t>
  </si>
  <si>
    <t>4-DOOR PRADO</t>
  </si>
  <si>
    <t>4WD MT</t>
  </si>
  <si>
    <t>LANDCRUISER PRADO SX</t>
  </si>
  <si>
    <t>2-DOOR PRADO</t>
  </si>
  <si>
    <t>LANDCRUISER PRADO LX</t>
  </si>
  <si>
    <t>LAND CRUISER PRADO EX</t>
  </si>
  <si>
    <t>4WD MANUEL</t>
  </si>
  <si>
    <t>4WD AUTOMATIC</t>
  </si>
  <si>
    <t>LAND CRUISER PRADO SX</t>
  </si>
  <si>
    <t>4WD  MANUEL</t>
  </si>
  <si>
    <t>4WD AUTO</t>
  </si>
  <si>
    <t>LAND CRUISER PRADO LX</t>
  </si>
  <si>
    <t>3.0 EX</t>
  </si>
  <si>
    <t>3.0 SX</t>
  </si>
  <si>
    <t>4.2 VX</t>
  </si>
  <si>
    <t xml:space="preserve">4.2L </t>
  </si>
  <si>
    <t>LAND CRUISER PRADO TX</t>
  </si>
  <si>
    <t>4.2 I5</t>
  </si>
  <si>
    <t>3L</t>
  </si>
  <si>
    <t>4L</t>
  </si>
  <si>
    <t>LAND CRUISER PRADO  TXL</t>
  </si>
  <si>
    <t xml:space="preserve">LAND CRUISER PRADO TZ </t>
  </si>
  <si>
    <t>LAND CRUISER PRADO TZ-G</t>
  </si>
  <si>
    <t>4.0</t>
  </si>
  <si>
    <t>LANDCRUISER PRADO  (DIESEL)</t>
  </si>
  <si>
    <t xml:space="preserve">LANDCRUISER PRADO  </t>
  </si>
  <si>
    <t>3 DOOR PICK UP</t>
  </si>
  <si>
    <t xml:space="preserve">4.0 </t>
  </si>
  <si>
    <t>LAND CRUISER PRADO (TXL PACKAGE)</t>
  </si>
  <si>
    <t>LAND CRUISER PRADO ( GXL)</t>
  </si>
  <si>
    <t>4.5L</t>
  </si>
  <si>
    <t>LAND CRUISER PRADO TXL</t>
  </si>
  <si>
    <t>LAND CRUISER PRADO VX</t>
  </si>
  <si>
    <t>DURANGO (BASE)</t>
  </si>
  <si>
    <t>DODGE</t>
  </si>
  <si>
    <t>DURANGO ( BASE)</t>
  </si>
  <si>
    <t>DURANGO (SLT)</t>
  </si>
  <si>
    <t>DURANGO (R/T)</t>
  </si>
  <si>
    <t>DURANGO (SLT PLUS)</t>
  </si>
  <si>
    <t>DURANGO (SPORT)</t>
  </si>
  <si>
    <t>DURANGO (SLT/PLUS)</t>
  </si>
  <si>
    <t>DURANGO (SPORT/SXT)</t>
  </si>
  <si>
    <t>DURANGO (LIMITED)</t>
  </si>
  <si>
    <t>DURANGO (ST)</t>
  </si>
  <si>
    <t>DURANGO (SXT)</t>
  </si>
  <si>
    <t>DURANGO (ADVENTURER)</t>
  </si>
  <si>
    <t>DURANGO (SE)</t>
  </si>
  <si>
    <t>DURANGO (CITADEL)</t>
  </si>
  <si>
    <t>DURANGO (CREW)</t>
  </si>
  <si>
    <t>DURANGO (HEAT)</t>
  </si>
  <si>
    <t>DURANGO (EXPRESS)</t>
  </si>
  <si>
    <t>DURANGO (CITADEL-SPORT UTILITY)</t>
  </si>
  <si>
    <t>DURANGO (R/T-SPORT UTILITY)</t>
  </si>
  <si>
    <t>DURANGO (CREW-SPORT UTILITY)</t>
  </si>
  <si>
    <t>DURANGO (SXT-SPORT UTILITY)</t>
  </si>
  <si>
    <t>G-CLASS G 63</t>
  </si>
  <si>
    <t>HILUX</t>
  </si>
  <si>
    <t>4 DR DOUBLE CABIN PICK UP</t>
  </si>
  <si>
    <t>2.8L</t>
  </si>
  <si>
    <t>1400 CC</t>
  </si>
  <si>
    <t>5 DOORS SEDAN/HATCHBACK</t>
  </si>
  <si>
    <t>3 DOORS</t>
  </si>
  <si>
    <t>3 DOORS SEDAN/HATCHBACK</t>
  </si>
  <si>
    <t>5 DOORS</t>
  </si>
  <si>
    <t>1400CC</t>
  </si>
  <si>
    <t>4 DR SUV/WAGON</t>
  </si>
  <si>
    <t>4DR SUV/WAGON</t>
  </si>
  <si>
    <t xml:space="preserve">3.3L </t>
  </si>
  <si>
    <t>2 DOORS SINGLE CABIN PICK UP</t>
  </si>
  <si>
    <t>3 DOORS SINGLE CABIN PICK UP</t>
  </si>
  <si>
    <t>5 DR SUV/WAGON</t>
  </si>
  <si>
    <t>3 DR CROSSOVER/WAGON</t>
  </si>
  <si>
    <t>3 DR  CROSSOVER/WAGON</t>
  </si>
  <si>
    <t>5DR SUV/WAGON</t>
  </si>
  <si>
    <t xml:space="preserve">RAV 4 </t>
  </si>
  <si>
    <t>3 DR SUV/WAGON</t>
  </si>
  <si>
    <t>3DR CROSSOVER/WAGON</t>
  </si>
  <si>
    <t>3DR  CROSSOVER/WAGON</t>
  </si>
  <si>
    <t xml:space="preserve"> 3DR  CROSSOVER/WAGON</t>
  </si>
  <si>
    <t>2 DR CONVERTIBLE</t>
  </si>
  <si>
    <t>2 DR  CONVERTIBLE</t>
  </si>
  <si>
    <t>3.5 V-6</t>
  </si>
  <si>
    <t xml:space="preserve">RAV4 </t>
  </si>
  <si>
    <t>2.5 I-4</t>
  </si>
  <si>
    <t>2.4 I-4</t>
  </si>
  <si>
    <t>3DR SUV/WAGON</t>
  </si>
  <si>
    <t>5 DOORS/WAGON</t>
  </si>
  <si>
    <t>LAND CRUISER  EXR</t>
  </si>
  <si>
    <t>5 DR WAGON</t>
  </si>
  <si>
    <t>LAND CRUISER  GXR</t>
  </si>
  <si>
    <t>FORTURNER</t>
  </si>
  <si>
    <t>FORTURNER EXR</t>
  </si>
  <si>
    <t>4WD/AWD</t>
  </si>
  <si>
    <t>FORTURNER GXR</t>
  </si>
  <si>
    <t>FORTURNER VXR</t>
  </si>
  <si>
    <t>13 SEATERS HIGH ROOF</t>
  </si>
  <si>
    <t>NORMAL ROOF  3 SEATERS 4DR LONG BODY</t>
  </si>
  <si>
    <t>NORMAL ROOF  9 SEATERS 4DR LONG BODY</t>
  </si>
  <si>
    <t>NORMAL ROOF  6 SEATERS 4DR LONG BODY</t>
  </si>
  <si>
    <t>HIGH ROOF  6 SEATERS 4DR LONG BODY</t>
  </si>
  <si>
    <t>HIGH ROOF  6 SEATERS 4DR  SUPER LONG BODY</t>
  </si>
  <si>
    <t>NORMAL  ROOF  6 SEATERS 5DR LONG BODY</t>
  </si>
  <si>
    <t>NORMAL  ROOF  9 SEATERS 5DR LONG BODY</t>
  </si>
  <si>
    <t>4 DOORS PANEL VAN</t>
  </si>
  <si>
    <t>4 DOORS HGH ROOF PANNEL VAN</t>
  </si>
  <si>
    <t>4 DOORS COMMUTER VAN</t>
  </si>
  <si>
    <t>5 DOORS  VAN  7/8 SEATERS</t>
  </si>
  <si>
    <t>NOAH HYBRID</t>
  </si>
  <si>
    <t>VITZ</t>
  </si>
  <si>
    <t>FF/2WD</t>
  </si>
  <si>
    <t xml:space="preserve">CX-3 GS </t>
  </si>
  <si>
    <t>CX-3 GT</t>
  </si>
  <si>
    <t>CX-3 GTL</t>
  </si>
  <si>
    <t>CX-3 GTX</t>
  </si>
  <si>
    <t>CX-3 SPORT</t>
  </si>
  <si>
    <t>5 DOORS SUV/WAGON</t>
  </si>
  <si>
    <t>CX-3 TOURING</t>
  </si>
  <si>
    <t>CX-3 GRAND TOURING</t>
  </si>
  <si>
    <t xml:space="preserve">MAZDA 3 </t>
  </si>
  <si>
    <t>MAZDA 3</t>
  </si>
  <si>
    <t xml:space="preserve">MAZDA 3  </t>
  </si>
  <si>
    <t>5 DOORS SEDAN</t>
  </si>
  <si>
    <t>MAZDA 6 S GRADE</t>
  </si>
  <si>
    <t>4 DOORS SUV /WAGON</t>
  </si>
  <si>
    <t>MAZDA 6 V GRADE</t>
  </si>
  <si>
    <t>MAZDA 6 R GRADE</t>
  </si>
  <si>
    <t>MAZDA 6 SPORT</t>
  </si>
  <si>
    <t>MAZDA 6 TOURING</t>
  </si>
  <si>
    <t>MAZDA 6 GRAND TOURING</t>
  </si>
  <si>
    <t>MAZDA 6 GRAND TOURING RESERVE</t>
  </si>
  <si>
    <t>MAZDA 6 GRAND TOURING SIGNATURE</t>
  </si>
  <si>
    <t>CX-5 SPORT</t>
  </si>
  <si>
    <t>4 DOORS SUV/WAGON</t>
  </si>
  <si>
    <t>CX-5 TOURING</t>
  </si>
  <si>
    <t>CX-5 GRAND TOURING</t>
  </si>
  <si>
    <t>CX-5 GRAND RESERVE</t>
  </si>
  <si>
    <t>CX-5 GRAND SIGNATURE</t>
  </si>
  <si>
    <t>CX-5 GS</t>
  </si>
  <si>
    <t>CX-5 GT</t>
  </si>
  <si>
    <t>CX-5 GTX</t>
  </si>
  <si>
    <t xml:space="preserve">SPORT CX-9 </t>
  </si>
  <si>
    <t xml:space="preserve">TOURING CX-9 </t>
  </si>
  <si>
    <t xml:space="preserve">GRAND TOURING CX-9 </t>
  </si>
  <si>
    <t xml:space="preserve">SIGNATURE CX-9 </t>
  </si>
  <si>
    <t>MX-5 RF</t>
  </si>
  <si>
    <t>2 DOORS SPORT CONVERTIBLE</t>
  </si>
  <si>
    <t>MX-5 MIATA SPORT</t>
  </si>
  <si>
    <t>MX-5 MIATA CLUB</t>
  </si>
  <si>
    <t>MX-5 MIATA GRAND TOURING</t>
  </si>
  <si>
    <t>MX-5 MIATA RF CLUB</t>
  </si>
  <si>
    <t>2 DOORS COUPE/CONVERTIBLE</t>
  </si>
  <si>
    <t>MX-5 MIATA RF GRAND TOURING</t>
  </si>
  <si>
    <t>MX-5 MIATA 30TH  ANNIVERSARY</t>
  </si>
  <si>
    <t>MX-5 MIATA RF 30TH  ANNIVERSARY</t>
  </si>
  <si>
    <t>MAZDA 2 S GRADE</t>
  </si>
  <si>
    <t>MAZDA 2 V GRADE</t>
  </si>
  <si>
    <t>MAZDA 2 R GRADE</t>
  </si>
  <si>
    <t xml:space="preserve">MAZDA CX-8 </t>
  </si>
  <si>
    <t>5 DOORS WAGON/SUV</t>
  </si>
  <si>
    <t>C160</t>
  </si>
  <si>
    <t>2WD/RWD/FWD</t>
  </si>
  <si>
    <t>4 DOORS 4MATIC SEDAN</t>
  </si>
  <si>
    <t>2 DOORS COUPE 4MATIC</t>
  </si>
  <si>
    <t>2 DOORS CABRIOLET/CONVERTIBLE</t>
  </si>
  <si>
    <t>2 DOORS CABRIOLET 4MATIC/CONVERTIBLE</t>
  </si>
  <si>
    <t>CLA 250</t>
  </si>
  <si>
    <t>4 DOORS 4MATIC COUPE</t>
  </si>
  <si>
    <t>CLS  450</t>
  </si>
  <si>
    <t>4 DOORS COUPE</t>
  </si>
  <si>
    <t>4 DOORS COUPE 4MATIC</t>
  </si>
  <si>
    <t>A200</t>
  </si>
  <si>
    <t>A250</t>
  </si>
  <si>
    <t>AMG C43</t>
  </si>
  <si>
    <t>4 DOORS SEDAN 4MATIC</t>
  </si>
  <si>
    <t>2 DOORS 4MATIC COUPE</t>
  </si>
  <si>
    <t>2 DOORS 4MATIC COUPE/CABRIOLET</t>
  </si>
  <si>
    <t>AMG C63</t>
  </si>
  <si>
    <t>AMG C63S</t>
  </si>
  <si>
    <t>AMG C63 CABRIOLET</t>
  </si>
  <si>
    <t>AMG C63S CABRIOLET</t>
  </si>
  <si>
    <t>AMG CLA 45 4MATIC</t>
  </si>
  <si>
    <t>AMG CLS 53 4MATIC</t>
  </si>
  <si>
    <t>AMG E63S</t>
  </si>
  <si>
    <t xml:space="preserve">4 DOORS SEDAN 4MATIC </t>
  </si>
  <si>
    <t>4 DOORS 4MATIC WAGON</t>
  </si>
  <si>
    <t>AMG G63</t>
  </si>
  <si>
    <t>5.5L</t>
  </si>
  <si>
    <t>AMG GLA 45</t>
  </si>
  <si>
    <t>4 DOORS 4MATIC SUV</t>
  </si>
  <si>
    <t>AMG GLC 43</t>
  </si>
  <si>
    <t>4 DOORS 4MATIC</t>
  </si>
  <si>
    <t>AMG GLC 63</t>
  </si>
  <si>
    <t>AMG GLC 63 S</t>
  </si>
  <si>
    <t>AMG GLE 43</t>
  </si>
  <si>
    <t>AMG GLE 63</t>
  </si>
  <si>
    <t>AMG GLE 63 S</t>
  </si>
  <si>
    <t>AMG GLS 63</t>
  </si>
  <si>
    <t>2 DOORS ROADSTER</t>
  </si>
  <si>
    <t>AMG GT S</t>
  </si>
  <si>
    <t>AMG GT C</t>
  </si>
  <si>
    <t>AMG GT R</t>
  </si>
  <si>
    <t>AMG GT 53</t>
  </si>
  <si>
    <t>AMG GT 63</t>
  </si>
  <si>
    <t>AMG GT 63 S</t>
  </si>
  <si>
    <t>AMG S63</t>
  </si>
  <si>
    <t>2 DOORS CABRIOLET  4MATIC</t>
  </si>
  <si>
    <t>AMG S65</t>
  </si>
  <si>
    <t>2 DOORS CABRIOLET</t>
  </si>
  <si>
    <t>AMG SL 63</t>
  </si>
  <si>
    <t>AMG SLC 43</t>
  </si>
  <si>
    <t>E200</t>
  </si>
  <si>
    <t>E220</t>
  </si>
  <si>
    <t>E250</t>
  </si>
  <si>
    <t>E300</t>
  </si>
  <si>
    <t>E350</t>
  </si>
  <si>
    <t>E400</t>
  </si>
  <si>
    <t>E450</t>
  </si>
  <si>
    <t>GLA 250</t>
  </si>
  <si>
    <t>4 DOORS  BASE</t>
  </si>
  <si>
    <t>GLC 550</t>
  </si>
  <si>
    <t>4 DOORS WAGON/SUV</t>
  </si>
  <si>
    <t>GLC 300</t>
  </si>
  <si>
    <t>4X2</t>
  </si>
  <si>
    <t>4 DOORS 4MATIC SUV/WAGON</t>
  </si>
  <si>
    <t>GLC 350E</t>
  </si>
  <si>
    <t>GLE 400</t>
  </si>
  <si>
    <t>GLS 450</t>
  </si>
  <si>
    <t>GLS 550</t>
  </si>
  <si>
    <t>MAYBACH S560</t>
  </si>
  <si>
    <t>MAYBACH S650</t>
  </si>
  <si>
    <t xml:space="preserve">METRIS </t>
  </si>
  <si>
    <t>WORKER CARGO VAN</t>
  </si>
  <si>
    <t>WORKER PASSENGER VAN</t>
  </si>
  <si>
    <t>CARGO VAN 126</t>
  </si>
  <si>
    <t>CARGO VAN 135</t>
  </si>
  <si>
    <t>PASSENGER VAN</t>
  </si>
  <si>
    <t>S 450</t>
  </si>
  <si>
    <t>S 560</t>
  </si>
  <si>
    <t>S 560 E</t>
  </si>
  <si>
    <t>SL 450</t>
  </si>
  <si>
    <t>SL 550</t>
  </si>
  <si>
    <t>SLC 300</t>
  </si>
  <si>
    <t>SPRINTER 1500</t>
  </si>
  <si>
    <t>CARGO VAN STANDARD ROOF</t>
  </si>
  <si>
    <t>PASSENGER VAN  144 IN WB  HIGH ROOF</t>
  </si>
  <si>
    <t>SPRINTER 2500</t>
  </si>
  <si>
    <t>CARGO VAN 144 IN WB STANDARD ROOF</t>
  </si>
  <si>
    <t>CARGO VAN  144 IN WB STANDARD ROOF</t>
  </si>
  <si>
    <t xml:space="preserve">CARGO VAN 170 IN WB HIGH ROOF </t>
  </si>
  <si>
    <t>CREW VAN HIGH ROOF</t>
  </si>
  <si>
    <t>44 190</t>
  </si>
  <si>
    <t>SPRINTER 3500</t>
  </si>
  <si>
    <t xml:space="preserve">CARGO VAN 144 IN WB  HIGH ROOF </t>
  </si>
  <si>
    <t xml:space="preserve">CARGO VAN 170 IN WB  HIGH ROOF </t>
  </si>
  <si>
    <t>CREW VAN HIGH ROOF 144 IN WB</t>
  </si>
  <si>
    <t>EXTENDED CARGO VAN HIGH ROOF</t>
  </si>
  <si>
    <t>CREW VAN 170 IN WB HIGH ROOF</t>
  </si>
  <si>
    <t>SPRINTER 3500 XD</t>
  </si>
  <si>
    <t xml:space="preserve">EXTENDED CARGO VAN 144 IN WB  HIGH ROOF </t>
  </si>
  <si>
    <t>CREW VAN 144 IN WB HIGH ROOF</t>
  </si>
  <si>
    <t>EXTENDED CARGO VAN 170 IN HIGH ROOF</t>
  </si>
  <si>
    <t xml:space="preserve">SPRINTER 4500 </t>
  </si>
  <si>
    <t>EXTENDED VAN 170 IN WB HIGH ROOF</t>
  </si>
  <si>
    <t>CARGO VAN STANDARD ROOF 144 IN WB</t>
  </si>
  <si>
    <t>V-CLASS STANDARD</t>
  </si>
  <si>
    <t>2.0 TC</t>
  </si>
  <si>
    <t>5 DOORS MIN VAN</t>
  </si>
  <si>
    <t>V-CLASS AVANT GARDE</t>
  </si>
  <si>
    <t>V-CLASS EXCLUSIVE</t>
  </si>
  <si>
    <t>2.1 TD</t>
  </si>
  <si>
    <t>4 DOORS MIN VAN</t>
  </si>
  <si>
    <t>OUTLANDER ES</t>
  </si>
  <si>
    <t>4 DOORS SUV WAGON</t>
  </si>
  <si>
    <t>OUTLANDER SE</t>
  </si>
  <si>
    <t>OUTLANDER LE</t>
  </si>
  <si>
    <t>OUTLANDER SEL</t>
  </si>
  <si>
    <t>OUTLANDER GT</t>
  </si>
  <si>
    <t>OUTLANDER PHEV SEL</t>
  </si>
  <si>
    <t>OUTLANDER PHEV GT</t>
  </si>
  <si>
    <t>OUTLANDER SPORT ES</t>
  </si>
  <si>
    <t>OUTLANDER SPORT LE</t>
  </si>
  <si>
    <t>OUTLANDER SPORT SP</t>
  </si>
  <si>
    <t>OUTLANDER SPORT SE</t>
  </si>
  <si>
    <t>OUTLANDER SPORT GT</t>
  </si>
  <si>
    <t>MIRAGE ES</t>
  </si>
  <si>
    <t>MIRAGE RF</t>
  </si>
  <si>
    <t>MIRAGE LE</t>
  </si>
  <si>
    <t>MIRAGE SE</t>
  </si>
  <si>
    <t>MIRAGE GT</t>
  </si>
  <si>
    <t>MIRAGE  G4 ES</t>
  </si>
  <si>
    <t>MIRAGE G4  RF</t>
  </si>
  <si>
    <t>MIRAGE G4 SE</t>
  </si>
  <si>
    <t>3.5L SUV</t>
  </si>
  <si>
    <t>3.8L SUV</t>
  </si>
  <si>
    <t>3 DOORS SUV/WAGON</t>
  </si>
  <si>
    <t>ECLIPSE CROSS ES</t>
  </si>
  <si>
    <t>ECLIPSE CROSS LE</t>
  </si>
  <si>
    <t>ECLIPSE CROSS SP</t>
  </si>
  <si>
    <t>ECLIPSE CROSS SE</t>
  </si>
  <si>
    <t>ECLIPSE CROSS SEL</t>
  </si>
  <si>
    <t>ATTIRAGE</t>
  </si>
  <si>
    <t>DISCOVERY SE</t>
  </si>
  <si>
    <t>4 DOORS 4X4 SUV WAGON</t>
  </si>
  <si>
    <t>DISCOVERY HSE</t>
  </si>
  <si>
    <t>DISCOVERY HSE LUXURY</t>
  </si>
  <si>
    <t>DISCOVERY SPORT SE</t>
  </si>
  <si>
    <t>DISCOVERY SPORT HSE</t>
  </si>
  <si>
    <t>DISCOVERY SPORT HSE LUXURY</t>
  </si>
  <si>
    <t>DISCOVERY SPORT LAND MARK</t>
  </si>
  <si>
    <t>RANGE ROVER SUPERCHARGED</t>
  </si>
  <si>
    <t>RANGE ROVER TURBOCHARGED TD6</t>
  </si>
  <si>
    <t>RANGE ROVER SUPERCHARGED HSE</t>
  </si>
  <si>
    <t>RANGE ROVER TURBOCHARGED HSE PHEV</t>
  </si>
  <si>
    <t>RANGE ROVER TURBOCHARGED TD6 HSE</t>
  </si>
  <si>
    <t>RANGE ROVER SUPERCHARGED LWB</t>
  </si>
  <si>
    <t>RANGE ROVER SUPERCHARGED AUTOBIOGRAPHY</t>
  </si>
  <si>
    <t>RANGE ROVER SUPERCHARGED AUTOBIOGRAPHY LWB</t>
  </si>
  <si>
    <t>RANGE ROVER SUPERCHARGED AUTOBIOGRAPHY SV DYNAMIC</t>
  </si>
  <si>
    <t>RANGE ROVER SUPERCHARGED AUTOBIOGRAPHY SV LWB</t>
  </si>
  <si>
    <t>RANGE ROVER EVOQUE SE</t>
  </si>
  <si>
    <t>RANGE ROVER EVOQUE SE PREMIUM</t>
  </si>
  <si>
    <t>RANGE ROVER EVOQUE LAND MARK EDITION</t>
  </si>
  <si>
    <t>RANGE ROVER EVOQUE HSE</t>
  </si>
  <si>
    <t>RANGE ROVER EVOQUE SE DYNAMIC</t>
  </si>
  <si>
    <t>RANGE ROVER EVOQUE  HSE DYNAMIC</t>
  </si>
  <si>
    <t>RANGE ROVER EVOQUE  HSE DYNAMIC CONVERTIBLE</t>
  </si>
  <si>
    <t>RANGE ROVER EVOQUE AUTOBIOGRAPHY</t>
  </si>
  <si>
    <t>SONIC LS MANUAL</t>
  </si>
  <si>
    <t xml:space="preserve">1.4L 
</t>
  </si>
  <si>
    <t>SONIC LS AUTOMATIC</t>
  </si>
  <si>
    <t>SONIC LT MANUAL</t>
  </si>
  <si>
    <t>4-DOORS HATCHBACK</t>
  </si>
  <si>
    <t>SONIC LT AUTOMATIC</t>
  </si>
  <si>
    <t>SONIC LT 1SD AUTOMATIC</t>
  </si>
  <si>
    <t>SONIC PREMIER MANUAL</t>
  </si>
  <si>
    <t>SONIC PREMIER AUTOMATIC</t>
  </si>
  <si>
    <t>SPARK LS MANUAL</t>
  </si>
  <si>
    <t>SPARK LS CVT</t>
  </si>
  <si>
    <t>SPARK 1LT MANUAL</t>
  </si>
  <si>
    <t>SPARK ACTIV MANUAL</t>
  </si>
  <si>
    <t>SPARK 1LT CVT</t>
  </si>
  <si>
    <t>SPARK 2LT MANUAL</t>
  </si>
  <si>
    <t>SPARK ACTIV CVT</t>
  </si>
  <si>
    <t>SPARK 2LT CVT</t>
  </si>
  <si>
    <t>SUBURBAN LS</t>
  </si>
  <si>
    <t>4-DOORS</t>
  </si>
  <si>
    <t>SUBURBAN LT</t>
  </si>
  <si>
    <t>SUBURBAN PREMIER</t>
  </si>
  <si>
    <t>TAHOE PREMIER</t>
  </si>
  <si>
    <t>TRAVERSE L</t>
  </si>
  <si>
    <t>TRAVERSE 1LS</t>
  </si>
  <si>
    <t>TRAVERSE 1LT</t>
  </si>
  <si>
    <t>TRAVERSE LT LEATHER</t>
  </si>
  <si>
    <t>TRAVERSE RS</t>
  </si>
  <si>
    <t xml:space="preserve">2.0L 
</t>
  </si>
  <si>
    <t>TRAVERSE PREMIER</t>
  </si>
  <si>
    <t>TRAVERSE HIGH COUNTRY</t>
  </si>
  <si>
    <t>TRAX LS</t>
  </si>
  <si>
    <t xml:space="preserve">4-DOORS </t>
  </si>
  <si>
    <t>TRAX PREMIER</t>
  </si>
  <si>
    <t>VOLT PREMIER</t>
  </si>
  <si>
    <t>BLAZER L</t>
  </si>
  <si>
    <t>4-DOORS/SEDAN</t>
  </si>
  <si>
    <t>BLAZER Base w/1LT</t>
  </si>
  <si>
    <t>BLAZER Base w/2LT</t>
  </si>
  <si>
    <t>BLAZER Base w/3LT</t>
  </si>
  <si>
    <t>BLAZER RS</t>
  </si>
  <si>
    <t>BLAZER PREMIER</t>
  </si>
  <si>
    <t>BOLT EV LT</t>
  </si>
  <si>
    <t>ELECTRIC</t>
  </si>
  <si>
    <t>4-DOORS/WAGON</t>
  </si>
  <si>
    <t>BOLT EV  PREMIER</t>
  </si>
  <si>
    <t>CAMALO 1LS</t>
  </si>
  <si>
    <t xml:space="preserve">2.0L 
</t>
  </si>
  <si>
    <t>CAMALO 1LT</t>
  </si>
  <si>
    <t>CAMALO 2LT</t>
  </si>
  <si>
    <t>CAMALO 3LT</t>
  </si>
  <si>
    <t>CAMALO 1SS</t>
  </si>
  <si>
    <t>CAMALO 2SS</t>
  </si>
  <si>
    <t>CAMALO ZL1</t>
  </si>
  <si>
    <t>COROLADO BASE</t>
  </si>
  <si>
    <t xml:space="preserve">2.5L 
</t>
  </si>
  <si>
    <t>2-DOORS Extended Cab</t>
  </si>
  <si>
    <t>COROLADO WT</t>
  </si>
  <si>
    <t>COROLADO WT D/C</t>
  </si>
  <si>
    <t>COROLADO LT</t>
  </si>
  <si>
    <t>COROLADO LT D/C</t>
  </si>
  <si>
    <t>COROLADO Z71</t>
  </si>
  <si>
    <t xml:space="preserve">COROLADO ZR2 </t>
  </si>
  <si>
    <t>CORVETTE STINGRAY</t>
  </si>
  <si>
    <t>2 DR COUPE</t>
  </si>
  <si>
    <t>CORVETTE STINGRAY Z51</t>
  </si>
  <si>
    <t>CORVETTE GRAND SPORT</t>
  </si>
  <si>
    <t>CRUZE L</t>
  </si>
  <si>
    <t>4 DR SEDAN</t>
  </si>
  <si>
    <t>CRUZE LS</t>
  </si>
  <si>
    <t>4 DR HATCHBACK</t>
  </si>
  <si>
    <t>CRUZE LT</t>
  </si>
  <si>
    <t>CRUZE Premier</t>
  </si>
  <si>
    <t>CRUZE Diesel</t>
  </si>
  <si>
    <t xml:space="preserve">1.6L 
</t>
  </si>
  <si>
    <t xml:space="preserve">EQUINOX L </t>
  </si>
  <si>
    <t xml:space="preserve">1.5L 
</t>
  </si>
  <si>
    <t>4 DOORS</t>
  </si>
  <si>
    <t>EQUINOX 1LT</t>
  </si>
  <si>
    <t>EQUINOX 2LT</t>
  </si>
  <si>
    <t xml:space="preserve">2.0L 
</t>
  </si>
  <si>
    <t>EQUINOX 3LT</t>
  </si>
  <si>
    <t>EQUINOX PREMIER 1LZ</t>
  </si>
  <si>
    <t>EQUINOX PREMIER 3LZ</t>
  </si>
  <si>
    <t>EQUINOX PREMIER 2LZ</t>
  </si>
  <si>
    <t>EXPRESS 2500 VAN</t>
  </si>
  <si>
    <t>EXPRESS 2500 EXTENDED VAN</t>
  </si>
  <si>
    <t>EXPRESS 2500 LS VAN</t>
  </si>
  <si>
    <t>EXPRESS 2500 LT VAN</t>
  </si>
  <si>
    <t>EXPRESS 3500 VAN</t>
  </si>
  <si>
    <t>EXPRESS 3500 EXTENDED VAN</t>
  </si>
  <si>
    <t>EXPRESS 3500 LS VAN</t>
  </si>
  <si>
    <t>EXPRESS 3500 LT VAN</t>
  </si>
  <si>
    <t>EXPRESS 3500 LS EXTENDED VAN</t>
  </si>
  <si>
    <t>EXPRESS 3500 LT EXTENDED VAN</t>
  </si>
  <si>
    <t>IMPALA 1LS</t>
  </si>
  <si>
    <t>IMPALA 1LT</t>
  </si>
  <si>
    <t>IMPALA PREMIER 2LZ</t>
  </si>
  <si>
    <t>MALIBU L</t>
  </si>
  <si>
    <t xml:space="preserve">1.5L 
</t>
  </si>
  <si>
    <t>MALIBU 1LS</t>
  </si>
  <si>
    <t xml:space="preserve">MALIBU RS </t>
  </si>
  <si>
    <t>MALIBU PREMIER</t>
  </si>
  <si>
    <t>HIGHLANDER LE</t>
  </si>
  <si>
    <t>3.5 SUV</t>
  </si>
  <si>
    <t>HIGHLANDER LE PLUS</t>
  </si>
  <si>
    <t>HIGHLANDER XLE</t>
  </si>
  <si>
    <t>HIGHLANDER SE</t>
  </si>
  <si>
    <t>HIGHLANDER LIMITED</t>
  </si>
  <si>
    <t>HIGHLANDER LIMITED PLATINUM</t>
  </si>
  <si>
    <t>AVALON XLE</t>
  </si>
  <si>
    <t>AVALON XSE</t>
  </si>
  <si>
    <t>AVALON HYBRID XLE</t>
  </si>
  <si>
    <t>AVALON HYBRID XSE</t>
  </si>
  <si>
    <t>AVALON HYBRID LIMITED</t>
  </si>
  <si>
    <t xml:space="preserve">VOLKSWAGEN </t>
  </si>
  <si>
    <t xml:space="preserve">ARTEON  </t>
  </si>
  <si>
    <t>2.0L  SE</t>
  </si>
  <si>
    <t>E-GOLF</t>
  </si>
  <si>
    <t>E-GOLF SEL PREMIUM</t>
  </si>
  <si>
    <t xml:space="preserve">1.4L </t>
  </si>
  <si>
    <t>GOLF SE</t>
  </si>
  <si>
    <t>GOLF ALLTRACK S</t>
  </si>
  <si>
    <t xml:space="preserve">1.8L </t>
  </si>
  <si>
    <t>GOLF ALLTRACK SE</t>
  </si>
  <si>
    <t>GOLF ALLTRACK SEL</t>
  </si>
  <si>
    <t>GOLF GTI S</t>
  </si>
  <si>
    <t>GOLF AUTOBAHN</t>
  </si>
  <si>
    <t>GOLF Rabbit Edition</t>
  </si>
  <si>
    <t>GOLF R DCC &amp; Navigation</t>
  </si>
  <si>
    <t>GOLF SportWagen S</t>
  </si>
  <si>
    <t>GOLF SportWagen SE</t>
  </si>
  <si>
    <t>GOLF GETTA S</t>
  </si>
  <si>
    <t>GOLF GETTA SE</t>
  </si>
  <si>
    <t>GOLF GETTA R-Line</t>
  </si>
  <si>
    <t>GOLF GETTA SEL</t>
  </si>
  <si>
    <t>GOLF GETTA SEL PREMIUM</t>
  </si>
  <si>
    <t>GOLF GETTA SEL PREMIUM CWP</t>
  </si>
  <si>
    <t>GETTA GLI S</t>
  </si>
  <si>
    <t>GETTA GLI 35th Anniversary Edition</t>
  </si>
  <si>
    <t>GETTA GLI Autobahn</t>
  </si>
  <si>
    <t>PASSAT Wolfsburg Edition</t>
  </si>
  <si>
    <t>PASSAT SE R-LINE</t>
  </si>
  <si>
    <t>TIGUAN S</t>
  </si>
  <si>
    <t>TIGUAN SE</t>
  </si>
  <si>
    <t>TIGUAN SEL</t>
  </si>
  <si>
    <t>TIGUAN SEL R-LINE</t>
  </si>
  <si>
    <t>TIGUAN SEL R-LINE BLACK</t>
  </si>
  <si>
    <t>TIGUAN SEL PREMIUM</t>
  </si>
  <si>
    <t>TIGUAN SEL PREMIUM R-LINE</t>
  </si>
  <si>
    <t>2 SERIES 230i Coupe</t>
  </si>
  <si>
    <t>2.0 L</t>
  </si>
  <si>
    <t>2 SERIES 230i Convertible</t>
  </si>
  <si>
    <t>2-SERIE M240i COUPE</t>
  </si>
  <si>
    <t>2-SERIE M240i DRIVE COUPE</t>
  </si>
  <si>
    <t>2-SERIE M240i CONVERTIBLE</t>
  </si>
  <si>
    <t>2-SERIE M240i DRIVE CONVERTIBLE</t>
  </si>
  <si>
    <t>3 SERIES 328d X DRIVE</t>
  </si>
  <si>
    <t>3 SERIES 328d   SPORT WAGON</t>
  </si>
  <si>
    <t>3 SERIES 328d  DRIVE  SPORT WAGON</t>
  </si>
  <si>
    <t xml:space="preserve">3 SERIES 330i </t>
  </si>
  <si>
    <t>3 SERIES 330i  X DRIVE SEDAN</t>
  </si>
  <si>
    <t>3 SERIE 330i X DRIVE GRAN TURISMO</t>
  </si>
  <si>
    <t>3 SERIE  340i GRAN TOURISM</t>
  </si>
  <si>
    <t>4 SERIE  340i  DRIVE GRAN TOURISM</t>
  </si>
  <si>
    <t>4 SERIE 430i GRAN COUPE SULEV</t>
  </si>
  <si>
    <t>4 SERIE 430i  DRIVE GRAN COUPE SULEV</t>
  </si>
  <si>
    <t>4 SERIE 430i  COUPE SULEV</t>
  </si>
  <si>
    <t>4 SERIE 430i  DRIVE COUPE SULEV</t>
  </si>
  <si>
    <t>4 SERIE 430i  CONVERTIBLE</t>
  </si>
  <si>
    <t>4 SERIE 430i  DRIVE CONVERTIBLE</t>
  </si>
  <si>
    <t>4 SERIES 440i GRAN COUPE</t>
  </si>
  <si>
    <t>4 SERIES 440i DRIVE GRAN COUPE</t>
  </si>
  <si>
    <t>4 SERIES 440i  COUPE</t>
  </si>
  <si>
    <t>4 SERIES 440i DRIVE COUPE</t>
  </si>
  <si>
    <t>4 SERIE 440i CONVERTIBLE</t>
  </si>
  <si>
    <t>4 SERIE 440i  DRIVE CONVERTIBLE</t>
  </si>
  <si>
    <t>4 SERIE M4 COUPE</t>
  </si>
  <si>
    <t>4SERIE M4 CONVERTIBLE</t>
  </si>
  <si>
    <t xml:space="preserve">5 SERIE 530i </t>
  </si>
  <si>
    <t>5 SERIE 530i  DRIVE</t>
  </si>
  <si>
    <t>5 SERIES 540i</t>
  </si>
  <si>
    <t>3.0 L</t>
  </si>
  <si>
    <t>4 SEDAN</t>
  </si>
  <si>
    <t>5 SERIES 540i DRIVE</t>
  </si>
  <si>
    <t>4.4 SUV</t>
  </si>
  <si>
    <t>7 SERIES 740i DRIVE</t>
  </si>
  <si>
    <t>7 SERIE M760i DRIVE</t>
  </si>
  <si>
    <t>ALPINA B7 XDRIVE SEDAN</t>
  </si>
  <si>
    <t>M850i DRIVE COUPE</t>
  </si>
  <si>
    <t>M850i DRIVE CONVERTIBLE</t>
  </si>
  <si>
    <t xml:space="preserve">M6 DRIVE GRAN COUPE </t>
  </si>
  <si>
    <t>X1 SDRIVE28i SPORT</t>
  </si>
  <si>
    <t>X2 SDRIVE28i sport</t>
  </si>
  <si>
    <t>X2 XDRIVE28i sport</t>
  </si>
  <si>
    <t>X2 M35i sport</t>
  </si>
  <si>
    <t>X3 x DRIVE 30i</t>
  </si>
  <si>
    <t xml:space="preserve">X4 x DRIVE 30i </t>
  </si>
  <si>
    <t>X5 x DRIVE 40i</t>
  </si>
  <si>
    <t>X7  x DRIVE 40i</t>
  </si>
  <si>
    <t>X7  x DRIVE 50i</t>
  </si>
  <si>
    <t>4.4L</t>
  </si>
  <si>
    <t>X7  M50i</t>
  </si>
  <si>
    <t>CAMRY L AUTO (NATL)</t>
  </si>
  <si>
    <t>CAMRY LE AUTO (NATL)</t>
  </si>
  <si>
    <t>CAMRY SE AUTO (NATL)</t>
  </si>
  <si>
    <t>CAMRY HYBRID LE CVT (NATL)</t>
  </si>
  <si>
    <t>CAMRY XLE AUTO (NATL)</t>
  </si>
  <si>
    <t>CAMRY XSE AUTO (NATL)</t>
  </si>
  <si>
    <t>CAMRY HYBRID SE CVT (NATL)</t>
  </si>
  <si>
    <t>CAMRY HYBRID XLE CVT (NATL)</t>
  </si>
  <si>
    <t>CAMRY XLE  V6 AUTO (NATL)</t>
  </si>
  <si>
    <t>CAMRY XSE V6 AUTO (NATL)</t>
  </si>
  <si>
    <t>PRIUS L ECO</t>
  </si>
  <si>
    <t>PRIUS LE</t>
  </si>
  <si>
    <t>PRIUS LE AWD-e</t>
  </si>
  <si>
    <t>PRIUS XLE</t>
  </si>
  <si>
    <t>PRIUS XLE AWD-e</t>
  </si>
  <si>
    <t>PRIUS LIMITED</t>
  </si>
  <si>
    <t>PRIUS C L</t>
  </si>
  <si>
    <t>PRIUS C LE</t>
  </si>
  <si>
    <t>PRIUS PRIME PLUS (NATL)</t>
  </si>
  <si>
    <t>PRIUS PRIME PREMIUM (NATL)</t>
  </si>
  <si>
    <t>PRIUS PRIME ADVANCED (NATL)</t>
  </si>
  <si>
    <t>RAV4  LE</t>
  </si>
  <si>
    <t>2.5L,</t>
  </si>
  <si>
    <t>4DOOR SPORT  UTILITY</t>
  </si>
  <si>
    <t xml:space="preserve">RAV4  XLE </t>
  </si>
  <si>
    <t>RAV4  HYBRID LE</t>
  </si>
  <si>
    <t>RAV4 HYRID XLE</t>
  </si>
  <si>
    <t>RAV4 HYRID XSE</t>
  </si>
  <si>
    <t xml:space="preserve">RAV4 HYRID LIMITED  </t>
  </si>
  <si>
    <t>RAV4 ADVENTURE</t>
  </si>
  <si>
    <t>RAV4 LIMIDED</t>
  </si>
  <si>
    <t>RAV4 PREMIUM  XLE</t>
  </si>
  <si>
    <t>RAV4 LE I4</t>
  </si>
  <si>
    <t>2.7L,</t>
  </si>
  <si>
    <t>RAV4 LE V6</t>
  </si>
  <si>
    <t xml:space="preserve">RAV4 PLUS V6 </t>
  </si>
  <si>
    <t>RAV4 XLE V6</t>
  </si>
  <si>
    <t>RAV4 SE V6</t>
  </si>
  <si>
    <t>RAV4 LIMITED  V6</t>
  </si>
  <si>
    <t>RAV4 LIMITED PLATINUM V6</t>
  </si>
  <si>
    <t>RAV4 HYBRID LE V6</t>
  </si>
  <si>
    <t>RAV4 HYBRID XLE V6</t>
  </si>
  <si>
    <t>RAV4 HYBRID LIMITED V6</t>
  </si>
  <si>
    <t>RAV4 HYBRID LIMITED PLATINUM V6</t>
  </si>
  <si>
    <t xml:space="preserve">TACOMA   SR  </t>
  </si>
  <si>
    <t>2DOOR ACCESS CAB</t>
  </si>
  <si>
    <t xml:space="preserve">TACOMA   SR   </t>
  </si>
  <si>
    <t>4DOOR DOUBLE CAB</t>
  </si>
  <si>
    <t>TACOMA   SR5</t>
  </si>
  <si>
    <t>4DOOR  DOUBLE CAB</t>
  </si>
  <si>
    <t>TACOMA   TRD</t>
  </si>
  <si>
    <t>TACOMA   LIMITED</t>
  </si>
  <si>
    <t>2.0L,</t>
  </si>
  <si>
    <t xml:space="preserve">4DOOR CROSSOVER </t>
  </si>
  <si>
    <t>TUCSON VALUE</t>
  </si>
  <si>
    <t>TUCSON SEL</t>
  </si>
  <si>
    <t>2.4L,</t>
  </si>
  <si>
    <t>TUCSON ULTIMATE</t>
  </si>
  <si>
    <t>TUCSON SEL ULEV</t>
  </si>
  <si>
    <t xml:space="preserve">TUCSON NIGHT </t>
  </si>
  <si>
    <t>TUCSON NIGHT ULEV</t>
  </si>
  <si>
    <t>4DOOR AUTO</t>
  </si>
  <si>
    <t>SANTA FE SEL</t>
  </si>
  <si>
    <t>SANTA FE SEL PLUS</t>
  </si>
  <si>
    <t>SANTA FE ULTIMATE</t>
  </si>
  <si>
    <t xml:space="preserve">SANTA FE SE XL </t>
  </si>
  <si>
    <t>SANTA FE LIMITED ULTIMATE XL</t>
  </si>
  <si>
    <t>ACCENT  SE</t>
  </si>
  <si>
    <t>1.6L,</t>
  </si>
  <si>
    <t>4DOOR SADAN  MANUAL</t>
  </si>
  <si>
    <t>4DOOR SADAN  AUTO</t>
  </si>
  <si>
    <t>ACCENT  SEL</t>
  </si>
  <si>
    <t xml:space="preserve">ACCENT LIMITED </t>
  </si>
  <si>
    <t>YARIS SEDAN L</t>
  </si>
  <si>
    <t xml:space="preserve">1.5L </t>
  </si>
  <si>
    <t>YARIS SEDAN LE</t>
  </si>
  <si>
    <t>YARIS SEDAN XLE</t>
  </si>
  <si>
    <t>YARIS SE</t>
  </si>
  <si>
    <t>YARIS SE PLUS</t>
  </si>
  <si>
    <t>COROLLA L</t>
  </si>
  <si>
    <t>COROLLA LE</t>
  </si>
  <si>
    <t>COROLLA LE ECO</t>
  </si>
  <si>
    <t>COROLLA LE ECO W/PREMIUM PACKAGE</t>
  </si>
  <si>
    <t>COROLLA SE</t>
  </si>
  <si>
    <t>COROLLA SE MANUAL</t>
  </si>
  <si>
    <t>COROLLA XLE</t>
  </si>
  <si>
    <t>COROLLA XSE</t>
  </si>
  <si>
    <t>COROLLA SE PLUS</t>
  </si>
  <si>
    <t>COROLLA LIMITED</t>
  </si>
  <si>
    <t>COROLLA SPORT</t>
  </si>
  <si>
    <t>COROLLA HATCHBACK SE</t>
  </si>
  <si>
    <t>5DR HATCHBACK</t>
  </si>
  <si>
    <t>COROLLA HATCHBACK XSE</t>
  </si>
  <si>
    <t>A3 PREMIUM PLUS CABRIOLET</t>
  </si>
  <si>
    <t/>
  </si>
  <si>
    <t>A3 QUATTRO PREMIUM PLUS CABRIOLET</t>
  </si>
  <si>
    <t>A3 QUATTRO PREMIUM CABRIOLET</t>
  </si>
  <si>
    <t>A3 PRESTIGE CABRIOLET</t>
  </si>
  <si>
    <t>A3 QUATTRO PRESTIGE CABRIOLET</t>
  </si>
  <si>
    <t>A3 PREMIUM SEDAN</t>
  </si>
  <si>
    <t>SEDAN</t>
  </si>
  <si>
    <t>A3 PREMIUM PLUS SEDAN</t>
  </si>
  <si>
    <t>A3 QUATTRO PREMIUM PLUS SEDAN</t>
  </si>
  <si>
    <t>A3 QUATTRO PREMIUM SEDAN</t>
  </si>
  <si>
    <t>A3 PRESTIGE SEDAN</t>
  </si>
  <si>
    <t>A3 QUATTRO PRESTIGE SEDAN</t>
  </si>
  <si>
    <t>A3 TITANIUM PREMIUM SEDAN</t>
  </si>
  <si>
    <t>A3 PREMIUM CABRIOLET</t>
  </si>
  <si>
    <t>A4  PREMIUM PLUS SEDAN</t>
  </si>
  <si>
    <t>A4 QUATTRO PREMIUM PLUS SEDAN</t>
  </si>
  <si>
    <t>A4 PREMIUM SEDAN</t>
  </si>
  <si>
    <t>A4 QUATTRO PREMIUM SEDAN</t>
  </si>
  <si>
    <t>A4 TITANIUM SEDAN</t>
  </si>
  <si>
    <t>A4 PRESTIGE SEDAN</t>
  </si>
  <si>
    <t>A4 QUATTRO PRESTIGE SEDAN</t>
  </si>
  <si>
    <t>A5 QUATTRO PRESTIGE CABRIOLET</t>
  </si>
  <si>
    <t>A5 QUATTRO PREMIUM COUPE</t>
  </si>
  <si>
    <t>A5 QUATTRO PREMIUM PLUS CABRIOLET</t>
  </si>
  <si>
    <t>A5 QUATTRO PREMIUM CABRIOLET</t>
  </si>
  <si>
    <t>A5 QUATTRO PRESTIGE COUPE</t>
  </si>
  <si>
    <t>A5 QUATTRO PREMIUM PLUS COUPE</t>
  </si>
  <si>
    <t>A5 SPORTBACK QUATTRO PREMIUM PLUS</t>
  </si>
  <si>
    <t xml:space="preserve">2.0T </t>
  </si>
  <si>
    <t>A5 SPORTBACK QUATTRO PREMIUM</t>
  </si>
  <si>
    <t>A5 SPORTBACK QUATTRO PRESTIGE</t>
  </si>
  <si>
    <t>A6 QUATTRO PREMIUM PLUS</t>
  </si>
  <si>
    <t xml:space="preserve">AWD </t>
  </si>
  <si>
    <t>A6 QUATTRO PREMIUM</t>
  </si>
  <si>
    <t>3.0T</t>
  </si>
  <si>
    <t>A6 QUATTRO PRESTIGE</t>
  </si>
  <si>
    <t xml:space="preserve"> 2.0T</t>
  </si>
  <si>
    <t>A7 QUATTRO PRESTIGE</t>
  </si>
  <si>
    <t>A7 QUATTRO PREMIUM PLUS</t>
  </si>
  <si>
    <t>A7 QUATTRO PREMIUM</t>
  </si>
  <si>
    <t>A8 QUATTRO</t>
  </si>
  <si>
    <t>L 4.0T</t>
  </si>
  <si>
    <t>L 3.0T</t>
  </si>
  <si>
    <t>Q3 QUATTRO PRESTIGE S LINE</t>
  </si>
  <si>
    <t>Q3 QUATTRO PREMIUM S LINE</t>
  </si>
  <si>
    <t>Q3 QUATTRO PREMIUM PLUS S LINE</t>
  </si>
  <si>
    <t>Q3 QUATTRO PREMIUM</t>
  </si>
  <si>
    <t>Q5 QUATTRO PREMIUM</t>
  </si>
  <si>
    <t>Q5 QUATTRO PREMIUM PLUS</t>
  </si>
  <si>
    <t>Q5 QUATTRO PRESTIGE</t>
  </si>
  <si>
    <t>Q7  QUATTRO PREMIUM</t>
  </si>
  <si>
    <t>Q7  QUATTRO PREMIUM PLUS</t>
  </si>
  <si>
    <t>Q7  QUATTRO PREMIUM AWD</t>
  </si>
  <si>
    <t>Q7  QUATTRO SE PREMIUM PLUS</t>
  </si>
  <si>
    <t>Q7  QUATTRO SE PREMIUM</t>
  </si>
  <si>
    <t>Q7  QUATTRO PRESTIGE</t>
  </si>
  <si>
    <t xml:space="preserve">Q7  QUATTRO SE PREMIUM </t>
  </si>
  <si>
    <t xml:space="preserve">Q7  QUATTRO PREMIUM PLUS </t>
  </si>
  <si>
    <t xml:space="preserve">S3  QUATTRO PREMIUM PLUS </t>
  </si>
  <si>
    <t>S3 QUATTRO PRESTIGE</t>
  </si>
  <si>
    <t>S5 QUATTRO PRESTIGE COUPE</t>
  </si>
  <si>
    <t>S5 QUATTRO PREMIUM PLUS COUPE</t>
  </si>
  <si>
    <t>S5 QUATTRO PREMIUM COUPE</t>
  </si>
  <si>
    <t>S5 QUATTRO PRESTIGE CABRIOLET</t>
  </si>
  <si>
    <t>S5 QUATTRO PREMIUM PLUS CABRIOLET</t>
  </si>
  <si>
    <t xml:space="preserve">TT QUATTRO COUPE </t>
  </si>
  <si>
    <t>TT QUATTRO ROADSTER</t>
  </si>
  <si>
    <t xml:space="preserve">Q30 </t>
  </si>
  <si>
    <t>1.6T</t>
  </si>
  <si>
    <t xml:space="preserve">Q50 </t>
  </si>
  <si>
    <t>Q50 RED SPORT</t>
  </si>
  <si>
    <t>3.5H</t>
  </si>
  <si>
    <t>Q60 PREMIUM</t>
  </si>
  <si>
    <t>Q60 RED SPORT</t>
  </si>
  <si>
    <t xml:space="preserve">Q70 </t>
  </si>
  <si>
    <t xml:space="preserve">3.7 SUV </t>
  </si>
  <si>
    <t>5.6 SUV</t>
  </si>
  <si>
    <t xml:space="preserve">QX30 </t>
  </si>
  <si>
    <t xml:space="preserve">3.5 SUV </t>
  </si>
  <si>
    <t>QX70 EXCELLENCE</t>
  </si>
  <si>
    <t xml:space="preserve">3.7L </t>
  </si>
  <si>
    <t>QX70 LUXURY</t>
  </si>
  <si>
    <t>QX70 ELITE SPORT</t>
  </si>
  <si>
    <t>QX70 LUXURY SPORT</t>
  </si>
  <si>
    <t>QX80 LUXE</t>
  </si>
  <si>
    <t xml:space="preserve">5.6 SUV </t>
  </si>
  <si>
    <t>QX80 LIMITED</t>
  </si>
  <si>
    <t>4 DOORS MID ROOF PANNEL VAN SUPER LWB</t>
  </si>
  <si>
    <t>4 DOORS COMMUTER</t>
  </si>
  <si>
    <t>4 DOORS MID ROOF COMMUTER  LWB</t>
  </si>
  <si>
    <t>4 DOORS HIGH ROOF COMMUTER  SUPER LWB</t>
  </si>
  <si>
    <t>4 DOORS CABRIOLET</t>
  </si>
  <si>
    <t>C350E</t>
  </si>
  <si>
    <t>2 DOORS CABRIOLET 4MATIC</t>
  </si>
  <si>
    <t>4 DOORS SQUARED</t>
  </si>
  <si>
    <t>GLC 350</t>
  </si>
  <si>
    <t>GLE 350</t>
  </si>
  <si>
    <t>CARGO VAN 126 IN WB</t>
  </si>
  <si>
    <t>CARGO VAN 135 IN WB</t>
  </si>
  <si>
    <t>CARGO VAN  144 IN WB</t>
  </si>
  <si>
    <t>PASSENGER VAN 144 IN WB</t>
  </si>
  <si>
    <t>STANDARD ROOF WORKER CARGO VAN 144 IN WB</t>
  </si>
  <si>
    <t>STANDARD ROOF CARGO VAN 144 IN WB</t>
  </si>
  <si>
    <t>STANDARD ROOF CREW VAN 144 IN WB</t>
  </si>
  <si>
    <t>STANDARD ROOF PASSENGER VAN</t>
  </si>
  <si>
    <t xml:space="preserve">STANDARD ROOF CARGO VAN 144 IN WB  HIGH ROOF </t>
  </si>
  <si>
    <t xml:space="preserve">HIGH ROOF CARGO VAN 170 IN WB  </t>
  </si>
  <si>
    <t xml:space="preserve">EXTENDED CARGO VAN 170 IN WB  HIGH ROOF </t>
  </si>
  <si>
    <t xml:space="preserve">1.8L 
</t>
  </si>
  <si>
    <t>CRUZE L (MANUAL)</t>
  </si>
  <si>
    <t>CRUZE LS (MANUAL)</t>
  </si>
  <si>
    <t>CRUZE LS (AUTO)</t>
  </si>
  <si>
    <t>CRUZE LT (MANUAL)</t>
  </si>
  <si>
    <t>CRUZE LT (AUTO)</t>
  </si>
  <si>
    <t>CRUZE Premier (AUTO)</t>
  </si>
  <si>
    <t>CRUZE LT Diesel Manual</t>
  </si>
  <si>
    <t>CRUZE LT Diesel (AUTO)</t>
  </si>
  <si>
    <t>ATLAS</t>
  </si>
  <si>
    <t>ATLAS LAUNCH EDITION</t>
  </si>
  <si>
    <t>4-DOORS SE</t>
  </si>
  <si>
    <t>ATLAS 4MOTION</t>
  </si>
  <si>
    <t>ATLAS 4 MOTION LAUNCH EDITION</t>
  </si>
  <si>
    <t xml:space="preserve">ATLAS 4 MOTION </t>
  </si>
  <si>
    <t>ATLAS SEL</t>
  </si>
  <si>
    <t>ATLAS SEL 4 MOTION PREMIUM</t>
  </si>
  <si>
    <t xml:space="preserve">BEETLE </t>
  </si>
  <si>
    <t xml:space="preserve">2.0L  S </t>
  </si>
  <si>
    <t>2-DOORS HATCHBACK</t>
  </si>
  <si>
    <t>BEETLE COAST</t>
  </si>
  <si>
    <t xml:space="preserve">2.0L   </t>
  </si>
  <si>
    <t xml:space="preserve">2.0L  SE </t>
  </si>
  <si>
    <t>2.0L  S</t>
  </si>
  <si>
    <t>2.0L  DUNE</t>
  </si>
  <si>
    <t>2.0L   SE</t>
  </si>
  <si>
    <t>GOLF TSI S</t>
  </si>
  <si>
    <t>GOLF SportWagen SEL</t>
  </si>
  <si>
    <t>GETTA S</t>
  </si>
  <si>
    <t>GETTA Wolfsburg Edition</t>
  </si>
  <si>
    <t>GETTA SE</t>
  </si>
  <si>
    <t>GETTA SE Sport</t>
  </si>
  <si>
    <t>GETTA SEL</t>
  </si>
  <si>
    <t>GETTA GLI</t>
  </si>
  <si>
    <t>PASSAT S</t>
  </si>
  <si>
    <t>PASSAT R-LINE</t>
  </si>
  <si>
    <t>PASSAT SE</t>
  </si>
  <si>
    <t>PASSAT V6 GT</t>
  </si>
  <si>
    <t>PASSAT SEL PREMIUM</t>
  </si>
  <si>
    <t xml:space="preserve">TIGUAN SEL PREMIUM </t>
  </si>
  <si>
    <t xml:space="preserve">TIGUAN LIMITED </t>
  </si>
  <si>
    <t>PRIUS ONE (NATL)</t>
  </si>
  <si>
    <t>PRIUS TWO (NATL)</t>
  </si>
  <si>
    <t>PRIUS TWO ECO (NATL)</t>
  </si>
  <si>
    <t>PRIUS THREE (NATL)</t>
  </si>
  <si>
    <t>PRIUS THREE TOURING (NATL)</t>
  </si>
  <si>
    <t>PRIUS FOUR (NATL)</t>
  </si>
  <si>
    <t>PRIUS FOUR TOURING (NATL)</t>
  </si>
  <si>
    <t>PRIUS C ONE (NATL)</t>
  </si>
  <si>
    <t>PRIUS C TWO (NATL)</t>
  </si>
  <si>
    <t>PRIUS C THREE (NATL)</t>
  </si>
  <si>
    <t>PRIUS C FOUR (NATL)</t>
  </si>
  <si>
    <t>RAV4 L</t>
  </si>
  <si>
    <t>1.5L,</t>
  </si>
  <si>
    <t>3DOOR MANUAL</t>
  </si>
  <si>
    <t>3DOOR AUTO</t>
  </si>
  <si>
    <t>RAV4 LE</t>
  </si>
  <si>
    <t>3DOOR  AUTO</t>
  </si>
  <si>
    <t>5DOOR AUTO</t>
  </si>
  <si>
    <t>RAV4 SE</t>
  </si>
  <si>
    <t>5DOOR MAUAL</t>
  </si>
  <si>
    <t>RAV4 HYRID SE</t>
  </si>
  <si>
    <t>RAV4 PLATINUM</t>
  </si>
  <si>
    <t>4DOOR CROSSOVER</t>
  </si>
  <si>
    <t>TUCSON SEL PLUS</t>
  </si>
  <si>
    <t>4DOOR AUTO/ TURBO</t>
  </si>
  <si>
    <t>SANTA FE SPORT  ULTIMATE</t>
  </si>
  <si>
    <t>SANTA FE SE ULTIMATE</t>
  </si>
  <si>
    <t>YARIS L</t>
  </si>
  <si>
    <t>3 DOORS LIFTBACK</t>
  </si>
  <si>
    <t>5 DOORS LIFTBACK</t>
  </si>
  <si>
    <t>YARIS LE</t>
  </si>
  <si>
    <t xml:space="preserve">1.3L </t>
  </si>
  <si>
    <t xml:space="preserve">YARIS SEDAN </t>
  </si>
  <si>
    <t>4DR SEDAN</t>
  </si>
  <si>
    <t xml:space="preserve">3.0TC SUV </t>
  </si>
  <si>
    <t>QX70 LIMITED</t>
  </si>
  <si>
    <t xml:space="preserve">5.0 SUV </t>
  </si>
  <si>
    <t>AWD/4WD</t>
  </si>
  <si>
    <t>AMG C43 4MATIC</t>
  </si>
  <si>
    <t>AMG C43 4MATIC CABRIOLET</t>
  </si>
  <si>
    <t>AMG C43 4MATIC COUPE</t>
  </si>
  <si>
    <t>AMG C63 COUPE</t>
  </si>
  <si>
    <t>AMG C63 S</t>
  </si>
  <si>
    <t>AMG C63 S CABRIOLET</t>
  </si>
  <si>
    <t>AMG C63 S COUPE</t>
  </si>
  <si>
    <t>AMG CLA 45 4MATIC COUPE</t>
  </si>
  <si>
    <t>AMG CLS 63 S 4MATIC COUPE</t>
  </si>
  <si>
    <t>AMG G 63 4MATIC</t>
  </si>
  <si>
    <t>AMG G 65 4MATIC</t>
  </si>
  <si>
    <t>6.0L</t>
  </si>
  <si>
    <t xml:space="preserve">AMG S 63 4MATIC </t>
  </si>
  <si>
    <t>AMG S 63 4MATIC CABRIOLET</t>
  </si>
  <si>
    <t>AMG S 65</t>
  </si>
  <si>
    <t>AMG S63 4MATIC</t>
  </si>
  <si>
    <t xml:space="preserve">C 300 </t>
  </si>
  <si>
    <t>C 300 4MATIC</t>
  </si>
  <si>
    <t>C 300 4MATIC CABRIOLET</t>
  </si>
  <si>
    <t>C 300 4MATIC COUPE</t>
  </si>
  <si>
    <t>C 300 CABRIOLET</t>
  </si>
  <si>
    <t>C 300 COUPE</t>
  </si>
  <si>
    <t>C 350E</t>
  </si>
  <si>
    <t>CLA 250 4MATIC COUPE</t>
  </si>
  <si>
    <t>CLA 250 COUPE</t>
  </si>
  <si>
    <t>CLS 550 COUPE</t>
  </si>
  <si>
    <t>E 220</t>
  </si>
  <si>
    <t>E 250</t>
  </si>
  <si>
    <t>E 300 LUXURY</t>
  </si>
  <si>
    <t>E 300 LUXURY 4MATIC</t>
  </si>
  <si>
    <t>E 300 SPORT</t>
  </si>
  <si>
    <t>E 300 SPORT 4MATIC</t>
  </si>
  <si>
    <t>E 400</t>
  </si>
  <si>
    <t>E 400  4MATIC COUPE</t>
  </si>
  <si>
    <t>E 400 4MATIC CABRIOLET</t>
  </si>
  <si>
    <t>E 400 4MATIC COUPE</t>
  </si>
  <si>
    <t>E 400 4MATIC LUXURY</t>
  </si>
  <si>
    <t>4 DOORS WAGON</t>
  </si>
  <si>
    <t>E 400 4MATIC SPORT</t>
  </si>
  <si>
    <t>E 43 AMG</t>
  </si>
  <si>
    <t>E 550</t>
  </si>
  <si>
    <t>E 63 AMG 4 MATIC</t>
  </si>
  <si>
    <t>E 63 AMG S 4 MATIC</t>
  </si>
  <si>
    <t>G 350</t>
  </si>
  <si>
    <t>G 500</t>
  </si>
  <si>
    <t>G 550  4X4 SQUARED</t>
  </si>
  <si>
    <t>G 550 4MATIC</t>
  </si>
  <si>
    <t>GLA 180</t>
  </si>
  <si>
    <t>GLA 200</t>
  </si>
  <si>
    <t>GLA 220</t>
  </si>
  <si>
    <t>MAYBACH S 550 4MATIC</t>
  </si>
  <si>
    <t>MAYBACH S 560</t>
  </si>
  <si>
    <t>MAYBACH S 600</t>
  </si>
  <si>
    <t>MAYBACH S 650</t>
  </si>
  <si>
    <t>S 350</t>
  </si>
  <si>
    <t>S 450 COUPE</t>
  </si>
  <si>
    <t>2 DOORS/COUPE</t>
  </si>
  <si>
    <t>S 550 4MATIC</t>
  </si>
  <si>
    <t>S 550 CABRIOLET</t>
  </si>
  <si>
    <t>S 560 COUPE</t>
  </si>
  <si>
    <t>2 DOORS</t>
  </si>
  <si>
    <t>S 600</t>
  </si>
  <si>
    <t>SL 400</t>
  </si>
  <si>
    <t>SL 560</t>
  </si>
  <si>
    <t>4DOORS</t>
  </si>
  <si>
    <t>SL450</t>
  </si>
  <si>
    <t>LANCER ES AWC CVT</t>
  </si>
  <si>
    <t>LANCER ES CVT</t>
  </si>
  <si>
    <t>LANCER EX GLS</t>
  </si>
  <si>
    <t xml:space="preserve">1.6L </t>
  </si>
  <si>
    <t>LANCER EX GLX</t>
  </si>
  <si>
    <t>LANCER EX GT</t>
  </si>
  <si>
    <t>LANCER SE AWC CVT</t>
  </si>
  <si>
    <t>LANCER SEL AWC CVT</t>
  </si>
  <si>
    <t>OUTLANDER  SPORT AWC ES</t>
  </si>
  <si>
    <t>OUTLANDER  SPORT SE AWC</t>
  </si>
  <si>
    <t>OUTLANDER ES S-AWC</t>
  </si>
  <si>
    <t>OUTLANDER GLS</t>
  </si>
  <si>
    <t>3.0L SUV</t>
  </si>
  <si>
    <t>OUTLANDER GLX</t>
  </si>
  <si>
    <t>OUTLANDER GT S-AWC</t>
  </si>
  <si>
    <t>OUTLANDER SE S-AWC</t>
  </si>
  <si>
    <t>OUTLANDER SEL  S-AWC</t>
  </si>
  <si>
    <t>OUTLANDER SPORT  GT AWC</t>
  </si>
  <si>
    <t>OUTLANDER SPORT  SE</t>
  </si>
  <si>
    <t xml:space="preserve">OUTLANDER SPORT  SEL </t>
  </si>
  <si>
    <t>OUTLANDER SPORT SEL AWC</t>
  </si>
  <si>
    <t>DISCOVERY FIRST EDITION</t>
  </si>
  <si>
    <t>TRAVERSE BASE LS</t>
  </si>
  <si>
    <t>TRAVERSE 2LT</t>
  </si>
  <si>
    <t xml:space="preserve">2.4L 
</t>
  </si>
  <si>
    <t>EQUINOX LT</t>
  </si>
  <si>
    <t>EQUINOX PREMIER</t>
  </si>
  <si>
    <t>IMPALA LS 2FL CNG</t>
  </si>
  <si>
    <t>IMPALA LS 3FL CNG</t>
  </si>
  <si>
    <t>MALIBU 1LT</t>
  </si>
  <si>
    <t>MALIBU PREMIER 2LZ</t>
  </si>
  <si>
    <t>5-DOOR Hatchback</t>
  </si>
  <si>
    <t>RIO LX</t>
  </si>
  <si>
    <t>RIO EX</t>
  </si>
  <si>
    <t>5-DOOR Passenger Van</t>
  </si>
  <si>
    <t>SOUL +</t>
  </si>
  <si>
    <t>SOUL !</t>
  </si>
  <si>
    <t xml:space="preserve">HIGHLANDER HYBRID LE </t>
  </si>
  <si>
    <t xml:space="preserve">HIGHLANDER HYBRID XLE </t>
  </si>
  <si>
    <t>HIGHLANDER HYBRID LIMITED</t>
  </si>
  <si>
    <t>HIGHLANDER HYBRID LIMITED PLATINUM</t>
  </si>
  <si>
    <t xml:space="preserve">AMAROK PICKUP D/C  ENCLE CONFORT </t>
  </si>
  <si>
    <t>3.0 TDI MANUEL</t>
  </si>
  <si>
    <t>AMAROK PICKUP D/C ENCLE TRENDLIN</t>
  </si>
  <si>
    <t>AMAROK PICKUP D/C PERMANENT CANYON</t>
  </si>
  <si>
    <t>3.0 TDI AUTOM</t>
  </si>
  <si>
    <t>AMAROK PICKUP D/C PERMANENT CARAT</t>
  </si>
  <si>
    <t>AMAROK PICKUP D/C ENCLE CARAT</t>
  </si>
  <si>
    <t>ARTEON BLUEMOTION TECHNOLOGY</t>
  </si>
  <si>
    <t>1.5 TSI MANUEL</t>
  </si>
  <si>
    <t>5-DOORS</t>
  </si>
  <si>
    <t>ARTEON BLUEMOTION TECHNOLOGY ELEGANCE</t>
  </si>
  <si>
    <t>1.5 TSI SEQUENT</t>
  </si>
  <si>
    <t>ARTEON BLUEMOTION TECHNOLOGY DSG7 R-LINE</t>
  </si>
  <si>
    <t>ARTEON BMT BVM6</t>
  </si>
  <si>
    <t>ARTEON  BMT DSG7 4 MOTION ELEGANCE</t>
  </si>
  <si>
    <t>2.0TDISEQUENT</t>
  </si>
  <si>
    <t>ARTEON  BLUEMOTION TECHNOLOGY</t>
  </si>
  <si>
    <t>2.0TDI MANUEL</t>
  </si>
  <si>
    <t xml:space="preserve">1.8L  </t>
  </si>
  <si>
    <t>BEETLE CLASSIC</t>
  </si>
  <si>
    <t>1.8L  SE</t>
  </si>
  <si>
    <t>1.8L  DUNE</t>
  </si>
  <si>
    <t>1.8L  S</t>
  </si>
  <si>
    <t>BEETLE SEL</t>
  </si>
  <si>
    <t>BEETLE R-LINE SEL</t>
  </si>
  <si>
    <t>E-GOLF LIMITED EDITION</t>
  </si>
  <si>
    <t>GOLF TSI SE</t>
  </si>
  <si>
    <t>GOLF TSI SEL</t>
  </si>
  <si>
    <t>GOLF GTI SPORT</t>
  </si>
  <si>
    <t>GETTA SEL PREMIUM</t>
  </si>
  <si>
    <t>TIGUAN SPORT</t>
  </si>
  <si>
    <t>CC SPORT</t>
  </si>
  <si>
    <t>CC R-LINE EXECUTIVE</t>
  </si>
  <si>
    <t xml:space="preserve">5 DOOR </t>
  </si>
  <si>
    <t>PRIUS V TWO (NATL)</t>
  </si>
  <si>
    <t>PRIUS V THREE (NATL)</t>
  </si>
  <si>
    <t>PRIUS V FOUR (NATL)</t>
  </si>
  <si>
    <t xml:space="preserve">TUCSON ECO  </t>
  </si>
  <si>
    <t xml:space="preserve">4 DOOR SPORT UTILITY CROSSOVER </t>
  </si>
  <si>
    <t xml:space="preserve">TUCSON NIGHT  </t>
  </si>
  <si>
    <t xml:space="preserve">TUCSON  LIMITED </t>
  </si>
  <si>
    <t xml:space="preserve">TUCSON SE PLUS </t>
  </si>
  <si>
    <t>4 DOOR SPORT UTILITY CROSSOVER</t>
  </si>
  <si>
    <t>ACCENT SPORT  AUTO</t>
  </si>
  <si>
    <t xml:space="preserve">4 DOOR HATCHBACK </t>
  </si>
  <si>
    <t>ACCENT SE MANUAL</t>
  </si>
  <si>
    <t>ACCENT SE AUTO</t>
  </si>
  <si>
    <t xml:space="preserve">SONATA ECO </t>
  </si>
  <si>
    <t xml:space="preserve">SONATA SPORT 2.0T </t>
  </si>
  <si>
    <t xml:space="preserve">SONATA LIMITED </t>
  </si>
  <si>
    <t xml:space="preserve">SONATA SPORT </t>
  </si>
  <si>
    <t xml:space="preserve">ELANTRA ECO  </t>
  </si>
  <si>
    <t xml:space="preserve">ELANTRA SPORT </t>
  </si>
  <si>
    <t xml:space="preserve">ELANTRA VALUE </t>
  </si>
  <si>
    <t xml:space="preserve">ELANTRA LIMITED </t>
  </si>
  <si>
    <t>5.0L SUV</t>
  </si>
  <si>
    <t xml:space="preserve">IONIQ  LIMITED </t>
  </si>
  <si>
    <t xml:space="preserve">IONIQ BLUE </t>
  </si>
  <si>
    <t xml:space="preserve">IONIQ SEL </t>
  </si>
  <si>
    <t xml:space="preserve">AZERA LIMITED </t>
  </si>
  <si>
    <t xml:space="preserve">        4.0L</t>
  </si>
  <si>
    <t xml:space="preserve">    2WD</t>
  </si>
  <si>
    <t xml:space="preserve">4RUNNER TRD OFF ROAD PREMIUM </t>
  </si>
  <si>
    <t xml:space="preserve">    4WD</t>
  </si>
  <si>
    <t xml:space="preserve">4RUNNER TRD PRO </t>
  </si>
  <si>
    <t xml:space="preserve">4RUNNER LIMITED </t>
  </si>
  <si>
    <t xml:space="preserve">4RUNNER SR5 PREMIUM </t>
  </si>
  <si>
    <t xml:space="preserve">4RUNNER TRD OFF ROAD </t>
  </si>
  <si>
    <t xml:space="preserve">FORTUNER </t>
  </si>
  <si>
    <t>4.0 SUV</t>
  </si>
  <si>
    <t xml:space="preserve">AVALON HYBRID XLE PREMIUM </t>
  </si>
  <si>
    <t xml:space="preserve">AVALON HYBRID LIMITED </t>
  </si>
  <si>
    <t xml:space="preserve">AVALON XLE </t>
  </si>
  <si>
    <t xml:space="preserve">AVALON TOURING </t>
  </si>
  <si>
    <t xml:space="preserve">AVALON LIMITED </t>
  </si>
  <si>
    <t>AVALON S</t>
  </si>
  <si>
    <t>AVALON SE PLUS</t>
  </si>
  <si>
    <t>AVALON GRANDE</t>
  </si>
  <si>
    <t>3.5 V9</t>
  </si>
  <si>
    <t xml:space="preserve"> RWD</t>
  </si>
  <si>
    <t>ESCAPE SE</t>
  </si>
  <si>
    <t xml:space="preserve">            1.5L</t>
  </si>
  <si>
    <t xml:space="preserve">ESCAPE TITANIUM </t>
  </si>
  <si>
    <t xml:space="preserve">ESCAPE S </t>
  </si>
  <si>
    <t xml:space="preserve">            2.5L</t>
  </si>
  <si>
    <t xml:space="preserve">FIESTA S </t>
  </si>
  <si>
    <t xml:space="preserve">            1.6L</t>
  </si>
  <si>
    <t xml:space="preserve">FIESTA  SE </t>
  </si>
  <si>
    <t>C-MAX SE</t>
  </si>
  <si>
    <t xml:space="preserve">            2.0L</t>
  </si>
  <si>
    <t>C-MAX SEL</t>
  </si>
  <si>
    <t xml:space="preserve">C-MAX TITANIUM </t>
  </si>
  <si>
    <t xml:space="preserve">            1.0L</t>
  </si>
  <si>
    <t>FOCUS S</t>
  </si>
  <si>
    <t xml:space="preserve">FOCUS SEL </t>
  </si>
  <si>
    <t>FOCUS TITANIUM</t>
  </si>
  <si>
    <t xml:space="preserve">FUSION SE </t>
  </si>
  <si>
    <t xml:space="preserve">           2.5L</t>
  </si>
  <si>
    <t>FUSION HYBRID S</t>
  </si>
  <si>
    <t xml:space="preserve">           2.0L</t>
  </si>
  <si>
    <t xml:space="preserve">FUSION HYBRID SE </t>
  </si>
  <si>
    <t xml:space="preserve">FUSION HYBRID TITANIUM </t>
  </si>
  <si>
    <t>FUSION TIANIUM</t>
  </si>
  <si>
    <t>FUSION PLATINUM</t>
  </si>
  <si>
    <t>FUSION HYBRID PLATINUM</t>
  </si>
  <si>
    <t xml:space="preserve">FUSION SPORT </t>
  </si>
  <si>
    <t xml:space="preserve">           2.7L</t>
  </si>
  <si>
    <t xml:space="preserve">EDGE SEL </t>
  </si>
  <si>
    <t>EDGE TITANIUM</t>
  </si>
  <si>
    <t xml:space="preserve">FLEX SE </t>
  </si>
  <si>
    <t xml:space="preserve">           3.5L</t>
  </si>
  <si>
    <t>4 DOOR CONNECT VAN</t>
  </si>
  <si>
    <t xml:space="preserve">FLEX SEL </t>
  </si>
  <si>
    <t>FLEX LIMITED</t>
  </si>
  <si>
    <t xml:space="preserve">FLEX LIMITED </t>
  </si>
  <si>
    <t xml:space="preserve">FLEX LIMITED ECOBOOST </t>
  </si>
  <si>
    <t xml:space="preserve">EXPLORER XLT </t>
  </si>
  <si>
    <t xml:space="preserve">           2.3L</t>
  </si>
  <si>
    <t xml:space="preserve">EXPLORER PLATINUM </t>
  </si>
  <si>
    <t>TAURUS SE</t>
  </si>
  <si>
    <t>TAURUS LIMITED</t>
  </si>
  <si>
    <t xml:space="preserve">TAURUS SHO </t>
  </si>
  <si>
    <t xml:space="preserve">MUSTANG ECOBOOST PREMIUM </t>
  </si>
  <si>
    <t>4 DOOR COUPE FASTBACK</t>
  </si>
  <si>
    <t xml:space="preserve">MUSTANG ECOBOOST  </t>
  </si>
  <si>
    <t xml:space="preserve">MUSTANG GT </t>
  </si>
  <si>
    <t xml:space="preserve">           5.0L</t>
  </si>
  <si>
    <t>MUSTANG SHELBY GT350</t>
  </si>
  <si>
    <t xml:space="preserve">           5.2L</t>
  </si>
  <si>
    <t xml:space="preserve">           3.7L</t>
  </si>
  <si>
    <t xml:space="preserve">MUSTANG GT PREMIUM </t>
  </si>
  <si>
    <t xml:space="preserve">MUSTANG SHELBY GT350R  </t>
  </si>
  <si>
    <t>F150 XL</t>
  </si>
  <si>
    <t xml:space="preserve">4 DOOR TRUCK REG CAB 6.5' BOX </t>
  </si>
  <si>
    <t xml:space="preserve">F150 XLT </t>
  </si>
  <si>
    <t xml:space="preserve">F150 XL </t>
  </si>
  <si>
    <t xml:space="preserve">4 DOOR TRUCK REG CAB 8' BOX </t>
  </si>
  <si>
    <t>F150 XLT</t>
  </si>
  <si>
    <t xml:space="preserve">LX </t>
  </si>
  <si>
    <t xml:space="preserve">4 DOOR FIT HATCHBACK </t>
  </si>
  <si>
    <t>LX CVT</t>
  </si>
  <si>
    <t>EX CVT</t>
  </si>
  <si>
    <t>EX-L CVT</t>
  </si>
  <si>
    <t xml:space="preserve">EX CVT </t>
  </si>
  <si>
    <t>4 DOOR CIVIC SEDAN</t>
  </si>
  <si>
    <t xml:space="preserve">LX CVT </t>
  </si>
  <si>
    <t>4 DOOR SPORT UNITY CROSSOVER</t>
  </si>
  <si>
    <t xml:space="preserve">CR-V EX-L </t>
  </si>
  <si>
    <t xml:space="preserve">CR-V TOURING </t>
  </si>
  <si>
    <t>ACCORD SEDAN</t>
  </si>
  <si>
    <t>4 DOOR ACCORD SEDAN</t>
  </si>
  <si>
    <t xml:space="preserve">EX-L  SEDAN </t>
  </si>
  <si>
    <t xml:space="preserve">TOURING SEDAN </t>
  </si>
  <si>
    <t>LX CVT W/HONDA SENING</t>
  </si>
  <si>
    <t>LX MANUAL</t>
  </si>
  <si>
    <t>SPORT MANUAL</t>
  </si>
  <si>
    <t>SPORT CVT</t>
  </si>
  <si>
    <t>SPORT SE MANUAL</t>
  </si>
  <si>
    <t>EX MANUAL</t>
  </si>
  <si>
    <t>SPORT SE CVT</t>
  </si>
  <si>
    <t xml:space="preserve">SPORT CVT W/HONDA SENSING </t>
  </si>
  <si>
    <t>EX CVT W/HONDA SENSING</t>
  </si>
  <si>
    <t>EX-L CVT W/NAVI&amp;HONDA SENSING</t>
  </si>
  <si>
    <t xml:space="preserve">TOURING AUTO </t>
  </si>
  <si>
    <t xml:space="preserve">HONDA  </t>
  </si>
  <si>
    <t>TOURING AUTO</t>
  </si>
  <si>
    <t>4 DOOR ODYSSEY VAN</t>
  </si>
  <si>
    <t>TOURING ELITE AUTO</t>
  </si>
  <si>
    <t>EX-L W/RES AUTO</t>
  </si>
  <si>
    <t>SE AUTO</t>
  </si>
  <si>
    <t>EX AUTO</t>
  </si>
  <si>
    <t>EX-L W/NAVI AUTO</t>
  </si>
  <si>
    <t xml:space="preserve">EX-L AUTO </t>
  </si>
  <si>
    <t>LX AUTO</t>
  </si>
  <si>
    <t>EX-L W/NAVI 2WD</t>
  </si>
  <si>
    <t>2WD/FWD</t>
  </si>
  <si>
    <t>4 DOOR PILOT SPORT UTILITY</t>
  </si>
  <si>
    <t>EX-L 2WD</t>
  </si>
  <si>
    <t xml:space="preserve">EX-L </t>
  </si>
  <si>
    <t>EX-L W/HONDA SENSING 2WD</t>
  </si>
  <si>
    <t xml:space="preserve">EX-L W/HONDA SENSING </t>
  </si>
  <si>
    <t>LX 2WD</t>
  </si>
  <si>
    <t>LX-L W/RES 2WD</t>
  </si>
  <si>
    <t>TOURING 2WD</t>
  </si>
  <si>
    <t xml:space="preserve">TOURING </t>
  </si>
  <si>
    <t>EX-L W/RES</t>
  </si>
  <si>
    <t xml:space="preserve">EX-L W/NAVI </t>
  </si>
  <si>
    <t xml:space="preserve">ELIE </t>
  </si>
  <si>
    <t xml:space="preserve">EX W/HONDA SENSING </t>
  </si>
  <si>
    <t>EX 2WD</t>
  </si>
  <si>
    <t>EX W/HONDA SENSING 2WD</t>
  </si>
  <si>
    <t xml:space="preserve">RT 4X2 CREW CAB 5.3' BED </t>
  </si>
  <si>
    <t>4 DOOR RIDGELINE TRUCK</t>
  </si>
  <si>
    <t>RT 4X4 CREW CAB 5.3' BED</t>
  </si>
  <si>
    <t>RTS 4X2 CREW CAB 5.3' BED</t>
  </si>
  <si>
    <t>RTS 4X4 CREW CAB 5.3' BED</t>
  </si>
  <si>
    <t>RTL 4X2 CREW CAB 5.3' BED</t>
  </si>
  <si>
    <t xml:space="preserve">RTL 4X4 CREW CAB 5.3' BED </t>
  </si>
  <si>
    <t xml:space="preserve">SPORT 4X2 CREW CAB 5.3' BED </t>
  </si>
  <si>
    <t xml:space="preserve">SPORT 4X4 CREW CAB 5.3' BED </t>
  </si>
  <si>
    <t xml:space="preserve">RTL-T 4X2 CREW CAB 5.3' BED </t>
  </si>
  <si>
    <t xml:space="preserve">RTL-T 4X4 CREW CAB 5.3' BED </t>
  </si>
  <si>
    <t>RTL-E 4X4 CREW CAB 5.3' BED</t>
  </si>
  <si>
    <t>BLACK EDITION 4X4 CREW CAB 5.3' BED</t>
  </si>
  <si>
    <t xml:space="preserve">DODGE </t>
  </si>
  <si>
    <t xml:space="preserve">JOURNER  PLUS </t>
  </si>
  <si>
    <t xml:space="preserve">4 DOOR SPORT UTILITY CROSSROAD </t>
  </si>
  <si>
    <t xml:space="preserve">JOURNER   </t>
  </si>
  <si>
    <t xml:space="preserve">JOURNER SE </t>
  </si>
  <si>
    <t xml:space="preserve">JOURNER SXT </t>
  </si>
  <si>
    <t xml:space="preserve">JOURNER  GT </t>
  </si>
  <si>
    <t xml:space="preserve">JOURNER PLUS </t>
  </si>
  <si>
    <t xml:space="preserve">JOURNER  SXT </t>
  </si>
  <si>
    <t xml:space="preserve">JOURNER  </t>
  </si>
  <si>
    <t xml:space="preserve">JOURNER GT </t>
  </si>
  <si>
    <t>GRAND CARAVAN VAN SXT WAGON</t>
  </si>
  <si>
    <t xml:space="preserve">GRAND CARAVAN VAN GT WAGON FLEET </t>
  </si>
  <si>
    <t>GRAND CARAVAN VAN SE PLUS WAGON</t>
  </si>
  <si>
    <t xml:space="preserve">GRAND CARAVAN VAN SE WAGON </t>
  </si>
  <si>
    <t>GRAND CARAVAN VAN GT WAGON RETAIL*LTD AVAIL*</t>
  </si>
  <si>
    <t xml:space="preserve">DURANGO  SXT </t>
  </si>
  <si>
    <t xml:space="preserve">DURANGO CITADEL  </t>
  </si>
  <si>
    <t xml:space="preserve">DURANGO CITADEL </t>
  </si>
  <si>
    <t xml:space="preserve">DURANGO CITADEL ANODIZED PLATINUM </t>
  </si>
  <si>
    <t>DURANGO R/T</t>
  </si>
  <si>
    <t xml:space="preserve">VIPER GTS COUPE </t>
  </si>
  <si>
    <t>8.4L</t>
  </si>
  <si>
    <t>VIPER GTC COUPE</t>
  </si>
  <si>
    <t>VIPER GT COUPE *LTD AVAIL*</t>
  </si>
  <si>
    <t>VIPER ACR COUPE *LTD AVAIL*</t>
  </si>
  <si>
    <t>VIPER SRT COUPE *LTD AVAIL*</t>
  </si>
  <si>
    <t xml:space="preserve">CHARGER SEDAN SE </t>
  </si>
  <si>
    <t>CHARGER SEDAN SE</t>
  </si>
  <si>
    <t>CHARGER SEDAN SXT</t>
  </si>
  <si>
    <t>CHARGER SEDAN DAYTONA 340</t>
  </si>
  <si>
    <t xml:space="preserve">CHARGER SEDAN R/T </t>
  </si>
  <si>
    <t>CHARGER SEDAN DAYTONA 392</t>
  </si>
  <si>
    <t>6.4L</t>
  </si>
  <si>
    <t xml:space="preserve">CHARGER SEDAN SXT SCAT PACK </t>
  </si>
  <si>
    <t xml:space="preserve">CHARGER SEDAN SRT 392 </t>
  </si>
  <si>
    <t xml:space="preserve">CHARGER SEDAN SRT HELLCAT </t>
  </si>
  <si>
    <t>6.2L</t>
  </si>
  <si>
    <t>CHALLENDER SXT COUPE</t>
  </si>
  <si>
    <t>CHALLENDER SXT PLUS COUPE</t>
  </si>
  <si>
    <t>CHALLENDER GT COUPE</t>
  </si>
  <si>
    <t>CHALLENDER R/T COUPE</t>
  </si>
  <si>
    <t>CHALLENDER R/T PLUS COUPE</t>
  </si>
  <si>
    <t xml:space="preserve">5.7L </t>
  </si>
  <si>
    <t>CHALLENDER  R/T SHAKER COUPE</t>
  </si>
  <si>
    <t>CHALLENDER  R/T PLUS SHAKER COUPE</t>
  </si>
  <si>
    <t>5.7l</t>
  </si>
  <si>
    <t>CHALLENDER T/A COUPE</t>
  </si>
  <si>
    <t>CHALLENDER T/A PLUS COUPE</t>
  </si>
  <si>
    <t>CHALLENDER SRT HELLCAT COUPE</t>
  </si>
  <si>
    <t>CHALLENDER  SRT 392 COUPE</t>
  </si>
  <si>
    <t>CHALLENDER T/A 392 COUPE</t>
  </si>
  <si>
    <t>CHALLENDER R/T SCAT PACK COUPE</t>
  </si>
  <si>
    <t>CHALLENDER 392 HEMI SCAT PACK SHAKER COUPE</t>
  </si>
  <si>
    <t>YARIS (SE)</t>
  </si>
  <si>
    <t>YARIS (SE PLUS)</t>
  </si>
  <si>
    <t>YARIS (SE +)</t>
  </si>
  <si>
    <t>YARIS  L AUTO</t>
  </si>
  <si>
    <t>1.5 L</t>
  </si>
  <si>
    <t>YARIS L MANUAL</t>
  </si>
  <si>
    <t>YARIS LE AUTO</t>
  </si>
  <si>
    <t>YARIS L AUTO</t>
  </si>
  <si>
    <t>5  DOOR HATCHBACK</t>
  </si>
  <si>
    <t xml:space="preserve">YARIS SE AUTO </t>
  </si>
  <si>
    <t xml:space="preserve">YARIS SE MANUAL </t>
  </si>
  <si>
    <t>COROLLA S</t>
  </si>
  <si>
    <t>TUNDRA 1794 EDITION CREWMAX 5.5' BED</t>
  </si>
  <si>
    <t>TUNDRA 1794 EDITION CREWMAX 5.5' BED  FFV</t>
  </si>
  <si>
    <t>TUNDRA LIMITED CREWMAX 5.5' BED</t>
  </si>
  <si>
    <t>TUNDRALIMITED CREWMAX 5.5' BED  FFV</t>
  </si>
  <si>
    <t>TUNDRA LIMITED DOUBLE CAB 6.5' BED</t>
  </si>
  <si>
    <t xml:space="preserve">TUNDRA LIMITED DOUBLE CAB 6.5' BED FFV </t>
  </si>
  <si>
    <t xml:space="preserve">TUNDRA PLATINUM CREWMAX 5.5' BED </t>
  </si>
  <si>
    <t>TUNDRA PLATINUM CREWMAX 5.5' BED FFV</t>
  </si>
  <si>
    <t>TUNDRA SR DOUBLE CAB 6.5' BED</t>
  </si>
  <si>
    <t>TUNDRA SR DOUBLE CAB 6.5' BED FFV</t>
  </si>
  <si>
    <t>TUNDRA SR DOUBLE CAB 8.1' BED</t>
  </si>
  <si>
    <t>TUNDRA SR DOUBLE CAB 8.1' BED  FFV</t>
  </si>
  <si>
    <t>TUNDRA SR REG CAB 8.1' BED  FFV *LTD AVAIL*</t>
  </si>
  <si>
    <t>TUNDRASR REGULAR CAB 8.1' BED *LTD AVAIL*</t>
  </si>
  <si>
    <t>TUNDRA SR5 CREWMAX 5.5' BED</t>
  </si>
  <si>
    <t>TUNDRA SR5 CREWMAX 5.5' BED FFV</t>
  </si>
  <si>
    <t>TUNDRA SR5 DOUBLE CAB 6.5' BED</t>
  </si>
  <si>
    <t>TUNDRA SR5 DOUBLE CAB 6.5' BED FFV</t>
  </si>
  <si>
    <t>TUNDRA SR5 DOUBLE CAB 8.1' BED</t>
  </si>
  <si>
    <t>TUNDRA SR5 DOUBLE CAB 8.1' BED FFV</t>
  </si>
  <si>
    <t>TUNDRA1794 EDITION CREWMAX 5.5' BED</t>
  </si>
  <si>
    <t>TUNDRA1794 EDITION CREWMAX 5.5' BED FFV</t>
  </si>
  <si>
    <t>TUNDRA LIMITED CREWMAX 5.5' BED FFV</t>
  </si>
  <si>
    <t>TUNDRA PLATINUM CREWMAX 5.5' BED</t>
  </si>
  <si>
    <t>TUNDRA SR DOUBLE CAB 8.1' BED FFV</t>
  </si>
  <si>
    <t>TUNDRA SR REG CAB 8.1' BED FFV*LTD AVAIL*</t>
  </si>
  <si>
    <t>TUNDRA SR REGULAR CAB 8.1' BED *LTD AVAIL*</t>
  </si>
  <si>
    <t xml:space="preserve">TUNDRA SR5 CREWMAX 5.5' BED </t>
  </si>
  <si>
    <t>TUNDRA TRD PRO CREWMAX 5.5' BED</t>
  </si>
  <si>
    <t>TUNDRA TRD PRO CREWMAX 5.5' BED FFV</t>
  </si>
  <si>
    <t>TUNDRA TRD PRO DOUBLE CAB 6.5' BED</t>
  </si>
  <si>
    <t>TUNDRA TRD PRO DOUBLE CAB 6.5' BED FFV</t>
  </si>
  <si>
    <t>A3 PRESTIGE</t>
  </si>
  <si>
    <t xml:space="preserve">FWD </t>
  </si>
  <si>
    <t>CABRIOLET</t>
  </si>
  <si>
    <t>A3 QUATTRO PRESTIGE</t>
  </si>
  <si>
    <t>A3 PREMIUM PLUS</t>
  </si>
  <si>
    <t>A3 QUATTRO PREMIUM</t>
  </si>
  <si>
    <t xml:space="preserve">A3 QUATTRO PREMIUM PLUS </t>
  </si>
  <si>
    <t>A3 QUATTRO PREMIUM PLUS</t>
  </si>
  <si>
    <t>A3 PREMIUM</t>
  </si>
  <si>
    <t>A4  ULTRA PREMIUM PLUS</t>
  </si>
  <si>
    <t>A4 ULTRA PREMIUM</t>
  </si>
  <si>
    <t>A4 QUATTRO PREMIUM</t>
  </si>
  <si>
    <t>A4 PRESTIGE</t>
  </si>
  <si>
    <t>A4 PREMIUM</t>
  </si>
  <si>
    <t>A4 PREMIUM PLUS</t>
  </si>
  <si>
    <t xml:space="preserve">A4 QUATTRO PREMIUM PLUS </t>
  </si>
  <si>
    <t>A4 QUATTRO PRESTIGE</t>
  </si>
  <si>
    <t>A6 QUATTRO PREMIUM SEDAN</t>
  </si>
  <si>
    <t>A6  QUATTRO PREMIUM PLUS SEDAN</t>
  </si>
  <si>
    <t>A6 QUATTRO PREMIUM PLUS SEDAN</t>
  </si>
  <si>
    <t>A6 QUATTRO PRESTIGE SEDAN</t>
  </si>
  <si>
    <t>A6 PREMIUM PLUS SEDAN</t>
  </si>
  <si>
    <t>A6 QUATTRO COMPETITION PRESTIGE SEDAN</t>
  </si>
  <si>
    <t xml:space="preserve">A6 PREMIUM </t>
  </si>
  <si>
    <t xml:space="preserve">A7 QUATTRO COMPETITION PRESTIGE </t>
  </si>
  <si>
    <t xml:space="preserve"> 3.0T</t>
  </si>
  <si>
    <t>A8  QUATTRO SPORT</t>
  </si>
  <si>
    <t>Q3 QUATTRO PRESTIGE</t>
  </si>
  <si>
    <t>Q3 PREMIUM PLUS</t>
  </si>
  <si>
    <t>Q3 PREMIUM</t>
  </si>
  <si>
    <t>Q3 PRESTIGE</t>
  </si>
  <si>
    <t>Q7 QUATTRO PREMIUM PLUS</t>
  </si>
  <si>
    <t xml:space="preserve"> AWD</t>
  </si>
  <si>
    <t>Q7 QUATTRO PREMIUM</t>
  </si>
  <si>
    <t xml:space="preserve">Q7 QUATTRO PRESTIGE </t>
  </si>
  <si>
    <t xml:space="preserve">Q7 QUATTRO PREMIUM </t>
  </si>
  <si>
    <t>RS 7  QUATTRO PERFORMANCE PRESTIGE</t>
  </si>
  <si>
    <t>4.0T</t>
  </si>
  <si>
    <t>RS 7 QUATTRO</t>
  </si>
  <si>
    <t xml:space="preserve">S3 QUATTRO PREMIUM PLUS </t>
  </si>
  <si>
    <t>S5 QUATTRO CABRIOLET</t>
  </si>
  <si>
    <t>S5 QUATTRO COUPE</t>
  </si>
  <si>
    <t>S8 PLUS QUATTRO</t>
  </si>
  <si>
    <t>S6 QUATTRO PRESTIGE</t>
  </si>
  <si>
    <t>S6 QUATTRO PREMIUM PLUS</t>
  </si>
  <si>
    <t>S7 QUATTRO PREMIUM PLUS</t>
  </si>
  <si>
    <t>S7 QUATTRO PRESTIGE</t>
  </si>
  <si>
    <t>TT QUATTRO COUPE</t>
  </si>
  <si>
    <t>Q30</t>
  </si>
  <si>
    <t>3.7 SUV</t>
  </si>
  <si>
    <t xml:space="preserve">3.7SUV </t>
  </si>
  <si>
    <t>3.7L</t>
  </si>
  <si>
    <t>QX70 SPORT LUXURY</t>
  </si>
  <si>
    <t>CAMRY LE</t>
  </si>
  <si>
    <t>CAMRY SE</t>
  </si>
  <si>
    <t>CAMRY XLE</t>
  </si>
  <si>
    <t>CAMRY XSE</t>
  </si>
  <si>
    <t>CAMRY HYBRID LE CVT</t>
  </si>
  <si>
    <t>CAMRY HYBRID SE CVT</t>
  </si>
  <si>
    <t>CAMRY HYBRID XLE CVT</t>
  </si>
  <si>
    <t>INNOVA CRYSTA G</t>
  </si>
  <si>
    <t>2WD/RWD</t>
  </si>
  <si>
    <t xml:space="preserve"> 5 DOORS MINIVAN 7 SEATERS</t>
  </si>
  <si>
    <t>5 DOORS MINIVAN  8 SEATERS</t>
  </si>
  <si>
    <t>INNOVA CRYSTA GX</t>
  </si>
  <si>
    <t>INNOVA CRYSTA VX</t>
  </si>
  <si>
    <t>INNOVA CRYSTA ZX</t>
  </si>
  <si>
    <t>7 DOORS MINIVAN  7 SEATERS</t>
  </si>
  <si>
    <t>CX-5 GRAND SELECT</t>
  </si>
  <si>
    <t>CX-5 GX</t>
  </si>
  <si>
    <t>TOURING</t>
  </si>
  <si>
    <t>GRAND TOURING</t>
  </si>
  <si>
    <t>SIGNATURE</t>
  </si>
  <si>
    <t>MAZDA 3 I SPORT</t>
  </si>
  <si>
    <t>4 DOORS SEDAN/SUV/WAGON</t>
  </si>
  <si>
    <t>5 DOORS HATCHBACK/SUV/WAGON</t>
  </si>
  <si>
    <t>MAZDA 3 I TOURING</t>
  </si>
  <si>
    <t>MAZDA 3 GRAND TOURING</t>
  </si>
  <si>
    <t>4 DOORS HATCHBACK/SUV/WAGON</t>
  </si>
  <si>
    <t>4 DOORS SEDAN /SUV/WAGON</t>
  </si>
  <si>
    <t>MX-5 MIATA RF LAUNCH EDITION</t>
  </si>
  <si>
    <t>CRUZE PREMIER (AUTO)</t>
  </si>
  <si>
    <t>CRUZE LT DIESEL MANUAL</t>
  </si>
  <si>
    <t>CRUZE LT DIESEL (AUTO)</t>
  </si>
  <si>
    <t>CADENZA (PREMIUM)</t>
  </si>
  <si>
    <t>CADENZA (TECHNOLOGY)</t>
  </si>
  <si>
    <t>CADENZA (LIMITTED)</t>
  </si>
  <si>
    <t>FORTE LX</t>
  </si>
  <si>
    <t>FORTE S</t>
  </si>
  <si>
    <t>FORTE EX</t>
  </si>
  <si>
    <t>FORTE SX</t>
  </si>
  <si>
    <t>K900 (PREMIUM)</t>
  </si>
  <si>
    <t>K900 (LUXURY)</t>
  </si>
  <si>
    <t>NIRO FE (SPORT UTILITY)</t>
  </si>
  <si>
    <t>NIRO LX (SPORT UTILITY)</t>
  </si>
  <si>
    <t>NIRO EX (SPORT UTILITY)</t>
  </si>
  <si>
    <t>NIRO TOURING (SPORT UTILITY)</t>
  </si>
  <si>
    <t>OPTIMA LX</t>
  </si>
  <si>
    <t>OPTIMA LX TURBO</t>
  </si>
  <si>
    <t>OPTIMA EX</t>
  </si>
  <si>
    <t>OPTIMA SX TURBO</t>
  </si>
  <si>
    <t>OPTIMA SXL TURBO</t>
  </si>
  <si>
    <t>OPTIMA HYBRID</t>
  </si>
  <si>
    <t>OPTIMA HYBRID EX</t>
  </si>
  <si>
    <t>OPTIMA PLUG-IN HYBRID EX</t>
  </si>
  <si>
    <t>RIO LX HATCHBACK</t>
  </si>
  <si>
    <t>RIO EX HATCHBACK</t>
  </si>
  <si>
    <t>RIO SX HATCHBACK</t>
  </si>
  <si>
    <t>SEDONA L</t>
  </si>
  <si>
    <t>SEDONA LX</t>
  </si>
  <si>
    <t>SEDONA EX</t>
  </si>
  <si>
    <t>SEDONA SX</t>
  </si>
  <si>
    <t>SEDONA SXL</t>
  </si>
  <si>
    <t>SPORTAGE LX</t>
  </si>
  <si>
    <t>SPORTAGE EX</t>
  </si>
  <si>
    <t>SPORTAGE EX TURBO</t>
  </si>
  <si>
    <t>GOLF TSI WOLFSBURG EDITION</t>
  </si>
  <si>
    <t>GOLF R DCC &amp; NAVIGATION</t>
  </si>
  <si>
    <t>GOLF SPORTWAGEN S</t>
  </si>
  <si>
    <t>GOLF SPORTWAGEN SE</t>
  </si>
  <si>
    <t>GOLF SPORTWAGEN SEL</t>
  </si>
  <si>
    <t>GETTA SE SPORT</t>
  </si>
  <si>
    <t>PASSAT SE W/TECHNOLOGY</t>
  </si>
  <si>
    <t>TIGUAN WOLFSBURG EDITION</t>
  </si>
  <si>
    <t xml:space="preserve">2 SERIES 228I </t>
  </si>
  <si>
    <t xml:space="preserve">2 SERIES 228I X DRIVE </t>
  </si>
  <si>
    <t>2 SERIES 230I COUPE</t>
  </si>
  <si>
    <t>2 SERIES 230I CONVERTIBLE</t>
  </si>
  <si>
    <t xml:space="preserve">2 SERIES CON M235I X DRIVE </t>
  </si>
  <si>
    <t>2 SERIES CONV 228I X DRIVE</t>
  </si>
  <si>
    <t xml:space="preserve">2 SERIES CONV M235I </t>
  </si>
  <si>
    <t xml:space="preserve">2 SERIES CONVERTIBLE 228I </t>
  </si>
  <si>
    <t>2-SERIE M240I COUPE</t>
  </si>
  <si>
    <t>2-SERIE M240I DRIVE COUPE</t>
  </si>
  <si>
    <t>2-SERIE M240I CONVERTIBLE</t>
  </si>
  <si>
    <t>2-SERIE M240I DRIVE CONVERTIBLE</t>
  </si>
  <si>
    <t xml:space="preserve">2 SERIES M325I  </t>
  </si>
  <si>
    <t xml:space="preserve">2 SERIES M325I  X DRIVE </t>
  </si>
  <si>
    <t xml:space="preserve">3 SERIES 320I </t>
  </si>
  <si>
    <t>3 SERIES 320I XDRIVE</t>
  </si>
  <si>
    <t xml:space="preserve">3 SERIES 328D </t>
  </si>
  <si>
    <t>3 SERIES 328D X DRIVE</t>
  </si>
  <si>
    <t>3 SERIES 328D   SPORT WAGON</t>
  </si>
  <si>
    <t>3 SERIES 328D  DRIVE  SPORT WAGON</t>
  </si>
  <si>
    <t xml:space="preserve">3 SERIES 328I </t>
  </si>
  <si>
    <t xml:space="preserve">3 SERIES 330I </t>
  </si>
  <si>
    <t>3 SERIES 330I  X DRIVE SEDAN</t>
  </si>
  <si>
    <t xml:space="preserve">3 SERIES 330E PLUG-IN HYBRID </t>
  </si>
  <si>
    <t>3 SERIE 330I X DRIVE GRAN TURISMO</t>
  </si>
  <si>
    <t>3 SERIES 340I</t>
  </si>
  <si>
    <t>3 SERIES 340I X DRIVE</t>
  </si>
  <si>
    <t>335I X DRIVE GRAN TURISMO WAGON</t>
  </si>
  <si>
    <t xml:space="preserve">4 SERIES 428I </t>
  </si>
  <si>
    <t>4 SERIES 428I GRAN COUPE</t>
  </si>
  <si>
    <t xml:space="preserve">4 SERIES 428I X DRIVE </t>
  </si>
  <si>
    <t xml:space="preserve">4 SERIES 428I X DRIVE GRAN COUPE </t>
  </si>
  <si>
    <t>4 SERIE 430I GRAN COUPE SULEV</t>
  </si>
  <si>
    <t>4 SERIE 430I  DRIVE GRAN COUPE SULEV</t>
  </si>
  <si>
    <t>4 SERIE 430I  COUPE SULEV</t>
  </si>
  <si>
    <t>4 SERIE 430I  DRIVE COUPE SULEV</t>
  </si>
  <si>
    <t>4 SERIE 430I  CONVERTIBLE</t>
  </si>
  <si>
    <t>4 SERIE 430I  DRIVE CONVERTIBLE</t>
  </si>
  <si>
    <t xml:space="preserve">4 SERIES 435I </t>
  </si>
  <si>
    <t xml:space="preserve">4 SERIES 435I GRAN COUPE </t>
  </si>
  <si>
    <t xml:space="preserve">4 SERIES 435I X DRIVE </t>
  </si>
  <si>
    <t>4 SERIES 435I X DRIVE GRAN COUPE</t>
  </si>
  <si>
    <t xml:space="preserve">4 SERIES CONV 428I </t>
  </si>
  <si>
    <t xml:space="preserve">4 SERIES CONV 428I X DRIVE </t>
  </si>
  <si>
    <t xml:space="preserve">4 SERIES CONV 435I </t>
  </si>
  <si>
    <t xml:space="preserve">4 SERIES CONV 435I X DRIVE </t>
  </si>
  <si>
    <t>4 SERIES 440I GRAN COUPE</t>
  </si>
  <si>
    <t>4 SERIES 440I DRIVE GRAN COUPE</t>
  </si>
  <si>
    <t>4 SERIES 440I  COUPE</t>
  </si>
  <si>
    <t>4 SERIES 440I DRIVE COUPE</t>
  </si>
  <si>
    <t>4 SERIE 440I CONVERTIBLE</t>
  </si>
  <si>
    <t>4 SERIE 440I  DRIVE CONVERTIBLE</t>
  </si>
  <si>
    <t xml:space="preserve">5 SERIES 528I </t>
  </si>
  <si>
    <t>5 SERIES 528I X DRIVE</t>
  </si>
  <si>
    <t xml:space="preserve">5 SERIE 530I </t>
  </si>
  <si>
    <t>5 SERIE 530I  DRIVE</t>
  </si>
  <si>
    <t xml:space="preserve">5 SERIES 535I </t>
  </si>
  <si>
    <t>5 SERIES 535I GRAN TURISMO</t>
  </si>
  <si>
    <t>5 SERIES 535I X DRIVE</t>
  </si>
  <si>
    <t>5 SERIES 535I X DRIVE GRAN TURISMO</t>
  </si>
  <si>
    <t>5 SERIES 540I</t>
  </si>
  <si>
    <t>5 SERIES 540I DRIVE</t>
  </si>
  <si>
    <t xml:space="preserve">5 SERIES 550I </t>
  </si>
  <si>
    <t>5 SERIES 550I X DRIVE</t>
  </si>
  <si>
    <t xml:space="preserve">5 SERIES 550I X DRIVE GRAN TURISMO </t>
  </si>
  <si>
    <t>5 SERIES ACTIVEHYBRID 5</t>
  </si>
  <si>
    <t>6 SERIES 640I</t>
  </si>
  <si>
    <t>6 SERIES 640I GRAN COUPE</t>
  </si>
  <si>
    <t>6 SERIES 640I X DRIVE</t>
  </si>
  <si>
    <t>6 SERIES 640I X DRIVE GRAN COUPE</t>
  </si>
  <si>
    <t>6 SERIES 650I</t>
  </si>
  <si>
    <t>6 SERIES 650I GRAN COUPE</t>
  </si>
  <si>
    <t xml:space="preserve">6 SERIES 650I X DRIVE </t>
  </si>
  <si>
    <t>6 SERIES 650I X DRIVE GRAN COUPE</t>
  </si>
  <si>
    <t>6 SERIES ALPINA B6 X DRIVE GRAN COUPE</t>
  </si>
  <si>
    <t xml:space="preserve">6 SERIES CON 650I </t>
  </si>
  <si>
    <t xml:space="preserve">6 SERIES CONV 640I </t>
  </si>
  <si>
    <t xml:space="preserve">6 SERIES CONV 640I X DRIVE </t>
  </si>
  <si>
    <t>6 SERIES CONV 650I X DRIVE</t>
  </si>
  <si>
    <t xml:space="preserve">7 SERIES 740I </t>
  </si>
  <si>
    <t>7 SERIES 740I DRIVE</t>
  </si>
  <si>
    <t>7 SERIES 750I</t>
  </si>
  <si>
    <t>7 SERIES 750I X DRIVE</t>
  </si>
  <si>
    <t>7 SERIE M760I DRIVE</t>
  </si>
  <si>
    <t>X1 SDRIVE28I SPORT</t>
  </si>
  <si>
    <t xml:space="preserve">X1 X DRIVE 28I </t>
  </si>
  <si>
    <t>X1 X DRIVE 28I BRAZIL</t>
  </si>
  <si>
    <t>X2 SDRIVE28I SPORT</t>
  </si>
  <si>
    <t xml:space="preserve">X3 S DRIVE 28I </t>
  </si>
  <si>
    <t>X3 X DRIVE 28D</t>
  </si>
  <si>
    <t>X3 X DRIVE 28I</t>
  </si>
  <si>
    <t>X3 X DRIVE 30I</t>
  </si>
  <si>
    <t>X3 X DRIVE 35I</t>
  </si>
  <si>
    <t>X4 M40I</t>
  </si>
  <si>
    <t xml:space="preserve">X4 X DRIVE 28I </t>
  </si>
  <si>
    <t xml:space="preserve">X4 X DRIVE 30I </t>
  </si>
  <si>
    <t xml:space="preserve">X4 X DRIVE 35I </t>
  </si>
  <si>
    <t xml:space="preserve">X5 S DRIVE 35I </t>
  </si>
  <si>
    <t>X5 X DRIVE 35D</t>
  </si>
  <si>
    <t xml:space="preserve">X5 X DRIVE 35I </t>
  </si>
  <si>
    <t xml:space="preserve">X5 X DRIVE 40E </t>
  </si>
  <si>
    <t>X5 X DRIVE 40I</t>
  </si>
  <si>
    <t>X5 X DRIVE 50I</t>
  </si>
  <si>
    <t xml:space="preserve">X6 S DRIVE 35I </t>
  </si>
  <si>
    <t>X6 X DRIVE 35I</t>
  </si>
  <si>
    <t>X6 X DRIVE 50I</t>
  </si>
  <si>
    <t xml:space="preserve">Z4 ROADSTAR S DRIVE 35I </t>
  </si>
  <si>
    <t xml:space="preserve">Z4 ROADSTER S DRIVER 28I </t>
  </si>
  <si>
    <t>Z4 ROADSTER S DRIVER 35IS</t>
  </si>
  <si>
    <t>LAND CRUISER HARD TOP</t>
  </si>
  <si>
    <t>HARD TOP</t>
  </si>
  <si>
    <t>LANCER ES</t>
  </si>
  <si>
    <t>LANCER AWC CVT</t>
  </si>
  <si>
    <t>LANCER GT AWC CVT</t>
  </si>
  <si>
    <t>OUTLANDER AWC ES</t>
  </si>
  <si>
    <t>OUTLANDER AWC SE</t>
  </si>
  <si>
    <t>OUTLANDER AWC SEL</t>
  </si>
  <si>
    <t>OUTLANDER AWC GT</t>
  </si>
  <si>
    <t xml:space="preserve">OUTLANDER </t>
  </si>
  <si>
    <t xml:space="preserve"> 5 DOORS SUV/WAGON</t>
  </si>
  <si>
    <t>OUTLANDER SPORT  ES</t>
  </si>
  <si>
    <t>OUTLANDER SPORT AWC</t>
  </si>
  <si>
    <t>OUTLANDER SPORT  GT</t>
  </si>
  <si>
    <t>RANGE ROVER HOLLAND&amp;HOLLAND LWD</t>
  </si>
  <si>
    <t>MAZDA 3 I  GRAND TOURING</t>
  </si>
  <si>
    <t>MAZDA 3 I GRAND TOURING</t>
  </si>
  <si>
    <t>MAZDA 3 S GRAND TOURING</t>
  </si>
  <si>
    <t>MAZDA 3 S TOURING</t>
  </si>
  <si>
    <t xml:space="preserve">MAZDA 6 </t>
  </si>
  <si>
    <t xml:space="preserve">MAZDA 6 I SPORT </t>
  </si>
  <si>
    <t>MAZDA 6 I TOURING</t>
  </si>
  <si>
    <t>MAZDA 6 I GRAND TOURING</t>
  </si>
  <si>
    <t>MAZDA B SERIES</t>
  </si>
  <si>
    <t>2 DOORS PICK UP</t>
  </si>
  <si>
    <t xml:space="preserve">MAZDA B SERIES </t>
  </si>
  <si>
    <t>2 DOORS  CONVERTIBLE</t>
  </si>
  <si>
    <t>C 300</t>
  </si>
  <si>
    <t>C 450 AMG 4MATIC</t>
  </si>
  <si>
    <t>4 DOORS SEDAN/COUPE</t>
  </si>
  <si>
    <t>CLA 250 4MATIC</t>
  </si>
  <si>
    <t>2.0l</t>
  </si>
  <si>
    <t>AMG E 63 S 4MATIC</t>
  </si>
  <si>
    <t>E 250 BLUETEC LUXURY</t>
  </si>
  <si>
    <t>2.1L</t>
  </si>
  <si>
    <t>E 250 BLUETEC SPORT</t>
  </si>
  <si>
    <t xml:space="preserve">E 350 SPORT </t>
  </si>
  <si>
    <t>E 350 LUXURY</t>
  </si>
  <si>
    <t xml:space="preserve">E 400 </t>
  </si>
  <si>
    <t>E 250 BLUETEC LUXURY 4MATIC</t>
  </si>
  <si>
    <t>E 250 BLUETEC SPORT 4MATIC</t>
  </si>
  <si>
    <t>E 350 LUXURY 4MATIC</t>
  </si>
  <si>
    <t>E 400 4MATIC</t>
  </si>
  <si>
    <t>E 350 SPORT 4MATIC</t>
  </si>
  <si>
    <t xml:space="preserve">E 550 </t>
  </si>
  <si>
    <t>E 400 CABRIOLET</t>
  </si>
  <si>
    <t xml:space="preserve">2 DOORS </t>
  </si>
  <si>
    <t>E 550 CABRIOLET</t>
  </si>
  <si>
    <t>2 DOORS SEDAN</t>
  </si>
  <si>
    <t>S 550</t>
  </si>
  <si>
    <t>S 550 HYBRID</t>
  </si>
  <si>
    <t>AMG CLS 63 S 4MATIC</t>
  </si>
  <si>
    <t>CLS 400</t>
  </si>
  <si>
    <t>CLS 550</t>
  </si>
  <si>
    <t>RANGE ROVER SUPERCHARGED HSE LWB</t>
  </si>
  <si>
    <t>RANGE ROVER PURE</t>
  </si>
  <si>
    <t>RANGE ROVER EVOQUE PURE PLUS</t>
  </si>
  <si>
    <t>RANGE ROVER EVOQUE PRESTIGE</t>
  </si>
  <si>
    <t>RANGE ROVER EVOQUE DYNAMIC COUPE</t>
  </si>
  <si>
    <t>HARD TOP BODY</t>
  </si>
  <si>
    <t>RANGE ROVER SUPERCHARGED EBONY EDITION</t>
  </si>
  <si>
    <t>RANGE ROVER BASE</t>
  </si>
  <si>
    <t>RANGE ROVER BASE HSE</t>
  </si>
  <si>
    <t>RANGE ROVER SUPERCHARGED PLUS AUTOBIOGRAPHY</t>
  </si>
  <si>
    <t xml:space="preserve"> HARD TOP BODY</t>
  </si>
  <si>
    <t>4 DOORS  SUV WAGON</t>
  </si>
  <si>
    <t xml:space="preserve"> 5 DR WAGON</t>
  </si>
  <si>
    <t>4.4L V-8</t>
  </si>
  <si>
    <t>RANGE ROVER BASE SE</t>
  </si>
  <si>
    <t>RANGE ROVER COUNTY</t>
  </si>
  <si>
    <t>RANGE ROVER SE</t>
  </si>
  <si>
    <t>RANGE ROVER  HSE</t>
  </si>
  <si>
    <t>RANGE ROVER HSK</t>
  </si>
  <si>
    <t>RANGE ROVER BASE VITESSE</t>
  </si>
  <si>
    <t>GRAND I10</t>
  </si>
  <si>
    <t>RANGE ROVER LR2</t>
  </si>
  <si>
    <t>DOUBLE CABIN</t>
  </si>
  <si>
    <t>C-HR</t>
  </si>
  <si>
    <t>LANDROVER</t>
  </si>
  <si>
    <t>RANGE ROVER VELAR 250</t>
  </si>
  <si>
    <t>5DOORS</t>
  </si>
  <si>
    <t>HILUX REVOG</t>
  </si>
  <si>
    <t>3 DOORS 30 SEATERS</t>
  </si>
  <si>
    <t>5 DOORS WAGON SUV</t>
  </si>
  <si>
    <t>CC 3600</t>
  </si>
  <si>
    <t>JEEP</t>
  </si>
  <si>
    <t xml:space="preserve">HAVAL </t>
  </si>
  <si>
    <t>GREAT WALL  H6</t>
  </si>
  <si>
    <t>GLC300 4MATIC</t>
  </si>
  <si>
    <t>4 DOORS DOUBLE CABIN</t>
  </si>
  <si>
    <t>5700CC</t>
  </si>
  <si>
    <t>5  DOORS WAGON</t>
  </si>
  <si>
    <t>GL400</t>
  </si>
  <si>
    <t>5 DOORS SUV</t>
  </si>
  <si>
    <t>ML400 4MATIC</t>
  </si>
  <si>
    <t>5 DOORS LIMOUSINE</t>
  </si>
  <si>
    <t>GLC 220 4MATIC</t>
  </si>
  <si>
    <t xml:space="preserve">5 DOORS </t>
  </si>
  <si>
    <t>RANGE</t>
  </si>
  <si>
    <t>ROVER SPORT L494</t>
  </si>
  <si>
    <t>FORTURNER SR</t>
  </si>
  <si>
    <t xml:space="preserve">CADDY </t>
  </si>
  <si>
    <t>MASERATA</t>
  </si>
  <si>
    <t>QUATTROPORTE</t>
  </si>
  <si>
    <t>3500 CC</t>
  </si>
  <si>
    <t>ML250</t>
  </si>
  <si>
    <t>ROGUE</t>
  </si>
  <si>
    <t>2500 CC</t>
  </si>
  <si>
    <t xml:space="preserve">PEUGEOT </t>
  </si>
  <si>
    <t>PARTNER TEPEE</t>
  </si>
  <si>
    <t>ERTIGA STATION</t>
  </si>
  <si>
    <t>TRANSIT/TOURNEO CUSTOM</t>
  </si>
  <si>
    <t>JMC</t>
  </si>
  <si>
    <t>BOARDING PICK UP</t>
  </si>
  <si>
    <t>4 DOORS WAGON  SUV</t>
  </si>
  <si>
    <t>COROLLA ALTIS</t>
  </si>
  <si>
    <t>2/3 DOORS</t>
  </si>
  <si>
    <t>16 SEATER 4DOORS</t>
  </si>
  <si>
    <t>TOWN&amp;COUNTRY</t>
  </si>
  <si>
    <t xml:space="preserve">3.6L  </t>
  </si>
  <si>
    <t>4 DOORS VAN</t>
  </si>
  <si>
    <t>COMPASS</t>
  </si>
  <si>
    <t>VIANO CDI</t>
  </si>
  <si>
    <t>HIACE HIGH ROOF</t>
  </si>
  <si>
    <t>5 DOORS VAN 3 SEATERS</t>
  </si>
  <si>
    <t>300C</t>
  </si>
  <si>
    <t>EVEREST</t>
  </si>
  <si>
    <t>TRANSIT TREND 115 T300</t>
  </si>
  <si>
    <t>3 DOORS VAN</t>
  </si>
  <si>
    <t>GMC</t>
  </si>
  <si>
    <t>TERRAIN</t>
  </si>
  <si>
    <t>DISCOVERY 4</t>
  </si>
  <si>
    <t>4W/AWD</t>
  </si>
  <si>
    <t>SKODA</t>
  </si>
  <si>
    <t>FABIA</t>
  </si>
  <si>
    <t>LAND CRUISER GX</t>
  </si>
  <si>
    <t>4000 CC</t>
  </si>
  <si>
    <t>FIAT</t>
  </si>
  <si>
    <t>DOBLO</t>
  </si>
  <si>
    <t xml:space="preserve"> 5 DOORS</t>
  </si>
  <si>
    <t xml:space="preserve">JEEP </t>
  </si>
  <si>
    <t>PATRIOT</t>
  </si>
  <si>
    <t>FREELANDER II TD4-E</t>
  </si>
  <si>
    <t>A180</t>
  </si>
  <si>
    <t>4 DOORS CROSSOVER UTILITY</t>
  </si>
  <si>
    <t>GRAND CARAVAN</t>
  </si>
  <si>
    <t>MODEO SALOON</t>
  </si>
  <si>
    <t>RANGE XLT</t>
  </si>
  <si>
    <t>DOUBLE CABIN PICK UP</t>
  </si>
  <si>
    <t>AVANTE/ELANTRA</t>
  </si>
  <si>
    <t>2 DOORS VAN</t>
  </si>
  <si>
    <t>3 DOORS WAGON/ESTATE SUV</t>
  </si>
  <si>
    <t xml:space="preserve"> 4 DOORS SEDAN</t>
  </si>
  <si>
    <t>PAJERO GL</t>
  </si>
  <si>
    <t>PONTIAC</t>
  </si>
  <si>
    <t>VIBE</t>
  </si>
  <si>
    <t>4000CC</t>
  </si>
  <si>
    <t xml:space="preserve">VOLVO </t>
  </si>
  <si>
    <t>XC60</t>
  </si>
  <si>
    <t>CC3000</t>
  </si>
  <si>
    <t>S60</t>
  </si>
  <si>
    <t>RANGER DOUBLE CABIN PICK UP</t>
  </si>
  <si>
    <t>KUGA SERIE 55</t>
  </si>
  <si>
    <t>CC 2000</t>
  </si>
  <si>
    <t>4 DOORS/SUV</t>
  </si>
  <si>
    <t>PRIDE</t>
  </si>
  <si>
    <t>2500CC</t>
  </si>
  <si>
    <t>2 DOORS CABRIO</t>
  </si>
  <si>
    <t xml:space="preserve">HIACE COMMUTER STANDARD ROOF </t>
  </si>
  <si>
    <t>XC90</t>
  </si>
  <si>
    <t>ACCURA</t>
  </si>
  <si>
    <t>RDX</t>
  </si>
  <si>
    <t>WINSTORM LT</t>
  </si>
  <si>
    <t>WINSTORM LS /CHEVROLET /CAPTIVA</t>
  </si>
  <si>
    <t>WINSTORM</t>
  </si>
  <si>
    <t>TUSCANI</t>
  </si>
  <si>
    <t>COMPASS SPORT 4X4</t>
  </si>
  <si>
    <t>4 DOORS WAGON SUV</t>
  </si>
  <si>
    <t>LAND RANGER</t>
  </si>
  <si>
    <t>RANGE SPORT</t>
  </si>
  <si>
    <t>ML280 CDI 4 MATIC</t>
  </si>
  <si>
    <t xml:space="preserve"> 4 DOORS SUV</t>
  </si>
  <si>
    <t>BOXER</t>
  </si>
  <si>
    <t>VIOS GLI</t>
  </si>
  <si>
    <t>AURIS HYBRID</t>
  </si>
  <si>
    <t>5 DOORS HYBRID</t>
  </si>
  <si>
    <t>AYGO</t>
  </si>
  <si>
    <t>AVENSIS</t>
  </si>
  <si>
    <t>LANDCRUISER GX</t>
  </si>
  <si>
    <t>CADDY</t>
  </si>
  <si>
    <t>PICK UP L200 SPORTERO</t>
  </si>
  <si>
    <t xml:space="preserve"> 4 DOORS DOUBLE CABIN</t>
  </si>
  <si>
    <t>X TERRA S</t>
  </si>
  <si>
    <t>SUV 5D</t>
  </si>
  <si>
    <t>VOXY</t>
  </si>
  <si>
    <t>SPRINTER 313</t>
  </si>
  <si>
    <t>3 DOORS DELIVERY VAN</t>
  </si>
  <si>
    <t>VAN ANTARA</t>
  </si>
  <si>
    <t>MONSTER</t>
  </si>
  <si>
    <t xml:space="preserve"> 3 DOORS</t>
  </si>
  <si>
    <t>SEAT</t>
  </si>
  <si>
    <t>LEON TDI</t>
  </si>
  <si>
    <t xml:space="preserve">SEAT </t>
  </si>
  <si>
    <t>ALTEA</t>
  </si>
  <si>
    <t>SMART</t>
  </si>
  <si>
    <t>FORFOUR</t>
  </si>
  <si>
    <t>1.1L</t>
  </si>
  <si>
    <t>3 DOORS SEDAN</t>
  </si>
  <si>
    <t>JETTA/GOLF</t>
  </si>
  <si>
    <t>2498CC</t>
  </si>
  <si>
    <t>CADDY I</t>
  </si>
  <si>
    <t>VOLVO</t>
  </si>
  <si>
    <t>XC70/V70</t>
  </si>
  <si>
    <t>5 DOORS WAGON  SUV</t>
  </si>
  <si>
    <t xml:space="preserve"> 5 DOORS SUV WAGON</t>
  </si>
  <si>
    <t>BENZ G500</t>
  </si>
  <si>
    <t>5000CC</t>
  </si>
  <si>
    <t>ML270 CDI</t>
  </si>
  <si>
    <t>2.6L</t>
  </si>
  <si>
    <t xml:space="preserve">C230 </t>
  </si>
  <si>
    <t>PRIMASTER CDI 140</t>
  </si>
  <si>
    <t>SSANGYONG</t>
  </si>
  <si>
    <t>WISH</t>
  </si>
  <si>
    <t xml:space="preserve">PREVIA TORAGO </t>
  </si>
  <si>
    <t>4 DOORS GL HIGH ROOF</t>
  </si>
  <si>
    <t>LITEACE/TOWNACE</t>
  </si>
  <si>
    <t>VERNA</t>
  </si>
  <si>
    <t>ATOS</t>
  </si>
  <si>
    <t>TERRACAN</t>
  </si>
  <si>
    <t>2.9L</t>
  </si>
  <si>
    <t>RX 330</t>
  </si>
  <si>
    <t>3300CC</t>
  </si>
  <si>
    <t>WAGON</t>
  </si>
  <si>
    <t>A190</t>
  </si>
  <si>
    <t>FRONTIER</t>
  </si>
  <si>
    <t>INTERSTAR</t>
  </si>
  <si>
    <t>CITROEN</t>
  </si>
  <si>
    <t>C5 BREAK</t>
  </si>
  <si>
    <t>2200 CC</t>
  </si>
  <si>
    <t>SONATA EF</t>
  </si>
  <si>
    <t xml:space="preserve">PEUGOT  </t>
  </si>
  <si>
    <t xml:space="preserve">2 DOORS CABRIO </t>
  </si>
  <si>
    <t>PREVIA/TARAGO</t>
  </si>
  <si>
    <t>4DOORS MONOSPACE</t>
  </si>
  <si>
    <t>206 COUPE CABRIOLET</t>
  </si>
  <si>
    <t>2 DOORS COUPE CABRIOLET</t>
  </si>
  <si>
    <t>S40</t>
  </si>
  <si>
    <t>TUSCANI (COUPE)</t>
  </si>
  <si>
    <t>2- DOORS</t>
  </si>
  <si>
    <t>SPECTRA</t>
  </si>
  <si>
    <t xml:space="preserve">LANDROVER </t>
  </si>
  <si>
    <t>ACURA</t>
  </si>
  <si>
    <t>MDX</t>
  </si>
  <si>
    <t>RX300</t>
  </si>
  <si>
    <t>WAGON R+</t>
  </si>
  <si>
    <t>2148CC</t>
  </si>
  <si>
    <t>ZAFILA</t>
  </si>
  <si>
    <t xml:space="preserve">ISUZU </t>
  </si>
  <si>
    <t>OPEL CAMPO</t>
  </si>
  <si>
    <t>S-CLASS S320</t>
  </si>
  <si>
    <t>3200CC</t>
  </si>
  <si>
    <t>CLK 320</t>
  </si>
  <si>
    <t>3200 CC</t>
  </si>
  <si>
    <t>2 DOORS SPORT/COUPE</t>
  </si>
  <si>
    <t>SLK 230 KOMPRESSOR</t>
  </si>
  <si>
    <t>CLK200</t>
  </si>
  <si>
    <t>3-DOORS</t>
  </si>
  <si>
    <t>HRV</t>
  </si>
  <si>
    <t>BENZ SLK 230</t>
  </si>
  <si>
    <t>2300CC</t>
  </si>
  <si>
    <t>BENZ CLK 200</t>
  </si>
  <si>
    <t>206</t>
  </si>
  <si>
    <t>2000cc</t>
  </si>
  <si>
    <t>CHEROKEE</t>
  </si>
  <si>
    <t>RANGE ROVER II</t>
  </si>
  <si>
    <t>5 DOORS  WAGON</t>
  </si>
  <si>
    <t>T100</t>
  </si>
  <si>
    <t>VITA</t>
  </si>
  <si>
    <t>LANDCRUISER  VX</t>
  </si>
  <si>
    <t>HILUX SURF</t>
  </si>
  <si>
    <t xml:space="preserve"> 2 DOORS COUPE</t>
  </si>
  <si>
    <t>COROLLA XLI</t>
  </si>
  <si>
    <t>HILUX DLX</t>
  </si>
  <si>
    <t>REGULAR CAB</t>
  </si>
  <si>
    <t>HILUX PICK  UP</t>
  </si>
  <si>
    <t>SINGLE CABIN</t>
  </si>
  <si>
    <t>2DOORS SINGLE/CAB</t>
  </si>
  <si>
    <t>ES 350 FWD</t>
  </si>
  <si>
    <t>ES 300h FWD</t>
  </si>
  <si>
    <t>GS HYBRID 450H RWD</t>
  </si>
  <si>
    <t>GS 450H F SPORT RWD</t>
  </si>
  <si>
    <t>GS 350 RWD</t>
  </si>
  <si>
    <t>GS 350 AWD</t>
  </si>
  <si>
    <t>GS F RWD</t>
  </si>
  <si>
    <t>GS 350  F SPORT RWD</t>
  </si>
  <si>
    <t>GS TURBO RWD</t>
  </si>
  <si>
    <t>GS TURBO AWD</t>
  </si>
  <si>
    <t>GS TURBO F SPORT RWD</t>
  </si>
  <si>
    <t>GX 460 4WD</t>
  </si>
  <si>
    <t>GX 460 PREMIUM 4WD</t>
  </si>
  <si>
    <t>GX 460 LUXURY 4WD</t>
  </si>
  <si>
    <t>IS 300 RWD</t>
  </si>
  <si>
    <t>IS 300 F SPORT RWD</t>
  </si>
  <si>
    <t>IS 350 RWD</t>
  </si>
  <si>
    <t>IS 350 AWD</t>
  </si>
  <si>
    <t>IS 350 F SPORT RWD</t>
  </si>
  <si>
    <t>IS 350 F SPORT AWD</t>
  </si>
  <si>
    <t>IS 300 AWD</t>
  </si>
  <si>
    <t>IS 300 F SPORT AWD</t>
  </si>
  <si>
    <t>IS TURBO RWD</t>
  </si>
  <si>
    <t>IS TURBO F SPORT RWD</t>
  </si>
  <si>
    <t>LS 460 RWD</t>
  </si>
  <si>
    <t>8 DOORS SEDAN</t>
  </si>
  <si>
    <t>LS 460 F SPORT RWD</t>
  </si>
  <si>
    <t>4`6L</t>
  </si>
  <si>
    <t>LS 460 AWD</t>
  </si>
  <si>
    <t>LS- 460 L RWD</t>
  </si>
  <si>
    <t>LS-460 L AWD</t>
  </si>
  <si>
    <t>LX 570 4WD</t>
  </si>
  <si>
    <t>NX TURBO FWD</t>
  </si>
  <si>
    <t>NX TURBO AWD</t>
  </si>
  <si>
    <t>NX TURBO F SPORT FWD</t>
  </si>
  <si>
    <t>NX TURBO F SPORT AWD</t>
  </si>
  <si>
    <t>NX 300H AWD</t>
  </si>
  <si>
    <t>RC TURBO RWD</t>
  </si>
  <si>
    <t>RC TURBO F SPORT RWD</t>
  </si>
  <si>
    <t>RC 350 RWD</t>
  </si>
  <si>
    <t>RC 350 F SPORT RWD</t>
  </si>
  <si>
    <t>RC 350 AWD</t>
  </si>
  <si>
    <t>RC 350 F SPORT AWD</t>
  </si>
  <si>
    <t>RC 300 AWD</t>
  </si>
  <si>
    <t>RC 300 F SPORT AWD</t>
  </si>
  <si>
    <t>RC RWD</t>
  </si>
  <si>
    <t>RX 350 FWD</t>
  </si>
  <si>
    <t>RX 350 AWD</t>
  </si>
  <si>
    <t>RX- F SPORT FWD</t>
  </si>
  <si>
    <t>RX- F SPORT  AWD</t>
  </si>
  <si>
    <t>RX 450h AWD</t>
  </si>
  <si>
    <t>RX450H F SPORT AWD</t>
  </si>
  <si>
    <t>GS 300 RWD</t>
  </si>
  <si>
    <t>GS 300 F SPORT RWD</t>
  </si>
  <si>
    <t>6 DOORS</t>
  </si>
  <si>
    <t>7 DOORS</t>
  </si>
  <si>
    <t>8 DOORS</t>
  </si>
  <si>
    <t>9 DOORS</t>
  </si>
  <si>
    <t>10 DOORS</t>
  </si>
  <si>
    <t>LC 500 RWD</t>
  </si>
  <si>
    <t>LC 500H RWD</t>
  </si>
  <si>
    <t>LS 500 RWD</t>
  </si>
  <si>
    <t>LS 500 AWD</t>
  </si>
  <si>
    <t>LS 500H RWD</t>
  </si>
  <si>
    <t>LS 500 F SPORT RWD</t>
  </si>
  <si>
    <t>LX 570 TWO ROW 4WD</t>
  </si>
  <si>
    <t>NX 300 FWD</t>
  </si>
  <si>
    <t>NX 300 AWD</t>
  </si>
  <si>
    <t>NX 300 F SPORT FWD</t>
  </si>
  <si>
    <t>NX 300 F SPORT AWD</t>
  </si>
  <si>
    <t>RC 300 RWD</t>
  </si>
  <si>
    <t>RC 300 F SPORT RWD</t>
  </si>
  <si>
    <t>RX 350L PREMIUM FWD</t>
  </si>
  <si>
    <t>RX 350L PREMIUM AWD</t>
  </si>
  <si>
    <t>RX 350L LUXURY FWD</t>
  </si>
  <si>
    <t>RX 350L LUXURY AWD</t>
  </si>
  <si>
    <t>RX 450hL PREMIUM AWD</t>
  </si>
  <si>
    <t>RX 450hL LUXURY AWD</t>
  </si>
  <si>
    <t>ES 350 F SPORT FWD</t>
  </si>
  <si>
    <t>ES 350 LUXURY FWD</t>
  </si>
  <si>
    <t>ES 350 ULTRA LUXURY FWD</t>
  </si>
  <si>
    <t>ES 300h Luxury FWD</t>
  </si>
  <si>
    <t>ES 300h Ultra Luxury FWD</t>
  </si>
  <si>
    <t>LS 500 F SPORT AWD</t>
  </si>
  <si>
    <t>LS 500H AWD</t>
  </si>
  <si>
    <t>LX 570  THREE ROW 4WD</t>
  </si>
  <si>
    <t>UX 200 FWD</t>
  </si>
  <si>
    <t>UX 200 F SPORT FWD</t>
  </si>
  <si>
    <t>UX 200 LUXURY FWD</t>
  </si>
  <si>
    <t>UX 250h AWD</t>
  </si>
  <si>
    <t>UX 250h  F SPORT AWD</t>
  </si>
  <si>
    <t>UX 250h LUXURY AWD</t>
  </si>
  <si>
    <t>4DOORS SUV/WAGON</t>
  </si>
  <si>
    <t>RENEGARDE TRAIL HAWK</t>
  </si>
  <si>
    <t>RENEGARDE LIMITED</t>
  </si>
  <si>
    <t>RENEGARDE LATITUDE</t>
  </si>
  <si>
    <t>RENEGARDE SPORT</t>
  </si>
  <si>
    <t>WRANGLER RUBICON UNLIMITED</t>
  </si>
  <si>
    <t>WRANGLER SAHARA UNLIMITED</t>
  </si>
  <si>
    <t>WRANGLER SPORT UNLIMITED</t>
  </si>
  <si>
    <t>2DOORS SUV/WAGON</t>
  </si>
  <si>
    <t>WRANGLER RUBICON</t>
  </si>
  <si>
    <t>WRANGLER SPORT</t>
  </si>
  <si>
    <t>GRAND CHEROKEE TRACK HAWK</t>
  </si>
  <si>
    <t>GRAND CHEROKEE SRT</t>
  </si>
  <si>
    <t>GRAND CHEROKEE SUMMIT</t>
  </si>
  <si>
    <t>GRAND CHEROKEE OVERLAND</t>
  </si>
  <si>
    <t>GRAND CHEROKEE TRAILHAWK</t>
  </si>
  <si>
    <t>GRAND CHEROKEE LIMITED</t>
  </si>
  <si>
    <t>GRAND CHEROKEE LAREDO</t>
  </si>
  <si>
    <t>CHEROKEE OVERLAND</t>
  </si>
  <si>
    <t>CHEROKEE TRAILHAWK</t>
  </si>
  <si>
    <t>CHEROKEE LIMITED</t>
  </si>
  <si>
    <t>CHEROKEE LATITUDE PLUS</t>
  </si>
  <si>
    <t>CHEROKEE LATITUDE</t>
  </si>
  <si>
    <t>COMMPASS TRAILHAWK</t>
  </si>
  <si>
    <t>COMMPASS LIMITED</t>
  </si>
  <si>
    <t>COMPASS LATITUDE</t>
  </si>
  <si>
    <t>COMPASS SPORT</t>
  </si>
  <si>
    <t>WRANGLER SAHARA</t>
  </si>
  <si>
    <t>CHEROKEE SPORT</t>
  </si>
  <si>
    <t xml:space="preserve">3.6L 
</t>
  </si>
  <si>
    <t xml:space="preserve">3.6L </t>
  </si>
  <si>
    <t xml:space="preserve">3.6L 
</t>
  </si>
  <si>
    <t xml:space="preserve">4.3L 
</t>
  </si>
  <si>
    <t>3.5L,</t>
  </si>
  <si>
    <t>3.3L,</t>
  </si>
  <si>
    <t xml:space="preserve">RAV4 LE </t>
  </si>
  <si>
    <t xml:space="preserve">2.0TC  </t>
  </si>
  <si>
    <t xml:space="preserve">5.5L </t>
  </si>
  <si>
    <t xml:space="preserve">4.7L </t>
  </si>
  <si>
    <t xml:space="preserve">5.3L 
</t>
  </si>
  <si>
    <t xml:space="preserve">6.2L  
</t>
  </si>
  <si>
    <t xml:space="preserve">6.2L 
</t>
  </si>
  <si>
    <t xml:space="preserve">1.2L </t>
  </si>
  <si>
    <t xml:space="preserve">6.0L </t>
  </si>
  <si>
    <t xml:space="preserve"> 3.6L </t>
  </si>
  <si>
    <t xml:space="preserve"> 3.6L  S</t>
  </si>
  <si>
    <t>PASSAT  SEL PREMIUM</t>
  </si>
  <si>
    <t>2DOORS SINGLE CABIN PICK UP</t>
  </si>
  <si>
    <t>SORENTO L</t>
  </si>
  <si>
    <t xml:space="preserve">2.0TC </t>
  </si>
  <si>
    <t xml:space="preserve">MUSTANG  </t>
  </si>
  <si>
    <t>EX-L  AUTO</t>
  </si>
  <si>
    <t xml:space="preserve">EX-L  AUTO W/NAVI&amp;HONDA SENSING </t>
  </si>
  <si>
    <t>CAMRY XLE   AUTO (NATL)</t>
  </si>
  <si>
    <t xml:space="preserve">CAMRY XLE </t>
  </si>
  <si>
    <t xml:space="preserve">CAMRY XSE </t>
  </si>
  <si>
    <t>CAMRY XSE  AUTO (NATL)</t>
  </si>
  <si>
    <t>TOUREG  SPORT W/TECHNOLOGY</t>
  </si>
  <si>
    <t>TOUREG  WOLFSBURG EDITION</t>
  </si>
  <si>
    <t>TOUREG  EXECUTIVE</t>
  </si>
  <si>
    <t xml:space="preserve">4.8L 
</t>
  </si>
  <si>
    <t>R8 ( COUPE)</t>
  </si>
  <si>
    <t xml:space="preserve">4.0 TC </t>
  </si>
  <si>
    <t xml:space="preserve">4.0TC </t>
  </si>
  <si>
    <t xml:space="preserve">4.8TC </t>
  </si>
  <si>
    <t xml:space="preserve">4.8TD </t>
  </si>
  <si>
    <t xml:space="preserve">3.0 SC  </t>
  </si>
  <si>
    <t xml:space="preserve">3.0SC </t>
  </si>
  <si>
    <t xml:space="preserve">3.6TC </t>
  </si>
  <si>
    <t xml:space="preserve">3.0TC </t>
  </si>
  <si>
    <t xml:space="preserve">3.6TD </t>
  </si>
  <si>
    <t xml:space="preserve">3.0TD </t>
  </si>
  <si>
    <t xml:space="preserve">4WD 4DR </t>
  </si>
  <si>
    <t xml:space="preserve">RWD 4DR  </t>
  </si>
  <si>
    <t>4.0L  SR5</t>
  </si>
  <si>
    <t>4.0L  TRAIL Premium</t>
  </si>
  <si>
    <t>4.0L  SR5 Premium</t>
  </si>
  <si>
    <t>4.0L  LIMITED</t>
  </si>
  <si>
    <t>CAMRY  AUTO XLE</t>
  </si>
  <si>
    <t>CAMRY  AUTO XSE</t>
  </si>
  <si>
    <t>TACOMA ACCESS CAB LB  AT SR5</t>
  </si>
  <si>
    <t>TACOMA ACCESS CAB LB  AT TRD SPORT</t>
  </si>
  <si>
    <t>TACOMA ACCESS CAB  AT SR5</t>
  </si>
  <si>
    <t>TACOMA ACCESS CAB  AT TRD SPORT</t>
  </si>
  <si>
    <t>TACOMA ACCESS CAB  MT SR5</t>
  </si>
  <si>
    <t>TACOMA ACCESS CAB  MT TRD SPORT</t>
  </si>
  <si>
    <t>TACOMA DOUBLE CAB  AT SR</t>
  </si>
  <si>
    <t>TACOMA DOUBLE CAB  AT SR5</t>
  </si>
  <si>
    <t>TACOMA DOUBLE CAB  TRD OFF ROAD</t>
  </si>
  <si>
    <t>HIGHLANDER  LE</t>
  </si>
  <si>
    <t>HIGHLANDER  LE PLUS</t>
  </si>
  <si>
    <t>HIGHLANDER  LTD</t>
  </si>
  <si>
    <t>HIGHLANDER  LTD PLATINUM</t>
  </si>
  <si>
    <t>HIGHLANDER  XLE</t>
  </si>
  <si>
    <t>R8 (  PLUS)</t>
  </si>
  <si>
    <t>CAMRY   AUTO LE</t>
  </si>
  <si>
    <t>CAMRY   AUTO SE</t>
  </si>
  <si>
    <t>CAMRY  AUTO SE W/SPECIAL EDITION PKG</t>
  </si>
  <si>
    <t>TACOMA  ACCESS CAB  AT SR</t>
  </si>
  <si>
    <t>TACOMA ACCESS CAB  AT SR</t>
  </si>
  <si>
    <t>TACOMA ACCESS CAB  MT SR</t>
  </si>
  <si>
    <t>TACOMA DOUBLE CAB  MT SR5</t>
  </si>
  <si>
    <t>Q7 ( TFSI  SUPERCHARGED)</t>
  </si>
  <si>
    <t>Q7 ( TFSI )</t>
  </si>
  <si>
    <t>3.0 TC/</t>
  </si>
  <si>
    <t>2.0 TC/</t>
  </si>
  <si>
    <t>3.0TC/</t>
  </si>
  <si>
    <t>3.0/</t>
  </si>
  <si>
    <t xml:space="preserve">3.5TC </t>
  </si>
  <si>
    <t xml:space="preserve">2.7TC </t>
  </si>
  <si>
    <t xml:space="preserve">3.5 H </t>
  </si>
  <si>
    <t xml:space="preserve">3.0SH </t>
  </si>
  <si>
    <t>PANAMERA ( 4 )</t>
  </si>
  <si>
    <t>PANAMERA ( )</t>
  </si>
  <si>
    <t xml:space="preserve">3.3 HYBRID </t>
  </si>
  <si>
    <t xml:space="preserve">3.5i VVT-I </t>
  </si>
  <si>
    <t>TAKOMA  Access Cab  MT TRD pro</t>
  </si>
  <si>
    <t>TAKOMA ACCESS cab  AT TRD pro (Natl)</t>
  </si>
  <si>
    <t>TOUAREG   HYBRIDE</t>
  </si>
  <si>
    <t>TOUAREG  EXECUTIVE</t>
  </si>
  <si>
    <t>TOUAREG  SPORT</t>
  </si>
  <si>
    <t>Q7 ( TDI  DIESEL)</t>
  </si>
  <si>
    <t xml:space="preserve">4.2TD </t>
  </si>
  <si>
    <t xml:space="preserve">4.4TC </t>
  </si>
  <si>
    <t>4.4TC/</t>
  </si>
  <si>
    <t>4.4/</t>
  </si>
  <si>
    <t xml:space="preserve">4.6TC </t>
  </si>
  <si>
    <t xml:space="preserve">5.5TC </t>
  </si>
  <si>
    <t xml:space="preserve">5.5 TC </t>
  </si>
  <si>
    <t xml:space="preserve">4.7TC </t>
  </si>
  <si>
    <t xml:space="preserve">4.7 TC  </t>
  </si>
  <si>
    <t xml:space="preserve">4.6H </t>
  </si>
  <si>
    <t xml:space="preserve">3.8TC </t>
  </si>
  <si>
    <t>6.3 4WD</t>
  </si>
  <si>
    <t xml:space="preserve">6.0TD </t>
  </si>
  <si>
    <t xml:space="preserve">6.0TC </t>
  </si>
  <si>
    <t>1.8 TC  RWD</t>
  </si>
  <si>
    <t xml:space="preserve">2.5 STD </t>
  </si>
  <si>
    <t>1.4 GLE</t>
  </si>
  <si>
    <t>1.2GL</t>
  </si>
  <si>
    <t>1.2GLE</t>
  </si>
  <si>
    <t>1.2GLX</t>
  </si>
  <si>
    <t>2.5 SE</t>
  </si>
  <si>
    <t>2.5 SL</t>
  </si>
  <si>
    <t>1.5/</t>
  </si>
  <si>
    <t>H1 (12 SEATER) / GRAND STAREX</t>
  </si>
  <si>
    <t>H1 ( 12 SEATER)/ GRAND STAREX</t>
  </si>
  <si>
    <t xml:space="preserve"> 5 DOOR MINIVAN</t>
  </si>
  <si>
    <t>LX570</t>
  </si>
  <si>
    <t>2.0/</t>
  </si>
  <si>
    <t>LANDCRUISER PRADO (TXL)</t>
  </si>
  <si>
    <t xml:space="preserve">6.2SC </t>
  </si>
  <si>
    <t xml:space="preserve">5.8SC </t>
  </si>
  <si>
    <t xml:space="preserve">3.0SC  </t>
  </si>
  <si>
    <t xml:space="preserve">3.5H </t>
  </si>
  <si>
    <t xml:space="preserve">2.8TC </t>
  </si>
  <si>
    <t xml:space="preserve">PANAMERA </t>
  </si>
  <si>
    <t xml:space="preserve">1.4TC </t>
  </si>
  <si>
    <t xml:space="preserve">1.4SC </t>
  </si>
  <si>
    <t xml:space="preserve">1.4 TC </t>
  </si>
  <si>
    <t xml:space="preserve">1.8TC </t>
  </si>
  <si>
    <t xml:space="preserve">2.2 TD </t>
  </si>
  <si>
    <t xml:space="preserve">2.5TD </t>
  </si>
  <si>
    <t xml:space="preserve">2.4TD </t>
  </si>
  <si>
    <t xml:space="preserve">2.1TD </t>
  </si>
  <si>
    <t xml:space="preserve">2.2TD </t>
  </si>
  <si>
    <t>2.0TC  S</t>
  </si>
  <si>
    <t>2.0TC  SE</t>
  </si>
  <si>
    <t>2.0TC  SEL</t>
  </si>
  <si>
    <t>2.0TC  TS</t>
  </si>
  <si>
    <t>2.0TC  RL</t>
  </si>
  <si>
    <t xml:space="preserve">4.0 TD </t>
  </si>
  <si>
    <t xml:space="preserve">3.4  / 3.8 </t>
  </si>
  <si>
    <t>1.8TC  120</t>
  </si>
  <si>
    <t>1.8TC  170</t>
  </si>
  <si>
    <t xml:space="preserve">2.0 TC  </t>
  </si>
  <si>
    <t xml:space="preserve">2.0TC     </t>
  </si>
  <si>
    <t xml:space="preserve">1.6TC </t>
  </si>
  <si>
    <t>1.6  FWD</t>
  </si>
  <si>
    <t>2.0  L</t>
  </si>
  <si>
    <t>2.4  L</t>
  </si>
  <si>
    <t>2.7L  MT</t>
  </si>
  <si>
    <t>2.7L  AT</t>
  </si>
  <si>
    <t>2.7L AT</t>
  </si>
  <si>
    <t>2.7L MT</t>
  </si>
  <si>
    <t xml:space="preserve">3.0 TC </t>
  </si>
  <si>
    <t xml:space="preserve">PANAMERA 4 </t>
  </si>
  <si>
    <t xml:space="preserve">5.8sc </t>
  </si>
  <si>
    <t>2  DOORS SEDAN</t>
  </si>
  <si>
    <t>2.4L  Auto</t>
  </si>
  <si>
    <t>2.4L  Man</t>
  </si>
  <si>
    <t xml:space="preserve">2.7L  Auto </t>
  </si>
  <si>
    <t xml:space="preserve">3.2 TD </t>
  </si>
  <si>
    <t>3.4L  Auto</t>
  </si>
  <si>
    <t xml:space="preserve">5.0TC </t>
  </si>
  <si>
    <t xml:space="preserve">4.0TD </t>
  </si>
  <si>
    <t xml:space="preserve">2.5TC </t>
  </si>
  <si>
    <t xml:space="preserve">4.2D  </t>
  </si>
  <si>
    <t xml:space="preserve">5.2L </t>
  </si>
  <si>
    <t xml:space="preserve">TACOMA Xtracab </t>
  </si>
  <si>
    <t>3.0 -4.0</t>
  </si>
  <si>
    <t xml:space="preserve">CARNIVAL   </t>
  </si>
  <si>
    <t xml:space="preserve">C200 </t>
  </si>
  <si>
    <t xml:space="preserve">3.0 I </t>
  </si>
  <si>
    <t xml:space="preserve">TAKOMA Xtracab </t>
  </si>
  <si>
    <t xml:space="preserve">4.3L </t>
  </si>
  <si>
    <t xml:space="preserve">4.7L  </t>
  </si>
  <si>
    <t xml:space="preserve">FF  </t>
  </si>
  <si>
    <t>3.0-4.0</t>
  </si>
  <si>
    <t>3..0</t>
  </si>
  <si>
    <t xml:space="preserve">2.4/2.5 </t>
  </si>
  <si>
    <t>2.7L  MAN</t>
  </si>
  <si>
    <t>2.7L  AUTO</t>
  </si>
  <si>
    <t xml:space="preserve">5.9L  </t>
  </si>
  <si>
    <t>4.00</t>
  </si>
  <si>
    <t>3.5I</t>
  </si>
  <si>
    <t xml:space="preserve">3.3 I </t>
  </si>
  <si>
    <t>PORCHE</t>
  </si>
  <si>
    <t xml:space="preserve">2.2.TD </t>
  </si>
  <si>
    <t>1.6.</t>
  </si>
  <si>
    <t xml:space="preserve">3.7L  </t>
  </si>
  <si>
    <t xml:space="preserve">4.4L </t>
  </si>
  <si>
    <t>TUNDRA Acess Cab  Auto SR5 (Natl)</t>
  </si>
  <si>
    <t xml:space="preserve">1.8 TC  </t>
  </si>
  <si>
    <t xml:space="preserve">4.2SC </t>
  </si>
  <si>
    <t xml:space="preserve">TOUAREG </t>
  </si>
  <si>
    <t>3.3 I  HYBRID</t>
  </si>
  <si>
    <t>TOUAREG  *LTD AVAIL*</t>
  </si>
  <si>
    <t xml:space="preserve">6.0 TC  </t>
  </si>
  <si>
    <t>1.8SC</t>
  </si>
  <si>
    <t>5.5SC</t>
  </si>
  <si>
    <t>TOUAREG  TDI</t>
  </si>
  <si>
    <t>6.0TC</t>
  </si>
  <si>
    <t>4.0 TD</t>
  </si>
  <si>
    <t xml:space="preserve">4.8 TC </t>
  </si>
  <si>
    <t xml:space="preserve">2.1 TD </t>
  </si>
  <si>
    <t xml:space="preserve">1.8TV </t>
  </si>
  <si>
    <t xml:space="preserve">LR3 HSE </t>
  </si>
  <si>
    <t>TOURAN  TDI</t>
  </si>
  <si>
    <t xml:space="preserve">TOURAN </t>
  </si>
  <si>
    <t xml:space="preserve">2.5STD </t>
  </si>
  <si>
    <t xml:space="preserve">1.4TSC </t>
  </si>
  <si>
    <t xml:space="preserve">3.6  / 3.8 </t>
  </si>
  <si>
    <t xml:space="preserve">2.3TC </t>
  </si>
  <si>
    <t xml:space="preserve">2.0 TC </t>
  </si>
  <si>
    <t xml:space="preserve">1.8SC </t>
  </si>
  <si>
    <t>3.2  4WD</t>
  </si>
  <si>
    <t xml:space="preserve">2.4L  </t>
  </si>
  <si>
    <t>2.8/</t>
  </si>
  <si>
    <t xml:space="preserve">3.0 SC </t>
  </si>
  <si>
    <t>3.0SC</t>
  </si>
  <si>
    <t>3.2 /4</t>
  </si>
  <si>
    <t>3.6/</t>
  </si>
  <si>
    <t>3.5/</t>
  </si>
  <si>
    <t>3.7/</t>
  </si>
  <si>
    <t>3.5TC/</t>
  </si>
  <si>
    <t>2.7/</t>
  </si>
  <si>
    <t>3.8/</t>
  </si>
  <si>
    <t>2.5/</t>
  </si>
  <si>
    <t xml:space="preserve">3.8 TC </t>
  </si>
  <si>
    <t>4.8/</t>
  </si>
  <si>
    <t>4.0/</t>
  </si>
  <si>
    <t>4.0I</t>
  </si>
  <si>
    <t xml:space="preserve">4.2 D </t>
  </si>
  <si>
    <t xml:space="preserve">4.2/ </t>
  </si>
  <si>
    <t xml:space="preserve">4.4 TC </t>
  </si>
  <si>
    <t>5.3/</t>
  </si>
  <si>
    <t>6.2/</t>
  </si>
  <si>
    <t>6.0/</t>
  </si>
  <si>
    <t>6.3/</t>
  </si>
  <si>
    <t>5.4/</t>
  </si>
  <si>
    <t>5.0/</t>
  </si>
  <si>
    <t>5.0SC/</t>
  </si>
  <si>
    <t>5.4 SC/</t>
  </si>
  <si>
    <t>5.4SC/</t>
  </si>
  <si>
    <t>4.6/</t>
  </si>
  <si>
    <t xml:space="preserve">5.5TC  </t>
  </si>
  <si>
    <t xml:space="preserve">5.5SC </t>
  </si>
  <si>
    <t>5.5 TC</t>
  </si>
  <si>
    <t xml:space="preserve">6.2/ </t>
  </si>
  <si>
    <t>5.7/</t>
  </si>
  <si>
    <t>3.8 .</t>
  </si>
  <si>
    <t>3.6 TC .</t>
  </si>
  <si>
    <t>3.8 TC  .</t>
  </si>
  <si>
    <t xml:space="preserve">3.2 QUATTRO </t>
  </si>
  <si>
    <t xml:space="preserve">3.O </t>
  </si>
  <si>
    <t>3.5L  270HP</t>
  </si>
  <si>
    <t>3.5L  295HP</t>
  </si>
  <si>
    <t xml:space="preserve">2.0TSI  </t>
  </si>
  <si>
    <t xml:space="preserve">2.0ITC </t>
  </si>
  <si>
    <t xml:space="preserve">1.6L  </t>
  </si>
  <si>
    <t>2.7  MT</t>
  </si>
  <si>
    <t>2.7  AT</t>
  </si>
  <si>
    <t>4.2  COUPE</t>
  </si>
  <si>
    <t xml:space="preserve">5.0SC </t>
  </si>
  <si>
    <t xml:space="preserve">5.O </t>
  </si>
  <si>
    <t xml:space="preserve">5.4 SC </t>
  </si>
  <si>
    <t xml:space="preserve">5.4SC </t>
  </si>
  <si>
    <t xml:space="preserve">4.6L  </t>
  </si>
  <si>
    <t>4.6L  380HP</t>
  </si>
  <si>
    <t>4.6L  357HP</t>
  </si>
  <si>
    <t>5.2  COUPE</t>
  </si>
  <si>
    <t>5.2  SPYDER</t>
  </si>
  <si>
    <t xml:space="preserve">4.8L </t>
  </si>
  <si>
    <t xml:space="preserve">6.0 TD </t>
  </si>
  <si>
    <t xml:space="preserve">2.5 TC </t>
  </si>
  <si>
    <t xml:space="preserve">3.2TD </t>
  </si>
  <si>
    <t xml:space="preserve">3.8TC  </t>
  </si>
  <si>
    <t>A 5 SPORTBACK</t>
  </si>
  <si>
    <t xml:space="preserve">5.2 V10 </t>
  </si>
  <si>
    <t>GT-R BLACK EDITION3.8TC V6</t>
  </si>
  <si>
    <t xml:space="preserve">RAV4 HYBRID LE </t>
  </si>
  <si>
    <t xml:space="preserve">RAV4 HYBRID LIMITED PLATINUM </t>
  </si>
  <si>
    <t xml:space="preserve">RAV4 HYBRID LIMITED </t>
  </si>
  <si>
    <t xml:space="preserve">RAV4 HYBRID XLE </t>
  </si>
  <si>
    <t xml:space="preserve">RAV4 LIMITED  </t>
  </si>
  <si>
    <t xml:space="preserve">RAV4 LIMITED PLATINUM </t>
  </si>
  <si>
    <t xml:space="preserve">RAV4 PLUS  </t>
  </si>
  <si>
    <t xml:space="preserve">RAV4 SE </t>
  </si>
  <si>
    <t xml:space="preserve">RAV4 XLE </t>
  </si>
  <si>
    <t>3.00</t>
  </si>
  <si>
    <t>4.5</t>
  </si>
  <si>
    <t xml:space="preserve">2.8 </t>
  </si>
  <si>
    <t>3.4L  Man</t>
  </si>
  <si>
    <t>2.7L  Man</t>
  </si>
  <si>
    <t xml:space="preserve"> 5DOORS WAGON</t>
  </si>
  <si>
    <t>3 DOORS SEDAN/WAGON</t>
  </si>
  <si>
    <t>FUSO CHS: FK727</t>
  </si>
  <si>
    <t>FUSO CHS:FK628</t>
  </si>
  <si>
    <t>FUSO CHS:FK619</t>
  </si>
  <si>
    <t>FUSO CHS:FK618</t>
  </si>
  <si>
    <t>FUSO CHS:FK617</t>
  </si>
  <si>
    <t>FUSO CHS:FK616</t>
  </si>
  <si>
    <t>FUSO CHS:FK615</t>
  </si>
  <si>
    <t>FUSO CHS:FK518</t>
  </si>
  <si>
    <t>FUSO CHS:FK517</t>
  </si>
  <si>
    <t>FUSO CHS:FK 515</t>
  </si>
  <si>
    <t>FUSO CHS:FK418</t>
  </si>
  <si>
    <t>FUSO CHS:FK417</t>
  </si>
  <si>
    <t>FUSO CHS:FK416</t>
  </si>
  <si>
    <t>FUSO CHS:FK415</t>
  </si>
  <si>
    <t>FUSO CHS: FK415</t>
  </si>
  <si>
    <t>FUSO CHS:FK515</t>
  </si>
  <si>
    <t>DAEWO</t>
  </si>
  <si>
    <t>MATIZ</t>
  </si>
  <si>
    <t>LACETTI</t>
  </si>
  <si>
    <t xml:space="preserve">DAEWOO </t>
  </si>
  <si>
    <t>LC</t>
  </si>
  <si>
    <t>YES</t>
  </si>
  <si>
    <t>MITSUBISHI FUSO FIGHTER</t>
  </si>
  <si>
    <t>FK</t>
  </si>
  <si>
    <t>FM</t>
  </si>
  <si>
    <t>FN</t>
  </si>
  <si>
    <t>7545CC</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</si>
</sst>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43" formatCode="_(* #,##0.00_);_(* \(#,##0.00\);_(* &quot;-&quot;??_);_(@_)"/>
    <numFmt numFmtId="164" formatCode="0\ &quot;Year(s)&quot;"/>
    <numFmt numFmtId="165" formatCode="_(* #,##0_);_(* \(#,##0\);_(* &quot;-&quot;??_);_(@_)"/>
    <numFmt numFmtId="166" formatCode="#,##0.0000"/>
    <numFmt numFmtId="167" formatCode="#,##0.00&quot; USD&quot;"/>
    <numFmt numFmtId="168" formatCode="#,##0&quot; Rfw&quot;"/>
    <numFmt numFmtId="169" formatCode="#,##0&quot; Kg&quot;"/>
    <numFmt numFmtId="170" formatCode="_(* #,##0.0_);_(* \(#,##0.0\);_(* &quot;-&quot;??_);_(@_)"/>
    <numFmt numFmtId="171" formatCode="0.0"/>
    <numFmt numFmtId="172" formatCode="0.0%"/>
    <numFmt numFmtId="173" formatCode="#,##0;[Red]#,##0"/>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60"/>
      <name val="Arial"/>
      <family val="2"/>
    </font>
    <font>
      <sz val="10"/>
      <name val="Arial"/>
      <family val="2"/>
    </font>
    <font>
      <b/>
      <sz val="18"/>
      <color indexed="18"/>
      <name val="Arial"/>
      <family val="2"/>
    </font>
    <font>
      <b/>
      <sz val="10"/>
      <color indexed="18"/>
      <name val="Arial"/>
      <family val="2"/>
    </font>
    <font>
      <sz val="10"/>
      <color indexed="18"/>
      <name val="Arial"/>
      <family val="2"/>
    </font>
    <font>
      <sz val="8"/>
      <color indexed="18"/>
      <name val="Arial"/>
      <family val="2"/>
    </font>
    <font>
      <sz val="9"/>
      <name val="Arial"/>
      <family val="2"/>
    </font>
    <font>
      <b/>
      <sz val="9"/>
      <color indexed="10"/>
      <name val="Arial"/>
      <family val="2"/>
    </font>
    <font>
      <u/>
      <sz val="11"/>
      <color theme="10"/>
      <name val="Calibri"/>
      <family val="2"/>
    </font>
    <font>
      <sz val="11"/>
      <name val="Calibri"/>
      <family val="2"/>
      <scheme val="minor"/>
    </font>
    <font>
      <sz val="12"/>
      <name val="Times New Roman"/>
      <family val="1"/>
    </font>
    <font>
      <sz val="10"/>
      <name val="Times New Roman"/>
      <family val="1"/>
    </font>
    <font>
      <b/>
      <sz val="12"/>
      <name val="Times New Roman"/>
      <family val="1"/>
    </font>
    <font>
      <sz val="11"/>
      <name val="Times New Roman"/>
      <family val="1"/>
    </font>
    <font>
      <sz val="10"/>
      <name val="Arial"/>
      <family val="2"/>
    </font>
    <font>
      <sz val="12"/>
      <name val="Arial"/>
      <family val="2"/>
    </font>
    <font>
      <sz val="12"/>
      <name val="Calibri"/>
      <family val="2"/>
      <scheme val="minor"/>
    </font>
    <font>
      <sz val="9"/>
      <name val="Times New Roman"/>
      <family val="1"/>
    </font>
    <font>
      <i/>
      <sz val="12"/>
      <name val="Times New Roman"/>
      <family val="1"/>
    </font>
    <font>
      <b/>
      <sz val="11"/>
      <name val="Times New Roman"/>
      <family val="1"/>
    </font>
    <font>
      <b/>
      <sz val="10"/>
      <color indexed="10"/>
      <name val="Arial"/>
      <family val="2"/>
    </font>
    <font>
      <sz val="10"/>
      <color rgb="FFFF0000"/>
      <name val="Arial"/>
      <family val="2"/>
    </font>
    <font>
      <b/>
      <sz val="10"/>
      <color rgb="FFFF0000"/>
      <name val="Arial"/>
      <family val="2"/>
    </font>
    <font>
      <sz val="10"/>
      <name val="Arial"/>
      <family val="2"/>
    </font>
    <font>
      <sz val="12"/>
      <color theme="1"/>
      <name val="Times New Roman"/>
      <family val="1"/>
    </font>
    <font>
      <sz val="12"/>
      <color rgb="FFFF0000"/>
      <name val="Times New Roman"/>
      <family val="1"/>
    </font>
    <font>
      <sz val="11"/>
      <color theme="6" tint="-0.249977111117893"/>
      <name val="Calibri"/>
      <family val="2"/>
      <scheme val="minor"/>
    </font>
    <font>
      <sz val="11"/>
      <color rgb="FFC00000"/>
      <name val="Calibri"/>
      <family val="2"/>
      <scheme val="minor"/>
    </font>
    <font>
      <sz val="12"/>
      <color theme="6" tint="-0.249977111117893"/>
      <name val="Times New Roman"/>
      <family val="1"/>
    </font>
    <font>
      <sz val="10"/>
      <name val="Arial"/>
      <family val="2"/>
    </font>
    <font>
      <sz val="10"/>
      <color theme="1"/>
      <name val="Arial"/>
      <family val="2"/>
    </font>
  </fonts>
  <fills count="13">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42"/>
        <bgColor indexed="64"/>
      </patternFill>
    </fill>
    <fill>
      <patternFill patternType="solid">
        <fgColor indexed="52"/>
        <bgColor indexed="64"/>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s>
  <borders count="37">
    <border>
      <left/>
      <right/>
      <top/>
      <bottom/>
      <diagonal/>
    </border>
    <border>
      <left/>
      <right style="thin">
        <color indexed="9"/>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9"/>
      </left>
      <right style="thin">
        <color indexed="8"/>
      </right>
      <top style="thin">
        <color indexed="8"/>
      </top>
      <bottom style="thin">
        <color indexed="8"/>
      </bottom>
      <diagonal/>
    </border>
    <border>
      <left style="thin">
        <color indexed="9"/>
      </left>
      <right style="thin">
        <color indexed="9"/>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8"/>
      </top>
      <bottom/>
      <diagonal/>
    </border>
    <border>
      <left/>
      <right/>
      <top style="thin">
        <color indexed="8"/>
      </top>
      <bottom/>
      <diagonal/>
    </border>
    <border>
      <left style="thin">
        <color indexed="64"/>
      </left>
      <right/>
      <top/>
      <bottom/>
      <diagonal/>
    </border>
    <border>
      <left style="thin">
        <color indexed="64"/>
      </left>
      <right/>
      <top/>
      <bottom style="thin">
        <color indexed="8"/>
      </bottom>
      <diagonal/>
    </border>
    <border>
      <left/>
      <right/>
      <top/>
      <bottom style="thin">
        <color indexed="8"/>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8"/>
      </left>
      <right/>
      <top style="thin">
        <color indexed="9"/>
      </top>
      <bottom style="thin">
        <color indexed="9"/>
      </bottom>
      <diagonal/>
    </border>
    <border>
      <left style="thin">
        <color indexed="8"/>
      </left>
      <right/>
      <top style="thin">
        <color indexed="8"/>
      </top>
      <bottom style="thin">
        <color indexed="9"/>
      </bottom>
      <diagonal/>
    </border>
    <border>
      <left/>
      <right/>
      <top style="thin">
        <color indexed="8"/>
      </top>
      <bottom style="thin">
        <color indexed="9"/>
      </bottom>
      <diagonal/>
    </border>
    <border>
      <left/>
      <right style="thin">
        <color indexed="64"/>
      </right>
      <top style="thin">
        <color indexed="8"/>
      </top>
      <bottom style="thin">
        <color indexed="9"/>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top/>
      <bottom/>
      <diagonal/>
    </border>
  </borders>
  <cellStyleXfs count="4171">
    <xf numFmtId="0" fontId="0" fillId="0" borderId="0"/>
    <xf numFmtId="0" fontId="14"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7" fillId="0" borderId="0"/>
    <xf numFmtId="43" fontId="7" fillId="0" borderId="0" applyFont="0" applyFill="0" applyBorder="0" applyAlignment="0" applyProtection="0"/>
    <xf numFmtId="43" fontId="2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7" fillId="0" borderId="0"/>
    <xf numFmtId="0" fontId="7" fillId="0" borderId="0"/>
    <xf numFmtId="0" fontId="3" fillId="0" borderId="0"/>
    <xf numFmtId="0" fontId="7" fillId="0" borderId="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29" fillId="0" borderId="0"/>
    <xf numFmtId="0" fontId="2"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0" borderId="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29"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9"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29"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7" fillId="0" borderId="0"/>
    <xf numFmtId="0" fontId="2" fillId="0" borderId="0"/>
    <xf numFmtId="0" fontId="2"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7" fillId="0" borderId="0"/>
    <xf numFmtId="0" fontId="2" fillId="0" borderId="0"/>
    <xf numFmtId="0" fontId="7" fillId="0" borderId="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0" fontId="7" fillId="0" borderId="0"/>
    <xf numFmtId="0" fontId="7" fillId="0" borderId="0"/>
    <xf numFmtId="0" fontId="2" fillId="0" borderId="0"/>
    <xf numFmtId="0" fontId="2" fillId="0" borderId="0"/>
    <xf numFmtId="43" fontId="7"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7"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43" fontId="7"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0" fontId="7" fillId="0" borderId="0"/>
    <xf numFmtId="0" fontId="2" fillId="0" borderId="0"/>
    <xf numFmtId="0" fontId="7"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0" fontId="7" fillId="0" borderId="0"/>
    <xf numFmtId="0" fontId="2" fillId="0" borderId="0"/>
    <xf numFmtId="0" fontId="2" fillId="0" borderId="0"/>
    <xf numFmtId="0" fontId="7" fillId="0" borderId="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0" fontId="7" fillId="0" borderId="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7" fillId="0" borderId="0"/>
    <xf numFmtId="0" fontId="7" fillId="0" borderId="0"/>
    <xf numFmtId="43" fontId="7" fillId="0" borderId="0" applyFont="0" applyFill="0" applyBorder="0" applyAlignment="0" applyProtection="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 fillId="0" borderId="0"/>
    <xf numFmtId="0" fontId="7"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43" fontId="7" fillId="0" borderId="0" applyFont="0" applyFill="0" applyBorder="0" applyAlignment="0" applyProtection="0"/>
    <xf numFmtId="0" fontId="7" fillId="0" borderId="0"/>
    <xf numFmtId="0" fontId="7" fillId="0" borderId="0"/>
    <xf numFmtId="0" fontId="2" fillId="0" borderId="0"/>
    <xf numFmtId="43" fontId="7"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43" fontId="7" fillId="0" borderId="0" applyFont="0" applyFill="0" applyBorder="0" applyAlignment="0" applyProtection="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43" fontId="7" fillId="0" borderId="0" applyFont="0" applyFill="0" applyBorder="0" applyAlignment="0" applyProtection="0"/>
    <xf numFmtId="0" fontId="2" fillId="0" borderId="0"/>
    <xf numFmtId="0" fontId="2" fillId="0" borderId="0"/>
    <xf numFmtId="0" fontId="7" fillId="0" borderId="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0" fontId="7" fillId="0" borderId="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7" fillId="0" borderId="0"/>
    <xf numFmtId="0" fontId="7" fillId="0" borderId="0"/>
    <xf numFmtId="43" fontId="7"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2"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0" fontId="7"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0" fontId="2" fillId="0" borderId="0"/>
    <xf numFmtId="0" fontId="7" fillId="0" borderId="0"/>
    <xf numFmtId="0" fontId="2" fillId="0" borderId="0"/>
    <xf numFmtId="0" fontId="7" fillId="0" borderId="0"/>
    <xf numFmtId="0" fontId="2" fillId="0" borderId="0"/>
    <xf numFmtId="43" fontId="7" fillId="0" borderId="0" applyFont="0" applyFill="0" applyBorder="0" applyAlignment="0" applyProtection="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0" fontId="7" fillId="0" borderId="0"/>
    <xf numFmtId="43" fontId="2" fillId="0" borderId="0" applyFont="0" applyFill="0" applyBorder="0" applyAlignment="0" applyProtection="0"/>
    <xf numFmtId="0" fontId="2" fillId="0" borderId="0"/>
    <xf numFmtId="0" fontId="7" fillId="0" borderId="0"/>
    <xf numFmtId="43" fontId="2" fillId="0" borderId="0" applyFont="0" applyFill="0" applyBorder="0" applyAlignment="0" applyProtection="0"/>
    <xf numFmtId="0" fontId="7"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7" fillId="0" borderId="0"/>
    <xf numFmtId="0" fontId="2" fillId="0" borderId="0"/>
    <xf numFmtId="43" fontId="7" fillId="0" borderId="0" applyFont="0" applyFill="0" applyBorder="0" applyAlignment="0" applyProtection="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43" fontId="1" fillId="0" borderId="0" applyFont="0" applyFill="0" applyBorder="0" applyAlignment="0" applyProtection="0"/>
    <xf numFmtId="0" fontId="7"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cellStyleXfs>
  <cellXfs count="778">
    <xf numFmtId="0" fontId="0" fillId="0" borderId="0" xfId="0"/>
    <xf numFmtId="3" fontId="10" fillId="2" borderId="1" xfId="0" applyNumberFormat="1" applyFont="1" applyFill="1" applyBorder="1" applyAlignment="1" applyProtection="1">
      <alignment horizontal="right" vertical="center"/>
      <protection locked="0"/>
    </xf>
    <xf numFmtId="164" fontId="10" fillId="3" borderId="1" xfId="0" applyNumberFormat="1" applyFont="1" applyFill="1" applyBorder="1" applyAlignment="1" applyProtection="1">
      <alignment vertical="center"/>
    </xf>
    <xf numFmtId="0" fontId="0" fillId="4" borderId="4" xfId="0" applyFill="1" applyBorder="1" applyProtection="1"/>
    <xf numFmtId="0" fontId="0" fillId="4" borderId="5" xfId="0" applyFill="1" applyBorder="1" applyProtection="1"/>
    <xf numFmtId="0" fontId="5" fillId="5" borderId="3" xfId="0" applyFont="1" applyFill="1" applyBorder="1" applyAlignment="1" applyProtection="1">
      <alignment vertical="center"/>
    </xf>
    <xf numFmtId="0" fontId="0" fillId="5" borderId="1" xfId="0" applyFill="1" applyBorder="1" applyAlignment="1" applyProtection="1">
      <alignment vertical="center"/>
    </xf>
    <xf numFmtId="0" fontId="9" fillId="5" borderId="6" xfId="0" applyFont="1" applyFill="1" applyBorder="1" applyAlignment="1" applyProtection="1">
      <alignment vertical="center"/>
    </xf>
    <xf numFmtId="0" fontId="9" fillId="6" borderId="6"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0" fillId="4" borderId="7" xfId="0" applyFill="1" applyBorder="1" applyAlignment="1" applyProtection="1">
      <alignment vertical="center"/>
    </xf>
    <xf numFmtId="0" fontId="0" fillId="4" borderId="4" xfId="0" applyFill="1" applyBorder="1" applyAlignment="1" applyProtection="1">
      <alignment vertical="center"/>
    </xf>
    <xf numFmtId="0" fontId="9" fillId="3" borderId="3" xfId="0" applyFont="1" applyFill="1" applyBorder="1" applyAlignment="1" applyProtection="1">
      <alignment vertical="center"/>
    </xf>
    <xf numFmtId="0" fontId="9" fillId="0" borderId="8" xfId="0" applyFont="1" applyBorder="1" applyAlignment="1" applyProtection="1">
      <alignment vertical="center"/>
    </xf>
    <xf numFmtId="0" fontId="10" fillId="0" borderId="8" xfId="0" applyFont="1" applyBorder="1" applyAlignment="1" applyProtection="1">
      <alignment horizontal="center" vertical="center"/>
    </xf>
    <xf numFmtId="0" fontId="10" fillId="0" borderId="8" xfId="0" applyFont="1" applyBorder="1" applyAlignment="1" applyProtection="1">
      <alignment vertical="center"/>
    </xf>
    <xf numFmtId="0" fontId="10" fillId="0" borderId="3" xfId="0" applyFont="1" applyBorder="1" applyAlignment="1" applyProtection="1">
      <alignment vertical="center"/>
    </xf>
    <xf numFmtId="0" fontId="10" fillId="6" borderId="6" xfId="0" applyFont="1" applyFill="1" applyBorder="1" applyAlignment="1" applyProtection="1">
      <alignment horizontal="center" vertical="center"/>
    </xf>
    <xf numFmtId="9" fontId="10" fillId="0" borderId="6" xfId="0" applyNumberFormat="1" applyFont="1" applyBorder="1" applyAlignment="1" applyProtection="1">
      <alignment horizontal="center" vertical="center"/>
    </xf>
    <xf numFmtId="9" fontId="10" fillId="0" borderId="1" xfId="0" applyNumberFormat="1" applyFont="1" applyBorder="1" applyAlignment="1" applyProtection="1">
      <alignment horizontal="center" vertical="center"/>
    </xf>
    <xf numFmtId="0" fontId="6" fillId="3" borderId="3" xfId="0" applyFont="1" applyFill="1" applyBorder="1" applyAlignment="1" applyProtection="1">
      <alignment vertical="center"/>
    </xf>
    <xf numFmtId="167" fontId="6" fillId="3" borderId="1" xfId="0" applyNumberFormat="1" applyFont="1" applyFill="1" applyBorder="1" applyAlignment="1" applyProtection="1">
      <alignment horizontal="right" vertical="center"/>
    </xf>
    <xf numFmtId="168" fontId="6" fillId="3" borderId="1" xfId="0" applyNumberFormat="1" applyFont="1" applyFill="1" applyBorder="1" applyAlignment="1" applyProtection="1">
      <alignment horizontal="right" vertical="center"/>
    </xf>
    <xf numFmtId="0" fontId="9" fillId="6" borderId="3" xfId="0" applyFont="1" applyFill="1" applyBorder="1" applyAlignment="1" applyProtection="1">
      <alignment vertical="center"/>
    </xf>
    <xf numFmtId="0" fontId="0" fillId="4" borderId="9" xfId="0" applyFill="1" applyBorder="1" applyProtection="1"/>
    <xf numFmtId="168" fontId="10" fillId="3" borderId="1" xfId="0" applyNumberFormat="1" applyFont="1" applyFill="1" applyBorder="1" applyAlignment="1" applyProtection="1">
      <alignment horizontal="right" vertical="center"/>
    </xf>
    <xf numFmtId="0" fontId="0" fillId="4" borderId="10" xfId="0" applyFill="1" applyBorder="1" applyProtection="1"/>
    <xf numFmtId="0" fontId="0" fillId="4" borderId="5" xfId="0" applyFill="1" applyBorder="1" applyAlignment="1" applyProtection="1">
      <alignment vertical="center"/>
    </xf>
    <xf numFmtId="0" fontId="0" fillId="4" borderId="11" xfId="0" applyFill="1" applyBorder="1" applyProtection="1"/>
    <xf numFmtId="0" fontId="0" fillId="4" borderId="11" xfId="0" applyFill="1" applyBorder="1" applyAlignment="1" applyProtection="1">
      <alignment horizontal="center"/>
    </xf>
    <xf numFmtId="0" fontId="0" fillId="4" borderId="12" xfId="0" applyFill="1" applyBorder="1" applyProtection="1"/>
    <xf numFmtId="0" fontId="0" fillId="4" borderId="2" xfId="0" applyFill="1" applyBorder="1" applyProtection="1"/>
    <xf numFmtId="0" fontId="0" fillId="4" borderId="2" xfId="0" applyFill="1" applyBorder="1" applyAlignment="1" applyProtection="1">
      <alignment horizontal="center"/>
    </xf>
    <xf numFmtId="0" fontId="16" fillId="0" borderId="2" xfId="2" applyFont="1" applyFill="1" applyBorder="1"/>
    <xf numFmtId="0" fontId="16" fillId="0" borderId="2" xfId="1" applyNumberFormat="1" applyFont="1" applyFill="1" applyBorder="1" applyAlignment="1" applyProtection="1">
      <alignment horizontal="left"/>
    </xf>
    <xf numFmtId="0" fontId="16" fillId="0" borderId="2" xfId="2" applyFont="1" applyFill="1" applyBorder="1" applyAlignment="1">
      <alignment horizontal="right"/>
    </xf>
    <xf numFmtId="3" fontId="16" fillId="0" borderId="2" xfId="2" applyNumberFormat="1" applyFont="1" applyFill="1" applyBorder="1"/>
    <xf numFmtId="3" fontId="16" fillId="0" borderId="2" xfId="2" applyNumberFormat="1" applyFont="1" applyFill="1" applyBorder="1" applyAlignment="1">
      <alignment horizontal="right"/>
    </xf>
    <xf numFmtId="0" fontId="16" fillId="0" borderId="2" xfId="2" applyNumberFormat="1" applyFont="1" applyFill="1" applyBorder="1" applyAlignment="1">
      <alignment horizontal="left"/>
    </xf>
    <xf numFmtId="165" fontId="16" fillId="0" borderId="2" xfId="3" applyNumberFormat="1" applyFont="1" applyFill="1" applyBorder="1"/>
    <xf numFmtId="0" fontId="16" fillId="0" borderId="0" xfId="2" applyFont="1"/>
    <xf numFmtId="0" fontId="16" fillId="0" borderId="2" xfId="2" applyFont="1" applyBorder="1"/>
    <xf numFmtId="0" fontId="16" fillId="0" borderId="2" xfId="2" applyFont="1" applyBorder="1" applyAlignment="1">
      <alignment horizontal="right"/>
    </xf>
    <xf numFmtId="49" fontId="16" fillId="0" borderId="2" xfId="2" applyNumberFormat="1" applyFont="1" applyBorder="1"/>
    <xf numFmtId="49" fontId="16" fillId="0" borderId="2" xfId="2" applyNumberFormat="1" applyFont="1" applyBorder="1" applyAlignment="1">
      <alignment horizontal="right"/>
    </xf>
    <xf numFmtId="165" fontId="16" fillId="0" borderId="2" xfId="3" applyNumberFormat="1" applyFont="1" applyFill="1" applyBorder="1" applyAlignment="1">
      <alignment horizontal="right"/>
    </xf>
    <xf numFmtId="0" fontId="16" fillId="0" borderId="0" xfId="2" applyFont="1" applyAlignment="1">
      <alignment horizontal="right"/>
    </xf>
    <xf numFmtId="165" fontId="16" fillId="0" borderId="2" xfId="3" applyNumberFormat="1" applyFont="1" applyBorder="1"/>
    <xf numFmtId="0" fontId="16" fillId="0" borderId="2" xfId="2" applyFont="1" applyBorder="1" applyAlignment="1">
      <alignment horizontal="left"/>
    </xf>
    <xf numFmtId="49" fontId="16" fillId="0" borderId="2" xfId="2" applyNumberFormat="1" applyFont="1" applyBorder="1" applyAlignment="1">
      <alignment horizontal="left"/>
    </xf>
    <xf numFmtId="0" fontId="16" fillId="0" borderId="2" xfId="2" applyFont="1" applyFill="1" applyBorder="1" applyAlignment="1"/>
    <xf numFmtId="3" fontId="16" fillId="0" borderId="2" xfId="2" applyNumberFormat="1" applyFont="1" applyFill="1" applyBorder="1" applyAlignment="1"/>
    <xf numFmtId="165" fontId="16" fillId="0" borderId="2" xfId="3" applyNumberFormat="1" applyFont="1" applyFill="1" applyBorder="1" applyAlignment="1"/>
    <xf numFmtId="165" fontId="16" fillId="0" borderId="2" xfId="3" applyNumberFormat="1" applyFont="1" applyBorder="1" applyAlignment="1"/>
    <xf numFmtId="0" fontId="16" fillId="0" borderId="0" xfId="2" applyFont="1" applyFill="1"/>
    <xf numFmtId="0" fontId="16" fillId="0" borderId="0" xfId="2" applyFont="1" applyFill="1" applyBorder="1"/>
    <xf numFmtId="165" fontId="16" fillId="0" borderId="2" xfId="3" applyNumberFormat="1" applyFont="1" applyBorder="1" applyAlignment="1">
      <alignment horizontal="right"/>
    </xf>
    <xf numFmtId="165" fontId="16" fillId="9" borderId="2" xfId="3" applyNumberFormat="1" applyFont="1" applyFill="1" applyBorder="1" applyAlignment="1">
      <alignment horizontal="right"/>
    </xf>
    <xf numFmtId="0" fontId="15" fillId="0" borderId="0" xfId="2" applyFont="1"/>
    <xf numFmtId="0" fontId="19" fillId="0" borderId="0" xfId="2" applyFont="1"/>
    <xf numFmtId="165" fontId="16" fillId="0" borderId="0" xfId="2" applyNumberFormat="1" applyFont="1"/>
    <xf numFmtId="0" fontId="16" fillId="0" borderId="2" xfId="2" applyFont="1" applyFill="1" applyBorder="1" applyAlignment="1">
      <alignment horizontal="left"/>
    </xf>
    <xf numFmtId="0" fontId="16" fillId="0" borderId="2" xfId="0" applyFont="1" applyBorder="1" applyAlignment="1"/>
    <xf numFmtId="165" fontId="16" fillId="0" borderId="2" xfId="6" applyNumberFormat="1" applyFont="1" applyBorder="1" applyAlignment="1"/>
    <xf numFmtId="0" fontId="16" fillId="0" borderId="2" xfId="0" applyFont="1" applyBorder="1"/>
    <xf numFmtId="170" fontId="16" fillId="0" borderId="2" xfId="6" applyNumberFormat="1" applyFont="1" applyBorder="1" applyAlignment="1">
      <alignment horizontal="left"/>
    </xf>
    <xf numFmtId="165" fontId="16" fillId="0" borderId="2" xfId="6" applyNumberFormat="1" applyFont="1" applyBorder="1"/>
    <xf numFmtId="0" fontId="16" fillId="0" borderId="0" xfId="0" applyFont="1"/>
    <xf numFmtId="170" fontId="16" fillId="0" borderId="2" xfId="6" applyNumberFormat="1" applyFont="1" applyBorder="1"/>
    <xf numFmtId="0" fontId="16" fillId="0" borderId="2" xfId="0" applyFont="1" applyBorder="1" applyAlignment="1">
      <alignment horizontal="left"/>
    </xf>
    <xf numFmtId="0" fontId="16" fillId="0" borderId="0" xfId="2" applyFont="1" applyAlignment="1">
      <alignment horizontal="left"/>
    </xf>
    <xf numFmtId="49" fontId="16" fillId="0" borderId="2" xfId="3" applyNumberFormat="1" applyFont="1" applyFill="1" applyBorder="1" applyAlignment="1">
      <alignment horizontal="left"/>
    </xf>
    <xf numFmtId="0" fontId="21" fillId="0" borderId="0" xfId="0" applyFont="1"/>
    <xf numFmtId="0" fontId="16" fillId="0" borderId="2" xfId="0" applyFont="1" applyBorder="1" applyAlignment="1">
      <alignment horizontal="right"/>
    </xf>
    <xf numFmtId="49" fontId="16" fillId="0" borderId="2" xfId="0" applyNumberFormat="1" applyFont="1" applyBorder="1" applyAlignment="1">
      <alignment horizontal="left"/>
    </xf>
    <xf numFmtId="165" fontId="16" fillId="0" borderId="2" xfId="6" applyNumberFormat="1" applyFont="1" applyBorder="1" applyAlignment="1">
      <alignment horizontal="right"/>
    </xf>
    <xf numFmtId="49" fontId="16" fillId="0" borderId="2" xfId="0" applyNumberFormat="1" applyFont="1" applyBorder="1" applyAlignment="1">
      <alignment horizontal="right"/>
    </xf>
    <xf numFmtId="0" fontId="16" fillId="0" borderId="2" xfId="0" applyFont="1" applyFill="1" applyBorder="1"/>
    <xf numFmtId="0" fontId="16" fillId="0" borderId="2" xfId="0" applyFont="1" applyFill="1" applyBorder="1" applyAlignment="1">
      <alignment horizontal="right"/>
    </xf>
    <xf numFmtId="0" fontId="16" fillId="0" borderId="0" xfId="0" applyFont="1" applyAlignment="1">
      <alignment horizontal="left"/>
    </xf>
    <xf numFmtId="0" fontId="16" fillId="0" borderId="2" xfId="0" applyFont="1" applyFill="1" applyBorder="1" applyAlignment="1">
      <alignment horizontal="left"/>
    </xf>
    <xf numFmtId="165" fontId="16" fillId="0" borderId="0" xfId="0" applyNumberFormat="1" applyFont="1"/>
    <xf numFmtId="165" fontId="16" fillId="0" borderId="2" xfId="6" applyNumberFormat="1" applyFont="1" applyFill="1" applyBorder="1" applyAlignment="1">
      <alignment horizontal="left"/>
    </xf>
    <xf numFmtId="49" fontId="16" fillId="0" borderId="2" xfId="0" applyNumberFormat="1" applyFont="1" applyFill="1" applyBorder="1" applyAlignment="1">
      <alignment horizontal="left"/>
    </xf>
    <xf numFmtId="49" fontId="16" fillId="0" borderId="2" xfId="6" applyNumberFormat="1" applyFont="1" applyFill="1" applyBorder="1" applyAlignment="1">
      <alignment horizontal="left"/>
    </xf>
    <xf numFmtId="49" fontId="16" fillId="0" borderId="2" xfId="6" applyNumberFormat="1" applyFont="1" applyBorder="1" applyAlignment="1">
      <alignment horizontal="left"/>
    </xf>
    <xf numFmtId="165" fontId="16" fillId="0" borderId="2" xfId="0" applyNumberFormat="1" applyFont="1" applyFill="1" applyBorder="1" applyAlignment="1">
      <alignment horizontal="left"/>
    </xf>
    <xf numFmtId="3" fontId="16" fillId="0" borderId="2" xfId="0" applyNumberFormat="1" applyFont="1" applyFill="1" applyBorder="1" applyAlignment="1">
      <alignment horizontal="right"/>
    </xf>
    <xf numFmtId="3" fontId="16" fillId="0" borderId="2" xfId="6" applyNumberFormat="1" applyFont="1" applyFill="1" applyBorder="1" applyAlignment="1">
      <alignment horizontal="right"/>
    </xf>
    <xf numFmtId="49" fontId="16" fillId="0" borderId="2" xfId="2" applyNumberFormat="1" applyFont="1" applyFill="1" applyBorder="1" applyAlignment="1">
      <alignment horizontal="left"/>
    </xf>
    <xf numFmtId="0" fontId="16" fillId="0" borderId="0" xfId="2" applyFont="1" applyBorder="1"/>
    <xf numFmtId="0" fontId="16" fillId="0" borderId="0" xfId="2" applyFont="1" applyBorder="1" applyAlignment="1">
      <alignment horizontal="right"/>
    </xf>
    <xf numFmtId="0" fontId="16" fillId="0" borderId="0" xfId="0" applyFont="1" applyBorder="1"/>
    <xf numFmtId="165" fontId="16" fillId="0" borderId="2" xfId="2" applyNumberFormat="1" applyFont="1" applyFill="1" applyBorder="1"/>
    <xf numFmtId="0" fontId="18" fillId="0" borderId="0" xfId="2" applyFont="1"/>
    <xf numFmtId="165" fontId="16" fillId="0" borderId="2" xfId="2" applyNumberFormat="1" applyFont="1" applyFill="1" applyBorder="1" applyAlignment="1"/>
    <xf numFmtId="49" fontId="16" fillId="0" borderId="2" xfId="1" applyNumberFormat="1" applyFont="1" applyFill="1" applyBorder="1" applyAlignment="1" applyProtection="1">
      <alignment horizontal="left"/>
    </xf>
    <xf numFmtId="165" fontId="16" fillId="0" borderId="2" xfId="6" applyNumberFormat="1" applyFont="1" applyFill="1" applyBorder="1" applyAlignment="1"/>
    <xf numFmtId="0" fontId="16" fillId="9" borderId="2" xfId="0" applyFont="1" applyFill="1" applyBorder="1"/>
    <xf numFmtId="165" fontId="16" fillId="0" borderId="2" xfId="0" applyNumberFormat="1" applyFont="1" applyFill="1" applyBorder="1" applyAlignment="1"/>
    <xf numFmtId="0" fontId="16" fillId="9" borderId="2" xfId="2" applyFont="1" applyFill="1" applyBorder="1"/>
    <xf numFmtId="0" fontId="16" fillId="9" borderId="2" xfId="2" applyFont="1" applyFill="1" applyBorder="1" applyAlignment="1">
      <alignment horizontal="right"/>
    </xf>
    <xf numFmtId="171" fontId="16" fillId="9" borderId="2" xfId="2" applyNumberFormat="1" applyFont="1" applyFill="1" applyBorder="1" applyAlignment="1">
      <alignment horizontal="left"/>
    </xf>
    <xf numFmtId="49" fontId="16" fillId="0" borderId="2" xfId="2" applyNumberFormat="1" applyFont="1" applyFill="1" applyBorder="1"/>
    <xf numFmtId="165" fontId="16" fillId="9" borderId="2" xfId="3" applyNumberFormat="1" applyFont="1" applyFill="1" applyBorder="1"/>
    <xf numFmtId="165" fontId="16" fillId="0" borderId="2" xfId="2" applyNumberFormat="1" applyFont="1" applyFill="1" applyBorder="1" applyAlignment="1">
      <alignment horizontal="right"/>
    </xf>
    <xf numFmtId="165" fontId="16" fillId="0" borderId="2" xfId="0" applyNumberFormat="1" applyFont="1" applyFill="1" applyBorder="1"/>
    <xf numFmtId="3" fontId="16" fillId="0" borderId="2" xfId="0" applyNumberFormat="1" applyFont="1" applyBorder="1"/>
    <xf numFmtId="0" fontId="17" fillId="0" borderId="0" xfId="0" applyFont="1" applyAlignment="1">
      <alignment horizontal="left"/>
    </xf>
    <xf numFmtId="0" fontId="17" fillId="0" borderId="0" xfId="0" applyFont="1"/>
    <xf numFmtId="3" fontId="16" fillId="9" borderId="2" xfId="0" applyNumberFormat="1" applyFont="1" applyFill="1" applyBorder="1"/>
    <xf numFmtId="3" fontId="16" fillId="0" borderId="2" xfId="0" applyNumberFormat="1" applyFont="1" applyFill="1" applyBorder="1"/>
    <xf numFmtId="49" fontId="16" fillId="0" borderId="2" xfId="2" applyNumberFormat="1" applyFont="1" applyFill="1" applyBorder="1" applyAlignment="1">
      <alignment horizontal="right"/>
    </xf>
    <xf numFmtId="0" fontId="7" fillId="0" borderId="0" xfId="0" applyFont="1"/>
    <xf numFmtId="0" fontId="16" fillId="0" borderId="0" xfId="0" applyFont="1" applyBorder="1" applyAlignment="1">
      <alignment horizontal="left"/>
    </xf>
    <xf numFmtId="49" fontId="16" fillId="0" borderId="0" xfId="6" applyNumberFormat="1" applyFont="1" applyBorder="1" applyAlignment="1">
      <alignment horizontal="left"/>
    </xf>
    <xf numFmtId="0" fontId="16" fillId="0" borderId="0" xfId="0" applyFont="1" applyBorder="1" applyAlignment="1">
      <alignment horizontal="right"/>
    </xf>
    <xf numFmtId="165" fontId="16" fillId="0" borderId="0" xfId="6" applyNumberFormat="1" applyFont="1" applyBorder="1" applyAlignment="1"/>
    <xf numFmtId="49" fontId="16" fillId="0" borderId="0" xfId="6" applyNumberFormat="1" applyFont="1" applyBorder="1" applyAlignment="1">
      <alignment horizontal="right"/>
    </xf>
    <xf numFmtId="0" fontId="16" fillId="0" borderId="0" xfId="2" applyFont="1" applyFill="1" applyBorder="1" applyAlignment="1">
      <alignment horizontal="right"/>
    </xf>
    <xf numFmtId="0" fontId="16" fillId="0" borderId="2" xfId="0" applyFont="1" applyFill="1" applyBorder="1" applyAlignment="1"/>
    <xf numFmtId="170" fontId="16" fillId="0" borderId="2" xfId="6" applyNumberFormat="1" applyFont="1" applyBorder="1" applyAlignment="1"/>
    <xf numFmtId="0" fontId="16" fillId="9" borderId="0" xfId="0" applyFont="1" applyFill="1"/>
    <xf numFmtId="0" fontId="16" fillId="9" borderId="0" xfId="0" applyFont="1" applyFill="1" applyBorder="1"/>
    <xf numFmtId="165" fontId="16" fillId="0" borderId="2" xfId="0" applyNumberFormat="1" applyFont="1" applyBorder="1"/>
    <xf numFmtId="0" fontId="18" fillId="0" borderId="2" xfId="2" applyFont="1" applyBorder="1"/>
    <xf numFmtId="0" fontId="18" fillId="0" borderId="2" xfId="2" applyFont="1" applyFill="1" applyBorder="1"/>
    <xf numFmtId="165" fontId="18" fillId="0" borderId="2" xfId="2" applyNumberFormat="1" applyFont="1" applyFill="1" applyBorder="1"/>
    <xf numFmtId="0" fontId="18" fillId="0" borderId="2" xfId="2" applyFont="1" applyBorder="1" applyAlignment="1">
      <alignment horizontal="left"/>
    </xf>
    <xf numFmtId="0" fontId="7" fillId="0" borderId="0" xfId="0" applyFont="1" applyAlignment="1">
      <alignment horizontal="left"/>
    </xf>
    <xf numFmtId="0" fontId="18" fillId="0" borderId="2" xfId="2" applyFont="1" applyFill="1" applyBorder="1" applyAlignment="1">
      <alignment horizontal="right"/>
    </xf>
    <xf numFmtId="0" fontId="7" fillId="0" borderId="0" xfId="0" applyFont="1" applyAlignment="1">
      <alignment horizontal="right"/>
    </xf>
    <xf numFmtId="0" fontId="18" fillId="0" borderId="2" xfId="2" applyFont="1" applyBorder="1" applyAlignment="1">
      <alignment horizontal="right"/>
    </xf>
    <xf numFmtId="0" fontId="18" fillId="0" borderId="0" xfId="2" applyFont="1" applyBorder="1" applyAlignment="1">
      <alignment horizontal="left"/>
    </xf>
    <xf numFmtId="49" fontId="18" fillId="0" borderId="0" xfId="2" applyNumberFormat="1" applyFont="1" applyBorder="1" applyAlignment="1">
      <alignment horizontal="left"/>
    </xf>
    <xf numFmtId="0" fontId="18" fillId="0" borderId="0" xfId="2" applyFont="1" applyBorder="1" applyAlignment="1">
      <alignment horizontal="right"/>
    </xf>
    <xf numFmtId="165" fontId="18" fillId="0" borderId="0" xfId="3" applyNumberFormat="1" applyFont="1" applyBorder="1" applyAlignment="1">
      <alignment horizontal="left"/>
    </xf>
    <xf numFmtId="165" fontId="16" fillId="0" borderId="0" xfId="6" applyNumberFormat="1" applyFont="1" applyBorder="1"/>
    <xf numFmtId="0" fontId="7" fillId="0" borderId="0" xfId="0" applyFont="1" applyBorder="1"/>
    <xf numFmtId="0" fontId="7" fillId="0" borderId="0" xfId="0" applyFont="1" applyBorder="1" applyAlignment="1">
      <alignment horizontal="right"/>
    </xf>
    <xf numFmtId="0" fontId="16" fillId="0" borderId="2" xfId="2" applyFont="1" applyBorder="1" applyProtection="1"/>
    <xf numFmtId="0" fontId="16" fillId="0" borderId="24" xfId="2" applyFont="1" applyFill="1" applyBorder="1"/>
    <xf numFmtId="0" fontId="16" fillId="0" borderId="24" xfId="1" applyNumberFormat="1" applyFont="1" applyFill="1" applyBorder="1" applyAlignment="1" applyProtection="1">
      <alignment horizontal="left"/>
    </xf>
    <xf numFmtId="0" fontId="16" fillId="0" borderId="24" xfId="2" applyFont="1" applyFill="1" applyBorder="1" applyAlignment="1">
      <alignment horizontal="right"/>
    </xf>
    <xf numFmtId="3" fontId="16" fillId="0" borderId="24" xfId="2" applyNumberFormat="1" applyFont="1" applyFill="1" applyBorder="1"/>
    <xf numFmtId="0" fontId="7" fillId="0" borderId="0" xfId="0" applyFont="1" applyBorder="1" applyAlignment="1"/>
    <xf numFmtId="165" fontId="18" fillId="0" borderId="2" xfId="2" applyNumberFormat="1" applyFont="1" applyFill="1" applyBorder="1" applyAlignment="1">
      <alignment horizontal="right"/>
    </xf>
    <xf numFmtId="0" fontId="16" fillId="0" borderId="2" xfId="1" applyNumberFormat="1" applyFont="1" applyFill="1" applyBorder="1" applyAlignment="1" applyProtection="1">
      <alignment horizontal="right"/>
    </xf>
    <xf numFmtId="170" fontId="16" fillId="0" borderId="2" xfId="6" applyNumberFormat="1" applyFont="1" applyBorder="1" applyAlignment="1">
      <alignment horizontal="right"/>
    </xf>
    <xf numFmtId="49" fontId="18" fillId="0" borderId="0" xfId="2" applyNumberFormat="1" applyFont="1" applyBorder="1" applyAlignment="1">
      <alignment horizontal="right"/>
    </xf>
    <xf numFmtId="0" fontId="18" fillId="0" borderId="11" xfId="2" applyFont="1" applyFill="1" applyBorder="1"/>
    <xf numFmtId="0" fontId="18" fillId="0" borderId="11" xfId="1" applyNumberFormat="1" applyFont="1" applyFill="1" applyBorder="1" applyAlignment="1" applyProtection="1">
      <alignment horizontal="left"/>
    </xf>
    <xf numFmtId="0" fontId="18" fillId="0" borderId="11" xfId="2" applyFont="1" applyFill="1" applyBorder="1" applyAlignment="1">
      <alignment horizontal="right"/>
    </xf>
    <xf numFmtId="3" fontId="18" fillId="0" borderId="11" xfId="2" applyNumberFormat="1" applyFont="1" applyFill="1" applyBorder="1"/>
    <xf numFmtId="0" fontId="16" fillId="0" borderId="11" xfId="2" applyFont="1" applyFill="1" applyBorder="1"/>
    <xf numFmtId="0" fontId="16" fillId="0" borderId="11" xfId="1" applyNumberFormat="1" applyFont="1" applyFill="1" applyBorder="1" applyAlignment="1" applyProtection="1">
      <alignment horizontal="left"/>
    </xf>
    <xf numFmtId="0" fontId="16" fillId="0" borderId="11" xfId="2" applyFont="1" applyFill="1" applyBorder="1" applyAlignment="1">
      <alignment horizontal="right"/>
    </xf>
    <xf numFmtId="3" fontId="16" fillId="0" borderId="11" xfId="2" applyNumberFormat="1" applyFont="1" applyFill="1" applyBorder="1"/>
    <xf numFmtId="49" fontId="16" fillId="0" borderId="13" xfId="6" applyNumberFormat="1" applyFont="1" applyBorder="1" applyAlignment="1">
      <alignment horizontal="left"/>
    </xf>
    <xf numFmtId="0" fontId="16" fillId="0" borderId="13" xfId="0" applyFont="1" applyBorder="1" applyAlignment="1">
      <alignment horizontal="right"/>
    </xf>
    <xf numFmtId="0" fontId="16" fillId="0" borderId="13" xfId="2" applyFont="1" applyFill="1" applyBorder="1" applyAlignment="1">
      <alignment horizontal="right"/>
    </xf>
    <xf numFmtId="3" fontId="16" fillId="0" borderId="13" xfId="2" applyNumberFormat="1" applyFont="1" applyFill="1" applyBorder="1" applyAlignment="1">
      <alignment horizontal="right"/>
    </xf>
    <xf numFmtId="0" fontId="16" fillId="0" borderId="22" xfId="2" applyFont="1" applyFill="1" applyBorder="1" applyAlignment="1">
      <alignment horizontal="right"/>
    </xf>
    <xf numFmtId="165" fontId="16" fillId="0" borderId="2" xfId="6" applyNumberFormat="1" applyFont="1" applyFill="1" applyBorder="1" applyAlignment="1">
      <alignment horizontal="right"/>
    </xf>
    <xf numFmtId="0" fontId="18" fillId="0" borderId="2" xfId="2" applyFont="1" applyFill="1" applyBorder="1" applyAlignment="1">
      <alignment horizontal="left"/>
    </xf>
    <xf numFmtId="165" fontId="18" fillId="0" borderId="2" xfId="2" applyNumberFormat="1" applyFont="1" applyFill="1" applyBorder="1" applyAlignment="1"/>
    <xf numFmtId="165" fontId="16" fillId="0" borderId="0" xfId="6" applyNumberFormat="1" applyFont="1" applyFill="1" applyBorder="1" applyAlignment="1">
      <alignment horizontal="right"/>
    </xf>
    <xf numFmtId="165" fontId="16" fillId="0" borderId="0" xfId="6" applyNumberFormat="1" applyFont="1" applyFill="1" applyBorder="1" applyAlignment="1"/>
    <xf numFmtId="3" fontId="16" fillId="0" borderId="0" xfId="2" applyNumberFormat="1" applyFont="1" applyFill="1" applyBorder="1" applyAlignment="1">
      <alignment horizontal="right"/>
    </xf>
    <xf numFmtId="0" fontId="16" fillId="0" borderId="0" xfId="2" applyFont="1" applyAlignment="1"/>
    <xf numFmtId="3" fontId="18" fillId="0" borderId="2" xfId="2" applyNumberFormat="1" applyFont="1" applyFill="1" applyBorder="1" applyAlignment="1">
      <alignment horizontal="right"/>
    </xf>
    <xf numFmtId="165" fontId="16" fillId="0" borderId="2" xfId="6" applyNumberFormat="1" applyFont="1" applyFill="1" applyBorder="1"/>
    <xf numFmtId="3" fontId="16" fillId="0" borderId="2" xfId="3" applyNumberFormat="1" applyFont="1" applyFill="1" applyBorder="1"/>
    <xf numFmtId="0" fontId="16" fillId="0" borderId="0" xfId="2" applyFont="1" applyFill="1" applyAlignment="1">
      <alignment horizontal="right"/>
    </xf>
    <xf numFmtId="3" fontId="16" fillId="0" borderId="0" xfId="2" applyNumberFormat="1" applyFont="1" applyFill="1" applyBorder="1" applyAlignment="1"/>
    <xf numFmtId="0" fontId="7" fillId="0" borderId="0" xfId="0" applyFont="1" applyAlignment="1"/>
    <xf numFmtId="0" fontId="23" fillId="0" borderId="0" xfId="2" applyFont="1"/>
    <xf numFmtId="0" fontId="18" fillId="0" borderId="22" xfId="2" applyFont="1" applyFill="1" applyBorder="1" applyAlignment="1"/>
    <xf numFmtId="0" fontId="25" fillId="0" borderId="32" xfId="0" applyFont="1" applyBorder="1" applyAlignment="1">
      <alignment vertical="top" wrapText="1"/>
    </xf>
    <xf numFmtId="0" fontId="19" fillId="0" borderId="33" xfId="0" applyFont="1" applyBorder="1" applyAlignment="1">
      <alignment vertical="top" wrapText="1"/>
    </xf>
    <xf numFmtId="0" fontId="7" fillId="2" borderId="1" xfId="0" applyFont="1" applyFill="1" applyBorder="1" applyAlignment="1" applyProtection="1">
      <alignment horizontal="right" vertical="center"/>
      <protection locked="0"/>
    </xf>
    <xf numFmtId="0" fontId="19" fillId="0" borderId="34" xfId="0" applyFont="1" applyBorder="1" applyAlignment="1">
      <alignment vertical="top" wrapText="1"/>
    </xf>
    <xf numFmtId="0" fontId="19" fillId="0" borderId="35" xfId="0" applyFont="1" applyBorder="1" applyAlignment="1">
      <alignment vertical="top" wrapText="1"/>
    </xf>
    <xf numFmtId="172" fontId="10" fillId="0" borderId="6" xfId="0" applyNumberFormat="1" applyFont="1" applyBorder="1" applyAlignment="1" applyProtection="1">
      <alignment horizontal="center" vertical="center"/>
    </xf>
    <xf numFmtId="0" fontId="7" fillId="9" borderId="1" xfId="0" applyFont="1" applyFill="1" applyBorder="1" applyAlignment="1" applyProtection="1">
      <alignment horizontal="right" vertical="center"/>
      <protection locked="0"/>
    </xf>
    <xf numFmtId="0" fontId="7" fillId="2" borderId="1" xfId="0" applyFont="1" applyFill="1" applyBorder="1" applyAlignment="1" applyProtection="1">
      <alignment vertical="center"/>
      <protection locked="0"/>
    </xf>
    <xf numFmtId="167" fontId="7" fillId="2" borderId="1" xfId="0" applyNumberFormat="1" applyFont="1" applyFill="1" applyBorder="1" applyAlignment="1" applyProtection="1">
      <alignment vertical="center"/>
      <protection locked="0"/>
    </xf>
    <xf numFmtId="166" fontId="5" fillId="2" borderId="1" xfId="0" applyNumberFormat="1" applyFont="1" applyFill="1" applyBorder="1" applyAlignment="1" applyProtection="1">
      <alignment horizontal="right" vertical="center"/>
      <protection locked="0"/>
    </xf>
    <xf numFmtId="0" fontId="27" fillId="4" borderId="4" xfId="0" applyFont="1" applyFill="1" applyBorder="1" applyProtection="1"/>
    <xf numFmtId="169" fontId="7" fillId="2" borderId="1" xfId="0" applyNumberFormat="1" applyFont="1" applyFill="1" applyBorder="1" applyAlignment="1" applyProtection="1">
      <alignment vertical="center"/>
      <protection locked="0"/>
    </xf>
    <xf numFmtId="0" fontId="9" fillId="3" borderId="0" xfId="0" applyFont="1" applyFill="1" applyBorder="1" applyAlignment="1" applyProtection="1">
      <alignment vertical="center"/>
    </xf>
    <xf numFmtId="3" fontId="10" fillId="2" borderId="0" xfId="0" applyNumberFormat="1" applyFont="1" applyFill="1" applyBorder="1" applyAlignment="1" applyProtection="1">
      <alignment horizontal="right" vertical="center"/>
      <protection locked="0"/>
    </xf>
    <xf numFmtId="0" fontId="28" fillId="0" borderId="36" xfId="0" applyFont="1" applyBorder="1" applyAlignment="1" applyProtection="1">
      <alignment horizontal="left" vertical="center"/>
    </xf>
    <xf numFmtId="0" fontId="7" fillId="0" borderId="0" xfId="0" applyFont="1" applyBorder="1" applyAlignment="1" applyProtection="1">
      <alignment horizontal="left" vertical="center"/>
    </xf>
    <xf numFmtId="0" fontId="7" fillId="4" borderId="4" xfId="0" applyFont="1" applyFill="1" applyBorder="1" applyProtection="1"/>
    <xf numFmtId="43" fontId="16" fillId="0" borderId="0" xfId="0" applyNumberFormat="1" applyFont="1"/>
    <xf numFmtId="0" fontId="16" fillId="0" borderId="2" xfId="188" applyFont="1" applyFill="1" applyBorder="1"/>
    <xf numFmtId="0" fontId="15" fillId="0" borderId="2" xfId="393" applyFont="1" applyFill="1" applyBorder="1"/>
    <xf numFmtId="0" fontId="16" fillId="0" borderId="2" xfId="393" applyFont="1" applyFill="1" applyBorder="1" applyAlignment="1">
      <alignment horizontal="right"/>
    </xf>
    <xf numFmtId="0" fontId="16" fillId="0" borderId="2" xfId="220" applyFont="1" applyFill="1" applyBorder="1"/>
    <xf numFmtId="0" fontId="16" fillId="0" borderId="2" xfId="220" applyFont="1" applyFill="1" applyBorder="1" applyAlignment="1">
      <alignment horizontal="left"/>
    </xf>
    <xf numFmtId="0" fontId="16" fillId="0" borderId="2" xfId="393" applyFont="1" applyFill="1" applyBorder="1"/>
    <xf numFmtId="0" fontId="19" fillId="0" borderId="2" xfId="220" applyFont="1" applyFill="1" applyBorder="1"/>
    <xf numFmtId="0" fontId="21" fillId="0" borderId="2" xfId="393" applyFont="1" applyFill="1" applyBorder="1"/>
    <xf numFmtId="0" fontId="19" fillId="0" borderId="2" xfId="393" applyFont="1" applyFill="1" applyBorder="1"/>
    <xf numFmtId="0" fontId="16" fillId="0" borderId="13" xfId="2" applyFont="1" applyFill="1" applyBorder="1"/>
    <xf numFmtId="0" fontId="12" fillId="8" borderId="0" xfId="0" applyFont="1" applyFill="1" applyBorder="1" applyAlignment="1" applyProtection="1">
      <alignment horizontal="left" vertical="center" wrapText="1"/>
    </xf>
    <xf numFmtId="0" fontId="16" fillId="0" borderId="13" xfId="0" applyFont="1" applyFill="1" applyBorder="1"/>
    <xf numFmtId="49" fontId="16" fillId="0" borderId="2" xfId="0" applyNumberFormat="1" applyFont="1" applyFill="1" applyBorder="1"/>
    <xf numFmtId="0" fontId="16" fillId="0" borderId="0" xfId="2" applyFont="1" applyFill="1" applyBorder="1" applyAlignment="1">
      <alignment horizontal="left"/>
    </xf>
    <xf numFmtId="0" fontId="18" fillId="0" borderId="2" xfId="2" applyFont="1" applyFill="1" applyBorder="1" applyAlignment="1"/>
    <xf numFmtId="49" fontId="16" fillId="0" borderId="2" xfId="0" applyNumberFormat="1" applyFont="1" applyFill="1" applyBorder="1" applyAlignment="1"/>
    <xf numFmtId="2" fontId="16" fillId="0" borderId="2" xfId="2" applyNumberFormat="1" applyFont="1" applyFill="1" applyBorder="1" applyAlignment="1">
      <alignment horizontal="left"/>
    </xf>
    <xf numFmtId="2" fontId="16" fillId="0" borderId="11" xfId="2" applyNumberFormat="1" applyFont="1" applyFill="1" applyBorder="1" applyAlignment="1">
      <alignment horizontal="left"/>
    </xf>
    <xf numFmtId="3" fontId="16" fillId="0" borderId="24" xfId="2" applyNumberFormat="1" applyFont="1" applyFill="1" applyBorder="1" applyAlignment="1">
      <alignment horizontal="right"/>
    </xf>
    <xf numFmtId="0" fontId="16" fillId="0" borderId="2" xfId="1656" applyFont="1" applyFill="1" applyBorder="1"/>
    <xf numFmtId="0" fontId="16" fillId="0" borderId="2" xfId="1705" applyFont="1" applyFill="1" applyBorder="1"/>
    <xf numFmtId="0" fontId="16" fillId="0" borderId="2" xfId="1705" applyFont="1" applyFill="1" applyBorder="1" applyAlignment="1">
      <alignment horizontal="left"/>
    </xf>
    <xf numFmtId="0" fontId="16" fillId="0" borderId="2" xfId="1705" applyFont="1" applyFill="1" applyBorder="1" applyAlignment="1"/>
    <xf numFmtId="171" fontId="16" fillId="0" borderId="2" xfId="0" applyNumberFormat="1" applyFont="1" applyFill="1" applyBorder="1"/>
    <xf numFmtId="14" fontId="16" fillId="0" borderId="2" xfId="0" applyNumberFormat="1" applyFont="1" applyFill="1" applyBorder="1"/>
    <xf numFmtId="171" fontId="16" fillId="0" borderId="2" xfId="2" applyNumberFormat="1" applyFont="1" applyFill="1" applyBorder="1" applyAlignment="1">
      <alignment horizontal="left"/>
    </xf>
    <xf numFmtId="0" fontId="16" fillId="0" borderId="2" xfId="32" applyFont="1" applyFill="1" applyBorder="1"/>
    <xf numFmtId="0" fontId="16" fillId="0" borderId="2" xfId="32" applyFont="1" applyFill="1" applyBorder="1" applyAlignment="1">
      <alignment horizontal="right"/>
    </xf>
    <xf numFmtId="0" fontId="16" fillId="0" borderId="2" xfId="1830" applyFont="1" applyFill="1" applyBorder="1"/>
    <xf numFmtId="0" fontId="16" fillId="0" borderId="2" xfId="1830" applyFont="1" applyFill="1" applyBorder="1" applyAlignment="1"/>
    <xf numFmtId="0" fontId="16" fillId="0" borderId="2" xfId="1898" applyFont="1" applyFill="1" applyBorder="1"/>
    <xf numFmtId="1" fontId="16" fillId="0" borderId="2" xfId="1898" applyNumberFormat="1" applyFont="1" applyFill="1" applyBorder="1" applyAlignment="1"/>
    <xf numFmtId="0" fontId="16" fillId="0" borderId="2" xfId="131" applyFont="1" applyFill="1" applyBorder="1"/>
    <xf numFmtId="0" fontId="16" fillId="0" borderId="2" xfId="131" applyFont="1" applyFill="1" applyBorder="1" applyAlignment="1"/>
    <xf numFmtId="0" fontId="18" fillId="0" borderId="13" xfId="2" applyFont="1" applyFill="1" applyBorder="1" applyAlignment="1">
      <alignment horizontal="left"/>
    </xf>
    <xf numFmtId="0" fontId="16" fillId="0" borderId="0" xfId="2" applyFont="1" applyFill="1" applyAlignment="1">
      <alignment horizontal="left"/>
    </xf>
    <xf numFmtId="0" fontId="16" fillId="0" borderId="0" xfId="0" applyFont="1" applyFill="1"/>
    <xf numFmtId="165" fontId="16" fillId="0" borderId="0" xfId="2" applyNumberFormat="1" applyFont="1" applyFill="1"/>
    <xf numFmtId="0" fontId="7" fillId="0" borderId="0" xfId="0" applyFont="1" applyFill="1"/>
    <xf numFmtId="43" fontId="16" fillId="0" borderId="0" xfId="0" applyNumberFormat="1" applyFont="1" applyFill="1"/>
    <xf numFmtId="49" fontId="16" fillId="0" borderId="2" xfId="0" applyNumberFormat="1" applyFont="1" applyFill="1" applyBorder="1" applyAlignment="1">
      <alignment horizontal="right"/>
    </xf>
    <xf numFmtId="0" fontId="16" fillId="0" borderId="2" xfId="1408" applyFont="1" applyFill="1" applyBorder="1"/>
    <xf numFmtId="0" fontId="16" fillId="0" borderId="2" xfId="1408" applyFont="1" applyFill="1" applyBorder="1" applyAlignment="1"/>
    <xf numFmtId="165" fontId="16" fillId="0" borderId="2" xfId="1714" applyNumberFormat="1" applyFont="1" applyFill="1" applyBorder="1"/>
    <xf numFmtId="49" fontId="16" fillId="0" borderId="2" xfId="1408" applyNumberFormat="1" applyFont="1" applyFill="1" applyBorder="1" applyAlignment="1">
      <alignment horizontal="left"/>
    </xf>
    <xf numFmtId="0" fontId="16" fillId="0" borderId="2" xfId="1750" applyFont="1" applyFill="1" applyBorder="1" applyAlignment="1">
      <alignment horizontal="left"/>
    </xf>
    <xf numFmtId="0" fontId="16" fillId="0" borderId="2" xfId="1750" applyFont="1" applyFill="1" applyBorder="1"/>
    <xf numFmtId="0" fontId="16" fillId="0" borderId="2" xfId="1656" applyFont="1" applyFill="1" applyBorder="1" applyAlignment="1">
      <alignment horizontal="left"/>
    </xf>
    <xf numFmtId="0" fontId="15" fillId="0" borderId="0" xfId="2" applyFont="1" applyFill="1"/>
    <xf numFmtId="0" fontId="19" fillId="0" borderId="0" xfId="2" applyFont="1" applyFill="1"/>
    <xf numFmtId="0" fontId="15" fillId="0" borderId="0" xfId="0" applyFont="1" applyFill="1"/>
    <xf numFmtId="165" fontId="16" fillId="0" borderId="0" xfId="0" applyNumberFormat="1" applyFont="1" applyFill="1"/>
    <xf numFmtId="0" fontId="16" fillId="0" borderId="13" xfId="1408" applyFont="1" applyFill="1" applyBorder="1"/>
    <xf numFmtId="0" fontId="12" fillId="0" borderId="0" xfId="2" applyFont="1" applyFill="1"/>
    <xf numFmtId="0" fontId="16" fillId="0" borderId="2" xfId="1423" applyFont="1" applyFill="1" applyBorder="1" applyAlignment="1">
      <alignment horizontal="left"/>
    </xf>
    <xf numFmtId="0" fontId="16" fillId="0" borderId="2" xfId="1423" applyFont="1" applyFill="1" applyBorder="1" applyAlignment="1">
      <alignment horizontal="right"/>
    </xf>
    <xf numFmtId="0" fontId="16" fillId="0" borderId="2" xfId="1423" applyFont="1" applyFill="1" applyBorder="1"/>
    <xf numFmtId="0" fontId="16" fillId="0" borderId="2" xfId="1580" applyFont="1" applyFill="1" applyBorder="1"/>
    <xf numFmtId="49" fontId="24" fillId="0" borderId="2" xfId="2" applyNumberFormat="1" applyFont="1" applyFill="1" applyBorder="1" applyAlignment="1">
      <alignment horizontal="right"/>
    </xf>
    <xf numFmtId="0" fontId="16" fillId="0" borderId="13" xfId="0" applyFont="1" applyFill="1" applyBorder="1" applyAlignment="1">
      <alignment horizontal="left"/>
    </xf>
    <xf numFmtId="0" fontId="16" fillId="0" borderId="23" xfId="2" applyFont="1" applyFill="1" applyBorder="1"/>
    <xf numFmtId="0" fontId="22" fillId="0" borderId="0" xfId="2" applyFont="1" applyFill="1"/>
    <xf numFmtId="0" fontId="21" fillId="0" borderId="0" xfId="2" applyFont="1" applyFill="1"/>
    <xf numFmtId="0" fontId="23" fillId="0" borderId="0" xfId="2" applyFont="1" applyFill="1"/>
    <xf numFmtId="0" fontId="16" fillId="0" borderId="2" xfId="1554" applyFont="1" applyFill="1" applyBorder="1"/>
    <xf numFmtId="0" fontId="16" fillId="0" borderId="2" xfId="1554" applyFont="1" applyFill="1" applyBorder="1" applyAlignment="1">
      <alignment horizontal="left"/>
    </xf>
    <xf numFmtId="49" fontId="16" fillId="0" borderId="2" xfId="126" applyNumberFormat="1" applyFont="1" applyFill="1" applyBorder="1" applyAlignment="1">
      <alignment horizontal="left"/>
    </xf>
    <xf numFmtId="0" fontId="16" fillId="0" borderId="2" xfId="1554" applyFont="1" applyFill="1" applyBorder="1" applyAlignment="1">
      <alignment horizontal="right"/>
    </xf>
    <xf numFmtId="0" fontId="16" fillId="0" borderId="2" xfId="94" applyFont="1" applyFill="1" applyBorder="1"/>
    <xf numFmtId="0" fontId="16" fillId="0" borderId="2" xfId="94" applyFont="1" applyFill="1" applyBorder="1" applyAlignment="1">
      <alignment horizontal="right"/>
    </xf>
    <xf numFmtId="0" fontId="16" fillId="0" borderId="2" xfId="1265" applyFont="1" applyFill="1" applyBorder="1" applyAlignment="1">
      <alignment horizontal="right"/>
    </xf>
    <xf numFmtId="0" fontId="16" fillId="0" borderId="2" xfId="1265" applyFont="1" applyFill="1" applyBorder="1"/>
    <xf numFmtId="0" fontId="16" fillId="0" borderId="2" xfId="1265" applyFont="1" applyFill="1" applyBorder="1" applyAlignment="1">
      <alignment horizontal="left"/>
    </xf>
    <xf numFmtId="0" fontId="16" fillId="0" borderId="2" xfId="83" applyFont="1" applyFill="1" applyBorder="1"/>
    <xf numFmtId="0" fontId="16" fillId="0" borderId="2" xfId="83" applyFont="1" applyFill="1" applyBorder="1" applyAlignment="1">
      <alignment horizontal="right"/>
    </xf>
    <xf numFmtId="0" fontId="16" fillId="0" borderId="2" xfId="470" applyFont="1" applyFill="1" applyBorder="1" applyAlignment="1">
      <alignment horizontal="right"/>
    </xf>
    <xf numFmtId="0" fontId="16" fillId="0" borderId="2" xfId="241" applyFont="1" applyFill="1" applyBorder="1" applyAlignment="1">
      <alignment horizontal="right"/>
    </xf>
    <xf numFmtId="49" fontId="18" fillId="0" borderId="2" xfId="2" applyNumberFormat="1" applyFont="1" applyFill="1" applyBorder="1" applyAlignment="1">
      <alignment horizontal="left"/>
    </xf>
    <xf numFmtId="9" fontId="16" fillId="0" borderId="0" xfId="0" applyNumberFormat="1" applyFont="1" applyFill="1"/>
    <xf numFmtId="0" fontId="16" fillId="0" borderId="2" xfId="1461" applyFont="1" applyFill="1" applyBorder="1" applyAlignment="1">
      <alignment horizontal="left"/>
    </xf>
    <xf numFmtId="0" fontId="16" fillId="0" borderId="2" xfId="1496" applyFont="1" applyFill="1" applyBorder="1" applyAlignment="1">
      <alignment horizontal="left"/>
    </xf>
    <xf numFmtId="14" fontId="16" fillId="0" borderId="2" xfId="0" applyNumberFormat="1" applyFont="1" applyFill="1" applyBorder="1" applyAlignment="1">
      <alignment horizontal="left"/>
    </xf>
    <xf numFmtId="0" fontId="16" fillId="0" borderId="2" xfId="1528" applyFont="1" applyFill="1" applyBorder="1"/>
    <xf numFmtId="0" fontId="16" fillId="0" borderId="2" xfId="1528" applyFont="1" applyFill="1" applyBorder="1" applyAlignment="1">
      <alignment horizontal="left"/>
    </xf>
    <xf numFmtId="165" fontId="16" fillId="0" borderId="14" xfId="0" applyNumberFormat="1" applyFont="1" applyFill="1" applyBorder="1"/>
    <xf numFmtId="0" fontId="16" fillId="0" borderId="14" xfId="0" applyFont="1" applyFill="1" applyBorder="1"/>
    <xf numFmtId="0" fontId="16" fillId="0" borderId="14" xfId="2" applyFont="1" applyFill="1" applyBorder="1"/>
    <xf numFmtId="0" fontId="21" fillId="0" borderId="0" xfId="0" applyFont="1" applyFill="1"/>
    <xf numFmtId="3" fontId="16" fillId="0" borderId="0" xfId="2" applyNumberFormat="1" applyFont="1" applyFill="1" applyAlignment="1">
      <alignment horizontal="right"/>
    </xf>
    <xf numFmtId="0" fontId="16" fillId="0" borderId="2" xfId="1336" applyFont="1" applyFill="1" applyBorder="1"/>
    <xf numFmtId="3" fontId="16" fillId="0" borderId="2" xfId="1336" applyNumberFormat="1" applyFont="1" applyFill="1" applyBorder="1" applyAlignment="1">
      <alignment horizontal="right"/>
    </xf>
    <xf numFmtId="0" fontId="16" fillId="0" borderId="2" xfId="1256" applyFont="1" applyFill="1" applyBorder="1"/>
    <xf numFmtId="0" fontId="16" fillId="0" borderId="2" xfId="1256" applyFont="1" applyFill="1" applyBorder="1" applyAlignment="1">
      <alignment horizontal="left"/>
    </xf>
    <xf numFmtId="0" fontId="16" fillId="0" borderId="2" xfId="1256" applyFont="1" applyFill="1" applyBorder="1" applyAlignment="1">
      <alignment horizontal="right"/>
    </xf>
    <xf numFmtId="0" fontId="16" fillId="0" borderId="2" xfId="1243" applyFont="1" applyFill="1" applyBorder="1"/>
    <xf numFmtId="0" fontId="16" fillId="0" borderId="2" xfId="1243" applyFont="1" applyFill="1" applyBorder="1" applyAlignment="1">
      <alignment horizontal="left"/>
    </xf>
    <xf numFmtId="0" fontId="16" fillId="0" borderId="2" xfId="1243" applyFont="1" applyFill="1" applyBorder="1" applyAlignment="1">
      <alignment horizontal="right"/>
    </xf>
    <xf numFmtId="0" fontId="0" fillId="4" borderId="16" xfId="0" applyFill="1" applyBorder="1" applyAlignment="1" applyProtection="1">
      <alignment vertical="center"/>
    </xf>
    <xf numFmtId="43" fontId="15" fillId="0" borderId="0" xfId="6" applyFont="1" applyFill="1"/>
    <xf numFmtId="3" fontId="15" fillId="0" borderId="0" xfId="0" applyNumberFormat="1" applyFont="1" applyFill="1"/>
    <xf numFmtId="43" fontId="16" fillId="0" borderId="0" xfId="6" applyFont="1" applyFill="1"/>
    <xf numFmtId="16" fontId="16" fillId="0" borderId="2" xfId="0" applyNumberFormat="1" applyFont="1" applyFill="1" applyBorder="1"/>
    <xf numFmtId="43" fontId="15" fillId="0" borderId="0" xfId="132" applyFont="1" applyFill="1"/>
    <xf numFmtId="165" fontId="16" fillId="0" borderId="2" xfId="0" applyNumberFormat="1" applyFont="1" applyFill="1" applyBorder="1" applyAlignment="1">
      <alignment horizontal="right"/>
    </xf>
    <xf numFmtId="165" fontId="16" fillId="0" borderId="2" xfId="1461" applyNumberFormat="1" applyFont="1" applyFill="1" applyBorder="1" applyAlignment="1">
      <alignment horizontal="right"/>
    </xf>
    <xf numFmtId="165" fontId="16" fillId="0" borderId="2" xfId="1496" applyNumberFormat="1" applyFont="1" applyFill="1" applyBorder="1" applyAlignment="1">
      <alignment horizontal="right"/>
    </xf>
    <xf numFmtId="165" fontId="16" fillId="0" borderId="2" xfId="1528" applyNumberFormat="1" applyFont="1" applyFill="1" applyBorder="1" applyAlignment="1">
      <alignment horizontal="right"/>
    </xf>
    <xf numFmtId="3" fontId="19" fillId="0" borderId="0" xfId="0" applyNumberFormat="1" applyFont="1" applyFill="1"/>
    <xf numFmtId="0" fontId="19" fillId="0" borderId="0" xfId="0" applyFont="1" applyFill="1"/>
    <xf numFmtId="3" fontId="16" fillId="0" borderId="2" xfId="376" applyNumberFormat="1" applyFont="1" applyFill="1" applyBorder="1" applyAlignment="1">
      <alignment horizontal="right"/>
    </xf>
    <xf numFmtId="3" fontId="16" fillId="0" borderId="2" xfId="32" applyNumberFormat="1" applyFont="1" applyFill="1" applyBorder="1" applyAlignment="1">
      <alignment horizontal="center"/>
    </xf>
    <xf numFmtId="0" fontId="16" fillId="0" borderId="0" xfId="32" applyFont="1"/>
    <xf numFmtId="3" fontId="16" fillId="0" borderId="2" xfId="32" applyNumberFormat="1" applyFont="1" applyFill="1" applyBorder="1" applyAlignment="1">
      <alignment horizontal="right"/>
    </xf>
    <xf numFmtId="0" fontId="0" fillId="9" borderId="0" xfId="0" applyFill="1"/>
    <xf numFmtId="0" fontId="16" fillId="9" borderId="0" xfId="2" applyFont="1" applyFill="1"/>
    <xf numFmtId="0" fontId="7" fillId="9" borderId="0" xfId="0" applyFont="1" applyFill="1"/>
    <xf numFmtId="0" fontId="23" fillId="9" borderId="0" xfId="2" applyFont="1" applyFill="1"/>
    <xf numFmtId="0" fontId="16" fillId="9" borderId="2" xfId="11" applyFont="1" applyFill="1" applyBorder="1"/>
    <xf numFmtId="0" fontId="16" fillId="9" borderId="2" xfId="11" applyFont="1" applyFill="1" applyBorder="1" applyAlignment="1">
      <alignment horizontal="right"/>
    </xf>
    <xf numFmtId="0" fontId="19" fillId="0" borderId="2" xfId="0" applyFont="1" applyFill="1" applyBorder="1"/>
    <xf numFmtId="43" fontId="15" fillId="9" borderId="0" xfId="6" applyFont="1" applyFill="1"/>
    <xf numFmtId="0" fontId="15" fillId="9" borderId="0" xfId="0" applyFont="1" applyFill="1"/>
    <xf numFmtId="3" fontId="19" fillId="0" borderId="2" xfId="0" applyNumberFormat="1" applyFont="1" applyFill="1" applyBorder="1" applyProtection="1">
      <protection locked="0"/>
    </xf>
    <xf numFmtId="0" fontId="30" fillId="0" borderId="0" xfId="0" applyFont="1"/>
    <xf numFmtId="3" fontId="30" fillId="0" borderId="0" xfId="0" applyNumberFormat="1" applyFont="1"/>
    <xf numFmtId="3" fontId="16" fillId="0" borderId="2" xfId="0" applyNumberFormat="1" applyFont="1" applyBorder="1" applyAlignment="1">
      <alignment horizontal="right"/>
    </xf>
    <xf numFmtId="171" fontId="16" fillId="0" borderId="2" xfId="0" applyNumberFormat="1" applyFont="1" applyBorder="1"/>
    <xf numFmtId="171" fontId="16" fillId="0" borderId="2" xfId="0" applyNumberFormat="1" applyFont="1" applyFill="1" applyBorder="1" applyAlignment="1">
      <alignment horizontal="left"/>
    </xf>
    <xf numFmtId="0" fontId="16" fillId="0" borderId="24" xfId="0" applyFont="1" applyFill="1" applyBorder="1"/>
    <xf numFmtId="171" fontId="16" fillId="0" borderId="24" xfId="2" applyNumberFormat="1" applyFont="1" applyFill="1" applyBorder="1" applyAlignment="1">
      <alignment horizontal="left"/>
    </xf>
    <xf numFmtId="0" fontId="30" fillId="0" borderId="0" xfId="0" applyFont="1" applyFill="1"/>
    <xf numFmtId="0" fontId="0" fillId="0" borderId="0" xfId="0" applyAlignment="1">
      <alignment horizontal="left"/>
    </xf>
    <xf numFmtId="0" fontId="16" fillId="0" borderId="2" xfId="32" applyFont="1" applyFill="1" applyBorder="1" applyAlignment="1">
      <alignment horizontal="left"/>
    </xf>
    <xf numFmtId="171" fontId="16" fillId="0" borderId="2" xfId="0" applyNumberFormat="1" applyFont="1" applyBorder="1" applyAlignment="1">
      <alignment horizontal="left"/>
    </xf>
    <xf numFmtId="171" fontId="16" fillId="0" borderId="2" xfId="32" applyNumberFormat="1" applyFont="1" applyFill="1" applyBorder="1" applyAlignment="1">
      <alignment horizontal="left"/>
    </xf>
    <xf numFmtId="1" fontId="16" fillId="0" borderId="2" xfId="0" applyNumberFormat="1" applyFont="1" applyFill="1" applyBorder="1" applyAlignment="1">
      <alignment horizontal="left"/>
    </xf>
    <xf numFmtId="0" fontId="0" fillId="0" borderId="0" xfId="0" applyAlignment="1">
      <alignment horizontal="right"/>
    </xf>
    <xf numFmtId="0" fontId="16" fillId="0" borderId="2" xfId="220" applyFont="1" applyFill="1" applyBorder="1" applyAlignment="1"/>
    <xf numFmtId="0" fontId="19" fillId="0" borderId="2" xfId="220" applyFont="1" applyFill="1" applyBorder="1" applyAlignment="1"/>
    <xf numFmtId="0" fontId="19" fillId="0" borderId="2" xfId="0" applyFont="1" applyFill="1" applyBorder="1" applyAlignment="1"/>
    <xf numFmtId="3" fontId="16" fillId="0" borderId="2" xfId="393" applyNumberFormat="1" applyFont="1" applyFill="1" applyBorder="1" applyAlignment="1">
      <alignment horizontal="right"/>
    </xf>
    <xf numFmtId="3" fontId="19" fillId="0" borderId="2" xfId="220" applyNumberFormat="1" applyFont="1" applyFill="1" applyBorder="1" applyAlignment="1">
      <alignment horizontal="right"/>
    </xf>
    <xf numFmtId="3" fontId="16" fillId="0" borderId="2" xfId="220" applyNumberFormat="1" applyFont="1" applyFill="1" applyBorder="1" applyAlignment="1">
      <alignment horizontal="right"/>
    </xf>
    <xf numFmtId="3" fontId="19" fillId="0" borderId="2" xfId="376" applyNumberFormat="1" applyFont="1" applyFill="1" applyBorder="1" applyAlignment="1">
      <alignment horizontal="right"/>
    </xf>
    <xf numFmtId="3" fontId="19" fillId="0" borderId="2" xfId="0" applyNumberFormat="1" applyFont="1" applyFill="1" applyBorder="1" applyAlignment="1">
      <alignment horizontal="right"/>
    </xf>
    <xf numFmtId="3" fontId="16" fillId="0" borderId="2" xfId="391" applyNumberFormat="1" applyFont="1" applyFill="1" applyBorder="1" applyAlignment="1">
      <alignment horizontal="right"/>
    </xf>
    <xf numFmtId="3" fontId="21" fillId="0" borderId="2" xfId="393" applyNumberFormat="1" applyFont="1" applyFill="1" applyBorder="1" applyAlignment="1">
      <alignment horizontal="right"/>
    </xf>
    <xf numFmtId="3" fontId="7" fillId="0" borderId="0" xfId="0" applyNumberFormat="1" applyFont="1" applyAlignment="1">
      <alignment horizontal="right"/>
    </xf>
    <xf numFmtId="171" fontId="16" fillId="0" borderId="2" xfId="2" applyNumberFormat="1" applyFont="1" applyFill="1" applyBorder="1" applyAlignment="1">
      <alignment horizontal="right"/>
    </xf>
    <xf numFmtId="171" fontId="16" fillId="0" borderId="2" xfId="0" applyNumberFormat="1" applyFont="1" applyFill="1" applyBorder="1" applyAlignment="1">
      <alignment horizontal="right"/>
    </xf>
    <xf numFmtId="0" fontId="19" fillId="0" borderId="2" xfId="0" applyFont="1" applyFill="1" applyBorder="1" applyAlignment="1">
      <alignment horizontal="right"/>
    </xf>
    <xf numFmtId="3" fontId="16" fillId="0" borderId="0" xfId="2" applyNumberFormat="1" applyFont="1"/>
    <xf numFmtId="165" fontId="16" fillId="0" borderId="2" xfId="1554" applyNumberFormat="1" applyFont="1" applyFill="1" applyBorder="1" applyAlignment="1">
      <alignment horizontal="right"/>
    </xf>
    <xf numFmtId="165" fontId="16" fillId="0" borderId="2" xfId="94" applyNumberFormat="1" applyFont="1" applyFill="1" applyBorder="1" applyAlignment="1">
      <alignment horizontal="right"/>
    </xf>
    <xf numFmtId="165" fontId="16" fillId="0" borderId="2" xfId="4" applyNumberFormat="1" applyFont="1" applyFill="1" applyBorder="1" applyAlignment="1">
      <alignment horizontal="right"/>
    </xf>
    <xf numFmtId="165" fontId="16" fillId="0" borderId="24" xfId="3" applyNumberFormat="1" applyFont="1" applyFill="1" applyBorder="1" applyAlignment="1">
      <alignment horizontal="right"/>
    </xf>
    <xf numFmtId="165" fontId="16" fillId="0" borderId="2" xfId="1714" applyNumberFormat="1" applyFont="1" applyFill="1" applyBorder="1" applyAlignment="1">
      <alignment horizontal="right"/>
    </xf>
    <xf numFmtId="0" fontId="32" fillId="0" borderId="0" xfId="0" applyFont="1" applyBorder="1"/>
    <xf numFmtId="3" fontId="18" fillId="0" borderId="2" xfId="2" applyNumberFormat="1" applyFont="1" applyFill="1" applyBorder="1"/>
    <xf numFmtId="3" fontId="16" fillId="0" borderId="2" xfId="0" applyNumberFormat="1" applyFont="1" applyFill="1" applyBorder="1" applyAlignment="1"/>
    <xf numFmtId="3" fontId="16" fillId="0" borderId="2" xfId="6" applyNumberFormat="1" applyFont="1" applyFill="1" applyBorder="1"/>
    <xf numFmtId="3" fontId="16" fillId="0" borderId="2" xfId="3" applyNumberFormat="1" applyFont="1" applyFill="1" applyBorder="1" applyAlignment="1"/>
    <xf numFmtId="3" fontId="16" fillId="0" borderId="0" xfId="2" applyNumberFormat="1" applyFont="1" applyFill="1"/>
    <xf numFmtId="0" fontId="33" fillId="0" borderId="0" xfId="0" applyFont="1"/>
    <xf numFmtId="0" fontId="33" fillId="0" borderId="2" xfId="0" applyFont="1" applyBorder="1"/>
    <xf numFmtId="171" fontId="0" fillId="0" borderId="0" xfId="0" applyNumberFormat="1" applyAlignment="1">
      <alignment horizontal="left"/>
    </xf>
    <xf numFmtId="171" fontId="16" fillId="0" borderId="2" xfId="32" applyNumberFormat="1" applyFont="1" applyFill="1" applyBorder="1" applyAlignment="1">
      <alignment horizontal="left" wrapText="1"/>
    </xf>
    <xf numFmtId="171" fontId="0" fillId="0" borderId="0" xfId="0" applyNumberFormat="1"/>
    <xf numFmtId="3" fontId="0" fillId="0" borderId="0" xfId="0" applyNumberFormat="1" applyAlignment="1">
      <alignment horizontal="right"/>
    </xf>
    <xf numFmtId="0" fontId="0" fillId="10" borderId="0" xfId="0" applyFill="1"/>
    <xf numFmtId="171" fontId="16" fillId="0" borderId="2" xfId="0" applyNumberFormat="1" applyFont="1" applyBorder="1" applyAlignment="1">
      <alignment horizontal="right"/>
    </xf>
    <xf numFmtId="171" fontId="0" fillId="0" borderId="0" xfId="0" applyNumberFormat="1" applyAlignment="1">
      <alignment horizontal="right"/>
    </xf>
    <xf numFmtId="171" fontId="16" fillId="0" borderId="2" xfId="393" applyNumberFormat="1" applyFont="1" applyFill="1" applyBorder="1" applyAlignment="1">
      <alignment horizontal="left"/>
    </xf>
    <xf numFmtId="171" fontId="19" fillId="0" borderId="2" xfId="220" applyNumberFormat="1" applyFont="1" applyFill="1" applyBorder="1" applyAlignment="1">
      <alignment horizontal="left"/>
    </xf>
    <xf numFmtId="171" fontId="16" fillId="0" borderId="2" xfId="220" applyNumberFormat="1" applyFont="1" applyFill="1" applyBorder="1" applyAlignment="1">
      <alignment horizontal="left"/>
    </xf>
    <xf numFmtId="171" fontId="19" fillId="0" borderId="2" xfId="0" applyNumberFormat="1" applyFont="1" applyFill="1" applyBorder="1" applyAlignment="1">
      <alignment horizontal="left"/>
    </xf>
    <xf numFmtId="171" fontId="19" fillId="0" borderId="2" xfId="393" applyNumberFormat="1" applyFont="1" applyFill="1" applyBorder="1" applyAlignment="1">
      <alignment horizontal="left"/>
    </xf>
    <xf numFmtId="171" fontId="7" fillId="0" borderId="0" xfId="0" applyNumberFormat="1" applyFont="1" applyAlignment="1">
      <alignment horizontal="left"/>
    </xf>
    <xf numFmtId="0" fontId="15" fillId="0" borderId="2" xfId="393" applyFont="1" applyFill="1" applyBorder="1" applyAlignment="1">
      <alignment horizontal="right"/>
    </xf>
    <xf numFmtId="0" fontId="19" fillId="0" borderId="2" xfId="220" applyFont="1" applyFill="1" applyBorder="1" applyAlignment="1">
      <alignment horizontal="right"/>
    </xf>
    <xf numFmtId="0" fontId="16" fillId="0" borderId="2" xfId="220" applyFont="1" applyFill="1" applyBorder="1" applyAlignment="1">
      <alignment horizontal="right"/>
    </xf>
    <xf numFmtId="0" fontId="21" fillId="0" borderId="2" xfId="393" applyFont="1" applyFill="1" applyBorder="1" applyAlignment="1">
      <alignment horizontal="right"/>
    </xf>
    <xf numFmtId="171" fontId="16" fillId="0" borderId="2" xfId="4" applyNumberFormat="1" applyFont="1" applyFill="1" applyBorder="1" applyAlignment="1">
      <alignment horizontal="right"/>
    </xf>
    <xf numFmtId="171" fontId="16" fillId="0" borderId="2" xfId="1705" applyNumberFormat="1" applyFont="1" applyFill="1" applyBorder="1" applyAlignment="1">
      <alignment horizontal="right"/>
    </xf>
    <xf numFmtId="171" fontId="16" fillId="0" borderId="2" xfId="1791" applyNumberFormat="1" applyFont="1" applyFill="1" applyBorder="1" applyAlignment="1">
      <alignment horizontal="right"/>
    </xf>
    <xf numFmtId="171" fontId="18" fillId="0" borderId="2" xfId="2" applyNumberFormat="1" applyFont="1" applyFill="1" applyBorder="1" applyAlignment="1">
      <alignment horizontal="right"/>
    </xf>
    <xf numFmtId="171" fontId="18" fillId="0" borderId="2" xfId="2" applyNumberFormat="1" applyFont="1" applyFill="1" applyBorder="1" applyAlignment="1">
      <alignment horizontal="left"/>
    </xf>
    <xf numFmtId="3" fontId="18" fillId="0" borderId="2" xfId="3" applyNumberFormat="1" applyFont="1" applyFill="1" applyBorder="1" applyAlignment="1">
      <alignment horizontal="right"/>
    </xf>
    <xf numFmtId="171" fontId="16" fillId="0" borderId="2" xfId="131" applyNumberFormat="1" applyFont="1" applyFill="1" applyBorder="1" applyAlignment="1">
      <alignment horizontal="right"/>
    </xf>
    <xf numFmtId="0" fontId="16" fillId="0" borderId="2" xfId="1705" applyFont="1" applyFill="1" applyBorder="1" applyAlignment="1">
      <alignment horizontal="right"/>
    </xf>
    <xf numFmtId="0" fontId="16" fillId="0" borderId="2" xfId="131" applyFont="1" applyFill="1" applyBorder="1" applyAlignment="1">
      <alignment horizontal="right"/>
    </xf>
    <xf numFmtId="0" fontId="16" fillId="0" borderId="2" xfId="1898" applyFont="1" applyFill="1" applyBorder="1" applyAlignment="1">
      <alignment horizontal="right"/>
    </xf>
    <xf numFmtId="0" fontId="16" fillId="0" borderId="2" xfId="1121" applyFont="1" applyFill="1" applyBorder="1" applyAlignment="1">
      <alignment horizontal="right"/>
    </xf>
    <xf numFmtId="171" fontId="16" fillId="0" borderId="0" xfId="2" applyNumberFormat="1" applyFont="1" applyAlignment="1">
      <alignment horizontal="right"/>
    </xf>
    <xf numFmtId="3" fontId="16" fillId="0" borderId="2" xfId="1121" applyNumberFormat="1" applyFont="1" applyFill="1" applyBorder="1"/>
    <xf numFmtId="0" fontId="16" fillId="0" borderId="2" xfId="1121" applyFont="1" applyFill="1" applyBorder="1"/>
    <xf numFmtId="171" fontId="16" fillId="0" borderId="2" xfId="1898" applyNumberFormat="1" applyFont="1" applyFill="1" applyBorder="1" applyAlignment="1">
      <alignment horizontal="right"/>
    </xf>
    <xf numFmtId="171" fontId="16" fillId="0" borderId="2" xfId="1121" applyNumberFormat="1" applyFont="1" applyFill="1" applyBorder="1" applyAlignment="1">
      <alignment horizontal="right"/>
    </xf>
    <xf numFmtId="0" fontId="16" fillId="11" borderId="0" xfId="2" applyFont="1" applyFill="1"/>
    <xf numFmtId="0" fontId="16" fillId="0" borderId="2" xfId="1830" applyFont="1" applyFill="1" applyBorder="1" applyAlignment="1">
      <alignment horizontal="right"/>
    </xf>
    <xf numFmtId="0" fontId="16" fillId="0" borderId="2" xfId="4" applyFont="1" applyFill="1" applyBorder="1" applyAlignment="1">
      <alignment horizontal="right"/>
    </xf>
    <xf numFmtId="0" fontId="16" fillId="0" borderId="2" xfId="4" applyFont="1" applyFill="1" applyBorder="1"/>
    <xf numFmtId="165" fontId="16" fillId="0" borderId="2" xfId="4" applyNumberFormat="1" applyFont="1" applyFill="1" applyBorder="1"/>
    <xf numFmtId="0" fontId="16" fillId="0" borderId="2" xfId="4" applyFont="1" applyFill="1" applyBorder="1" applyAlignment="1">
      <alignment horizontal="left"/>
    </xf>
    <xf numFmtId="0" fontId="16" fillId="0" borderId="2" xfId="4" applyFont="1" applyFill="1" applyBorder="1" applyAlignment="1">
      <alignment vertical="center"/>
    </xf>
    <xf numFmtId="1" fontId="16" fillId="0" borderId="2" xfId="0" applyNumberFormat="1" applyFont="1" applyFill="1" applyBorder="1" applyAlignment="1"/>
    <xf numFmtId="1" fontId="16" fillId="0" borderId="2" xfId="0" applyNumberFormat="1" applyFont="1" applyFill="1" applyBorder="1"/>
    <xf numFmtId="171" fontId="16" fillId="0" borderId="2" xfId="1" applyNumberFormat="1" applyFont="1" applyFill="1" applyBorder="1" applyAlignment="1" applyProtection="1">
      <alignment horizontal="left"/>
    </xf>
    <xf numFmtId="171" fontId="16" fillId="0" borderId="0" xfId="2" applyNumberFormat="1" applyFont="1" applyAlignment="1">
      <alignment horizontal="left"/>
    </xf>
    <xf numFmtId="171" fontId="16" fillId="0" borderId="2" xfId="6" applyNumberFormat="1" applyFont="1" applyFill="1" applyBorder="1" applyAlignment="1">
      <alignment horizontal="left"/>
    </xf>
    <xf numFmtId="0" fontId="16" fillId="0" borderId="2" xfId="241" applyFont="1" applyFill="1" applyBorder="1"/>
    <xf numFmtId="0" fontId="16" fillId="0" borderId="2" xfId="241" applyFont="1" applyFill="1" applyBorder="1" applyAlignment="1">
      <alignment horizontal="left"/>
    </xf>
    <xf numFmtId="171" fontId="16" fillId="0" borderId="2" xfId="132" applyNumberFormat="1" applyFont="1" applyFill="1" applyBorder="1" applyAlignment="1">
      <alignment horizontal="left"/>
    </xf>
    <xf numFmtId="0" fontId="16" fillId="0" borderId="2" xfId="241" applyFont="1" applyFill="1" applyBorder="1" applyAlignment="1"/>
    <xf numFmtId="165" fontId="16" fillId="0" borderId="2" xfId="241" applyNumberFormat="1" applyFont="1" applyFill="1" applyBorder="1" applyAlignment="1"/>
    <xf numFmtId="0" fontId="16" fillId="0" borderId="2" xfId="269" applyFont="1" applyFill="1" applyBorder="1"/>
    <xf numFmtId="171" fontId="16" fillId="0" borderId="2" xfId="269" applyNumberFormat="1" applyFont="1" applyFill="1" applyBorder="1" applyAlignment="1">
      <alignment horizontal="left"/>
    </xf>
    <xf numFmtId="0" fontId="16" fillId="0" borderId="2" xfId="269" applyFont="1" applyFill="1" applyBorder="1" applyAlignment="1">
      <alignment horizontal="right"/>
    </xf>
    <xf numFmtId="165" fontId="16" fillId="0" borderId="2" xfId="269" applyNumberFormat="1" applyFont="1" applyFill="1" applyBorder="1"/>
    <xf numFmtId="171" fontId="16" fillId="0" borderId="2" xfId="3" applyNumberFormat="1" applyFont="1" applyFill="1" applyBorder="1" applyAlignment="1">
      <alignment horizontal="left"/>
    </xf>
    <xf numFmtId="0" fontId="16" fillId="0" borderId="2" xfId="249" applyFont="1" applyFill="1" applyBorder="1"/>
    <xf numFmtId="0" fontId="16" fillId="0" borderId="2" xfId="249" applyFont="1" applyFill="1" applyBorder="1" applyAlignment="1">
      <alignment horizontal="left"/>
    </xf>
    <xf numFmtId="171" fontId="16" fillId="0" borderId="2" xfId="71" applyNumberFormat="1" applyFont="1" applyFill="1" applyBorder="1" applyAlignment="1">
      <alignment horizontal="left"/>
    </xf>
    <xf numFmtId="0" fontId="16" fillId="0" borderId="2" xfId="247" applyFont="1" applyFill="1" applyBorder="1" applyAlignment="1"/>
    <xf numFmtId="165" fontId="16" fillId="0" borderId="2" xfId="249" applyNumberFormat="1" applyFont="1" applyFill="1" applyBorder="1" applyAlignment="1"/>
    <xf numFmtId="0" fontId="16" fillId="0" borderId="2" xfId="216" applyFont="1" applyFill="1" applyBorder="1"/>
    <xf numFmtId="171" fontId="16" fillId="0" borderId="2" xfId="216" applyNumberFormat="1" applyFont="1" applyFill="1" applyBorder="1" applyAlignment="1">
      <alignment horizontal="left"/>
    </xf>
    <xf numFmtId="38" fontId="16" fillId="0" borderId="2" xfId="216" applyNumberFormat="1" applyFont="1" applyFill="1" applyBorder="1"/>
    <xf numFmtId="0" fontId="16" fillId="0" borderId="2" xfId="425" applyFont="1" applyFill="1" applyBorder="1"/>
    <xf numFmtId="0" fontId="16" fillId="0" borderId="2" xfId="425" applyFont="1" applyFill="1" applyBorder="1" applyAlignment="1">
      <alignment horizontal="right"/>
    </xf>
    <xf numFmtId="171" fontId="16" fillId="0" borderId="2" xfId="425" applyNumberFormat="1" applyFont="1" applyFill="1" applyBorder="1" applyAlignment="1">
      <alignment horizontal="left"/>
    </xf>
    <xf numFmtId="1" fontId="16" fillId="0" borderId="2" xfId="0" applyNumberFormat="1" applyFont="1" applyFill="1" applyBorder="1" applyAlignment="1">
      <alignment horizontal="right"/>
    </xf>
    <xf numFmtId="0" fontId="16" fillId="0" borderId="2" xfId="470" applyFont="1" applyFill="1" applyBorder="1"/>
    <xf numFmtId="0" fontId="16" fillId="0" borderId="2" xfId="470" applyFont="1" applyFill="1" applyBorder="1" applyAlignment="1">
      <alignment horizontal="left"/>
    </xf>
    <xf numFmtId="171" fontId="16" fillId="0" borderId="2" xfId="138" applyNumberFormat="1" applyFont="1" applyFill="1" applyBorder="1" applyAlignment="1">
      <alignment horizontal="left"/>
    </xf>
    <xf numFmtId="165" fontId="16" fillId="0" borderId="2" xfId="470" applyNumberFormat="1" applyFont="1" applyFill="1" applyBorder="1" applyAlignment="1"/>
    <xf numFmtId="0" fontId="16" fillId="0" borderId="2" xfId="92" applyFont="1" applyFill="1" applyBorder="1"/>
    <xf numFmtId="171" fontId="16" fillId="0" borderId="2" xfId="92" applyNumberFormat="1" applyFont="1" applyFill="1" applyBorder="1" applyAlignment="1">
      <alignment horizontal="left"/>
    </xf>
    <xf numFmtId="0" fontId="16" fillId="0" borderId="2" xfId="92" applyFont="1" applyFill="1" applyBorder="1" applyAlignment="1">
      <alignment horizontal="right"/>
    </xf>
    <xf numFmtId="0" fontId="16" fillId="0" borderId="2" xfId="426" applyFont="1" applyFill="1" applyBorder="1"/>
    <xf numFmtId="0" fontId="16" fillId="0" borderId="2" xfId="426" applyFont="1" applyFill="1" applyBorder="1" applyAlignment="1">
      <alignment horizontal="left"/>
    </xf>
    <xf numFmtId="0" fontId="16" fillId="0" borderId="2" xfId="426" applyFont="1" applyFill="1" applyBorder="1" applyAlignment="1">
      <alignment horizontal="right"/>
    </xf>
    <xf numFmtId="0" fontId="16" fillId="0" borderId="2" xfId="495" applyFont="1" applyFill="1" applyBorder="1" applyAlignment="1">
      <alignment horizontal="right"/>
    </xf>
    <xf numFmtId="165" fontId="16" fillId="0" borderId="2" xfId="426" applyNumberFormat="1" applyFont="1" applyFill="1" applyBorder="1" applyAlignment="1"/>
    <xf numFmtId="0" fontId="16" fillId="0" borderId="2" xfId="495" applyFont="1" applyFill="1" applyBorder="1"/>
    <xf numFmtId="171" fontId="16" fillId="0" borderId="2" xfId="495" applyNumberFormat="1" applyFont="1" applyFill="1" applyBorder="1" applyAlignment="1">
      <alignment horizontal="left"/>
    </xf>
    <xf numFmtId="3" fontId="16" fillId="0" borderId="0" xfId="0" applyNumberFormat="1" applyFont="1" applyFill="1"/>
    <xf numFmtId="0" fontId="16" fillId="0" borderId="2" xfId="454" applyFont="1" applyFill="1" applyBorder="1"/>
    <xf numFmtId="43" fontId="16" fillId="0" borderId="0" xfId="132" applyFont="1" applyFill="1"/>
    <xf numFmtId="0" fontId="16" fillId="0" borderId="2" xfId="454" applyFont="1" applyFill="1" applyBorder="1" applyAlignment="1">
      <alignment horizontal="right"/>
    </xf>
    <xf numFmtId="0" fontId="16" fillId="0" borderId="2" xfId="1750" applyFont="1" applyFill="1" applyBorder="1" applyAlignment="1">
      <alignment horizontal="right"/>
    </xf>
    <xf numFmtId="0" fontId="16" fillId="0" borderId="2" xfId="1408" applyFont="1" applyFill="1" applyBorder="1" applyAlignment="1">
      <alignment horizontal="right"/>
    </xf>
    <xf numFmtId="3" fontId="16" fillId="0" borderId="2" xfId="454" applyNumberFormat="1" applyFont="1" applyFill="1" applyBorder="1" applyAlignment="1">
      <alignment horizontal="right"/>
    </xf>
    <xf numFmtId="165" fontId="16" fillId="0" borderId="2" xfId="1265" applyNumberFormat="1" applyFont="1" applyFill="1" applyBorder="1" applyAlignment="1">
      <alignment horizontal="right"/>
    </xf>
    <xf numFmtId="165" fontId="16" fillId="0" borderId="2" xfId="83" applyNumberFormat="1" applyFont="1" applyFill="1" applyBorder="1" applyAlignment="1">
      <alignment horizontal="right"/>
    </xf>
    <xf numFmtId="165" fontId="16" fillId="0" borderId="2" xfId="1750" applyNumberFormat="1" applyFont="1" applyFill="1" applyBorder="1" applyAlignment="1">
      <alignment horizontal="right"/>
    </xf>
    <xf numFmtId="4" fontId="16" fillId="0" borderId="2" xfId="0" applyNumberFormat="1" applyFont="1" applyFill="1" applyBorder="1" applyAlignment="1">
      <alignment horizontal="right"/>
    </xf>
    <xf numFmtId="0" fontId="16" fillId="0" borderId="2" xfId="9" applyFont="1" applyFill="1" applyBorder="1"/>
    <xf numFmtId="0" fontId="16" fillId="0" borderId="2" xfId="9" applyNumberFormat="1" applyFont="1" applyFill="1" applyBorder="1" applyAlignment="1">
      <alignment horizontal="left"/>
    </xf>
    <xf numFmtId="0" fontId="16" fillId="0" borderId="2" xfId="9" applyFont="1" applyFill="1" applyBorder="1" applyAlignment="1">
      <alignment horizontal="right"/>
    </xf>
    <xf numFmtId="165" fontId="16" fillId="0" borderId="2" xfId="10" applyNumberFormat="1" applyFont="1" applyFill="1" applyBorder="1" applyAlignment="1">
      <alignment horizontal="right"/>
    </xf>
    <xf numFmtId="0" fontId="16" fillId="0" borderId="2" xfId="7" applyFont="1" applyFill="1" applyBorder="1"/>
    <xf numFmtId="0" fontId="16" fillId="0" borderId="2" xfId="7" applyFont="1" applyFill="1" applyBorder="1" applyAlignment="1">
      <alignment horizontal="right"/>
    </xf>
    <xf numFmtId="165" fontId="16" fillId="0" borderId="2" xfId="8" applyNumberFormat="1" applyFont="1" applyFill="1" applyBorder="1" applyAlignment="1">
      <alignment horizontal="right"/>
    </xf>
    <xf numFmtId="171" fontId="16" fillId="0" borderId="2" xfId="1408" applyNumberFormat="1" applyFont="1" applyFill="1" applyBorder="1" applyAlignment="1">
      <alignment horizontal="left"/>
    </xf>
    <xf numFmtId="171" fontId="16" fillId="0" borderId="2" xfId="6" applyNumberFormat="1" applyFont="1" applyFill="1" applyBorder="1" applyAlignment="1">
      <alignment horizontal="right"/>
    </xf>
    <xf numFmtId="171" fontId="16" fillId="0" borderId="2" xfId="454" applyNumberFormat="1" applyFont="1" applyFill="1" applyBorder="1" applyAlignment="1">
      <alignment horizontal="right"/>
    </xf>
    <xf numFmtId="171" fontId="16" fillId="0" borderId="2" xfId="132" applyNumberFormat="1" applyFont="1" applyFill="1" applyBorder="1" applyAlignment="1">
      <alignment horizontal="right"/>
    </xf>
    <xf numFmtId="171" fontId="16" fillId="0" borderId="2" xfId="83" applyNumberFormat="1" applyFont="1" applyFill="1" applyBorder="1" applyAlignment="1">
      <alignment horizontal="right"/>
    </xf>
    <xf numFmtId="171" fontId="16" fillId="0" borderId="2" xfId="1" applyNumberFormat="1" applyFont="1" applyFill="1" applyBorder="1" applyAlignment="1" applyProtection="1">
      <alignment horizontal="right"/>
    </xf>
    <xf numFmtId="171" fontId="16" fillId="0" borderId="2" xfId="3" applyNumberFormat="1" applyFont="1" applyFill="1" applyBorder="1" applyAlignment="1">
      <alignment horizontal="right"/>
    </xf>
    <xf numFmtId="171" fontId="16" fillId="0" borderId="2" xfId="32" applyNumberFormat="1" applyFont="1" applyFill="1" applyBorder="1" applyAlignment="1">
      <alignment horizontal="right"/>
    </xf>
    <xf numFmtId="171" fontId="16" fillId="0" borderId="2" xfId="9" applyNumberFormat="1" applyFont="1" applyFill="1" applyBorder="1" applyAlignment="1">
      <alignment horizontal="right"/>
    </xf>
    <xf numFmtId="171" fontId="16" fillId="0" borderId="2" xfId="7" applyNumberFormat="1" applyFont="1" applyFill="1" applyBorder="1" applyAlignment="1">
      <alignment horizontal="right"/>
    </xf>
    <xf numFmtId="171" fontId="16" fillId="0" borderId="2" xfId="71" applyNumberFormat="1" applyFont="1" applyFill="1" applyBorder="1" applyAlignment="1">
      <alignment horizontal="right"/>
    </xf>
    <xf numFmtId="171" fontId="16" fillId="0" borderId="2" xfId="1408" applyNumberFormat="1" applyFont="1" applyFill="1" applyBorder="1" applyAlignment="1">
      <alignment horizontal="right"/>
    </xf>
    <xf numFmtId="0" fontId="16" fillId="0" borderId="2" xfId="591" applyFont="1" applyFill="1" applyBorder="1"/>
    <xf numFmtId="3" fontId="16" fillId="0" borderId="2" xfId="591" applyNumberFormat="1" applyFont="1" applyFill="1" applyBorder="1" applyAlignment="1">
      <alignment horizontal="right"/>
    </xf>
    <xf numFmtId="49" fontId="16" fillId="0" borderId="2" xfId="591" applyNumberFormat="1" applyFont="1" applyFill="1" applyBorder="1" applyAlignment="1">
      <alignment horizontal="left"/>
    </xf>
    <xf numFmtId="49" fontId="16" fillId="0" borderId="2" xfId="4" applyNumberFormat="1" applyFont="1" applyFill="1" applyBorder="1" applyAlignment="1">
      <alignment horizontal="left"/>
    </xf>
    <xf numFmtId="49" fontId="16" fillId="0" borderId="2" xfId="94" applyNumberFormat="1" applyFont="1" applyFill="1" applyBorder="1" applyAlignment="1">
      <alignment horizontal="left"/>
    </xf>
    <xf numFmtId="49" fontId="16" fillId="0" borderId="0" xfId="2" applyNumberFormat="1" applyFont="1" applyFill="1" applyAlignment="1">
      <alignment horizontal="left"/>
    </xf>
    <xf numFmtId="171" fontId="16" fillId="0" borderId="11" xfId="2" applyNumberFormat="1" applyFont="1" applyFill="1" applyBorder="1" applyAlignment="1">
      <alignment horizontal="left"/>
    </xf>
    <xf numFmtId="49" fontId="16" fillId="0" borderId="24" xfId="2" applyNumberFormat="1" applyFont="1" applyFill="1" applyBorder="1" applyAlignment="1">
      <alignment horizontal="left"/>
    </xf>
    <xf numFmtId="0" fontId="16" fillId="0" borderId="11" xfId="2" applyNumberFormat="1" applyFont="1" applyFill="1" applyBorder="1" applyAlignment="1">
      <alignment horizontal="left"/>
    </xf>
    <xf numFmtId="165" fontId="16" fillId="0" borderId="11" xfId="3" applyNumberFormat="1" applyFont="1" applyFill="1" applyBorder="1" applyAlignment="1">
      <alignment horizontal="right"/>
    </xf>
    <xf numFmtId="0" fontId="16" fillId="0" borderId="24" xfId="0" applyFont="1" applyFill="1" applyBorder="1" applyAlignment="1">
      <alignment horizontal="left"/>
    </xf>
    <xf numFmtId="49" fontId="16" fillId="0" borderId="24" xfId="0" applyNumberFormat="1" applyFont="1" applyFill="1" applyBorder="1" applyAlignment="1">
      <alignment horizontal="left"/>
    </xf>
    <xf numFmtId="0" fontId="16" fillId="0" borderId="24" xfId="0" applyFont="1" applyFill="1" applyBorder="1" applyAlignment="1">
      <alignment horizontal="right"/>
    </xf>
    <xf numFmtId="165" fontId="16" fillId="0" borderId="24" xfId="0" applyNumberFormat="1" applyFont="1" applyFill="1" applyBorder="1" applyAlignment="1">
      <alignment horizontal="right"/>
    </xf>
    <xf numFmtId="0" fontId="16" fillId="0" borderId="2" xfId="591" applyFont="1" applyFill="1" applyBorder="1" applyAlignment="1"/>
    <xf numFmtId="0" fontId="16" fillId="0" borderId="2" xfId="1554" applyFont="1" applyFill="1" applyBorder="1" applyAlignment="1"/>
    <xf numFmtId="0" fontId="16" fillId="0" borderId="2" xfId="94" applyFont="1" applyFill="1" applyBorder="1" applyAlignment="1"/>
    <xf numFmtId="0" fontId="16" fillId="0" borderId="2" xfId="32" applyFont="1" applyFill="1" applyBorder="1" applyAlignment="1"/>
    <xf numFmtId="0" fontId="16" fillId="0" borderId="24" xfId="2" applyFont="1" applyFill="1" applyBorder="1" applyAlignment="1"/>
    <xf numFmtId="0" fontId="16" fillId="0" borderId="11" xfId="2" applyFont="1" applyFill="1" applyBorder="1" applyAlignment="1"/>
    <xf numFmtId="0" fontId="16" fillId="0" borderId="2" xfId="9" applyFont="1" applyFill="1" applyBorder="1" applyAlignment="1"/>
    <xf numFmtId="0" fontId="16" fillId="0" borderId="24" xfId="0" applyFont="1" applyFill="1" applyBorder="1" applyAlignment="1"/>
    <xf numFmtId="0" fontId="16" fillId="0" borderId="0" xfId="2" applyFont="1" applyFill="1" applyAlignment="1"/>
    <xf numFmtId="165" fontId="16" fillId="0" borderId="2" xfId="1423" applyNumberFormat="1" applyFont="1" applyFill="1" applyBorder="1" applyAlignment="1"/>
    <xf numFmtId="165" fontId="16" fillId="0" borderId="2" xfId="1580" applyNumberFormat="1" applyFont="1" applyFill="1" applyBorder="1"/>
    <xf numFmtId="165" fontId="16" fillId="9" borderId="2" xfId="12" applyNumberFormat="1" applyFont="1" applyFill="1" applyBorder="1" applyAlignment="1">
      <alignment horizontal="right"/>
    </xf>
    <xf numFmtId="165" fontId="16" fillId="0" borderId="2" xfId="1709" applyNumberFormat="1" applyFont="1" applyFill="1" applyBorder="1"/>
    <xf numFmtId="49" fontId="16" fillId="0" borderId="2" xfId="2" applyNumberFormat="1" applyFont="1" applyFill="1" applyBorder="1" applyAlignment="1"/>
    <xf numFmtId="0" fontId="16" fillId="0" borderId="2" xfId="1580" applyFont="1" applyFill="1" applyBorder="1" applyAlignment="1">
      <alignment horizontal="right"/>
    </xf>
    <xf numFmtId="0" fontId="16" fillId="0" borderId="2" xfId="637" applyFont="1" applyFill="1" applyBorder="1"/>
    <xf numFmtId="0" fontId="16" fillId="0" borderId="2" xfId="637" applyFont="1" applyFill="1" applyBorder="1" applyAlignment="1">
      <alignment horizontal="right"/>
    </xf>
    <xf numFmtId="3" fontId="16" fillId="0" borderId="2" xfId="637" applyNumberFormat="1" applyFont="1" applyFill="1" applyBorder="1"/>
    <xf numFmtId="0" fontId="19" fillId="0" borderId="0" xfId="0" applyFont="1"/>
    <xf numFmtId="43" fontId="19" fillId="0" borderId="0" xfId="6" applyFont="1" applyFill="1"/>
    <xf numFmtId="38" fontId="16" fillId="0" borderId="2" xfId="425" applyNumberFormat="1" applyFont="1" applyFill="1" applyBorder="1" applyAlignment="1"/>
    <xf numFmtId="165" fontId="16" fillId="0" borderId="2" xfId="92" applyNumberFormat="1" applyFont="1" applyFill="1" applyBorder="1" applyAlignment="1"/>
    <xf numFmtId="165" fontId="16" fillId="0" borderId="24" xfId="3" applyNumberFormat="1" applyFont="1" applyFill="1" applyBorder="1" applyAlignment="1"/>
    <xf numFmtId="165" fontId="16" fillId="0" borderId="11" xfId="3" applyNumberFormat="1" applyFont="1" applyFill="1" applyBorder="1" applyAlignment="1"/>
    <xf numFmtId="165" fontId="16" fillId="0" borderId="2" xfId="345" applyNumberFormat="1" applyFont="1" applyFill="1" applyBorder="1" applyAlignment="1"/>
    <xf numFmtId="3" fontId="16" fillId="0" borderId="2" xfId="32" applyNumberFormat="1" applyFont="1" applyFill="1" applyBorder="1" applyAlignment="1"/>
    <xf numFmtId="171" fontId="16" fillId="0" borderId="2" xfId="637" applyNumberFormat="1" applyFont="1" applyFill="1" applyBorder="1" applyAlignment="1">
      <alignment horizontal="left"/>
    </xf>
    <xf numFmtId="171" fontId="16" fillId="0" borderId="2" xfId="4" applyNumberFormat="1" applyFont="1" applyFill="1" applyBorder="1" applyAlignment="1">
      <alignment horizontal="left"/>
    </xf>
    <xf numFmtId="171" fontId="16" fillId="0" borderId="2" xfId="1580" applyNumberFormat="1" applyFont="1" applyFill="1" applyBorder="1" applyAlignment="1">
      <alignment horizontal="left"/>
    </xf>
    <xf numFmtId="171" fontId="16" fillId="9" borderId="2" xfId="11" applyNumberFormat="1" applyFont="1" applyFill="1" applyBorder="1" applyAlignment="1">
      <alignment horizontal="left"/>
    </xf>
    <xf numFmtId="165" fontId="16" fillId="0" borderId="2" xfId="32" applyNumberFormat="1" applyFont="1" applyFill="1" applyBorder="1" applyAlignment="1">
      <alignment horizontal="right"/>
    </xf>
    <xf numFmtId="0" fontId="16" fillId="0" borderId="2" xfId="0" applyFont="1" applyFill="1" applyBorder="1" applyAlignment="1">
      <alignment wrapText="1"/>
    </xf>
    <xf numFmtId="0" fontId="18" fillId="0" borderId="24" xfId="2" applyFont="1" applyFill="1" applyBorder="1"/>
    <xf numFmtId="0" fontId="18" fillId="0" borderId="24" xfId="2" applyFont="1" applyFill="1" applyBorder="1" applyAlignment="1">
      <alignment horizontal="left"/>
    </xf>
    <xf numFmtId="0" fontId="18" fillId="0" borderId="24" xfId="2" applyFont="1" applyFill="1" applyBorder="1" applyAlignment="1">
      <alignment horizontal="right"/>
    </xf>
    <xf numFmtId="14" fontId="16" fillId="0" borderId="2" xfId="2" applyNumberFormat="1" applyFont="1" applyFill="1" applyBorder="1"/>
    <xf numFmtId="1" fontId="16" fillId="0" borderId="0" xfId="2" applyNumberFormat="1" applyFont="1" applyFill="1" applyAlignment="1">
      <alignment horizontal="right"/>
    </xf>
    <xf numFmtId="171" fontId="18" fillId="0" borderId="24" xfId="2" applyNumberFormat="1" applyFont="1" applyFill="1" applyBorder="1" applyAlignment="1">
      <alignment horizontal="right"/>
    </xf>
    <xf numFmtId="171" fontId="16" fillId="0" borderId="0" xfId="2" applyNumberFormat="1" applyFont="1" applyFill="1" applyAlignment="1">
      <alignment horizontal="right"/>
    </xf>
    <xf numFmtId="3" fontId="18" fillId="0" borderId="24" xfId="2" applyNumberFormat="1" applyFont="1" applyFill="1" applyBorder="1" applyAlignment="1">
      <alignment horizontal="right"/>
    </xf>
    <xf numFmtId="0" fontId="16" fillId="0" borderId="2" xfId="32" applyFont="1" applyFill="1" applyBorder="1" applyAlignment="1">
      <alignment horizontal="center"/>
    </xf>
    <xf numFmtId="16" fontId="16" fillId="0" borderId="2" xfId="2" applyNumberFormat="1" applyFont="1" applyFill="1" applyBorder="1"/>
    <xf numFmtId="1" fontId="16" fillId="0" borderId="2" xfId="2" applyNumberFormat="1" applyFont="1" applyFill="1" applyBorder="1" applyAlignment="1">
      <alignment horizontal="right"/>
    </xf>
    <xf numFmtId="171" fontId="16" fillId="0" borderId="2" xfId="1656" applyNumberFormat="1" applyFont="1" applyFill="1" applyBorder="1" applyAlignment="1">
      <alignment horizontal="left"/>
    </xf>
    <xf numFmtId="165" fontId="16" fillId="0" borderId="2" xfId="1656" applyNumberFormat="1" applyFont="1" applyFill="1" applyBorder="1" applyAlignment="1">
      <alignment horizontal="right"/>
    </xf>
    <xf numFmtId="0" fontId="16" fillId="12" borderId="0" xfId="2" applyFont="1" applyFill="1"/>
    <xf numFmtId="171" fontId="16" fillId="0" borderId="0" xfId="2" applyNumberFormat="1" applyFont="1"/>
    <xf numFmtId="173" fontId="18" fillId="0" borderId="2" xfId="2" applyNumberFormat="1" applyFont="1" applyFill="1" applyBorder="1"/>
    <xf numFmtId="173" fontId="16" fillId="0" borderId="2" xfId="2" applyNumberFormat="1" applyFont="1" applyFill="1" applyBorder="1"/>
    <xf numFmtId="173" fontId="16" fillId="0" borderId="0" xfId="2" applyNumberFormat="1" applyFont="1" applyFill="1"/>
    <xf numFmtId="173" fontId="16" fillId="0" borderId="2" xfId="2" applyNumberFormat="1" applyFont="1" applyFill="1" applyBorder="1" applyAlignment="1">
      <alignment horizontal="right"/>
    </xf>
    <xf numFmtId="0" fontId="5" fillId="0" borderId="0" xfId="0" applyFont="1"/>
    <xf numFmtId="1" fontId="34" fillId="0" borderId="0" xfId="0" applyNumberFormat="1" applyFont="1" applyFill="1"/>
    <xf numFmtId="0" fontId="34" fillId="0" borderId="0" xfId="0" applyFont="1" applyFill="1"/>
    <xf numFmtId="171" fontId="16" fillId="0" borderId="0" xfId="2" applyNumberFormat="1" applyFont="1" applyBorder="1" applyAlignment="1">
      <alignment horizontal="left"/>
    </xf>
    <xf numFmtId="3" fontId="18" fillId="0" borderId="22" xfId="2" applyNumberFormat="1" applyFont="1" applyFill="1" applyBorder="1"/>
    <xf numFmtId="3" fontId="16" fillId="0" borderId="2" xfId="1898" applyNumberFormat="1" applyFont="1" applyFill="1" applyBorder="1" applyAlignment="1">
      <alignment horizontal="right"/>
    </xf>
    <xf numFmtId="3" fontId="16" fillId="0" borderId="2" xfId="131" applyNumberFormat="1" applyFont="1" applyFill="1" applyBorder="1"/>
    <xf numFmtId="3" fontId="16" fillId="0" borderId="2" xfId="3" applyNumberFormat="1" applyFont="1" applyFill="1" applyBorder="1" applyAlignment="1">
      <alignment horizontal="right"/>
    </xf>
    <xf numFmtId="3" fontId="16" fillId="0" borderId="2" xfId="5" applyNumberFormat="1" applyFont="1" applyFill="1" applyBorder="1" applyAlignment="1">
      <alignment horizontal="right" vertical="center"/>
    </xf>
    <xf numFmtId="3" fontId="16" fillId="0" borderId="2" xfId="4" applyNumberFormat="1" applyFont="1" applyFill="1" applyBorder="1"/>
    <xf numFmtId="3" fontId="16" fillId="0" borderId="2" xfId="1705" applyNumberFormat="1" applyFont="1" applyFill="1" applyBorder="1"/>
    <xf numFmtId="3" fontId="16" fillId="0" borderId="2" xfId="3" applyNumberFormat="1" applyFont="1" applyFill="1" applyBorder="1" applyAlignment="1">
      <alignment horizontal="left"/>
    </xf>
    <xf numFmtId="3" fontId="16" fillId="0" borderId="2" xfId="6" applyNumberFormat="1" applyFont="1" applyFill="1" applyBorder="1" applyAlignment="1"/>
    <xf numFmtId="3" fontId="16" fillId="0" borderId="2" xfId="1796" applyNumberFormat="1" applyFont="1" applyFill="1" applyBorder="1"/>
    <xf numFmtId="3" fontId="16" fillId="0" borderId="2" xfId="1796" applyNumberFormat="1" applyFont="1" applyFill="1" applyBorder="1" applyAlignment="1"/>
    <xf numFmtId="3" fontId="16" fillId="0" borderId="2" xfId="1791" applyNumberFormat="1" applyFont="1" applyFill="1" applyBorder="1" applyAlignment="1"/>
    <xf numFmtId="3" fontId="16" fillId="0" borderId="2" xfId="1791" applyNumberFormat="1" applyFont="1" applyFill="1" applyBorder="1"/>
    <xf numFmtId="3" fontId="16" fillId="0" borderId="2" xfId="1830" applyNumberFormat="1" applyFont="1" applyFill="1" applyBorder="1" applyAlignment="1"/>
    <xf numFmtId="0" fontId="16" fillId="0" borderId="2" xfId="1461" applyFont="1" applyFill="1" applyBorder="1" applyAlignment="1">
      <alignment horizontal="right"/>
    </xf>
    <xf numFmtId="0" fontId="16" fillId="0" borderId="2" xfId="1496" applyFont="1" applyFill="1" applyBorder="1" applyAlignment="1">
      <alignment horizontal="right"/>
    </xf>
    <xf numFmtId="0" fontId="16" fillId="0" borderId="2" xfId="1733" applyFont="1" applyFill="1" applyBorder="1" applyAlignment="1">
      <alignment horizontal="right"/>
    </xf>
    <xf numFmtId="0" fontId="16" fillId="0" borderId="0" xfId="0" applyFont="1" applyFill="1" applyAlignment="1">
      <alignment horizontal="left"/>
    </xf>
    <xf numFmtId="0" fontId="16" fillId="0" borderId="0" xfId="0" applyFont="1" applyFill="1" applyAlignment="1">
      <alignment horizontal="right"/>
    </xf>
    <xf numFmtId="165" fontId="16" fillId="0" borderId="0" xfId="2" applyNumberFormat="1" applyFont="1" applyFill="1" applyAlignment="1">
      <alignment horizontal="right"/>
    </xf>
    <xf numFmtId="171" fontId="16" fillId="0" borderId="2" xfId="2" applyNumberFormat="1" applyFont="1" applyFill="1" applyBorder="1"/>
    <xf numFmtId="171" fontId="16" fillId="0" borderId="2" xfId="1496" applyNumberFormat="1" applyFont="1" applyFill="1" applyBorder="1" applyAlignment="1">
      <alignment horizontal="left"/>
    </xf>
    <xf numFmtId="171" fontId="16" fillId="0" borderId="0" xfId="2" applyNumberFormat="1" applyFont="1" applyFill="1" applyAlignment="1">
      <alignment horizontal="left"/>
    </xf>
    <xf numFmtId="171" fontId="16" fillId="0" borderId="0" xfId="2" applyNumberFormat="1" applyFont="1" applyFill="1" applyBorder="1" applyAlignment="1">
      <alignment horizontal="left"/>
    </xf>
    <xf numFmtId="171" fontId="16" fillId="0" borderId="0" xfId="0" applyNumberFormat="1" applyFont="1" applyFill="1" applyAlignment="1">
      <alignment horizontal="left"/>
    </xf>
    <xf numFmtId="171" fontId="16" fillId="0" borderId="2" xfId="6" applyNumberFormat="1" applyFont="1" applyBorder="1" applyAlignment="1">
      <alignment horizontal="left"/>
    </xf>
    <xf numFmtId="171" fontId="16" fillId="0" borderId="0" xfId="0" applyNumberFormat="1" applyFont="1" applyAlignment="1">
      <alignment horizontal="left"/>
    </xf>
    <xf numFmtId="0" fontId="31" fillId="0" borderId="0" xfId="0" applyFont="1"/>
    <xf numFmtId="0" fontId="16" fillId="0" borderId="2" xfId="1336" applyFont="1" applyFill="1" applyBorder="1" applyAlignment="1">
      <alignment horizontal="left"/>
    </xf>
    <xf numFmtId="0" fontId="7" fillId="0" borderId="0" xfId="0" applyFont="1" applyFill="1" applyAlignment="1">
      <alignment horizontal="left"/>
    </xf>
    <xf numFmtId="171" fontId="16" fillId="0" borderId="2" xfId="1336" applyNumberFormat="1" applyFont="1" applyFill="1" applyBorder="1" applyAlignment="1">
      <alignment horizontal="left"/>
    </xf>
    <xf numFmtId="171" fontId="7" fillId="0" borderId="0" xfId="0" applyNumberFormat="1" applyFont="1" applyFill="1" applyAlignment="1">
      <alignment horizontal="left"/>
    </xf>
    <xf numFmtId="171" fontId="16" fillId="0" borderId="11" xfId="1" applyNumberFormat="1" applyFont="1" applyFill="1" applyBorder="1" applyAlignment="1" applyProtection="1">
      <alignment horizontal="left"/>
    </xf>
    <xf numFmtId="171" fontId="16" fillId="0" borderId="0" xfId="1" applyNumberFormat="1" applyFont="1" applyFill="1" applyBorder="1" applyAlignment="1" applyProtection="1">
      <alignment horizontal="left"/>
    </xf>
    <xf numFmtId="171" fontId="18" fillId="0" borderId="2" xfId="2" applyNumberFormat="1" applyFont="1" applyBorder="1"/>
    <xf numFmtId="171" fontId="16" fillId="0" borderId="2" xfId="1256" applyNumberFormat="1" applyFont="1" applyFill="1" applyBorder="1" applyAlignment="1">
      <alignment horizontal="left"/>
    </xf>
    <xf numFmtId="171" fontId="16" fillId="9" borderId="2" xfId="0" applyNumberFormat="1" applyFont="1" applyFill="1" applyBorder="1"/>
    <xf numFmtId="171" fontId="16" fillId="0" borderId="2" xfId="2" applyNumberFormat="1" applyFont="1" applyBorder="1"/>
    <xf numFmtId="171" fontId="16" fillId="0" borderId="2" xfId="1243" applyNumberFormat="1" applyFont="1" applyFill="1" applyBorder="1" applyAlignment="1">
      <alignment horizontal="left"/>
    </xf>
    <xf numFmtId="171" fontId="16" fillId="0" borderId="13" xfId="1" applyNumberFormat="1" applyFont="1" applyFill="1" applyBorder="1" applyAlignment="1" applyProtection="1">
      <alignment horizontal="left"/>
    </xf>
    <xf numFmtId="171" fontId="16" fillId="0" borderId="13" xfId="2" applyNumberFormat="1" applyFont="1" applyFill="1" applyBorder="1" applyAlignment="1">
      <alignment horizontal="left"/>
    </xf>
    <xf numFmtId="171" fontId="16" fillId="0" borderId="24" xfId="1" applyNumberFormat="1" applyFont="1" applyFill="1" applyBorder="1" applyAlignment="1" applyProtection="1">
      <alignment horizontal="left"/>
    </xf>
    <xf numFmtId="0" fontId="16" fillId="0" borderId="14" xfId="32" applyFont="1" applyFill="1" applyBorder="1" applyAlignment="1"/>
    <xf numFmtId="0" fontId="15" fillId="0" borderId="14" xfId="0" applyFont="1" applyFill="1" applyBorder="1"/>
    <xf numFmtId="0" fontId="15" fillId="0" borderId="2" xfId="0" applyFont="1" applyFill="1" applyBorder="1"/>
    <xf numFmtId="171" fontId="15" fillId="0" borderId="2" xfId="0" applyNumberFormat="1" applyFont="1" applyFill="1" applyBorder="1"/>
    <xf numFmtId="0" fontId="16" fillId="0" borderId="14" xfId="0" applyFont="1" applyFill="1" applyBorder="1" applyAlignment="1"/>
    <xf numFmtId="165" fontId="16" fillId="0" borderId="2" xfId="32" applyNumberFormat="1" applyFont="1" applyFill="1" applyBorder="1" applyAlignment="1"/>
    <xf numFmtId="171" fontId="16" fillId="0" borderId="2" xfId="0" applyNumberFormat="1" applyFont="1" applyFill="1" applyBorder="1" applyAlignment="1">
      <alignment horizontal="left" wrapText="1"/>
    </xf>
    <xf numFmtId="0" fontId="25" fillId="0" borderId="2" xfId="2" applyFont="1" applyFill="1" applyBorder="1" applyAlignment="1">
      <alignment horizontal="left"/>
    </xf>
    <xf numFmtId="0" fontId="25" fillId="0" borderId="13" xfId="2" applyFont="1" applyFill="1" applyBorder="1" applyAlignment="1">
      <alignment horizontal="left"/>
    </xf>
    <xf numFmtId="171" fontId="25" fillId="0" borderId="2" xfId="2" applyNumberFormat="1" applyFont="1" applyFill="1" applyBorder="1" applyAlignment="1">
      <alignment horizontal="left"/>
    </xf>
    <xf numFmtId="0" fontId="25" fillId="0" borderId="2" xfId="2" applyFont="1" applyFill="1" applyBorder="1" applyAlignment="1"/>
    <xf numFmtId="165" fontId="25" fillId="0" borderId="2" xfId="3" applyNumberFormat="1" applyFont="1" applyFill="1" applyBorder="1" applyAlignment="1">
      <alignment horizontal="right"/>
    </xf>
    <xf numFmtId="0" fontId="35" fillId="0" borderId="0" xfId="0" applyFont="1" applyFill="1"/>
    <xf numFmtId="0" fontId="16" fillId="0" borderId="14" xfId="393" applyFont="1" applyFill="1" applyBorder="1" applyAlignment="1"/>
    <xf numFmtId="0" fontId="16" fillId="0" borderId="2" xfId="393" applyFont="1" applyFill="1" applyBorder="1" applyAlignment="1"/>
    <xf numFmtId="3" fontId="16" fillId="0" borderId="2" xfId="393" applyNumberFormat="1" applyFont="1" applyFill="1" applyBorder="1" applyAlignment="1"/>
    <xf numFmtId="3" fontId="15" fillId="0" borderId="2" xfId="0" applyNumberFormat="1" applyFont="1" applyFill="1" applyBorder="1"/>
    <xf numFmtId="0" fontId="19" fillId="0" borderId="14" xfId="143" applyFont="1" applyFill="1" applyBorder="1"/>
    <xf numFmtId="0" fontId="19" fillId="0" borderId="2" xfId="143" applyFont="1" applyFill="1" applyBorder="1"/>
    <xf numFmtId="171" fontId="19" fillId="0" borderId="2" xfId="143" applyNumberFormat="1" applyFont="1" applyFill="1" applyBorder="1" applyAlignment="1">
      <alignment horizontal="left"/>
    </xf>
    <xf numFmtId="3" fontId="19" fillId="0" borderId="2" xfId="143" applyNumberFormat="1" applyFont="1" applyFill="1" applyBorder="1"/>
    <xf numFmtId="171" fontId="19" fillId="0" borderId="2" xfId="143" applyNumberFormat="1" applyFont="1" applyFill="1" applyBorder="1"/>
    <xf numFmtId="38" fontId="16" fillId="0" borderId="2" xfId="0" applyNumberFormat="1" applyFont="1" applyFill="1" applyBorder="1" applyAlignment="1"/>
    <xf numFmtId="171" fontId="35" fillId="0" borderId="0" xfId="0" applyNumberFormat="1" applyFont="1" applyFill="1" applyAlignment="1">
      <alignment horizontal="left"/>
    </xf>
    <xf numFmtId="0" fontId="15" fillId="0" borderId="2" xfId="0" applyFont="1" applyFill="1" applyBorder="1" applyAlignment="1">
      <alignment horizontal="right"/>
    </xf>
    <xf numFmtId="0" fontId="25" fillId="0" borderId="2" xfId="2" applyFont="1" applyFill="1" applyBorder="1" applyAlignment="1">
      <alignment horizontal="right"/>
    </xf>
    <xf numFmtId="3" fontId="25" fillId="0" borderId="2" xfId="3" applyNumberFormat="1" applyFont="1" applyFill="1" applyBorder="1" applyAlignment="1">
      <alignment horizontal="right"/>
    </xf>
    <xf numFmtId="0" fontId="16" fillId="0" borderId="2" xfId="393" applyFont="1" applyFill="1" applyBorder="1" applyAlignment="1">
      <alignment horizontal="left"/>
    </xf>
    <xf numFmtId="0" fontId="15" fillId="0" borderId="2" xfId="6" applyNumberFormat="1" applyFont="1" applyFill="1" applyBorder="1" applyAlignment="1">
      <alignment horizontal="right"/>
    </xf>
    <xf numFmtId="0" fontId="19" fillId="0" borderId="2" xfId="143" applyFont="1" applyFill="1" applyBorder="1" applyAlignment="1">
      <alignment horizontal="right"/>
    </xf>
    <xf numFmtId="3" fontId="15" fillId="0" borderId="2" xfId="6" applyNumberFormat="1" applyFont="1" applyFill="1" applyBorder="1"/>
    <xf numFmtId="0" fontId="16" fillId="0" borderId="24" xfId="32" applyFont="1" applyFill="1" applyBorder="1" applyAlignment="1">
      <alignment horizontal="left"/>
    </xf>
    <xf numFmtId="171" fontId="16" fillId="0" borderId="24" xfId="0" applyNumberFormat="1" applyFont="1" applyFill="1" applyBorder="1" applyAlignment="1">
      <alignment horizontal="left"/>
    </xf>
    <xf numFmtId="3" fontId="16" fillId="0" borderId="24" xfId="6" applyNumberFormat="1" applyFont="1" applyFill="1" applyBorder="1" applyAlignment="1">
      <alignment horizontal="right"/>
    </xf>
    <xf numFmtId="171" fontId="25" fillId="0" borderId="2" xfId="2" applyNumberFormat="1" applyFont="1" applyFill="1" applyBorder="1" applyAlignment="1">
      <alignment horizontal="right"/>
    </xf>
    <xf numFmtId="171" fontId="16" fillId="0" borderId="2" xfId="393" applyNumberFormat="1" applyFont="1" applyFill="1" applyBorder="1" applyAlignment="1">
      <alignment horizontal="right"/>
    </xf>
    <xf numFmtId="171" fontId="16" fillId="0" borderId="2" xfId="32" applyNumberFormat="1" applyFont="1" applyFill="1" applyBorder="1" applyAlignment="1">
      <alignment horizontal="right" wrapText="1"/>
    </xf>
    <xf numFmtId="0" fontId="16" fillId="0" borderId="14" xfId="32" applyFont="1" applyFill="1" applyBorder="1" applyAlignment="1">
      <alignment horizontal="right"/>
    </xf>
    <xf numFmtId="0" fontId="16" fillId="0" borderId="14" xfId="0" applyFont="1" applyFill="1" applyBorder="1" applyAlignment="1">
      <alignment horizontal="right"/>
    </xf>
    <xf numFmtId="3" fontId="16" fillId="0" borderId="0" xfId="393" applyNumberFormat="1" applyFont="1" applyFill="1" applyBorder="1" applyAlignment="1">
      <alignment horizontal="right"/>
    </xf>
    <xf numFmtId="171" fontId="19" fillId="0" borderId="2" xfId="143" applyNumberFormat="1" applyFont="1" applyFill="1" applyBorder="1" applyAlignment="1">
      <alignment horizontal="right"/>
    </xf>
    <xf numFmtId="3" fontId="19" fillId="0" borderId="2" xfId="143" applyNumberFormat="1" applyFont="1" applyFill="1" applyBorder="1" applyAlignment="1">
      <alignment horizontal="right"/>
    </xf>
    <xf numFmtId="3" fontId="19" fillId="0" borderId="0" xfId="143" applyNumberFormat="1" applyFont="1" applyFill="1" applyBorder="1" applyAlignment="1">
      <alignment horizontal="right"/>
    </xf>
    <xf numFmtId="3" fontId="16" fillId="0" borderId="0" xfId="0" applyNumberFormat="1" applyFont="1" applyFill="1" applyAlignment="1">
      <alignment horizontal="right"/>
    </xf>
    <xf numFmtId="171" fontId="16" fillId="0" borderId="24" xfId="0" applyNumberFormat="1" applyFont="1" applyFill="1" applyBorder="1" applyAlignment="1">
      <alignment horizontal="right"/>
    </xf>
    <xf numFmtId="0" fontId="16" fillId="0" borderId="24" xfId="32" applyFont="1" applyFill="1" applyBorder="1" applyAlignment="1">
      <alignment horizontal="right"/>
    </xf>
    <xf numFmtId="171" fontId="16" fillId="0" borderId="2" xfId="0" applyNumberFormat="1" applyFont="1" applyFill="1" applyBorder="1" applyAlignment="1">
      <alignment horizontal="right" wrapText="1"/>
    </xf>
    <xf numFmtId="0" fontId="16" fillId="0" borderId="2" xfId="0" applyFont="1" applyFill="1" applyBorder="1" applyAlignment="1">
      <alignment horizontal="right" wrapText="1"/>
    </xf>
    <xf numFmtId="0" fontId="16" fillId="0" borderId="2" xfId="0" applyFont="1" applyFill="1" applyBorder="1" applyAlignment="1">
      <alignment horizontal="left" wrapText="1"/>
    </xf>
    <xf numFmtId="0" fontId="16" fillId="0" borderId="0" xfId="32" applyFont="1" applyFill="1" applyBorder="1" applyAlignment="1">
      <alignment horizontal="right"/>
    </xf>
    <xf numFmtId="0" fontId="16" fillId="0" borderId="0" xfId="393" applyFont="1" applyFill="1"/>
    <xf numFmtId="6" fontId="16" fillId="0" borderId="2" xfId="393" applyNumberFormat="1" applyFont="1" applyFill="1" applyBorder="1"/>
    <xf numFmtId="171" fontId="15" fillId="0" borderId="2" xfId="393" applyNumberFormat="1" applyFont="1" applyFill="1" applyBorder="1" applyAlignment="1">
      <alignment horizontal="left"/>
    </xf>
    <xf numFmtId="0" fontId="15" fillId="0" borderId="2" xfId="393" applyFont="1" applyFill="1" applyBorder="1" applyAlignment="1"/>
    <xf numFmtId="3" fontId="15" fillId="0" borderId="2" xfId="393" applyNumberFormat="1" applyFont="1" applyFill="1" applyBorder="1" applyAlignment="1">
      <alignment horizontal="right"/>
    </xf>
    <xf numFmtId="16" fontId="15" fillId="0" borderId="2" xfId="393" applyNumberFormat="1" applyFont="1" applyFill="1" applyBorder="1"/>
    <xf numFmtId="0" fontId="19" fillId="0" borderId="2" xfId="59" applyFont="1" applyFill="1" applyBorder="1"/>
    <xf numFmtId="171" fontId="19" fillId="0" borderId="2" xfId="59" applyNumberFormat="1" applyFont="1" applyFill="1" applyBorder="1" applyAlignment="1">
      <alignment horizontal="left"/>
    </xf>
    <xf numFmtId="0" fontId="19" fillId="0" borderId="2" xfId="59" applyFont="1" applyFill="1" applyBorder="1" applyAlignment="1">
      <alignment horizontal="right"/>
    </xf>
    <xf numFmtId="0" fontId="19" fillId="0" borderId="2" xfId="59" applyFont="1" applyFill="1" applyBorder="1" applyAlignment="1"/>
    <xf numFmtId="3" fontId="19" fillId="0" borderId="2" xfId="59" applyNumberFormat="1" applyFont="1" applyFill="1" applyBorder="1" applyAlignment="1">
      <alignment horizontal="right"/>
    </xf>
    <xf numFmtId="0" fontId="19" fillId="0" borderId="2" xfId="143" applyFont="1" applyFill="1" applyBorder="1" applyAlignment="1"/>
    <xf numFmtId="0" fontId="19" fillId="0" borderId="2" xfId="2" applyFont="1" applyFill="1" applyBorder="1"/>
    <xf numFmtId="171" fontId="19" fillId="0" borderId="2" xfId="2" applyNumberFormat="1" applyFont="1" applyFill="1" applyBorder="1" applyAlignment="1">
      <alignment horizontal="left"/>
    </xf>
    <xf numFmtId="0" fontId="19" fillId="0" borderId="2" xfId="2" applyFont="1" applyFill="1" applyBorder="1" applyAlignment="1">
      <alignment horizontal="right"/>
    </xf>
    <xf numFmtId="0" fontId="19" fillId="0" borderId="2" xfId="2" applyFont="1" applyFill="1" applyBorder="1" applyAlignment="1"/>
    <xf numFmtId="165" fontId="19" fillId="0" borderId="2" xfId="2" applyNumberFormat="1" applyFont="1" applyFill="1" applyBorder="1" applyAlignment="1">
      <alignment horizontal="right"/>
    </xf>
    <xf numFmtId="0" fontId="19" fillId="0" borderId="0" xfId="2" applyFont="1" applyFill="1" applyBorder="1"/>
    <xf numFmtId="0" fontId="7" fillId="0" borderId="2" xfId="0" applyFont="1" applyFill="1" applyBorder="1"/>
    <xf numFmtId="171" fontId="7" fillId="0" borderId="2" xfId="0" applyNumberFormat="1" applyFont="1" applyFill="1" applyBorder="1" applyAlignment="1">
      <alignment horizontal="left"/>
    </xf>
    <xf numFmtId="0" fontId="7" fillId="0" borderId="2" xfId="0" applyFont="1" applyFill="1" applyBorder="1" applyAlignment="1">
      <alignment horizontal="right"/>
    </xf>
    <xf numFmtId="0" fontId="7" fillId="0" borderId="2" xfId="0" applyFont="1" applyFill="1" applyBorder="1" applyAlignment="1"/>
    <xf numFmtId="3" fontId="7" fillId="0" borderId="2" xfId="0" applyNumberFormat="1" applyFont="1" applyFill="1" applyBorder="1" applyAlignment="1">
      <alignment horizontal="right"/>
    </xf>
    <xf numFmtId="0" fontId="7" fillId="0" borderId="2" xfId="0" applyFont="1" applyFill="1" applyBorder="1" applyAlignment="1">
      <alignment horizontal="left"/>
    </xf>
    <xf numFmtId="171" fontId="7" fillId="0" borderId="2" xfId="0" applyNumberFormat="1" applyFont="1" applyFill="1" applyBorder="1"/>
    <xf numFmtId="3" fontId="7" fillId="0" borderId="2" xfId="0" applyNumberFormat="1" applyFont="1" applyFill="1" applyBorder="1"/>
    <xf numFmtId="0" fontId="16" fillId="0" borderId="2" xfId="1926" applyFont="1" applyFill="1" applyBorder="1" applyAlignment="1">
      <alignment horizontal="left"/>
    </xf>
    <xf numFmtId="171" fontId="16" fillId="0" borderId="2" xfId="1926" applyNumberFormat="1" applyFont="1" applyFill="1" applyBorder="1" applyAlignment="1">
      <alignment horizontal="left"/>
    </xf>
    <xf numFmtId="3" fontId="16" fillId="0" borderId="2" xfId="1926" applyNumberFormat="1" applyFont="1" applyFill="1" applyBorder="1" applyAlignment="1">
      <alignment horizontal="right"/>
    </xf>
    <xf numFmtId="1" fontId="16" fillId="0" borderId="2" xfId="1926" applyNumberFormat="1" applyFont="1" applyFill="1" applyBorder="1" applyAlignment="1">
      <alignment horizontal="left"/>
    </xf>
    <xf numFmtId="14" fontId="16" fillId="0" borderId="2" xfId="1926" applyNumberFormat="1" applyFont="1" applyFill="1" applyBorder="1" applyAlignment="1">
      <alignment horizontal="left"/>
    </xf>
    <xf numFmtId="165" fontId="16" fillId="0" borderId="2" xfId="1926" applyNumberFormat="1" applyFont="1" applyFill="1" applyBorder="1" applyAlignment="1">
      <alignment horizontal="left"/>
    </xf>
    <xf numFmtId="0" fontId="16" fillId="0" borderId="2" xfId="29" applyFont="1" applyFill="1" applyBorder="1"/>
    <xf numFmtId="171" fontId="16" fillId="0" borderId="2" xfId="29" applyNumberFormat="1" applyFont="1" applyFill="1" applyBorder="1" applyAlignment="1">
      <alignment horizontal="right"/>
    </xf>
    <xf numFmtId="0" fontId="16" fillId="0" borderId="2" xfId="29" applyFont="1" applyFill="1" applyBorder="1" applyAlignment="1">
      <alignment horizontal="right"/>
    </xf>
    <xf numFmtId="3" fontId="16" fillId="0" borderId="2" xfId="29" applyNumberFormat="1" applyFont="1" applyFill="1" applyBorder="1" applyAlignment="1">
      <alignment horizontal="right"/>
    </xf>
    <xf numFmtId="0" fontId="16" fillId="0" borderId="2" xfId="30" applyFont="1" applyFill="1" applyBorder="1"/>
    <xf numFmtId="0" fontId="16" fillId="0" borderId="2" xfId="30" applyFont="1" applyFill="1" applyBorder="1" applyAlignment="1">
      <alignment horizontal="left"/>
    </xf>
    <xf numFmtId="171" fontId="16" fillId="0" borderId="2" xfId="30" applyNumberFormat="1" applyFont="1" applyFill="1" applyBorder="1" applyAlignment="1">
      <alignment horizontal="right"/>
    </xf>
    <xf numFmtId="0" fontId="16" fillId="0" borderId="2" xfId="30" applyFont="1" applyFill="1" applyBorder="1" applyAlignment="1">
      <alignment horizontal="right"/>
    </xf>
    <xf numFmtId="3" fontId="16" fillId="0" borderId="2" xfId="30" applyNumberFormat="1" applyFont="1" applyFill="1" applyBorder="1" applyAlignment="1">
      <alignment horizontal="right"/>
    </xf>
    <xf numFmtId="0" fontId="18" fillId="0" borderId="2" xfId="0" applyFont="1" applyFill="1" applyBorder="1"/>
    <xf numFmtId="0" fontId="18" fillId="0" borderId="2" xfId="0" applyFont="1" applyFill="1" applyBorder="1" applyAlignment="1">
      <alignment horizontal="left"/>
    </xf>
    <xf numFmtId="171" fontId="18" fillId="0" borderId="2" xfId="0" applyNumberFormat="1" applyFont="1" applyFill="1" applyBorder="1" applyAlignment="1">
      <alignment horizontal="left"/>
    </xf>
    <xf numFmtId="3" fontId="18" fillId="0" borderId="2" xfId="0" applyNumberFormat="1" applyFont="1" applyFill="1" applyBorder="1"/>
    <xf numFmtId="3" fontId="0" fillId="0" borderId="0" xfId="0" applyNumberFormat="1"/>
    <xf numFmtId="0" fontId="18" fillId="0" borderId="0" xfId="2" applyFont="1" applyFill="1"/>
    <xf numFmtId="1" fontId="16" fillId="0" borderId="2" xfId="2" applyNumberFormat="1" applyFont="1" applyFill="1" applyBorder="1"/>
    <xf numFmtId="173" fontId="16" fillId="0" borderId="2" xfId="0" applyNumberFormat="1" applyFont="1" applyFill="1" applyBorder="1" applyAlignment="1"/>
    <xf numFmtId="173" fontId="16" fillId="0" borderId="2" xfId="0" applyNumberFormat="1" applyFont="1" applyFill="1" applyBorder="1"/>
    <xf numFmtId="173" fontId="16" fillId="0" borderId="2" xfId="6" applyNumberFormat="1" applyFont="1" applyFill="1" applyBorder="1"/>
    <xf numFmtId="3" fontId="18" fillId="0" borderId="2" xfId="3" applyNumberFormat="1" applyFont="1" applyFill="1" applyBorder="1"/>
    <xf numFmtId="3" fontId="16" fillId="0" borderId="0" xfId="3" applyNumberFormat="1" applyFont="1" applyFill="1" applyBorder="1"/>
    <xf numFmtId="3" fontId="16" fillId="0" borderId="0" xfId="3" applyNumberFormat="1" applyFont="1" applyFill="1"/>
    <xf numFmtId="1" fontId="16" fillId="0" borderId="0" xfId="0" applyNumberFormat="1" applyFont="1" applyFill="1"/>
    <xf numFmtId="0" fontId="7" fillId="0" borderId="0" xfId="0" applyFont="1" applyFill="1" applyAlignment="1"/>
    <xf numFmtId="0" fontId="7" fillId="0" borderId="0" xfId="0" applyFont="1" applyFill="1" applyAlignment="1">
      <alignment horizontal="right"/>
    </xf>
    <xf numFmtId="3" fontId="16" fillId="0" borderId="0" xfId="0" applyNumberFormat="1" applyFont="1"/>
    <xf numFmtId="0" fontId="16" fillId="0" borderId="2" xfId="0" quotePrefix="1" applyFont="1" applyFill="1" applyBorder="1"/>
    <xf numFmtId="0" fontId="16" fillId="0" borderId="2" xfId="1457" applyFont="1" applyFill="1" applyBorder="1"/>
    <xf numFmtId="171" fontId="16" fillId="0" borderId="2" xfId="1457" applyNumberFormat="1" applyFont="1" applyFill="1" applyBorder="1" applyAlignment="1">
      <alignment horizontal="left"/>
    </xf>
    <xf numFmtId="0" fontId="16" fillId="0" borderId="2" xfId="1457" applyFont="1" applyFill="1" applyBorder="1" applyAlignment="1">
      <alignment horizontal="left"/>
    </xf>
    <xf numFmtId="0" fontId="16" fillId="0" borderId="2" xfId="1457" applyFont="1" applyFill="1" applyBorder="1" applyAlignment="1">
      <alignment horizontal="right"/>
    </xf>
    <xf numFmtId="165" fontId="16" fillId="0" borderId="2" xfId="1457" applyNumberFormat="1" applyFont="1" applyFill="1" applyBorder="1" applyAlignment="1">
      <alignment horizontal="right"/>
    </xf>
    <xf numFmtId="0" fontId="16" fillId="0" borderId="2" xfId="1733" applyFont="1" applyFill="1" applyBorder="1" applyAlignment="1"/>
    <xf numFmtId="165" fontId="16" fillId="0" borderId="2" xfId="1528" applyNumberFormat="1" applyFont="1" applyFill="1" applyBorder="1" applyAlignment="1"/>
    <xf numFmtId="0" fontId="16" fillId="0" borderId="13" xfId="1528" applyFont="1" applyFill="1" applyBorder="1"/>
    <xf numFmtId="171" fontId="15" fillId="0" borderId="2" xfId="0" applyNumberFormat="1" applyFont="1" applyFill="1" applyBorder="1" applyAlignment="1">
      <alignment horizontal="left"/>
    </xf>
    <xf numFmtId="0" fontId="16" fillId="0" borderId="2" xfId="1417" applyFont="1" applyFill="1" applyBorder="1"/>
    <xf numFmtId="171" fontId="16" fillId="0" borderId="2" xfId="1417" applyNumberFormat="1" applyFont="1" applyFill="1" applyBorder="1" applyAlignment="1">
      <alignment horizontal="left"/>
    </xf>
    <xf numFmtId="0" fontId="16" fillId="0" borderId="2" xfId="1417" applyFont="1" applyFill="1" applyBorder="1" applyAlignment="1">
      <alignment horizontal="right"/>
    </xf>
    <xf numFmtId="1" fontId="16" fillId="0" borderId="2" xfId="1417" applyNumberFormat="1" applyFont="1" applyFill="1" applyBorder="1" applyAlignment="1">
      <alignment horizontal="right"/>
    </xf>
    <xf numFmtId="165" fontId="15" fillId="0" borderId="2" xfId="6" applyNumberFormat="1" applyFont="1" applyFill="1" applyBorder="1"/>
    <xf numFmtId="0" fontId="16" fillId="0" borderId="2" xfId="4" applyFont="1" applyFill="1" applyBorder="1" applyAlignment="1"/>
    <xf numFmtId="0" fontId="16" fillId="0" borderId="0" xfId="0" applyFont="1" applyFill="1" applyBorder="1"/>
    <xf numFmtId="0" fontId="16" fillId="0" borderId="0" xfId="0" applyFont="1" applyFill="1" applyBorder="1" applyAlignment="1">
      <alignment horizontal="left"/>
    </xf>
    <xf numFmtId="171" fontId="16" fillId="0" borderId="0" xfId="6" applyNumberFormat="1" applyFont="1" applyFill="1" applyBorder="1" applyAlignment="1">
      <alignment horizontal="left"/>
    </xf>
    <xf numFmtId="0" fontId="16" fillId="0" borderId="0" xfId="0" applyFont="1" applyFill="1" applyBorder="1" applyAlignment="1"/>
    <xf numFmtId="0" fontId="16" fillId="0" borderId="0" xfId="0" applyFont="1" applyFill="1" applyBorder="1" applyAlignment="1">
      <alignment horizontal="right"/>
    </xf>
    <xf numFmtId="171" fontId="16" fillId="0" borderId="0" xfId="0" applyNumberFormat="1" applyFont="1" applyFill="1" applyBorder="1" applyAlignment="1">
      <alignment horizontal="left"/>
    </xf>
    <xf numFmtId="0" fontId="16" fillId="0" borderId="2" xfId="1376" applyFont="1" applyFill="1" applyBorder="1"/>
    <xf numFmtId="171" fontId="16" fillId="0" borderId="2" xfId="1376" applyNumberFormat="1" applyFont="1" applyFill="1" applyBorder="1" applyAlignment="1">
      <alignment horizontal="left"/>
    </xf>
    <xf numFmtId="0" fontId="16" fillId="0" borderId="2" xfId="1376" applyFont="1" applyFill="1" applyBorder="1" applyAlignment="1">
      <alignment horizontal="right"/>
    </xf>
    <xf numFmtId="165" fontId="16" fillId="0" borderId="2" xfId="1376" applyNumberFormat="1" applyFont="1" applyFill="1" applyBorder="1" applyAlignment="1"/>
    <xf numFmtId="2" fontId="16" fillId="0" borderId="2" xfId="2" applyNumberFormat="1" applyFont="1" applyFill="1" applyBorder="1" applyAlignment="1"/>
    <xf numFmtId="171" fontId="16" fillId="0" borderId="2" xfId="5" applyNumberFormat="1" applyFont="1" applyFill="1" applyBorder="1" applyAlignment="1">
      <alignment horizontal="left"/>
    </xf>
    <xf numFmtId="0" fontId="16" fillId="0" borderId="2" xfId="1528" applyFont="1" applyFill="1" applyBorder="1" applyAlignment="1"/>
    <xf numFmtId="171" fontId="16" fillId="0" borderId="2" xfId="6" applyNumberFormat="1" applyFont="1" applyFill="1" applyBorder="1" applyAlignment="1"/>
    <xf numFmtId="171" fontId="16" fillId="0" borderId="2" xfId="0" applyNumberFormat="1" applyFont="1" applyFill="1" applyBorder="1" applyAlignment="1"/>
    <xf numFmtId="0" fontId="16" fillId="0" borderId="2" xfId="1222" applyFont="1" applyFill="1" applyBorder="1"/>
    <xf numFmtId="171" fontId="16" fillId="0" borderId="2" xfId="1222" applyNumberFormat="1" applyFont="1" applyFill="1" applyBorder="1" applyAlignment="1">
      <alignment horizontal="left"/>
    </xf>
    <xf numFmtId="0" fontId="16" fillId="0" borderId="2" xfId="1222" applyFont="1" applyFill="1" applyBorder="1" applyAlignment="1">
      <alignment horizontal="left"/>
    </xf>
    <xf numFmtId="0" fontId="16" fillId="0" borderId="2" xfId="1222" applyFont="1" applyFill="1" applyBorder="1" applyAlignment="1">
      <alignment horizontal="right"/>
    </xf>
    <xf numFmtId="3" fontId="16" fillId="0" borderId="2" xfId="132" applyNumberFormat="1" applyFont="1" applyFill="1" applyBorder="1" applyAlignment="1">
      <alignment horizontal="right"/>
    </xf>
    <xf numFmtId="3" fontId="16" fillId="0" borderId="2" xfId="95" applyNumberFormat="1" applyFont="1" applyFill="1" applyBorder="1" applyAlignment="1">
      <alignment horizontal="right"/>
    </xf>
    <xf numFmtId="3" fontId="16" fillId="0" borderId="2" xfId="1222" applyNumberFormat="1" applyFont="1" applyFill="1" applyBorder="1" applyAlignment="1">
      <alignment horizontal="right"/>
    </xf>
    <xf numFmtId="0" fontId="16" fillId="0" borderId="2" xfId="0" applyNumberFormat="1" applyFont="1" applyFill="1" applyBorder="1" applyAlignment="1">
      <alignment horizontal="right"/>
    </xf>
    <xf numFmtId="0" fontId="16" fillId="0" borderId="0" xfId="32" applyFont="1" applyFill="1"/>
    <xf numFmtId="0" fontId="7" fillId="0" borderId="13" xfId="0" applyFont="1" applyFill="1" applyBorder="1"/>
    <xf numFmtId="3" fontId="16" fillId="0" borderId="0" xfId="6" applyNumberFormat="1" applyFont="1" applyFill="1" applyBorder="1" applyAlignment="1">
      <alignment horizontal="right"/>
    </xf>
    <xf numFmtId="3" fontId="7" fillId="0" borderId="0" xfId="0" applyNumberFormat="1" applyFont="1" applyFill="1" applyAlignment="1">
      <alignment horizontal="right"/>
    </xf>
    <xf numFmtId="0" fontId="15" fillId="0" borderId="2" xfId="0" applyFont="1" applyFill="1" applyBorder="1" applyAlignment="1"/>
    <xf numFmtId="3" fontId="15" fillId="0" borderId="2" xfId="0" applyNumberFormat="1" applyFont="1" applyFill="1" applyBorder="1" applyAlignment="1">
      <alignment horizontal="right"/>
    </xf>
    <xf numFmtId="0" fontId="16" fillId="0" borderId="2" xfId="1243" applyFont="1" applyFill="1" applyBorder="1" applyAlignment="1"/>
    <xf numFmtId="165" fontId="16" fillId="0" borderId="2" xfId="95" applyNumberFormat="1" applyFont="1" applyFill="1" applyBorder="1" applyAlignment="1">
      <alignment horizontal="right"/>
    </xf>
    <xf numFmtId="0" fontId="16" fillId="0" borderId="2" xfId="1201" applyFont="1" applyFill="1" applyBorder="1"/>
    <xf numFmtId="171" fontId="16" fillId="0" borderId="2" xfId="1201" applyNumberFormat="1" applyFont="1" applyFill="1" applyBorder="1" applyAlignment="1">
      <alignment horizontal="left"/>
    </xf>
    <xf numFmtId="0" fontId="16" fillId="0" borderId="2" xfId="1201" applyFont="1" applyFill="1" applyBorder="1" applyAlignment="1"/>
    <xf numFmtId="165" fontId="16" fillId="0" borderId="2" xfId="132" applyNumberFormat="1" applyFont="1" applyFill="1" applyBorder="1" applyAlignment="1">
      <alignment horizontal="right"/>
    </xf>
    <xf numFmtId="165" fontId="16" fillId="0" borderId="2" xfId="1201" applyNumberFormat="1" applyFont="1" applyFill="1" applyBorder="1" applyAlignment="1">
      <alignment horizontal="right"/>
    </xf>
    <xf numFmtId="0" fontId="16" fillId="9" borderId="14" xfId="0" applyFont="1" applyFill="1" applyBorder="1"/>
    <xf numFmtId="0" fontId="15" fillId="0" borderId="0" xfId="0" applyFont="1"/>
    <xf numFmtId="0" fontId="16" fillId="9" borderId="2" xfId="6" applyNumberFormat="1" applyFont="1" applyFill="1" applyBorder="1" applyAlignment="1">
      <alignment horizontal="right"/>
    </xf>
    <xf numFmtId="0" fontId="16" fillId="0" borderId="2" xfId="0" applyNumberFormat="1" applyFont="1" applyBorder="1" applyAlignment="1">
      <alignment horizontal="right"/>
    </xf>
    <xf numFmtId="0" fontId="15" fillId="0" borderId="2" xfId="0" applyFont="1" applyBorder="1"/>
    <xf numFmtId="0" fontId="15" fillId="0" borderId="0" xfId="0" applyFont="1" applyBorder="1"/>
    <xf numFmtId="0" fontId="0" fillId="0" borderId="2" xfId="0" applyBorder="1"/>
    <xf numFmtId="0" fontId="12" fillId="8" borderId="0" xfId="0" applyFont="1" applyFill="1" applyBorder="1" applyAlignment="1" applyProtection="1">
      <alignment horizontal="left" vertical="center"/>
    </xf>
    <xf numFmtId="0" fontId="12" fillId="8" borderId="0" xfId="0" applyFont="1" applyFill="1" applyBorder="1" applyAlignment="1" applyProtection="1">
      <alignment horizontal="left" vertical="center" wrapText="1"/>
    </xf>
    <xf numFmtId="0" fontId="8" fillId="7" borderId="14"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11" fillId="8" borderId="15" xfId="0" applyFont="1" applyFill="1" applyBorder="1" applyAlignment="1" applyProtection="1">
      <alignment horizontal="center" vertical="center" wrapText="1"/>
    </xf>
    <xf numFmtId="0" fontId="11" fillId="8" borderId="16" xfId="0" applyFont="1" applyFill="1" applyBorder="1" applyAlignment="1" applyProtection="1">
      <alignment horizontal="center" vertical="center" wrapText="1"/>
    </xf>
    <xf numFmtId="0" fontId="11" fillId="8" borderId="17"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18" xfId="0" applyFont="1" applyFill="1" applyBorder="1" applyAlignment="1" applyProtection="1">
      <alignment horizontal="center" vertical="center" wrapText="1"/>
    </xf>
    <xf numFmtId="0" fontId="11" fillId="8" borderId="19" xfId="0" applyFont="1" applyFill="1" applyBorder="1" applyAlignment="1" applyProtection="1">
      <alignment horizontal="center" vertical="center" wrapText="1"/>
    </xf>
    <xf numFmtId="0" fontId="26" fillId="2" borderId="14"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7" fillId="0" borderId="29" xfId="0" applyFont="1" applyBorder="1" applyAlignment="1" applyProtection="1">
      <alignment horizontal="left" vertical="center"/>
    </xf>
    <xf numFmtId="0" fontId="7" fillId="0" borderId="30" xfId="0" applyFont="1" applyBorder="1" applyAlignment="1" applyProtection="1">
      <alignment horizontal="left" vertical="center"/>
    </xf>
    <xf numFmtId="0" fontId="7" fillId="0" borderId="31" xfId="0" applyFont="1" applyBorder="1" applyAlignment="1" applyProtection="1">
      <alignment horizontal="left" vertical="center"/>
    </xf>
    <xf numFmtId="0" fontId="7" fillId="0" borderId="28" xfId="0" applyFont="1" applyBorder="1" applyAlignment="1" applyProtection="1">
      <alignment horizontal="left" vertical="center"/>
    </xf>
    <xf numFmtId="0" fontId="7" fillId="0" borderId="20" xfId="0" applyFont="1" applyBorder="1" applyAlignment="1" applyProtection="1">
      <alignment horizontal="left" vertical="center"/>
    </xf>
    <xf numFmtId="0" fontId="7" fillId="0" borderId="21" xfId="0" applyFont="1" applyBorder="1" applyAlignment="1" applyProtection="1">
      <alignment horizontal="left" vertical="center"/>
    </xf>
    <xf numFmtId="0" fontId="7" fillId="0" borderId="25" xfId="0" applyFont="1" applyBorder="1" applyAlignment="1" applyProtection="1">
      <alignment horizontal="left" vertical="center"/>
    </xf>
    <xf numFmtId="0" fontId="7" fillId="0" borderId="26" xfId="0" applyFont="1" applyBorder="1" applyAlignment="1" applyProtection="1">
      <alignment horizontal="left" vertical="center"/>
    </xf>
    <xf numFmtId="0" fontId="7" fillId="0" borderId="27" xfId="0" applyFont="1" applyBorder="1" applyAlignment="1" applyProtection="1">
      <alignment horizontal="left" vertical="center"/>
    </xf>
    <xf numFmtId="0" fontId="30" fillId="0" borderId="2" xfId="32" applyFont="1" applyFill="1" applyBorder="1" applyAlignment="1">
      <alignment horizontal="left"/>
    </xf>
    <xf numFmtId="171" fontId="30" fillId="0" borderId="2" xfId="32" applyNumberFormat="1" applyFont="1" applyFill="1" applyBorder="1" applyAlignment="1">
      <alignment horizontal="left"/>
    </xf>
    <xf numFmtId="0" fontId="30" fillId="0" borderId="2" xfId="32" applyFont="1" applyFill="1" applyBorder="1" applyAlignment="1">
      <alignment horizontal="right"/>
    </xf>
    <xf numFmtId="3" fontId="30" fillId="0" borderId="2" xfId="32" applyNumberFormat="1" applyFont="1" applyFill="1" applyBorder="1" applyAlignment="1">
      <alignment horizontal="right"/>
    </xf>
    <xf numFmtId="0" fontId="36" fillId="0" borderId="0" xfId="0" applyFont="1"/>
  </cellXfs>
  <cellStyles count="4171">
    <cellStyle name="Comma" xfId="6" builtinId="3"/>
    <cellStyle name="Comma 10" xfId="132"/>
    <cellStyle name="Comma 11" xfId="138"/>
    <cellStyle name="Comma 12" xfId="144"/>
    <cellStyle name="Comma 14" xfId="152"/>
    <cellStyle name="Comma 15" xfId="157"/>
    <cellStyle name="Comma 16" xfId="162"/>
    <cellStyle name="Comma 17" xfId="166"/>
    <cellStyle name="Comma 18" xfId="169"/>
    <cellStyle name="Comma 19" xfId="172"/>
    <cellStyle name="Comma 2" xfId="3"/>
    <cellStyle name="Comma 2 10" xfId="95"/>
    <cellStyle name="Comma 2 10 2" xfId="2012"/>
    <cellStyle name="Comma 2 10 3" xfId="2647"/>
    <cellStyle name="Comma 2 11" xfId="85"/>
    <cellStyle name="Comma 2 11 2" xfId="2002"/>
    <cellStyle name="Comma 2 11 3" xfId="2964"/>
    <cellStyle name="Comma 2 12" xfId="80"/>
    <cellStyle name="Comma 2 12 2" xfId="1997"/>
    <cellStyle name="Comma 2 12 3" xfId="3134"/>
    <cellStyle name="Comma 2 13" xfId="98"/>
    <cellStyle name="Comma 2 13 2" xfId="2015"/>
    <cellStyle name="Comma 2 13 3" xfId="2532"/>
    <cellStyle name="Comma 2 14" xfId="90"/>
    <cellStyle name="Comma 2 14 2" xfId="2007"/>
    <cellStyle name="Comma 2 14 3" xfId="2827"/>
    <cellStyle name="Comma 2 15" xfId="102"/>
    <cellStyle name="Comma 2 15 2" xfId="2019"/>
    <cellStyle name="Comma 2 15 3" xfId="2388"/>
    <cellStyle name="Comma 2 16" xfId="106"/>
    <cellStyle name="Comma 2 16 2" xfId="2023"/>
    <cellStyle name="Comma 2 16 3" xfId="3451"/>
    <cellStyle name="Comma 2 17" xfId="112"/>
    <cellStyle name="Comma 2 17 2" xfId="2027"/>
    <cellStyle name="Comma 2 17 3" xfId="2352"/>
    <cellStyle name="Comma 2 18" xfId="118"/>
    <cellStyle name="Comma 2 18 2" xfId="2033"/>
    <cellStyle name="Comma 2 18 3" xfId="3101"/>
    <cellStyle name="Comma 2 19" xfId="124"/>
    <cellStyle name="Comma 2 19 2" xfId="2037"/>
    <cellStyle name="Comma 2 19 3" xfId="2927"/>
    <cellStyle name="Comma 2 2" xfId="5"/>
    <cellStyle name="Comma 2 2 10" xfId="133"/>
    <cellStyle name="Comma 2 2 11" xfId="139"/>
    <cellStyle name="Comma 2 2 12" xfId="145"/>
    <cellStyle name="Comma 2 2 13" xfId="149"/>
    <cellStyle name="Comma 2 2 14" xfId="153"/>
    <cellStyle name="Comma 2 2 15" xfId="158"/>
    <cellStyle name="Comma 2 2 16" xfId="163"/>
    <cellStyle name="Comma 2 2 17" xfId="167"/>
    <cellStyle name="Comma 2 2 18" xfId="170"/>
    <cellStyle name="Comma 2 2 19" xfId="173"/>
    <cellStyle name="Comma 2 2 2" xfId="35"/>
    <cellStyle name="Comma 2 2 2 10" xfId="445"/>
    <cellStyle name="Comma 2 2 2 11" xfId="524"/>
    <cellStyle name="Comma 2 2 2 12" xfId="568"/>
    <cellStyle name="Comma 2 2 2 13" xfId="620"/>
    <cellStyle name="Comma 2 2 2 14" xfId="663"/>
    <cellStyle name="Comma 2 2 2 15" xfId="705"/>
    <cellStyle name="Comma 2 2 2 16" xfId="458"/>
    <cellStyle name="Comma 2 2 2 17" xfId="777"/>
    <cellStyle name="Comma 2 2 2 18" xfId="842"/>
    <cellStyle name="Comma 2 2 2 19" xfId="886"/>
    <cellStyle name="Comma 2 2 2 2" xfId="37"/>
    <cellStyle name="Comma 2 2 2 2 2" xfId="1954"/>
    <cellStyle name="Comma 2 2 2 2 2 2" xfId="1956"/>
    <cellStyle name="Comma 2 2 2 20" xfId="930"/>
    <cellStyle name="Comma 2 2 2 21" xfId="974"/>
    <cellStyle name="Comma 2 2 2 22" xfId="1017"/>
    <cellStyle name="Comma 2 2 2 23" xfId="1061"/>
    <cellStyle name="Comma 2 2 2 24" xfId="1104"/>
    <cellStyle name="Comma 2 2 2 25" xfId="1147"/>
    <cellStyle name="Comma 2 2 2 26" xfId="1184"/>
    <cellStyle name="Comma 2 2 2 27" xfId="965"/>
    <cellStyle name="Comma 2 2 2 28" xfId="1291"/>
    <cellStyle name="Comma 2 2 2 29" xfId="1321"/>
    <cellStyle name="Comma 2 2 2 3" xfId="193"/>
    <cellStyle name="Comma 2 2 2 30" xfId="1362"/>
    <cellStyle name="Comma 2 2 2 31" xfId="1345"/>
    <cellStyle name="Comma 2 2 2 32" xfId="1312"/>
    <cellStyle name="Comma 2 2 2 33" xfId="1479"/>
    <cellStyle name="Comma 2 2 2 34" xfId="1430"/>
    <cellStyle name="Comma 2 2 2 35" xfId="1500"/>
    <cellStyle name="Comma 2 2 2 36" xfId="1495"/>
    <cellStyle name="Comma 2 2 2 37" xfId="1442"/>
    <cellStyle name="Comma 2 2 2 38" xfId="1517"/>
    <cellStyle name="Comma 2 2 2 39" xfId="1731"/>
    <cellStyle name="Comma 2 2 2 4" xfId="318"/>
    <cellStyle name="Comma 2 2 2 40" xfId="1769"/>
    <cellStyle name="Comma 2 2 2 41" xfId="1816"/>
    <cellStyle name="Comma 2 2 2 42" xfId="1839"/>
    <cellStyle name="Comma 2 2 2 43" xfId="1899"/>
    <cellStyle name="Comma 2 2 2 44" xfId="1930"/>
    <cellStyle name="Comma 2 2 2 45" xfId="3359"/>
    <cellStyle name="Comma 2 2 2 5" xfId="341"/>
    <cellStyle name="Comma 2 2 2 6" xfId="367"/>
    <cellStyle name="Comma 2 2 2 7" xfId="335"/>
    <cellStyle name="Comma 2 2 2 8" xfId="229"/>
    <cellStyle name="Comma 2 2 2 9" xfId="451"/>
    <cellStyle name="Comma 2 2 20" xfId="176"/>
    <cellStyle name="Comma 2 2 21" xfId="179"/>
    <cellStyle name="Comma 2 2 22" xfId="74"/>
    <cellStyle name="Comma 2 2 23" xfId="71"/>
    <cellStyle name="Comma 2 2 24" xfId="58"/>
    <cellStyle name="Comma 2 2 25" xfId="61"/>
    <cellStyle name="Comma 2 2 26" xfId="64"/>
    <cellStyle name="Comma 2 2 27" xfId="70"/>
    <cellStyle name="Comma 2 2 28" xfId="72"/>
    <cellStyle name="Comma 2 2 29" xfId="66"/>
    <cellStyle name="Comma 2 2 3" xfId="79"/>
    <cellStyle name="Comma 2 2 30" xfId="181"/>
    <cellStyle name="Comma 2 2 31" xfId="187"/>
    <cellStyle name="Comma 2 2 32" xfId="189"/>
    <cellStyle name="Comma 2 2 33" xfId="182"/>
    <cellStyle name="Comma 2 2 34" xfId="191"/>
    <cellStyle name="Comma 2 2 34 2" xfId="2088"/>
    <cellStyle name="Comma 2 2 34 3" xfId="3127"/>
    <cellStyle name="Comma 2 2 35" xfId="208"/>
    <cellStyle name="Comma 2 2 35 2" xfId="2105"/>
    <cellStyle name="Comma 2 2 35 3" xfId="2558"/>
    <cellStyle name="Comma 2 2 36" xfId="251"/>
    <cellStyle name="Comma 2 2 36 2" xfId="2148"/>
    <cellStyle name="Comma 2 2 36 3" xfId="1983"/>
    <cellStyle name="Comma 2 2 37" xfId="319"/>
    <cellStyle name="Comma 2 2 37 2" xfId="2212"/>
    <cellStyle name="Comma 2 2 37 3" xfId="2481"/>
    <cellStyle name="Comma 2 2 38" xfId="383"/>
    <cellStyle name="Comma 2 2 38 2" xfId="2270"/>
    <cellStyle name="Comma 2 2 38 3" xfId="2815"/>
    <cellStyle name="Comma 2 2 39" xfId="257"/>
    <cellStyle name="Comma 2 2 39 2" xfId="2154"/>
    <cellStyle name="Comma 2 2 39 3" xfId="2083"/>
    <cellStyle name="Comma 2 2 4" xfId="100"/>
    <cellStyle name="Comma 2 2 40" xfId="380"/>
    <cellStyle name="Comma 2 2 40 2" xfId="2267"/>
    <cellStyle name="Comma 2 2 40 3" xfId="2246"/>
    <cellStyle name="Comma 2 2 41" xfId="455"/>
    <cellStyle name="Comma 2 2 41 2" xfId="2330"/>
    <cellStyle name="Comma 2 2 41 3" xfId="2771"/>
    <cellStyle name="Comma 2 2 42" xfId="544"/>
    <cellStyle name="Comma 2 2 42 2" xfId="2404"/>
    <cellStyle name="Comma 2 2 42 3" xfId="2190"/>
    <cellStyle name="Comma 2 2 43" xfId="385"/>
    <cellStyle name="Comma 2 2 43 2" xfId="2272"/>
    <cellStyle name="Comma 2 2 43 3" xfId="2744"/>
    <cellStyle name="Comma 2 2 44" xfId="543"/>
    <cellStyle name="Comma 2 2 44 2" xfId="2403"/>
    <cellStyle name="Comma 2 2 44 3" xfId="2376"/>
    <cellStyle name="Comma 2 2 45" xfId="601"/>
    <cellStyle name="Comma 2 2 45 2" xfId="2450"/>
    <cellStyle name="Comma 2 2 45 3" xfId="2121"/>
    <cellStyle name="Comma 2 2 46" xfId="644"/>
    <cellStyle name="Comma 2 2 46 2" xfId="2483"/>
    <cellStyle name="Comma 2 2 46 3" xfId="2080"/>
    <cellStyle name="Comma 2 2 47" xfId="442"/>
    <cellStyle name="Comma 2 2 47 2" xfId="2319"/>
    <cellStyle name="Comma 2 2 47 3" xfId="3250"/>
    <cellStyle name="Comma 2 2 48" xfId="696"/>
    <cellStyle name="Comma 2 2 48 2" xfId="2527"/>
    <cellStyle name="Comma 2 2 48 3" xfId="2043"/>
    <cellStyle name="Comma 2 2 49" xfId="703"/>
    <cellStyle name="Comma 2 2 49 2" xfId="2531"/>
    <cellStyle name="Comma 2 2 49 3" xfId="2052"/>
    <cellStyle name="Comma 2 2 5" xfId="104"/>
    <cellStyle name="Comma 2 2 50" xfId="822"/>
    <cellStyle name="Comma 2 2 50 2" xfId="2628"/>
    <cellStyle name="Comma 2 2 50 3" xfId="3570"/>
    <cellStyle name="Comma 2 2 51" xfId="866"/>
    <cellStyle name="Comma 2 2 51 2" xfId="2663"/>
    <cellStyle name="Comma 2 2 51 3" xfId="3595"/>
    <cellStyle name="Comma 2 2 52" xfId="910"/>
    <cellStyle name="Comma 2 2 52 2" xfId="2701"/>
    <cellStyle name="Comma 2 2 52 3" xfId="3620"/>
    <cellStyle name="Comma 2 2 53" xfId="954"/>
    <cellStyle name="Comma 2 2 53 2" xfId="2736"/>
    <cellStyle name="Comma 2 2 53 3" xfId="3645"/>
    <cellStyle name="Comma 2 2 54" xfId="998"/>
    <cellStyle name="Comma 2 2 54 2" xfId="2773"/>
    <cellStyle name="Comma 2 2 54 3" xfId="3669"/>
    <cellStyle name="Comma 2 2 55" xfId="1041"/>
    <cellStyle name="Comma 2 2 55 2" xfId="2808"/>
    <cellStyle name="Comma 2 2 55 3" xfId="3693"/>
    <cellStyle name="Comma 2 2 56" xfId="1084"/>
    <cellStyle name="Comma 2 2 56 2" xfId="2844"/>
    <cellStyle name="Comma 2 2 56 3" xfId="3715"/>
    <cellStyle name="Comma 2 2 57" xfId="1128"/>
    <cellStyle name="Comma 2 2 57 2" xfId="2882"/>
    <cellStyle name="Comma 2 2 57 3" xfId="3743"/>
    <cellStyle name="Comma 2 2 58" xfId="1196"/>
    <cellStyle name="Comma 2 2 58 2" xfId="2937"/>
    <cellStyle name="Comma 2 2 58 3" xfId="3778"/>
    <cellStyle name="Comma 2 2 59" xfId="1286"/>
    <cellStyle name="Comma 2 2 59 2" xfId="3012"/>
    <cellStyle name="Comma 2 2 59 3" xfId="3832"/>
    <cellStyle name="Comma 2 2 6" xfId="109"/>
    <cellStyle name="Comma 2 2 60" xfId="806"/>
    <cellStyle name="Comma 2 2 60 2" xfId="2614"/>
    <cellStyle name="Comma 2 2 60 3" xfId="3557"/>
    <cellStyle name="Comma 2 2 61" xfId="1302"/>
    <cellStyle name="Comma 2 2 61 2" xfId="3027"/>
    <cellStyle name="Comma 2 2 61 3" xfId="3842"/>
    <cellStyle name="Comma 2 2 62" xfId="1359"/>
    <cellStyle name="Comma 2 2 62 2" xfId="3070"/>
    <cellStyle name="Comma 2 2 62 3" xfId="3871"/>
    <cellStyle name="Comma 2 2 63" xfId="1198"/>
    <cellStyle name="Comma 2 2 63 2" xfId="2938"/>
    <cellStyle name="Comma 2 2 63 3" xfId="3779"/>
    <cellStyle name="Comma 2 2 64" xfId="1449"/>
    <cellStyle name="Comma 2 2 64 2" xfId="3137"/>
    <cellStyle name="Comma 2 2 64 3" xfId="3917"/>
    <cellStyle name="Comma 2 2 65" xfId="1466"/>
    <cellStyle name="Comma 2 2 65 2" xfId="3152"/>
    <cellStyle name="Comma 2 2 65 3" xfId="3930"/>
    <cellStyle name="Comma 2 2 66" xfId="1525"/>
    <cellStyle name="Comma 2 2 66 2" xfId="3195"/>
    <cellStyle name="Comma 2 2 66 3" xfId="3962"/>
    <cellStyle name="Comma 2 2 67" xfId="1578"/>
    <cellStyle name="Comma 2 2 67 2" xfId="3239"/>
    <cellStyle name="Comma 2 2 67 3" xfId="3994"/>
    <cellStyle name="Comma 2 2 68" xfId="1597"/>
    <cellStyle name="Comma 2 2 68 2" xfId="3253"/>
    <cellStyle name="Comma 2 2 68 3" xfId="4004"/>
    <cellStyle name="Comma 2 2 69" xfId="1702"/>
    <cellStyle name="Comma 2 2 69 2" xfId="3335"/>
    <cellStyle name="Comma 2 2 69 3" xfId="4064"/>
    <cellStyle name="Comma 2 2 7" xfId="115"/>
    <cellStyle name="Comma 2 2 70" xfId="1706"/>
    <cellStyle name="Comma 2 2 70 2" xfId="3339"/>
    <cellStyle name="Comma 2 2 70 3" xfId="4067"/>
    <cellStyle name="Comma 2 2 71" xfId="1764"/>
    <cellStyle name="Comma 2 2 71 2" xfId="3386"/>
    <cellStyle name="Comma 2 2 71 3" xfId="4099"/>
    <cellStyle name="Comma 2 2 72" xfId="1770"/>
    <cellStyle name="Comma 2 2 72 2" xfId="3390"/>
    <cellStyle name="Comma 2 2 72 3" xfId="4102"/>
    <cellStyle name="Comma 2 2 73" xfId="1795"/>
    <cellStyle name="Comma 2 2 73 2" xfId="3408"/>
    <cellStyle name="Comma 2 2 73 3" xfId="4114"/>
    <cellStyle name="Comma 2 2 74" xfId="1811"/>
    <cellStyle name="Comma 2 2 74 2" xfId="3420"/>
    <cellStyle name="Comma 2 2 74 3" xfId="4121"/>
    <cellStyle name="Comma 2 2 75" xfId="1928"/>
    <cellStyle name="Comma 2 2 8" xfId="121"/>
    <cellStyle name="Comma 2 2 9" xfId="127"/>
    <cellStyle name="Comma 2 20" xfId="130"/>
    <cellStyle name="Comma 2 20 2" xfId="2041"/>
    <cellStyle name="Comma 2 20 3" xfId="2718"/>
    <cellStyle name="Comma 2 21" xfId="136"/>
    <cellStyle name="Comma 2 21 2" xfId="2046"/>
    <cellStyle name="Comma 2 21 3" xfId="2496"/>
    <cellStyle name="Comma 2 22" xfId="142"/>
    <cellStyle name="Comma 2 22 2" xfId="2050"/>
    <cellStyle name="Comma 2 22 3" xfId="3474"/>
    <cellStyle name="Comma 2 23" xfId="148"/>
    <cellStyle name="Comma 2 23 2" xfId="2056"/>
    <cellStyle name="Comma 2 23 3" xfId="3295"/>
    <cellStyle name="Comma 2 24" xfId="151"/>
    <cellStyle name="Comma 2 24 2" xfId="2058"/>
    <cellStyle name="Comma 2 24 3" xfId="3218"/>
    <cellStyle name="Comma 2 25" xfId="156"/>
    <cellStyle name="Comma 2 25 2" xfId="2062"/>
    <cellStyle name="Comma 2 25 3" xfId="3068"/>
    <cellStyle name="Comma 2 26" xfId="161"/>
    <cellStyle name="Comma 2 26 2" xfId="2067"/>
    <cellStyle name="Comma 2 26 3" xfId="2925"/>
    <cellStyle name="Comma 2 27" xfId="165"/>
    <cellStyle name="Comma 2 27 2" xfId="2070"/>
    <cellStyle name="Comma 2 27 3" xfId="2786"/>
    <cellStyle name="Comma 2 28" xfId="228"/>
    <cellStyle name="Comma 2 28 2" xfId="2125"/>
    <cellStyle name="Comma 2 28 3" xfId="3122"/>
    <cellStyle name="Comma 2 29" xfId="222"/>
    <cellStyle name="Comma 2 29 2" xfId="2119"/>
    <cellStyle name="Comma 2 29 3" xfId="3291"/>
    <cellStyle name="Comma 2 3" xfId="18"/>
    <cellStyle name="Comma 2 3 10" xfId="381"/>
    <cellStyle name="Comma 2 3 10 2" xfId="2268"/>
    <cellStyle name="Comma 2 3 10 3" xfId="2889"/>
    <cellStyle name="Comma 2 3 11" xfId="492"/>
    <cellStyle name="Comma 2 3 11 2" xfId="2361"/>
    <cellStyle name="Comma 2 3 11 3" xfId="2883"/>
    <cellStyle name="Comma 2 3 12" xfId="584"/>
    <cellStyle name="Comma 2 3 12 2" xfId="2436"/>
    <cellStyle name="Comma 2 3 12 3" xfId="2262"/>
    <cellStyle name="Comma 2 3 13" xfId="579"/>
    <cellStyle name="Comma 2 3 13 2" xfId="2433"/>
    <cellStyle name="Comma 2 3 13 3" xfId="2029"/>
    <cellStyle name="Comma 2 3 14" xfId="630"/>
    <cellStyle name="Comma 2 3 14 2" xfId="2472"/>
    <cellStyle name="Comma 2 3 14 3" xfId="2017"/>
    <cellStyle name="Comma 2 3 15" xfId="673"/>
    <cellStyle name="Comma 2 3 15 2" xfId="2507"/>
    <cellStyle name="Comma 2 3 15 3" xfId="2825"/>
    <cellStyle name="Comma 2 3 16" xfId="759"/>
    <cellStyle name="Comma 2 3 16 2" xfId="2578"/>
    <cellStyle name="Comma 2 3 16 3" xfId="3532"/>
    <cellStyle name="Comma 2 3 17" xfId="627"/>
    <cellStyle name="Comma 2 3 17 2" xfId="2470"/>
    <cellStyle name="Comma 2 3 17 3" xfId="2030"/>
    <cellStyle name="Comma 2 3 18" xfId="792"/>
    <cellStyle name="Comma 2 3 18 2" xfId="2607"/>
    <cellStyle name="Comma 2 3 18 3" xfId="3552"/>
    <cellStyle name="Comma 2 3 19" xfId="852"/>
    <cellStyle name="Comma 2 3 19 2" xfId="2652"/>
    <cellStyle name="Comma 2 3 19 3" xfId="3586"/>
    <cellStyle name="Comma 2 3 2" xfId="49"/>
    <cellStyle name="Comma 2 3 2 2" xfId="1968"/>
    <cellStyle name="Comma 2 3 2 3" xfId="2300"/>
    <cellStyle name="Comma 2 3 20" xfId="896"/>
    <cellStyle name="Comma 2 3 20 2" xfId="2690"/>
    <cellStyle name="Comma 2 3 20 3" xfId="3611"/>
    <cellStyle name="Comma 2 3 21" xfId="940"/>
    <cellStyle name="Comma 2 3 21 2" xfId="2726"/>
    <cellStyle name="Comma 2 3 21 3" xfId="3636"/>
    <cellStyle name="Comma 2 3 22" xfId="984"/>
    <cellStyle name="Comma 2 3 22 2" xfId="2763"/>
    <cellStyle name="Comma 2 3 22 3" xfId="3660"/>
    <cellStyle name="Comma 2 3 23" xfId="1027"/>
    <cellStyle name="Comma 2 3 23 2" xfId="2798"/>
    <cellStyle name="Comma 2 3 23 3" xfId="3684"/>
    <cellStyle name="Comma 2 3 24" xfId="1071"/>
    <cellStyle name="Comma 2 3 24 2" xfId="2834"/>
    <cellStyle name="Comma 2 3 24 3" xfId="3707"/>
    <cellStyle name="Comma 2 3 25" xfId="1114"/>
    <cellStyle name="Comma 2 3 25 2" xfId="2870"/>
    <cellStyle name="Comma 2 3 25 3" xfId="3732"/>
    <cellStyle name="Comma 2 3 26" xfId="1157"/>
    <cellStyle name="Comma 2 3 26 2" xfId="2904"/>
    <cellStyle name="Comma 2 3 26 3" xfId="3756"/>
    <cellStyle name="Comma 2 3 27" xfId="1215"/>
    <cellStyle name="Comma 2 3 27 2" xfId="2952"/>
    <cellStyle name="Comma 2 3 27 3" xfId="3790"/>
    <cellStyle name="Comma 2 3 28" xfId="1250"/>
    <cellStyle name="Comma 2 3 28 2" xfId="2982"/>
    <cellStyle name="Comma 2 3 28 3" xfId="3810"/>
    <cellStyle name="Comma 2 3 29" xfId="1247"/>
    <cellStyle name="Comma 2 3 29 2" xfId="2980"/>
    <cellStyle name="Comma 2 3 29 3" xfId="3809"/>
    <cellStyle name="Comma 2 3 3" xfId="205"/>
    <cellStyle name="Comma 2 3 3 2" xfId="2102"/>
    <cellStyle name="Comma 2 3 3 3" xfId="2672"/>
    <cellStyle name="Comma 2 3 30" xfId="1330"/>
    <cellStyle name="Comma 2 3 30 2" xfId="3048"/>
    <cellStyle name="Comma 2 3 30 3" xfId="3854"/>
    <cellStyle name="Comma 2 3 31" xfId="1210"/>
    <cellStyle name="Comma 2 3 31 2" xfId="2948"/>
    <cellStyle name="Comma 2 3 31 3" xfId="3787"/>
    <cellStyle name="Comma 2 3 32" xfId="1440"/>
    <cellStyle name="Comma 2 3 32 2" xfId="3131"/>
    <cellStyle name="Comma 2 3 32 3" xfId="3914"/>
    <cellStyle name="Comma 2 3 33" xfId="1394"/>
    <cellStyle name="Comma 2 3 33 2" xfId="3095"/>
    <cellStyle name="Comma 2 3 33 3" xfId="3888"/>
    <cellStyle name="Comma 2 3 34" xfId="1574"/>
    <cellStyle name="Comma 2 3 34 2" xfId="3235"/>
    <cellStyle name="Comma 2 3 34 3" xfId="3990"/>
    <cellStyle name="Comma 2 3 35" xfId="1619"/>
    <cellStyle name="Comma 2 3 35 2" xfId="3273"/>
    <cellStyle name="Comma 2 3 35 3" xfId="4017"/>
    <cellStyle name="Comma 2 3 36" xfId="1620"/>
    <cellStyle name="Comma 2 3 36 2" xfId="3274"/>
    <cellStyle name="Comma 2 3 36 3" xfId="4018"/>
    <cellStyle name="Comma 2 3 37" xfId="1535"/>
    <cellStyle name="Comma 2 3 37 2" xfId="3203"/>
    <cellStyle name="Comma 2 3 37 3" xfId="3967"/>
    <cellStyle name="Comma 2 3 38" xfId="1606"/>
    <cellStyle name="Comma 2 3 38 2" xfId="3261"/>
    <cellStyle name="Comma 2 3 38 3" xfId="4009"/>
    <cellStyle name="Comma 2 3 39" xfId="1679"/>
    <cellStyle name="Comma 2 3 39 2" xfId="3320"/>
    <cellStyle name="Comma 2 3 39 3" xfId="4051"/>
    <cellStyle name="Comma 2 3 4" xfId="264"/>
    <cellStyle name="Comma 2 3 4 2" xfId="2161"/>
    <cellStyle name="Comma 2 3 4 3" xfId="2066"/>
    <cellStyle name="Comma 2 3 40" xfId="1824"/>
    <cellStyle name="Comma 2 3 40 2" xfId="3427"/>
    <cellStyle name="Comma 2 3 40 3" xfId="4128"/>
    <cellStyle name="Comma 2 3 41" xfId="1736"/>
    <cellStyle name="Comma 2 3 41 2" xfId="3362"/>
    <cellStyle name="Comma 2 3 41 3" xfId="4081"/>
    <cellStyle name="Comma 2 3 42" xfId="1890"/>
    <cellStyle name="Comma 2 3 42 2" xfId="3479"/>
    <cellStyle name="Comma 2 3 42 3" xfId="4160"/>
    <cellStyle name="Comma 2 3 43" xfId="1854"/>
    <cellStyle name="Comma 2 3 43 2" xfId="3454"/>
    <cellStyle name="Comma 2 3 43 3" xfId="4142"/>
    <cellStyle name="Comma 2 3 44" xfId="1942"/>
    <cellStyle name="Comma 2 3 45" xfId="2761"/>
    <cellStyle name="Comma 2 3 5" xfId="260"/>
    <cellStyle name="Comma 2 3 5 2" xfId="2157"/>
    <cellStyle name="Comma 2 3 5 3" xfId="1986"/>
    <cellStyle name="Comma 2 3 6" xfId="277"/>
    <cellStyle name="Comma 2 3 6 2" xfId="2174"/>
    <cellStyle name="Comma 2 3 6 3" xfId="3268"/>
    <cellStyle name="Comma 2 3 7" xfId="231"/>
    <cellStyle name="Comma 2 3 7 2" xfId="2128"/>
    <cellStyle name="Comma 2 3 7 3" xfId="3033"/>
    <cellStyle name="Comma 2 3 8" xfId="298"/>
    <cellStyle name="Comma 2 3 8 2" xfId="2192"/>
    <cellStyle name="Comma 2 3 8 3" xfId="2415"/>
    <cellStyle name="Comma 2 3 9" xfId="421"/>
    <cellStyle name="Comma 2 3 9 2" xfId="2304"/>
    <cellStyle name="Comma 2 3 9 3" xfId="2759"/>
    <cellStyle name="Comma 2 30" xfId="328"/>
    <cellStyle name="Comma 2 30 2" xfId="2220"/>
    <cellStyle name="Comma 2 30 3" xfId="3382"/>
    <cellStyle name="Comma 2 31" xfId="350"/>
    <cellStyle name="Comma 2 31 2" xfId="2240"/>
    <cellStyle name="Comma 2 31 3" xfId="2699"/>
    <cellStyle name="Comma 2 32" xfId="376"/>
    <cellStyle name="Comma 2 32 2" xfId="2263"/>
    <cellStyle name="Comma 2 32 3" xfId="3035"/>
    <cellStyle name="Comma 2 33" xfId="310"/>
    <cellStyle name="Comma 2 33 2" xfId="2203"/>
    <cellStyle name="Comma 2 33 3" xfId="2045"/>
    <cellStyle name="Comma 2 34" xfId="460"/>
    <cellStyle name="Comma 2 34 2" xfId="2335"/>
    <cellStyle name="Comma 2 34 3" xfId="2570"/>
    <cellStyle name="Comma 2 35" xfId="345"/>
    <cellStyle name="Comma 2 35 2" xfId="2236"/>
    <cellStyle name="Comma 2 35 3" xfId="2880"/>
    <cellStyle name="Comma 2 36" xfId="542"/>
    <cellStyle name="Comma 2 36 2" xfId="2402"/>
    <cellStyle name="Comma 2 36 3" xfId="2345"/>
    <cellStyle name="Comma 2 37" xfId="600"/>
    <cellStyle name="Comma 2 37 2" xfId="2449"/>
    <cellStyle name="Comma 2 37 3" xfId="2991"/>
    <cellStyle name="Comma 2 38" xfId="643"/>
    <cellStyle name="Comma 2 38 2" xfId="2482"/>
    <cellStyle name="Comma 2 38 3" xfId="1991"/>
    <cellStyle name="Comma 2 39" xfId="686"/>
    <cellStyle name="Comma 2 39 2" xfId="2517"/>
    <cellStyle name="Comma 2 39 3" xfId="2320"/>
    <cellStyle name="Comma 2 4" xfId="16"/>
    <cellStyle name="Comma 2 4 10" xfId="468"/>
    <cellStyle name="Comma 2 4 10 2" xfId="2342"/>
    <cellStyle name="Comma 2 4 10 3" xfId="2406"/>
    <cellStyle name="Comma 2 4 11" xfId="483"/>
    <cellStyle name="Comma 2 4 11 2" xfId="2355"/>
    <cellStyle name="Comma 2 4 11 3" xfId="3149"/>
    <cellStyle name="Comma 2 4 12" xfId="581"/>
    <cellStyle name="Comma 2 4 12 2" xfId="2434"/>
    <cellStyle name="Comma 2 4 12 3" xfId="2151"/>
    <cellStyle name="Comma 2 4 13" xfId="481"/>
    <cellStyle name="Comma 2 4 13 2" xfId="2353"/>
    <cellStyle name="Comma 2 4 13 3" xfId="2981"/>
    <cellStyle name="Comma 2 4 14" xfId="427"/>
    <cellStyle name="Comma 2 4 14 2" xfId="2308"/>
    <cellStyle name="Comma 2 4 14 3" xfId="2538"/>
    <cellStyle name="Comma 2 4 15" xfId="534"/>
    <cellStyle name="Comma 2 4 15 2" xfId="2395"/>
    <cellStyle name="Comma 2 4 15 3" xfId="2721"/>
    <cellStyle name="Comma 2 4 16" xfId="742"/>
    <cellStyle name="Comma 2 4 16 2" xfId="2565"/>
    <cellStyle name="Comma 2 4 16 3" xfId="3525"/>
    <cellStyle name="Comma 2 4 17" xfId="790"/>
    <cellStyle name="Comma 2 4 17 2" xfId="2605"/>
    <cellStyle name="Comma 2 4 17 3" xfId="3551"/>
    <cellStyle name="Comma 2 4 18" xfId="684"/>
    <cellStyle name="Comma 2 4 18 2" xfId="2516"/>
    <cellStyle name="Comma 2 4 18 3" xfId="2425"/>
    <cellStyle name="Comma 2 4 19" xfId="678"/>
    <cellStyle name="Comma 2 4 19 2" xfId="2510"/>
    <cellStyle name="Comma 2 4 19 3" xfId="2645"/>
    <cellStyle name="Comma 2 4 2" xfId="47"/>
    <cellStyle name="Comma 2 4 2 2" xfId="1966"/>
    <cellStyle name="Comma 2 4 2 3" xfId="3001"/>
    <cellStyle name="Comma 2 4 20" xfId="614"/>
    <cellStyle name="Comma 2 4 20 2" xfId="2459"/>
    <cellStyle name="Comma 2 4 20 3" xfId="2539"/>
    <cellStyle name="Comma 2 4 21" xfId="555"/>
    <cellStyle name="Comma 2 4 21 2" xfId="2414"/>
    <cellStyle name="Comma 2 4 21 3" xfId="3214"/>
    <cellStyle name="Comma 2 4 22" xfId="646"/>
    <cellStyle name="Comma 2 4 22 2" xfId="2485"/>
    <cellStyle name="Comma 2 4 22 3" xfId="2326"/>
    <cellStyle name="Comma 2 4 23" xfId="824"/>
    <cellStyle name="Comma 2 4 23 2" xfId="2630"/>
    <cellStyle name="Comma 2 4 23 3" xfId="3571"/>
    <cellStyle name="Comma 2 4 24" xfId="868"/>
    <cellStyle name="Comma 2 4 24 2" xfId="2665"/>
    <cellStyle name="Comma 2 4 24 3" xfId="3596"/>
    <cellStyle name="Comma 2 4 25" xfId="912"/>
    <cellStyle name="Comma 2 4 25 2" xfId="2703"/>
    <cellStyle name="Comma 2 4 25 3" xfId="3621"/>
    <cellStyle name="Comma 2 4 26" xfId="956"/>
    <cellStyle name="Comma 2 4 26 2" xfId="2738"/>
    <cellStyle name="Comma 2 4 26 3" xfId="3646"/>
    <cellStyle name="Comma 2 4 27" xfId="1175"/>
    <cellStyle name="Comma 2 4 27 2" xfId="2919"/>
    <cellStyle name="Comma 2 4 27 3" xfId="3767"/>
    <cellStyle name="Comma 2 4 28" xfId="1009"/>
    <cellStyle name="Comma 2 4 28 2" xfId="2783"/>
    <cellStyle name="Comma 2 4 28 3" xfId="3675"/>
    <cellStyle name="Comma 2 4 29" xfId="1270"/>
    <cellStyle name="Comma 2 4 29 2" xfId="2998"/>
    <cellStyle name="Comma 2 4 29 3" xfId="3821"/>
    <cellStyle name="Comma 2 4 3" xfId="203"/>
    <cellStyle name="Comma 2 4 3 2" xfId="2100"/>
    <cellStyle name="Comma 2 4 3 3" xfId="2746"/>
    <cellStyle name="Comma 2 4 30" xfId="648"/>
    <cellStyle name="Comma 2 4 30 2" xfId="2487"/>
    <cellStyle name="Comma 2 4 30 3" xfId="2227"/>
    <cellStyle name="Comma 2 4 31" xfId="1339"/>
    <cellStyle name="Comma 2 4 31 2" xfId="3053"/>
    <cellStyle name="Comma 2 4 31 3" xfId="3859"/>
    <cellStyle name="Comma 2 4 32" xfId="1360"/>
    <cellStyle name="Comma 2 4 32 2" xfId="3071"/>
    <cellStyle name="Comma 2 4 32 3" xfId="3872"/>
    <cellStyle name="Comma 2 4 33" xfId="1491"/>
    <cellStyle name="Comma 2 4 33 2" xfId="3171"/>
    <cellStyle name="Comma 2 4 33 3" xfId="3942"/>
    <cellStyle name="Comma 2 4 34" xfId="1482"/>
    <cellStyle name="Comma 2 4 34 2" xfId="3164"/>
    <cellStyle name="Comma 2 4 34 3" xfId="3937"/>
    <cellStyle name="Comma 2 4 35" xfId="1621"/>
    <cellStyle name="Comma 2 4 35 2" xfId="3275"/>
    <cellStyle name="Comma 2 4 35 3" xfId="4019"/>
    <cellStyle name="Comma 2 4 36" xfId="1551"/>
    <cellStyle name="Comma 2 4 36 2" xfId="3217"/>
    <cellStyle name="Comma 2 4 36 3" xfId="3978"/>
    <cellStyle name="Comma 2 4 37" xfId="1630"/>
    <cellStyle name="Comma 2 4 37 2" xfId="3282"/>
    <cellStyle name="Comma 2 4 37 3" xfId="4023"/>
    <cellStyle name="Comma 2 4 38" xfId="1741"/>
    <cellStyle name="Comma 2 4 38 2" xfId="3366"/>
    <cellStyle name="Comma 2 4 38 3" xfId="4085"/>
    <cellStyle name="Comma 2 4 39" xfId="1738"/>
    <cellStyle name="Comma 2 4 39 2" xfId="3363"/>
    <cellStyle name="Comma 2 4 39 3" xfId="4082"/>
    <cellStyle name="Comma 2 4 4" xfId="274"/>
    <cellStyle name="Comma 2 4 4 2" xfId="2171"/>
    <cellStyle name="Comma 2 4 4 3" xfId="3400"/>
    <cellStyle name="Comma 2 4 40" xfId="1826"/>
    <cellStyle name="Comma 2 4 40 2" xfId="3429"/>
    <cellStyle name="Comma 2 4 40 3" xfId="4130"/>
    <cellStyle name="Comma 2 4 41" xfId="1689"/>
    <cellStyle name="Comma 2 4 41 2" xfId="3328"/>
    <cellStyle name="Comma 2 4 41 3" xfId="4057"/>
    <cellStyle name="Comma 2 4 42" xfId="1892"/>
    <cellStyle name="Comma 2 4 42 2" xfId="3481"/>
    <cellStyle name="Comma 2 4 42 3" xfId="4162"/>
    <cellStyle name="Comma 2 4 43" xfId="1775"/>
    <cellStyle name="Comma 2 4 43 2" xfId="3393"/>
    <cellStyle name="Comma 2 4 43 3" xfId="4104"/>
    <cellStyle name="Comma 2 4 44" xfId="1940"/>
    <cellStyle name="Comma 2 4 45" xfId="2832"/>
    <cellStyle name="Comma 2 4 5" xfId="223"/>
    <cellStyle name="Comma 2 4 5 2" xfId="2120"/>
    <cellStyle name="Comma 2 4 5 3" xfId="2341"/>
    <cellStyle name="Comma 2 4 6" xfId="221"/>
    <cellStyle name="Comma 2 4 6 2" xfId="2118"/>
    <cellStyle name="Comma 2 4 6 3" xfId="3317"/>
    <cellStyle name="Comma 2 4 7" xfId="368"/>
    <cellStyle name="Comma 2 4 7 2" xfId="2257"/>
    <cellStyle name="Comma 2 4 7 3" xfId="3281"/>
    <cellStyle name="Comma 2 4 8" xfId="352"/>
    <cellStyle name="Comma 2 4 8 2" xfId="2242"/>
    <cellStyle name="Comma 2 4 8 3" xfId="2626"/>
    <cellStyle name="Comma 2 4 9" xfId="418"/>
    <cellStyle name="Comma 2 4 9 2" xfId="2301"/>
    <cellStyle name="Comma 2 4 9 3" xfId="2866"/>
    <cellStyle name="Comma 2 40" xfId="728"/>
    <cellStyle name="Comma 2 40 2" xfId="2551"/>
    <cellStyle name="Comma 2 40 3" xfId="3515"/>
    <cellStyle name="Comma 2 41" xfId="726"/>
    <cellStyle name="Comma 2 41 2" xfId="2549"/>
    <cellStyle name="Comma 2 41 3" xfId="3514"/>
    <cellStyle name="Comma 2 42" xfId="821"/>
    <cellStyle name="Comma 2 42 2" xfId="2627"/>
    <cellStyle name="Comma 2 42 3" xfId="3569"/>
    <cellStyle name="Comma 2 43" xfId="865"/>
    <cellStyle name="Comma 2 43 2" xfId="2662"/>
    <cellStyle name="Comma 2 43 3" xfId="3594"/>
    <cellStyle name="Comma 2 44" xfId="909"/>
    <cellStyle name="Comma 2 44 2" xfId="2700"/>
    <cellStyle name="Comma 2 44 3" xfId="3619"/>
    <cellStyle name="Comma 2 45" xfId="953"/>
    <cellStyle name="Comma 2 45 2" xfId="2735"/>
    <cellStyle name="Comma 2 45 3" xfId="3644"/>
    <cellStyle name="Comma 2 46" xfId="997"/>
    <cellStyle name="Comma 2 46 2" xfId="2772"/>
    <cellStyle name="Comma 2 46 3" xfId="3668"/>
    <cellStyle name="Comma 2 47" xfId="1040"/>
    <cellStyle name="Comma 2 47 2" xfId="2807"/>
    <cellStyle name="Comma 2 47 3" xfId="3692"/>
    <cellStyle name="Comma 2 48" xfId="1083"/>
    <cellStyle name="Comma 2 48 2" xfId="2843"/>
    <cellStyle name="Comma 2 48 3" xfId="3714"/>
    <cellStyle name="Comma 2 49" xfId="1127"/>
    <cellStyle name="Comma 2 49 2" xfId="2881"/>
    <cellStyle name="Comma 2 49 3" xfId="3742"/>
    <cellStyle name="Comma 2 5" xfId="14"/>
    <cellStyle name="Comma 2 5 10" xfId="435"/>
    <cellStyle name="Comma 2 5 10 2" xfId="2315"/>
    <cellStyle name="Comma 2 5 10 3" xfId="3449"/>
    <cellStyle name="Comma 2 5 11" xfId="329"/>
    <cellStyle name="Comma 2 5 11 2" xfId="2221"/>
    <cellStyle name="Comma 2 5 11 3" xfId="3344"/>
    <cellStyle name="Comma 2 5 12" xfId="518"/>
    <cellStyle name="Comma 2 5 12 2" xfId="2385"/>
    <cellStyle name="Comma 2 5 12 3" xfId="3157"/>
    <cellStyle name="Comma 2 5 13" xfId="554"/>
    <cellStyle name="Comma 2 5 13 2" xfId="2413"/>
    <cellStyle name="Comma 2 5 13 3" xfId="2193"/>
    <cellStyle name="Comma 2 5 14" xfId="608"/>
    <cellStyle name="Comma 2 5 14 2" xfId="2455"/>
    <cellStyle name="Comma 2 5 14 3" xfId="2728"/>
    <cellStyle name="Comma 2 5 15" xfId="651"/>
    <cellStyle name="Comma 2 5 15 2" xfId="2490"/>
    <cellStyle name="Comma 2 5 15 3" xfId="3488"/>
    <cellStyle name="Comma 2 5 16" xfId="715"/>
    <cellStyle name="Comma 2 5 16 2" xfId="2541"/>
    <cellStyle name="Comma 2 5 16 3" xfId="3506"/>
    <cellStyle name="Comma 2 5 17" xfId="765"/>
    <cellStyle name="Comma 2 5 17 2" xfId="2583"/>
    <cellStyle name="Comma 2 5 17 3" xfId="3536"/>
    <cellStyle name="Comma 2 5 18" xfId="753"/>
    <cellStyle name="Comma 2 5 18 2" xfId="2574"/>
    <cellStyle name="Comma 2 5 18 3" xfId="3529"/>
    <cellStyle name="Comma 2 5 19" xfId="829"/>
    <cellStyle name="Comma 2 5 19 2" xfId="2635"/>
    <cellStyle name="Comma 2 5 19 3" xfId="3575"/>
    <cellStyle name="Comma 2 5 2" xfId="45"/>
    <cellStyle name="Comma 2 5 2 2" xfId="1964"/>
    <cellStyle name="Comma 2 5 2 3" xfId="3075"/>
    <cellStyle name="Comma 2 5 20" xfId="873"/>
    <cellStyle name="Comma 2 5 20 2" xfId="2670"/>
    <cellStyle name="Comma 2 5 20 3" xfId="3600"/>
    <cellStyle name="Comma 2 5 21" xfId="917"/>
    <cellStyle name="Comma 2 5 21 2" xfId="2708"/>
    <cellStyle name="Comma 2 5 21 3" xfId="3625"/>
    <cellStyle name="Comma 2 5 22" xfId="961"/>
    <cellStyle name="Comma 2 5 22 2" xfId="2743"/>
    <cellStyle name="Comma 2 5 22 3" xfId="3650"/>
    <cellStyle name="Comma 2 5 23" xfId="1005"/>
    <cellStyle name="Comma 2 5 23 2" xfId="2780"/>
    <cellStyle name="Comma 2 5 23 3" xfId="3674"/>
    <cellStyle name="Comma 2 5 24" xfId="1048"/>
    <cellStyle name="Comma 2 5 24 2" xfId="2814"/>
    <cellStyle name="Comma 2 5 24 3" xfId="3697"/>
    <cellStyle name="Comma 2 5 25" xfId="1091"/>
    <cellStyle name="Comma 2 5 25 2" xfId="2851"/>
    <cellStyle name="Comma 2 5 25 3" xfId="3720"/>
    <cellStyle name="Comma 2 5 26" xfId="1135"/>
    <cellStyle name="Comma 2 5 26 2" xfId="2888"/>
    <cellStyle name="Comma 2 5 26 3" xfId="3747"/>
    <cellStyle name="Comma 2 5 27" xfId="1224"/>
    <cellStyle name="Comma 2 5 27 2" xfId="2960"/>
    <cellStyle name="Comma 2 5 27 3" xfId="3795"/>
    <cellStyle name="Comma 2 5 28" xfId="1278"/>
    <cellStyle name="Comma 2 5 28 2" xfId="3005"/>
    <cellStyle name="Comma 2 5 28 3" xfId="3826"/>
    <cellStyle name="Comma 2 5 29" xfId="1177"/>
    <cellStyle name="Comma 2 5 29 2" xfId="2921"/>
    <cellStyle name="Comma 2 5 29 3" xfId="3768"/>
    <cellStyle name="Comma 2 5 3" xfId="201"/>
    <cellStyle name="Comma 2 5 3 2" xfId="2098"/>
    <cellStyle name="Comma 2 5 3 3" xfId="2816"/>
    <cellStyle name="Comma 2 5 30" xfId="1309"/>
    <cellStyle name="Comma 2 5 30 2" xfId="3034"/>
    <cellStyle name="Comma 2 5 30 3" xfId="3846"/>
    <cellStyle name="Comma 2 5 31" xfId="1253"/>
    <cellStyle name="Comma 2 5 31 2" xfId="2985"/>
    <cellStyle name="Comma 2 5 31 3" xfId="3813"/>
    <cellStyle name="Comma 2 5 32" xfId="1405"/>
    <cellStyle name="Comma 2 5 32 2" xfId="3103"/>
    <cellStyle name="Comma 2 5 32 3" xfId="3895"/>
    <cellStyle name="Comma 2 5 33" xfId="1353"/>
    <cellStyle name="Comma 2 5 33 2" xfId="3064"/>
    <cellStyle name="Comma 2 5 33 3" xfId="3866"/>
    <cellStyle name="Comma 2 5 34" xfId="1465"/>
    <cellStyle name="Comma 2 5 34 2" xfId="3151"/>
    <cellStyle name="Comma 2 5 34 3" xfId="3929"/>
    <cellStyle name="Comma 2 5 35" xfId="1573"/>
    <cellStyle name="Comma 2 5 35 2" xfId="3234"/>
    <cellStyle name="Comma 2 5 35 3" xfId="3989"/>
    <cellStyle name="Comma 2 5 36" xfId="1512"/>
    <cellStyle name="Comma 2 5 36 2" xfId="3187"/>
    <cellStyle name="Comma 2 5 36 3" xfId="3956"/>
    <cellStyle name="Comma 2 5 37" xfId="1658"/>
    <cellStyle name="Comma 2 5 37 2" xfId="3302"/>
    <cellStyle name="Comma 2 5 37 3" xfId="4037"/>
    <cellStyle name="Comma 2 5 38" xfId="1677"/>
    <cellStyle name="Comma 2 5 38 2" xfId="3318"/>
    <cellStyle name="Comma 2 5 38 3" xfId="4049"/>
    <cellStyle name="Comma 2 5 39" xfId="1601"/>
    <cellStyle name="Comma 2 5 39 2" xfId="3256"/>
    <cellStyle name="Comma 2 5 39 3" xfId="4007"/>
    <cellStyle name="Comma 2 5 4" xfId="283"/>
    <cellStyle name="Comma 2 5 4 2" xfId="2180"/>
    <cellStyle name="Comma 2 5 4 3" xfId="3132"/>
    <cellStyle name="Comma 2 5 40" xfId="1729"/>
    <cellStyle name="Comma 2 5 40 2" xfId="3357"/>
    <cellStyle name="Comma 2 5 40 3" xfId="4078"/>
    <cellStyle name="Comma 2 5 41" xfId="1722"/>
    <cellStyle name="Comma 2 5 41 2" xfId="3353"/>
    <cellStyle name="Comma 2 5 41 3" xfId="4076"/>
    <cellStyle name="Comma 2 5 42" xfId="1893"/>
    <cellStyle name="Comma 2 5 42 2" xfId="3482"/>
    <cellStyle name="Comma 2 5 42 3" xfId="4163"/>
    <cellStyle name="Comma 2 5 43" xfId="1870"/>
    <cellStyle name="Comma 2 5 43 2" xfId="3468"/>
    <cellStyle name="Comma 2 5 43 3" xfId="4152"/>
    <cellStyle name="Comma 2 5 44" xfId="1938"/>
    <cellStyle name="Comma 2 5 45" xfId="2902"/>
    <cellStyle name="Comma 2 5 5" xfId="294"/>
    <cellStyle name="Comma 2 5 5 2" xfId="2188"/>
    <cellStyle name="Comma 2 5 5 3" xfId="2751"/>
    <cellStyle name="Comma 2 5 6" xfId="242"/>
    <cellStyle name="Comma 2 5 6 2" xfId="2139"/>
    <cellStyle name="Comma 2 5 6 3" xfId="2669"/>
    <cellStyle name="Comma 2 5 7" xfId="327"/>
    <cellStyle name="Comma 2 5 7 2" xfId="2219"/>
    <cellStyle name="Comma 2 5 7 3" xfId="3410"/>
    <cellStyle name="Comma 2 5 8" xfId="378"/>
    <cellStyle name="Comma 2 5 8 2" xfId="2265"/>
    <cellStyle name="Comma 2 5 8 3" xfId="2954"/>
    <cellStyle name="Comma 2 5 9" xfId="291"/>
    <cellStyle name="Comma 2 5 9 2" xfId="2185"/>
    <cellStyle name="Comma 2 5 9 3" xfId="2859"/>
    <cellStyle name="Comma 2 50" xfId="1168"/>
    <cellStyle name="Comma 2 50 2" xfId="2913"/>
    <cellStyle name="Comma 2 50 3" xfId="3764"/>
    <cellStyle name="Comma 2 51" xfId="1207"/>
    <cellStyle name="Comma 2 51 2" xfId="2945"/>
    <cellStyle name="Comma 2 51 3" xfId="3785"/>
    <cellStyle name="Comma 2 52" xfId="1216"/>
    <cellStyle name="Comma 2 52 2" xfId="2953"/>
    <cellStyle name="Comma 2 52 3" xfId="3791"/>
    <cellStyle name="Comma 2 53" xfId="1301"/>
    <cellStyle name="Comma 2 53 2" xfId="3026"/>
    <cellStyle name="Comma 2 53 3" xfId="3841"/>
    <cellStyle name="Comma 2 54" xfId="1341"/>
    <cellStyle name="Comma 2 54 2" xfId="3055"/>
    <cellStyle name="Comma 2 54 3" xfId="3860"/>
    <cellStyle name="Comma 2 55" xfId="1381"/>
    <cellStyle name="Comma 2 55 2" xfId="3087"/>
    <cellStyle name="Comma 2 55 3" xfId="3881"/>
    <cellStyle name="Comma 2 56" xfId="1386"/>
    <cellStyle name="Comma 2 56 2" xfId="3091"/>
    <cellStyle name="Comma 2 56 3" xfId="3885"/>
    <cellStyle name="Comma 2 57" xfId="1267"/>
    <cellStyle name="Comma 2 57 2" xfId="2997"/>
    <cellStyle name="Comma 2 57 3" xfId="3820"/>
    <cellStyle name="Comma 2 58" xfId="1503"/>
    <cellStyle name="Comma 2 58 2" xfId="3179"/>
    <cellStyle name="Comma 2 58 3" xfId="3949"/>
    <cellStyle name="Comma 2 59" xfId="1486"/>
    <cellStyle name="Comma 2 59 2" xfId="3167"/>
    <cellStyle name="Comma 2 59 3" xfId="3939"/>
    <cellStyle name="Comma 2 6" xfId="12"/>
    <cellStyle name="Comma 2 6 10" xfId="477"/>
    <cellStyle name="Comma 2 6 10 2" xfId="2349"/>
    <cellStyle name="Comma 2 6 10 3" xfId="3251"/>
    <cellStyle name="Comma 2 6 11" xfId="282"/>
    <cellStyle name="Comma 2 6 11 2" xfId="2179"/>
    <cellStyle name="Comma 2 6 11 3" xfId="3018"/>
    <cellStyle name="Comma 2 6 12" xfId="505"/>
    <cellStyle name="Comma 2 6 12 2" xfId="2374"/>
    <cellStyle name="Comma 2 6 12 3" xfId="2429"/>
    <cellStyle name="Comma 2 6 13" xfId="638"/>
    <cellStyle name="Comma 2 6 13 2" xfId="2477"/>
    <cellStyle name="Comma 2 6 13 3" xfId="1988"/>
    <cellStyle name="Comma 2 6 14" xfId="681"/>
    <cellStyle name="Comma 2 6 14 2" xfId="2513"/>
    <cellStyle name="Comma 2 6 14 3" xfId="2533"/>
    <cellStyle name="Comma 2 6 15" xfId="723"/>
    <cellStyle name="Comma 2 6 15 2" xfId="2546"/>
    <cellStyle name="Comma 2 6 15 3" xfId="3511"/>
    <cellStyle name="Comma 2 6 16" xfId="439"/>
    <cellStyle name="Comma 2 6 16 2" xfId="2317"/>
    <cellStyle name="Comma 2 6 16 3" xfId="3372"/>
    <cellStyle name="Comma 2 6 17" xfId="706"/>
    <cellStyle name="Comma 2 6 17 2" xfId="2534"/>
    <cellStyle name="Comma 2 6 17 3" xfId="3503"/>
    <cellStyle name="Comma 2 6 18" xfId="860"/>
    <cellStyle name="Comma 2 6 18 2" xfId="2658"/>
    <cellStyle name="Comma 2 6 18 3" xfId="3591"/>
    <cellStyle name="Comma 2 6 19" xfId="904"/>
    <cellStyle name="Comma 2 6 19 2" xfId="2695"/>
    <cellStyle name="Comma 2 6 19 3" xfId="3616"/>
    <cellStyle name="Comma 2 6 2" xfId="43"/>
    <cellStyle name="Comma 2 6 2 2" xfId="1962"/>
    <cellStyle name="Comma 2 6 2 3" xfId="3136"/>
    <cellStyle name="Comma 2 6 20" xfId="948"/>
    <cellStyle name="Comma 2 6 20 2" xfId="2732"/>
    <cellStyle name="Comma 2 6 20 3" xfId="3641"/>
    <cellStyle name="Comma 2 6 21" xfId="992"/>
    <cellStyle name="Comma 2 6 21 2" xfId="2768"/>
    <cellStyle name="Comma 2 6 21 3" xfId="3665"/>
    <cellStyle name="Comma 2 6 22" xfId="1035"/>
    <cellStyle name="Comma 2 6 22 2" xfId="2804"/>
    <cellStyle name="Comma 2 6 22 3" xfId="3689"/>
    <cellStyle name="Comma 2 6 23" xfId="1078"/>
    <cellStyle name="Comma 2 6 23 2" xfId="2838"/>
    <cellStyle name="Comma 2 6 23 3" xfId="3711"/>
    <cellStyle name="Comma 2 6 24" xfId="1122"/>
    <cellStyle name="Comma 2 6 24 2" xfId="2876"/>
    <cellStyle name="Comma 2 6 24 3" xfId="3738"/>
    <cellStyle name="Comma 2 6 25" xfId="1163"/>
    <cellStyle name="Comma 2 6 25 2" xfId="2908"/>
    <cellStyle name="Comma 2 6 25 3" xfId="3760"/>
    <cellStyle name="Comma 2 6 26" xfId="1202"/>
    <cellStyle name="Comma 2 6 26 2" xfId="2942"/>
    <cellStyle name="Comma 2 6 26 3" xfId="3783"/>
    <cellStyle name="Comma 2 6 27" xfId="1208"/>
    <cellStyle name="Comma 2 6 27 2" xfId="2946"/>
    <cellStyle name="Comma 2 6 27 3" xfId="3786"/>
    <cellStyle name="Comma 2 6 28" xfId="1166"/>
    <cellStyle name="Comma 2 6 28 2" xfId="2911"/>
    <cellStyle name="Comma 2 6 28 3" xfId="3763"/>
    <cellStyle name="Comma 2 6 29" xfId="1337"/>
    <cellStyle name="Comma 2 6 29 2" xfId="3051"/>
    <cellStyle name="Comma 2 6 29 3" xfId="3857"/>
    <cellStyle name="Comma 2 6 3" xfId="199"/>
    <cellStyle name="Comma 2 6 3 2" xfId="2096"/>
    <cellStyle name="Comma 2 6 3 3" xfId="2890"/>
    <cellStyle name="Comma 2 6 30" xfId="1377"/>
    <cellStyle name="Comma 2 6 30 2" xfId="3083"/>
    <cellStyle name="Comma 2 6 30 3" xfId="3878"/>
    <cellStyle name="Comma 2 6 31" xfId="1373"/>
    <cellStyle name="Comma 2 6 31 2" xfId="3080"/>
    <cellStyle name="Comma 2 6 31 3" xfId="3876"/>
    <cellStyle name="Comma 2 6 32" xfId="1220"/>
    <cellStyle name="Comma 2 6 32 2" xfId="2956"/>
    <cellStyle name="Comma 2 6 32 3" xfId="3792"/>
    <cellStyle name="Comma 2 6 33" xfId="1494"/>
    <cellStyle name="Comma 2 6 33 2" xfId="3173"/>
    <cellStyle name="Comma 2 6 33 3" xfId="3944"/>
    <cellStyle name="Comma 2 6 34" xfId="1531"/>
    <cellStyle name="Comma 2 6 34 2" xfId="3200"/>
    <cellStyle name="Comma 2 6 34 3" xfId="3965"/>
    <cellStyle name="Comma 2 6 35" xfId="1506"/>
    <cellStyle name="Comma 2 6 35 2" xfId="3181"/>
    <cellStyle name="Comma 2 6 35 3" xfId="3951"/>
    <cellStyle name="Comma 2 6 36" xfId="1615"/>
    <cellStyle name="Comma 2 6 36 2" xfId="3269"/>
    <cellStyle name="Comma 2 6 36 3" xfId="4013"/>
    <cellStyle name="Comma 2 6 37" xfId="1637"/>
    <cellStyle name="Comma 2 6 37 2" xfId="3288"/>
    <cellStyle name="Comma 2 6 37 3" xfId="4028"/>
    <cellStyle name="Comma 2 6 38" xfId="1501"/>
    <cellStyle name="Comma 2 6 38 2" xfId="3178"/>
    <cellStyle name="Comma 2 6 38 3" xfId="3948"/>
    <cellStyle name="Comma 2 6 39" xfId="1744"/>
    <cellStyle name="Comma 2 6 39 2" xfId="3369"/>
    <cellStyle name="Comma 2 6 39 3" xfId="4088"/>
    <cellStyle name="Comma 2 6 4" xfId="297"/>
    <cellStyle name="Comma 2 6 4 2" xfId="2191"/>
    <cellStyle name="Comma 2 6 4 3" xfId="2643"/>
    <cellStyle name="Comma 2 6 40" xfId="1789"/>
    <cellStyle name="Comma 2 6 40 2" xfId="3402"/>
    <cellStyle name="Comma 2 6 40 3" xfId="4110"/>
    <cellStyle name="Comma 2 6 41" xfId="1777"/>
    <cellStyle name="Comma 2 6 41 2" xfId="3394"/>
    <cellStyle name="Comma 2 6 41 3" xfId="4105"/>
    <cellStyle name="Comma 2 6 42" xfId="1894"/>
    <cellStyle name="Comma 2 6 42 2" xfId="3483"/>
    <cellStyle name="Comma 2 6 42 3" xfId="4164"/>
    <cellStyle name="Comma 2 6 43" xfId="1877"/>
    <cellStyle name="Comma 2 6 43 2" xfId="3473"/>
    <cellStyle name="Comma 2 6 43 3" xfId="4156"/>
    <cellStyle name="Comma 2 6 44" xfId="1936"/>
    <cellStyle name="Comma 2 6 45" xfId="2302"/>
    <cellStyle name="Comma 2 6 5" xfId="304"/>
    <cellStyle name="Comma 2 6 5 2" xfId="2197"/>
    <cellStyle name="Comma 2 6 5 3" xfId="2445"/>
    <cellStyle name="Comma 2 6 6" xfId="331"/>
    <cellStyle name="Comma 2 6 6 2" xfId="2223"/>
    <cellStyle name="Comma 2 6 6 3" xfId="3285"/>
    <cellStyle name="Comma 2 6 7" xfId="371"/>
    <cellStyle name="Comma 2 6 7 2" xfId="2260"/>
    <cellStyle name="Comma 2 6 7 3" xfId="3188"/>
    <cellStyle name="Comma 2 6 8" xfId="302"/>
    <cellStyle name="Comma 2 6 8 2" xfId="2195"/>
    <cellStyle name="Comma 2 6 8 3" xfId="2463"/>
    <cellStyle name="Comma 2 6 9" xfId="390"/>
    <cellStyle name="Comma 2 6 9 2" xfId="2277"/>
    <cellStyle name="Comma 2 6 9 3" xfId="2561"/>
    <cellStyle name="Comma 2 60" xfId="1545"/>
    <cellStyle name="Comma 2 60 2" xfId="3212"/>
    <cellStyle name="Comma 2 60 3" xfId="3974"/>
    <cellStyle name="Comma 2 61" xfId="1587"/>
    <cellStyle name="Comma 2 61 2" xfId="3246"/>
    <cellStyle name="Comma 2 61 3" xfId="4000"/>
    <cellStyle name="Comma 2 62" xfId="1576"/>
    <cellStyle name="Comma 2 62 2" xfId="3237"/>
    <cellStyle name="Comma 2 62 3" xfId="3992"/>
    <cellStyle name="Comma 2 63" xfId="1684"/>
    <cellStyle name="Comma 2 63 2" xfId="3324"/>
    <cellStyle name="Comma 2 63 3" xfId="4054"/>
    <cellStyle name="Comma 2 64" xfId="1714"/>
    <cellStyle name="Comma 2 64 2" xfId="3346"/>
    <cellStyle name="Comma 2 64 3" xfId="4071"/>
    <cellStyle name="Comma 2 65" xfId="1392"/>
    <cellStyle name="Comma 2 65 2" xfId="3094"/>
    <cellStyle name="Comma 2 65 3" xfId="3887"/>
    <cellStyle name="Comma 2 66" xfId="1796"/>
    <cellStyle name="Comma 2 66 2" xfId="3409"/>
    <cellStyle name="Comma 2 66 3" xfId="4115"/>
    <cellStyle name="Comma 2 67" xfId="1844"/>
    <cellStyle name="Comma 2 67 2" xfId="3445"/>
    <cellStyle name="Comma 2 67 3" xfId="4140"/>
    <cellStyle name="Comma 2 68" xfId="1903"/>
    <cellStyle name="Comma 2 68 2" xfId="3492"/>
    <cellStyle name="Comma 2 68 3" xfId="4168"/>
    <cellStyle name="Comma 2 69" xfId="3227"/>
    <cellStyle name="Comma 2 7" xfId="10"/>
    <cellStyle name="Comma 2 7 10" xfId="461"/>
    <cellStyle name="Comma 2 7 10 2" xfId="2336"/>
    <cellStyle name="Comma 2 7 10 3" xfId="2581"/>
    <cellStyle name="Comma 2 7 11" xfId="531"/>
    <cellStyle name="Comma 2 7 11 2" xfId="2393"/>
    <cellStyle name="Comma 2 7 11 3" xfId="2829"/>
    <cellStyle name="Comma 2 7 12" xfId="582"/>
    <cellStyle name="Comma 2 7 12 2" xfId="2435"/>
    <cellStyle name="Comma 2 7 12 3" xfId="2238"/>
    <cellStyle name="Comma 2 7 13" xfId="377"/>
    <cellStyle name="Comma 2 7 13 2" xfId="2264"/>
    <cellStyle name="Comma 2 7 13 3" xfId="3019"/>
    <cellStyle name="Comma 2 7 14" xfId="490"/>
    <cellStyle name="Comma 2 7 14 2" xfId="2360"/>
    <cellStyle name="Comma 2 7 14 3" xfId="2914"/>
    <cellStyle name="Comma 2 7 15" xfId="464"/>
    <cellStyle name="Comma 2 7 15 2" xfId="2338"/>
    <cellStyle name="Comma 2 7 15 3" xfId="2447"/>
    <cellStyle name="Comma 2 7 16" xfId="694"/>
    <cellStyle name="Comma 2 7 16 2" xfId="2525"/>
    <cellStyle name="Comma 2 7 16 3" xfId="2053"/>
    <cellStyle name="Comma 2 7 17" xfId="795"/>
    <cellStyle name="Comma 2 7 17 2" xfId="2609"/>
    <cellStyle name="Comma 2 7 17 3" xfId="3554"/>
    <cellStyle name="Comma 2 7 18" xfId="670"/>
    <cellStyle name="Comma 2 7 18 2" xfId="2505"/>
    <cellStyle name="Comma 2 7 18 3" xfId="2928"/>
    <cellStyle name="Comma 2 7 19" xfId="741"/>
    <cellStyle name="Comma 2 7 19 2" xfId="2564"/>
    <cellStyle name="Comma 2 7 19 3" xfId="3524"/>
    <cellStyle name="Comma 2 7 2" xfId="41"/>
    <cellStyle name="Comma 2 7 2 2" xfId="1960"/>
    <cellStyle name="Comma 2 7 2 3" xfId="3197"/>
    <cellStyle name="Comma 2 7 20" xfId="548"/>
    <cellStyle name="Comma 2 7 20 2" xfId="2408"/>
    <cellStyle name="Comma 2 7 20 3" xfId="3412"/>
    <cellStyle name="Comma 2 7 21" xfId="610"/>
    <cellStyle name="Comma 2 7 21 2" xfId="2456"/>
    <cellStyle name="Comma 2 7 21 3" xfId="2654"/>
    <cellStyle name="Comma 2 7 22" xfId="857"/>
    <cellStyle name="Comma 2 7 22 2" xfId="2655"/>
    <cellStyle name="Comma 2 7 22 3" xfId="3588"/>
    <cellStyle name="Comma 2 7 23" xfId="901"/>
    <cellStyle name="Comma 2 7 23 2" xfId="2692"/>
    <cellStyle name="Comma 2 7 23 3" xfId="3613"/>
    <cellStyle name="Comma 2 7 24" xfId="945"/>
    <cellStyle name="Comma 2 7 24 2" xfId="2729"/>
    <cellStyle name="Comma 2 7 24 3" xfId="3638"/>
    <cellStyle name="Comma 2 7 25" xfId="989"/>
    <cellStyle name="Comma 2 7 25 2" xfId="2765"/>
    <cellStyle name="Comma 2 7 25 3" xfId="3662"/>
    <cellStyle name="Comma 2 7 26" xfId="1032"/>
    <cellStyle name="Comma 2 7 26 2" xfId="2801"/>
    <cellStyle name="Comma 2 7 26 3" xfId="3686"/>
    <cellStyle name="Comma 2 7 27" xfId="1068"/>
    <cellStyle name="Comma 2 7 27 2" xfId="2831"/>
    <cellStyle name="Comma 2 7 27 3" xfId="3705"/>
    <cellStyle name="Comma 2 7 28" xfId="1251"/>
    <cellStyle name="Comma 2 7 28 2" xfId="2983"/>
    <cellStyle name="Comma 2 7 28 3" xfId="3811"/>
    <cellStyle name="Comma 2 7 29" xfId="1237"/>
    <cellStyle name="Comma 2 7 29 2" xfId="2971"/>
    <cellStyle name="Comma 2 7 29 3" xfId="3801"/>
    <cellStyle name="Comma 2 7 3" xfId="197"/>
    <cellStyle name="Comma 2 7 3 2" xfId="2094"/>
    <cellStyle name="Comma 2 7 3 3" xfId="2290"/>
    <cellStyle name="Comma 2 7 30" xfId="1279"/>
    <cellStyle name="Comma 2 7 30 2" xfId="3006"/>
    <cellStyle name="Comma 2 7 30 3" xfId="3827"/>
    <cellStyle name="Comma 2 7 31" xfId="1322"/>
    <cellStyle name="Comma 2 7 31 2" xfId="3042"/>
    <cellStyle name="Comma 2 7 31 3" xfId="3851"/>
    <cellStyle name="Comma 2 7 32" xfId="1240"/>
    <cellStyle name="Comma 2 7 32 2" xfId="2973"/>
    <cellStyle name="Comma 2 7 32 3" xfId="3803"/>
    <cellStyle name="Comma 2 7 33" xfId="1492"/>
    <cellStyle name="Comma 2 7 33 2" xfId="3172"/>
    <cellStyle name="Comma 2 7 33 3" xfId="3943"/>
    <cellStyle name="Comma 2 7 34" xfId="1516"/>
    <cellStyle name="Comma 2 7 34 2" xfId="3190"/>
    <cellStyle name="Comma 2 7 34 3" xfId="3958"/>
    <cellStyle name="Comma 2 7 35" xfId="1498"/>
    <cellStyle name="Comma 2 7 35 2" xfId="3177"/>
    <cellStyle name="Comma 2 7 35 3" xfId="3947"/>
    <cellStyle name="Comma 2 7 36" xfId="1508"/>
    <cellStyle name="Comma 2 7 36 2" xfId="3183"/>
    <cellStyle name="Comma 2 7 36 3" xfId="3953"/>
    <cellStyle name="Comma 2 7 37" xfId="1581"/>
    <cellStyle name="Comma 2 7 37 2" xfId="3241"/>
    <cellStyle name="Comma 2 7 37 3" xfId="3996"/>
    <cellStyle name="Comma 2 7 38" xfId="1631"/>
    <cellStyle name="Comma 2 7 38 2" xfId="3283"/>
    <cellStyle name="Comma 2 7 38 3" xfId="4024"/>
    <cellStyle name="Comma 2 7 39" xfId="1648"/>
    <cellStyle name="Comma 2 7 39 2" xfId="3297"/>
    <cellStyle name="Comma 2 7 39 3" xfId="4033"/>
    <cellStyle name="Comma 2 7 4" xfId="306"/>
    <cellStyle name="Comma 2 7 4 2" xfId="2199"/>
    <cellStyle name="Comma 2 7 4 3" xfId="2288"/>
    <cellStyle name="Comma 2 7 40" xfId="1761"/>
    <cellStyle name="Comma 2 7 40 2" xfId="3383"/>
    <cellStyle name="Comma 2 7 40 3" xfId="4097"/>
    <cellStyle name="Comma 2 7 41" xfId="1746"/>
    <cellStyle name="Comma 2 7 41 2" xfId="3371"/>
    <cellStyle name="Comma 2 7 41 3" xfId="4090"/>
    <cellStyle name="Comma 2 7 42" xfId="1814"/>
    <cellStyle name="Comma 2 7 42 2" xfId="3422"/>
    <cellStyle name="Comma 2 7 42 3" xfId="4123"/>
    <cellStyle name="Comma 2 7 43" xfId="1766"/>
    <cellStyle name="Comma 2 7 43 2" xfId="3387"/>
    <cellStyle name="Comma 2 7 43 3" xfId="4100"/>
    <cellStyle name="Comma 2 7 44" xfId="1934"/>
    <cellStyle name="Comma 2 7 45" xfId="3004"/>
    <cellStyle name="Comma 2 7 5" xfId="332"/>
    <cellStyle name="Comma 2 7 5 2" xfId="2224"/>
    <cellStyle name="Comma 2 7 5 3" xfId="2334"/>
    <cellStyle name="Comma 2 7 6" xfId="355"/>
    <cellStyle name="Comma 2 7 6 2" xfId="2245"/>
    <cellStyle name="Comma 2 7 6 3" xfId="2491"/>
    <cellStyle name="Comma 2 7 7" xfId="363"/>
    <cellStyle name="Comma 2 7 7 2" xfId="2253"/>
    <cellStyle name="Comma 2 7 7 3" xfId="3434"/>
    <cellStyle name="Comma 2 7 8" xfId="293"/>
    <cellStyle name="Comma 2 7 8 2" xfId="2187"/>
    <cellStyle name="Comma 2 7 8 3" xfId="2788"/>
    <cellStyle name="Comma 2 7 9" xfId="428"/>
    <cellStyle name="Comma 2 7 9 2" xfId="2309"/>
    <cellStyle name="Comma 2 7 9 3" xfId="2239"/>
    <cellStyle name="Comma 2 8" xfId="8"/>
    <cellStyle name="Comma 2 8 10" xfId="219"/>
    <cellStyle name="Comma 2 8 10 2" xfId="2116"/>
    <cellStyle name="Comma 2 8 10 3" xfId="3388"/>
    <cellStyle name="Comma 2 8 11" xfId="475"/>
    <cellStyle name="Comma 2 8 11 2" xfId="2348"/>
    <cellStyle name="Comma 2 8 11 3" xfId="3343"/>
    <cellStyle name="Comma 2 8 12" xfId="351"/>
    <cellStyle name="Comma 2 8 12 2" xfId="2241"/>
    <cellStyle name="Comma 2 8 12 3" xfId="2661"/>
    <cellStyle name="Comma 2 8 13" xfId="463"/>
    <cellStyle name="Comma 2 8 13 2" xfId="2337"/>
    <cellStyle name="Comma 2 8 13 3" xfId="2492"/>
    <cellStyle name="Comma 2 8 14" xfId="325"/>
    <cellStyle name="Comma 2 8 14 2" xfId="2218"/>
    <cellStyle name="Comma 2 8 14 3" xfId="3467"/>
    <cellStyle name="Comma 2 8 15" xfId="499"/>
    <cellStyle name="Comma 2 8 15 2" xfId="2368"/>
    <cellStyle name="Comma 2 8 15 3" xfId="2629"/>
    <cellStyle name="Comma 2 8 16" xfId="767"/>
    <cellStyle name="Comma 2 8 16 2" xfId="2585"/>
    <cellStyle name="Comma 2 8 16 3" xfId="3538"/>
    <cellStyle name="Comma 2 8 17" xfId="689"/>
    <cellStyle name="Comma 2 8 17 2" xfId="2520"/>
    <cellStyle name="Comma 2 8 17 3" xfId="2072"/>
    <cellStyle name="Comma 2 8 18" xfId="794"/>
    <cellStyle name="Comma 2 8 18 2" xfId="2608"/>
    <cellStyle name="Comma 2 8 18 3" xfId="3553"/>
    <cellStyle name="Comma 2 8 19" xfId="803"/>
    <cellStyle name="Comma 2 8 19 2" xfId="2613"/>
    <cellStyle name="Comma 2 8 19 3" xfId="3556"/>
    <cellStyle name="Comma 2 8 2" xfId="39"/>
    <cellStyle name="Comma 2 8 2 2" xfId="1958"/>
    <cellStyle name="Comma 2 8 2 3" xfId="3263"/>
    <cellStyle name="Comma 2 8 20" xfId="769"/>
    <cellStyle name="Comma 2 8 20 2" xfId="2587"/>
    <cellStyle name="Comma 2 8 20 3" xfId="3540"/>
    <cellStyle name="Comma 2 8 21" xfId="641"/>
    <cellStyle name="Comma 2 8 21 2" xfId="2480"/>
    <cellStyle name="Comma 2 8 21 3" xfId="1977"/>
    <cellStyle name="Comma 2 8 22" xfId="747"/>
    <cellStyle name="Comma 2 8 22 2" xfId="2569"/>
    <cellStyle name="Comma 2 8 22 3" xfId="3527"/>
    <cellStyle name="Comma 2 8 23" xfId="835"/>
    <cellStyle name="Comma 2 8 23 2" xfId="2640"/>
    <cellStyle name="Comma 2 8 23 3" xfId="3578"/>
    <cellStyle name="Comma 2 8 24" xfId="879"/>
    <cellStyle name="Comma 2 8 24 2" xfId="2675"/>
    <cellStyle name="Comma 2 8 24 3" xfId="3603"/>
    <cellStyle name="Comma 2 8 25" xfId="923"/>
    <cellStyle name="Comma 2 8 25 2" xfId="2713"/>
    <cellStyle name="Comma 2 8 25 3" xfId="3628"/>
    <cellStyle name="Comma 2 8 26" xfId="967"/>
    <cellStyle name="Comma 2 8 26 2" xfId="2748"/>
    <cellStyle name="Comma 2 8 26 3" xfId="3652"/>
    <cellStyle name="Comma 2 8 27" xfId="1165"/>
    <cellStyle name="Comma 2 8 27 2" xfId="2910"/>
    <cellStyle name="Comma 2 8 27 3" xfId="3762"/>
    <cellStyle name="Comma 2 8 28" xfId="1233"/>
    <cellStyle name="Comma 2 8 28 2" xfId="2967"/>
    <cellStyle name="Comma 2 8 28 3" xfId="3798"/>
    <cellStyle name="Comma 2 8 29" xfId="1052"/>
    <cellStyle name="Comma 2 8 29 2" xfId="2817"/>
    <cellStyle name="Comma 2 8 29 3" xfId="3698"/>
    <cellStyle name="Comma 2 8 3" xfId="195"/>
    <cellStyle name="Comma 2 8 3 2" xfId="2092"/>
    <cellStyle name="Comma 2 8 3 3" xfId="2992"/>
    <cellStyle name="Comma 2 8 30" xfId="1257"/>
    <cellStyle name="Comma 2 8 30 2" xfId="2989"/>
    <cellStyle name="Comma 2 8 30 3" xfId="3815"/>
    <cellStyle name="Comma 2 8 31" xfId="1397"/>
    <cellStyle name="Comma 2 8 31 2" xfId="3098"/>
    <cellStyle name="Comma 2 8 31 3" xfId="3891"/>
    <cellStyle name="Comma 2 8 32" xfId="1433"/>
    <cellStyle name="Comma 2 8 32 2" xfId="3126"/>
    <cellStyle name="Comma 2 8 32 3" xfId="3911"/>
    <cellStyle name="Comma 2 8 33" xfId="1097"/>
    <cellStyle name="Comma 2 8 33 2" xfId="2856"/>
    <cellStyle name="Comma 2 8 33 3" xfId="3724"/>
    <cellStyle name="Comma 2 8 34" xfId="1489"/>
    <cellStyle name="Comma 2 8 34 2" xfId="3170"/>
    <cellStyle name="Comma 2 8 34 3" xfId="3941"/>
    <cellStyle name="Comma 2 8 35" xfId="1470"/>
    <cellStyle name="Comma 2 8 35 2" xfId="3155"/>
    <cellStyle name="Comma 2 8 35 3" xfId="3932"/>
    <cellStyle name="Comma 2 8 36" xfId="1598"/>
    <cellStyle name="Comma 2 8 36 2" xfId="3254"/>
    <cellStyle name="Comma 2 8 36 3" xfId="4005"/>
    <cellStyle name="Comma 2 8 37" xfId="1642"/>
    <cellStyle name="Comma 2 8 37 2" xfId="3293"/>
    <cellStyle name="Comma 2 8 37 3" xfId="4030"/>
    <cellStyle name="Comma 2 8 38" xfId="1666"/>
    <cellStyle name="Comma 2 8 38 2" xfId="3308"/>
    <cellStyle name="Comma 2 8 38 3" xfId="4043"/>
    <cellStyle name="Comma 2 8 39" xfId="1661"/>
    <cellStyle name="Comma 2 8 39 2" xfId="3303"/>
    <cellStyle name="Comma 2 8 39 3" xfId="4038"/>
    <cellStyle name="Comma 2 8 4" xfId="312"/>
    <cellStyle name="Comma 2 8 4 2" xfId="2205"/>
    <cellStyle name="Comma 2 8 4 3" xfId="2036"/>
    <cellStyle name="Comma 2 8 40" xfId="1638"/>
    <cellStyle name="Comma 2 8 40 2" xfId="3289"/>
    <cellStyle name="Comma 2 8 40 3" xfId="4029"/>
    <cellStyle name="Comma 2 8 41" xfId="1808"/>
    <cellStyle name="Comma 2 8 41 2" xfId="3418"/>
    <cellStyle name="Comma 2 8 41 3" xfId="4120"/>
    <cellStyle name="Comma 2 8 42" xfId="1865"/>
    <cellStyle name="Comma 2 8 42 2" xfId="3463"/>
    <cellStyle name="Comma 2 8 42 3" xfId="4149"/>
    <cellStyle name="Comma 2 8 43" xfId="1873"/>
    <cellStyle name="Comma 2 8 43 2" xfId="3470"/>
    <cellStyle name="Comma 2 8 43 3" xfId="4154"/>
    <cellStyle name="Comma 2 8 44" xfId="1932"/>
    <cellStyle name="Comma 2 8 45" xfId="3077"/>
    <cellStyle name="Comma 2 8 5" xfId="336"/>
    <cellStyle name="Comma 2 8 5 2" xfId="2228"/>
    <cellStyle name="Comma 2 8 5 3" xfId="3150"/>
    <cellStyle name="Comma 2 8 6" xfId="361"/>
    <cellStyle name="Comma 2 8 6 2" xfId="2251"/>
    <cellStyle name="Comma 2 8 6 3" xfId="3489"/>
    <cellStyle name="Comma 2 8 7" xfId="252"/>
    <cellStyle name="Comma 2 8 7 2" xfId="2149"/>
    <cellStyle name="Comma 2 8 7 3" xfId="2085"/>
    <cellStyle name="Comma 2 8 8" xfId="405"/>
    <cellStyle name="Comma 2 8 8 2" xfId="2291"/>
    <cellStyle name="Comma 2 8 8 3" xfId="3277"/>
    <cellStyle name="Comma 2 8 9" xfId="440"/>
    <cellStyle name="Comma 2 8 9 2" xfId="2318"/>
    <cellStyle name="Comma 2 8 9 3" xfId="3323"/>
    <cellStyle name="Comma 2 9" xfId="67"/>
    <cellStyle name="Comma 2 9 2" xfId="1985"/>
    <cellStyle name="Comma 2 9 3" xfId="3494"/>
    <cellStyle name="Comma 20" xfId="175"/>
    <cellStyle name="Comma 21" xfId="178"/>
    <cellStyle name="Comma 23" xfId="391"/>
    <cellStyle name="Comma 23 2" xfId="2278"/>
    <cellStyle name="Comma 23 3" xfId="2504"/>
    <cellStyle name="Comma 3 10" xfId="401"/>
    <cellStyle name="Comma 3 11" xfId="566"/>
    <cellStyle name="Comma 3 12" xfId="561"/>
    <cellStyle name="Comma 3 13" xfId="438"/>
    <cellStyle name="Comma 3 14" xfId="530"/>
    <cellStyle name="Comma 3 15" xfId="395"/>
    <cellStyle name="Comma 3 16" xfId="775"/>
    <cellStyle name="Comma 3 17" xfId="772"/>
    <cellStyle name="Comma 3 18" xfId="712"/>
    <cellStyle name="Comma 3 19" xfId="801"/>
    <cellStyle name="Comma 3 2" xfId="62"/>
    <cellStyle name="Comma 3 20" xfId="634"/>
    <cellStyle name="Comma 3 21" xfId="856"/>
    <cellStyle name="Comma 3 22" xfId="900"/>
    <cellStyle name="Comma 3 23" xfId="944"/>
    <cellStyle name="Comma 3 24" xfId="988"/>
    <cellStyle name="Comma 3 25" xfId="1031"/>
    <cellStyle name="Comma 3 26" xfId="1075"/>
    <cellStyle name="Comma 3 27" xfId="1205"/>
    <cellStyle name="Comma 3 28" xfId="1228"/>
    <cellStyle name="Comma 3 29" xfId="1218"/>
    <cellStyle name="Comma 3 3" xfId="224"/>
    <cellStyle name="Comma 3 30" xfId="1259"/>
    <cellStyle name="Comma 3 31" xfId="1334"/>
    <cellStyle name="Comma 3 32" xfId="1335"/>
    <cellStyle name="Comma 3 33" xfId="1475"/>
    <cellStyle name="Comma 3 34" xfId="1523"/>
    <cellStyle name="Comma 3 35" xfId="1563"/>
    <cellStyle name="Comma 3 36" xfId="1641"/>
    <cellStyle name="Comma 3 37" xfId="1659"/>
    <cellStyle name="Comma 3 38" xfId="1672"/>
    <cellStyle name="Comma 3 39" xfId="1753"/>
    <cellStyle name="Comma 3 4" xfId="326"/>
    <cellStyle name="Comma 3 40" xfId="1725"/>
    <cellStyle name="Comma 3 41" xfId="1832"/>
    <cellStyle name="Comma 3 42" xfId="1651"/>
    <cellStyle name="Comma 3 43" xfId="1698"/>
    <cellStyle name="Comma 3 5" xfId="348"/>
    <cellStyle name="Comma 3 6" xfId="373"/>
    <cellStyle name="Comma 3 7" xfId="374"/>
    <cellStyle name="Comma 3 8" xfId="347"/>
    <cellStyle name="Comma 3 9" xfId="254"/>
    <cellStyle name="Comma 55" xfId="1709"/>
    <cellStyle name="Comma 55 2" xfId="3342"/>
    <cellStyle name="Comma 55 3" xfId="4069"/>
    <cellStyle name="Comma 56" xfId="1653"/>
    <cellStyle name="Comma 56 2" xfId="3299"/>
    <cellStyle name="Comma 56 3" xfId="4034"/>
    <cellStyle name="Comma 57" xfId="1791"/>
    <cellStyle name="Comma 57 2" xfId="3404"/>
    <cellStyle name="Comma 57 3" xfId="4112"/>
    <cellStyle name="Comma 6" xfId="108"/>
    <cellStyle name="Comma 7" xfId="114"/>
    <cellStyle name="Comma 8" xfId="120"/>
    <cellStyle name="Comma 9" xfId="126"/>
    <cellStyle name="Hyperlink" xfId="1" builtinId="8"/>
    <cellStyle name="Normal" xfId="0" builtinId="0"/>
    <cellStyle name="Normal 10" xfId="31"/>
    <cellStyle name="Normal 11" xfId="216"/>
    <cellStyle name="Normal 11 2" xfId="2113"/>
    <cellStyle name="Normal 11 3" xfId="3471"/>
    <cellStyle name="Normal 12" xfId="110"/>
    <cellStyle name="Normal 12 10" xfId="516"/>
    <cellStyle name="Normal 12 11" xfId="804"/>
    <cellStyle name="Normal 12 12" xfId="780"/>
    <cellStyle name="Normal 12 13" xfId="750"/>
    <cellStyle name="Normal 12 14" xfId="605"/>
    <cellStyle name="Normal 12 15" xfId="800"/>
    <cellStyle name="Normal 12 16" xfId="743"/>
    <cellStyle name="Normal 12 17" xfId="831"/>
    <cellStyle name="Normal 12 18" xfId="875"/>
    <cellStyle name="Normal 12 19" xfId="919"/>
    <cellStyle name="Normal 12 2" xfId="365"/>
    <cellStyle name="Normal 12 20" xfId="963"/>
    <cellStyle name="Normal 12 21" xfId="1007"/>
    <cellStyle name="Normal 12 22" xfId="1263"/>
    <cellStyle name="Normal 12 23" xfId="1130"/>
    <cellStyle name="Normal 12 24" xfId="1148"/>
    <cellStyle name="Normal 12 25" xfId="1283"/>
    <cellStyle name="Normal 12 26" xfId="1416"/>
    <cellStyle name="Normal 12 27" xfId="1306"/>
    <cellStyle name="Normal 12 28" xfId="1435"/>
    <cellStyle name="Normal 12 29" xfId="1547"/>
    <cellStyle name="Normal 12 3" xfId="300"/>
    <cellStyle name="Normal 12 30" xfId="1585"/>
    <cellStyle name="Normal 12 31" xfId="1609"/>
    <cellStyle name="Normal 12 32" xfId="1675"/>
    <cellStyle name="Normal 12 33" xfId="1533"/>
    <cellStyle name="Normal 12 34" xfId="1778"/>
    <cellStyle name="Normal 12 35" xfId="1799"/>
    <cellStyle name="Normal 12 36" xfId="1852"/>
    <cellStyle name="Normal 12 37" xfId="1818"/>
    <cellStyle name="Normal 12 38" xfId="1863"/>
    <cellStyle name="Normal 12 39" xfId="2025"/>
    <cellStyle name="Normal 12 4" xfId="296"/>
    <cellStyle name="Normal 12 40" xfId="3327"/>
    <cellStyle name="Normal 12 5" xfId="507"/>
    <cellStyle name="Normal 12 6" xfId="471"/>
    <cellStyle name="Normal 12 7" xfId="423"/>
    <cellStyle name="Normal 12 8" xfId="536"/>
    <cellStyle name="Normal 12 9" xfId="469"/>
    <cellStyle name="Normal 13" xfId="116"/>
    <cellStyle name="Normal 13 10" xfId="754"/>
    <cellStyle name="Normal 13 11" xfId="783"/>
    <cellStyle name="Normal 13 12" xfId="846"/>
    <cellStyle name="Normal 13 13" xfId="890"/>
    <cellStyle name="Normal 13 14" xfId="934"/>
    <cellStyle name="Normal 13 15" xfId="978"/>
    <cellStyle name="Normal 13 16" xfId="1021"/>
    <cellStyle name="Normal 13 17" xfId="1065"/>
    <cellStyle name="Normal 13 18" xfId="1108"/>
    <cellStyle name="Normal 13 19" xfId="1151"/>
    <cellStyle name="Normal 13 2" xfId="372"/>
    <cellStyle name="Normal 13 20" xfId="1188"/>
    <cellStyle name="Normal 13 21" xfId="1231"/>
    <cellStyle name="Normal 13 22" xfId="1054"/>
    <cellStyle name="Normal 13 23" xfId="1325"/>
    <cellStyle name="Normal 13 24" xfId="1365"/>
    <cellStyle name="Normal 13 25" xfId="1406"/>
    <cellStyle name="Normal 13 26" xfId="1445"/>
    <cellStyle name="Normal 13 27" xfId="1483"/>
    <cellStyle name="Normal 13 28" xfId="1526"/>
    <cellStyle name="Normal 13 29" xfId="1472"/>
    <cellStyle name="Normal 13 3" xfId="431"/>
    <cellStyle name="Normal 13 30" xfId="1541"/>
    <cellStyle name="Normal 13 31" xfId="1645"/>
    <cellStyle name="Normal 13 32" xfId="1639"/>
    <cellStyle name="Normal 13 33" xfId="1670"/>
    <cellStyle name="Normal 13 34" xfId="1759"/>
    <cellStyle name="Normal 13 35" xfId="1773"/>
    <cellStyle name="Normal 13 36" xfId="1837"/>
    <cellStyle name="Normal 13 37" xfId="1858"/>
    <cellStyle name="Normal 13 38" xfId="1911"/>
    <cellStyle name="Normal 13 39" xfId="2031"/>
    <cellStyle name="Normal 13 4" xfId="484"/>
    <cellStyle name="Normal 13 40" xfId="3163"/>
    <cellStyle name="Normal 13 5" xfId="479"/>
    <cellStyle name="Normal 13 6" xfId="573"/>
    <cellStyle name="Normal 13 7" xfId="624"/>
    <cellStyle name="Normal 13 8" xfId="667"/>
    <cellStyle name="Normal 13 9" xfId="709"/>
    <cellStyle name="Normal 14" xfId="122"/>
    <cellStyle name="Normal 14 10" xfId="730"/>
    <cellStyle name="Normal 14 11" xfId="700"/>
    <cellStyle name="Normal 14 12" xfId="823"/>
    <cellStyle name="Normal 14 13" xfId="867"/>
    <cellStyle name="Normal 14 14" xfId="911"/>
    <cellStyle name="Normal 14 15" xfId="955"/>
    <cellStyle name="Normal 14 16" xfId="999"/>
    <cellStyle name="Normal 14 17" xfId="1042"/>
    <cellStyle name="Normal 14 18" xfId="1085"/>
    <cellStyle name="Normal 14 19" xfId="1129"/>
    <cellStyle name="Normal 14 2" xfId="299"/>
    <cellStyle name="Normal 14 20" xfId="1169"/>
    <cellStyle name="Normal 14 21" xfId="1209"/>
    <cellStyle name="Normal 14 22" xfId="1211"/>
    <cellStyle name="Normal 14 23" xfId="1303"/>
    <cellStyle name="Normal 14 24" xfId="1343"/>
    <cellStyle name="Normal 14 25" xfId="1383"/>
    <cellStyle name="Normal 14 26" xfId="1421"/>
    <cellStyle name="Normal 14 27" xfId="1463"/>
    <cellStyle name="Normal 14 28" xfId="1505"/>
    <cellStyle name="Normal 14 29" xfId="1249"/>
    <cellStyle name="Normal 14 3" xfId="437"/>
    <cellStyle name="Normal 14 30" xfId="1476"/>
    <cellStyle name="Normal 14 31" xfId="1623"/>
    <cellStyle name="Normal 14 32" xfId="1593"/>
    <cellStyle name="Normal 14 33" xfId="1723"/>
    <cellStyle name="Normal 14 34" xfId="1710"/>
    <cellStyle name="Normal 14 35" xfId="1758"/>
    <cellStyle name="Normal 14 36" xfId="1792"/>
    <cellStyle name="Normal 14 37" xfId="1879"/>
    <cellStyle name="Normal 14 38" xfId="1904"/>
    <cellStyle name="Normal 14 39" xfId="2035"/>
    <cellStyle name="Normal 14 4" xfId="462"/>
    <cellStyle name="Normal 14 40" xfId="2962"/>
    <cellStyle name="Normal 14 5" xfId="441"/>
    <cellStyle name="Normal 14 6" xfId="546"/>
    <cellStyle name="Normal 14 7" xfId="602"/>
    <cellStyle name="Normal 14 8" xfId="645"/>
    <cellStyle name="Normal 14 9" xfId="688"/>
    <cellStyle name="Normal 15" xfId="128"/>
    <cellStyle name="Normal 15 10" xfId="598"/>
    <cellStyle name="Normal 15 11" xfId="654"/>
    <cellStyle name="Normal 15 12" xfId="798"/>
    <cellStyle name="Normal 15 13" xfId="763"/>
    <cellStyle name="Normal 15 14" xfId="748"/>
    <cellStyle name="Normal 15 15" xfId="819"/>
    <cellStyle name="Normal 15 16" xfId="863"/>
    <cellStyle name="Normal 15 17" xfId="907"/>
    <cellStyle name="Normal 15 18" xfId="951"/>
    <cellStyle name="Normal 15 19" xfId="995"/>
    <cellStyle name="Normal 15 2" xfId="382"/>
    <cellStyle name="Normal 15 20" xfId="1038"/>
    <cellStyle name="Normal 15 21" xfId="1081"/>
    <cellStyle name="Normal 15 22" xfId="1269"/>
    <cellStyle name="Normal 15 23" xfId="1254"/>
    <cellStyle name="Normal 15 24" xfId="1242"/>
    <cellStyle name="Normal 15 25" xfId="1138"/>
    <cellStyle name="Normal 15 26" xfId="1344"/>
    <cellStyle name="Normal 15 27" xfId="1363"/>
    <cellStyle name="Normal 15 28" xfId="1415"/>
    <cellStyle name="Normal 15 29" xfId="1554"/>
    <cellStyle name="Normal 15 3" xfId="443"/>
    <cellStyle name="Normal 15 30" xfId="1592"/>
    <cellStyle name="Normal 15 31" xfId="1622"/>
    <cellStyle name="Normal 15 32" xfId="1683"/>
    <cellStyle name="Normal 15 33" xfId="1747"/>
    <cellStyle name="Normal 15 34" xfId="1633"/>
    <cellStyle name="Normal 15 35" xfId="1803"/>
    <cellStyle name="Normal 15 36" xfId="1762"/>
    <cellStyle name="Normal 15 37" xfId="1848"/>
    <cellStyle name="Normal 15 38" xfId="1849"/>
    <cellStyle name="Normal 15 39" xfId="2039"/>
    <cellStyle name="Normal 15 4" xfId="281"/>
    <cellStyle name="Normal 15 40" xfId="2790"/>
    <cellStyle name="Normal 15 5" xfId="515"/>
    <cellStyle name="Normal 15 6" xfId="412"/>
    <cellStyle name="Normal 15 7" xfId="585"/>
    <cellStyle name="Normal 15 8" xfId="503"/>
    <cellStyle name="Normal 15 9" xfId="349"/>
    <cellStyle name="Normal 16" xfId="134"/>
    <cellStyle name="Normal 16 10" xfId="711"/>
    <cellStyle name="Normal 16 11" xfId="791"/>
    <cellStyle name="Normal 16 12" xfId="781"/>
    <cellStyle name="Normal 16 13" xfId="848"/>
    <cellStyle name="Normal 16 14" xfId="892"/>
    <cellStyle name="Normal 16 15" xfId="936"/>
    <cellStyle name="Normal 16 16" xfId="980"/>
    <cellStyle name="Normal 16 17" xfId="1023"/>
    <cellStyle name="Normal 16 18" xfId="1067"/>
    <cellStyle name="Normal 16 19" xfId="1110"/>
    <cellStyle name="Normal 16 2" xfId="285"/>
    <cellStyle name="Normal 16 20" xfId="1153"/>
    <cellStyle name="Normal 16 21" xfId="1190"/>
    <cellStyle name="Normal 16 22" xfId="1225"/>
    <cellStyle name="Normal 16 23" xfId="1204"/>
    <cellStyle name="Normal 16 24" xfId="1327"/>
    <cellStyle name="Normal 16 25" xfId="1367"/>
    <cellStyle name="Normal 16 26" xfId="1319"/>
    <cellStyle name="Normal 16 27" xfId="1387"/>
    <cellStyle name="Normal 16 28" xfId="1265"/>
    <cellStyle name="Normal 16 29" xfId="1375"/>
    <cellStyle name="Normal 16 3" xfId="448"/>
    <cellStyle name="Normal 16 30" xfId="1624"/>
    <cellStyle name="Normal 16 31" xfId="1650"/>
    <cellStyle name="Normal 16 32" xfId="1703"/>
    <cellStyle name="Normal 16 33" xfId="1752"/>
    <cellStyle name="Normal 16 34" xfId="1765"/>
    <cellStyle name="Normal 16 35" xfId="1827"/>
    <cellStyle name="Normal 16 36" xfId="1843"/>
    <cellStyle name="Normal 16 37" xfId="1897"/>
    <cellStyle name="Normal 16 38" xfId="1889"/>
    <cellStyle name="Normal 16 39" xfId="2044"/>
    <cellStyle name="Normal 16 4" xfId="413"/>
    <cellStyle name="Normal 16 40" xfId="2567"/>
    <cellStyle name="Normal 16 5" xfId="541"/>
    <cellStyle name="Normal 16 6" xfId="578"/>
    <cellStyle name="Normal 16 7" xfId="571"/>
    <cellStyle name="Normal 16 8" xfId="626"/>
    <cellStyle name="Normal 16 9" xfId="669"/>
    <cellStyle name="Normal 17" xfId="140"/>
    <cellStyle name="Normal 17 10" xfId="738"/>
    <cellStyle name="Normal 17 11" xfId="612"/>
    <cellStyle name="Normal 17 12" xfId="830"/>
    <cellStyle name="Normal 17 13" xfId="874"/>
    <cellStyle name="Normal 17 14" xfId="918"/>
    <cellStyle name="Normal 17 15" xfId="962"/>
    <cellStyle name="Normal 17 16" xfId="1006"/>
    <cellStyle name="Normal 17 17" xfId="1049"/>
    <cellStyle name="Normal 17 18" xfId="1092"/>
    <cellStyle name="Normal 17 19" xfId="1136"/>
    <cellStyle name="Normal 17 2" xfId="356"/>
    <cellStyle name="Normal 17 20" xfId="1174"/>
    <cellStyle name="Normal 17 21" xfId="1217"/>
    <cellStyle name="Normal 17 22" xfId="1294"/>
    <cellStyle name="Normal 17 23" xfId="1310"/>
    <cellStyle name="Normal 17 24" xfId="1350"/>
    <cellStyle name="Normal 17 25" xfId="1391"/>
    <cellStyle name="Normal 17 26" xfId="1428"/>
    <cellStyle name="Normal 17 27" xfId="1467"/>
    <cellStyle name="Normal 17 28" xfId="1513"/>
    <cellStyle name="Normal 17 29" xfId="1579"/>
    <cellStyle name="Normal 17 3" xfId="453"/>
    <cellStyle name="Normal 17 30" xfId="1629"/>
    <cellStyle name="Normal 17 31" xfId="1627"/>
    <cellStyle name="Normal 17 32" xfId="1707"/>
    <cellStyle name="Normal 17 33" xfId="1757"/>
    <cellStyle name="Normal 17 34" xfId="1793"/>
    <cellStyle name="Normal 17 35" xfId="1831"/>
    <cellStyle name="Normal 17 36" xfId="1866"/>
    <cellStyle name="Normal 17 37" xfId="1900"/>
    <cellStyle name="Normal 17 38" xfId="1906"/>
    <cellStyle name="Normal 17 39" xfId="2048"/>
    <cellStyle name="Normal 17 4" xfId="470"/>
    <cellStyle name="Normal 17 40" xfId="3500"/>
    <cellStyle name="Normal 17 5" xfId="547"/>
    <cellStyle name="Normal 17 6" xfId="551"/>
    <cellStyle name="Normal 17 7" xfId="609"/>
    <cellStyle name="Normal 17 8" xfId="652"/>
    <cellStyle name="Normal 17 9" xfId="695"/>
    <cellStyle name="Normal 18" xfId="146"/>
    <cellStyle name="Normal 18 10" xfId="771"/>
    <cellStyle name="Normal 18 11" xfId="820"/>
    <cellStyle name="Normal 18 12" xfId="864"/>
    <cellStyle name="Normal 18 13" xfId="908"/>
    <cellStyle name="Normal 18 14" xfId="952"/>
    <cellStyle name="Normal 18 15" xfId="996"/>
    <cellStyle name="Normal 18 16" xfId="1039"/>
    <cellStyle name="Normal 18 17" xfId="1082"/>
    <cellStyle name="Normal 18 18" xfId="1126"/>
    <cellStyle name="Normal 18 19" xfId="1167"/>
    <cellStyle name="Normal 18 2" xfId="387"/>
    <cellStyle name="Normal 18 20" xfId="1206"/>
    <cellStyle name="Normal 18 21" xfId="1248"/>
    <cellStyle name="Normal 18 22" xfId="1300"/>
    <cellStyle name="Normal 18 23" xfId="1340"/>
    <cellStyle name="Normal 18 24" xfId="1380"/>
    <cellStyle name="Normal 18 25" xfId="1422"/>
    <cellStyle name="Normal 18 26" xfId="1464"/>
    <cellStyle name="Normal 18 27" xfId="1502"/>
    <cellStyle name="Normal 18 28" xfId="1538"/>
    <cellStyle name="Normal 18 29" xfId="1583"/>
    <cellStyle name="Normal 18 3" xfId="459"/>
    <cellStyle name="Normal 18 30" xfId="1634"/>
    <cellStyle name="Normal 18 31" xfId="1668"/>
    <cellStyle name="Normal 18 32" xfId="1711"/>
    <cellStyle name="Normal 18 33" xfId="1760"/>
    <cellStyle name="Normal 18 34" xfId="1797"/>
    <cellStyle name="Normal 18 35" xfId="1835"/>
    <cellStyle name="Normal 18 36" xfId="1869"/>
    <cellStyle name="Normal 18 37" xfId="1902"/>
    <cellStyle name="Normal 18 38" xfId="1917"/>
    <cellStyle name="Normal 18 39" xfId="2054"/>
    <cellStyle name="Normal 18 4" xfId="500"/>
    <cellStyle name="Normal 18 40" xfId="3354"/>
    <cellStyle name="Normal 18 5" xfId="553"/>
    <cellStyle name="Normal 18 6" xfId="599"/>
    <cellStyle name="Normal 18 7" xfId="642"/>
    <cellStyle name="Normal 18 8" xfId="685"/>
    <cellStyle name="Normal 18 9" xfId="727"/>
    <cellStyle name="Normal 19" xfId="241"/>
    <cellStyle name="Normal 19 2" xfId="2138"/>
    <cellStyle name="Normal 19 3" xfId="2707"/>
    <cellStyle name="Normal 2" xfId="2"/>
    <cellStyle name="Normal 2 10" xfId="32"/>
    <cellStyle name="Normal 2 10 10" xfId="501"/>
    <cellStyle name="Normal 2 10 10 2" xfId="2370"/>
    <cellStyle name="Normal 2 10 10 3" xfId="2553"/>
    <cellStyle name="Normal 2 10 11" xfId="589"/>
    <cellStyle name="Normal 2 10 11 2" xfId="2440"/>
    <cellStyle name="Normal 2 10 11 3" xfId="3355"/>
    <cellStyle name="Normal 2 10 12" xfId="636"/>
    <cellStyle name="Normal 2 10 12 2" xfId="2475"/>
    <cellStyle name="Normal 2 10 12 3" xfId="1984"/>
    <cellStyle name="Normal 2 10 13" xfId="679"/>
    <cellStyle name="Normal 2 10 13 2" xfId="2511"/>
    <cellStyle name="Normal 2 10 13 3" xfId="2594"/>
    <cellStyle name="Normal 2 10 14" xfId="721"/>
    <cellStyle name="Normal 2 10 14 2" xfId="2544"/>
    <cellStyle name="Normal 2 10 14 3" xfId="3509"/>
    <cellStyle name="Normal 2 10 15" xfId="766"/>
    <cellStyle name="Normal 2 10 15 2" xfId="2584"/>
    <cellStyle name="Normal 2 10 15 3" xfId="3537"/>
    <cellStyle name="Normal 2 10 16" xfId="691"/>
    <cellStyle name="Normal 2 10 16 2" xfId="2522"/>
    <cellStyle name="Normal 2 10 16 3" xfId="2064"/>
    <cellStyle name="Normal 2 10 17" xfId="858"/>
    <cellStyle name="Normal 2 10 17 2" xfId="2656"/>
    <cellStyle name="Normal 2 10 17 3" xfId="3589"/>
    <cellStyle name="Normal 2 10 18" xfId="902"/>
    <cellStyle name="Normal 2 10 18 2" xfId="2693"/>
    <cellStyle name="Normal 2 10 18 3" xfId="3614"/>
    <cellStyle name="Normal 2 10 19" xfId="946"/>
    <cellStyle name="Normal 2 10 19 2" xfId="2730"/>
    <cellStyle name="Normal 2 10 19 3" xfId="3639"/>
    <cellStyle name="Normal 2 10 2" xfId="57"/>
    <cellStyle name="Normal 2 10 2 2" xfId="1976"/>
    <cellStyle name="Normal 2 10 2 3" xfId="2686"/>
    <cellStyle name="Normal 2 10 20" xfId="990"/>
    <cellStyle name="Normal 2 10 20 2" xfId="2766"/>
    <cellStyle name="Normal 2 10 20 3" xfId="3663"/>
    <cellStyle name="Normal 2 10 21" xfId="1033"/>
    <cellStyle name="Normal 2 10 21 2" xfId="2802"/>
    <cellStyle name="Normal 2 10 21 3" xfId="3687"/>
    <cellStyle name="Normal 2 10 22" xfId="1076"/>
    <cellStyle name="Normal 2 10 22 2" xfId="2836"/>
    <cellStyle name="Normal 2 10 22 3" xfId="3709"/>
    <cellStyle name="Normal 2 10 23" xfId="1120"/>
    <cellStyle name="Normal 2 10 23 2" xfId="2874"/>
    <cellStyle name="Normal 2 10 23 3" xfId="3736"/>
    <cellStyle name="Normal 2 10 24" xfId="1161"/>
    <cellStyle name="Normal 2 10 24 2" xfId="2906"/>
    <cellStyle name="Normal 2 10 24 3" xfId="3758"/>
    <cellStyle name="Normal 2 10 25" xfId="1200"/>
    <cellStyle name="Normal 2 10 25 2" xfId="2940"/>
    <cellStyle name="Normal 2 10 25 3" xfId="3781"/>
    <cellStyle name="Normal 2 10 26" xfId="1243"/>
    <cellStyle name="Normal 2 10 26 2" xfId="2976"/>
    <cellStyle name="Normal 2 10 26 3" xfId="3805"/>
    <cellStyle name="Normal 2 10 27" xfId="1256"/>
    <cellStyle name="Normal 2 10 27 2" xfId="2988"/>
    <cellStyle name="Normal 2 10 27 3" xfId="3814"/>
    <cellStyle name="Normal 2 10 28" xfId="1336"/>
    <cellStyle name="Normal 2 10 28 2" xfId="3050"/>
    <cellStyle name="Normal 2 10 28 3" xfId="3856"/>
    <cellStyle name="Normal 2 10 29" xfId="1376"/>
    <cellStyle name="Normal 2 10 29 2" xfId="3082"/>
    <cellStyle name="Normal 2 10 29 3" xfId="3877"/>
    <cellStyle name="Normal 2 10 3" xfId="218"/>
    <cellStyle name="Normal 2 10 3 2" xfId="2115"/>
    <cellStyle name="Normal 2 10 3 3" xfId="3414"/>
    <cellStyle name="Normal 2 10 30" xfId="1417"/>
    <cellStyle name="Normal 2 10 30 2" xfId="3113"/>
    <cellStyle name="Normal 2 10 30 3" xfId="3901"/>
    <cellStyle name="Normal 2 10 31" xfId="1457"/>
    <cellStyle name="Normal 2 10 31 2" xfId="3143"/>
    <cellStyle name="Normal 2 10 31 3" xfId="3923"/>
    <cellStyle name="Normal 2 10 32" xfId="1496"/>
    <cellStyle name="Normal 2 10 32 2" xfId="3175"/>
    <cellStyle name="Normal 2 10 32 3" xfId="3945"/>
    <cellStyle name="Normal 2 10 33" xfId="1536"/>
    <cellStyle name="Normal 2 10 33 2" xfId="3204"/>
    <cellStyle name="Normal 2 10 33 3" xfId="3968"/>
    <cellStyle name="Normal 2 10 34" xfId="1542"/>
    <cellStyle name="Normal 2 10 34 2" xfId="3209"/>
    <cellStyle name="Normal 2 10 34 3" xfId="3972"/>
    <cellStyle name="Normal 2 10 35" xfId="1580"/>
    <cellStyle name="Normal 2 10 35 2" xfId="3240"/>
    <cellStyle name="Normal 2 10 35 3" xfId="3995"/>
    <cellStyle name="Normal 2 10 36" xfId="1521"/>
    <cellStyle name="Normal 2 10 36 2" xfId="3194"/>
    <cellStyle name="Normal 2 10 36 3" xfId="3961"/>
    <cellStyle name="Normal 2 10 37" xfId="1669"/>
    <cellStyle name="Normal 2 10 37 2" xfId="3311"/>
    <cellStyle name="Normal 2 10 37 3" xfId="4045"/>
    <cellStyle name="Normal 2 10 38" xfId="1671"/>
    <cellStyle name="Normal 2 10 38 2" xfId="3313"/>
    <cellStyle name="Normal 2 10 38 3" xfId="4046"/>
    <cellStyle name="Normal 2 10 39" xfId="1718"/>
    <cellStyle name="Normal 2 10 39 2" xfId="3350"/>
    <cellStyle name="Normal 2 10 39 3" xfId="4074"/>
    <cellStyle name="Normal 2 10 4" xfId="248"/>
    <cellStyle name="Normal 2 10 4 2" xfId="2145"/>
    <cellStyle name="Normal 2 10 4 3" xfId="2013"/>
    <cellStyle name="Normal 2 10 40" xfId="1794"/>
    <cellStyle name="Normal 2 10 40 2" xfId="3407"/>
    <cellStyle name="Normal 2 10 40 3" xfId="4113"/>
    <cellStyle name="Normal 2 10 41" xfId="1682"/>
    <cellStyle name="Normal 2 10 41 2" xfId="3322"/>
    <cellStyle name="Normal 2 10 41 3" xfId="4053"/>
    <cellStyle name="Normal 2 10 42" xfId="1834"/>
    <cellStyle name="Normal 2 10 42 2" xfId="3437"/>
    <cellStyle name="Normal 2 10 42 3" xfId="4135"/>
    <cellStyle name="Normal 2 10 43" xfId="1915"/>
    <cellStyle name="Normal 2 10 43 2" xfId="3495"/>
    <cellStyle name="Normal 2 10 43 3" xfId="4169"/>
    <cellStyle name="Normal 2 10 44" xfId="1951"/>
    <cellStyle name="Normal 2 10 45" xfId="3453"/>
    <cellStyle name="Normal 2 10 5" xfId="269"/>
    <cellStyle name="Normal 2 10 5 2" xfId="2166"/>
    <cellStyle name="Normal 2 10 5 3" xfId="2259"/>
    <cellStyle name="Normal 2 10 6" xfId="237"/>
    <cellStyle name="Normal 2 10 6 2" xfId="2134"/>
    <cellStyle name="Normal 2 10 6 3" xfId="2850"/>
    <cellStyle name="Normal 2 10 7" xfId="346"/>
    <cellStyle name="Normal 2 10 7 2" xfId="2237"/>
    <cellStyle name="Normal 2 10 7 3" xfId="2842"/>
    <cellStyle name="Normal 2 10 8" xfId="409"/>
    <cellStyle name="Normal 2 10 8 2" xfId="2294"/>
    <cellStyle name="Normal 2 10 8 3" xfId="3092"/>
    <cellStyle name="Normal 2 10 9" xfId="496"/>
    <cellStyle name="Normal 2 10 9 2" xfId="2365"/>
    <cellStyle name="Normal 2 10 9 3" xfId="2737"/>
    <cellStyle name="Normal 2 11" xfId="17"/>
    <cellStyle name="Normal 2 11 10" xfId="539"/>
    <cellStyle name="Normal 2 11 10 2" xfId="2400"/>
    <cellStyle name="Normal 2 11 10 3" xfId="2343"/>
    <cellStyle name="Normal 2 11 11" xfId="487"/>
    <cellStyle name="Normal 2 11 11 2" xfId="2358"/>
    <cellStyle name="Normal 2 11 11 3" xfId="3028"/>
    <cellStyle name="Normal 2 11 12" xfId="238"/>
    <cellStyle name="Normal 2 11 12 2" xfId="2135"/>
    <cellStyle name="Normal 2 11 12 3" xfId="2813"/>
    <cellStyle name="Normal 2 11 13" xfId="473"/>
    <cellStyle name="Normal 2 11 13 2" xfId="2346"/>
    <cellStyle name="Normal 2 11 13 3" xfId="3405"/>
    <cellStyle name="Normal 2 11 14" xfId="587"/>
    <cellStyle name="Normal 2 11 14 2" xfId="2438"/>
    <cellStyle name="Normal 2 11 14 3" xfId="3298"/>
    <cellStyle name="Normal 2 11 15" xfId="640"/>
    <cellStyle name="Normal 2 11 15 2" xfId="2479"/>
    <cellStyle name="Normal 2 11 15 3" xfId="1980"/>
    <cellStyle name="Normal 2 11 16" xfId="729"/>
    <cellStyle name="Normal 2 11 16 2" xfId="2552"/>
    <cellStyle name="Normal 2 11 16 3" xfId="3516"/>
    <cellStyle name="Normal 2 11 17" xfId="698"/>
    <cellStyle name="Normal 2 11 17 2" xfId="2528"/>
    <cellStyle name="Normal 2 11 17 3" xfId="2074"/>
    <cellStyle name="Normal 2 11 18" xfId="756"/>
    <cellStyle name="Normal 2 11 18 2" xfId="2576"/>
    <cellStyle name="Normal 2 11 18 3" xfId="3530"/>
    <cellStyle name="Normal 2 11 19" xfId="731"/>
    <cellStyle name="Normal 2 11 19 2" xfId="2554"/>
    <cellStyle name="Normal 2 11 19 3" xfId="3517"/>
    <cellStyle name="Normal 2 11 2" xfId="48"/>
    <cellStyle name="Normal 2 11 2 2" xfId="1967"/>
    <cellStyle name="Normal 2 11 2 3" xfId="2966"/>
    <cellStyle name="Normal 2 11 20" xfId="862"/>
    <cellStyle name="Normal 2 11 20 2" xfId="2660"/>
    <cellStyle name="Normal 2 11 20 3" xfId="3593"/>
    <cellStyle name="Normal 2 11 21" xfId="906"/>
    <cellStyle name="Normal 2 11 21 2" xfId="2697"/>
    <cellStyle name="Normal 2 11 21 3" xfId="3618"/>
    <cellStyle name="Normal 2 11 22" xfId="950"/>
    <cellStyle name="Normal 2 11 22 2" xfId="2734"/>
    <cellStyle name="Normal 2 11 22 3" xfId="3643"/>
    <cellStyle name="Normal 2 11 23" xfId="994"/>
    <cellStyle name="Normal 2 11 23 2" xfId="2770"/>
    <cellStyle name="Normal 2 11 23 3" xfId="3667"/>
    <cellStyle name="Normal 2 11 24" xfId="1037"/>
    <cellStyle name="Normal 2 11 24 2" xfId="2806"/>
    <cellStyle name="Normal 2 11 24 3" xfId="3691"/>
    <cellStyle name="Normal 2 11 25" xfId="1080"/>
    <cellStyle name="Normal 2 11 25 2" xfId="2840"/>
    <cellStyle name="Normal 2 11 25 3" xfId="3713"/>
    <cellStyle name="Normal 2 11 26" xfId="1124"/>
    <cellStyle name="Normal 2 11 26 2" xfId="2878"/>
    <cellStyle name="Normal 2 11 26 3" xfId="3740"/>
    <cellStyle name="Normal 2 11 27" xfId="1187"/>
    <cellStyle name="Normal 2 11 27 2" xfId="2930"/>
    <cellStyle name="Normal 2 11 27 3" xfId="3774"/>
    <cellStyle name="Normal 2 11 28" xfId="1287"/>
    <cellStyle name="Normal 2 11 28 2" xfId="3013"/>
    <cellStyle name="Normal 2 11 28 3" xfId="3833"/>
    <cellStyle name="Normal 2 11 29" xfId="1262"/>
    <cellStyle name="Normal 2 11 29 2" xfId="2994"/>
    <cellStyle name="Normal 2 11 29 3" xfId="3818"/>
    <cellStyle name="Normal 2 11 3" xfId="204"/>
    <cellStyle name="Normal 2 11 3 2" xfId="2101"/>
    <cellStyle name="Normal 2 11 3 3" xfId="2710"/>
    <cellStyle name="Normal 2 11 30" xfId="1241"/>
    <cellStyle name="Normal 2 11 30 2" xfId="2974"/>
    <cellStyle name="Normal 2 11 30 3" xfId="3804"/>
    <cellStyle name="Normal 2 11 31" xfId="1371"/>
    <cellStyle name="Normal 2 11 31 2" xfId="3079"/>
    <cellStyle name="Normal 2 11 31 3" xfId="3875"/>
    <cellStyle name="Normal 2 11 32" xfId="1276"/>
    <cellStyle name="Normal 2 11 32 2" xfId="3003"/>
    <cellStyle name="Normal 2 11 32 3" xfId="3825"/>
    <cellStyle name="Normal 2 11 33" xfId="1299"/>
    <cellStyle name="Normal 2 11 33 2" xfId="3024"/>
    <cellStyle name="Normal 2 11 33 3" xfId="3840"/>
    <cellStyle name="Normal 2 11 34" xfId="1511"/>
    <cellStyle name="Normal 2 11 34 2" xfId="3186"/>
    <cellStyle name="Normal 2 11 34 3" xfId="3955"/>
    <cellStyle name="Normal 2 11 35" xfId="1425"/>
    <cellStyle name="Normal 2 11 35 2" xfId="3120"/>
    <cellStyle name="Normal 2 11 35 3" xfId="3907"/>
    <cellStyle name="Normal 2 11 36" xfId="1347"/>
    <cellStyle name="Normal 2 11 36 2" xfId="3060"/>
    <cellStyle name="Normal 2 11 36 3" xfId="3863"/>
    <cellStyle name="Normal 2 11 37" xfId="1701"/>
    <cellStyle name="Normal 2 11 37 2" xfId="3334"/>
    <cellStyle name="Normal 2 11 37 3" xfId="4063"/>
    <cellStyle name="Normal 2 11 38" xfId="1740"/>
    <cellStyle name="Normal 2 11 38 2" xfId="3365"/>
    <cellStyle name="Normal 2 11 38 3" xfId="4084"/>
    <cellStyle name="Normal 2 11 39" xfId="1695"/>
    <cellStyle name="Normal 2 11 39 2" xfId="3330"/>
    <cellStyle name="Normal 2 11 39 3" xfId="4059"/>
    <cellStyle name="Normal 2 11 4" xfId="268"/>
    <cellStyle name="Normal 2 11 4 2" xfId="2165"/>
    <cellStyle name="Normal 2 11 4 3" xfId="2266"/>
    <cellStyle name="Normal 2 11 40" xfId="1763"/>
    <cellStyle name="Normal 2 11 40 2" xfId="3385"/>
    <cellStyle name="Normal 2 11 40 3" xfId="4098"/>
    <cellStyle name="Normal 2 11 41" xfId="1604"/>
    <cellStyle name="Normal 2 11 41 2" xfId="3259"/>
    <cellStyle name="Normal 2 11 41 3" xfId="4008"/>
    <cellStyle name="Normal 2 11 42" xfId="1891"/>
    <cellStyle name="Normal 2 11 42 2" xfId="3480"/>
    <cellStyle name="Normal 2 11 42 3" xfId="4161"/>
    <cellStyle name="Normal 2 11 43" xfId="1836"/>
    <cellStyle name="Normal 2 11 43 2" xfId="3438"/>
    <cellStyle name="Normal 2 11 43 3" xfId="4136"/>
    <cellStyle name="Normal 2 11 44" xfId="1941"/>
    <cellStyle name="Normal 2 11 45" xfId="2796"/>
    <cellStyle name="Normal 2 11 5" xfId="322"/>
    <cellStyle name="Normal 2 11 5 2" xfId="2215"/>
    <cellStyle name="Normal 2 11 5 3" xfId="2369"/>
    <cellStyle name="Normal 2 11 6" xfId="343"/>
    <cellStyle name="Normal 2 11 6 2" xfId="2234"/>
    <cellStyle name="Normal 2 11 6 3" xfId="2274"/>
    <cellStyle name="Normal 2 11 7" xfId="226"/>
    <cellStyle name="Normal 2 11 7 2" xfId="2123"/>
    <cellStyle name="Normal 2 11 7 3" xfId="3185"/>
    <cellStyle name="Normal 2 11 8" xfId="394"/>
    <cellStyle name="Normal 2 11 8 2" xfId="2281"/>
    <cellStyle name="Normal 2 11 8 3" xfId="2432"/>
    <cellStyle name="Normal 2 11 9" xfId="392"/>
    <cellStyle name="Normal 2 11 9 2" xfId="2279"/>
    <cellStyle name="Normal 2 11 9 3" xfId="2469"/>
    <cellStyle name="Normal 2 12" xfId="15"/>
    <cellStyle name="Normal 2 12 10" xfId="450"/>
    <cellStyle name="Normal 2 12 10 2" xfId="2325"/>
    <cellStyle name="Normal 2 12 10 3" xfId="2986"/>
    <cellStyle name="Normal 2 12 11" xfId="406"/>
    <cellStyle name="Normal 2 12 11 2" xfId="2292"/>
    <cellStyle name="Normal 2 12 11 3" xfId="2323"/>
    <cellStyle name="Normal 2 12 12" xfId="506"/>
    <cellStyle name="Normal 2 12 12 2" xfId="2375"/>
    <cellStyle name="Normal 2 12 12 3" xfId="2351"/>
    <cellStyle name="Normal 2 12 13" xfId="478"/>
    <cellStyle name="Normal 2 12 13 2" xfId="2350"/>
    <cellStyle name="Normal 2 12 13 3" xfId="3276"/>
    <cellStyle name="Normal 2 12 14" xfId="597"/>
    <cellStyle name="Normal 2 12 14 2" xfId="2446"/>
    <cellStyle name="Normal 2 12 14 3" xfId="3160"/>
    <cellStyle name="Normal 2 12 15" xfId="466"/>
    <cellStyle name="Normal 2 12 15 2" xfId="2340"/>
    <cellStyle name="Normal 2 12 15 3" xfId="2484"/>
    <cellStyle name="Normal 2 12 16" xfId="576"/>
    <cellStyle name="Normal 2 12 16 2" xfId="2431"/>
    <cellStyle name="Normal 2 12 16 3" xfId="1950"/>
    <cellStyle name="Normal 2 12 17" xfId="734"/>
    <cellStyle name="Normal 2 12 17 2" xfId="2557"/>
    <cellStyle name="Normal 2 12 17 3" xfId="3520"/>
    <cellStyle name="Normal 2 12 18" xfId="816"/>
    <cellStyle name="Normal 2 12 18 2" xfId="2624"/>
    <cellStyle name="Normal 2 12 18 3" xfId="3567"/>
    <cellStyle name="Normal 2 12 19" xfId="818"/>
    <cellStyle name="Normal 2 12 19 2" xfId="2625"/>
    <cellStyle name="Normal 2 12 19 3" xfId="3568"/>
    <cellStyle name="Normal 2 12 2" xfId="46"/>
    <cellStyle name="Normal 2 12 2 2" xfId="1965"/>
    <cellStyle name="Normal 2 12 2 3" xfId="3045"/>
    <cellStyle name="Normal 2 12 20" xfId="797"/>
    <cellStyle name="Normal 2 12 20 2" xfId="2610"/>
    <cellStyle name="Normal 2 12 20 3" xfId="3555"/>
    <cellStyle name="Normal 2 12 21" xfId="814"/>
    <cellStyle name="Normal 2 12 21 2" xfId="2622"/>
    <cellStyle name="Normal 2 12 21 3" xfId="3565"/>
    <cellStyle name="Normal 2 12 22" xfId="635"/>
    <cellStyle name="Normal 2 12 22 2" xfId="2474"/>
    <cellStyle name="Normal 2 12 22 3" xfId="1996"/>
    <cellStyle name="Normal 2 12 23" xfId="733"/>
    <cellStyle name="Normal 2 12 23 2" xfId="2556"/>
    <cellStyle name="Normal 2 12 23 3" xfId="3519"/>
    <cellStyle name="Normal 2 12 24" xfId="833"/>
    <cellStyle name="Normal 2 12 24 2" xfId="2638"/>
    <cellStyle name="Normal 2 12 24 3" xfId="3576"/>
    <cellStyle name="Normal 2 12 25" xfId="877"/>
    <cellStyle name="Normal 2 12 25 2" xfId="2673"/>
    <cellStyle name="Normal 2 12 25 3" xfId="3601"/>
    <cellStyle name="Normal 2 12 26" xfId="921"/>
    <cellStyle name="Normal 2 12 26 2" xfId="2711"/>
    <cellStyle name="Normal 2 12 26 3" xfId="3626"/>
    <cellStyle name="Normal 2 12 27" xfId="1171"/>
    <cellStyle name="Normal 2 12 27 2" xfId="2916"/>
    <cellStyle name="Normal 2 12 27 3" xfId="3766"/>
    <cellStyle name="Normal 2 12 28" xfId="1282"/>
    <cellStyle name="Normal 2 12 28 2" xfId="3008"/>
    <cellStyle name="Normal 2 12 28 3" xfId="3829"/>
    <cellStyle name="Normal 2 12 29" xfId="1296"/>
    <cellStyle name="Normal 2 12 29 2" xfId="3021"/>
    <cellStyle name="Normal 2 12 29 3" xfId="3838"/>
    <cellStyle name="Normal 2 12 3" xfId="202"/>
    <cellStyle name="Normal 2 12 3 2" xfId="2099"/>
    <cellStyle name="Normal 2 12 3 3" xfId="2782"/>
    <cellStyle name="Normal 2 12 30" xfId="1298"/>
    <cellStyle name="Normal 2 12 30 2" xfId="3023"/>
    <cellStyle name="Normal 2 12 30 3" xfId="3839"/>
    <cellStyle name="Normal 2 12 31" xfId="1266"/>
    <cellStyle name="Normal 2 12 31 2" xfId="2996"/>
    <cellStyle name="Normal 2 12 31 3" xfId="3819"/>
    <cellStyle name="Normal 2 12 32" xfId="1451"/>
    <cellStyle name="Normal 2 12 32 2" xfId="3138"/>
    <cellStyle name="Normal 2 12 32 3" xfId="3918"/>
    <cellStyle name="Normal 2 12 33" xfId="1444"/>
    <cellStyle name="Normal 2 12 33 2" xfId="3133"/>
    <cellStyle name="Normal 2 12 33 3" xfId="3915"/>
    <cellStyle name="Normal 2 12 34" xfId="1468"/>
    <cellStyle name="Normal 2 12 34 2" xfId="3153"/>
    <cellStyle name="Normal 2 12 34 3" xfId="3931"/>
    <cellStyle name="Normal 2 12 35" xfId="1534"/>
    <cellStyle name="Normal 2 12 35 2" xfId="3202"/>
    <cellStyle name="Normal 2 12 35 3" xfId="3966"/>
    <cellStyle name="Normal 2 12 36" xfId="1546"/>
    <cellStyle name="Normal 2 12 36 2" xfId="3213"/>
    <cellStyle name="Normal 2 12 36 3" xfId="3975"/>
    <cellStyle name="Normal 2 12 37" xfId="1543"/>
    <cellStyle name="Normal 2 12 37 2" xfId="3210"/>
    <cellStyle name="Normal 2 12 37 3" xfId="3973"/>
    <cellStyle name="Normal 2 12 38" xfId="1742"/>
    <cellStyle name="Normal 2 12 38 2" xfId="3367"/>
    <cellStyle name="Normal 2 12 38 3" xfId="4086"/>
    <cellStyle name="Normal 2 12 39" xfId="1739"/>
    <cellStyle name="Normal 2 12 39 2" xfId="3364"/>
    <cellStyle name="Normal 2 12 39 3" xfId="4083"/>
    <cellStyle name="Normal 2 12 4" xfId="278"/>
    <cellStyle name="Normal 2 12 4 2" xfId="2175"/>
    <cellStyle name="Normal 2 12 4 3" xfId="3249"/>
    <cellStyle name="Normal 2 12 40" xfId="1628"/>
    <cellStyle name="Normal 2 12 40 2" xfId="3280"/>
    <cellStyle name="Normal 2 12 40 3" xfId="4022"/>
    <cellStyle name="Normal 2 12 41" xfId="1825"/>
    <cellStyle name="Normal 2 12 41 2" xfId="3428"/>
    <cellStyle name="Normal 2 12 41 3" xfId="4129"/>
    <cellStyle name="Normal 2 12 42" xfId="1856"/>
    <cellStyle name="Normal 2 12 42 2" xfId="3455"/>
    <cellStyle name="Normal 2 12 42 3" xfId="4143"/>
    <cellStyle name="Normal 2 12 43" xfId="1821"/>
    <cellStyle name="Normal 2 12 43 2" xfId="3424"/>
    <cellStyle name="Normal 2 12 43 3" xfId="4125"/>
    <cellStyle name="Normal 2 12 44" xfId="1939"/>
    <cellStyle name="Normal 2 12 45" xfId="2868"/>
    <cellStyle name="Normal 2 12 5" xfId="314"/>
    <cellStyle name="Normal 2 12 5 2" xfId="2207"/>
    <cellStyle name="Normal 2 12 5 3" xfId="2026"/>
    <cellStyle name="Normal 2 12 6" xfId="338"/>
    <cellStyle name="Normal 2 12 6 2" xfId="2230"/>
    <cellStyle name="Normal 2 12 6 3" xfId="3086"/>
    <cellStyle name="Normal 2 12 7" xfId="353"/>
    <cellStyle name="Normal 2 12 7 2" xfId="2243"/>
    <cellStyle name="Normal 2 12 7 3" xfId="2589"/>
    <cellStyle name="Normal 2 12 8" xfId="275"/>
    <cellStyle name="Normal 2 12 8 2" xfId="2172"/>
    <cellStyle name="Normal 2 12 8 3" xfId="2214"/>
    <cellStyle name="Normal 2 12 9" xfId="262"/>
    <cellStyle name="Normal 2 12 9 2" xfId="2159"/>
    <cellStyle name="Normal 2 12 9 3" xfId="1981"/>
    <cellStyle name="Normal 2 13" xfId="13"/>
    <cellStyle name="Normal 2 13 10" xfId="436"/>
    <cellStyle name="Normal 2 13 10 2" xfId="2316"/>
    <cellStyle name="Normal 2 13 10 3" xfId="3384"/>
    <cellStyle name="Normal 2 13 11" xfId="538"/>
    <cellStyle name="Normal 2 13 11 2" xfId="2399"/>
    <cellStyle name="Normal 2 13 11 3" xfId="2575"/>
    <cellStyle name="Normal 2 13 12" xfId="588"/>
    <cellStyle name="Normal 2 13 12 2" xfId="2439"/>
    <cellStyle name="Normal 2 13 12 3" xfId="3435"/>
    <cellStyle name="Normal 2 13 13" xfId="430"/>
    <cellStyle name="Normal 2 13 13 2" xfId="2311"/>
    <cellStyle name="Normal 2 13 13 3" xfId="2437"/>
    <cellStyle name="Normal 2 13 14" xfId="632"/>
    <cellStyle name="Normal 2 13 14 2" xfId="2473"/>
    <cellStyle name="Normal 2 13 14 3" xfId="2086"/>
    <cellStyle name="Normal 2 13 15" xfId="675"/>
    <cellStyle name="Normal 2 13 15 2" xfId="2508"/>
    <cellStyle name="Normal 2 13 15 3" xfId="2753"/>
    <cellStyle name="Normal 2 13 16" xfId="683"/>
    <cellStyle name="Normal 2 13 16 2" xfId="2515"/>
    <cellStyle name="Normal 2 13 16 3" xfId="2464"/>
    <cellStyle name="Normal 2 13 17" xfId="812"/>
    <cellStyle name="Normal 2 13 17 2" xfId="2620"/>
    <cellStyle name="Normal 2 13 17 3" xfId="3563"/>
    <cellStyle name="Normal 2 13 18" xfId="603"/>
    <cellStyle name="Normal 2 13 18 2" xfId="2451"/>
    <cellStyle name="Normal 2 13 18 3" xfId="2963"/>
    <cellStyle name="Normal 2 13 19" xfId="854"/>
    <cellStyle name="Normal 2 13 19 2" xfId="2653"/>
    <cellStyle name="Normal 2 13 19 3" xfId="3587"/>
    <cellStyle name="Normal 2 13 2" xfId="44"/>
    <cellStyle name="Normal 2 13 2 2" xfId="1963"/>
    <cellStyle name="Normal 2 13 2 3" xfId="3105"/>
    <cellStyle name="Normal 2 13 20" xfId="898"/>
    <cellStyle name="Normal 2 13 20 2" xfId="2691"/>
    <cellStyle name="Normal 2 13 20 3" xfId="3612"/>
    <cellStyle name="Normal 2 13 21" xfId="942"/>
    <cellStyle name="Normal 2 13 21 2" xfId="2727"/>
    <cellStyle name="Normal 2 13 21 3" xfId="3637"/>
    <cellStyle name="Normal 2 13 22" xfId="986"/>
    <cellStyle name="Normal 2 13 22 2" xfId="2764"/>
    <cellStyle name="Normal 2 13 22 3" xfId="3661"/>
    <cellStyle name="Normal 2 13 23" xfId="1029"/>
    <cellStyle name="Normal 2 13 23 2" xfId="2799"/>
    <cellStyle name="Normal 2 13 23 3" xfId="3685"/>
    <cellStyle name="Normal 2 13 24" xfId="1073"/>
    <cellStyle name="Normal 2 13 24 2" xfId="2835"/>
    <cellStyle name="Normal 2 13 24 3" xfId="3708"/>
    <cellStyle name="Normal 2 13 25" xfId="1116"/>
    <cellStyle name="Normal 2 13 25 2" xfId="2871"/>
    <cellStyle name="Normal 2 13 25 3" xfId="3733"/>
    <cellStyle name="Normal 2 13 26" xfId="1159"/>
    <cellStyle name="Normal 2 13 26 2" xfId="2905"/>
    <cellStyle name="Normal 2 13 26 3" xfId="3757"/>
    <cellStyle name="Normal 2 13 27" xfId="1236"/>
    <cellStyle name="Normal 2 13 27 2" xfId="2970"/>
    <cellStyle name="Normal 2 13 27 3" xfId="3800"/>
    <cellStyle name="Normal 2 13 28" xfId="1086"/>
    <cellStyle name="Normal 2 13 28 2" xfId="2846"/>
    <cellStyle name="Normal 2 13 28 3" xfId="3716"/>
    <cellStyle name="Normal 2 13 29" xfId="1119"/>
    <cellStyle name="Normal 2 13 29 2" xfId="2873"/>
    <cellStyle name="Normal 2 13 29 3" xfId="3735"/>
    <cellStyle name="Normal 2 13 3" xfId="200"/>
    <cellStyle name="Normal 2 13 3 2" xfId="2097"/>
    <cellStyle name="Normal 2 13 3 3" xfId="2853"/>
    <cellStyle name="Normal 2 13 30" xfId="1332"/>
    <cellStyle name="Normal 2 13 30 2" xfId="3049"/>
    <cellStyle name="Normal 2 13 30 3" xfId="3855"/>
    <cellStyle name="Normal 2 13 31" xfId="1349"/>
    <cellStyle name="Normal 2 13 31 2" xfId="3062"/>
    <cellStyle name="Normal 2 13 31 3" xfId="3864"/>
    <cellStyle name="Normal 2 13 32" xfId="1368"/>
    <cellStyle name="Normal 2 13 32 2" xfId="3076"/>
    <cellStyle name="Normal 2 13 32 3" xfId="3873"/>
    <cellStyle name="Normal 2 13 33" xfId="1455"/>
    <cellStyle name="Normal 2 13 33 2" xfId="3141"/>
    <cellStyle name="Normal 2 13 33 3" xfId="3921"/>
    <cellStyle name="Normal 2 13 34" xfId="1519"/>
    <cellStyle name="Normal 2 13 34 2" xfId="3192"/>
    <cellStyle name="Normal 2 13 34 3" xfId="3959"/>
    <cellStyle name="Normal 2 13 35" xfId="1540"/>
    <cellStyle name="Normal 2 13 35 2" xfId="3208"/>
    <cellStyle name="Normal 2 13 35 3" xfId="3971"/>
    <cellStyle name="Normal 2 13 36" xfId="1557"/>
    <cellStyle name="Normal 2 13 36 2" xfId="3220"/>
    <cellStyle name="Normal 2 13 36 3" xfId="3980"/>
    <cellStyle name="Normal 2 13 37" xfId="1607"/>
    <cellStyle name="Normal 2 13 37 2" xfId="3262"/>
    <cellStyle name="Normal 2 13 37 3" xfId="4010"/>
    <cellStyle name="Normal 2 13 38" xfId="1743"/>
    <cellStyle name="Normal 2 13 38 2" xfId="3368"/>
    <cellStyle name="Normal 2 13 38 3" xfId="4087"/>
    <cellStyle name="Normal 2 13 39" xfId="1673"/>
    <cellStyle name="Normal 2 13 39 2" xfId="3315"/>
    <cellStyle name="Normal 2 13 39 3" xfId="4047"/>
    <cellStyle name="Normal 2 13 4" xfId="289"/>
    <cellStyle name="Normal 2 13 4 2" xfId="2184"/>
    <cellStyle name="Normal 2 13 4 3" xfId="2918"/>
    <cellStyle name="Normal 2 13 40" xfId="1772"/>
    <cellStyle name="Normal 2 13 40 2" xfId="3391"/>
    <cellStyle name="Normal 2 13 40 3" xfId="4103"/>
    <cellStyle name="Normal 2 13 41" xfId="1780"/>
    <cellStyle name="Normal 2 13 41 2" xfId="3396"/>
    <cellStyle name="Normal 2 13 41 3" xfId="4106"/>
    <cellStyle name="Normal 2 13 42" xfId="1842"/>
    <cellStyle name="Normal 2 13 42 2" xfId="3443"/>
    <cellStyle name="Normal 2 13 42 3" xfId="4139"/>
    <cellStyle name="Normal 2 13 43" xfId="1884"/>
    <cellStyle name="Normal 2 13 43 2" xfId="3475"/>
    <cellStyle name="Normal 2 13 43 3" xfId="4157"/>
    <cellStyle name="Normal 2 13 44" xfId="1937"/>
    <cellStyle name="Normal 2 13 45" xfId="2934"/>
    <cellStyle name="Normal 2 13 5" xfId="263"/>
    <cellStyle name="Normal 2 13 5 2" xfId="2160"/>
    <cellStyle name="Normal 2 13 5 3" xfId="1990"/>
    <cellStyle name="Normal 2 13 6" xfId="265"/>
    <cellStyle name="Normal 2 13 6 2" xfId="2162"/>
    <cellStyle name="Normal 2 13 6 3" xfId="2061"/>
    <cellStyle name="Normal 2 13 7" xfId="317"/>
    <cellStyle name="Normal 2 13 7 2" xfId="2210"/>
    <cellStyle name="Normal 2 13 7 3" xfId="2550"/>
    <cellStyle name="Normal 2 13 8" xfId="357"/>
    <cellStyle name="Normal 2 13 8 2" xfId="2247"/>
    <cellStyle name="Normal 2 13 8 3" xfId="2411"/>
    <cellStyle name="Normal 2 13 9" xfId="217"/>
    <cellStyle name="Normal 2 13 9 2" xfId="2114"/>
    <cellStyle name="Normal 2 13 9 3" xfId="3442"/>
    <cellStyle name="Normal 2 14" xfId="11"/>
    <cellStyle name="Normal 2 14 10" xfId="489"/>
    <cellStyle name="Normal 2 14 10 2" xfId="2359"/>
    <cellStyle name="Normal 2 14 10 3" xfId="2947"/>
    <cellStyle name="Normal 2 14 11" xfId="424"/>
    <cellStyle name="Normal 2 14 11 2" xfId="2305"/>
    <cellStyle name="Normal 2 14 11 3" xfId="2649"/>
    <cellStyle name="Normal 2 14 12" xfId="493"/>
    <cellStyle name="Normal 2 14 12 2" xfId="2362"/>
    <cellStyle name="Normal 2 14 12 3" xfId="2845"/>
    <cellStyle name="Normal 2 14 13" xfId="525"/>
    <cellStyle name="Normal 2 14 13 2" xfId="2390"/>
    <cellStyle name="Normal 2 14 13 3" xfId="2819"/>
    <cellStyle name="Normal 2 14 14" xfId="569"/>
    <cellStyle name="Normal 2 14 14 2" xfId="2426"/>
    <cellStyle name="Normal 2 14 14 3" xfId="2566"/>
    <cellStyle name="Normal 2 14 15" xfId="621"/>
    <cellStyle name="Normal 2 14 15 2" xfId="2465"/>
    <cellStyle name="Normal 2 14 15 3" xfId="2423"/>
    <cellStyle name="Normal 2 14 16" xfId="494"/>
    <cellStyle name="Normal 2 14 16 2" xfId="2363"/>
    <cellStyle name="Normal 2 14 16 3" xfId="2809"/>
    <cellStyle name="Normal 2 14 17" xfId="764"/>
    <cellStyle name="Normal 2 14 17 2" xfId="2582"/>
    <cellStyle name="Normal 2 14 17 3" xfId="3535"/>
    <cellStyle name="Normal 2 14 18" xfId="737"/>
    <cellStyle name="Normal 2 14 18 2" xfId="2560"/>
    <cellStyle name="Normal 2 14 18 3" xfId="3522"/>
    <cellStyle name="Normal 2 14 19" xfId="778"/>
    <cellStyle name="Normal 2 14 19 2" xfId="2595"/>
    <cellStyle name="Normal 2 14 19 3" xfId="3545"/>
    <cellStyle name="Normal 2 14 2" xfId="42"/>
    <cellStyle name="Normal 2 14 2 2" xfId="1961"/>
    <cellStyle name="Normal 2 14 2 3" xfId="3168"/>
    <cellStyle name="Normal 2 14 20" xfId="843"/>
    <cellStyle name="Normal 2 14 20 2" xfId="2646"/>
    <cellStyle name="Normal 2 14 20 3" xfId="3582"/>
    <cellStyle name="Normal 2 14 21" xfId="887"/>
    <cellStyle name="Normal 2 14 21 2" xfId="2682"/>
    <cellStyle name="Normal 2 14 21 3" xfId="3607"/>
    <cellStyle name="Normal 2 14 22" xfId="931"/>
    <cellStyle name="Normal 2 14 22 2" xfId="2719"/>
    <cellStyle name="Normal 2 14 22 3" xfId="3632"/>
    <cellStyle name="Normal 2 14 23" xfId="975"/>
    <cellStyle name="Normal 2 14 23 2" xfId="2754"/>
    <cellStyle name="Normal 2 14 23 3" xfId="3656"/>
    <cellStyle name="Normal 2 14 24" xfId="1018"/>
    <cellStyle name="Normal 2 14 24 2" xfId="2791"/>
    <cellStyle name="Normal 2 14 24 3" xfId="3680"/>
    <cellStyle name="Normal 2 14 25" xfId="1062"/>
    <cellStyle name="Normal 2 14 25 2" xfId="2826"/>
    <cellStyle name="Normal 2 14 25 3" xfId="3703"/>
    <cellStyle name="Normal 2 14 26" xfId="1105"/>
    <cellStyle name="Normal 2 14 26 2" xfId="2862"/>
    <cellStyle name="Normal 2 14 26 3" xfId="3728"/>
    <cellStyle name="Normal 2 14 27" xfId="1221"/>
    <cellStyle name="Normal 2 14 27 2" xfId="2957"/>
    <cellStyle name="Normal 2 14 27 3" xfId="3793"/>
    <cellStyle name="Normal 2 14 28" xfId="1273"/>
    <cellStyle name="Normal 2 14 28 2" xfId="3000"/>
    <cellStyle name="Normal 2 14 28 3" xfId="3823"/>
    <cellStyle name="Normal 2 14 29" xfId="1140"/>
    <cellStyle name="Normal 2 14 29 2" xfId="2892"/>
    <cellStyle name="Normal 2 14 29 3" xfId="3749"/>
    <cellStyle name="Normal 2 14 3" xfId="198"/>
    <cellStyle name="Normal 2 14 3 2" xfId="2095"/>
    <cellStyle name="Normal 2 14 3 3" xfId="2920"/>
    <cellStyle name="Normal 2 14 30" xfId="1179"/>
    <cellStyle name="Normal 2 14 30 2" xfId="2923"/>
    <cellStyle name="Normal 2 14 30 3" xfId="3770"/>
    <cellStyle name="Normal 2 14 31" xfId="1418"/>
    <cellStyle name="Normal 2 14 31 2" xfId="3114"/>
    <cellStyle name="Normal 2 14 31 3" xfId="3902"/>
    <cellStyle name="Normal 2 14 32" xfId="1454"/>
    <cellStyle name="Normal 2 14 32 2" xfId="3140"/>
    <cellStyle name="Normal 2 14 32 3" xfId="3920"/>
    <cellStyle name="Normal 2 14 33" xfId="1379"/>
    <cellStyle name="Normal 2 14 33 2" xfId="3085"/>
    <cellStyle name="Normal 2 14 33 3" xfId="3880"/>
    <cellStyle name="Normal 2 14 34" xfId="1504"/>
    <cellStyle name="Normal 2 14 34 2" xfId="3180"/>
    <cellStyle name="Normal 2 14 34 3" xfId="3950"/>
    <cellStyle name="Normal 2 14 35" xfId="1529"/>
    <cellStyle name="Normal 2 14 35 2" xfId="3199"/>
    <cellStyle name="Normal 2 14 35 3" xfId="3964"/>
    <cellStyle name="Normal 2 14 36" xfId="1600"/>
    <cellStyle name="Normal 2 14 36 2" xfId="3255"/>
    <cellStyle name="Normal 2 14 36 3" xfId="4006"/>
    <cellStyle name="Normal 2 14 37" xfId="1647"/>
    <cellStyle name="Normal 2 14 37 2" xfId="3296"/>
    <cellStyle name="Normal 2 14 37 3" xfId="4032"/>
    <cellStyle name="Normal 2 14 38" xfId="1745"/>
    <cellStyle name="Normal 2 14 38 2" xfId="3370"/>
    <cellStyle name="Normal 2 14 38 3" xfId="4089"/>
    <cellStyle name="Normal 2 14 39" xfId="1693"/>
    <cellStyle name="Normal 2 14 39 2" xfId="3329"/>
    <cellStyle name="Normal 2 14 39 3" xfId="4058"/>
    <cellStyle name="Normal 2 14 4" xfId="301"/>
    <cellStyle name="Normal 2 14 4 2" xfId="2194"/>
    <cellStyle name="Normal 2 14 4 3" xfId="2498"/>
    <cellStyle name="Normal 2 14 40" xfId="1749"/>
    <cellStyle name="Normal 2 14 40 2" xfId="3374"/>
    <cellStyle name="Normal 2 14 40 3" xfId="4092"/>
    <cellStyle name="Normal 2 14 41" xfId="1667"/>
    <cellStyle name="Normal 2 14 41 2" xfId="3309"/>
    <cellStyle name="Normal 2 14 41 3" xfId="4044"/>
    <cellStyle name="Normal 2 14 42" xfId="1790"/>
    <cellStyle name="Normal 2 14 42 2" xfId="3403"/>
    <cellStyle name="Normal 2 14 42 3" xfId="4111"/>
    <cellStyle name="Normal 2 14 43" xfId="1868"/>
    <cellStyle name="Normal 2 14 43 2" xfId="3466"/>
    <cellStyle name="Normal 2 14 43 3" xfId="4151"/>
    <cellStyle name="Normal 2 14 44" xfId="1935"/>
    <cellStyle name="Normal 2 14 45" xfId="2969"/>
    <cellStyle name="Normal 2 14 5" xfId="279"/>
    <cellStyle name="Normal 2 14 5 2" xfId="2176"/>
    <cellStyle name="Normal 2 14 5 3" xfId="3258"/>
    <cellStyle name="Normal 2 14 6" xfId="311"/>
    <cellStyle name="Normal 2 14 6 2" xfId="2204"/>
    <cellStyle name="Normal 2 14 6 3" xfId="2040"/>
    <cellStyle name="Normal 2 14 7" xfId="227"/>
    <cellStyle name="Normal 2 14 7 2" xfId="2124"/>
    <cellStyle name="Normal 2 14 7 3" xfId="3154"/>
    <cellStyle name="Normal 2 14 8" xfId="384"/>
    <cellStyle name="Normal 2 14 8 2" xfId="2271"/>
    <cellStyle name="Normal 2 14 8 3" xfId="2781"/>
    <cellStyle name="Normal 2 14 9" xfId="407"/>
    <cellStyle name="Normal 2 14 9 2" xfId="2293"/>
    <cellStyle name="Normal 2 14 9 3" xfId="3081"/>
    <cellStyle name="Normal 2 15" xfId="9"/>
    <cellStyle name="Normal 2 15 10" xfId="474"/>
    <cellStyle name="Normal 2 15 10 2" xfId="2347"/>
    <cellStyle name="Normal 2 15 10 3" xfId="3381"/>
    <cellStyle name="Normal 2 15 11" xfId="520"/>
    <cellStyle name="Normal 2 15 11 2" xfId="2387"/>
    <cellStyle name="Normal 2 15 11 3" xfId="3165"/>
    <cellStyle name="Normal 2 15 12" xfId="559"/>
    <cellStyle name="Normal 2 15 12 2" xfId="2418"/>
    <cellStyle name="Normal 2 15 12 3" xfId="3009"/>
    <cellStyle name="Normal 2 15 13" xfId="615"/>
    <cellStyle name="Normal 2 15 13 2" xfId="2460"/>
    <cellStyle name="Normal 2 15 13 3" xfId="2590"/>
    <cellStyle name="Normal 2 15 14" xfId="657"/>
    <cellStyle name="Normal 2 15 14 2" xfId="2495"/>
    <cellStyle name="Normal 2 15 14 3" xfId="3191"/>
    <cellStyle name="Normal 2 15 15" xfId="701"/>
    <cellStyle name="Normal 2 15 15 2" xfId="2530"/>
    <cellStyle name="Normal 2 15 15 3" xfId="2063"/>
    <cellStyle name="Normal 2 15 16" xfId="717"/>
    <cellStyle name="Normal 2 15 16 2" xfId="2542"/>
    <cellStyle name="Normal 2 15 16 3" xfId="3507"/>
    <cellStyle name="Normal 2 15 17" xfId="770"/>
    <cellStyle name="Normal 2 15 17 2" xfId="2588"/>
    <cellStyle name="Normal 2 15 17 3" xfId="3541"/>
    <cellStyle name="Normal 2 15 18" xfId="836"/>
    <cellStyle name="Normal 2 15 18 2" xfId="2641"/>
    <cellStyle name="Normal 2 15 18 3" xfId="3579"/>
    <cellStyle name="Normal 2 15 19" xfId="880"/>
    <cellStyle name="Normal 2 15 19 2" xfId="2676"/>
    <cellStyle name="Normal 2 15 19 3" xfId="3604"/>
    <cellStyle name="Normal 2 15 2" xfId="40"/>
    <cellStyle name="Normal 2 15 2 2" xfId="1959"/>
    <cellStyle name="Normal 2 15 2 3" xfId="3224"/>
    <cellStyle name="Normal 2 15 20" xfId="924"/>
    <cellStyle name="Normal 2 15 20 2" xfId="2714"/>
    <cellStyle name="Normal 2 15 20 3" xfId="3629"/>
    <cellStyle name="Normal 2 15 21" xfId="968"/>
    <cellStyle name="Normal 2 15 21 2" xfId="2749"/>
    <cellStyle name="Normal 2 15 21 3" xfId="3653"/>
    <cellStyle name="Normal 2 15 22" xfId="1011"/>
    <cellStyle name="Normal 2 15 22 2" xfId="2785"/>
    <cellStyle name="Normal 2 15 22 3" xfId="3677"/>
    <cellStyle name="Normal 2 15 23" xfId="1055"/>
    <cellStyle name="Normal 2 15 23 2" xfId="2820"/>
    <cellStyle name="Normal 2 15 23 3" xfId="3700"/>
    <cellStyle name="Normal 2 15 24" xfId="1098"/>
    <cellStyle name="Normal 2 15 24 2" xfId="2857"/>
    <cellStyle name="Normal 2 15 24 3" xfId="3725"/>
    <cellStyle name="Normal 2 15 25" xfId="1141"/>
    <cellStyle name="Normal 2 15 25 2" xfId="2893"/>
    <cellStyle name="Normal 2 15 25 3" xfId="3750"/>
    <cellStyle name="Normal 2 15 26" xfId="1180"/>
    <cellStyle name="Normal 2 15 26 2" xfId="2924"/>
    <cellStyle name="Normal 2 15 26 3" xfId="3771"/>
    <cellStyle name="Normal 2 15 27" xfId="1194"/>
    <cellStyle name="Normal 2 15 27 2" xfId="2936"/>
    <cellStyle name="Normal 2 15 27 3" xfId="3777"/>
    <cellStyle name="Normal 2 15 28" xfId="1125"/>
    <cellStyle name="Normal 2 15 28 2" xfId="2879"/>
    <cellStyle name="Normal 2 15 28 3" xfId="3741"/>
    <cellStyle name="Normal 2 15 29" xfId="1315"/>
    <cellStyle name="Normal 2 15 29 2" xfId="3039"/>
    <cellStyle name="Normal 2 15 29 3" xfId="3849"/>
    <cellStyle name="Normal 2 15 3" xfId="196"/>
    <cellStyle name="Normal 2 15 3 2" xfId="2093"/>
    <cellStyle name="Normal 2 15 3 3" xfId="2955"/>
    <cellStyle name="Normal 2 15 30" xfId="1356"/>
    <cellStyle name="Normal 2 15 30 2" xfId="3067"/>
    <cellStyle name="Normal 2 15 30 3" xfId="3869"/>
    <cellStyle name="Normal 2 15 31" xfId="1261"/>
    <cellStyle name="Normal 2 15 31 2" xfId="2993"/>
    <cellStyle name="Normal 2 15 31 3" xfId="3817"/>
    <cellStyle name="Normal 2 15 32" xfId="1452"/>
    <cellStyle name="Normal 2 15 32 2" xfId="3139"/>
    <cellStyle name="Normal 2 15 32 3" xfId="3919"/>
    <cellStyle name="Normal 2 15 33" xfId="1473"/>
    <cellStyle name="Normal 2 15 33 2" xfId="3158"/>
    <cellStyle name="Normal 2 15 33 3" xfId="3934"/>
    <cellStyle name="Normal 2 15 34" xfId="1458"/>
    <cellStyle name="Normal 2 15 34 2" xfId="3144"/>
    <cellStyle name="Normal 2 15 34 3" xfId="3924"/>
    <cellStyle name="Normal 2 15 35" xfId="1569"/>
    <cellStyle name="Normal 2 15 35 2" xfId="3230"/>
    <cellStyle name="Normal 2 15 35 3" xfId="3985"/>
    <cellStyle name="Normal 2 15 36" xfId="1610"/>
    <cellStyle name="Normal 2 15 36 2" xfId="3265"/>
    <cellStyle name="Normal 2 15 36 3" xfId="4011"/>
    <cellStyle name="Normal 2 15 37" xfId="1636"/>
    <cellStyle name="Normal 2 15 37 2" xfId="3287"/>
    <cellStyle name="Normal 2 15 37 3" xfId="4027"/>
    <cellStyle name="Normal 2 15 38" xfId="1697"/>
    <cellStyle name="Normal 2 15 38 2" xfId="3331"/>
    <cellStyle name="Normal 2 15 38 3" xfId="4060"/>
    <cellStyle name="Normal 2 15 39" xfId="1562"/>
    <cellStyle name="Normal 2 15 39 2" xfId="3225"/>
    <cellStyle name="Normal 2 15 39 3" xfId="3983"/>
    <cellStyle name="Normal 2 15 4" xfId="309"/>
    <cellStyle name="Normal 2 15 4 2" xfId="2202"/>
    <cellStyle name="Normal 2 15 4 3" xfId="2049"/>
    <cellStyle name="Normal 2 15 40" xfId="1588"/>
    <cellStyle name="Normal 2 15 40 2" xfId="3247"/>
    <cellStyle name="Normal 2 15 40 3" xfId="4001"/>
    <cellStyle name="Normal 2 15 41" xfId="1820"/>
    <cellStyle name="Normal 2 15 41 2" xfId="3423"/>
    <cellStyle name="Normal 2 15 41 3" xfId="4124"/>
    <cellStyle name="Normal 2 15 42" xfId="1847"/>
    <cellStyle name="Normal 2 15 42 2" xfId="3448"/>
    <cellStyle name="Normal 2 15 42 3" xfId="4141"/>
    <cellStyle name="Normal 2 15 43" xfId="1859"/>
    <cellStyle name="Normal 2 15 43 2" xfId="3457"/>
    <cellStyle name="Normal 2 15 43 3" xfId="4144"/>
    <cellStyle name="Normal 2 15 44" xfId="1933"/>
    <cellStyle name="Normal 2 15 45" xfId="3046"/>
    <cellStyle name="Normal 2 15 5" xfId="334"/>
    <cellStyle name="Normal 2 15 5 2" xfId="2226"/>
    <cellStyle name="Normal 2 15 5 3" xfId="3206"/>
    <cellStyle name="Normal 2 15 6" xfId="358"/>
    <cellStyle name="Normal 2 15 6 2" xfId="2248"/>
    <cellStyle name="Normal 2 15 6 3" xfId="2407"/>
    <cellStyle name="Normal 2 15 7" xfId="235"/>
    <cellStyle name="Normal 2 15 7 2" xfId="2132"/>
    <cellStyle name="Normal 2 15 7 3" xfId="2917"/>
    <cellStyle name="Normal 2 15 8" xfId="400"/>
    <cellStyle name="Normal 2 15 8 2" xfId="2287"/>
    <cellStyle name="Normal 2 15 8 3" xfId="3430"/>
    <cellStyle name="Normal 2 15 9" xfId="434"/>
    <cellStyle name="Normal 2 15 9 2" xfId="2314"/>
    <cellStyle name="Normal 2 15 9 3" xfId="3450"/>
    <cellStyle name="Normal 2 16" xfId="7"/>
    <cellStyle name="Normal 2 16 10" xfId="429"/>
    <cellStyle name="Normal 2 16 10 2" xfId="2310"/>
    <cellStyle name="Normal 2 16 10 3" xfId="2372"/>
    <cellStyle name="Normal 2 16 11" xfId="498"/>
    <cellStyle name="Normal 2 16 11 2" xfId="2367"/>
    <cellStyle name="Normal 2 16 11 3" xfId="2664"/>
    <cellStyle name="Normal 2 16 12" xfId="502"/>
    <cellStyle name="Normal 2 16 12 2" xfId="2371"/>
    <cellStyle name="Normal 2 16 12 3" xfId="2536"/>
    <cellStyle name="Normal 2 16 13" xfId="549"/>
    <cellStyle name="Normal 2 16 13 2" xfId="2409"/>
    <cellStyle name="Normal 2 16 13 3" xfId="3395"/>
    <cellStyle name="Normal 2 16 14" xfId="604"/>
    <cellStyle name="Normal 2 16 14 2" xfId="2452"/>
    <cellStyle name="Normal 2 16 14 3" xfId="2944"/>
    <cellStyle name="Normal 2 16 15" xfId="647"/>
    <cellStyle name="Normal 2 16 15 2" xfId="2486"/>
    <cellStyle name="Normal 2 16 15 3" xfId="2126"/>
    <cellStyle name="Normal 2 16 16" xfId="664"/>
    <cellStyle name="Normal 2 16 16 2" xfId="2502"/>
    <cellStyle name="Normal 2 16 16 3" xfId="3058"/>
    <cellStyle name="Normal 2 16 17" xfId="661"/>
    <cellStyle name="Normal 2 16 17 2" xfId="2499"/>
    <cellStyle name="Normal 2 16 17 3" xfId="3123"/>
    <cellStyle name="Normal 2 16 18" xfId="725"/>
    <cellStyle name="Normal 2 16 18 2" xfId="2548"/>
    <cellStyle name="Normal 2 16 18 3" xfId="3513"/>
    <cellStyle name="Normal 2 16 19" xfId="825"/>
    <cellStyle name="Normal 2 16 19 2" xfId="2631"/>
    <cellStyle name="Normal 2 16 19 3" xfId="3572"/>
    <cellStyle name="Normal 2 16 2" xfId="38"/>
    <cellStyle name="Normal 2 16 2 2" xfId="1957"/>
    <cellStyle name="Normal 2 16 2 3" xfId="2356"/>
    <cellStyle name="Normal 2 16 20" xfId="869"/>
    <cellStyle name="Normal 2 16 20 2" xfId="2666"/>
    <cellStyle name="Normal 2 16 20 3" xfId="3597"/>
    <cellStyle name="Normal 2 16 21" xfId="913"/>
    <cellStyle name="Normal 2 16 21 2" xfId="2704"/>
    <cellStyle name="Normal 2 16 21 3" xfId="3622"/>
    <cellStyle name="Normal 2 16 22" xfId="957"/>
    <cellStyle name="Normal 2 16 22 2" xfId="2739"/>
    <cellStyle name="Normal 2 16 22 3" xfId="3647"/>
    <cellStyle name="Normal 2 16 23" xfId="1001"/>
    <cellStyle name="Normal 2 16 23 2" xfId="2776"/>
    <cellStyle name="Normal 2 16 23 3" xfId="3671"/>
    <cellStyle name="Normal 2 16 24" xfId="1044"/>
    <cellStyle name="Normal 2 16 24 2" xfId="2810"/>
    <cellStyle name="Normal 2 16 24 3" xfId="3694"/>
    <cellStyle name="Normal 2 16 25" xfId="1087"/>
    <cellStyle name="Normal 2 16 25 2" xfId="2847"/>
    <cellStyle name="Normal 2 16 25 3" xfId="3717"/>
    <cellStyle name="Normal 2 16 26" xfId="1131"/>
    <cellStyle name="Normal 2 16 26 2" xfId="2884"/>
    <cellStyle name="Normal 2 16 26 3" xfId="3744"/>
    <cellStyle name="Normal 2 16 27" xfId="1000"/>
    <cellStyle name="Normal 2 16 27 2" xfId="2775"/>
    <cellStyle name="Normal 2 16 27 3" xfId="3670"/>
    <cellStyle name="Normal 2 16 28" xfId="1258"/>
    <cellStyle name="Normal 2 16 28 2" xfId="2990"/>
    <cellStyle name="Normal 2 16 28 3" xfId="3816"/>
    <cellStyle name="Normal 2 16 29" xfId="1239"/>
    <cellStyle name="Normal 2 16 29 2" xfId="2972"/>
    <cellStyle name="Normal 2 16 29 3" xfId="3802"/>
    <cellStyle name="Normal 2 16 3" xfId="194"/>
    <cellStyle name="Normal 2 16 3 2" xfId="2091"/>
    <cellStyle name="Normal 2 16 3 3" xfId="3036"/>
    <cellStyle name="Normal 2 16 30" xfId="1305"/>
    <cellStyle name="Normal 2 16 30 2" xfId="3030"/>
    <cellStyle name="Normal 2 16 30 3" xfId="3844"/>
    <cellStyle name="Normal 2 16 31" xfId="1145"/>
    <cellStyle name="Normal 2 16 31 2" xfId="2895"/>
    <cellStyle name="Normal 2 16 31 3" xfId="3752"/>
    <cellStyle name="Normal 2 16 32" xfId="1355"/>
    <cellStyle name="Normal 2 16 32 2" xfId="3066"/>
    <cellStyle name="Normal 2 16 32 3" xfId="3868"/>
    <cellStyle name="Normal 2 16 33" xfId="1414"/>
    <cellStyle name="Normal 2 16 33 2" xfId="3111"/>
    <cellStyle name="Normal 2 16 33 3" xfId="3900"/>
    <cellStyle name="Normal 2 16 34" xfId="1424"/>
    <cellStyle name="Normal 2 16 34 2" xfId="3119"/>
    <cellStyle name="Normal 2 16 34 3" xfId="3906"/>
    <cellStyle name="Normal 2 16 35" xfId="1509"/>
    <cellStyle name="Normal 2 16 35 2" xfId="3184"/>
    <cellStyle name="Normal 2 16 35 3" xfId="3954"/>
    <cellStyle name="Normal 2 16 36" xfId="1520"/>
    <cellStyle name="Normal 2 16 36 2" xfId="3193"/>
    <cellStyle name="Normal 2 16 36 3" xfId="3960"/>
    <cellStyle name="Normal 2 16 37" xfId="1655"/>
    <cellStyle name="Normal 2 16 37 2" xfId="3300"/>
    <cellStyle name="Normal 2 16 37 3" xfId="4035"/>
    <cellStyle name="Normal 2 16 38" xfId="1396"/>
    <cellStyle name="Normal 2 16 38 2" xfId="3097"/>
    <cellStyle name="Normal 2 16 38 3" xfId="3890"/>
    <cellStyle name="Normal 2 16 39" xfId="1708"/>
    <cellStyle name="Normal 2 16 39 2" xfId="3341"/>
    <cellStyle name="Normal 2 16 39 3" xfId="4068"/>
    <cellStyle name="Normal 2 16 4" xfId="315"/>
    <cellStyle name="Normal 2 16 4 2" xfId="2208"/>
    <cellStyle name="Normal 2 16 4 3" xfId="2022"/>
    <cellStyle name="Normal 2 16 40" xfId="1754"/>
    <cellStyle name="Normal 2 16 40 2" xfId="3378"/>
    <cellStyle name="Normal 2 16 40 3" xfId="4094"/>
    <cellStyle name="Normal 2 16 41" xfId="1768"/>
    <cellStyle name="Normal 2 16 41 2" xfId="3389"/>
    <cellStyle name="Normal 2 16 41 3" xfId="4101"/>
    <cellStyle name="Normal 2 16 42" xfId="1829"/>
    <cellStyle name="Normal 2 16 42 2" xfId="3432"/>
    <cellStyle name="Normal 2 16 42 3" xfId="4132"/>
    <cellStyle name="Normal 2 16 43" xfId="1896"/>
    <cellStyle name="Normal 2 16 43 2" xfId="3485"/>
    <cellStyle name="Normal 2 16 43 3" xfId="4166"/>
    <cellStyle name="Normal 2 16 44" xfId="1931"/>
    <cellStyle name="Normal 2 16 45" xfId="3108"/>
    <cellStyle name="Normal 2 16 5" xfId="339"/>
    <cellStyle name="Normal 2 16 5 2" xfId="2231"/>
    <cellStyle name="Normal 2 16 5 3" xfId="3054"/>
    <cellStyle name="Normal 2 16 6" xfId="364"/>
    <cellStyle name="Normal 2 16 6 2" xfId="2254"/>
    <cellStyle name="Normal 2 16 6 3" xfId="3406"/>
    <cellStyle name="Normal 2 16 7" xfId="354"/>
    <cellStyle name="Normal 2 16 7 2" xfId="2244"/>
    <cellStyle name="Normal 2 16 7 3" xfId="2526"/>
    <cellStyle name="Normal 2 16 8" xfId="369"/>
    <cellStyle name="Normal 2 16 8 2" xfId="2258"/>
    <cellStyle name="Normal 2 16 8 3" xfId="2328"/>
    <cellStyle name="Normal 2 16 9" xfId="446"/>
    <cellStyle name="Normal 2 16 9 2" xfId="2321"/>
    <cellStyle name="Normal 2 16 9 3" xfId="3073"/>
    <cellStyle name="Normal 2 17" xfId="69"/>
    <cellStyle name="Normal 2 17 2" xfId="1987"/>
    <cellStyle name="Normal 2 17 3" xfId="3452"/>
    <cellStyle name="Normal 2 18" xfId="97"/>
    <cellStyle name="Normal 2 18 2" xfId="2014"/>
    <cellStyle name="Normal 2 18 3" xfId="2571"/>
    <cellStyle name="Normal 2 19" xfId="89"/>
    <cellStyle name="Normal 2 19 2" xfId="2006"/>
    <cellStyle name="Normal 2 19 3" xfId="2863"/>
    <cellStyle name="Normal 2 2" xfId="4"/>
    <cellStyle name="Normal 2 2 10" xfId="101"/>
    <cellStyle name="Normal 2 2 11" xfId="105"/>
    <cellStyle name="Normal 2 2 12" xfId="111"/>
    <cellStyle name="Normal 2 2 13" xfId="117"/>
    <cellStyle name="Normal 2 2 14" xfId="123"/>
    <cellStyle name="Normal 2 2 15" xfId="129"/>
    <cellStyle name="Normal 2 2 16" xfId="135"/>
    <cellStyle name="Normal 2 2 17" xfId="141"/>
    <cellStyle name="Normal 2 2 18" xfId="147"/>
    <cellStyle name="Normal 2 2 19" xfId="150"/>
    <cellStyle name="Normal 2 2 2" xfId="34"/>
    <cellStyle name="Normal 2 2 2 10" xfId="402"/>
    <cellStyle name="Normal 2 2 2 11" xfId="447"/>
    <cellStyle name="Normal 2 2 2 12" xfId="596"/>
    <cellStyle name="Normal 2 2 2 13" xfId="563"/>
    <cellStyle name="Normal 2 2 2 14" xfId="618"/>
    <cellStyle name="Normal 2 2 2 15" xfId="660"/>
    <cellStyle name="Normal 2 2 2 16" xfId="744"/>
    <cellStyle name="Normal 2 2 2 17" xfId="817"/>
    <cellStyle name="Normal 2 2 2 18" xfId="556"/>
    <cellStyle name="Normal 2 2 2 19" xfId="839"/>
    <cellStyle name="Normal 2 2 2 2" xfId="36"/>
    <cellStyle name="Normal 2 2 2 2 2" xfId="1953"/>
    <cellStyle name="Normal 2 2 2 2 2 2" xfId="1955"/>
    <cellStyle name="Normal 2 2 2 20" xfId="883"/>
    <cellStyle name="Normal 2 2 2 21" xfId="927"/>
    <cellStyle name="Normal 2 2 2 22" xfId="971"/>
    <cellStyle name="Normal 2 2 2 23" xfId="1014"/>
    <cellStyle name="Normal 2 2 2 24" xfId="1058"/>
    <cellStyle name="Normal 2 2 2 25" xfId="1101"/>
    <cellStyle name="Normal 2 2 2 26" xfId="1144"/>
    <cellStyle name="Normal 2 2 2 27" xfId="1173"/>
    <cellStyle name="Normal 2 2 2 28" xfId="1297"/>
    <cellStyle name="Normal 2 2 2 29" xfId="1292"/>
    <cellStyle name="Normal 2 2 2 3" xfId="192"/>
    <cellStyle name="Normal 2 2 2 30" xfId="1318"/>
    <cellStyle name="Normal 2 2 2 31" xfId="1402"/>
    <cellStyle name="Normal 2 2 2 32" xfId="1441"/>
    <cellStyle name="Normal 2 2 2 33" xfId="1293"/>
    <cellStyle name="Normal 2 2 2 34" xfId="1437"/>
    <cellStyle name="Normal 2 2 2 35" xfId="1568"/>
    <cellStyle name="Normal 2 2 2 36" xfId="1603"/>
    <cellStyle name="Normal 2 2 2 37" xfId="1591"/>
    <cellStyle name="Normal 2 2 2 38" xfId="1613"/>
    <cellStyle name="Normal 2 2 2 39" xfId="1720"/>
    <cellStyle name="Normal 2 2 2 4" xfId="321"/>
    <cellStyle name="Normal 2 2 2 40" xfId="1787"/>
    <cellStyle name="Normal 2 2 2 41" xfId="1806"/>
    <cellStyle name="Normal 2 2 2 42" xfId="1751"/>
    <cellStyle name="Normal 2 2 2 43" xfId="1901"/>
    <cellStyle name="Normal 2 2 2 44" xfId="1929"/>
    <cellStyle name="Normal 2 2 2 45" xfId="3397"/>
    <cellStyle name="Normal 2 2 2 5" xfId="342"/>
    <cellStyle name="Normal 2 2 2 6" xfId="370"/>
    <cellStyle name="Normal 2 2 2 7" xfId="379"/>
    <cellStyle name="Normal 2 2 2 8" xfId="389"/>
    <cellStyle name="Normal 2 2 2 9" xfId="456"/>
    <cellStyle name="Normal 2 2 20" xfId="155"/>
    <cellStyle name="Normal 2 2 21" xfId="160"/>
    <cellStyle name="Normal 2 2 22" xfId="73"/>
    <cellStyle name="Normal 2 2 23" xfId="63"/>
    <cellStyle name="Normal 2 2 24" xfId="33"/>
    <cellStyle name="Normal 2 2 25" xfId="68"/>
    <cellStyle name="Normal 2 2 26" xfId="60"/>
    <cellStyle name="Normal 2 2 27" xfId="183"/>
    <cellStyle name="Normal 2 2 28" xfId="184"/>
    <cellStyle name="Normal 2 2 29" xfId="185"/>
    <cellStyle name="Normal 2 2 3" xfId="78"/>
    <cellStyle name="Normal 2 2 30" xfId="186"/>
    <cellStyle name="Normal 2 2 31" xfId="59"/>
    <cellStyle name="Normal 2 2 32" xfId="188"/>
    <cellStyle name="Normal 2 2 33" xfId="65"/>
    <cellStyle name="Normal 2 2 34" xfId="190"/>
    <cellStyle name="Normal 2 2 34 2" xfId="2087"/>
    <cellStyle name="Normal 2 2 34 3" xfId="3159"/>
    <cellStyle name="Normal 2 2 35" xfId="210"/>
    <cellStyle name="Normal 2 2 35 2" xfId="2107"/>
    <cellStyle name="Normal 2 2 35 3" xfId="2489"/>
    <cellStyle name="Normal 2 2 36" xfId="246"/>
    <cellStyle name="Normal 2 2 36 2" xfId="2143"/>
    <cellStyle name="Normal 2 2 36 3" xfId="2001"/>
    <cellStyle name="Normal 2 2 37" xfId="261"/>
    <cellStyle name="Normal 2 2 37 2" xfId="2158"/>
    <cellStyle name="Normal 2 2 37 3" xfId="1952"/>
    <cellStyle name="Normal 2 2 38" xfId="386"/>
    <cellStyle name="Normal 2 2 38 2" xfId="2273"/>
    <cellStyle name="Normal 2 2 38 3" xfId="2709"/>
    <cellStyle name="Normal 2 2 39" xfId="396"/>
    <cellStyle name="Normal 2 2 39 2" xfId="2283"/>
    <cellStyle name="Normal 2 2 39 3" xfId="2296"/>
    <cellStyle name="Normal 2 2 4" xfId="93"/>
    <cellStyle name="Normal 2 2 40" xfId="398"/>
    <cellStyle name="Normal 2 2 40 2" xfId="2285"/>
    <cellStyle name="Normal 2 2 40 3" xfId="3486"/>
    <cellStyle name="Normal 2 2 41" xfId="307"/>
    <cellStyle name="Normal 2 2 41 2" xfId="2200"/>
    <cellStyle name="Normal 2 2 41 3" xfId="2057"/>
    <cellStyle name="Normal 2 2 42" xfId="550"/>
    <cellStyle name="Normal 2 2 42 2" xfId="2410"/>
    <cellStyle name="Normal 2 2 42 3" xfId="3201"/>
    <cellStyle name="Normal 2 2 43" xfId="457"/>
    <cellStyle name="Normal 2 2 43 2" xfId="2332"/>
    <cellStyle name="Normal 2 2 43 3" xfId="2698"/>
    <cellStyle name="Normal 2 2 44" xfId="562"/>
    <cellStyle name="Normal 2 2 44 2" xfId="2420"/>
    <cellStyle name="Normal 2 2 44 3" xfId="2995"/>
    <cellStyle name="Normal 2 2 45" xfId="617"/>
    <cellStyle name="Normal 2 2 45 2" xfId="2462"/>
    <cellStyle name="Normal 2 2 45 3" xfId="2282"/>
    <cellStyle name="Normal 2 2 46" xfId="659"/>
    <cellStyle name="Normal 2 2 46 2" xfId="2497"/>
    <cellStyle name="Normal 2 2 46 3" xfId="3174"/>
    <cellStyle name="Normal 2 2 47" xfId="690"/>
    <cellStyle name="Normal 2 2 47 2" xfId="2521"/>
    <cellStyle name="Normal 2 2 47 3" xfId="2068"/>
    <cellStyle name="Normal 2 2 48" xfId="736"/>
    <cellStyle name="Normal 2 2 48 2" xfId="2559"/>
    <cellStyle name="Normal 2 2 48 3" xfId="3521"/>
    <cellStyle name="Normal 2 2 49" xfId="773"/>
    <cellStyle name="Normal 2 2 49 2" xfId="2591"/>
    <cellStyle name="Normal 2 2 49 3" xfId="3542"/>
    <cellStyle name="Normal 2 2 5" xfId="81"/>
    <cellStyle name="Normal 2 2 50" xfId="838"/>
    <cellStyle name="Normal 2 2 50 2" xfId="2642"/>
    <cellStyle name="Normal 2 2 50 3" xfId="3580"/>
    <cellStyle name="Normal 2 2 51" xfId="882"/>
    <cellStyle name="Normal 2 2 51 2" xfId="2678"/>
    <cellStyle name="Normal 2 2 51 3" xfId="3605"/>
    <cellStyle name="Normal 2 2 52" xfId="926"/>
    <cellStyle name="Normal 2 2 52 2" xfId="2715"/>
    <cellStyle name="Normal 2 2 52 3" xfId="3630"/>
    <cellStyle name="Normal 2 2 53" xfId="970"/>
    <cellStyle name="Normal 2 2 53 2" xfId="2750"/>
    <cellStyle name="Normal 2 2 53 3" xfId="3654"/>
    <cellStyle name="Normal 2 2 54" xfId="1013"/>
    <cellStyle name="Normal 2 2 54 2" xfId="2787"/>
    <cellStyle name="Normal 2 2 54 3" xfId="3678"/>
    <cellStyle name="Normal 2 2 55" xfId="1057"/>
    <cellStyle name="Normal 2 2 55 2" xfId="2822"/>
    <cellStyle name="Normal 2 2 55 3" xfId="3701"/>
    <cellStyle name="Normal 2 2 56" xfId="1100"/>
    <cellStyle name="Normal 2 2 56 2" xfId="2858"/>
    <cellStyle name="Normal 2 2 56 3" xfId="3726"/>
    <cellStyle name="Normal 2 2 57" xfId="1143"/>
    <cellStyle name="Normal 2 2 57 2" xfId="2894"/>
    <cellStyle name="Normal 2 2 57 3" xfId="3751"/>
    <cellStyle name="Normal 2 2 58" xfId="1244"/>
    <cellStyle name="Normal 2 2 58 2" xfId="2977"/>
    <cellStyle name="Normal 2 2 58 3" xfId="3806"/>
    <cellStyle name="Normal 2 2 59" xfId="1285"/>
    <cellStyle name="Normal 2 2 59 2" xfId="3011"/>
    <cellStyle name="Normal 2 2 59 3" xfId="3831"/>
    <cellStyle name="Normal 2 2 6" xfId="96"/>
    <cellStyle name="Normal 2 2 60" xfId="1213"/>
    <cellStyle name="Normal 2 2 60 2" xfId="2950"/>
    <cellStyle name="Normal 2 2 60 3" xfId="3789"/>
    <cellStyle name="Normal 2 2 61" xfId="1317"/>
    <cellStyle name="Normal 2 2 61 2" xfId="3040"/>
    <cellStyle name="Normal 2 2 61 3" xfId="3850"/>
    <cellStyle name="Normal 2 2 62" xfId="1342"/>
    <cellStyle name="Normal 2 2 62 2" xfId="3056"/>
    <cellStyle name="Normal 2 2 62 3" xfId="3861"/>
    <cellStyle name="Normal 2 2 63" xfId="1411"/>
    <cellStyle name="Normal 2 2 63 2" xfId="3109"/>
    <cellStyle name="Normal 2 2 63 3" xfId="3898"/>
    <cellStyle name="Normal 2 2 64" xfId="1409"/>
    <cellStyle name="Normal 2 2 64 2" xfId="3107"/>
    <cellStyle name="Normal 2 2 64 3" xfId="3897"/>
    <cellStyle name="Normal 2 2 65" xfId="1314"/>
    <cellStyle name="Normal 2 2 65 2" xfId="3038"/>
    <cellStyle name="Normal 2 2 65 3" xfId="3848"/>
    <cellStyle name="Normal 2 2 66" xfId="1575"/>
    <cellStyle name="Normal 2 2 66 2" xfId="3236"/>
    <cellStyle name="Normal 2 2 66 3" xfId="3991"/>
    <cellStyle name="Normal 2 2 67" xfId="1626"/>
    <cellStyle name="Normal 2 2 67 2" xfId="3279"/>
    <cellStyle name="Normal 2 2 67 3" xfId="4021"/>
    <cellStyle name="Normal 2 2 68" xfId="1584"/>
    <cellStyle name="Normal 2 2 68 2" xfId="3244"/>
    <cellStyle name="Normal 2 2 68 3" xfId="3998"/>
    <cellStyle name="Normal 2 2 69" xfId="1555"/>
    <cellStyle name="Normal 2 2 69 2" xfId="3219"/>
    <cellStyle name="Normal 2 2 69 3" xfId="3979"/>
    <cellStyle name="Normal 2 2 7" xfId="87"/>
    <cellStyle name="Normal 2 2 70" xfId="1400"/>
    <cellStyle name="Normal 2 2 70 2" xfId="3100"/>
    <cellStyle name="Normal 2 2 70 3" xfId="3893"/>
    <cellStyle name="Normal 2 2 71" xfId="1715"/>
    <cellStyle name="Normal 2 2 71 2" xfId="3347"/>
    <cellStyle name="Normal 2 2 71 3" xfId="4072"/>
    <cellStyle name="Normal 2 2 72" xfId="1635"/>
    <cellStyle name="Normal 2 2 72 2" xfId="3286"/>
    <cellStyle name="Normal 2 2 72 3" xfId="4026"/>
    <cellStyle name="Normal 2 2 73" xfId="1833"/>
    <cellStyle name="Normal 2 2 73 2" xfId="3436"/>
    <cellStyle name="Normal 2 2 73 3" xfId="4134"/>
    <cellStyle name="Normal 2 2 74" xfId="1798"/>
    <cellStyle name="Normal 2 2 74 2" xfId="3411"/>
    <cellStyle name="Normal 2 2 74 3" xfId="4116"/>
    <cellStyle name="Normal 2 2 75" xfId="1927"/>
    <cellStyle name="Normal 2 2 8" xfId="84"/>
    <cellStyle name="Normal 2 2 9" xfId="91"/>
    <cellStyle name="Normal 2 20" xfId="88"/>
    <cellStyle name="Normal 2 20 2" xfId="2005"/>
    <cellStyle name="Normal 2 20 3" xfId="2897"/>
    <cellStyle name="Normal 2 21" xfId="86"/>
    <cellStyle name="Normal 2 21 2" xfId="2003"/>
    <cellStyle name="Normal 2 21 3" xfId="2297"/>
    <cellStyle name="Normal 2 22" xfId="82"/>
    <cellStyle name="Normal 2 22 2" xfId="1999"/>
    <cellStyle name="Normal 2 22 3" xfId="3074"/>
    <cellStyle name="Normal 2 23" xfId="94"/>
    <cellStyle name="Normal 2 23 2" xfId="2011"/>
    <cellStyle name="Normal 2 23 3" xfId="2683"/>
    <cellStyle name="Normal 2 24" xfId="83"/>
    <cellStyle name="Normal 2 24 2" xfId="2000"/>
    <cellStyle name="Normal 2 24 3" xfId="3043"/>
    <cellStyle name="Normal 2 25" xfId="92"/>
    <cellStyle name="Normal 2 25 2" xfId="2009"/>
    <cellStyle name="Normal 2 25 3" xfId="2755"/>
    <cellStyle name="Normal 2 26" xfId="76"/>
    <cellStyle name="Normal 2 26 2" xfId="1993"/>
    <cellStyle name="Normal 2 26 3" xfId="3260"/>
    <cellStyle name="Normal 2 27" xfId="99"/>
    <cellStyle name="Normal 2 27 2" xfId="2016"/>
    <cellStyle name="Normal 2 27 3" xfId="2500"/>
    <cellStyle name="Normal 2 28" xfId="103"/>
    <cellStyle name="Normal 2 28 2" xfId="2020"/>
    <cellStyle name="Normal 2 28 3" xfId="3501"/>
    <cellStyle name="Normal 2 29" xfId="107"/>
    <cellStyle name="Normal 2 29 2" xfId="2024"/>
    <cellStyle name="Normal 2 29 3" xfId="3419"/>
    <cellStyle name="Normal 2 3" xfId="19"/>
    <cellStyle name="Normal 2 3 10" xfId="537"/>
    <cellStyle name="Normal 2 3 10 2" xfId="2398"/>
    <cellStyle name="Normal 2 3 10 3" xfId="2599"/>
    <cellStyle name="Normal 2 3 11" xfId="540"/>
    <cellStyle name="Normal 2 3 11 2" xfId="2401"/>
    <cellStyle name="Normal 2 3 11 3" xfId="2397"/>
    <cellStyle name="Normal 2 3 12" xfId="567"/>
    <cellStyle name="Normal 2 3 12 2" xfId="2424"/>
    <cellStyle name="Normal 2 3 12 3" xfId="2671"/>
    <cellStyle name="Normal 2 3 13" xfId="465"/>
    <cellStyle name="Normal 2 3 13 2" xfId="2339"/>
    <cellStyle name="Normal 2 3 13 3" xfId="2519"/>
    <cellStyle name="Normal 2 3 14" xfId="504"/>
    <cellStyle name="Normal 2 3 14 2" xfId="2373"/>
    <cellStyle name="Normal 2 3 14 3" xfId="2467"/>
    <cellStyle name="Normal 2 3 15" xfId="528"/>
    <cellStyle name="Normal 2 3 15 2" xfId="2392"/>
    <cellStyle name="Normal 2 3 15 3" xfId="2261"/>
    <cellStyle name="Normal 2 3 16" xfId="746"/>
    <cellStyle name="Normal 2 3 16 2" xfId="2568"/>
    <cellStyle name="Normal 2 3 16 3" xfId="3526"/>
    <cellStyle name="Normal 2 3 17" xfId="776"/>
    <cellStyle name="Normal 2 3 17 2" xfId="2593"/>
    <cellStyle name="Normal 2 3 17 3" xfId="3544"/>
    <cellStyle name="Normal 2 3 18" xfId="739"/>
    <cellStyle name="Normal 2 3 18 2" xfId="2562"/>
    <cellStyle name="Normal 2 3 18 3" xfId="3523"/>
    <cellStyle name="Normal 2 3 19" xfId="656"/>
    <cellStyle name="Normal 2 3 19 2" xfId="2494"/>
    <cellStyle name="Normal 2 3 19 3" xfId="3358"/>
    <cellStyle name="Normal 2 3 2" xfId="50"/>
    <cellStyle name="Normal 2 3 2 2" xfId="1969"/>
    <cellStyle name="Normal 2 3 2 3" xfId="2931"/>
    <cellStyle name="Normal 2 3 20" xfId="807"/>
    <cellStyle name="Normal 2 3 20 2" xfId="2615"/>
    <cellStyle name="Normal 2 3 20 3" xfId="3558"/>
    <cellStyle name="Normal 2 3 21" xfId="788"/>
    <cellStyle name="Normal 2 3 21 2" xfId="2604"/>
    <cellStyle name="Normal 2 3 21 3" xfId="3550"/>
    <cellStyle name="Normal 2 3 22" xfId="849"/>
    <cellStyle name="Normal 2 3 22 2" xfId="2650"/>
    <cellStyle name="Normal 2 3 22 3" xfId="3584"/>
    <cellStyle name="Normal 2 3 23" xfId="893"/>
    <cellStyle name="Normal 2 3 23 2" xfId="2687"/>
    <cellStyle name="Normal 2 3 23 3" xfId="3609"/>
    <cellStyle name="Normal 2 3 24" xfId="937"/>
    <cellStyle name="Normal 2 3 24 2" xfId="2723"/>
    <cellStyle name="Normal 2 3 24 3" xfId="3634"/>
    <cellStyle name="Normal 2 3 25" xfId="981"/>
    <cellStyle name="Normal 2 3 25 2" xfId="2760"/>
    <cellStyle name="Normal 2 3 25 3" xfId="3658"/>
    <cellStyle name="Normal 2 3 26" xfId="1024"/>
    <cellStyle name="Normal 2 3 26 2" xfId="2795"/>
    <cellStyle name="Normal 2 3 26 3" xfId="3682"/>
    <cellStyle name="Normal 2 3 27" xfId="1288"/>
    <cellStyle name="Normal 2 3 27 2" xfId="3014"/>
    <cellStyle name="Normal 2 3 27 3" xfId="3834"/>
    <cellStyle name="Normal 2 3 28" xfId="1182"/>
    <cellStyle name="Normal 2 3 28 2" xfId="2926"/>
    <cellStyle name="Normal 2 3 28 3" xfId="3772"/>
    <cellStyle name="Normal 2 3 29" xfId="1111"/>
    <cellStyle name="Normal 2 3 29 2" xfId="2867"/>
    <cellStyle name="Normal 2 3 29 3" xfId="3730"/>
    <cellStyle name="Normal 2 3 3" xfId="206"/>
    <cellStyle name="Normal 2 3 3 2" xfId="2103"/>
    <cellStyle name="Normal 2 3 3 3" xfId="2637"/>
    <cellStyle name="Normal 2 3 30" xfId="1275"/>
    <cellStyle name="Normal 2 3 30 2" xfId="3002"/>
    <cellStyle name="Normal 2 3 30 3" xfId="3824"/>
    <cellStyle name="Normal 2 3 31" xfId="1395"/>
    <cellStyle name="Normal 2 3 31 2" xfId="3096"/>
    <cellStyle name="Normal 2 3 31 3" xfId="3889"/>
    <cellStyle name="Normal 2 3 32" xfId="1431"/>
    <cellStyle name="Normal 2 3 32 2" xfId="3124"/>
    <cellStyle name="Normal 2 3 32 3" xfId="3909"/>
    <cellStyle name="Normal 2 3 33" xfId="1478"/>
    <cellStyle name="Normal 2 3 33 2" xfId="3161"/>
    <cellStyle name="Normal 2 3 33 3" xfId="3935"/>
    <cellStyle name="Normal 2 3 34" xfId="1358"/>
    <cellStyle name="Normal 2 3 34 2" xfId="3069"/>
    <cellStyle name="Normal 2 3 34 3" xfId="3870"/>
    <cellStyle name="Normal 2 3 35" xfId="1549"/>
    <cellStyle name="Normal 2 3 35 2" xfId="3215"/>
    <cellStyle name="Normal 2 3 35 3" xfId="3976"/>
    <cellStyle name="Normal 2 3 36" xfId="1507"/>
    <cellStyle name="Normal 2 3 36 2" xfId="3182"/>
    <cellStyle name="Normal 2 3 36 3" xfId="3952"/>
    <cellStyle name="Normal 2 3 37" xfId="1700"/>
    <cellStyle name="Normal 2 3 37 2" xfId="3333"/>
    <cellStyle name="Normal 2 3 37 3" xfId="4062"/>
    <cellStyle name="Normal 2 3 38" xfId="1662"/>
    <cellStyle name="Normal 2 3 38 2" xfId="3304"/>
    <cellStyle name="Normal 2 3 38 3" xfId="4039"/>
    <cellStyle name="Normal 2 3 39" xfId="1643"/>
    <cellStyle name="Normal 2 3 39 2" xfId="3294"/>
    <cellStyle name="Normal 2 3 39 3" xfId="4031"/>
    <cellStyle name="Normal 2 3 4" xfId="258"/>
    <cellStyle name="Normal 2 3 4 2" xfId="2155"/>
    <cellStyle name="Normal 2 3 4 3" xfId="2082"/>
    <cellStyle name="Normal 2 3 40" xfId="1782"/>
    <cellStyle name="Normal 2 3 40 2" xfId="3398"/>
    <cellStyle name="Normal 2 3 40 3" xfId="4107"/>
    <cellStyle name="Normal 2 3 41" xfId="1755"/>
    <cellStyle name="Normal 2 3 41 2" xfId="3379"/>
    <cellStyle name="Normal 2 3 41 3" xfId="4095"/>
    <cellStyle name="Normal 2 3 42" xfId="1838"/>
    <cellStyle name="Normal 2 3 42 2" xfId="3440"/>
    <cellStyle name="Normal 2 3 42 3" xfId="4137"/>
    <cellStyle name="Normal 2 3 43" xfId="1895"/>
    <cellStyle name="Normal 2 3 43 2" xfId="3484"/>
    <cellStyle name="Normal 2 3 43 3" xfId="4165"/>
    <cellStyle name="Normal 2 3 44" xfId="1943"/>
    <cellStyle name="Normal 2 3 45" xfId="2724"/>
    <cellStyle name="Normal 2 3 5" xfId="288"/>
    <cellStyle name="Normal 2 3 5 2" xfId="2183"/>
    <cellStyle name="Normal 2 3 5 3" xfId="3022"/>
    <cellStyle name="Normal 2 3 6" xfId="267"/>
    <cellStyle name="Normal 2 3 6 2" xfId="2164"/>
    <cellStyle name="Normal 2 3 6 3" xfId="2276"/>
    <cellStyle name="Normal 2 3 7" xfId="232"/>
    <cellStyle name="Normal 2 3 7 2" xfId="2129"/>
    <cellStyle name="Normal 2 3 7 3" xfId="2987"/>
    <cellStyle name="Normal 2 3 8" xfId="270"/>
    <cellStyle name="Normal 2 3 8 2" xfId="2167"/>
    <cellStyle name="Normal 2 3 8 3" xfId="2233"/>
    <cellStyle name="Normal 2 3 9" xfId="410"/>
    <cellStyle name="Normal 2 3 9 2" xfId="2295"/>
    <cellStyle name="Normal 2 3 9 3" xfId="3041"/>
    <cellStyle name="Normal 2 30" xfId="113"/>
    <cellStyle name="Normal 2 30 2" xfId="2028"/>
    <cellStyle name="Normal 2 30 3" xfId="3257"/>
    <cellStyle name="Normal 2 31" xfId="119"/>
    <cellStyle name="Normal 2 31 2" xfId="2034"/>
    <cellStyle name="Normal 2 31 3" xfId="3072"/>
    <cellStyle name="Normal 2 32" xfId="125"/>
    <cellStyle name="Normal 2 32 2" xfId="2038"/>
    <cellStyle name="Normal 2 32 3" xfId="2896"/>
    <cellStyle name="Normal 2 33" xfId="131"/>
    <cellStyle name="Normal 2 33 2" xfId="2042"/>
    <cellStyle name="Normal 2 33 3" xfId="2680"/>
    <cellStyle name="Normal 2 34" xfId="137"/>
    <cellStyle name="Normal 2 34 2" xfId="2047"/>
    <cellStyle name="Normal 2 34 3" xfId="2461"/>
    <cellStyle name="Normal 2 35" xfId="143"/>
    <cellStyle name="Normal 2 35 2" xfId="2051"/>
    <cellStyle name="Normal 2 35 3" xfId="3447"/>
    <cellStyle name="Normal 2 36" xfId="230"/>
    <cellStyle name="Normal 2 36 2" xfId="2127"/>
    <cellStyle name="Normal 2 36 3" xfId="3061"/>
    <cellStyle name="Normal 2 37" xfId="77"/>
    <cellStyle name="Normal 2 37 2" xfId="1994"/>
    <cellStyle name="Normal 2 37 3" xfId="3221"/>
    <cellStyle name="Normal 2 38" xfId="212"/>
    <cellStyle name="Normal 2 38 2" xfId="2109"/>
    <cellStyle name="Normal 2 38 3" xfId="2419"/>
    <cellStyle name="Normal 2 39" xfId="247"/>
    <cellStyle name="Normal 2 39 2" xfId="2144"/>
    <cellStyle name="Normal 2 39 3" xfId="2004"/>
    <cellStyle name="Normal 2 4" xfId="20"/>
    <cellStyle name="Normal 2 4 10" xfId="320"/>
    <cellStyle name="Normal 2 4 10 2" xfId="2213"/>
    <cellStyle name="Normal 2 4 10 3" xfId="2448"/>
    <cellStyle name="Normal 2 4 11" xfId="433"/>
    <cellStyle name="Normal 2 4 11 2" xfId="2313"/>
    <cellStyle name="Normal 2 4 11 3" xfId="2178"/>
    <cellStyle name="Normal 2 4 12" xfId="557"/>
    <cellStyle name="Normal 2 4 12 2" xfId="2416"/>
    <cellStyle name="Normal 2 4 12 3" xfId="3031"/>
    <cellStyle name="Normal 2 4 13" xfId="613"/>
    <cellStyle name="Normal 2 4 13 2" xfId="2458"/>
    <cellStyle name="Normal 2 4 13 3" xfId="2611"/>
    <cellStyle name="Normal 2 4 14" xfId="655"/>
    <cellStyle name="Normal 2 4 14 2" xfId="2493"/>
    <cellStyle name="Normal 2 4 14 3" xfId="2211"/>
    <cellStyle name="Normal 2 4 15" xfId="699"/>
    <cellStyle name="Normal 2 4 15 2" xfId="2529"/>
    <cellStyle name="Normal 2 4 15 3" xfId="2071"/>
    <cellStyle name="Normal 2 4 16" xfId="692"/>
    <cellStyle name="Normal 2 4 16 2" xfId="2523"/>
    <cellStyle name="Normal 2 4 16 3" xfId="2059"/>
    <cellStyle name="Normal 2 4 17" xfId="272"/>
    <cellStyle name="Normal 2 4 17 2" xfId="2169"/>
    <cellStyle name="Normal 2 4 17 3" xfId="3376"/>
    <cellStyle name="Normal 2 4 18" xfId="834"/>
    <cellStyle name="Normal 2 4 18 2" xfId="2639"/>
    <cellStyle name="Normal 2 4 18 3" xfId="3577"/>
    <cellStyle name="Normal 2 4 19" xfId="878"/>
    <cellStyle name="Normal 2 4 19 2" xfId="2674"/>
    <cellStyle name="Normal 2 4 19 3" xfId="3602"/>
    <cellStyle name="Normal 2 4 2" xfId="51"/>
    <cellStyle name="Normal 2 4 2 2" xfId="1970"/>
    <cellStyle name="Normal 2 4 2 3" xfId="2899"/>
    <cellStyle name="Normal 2 4 20" xfId="922"/>
    <cellStyle name="Normal 2 4 20 2" xfId="2712"/>
    <cellStyle name="Normal 2 4 20 3" xfId="3627"/>
    <cellStyle name="Normal 2 4 21" xfId="966"/>
    <cellStyle name="Normal 2 4 21 2" xfId="2747"/>
    <cellStyle name="Normal 2 4 21 3" xfId="3651"/>
    <cellStyle name="Normal 2 4 22" xfId="1010"/>
    <cellStyle name="Normal 2 4 22 2" xfId="2784"/>
    <cellStyle name="Normal 2 4 22 3" xfId="3676"/>
    <cellStyle name="Normal 2 4 23" xfId="1053"/>
    <cellStyle name="Normal 2 4 23 2" xfId="2818"/>
    <cellStyle name="Normal 2 4 23 3" xfId="3699"/>
    <cellStyle name="Normal 2 4 24" xfId="1096"/>
    <cellStyle name="Normal 2 4 24 2" xfId="2855"/>
    <cellStyle name="Normal 2 4 24 3" xfId="3723"/>
    <cellStyle name="Normal 2 4 25" xfId="1139"/>
    <cellStyle name="Normal 2 4 25 2" xfId="2891"/>
    <cellStyle name="Normal 2 4 25 3" xfId="3748"/>
    <cellStyle name="Normal 2 4 26" xfId="1178"/>
    <cellStyle name="Normal 2 4 26 2" xfId="2922"/>
    <cellStyle name="Normal 2 4 26 3" xfId="3769"/>
    <cellStyle name="Normal 2 4 27" xfId="1088"/>
    <cellStyle name="Normal 2 4 27 2" xfId="2848"/>
    <cellStyle name="Normal 2 4 27 3" xfId="3718"/>
    <cellStyle name="Normal 2 4 28" xfId="1234"/>
    <cellStyle name="Normal 2 4 28 2" xfId="2968"/>
    <cellStyle name="Normal 2 4 28 3" xfId="3799"/>
    <cellStyle name="Normal 2 4 29" xfId="1313"/>
    <cellStyle name="Normal 2 4 29 2" xfId="3037"/>
    <cellStyle name="Normal 2 4 29 3" xfId="3847"/>
    <cellStyle name="Normal 2 4 3" xfId="207"/>
    <cellStyle name="Normal 2 4 3 2" xfId="2104"/>
    <cellStyle name="Normal 2 4 3 3" xfId="2600"/>
    <cellStyle name="Normal 2 4 30" xfId="1354"/>
    <cellStyle name="Normal 2 4 30 2" xfId="3065"/>
    <cellStyle name="Normal 2 4 30 3" xfId="3867"/>
    <cellStyle name="Normal 2 4 31" xfId="1382"/>
    <cellStyle name="Normal 2 4 31 2" xfId="3088"/>
    <cellStyle name="Normal 2 4 31 3" xfId="3882"/>
    <cellStyle name="Normal 2 4 32" xfId="1185"/>
    <cellStyle name="Normal 2 4 32 2" xfId="2929"/>
    <cellStyle name="Normal 2 4 32 3" xfId="3773"/>
    <cellStyle name="Normal 2 4 33" xfId="1471"/>
    <cellStyle name="Normal 2 4 33 2" xfId="3156"/>
    <cellStyle name="Normal 2 4 33 3" xfId="3933"/>
    <cellStyle name="Normal 2 4 34" xfId="1572"/>
    <cellStyle name="Normal 2 4 34 2" xfId="3233"/>
    <cellStyle name="Normal 2 4 34 3" xfId="3988"/>
    <cellStyle name="Normal 2 4 35" xfId="1618"/>
    <cellStyle name="Normal 2 4 35 2" xfId="3272"/>
    <cellStyle name="Normal 2 4 35 3" xfId="4016"/>
    <cellStyle name="Normal 2 4 36" xfId="1566"/>
    <cellStyle name="Normal 2 4 36 2" xfId="3228"/>
    <cellStyle name="Normal 2 4 36 3" xfId="3984"/>
    <cellStyle name="Normal 2 4 37" xfId="1460"/>
    <cellStyle name="Normal 2 4 37 2" xfId="3146"/>
    <cellStyle name="Normal 2 4 37 3" xfId="3926"/>
    <cellStyle name="Normal 2 4 38" xfId="1665"/>
    <cellStyle name="Normal 2 4 38 2" xfId="3307"/>
    <cellStyle name="Normal 2 4 38 3" xfId="4042"/>
    <cellStyle name="Normal 2 4 39" xfId="1625"/>
    <cellStyle name="Normal 2 4 39 2" xfId="3278"/>
    <cellStyle name="Normal 2 4 39 3" xfId="4020"/>
    <cellStyle name="Normal 2 4 4" xfId="255"/>
    <cellStyle name="Normal 2 4 4 2" xfId="2152"/>
    <cellStyle name="Normal 2 4 4 3" xfId="1995"/>
    <cellStyle name="Normal 2 4 40" xfId="1823"/>
    <cellStyle name="Normal 2 4 40 2" xfId="3426"/>
    <cellStyle name="Normal 2 4 40 3" xfId="4127"/>
    <cellStyle name="Normal 2 4 41" xfId="1674"/>
    <cellStyle name="Normal 2 4 41 2" xfId="3316"/>
    <cellStyle name="Normal 2 4 41 3" xfId="4048"/>
    <cellStyle name="Normal 2 4 42" xfId="1812"/>
    <cellStyle name="Normal 2 4 42 2" xfId="3421"/>
    <cellStyle name="Normal 2 4 42 3" xfId="4122"/>
    <cellStyle name="Normal 2 4 43" xfId="1888"/>
    <cellStyle name="Normal 2 4 43 2" xfId="3477"/>
    <cellStyle name="Normal 2 4 43 3" xfId="4159"/>
    <cellStyle name="Normal 2 4 44" xfId="1944"/>
    <cellStyle name="Normal 2 4 45" xfId="2688"/>
    <cellStyle name="Normal 2 4 5" xfId="303"/>
    <cellStyle name="Normal 2 4 5 2" xfId="2196"/>
    <cellStyle name="Normal 2 4 5 3" xfId="2421"/>
    <cellStyle name="Normal 2 4 6" xfId="330"/>
    <cellStyle name="Normal 2 4 6 2" xfId="2222"/>
    <cellStyle name="Normal 2 4 6 3" xfId="3310"/>
    <cellStyle name="Normal 2 4 7" xfId="256"/>
    <cellStyle name="Normal 2 4 7 2" xfId="2153"/>
    <cellStyle name="Normal 2 4 7 3" xfId="2084"/>
    <cellStyle name="Normal 2 4 8" xfId="295"/>
    <cellStyle name="Normal 2 4 8 2" xfId="2189"/>
    <cellStyle name="Normal 2 4 8 3" xfId="2716"/>
    <cellStyle name="Normal 2 4 9" xfId="403"/>
    <cellStyle name="Normal 2 4 9 2" xfId="2289"/>
    <cellStyle name="Normal 2 4 9 3" xfId="3336"/>
    <cellStyle name="Normal 2 40" xfId="220"/>
    <cellStyle name="Normal 2 40 2" xfId="2117"/>
    <cellStyle name="Normal 2 40 3" xfId="3348"/>
    <cellStyle name="Normal 2 41" xfId="362"/>
    <cellStyle name="Normal 2 41 2" xfId="2252"/>
    <cellStyle name="Normal 2 41 3" xfId="3464"/>
    <cellStyle name="Normal 2 42" xfId="449"/>
    <cellStyle name="Normal 2 42 2" xfId="2324"/>
    <cellStyle name="Normal 2 42 3" xfId="2975"/>
    <cellStyle name="Normal 2 43" xfId="495"/>
    <cellStyle name="Normal 2 43 2" xfId="2364"/>
    <cellStyle name="Normal 2 43 3" xfId="2774"/>
    <cellStyle name="Normal 2 44" xfId="486"/>
    <cellStyle name="Normal 2 44 2" xfId="2357"/>
    <cellStyle name="Normal 2 44 3" xfId="3057"/>
    <cellStyle name="Normal 2 45" xfId="575"/>
    <cellStyle name="Normal 2 45 2" xfId="2430"/>
    <cellStyle name="Normal 2 45 3" xfId="2384"/>
    <cellStyle name="Normal 2 46" xfId="452"/>
    <cellStyle name="Normal 2 46 2" xfId="2327"/>
    <cellStyle name="Normal 2 46 3" xfId="2841"/>
    <cellStyle name="Normal 2 47" xfId="522"/>
    <cellStyle name="Normal 2 47 2" xfId="2389"/>
    <cellStyle name="Normal 2 47 3" xfId="3104"/>
    <cellStyle name="Normal 2 48" xfId="564"/>
    <cellStyle name="Normal 2 48 2" xfId="2422"/>
    <cellStyle name="Normal 2 48 3" xfId="2745"/>
    <cellStyle name="Normal 2 49" xfId="719"/>
    <cellStyle name="Normal 2 49 2" xfId="2543"/>
    <cellStyle name="Normal 2 49 3" xfId="3508"/>
    <cellStyle name="Normal 2 5" xfId="22"/>
    <cellStyle name="Normal 2 5 10" xfId="535"/>
    <cellStyle name="Normal 2 5 10 2" xfId="2396"/>
    <cellStyle name="Normal 2 5 10 3" xfId="2685"/>
    <cellStyle name="Normal 2 5 11" xfId="432"/>
    <cellStyle name="Normal 2 5 11 2" xfId="2312"/>
    <cellStyle name="Normal 2 5 11 3" xfId="2383"/>
    <cellStyle name="Normal 2 5 12" xfId="514"/>
    <cellStyle name="Normal 2 5 12 2" xfId="2382"/>
    <cellStyle name="Normal 2 5 12 3" xfId="3290"/>
    <cellStyle name="Normal 2 5 13" xfId="629"/>
    <cellStyle name="Normal 2 5 13 2" xfId="2471"/>
    <cellStyle name="Normal 2 5 13 3" xfId="2021"/>
    <cellStyle name="Normal 2 5 14" xfId="672"/>
    <cellStyle name="Normal 2 5 14 2" xfId="2506"/>
    <cellStyle name="Normal 2 5 14 3" xfId="2861"/>
    <cellStyle name="Normal 2 5 15" xfId="714"/>
    <cellStyle name="Normal 2 5 15 2" xfId="2540"/>
    <cellStyle name="Normal 2 5 15 3" xfId="3505"/>
    <cellStyle name="Normal 2 5 16" xfId="708"/>
    <cellStyle name="Normal 2 5 16 2" xfId="2535"/>
    <cellStyle name="Normal 2 5 16 3" xfId="3504"/>
    <cellStyle name="Normal 2 5 17" xfId="786"/>
    <cellStyle name="Normal 2 5 17 2" xfId="2602"/>
    <cellStyle name="Normal 2 5 17 3" xfId="3548"/>
    <cellStyle name="Normal 2 5 18" xfId="851"/>
    <cellStyle name="Normal 2 5 18 2" xfId="2651"/>
    <cellStyle name="Normal 2 5 18 3" xfId="3585"/>
    <cellStyle name="Normal 2 5 19" xfId="895"/>
    <cellStyle name="Normal 2 5 19 2" xfId="2689"/>
    <cellStyle name="Normal 2 5 19 3" xfId="3610"/>
    <cellStyle name="Normal 2 5 2" xfId="52"/>
    <cellStyle name="Normal 2 5 2 2" xfId="1971"/>
    <cellStyle name="Normal 2 5 2 3" xfId="2865"/>
    <cellStyle name="Normal 2 5 20" xfId="939"/>
    <cellStyle name="Normal 2 5 20 2" xfId="2725"/>
    <cellStyle name="Normal 2 5 20 3" xfId="3635"/>
    <cellStyle name="Normal 2 5 21" xfId="983"/>
    <cellStyle name="Normal 2 5 21 2" xfId="2762"/>
    <cellStyle name="Normal 2 5 21 3" xfId="3659"/>
    <cellStyle name="Normal 2 5 22" xfId="1026"/>
    <cellStyle name="Normal 2 5 22 2" xfId="2797"/>
    <cellStyle name="Normal 2 5 22 3" xfId="3683"/>
    <cellStyle name="Normal 2 5 23" xfId="1070"/>
    <cellStyle name="Normal 2 5 23 2" xfId="2833"/>
    <cellStyle name="Normal 2 5 23 3" xfId="3706"/>
    <cellStyle name="Normal 2 5 24" xfId="1113"/>
    <cellStyle name="Normal 2 5 24 2" xfId="2869"/>
    <cellStyle name="Normal 2 5 24 3" xfId="3731"/>
    <cellStyle name="Normal 2 5 25" xfId="1156"/>
    <cellStyle name="Normal 2 5 25 2" xfId="2903"/>
    <cellStyle name="Normal 2 5 25 3" xfId="3755"/>
    <cellStyle name="Normal 2 5 26" xfId="1193"/>
    <cellStyle name="Normal 2 5 26 2" xfId="2935"/>
    <cellStyle name="Normal 2 5 26 3" xfId="3776"/>
    <cellStyle name="Normal 2 5 27" xfId="760"/>
    <cellStyle name="Normal 2 5 27 2" xfId="2579"/>
    <cellStyle name="Normal 2 5 27 3" xfId="3533"/>
    <cellStyle name="Normal 2 5 28" xfId="1230"/>
    <cellStyle name="Normal 2 5 28 2" xfId="2965"/>
    <cellStyle name="Normal 2 5 28 3" xfId="3797"/>
    <cellStyle name="Normal 2 5 29" xfId="1329"/>
    <cellStyle name="Normal 2 5 29 2" xfId="3047"/>
    <cellStyle name="Normal 2 5 29 3" xfId="3853"/>
    <cellStyle name="Normal 2 5 3" xfId="209"/>
    <cellStyle name="Normal 2 5 3 2" xfId="2106"/>
    <cellStyle name="Normal 2 5 3 3" xfId="2524"/>
    <cellStyle name="Normal 2 5 30" xfId="1370"/>
    <cellStyle name="Normal 2 5 30 2" xfId="3078"/>
    <cellStyle name="Normal 2 5 30 3" xfId="3874"/>
    <cellStyle name="Normal 2 5 31" xfId="1399"/>
    <cellStyle name="Normal 2 5 31 2" xfId="3099"/>
    <cellStyle name="Normal 2 5 31 3" xfId="3892"/>
    <cellStyle name="Normal 2 5 32" xfId="1436"/>
    <cellStyle name="Normal 2 5 32 2" xfId="3128"/>
    <cellStyle name="Normal 2 5 32 3" xfId="3912"/>
    <cellStyle name="Normal 2 5 33" xfId="1488"/>
    <cellStyle name="Normal 2 5 33 2" xfId="3169"/>
    <cellStyle name="Normal 2 5 33 3" xfId="3940"/>
    <cellStyle name="Normal 2 5 34" xfId="1571"/>
    <cellStyle name="Normal 2 5 34 2" xfId="3232"/>
    <cellStyle name="Normal 2 5 34 3" xfId="3987"/>
    <cellStyle name="Normal 2 5 35" xfId="1617"/>
    <cellStyle name="Normal 2 5 35 2" xfId="3271"/>
    <cellStyle name="Normal 2 5 35 3" xfId="4015"/>
    <cellStyle name="Normal 2 5 36" xfId="1577"/>
    <cellStyle name="Normal 2 5 36 2" xfId="3238"/>
    <cellStyle name="Normal 2 5 36 3" xfId="3993"/>
    <cellStyle name="Normal 2 5 37" xfId="1699"/>
    <cellStyle name="Normal 2 5 37 2" xfId="3332"/>
    <cellStyle name="Normal 2 5 37 3" xfId="4061"/>
    <cellStyle name="Normal 2 5 38" xfId="1550"/>
    <cellStyle name="Normal 2 5 38 2" xfId="3216"/>
    <cellStyle name="Normal 2 5 38 3" xfId="3977"/>
    <cellStyle name="Normal 2 5 39" xfId="1664"/>
    <cellStyle name="Normal 2 5 39 2" xfId="3306"/>
    <cellStyle name="Normal 2 5 39 3" xfId="4041"/>
    <cellStyle name="Normal 2 5 4" xfId="234"/>
    <cellStyle name="Normal 2 5 4 2" xfId="2131"/>
    <cellStyle name="Normal 2 5 4 3" xfId="2250"/>
    <cellStyle name="Normal 2 5 40" xfId="1822"/>
    <cellStyle name="Normal 2 5 40 2" xfId="3425"/>
    <cellStyle name="Normal 2 5 40 3" xfId="4126"/>
    <cellStyle name="Normal 2 5 41" xfId="1864"/>
    <cellStyle name="Normal 2 5 41 2" xfId="3462"/>
    <cellStyle name="Normal 2 5 41 3" xfId="4148"/>
    <cellStyle name="Normal 2 5 42" xfId="1828"/>
    <cellStyle name="Normal 2 5 42 2" xfId="3431"/>
    <cellStyle name="Normal 2 5 42 3" xfId="4131"/>
    <cellStyle name="Normal 2 5 43" xfId="1514"/>
    <cellStyle name="Normal 2 5 43 2" xfId="3189"/>
    <cellStyle name="Normal 2 5 43 3" xfId="3957"/>
    <cellStyle name="Normal 2 5 44" xfId="1945"/>
    <cellStyle name="Normal 2 5 45" xfId="2612"/>
    <cellStyle name="Normal 2 5 5" xfId="287"/>
    <cellStyle name="Normal 2 5 5 2" xfId="2182"/>
    <cellStyle name="Normal 2 5 5 3" xfId="3017"/>
    <cellStyle name="Normal 2 5 6" xfId="273"/>
    <cellStyle name="Normal 2 5 6 2" xfId="2170"/>
    <cellStyle name="Normal 2 5 6 3" xfId="3417"/>
    <cellStyle name="Normal 2 5 7" xfId="271"/>
    <cellStyle name="Normal 2 5 7 2" xfId="2168"/>
    <cellStyle name="Normal 2 5 7 3" xfId="3490"/>
    <cellStyle name="Normal 2 5 8" xfId="337"/>
    <cellStyle name="Normal 2 5 8 2" xfId="2229"/>
    <cellStyle name="Normal 2 5 8 3" xfId="3117"/>
    <cellStyle name="Normal 2 5 9" xfId="416"/>
    <cellStyle name="Normal 2 5 9 2" xfId="2299"/>
    <cellStyle name="Normal 2 5 9 3" xfId="2900"/>
    <cellStyle name="Normal 2 50" xfId="787"/>
    <cellStyle name="Normal 2 50 2" xfId="2603"/>
    <cellStyle name="Normal 2 50 3" xfId="3549"/>
    <cellStyle name="Normal 2 51" xfId="762"/>
    <cellStyle name="Normal 2 51 2" xfId="2580"/>
    <cellStyle name="Normal 2 51 3" xfId="3534"/>
    <cellStyle name="Normal 2 52" xfId="732"/>
    <cellStyle name="Normal 2 52 2" xfId="2555"/>
    <cellStyle name="Normal 2 52 3" xfId="3518"/>
    <cellStyle name="Normal 2 53" xfId="774"/>
    <cellStyle name="Normal 2 53 2" xfId="2592"/>
    <cellStyle name="Normal 2 53 3" xfId="3543"/>
    <cellStyle name="Normal 2 54" xfId="840"/>
    <cellStyle name="Normal 2 54 2" xfId="2644"/>
    <cellStyle name="Normal 2 54 3" xfId="3581"/>
    <cellStyle name="Normal 2 55" xfId="884"/>
    <cellStyle name="Normal 2 55 2" xfId="2679"/>
    <cellStyle name="Normal 2 55 3" xfId="3606"/>
    <cellStyle name="Normal 2 56" xfId="928"/>
    <cellStyle name="Normal 2 56 2" xfId="2717"/>
    <cellStyle name="Normal 2 56 3" xfId="3631"/>
    <cellStyle name="Normal 2 57" xfId="972"/>
    <cellStyle name="Normal 2 57 2" xfId="2752"/>
    <cellStyle name="Normal 2 57 3" xfId="3655"/>
    <cellStyle name="Normal 2 58" xfId="1015"/>
    <cellStyle name="Normal 2 58 2" xfId="2789"/>
    <cellStyle name="Normal 2 58 3" xfId="3679"/>
    <cellStyle name="Normal 2 59" xfId="1059"/>
    <cellStyle name="Normal 2 59 2" xfId="2824"/>
    <cellStyle name="Normal 2 59 3" xfId="3702"/>
    <cellStyle name="Normal 2 6" xfId="24"/>
    <cellStyle name="Normal 2 6 10" xfId="366"/>
    <cellStyle name="Normal 2 6 10 2" xfId="2255"/>
    <cellStyle name="Normal 2 6 10 3" xfId="3340"/>
    <cellStyle name="Normal 2 6 11" xfId="533"/>
    <cellStyle name="Normal 2 6 11 2" xfId="2394"/>
    <cellStyle name="Normal 2 6 11 3" xfId="2757"/>
    <cellStyle name="Normal 2 6 12" xfId="511"/>
    <cellStyle name="Normal 2 6 12 2" xfId="2380"/>
    <cellStyle name="Normal 2 6 12 3" xfId="3392"/>
    <cellStyle name="Normal 2 6 13" xfId="552"/>
    <cellStyle name="Normal 2 6 13 2" xfId="2412"/>
    <cellStyle name="Normal 2 6 13 3" xfId="3264"/>
    <cellStyle name="Normal 2 6 14" xfId="606"/>
    <cellStyle name="Normal 2 6 14 2" xfId="2453"/>
    <cellStyle name="Normal 2 6 14 3" xfId="2800"/>
    <cellStyle name="Normal 2 6 15" xfId="649"/>
    <cellStyle name="Normal 2 6 15 2" xfId="2488"/>
    <cellStyle name="Normal 2 6 15 3" xfId="2256"/>
    <cellStyle name="Normal 2 6 16" xfId="813"/>
    <cellStyle name="Normal 2 6 16 2" xfId="2621"/>
    <cellStyle name="Normal 2 6 16 3" xfId="3564"/>
    <cellStyle name="Normal 2 6 17" xfId="595"/>
    <cellStyle name="Normal 2 6 17 2" xfId="2444"/>
    <cellStyle name="Normal 2 6 17 3" xfId="3226"/>
    <cellStyle name="Normal 2 6 18" xfId="558"/>
    <cellStyle name="Normal 2 6 18 2" xfId="2417"/>
    <cellStyle name="Normal 2 6 18 3" xfId="3112"/>
    <cellStyle name="Normal 2 6 19" xfId="827"/>
    <cellStyle name="Normal 2 6 19 2" xfId="2633"/>
    <cellStyle name="Normal 2 6 19 3" xfId="3574"/>
    <cellStyle name="Normal 2 6 2" xfId="53"/>
    <cellStyle name="Normal 2 6 2 2" xfId="1972"/>
    <cellStyle name="Normal 2 6 2 3" xfId="2830"/>
    <cellStyle name="Normal 2 6 20" xfId="871"/>
    <cellStyle name="Normal 2 6 20 2" xfId="2668"/>
    <cellStyle name="Normal 2 6 20 3" xfId="3599"/>
    <cellStyle name="Normal 2 6 21" xfId="915"/>
    <cellStyle name="Normal 2 6 21 2" xfId="2706"/>
    <cellStyle name="Normal 2 6 21 3" xfId="3624"/>
    <cellStyle name="Normal 2 6 22" xfId="959"/>
    <cellStyle name="Normal 2 6 22 2" xfId="2741"/>
    <cellStyle name="Normal 2 6 22 3" xfId="3649"/>
    <cellStyle name="Normal 2 6 23" xfId="1003"/>
    <cellStyle name="Normal 2 6 23 2" xfId="2778"/>
    <cellStyle name="Normal 2 6 23 3" xfId="3673"/>
    <cellStyle name="Normal 2 6 24" xfId="1046"/>
    <cellStyle name="Normal 2 6 24 2" xfId="2812"/>
    <cellStyle name="Normal 2 6 24 3" xfId="3696"/>
    <cellStyle name="Normal 2 6 25" xfId="1089"/>
    <cellStyle name="Normal 2 6 25 2" xfId="2849"/>
    <cellStyle name="Normal 2 6 25 3" xfId="3719"/>
    <cellStyle name="Normal 2 6 26" xfId="1133"/>
    <cellStyle name="Normal 2 6 26 2" xfId="2886"/>
    <cellStyle name="Normal 2 6 26 3" xfId="3746"/>
    <cellStyle name="Normal 2 6 27" xfId="1284"/>
    <cellStyle name="Normal 2 6 27 2" xfId="3010"/>
    <cellStyle name="Normal 2 6 27 3" xfId="3830"/>
    <cellStyle name="Normal 2 6 28" xfId="1199"/>
    <cellStyle name="Normal 2 6 28 2" xfId="2939"/>
    <cellStyle name="Normal 2 6 28 3" xfId="3780"/>
    <cellStyle name="Normal 2 6 29" xfId="1246"/>
    <cellStyle name="Normal 2 6 29 2" xfId="2979"/>
    <cellStyle name="Normal 2 6 29 3" xfId="3808"/>
    <cellStyle name="Normal 2 6 3" xfId="211"/>
    <cellStyle name="Normal 2 6 3 2" xfId="2108"/>
    <cellStyle name="Normal 2 6 3 3" xfId="2454"/>
    <cellStyle name="Normal 2 6 30" xfId="1307"/>
    <cellStyle name="Normal 2 6 30 2" xfId="3032"/>
    <cellStyle name="Normal 2 6 30 3" xfId="3845"/>
    <cellStyle name="Normal 2 6 31" xfId="1351"/>
    <cellStyle name="Normal 2 6 31 2" xfId="3063"/>
    <cellStyle name="Normal 2 6 31 3" xfId="3865"/>
    <cellStyle name="Normal 2 6 32" xfId="1412"/>
    <cellStyle name="Normal 2 6 32 2" xfId="3110"/>
    <cellStyle name="Normal 2 6 32 3" xfId="3899"/>
    <cellStyle name="Normal 2 6 33" xfId="1447"/>
    <cellStyle name="Normal 2 6 33 2" xfId="3135"/>
    <cellStyle name="Normal 2 6 33 3" xfId="3916"/>
    <cellStyle name="Normal 2 6 34" xfId="1570"/>
    <cellStyle name="Normal 2 6 34 2" xfId="3231"/>
    <cellStyle name="Normal 2 6 34 3" xfId="3986"/>
    <cellStyle name="Normal 2 6 35" xfId="1252"/>
    <cellStyle name="Normal 2 6 35 2" xfId="2984"/>
    <cellStyle name="Normal 2 6 35 3" xfId="3812"/>
    <cellStyle name="Normal 2 6 36" xfId="1480"/>
    <cellStyle name="Normal 2 6 36 2" xfId="3162"/>
    <cellStyle name="Normal 2 6 36 3" xfId="3936"/>
    <cellStyle name="Normal 2 6 37" xfId="1612"/>
    <cellStyle name="Normal 2 6 37 2" xfId="3267"/>
    <cellStyle name="Normal 2 6 37 3" xfId="4012"/>
    <cellStyle name="Normal 2 6 38" xfId="1717"/>
    <cellStyle name="Normal 2 6 38 2" xfId="3349"/>
    <cellStyle name="Normal 2 6 38 3" xfId="4073"/>
    <cellStyle name="Normal 2 6 39" xfId="1687"/>
    <cellStyle name="Normal 2 6 39 2" xfId="3326"/>
    <cellStyle name="Normal 2 6 39 3" xfId="4056"/>
    <cellStyle name="Normal 2 6 4" xfId="240"/>
    <cellStyle name="Normal 2 6 4 2" xfId="2137"/>
    <cellStyle name="Normal 2 6 4 3" xfId="2742"/>
    <cellStyle name="Normal 2 6 40" xfId="1726"/>
    <cellStyle name="Normal 2 6 40 2" xfId="3356"/>
    <cellStyle name="Normal 2 6 40 3" xfId="4077"/>
    <cellStyle name="Normal 2 6 41" xfId="1862"/>
    <cellStyle name="Normal 2 6 41 2" xfId="3460"/>
    <cellStyle name="Normal 2 6 41 3" xfId="4147"/>
    <cellStyle name="Normal 2 6 42" xfId="1876"/>
    <cellStyle name="Normal 2 6 42 2" xfId="3472"/>
    <cellStyle name="Normal 2 6 42 3" xfId="4155"/>
    <cellStyle name="Normal 2 6 43" xfId="1719"/>
    <cellStyle name="Normal 2 6 43 2" xfId="3351"/>
    <cellStyle name="Normal 2 6 43 3" xfId="4075"/>
    <cellStyle name="Normal 2 6 44" xfId="1946"/>
    <cellStyle name="Normal 2 6 45" xfId="2537"/>
    <cellStyle name="Normal 2 6 5" xfId="244"/>
    <cellStyle name="Normal 2 6 5 2" xfId="2141"/>
    <cellStyle name="Normal 2 6 5 3" xfId="2596"/>
    <cellStyle name="Normal 2 6 6" xfId="276"/>
    <cellStyle name="Normal 2 6 6 2" xfId="2173"/>
    <cellStyle name="Normal 2 6 6 3" xfId="3352"/>
    <cellStyle name="Normal 2 6 7" xfId="344"/>
    <cellStyle name="Normal 2 6 7 2" xfId="2235"/>
    <cellStyle name="Normal 2 6 7 3" xfId="2912"/>
    <cellStyle name="Normal 2 6 8" xfId="397"/>
    <cellStyle name="Normal 2 6 8 2" xfId="2284"/>
    <cellStyle name="Normal 2 6 8 3" xfId="3478"/>
    <cellStyle name="Normal 2 6 9" xfId="399"/>
    <cellStyle name="Normal 2 6 9 2" xfId="2286"/>
    <cellStyle name="Normal 2 6 9 3" xfId="3444"/>
    <cellStyle name="Normal 2 60" xfId="1154"/>
    <cellStyle name="Normal 2 60 2" xfId="2901"/>
    <cellStyle name="Normal 2 60 3" xfId="3754"/>
    <cellStyle name="Normal 2 61" xfId="1095"/>
    <cellStyle name="Normal 2 61 2" xfId="2854"/>
    <cellStyle name="Normal 2 61 3" xfId="3722"/>
    <cellStyle name="Normal 2 62" xfId="1281"/>
    <cellStyle name="Normal 2 62 2" xfId="3007"/>
    <cellStyle name="Normal 2 62 3" xfId="3828"/>
    <cellStyle name="Normal 2 63" xfId="1272"/>
    <cellStyle name="Normal 2 63 2" xfId="2999"/>
    <cellStyle name="Normal 2 63 3" xfId="3822"/>
    <cellStyle name="Normal 2 64" xfId="1304"/>
    <cellStyle name="Normal 2 64 2" xfId="3029"/>
    <cellStyle name="Normal 2 64 3" xfId="3843"/>
    <cellStyle name="Normal 2 65" xfId="1420"/>
    <cellStyle name="Normal 2 65 2" xfId="3116"/>
    <cellStyle name="Normal 2 65 3" xfId="3904"/>
    <cellStyle name="Normal 2 66" xfId="1485"/>
    <cellStyle name="Normal 2 66 2" xfId="3166"/>
    <cellStyle name="Normal 2 66 3" xfId="3938"/>
    <cellStyle name="Normal 2 67" xfId="1456"/>
    <cellStyle name="Normal 2 67 2" xfId="3142"/>
    <cellStyle name="Normal 2 67 3" xfId="3922"/>
    <cellStyle name="Normal 2 68" xfId="1559"/>
    <cellStyle name="Normal 2 68 2" xfId="3222"/>
    <cellStyle name="Normal 2 68 3" xfId="3981"/>
    <cellStyle name="Normal 2 69" xfId="1560"/>
    <cellStyle name="Normal 2 69 2" xfId="3223"/>
    <cellStyle name="Normal 2 69 3" xfId="3982"/>
    <cellStyle name="Normal 2 7" xfId="26"/>
    <cellStyle name="Normal 2 7 10" xfId="388"/>
    <cellStyle name="Normal 2 7 10 2" xfId="2275"/>
    <cellStyle name="Normal 2 7 10 3" xfId="2636"/>
    <cellStyle name="Normal 2 7 11" xfId="594"/>
    <cellStyle name="Normal 2 7 11 2" xfId="2443"/>
    <cellStyle name="Normal 2 7 11 3" xfId="3292"/>
    <cellStyle name="Normal 2 7 12" xfId="519"/>
    <cellStyle name="Normal 2 7 12 2" xfId="2386"/>
    <cellStyle name="Normal 2 7 12 3" xfId="3196"/>
    <cellStyle name="Normal 2 7 13" xfId="572"/>
    <cellStyle name="Normal 2 7 13 2" xfId="2428"/>
    <cellStyle name="Normal 2 7 13 3" xfId="2572"/>
    <cellStyle name="Normal 2 7 14" xfId="623"/>
    <cellStyle name="Normal 2 7 14 2" xfId="2466"/>
    <cellStyle name="Normal 2 7 14 3" xfId="2079"/>
    <cellStyle name="Normal 2 7 15" xfId="666"/>
    <cellStyle name="Normal 2 7 15 2" xfId="2503"/>
    <cellStyle name="Normal 2 7 15 3" xfId="2090"/>
    <cellStyle name="Normal 2 7 16" xfId="811"/>
    <cellStyle name="Normal 2 7 16 2" xfId="2619"/>
    <cellStyle name="Normal 2 7 16 3" xfId="3562"/>
    <cellStyle name="Normal 2 7 17" xfId="757"/>
    <cellStyle name="Normal 2 7 17 2" xfId="2577"/>
    <cellStyle name="Normal 2 7 17 3" xfId="3531"/>
    <cellStyle name="Normal 2 7 18" xfId="782"/>
    <cellStyle name="Normal 2 7 18 2" xfId="2598"/>
    <cellStyle name="Normal 2 7 18 3" xfId="3546"/>
    <cellStyle name="Normal 2 7 19" xfId="845"/>
    <cellStyle name="Normal 2 7 19 2" xfId="2648"/>
    <cellStyle name="Normal 2 7 19 3" xfId="3583"/>
    <cellStyle name="Normal 2 7 2" xfId="54"/>
    <cellStyle name="Normal 2 7 2 2" xfId="1973"/>
    <cellStyle name="Normal 2 7 2 3" xfId="2793"/>
    <cellStyle name="Normal 2 7 20" xfId="889"/>
    <cellStyle name="Normal 2 7 20 2" xfId="2684"/>
    <cellStyle name="Normal 2 7 20 3" xfId="3608"/>
    <cellStyle name="Normal 2 7 21" xfId="933"/>
    <cellStyle name="Normal 2 7 21 2" xfId="2720"/>
    <cellStyle name="Normal 2 7 21 3" xfId="3633"/>
    <cellStyle name="Normal 2 7 22" xfId="977"/>
    <cellStyle name="Normal 2 7 22 2" xfId="2756"/>
    <cellStyle name="Normal 2 7 22 3" xfId="3657"/>
    <cellStyle name="Normal 2 7 23" xfId="1020"/>
    <cellStyle name="Normal 2 7 23 2" xfId="2792"/>
    <cellStyle name="Normal 2 7 23 3" xfId="3681"/>
    <cellStyle name="Normal 2 7 24" xfId="1064"/>
    <cellStyle name="Normal 2 7 24 2" xfId="2828"/>
    <cellStyle name="Normal 2 7 24 3" xfId="3704"/>
    <cellStyle name="Normal 2 7 25" xfId="1107"/>
    <cellStyle name="Normal 2 7 25 2" xfId="2864"/>
    <cellStyle name="Normal 2 7 25 3" xfId="3729"/>
    <cellStyle name="Normal 2 7 26" xfId="1150"/>
    <cellStyle name="Normal 2 7 26 2" xfId="2898"/>
    <cellStyle name="Normal 2 7 26 3" xfId="3753"/>
    <cellStyle name="Normal 2 7 27" xfId="1132"/>
    <cellStyle name="Normal 2 7 27 2" xfId="2885"/>
    <cellStyle name="Normal 2 7 27 3" xfId="3745"/>
    <cellStyle name="Normal 2 7 28" xfId="1289"/>
    <cellStyle name="Normal 2 7 28 2" xfId="3015"/>
    <cellStyle name="Normal 2 7 28 3" xfId="3835"/>
    <cellStyle name="Normal 2 7 29" xfId="1290"/>
    <cellStyle name="Normal 2 7 29 2" xfId="3016"/>
    <cellStyle name="Normal 2 7 29 3" xfId="3836"/>
    <cellStyle name="Normal 2 7 3" xfId="213"/>
    <cellStyle name="Normal 2 7 3 2" xfId="2110"/>
    <cellStyle name="Normal 2 7 3 3" xfId="2377"/>
    <cellStyle name="Normal 2 7 30" xfId="1324"/>
    <cellStyle name="Normal 2 7 30 2" xfId="3044"/>
    <cellStyle name="Normal 2 7 30 3" xfId="3852"/>
    <cellStyle name="Normal 2 7 31" xfId="1389"/>
    <cellStyle name="Normal 2 7 31 2" xfId="3093"/>
    <cellStyle name="Normal 2 7 31 3" xfId="3886"/>
    <cellStyle name="Normal 2 7 32" xfId="1426"/>
    <cellStyle name="Normal 2 7 32 2" xfId="3121"/>
    <cellStyle name="Normal 2 7 32 3" xfId="3908"/>
    <cellStyle name="Normal 2 7 33" xfId="1385"/>
    <cellStyle name="Normal 2 7 33 2" xfId="3090"/>
    <cellStyle name="Normal 2 7 33 3" xfId="3884"/>
    <cellStyle name="Normal 2 7 34" xfId="1462"/>
    <cellStyle name="Normal 2 7 34 2" xfId="3148"/>
    <cellStyle name="Normal 2 7 34 3" xfId="3928"/>
    <cellStyle name="Normal 2 7 35" xfId="1170"/>
    <cellStyle name="Normal 2 7 35 2" xfId="2915"/>
    <cellStyle name="Normal 2 7 35 3" xfId="3765"/>
    <cellStyle name="Normal 2 7 36" xfId="1438"/>
    <cellStyle name="Normal 2 7 36 2" xfId="3129"/>
    <cellStyle name="Normal 2 7 36 3" xfId="3913"/>
    <cellStyle name="Normal 2 7 37" xfId="1632"/>
    <cellStyle name="Normal 2 7 37 2" xfId="3284"/>
    <cellStyle name="Normal 2 7 37 3" xfId="4025"/>
    <cellStyle name="Normal 2 7 38" xfId="1712"/>
    <cellStyle name="Normal 2 7 38 2" xfId="3345"/>
    <cellStyle name="Normal 2 7 38 3" xfId="4070"/>
    <cellStyle name="Normal 2 7 39" xfId="1788"/>
    <cellStyle name="Normal 2 7 39 2" xfId="3401"/>
    <cellStyle name="Normal 2 7 39 3" xfId="4109"/>
    <cellStyle name="Normal 2 7 4" xfId="239"/>
    <cellStyle name="Normal 2 7 4 2" xfId="2136"/>
    <cellStyle name="Normal 2 7 4 3" xfId="2779"/>
    <cellStyle name="Normal 2 7 40" xfId="1748"/>
    <cellStyle name="Normal 2 7 40 2" xfId="3373"/>
    <cellStyle name="Normal 2 7 40 3" xfId="4091"/>
    <cellStyle name="Normal 2 7 41" xfId="1861"/>
    <cellStyle name="Normal 2 7 41 2" xfId="3459"/>
    <cellStyle name="Normal 2 7 41 3" xfId="4146"/>
    <cellStyle name="Normal 2 7 42" xfId="1871"/>
    <cellStyle name="Normal 2 7 42 2" xfId="3469"/>
    <cellStyle name="Normal 2 7 42 3" xfId="4153"/>
    <cellStyle name="Normal 2 7 43" xfId="1800"/>
    <cellStyle name="Normal 2 7 43 2" xfId="3413"/>
    <cellStyle name="Normal 2 7 43 3" xfId="4117"/>
    <cellStyle name="Normal 2 7 44" xfId="1947"/>
    <cellStyle name="Normal 2 7 45" xfId="2468"/>
    <cellStyle name="Normal 2 7 5" xfId="253"/>
    <cellStyle name="Normal 2 7 5 2" xfId="2150"/>
    <cellStyle name="Normal 2 7 5 3" xfId="1978"/>
    <cellStyle name="Normal 2 7 6" xfId="236"/>
    <cellStyle name="Normal 2 7 6 2" xfId="2133"/>
    <cellStyle name="Normal 2 7 6 3" xfId="2887"/>
    <cellStyle name="Normal 2 7 7" xfId="308"/>
    <cellStyle name="Normal 2 7 7 2" xfId="2201"/>
    <cellStyle name="Normal 2 7 7 3" xfId="2055"/>
    <cellStyle name="Normal 2 7 8" xfId="324"/>
    <cellStyle name="Normal 2 7 8 2" xfId="2217"/>
    <cellStyle name="Normal 2 7 8 3" xfId="3491"/>
    <cellStyle name="Normal 2 7 9" xfId="333"/>
    <cellStyle name="Normal 2 7 9 2" xfId="2225"/>
    <cellStyle name="Normal 2 7 9 3" xfId="3243"/>
    <cellStyle name="Normal 2 70" xfId="1539"/>
    <cellStyle name="Normal 2 70 2" xfId="3207"/>
    <cellStyle name="Normal 2 70 3" xfId="3970"/>
    <cellStyle name="Normal 2 71" xfId="1733"/>
    <cellStyle name="Normal 2 71 2" xfId="3360"/>
    <cellStyle name="Normal 2 71 3" xfId="4079"/>
    <cellStyle name="Normal 2 72" xfId="1408"/>
    <cellStyle name="Normal 2 72 2" xfId="3106"/>
    <cellStyle name="Normal 2 72 3" xfId="3896"/>
    <cellStyle name="Normal 2 73" xfId="1432"/>
    <cellStyle name="Normal 2 73 2" xfId="3125"/>
    <cellStyle name="Normal 2 73 3" xfId="3910"/>
    <cellStyle name="Normal 2 74" xfId="1705"/>
    <cellStyle name="Normal 2 74 2" xfId="3338"/>
    <cellStyle name="Normal 2 74 3" xfId="4066"/>
    <cellStyle name="Normal 2 75" xfId="1886"/>
    <cellStyle name="Normal 2 75 2" xfId="3476"/>
    <cellStyle name="Normal 2 75 3" xfId="4158"/>
    <cellStyle name="Normal 2 76" xfId="1898"/>
    <cellStyle name="Normal 2 76 2" xfId="3487"/>
    <cellStyle name="Normal 2 76 3" xfId="4167"/>
    <cellStyle name="Normal 2 77" xfId="3266"/>
    <cellStyle name="Normal 2 8" xfId="28"/>
    <cellStyle name="Normal 2 8 10" xfId="316"/>
    <cellStyle name="Normal 2 8 10 2" xfId="2209"/>
    <cellStyle name="Normal 2 8 10 3" xfId="2018"/>
    <cellStyle name="Normal 2 8 11" xfId="592"/>
    <cellStyle name="Normal 2 8 11 2" xfId="2442"/>
    <cellStyle name="Normal 2 8 11 3" xfId="3314"/>
    <cellStyle name="Normal 2 8 12" xfId="639"/>
    <cellStyle name="Normal 2 8 12 2" xfId="2478"/>
    <cellStyle name="Normal 2 8 12 3" xfId="1982"/>
    <cellStyle name="Normal 2 8 13" xfId="682"/>
    <cellStyle name="Normal 2 8 13 2" xfId="2514"/>
    <cellStyle name="Normal 2 8 13 3" xfId="2501"/>
    <cellStyle name="Normal 2 8 14" xfId="724"/>
    <cellStyle name="Normal 2 8 14 2" xfId="2547"/>
    <cellStyle name="Normal 2 8 14 3" xfId="3512"/>
    <cellStyle name="Normal 2 8 15" xfId="768"/>
    <cellStyle name="Normal 2 8 15 2" xfId="2586"/>
    <cellStyle name="Normal 2 8 15 3" xfId="3539"/>
    <cellStyle name="Normal 2 8 16" xfId="810"/>
    <cellStyle name="Normal 2 8 16 2" xfId="2618"/>
    <cellStyle name="Normal 2 8 16 3" xfId="3561"/>
    <cellStyle name="Normal 2 8 17" xfId="861"/>
    <cellStyle name="Normal 2 8 17 2" xfId="2659"/>
    <cellStyle name="Normal 2 8 17 3" xfId="3592"/>
    <cellStyle name="Normal 2 8 18" xfId="905"/>
    <cellStyle name="Normal 2 8 18 2" xfId="2696"/>
    <cellStyle name="Normal 2 8 18 3" xfId="3617"/>
    <cellStyle name="Normal 2 8 19" xfId="949"/>
    <cellStyle name="Normal 2 8 19 2" xfId="2733"/>
    <cellStyle name="Normal 2 8 19 3" xfId="3642"/>
    <cellStyle name="Normal 2 8 2" xfId="55"/>
    <cellStyle name="Normal 2 8 2 2" xfId="1974"/>
    <cellStyle name="Normal 2 8 2 3" xfId="2758"/>
    <cellStyle name="Normal 2 8 20" xfId="993"/>
    <cellStyle name="Normal 2 8 20 2" xfId="2769"/>
    <cellStyle name="Normal 2 8 20 3" xfId="3666"/>
    <cellStyle name="Normal 2 8 21" xfId="1036"/>
    <cellStyle name="Normal 2 8 21 2" xfId="2805"/>
    <cellStyle name="Normal 2 8 21 3" xfId="3690"/>
    <cellStyle name="Normal 2 8 22" xfId="1079"/>
    <cellStyle name="Normal 2 8 22 2" xfId="2839"/>
    <cellStyle name="Normal 2 8 22 3" xfId="3712"/>
    <cellStyle name="Normal 2 8 23" xfId="1123"/>
    <cellStyle name="Normal 2 8 23 2" xfId="2877"/>
    <cellStyle name="Normal 2 8 23 3" xfId="3739"/>
    <cellStyle name="Normal 2 8 24" xfId="1164"/>
    <cellStyle name="Normal 2 8 24 2" xfId="2909"/>
    <cellStyle name="Normal 2 8 24 3" xfId="3761"/>
    <cellStyle name="Normal 2 8 25" xfId="1203"/>
    <cellStyle name="Normal 2 8 25 2" xfId="2943"/>
    <cellStyle name="Normal 2 8 25 3" xfId="3784"/>
    <cellStyle name="Normal 2 8 26" xfId="1245"/>
    <cellStyle name="Normal 2 8 26 2" xfId="2978"/>
    <cellStyle name="Normal 2 8 26 3" xfId="3807"/>
    <cellStyle name="Normal 2 8 27" xfId="1093"/>
    <cellStyle name="Normal 2 8 27 2" xfId="2852"/>
    <cellStyle name="Normal 2 8 27 3" xfId="3721"/>
    <cellStyle name="Normal 2 8 28" xfId="1338"/>
    <cellStyle name="Normal 2 8 28 2" xfId="3052"/>
    <cellStyle name="Normal 2 8 28 3" xfId="3858"/>
    <cellStyle name="Normal 2 8 29" xfId="1378"/>
    <cellStyle name="Normal 2 8 29 2" xfId="3084"/>
    <cellStyle name="Normal 2 8 29 3" xfId="3879"/>
    <cellStyle name="Normal 2 8 3" xfId="214"/>
    <cellStyle name="Normal 2 8 3 2" xfId="2111"/>
    <cellStyle name="Normal 2 8 3 3" xfId="3498"/>
    <cellStyle name="Normal 2 8 30" xfId="1419"/>
    <cellStyle name="Normal 2 8 30 2" xfId="3115"/>
    <cellStyle name="Normal 2 8 30 3" xfId="3903"/>
    <cellStyle name="Normal 2 8 31" xfId="1295"/>
    <cellStyle name="Normal 2 8 31 2" xfId="3020"/>
    <cellStyle name="Normal 2 8 31 3" xfId="3837"/>
    <cellStyle name="Normal 2 8 32" xfId="1346"/>
    <cellStyle name="Normal 2 8 32 2" xfId="3059"/>
    <cellStyle name="Normal 2 8 32 3" xfId="3862"/>
    <cellStyle name="Normal 2 8 33" xfId="1537"/>
    <cellStyle name="Normal 2 8 33 2" xfId="3205"/>
    <cellStyle name="Normal 2 8 33 3" xfId="3969"/>
    <cellStyle name="Normal 2 8 34" xfId="1384"/>
    <cellStyle name="Normal 2 8 34 2" xfId="3089"/>
    <cellStyle name="Normal 2 8 34 3" xfId="3883"/>
    <cellStyle name="Normal 2 8 35" xfId="1595"/>
    <cellStyle name="Normal 2 8 35 2" xfId="3252"/>
    <cellStyle name="Normal 2 8 35 3" xfId="4003"/>
    <cellStyle name="Normal 2 8 36" xfId="1586"/>
    <cellStyle name="Normal 2 8 36 2" xfId="3245"/>
    <cellStyle name="Normal 2 8 36 3" xfId="3999"/>
    <cellStyle name="Normal 2 8 37" xfId="1616"/>
    <cellStyle name="Normal 2 8 37 2" xfId="3270"/>
    <cellStyle name="Normal 2 8 37 3" xfId="4014"/>
    <cellStyle name="Normal 2 8 38" xfId="1704"/>
    <cellStyle name="Normal 2 8 38 2" xfId="3337"/>
    <cellStyle name="Normal 2 8 38 3" xfId="4065"/>
    <cellStyle name="Normal 2 8 39" xfId="1582"/>
    <cellStyle name="Normal 2 8 39 2" xfId="3242"/>
    <cellStyle name="Normal 2 8 39 3" xfId="3997"/>
    <cellStyle name="Normal 2 8 4" xfId="243"/>
    <cellStyle name="Normal 2 8 4 2" xfId="2140"/>
    <cellStyle name="Normal 2 8 4 3" xfId="2634"/>
    <cellStyle name="Normal 2 8 40" xfId="1805"/>
    <cellStyle name="Normal 2 8 40 2" xfId="3416"/>
    <cellStyle name="Normal 2 8 40 3" xfId="4119"/>
    <cellStyle name="Normal 2 8 41" xfId="1860"/>
    <cellStyle name="Normal 2 8 41 2" xfId="3458"/>
    <cellStyle name="Normal 2 8 41 3" xfId="4145"/>
    <cellStyle name="Normal 2 8 42" xfId="1867"/>
    <cellStyle name="Normal 2 8 42 2" xfId="3465"/>
    <cellStyle name="Normal 2 8 42 3" xfId="4150"/>
    <cellStyle name="Normal 2 8 43" xfId="1916"/>
    <cellStyle name="Normal 2 8 43 2" xfId="3496"/>
    <cellStyle name="Normal 2 8 43 3" xfId="4170"/>
    <cellStyle name="Normal 2 8 44" xfId="1948"/>
    <cellStyle name="Normal 2 8 45" xfId="2391"/>
    <cellStyle name="Normal 2 8 5" xfId="280"/>
    <cellStyle name="Normal 2 8 5 2" xfId="2177"/>
    <cellStyle name="Normal 2 8 5 3" xfId="3229"/>
    <cellStyle name="Normal 2 8 6" xfId="305"/>
    <cellStyle name="Normal 2 8 6 2" xfId="2198"/>
    <cellStyle name="Normal 2 8 6 3" xfId="2322"/>
    <cellStyle name="Normal 2 8 7" xfId="313"/>
    <cellStyle name="Normal 2 8 7 2" xfId="2206"/>
    <cellStyle name="Normal 2 8 7 3" xfId="2032"/>
    <cellStyle name="Normal 2 8 8" xfId="340"/>
    <cellStyle name="Normal 2 8 8 2" xfId="2232"/>
    <cellStyle name="Normal 2 8 8 3" xfId="3025"/>
    <cellStyle name="Normal 2 8 9" xfId="497"/>
    <cellStyle name="Normal 2 8 9 2" xfId="2366"/>
    <cellStyle name="Normal 2 8 9 3" xfId="2702"/>
    <cellStyle name="Normal 2 9" xfId="29"/>
    <cellStyle name="Normal 2 9 10" xfId="513"/>
    <cellStyle name="Normal 2 9 10 2" xfId="2381"/>
    <cellStyle name="Normal 2 9 10 3" xfId="3312"/>
    <cellStyle name="Normal 2 9 11" xfId="509"/>
    <cellStyle name="Normal 2 9 11 2" xfId="2378"/>
    <cellStyle name="Normal 2 9 11 3" xfId="3456"/>
    <cellStyle name="Normal 2 9 12" xfId="415"/>
    <cellStyle name="Normal 2 9 12 2" xfId="2298"/>
    <cellStyle name="Normal 2 9 12 3" xfId="2932"/>
    <cellStyle name="Normal 2 9 13" xfId="225"/>
    <cellStyle name="Normal 2 9 13 2" xfId="2122"/>
    <cellStyle name="Normal 2 9 13 3" xfId="3211"/>
    <cellStyle name="Normal 2 9 14" xfId="510"/>
    <cellStyle name="Normal 2 9 14 2" xfId="2379"/>
    <cellStyle name="Normal 2 9 14 3" xfId="3439"/>
    <cellStyle name="Normal 2 9 15" xfId="545"/>
    <cellStyle name="Normal 2 9 15 2" xfId="2405"/>
    <cellStyle name="Normal 2 9 15 3" xfId="3461"/>
    <cellStyle name="Normal 2 9 16" xfId="809"/>
    <cellStyle name="Normal 2 9 16 2" xfId="2617"/>
    <cellStyle name="Normal 2 9 16 3" xfId="3560"/>
    <cellStyle name="Normal 2 9 17" xfId="677"/>
    <cellStyle name="Normal 2 9 17 2" xfId="2509"/>
    <cellStyle name="Normal 2 9 17 3" xfId="2681"/>
    <cellStyle name="Normal 2 9 18" xfId="785"/>
    <cellStyle name="Normal 2 9 18 2" xfId="2601"/>
    <cellStyle name="Normal 2 9 18 3" xfId="3547"/>
    <cellStyle name="Normal 2 9 19" xfId="751"/>
    <cellStyle name="Normal 2 9 19 2" xfId="2573"/>
    <cellStyle name="Normal 2 9 19 3" xfId="3528"/>
    <cellStyle name="Normal 2 9 2" xfId="56"/>
    <cellStyle name="Normal 2 9 2 2" xfId="1975"/>
    <cellStyle name="Normal 2 9 2 3" xfId="2722"/>
    <cellStyle name="Normal 2 9 20" xfId="815"/>
    <cellStyle name="Normal 2 9 20 2" xfId="2623"/>
    <cellStyle name="Normal 2 9 20 3" xfId="3566"/>
    <cellStyle name="Normal 2 9 21" xfId="826"/>
    <cellStyle name="Normal 2 9 21 2" xfId="2632"/>
    <cellStyle name="Normal 2 9 21 3" xfId="3573"/>
    <cellStyle name="Normal 2 9 22" xfId="870"/>
    <cellStyle name="Normal 2 9 22 2" xfId="2667"/>
    <cellStyle name="Normal 2 9 22 3" xfId="3598"/>
    <cellStyle name="Normal 2 9 23" xfId="914"/>
    <cellStyle name="Normal 2 9 23 2" xfId="2705"/>
    <cellStyle name="Normal 2 9 23 3" xfId="3623"/>
    <cellStyle name="Normal 2 9 24" xfId="958"/>
    <cellStyle name="Normal 2 9 24 2" xfId="2740"/>
    <cellStyle name="Normal 2 9 24 3" xfId="3648"/>
    <cellStyle name="Normal 2 9 25" xfId="1002"/>
    <cellStyle name="Normal 2 9 25 2" xfId="2777"/>
    <cellStyle name="Normal 2 9 25 3" xfId="3672"/>
    <cellStyle name="Normal 2 9 26" xfId="1045"/>
    <cellStyle name="Normal 2 9 26 2" xfId="2811"/>
    <cellStyle name="Normal 2 9 26 3" xfId="3695"/>
    <cellStyle name="Normal 2 9 27" xfId="1118"/>
    <cellStyle name="Normal 2 9 27 2" xfId="2872"/>
    <cellStyle name="Normal 2 9 27 3" xfId="3734"/>
    <cellStyle name="Normal 2 9 28" xfId="1212"/>
    <cellStyle name="Normal 2 9 28 2" xfId="2949"/>
    <cellStyle name="Normal 2 9 28 3" xfId="3788"/>
    <cellStyle name="Normal 2 9 29" xfId="1102"/>
    <cellStyle name="Normal 2 9 29 2" xfId="2860"/>
    <cellStyle name="Normal 2 9 29 3" xfId="3727"/>
    <cellStyle name="Normal 2 9 3" xfId="215"/>
    <cellStyle name="Normal 2 9 3 2" xfId="2112"/>
    <cellStyle name="Normal 2 9 3 3" xfId="3493"/>
    <cellStyle name="Normal 2 9 30" xfId="1191"/>
    <cellStyle name="Normal 2 9 30 2" xfId="2933"/>
    <cellStyle name="Normal 2 9 30 3" xfId="3775"/>
    <cellStyle name="Normal 2 9 31" xfId="1459"/>
    <cellStyle name="Normal 2 9 31 2" xfId="3145"/>
    <cellStyle name="Normal 2 9 31 3" xfId="3925"/>
    <cellStyle name="Normal 2 9 32" xfId="1497"/>
    <cellStyle name="Normal 2 9 32 2" xfId="3176"/>
    <cellStyle name="Normal 2 9 32 3" xfId="3946"/>
    <cellStyle name="Normal 2 9 33" xfId="1226"/>
    <cellStyle name="Normal 2 9 33 2" xfId="2961"/>
    <cellStyle name="Normal 2 9 33 3" xfId="3796"/>
    <cellStyle name="Normal 2 9 34" xfId="1403"/>
    <cellStyle name="Normal 2 9 34 2" xfId="3102"/>
    <cellStyle name="Normal 2 9 34 3" xfId="3894"/>
    <cellStyle name="Normal 2 9 35" xfId="1590"/>
    <cellStyle name="Normal 2 9 35 2" xfId="3248"/>
    <cellStyle name="Normal 2 9 35 3" xfId="4002"/>
    <cellStyle name="Normal 2 9 36" xfId="1663"/>
    <cellStyle name="Normal 2 9 36 2" xfId="3305"/>
    <cellStyle name="Normal 2 9 36 3" xfId="4040"/>
    <cellStyle name="Normal 2 9 37" xfId="1681"/>
    <cellStyle name="Normal 2 9 37 2" xfId="3321"/>
    <cellStyle name="Normal 2 9 37 3" xfId="4052"/>
    <cellStyle name="Normal 2 9 38" xfId="1678"/>
    <cellStyle name="Normal 2 9 38 2" xfId="3319"/>
    <cellStyle name="Normal 2 9 38 3" xfId="4050"/>
    <cellStyle name="Normal 2 9 39" xfId="1735"/>
    <cellStyle name="Normal 2 9 39 2" xfId="3361"/>
    <cellStyle name="Normal 2 9 39 3" xfId="4080"/>
    <cellStyle name="Normal 2 9 4" xfId="245"/>
    <cellStyle name="Normal 2 9 4 2" xfId="2142"/>
    <cellStyle name="Normal 2 9 4 3" xfId="2008"/>
    <cellStyle name="Normal 2 9 40" xfId="1802"/>
    <cellStyle name="Normal 2 9 40 2" xfId="3415"/>
    <cellStyle name="Normal 2 9 40 3" xfId="4118"/>
    <cellStyle name="Normal 2 9 41" xfId="1756"/>
    <cellStyle name="Normal 2 9 41 2" xfId="3380"/>
    <cellStyle name="Normal 2 9 41 3" xfId="4096"/>
    <cellStyle name="Normal 2 9 42" xfId="1840"/>
    <cellStyle name="Normal 2 9 42 2" xfId="3441"/>
    <cellStyle name="Normal 2 9 42 3" xfId="4138"/>
    <cellStyle name="Normal 2 9 43" xfId="1783"/>
    <cellStyle name="Normal 2 9 43 2" xfId="3399"/>
    <cellStyle name="Normal 2 9 43 3" xfId="4108"/>
    <cellStyle name="Normal 2 9 44" xfId="1949"/>
    <cellStyle name="Normal 2 9 45" xfId="3502"/>
    <cellStyle name="Normal 2 9 5" xfId="266"/>
    <cellStyle name="Normal 2 9 5 2" xfId="2163"/>
    <cellStyle name="Normal 2 9 5 3" xfId="2331"/>
    <cellStyle name="Normal 2 9 6" xfId="323"/>
    <cellStyle name="Normal 2 9 6 2" xfId="2216"/>
    <cellStyle name="Normal 2 9 6 3" xfId="3497"/>
    <cellStyle name="Normal 2 9 7" xfId="286"/>
    <cellStyle name="Normal 2 9 7 2" xfId="2181"/>
    <cellStyle name="Normal 2 9 7 3" xfId="2089"/>
    <cellStyle name="Normal 2 9 8" xfId="420"/>
    <cellStyle name="Normal 2 9 8 2" xfId="2303"/>
    <cellStyle name="Normal 2 9 8 3" xfId="2794"/>
    <cellStyle name="Normal 2 9 9" xfId="359"/>
    <cellStyle name="Normal 2 9 9 2" xfId="2249"/>
    <cellStyle name="Normal 2 9 9 3" xfId="2344"/>
    <cellStyle name="Normal 20" xfId="154"/>
    <cellStyle name="Normal 20 10" xfId="779"/>
    <cellStyle name="Normal 20 11" xfId="828"/>
    <cellStyle name="Normal 20 12" xfId="872"/>
    <cellStyle name="Normal 20 13" xfId="916"/>
    <cellStyle name="Normal 20 14" xfId="960"/>
    <cellStyle name="Normal 20 15" xfId="1004"/>
    <cellStyle name="Normal 20 16" xfId="1047"/>
    <cellStyle name="Normal 20 17" xfId="1090"/>
    <cellStyle name="Normal 20 18" xfId="1134"/>
    <cellStyle name="Normal 20 19" xfId="1172"/>
    <cellStyle name="Normal 20 2" xfId="360"/>
    <cellStyle name="Normal 20 20" xfId="1214"/>
    <cellStyle name="Normal 20 21" xfId="1255"/>
    <cellStyle name="Normal 20 22" xfId="1308"/>
    <cellStyle name="Normal 20 23" xfId="1348"/>
    <cellStyle name="Normal 20 24" xfId="1388"/>
    <cellStyle name="Normal 20 25" xfId="1429"/>
    <cellStyle name="Normal 20 26" xfId="1469"/>
    <cellStyle name="Normal 20 27" xfId="1510"/>
    <cellStyle name="Normal 20 28" xfId="1544"/>
    <cellStyle name="Normal 20 29" xfId="1589"/>
    <cellStyle name="Normal 20 3" xfId="467"/>
    <cellStyle name="Normal 20 30" xfId="1640"/>
    <cellStyle name="Normal 20 31" xfId="1676"/>
    <cellStyle name="Normal 20 32" xfId="1716"/>
    <cellStyle name="Normal 20 33" xfId="1767"/>
    <cellStyle name="Normal 20 34" xfId="1801"/>
    <cellStyle name="Normal 20 35" xfId="1841"/>
    <cellStyle name="Normal 20 36" xfId="1874"/>
    <cellStyle name="Normal 20 37" xfId="1905"/>
    <cellStyle name="Normal 20 38" xfId="1918"/>
    <cellStyle name="Normal 20 39" xfId="2060"/>
    <cellStyle name="Normal 20 4" xfId="508"/>
    <cellStyle name="Normal 20 40" xfId="3130"/>
    <cellStyle name="Normal 20 5" xfId="560"/>
    <cellStyle name="Normal 20 6" xfId="607"/>
    <cellStyle name="Normal 20 7" xfId="650"/>
    <cellStyle name="Normal 20 8" xfId="693"/>
    <cellStyle name="Normal 20 9" xfId="735"/>
    <cellStyle name="Normal 21" xfId="159"/>
    <cellStyle name="Normal 21 10" xfId="784"/>
    <cellStyle name="Normal 21 11" xfId="832"/>
    <cellStyle name="Normal 21 12" xfId="876"/>
    <cellStyle name="Normal 21 13" xfId="920"/>
    <cellStyle name="Normal 21 14" xfId="964"/>
    <cellStyle name="Normal 21 15" xfId="1008"/>
    <cellStyle name="Normal 21 16" xfId="1051"/>
    <cellStyle name="Normal 21 17" xfId="1094"/>
    <cellStyle name="Normal 21 18" xfId="1137"/>
    <cellStyle name="Normal 21 19" xfId="1176"/>
    <cellStyle name="Normal 21 2" xfId="404"/>
    <cellStyle name="Normal 21 20" xfId="1219"/>
    <cellStyle name="Normal 21 21" xfId="1260"/>
    <cellStyle name="Normal 21 22" xfId="1311"/>
    <cellStyle name="Normal 21 23" xfId="1352"/>
    <cellStyle name="Normal 21 24" xfId="1393"/>
    <cellStyle name="Normal 21 25" xfId="1434"/>
    <cellStyle name="Normal 21 26" xfId="1474"/>
    <cellStyle name="Normal 21 27" xfId="1515"/>
    <cellStyle name="Normal 21 28" xfId="1548"/>
    <cellStyle name="Normal 21 29" xfId="1594"/>
    <cellStyle name="Normal 21 3" xfId="472"/>
    <cellStyle name="Normal 21 30" xfId="1644"/>
    <cellStyle name="Normal 21 31" xfId="1680"/>
    <cellStyle name="Normal 21 32" xfId="1721"/>
    <cellStyle name="Normal 21 33" xfId="1771"/>
    <cellStyle name="Normal 21 34" xfId="1804"/>
    <cellStyle name="Normal 21 35" xfId="1845"/>
    <cellStyle name="Normal 21 36" xfId="1875"/>
    <cellStyle name="Normal 21 37" xfId="1907"/>
    <cellStyle name="Normal 21 38" xfId="1919"/>
    <cellStyle name="Normal 21 39" xfId="2065"/>
    <cellStyle name="Normal 21 4" xfId="512"/>
    <cellStyle name="Normal 21 40" xfId="2959"/>
    <cellStyle name="Normal 21 5" xfId="565"/>
    <cellStyle name="Normal 21 6" xfId="611"/>
    <cellStyle name="Normal 21 7" xfId="653"/>
    <cellStyle name="Normal 21 8" xfId="697"/>
    <cellStyle name="Normal 21 9" xfId="740"/>
    <cellStyle name="Normal 22" xfId="164"/>
    <cellStyle name="Normal 22 10" xfId="789"/>
    <cellStyle name="Normal 22 11" xfId="837"/>
    <cellStyle name="Normal 22 12" xfId="881"/>
    <cellStyle name="Normal 22 13" xfId="925"/>
    <cellStyle name="Normal 22 14" xfId="969"/>
    <cellStyle name="Normal 22 15" xfId="1012"/>
    <cellStyle name="Normal 22 16" xfId="1056"/>
    <cellStyle name="Normal 22 17" xfId="1099"/>
    <cellStyle name="Normal 22 18" xfId="1142"/>
    <cellStyle name="Normal 22 19" xfId="1181"/>
    <cellStyle name="Normal 22 2" xfId="408"/>
    <cellStyle name="Normal 22 20" xfId="1223"/>
    <cellStyle name="Normal 22 21" xfId="1264"/>
    <cellStyle name="Normal 22 22" xfId="1316"/>
    <cellStyle name="Normal 22 23" xfId="1357"/>
    <cellStyle name="Normal 22 24" xfId="1398"/>
    <cellStyle name="Normal 22 25" xfId="1439"/>
    <cellStyle name="Normal 22 26" xfId="1477"/>
    <cellStyle name="Normal 22 27" xfId="1518"/>
    <cellStyle name="Normal 22 28" xfId="1552"/>
    <cellStyle name="Normal 22 29" xfId="1599"/>
    <cellStyle name="Normal 22 3" xfId="476"/>
    <cellStyle name="Normal 22 30" xfId="1646"/>
    <cellStyle name="Normal 22 31" xfId="1685"/>
    <cellStyle name="Normal 22 32" xfId="1724"/>
    <cellStyle name="Normal 22 33" xfId="1774"/>
    <cellStyle name="Normal 22 34" xfId="1807"/>
    <cellStyle name="Normal 22 35" xfId="1846"/>
    <cellStyle name="Normal 22 36" xfId="1878"/>
    <cellStyle name="Normal 22 37" xfId="1908"/>
    <cellStyle name="Normal 22 38" xfId="1920"/>
    <cellStyle name="Normal 22 39" xfId="2069"/>
    <cellStyle name="Normal 22 4" xfId="517"/>
    <cellStyle name="Normal 22 40" xfId="2821"/>
    <cellStyle name="Normal 22 5" xfId="570"/>
    <cellStyle name="Normal 22 6" xfId="616"/>
    <cellStyle name="Normal 22 7" xfId="658"/>
    <cellStyle name="Normal 22 8" xfId="702"/>
    <cellStyle name="Normal 22 9" xfId="745"/>
    <cellStyle name="Normal 23" xfId="168"/>
    <cellStyle name="Normal 23 10" xfId="793"/>
    <cellStyle name="Normal 23 11" xfId="841"/>
    <cellStyle name="Normal 23 12" xfId="885"/>
    <cellStyle name="Normal 23 13" xfId="929"/>
    <cellStyle name="Normal 23 14" xfId="973"/>
    <cellStyle name="Normal 23 15" xfId="1016"/>
    <cellStyle name="Normal 23 16" xfId="1060"/>
    <cellStyle name="Normal 23 17" xfId="1103"/>
    <cellStyle name="Normal 23 18" xfId="1146"/>
    <cellStyle name="Normal 23 19" xfId="1183"/>
    <cellStyle name="Normal 23 2" xfId="411"/>
    <cellStyle name="Normal 23 20" xfId="1227"/>
    <cellStyle name="Normal 23 21" xfId="1268"/>
    <cellStyle name="Normal 23 22" xfId="1320"/>
    <cellStyle name="Normal 23 23" xfId="1361"/>
    <cellStyle name="Normal 23 24" xfId="1401"/>
    <cellStyle name="Normal 23 25" xfId="1443"/>
    <cellStyle name="Normal 23 26" xfId="1481"/>
    <cellStyle name="Normal 23 27" xfId="1522"/>
    <cellStyle name="Normal 23 28" xfId="1556"/>
    <cellStyle name="Normal 23 29" xfId="1602"/>
    <cellStyle name="Normal 23 3" xfId="480"/>
    <cellStyle name="Normal 23 30" xfId="1649"/>
    <cellStyle name="Normal 23 31" xfId="1688"/>
    <cellStyle name="Normal 23 32" xfId="1727"/>
    <cellStyle name="Normal 23 33" xfId="1776"/>
    <cellStyle name="Normal 23 34" xfId="1810"/>
    <cellStyle name="Normal 23 35" xfId="1850"/>
    <cellStyle name="Normal 23 36" xfId="1880"/>
    <cellStyle name="Normal 23 37" xfId="1909"/>
    <cellStyle name="Normal 23 38" xfId="1921"/>
    <cellStyle name="Normal 23 39" xfId="2073"/>
    <cellStyle name="Normal 23 4" xfId="521"/>
    <cellStyle name="Normal 23 40" xfId="2677"/>
    <cellStyle name="Normal 23 5" xfId="574"/>
    <cellStyle name="Normal 23 6" xfId="619"/>
    <cellStyle name="Normal 23 7" xfId="662"/>
    <cellStyle name="Normal 23 8" xfId="704"/>
    <cellStyle name="Normal 23 9" xfId="749"/>
    <cellStyle name="Normal 24" xfId="171"/>
    <cellStyle name="Normal 24 10" xfId="796"/>
    <cellStyle name="Normal 24 11" xfId="844"/>
    <cellStyle name="Normal 24 12" xfId="888"/>
    <cellStyle name="Normal 24 13" xfId="932"/>
    <cellStyle name="Normal 24 14" xfId="976"/>
    <cellStyle name="Normal 24 15" xfId="1019"/>
    <cellStyle name="Normal 24 16" xfId="1063"/>
    <cellStyle name="Normal 24 17" xfId="1106"/>
    <cellStyle name="Normal 24 18" xfId="1149"/>
    <cellStyle name="Normal 24 19" xfId="1186"/>
    <cellStyle name="Normal 24 2" xfId="414"/>
    <cellStyle name="Normal 24 20" xfId="1229"/>
    <cellStyle name="Normal 24 21" xfId="1271"/>
    <cellStyle name="Normal 24 22" xfId="1323"/>
    <cellStyle name="Normal 24 23" xfId="1364"/>
    <cellStyle name="Normal 24 24" xfId="1404"/>
    <cellStyle name="Normal 24 25" xfId="1446"/>
    <cellStyle name="Normal 24 26" xfId="1484"/>
    <cellStyle name="Normal 24 27" xfId="1524"/>
    <cellStyle name="Normal 24 28" xfId="1558"/>
    <cellStyle name="Normal 24 29" xfId="1605"/>
    <cellStyle name="Normal 24 3" xfId="482"/>
    <cellStyle name="Normal 24 30" xfId="1652"/>
    <cellStyle name="Normal 24 31" xfId="1690"/>
    <cellStyle name="Normal 24 32" xfId="1730"/>
    <cellStyle name="Normal 24 33" xfId="1779"/>
    <cellStyle name="Normal 24 34" xfId="1813"/>
    <cellStyle name="Normal 24 35" xfId="1851"/>
    <cellStyle name="Normal 24 36" xfId="1882"/>
    <cellStyle name="Normal 24 37" xfId="1910"/>
    <cellStyle name="Normal 24 38" xfId="1922"/>
    <cellStyle name="Normal 24 39" xfId="2075"/>
    <cellStyle name="Normal 24 4" xfId="523"/>
    <cellStyle name="Normal 24 40" xfId="2563"/>
    <cellStyle name="Normal 24 5" xfId="577"/>
    <cellStyle name="Normal 24 6" xfId="622"/>
    <cellStyle name="Normal 24 7" xfId="665"/>
    <cellStyle name="Normal 24 8" xfId="707"/>
    <cellStyle name="Normal 24 9" xfId="752"/>
    <cellStyle name="Normal 25" xfId="174"/>
    <cellStyle name="Normal 25 10" xfId="799"/>
    <cellStyle name="Normal 25 11" xfId="847"/>
    <cellStyle name="Normal 25 12" xfId="891"/>
    <cellStyle name="Normal 25 13" xfId="935"/>
    <cellStyle name="Normal 25 14" xfId="979"/>
    <cellStyle name="Normal 25 15" xfId="1022"/>
    <cellStyle name="Normal 25 16" xfId="1066"/>
    <cellStyle name="Normal 25 17" xfId="1109"/>
    <cellStyle name="Normal 25 18" xfId="1152"/>
    <cellStyle name="Normal 25 19" xfId="1189"/>
    <cellStyle name="Normal 25 2" xfId="417"/>
    <cellStyle name="Normal 25 20" xfId="1232"/>
    <cellStyle name="Normal 25 21" xfId="1274"/>
    <cellStyle name="Normal 25 22" xfId="1326"/>
    <cellStyle name="Normal 25 23" xfId="1366"/>
    <cellStyle name="Normal 25 24" xfId="1407"/>
    <cellStyle name="Normal 25 25" xfId="1448"/>
    <cellStyle name="Normal 25 26" xfId="1487"/>
    <cellStyle name="Normal 25 27" xfId="1527"/>
    <cellStyle name="Normal 25 28" xfId="1561"/>
    <cellStyle name="Normal 25 29" xfId="1608"/>
    <cellStyle name="Normal 25 3" xfId="485"/>
    <cellStyle name="Normal 25 30" xfId="1654"/>
    <cellStyle name="Normal 25 31" xfId="1691"/>
    <cellStyle name="Normal 25 32" xfId="1732"/>
    <cellStyle name="Normal 25 33" xfId="1781"/>
    <cellStyle name="Normal 25 34" xfId="1815"/>
    <cellStyle name="Normal 25 35" xfId="1853"/>
    <cellStyle name="Normal 25 36" xfId="1883"/>
    <cellStyle name="Normal 25 37" xfId="1912"/>
    <cellStyle name="Normal 25 38" xfId="1923"/>
    <cellStyle name="Normal 25 39" xfId="2077"/>
    <cellStyle name="Normal 25 4" xfId="526"/>
    <cellStyle name="Normal 25 40" xfId="2457"/>
    <cellStyle name="Normal 25 5" xfId="580"/>
    <cellStyle name="Normal 25 6" xfId="625"/>
    <cellStyle name="Normal 25 7" xfId="668"/>
    <cellStyle name="Normal 25 8" xfId="710"/>
    <cellStyle name="Normal 25 9" xfId="755"/>
    <cellStyle name="Normal 26" xfId="177"/>
    <cellStyle name="Normal 26 10" xfId="802"/>
    <cellStyle name="Normal 26 11" xfId="850"/>
    <cellStyle name="Normal 26 12" xfId="894"/>
    <cellStyle name="Normal 26 13" xfId="938"/>
    <cellStyle name="Normal 26 14" xfId="982"/>
    <cellStyle name="Normal 26 15" xfId="1025"/>
    <cellStyle name="Normal 26 16" xfId="1069"/>
    <cellStyle name="Normal 26 17" xfId="1112"/>
    <cellStyle name="Normal 26 18" xfId="1155"/>
    <cellStyle name="Normal 26 19" xfId="1192"/>
    <cellStyle name="Normal 26 2" xfId="419"/>
    <cellStyle name="Normal 26 20" xfId="1235"/>
    <cellStyle name="Normal 26 21" xfId="1277"/>
    <cellStyle name="Normal 26 22" xfId="1328"/>
    <cellStyle name="Normal 26 23" xfId="1369"/>
    <cellStyle name="Normal 26 24" xfId="1410"/>
    <cellStyle name="Normal 26 25" xfId="1450"/>
    <cellStyle name="Normal 26 26" xfId="1490"/>
    <cellStyle name="Normal 26 27" xfId="1530"/>
    <cellStyle name="Normal 26 28" xfId="1564"/>
    <cellStyle name="Normal 26 29" xfId="1611"/>
    <cellStyle name="Normal 26 3" xfId="488"/>
    <cellStyle name="Normal 26 30" xfId="1657"/>
    <cellStyle name="Normal 26 31" xfId="1694"/>
    <cellStyle name="Normal 26 32" xfId="1734"/>
    <cellStyle name="Normal 26 33" xfId="1784"/>
    <cellStyle name="Normal 26 34" xfId="1817"/>
    <cellStyle name="Normal 26 35" xfId="1855"/>
    <cellStyle name="Normal 26 36" xfId="1885"/>
    <cellStyle name="Normal 26 37" xfId="1913"/>
    <cellStyle name="Normal 26 38" xfId="1924"/>
    <cellStyle name="Normal 26 39" xfId="2078"/>
    <cellStyle name="Normal 26 4" xfId="529"/>
    <cellStyle name="Normal 26 40" xfId="3499"/>
    <cellStyle name="Normal 26 5" xfId="583"/>
    <cellStyle name="Normal 26 6" xfId="628"/>
    <cellStyle name="Normal 26 7" xfId="671"/>
    <cellStyle name="Normal 26 8" xfId="713"/>
    <cellStyle name="Normal 26 9" xfId="758"/>
    <cellStyle name="Normal 27" xfId="180"/>
    <cellStyle name="Normal 27 10" xfId="805"/>
    <cellStyle name="Normal 27 11" xfId="853"/>
    <cellStyle name="Normal 27 12" xfId="897"/>
    <cellStyle name="Normal 27 13" xfId="941"/>
    <cellStyle name="Normal 27 14" xfId="985"/>
    <cellStyle name="Normal 27 15" xfId="1028"/>
    <cellStyle name="Normal 27 16" xfId="1072"/>
    <cellStyle name="Normal 27 17" xfId="1115"/>
    <cellStyle name="Normal 27 18" xfId="1158"/>
    <cellStyle name="Normal 27 19" xfId="1195"/>
    <cellStyle name="Normal 27 2" xfId="422"/>
    <cellStyle name="Normal 27 20" xfId="1238"/>
    <cellStyle name="Normal 27 21" xfId="1280"/>
    <cellStyle name="Normal 27 22" xfId="1331"/>
    <cellStyle name="Normal 27 23" xfId="1372"/>
    <cellStyle name="Normal 27 24" xfId="1413"/>
    <cellStyle name="Normal 27 25" xfId="1453"/>
    <cellStyle name="Normal 27 26" xfId="1493"/>
    <cellStyle name="Normal 27 27" xfId="1532"/>
    <cellStyle name="Normal 27 28" xfId="1567"/>
    <cellStyle name="Normal 27 29" xfId="1614"/>
    <cellStyle name="Normal 27 3" xfId="491"/>
    <cellStyle name="Normal 27 30" xfId="1660"/>
    <cellStyle name="Normal 27 31" xfId="1696"/>
    <cellStyle name="Normal 27 32" xfId="1737"/>
    <cellStyle name="Normal 27 33" xfId="1786"/>
    <cellStyle name="Normal 27 34" xfId="1819"/>
    <cellStyle name="Normal 27 35" xfId="1857"/>
    <cellStyle name="Normal 27 36" xfId="1887"/>
    <cellStyle name="Normal 27 37" xfId="1914"/>
    <cellStyle name="Normal 27 38" xfId="1925"/>
    <cellStyle name="Normal 27 39" xfId="2081"/>
    <cellStyle name="Normal 27 4" xfId="532"/>
    <cellStyle name="Normal 27 40" xfId="3446"/>
    <cellStyle name="Normal 27 5" xfId="586"/>
    <cellStyle name="Normal 27 6" xfId="631"/>
    <cellStyle name="Normal 27 7" xfId="674"/>
    <cellStyle name="Normal 27 8" xfId="716"/>
    <cellStyle name="Normal 27 9" xfId="761"/>
    <cellStyle name="Normal 28" xfId="249"/>
    <cellStyle name="Normal 28 2" xfId="2146"/>
    <cellStyle name="Normal 28 3" xfId="1998"/>
    <cellStyle name="Normal 29" xfId="393"/>
    <cellStyle name="Normal 29 2" xfId="2280"/>
    <cellStyle name="Normal 29 3" xfId="2427"/>
    <cellStyle name="Normal 3" xfId="1926"/>
    <cellStyle name="Normal 3 10" xfId="527"/>
    <cellStyle name="Normal 3 11" xfId="444"/>
    <cellStyle name="Normal 3 12" xfId="593"/>
    <cellStyle name="Normal 3 13" xfId="633"/>
    <cellStyle name="Normal 3 14" xfId="676"/>
    <cellStyle name="Normal 3 15" xfId="718"/>
    <cellStyle name="Normal 3 16" xfId="590"/>
    <cellStyle name="Normal 3 17" xfId="720"/>
    <cellStyle name="Normal 3 18" xfId="855"/>
    <cellStyle name="Normal 3 19" xfId="899"/>
    <cellStyle name="Normal 3 2" xfId="75"/>
    <cellStyle name="Normal 3 2 2" xfId="1992"/>
    <cellStyle name="Normal 3 2 3" xfId="2354"/>
    <cellStyle name="Normal 3 20" xfId="943"/>
    <cellStyle name="Normal 3 21" xfId="987"/>
    <cellStyle name="Normal 3 22" xfId="1030"/>
    <cellStyle name="Normal 3 23" xfId="1074"/>
    <cellStyle name="Normal 3 24" xfId="1117"/>
    <cellStyle name="Normal 3 25" xfId="1160"/>
    <cellStyle name="Normal 3 26" xfId="1197"/>
    <cellStyle name="Normal 3 27" xfId="1043"/>
    <cellStyle name="Normal 3 28" xfId="1050"/>
    <cellStyle name="Normal 3 29" xfId="1333"/>
    <cellStyle name="Normal 3 3" xfId="233"/>
    <cellStyle name="Normal 3 3 2" xfId="2130"/>
    <cellStyle name="Normal 3 3 3" xfId="2951"/>
    <cellStyle name="Normal 3 30" xfId="1374"/>
    <cellStyle name="Normal 3 31" xfId="1390"/>
    <cellStyle name="Normal 3 32" xfId="1427"/>
    <cellStyle name="Normal 3 33" xfId="1499"/>
    <cellStyle name="Normal 3 34" xfId="1565"/>
    <cellStyle name="Normal 3 35" xfId="1553"/>
    <cellStyle name="Normal 3 36" xfId="1596"/>
    <cellStyle name="Normal 3 37" xfId="1692"/>
    <cellStyle name="Normal 3 38" xfId="1713"/>
    <cellStyle name="Normal 3 39" xfId="1728"/>
    <cellStyle name="Normal 3 4" xfId="292"/>
    <cellStyle name="Normal 3 4 2" xfId="2186"/>
    <cellStyle name="Normal 3 4 3" xfId="2823"/>
    <cellStyle name="Normal 3 40" xfId="1785"/>
    <cellStyle name="Normal 3 41" xfId="1809"/>
    <cellStyle name="Normal 3 42" xfId="1872"/>
    <cellStyle name="Normal 3 43" xfId="1881"/>
    <cellStyle name="Normal 3 5" xfId="250"/>
    <cellStyle name="Normal 3 5 2" xfId="2147"/>
    <cellStyle name="Normal 3 5 3" xfId="2010"/>
    <cellStyle name="Normal 3 6" xfId="259"/>
    <cellStyle name="Normal 3 6 2" xfId="2156"/>
    <cellStyle name="Normal 3 6 3" xfId="1979"/>
    <cellStyle name="Normal 3 7" xfId="375"/>
    <cellStyle name="Normal 3 8" xfId="290"/>
    <cellStyle name="Normal 3 9" xfId="284"/>
    <cellStyle name="Normal 30" xfId="425"/>
    <cellStyle name="Normal 30 2" xfId="2306"/>
    <cellStyle name="Normal 30 3" xfId="2597"/>
    <cellStyle name="Normal 32" xfId="426"/>
    <cellStyle name="Normal 32 2" xfId="2307"/>
    <cellStyle name="Normal 32 3" xfId="2606"/>
    <cellStyle name="Normal 33" xfId="454"/>
    <cellStyle name="Normal 33 2" xfId="2329"/>
    <cellStyle name="Normal 33 3" xfId="2269"/>
    <cellStyle name="Normal 34" xfId="591"/>
    <cellStyle name="Normal 34 2" xfId="2441"/>
    <cellStyle name="Normal 34 3" xfId="3377"/>
    <cellStyle name="Normal 35" xfId="637"/>
    <cellStyle name="Normal 35 2" xfId="2476"/>
    <cellStyle name="Normal 35 3" xfId="1989"/>
    <cellStyle name="Normal 36" xfId="680"/>
    <cellStyle name="Normal 36 2" xfId="2512"/>
    <cellStyle name="Normal 36 3" xfId="2333"/>
    <cellStyle name="Normal 37" xfId="722"/>
    <cellStyle name="Normal 37 2" xfId="2545"/>
    <cellStyle name="Normal 37 3" xfId="3510"/>
    <cellStyle name="Normal 38" xfId="687"/>
    <cellStyle name="Normal 38 2" xfId="2518"/>
    <cellStyle name="Normal 38 3" xfId="2076"/>
    <cellStyle name="Normal 39" xfId="808"/>
    <cellStyle name="Normal 39 2" xfId="2616"/>
    <cellStyle name="Normal 39 3" xfId="3559"/>
    <cellStyle name="Normal 40" xfId="859"/>
    <cellStyle name="Normal 40 2" xfId="2657"/>
    <cellStyle name="Normal 40 3" xfId="3590"/>
    <cellStyle name="Normal 41" xfId="903"/>
    <cellStyle name="Normal 41 2" xfId="2694"/>
    <cellStyle name="Normal 41 3" xfId="3615"/>
    <cellStyle name="Normal 42" xfId="947"/>
    <cellStyle name="Normal 42 2" xfId="2731"/>
    <cellStyle name="Normal 42 3" xfId="3640"/>
    <cellStyle name="Normal 43" xfId="991"/>
    <cellStyle name="Normal 43 2" xfId="2767"/>
    <cellStyle name="Normal 43 3" xfId="3664"/>
    <cellStyle name="Normal 44" xfId="1034"/>
    <cellStyle name="Normal 44 2" xfId="2803"/>
    <cellStyle name="Normal 44 3" xfId="3688"/>
    <cellStyle name="Normal 45" xfId="1077"/>
    <cellStyle name="Normal 45 2" xfId="2837"/>
    <cellStyle name="Normal 45 3" xfId="3710"/>
    <cellStyle name="Normal 46" xfId="1121"/>
    <cellStyle name="Normal 46 2" xfId="2875"/>
    <cellStyle name="Normal 46 3" xfId="3737"/>
    <cellStyle name="Normal 47" xfId="1162"/>
    <cellStyle name="Normal 47 2" xfId="2907"/>
    <cellStyle name="Normal 47 3" xfId="3759"/>
    <cellStyle name="Normal 48" xfId="1201"/>
    <cellStyle name="Normal 48 2" xfId="2941"/>
    <cellStyle name="Normal 48 3" xfId="3782"/>
    <cellStyle name="Normal 49" xfId="1222"/>
    <cellStyle name="Normal 49 2" xfId="2958"/>
    <cellStyle name="Normal 49 3" xfId="3794"/>
    <cellStyle name="Normal 5" xfId="21"/>
    <cellStyle name="Normal 54" xfId="1461"/>
    <cellStyle name="Normal 54 2" xfId="3147"/>
    <cellStyle name="Normal 54 3" xfId="3927"/>
    <cellStyle name="Normal 57" xfId="1423"/>
    <cellStyle name="Normal 57 2" xfId="3118"/>
    <cellStyle name="Normal 57 3" xfId="3905"/>
    <cellStyle name="Normal 6" xfId="23"/>
    <cellStyle name="Normal 60" xfId="1528"/>
    <cellStyle name="Normal 60 2" xfId="3198"/>
    <cellStyle name="Normal 60 3" xfId="3963"/>
    <cellStyle name="Normal 61" xfId="1750"/>
    <cellStyle name="Normal 61 2" xfId="3375"/>
    <cellStyle name="Normal 61 3" xfId="4093"/>
    <cellStyle name="Normal 62" xfId="1686"/>
    <cellStyle name="Normal 62 2" xfId="3325"/>
    <cellStyle name="Normal 62 3" xfId="4055"/>
    <cellStyle name="Normal 63" xfId="1830"/>
    <cellStyle name="Normal 63 2" xfId="3433"/>
    <cellStyle name="Normal 63 3" xfId="4133"/>
    <cellStyle name="Normal 65" xfId="1656"/>
    <cellStyle name="Normal 65 2" xfId="3301"/>
    <cellStyle name="Normal 65 3" xfId="4036"/>
    <cellStyle name="Normal 7" xfId="25"/>
    <cellStyle name="Normal 8" xfId="27"/>
    <cellStyle name="Normal 9" xfId="3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1190625</xdr:colOff>
      <xdr:row>0</xdr:row>
      <xdr:rowOff>1038225</xdr:rowOff>
    </xdr:to>
    <xdr:pic>
      <xdr:nvPicPr>
        <xdr:cNvPr id="2" name="Picture 1" descr="home-header.png"/>
        <xdr:cNvPicPr>
          <a:picLocks noChangeAspect="1"/>
        </xdr:cNvPicPr>
      </xdr:nvPicPr>
      <xdr:blipFill>
        <a:blip xmlns:r="http://schemas.openxmlformats.org/officeDocument/2006/relationships" r:embed="rId1" cstate="print"/>
        <a:srcRect/>
        <a:stretch>
          <a:fillRect/>
        </a:stretch>
      </xdr:blipFill>
      <xdr:spPr bwMode="auto">
        <a:xfrm>
          <a:off x="9525" y="0"/>
          <a:ext cx="2428875" cy="1038225"/>
        </a:xfrm>
        <a:prstGeom prst="rect">
          <a:avLst/>
        </a:prstGeom>
        <a:noFill/>
        <a:ln w="9525">
          <a:noFill/>
          <a:miter lim="800000"/>
          <a:headEnd/>
          <a:tailEnd/>
        </a:ln>
      </xdr:spPr>
    </xdr:pic>
    <xdr:clientData/>
  </xdr:twoCellAnchor>
  <xdr:twoCellAnchor>
    <xdr:from>
      <xdr:col>3</xdr:col>
      <xdr:colOff>2543176</xdr:colOff>
      <xdr:row>0</xdr:row>
      <xdr:rowOff>9525</xdr:rowOff>
    </xdr:from>
    <xdr:to>
      <xdr:col>9</xdr:col>
      <xdr:colOff>1</xdr:colOff>
      <xdr:row>0</xdr:row>
      <xdr:rowOff>1038225</xdr:rowOff>
    </xdr:to>
    <xdr:sp macro="" textlink="">
      <xdr:nvSpPr>
        <xdr:cNvPr id="3" name="Rectangle 2"/>
        <xdr:cNvSpPr/>
      </xdr:nvSpPr>
      <xdr:spPr>
        <a:xfrm>
          <a:off x="5743576" y="9525"/>
          <a:ext cx="473392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RWANDA REVENUE</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AUTHORITY</a:t>
          </a: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CUSTOMS</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SERVICES DEPARTMENT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VALUATION UNIT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OFFICE TEL : +250 7888185708</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HOTLINE: 3004</a:t>
          </a:r>
        </a:p>
        <a:p>
          <a:pPr algn="ct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SE011~2/AppData/Local/Temp/motovehicle_price_new_version%20FEB%2020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us011121\Desktop\MOTOR%20VEHICL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Depreciation schedu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57">
          <cell r="F957">
            <v>23070</v>
          </cell>
        </row>
        <row r="958">
          <cell r="F958">
            <v>23373</v>
          </cell>
        </row>
        <row r="959">
          <cell r="F959">
            <v>24407</v>
          </cell>
        </row>
        <row r="960">
          <cell r="F960">
            <v>24910</v>
          </cell>
        </row>
        <row r="965">
          <cell r="F965">
            <v>29366</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Sheet1"/>
    </sheetNames>
    <sheetDataSet>
      <sheetData sheetId="0">
        <row r="415">
          <cell r="J415">
            <v>1832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pecs.cars-directory.net/toyota/corona/1.8_EX_27600.html" TargetMode="External"/><Relationship Id="rId2" Type="http://schemas.openxmlformats.org/officeDocument/2006/relationships/hyperlink" Target="http://specs.cars-directory.net/toyota/corona/1.6_GT_27594.html" TargetMode="External"/><Relationship Id="rId1" Type="http://schemas.openxmlformats.org/officeDocument/2006/relationships/hyperlink" Target="http://specs.cars-directory.net/mitsubishi/starion/2.6_GSR-VR_8873.html" TargetMode="External"/><Relationship Id="rId5" Type="http://schemas.openxmlformats.org/officeDocument/2006/relationships/printerSettings" Target="../printerSettings/printerSettings2.bin"/><Relationship Id="rId4" Type="http://schemas.openxmlformats.org/officeDocument/2006/relationships/hyperlink" Target="http://specs.cars-directory.net/toyota/corona/2.0_GT_27612.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ecs.cars-directory.net/toyota/corona/2.0_GT_27611.html" TargetMode="External"/><Relationship Id="rId2" Type="http://schemas.openxmlformats.org/officeDocument/2006/relationships/hyperlink" Target="http://specs.cars-directory.net/toyota/corona/1.8_EX_27599.html" TargetMode="External"/><Relationship Id="rId1" Type="http://schemas.openxmlformats.org/officeDocument/2006/relationships/hyperlink" Target="http://specs.cars-directory.net/toyota/corona/1.6_GT_27593.html" TargetMode="External"/><Relationship Id="rId5" Type="http://schemas.openxmlformats.org/officeDocument/2006/relationships/hyperlink" Target="http://specs.cars-directory.net/nissan/sunny_california/1.5_Sanjose_14707.html" TargetMode="External"/><Relationship Id="rId4" Type="http://schemas.openxmlformats.org/officeDocument/2006/relationships/hyperlink" Target="http://specs.cars-directory.net/nissan/sunny_rz-1/1.6_twincam_NISMO_14703.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ecs.cars-directory.net/toyota/corona/2.0_GT_27614.html" TargetMode="External"/><Relationship Id="rId3" Type="http://schemas.openxmlformats.org/officeDocument/2006/relationships/hyperlink" Target="http://specs.cars-directory.net/toyota/corona/1.6_EX_saloon_27512.html" TargetMode="External"/><Relationship Id="rId7" Type="http://schemas.openxmlformats.org/officeDocument/2006/relationships/hyperlink" Target="http://specs.cars-directory.net/toyota/corona/1.8_EX_27600.html" TargetMode="External"/><Relationship Id="rId12" Type="http://schemas.openxmlformats.org/officeDocument/2006/relationships/hyperlink" Target="http://specs.cars-directory.net/nissan/sunny_rz-1/1.6_twincam_NISMO_14702.html" TargetMode="External"/><Relationship Id="rId2" Type="http://schemas.openxmlformats.org/officeDocument/2006/relationships/hyperlink" Target="http://specs.cars-directory.net/toyota/corona/1.5_DX_27498.html" TargetMode="External"/><Relationship Id="rId1" Type="http://schemas.openxmlformats.org/officeDocument/2006/relationships/hyperlink" Target="http://specs.cars-directory.net/toyota/century/4.0_D_type_29068.html" TargetMode="External"/><Relationship Id="rId6" Type="http://schemas.openxmlformats.org/officeDocument/2006/relationships/hyperlink" Target="http://specs.cars-directory.net/toyota/corona/1.6_GT_27593.html" TargetMode="External"/><Relationship Id="rId11" Type="http://schemas.openxmlformats.org/officeDocument/2006/relationships/hyperlink" Target="http://specs.cars-directory.net/nissan/sunny_california/1.5_Sanjose_14706.html" TargetMode="External"/><Relationship Id="rId5" Type="http://schemas.openxmlformats.org/officeDocument/2006/relationships/hyperlink" Target="http://specs.cars-directory.net/toyota/corona/2.0_EX_saloon_G_27532.html" TargetMode="External"/><Relationship Id="rId10" Type="http://schemas.openxmlformats.org/officeDocument/2006/relationships/hyperlink" Target="http://specs.cars-directory.net/toyota/land_cruiser_prado/2.4_EX_diesel_turbo_4WD_40642.html" TargetMode="External"/><Relationship Id="rId4" Type="http://schemas.openxmlformats.org/officeDocument/2006/relationships/hyperlink" Target="http://specs.cars-directory.net/toyota/corona/1.8_EX_saloon_27520.html" TargetMode="External"/><Relationship Id="rId9" Type="http://schemas.openxmlformats.org/officeDocument/2006/relationships/hyperlink" Target="http://specs.cars-directory.net/toyota/crown_wagon/2.0_wagon_royal_extra_26887.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ecs.cars-directory.net/toyota/cresta/2.4D_Super_custom_27096.html" TargetMode="External"/><Relationship Id="rId13" Type="http://schemas.openxmlformats.org/officeDocument/2006/relationships/hyperlink" Target="http://specs.cars-directory.net/toyota/mark_ii/2.0_Grande_31751.html" TargetMode="External"/><Relationship Id="rId18" Type="http://schemas.openxmlformats.org/officeDocument/2006/relationships/hyperlink" Target="http://specs.cars-directory.net/toyota/town_ace/1.8_SW_high_roof_29610.html" TargetMode="External"/><Relationship Id="rId3" Type="http://schemas.openxmlformats.org/officeDocument/2006/relationships/hyperlink" Target="http://specs.cars-directory.net/toyota/corona/1.6_EX_saloon_27511.html" TargetMode="External"/><Relationship Id="rId21" Type="http://schemas.openxmlformats.org/officeDocument/2006/relationships/hyperlink" Target="http://specs.cars-directory.net/nissan/sunny_rz-1/1.6_twincam_NISMO_14705.html" TargetMode="External"/><Relationship Id="rId7" Type="http://schemas.openxmlformats.org/officeDocument/2006/relationships/hyperlink" Target="http://specs.cars-directory.net/toyota/corona/2.0_GT_27613.html" TargetMode="External"/><Relationship Id="rId12" Type="http://schemas.openxmlformats.org/officeDocument/2006/relationships/hyperlink" Target="http://specs.cars-directory.net/toyota/lite_ace/1.8_FXV_32128.html" TargetMode="External"/><Relationship Id="rId17" Type="http://schemas.openxmlformats.org/officeDocument/2006/relationships/hyperlink" Target="http://specs.cars-directory.net/toyota/town_ace/2.0_Royal_Lounge_limited_skylight_roof_29555.html" TargetMode="External"/><Relationship Id="rId2" Type="http://schemas.openxmlformats.org/officeDocument/2006/relationships/hyperlink" Target="http://specs.cars-directory.net/toyota/corona/1.5_DX_27498.html" TargetMode="External"/><Relationship Id="rId16" Type="http://schemas.openxmlformats.org/officeDocument/2006/relationships/hyperlink" Target="http://specs.cars-directory.net/toyota/town_ace/2.0_Royal_Lounge_limited_skylight_roof_29555.html" TargetMode="External"/><Relationship Id="rId20" Type="http://schemas.openxmlformats.org/officeDocument/2006/relationships/hyperlink" Target="http://specs.cars-directory.net/nissan/sunny_california/1.5_Sanjose_14709.html" TargetMode="External"/><Relationship Id="rId1" Type="http://schemas.openxmlformats.org/officeDocument/2006/relationships/hyperlink" Target="http://specs.cars-directory.net/toyota/century/4.0_D_type_29069.html" TargetMode="External"/><Relationship Id="rId6" Type="http://schemas.openxmlformats.org/officeDocument/2006/relationships/hyperlink" Target="http://specs.cars-directory.net/toyota/corona/1.8_EX_27599.html" TargetMode="External"/><Relationship Id="rId11" Type="http://schemas.openxmlformats.org/officeDocument/2006/relationships/hyperlink" Target="http://specs.cars-directory.net/toyota/lite_ace/1.8_FXV_32128.html" TargetMode="External"/><Relationship Id="rId5" Type="http://schemas.openxmlformats.org/officeDocument/2006/relationships/hyperlink" Target="http://specs.cars-directory.net/toyota/corona/2.0_EX_saloon_G_27531.html" TargetMode="External"/><Relationship Id="rId15" Type="http://schemas.openxmlformats.org/officeDocument/2006/relationships/hyperlink" Target="http://specs.cars-directory.net/toyota/town_ace/1.8_Custom_high_roof_29388.html" TargetMode="External"/><Relationship Id="rId10" Type="http://schemas.openxmlformats.org/officeDocument/2006/relationships/hyperlink" Target="http://specs.cars-directory.net/toyota/lite_ace/1.5_LD_high_roof_32092.html" TargetMode="External"/><Relationship Id="rId19"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toyota/corona/1.8_EX_saloon_27519.html" TargetMode="External"/><Relationship Id="rId9" Type="http://schemas.openxmlformats.org/officeDocument/2006/relationships/hyperlink" Target="http://specs.cars-directory.net/toyota/crown_wagon/2.0_wagon_royal_extra_26888.html" TargetMode="External"/><Relationship Id="rId14" Type="http://schemas.openxmlformats.org/officeDocument/2006/relationships/hyperlink" Target="http://specs.cars-directory.net/toyota/mark_ii/2.4D_GL_31911.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pecs.cars-directory.net/toyota/corona/1.5_DX_27498.html" TargetMode="External"/><Relationship Id="rId18" Type="http://schemas.openxmlformats.org/officeDocument/2006/relationships/hyperlink" Target="http://specs.cars-directory.net/toyota/corona/2.0_SF-G_27628.html" TargetMode="External"/><Relationship Id="rId26" Type="http://schemas.openxmlformats.org/officeDocument/2006/relationships/hyperlink" Target="http://specs.cars-directory.net/toyota/lite_ace/1.8_FXV_32127.html" TargetMode="External"/><Relationship Id="rId39" Type="http://schemas.openxmlformats.org/officeDocument/2006/relationships/hyperlink" Target="http://specs.cars-directory.net/nissan/terrano/3.0_R3m_16904.html" TargetMode="External"/><Relationship Id="rId3" Type="http://schemas.openxmlformats.org/officeDocument/2006/relationships/hyperlink" Target="http://specs.cars-directory.net/mitsubishi/minica/660_Ce_sunroof_42388.html" TargetMode="External"/><Relationship Id="rId21" Type="http://schemas.openxmlformats.org/officeDocument/2006/relationships/hyperlink" Target="http://specs.cars-directory.net/toyota/corona_exiv/1.8_FE_27646.html" TargetMode="External"/><Relationship Id="rId34" Type="http://schemas.openxmlformats.org/officeDocument/2006/relationships/hyperlink" Target="http://specs.cars-directory.net/toyota/town_ace/2.0_Royal_Lounge_limited_skylight_roof_29554.html" TargetMode="External"/><Relationship Id="rId42" Type="http://schemas.openxmlformats.org/officeDocument/2006/relationships/hyperlink" Target="http://specs.cars-directory.net/nissan/sunny_rz-1/1.6_twincam_NISMO_14704.html" TargetMode="External"/><Relationship Id="rId47" Type="http://schemas.openxmlformats.org/officeDocument/2006/relationships/hyperlink" Target="http://specs.cars-directory.net/toyota/starlet/1.5D_Soleil_28114.html" TargetMode="External"/><Relationship Id="rId50" Type="http://schemas.openxmlformats.org/officeDocument/2006/relationships/hyperlink" Target="http://specs.cars-directory.net/toyota/starlet/1.5D_X_28136.html" TargetMode="External"/><Relationship Id="rId7" Type="http://schemas.openxmlformats.org/officeDocument/2006/relationships/hyperlink" Target="http://specs.cars-directory.net/toyota/celica/2.0_S-R_28884.html" TargetMode="External"/><Relationship Id="rId12" Type="http://schemas.openxmlformats.org/officeDocument/2006/relationships/hyperlink" Target="http://specs.cars-directory.net/toyota/corolla_levin/1.6_GT_26281.html" TargetMode="External"/><Relationship Id="rId17" Type="http://schemas.openxmlformats.org/officeDocument/2006/relationships/hyperlink" Target="http://specs.cars-directory.net/toyota/corona/1.8_SF-X_27626.html" TargetMode="External"/><Relationship Id="rId25" Type="http://schemas.openxmlformats.org/officeDocument/2006/relationships/hyperlink" Target="http://specs.cars-directory.net/toyota/lite_ace/1.5_LD_high_roof_32092.html" TargetMode="External"/><Relationship Id="rId33" Type="http://schemas.openxmlformats.org/officeDocument/2006/relationships/hyperlink" Target="http://specs.cars-directory.net/toyota/town_ace/2.0_Royal_Lounge_limited_skylight_roof_29554.html" TargetMode="External"/><Relationship Id="rId38" Type="http://schemas.openxmlformats.org/officeDocument/2006/relationships/hyperlink" Target="http://specs.cars-directory.net/nissan/terrano/2.7DT_R2m_16861.html" TargetMode="External"/><Relationship Id="rId46" Type="http://schemas.openxmlformats.org/officeDocument/2006/relationships/hyperlink" Target="http://specs.cars-directory.net/toyota/hiace/2.8D_Deluxe_long_30069.html" TargetMode="External"/><Relationship Id="rId2" Type="http://schemas.openxmlformats.org/officeDocument/2006/relationships/hyperlink" Target="http://specs.cars-directory.net/mitsubishi/pajero/3.0_super_sports_10129.html" TargetMode="External"/><Relationship Id="rId16" Type="http://schemas.openxmlformats.org/officeDocument/2006/relationships/hyperlink" Target="http://specs.cars-directory.net/toyota/corona/2.0_EX_saloon_G_27532.html" TargetMode="External"/><Relationship Id="rId20" Type="http://schemas.openxmlformats.org/officeDocument/2006/relationships/hyperlink" Target="http://specs.cars-directory.net/toyota/corona/2.0_GT_27616.html" TargetMode="External"/><Relationship Id="rId29" Type="http://schemas.openxmlformats.org/officeDocument/2006/relationships/hyperlink" Target="http://specs.cars-directory.net/toyota/lite_ace/2.0_FXV_32281.html" TargetMode="External"/><Relationship Id="rId41" Type="http://schemas.openxmlformats.org/officeDocument/2006/relationships/hyperlink" Target="http://specs.cars-directory.net/nissan/sunny_california/1.5_Sanjose_14708.html" TargetMode="External"/><Relationship Id="rId1" Type="http://schemas.openxmlformats.org/officeDocument/2006/relationships/hyperlink" Target="http://specs.cars-directory.net/mitsubishi/minica/660_Ce_sunroof_42387.html" TargetMode="External"/><Relationship Id="rId6" Type="http://schemas.openxmlformats.org/officeDocument/2006/relationships/hyperlink" Target="http://specs.cars-directory.net/toyota/celica/2.0_GT-R_28906.html" TargetMode="External"/><Relationship Id="rId11" Type="http://schemas.openxmlformats.org/officeDocument/2006/relationships/hyperlink" Target="http://specs.cars-directory.net/toyota/corolla_levin/1.5_G_26277.html" TargetMode="External"/><Relationship Id="rId24" Type="http://schemas.openxmlformats.org/officeDocument/2006/relationships/hyperlink" Target="http://specs.cars-directory.net/toyota/crown_wagon/2.0_wagon_royal_extra_26887.html" TargetMode="External"/><Relationship Id="rId32" Type="http://schemas.openxmlformats.org/officeDocument/2006/relationships/hyperlink" Target="http://specs.cars-directory.net/toyota/town_ace/1.8_Custom_high_roof_29389.html" TargetMode="External"/><Relationship Id="rId37" Type="http://schemas.openxmlformats.org/officeDocument/2006/relationships/hyperlink" Target="http://specs.cars-directory.net/toyota/land_cruiser/4.0_80_VX_32740.html" TargetMode="External"/><Relationship Id="rId40" Type="http://schemas.openxmlformats.org/officeDocument/2006/relationships/hyperlink" Target="http://specs.cars-directory.net/nissan/terrano/2.7D_A1m_17007.html" TargetMode="External"/><Relationship Id="rId45" Type="http://schemas.openxmlformats.org/officeDocument/2006/relationships/hyperlink" Target="http://specs.cars-directory.net/toyota/hiace/2.4D_Custom_30057.html" TargetMode="External"/><Relationship Id="rId5" Type="http://schemas.openxmlformats.org/officeDocument/2006/relationships/hyperlink" Target="http://specs.cars-directory.net/toyota/celica/2.0_GT-FOUR_28921.html" TargetMode="External"/><Relationship Id="rId15" Type="http://schemas.openxmlformats.org/officeDocument/2006/relationships/hyperlink" Target="http://specs.cars-directory.net/toyota/corona/1.8_EX_saloon_27522.html" TargetMode="External"/><Relationship Id="rId23" Type="http://schemas.openxmlformats.org/officeDocument/2006/relationships/hyperlink" Target="http://specs.cars-directory.net/toyota/cresta/2.4D_Super_custom_27096.html" TargetMode="External"/><Relationship Id="rId28" Type="http://schemas.openxmlformats.org/officeDocument/2006/relationships/hyperlink" Target="http://specs.cars-directory.net/toyota/lite_ace/2.0_FXV_32281.html" TargetMode="External"/><Relationship Id="rId36" Type="http://schemas.openxmlformats.org/officeDocument/2006/relationships/hyperlink" Target="http://specs.cars-directory.net/toyota/land_cruiser/4.2DT_100_VX_32970.html" TargetMode="External"/><Relationship Id="rId49" Type="http://schemas.openxmlformats.org/officeDocument/2006/relationships/hyperlink" Target="http://specs.cars-directory.net/toyota/starlet/1.5D_Soleil_28114.html" TargetMode="External"/><Relationship Id="rId10" Type="http://schemas.openxmlformats.org/officeDocument/2006/relationships/hyperlink" Target="http://specs.cars-directory.net/toyota/century/4.0_H_type_Limousine_column__29079.html" TargetMode="External"/><Relationship Id="rId19" Type="http://schemas.openxmlformats.org/officeDocument/2006/relationships/hyperlink" Target="http://specs.cars-directory.net/toyota/corona/1.8_EX_27600.html" TargetMode="External"/><Relationship Id="rId31" Type="http://schemas.openxmlformats.org/officeDocument/2006/relationships/hyperlink" Target="http://specs.cars-directory.net/toyota/mark_ii/2.4D_GL_31911.html" TargetMode="External"/><Relationship Id="rId44" Type="http://schemas.openxmlformats.org/officeDocument/2006/relationships/hyperlink" Target="http://specs.cars-directory.net/toyota/hiace/2.4_Custom_30032.html" TargetMode="External"/><Relationship Id="rId4" Type="http://schemas.openxmlformats.org/officeDocument/2006/relationships/hyperlink" Target="http://specs.cars-directory.net/toyota/celica/2.0_active_sports_28925.html" TargetMode="External"/><Relationship Id="rId9" Type="http://schemas.openxmlformats.org/officeDocument/2006/relationships/hyperlink" Target="http://specs.cars-directory.net/toyota/century/4.0_D_type_column__29070.html" TargetMode="External"/><Relationship Id="rId14" Type="http://schemas.openxmlformats.org/officeDocument/2006/relationships/hyperlink" Target="http://specs.cars-directory.net/toyota/corona/1.6_GX_27510.html" TargetMode="External"/><Relationship Id="rId22" Type="http://schemas.openxmlformats.org/officeDocument/2006/relationships/hyperlink" Target="http://specs.cars-directory.net/toyota/corona_exiv/2.0_FE_27662.html" TargetMode="External"/><Relationship Id="rId27" Type="http://schemas.openxmlformats.org/officeDocument/2006/relationships/hyperlink" Target="http://specs.cars-directory.net/toyota/lite_ace/1.8_FXV_32127.html" TargetMode="External"/><Relationship Id="rId30" Type="http://schemas.openxmlformats.org/officeDocument/2006/relationships/hyperlink" Target="http://specs.cars-directory.net/toyota/mark_ii/2.0_Grande_31750.html" TargetMode="External"/><Relationship Id="rId35" Type="http://schemas.openxmlformats.org/officeDocument/2006/relationships/hyperlink" Target="http://specs.cars-directory.net/toyota/land_cruiser_prado/2.4_EX_diesel_turbo_4WD_40642.html" TargetMode="External"/><Relationship Id="rId43" Type="http://schemas.openxmlformats.org/officeDocument/2006/relationships/hyperlink" Target="http://specs.cars-directory.net/toyota/hiace/2.0_Custom_30019.html" TargetMode="External"/><Relationship Id="rId48"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elica/2.0_Z-R_28894.html" TargetMode="External"/><Relationship Id="rId5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3" Type="http://schemas.openxmlformats.org/officeDocument/2006/relationships/hyperlink" Target="http://specs.cars-directory.net/toyota/celica/2.0_active_sports_28925.html" TargetMode="External"/><Relationship Id="rId18" Type="http://schemas.openxmlformats.org/officeDocument/2006/relationships/hyperlink" Target="http://specs.cars-directory.net/toyota/century/4.0_D_type_29069.html" TargetMode="External"/><Relationship Id="rId26" Type="http://schemas.openxmlformats.org/officeDocument/2006/relationships/hyperlink" Target="http://specs.cars-directory.net/toyota/corsa/1.5_VIT_27376.html" TargetMode="External"/><Relationship Id="rId39" Type="http://schemas.openxmlformats.org/officeDocument/2006/relationships/hyperlink" Target="http://specs.cars-directory.net/toyota/cresta/2.5_Super_Lucent_27109.html" TargetMode="External"/><Relationship Id="rId21" Type="http://schemas.openxmlformats.org/officeDocument/2006/relationships/hyperlink" Target="http://specs.cars-directory.net/toyota/corona/2.0_SF-G_27627.html" TargetMode="External"/><Relationship Id="rId34" Type="http://schemas.openxmlformats.org/officeDocument/2006/relationships/hyperlink" Target="http://specs.cars-directory.net/toyota/corsa/1.5_SX_27457.html" TargetMode="External"/><Relationship Id="rId42" Type="http://schemas.openxmlformats.org/officeDocument/2006/relationships/hyperlink" Target="http://specs.cars-directory.net/toyota/hiace/2.0_Custom_30018.html" TargetMode="External"/><Relationship Id="rId47" Type="http://schemas.openxmlformats.org/officeDocument/2006/relationships/hyperlink" Target="http://specs.cars-directory.net/toyota/lite_ace/1.8_FXV_32128.html" TargetMode="External"/><Relationship Id="rId50" Type="http://schemas.openxmlformats.org/officeDocument/2006/relationships/hyperlink" Target="http://specs.cars-directory.net/toyota/lite_ace/2.0_FXV_32280.html" TargetMode="External"/><Relationship Id="rId55" Type="http://schemas.openxmlformats.org/officeDocument/2006/relationships/hyperlink" Target="http://specs.cars-directory.net/toyota/town_ace/1.8_Custom_high_roof_29388.html" TargetMode="External"/><Relationship Id="rId63" Type="http://schemas.openxmlformats.org/officeDocument/2006/relationships/hyperlink" Target="http://specs.cars-directory.net/nissan/sunny/1.6_GTS_14365.html" TargetMode="External"/><Relationship Id="rId68" Type="http://schemas.openxmlformats.org/officeDocument/2006/relationships/hyperlink" Target="http://specs.cars-directory.net/nissan/sunny_california/1.5_Sanjose_14711.html" TargetMode="External"/><Relationship Id="rId76" Type="http://schemas.openxmlformats.org/officeDocument/2006/relationships/hyperlink" Target="http://specs.cars-directory.net/toyota/starlet/1.5D_Soleil_28114.html" TargetMode="External"/><Relationship Id="rId7" Type="http://schemas.openxmlformats.org/officeDocument/2006/relationships/hyperlink" Target="http://specs.cars-directory.net/toyota/camry/2.5_Prominent_24849.html" TargetMode="External"/><Relationship Id="rId71" Type="http://schemas.openxmlformats.org/officeDocument/2006/relationships/hyperlink" Target="http://specs.cars-directory.net/toyota/hiace/2.4_Deluxe_30038.html" TargetMode="External"/><Relationship Id="rId2" Type="http://schemas.openxmlformats.org/officeDocument/2006/relationships/hyperlink" Target="http://specs.cars-directory.net/mitsubishi/sigma/2.0_20E_8607.html" TargetMode="External"/><Relationship Id="rId16" Type="http://schemas.openxmlformats.org/officeDocument/2006/relationships/hyperlink" Target="http://specs.cars-directory.net/toyota/celica/2.0_S-R_28883.html" TargetMode="External"/><Relationship Id="rId29" Type="http://schemas.openxmlformats.org/officeDocument/2006/relationships/hyperlink" Target="http://specs.cars-directory.net/toyota/corsa/1.3_Moa_27441.html" TargetMode="External"/><Relationship Id="rId11" Type="http://schemas.openxmlformats.org/officeDocument/2006/relationships/hyperlink" Target="http://specs.cars-directory.net/toyota/camry/2.0_ZV_24890.html" TargetMode="External"/><Relationship Id="rId24" Type="http://schemas.openxmlformats.org/officeDocument/2006/relationships/hyperlink" Target="http://specs.cars-directory.net/toyota/corsa/1.3_AX_27356.html" TargetMode="External"/><Relationship Id="rId32" Type="http://schemas.openxmlformats.org/officeDocument/2006/relationships/hyperlink" Target="http://specs.cars-directory.net/toyota/corsa/1.5_Moa_27462.html" TargetMode="External"/><Relationship Id="rId37" Type="http://schemas.openxmlformats.org/officeDocument/2006/relationships/hyperlink" Target="http://specs.cars-directory.net/toyota/cresta/2.0_Super_deluxe_27072.html" TargetMode="External"/><Relationship Id="rId40" Type="http://schemas.openxmlformats.org/officeDocument/2006/relationships/hyperlink" Target="http://specs.cars-directory.net/toyota/cresta/3.0_Super_Lucent_G_27113.html" TargetMode="External"/><Relationship Id="rId45" Type="http://schemas.openxmlformats.org/officeDocument/2006/relationships/hyperlink" Target="http://specs.cars-directory.net/toyota/hiace/2.8D_Deluxe_long_30069.html" TargetMode="External"/><Relationship Id="rId53" Type="http://schemas.openxmlformats.org/officeDocument/2006/relationships/hyperlink" Target="http://specs.cars-directory.net/toyota/tercel/1.3_Avenue_29236.html" TargetMode="External"/><Relationship Id="rId58" Type="http://schemas.openxmlformats.org/officeDocument/2006/relationships/hyperlink" Target="http://specs.cars-directory.net/toyota/town_ace/1.8_SW_high_roof_29610.html" TargetMode="External"/><Relationship Id="rId66" Type="http://schemas.openxmlformats.org/officeDocument/2006/relationships/hyperlink" Target="http://specs.cars-directory.net/nissan/sunny/1.8_GT-S_14392.html" TargetMode="External"/><Relationship Id="rId74" Type="http://schemas.openxmlformats.org/officeDocument/2006/relationships/hyperlink" Target="http://specs.cars-directory.net/toyota/starlet/1.5D_Soleil_28114.html" TargetMode="External"/><Relationship Id="rId79" Type="http://schemas.openxmlformats.org/officeDocument/2006/relationships/hyperlink" Target="http://specs.cars-directory.net/toyota/land_cruiser/3.4D_70_LX_32585.html" TargetMode="External"/><Relationship Id="rId5" Type="http://schemas.openxmlformats.org/officeDocument/2006/relationships/hyperlink" Target="http://specs.cars-directory.net/mitsubishi/minica/660_Ce_sunroof_42387.html" TargetMode="External"/><Relationship Id="rId61" Type="http://schemas.openxmlformats.org/officeDocument/2006/relationships/hyperlink" Target="http://specs.cars-directory.net/nissan/terrano/2.7D_A2m_17008.html" TargetMode="External"/><Relationship Id="rId82"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toyota/camry/2.0_Lumiere_24884.html" TargetMode="External"/><Relationship Id="rId19" Type="http://schemas.openxmlformats.org/officeDocument/2006/relationships/hyperlink" Target="http://specs.cars-directory.net/toyota/corona/1.5_DX_27498.html" TargetMode="External"/><Relationship Id="rId31" Type="http://schemas.openxmlformats.org/officeDocument/2006/relationships/hyperlink" Target="http://specs.cars-directory.net/toyota/corsa/1.3_TX_27438.html" TargetMode="External"/><Relationship Id="rId44" Type="http://schemas.openxmlformats.org/officeDocument/2006/relationships/hyperlink" Target="http://specs.cars-directory.net/toyota/hiace/2.4D_Custom_30058.html" TargetMode="External"/><Relationship Id="rId52" Type="http://schemas.openxmlformats.org/officeDocument/2006/relationships/hyperlink" Target="http://specs.cars-directory.net/toyota/mark_ii/2.4D_GL_31911.html" TargetMode="External"/><Relationship Id="rId60" Type="http://schemas.openxmlformats.org/officeDocument/2006/relationships/hyperlink" Target="http://specs.cars-directory.net/nissan/terrano/3.0_R3m_16906.html" TargetMode="External"/><Relationship Id="rId65" Type="http://schemas.openxmlformats.org/officeDocument/2006/relationships/hyperlink" Target="http://specs.cars-directory.net/nissan/sunny/1.7D_EX_saloon_14377.html" TargetMode="External"/><Relationship Id="rId73" Type="http://schemas.openxmlformats.org/officeDocument/2006/relationships/hyperlink" Target="http://specs.cars-directory.net/toyota/hiace/2.8D_Deluxe_long_30069.html" TargetMode="External"/><Relationship Id="rId78" Type="http://schemas.openxmlformats.org/officeDocument/2006/relationships/hyperlink" Target="http://specs.cars-directory.net/toyota/land_cruiser/3.5_LX_diesel_4WD_40847.html" TargetMode="External"/><Relationship Id="rId81"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mitsubishi/sigma/3.0_30R-S_8638.html" TargetMode="External"/><Relationship Id="rId9" Type="http://schemas.openxmlformats.org/officeDocument/2006/relationships/hyperlink" Target="http://specs.cars-directory.net/toyota/camry/2.0_GT_24908.html" TargetMode="External"/><Relationship Id="rId14" Type="http://schemas.openxmlformats.org/officeDocument/2006/relationships/hyperlink" Target="http://specs.cars-directory.net/toyota/celica/2.0_active_sports_28925.html" TargetMode="External"/><Relationship Id="rId22" Type="http://schemas.openxmlformats.org/officeDocument/2006/relationships/hyperlink" Target="http://specs.cars-directory.net/toyota/corona_exiv/1.8_FE_27645.html" TargetMode="External"/><Relationship Id="rId27" Type="http://schemas.openxmlformats.org/officeDocument/2006/relationships/hyperlink" Target="http://specs.cars-directory.net/toyota/corsa/1.5_VIT-X_27379.html" TargetMode="External"/><Relationship Id="rId30" Type="http://schemas.openxmlformats.org/officeDocument/2006/relationships/hyperlink" Target="http://specs.cars-directory.net/toyota/corsa/1.3_Sophia_27446.html" TargetMode="External"/><Relationship Id="rId35" Type="http://schemas.openxmlformats.org/officeDocument/2006/relationships/hyperlink" Target="http://specs.cars-directory.net/toyota/corsa/1.5DT_Moa_27450.html" TargetMode="External"/><Relationship Id="rId43" Type="http://schemas.openxmlformats.org/officeDocument/2006/relationships/hyperlink" Target="http://specs.cars-directory.net/toyota/hiace/2.4_Deluxe_30038.html" TargetMode="External"/><Relationship Id="rId48" Type="http://schemas.openxmlformats.org/officeDocument/2006/relationships/hyperlink" Target="http://specs.cars-directory.net/toyota/lite_ace/1.8_FXV_32128.html" TargetMode="External"/><Relationship Id="rId56" Type="http://schemas.openxmlformats.org/officeDocument/2006/relationships/hyperlink" Target="http://specs.cars-directory.net/toyota/town_ace/2.0_Royal_Lounge_limited_skylight_roof_29555.html" TargetMode="External"/><Relationship Id="rId64" Type="http://schemas.openxmlformats.org/officeDocument/2006/relationships/hyperlink" Target="http://specs.cars-directory.net/nissan/sunny/1.7D_EX_saloon_14373.html" TargetMode="External"/><Relationship Id="rId69" Type="http://schemas.openxmlformats.org/officeDocument/2006/relationships/hyperlink" Target="http://specs.cars-directory.net/nissan/sunny_california/1.5_Type_A_14719.html" TargetMode="External"/><Relationship Id="rId77"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amry/1.8_Lumiere_24868.html" TargetMode="External"/><Relationship Id="rId51" Type="http://schemas.openxmlformats.org/officeDocument/2006/relationships/hyperlink" Target="http://specs.cars-directory.net/toyota/mark_ii/2.0_Grande_31751.html" TargetMode="External"/><Relationship Id="rId72"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land_cruiser_prado/2.4_EX_diesel_turbo_4WD_40643.html" TargetMode="External"/><Relationship Id="rId3" Type="http://schemas.openxmlformats.org/officeDocument/2006/relationships/hyperlink" Target="http://specs.cars-directory.net/mitsubishi/sigma/3.0_30R-S_8633.html" TargetMode="External"/><Relationship Id="rId12" Type="http://schemas.openxmlformats.org/officeDocument/2006/relationships/hyperlink" Target="http://specs.cars-directory.net/toyota/celica/2.0_Convertible_28994.html" TargetMode="External"/><Relationship Id="rId17" Type="http://schemas.openxmlformats.org/officeDocument/2006/relationships/hyperlink" Target="http://specs.cars-directory.net/toyota/celica/2.0_Z-R_28893.html" TargetMode="External"/><Relationship Id="rId25" Type="http://schemas.openxmlformats.org/officeDocument/2006/relationships/hyperlink" Target="http://specs.cars-directory.net/toyota/corsa/1.5_AX-X_27388.html" TargetMode="External"/><Relationship Id="rId33" Type="http://schemas.openxmlformats.org/officeDocument/2006/relationships/hyperlink" Target="http://specs.cars-directory.net/toyota/corsa/1.5_SX_27454.html" TargetMode="External"/><Relationship Id="rId38" Type="http://schemas.openxmlformats.org/officeDocument/2006/relationships/hyperlink" Target="http://specs.cars-directory.net/toyota/cresta/2.4D_Super_custom_27096.html" TargetMode="External"/><Relationship Id="rId46" Type="http://schemas.openxmlformats.org/officeDocument/2006/relationships/hyperlink" Target="http://specs.cars-directory.net/toyota/lite_ace/1.5_LD_high_roof_32092.html" TargetMode="External"/><Relationship Id="rId59" Type="http://schemas.openxmlformats.org/officeDocument/2006/relationships/hyperlink" Target="http://specs.cars-directory.net/nissan/terrano/2.7DT_R2m_16860.html" TargetMode="External"/><Relationship Id="rId67" Type="http://schemas.openxmlformats.org/officeDocument/2006/relationships/hyperlink" Target="http://specs.cars-directory.net/nissan/sunny/1.8_GTS_14394.html" TargetMode="External"/><Relationship Id="rId20" Type="http://schemas.openxmlformats.org/officeDocument/2006/relationships/hyperlink" Target="http://specs.cars-directory.net/toyota/corona/1.8_SF-X_27625.html" TargetMode="External"/><Relationship Id="rId41" Type="http://schemas.openxmlformats.org/officeDocument/2006/relationships/hyperlink" Target="http://specs.cars-directory.net/toyota/crown_wagon/2.0_wagon_royal_extra_26888.html" TargetMode="External"/><Relationship Id="rId54" Type="http://schemas.openxmlformats.org/officeDocument/2006/relationships/hyperlink" Target="http://specs.cars-directory.net/toyota/tercel/1.5DT_Joinus_29358.html" TargetMode="External"/><Relationship Id="rId62" Type="http://schemas.openxmlformats.org/officeDocument/2006/relationships/hyperlink" Target="http://specs.cars-directory.net/nissan/sunny/1.3_EX_saloon_14328.html" TargetMode="External"/><Relationship Id="rId70" Type="http://schemas.openxmlformats.org/officeDocument/2006/relationships/hyperlink" Target="http://specs.cars-directory.net/toyota/hiace/2.0_Custom_30018.html" TargetMode="External"/><Relationship Id="rId75"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minica/660_Ce_sunroof_42388.html" TargetMode="External"/><Relationship Id="rId6" Type="http://schemas.openxmlformats.org/officeDocument/2006/relationships/hyperlink" Target="http://specs.cars-directory.net/mitsubishi/pajero/3.0_super_sports_10129.html" TargetMode="External"/><Relationship Id="rId15" Type="http://schemas.openxmlformats.org/officeDocument/2006/relationships/hyperlink" Target="http://specs.cars-directory.net/toyota/celica/2.0_GT-R_28905.html" TargetMode="External"/><Relationship Id="rId23" Type="http://schemas.openxmlformats.org/officeDocument/2006/relationships/hyperlink" Target="http://specs.cars-directory.net/toyota/corona_exiv/2.0_FE_27661.html" TargetMode="External"/><Relationship Id="rId28" Type="http://schemas.openxmlformats.org/officeDocument/2006/relationships/hyperlink" Target="http://specs.cars-directory.net/toyota/corsa/1.5DT_AX_27364.html" TargetMode="External"/><Relationship Id="rId36" Type="http://schemas.openxmlformats.org/officeDocument/2006/relationships/hyperlink" Target="http://specs.cars-directory.net/toyota/cresta/1.8_Super_custom_27062.html" TargetMode="External"/><Relationship Id="rId49" Type="http://schemas.openxmlformats.org/officeDocument/2006/relationships/hyperlink" Target="http://specs.cars-directory.net/toyota/lite_ace/2.0_FXV_32280.html" TargetMode="External"/><Relationship Id="rId57" Type="http://schemas.openxmlformats.org/officeDocument/2006/relationships/hyperlink" Target="http://specs.cars-directory.net/toyota/town_ace/2.0_Royal_Lounge_limited_skylight_roof_29555.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ecs.cars-directory.net/mitsubishi/sigma/3.0_30R-SE_8639.html" TargetMode="External"/><Relationship Id="rId18" Type="http://schemas.openxmlformats.org/officeDocument/2006/relationships/hyperlink" Target="http://specs.cars-directory.net/toyota/aristo/3.0_Q_23758.html" TargetMode="External"/><Relationship Id="rId26" Type="http://schemas.openxmlformats.org/officeDocument/2006/relationships/hyperlink" Target="http://specs.cars-directory.net/toyota/celica/2.0_Convertible_28993.html" TargetMode="External"/><Relationship Id="rId39" Type="http://schemas.openxmlformats.org/officeDocument/2006/relationships/hyperlink" Target="http://specs.cars-directory.net/toyota/corsa/1.5_AX-X_27387.html" TargetMode="External"/><Relationship Id="rId21" Type="http://schemas.openxmlformats.org/officeDocument/2006/relationships/hyperlink" Target="http://specs.cars-directory.net/toyota/camry/2.5_Prominent_24850.html" TargetMode="External"/><Relationship Id="rId34" Type="http://schemas.openxmlformats.org/officeDocument/2006/relationships/hyperlink" Target="http://specs.cars-directory.net/toyota/corona/1.8_SF-Z_27624.html" TargetMode="External"/><Relationship Id="rId42" Type="http://schemas.openxmlformats.org/officeDocument/2006/relationships/hyperlink" Target="http://specs.cars-directory.net/toyota/corsa/1.5DT_AX_27364.html" TargetMode="External"/><Relationship Id="rId47" Type="http://schemas.openxmlformats.org/officeDocument/2006/relationships/hyperlink" Target="http://specs.cars-directory.net/toyota/corsa/1.5_SX_27453.html" TargetMode="External"/><Relationship Id="rId50" Type="http://schemas.openxmlformats.org/officeDocument/2006/relationships/hyperlink" Target="http://specs.cars-directory.net/toyota/cresta/1.8_Super_custom_27061.html" TargetMode="External"/><Relationship Id="rId55" Type="http://schemas.openxmlformats.org/officeDocument/2006/relationships/hyperlink" Target="http://specs.cars-directory.net/toyota/crown_wagon/2.0_wagon_royal_extra_26887.html" TargetMode="External"/><Relationship Id="rId63" Type="http://schemas.openxmlformats.org/officeDocument/2006/relationships/hyperlink" Target="http://specs.cars-directory.net/toyota/town_ace/1.8_Custom_high_roof_29389.html" TargetMode="External"/><Relationship Id="rId68" Type="http://schemas.openxmlformats.org/officeDocument/2006/relationships/hyperlink" Target="http://specs.cars-directory.net/toyota/land_cruiser/4.2_GX_diesel_4WD_40314.html" TargetMode="External"/><Relationship Id="rId76" Type="http://schemas.openxmlformats.org/officeDocument/2006/relationships/hyperlink" Target="http://specs.cars-directory.net/nissan/sunny/1.7D_EX_saloon_14376.html" TargetMode="External"/><Relationship Id="rId84" Type="http://schemas.openxmlformats.org/officeDocument/2006/relationships/hyperlink" Target="http://specs.cars-directory.net/toyota/starlet/1.5D_Soleil_28114.html" TargetMode="External"/><Relationship Id="rId89" Type="http://schemas.openxmlformats.org/officeDocument/2006/relationships/hyperlink" Target="http://specs.cars-directory.net/toyota/land_cruiser/4.2_GX_diesel_4WD_40314.html" TargetMode="External"/><Relationship Id="rId7" Type="http://schemas.openxmlformats.org/officeDocument/2006/relationships/hyperlink" Target="http://specs.cars-directory.net/mitsubishi/mirage/1.3_F_11476.html" TargetMode="External"/><Relationship Id="rId71" Type="http://schemas.openxmlformats.org/officeDocument/2006/relationships/hyperlink" Target="http://specs.cars-directory.net/nissan/terrano/3.0_R3m_16903.html" TargetMode="External"/><Relationship Id="rId2" Type="http://schemas.openxmlformats.org/officeDocument/2006/relationships/hyperlink" Target="http://specs.cars-directory.net/mitsubishi/lancer/1.3_T_11704.html" TargetMode="External"/><Relationship Id="rId16" Type="http://schemas.openxmlformats.org/officeDocument/2006/relationships/hyperlink" Target="http://specs.cars-directory.net/mitsubishi/minica/660_Ce_sunroof_42388.html" TargetMode="External"/><Relationship Id="rId29" Type="http://schemas.openxmlformats.org/officeDocument/2006/relationships/hyperlink" Target="http://specs.cars-directory.net/toyota/celica/2.0_GT-R_28906.html" TargetMode="External"/><Relationship Id="rId11" Type="http://schemas.openxmlformats.org/officeDocument/2006/relationships/hyperlink" Target="http://specs.cars-directory.net/mitsubishi/sigma/2.0_20E_8606.html" TargetMode="External"/><Relationship Id="rId24" Type="http://schemas.openxmlformats.org/officeDocument/2006/relationships/hyperlink" Target="http://specs.cars-directory.net/toyota/camry/2.0_Lumiere_24883.html" TargetMode="External"/><Relationship Id="rId32" Type="http://schemas.openxmlformats.org/officeDocument/2006/relationships/hyperlink" Target="http://specs.cars-directory.net/toyota/century/4.0_D_type_column__29070.html" TargetMode="External"/><Relationship Id="rId37" Type="http://schemas.openxmlformats.org/officeDocument/2006/relationships/hyperlink" Target="http://specs.cars-directory.net/toyota/corona_exiv/2.0_FE_27664.html" TargetMode="External"/><Relationship Id="rId40" Type="http://schemas.openxmlformats.org/officeDocument/2006/relationships/hyperlink" Target="http://specs.cars-directory.net/toyota/corsa/1.5_VIT_27375.html" TargetMode="External"/><Relationship Id="rId45" Type="http://schemas.openxmlformats.org/officeDocument/2006/relationships/hyperlink" Target="http://specs.cars-directory.net/toyota/corsa/1.3_TX_27437.html" TargetMode="External"/><Relationship Id="rId53" Type="http://schemas.openxmlformats.org/officeDocument/2006/relationships/hyperlink" Target="http://specs.cars-directory.net/toyota/cresta/2.5_Super_Lucent_G_27110.html" TargetMode="External"/><Relationship Id="rId58" Type="http://schemas.openxmlformats.org/officeDocument/2006/relationships/hyperlink" Target="http://specs.cars-directory.net/toyota/mark_ii/2.0_Grande_31750.html" TargetMode="External"/><Relationship Id="rId66" Type="http://schemas.openxmlformats.org/officeDocument/2006/relationships/hyperlink" Target="http://specs.cars-directory.net/toyota/land_cruiser/4.2DT_100_VX_32970.html" TargetMode="External"/><Relationship Id="rId74" Type="http://schemas.openxmlformats.org/officeDocument/2006/relationships/hyperlink" Target="http://specs.cars-directory.net/nissan/sunny/1.6_GTS_14364.html" TargetMode="External"/><Relationship Id="rId79" Type="http://schemas.openxmlformats.org/officeDocument/2006/relationships/hyperlink" Target="http://specs.cars-directory.net/nissan/sunny_california/1.5_Type_A_14718.html" TargetMode="External"/><Relationship Id="rId87" Type="http://schemas.openxmlformats.org/officeDocument/2006/relationships/hyperlink" Target="http://specs.cars-directory.net/toyota/starlet/1.5D_X_28136.html" TargetMode="External"/><Relationship Id="rId5" Type="http://schemas.openxmlformats.org/officeDocument/2006/relationships/hyperlink" Target="http://specs.cars-directory.net/mitsubishi/lancer/1.8_GSR_11794.html" TargetMode="External"/><Relationship Id="rId61" Type="http://schemas.openxmlformats.org/officeDocument/2006/relationships/hyperlink" Target="http://specs.cars-directory.net/toyota/tercel/1.3_Avenue_29235.html" TargetMode="External"/><Relationship Id="rId82" Type="http://schemas.openxmlformats.org/officeDocument/2006/relationships/hyperlink" Target="http://specs.cars-directory.net/toyota/hiace/2.4D_Custom_30057.html" TargetMode="External"/><Relationship Id="rId19" Type="http://schemas.openxmlformats.org/officeDocument/2006/relationships/hyperlink" Target="http://specs.cars-directory.net/toyota/aristo/3.0_V_23766.html" TargetMode="External"/><Relationship Id="rId4" Type="http://schemas.openxmlformats.org/officeDocument/2006/relationships/hyperlink" Target="http://specs.cars-directory.net/mitsubishi/lancer/1.6_MR_11784.html" TargetMode="External"/><Relationship Id="rId9" Type="http://schemas.openxmlformats.org/officeDocument/2006/relationships/hyperlink" Target="http://specs.cars-directory.net/mitsubishi/pajero/3.0_exceed_long_9960.html" TargetMode="External"/><Relationship Id="rId14" Type="http://schemas.openxmlformats.org/officeDocument/2006/relationships/hyperlink" Target="http://specs.cars-directory.net/mitsubishi/strada/2.5DT_8881.html" TargetMode="External"/><Relationship Id="rId22" Type="http://schemas.openxmlformats.org/officeDocument/2006/relationships/hyperlink" Target="http://specs.cars-directory.net/toyota/camry/1.8_Lumiere_24867.html" TargetMode="External"/><Relationship Id="rId27" Type="http://schemas.openxmlformats.org/officeDocument/2006/relationships/hyperlink" Target="http://specs.cars-directory.net/toyota/celica/2.0_active_sports_28925.html" TargetMode="External"/><Relationship Id="rId30" Type="http://schemas.openxmlformats.org/officeDocument/2006/relationships/hyperlink" Target="http://specs.cars-directory.net/toyota/celica/2.0_S-R_28884.html" TargetMode="External"/><Relationship Id="rId35" Type="http://schemas.openxmlformats.org/officeDocument/2006/relationships/hyperlink" Target="http://specs.cars-directory.net/toyota/corona/2.0_SF-GT_27630.html" TargetMode="External"/><Relationship Id="rId43" Type="http://schemas.openxmlformats.org/officeDocument/2006/relationships/hyperlink" Target="http://specs.cars-directory.net/toyota/corsa/1.3_Moa_27441.html" TargetMode="External"/><Relationship Id="rId48" Type="http://schemas.openxmlformats.org/officeDocument/2006/relationships/hyperlink" Target="http://specs.cars-directory.net/toyota/corsa/1.5_SX_27460.html" TargetMode="External"/><Relationship Id="rId56" Type="http://schemas.openxmlformats.org/officeDocument/2006/relationships/hyperlink" Target="http://specs.cars-directory.net/toyota/lite_ace/2.0_FXV_32281.html" TargetMode="External"/><Relationship Id="rId64" Type="http://schemas.openxmlformats.org/officeDocument/2006/relationships/hyperlink" Target="http://specs.cars-directory.net/toyota/town_ace/2.0_Royal_Lounge_limited_skylight_roof_29554.html" TargetMode="External"/><Relationship Id="rId69" Type="http://schemas.openxmlformats.org/officeDocument/2006/relationships/hyperlink" Target="http://specs.cars-directory.net/toyota/land_cruiser/4.2_VX_diesel_turbo_4WD_40228.html" TargetMode="External"/><Relationship Id="rId77" Type="http://schemas.openxmlformats.org/officeDocument/2006/relationships/hyperlink" Target="http://specs.cars-directory.net/nissan/sunny/1.8_GT-S_14391.html" TargetMode="External"/><Relationship Id="rId8" Type="http://schemas.openxmlformats.org/officeDocument/2006/relationships/hyperlink" Target="http://specs.cars-directory.net/mitsubishi/pajero/2.5DT_Exceed_9845.html" TargetMode="External"/><Relationship Id="rId51" Type="http://schemas.openxmlformats.org/officeDocument/2006/relationships/hyperlink" Target="http://specs.cars-directory.net/toyota/cresta/2.0_Super_deluxe_27071.html" TargetMode="External"/><Relationship Id="rId72" Type="http://schemas.openxmlformats.org/officeDocument/2006/relationships/hyperlink" Target="http://specs.cars-directory.net/nissan/sunny/1.8_GTS_14393.html" TargetMode="External"/><Relationship Id="rId80" Type="http://schemas.openxmlformats.org/officeDocument/2006/relationships/hyperlink" Target="http://specs.cars-directory.net/toyota/hiace/2.0_Custom_30021.html" TargetMode="External"/><Relationship Id="rId85"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extra_11743.html" TargetMode="External"/><Relationship Id="rId12" Type="http://schemas.openxmlformats.org/officeDocument/2006/relationships/hyperlink" Target="http://specs.cars-directory.net/mitsubishi/sigma/3.0_30R-S_8634.html" TargetMode="External"/><Relationship Id="rId17" Type="http://schemas.openxmlformats.org/officeDocument/2006/relationships/hyperlink" Target="http://specs.cars-directory.net/mitsubishi/minica_toppo/660_Amista_10930.html" TargetMode="External"/><Relationship Id="rId25" Type="http://schemas.openxmlformats.org/officeDocument/2006/relationships/hyperlink" Target="http://specs.cars-directory.net/toyota/camry/2.0_ZV_24889.html" TargetMode="External"/><Relationship Id="rId33" Type="http://schemas.openxmlformats.org/officeDocument/2006/relationships/hyperlink" Target="http://specs.cars-directory.net/toyota/corona/1.5_DX_27498.html" TargetMode="External"/><Relationship Id="rId38" Type="http://schemas.openxmlformats.org/officeDocument/2006/relationships/hyperlink" Target="http://specs.cars-directory.net/toyota/corsa/1.3_AX_27355.html" TargetMode="External"/><Relationship Id="rId46" Type="http://schemas.openxmlformats.org/officeDocument/2006/relationships/hyperlink" Target="http://specs.cars-directory.net/toyota/corsa/1.5_Moa_27462.html" TargetMode="External"/><Relationship Id="rId59" Type="http://schemas.openxmlformats.org/officeDocument/2006/relationships/hyperlink" Target="http://specs.cars-directory.net/toyota/sprinter/2.2D_LX_28540.html" TargetMode="External"/><Relationship Id="rId67" Type="http://schemas.openxmlformats.org/officeDocument/2006/relationships/hyperlink" Target="http://specs.cars-directory.net/toyota/land_cruiser/4.5_80_GX_32745.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orsa/1.5_VIT-X_27379.html" TargetMode="External"/><Relationship Id="rId54" Type="http://schemas.openxmlformats.org/officeDocument/2006/relationships/hyperlink" Target="http://specs.cars-directory.net/toyota/cresta/3.0_Super_Lucent_G_27113.html" TargetMode="External"/><Relationship Id="rId62" Type="http://schemas.openxmlformats.org/officeDocument/2006/relationships/hyperlink" Target="http://specs.cars-directory.net/toyota/tercel/1.5DT_Joinus_29358.html" TargetMode="External"/><Relationship Id="rId70" Type="http://schemas.openxmlformats.org/officeDocument/2006/relationships/hyperlink" Target="http://specs.cars-directory.net/nissan/terrano/2.7DT_R2m_16862.html" TargetMode="External"/><Relationship Id="rId75" Type="http://schemas.openxmlformats.org/officeDocument/2006/relationships/hyperlink" Target="http://specs.cars-directory.net/nissan/sunny/1.7D_EX_saloon_14372.html" TargetMode="External"/><Relationship Id="rId83" Type="http://schemas.openxmlformats.org/officeDocument/2006/relationships/hyperlink" Target="http://specs.cars-directory.net/toyota/hiace/2.8D_Deluxe_long_30069.html" TargetMode="External"/><Relationship Id="rId88" Type="http://schemas.openxmlformats.org/officeDocument/2006/relationships/hyperlink" Target="http://specs.cars-directory.net/toyota/land_cruiser/4.2_LX_B_package_diesel_4WD_40801.html" TargetMode="External"/><Relationship Id="rId1" Type="http://schemas.openxmlformats.org/officeDocument/2006/relationships/hyperlink" Target="http://specs.cars-directory.net/mitsubishi/lancer/1.3_F_11712.html" TargetMode="External"/><Relationship Id="rId6" Type="http://schemas.openxmlformats.org/officeDocument/2006/relationships/hyperlink" Target="http://specs.cars-directory.net/mitsubishi/minica_toppo/660_Amista_10930.html" TargetMode="External"/><Relationship Id="rId15" Type="http://schemas.openxmlformats.org/officeDocument/2006/relationships/hyperlink" Target="http://specs.cars-directory.net/mitsubishi/minica/660_Ce_sunroof_42387.html" TargetMode="External"/><Relationship Id="rId23" Type="http://schemas.openxmlformats.org/officeDocument/2006/relationships/hyperlink" Target="http://specs.cars-directory.net/toyota/camry/2.0_GT_24907.html" TargetMode="External"/><Relationship Id="rId28" Type="http://schemas.openxmlformats.org/officeDocument/2006/relationships/hyperlink" Target="http://specs.cars-directory.net/toyota/celica/2.0_GT-FOUR_28921.html" TargetMode="External"/><Relationship Id="rId36" Type="http://schemas.openxmlformats.org/officeDocument/2006/relationships/hyperlink" Target="http://specs.cars-directory.net/toyota/corona_exiv/1.8_FE_27648.html" TargetMode="External"/><Relationship Id="rId49" Type="http://schemas.openxmlformats.org/officeDocument/2006/relationships/hyperlink" Target="http://specs.cars-directory.net/toyota/corsa/1.5DT_Moa_27449.html" TargetMode="External"/><Relationship Id="rId57" Type="http://schemas.openxmlformats.org/officeDocument/2006/relationships/hyperlink" Target="http://specs.cars-directory.net/toyota/lite_ace/2.0_FXV_32281.html" TargetMode="External"/><Relationship Id="rId10" Type="http://schemas.openxmlformats.org/officeDocument/2006/relationships/hyperlink" Target="http://specs.cars-directory.net/mitsubishi/pajero/2.5DT_XE_10114.html" TargetMode="External"/><Relationship Id="rId31" Type="http://schemas.openxmlformats.org/officeDocument/2006/relationships/hyperlink" Target="http://specs.cars-directory.net/toyota/celica/2.0_Z-R_28894.html" TargetMode="External"/><Relationship Id="rId44" Type="http://schemas.openxmlformats.org/officeDocument/2006/relationships/hyperlink" Target="http://specs.cars-directory.net/toyota/corsa/1.3_Sophia_27445.html" TargetMode="External"/><Relationship Id="rId52" Type="http://schemas.openxmlformats.org/officeDocument/2006/relationships/hyperlink" Target="http://specs.cars-directory.net/toyota/cresta/2.4D_Super_custom_27096.html" TargetMode="External"/><Relationship Id="rId60" Type="http://schemas.openxmlformats.org/officeDocument/2006/relationships/hyperlink" Target="http://specs.cars-directory.net/toyota/sprinter/2.2D_LX_28540.html" TargetMode="External"/><Relationship Id="rId65" Type="http://schemas.openxmlformats.org/officeDocument/2006/relationships/hyperlink" Target="http://specs.cars-directory.net/toyota/town_ace/2.0_Royal_Lounge_limited_skylight_roof_29554.html" TargetMode="External"/><Relationship Id="rId73" Type="http://schemas.openxmlformats.org/officeDocument/2006/relationships/hyperlink" Target="http://specs.cars-directory.net/nissan/sunny/1.3_EX_saloon_14327.html" TargetMode="External"/><Relationship Id="rId78" Type="http://schemas.openxmlformats.org/officeDocument/2006/relationships/hyperlink" Target="http://specs.cars-directory.net/nissan/sunny_california/1.5_Sanjose_14710.html" TargetMode="External"/><Relationship Id="rId81" Type="http://schemas.openxmlformats.org/officeDocument/2006/relationships/hyperlink" Target="http://specs.cars-directory.net/toyota/hiace/2.4_Custom_30032.html" TargetMode="External"/><Relationship Id="rId86" Type="http://schemas.openxmlformats.org/officeDocument/2006/relationships/hyperlink" Target="http://specs.cars-directory.net/toyota/starlet/1.5D_Soleil_28114.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pecs.cars-directory.net/toyota/caldina/1.8_TZ_25413.html" TargetMode="External"/><Relationship Id="rId117" Type="http://schemas.openxmlformats.org/officeDocument/2006/relationships/hyperlink" Target="http://specs.cars-directory.net/toyota/hiace/2.8D_Deluxe_long_30069.html" TargetMode="External"/><Relationship Id="rId21" Type="http://schemas.openxmlformats.org/officeDocument/2006/relationships/hyperlink" Target="http://specs.cars-directory.net/toyota/aristo/3.0_Q_23759.html" TargetMode="External"/><Relationship Id="rId42" Type="http://schemas.openxmlformats.org/officeDocument/2006/relationships/hyperlink" Target="http://specs.cars-directory.net/toyota/century/4.0_D_type_29069.html" TargetMode="External"/><Relationship Id="rId47" Type="http://schemas.openxmlformats.org/officeDocument/2006/relationships/hyperlink" Target="http://specs.cars-directory.net/toyota/chaser/2.4DT_XL_29782.html" TargetMode="External"/><Relationship Id="rId63" Type="http://schemas.openxmlformats.org/officeDocument/2006/relationships/hyperlink" Target="http://specs.cars-directory.net/toyota/corona_exiv/2.0_FE_27663.html" TargetMode="External"/><Relationship Id="rId68" Type="http://schemas.openxmlformats.org/officeDocument/2006/relationships/hyperlink" Target="http://specs.cars-directory.net/toyota/corsa/1.5DT_AX_27364.html" TargetMode="External"/><Relationship Id="rId84" Type="http://schemas.openxmlformats.org/officeDocument/2006/relationships/hyperlink" Target="http://specs.cars-directory.net/toyota/cresta/2.4D_Super_custom_27096.html" TargetMode="External"/><Relationship Id="rId89" Type="http://schemas.openxmlformats.org/officeDocument/2006/relationships/hyperlink" Target="http://specs.cars-directory.net/toyota/estima_emina/2.2DT_D_middle_roof_24332.html" TargetMode="External"/><Relationship Id="rId112" Type="http://schemas.openxmlformats.org/officeDocument/2006/relationships/hyperlink" Target="http://specs.cars-directory.net/nissan/sunny/1.7D_JX_14378.html" TargetMode="External"/><Relationship Id="rId16" Type="http://schemas.openxmlformats.org/officeDocument/2006/relationships/hyperlink" Target="http://specs.cars-directory.net/mitsubishi/sigma/3.0_30R-SE_8640.html" TargetMode="External"/><Relationship Id="rId107" Type="http://schemas.openxmlformats.org/officeDocument/2006/relationships/hyperlink" Target="http://specs.cars-directory.net/nissan/terrano/2.7D_A2m_17008.html" TargetMode="External"/><Relationship Id="rId11" Type="http://schemas.openxmlformats.org/officeDocument/2006/relationships/hyperlink" Target="http://specs.cars-directory.net/mitsubishi/pajero/2.5DT_XE_10115.html" TargetMode="External"/><Relationship Id="rId32" Type="http://schemas.openxmlformats.org/officeDocument/2006/relationships/hyperlink" Target="http://specs.cars-directory.net/toyota/camry/2.0_GT_24908.html" TargetMode="External"/><Relationship Id="rId37" Type="http://schemas.openxmlformats.org/officeDocument/2006/relationships/hyperlink" Target="http://specs.cars-directory.net/toyota/camry/2.0DT_Lumiere_24880.html" TargetMode="External"/><Relationship Id="rId53" Type="http://schemas.openxmlformats.org/officeDocument/2006/relationships/hyperlink" Target="http://specs.cars-directory.net/toyota/corona/2.0_EX_saloon_27585.html" TargetMode="External"/><Relationship Id="rId58" Type="http://schemas.openxmlformats.org/officeDocument/2006/relationships/hyperlink" Target="http://specs.cars-directory.net/toyota/corona/1.8_SF_27632.html" TargetMode="External"/><Relationship Id="rId74" Type="http://schemas.openxmlformats.org/officeDocument/2006/relationships/hyperlink" Target="http://specs.cars-directory.net/toyota/corsa/1.5_SX_27459.html" TargetMode="External"/><Relationship Id="rId79" Type="http://schemas.openxmlformats.org/officeDocument/2006/relationships/hyperlink" Target="http://specs.cars-directory.net/toyota/cresta/2.5_Super_Lucent_27188.html" TargetMode="External"/><Relationship Id="rId102" Type="http://schemas.openxmlformats.org/officeDocument/2006/relationships/hyperlink" Target="http://specs.cars-directory.net/toyota/town_ace/2.0_Royal_Lounge_limited_skylight_roof_29555.html" TargetMode="External"/><Relationship Id="rId123" Type="http://schemas.openxmlformats.org/officeDocument/2006/relationships/hyperlink" Target="http://specs.cars-directory.net/toyota/starlet/1.5D_Soleil_28114.html" TargetMode="External"/><Relationship Id="rId128" Type="http://schemas.openxmlformats.org/officeDocument/2006/relationships/hyperlink" Target="http://specs.cars-directory.net/toyota/land_cruiser_prado/2.4_EX_diesel_turbo_4WD_40643.html" TargetMode="External"/><Relationship Id="rId5" Type="http://schemas.openxmlformats.org/officeDocument/2006/relationships/hyperlink" Target="http://specs.cars-directory.net/mitsubishi/lancer/2.0DT_MX_11800.html" TargetMode="External"/><Relationship Id="rId90" Type="http://schemas.openxmlformats.org/officeDocument/2006/relationships/hyperlink" Target="http://specs.cars-directory.net/toyota/lite_ace/1.8_FXV_32128.html" TargetMode="External"/><Relationship Id="rId95" Type="http://schemas.openxmlformats.org/officeDocument/2006/relationships/hyperlink" Target="http://specs.cars-directory.net/toyota/mark_ii/2.0_Grande_31781.html" TargetMode="External"/><Relationship Id="rId19" Type="http://schemas.openxmlformats.org/officeDocument/2006/relationships/hyperlink" Target="http://specs.cars-directory.net/mitsubishi/minica/660_Ce_sunroof_42388.html" TargetMode="External"/><Relationship Id="rId14" Type="http://schemas.openxmlformats.org/officeDocument/2006/relationships/hyperlink" Target="http://specs.cars-directory.net/mitsubishi/sigma/2.0_20E_8609.html" TargetMode="External"/><Relationship Id="rId22" Type="http://schemas.openxmlformats.org/officeDocument/2006/relationships/hyperlink" Target="http://specs.cars-directory.net/toyota/aristo/3.0_V_23767.html" TargetMode="External"/><Relationship Id="rId27" Type="http://schemas.openxmlformats.org/officeDocument/2006/relationships/hyperlink" Target="http://specs.cars-directory.net/toyota/caldina/2.0_CZ_25432.html" TargetMode="External"/><Relationship Id="rId30" Type="http://schemas.openxmlformats.org/officeDocument/2006/relationships/hyperlink" Target="http://specs.cars-directory.net/toyota/camry/2.5_Prominent_24849.html" TargetMode="External"/><Relationship Id="rId35" Type="http://schemas.openxmlformats.org/officeDocument/2006/relationships/hyperlink" Target="http://specs.cars-directory.net/toyota/camry/2.0_ZX_24896.html" TargetMode="External"/><Relationship Id="rId43" Type="http://schemas.openxmlformats.org/officeDocument/2006/relationships/hyperlink" Target="http://specs.cars-directory.net/toyota/chaser/1.8_Raffine_29768.html" TargetMode="External"/><Relationship Id="rId48" Type="http://schemas.openxmlformats.org/officeDocument/2006/relationships/hyperlink" Target="http://specs.cars-directory.net/toyota/chaser/2.5_Avante_29795.html" TargetMode="External"/><Relationship Id="rId56" Type="http://schemas.openxmlformats.org/officeDocument/2006/relationships/hyperlink" Target="http://specs.cars-directory.net/toyota/corona/2.0D_EX_saloon_27572.html" TargetMode="External"/><Relationship Id="rId64" Type="http://schemas.openxmlformats.org/officeDocument/2006/relationships/hyperlink" Target="http://specs.cars-directory.net/toyota/corsa/1.3_AX_27358.html" TargetMode="External"/><Relationship Id="rId69" Type="http://schemas.openxmlformats.org/officeDocument/2006/relationships/hyperlink" Target="http://specs.cars-directory.net/toyota/corsa/1.3_Moa_27441.html" TargetMode="External"/><Relationship Id="rId77" Type="http://schemas.openxmlformats.org/officeDocument/2006/relationships/hyperlink" Target="http://specs.cars-directory.net/toyota/cresta/2.0_Super_Lucent_27167.html" TargetMode="External"/><Relationship Id="rId100" Type="http://schemas.openxmlformats.org/officeDocument/2006/relationships/hyperlink" Target="http://specs.cars-directory.net/toyota/town_ace/1.8_Custom_high_roof_29388.html" TargetMode="External"/><Relationship Id="rId105" Type="http://schemas.openxmlformats.org/officeDocument/2006/relationships/hyperlink" Target="http://specs.cars-directory.net/toyota/land_cruiser/3.4D_70_LX_32585.html" TargetMode="External"/><Relationship Id="rId113" Type="http://schemas.openxmlformats.org/officeDocument/2006/relationships/hyperlink" Target="http://specs.cars-directory.net/nissan/sunny/1.8_GT-S_Attesa_14396.html" TargetMode="External"/><Relationship Id="rId118" Type="http://schemas.openxmlformats.org/officeDocument/2006/relationships/hyperlink" Target="http://specs.cars-directory.net/toyota/hiace/2.4D_Custom_30058.html" TargetMode="External"/><Relationship Id="rId126" Type="http://schemas.openxmlformats.org/officeDocument/2006/relationships/hyperlink" Target="http://specs.cars-directory.net/nissan/terrano_regulus/3.0DT_RS-R_SV_17009.html" TargetMode="External"/><Relationship Id="rId8" Type="http://schemas.openxmlformats.org/officeDocument/2006/relationships/hyperlink" Target="http://specs.cars-directory.net/mitsubishi/libero/1.8_GT_12066.html" TargetMode="External"/><Relationship Id="rId51" Type="http://schemas.openxmlformats.org/officeDocument/2006/relationships/hyperlink" Target="http://specs.cars-directory.net/toyota/corona/1.8_EX_saloon_27554.html" TargetMode="External"/><Relationship Id="rId72" Type="http://schemas.openxmlformats.org/officeDocument/2006/relationships/hyperlink" Target="http://specs.cars-directory.net/toyota/corsa/1.5_Moa_27462.html" TargetMode="External"/><Relationship Id="rId80" Type="http://schemas.openxmlformats.org/officeDocument/2006/relationships/hyperlink" Target="http://specs.cars-directory.net/toyota/cresta/2.5_super_Lucent_Four_27197.html" TargetMode="External"/><Relationship Id="rId85" Type="http://schemas.openxmlformats.org/officeDocument/2006/relationships/hyperlink" Target="http://specs.cars-directory.net/toyota/cresta/2.5_Super_Lucent_27109.html" TargetMode="External"/><Relationship Id="rId93" Type="http://schemas.openxmlformats.org/officeDocument/2006/relationships/hyperlink" Target="http://specs.cars-directory.net/toyota/lite_ace/2.0_FXV_32280.html" TargetMode="External"/><Relationship Id="rId98" Type="http://schemas.openxmlformats.org/officeDocument/2006/relationships/hyperlink" Target="http://specs.cars-directory.net/toyota/tercel/1.3_Avenue_29236.html" TargetMode="External"/><Relationship Id="rId121" Type="http://schemas.openxmlformats.org/officeDocument/2006/relationships/hyperlink" Target="http://specs.cars-directory.net/toyota/starlet/1.5D_Soleil_28114.html" TargetMode="External"/><Relationship Id="rId3" Type="http://schemas.openxmlformats.org/officeDocument/2006/relationships/hyperlink" Target="http://specs.cars-directory.net/mitsubishi/lancer/1.5_MX_11731.html" TargetMode="External"/><Relationship Id="rId12" Type="http://schemas.openxmlformats.org/officeDocument/2006/relationships/hyperlink" Target="http://specs.cars-directory.net/mitsubishi/rvr/1.8_Sport_speed_7793.html" TargetMode="External"/><Relationship Id="rId17" Type="http://schemas.openxmlformats.org/officeDocument/2006/relationships/hyperlink" Target="http://specs.cars-directory.net/mitsubishi/lancer/1.3_F_11712.html" TargetMode="External"/><Relationship Id="rId25" Type="http://schemas.openxmlformats.org/officeDocument/2006/relationships/hyperlink" Target="http://specs.cars-directory.net/toyota/caldina/1.8_FZ_25398.html" TargetMode="External"/><Relationship Id="rId33" Type="http://schemas.openxmlformats.org/officeDocument/2006/relationships/hyperlink" Target="http://specs.cars-directory.net/toyota/camry/2.0_Lumiere_24884.html" TargetMode="External"/><Relationship Id="rId38" Type="http://schemas.openxmlformats.org/officeDocument/2006/relationships/hyperlink" Target="http://specs.cars-directory.net/toyota/celica/2.0_Convertible_28994.html" TargetMode="External"/><Relationship Id="rId46" Type="http://schemas.openxmlformats.org/officeDocument/2006/relationships/hyperlink" Target="http://specs.cars-directory.net/toyota/chaser/2.4DT_Raffine_29788.html" TargetMode="External"/><Relationship Id="rId59" Type="http://schemas.openxmlformats.org/officeDocument/2006/relationships/hyperlink" Target="http://specs.cars-directory.net/toyota/corona/2.0_SF_27635.html" TargetMode="External"/><Relationship Id="rId67" Type="http://schemas.openxmlformats.org/officeDocument/2006/relationships/hyperlink" Target="http://specs.cars-directory.net/toyota/corsa/1.5_VIT-X_27379.html" TargetMode="External"/><Relationship Id="rId103" Type="http://schemas.openxmlformats.org/officeDocument/2006/relationships/hyperlink" Target="http://specs.cars-directory.net/toyota/land_cruiser/4.2_LX_B_package_diesel_4WD_40801.html" TargetMode="External"/><Relationship Id="rId108" Type="http://schemas.openxmlformats.org/officeDocument/2006/relationships/hyperlink" Target="http://specs.cars-directory.net/nissan/terrano/3.0_R3m_16905.html" TargetMode="External"/><Relationship Id="rId116" Type="http://schemas.openxmlformats.org/officeDocument/2006/relationships/hyperlink" Target="http://specs.cars-directory.net/nissan/sunny_california/1.5_Type_A_14721.html" TargetMode="External"/><Relationship Id="rId124" Type="http://schemas.openxmlformats.org/officeDocument/2006/relationships/hyperlink" Target="http://specs.cars-directory.net/toyota/starlet/1.5D_X_28136.html" TargetMode="External"/><Relationship Id="rId129" Type="http://schemas.openxmlformats.org/officeDocument/2006/relationships/printerSettings" Target="../printerSettings/printerSettings4.bin"/><Relationship Id="rId20" Type="http://schemas.openxmlformats.org/officeDocument/2006/relationships/hyperlink" Target="http://specs.cars-directory.net/mitsubishi/rvr/2.0_Hyper_sports_gear_R_7838.html" TargetMode="External"/><Relationship Id="rId41" Type="http://schemas.openxmlformats.org/officeDocument/2006/relationships/hyperlink" Target="http://specs.cars-directory.net/toyota/celica/2.0_Z-R_28893.html" TargetMode="External"/><Relationship Id="rId54" Type="http://schemas.openxmlformats.org/officeDocument/2006/relationships/hyperlink" Target="http://specs.cars-directory.net/toyota/corona/2.0_EX_saloon_27585.html" TargetMode="External"/><Relationship Id="rId62" Type="http://schemas.openxmlformats.org/officeDocument/2006/relationships/hyperlink" Target="http://specs.cars-directory.net/toyota/corona_exiv/1.8_FE_27647.html" TargetMode="External"/><Relationship Id="rId70" Type="http://schemas.openxmlformats.org/officeDocument/2006/relationships/hyperlink" Target="http://specs.cars-directory.net/toyota/corsa/1.3_Sophia_27446.html" TargetMode="External"/><Relationship Id="rId75" Type="http://schemas.openxmlformats.org/officeDocument/2006/relationships/hyperlink" Target="http://specs.cars-directory.net/toyota/corsa/1.5DT_Moa_27450.html" TargetMode="External"/><Relationship Id="rId83" Type="http://schemas.openxmlformats.org/officeDocument/2006/relationships/hyperlink" Target="http://specs.cars-directory.net/toyota/cresta/2.0_Super_deluxe_27072.html" TargetMode="External"/><Relationship Id="rId88" Type="http://schemas.openxmlformats.org/officeDocument/2006/relationships/hyperlink" Target="http://specs.cars-directory.net/toyota/estima_emina/2.2DT_Aeras_24422.html" TargetMode="External"/><Relationship Id="rId91" Type="http://schemas.openxmlformats.org/officeDocument/2006/relationships/hyperlink" Target="http://specs.cars-directory.net/toyota/lite_ace/1.8_FXV_32128.html" TargetMode="External"/><Relationship Id="rId96" Type="http://schemas.openxmlformats.org/officeDocument/2006/relationships/hyperlink" Target="http://specs.cars-directory.net/toyota/sprinter/2.2D_LX_28540.html" TargetMode="External"/><Relationship Id="rId111" Type="http://schemas.openxmlformats.org/officeDocument/2006/relationships/hyperlink" Target="http://specs.cars-directory.net/nissan/sunny/1.7D_EX_saloon_14375.html" TargetMode="External"/><Relationship Id="rId1" Type="http://schemas.openxmlformats.org/officeDocument/2006/relationships/hyperlink" Target="http://specs.cars-directory.net/mitsubishi/lancer/1.3_T_11703.html" TargetMode="External"/><Relationship Id="rId6" Type="http://schemas.openxmlformats.org/officeDocument/2006/relationships/hyperlink" Target="http://specs.cars-directory.net/mitsubishi/lancer/2.0DT_MX_11804.html" TargetMode="External"/><Relationship Id="rId15" Type="http://schemas.openxmlformats.org/officeDocument/2006/relationships/hyperlink" Target="http://specs.cars-directory.net/mitsubishi/sigma/3.0_30R-S_8635.html" TargetMode="External"/><Relationship Id="rId23" Type="http://schemas.openxmlformats.org/officeDocument/2006/relationships/hyperlink" Target="http://specs.cars-directory.net/toyota/aristo/4.0_Zi-Four_23770.html" TargetMode="External"/><Relationship Id="rId28" Type="http://schemas.openxmlformats.org/officeDocument/2006/relationships/hyperlink" Target="http://specs.cars-directory.net/toyota/caldina/2.0_CZ_25432.html" TargetMode="External"/><Relationship Id="rId36" Type="http://schemas.openxmlformats.org/officeDocument/2006/relationships/hyperlink" Target="http://specs.cars-directory.net/toyota/camry/2.0_ZX_24897.html" TargetMode="External"/><Relationship Id="rId49" Type="http://schemas.openxmlformats.org/officeDocument/2006/relationships/hyperlink" Target="http://specs.cars-directory.net/toyota/chaser/2.5_Avante_Four_29804.html" TargetMode="External"/><Relationship Id="rId57" Type="http://schemas.openxmlformats.org/officeDocument/2006/relationships/hyperlink" Target="http://specs.cars-directory.net/toyota/corona/1.5_DX_27498.html" TargetMode="External"/><Relationship Id="rId106" Type="http://schemas.openxmlformats.org/officeDocument/2006/relationships/hyperlink" Target="http://specs.cars-directory.net/toyota/land_cruiser/4.2DT_100_VX_32970.html" TargetMode="External"/><Relationship Id="rId114" Type="http://schemas.openxmlformats.org/officeDocument/2006/relationships/hyperlink" Target="http://specs.cars-directory.net/nissan/sunny/1.8_GTS_Attesa_14398.html" TargetMode="External"/><Relationship Id="rId119" Type="http://schemas.openxmlformats.org/officeDocument/2006/relationships/hyperlink" Target="http://specs.cars-directory.net/toyota/hiace/2.4_Deluxe_30038.html" TargetMode="External"/><Relationship Id="rId127"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mitsubishi/pajero/3.0_exceed_long_9961.html" TargetMode="External"/><Relationship Id="rId31" Type="http://schemas.openxmlformats.org/officeDocument/2006/relationships/hyperlink" Target="http://specs.cars-directory.net/toyota/camry/1.8_Lumiere_24868.html" TargetMode="External"/><Relationship Id="rId44" Type="http://schemas.openxmlformats.org/officeDocument/2006/relationships/hyperlink" Target="http://specs.cars-directory.net/toyota/chaser/1.8_XL_29764.html" TargetMode="External"/><Relationship Id="rId52" Type="http://schemas.openxmlformats.org/officeDocument/2006/relationships/hyperlink" Target="http://specs.cars-directory.net/toyota/corona/1.8_GX_27546.html" TargetMode="External"/><Relationship Id="rId60" Type="http://schemas.openxmlformats.org/officeDocument/2006/relationships/hyperlink" Target="http://specs.cars-directory.net/toyota/corona/1.8_SF-Z_27623.html" TargetMode="External"/><Relationship Id="rId65" Type="http://schemas.openxmlformats.org/officeDocument/2006/relationships/hyperlink" Target="http://specs.cars-directory.net/toyota/corsa/1.5_AX-X_27390.html" TargetMode="External"/><Relationship Id="rId73" Type="http://schemas.openxmlformats.org/officeDocument/2006/relationships/hyperlink" Target="http://specs.cars-directory.net/toyota/corsa/1.5_SX_27456.html" TargetMode="External"/><Relationship Id="rId78" Type="http://schemas.openxmlformats.org/officeDocument/2006/relationships/hyperlink" Target="http://specs.cars-directory.net/toyota/cresta/2.4DT_SC_27175.html" TargetMode="External"/><Relationship Id="rId81" Type="http://schemas.openxmlformats.org/officeDocument/2006/relationships/hyperlink" Target="http://specs.cars-directory.net/toyota/cresta/3.0_Super_Lucent_G_27214.html" TargetMode="External"/><Relationship Id="rId86" Type="http://schemas.openxmlformats.org/officeDocument/2006/relationships/hyperlink" Target="http://specs.cars-directory.net/toyota/cresta/3.0_Super_Lucent_G_27113.html" TargetMode="External"/><Relationship Id="rId94" Type="http://schemas.openxmlformats.org/officeDocument/2006/relationships/hyperlink" Target="http://specs.cars-directory.net/toyota/mark_ii/3.0_Grande_G_31857.html" TargetMode="External"/><Relationship Id="rId99" Type="http://schemas.openxmlformats.org/officeDocument/2006/relationships/hyperlink" Target="http://specs.cars-directory.net/toyota/tercel/1.5DT_Joinus_29358.html" TargetMode="External"/><Relationship Id="rId101" Type="http://schemas.openxmlformats.org/officeDocument/2006/relationships/hyperlink" Target="http://specs.cars-directory.net/toyota/town_ace/2.0_Royal_Lounge_limited_skylight_roof_29555.html" TargetMode="External"/><Relationship Id="rId122"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735.html" TargetMode="External"/><Relationship Id="rId9" Type="http://schemas.openxmlformats.org/officeDocument/2006/relationships/hyperlink" Target="http://specs.cars-directory.net/mitsubishi/libero/2.0DT_Monte_12090.html" TargetMode="External"/><Relationship Id="rId13" Type="http://schemas.openxmlformats.org/officeDocument/2006/relationships/hyperlink" Target="http://specs.cars-directory.net/mitsubishi/rvr/2.0_Hyper_sports_gear_R_7838.html" TargetMode="External"/><Relationship Id="rId18" Type="http://schemas.openxmlformats.org/officeDocument/2006/relationships/hyperlink" Target="http://specs.cars-directory.net/mitsubishi/minica/660_Ce_sunroof_42387.html" TargetMode="External"/><Relationship Id="rId39" Type="http://schemas.openxmlformats.org/officeDocument/2006/relationships/hyperlink" Target="http://specs.cars-directory.net/toyota/celica/2.0_GT-R_28905.html" TargetMode="External"/><Relationship Id="rId109" Type="http://schemas.openxmlformats.org/officeDocument/2006/relationships/hyperlink" Target="http://specs.cars-directory.net/nissan/sunny/1.3_EX_saloon_14330.html" TargetMode="External"/><Relationship Id="rId34" Type="http://schemas.openxmlformats.org/officeDocument/2006/relationships/hyperlink" Target="http://specs.cars-directory.net/toyota/camry/2.0_ZV_24889.html" TargetMode="External"/><Relationship Id="rId50" Type="http://schemas.openxmlformats.org/officeDocument/2006/relationships/hyperlink" Target="http://specs.cars-directory.net/toyota/corona/1.6_EX_saloon_27542.html" TargetMode="External"/><Relationship Id="rId55" Type="http://schemas.openxmlformats.org/officeDocument/2006/relationships/hyperlink" Target="http://specs.cars-directory.net/toyota/corona/2.0D_EX_saloon_27572.html" TargetMode="External"/><Relationship Id="rId76" Type="http://schemas.openxmlformats.org/officeDocument/2006/relationships/hyperlink" Target="http://specs.cars-directory.net/toyota/cresta/1.8_SC_27154.html" TargetMode="External"/><Relationship Id="rId97" Type="http://schemas.openxmlformats.org/officeDocument/2006/relationships/hyperlink" Target="http://specs.cars-directory.net/toyota/sprinter/2.2D_LX_28540.html" TargetMode="External"/><Relationship Id="rId104" Type="http://schemas.openxmlformats.org/officeDocument/2006/relationships/hyperlink" Target="http://specs.cars-directory.net/toyota/land_cruiser/3.5_LX_diesel_4WD_40847.html" TargetMode="External"/><Relationship Id="rId120" Type="http://schemas.openxmlformats.org/officeDocument/2006/relationships/hyperlink" Target="http://specs.cars-directory.net/toyota/hiace/2.0_Custom_30019.html" TargetMode="External"/><Relationship Id="rId125" Type="http://schemas.openxmlformats.org/officeDocument/2006/relationships/hyperlink" Target="http://specs.cars-directory.net/toyota/land_cruiser/4.5_80_GX_32745.html" TargetMode="External"/><Relationship Id="rId7" Type="http://schemas.openxmlformats.org/officeDocument/2006/relationships/hyperlink" Target="http://specs.cars-directory.net/mitsubishi/lancer_evolution/2.0_GSR_X_4WD_54130.html" TargetMode="External"/><Relationship Id="rId71" Type="http://schemas.openxmlformats.org/officeDocument/2006/relationships/hyperlink" Target="http://specs.cars-directory.net/toyota/corsa/1.3_TX_27440.html" TargetMode="External"/><Relationship Id="rId92" Type="http://schemas.openxmlformats.org/officeDocument/2006/relationships/hyperlink" Target="http://specs.cars-directory.net/toyota/lite_ace/2.0_FXV_32280.html" TargetMode="External"/><Relationship Id="rId2" Type="http://schemas.openxmlformats.org/officeDocument/2006/relationships/hyperlink" Target="http://specs.cars-directory.net/mitsubishi/lancer/1.5_MVV_saloon_11721.html" TargetMode="External"/><Relationship Id="rId29" Type="http://schemas.openxmlformats.org/officeDocument/2006/relationships/hyperlink" Target="http://specs.cars-directory.net/toyota/caldina/2.0D_CZ_25423.html" TargetMode="External"/><Relationship Id="rId24" Type="http://schemas.openxmlformats.org/officeDocument/2006/relationships/hyperlink" Target="http://specs.cars-directory.net/toyota/caldina/1.8_CZ_25406.html" TargetMode="External"/><Relationship Id="rId40" Type="http://schemas.openxmlformats.org/officeDocument/2006/relationships/hyperlink" Target="http://specs.cars-directory.net/toyota/celica/2.0_S-R_28883.html" TargetMode="External"/><Relationship Id="rId45" Type="http://schemas.openxmlformats.org/officeDocument/2006/relationships/hyperlink" Target="http://specs.cars-directory.net/toyota/chaser/2.0_Avante_29774.html" TargetMode="External"/><Relationship Id="rId66" Type="http://schemas.openxmlformats.org/officeDocument/2006/relationships/hyperlink" Target="http://specs.cars-directory.net/toyota/corsa/1.5_VIT_27378.html" TargetMode="External"/><Relationship Id="rId87" Type="http://schemas.openxmlformats.org/officeDocument/2006/relationships/hyperlink" Target="http://specs.cars-directory.net/toyota/crown_wagon/2.0_wagon_royal_extra_26888.html" TargetMode="External"/><Relationship Id="rId110" Type="http://schemas.openxmlformats.org/officeDocument/2006/relationships/hyperlink" Target="http://specs.cars-directory.net/nissan/sunny/1.6_Super_saloon_E_14361.html" TargetMode="External"/><Relationship Id="rId115" Type="http://schemas.openxmlformats.org/officeDocument/2006/relationships/hyperlink" Target="http://specs.cars-directory.net/nissan/sunny_california/1.5_Sanjose_14713.html" TargetMode="External"/><Relationship Id="rId61" Type="http://schemas.openxmlformats.org/officeDocument/2006/relationships/hyperlink" Target="http://specs.cars-directory.net/toyota/corona/2.0_SF-GT_27629.html" TargetMode="External"/><Relationship Id="rId82" Type="http://schemas.openxmlformats.org/officeDocument/2006/relationships/hyperlink" Target="http://specs.cars-directory.net/toyota/cresta/1.8_Super_custom_27062.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pecs.cars-directory.net/toyota/caldina/1.8_FZ_25397.html" TargetMode="External"/><Relationship Id="rId117" Type="http://schemas.openxmlformats.org/officeDocument/2006/relationships/hyperlink" Target="http://specs.cars-directory.net/toyota/land_cruiser_prado/2.4DT_70_LX5_32696.html" TargetMode="External"/><Relationship Id="rId21" Type="http://schemas.openxmlformats.org/officeDocument/2006/relationships/hyperlink" Target="http://specs.cars-directory.net/mitsubishi/rvr/2.0_Hyper_sports_gear_R_7838.html" TargetMode="External"/><Relationship Id="rId42" Type="http://schemas.openxmlformats.org/officeDocument/2006/relationships/hyperlink" Target="http://specs.cars-directory.net/toyota/chaser/1.8_XL_29765.html" TargetMode="External"/><Relationship Id="rId47" Type="http://schemas.openxmlformats.org/officeDocument/2006/relationships/hyperlink" Target="http://specs.cars-directory.net/toyota/chaser/2.5_Avante_Four_29805.html" TargetMode="External"/><Relationship Id="rId63" Type="http://schemas.openxmlformats.org/officeDocument/2006/relationships/hyperlink" Target="http://specs.cars-directory.net/toyota/corsa/1.5DT_AX_27364.html" TargetMode="External"/><Relationship Id="rId68" Type="http://schemas.openxmlformats.org/officeDocument/2006/relationships/hyperlink" Target="http://specs.cars-directory.net/toyota/corsa/1.5_SX_27455.html" TargetMode="External"/><Relationship Id="rId84" Type="http://schemas.openxmlformats.org/officeDocument/2006/relationships/hyperlink" Target="http://specs.cars-directory.net/toyota/lite_ace/2.0_FXV_32281.html" TargetMode="External"/><Relationship Id="rId89" Type="http://schemas.openxmlformats.org/officeDocument/2006/relationships/hyperlink" Target="http://specs.cars-directory.net/toyota/sprinter/2.2D_LX_28540.html" TargetMode="External"/><Relationship Id="rId112" Type="http://schemas.openxmlformats.org/officeDocument/2006/relationships/hyperlink" Target="http://specs.cars-directory.net/toyota/hiace/2.8D_Deluxe_long_30069.html" TargetMode="External"/><Relationship Id="rId16" Type="http://schemas.openxmlformats.org/officeDocument/2006/relationships/hyperlink" Target="http://specs.cars-directory.net/mitsubishi/minica/660_Ce_sunroof_42387.html" TargetMode="External"/><Relationship Id="rId107" Type="http://schemas.openxmlformats.org/officeDocument/2006/relationships/hyperlink" Target="http://specs.cars-directory.net/nissan/sunny_california/1.5_Sanjose_14712.html" TargetMode="External"/><Relationship Id="rId11" Type="http://schemas.openxmlformats.org/officeDocument/2006/relationships/hyperlink" Target="http://specs.cars-directory.net/mitsubishi/pajero/2.8DT_GE_Kick_up_roof_10125.html" TargetMode="External"/><Relationship Id="rId24" Type="http://schemas.openxmlformats.org/officeDocument/2006/relationships/hyperlink" Target="http://specs.cars-directory.net/toyota/aristo/4.0_Zi-Four_23770.html" TargetMode="External"/><Relationship Id="rId32" Type="http://schemas.openxmlformats.org/officeDocument/2006/relationships/hyperlink" Target="http://specs.cars-directory.net/toyota/camry/2.0_Lumiere_24883.html" TargetMode="External"/><Relationship Id="rId37" Type="http://schemas.openxmlformats.org/officeDocument/2006/relationships/hyperlink" Target="http://specs.cars-directory.net/toyota/celica/2.0_Convertible_28993.html" TargetMode="External"/><Relationship Id="rId40" Type="http://schemas.openxmlformats.org/officeDocument/2006/relationships/hyperlink" Target="http://specs.cars-directory.net/toyota/celica/2.0_Z-R_28894.html" TargetMode="External"/><Relationship Id="rId45" Type="http://schemas.openxmlformats.org/officeDocument/2006/relationships/hyperlink" Target="http://specs.cars-directory.net/toyota/chaser/2.4DT_XL_29781.html" TargetMode="External"/><Relationship Id="rId53" Type="http://schemas.openxmlformats.org/officeDocument/2006/relationships/hyperlink" Target="http://specs.cars-directory.net/toyota/corona/2.0D_EX_saloon_27572.html" TargetMode="External"/><Relationship Id="rId58" Type="http://schemas.openxmlformats.org/officeDocument/2006/relationships/hyperlink" Target="http://specs.cars-directory.net/toyota/corona_exiv/2.0_FE_27662.html" TargetMode="External"/><Relationship Id="rId66" Type="http://schemas.openxmlformats.org/officeDocument/2006/relationships/hyperlink" Target="http://specs.cars-directory.net/toyota/corsa/1.3_TX_27439.html" TargetMode="External"/><Relationship Id="rId74" Type="http://schemas.openxmlformats.org/officeDocument/2006/relationships/hyperlink" Target="http://specs.cars-directory.net/toyota/cresta/2.5_Super_Lucent_27189.html" TargetMode="External"/><Relationship Id="rId79" Type="http://schemas.openxmlformats.org/officeDocument/2006/relationships/hyperlink" Target="http://specs.cars-directory.net/toyota/estima_emina/2.2DT_Aeras_24422.html" TargetMode="External"/><Relationship Id="rId87" Type="http://schemas.openxmlformats.org/officeDocument/2006/relationships/hyperlink" Target="http://specs.cars-directory.net/toyota/mark_ii/3.0_Grande_G_31858.html" TargetMode="External"/><Relationship Id="rId102" Type="http://schemas.openxmlformats.org/officeDocument/2006/relationships/hyperlink" Target="http://specs.cars-directory.net/nissan/sunny/1.6_Super_saloon_E_14360.html" TargetMode="External"/><Relationship Id="rId110" Type="http://schemas.openxmlformats.org/officeDocument/2006/relationships/hyperlink" Target="http://specs.cars-directory.net/toyota/hiace/2.4_Custom_30032.html" TargetMode="External"/><Relationship Id="rId115" Type="http://schemas.openxmlformats.org/officeDocument/2006/relationships/hyperlink" Target="http://specs.cars-directory.net/toyota/starlet/1.5D_Soleil_28114.html" TargetMode="External"/><Relationship Id="rId5" Type="http://schemas.openxmlformats.org/officeDocument/2006/relationships/hyperlink" Target="http://specs.cars-directory.net/mitsubishi/lancer/1.5_MX_11734.html" TargetMode="External"/><Relationship Id="rId61" Type="http://schemas.openxmlformats.org/officeDocument/2006/relationships/hyperlink" Target="http://specs.cars-directory.net/toyota/corsa/1.5_VIT_27377.html" TargetMode="External"/><Relationship Id="rId82" Type="http://schemas.openxmlformats.org/officeDocument/2006/relationships/hyperlink" Target="http://specs.cars-directory.net/toyota/lite_ace/1.8_FXV_32127.html" TargetMode="External"/><Relationship Id="rId90" Type="http://schemas.openxmlformats.org/officeDocument/2006/relationships/hyperlink" Target="http://specs.cars-directory.net/toyota/sprinter/2.2D_LX_28540.html" TargetMode="External"/><Relationship Id="rId95" Type="http://schemas.openxmlformats.org/officeDocument/2006/relationships/hyperlink" Target="http://specs.cars-directory.net/toyota/town_ace/2.0_Royal_Lounge_limited_skylight_roof_29554.html" TargetMode="External"/><Relationship Id="rId19" Type="http://schemas.openxmlformats.org/officeDocument/2006/relationships/hyperlink" Target="http://specs.cars-directory.net/mitsubishi/minica_toppo/660_Amista_10930.html" TargetMode="External"/><Relationship Id="rId14" Type="http://schemas.openxmlformats.org/officeDocument/2006/relationships/hyperlink" Target="http://specs.cars-directory.net/mitsubishi/sigma/3.0_30R-S_8636.html" TargetMode="External"/><Relationship Id="rId22" Type="http://schemas.openxmlformats.org/officeDocument/2006/relationships/hyperlink" Target="http://specs.cars-directory.net/toyota/aristo/3.0_Q_23760.html" TargetMode="External"/><Relationship Id="rId27" Type="http://schemas.openxmlformats.org/officeDocument/2006/relationships/hyperlink" Target="http://specs.cars-directory.net/toyota/caldina/1.8_TZ_25414.html" TargetMode="External"/><Relationship Id="rId30" Type="http://schemas.openxmlformats.org/officeDocument/2006/relationships/hyperlink" Target="http://specs.cars-directory.net/toyota/caldina/2.0D_CZ_25422.html" TargetMode="External"/><Relationship Id="rId35" Type="http://schemas.openxmlformats.org/officeDocument/2006/relationships/hyperlink" Target="http://specs.cars-directory.net/toyota/camry/2.0DT_Lumiere_24880.html" TargetMode="External"/><Relationship Id="rId43" Type="http://schemas.openxmlformats.org/officeDocument/2006/relationships/hyperlink" Target="http://specs.cars-directory.net/toyota/chaser/2.0_Avante_29773.html" TargetMode="External"/><Relationship Id="rId48" Type="http://schemas.openxmlformats.org/officeDocument/2006/relationships/hyperlink" Target="http://specs.cars-directory.net/toyota/corona/1.6_EX_saloon_27541.html" TargetMode="External"/><Relationship Id="rId56" Type="http://schemas.openxmlformats.org/officeDocument/2006/relationships/hyperlink" Target="http://specs.cars-directory.net/toyota/corona/2.0_SF_27635.html" TargetMode="External"/><Relationship Id="rId64" Type="http://schemas.openxmlformats.org/officeDocument/2006/relationships/hyperlink" Target="http://specs.cars-directory.net/toyota/corsa/1.3_Moa_27441.html" TargetMode="External"/><Relationship Id="rId69" Type="http://schemas.openxmlformats.org/officeDocument/2006/relationships/hyperlink" Target="http://specs.cars-directory.net/toyota/corsa/1.5_SZ_27466.html" TargetMode="External"/><Relationship Id="rId77" Type="http://schemas.openxmlformats.org/officeDocument/2006/relationships/hyperlink" Target="http://specs.cars-directory.net/toyota/cresta/2.0_Super_deluxe_27071.html" TargetMode="External"/><Relationship Id="rId100" Type="http://schemas.openxmlformats.org/officeDocument/2006/relationships/hyperlink" Target="http://specs.cars-directory.net/nissan/terrano/3.0_R3m_16908.html" TargetMode="External"/><Relationship Id="rId105" Type="http://schemas.openxmlformats.org/officeDocument/2006/relationships/hyperlink" Target="http://specs.cars-directory.net/nissan/sunny/1.8_GT-S_Attesa_14395.html" TargetMode="External"/><Relationship Id="rId113" Type="http://schemas.openxmlformats.org/officeDocument/2006/relationships/hyperlink" Target="http://specs.cars-directory.net/toyota/starlet/1.5D_Soleil_28114.html" TargetMode="External"/><Relationship Id="rId118" Type="http://schemas.openxmlformats.org/officeDocument/2006/relationships/hyperlink" Target="http://specs.cars-directory.net/toyota/land_cruiser_prado/2.4_EX_diesel_turbo_4WD_40642.html" TargetMode="External"/><Relationship Id="rId8" Type="http://schemas.openxmlformats.org/officeDocument/2006/relationships/hyperlink" Target="http://specs.cars-directory.net/mitsubishi/pajero/2.8DT_exceed_-I_long_9928.html" TargetMode="External"/><Relationship Id="rId51" Type="http://schemas.openxmlformats.org/officeDocument/2006/relationships/hyperlink" Target="http://specs.cars-directory.net/toyota/corona/2.0_EX_saloon_27585.html" TargetMode="External"/><Relationship Id="rId72" Type="http://schemas.openxmlformats.org/officeDocument/2006/relationships/hyperlink" Target="http://specs.cars-directory.net/toyota/cresta/2.0_Super_Lucent_27166.html" TargetMode="External"/><Relationship Id="rId80" Type="http://schemas.openxmlformats.org/officeDocument/2006/relationships/hyperlink" Target="http://specs.cars-directory.net/toyota/estima_emina/2.2DT_D_middle_roof_24332.html" TargetMode="External"/><Relationship Id="rId85" Type="http://schemas.openxmlformats.org/officeDocument/2006/relationships/hyperlink" Target="http://specs.cars-directory.net/toyota/lite_ace/2.2DT_AXL_high_roof_32304.html" TargetMode="External"/><Relationship Id="rId93" Type="http://schemas.openxmlformats.org/officeDocument/2006/relationships/hyperlink" Target="http://specs.cars-directory.net/toyota/town_ace/1.8_Custom_high_roof_29389.html" TargetMode="External"/><Relationship Id="rId98"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3.html" TargetMode="External"/><Relationship Id="rId12" Type="http://schemas.openxmlformats.org/officeDocument/2006/relationships/hyperlink" Target="http://specs.cars-directory.net/mitsubishi/rvr/2.0_Hyper_sports_gear_R_7837.html" TargetMode="External"/><Relationship Id="rId17" Type="http://schemas.openxmlformats.org/officeDocument/2006/relationships/hyperlink" Target="http://specs.cars-directory.net/mitsubishi/minica/660_Ce_sunroof_42388.html" TargetMode="External"/><Relationship Id="rId25" Type="http://schemas.openxmlformats.org/officeDocument/2006/relationships/hyperlink" Target="http://specs.cars-directory.net/toyota/caldina/1.8_CZ_25405.html" TargetMode="External"/><Relationship Id="rId33" Type="http://schemas.openxmlformats.org/officeDocument/2006/relationships/hyperlink" Target="http://specs.cars-directory.net/toyota/camry/2.0_ZX_24895.html" TargetMode="External"/><Relationship Id="rId38" Type="http://schemas.openxmlformats.org/officeDocument/2006/relationships/hyperlink" Target="http://specs.cars-directory.net/toyota/celica/2.0_GT-R_28906.html" TargetMode="External"/><Relationship Id="rId46" Type="http://schemas.openxmlformats.org/officeDocument/2006/relationships/hyperlink" Target="http://specs.cars-directory.net/toyota/chaser/2.5_Avante_29796.html" TargetMode="External"/><Relationship Id="rId59" Type="http://schemas.openxmlformats.org/officeDocument/2006/relationships/hyperlink" Target="http://specs.cars-directory.net/toyota/corsa/1.3_AX_27357.html" TargetMode="External"/><Relationship Id="rId67" Type="http://schemas.openxmlformats.org/officeDocument/2006/relationships/hyperlink" Target="http://specs.cars-directory.net/toyota/corsa/1.5_Moa_27462.html" TargetMode="External"/><Relationship Id="rId103" Type="http://schemas.openxmlformats.org/officeDocument/2006/relationships/hyperlink" Target="http://specs.cars-directory.net/nissan/sunny/1.7D_EX_saloon_14374.html" TargetMode="External"/><Relationship Id="rId108" Type="http://schemas.openxmlformats.org/officeDocument/2006/relationships/hyperlink" Target="http://specs.cars-directory.net/nissan/sunny_california/1.5_Type_A_14720.html" TargetMode="External"/><Relationship Id="rId116" Type="http://schemas.openxmlformats.org/officeDocument/2006/relationships/hyperlink" Target="http://specs.cars-directory.net/toyota/starlet/1.5D_X_28136.html" TargetMode="External"/><Relationship Id="rId20" Type="http://schemas.openxmlformats.org/officeDocument/2006/relationships/hyperlink" Target="http://specs.cars-directory.net/mitsubishi/pajero/3.0_exceed_long_9960.html" TargetMode="External"/><Relationship Id="rId41" Type="http://schemas.openxmlformats.org/officeDocument/2006/relationships/hyperlink" Target="http://specs.cars-directory.net/toyota/chaser/1.8_Raffine_29767.html" TargetMode="External"/><Relationship Id="rId54" Type="http://schemas.openxmlformats.org/officeDocument/2006/relationships/hyperlink" Target="http://specs.cars-directory.net/toyota/corona/2.0D_EX_saloon_27572.html" TargetMode="External"/><Relationship Id="rId62" Type="http://schemas.openxmlformats.org/officeDocument/2006/relationships/hyperlink" Target="http://specs.cars-directory.net/toyota/corsa/1.5_VIT-X_27379.html" TargetMode="External"/><Relationship Id="rId70" Type="http://schemas.openxmlformats.org/officeDocument/2006/relationships/hyperlink" Target="http://specs.cars-directory.net/toyota/corsa/1.5DT_Moa_27449.html" TargetMode="External"/><Relationship Id="rId75" Type="http://schemas.openxmlformats.org/officeDocument/2006/relationships/hyperlink" Target="http://specs.cars-directory.net/toyota/cresta/2.5_super_Lucent_Four_27198.html" TargetMode="External"/><Relationship Id="rId83" Type="http://schemas.openxmlformats.org/officeDocument/2006/relationships/hyperlink" Target="http://specs.cars-directory.net/toyota/lite_ace/2.0_FXV_32281.html" TargetMode="External"/><Relationship Id="rId88" Type="http://schemas.openxmlformats.org/officeDocument/2006/relationships/hyperlink" Target="http://specs.cars-directory.net/toyota/mark_ii/2.0_Grande_31780.html" TargetMode="External"/><Relationship Id="rId91" Type="http://schemas.openxmlformats.org/officeDocument/2006/relationships/hyperlink" Target="http://specs.cars-directory.net/toyota/tercel/1.3_Avenue_29235.html" TargetMode="External"/><Relationship Id="rId96" Type="http://schemas.openxmlformats.org/officeDocument/2006/relationships/hyperlink" Target="http://specs.cars-directory.net/toyota/town_ace/2.0_Royal_Lounge_limited_skylight_roof_29554.html" TargetMode="External"/><Relationship Id="rId111" Type="http://schemas.openxmlformats.org/officeDocument/2006/relationships/hyperlink" Target="http://specs.cars-directory.net/toyota/hiace/2.4D_Custom_30057.html" TargetMode="External"/><Relationship Id="rId1" Type="http://schemas.openxmlformats.org/officeDocument/2006/relationships/hyperlink" Target="http://specs.cars-directory.net/mitsubishi/lancer/1.3_MX_11714.html" TargetMode="External"/><Relationship Id="rId6" Type="http://schemas.openxmlformats.org/officeDocument/2006/relationships/hyperlink" Target="http://specs.cars-directory.net/mitsubishi/lancer/2.0DT_MX_11799.html" TargetMode="External"/><Relationship Id="rId15" Type="http://schemas.openxmlformats.org/officeDocument/2006/relationships/hyperlink" Target="http://specs.cars-directory.net/mitsubishi/sigma/3.0_30R-SE_8641.html" TargetMode="External"/><Relationship Id="rId23" Type="http://schemas.openxmlformats.org/officeDocument/2006/relationships/hyperlink" Target="http://specs.cars-directory.net/toyota/aristo/3.0_V_23768.html" TargetMode="External"/><Relationship Id="rId28" Type="http://schemas.openxmlformats.org/officeDocument/2006/relationships/hyperlink" Target="http://specs.cars-directory.net/toyota/caldina/2.0_CZ_25434.html" TargetMode="External"/><Relationship Id="rId36" Type="http://schemas.openxmlformats.org/officeDocument/2006/relationships/hyperlink" Target="http://specs.cars-directory.net/toyota/celica/2.0_SS-I_28927.html" TargetMode="External"/><Relationship Id="rId49" Type="http://schemas.openxmlformats.org/officeDocument/2006/relationships/hyperlink" Target="http://specs.cars-directory.net/toyota/corona/1.8_EX_saloon_27553.html" TargetMode="External"/><Relationship Id="rId57" Type="http://schemas.openxmlformats.org/officeDocument/2006/relationships/hyperlink" Target="http://specs.cars-directory.net/toyota/corona_exiv/1.8_FE_27646.html" TargetMode="External"/><Relationship Id="rId106" Type="http://schemas.openxmlformats.org/officeDocument/2006/relationships/hyperlink" Target="http://specs.cars-directory.net/nissan/sunny/1.8_GTS_Attesa_14397.html" TargetMode="External"/><Relationship Id="rId114" Type="http://schemas.openxmlformats.org/officeDocument/2006/relationships/hyperlink" Target="http://specs.cars-directory.net/toyota/starlet/1.5D_X_28136.html" TargetMode="External"/><Relationship Id="rId119" Type="http://schemas.openxmlformats.org/officeDocument/2006/relationships/hyperlink" Target="http://specs.cars-directory.net/toyota/land_cruiser_prado/2.4DT_70_LX5_32696.html" TargetMode="External"/><Relationship Id="rId10" Type="http://schemas.openxmlformats.org/officeDocument/2006/relationships/hyperlink" Target="http://specs.cars-directory.net/mitsubishi/pajero/2.5DT_XE_metal_top_10112.html" TargetMode="External"/><Relationship Id="rId31" Type="http://schemas.openxmlformats.org/officeDocument/2006/relationships/hyperlink" Target="http://specs.cars-directory.net/toyota/camry/2.5_Prominent_24850.html" TargetMode="External"/><Relationship Id="rId44" Type="http://schemas.openxmlformats.org/officeDocument/2006/relationships/hyperlink" Target="http://specs.cars-directory.net/toyota/chaser/2.4DT_Raffine_29787.html" TargetMode="External"/><Relationship Id="rId52" Type="http://schemas.openxmlformats.org/officeDocument/2006/relationships/hyperlink" Target="http://specs.cars-directory.net/toyota/corona/2.0_EX_saloon_27585.html" TargetMode="External"/><Relationship Id="rId60" Type="http://schemas.openxmlformats.org/officeDocument/2006/relationships/hyperlink" Target="http://specs.cars-directory.net/toyota/corsa/1.5_AX-X_27389.html" TargetMode="External"/><Relationship Id="rId65" Type="http://schemas.openxmlformats.org/officeDocument/2006/relationships/hyperlink" Target="http://specs.cars-directory.net/toyota/corsa/1.3_Sophia_27445.html" TargetMode="External"/><Relationship Id="rId73" Type="http://schemas.openxmlformats.org/officeDocument/2006/relationships/hyperlink" Target="http://specs.cars-directory.net/toyota/cresta/2.4DT_SC_27174.html" TargetMode="External"/><Relationship Id="rId78" Type="http://schemas.openxmlformats.org/officeDocument/2006/relationships/hyperlink" Target="http://specs.cars-directory.net/toyota/crown_wagon/2.0_wagon_royal_extra_26887.html" TargetMode="External"/><Relationship Id="rId81" Type="http://schemas.openxmlformats.org/officeDocument/2006/relationships/hyperlink" Target="http://specs.cars-directory.net/toyota/lite_ace/1.8_FXV_32127.html" TargetMode="External"/><Relationship Id="rId86" Type="http://schemas.openxmlformats.org/officeDocument/2006/relationships/hyperlink" Target="http://specs.cars-directory.net/toyota/lite_ace/2.2DT_AXL_high_roof_32304.html" TargetMode="External"/><Relationship Id="rId94" Type="http://schemas.openxmlformats.org/officeDocument/2006/relationships/hyperlink" Target="http://specs.cars-directory.net/toyota/town_ace/1.8_Custom_high_roof_29388.html" TargetMode="External"/><Relationship Id="rId99" Type="http://schemas.openxmlformats.org/officeDocument/2006/relationships/hyperlink" Target="http://specs.cars-directory.net/nissan/terrano/2.7DT_R3m_16865.html" TargetMode="External"/><Relationship Id="rId101" Type="http://schemas.openxmlformats.org/officeDocument/2006/relationships/hyperlink" Target="http://specs.cars-directory.net/nissan/sunny/1.3_EX_saloon_14329.html" TargetMode="External"/><Relationship Id="rId4" Type="http://schemas.openxmlformats.org/officeDocument/2006/relationships/hyperlink" Target="http://specs.cars-directory.net/mitsubishi/lancer/1.5_MX_11730.html" TargetMode="External"/><Relationship Id="rId9" Type="http://schemas.openxmlformats.org/officeDocument/2006/relationships/hyperlink" Target="http://specs.cars-directory.net/mitsubishi/pajero/3.5_Evolution_short_9993.html" TargetMode="External"/><Relationship Id="rId13" Type="http://schemas.openxmlformats.org/officeDocument/2006/relationships/hyperlink" Target="http://specs.cars-directory.net/mitsubishi/sigma/2.0_20E_8608.html" TargetMode="External"/><Relationship Id="rId18" Type="http://schemas.openxmlformats.org/officeDocument/2006/relationships/hyperlink" Target="http://specs.cars-directory.net/mitsubishi/minica_toppo/660_Amista_10930.html" TargetMode="External"/><Relationship Id="rId39" Type="http://schemas.openxmlformats.org/officeDocument/2006/relationships/hyperlink" Target="http://specs.cars-directory.net/toyota/celica/2.0_S-R_28884.html" TargetMode="External"/><Relationship Id="rId109" Type="http://schemas.openxmlformats.org/officeDocument/2006/relationships/hyperlink" Target="http://specs.cars-directory.net/toyota/hiace/2.0_Custom_30018.html" TargetMode="External"/><Relationship Id="rId34" Type="http://schemas.openxmlformats.org/officeDocument/2006/relationships/hyperlink" Target="http://specs.cars-directory.net/toyota/camry/2.0_ZX_24900.html" TargetMode="External"/><Relationship Id="rId50" Type="http://schemas.openxmlformats.org/officeDocument/2006/relationships/hyperlink" Target="http://specs.cars-directory.net/toyota/corona/1.8_GX_27545.html" TargetMode="External"/><Relationship Id="rId55" Type="http://schemas.openxmlformats.org/officeDocument/2006/relationships/hyperlink" Target="http://specs.cars-directory.net/toyota/corona/1.8_SF_27631.html" TargetMode="External"/><Relationship Id="rId76" Type="http://schemas.openxmlformats.org/officeDocument/2006/relationships/hyperlink" Target="http://specs.cars-directory.net/toyota/cresta/3.0_Super_Lucent_G_27215.html" TargetMode="External"/><Relationship Id="rId97" Type="http://schemas.openxmlformats.org/officeDocument/2006/relationships/hyperlink" Target="http://specs.cars-directory.net/toyota/town_ace/2.2DT_Royal_Lounge_limited_skylight_roof_29607.html" TargetMode="External"/><Relationship Id="rId104" Type="http://schemas.openxmlformats.org/officeDocument/2006/relationships/hyperlink" Target="http://specs.cars-directory.net/nissan/sunny/1.7D_JX_14379.html" TargetMode="External"/><Relationship Id="rId7" Type="http://schemas.openxmlformats.org/officeDocument/2006/relationships/hyperlink" Target="http://specs.cars-directory.net/mitsubishi/lancer/2.0DT_MX_11803.html" TargetMode="External"/><Relationship Id="rId71" Type="http://schemas.openxmlformats.org/officeDocument/2006/relationships/hyperlink" Target="http://specs.cars-directory.net/toyota/cresta/1.8_SC_27155.html" TargetMode="External"/><Relationship Id="rId92" Type="http://schemas.openxmlformats.org/officeDocument/2006/relationships/hyperlink" Target="http://specs.cars-directory.net/toyota/tercel/1.5DT_Joinus_29358.html" TargetMode="External"/><Relationship Id="rId2" Type="http://schemas.openxmlformats.org/officeDocument/2006/relationships/hyperlink" Target="http://specs.cars-directory.net/mitsubishi/lancer/1.3_T_11706.html" TargetMode="External"/><Relationship Id="rId29" Type="http://schemas.openxmlformats.org/officeDocument/2006/relationships/hyperlink" Target="http://specs.cars-directory.net/toyota/caldina/2.0_CZ_25434.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pecs.cars-directory.net/toyota/caldina/2.0D_CZ_25425.html" TargetMode="External"/><Relationship Id="rId117" Type="http://schemas.openxmlformats.org/officeDocument/2006/relationships/hyperlink" Target="http://specs.cars-directory.net/toyota/town_ace/1.8_Custom_high_roof_29389.html" TargetMode="External"/><Relationship Id="rId21" Type="http://schemas.openxmlformats.org/officeDocument/2006/relationships/hyperlink" Target="http://specs.cars-directory.net/toyota/caldina/1.8_CZ_25408.html" TargetMode="External"/><Relationship Id="rId42" Type="http://schemas.openxmlformats.org/officeDocument/2006/relationships/hyperlink" Target="http://specs.cars-directory.net/toyota/celsior/4.0_A_specification_29024.html" TargetMode="External"/><Relationship Id="rId47" Type="http://schemas.openxmlformats.org/officeDocument/2006/relationships/hyperlink" Target="http://specs.cars-directory.net/toyota/chaser/2.0_Avante_29774.html" TargetMode="External"/><Relationship Id="rId63" Type="http://schemas.openxmlformats.org/officeDocument/2006/relationships/hyperlink" Target="http://specs.cars-directory.net/toyota/corsa/1.5_AX_27420.html" TargetMode="External"/><Relationship Id="rId68" Type="http://schemas.openxmlformats.org/officeDocument/2006/relationships/hyperlink" Target="http://specs.cars-directory.net/toyota/corsa/1.5_AX-X_27389.html" TargetMode="External"/><Relationship Id="rId84" Type="http://schemas.openxmlformats.org/officeDocument/2006/relationships/hyperlink" Target="http://specs.cars-directory.net/toyota/corsa/1.5DT_Moa_27450.html" TargetMode="External"/><Relationship Id="rId89" Type="http://schemas.openxmlformats.org/officeDocument/2006/relationships/hyperlink" Target="http://specs.cars-directory.net/toyota/cresta/2.5_super_Lucent_Four_27197.html" TargetMode="External"/><Relationship Id="rId112" Type="http://schemas.openxmlformats.org/officeDocument/2006/relationships/hyperlink" Target="http://specs.cars-directory.net/toyota/tercel/1.3_Avenue_29352.html" TargetMode="External"/><Relationship Id="rId133" Type="http://schemas.openxmlformats.org/officeDocument/2006/relationships/hyperlink" Target="http://specs.cars-directory.net/toyota/starlet/1.5D_Soleil_28114.html" TargetMode="External"/><Relationship Id="rId16" Type="http://schemas.openxmlformats.org/officeDocument/2006/relationships/hyperlink" Target="http://specs.cars-directory.net/mitsubishi/rvr/2.0_Hyper_sports_gear_R_7838.html" TargetMode="External"/><Relationship Id="rId107" Type="http://schemas.openxmlformats.org/officeDocument/2006/relationships/hyperlink" Target="http://specs.cars-directory.net/toyota/tercel/1.3_Avenue_29236.html" TargetMode="External"/><Relationship Id="rId11" Type="http://schemas.openxmlformats.org/officeDocument/2006/relationships/hyperlink" Target="http://specs.cars-directory.net/mitsubishi/sigma/3.0_30R-S_8637.html" TargetMode="External"/><Relationship Id="rId32" Type="http://schemas.openxmlformats.org/officeDocument/2006/relationships/hyperlink" Target="http://specs.cars-directory.net/toyota/camry/2.0_ZX_24946.html" TargetMode="External"/><Relationship Id="rId37" Type="http://schemas.openxmlformats.org/officeDocument/2006/relationships/hyperlink" Target="http://specs.cars-directory.net/toyota/camry/2.0_ZX_24898.html" TargetMode="External"/><Relationship Id="rId53" Type="http://schemas.openxmlformats.org/officeDocument/2006/relationships/hyperlink" Target="http://specs.cars-directory.net/toyota/corona/1.8_EX_saloon_27554.html" TargetMode="External"/><Relationship Id="rId58" Type="http://schemas.openxmlformats.org/officeDocument/2006/relationships/hyperlink" Target="http://specs.cars-directory.net/toyota/corona/2.0D_EX_saloon_27572.html" TargetMode="External"/><Relationship Id="rId74" Type="http://schemas.openxmlformats.org/officeDocument/2006/relationships/hyperlink" Target="http://specs.cars-directory.net/toyota/corsa/1.5_Cynthia_27490.html" TargetMode="External"/><Relationship Id="rId79" Type="http://schemas.openxmlformats.org/officeDocument/2006/relationships/hyperlink" Target="http://specs.cars-directory.net/toyota/corsa/1.3_Sophia_27446.html" TargetMode="External"/><Relationship Id="rId102" Type="http://schemas.openxmlformats.org/officeDocument/2006/relationships/hyperlink" Target="http://specs.cars-directory.net/toyota/mark_ii/3.0_Grande_G_31857.html" TargetMode="External"/><Relationship Id="rId123" Type="http://schemas.openxmlformats.org/officeDocument/2006/relationships/hyperlink" Target="http://specs.cars-directory.net/nissan/terrano/3.0_R3m_16907.html" TargetMode="External"/><Relationship Id="rId128" Type="http://schemas.openxmlformats.org/officeDocument/2006/relationships/hyperlink" Target="http://specs.cars-directory.net/nissan/sunny_california/1.5_Type_A_14715.html" TargetMode="External"/><Relationship Id="rId5" Type="http://schemas.openxmlformats.org/officeDocument/2006/relationships/hyperlink" Target="http://specs.cars-directory.net/mitsubishi/lancer/1.5_MX_11737.html" TargetMode="External"/><Relationship Id="rId90" Type="http://schemas.openxmlformats.org/officeDocument/2006/relationships/hyperlink" Target="http://specs.cars-directory.net/toyota/cresta/3.0_Super_Lucent_G_27214.html" TargetMode="External"/><Relationship Id="rId95" Type="http://schemas.openxmlformats.org/officeDocument/2006/relationships/hyperlink" Target="http://specs.cars-directory.net/toyota/estima_emina/2.2DT_D_middle_roof_24332.html" TargetMode="External"/><Relationship Id="rId14" Type="http://schemas.openxmlformats.org/officeDocument/2006/relationships/hyperlink" Target="http://specs.cars-directory.net/mitsubishi/minica/660_Ce_sunroof_42388.html" TargetMode="External"/><Relationship Id="rId22" Type="http://schemas.openxmlformats.org/officeDocument/2006/relationships/hyperlink" Target="http://specs.cars-directory.net/toyota/caldina/1.8_FZ_25400.html" TargetMode="External"/><Relationship Id="rId27" Type="http://schemas.openxmlformats.org/officeDocument/2006/relationships/hyperlink" Target="http://specs.cars-directory.net/toyota/camry/1.8_Lumiere_24920.html" TargetMode="External"/><Relationship Id="rId30" Type="http://schemas.openxmlformats.org/officeDocument/2006/relationships/hyperlink" Target="http://specs.cars-directory.net/toyota/camry/2.0_Lumiere_24931.html" TargetMode="External"/><Relationship Id="rId35" Type="http://schemas.openxmlformats.org/officeDocument/2006/relationships/hyperlink" Target="http://specs.cars-directory.net/toyota/camry/2.5_Prominent_24849.html" TargetMode="External"/><Relationship Id="rId43" Type="http://schemas.openxmlformats.org/officeDocument/2006/relationships/hyperlink" Target="http://specs.cars-directory.net/toyota/celsior/4.0_B_specification_29029.html" TargetMode="External"/><Relationship Id="rId48" Type="http://schemas.openxmlformats.org/officeDocument/2006/relationships/hyperlink" Target="http://specs.cars-directory.net/toyota/chaser/2.4DT_Raffine_29788.html" TargetMode="External"/><Relationship Id="rId56" Type="http://schemas.openxmlformats.org/officeDocument/2006/relationships/hyperlink" Target="http://specs.cars-directory.net/toyota/corona/2.0_EX_saloon_27585.html" TargetMode="External"/><Relationship Id="rId64" Type="http://schemas.openxmlformats.org/officeDocument/2006/relationships/hyperlink" Target="http://specs.cars-directory.net/toyota/corsa/1.5_VIT-X_27422.html" TargetMode="External"/><Relationship Id="rId69" Type="http://schemas.openxmlformats.org/officeDocument/2006/relationships/hyperlink" Target="http://specs.cars-directory.net/toyota/corsa/1.5_VIT_27377.html" TargetMode="External"/><Relationship Id="rId77" Type="http://schemas.openxmlformats.org/officeDocument/2006/relationships/hyperlink" Target="http://specs.cars-directory.net/toyota/corsa/1.5DT_Moa_27482.html" TargetMode="External"/><Relationship Id="rId100" Type="http://schemas.openxmlformats.org/officeDocument/2006/relationships/hyperlink" Target="http://specs.cars-directory.net/toyota/lite_ace/2.2DT_AXL_high_roof_32304.html" TargetMode="External"/><Relationship Id="rId105" Type="http://schemas.openxmlformats.org/officeDocument/2006/relationships/hyperlink" Target="http://specs.cars-directory.net/toyota/sprinter/2.2D_LX_28540.html" TargetMode="External"/><Relationship Id="rId113" Type="http://schemas.openxmlformats.org/officeDocument/2006/relationships/hyperlink" Target="http://specs.cars-directory.net/toyota/tercel/1.5_Joinus_29364.html" TargetMode="External"/><Relationship Id="rId118" Type="http://schemas.openxmlformats.org/officeDocument/2006/relationships/hyperlink" Target="http://specs.cars-directory.net/toyota/town_ace/2.0_Royal_Lounge_limited_skylight_roof_29555.html" TargetMode="External"/><Relationship Id="rId126" Type="http://schemas.openxmlformats.org/officeDocument/2006/relationships/hyperlink" Target="http://specs.cars-directory.net/nissan/sunny/1.8_Super_touring_14516.html" TargetMode="External"/><Relationship Id="rId134" Type="http://schemas.openxmlformats.org/officeDocument/2006/relationships/hyperlink" Target="http://specs.cars-directory.net/toyota/starlet/1.5D_X_28136.html" TargetMode="External"/><Relationship Id="rId8" Type="http://schemas.openxmlformats.org/officeDocument/2006/relationships/hyperlink" Target="http://specs.cars-directory.net/mitsubishi/pajero/3.5_Evolution_short_9992.html" TargetMode="External"/><Relationship Id="rId51" Type="http://schemas.openxmlformats.org/officeDocument/2006/relationships/hyperlink" Target="http://specs.cars-directory.net/toyota/chaser/2.5_Avante_Four_29804.html" TargetMode="External"/><Relationship Id="rId72" Type="http://schemas.openxmlformats.org/officeDocument/2006/relationships/hyperlink" Target="http://specs.cars-directory.net/toyota/corsa/1.3_Moa_27474.html" TargetMode="External"/><Relationship Id="rId80" Type="http://schemas.openxmlformats.org/officeDocument/2006/relationships/hyperlink" Target="http://specs.cars-directory.net/toyota/corsa/1.3_TX_27439.html" TargetMode="External"/><Relationship Id="rId85" Type="http://schemas.openxmlformats.org/officeDocument/2006/relationships/hyperlink" Target="http://specs.cars-directory.net/toyota/cresta/1.8_SC_27156.html" TargetMode="External"/><Relationship Id="rId93" Type="http://schemas.openxmlformats.org/officeDocument/2006/relationships/hyperlink" Target="http://specs.cars-directory.net/toyota/curren/2.0_FS_25546.html" TargetMode="External"/><Relationship Id="rId98" Type="http://schemas.openxmlformats.org/officeDocument/2006/relationships/hyperlink" Target="http://specs.cars-directory.net/toyota/lite_ace/2.0_FXV_32280.html" TargetMode="External"/><Relationship Id="rId121"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2.html" TargetMode="External"/><Relationship Id="rId12" Type="http://schemas.openxmlformats.org/officeDocument/2006/relationships/hyperlink" Target="http://specs.cars-directory.net/mitsubishi/sigma/3.0_30R-SE_8642.html" TargetMode="External"/><Relationship Id="rId17" Type="http://schemas.openxmlformats.org/officeDocument/2006/relationships/hyperlink" Target="http://specs.cars-directory.net/mitsubishi/rvr/2.0_Hyper_sports_gear_R_7837.html" TargetMode="External"/><Relationship Id="rId25" Type="http://schemas.openxmlformats.org/officeDocument/2006/relationships/hyperlink" Target="http://specs.cars-directory.net/toyota/caldina/2.0_CZ_25433.html" TargetMode="External"/><Relationship Id="rId33" Type="http://schemas.openxmlformats.org/officeDocument/2006/relationships/hyperlink" Target="http://specs.cars-directory.net/toyota/camry/2.2DT_XJ_24980.html" TargetMode="External"/><Relationship Id="rId38" Type="http://schemas.openxmlformats.org/officeDocument/2006/relationships/hyperlink" Target="http://specs.cars-directory.net/toyota/camry/2.0_ZX_24899.html" TargetMode="External"/><Relationship Id="rId46" Type="http://schemas.openxmlformats.org/officeDocument/2006/relationships/hyperlink" Target="http://specs.cars-directory.net/toyota/chaser/1.8_XL_29764.html" TargetMode="External"/><Relationship Id="rId59" Type="http://schemas.openxmlformats.org/officeDocument/2006/relationships/hyperlink" Target="http://specs.cars-directory.net/toyota/corona/1.8_SF_27632.html" TargetMode="External"/><Relationship Id="rId67" Type="http://schemas.openxmlformats.org/officeDocument/2006/relationships/hyperlink" Target="http://specs.cars-directory.net/toyota/corsa/1.3_AX_27357.html" TargetMode="External"/><Relationship Id="rId103" Type="http://schemas.openxmlformats.org/officeDocument/2006/relationships/hyperlink" Target="http://specs.cars-directory.net/toyota/mark_ii/1.8_GL_31768.html" TargetMode="External"/><Relationship Id="rId108" Type="http://schemas.openxmlformats.org/officeDocument/2006/relationships/hyperlink" Target="http://specs.cars-directory.net/toyota/tercel/1.5_Joinus_29252.html" TargetMode="External"/><Relationship Id="rId116" Type="http://schemas.openxmlformats.org/officeDocument/2006/relationships/hyperlink" Target="http://specs.cars-directory.net/toyota/town_ace/1.8_Custom_high_roof_29388.html" TargetMode="External"/><Relationship Id="rId124" Type="http://schemas.openxmlformats.org/officeDocument/2006/relationships/hyperlink" Target="http://specs.cars-directory.net/nissan/sunny/1.3_EX_saloon_14412.html" TargetMode="External"/><Relationship Id="rId129" Type="http://schemas.openxmlformats.org/officeDocument/2006/relationships/hyperlink" Target="http://specs.cars-directory.net/nissan/sunny_california/1.5_Type_A_14723.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elica/2.0_GT-FOUR_28968.html" TargetMode="External"/><Relationship Id="rId54" Type="http://schemas.openxmlformats.org/officeDocument/2006/relationships/hyperlink" Target="http://specs.cars-directory.net/toyota/corona/1.8_GX_27548.html" TargetMode="External"/><Relationship Id="rId62" Type="http://schemas.openxmlformats.org/officeDocument/2006/relationships/hyperlink" Target="http://specs.cars-directory.net/toyota/corsa/1.5_AX_27414.html" TargetMode="External"/><Relationship Id="rId70" Type="http://schemas.openxmlformats.org/officeDocument/2006/relationships/hyperlink" Target="http://specs.cars-directory.net/toyota/corsa/1.5_VIT-X_27379.html" TargetMode="External"/><Relationship Id="rId75" Type="http://schemas.openxmlformats.org/officeDocument/2006/relationships/hyperlink" Target="http://specs.cars-directory.net/toyota/corsa/1.5_Cynthia_27490.html" TargetMode="External"/><Relationship Id="rId83" Type="http://schemas.openxmlformats.org/officeDocument/2006/relationships/hyperlink" Target="http://specs.cars-directory.net/toyota/corsa/1.5_SZ_27465.html" TargetMode="External"/><Relationship Id="rId88" Type="http://schemas.openxmlformats.org/officeDocument/2006/relationships/hyperlink" Target="http://specs.cars-directory.net/toyota/cresta/2.5_Super_Lucent_27188.html" TargetMode="External"/><Relationship Id="rId91" Type="http://schemas.openxmlformats.org/officeDocument/2006/relationships/hyperlink" Target="http://specs.cars-directory.net/toyota/cresta/2.0_Super_deluxe_27072.html" TargetMode="External"/><Relationship Id="rId96" Type="http://schemas.openxmlformats.org/officeDocument/2006/relationships/hyperlink" Target="http://specs.cars-directory.net/toyota/lite_ace/1.8_FXV_32128.html" TargetMode="External"/><Relationship Id="rId111" Type="http://schemas.openxmlformats.org/officeDocument/2006/relationships/hyperlink" Target="http://specs.cars-directory.net/toyota/tercel/1.3_Avenue_29352.html" TargetMode="External"/><Relationship Id="rId132"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lancer/1.3_MX_11713.html" TargetMode="External"/><Relationship Id="rId6" Type="http://schemas.openxmlformats.org/officeDocument/2006/relationships/hyperlink" Target="http://specs.cars-directory.net/mitsubishi/lancer/2.0DT_MX_11802.html" TargetMode="External"/><Relationship Id="rId15" Type="http://schemas.openxmlformats.org/officeDocument/2006/relationships/hyperlink" Target="http://specs.cars-directory.net/mitsubishi/pajero/3.0_exceed_long_9961.html" TargetMode="External"/><Relationship Id="rId23" Type="http://schemas.openxmlformats.org/officeDocument/2006/relationships/hyperlink" Target="http://specs.cars-directory.net/toyota/caldina/1.8_TZ_25415.html" TargetMode="External"/><Relationship Id="rId28" Type="http://schemas.openxmlformats.org/officeDocument/2006/relationships/hyperlink" Target="http://specs.cars-directory.net/toyota/camry/1.8_XJ_24914.html" TargetMode="External"/><Relationship Id="rId36" Type="http://schemas.openxmlformats.org/officeDocument/2006/relationships/hyperlink" Target="http://specs.cars-directory.net/toyota/camry/2.0_Lumiere_24884.html" TargetMode="External"/><Relationship Id="rId49" Type="http://schemas.openxmlformats.org/officeDocument/2006/relationships/hyperlink" Target="http://specs.cars-directory.net/toyota/chaser/2.4DT_XL_29782.html" TargetMode="External"/><Relationship Id="rId57" Type="http://schemas.openxmlformats.org/officeDocument/2006/relationships/hyperlink" Target="http://specs.cars-directory.net/toyota/corona/2.0D_EX_saloon_27572.html" TargetMode="External"/><Relationship Id="rId106" Type="http://schemas.openxmlformats.org/officeDocument/2006/relationships/hyperlink" Target="http://specs.cars-directory.net/toyota/sprinter/2.2D_LX_28540.html" TargetMode="External"/><Relationship Id="rId114" Type="http://schemas.openxmlformats.org/officeDocument/2006/relationships/hyperlink" Target="http://specs.cars-directory.net/toyota/tercel/1.5_Joinus_29364.html" TargetMode="External"/><Relationship Id="rId119" Type="http://schemas.openxmlformats.org/officeDocument/2006/relationships/hyperlink" Target="http://specs.cars-directory.net/toyota/town_ace/2.0_Royal_Lounge_limited_skylight_roof_29555.html" TargetMode="External"/><Relationship Id="rId127" Type="http://schemas.openxmlformats.org/officeDocument/2006/relationships/hyperlink" Target="http://specs.cars-directory.net/nissan/sunny/2.0D_EX_saloon_14534.html" TargetMode="External"/><Relationship Id="rId10" Type="http://schemas.openxmlformats.org/officeDocument/2006/relationships/hyperlink" Target="http://specs.cars-directory.net/mitsubishi/sigma/2.0_20E_8611.html" TargetMode="External"/><Relationship Id="rId31" Type="http://schemas.openxmlformats.org/officeDocument/2006/relationships/hyperlink" Target="http://specs.cars-directory.net/toyota/camry/2.0_ZX_24940.html" TargetMode="External"/><Relationship Id="rId44" Type="http://schemas.openxmlformats.org/officeDocument/2006/relationships/hyperlink" Target="http://specs.cars-directory.net/toyota/celsior/4.0_C_specification_29034.html" TargetMode="External"/><Relationship Id="rId52" Type="http://schemas.openxmlformats.org/officeDocument/2006/relationships/hyperlink" Target="http://specs.cars-directory.net/toyota/corona/1.6_EX_saloon_27542.html" TargetMode="External"/><Relationship Id="rId60" Type="http://schemas.openxmlformats.org/officeDocument/2006/relationships/hyperlink" Target="http://specs.cars-directory.net/toyota/corona/2.0_SF_27635.html" TargetMode="External"/><Relationship Id="rId65" Type="http://schemas.openxmlformats.org/officeDocument/2006/relationships/hyperlink" Target="http://specs.cars-directory.net/toyota/corsa/1.5_VIT-X_27428.html" TargetMode="External"/><Relationship Id="rId73" Type="http://schemas.openxmlformats.org/officeDocument/2006/relationships/hyperlink" Target="http://specs.cars-directory.net/toyota/corsa/1.3_Moa_27474.html" TargetMode="External"/><Relationship Id="rId78" Type="http://schemas.openxmlformats.org/officeDocument/2006/relationships/hyperlink" Target="http://specs.cars-directory.net/toyota/corsa/1.3_Moa_27441.html" TargetMode="External"/><Relationship Id="rId81" Type="http://schemas.openxmlformats.org/officeDocument/2006/relationships/hyperlink" Target="http://specs.cars-directory.net/toyota/corsa/1.5_Moa_27462.html" TargetMode="External"/><Relationship Id="rId86" Type="http://schemas.openxmlformats.org/officeDocument/2006/relationships/hyperlink" Target="http://specs.cars-directory.net/toyota/cresta/2.0_Super_Lucent_27167.html" TargetMode="External"/><Relationship Id="rId94" Type="http://schemas.openxmlformats.org/officeDocument/2006/relationships/hyperlink" Target="http://specs.cars-directory.net/toyota/estima_emina/2.2DT_Aeras_24422.html" TargetMode="External"/><Relationship Id="rId99" Type="http://schemas.openxmlformats.org/officeDocument/2006/relationships/hyperlink" Target="http://specs.cars-directory.net/toyota/lite_ace/2.0_FXV_32280.html" TargetMode="External"/><Relationship Id="rId101" Type="http://schemas.openxmlformats.org/officeDocument/2006/relationships/hyperlink" Target="http://specs.cars-directory.net/toyota/lite_ace/2.2DT_AXL_high_roof_32304.html" TargetMode="External"/><Relationship Id="rId122" Type="http://schemas.openxmlformats.org/officeDocument/2006/relationships/hyperlink" Target="http://specs.cars-directory.net/nissan/terrano/2.7DT_R3m_16867.html" TargetMode="External"/><Relationship Id="rId130" Type="http://schemas.openxmlformats.org/officeDocument/2006/relationships/hyperlink" Target="http://specs.cars-directory.net/toyota/hiace/2.4_Deluxe_30038.html" TargetMode="External"/><Relationship Id="rId135" Type="http://schemas.openxmlformats.org/officeDocument/2006/relationships/hyperlink" Target="http://specs.cars-directory.net/toyota/land_cruiser_prado/2.4DT_70_Prado_EX_32711.html" TargetMode="External"/><Relationship Id="rId4" Type="http://schemas.openxmlformats.org/officeDocument/2006/relationships/hyperlink" Target="http://specs.cars-directory.net/mitsubishi/lancer/1.5_MX_11733.html" TargetMode="External"/><Relationship Id="rId9" Type="http://schemas.openxmlformats.org/officeDocument/2006/relationships/hyperlink" Target="http://specs.cars-directory.net/mitsubishi/pajero_mini/660_active_field_edition_4WD_54966.html" TargetMode="External"/><Relationship Id="rId13" Type="http://schemas.openxmlformats.org/officeDocument/2006/relationships/hyperlink" Target="http://specs.cars-directory.net/mitsubishi/minica/660_Ce_sunroof_42387.html" TargetMode="External"/><Relationship Id="rId18" Type="http://schemas.openxmlformats.org/officeDocument/2006/relationships/hyperlink" Target="http://specs.cars-directory.net/toyota/aristo/3.0_Q_23761.html" TargetMode="External"/><Relationship Id="rId39" Type="http://schemas.openxmlformats.org/officeDocument/2006/relationships/hyperlink" Target="http://specs.cars-directory.net/toyota/camry/2.0DT_Lumiere_24880.html" TargetMode="External"/><Relationship Id="rId109" Type="http://schemas.openxmlformats.org/officeDocument/2006/relationships/hyperlink" Target="http://specs.cars-directory.net/toyota/tercel/1.5_Joinus_29252.html" TargetMode="External"/><Relationship Id="rId34" Type="http://schemas.openxmlformats.org/officeDocument/2006/relationships/hyperlink" Target="http://specs.cars-directory.net/toyota/camry/2.2DT_XJ_24980.html" TargetMode="External"/><Relationship Id="rId50" Type="http://schemas.openxmlformats.org/officeDocument/2006/relationships/hyperlink" Target="http://specs.cars-directory.net/toyota/chaser/2.5_Avante_29795.html" TargetMode="External"/><Relationship Id="rId55" Type="http://schemas.openxmlformats.org/officeDocument/2006/relationships/hyperlink" Target="http://specs.cars-directory.net/toyota/corona/2.0_EX_saloon_27585.html" TargetMode="External"/><Relationship Id="rId76" Type="http://schemas.openxmlformats.org/officeDocument/2006/relationships/hyperlink" Target="http://specs.cars-directory.net/toyota/corsa/1.5_Cynthia_27490.html" TargetMode="External"/><Relationship Id="rId97" Type="http://schemas.openxmlformats.org/officeDocument/2006/relationships/hyperlink" Target="http://specs.cars-directory.net/toyota/lite_ace/1.8_FXV_32128.html" TargetMode="External"/><Relationship Id="rId104" Type="http://schemas.openxmlformats.org/officeDocument/2006/relationships/hyperlink" Target="http://specs.cars-directory.net/toyota/mark_ii/2.0_Grande_31781.html" TargetMode="External"/><Relationship Id="rId120" Type="http://schemas.openxmlformats.org/officeDocument/2006/relationships/hyperlink" Target="http://specs.cars-directory.net/toyota/town_ace/2.2DT_Royal_Lounge_limited_skylight_roof_29607.html" TargetMode="External"/><Relationship Id="rId125" Type="http://schemas.openxmlformats.org/officeDocument/2006/relationships/hyperlink" Target="http://specs.cars-directory.net/nissan/sunny/1.6_Super_touring_14506.html" TargetMode="External"/><Relationship Id="rId7" Type="http://schemas.openxmlformats.org/officeDocument/2006/relationships/hyperlink" Target="http://specs.cars-directory.net/mitsubishi/lancer/2.0DT_MX_11806.html" TargetMode="External"/><Relationship Id="rId71" Type="http://schemas.openxmlformats.org/officeDocument/2006/relationships/hyperlink" Target="http://specs.cars-directory.net/toyota/corsa/1.5DT_AX_27364.html" TargetMode="External"/><Relationship Id="rId92" Type="http://schemas.openxmlformats.org/officeDocument/2006/relationships/hyperlink" Target="http://specs.cars-directory.net/toyota/crown_wagon/2.0_wagon_royal_extra_26888.html" TargetMode="External"/><Relationship Id="rId2" Type="http://schemas.openxmlformats.org/officeDocument/2006/relationships/hyperlink" Target="http://specs.cars-directory.net/mitsubishi/lancer/1.3_T_11705.html" TargetMode="External"/><Relationship Id="rId29" Type="http://schemas.openxmlformats.org/officeDocument/2006/relationships/hyperlink" Target="http://specs.cars-directory.net/toyota/camry/2.0_Lumiere_24931.html" TargetMode="External"/><Relationship Id="rId24" Type="http://schemas.openxmlformats.org/officeDocument/2006/relationships/hyperlink" Target="http://specs.cars-directory.net/toyota/caldina/2.0_CZ_25433.html" TargetMode="External"/><Relationship Id="rId40" Type="http://schemas.openxmlformats.org/officeDocument/2006/relationships/hyperlink" Target="http://specs.cars-directory.net/toyota/celica/2.0_Convertible_29011.html" TargetMode="External"/><Relationship Id="rId45" Type="http://schemas.openxmlformats.org/officeDocument/2006/relationships/hyperlink" Target="http://specs.cars-directory.net/toyota/chaser/1.8_Raffine_29768.html" TargetMode="External"/><Relationship Id="rId66" Type="http://schemas.openxmlformats.org/officeDocument/2006/relationships/hyperlink" Target="http://specs.cars-directory.net/toyota/corsa/1.5DT_AX_27408.html" TargetMode="External"/><Relationship Id="rId87" Type="http://schemas.openxmlformats.org/officeDocument/2006/relationships/hyperlink" Target="http://specs.cars-directory.net/toyota/cresta/2.4DT_SC_27175.html" TargetMode="External"/><Relationship Id="rId110" Type="http://schemas.openxmlformats.org/officeDocument/2006/relationships/hyperlink" Target="http://specs.cars-directory.net/toyota/tercel/1.5DT_Joinus_29242.html" TargetMode="External"/><Relationship Id="rId115" Type="http://schemas.openxmlformats.org/officeDocument/2006/relationships/hyperlink" Target="http://specs.cars-directory.net/toyota/tercel/1.5DT_Joinus_29358.html" TargetMode="External"/><Relationship Id="rId131"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orsa/1.3_AX_27398.html" TargetMode="External"/><Relationship Id="rId82" Type="http://schemas.openxmlformats.org/officeDocument/2006/relationships/hyperlink" Target="http://specs.cars-directory.net/toyota/corsa/1.5_SX_27458.html" TargetMode="External"/><Relationship Id="rId19" Type="http://schemas.openxmlformats.org/officeDocument/2006/relationships/hyperlink" Target="http://specs.cars-directory.net/toyota/aristo/3.0_V_23769.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pecs.cars-directory.net/mitsubishi/pajero_junior/1.1_ZR-I_10185.html" TargetMode="External"/><Relationship Id="rId117" Type="http://schemas.openxmlformats.org/officeDocument/2006/relationships/hyperlink" Target="http://specs.cars-directory.net/toyota/mark_ii/2.0_Grande_31780.html" TargetMode="External"/><Relationship Id="rId21" Type="http://schemas.openxmlformats.org/officeDocument/2006/relationships/hyperlink" Target="http://specs.cars-directory.net/mitsubishi/mirage/1.5_Asti_S_11646.html" TargetMode="External"/><Relationship Id="rId42" Type="http://schemas.openxmlformats.org/officeDocument/2006/relationships/hyperlink" Target="http://specs.cars-directory.net/toyota/caldina/1.8_CZ_25407.html" TargetMode="External"/><Relationship Id="rId47" Type="http://schemas.openxmlformats.org/officeDocument/2006/relationships/hyperlink" Target="http://specs.cars-directory.net/toyota/caldina/2.0D_CZ_25424.html" TargetMode="External"/><Relationship Id="rId63" Type="http://schemas.openxmlformats.org/officeDocument/2006/relationships/hyperlink" Target="http://specs.cars-directory.net/toyota/chaser/1.8_Raffine_29767.html" TargetMode="External"/><Relationship Id="rId68" Type="http://schemas.openxmlformats.org/officeDocument/2006/relationships/hyperlink" Target="http://specs.cars-directory.net/toyota/chaser/2.5_Avante_29796.html" TargetMode="External"/><Relationship Id="rId84" Type="http://schemas.openxmlformats.org/officeDocument/2006/relationships/hyperlink" Target="http://specs.cars-directory.net/toyota/corsa/1.5_AX_27419.html" TargetMode="External"/><Relationship Id="rId89" Type="http://schemas.openxmlformats.org/officeDocument/2006/relationships/hyperlink" Target="http://specs.cars-directory.net/toyota/corsa/1.3_Moa_27473.html" TargetMode="External"/><Relationship Id="rId112" Type="http://schemas.openxmlformats.org/officeDocument/2006/relationships/hyperlink" Target="http://specs.cars-directory.net/toyota/lite_ace/2.0_FXV_32281.html" TargetMode="External"/><Relationship Id="rId133" Type="http://schemas.openxmlformats.org/officeDocument/2006/relationships/hyperlink" Target="http://specs.cars-directory.net/toyota/tercel/1.5_Joinus_29363.html" TargetMode="External"/><Relationship Id="rId138" Type="http://schemas.openxmlformats.org/officeDocument/2006/relationships/hyperlink" Target="http://specs.cars-directory.net/toyota/town_ace/2.0_Royal_Lounge_limited_skylight_roof_29554.html" TargetMode="External"/><Relationship Id="rId154" Type="http://schemas.openxmlformats.org/officeDocument/2006/relationships/hyperlink" Target="http://specs.cars-directory.net/toyota/starlet/1.5D_X_28136.html" TargetMode="External"/><Relationship Id="rId16" Type="http://schemas.openxmlformats.org/officeDocument/2006/relationships/hyperlink" Target="http://specs.cars-directory.net/mitsubishi/lancer/1.5_MVV_saloon_11725.html" TargetMode="External"/><Relationship Id="rId107" Type="http://schemas.openxmlformats.org/officeDocument/2006/relationships/hyperlink" Target="http://specs.cars-directory.net/toyota/estima_emina/2.2DT_Aeras_24422.html" TargetMode="External"/><Relationship Id="rId11" Type="http://schemas.openxmlformats.org/officeDocument/2006/relationships/hyperlink" Target="http://specs.cars-directory.net/mitsubishi/lancer/1.8_MX_saloon_11893.html" TargetMode="External"/><Relationship Id="rId32" Type="http://schemas.openxmlformats.org/officeDocument/2006/relationships/hyperlink" Target="http://specs.cars-directory.net/mitsubishi/mirage/1.3_Asti_L_11625.html" TargetMode="External"/><Relationship Id="rId37" Type="http://schemas.openxmlformats.org/officeDocument/2006/relationships/hyperlink" Target="http://specs.cars-directory.net/toyota/aristo/3.0_Q_23758.html" TargetMode="External"/><Relationship Id="rId53" Type="http://schemas.openxmlformats.org/officeDocument/2006/relationships/hyperlink" Target="http://specs.cars-directory.net/toyota/camry/2.0_ZX_24948.html" TargetMode="External"/><Relationship Id="rId58" Type="http://schemas.openxmlformats.org/officeDocument/2006/relationships/hyperlink" Target="http://specs.cars-directory.net/toyota/celica/2.0_GT-FOUR_28969.html" TargetMode="External"/><Relationship Id="rId74" Type="http://schemas.openxmlformats.org/officeDocument/2006/relationships/hyperlink" Target="http://specs.cars-directory.net/toyota/corona/2.0_EX_saloon_27585.html" TargetMode="External"/><Relationship Id="rId79" Type="http://schemas.openxmlformats.org/officeDocument/2006/relationships/hyperlink" Target="http://specs.cars-directory.net/toyota/corona_exiv/1.8_180E_27682.html" TargetMode="External"/><Relationship Id="rId102" Type="http://schemas.openxmlformats.org/officeDocument/2006/relationships/hyperlink" Target="http://specs.cars-directory.net/toyota/crown/3.0_Royal_saloon_26851.html" TargetMode="External"/><Relationship Id="rId123" Type="http://schemas.openxmlformats.org/officeDocument/2006/relationships/hyperlink" Target="http://specs.cars-directory.net/toyota/sprinter/2.0D_LX_28502.html" TargetMode="External"/><Relationship Id="rId128" Type="http://schemas.openxmlformats.org/officeDocument/2006/relationships/hyperlink" Target="http://specs.cars-directory.net/toyota/tercel/1.5_Joinus_29251.html" TargetMode="External"/><Relationship Id="rId144" Type="http://schemas.openxmlformats.org/officeDocument/2006/relationships/hyperlink" Target="http://specs.cars-directory.net/nissan/sunny/1.3_EX_saloon_14411.html" TargetMode="External"/><Relationship Id="rId149" Type="http://schemas.openxmlformats.org/officeDocument/2006/relationships/hyperlink" Target="http://specs.cars-directory.net/nissan/sunny_california/1.5_Type_A_14722.html" TargetMode="External"/><Relationship Id="rId5" Type="http://schemas.openxmlformats.org/officeDocument/2006/relationships/hyperlink" Target="http://specs.cars-directory.net/mitsubishi/lancer/1.5_MX_extra_11848.html" TargetMode="External"/><Relationship Id="rId90" Type="http://schemas.openxmlformats.org/officeDocument/2006/relationships/hyperlink" Target="http://specs.cars-directory.net/toyota/corsa/1.5_Cynthia_27489.html" TargetMode="External"/><Relationship Id="rId95" Type="http://schemas.openxmlformats.org/officeDocument/2006/relationships/hyperlink" Target="http://specs.cars-directory.net/toyota/cresta/2.0_Super_Lucent_27166.html" TargetMode="External"/><Relationship Id="rId22" Type="http://schemas.openxmlformats.org/officeDocument/2006/relationships/hyperlink" Target="http://specs.cars-directory.net/mitsubishi/mirage/1.6_Asti_R_11663.html" TargetMode="External"/><Relationship Id="rId27" Type="http://schemas.openxmlformats.org/officeDocument/2006/relationships/hyperlink" Target="http://specs.cars-directory.net/mitsubishi/pajero_mini/660_active_field_edition_4WD_54956.html" TargetMode="External"/><Relationship Id="rId43" Type="http://schemas.openxmlformats.org/officeDocument/2006/relationships/hyperlink" Target="http://specs.cars-directory.net/toyota/caldina/1.8_FZ_25399.html" TargetMode="External"/><Relationship Id="rId48" Type="http://schemas.openxmlformats.org/officeDocument/2006/relationships/hyperlink" Target="http://specs.cars-directory.net/toyota/camry/1.8_Lumiere_24919.html" TargetMode="External"/><Relationship Id="rId64" Type="http://schemas.openxmlformats.org/officeDocument/2006/relationships/hyperlink" Target="http://specs.cars-directory.net/toyota/chaser/1.8_XL_29765.html" TargetMode="External"/><Relationship Id="rId69" Type="http://schemas.openxmlformats.org/officeDocument/2006/relationships/hyperlink" Target="http://specs.cars-directory.net/toyota/chaser/2.5_Avante_Four_29805.html" TargetMode="External"/><Relationship Id="rId113" Type="http://schemas.openxmlformats.org/officeDocument/2006/relationships/hyperlink" Target="http://specs.cars-directory.net/toyota/lite_ace/2.0_FXV_32281.html" TargetMode="External"/><Relationship Id="rId118" Type="http://schemas.openxmlformats.org/officeDocument/2006/relationships/hyperlink" Target="http://specs.cars-directory.net/toyota/sprinter/1.3_LX_28414.html" TargetMode="External"/><Relationship Id="rId134" Type="http://schemas.openxmlformats.org/officeDocument/2006/relationships/hyperlink" Target="http://specs.cars-directory.net/toyota/tercel/1.5_Joinus_29363.html" TargetMode="External"/><Relationship Id="rId139" Type="http://schemas.openxmlformats.org/officeDocument/2006/relationships/hyperlink" Target="http://specs.cars-directory.net/toyota/town_ace/2.2DT_Royal_Lounge_limited_skylight_roof_29607.html" TargetMode="External"/><Relationship Id="rId80" Type="http://schemas.openxmlformats.org/officeDocument/2006/relationships/hyperlink" Target="http://specs.cars-directory.net/toyota/corona_exiv/2.0_200E_27698.html" TargetMode="External"/><Relationship Id="rId85" Type="http://schemas.openxmlformats.org/officeDocument/2006/relationships/hyperlink" Target="http://specs.cars-directory.net/toyota/corsa/1.5_VIT-X_27421.html" TargetMode="External"/><Relationship Id="rId150" Type="http://schemas.openxmlformats.org/officeDocument/2006/relationships/hyperlink" Target="http://specs.cars-directory.net/toyota/hiace/2.4_Custom_30032.html" TargetMode="External"/><Relationship Id="rId155" Type="http://schemas.openxmlformats.org/officeDocument/2006/relationships/hyperlink" Target="http://specs.cars-directory.net/toyota/land_cruiser_prado/2.4DT_70_LX5_32696.html" TargetMode="External"/><Relationship Id="rId12" Type="http://schemas.openxmlformats.org/officeDocument/2006/relationships/hyperlink" Target="http://specs.cars-directory.net/mitsubishi/lancer/2.0DT_MX_saloon_11906.html" TargetMode="External"/><Relationship Id="rId17" Type="http://schemas.openxmlformats.org/officeDocument/2006/relationships/hyperlink" Target="http://specs.cars-directory.net/mitsubishi/lancer/1.5_MX_11732.html" TargetMode="External"/><Relationship Id="rId25" Type="http://schemas.openxmlformats.org/officeDocument/2006/relationships/hyperlink" Target="http://specs.cars-directory.net/mitsubishi/mirage/1.6_Cyborg_11594.html" TargetMode="External"/><Relationship Id="rId33" Type="http://schemas.openxmlformats.org/officeDocument/2006/relationships/hyperlink" Target="http://specs.cars-directory.net/mitsubishi/pajero/3.0_exceed_long_9960.html" TargetMode="External"/><Relationship Id="rId38" Type="http://schemas.openxmlformats.org/officeDocument/2006/relationships/hyperlink" Target="http://specs.cars-directory.net/toyota/aristo/3.0_V_23768.html" TargetMode="External"/><Relationship Id="rId46" Type="http://schemas.openxmlformats.org/officeDocument/2006/relationships/hyperlink" Target="http://specs.cars-directory.net/toyota/caldina/2.0_CZ_25435.html" TargetMode="External"/><Relationship Id="rId59" Type="http://schemas.openxmlformats.org/officeDocument/2006/relationships/hyperlink" Target="http://specs.cars-directory.net/toyota/celica/2.0_SS-I_28927.html" TargetMode="External"/><Relationship Id="rId67" Type="http://schemas.openxmlformats.org/officeDocument/2006/relationships/hyperlink" Target="http://specs.cars-directory.net/toyota/chaser/2.4DT_XL_29781.html" TargetMode="External"/><Relationship Id="rId103" Type="http://schemas.openxmlformats.org/officeDocument/2006/relationships/hyperlink" Target="http://specs.cars-directory.net/toyota/crown/2.0_deluxe_54888.html" TargetMode="External"/><Relationship Id="rId108" Type="http://schemas.openxmlformats.org/officeDocument/2006/relationships/hyperlink" Target="http://specs.cars-directory.net/toyota/estima_emina/2.2DT_D_middle_roof_24332.html" TargetMode="External"/><Relationship Id="rId116" Type="http://schemas.openxmlformats.org/officeDocument/2006/relationships/hyperlink" Target="http://specs.cars-directory.net/toyota/mark_ii/1.8_GL_31769.html" TargetMode="External"/><Relationship Id="rId124" Type="http://schemas.openxmlformats.org/officeDocument/2006/relationships/hyperlink" Target="http://specs.cars-directory.net/toyota/sprinter/2.0D_LX_28502.html" TargetMode="External"/><Relationship Id="rId129" Type="http://schemas.openxmlformats.org/officeDocument/2006/relationships/hyperlink" Target="http://specs.cars-directory.net/toyota/tercel/1.5_Joinus_29251.html" TargetMode="External"/><Relationship Id="rId137" Type="http://schemas.openxmlformats.org/officeDocument/2006/relationships/hyperlink" Target="http://specs.cars-directory.net/toyota/town_ace/2.0_Royal_Lounge_limited_skylight_roof_29554.html" TargetMode="External"/><Relationship Id="rId20" Type="http://schemas.openxmlformats.org/officeDocument/2006/relationships/hyperlink" Target="http://specs.cars-directory.net/mitsubishi/lancer/2.0DT_MX_11805.html" TargetMode="External"/><Relationship Id="rId41" Type="http://schemas.openxmlformats.org/officeDocument/2006/relationships/hyperlink" Target="http://specs.cars-directory.net/toyota/avalon/3.0_G_23719.html" TargetMode="External"/><Relationship Id="rId54" Type="http://schemas.openxmlformats.org/officeDocument/2006/relationships/hyperlink" Target="http://specs.cars-directory.net/toyota/camry/2.2DT_XJ_24980.html" TargetMode="External"/><Relationship Id="rId62" Type="http://schemas.openxmlformats.org/officeDocument/2006/relationships/hyperlink" Target="http://specs.cars-directory.net/toyota/celsior/4.0_C_specification_29035.html" TargetMode="External"/><Relationship Id="rId70" Type="http://schemas.openxmlformats.org/officeDocument/2006/relationships/hyperlink" Target="http://specs.cars-directory.net/toyota/corona/1.6_EX_saloon_27541.html" TargetMode="External"/><Relationship Id="rId75" Type="http://schemas.openxmlformats.org/officeDocument/2006/relationships/hyperlink" Target="http://specs.cars-directory.net/toyota/corona/2.0D_EX_saloon_27572.html" TargetMode="External"/><Relationship Id="rId83" Type="http://schemas.openxmlformats.org/officeDocument/2006/relationships/hyperlink" Target="http://specs.cars-directory.net/toyota/corsa/1.5_AX_27413.html" TargetMode="External"/><Relationship Id="rId88" Type="http://schemas.openxmlformats.org/officeDocument/2006/relationships/hyperlink" Target="http://specs.cars-directory.net/toyota/corsa/1.3_Moa_27473.html" TargetMode="External"/><Relationship Id="rId91" Type="http://schemas.openxmlformats.org/officeDocument/2006/relationships/hyperlink" Target="http://specs.cars-directory.net/toyota/corsa/1.5_Cynthia_27489.html" TargetMode="External"/><Relationship Id="rId96" Type="http://schemas.openxmlformats.org/officeDocument/2006/relationships/hyperlink" Target="http://specs.cars-directory.net/toyota/cresta/2.4DT_SC_27174.html" TargetMode="External"/><Relationship Id="rId111" Type="http://schemas.openxmlformats.org/officeDocument/2006/relationships/hyperlink" Target="http://specs.cars-directory.net/toyota/granvia/3.0DT_G_27275.html" TargetMode="External"/><Relationship Id="rId132" Type="http://schemas.openxmlformats.org/officeDocument/2006/relationships/hyperlink" Target="http://specs.cars-directory.net/toyota/tercel/1.3_Avenue_29351.html" TargetMode="External"/><Relationship Id="rId140" Type="http://schemas.openxmlformats.org/officeDocument/2006/relationships/hyperlink" Target="http://specs.cars-directory.net/toyota/town_ace/2.2DT_Royal_Lounge_limited_skylight_roof_29607.html" TargetMode="External"/><Relationship Id="rId145" Type="http://schemas.openxmlformats.org/officeDocument/2006/relationships/hyperlink" Target="http://specs.cars-directory.net/nissan/sunny/1.6_Super_touring_14505.html" TargetMode="External"/><Relationship Id="rId153" Type="http://schemas.openxmlformats.org/officeDocument/2006/relationships/hyperlink" Target="http://specs.cars-directory.net/toyota/starlet/1.5D_Soleil_28114.html" TargetMode="External"/><Relationship Id="rId1" Type="http://schemas.openxmlformats.org/officeDocument/2006/relationships/hyperlink" Target="http://specs.cars-directory.net/mitsubishi/lancer/1.3_MX_11828.html" TargetMode="External"/><Relationship Id="rId6" Type="http://schemas.openxmlformats.org/officeDocument/2006/relationships/hyperlink" Target="http://specs.cars-directory.net/mitsubishi/lancer/1.5_MX_saloon_11856.html" TargetMode="External"/><Relationship Id="rId15" Type="http://schemas.openxmlformats.org/officeDocument/2006/relationships/hyperlink" Target="http://specs.cars-directory.net/mitsubishi/lancer/1.3_T_11708.html" TargetMode="External"/><Relationship Id="rId23" Type="http://schemas.openxmlformats.org/officeDocument/2006/relationships/hyperlink" Target="http://specs.cars-directory.net/mitsubishi/mirage/1.3_F_11542.html" TargetMode="External"/><Relationship Id="rId28" Type="http://schemas.openxmlformats.org/officeDocument/2006/relationships/hyperlink" Target="http://specs.cars-directory.net/mitsubishi/minica/660_Ce_sunroof_42387.html" TargetMode="External"/><Relationship Id="rId36" Type="http://schemas.openxmlformats.org/officeDocument/2006/relationships/hyperlink" Target="http://specs.cars-directory.net/mitsubishi/rvr/2.0_Hyper_sports_gear_R_7838.html" TargetMode="External"/><Relationship Id="rId49" Type="http://schemas.openxmlformats.org/officeDocument/2006/relationships/hyperlink" Target="http://specs.cars-directory.net/toyota/camry/1.8_XJ_24913.html" TargetMode="External"/><Relationship Id="rId57" Type="http://schemas.openxmlformats.org/officeDocument/2006/relationships/hyperlink" Target="http://specs.cars-directory.net/toyota/celica/2.0_Convertible_29012.html" TargetMode="External"/><Relationship Id="rId106" Type="http://schemas.openxmlformats.org/officeDocument/2006/relationships/hyperlink" Target="http://specs.cars-directory.net/toyota/curren/2.0_FS_25545.html" TargetMode="External"/><Relationship Id="rId114" Type="http://schemas.openxmlformats.org/officeDocument/2006/relationships/hyperlink" Target="http://specs.cars-directory.net/toyota/lite_ace/2.2DT_AXL_high_roof_32304.html" TargetMode="External"/><Relationship Id="rId119" Type="http://schemas.openxmlformats.org/officeDocument/2006/relationships/hyperlink" Target="http://specs.cars-directory.net/toyota/sprinter/1.5_LX_28432.html" TargetMode="External"/><Relationship Id="rId127" Type="http://schemas.openxmlformats.org/officeDocument/2006/relationships/hyperlink" Target="http://specs.cars-directory.net/toyota/tercel/1.3_Avenue_29235.html" TargetMode="External"/><Relationship Id="rId10" Type="http://schemas.openxmlformats.org/officeDocument/2006/relationships/hyperlink" Target="http://specs.cars-directory.net/mitsubishi/lancer/1.8_GSR_11898.html" TargetMode="External"/><Relationship Id="rId31" Type="http://schemas.openxmlformats.org/officeDocument/2006/relationships/hyperlink" Target="http://specs.cars-directory.net/mitsubishi/minica_toppo/660_Amista_10930.html" TargetMode="External"/><Relationship Id="rId44" Type="http://schemas.openxmlformats.org/officeDocument/2006/relationships/hyperlink" Target="http://specs.cars-directory.net/toyota/caldina/1.8_TZ_25413.html" TargetMode="External"/><Relationship Id="rId52" Type="http://schemas.openxmlformats.org/officeDocument/2006/relationships/hyperlink" Target="http://specs.cars-directory.net/toyota/camry/2.0_ZX_24942.html" TargetMode="External"/><Relationship Id="rId60" Type="http://schemas.openxmlformats.org/officeDocument/2006/relationships/hyperlink" Target="http://specs.cars-directory.net/toyota/celsior/4.0_A_specification_29025.html" TargetMode="External"/><Relationship Id="rId65" Type="http://schemas.openxmlformats.org/officeDocument/2006/relationships/hyperlink" Target="http://specs.cars-directory.net/toyota/chaser/2.0_Avante_29773.html" TargetMode="External"/><Relationship Id="rId73" Type="http://schemas.openxmlformats.org/officeDocument/2006/relationships/hyperlink" Target="http://specs.cars-directory.net/toyota/corona/2.0_EX_saloon_27585.html" TargetMode="External"/><Relationship Id="rId78" Type="http://schemas.openxmlformats.org/officeDocument/2006/relationships/hyperlink" Target="http://specs.cars-directory.net/toyota/corona/2.0_SF_27635.html" TargetMode="External"/><Relationship Id="rId81" Type="http://schemas.openxmlformats.org/officeDocument/2006/relationships/hyperlink" Target="http://specs.cars-directory.net/toyota/corona_exiv/2.0_GT-4WD_27726.html" TargetMode="External"/><Relationship Id="rId86" Type="http://schemas.openxmlformats.org/officeDocument/2006/relationships/hyperlink" Target="http://specs.cars-directory.net/toyota/corsa/1.5_VIT-X_27428.html" TargetMode="External"/><Relationship Id="rId94" Type="http://schemas.openxmlformats.org/officeDocument/2006/relationships/hyperlink" Target="http://specs.cars-directory.net/toyota/cresta/1.8_SC_27157.html" TargetMode="External"/><Relationship Id="rId99" Type="http://schemas.openxmlformats.org/officeDocument/2006/relationships/hyperlink" Target="http://specs.cars-directory.net/toyota/cresta/3.0_Super_Lucent_G_27215.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sprinter/1.6_GT_28494.html" TargetMode="External"/><Relationship Id="rId130" Type="http://schemas.openxmlformats.org/officeDocument/2006/relationships/hyperlink" Target="http://specs.cars-directory.net/toyota/tercel/1.5DT_Joinus_29242.html" TargetMode="External"/><Relationship Id="rId135" Type="http://schemas.openxmlformats.org/officeDocument/2006/relationships/hyperlink" Target="http://specs.cars-directory.net/toyota/town_ace/1.8_Custom_high_roof_29389.html" TargetMode="External"/><Relationship Id="rId143" Type="http://schemas.openxmlformats.org/officeDocument/2006/relationships/hyperlink" Target="http://specs.cars-directory.net/nissan/terrano/3.0_R3m_selection_V_16913.html" TargetMode="External"/><Relationship Id="rId148" Type="http://schemas.openxmlformats.org/officeDocument/2006/relationships/hyperlink" Target="http://specs.cars-directory.net/nissan/sunny_california/1.5_Type_A_14714.html" TargetMode="External"/><Relationship Id="rId151" Type="http://schemas.openxmlformats.org/officeDocument/2006/relationships/hyperlink" Target="http://specs.cars-directory.net/toyota/starlet/1.5D_Soleil_28114.html" TargetMode="External"/><Relationship Id="rId156" Type="http://schemas.openxmlformats.org/officeDocument/2006/relationships/printerSettings" Target="../printerSettings/printerSettings5.bin"/><Relationship Id="rId4" Type="http://schemas.openxmlformats.org/officeDocument/2006/relationships/hyperlink" Target="http://specs.cars-directory.net/mitsubishi/lancer/1.5_MX_11837.html" TargetMode="External"/><Relationship Id="rId9" Type="http://schemas.openxmlformats.org/officeDocument/2006/relationships/hyperlink" Target="http://specs.cars-directory.net/mitsubishi/lancer/1.6_MR_MIVEC-MD_11888.html" TargetMode="External"/><Relationship Id="rId13" Type="http://schemas.openxmlformats.org/officeDocument/2006/relationships/hyperlink" Target="http://specs.cars-directory.net/mitsubishi/lancer/2.0DT_MX_saloon_11912.html" TargetMode="External"/><Relationship Id="rId18" Type="http://schemas.openxmlformats.org/officeDocument/2006/relationships/hyperlink" Target="http://specs.cars-directory.net/mitsubishi/lancer/1.5_MX_11736.html" TargetMode="External"/><Relationship Id="rId39" Type="http://schemas.openxmlformats.org/officeDocument/2006/relationships/hyperlink" Target="http://specs.cars-directory.net/toyota/aristo/4.0_Zi-Four_23770.html" TargetMode="External"/><Relationship Id="rId109" Type="http://schemas.openxmlformats.org/officeDocument/2006/relationships/hyperlink" Target="http://specs.cars-directory.net/toyota/granvia/2.7_G_27256.html" TargetMode="External"/><Relationship Id="rId34" Type="http://schemas.openxmlformats.org/officeDocument/2006/relationships/hyperlink" Target="http://specs.cars-directory.net/mitsubishi/pajero/3.5_Evolution_short_9993.html" TargetMode="External"/><Relationship Id="rId50" Type="http://schemas.openxmlformats.org/officeDocument/2006/relationships/hyperlink" Target="http://specs.cars-directory.net/toyota/camry/2.0_Lumiere_24933.html" TargetMode="External"/><Relationship Id="rId55" Type="http://schemas.openxmlformats.org/officeDocument/2006/relationships/hyperlink" Target="http://specs.cars-directory.net/toyota/camry/2.2DT_XJ_24980.html" TargetMode="External"/><Relationship Id="rId76" Type="http://schemas.openxmlformats.org/officeDocument/2006/relationships/hyperlink" Target="http://specs.cars-directory.net/toyota/corona/2.0D_EX_saloon_27572.html" TargetMode="External"/><Relationship Id="rId97" Type="http://schemas.openxmlformats.org/officeDocument/2006/relationships/hyperlink" Target="http://specs.cars-directory.net/toyota/cresta/2.5_Super_Lucent_27189.html" TargetMode="External"/><Relationship Id="rId104" Type="http://schemas.openxmlformats.org/officeDocument/2006/relationships/hyperlink" Target="http://specs.cars-directory.net/toyota/crown_wagon/2.0_wagon_royal_extra_26887.html" TargetMode="External"/><Relationship Id="rId120" Type="http://schemas.openxmlformats.org/officeDocument/2006/relationships/hyperlink" Target="http://specs.cars-directory.net/toyota/sprinter/1.5_LX_28432.html" TargetMode="External"/><Relationship Id="rId125" Type="http://schemas.openxmlformats.org/officeDocument/2006/relationships/hyperlink" Target="http://specs.cars-directory.net/toyota/sprinter/2.2D_LX_28540.html" TargetMode="External"/><Relationship Id="rId141" Type="http://schemas.openxmlformats.org/officeDocument/2006/relationships/hyperlink" Target="http://specs.cars-directory.net/nissan/terrano/2.7DT_R3m_16949.html" TargetMode="External"/><Relationship Id="rId146" Type="http://schemas.openxmlformats.org/officeDocument/2006/relationships/hyperlink" Target="http://specs.cars-directory.net/nissan/sunny/1.8_Super_touring_14515.html" TargetMode="External"/><Relationship Id="rId7" Type="http://schemas.openxmlformats.org/officeDocument/2006/relationships/hyperlink" Target="http://specs.cars-directory.net/mitsubishi/lancer/1.5_MX_saloon_11862.html" TargetMode="External"/><Relationship Id="rId71" Type="http://schemas.openxmlformats.org/officeDocument/2006/relationships/hyperlink" Target="http://specs.cars-directory.net/toyota/corona/1.8_EX_saloon_27553.html" TargetMode="External"/><Relationship Id="rId92" Type="http://schemas.openxmlformats.org/officeDocument/2006/relationships/hyperlink" Target="http://specs.cars-directory.net/toyota/corsa/1.5_Cynthia_27489.html" TargetMode="External"/><Relationship Id="rId2" Type="http://schemas.openxmlformats.org/officeDocument/2006/relationships/hyperlink" Target="http://specs.cars-directory.net/mitsubishi/lancer/1.3_T_11820.html" TargetMode="External"/><Relationship Id="rId29" Type="http://schemas.openxmlformats.org/officeDocument/2006/relationships/hyperlink" Target="http://specs.cars-directory.net/mitsubishi/minica/660_Ce_sunroof_42388.html" TargetMode="External"/><Relationship Id="rId24" Type="http://schemas.openxmlformats.org/officeDocument/2006/relationships/hyperlink" Target="http://specs.cars-directory.net/mitsubishi/mirage/1.5_F_11569.html" TargetMode="External"/><Relationship Id="rId40" Type="http://schemas.openxmlformats.org/officeDocument/2006/relationships/hyperlink" Target="http://specs.cars-directory.net/toyota/avalon/3.0_23716.html" TargetMode="External"/><Relationship Id="rId45" Type="http://schemas.openxmlformats.org/officeDocument/2006/relationships/hyperlink" Target="http://specs.cars-directory.net/toyota/caldina/2.0_CZ_25435.html" TargetMode="External"/><Relationship Id="rId66" Type="http://schemas.openxmlformats.org/officeDocument/2006/relationships/hyperlink" Target="http://specs.cars-directory.net/toyota/chaser/2.4DT_Raffine_29787.html" TargetMode="External"/><Relationship Id="rId87" Type="http://schemas.openxmlformats.org/officeDocument/2006/relationships/hyperlink" Target="http://specs.cars-directory.net/toyota/corsa/1.5DT_AX_27407.html" TargetMode="External"/><Relationship Id="rId110" Type="http://schemas.openxmlformats.org/officeDocument/2006/relationships/hyperlink" Target="http://specs.cars-directory.net/toyota/granvia/3.0DT_G_27267.html" TargetMode="External"/><Relationship Id="rId115" Type="http://schemas.openxmlformats.org/officeDocument/2006/relationships/hyperlink" Target="http://specs.cars-directory.net/toyota/lite_ace/2.2DT_AXL_high_roof_32304.html" TargetMode="External"/><Relationship Id="rId131" Type="http://schemas.openxmlformats.org/officeDocument/2006/relationships/hyperlink" Target="http://specs.cars-directory.net/toyota/tercel/1.3_Avenue_29351.html" TargetMode="External"/><Relationship Id="rId136" Type="http://schemas.openxmlformats.org/officeDocument/2006/relationships/hyperlink" Target="http://specs.cars-directory.net/toyota/town_ace/1.8_Custom_high_roof_29388.html" TargetMode="External"/><Relationship Id="rId61" Type="http://schemas.openxmlformats.org/officeDocument/2006/relationships/hyperlink" Target="http://specs.cars-directory.net/toyota/celsior/4.0_B_specification_29030.html" TargetMode="External"/><Relationship Id="rId82" Type="http://schemas.openxmlformats.org/officeDocument/2006/relationships/hyperlink" Target="http://specs.cars-directory.net/toyota/corsa/1.3_AX_27397.html" TargetMode="External"/><Relationship Id="rId152" Type="http://schemas.openxmlformats.org/officeDocument/2006/relationships/hyperlink" Target="http://specs.cars-directory.net/toyota/starlet/1.5D_X_28136.html" TargetMode="External"/><Relationship Id="rId19" Type="http://schemas.openxmlformats.org/officeDocument/2006/relationships/hyperlink" Target="http://specs.cars-directory.net/mitsubishi/lancer/2.0DT_MX_11801.html" TargetMode="External"/><Relationship Id="rId14" Type="http://schemas.openxmlformats.org/officeDocument/2006/relationships/hyperlink" Target="http://specs.cars-directory.net/mitsubishi/lancer/1.3_MX_11716.html" TargetMode="External"/><Relationship Id="rId30" Type="http://schemas.openxmlformats.org/officeDocument/2006/relationships/hyperlink" Target="http://specs.cars-directory.net/mitsubishi/minica_toppo/660_Amista_10930.html" TargetMode="External"/><Relationship Id="rId35" Type="http://schemas.openxmlformats.org/officeDocument/2006/relationships/hyperlink" Target="http://specs.cars-directory.net/mitsubishi/rvr/2.0_Hyper_sports_gear_R_7837.html" TargetMode="External"/><Relationship Id="rId56" Type="http://schemas.openxmlformats.org/officeDocument/2006/relationships/hyperlink" Target="http://specs.cars-directory.net/toyota/cavalier/2.4_26398.html" TargetMode="External"/><Relationship Id="rId77" Type="http://schemas.openxmlformats.org/officeDocument/2006/relationships/hyperlink" Target="http://specs.cars-directory.net/toyota/corona/1.8_SF_27631.html" TargetMode="External"/><Relationship Id="rId100" Type="http://schemas.openxmlformats.org/officeDocument/2006/relationships/hyperlink" Target="http://specs.cars-directory.net/toyota/cresta/2.0_Super_deluxe_27071.html" TargetMode="External"/><Relationship Id="rId105" Type="http://schemas.openxmlformats.org/officeDocument/2006/relationships/hyperlink" Target="http://specs.cars-directory.net/toyota/curren/1.8_TS_25542.html" TargetMode="External"/><Relationship Id="rId126" Type="http://schemas.openxmlformats.org/officeDocument/2006/relationships/hyperlink" Target="http://specs.cars-directory.net/toyota/sprinter/2.2D_LX_28540.html" TargetMode="External"/><Relationship Id="rId147" Type="http://schemas.openxmlformats.org/officeDocument/2006/relationships/hyperlink" Target="http://specs.cars-directory.net/nissan/sunny/2.0D_EX_saloon_14533.html" TargetMode="External"/><Relationship Id="rId8" Type="http://schemas.openxmlformats.org/officeDocument/2006/relationships/hyperlink" Target="http://specs.cars-directory.net/mitsubishi/lancer/1.6_MR_11880.html" TargetMode="External"/><Relationship Id="rId51" Type="http://schemas.openxmlformats.org/officeDocument/2006/relationships/hyperlink" Target="http://specs.cars-directory.net/toyota/camry/2.0_Lumiere_24933.html" TargetMode="External"/><Relationship Id="rId72" Type="http://schemas.openxmlformats.org/officeDocument/2006/relationships/hyperlink" Target="http://specs.cars-directory.net/toyota/corona/1.8_GX_27547.html" TargetMode="External"/><Relationship Id="rId93" Type="http://schemas.openxmlformats.org/officeDocument/2006/relationships/hyperlink" Target="http://specs.cars-directory.net/toyota/corsa/1.5DT_Moa_27481.html" TargetMode="External"/><Relationship Id="rId98" Type="http://schemas.openxmlformats.org/officeDocument/2006/relationships/hyperlink" Target="http://specs.cars-directory.net/toyota/cresta/2.5_super_Lucent_Four_27198.html" TargetMode="External"/><Relationship Id="rId121" Type="http://schemas.openxmlformats.org/officeDocument/2006/relationships/hyperlink" Target="http://specs.cars-directory.net/toyota/sprinter/1.6_GT_28494.html" TargetMode="External"/><Relationship Id="rId142" Type="http://schemas.openxmlformats.org/officeDocument/2006/relationships/hyperlink" Target="http://specs.cars-directory.net/nissan/terrano/3.3_R3m_16989.html" TargetMode="External"/><Relationship Id="rId3" Type="http://schemas.openxmlformats.org/officeDocument/2006/relationships/hyperlink" Target="http://specs.cars-directory.net/mitsubishi/lancer/1.5_Exceed_11878.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pecs.cars-directory.net/toyota/aristo/3.0_Q_23759.html" TargetMode="External"/><Relationship Id="rId117" Type="http://schemas.openxmlformats.org/officeDocument/2006/relationships/hyperlink" Target="http://specs.cars-directory.net/toyota/lite_ace/2.0_FXV_32280.html" TargetMode="External"/><Relationship Id="rId21" Type="http://schemas.openxmlformats.org/officeDocument/2006/relationships/hyperlink" Target="http://specs.cars-directory.net/mitsubishi/pajero/3.0_exceed_long_9961.html" TargetMode="External"/><Relationship Id="rId42" Type="http://schemas.openxmlformats.org/officeDocument/2006/relationships/hyperlink" Target="http://specs.cars-directory.net/toyota/camry/2.0_ZX_24947.html" TargetMode="External"/><Relationship Id="rId47" Type="http://schemas.openxmlformats.org/officeDocument/2006/relationships/hyperlink" Target="http://specs.cars-directory.net/toyota/camry_gracia/2.5_25060.html" TargetMode="External"/><Relationship Id="rId63" Type="http://schemas.openxmlformats.org/officeDocument/2006/relationships/hyperlink" Target="http://specs.cars-directory.net/toyota/chaser/1.8_XL_29764.html" TargetMode="External"/><Relationship Id="rId68" Type="http://schemas.openxmlformats.org/officeDocument/2006/relationships/hyperlink" Target="http://specs.cars-directory.net/toyota/chaser/2.5_Avante_Four_29804.html" TargetMode="External"/><Relationship Id="rId84" Type="http://schemas.openxmlformats.org/officeDocument/2006/relationships/hyperlink" Target="http://specs.cars-directory.net/toyota/corsa/1.3_Moa_27474.html" TargetMode="External"/><Relationship Id="rId89" Type="http://schemas.openxmlformats.org/officeDocument/2006/relationships/hyperlink" Target="http://specs.cars-directory.net/toyota/cresta/2.0_Exceed_27120.html" TargetMode="External"/><Relationship Id="rId112" Type="http://schemas.openxmlformats.org/officeDocument/2006/relationships/hyperlink" Target="http://specs.cars-directory.net/toyota/estima_emina/2.2DT_D_middle_roof_24332.html" TargetMode="External"/><Relationship Id="rId133" Type="http://schemas.openxmlformats.org/officeDocument/2006/relationships/hyperlink" Target="http://specs.cars-directory.net/toyota/sprinter/1.6_GT_28493.html" TargetMode="External"/><Relationship Id="rId138" Type="http://schemas.openxmlformats.org/officeDocument/2006/relationships/hyperlink" Target="http://specs.cars-directory.net/toyota/tercel/1.3_Avenue_29236.html" TargetMode="External"/><Relationship Id="rId154" Type="http://schemas.openxmlformats.org/officeDocument/2006/relationships/hyperlink" Target="http://specs.cars-directory.net/nissan/terrano/3.3_R3m_16990.html" TargetMode="External"/><Relationship Id="rId159" Type="http://schemas.openxmlformats.org/officeDocument/2006/relationships/hyperlink" Target="http://specs.cars-directory.net/nissan/sunny/2.0D_EX_saloon_14536.html" TargetMode="External"/><Relationship Id="rId16" Type="http://schemas.openxmlformats.org/officeDocument/2006/relationships/hyperlink" Target="http://specs.cars-directory.net/mitsubishi/legnum/2.0_20ST_12124.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1.8_MX_saloon_11894.html" TargetMode="External"/><Relationship Id="rId32" Type="http://schemas.openxmlformats.org/officeDocument/2006/relationships/hyperlink" Target="http://specs.cars-directory.net/toyota/caldina/1.8_FZ_25402.html" TargetMode="External"/><Relationship Id="rId37" Type="http://schemas.openxmlformats.org/officeDocument/2006/relationships/hyperlink" Target="http://specs.cars-directory.net/toyota/camry/1.8_Lumiere_24922.html" TargetMode="External"/><Relationship Id="rId53" Type="http://schemas.openxmlformats.org/officeDocument/2006/relationships/hyperlink" Target="http://specs.cars-directory.net/toyota/celsior/4.0_B_specification_29029.html" TargetMode="External"/><Relationship Id="rId58" Type="http://schemas.openxmlformats.org/officeDocument/2006/relationships/hyperlink" Target="http://specs.cars-directory.net/toyota/chaser/2.5_Avante_29852.html" TargetMode="External"/><Relationship Id="rId74" Type="http://schemas.openxmlformats.org/officeDocument/2006/relationships/hyperlink" Target="http://specs.cars-directory.net/toyota/corona_premio/2.0_E_27772.html" TargetMode="External"/><Relationship Id="rId79" Type="http://schemas.openxmlformats.org/officeDocument/2006/relationships/hyperlink" Target="http://specs.cars-directory.net/toyota/corsa/1.5_AX_27420.html" TargetMode="External"/><Relationship Id="rId102" Type="http://schemas.openxmlformats.org/officeDocument/2006/relationships/hyperlink" Target="http://specs.cars-directory.net/toyota/cresta/2.0_Super_deluxe_27072.html" TargetMode="External"/><Relationship Id="rId123" Type="http://schemas.openxmlformats.org/officeDocument/2006/relationships/hyperlink" Target="http://specs.cars-directory.net/toyota/lite_ace_noah/2.2DT_Field_Tourer_standart_roof_32482.html" TargetMode="External"/><Relationship Id="rId128" Type="http://schemas.openxmlformats.org/officeDocument/2006/relationships/hyperlink" Target="http://specs.cars-directory.net/toyota/mark_ii/2.0_Grande_31781.html" TargetMode="External"/><Relationship Id="rId144" Type="http://schemas.openxmlformats.org/officeDocument/2006/relationships/hyperlink" Target="http://specs.cars-directory.net/toyota/tercel/1.5_Joinus_29364.html" TargetMode="External"/><Relationship Id="rId149" Type="http://schemas.openxmlformats.org/officeDocument/2006/relationships/hyperlink" Target="http://specs.cars-directory.net/toyota/town_ace/2.0_Royal_Lounge_limited_skylight_roof_29555.html" TargetMode="External"/><Relationship Id="rId5" Type="http://schemas.openxmlformats.org/officeDocument/2006/relationships/hyperlink" Target="http://specs.cars-directory.net/mitsubishi/lancer/1.5_MX_extra_11847.html" TargetMode="External"/><Relationship Id="rId90" Type="http://schemas.openxmlformats.org/officeDocument/2006/relationships/hyperlink" Target="http://specs.cars-directory.net/toyota/cresta/2.4DT_SC_27125.html" TargetMode="External"/><Relationship Id="rId95" Type="http://schemas.openxmlformats.org/officeDocument/2006/relationships/hyperlink" Target="http://specs.cars-directory.net/toyota/cresta/3.0_Exceed_G_27151.html" TargetMode="External"/><Relationship Id="rId160" Type="http://schemas.openxmlformats.org/officeDocument/2006/relationships/hyperlink" Target="http://specs.cars-directory.net/nissan/sunny_california/1.5_Type_A_14725.html" TargetMode="External"/><Relationship Id="rId165" Type="http://schemas.openxmlformats.org/officeDocument/2006/relationships/hyperlink" Target="http://specs.cars-directory.net/toyota/starlet/1.5D_X_28136.html" TargetMode="External"/><Relationship Id="rId22" Type="http://schemas.openxmlformats.org/officeDocument/2006/relationships/hyperlink" Target="http://specs.cars-directory.net/mitsubishi/pajero/3.5_Evolution_short_9992.html" TargetMode="External"/><Relationship Id="rId27" Type="http://schemas.openxmlformats.org/officeDocument/2006/relationships/hyperlink" Target="http://specs.cars-directory.net/toyota/aristo/3.0_V_23769.html" TargetMode="External"/><Relationship Id="rId43" Type="http://schemas.openxmlformats.org/officeDocument/2006/relationships/hyperlink" Target="http://specs.cars-directory.net/toyota/camry/2.2DT_XJ_24980.html" TargetMode="External"/><Relationship Id="rId48" Type="http://schemas.openxmlformats.org/officeDocument/2006/relationships/hyperlink" Target="http://specs.cars-directory.net/toyota/camry_gracia/2.5_Four_G_selection_25070.html" TargetMode="External"/><Relationship Id="rId64" Type="http://schemas.openxmlformats.org/officeDocument/2006/relationships/hyperlink" Target="http://specs.cars-directory.net/toyota/chaser/2.0_Avante_29774.html" TargetMode="External"/><Relationship Id="rId69" Type="http://schemas.openxmlformats.org/officeDocument/2006/relationships/hyperlink" Target="http://specs.cars-directory.net/toyota/corona_exiv/1.8_180E_27681.html" TargetMode="External"/><Relationship Id="rId113" Type="http://schemas.openxmlformats.org/officeDocument/2006/relationships/hyperlink" Target="http://specs.cars-directory.net/toyota/granvia/2.7_G_27257.html" TargetMode="External"/><Relationship Id="rId118" Type="http://schemas.openxmlformats.org/officeDocument/2006/relationships/hyperlink" Target="http://specs.cars-directory.net/toyota/lite_ace/2.2DT_AXL_high_roof_32304.html" TargetMode="External"/><Relationship Id="rId134" Type="http://schemas.openxmlformats.org/officeDocument/2006/relationships/hyperlink" Target="http://specs.cars-directory.net/toyota/sprinter/2.0D_LX_28501.html" TargetMode="External"/><Relationship Id="rId139" Type="http://schemas.openxmlformats.org/officeDocument/2006/relationships/hyperlink" Target="http://specs.cars-directory.net/toyota/tercel/1.5_Joinus_29252.html" TargetMode="External"/><Relationship Id="rId80" Type="http://schemas.openxmlformats.org/officeDocument/2006/relationships/hyperlink" Target="http://specs.cars-directory.net/toyota/corsa/1.5_VIT-X_27424.html" TargetMode="External"/><Relationship Id="rId85" Type="http://schemas.openxmlformats.org/officeDocument/2006/relationships/hyperlink" Target="http://specs.cars-directory.net/toyota/corsa/1.5_Cynthia_27490.html" TargetMode="External"/><Relationship Id="rId150" Type="http://schemas.openxmlformats.org/officeDocument/2006/relationships/hyperlink" Target="http://specs.cars-directory.net/toyota/town_ace/2.2DT_Royal_Lounge_limited_skylight_roof_29607.html" TargetMode="External"/><Relationship Id="rId155" Type="http://schemas.openxmlformats.org/officeDocument/2006/relationships/hyperlink" Target="http://specs.cars-directory.net/nissan/terrano_regulus/3.2DT_R_17012.html" TargetMode="External"/><Relationship Id="rId12" Type="http://schemas.openxmlformats.org/officeDocument/2006/relationships/hyperlink" Target="http://specs.cars-directory.net/mitsubishi/lancer/2.0DT_MX_11902.html" TargetMode="External"/><Relationship Id="rId17" Type="http://schemas.openxmlformats.org/officeDocument/2006/relationships/hyperlink" Target="http://specs.cars-directory.net/mitsubishi/legnum/2.5_25ST_12156.html" TargetMode="External"/><Relationship Id="rId33" Type="http://schemas.openxmlformats.org/officeDocument/2006/relationships/hyperlink" Target="http://specs.cars-directory.net/toyota/caldina/2.0_CZ_25437.html" TargetMode="External"/><Relationship Id="rId38" Type="http://schemas.openxmlformats.org/officeDocument/2006/relationships/hyperlink" Target="http://specs.cars-directory.net/toyota/camry/1.8_XJ_24916.html" TargetMode="External"/><Relationship Id="rId59" Type="http://schemas.openxmlformats.org/officeDocument/2006/relationships/hyperlink" Target="http://specs.cars-directory.net/toyota/chaser/2.5_Avante_29852.html" TargetMode="External"/><Relationship Id="rId103" Type="http://schemas.openxmlformats.org/officeDocument/2006/relationships/hyperlink" Target="http://specs.cars-directory.net/toyota/crown/2.4DT_Royal_saloon_26832.html" TargetMode="External"/><Relationship Id="rId108" Type="http://schemas.openxmlformats.org/officeDocument/2006/relationships/hyperlink" Target="http://specs.cars-directory.net/toyota/curren/2.0_FS_25546.html" TargetMode="External"/><Relationship Id="rId124" Type="http://schemas.openxmlformats.org/officeDocument/2006/relationships/hyperlink" Target="http://specs.cars-directory.net/toyota/mark_ii/2.5_Grande_31949.html" TargetMode="External"/><Relationship Id="rId129" Type="http://schemas.openxmlformats.org/officeDocument/2006/relationships/hyperlink" Target="http://specs.cars-directory.net/toyota/sprinter/1.3_LX_28413.html" TargetMode="External"/><Relationship Id="rId54" Type="http://schemas.openxmlformats.org/officeDocument/2006/relationships/hyperlink" Target="http://specs.cars-directory.net/toyota/celsior/4.0_C_specification_29034.html" TargetMode="External"/><Relationship Id="rId70" Type="http://schemas.openxmlformats.org/officeDocument/2006/relationships/hyperlink" Target="http://specs.cars-directory.net/toyota/corona_exiv/2.0_200E_27697.html" TargetMode="External"/><Relationship Id="rId75" Type="http://schemas.openxmlformats.org/officeDocument/2006/relationships/hyperlink" Target="http://specs.cars-directory.net/toyota/corona_premio/2.0DT_27760.html" TargetMode="External"/><Relationship Id="rId91" Type="http://schemas.openxmlformats.org/officeDocument/2006/relationships/hyperlink" Target="http://specs.cars-directory.net/toyota/cresta/2.5_Exceed_27133.html" TargetMode="External"/><Relationship Id="rId96" Type="http://schemas.openxmlformats.org/officeDocument/2006/relationships/hyperlink" Target="http://specs.cars-directory.net/toyota/cresta/1.8_SC_27156.html" TargetMode="External"/><Relationship Id="rId140" Type="http://schemas.openxmlformats.org/officeDocument/2006/relationships/hyperlink" Target="http://specs.cars-directory.net/toyota/tercel/1.5_Joinus_29252.html" TargetMode="External"/><Relationship Id="rId145" Type="http://schemas.openxmlformats.org/officeDocument/2006/relationships/hyperlink" Target="http://specs.cars-directory.net/toyota/tercel/1.5_Joinus_29364.html" TargetMode="External"/><Relationship Id="rId161" Type="http://schemas.openxmlformats.org/officeDocument/2006/relationships/hyperlink" Target="http://specs.cars-directory.net/toyota/hiace/2.4_Deluxe_30038.html" TargetMode="External"/><Relationship Id="rId166" Type="http://schemas.openxmlformats.org/officeDocument/2006/relationships/hyperlink" Target="http://specs.cars-directory.net/toyota/land_cruiser_prado/2.4DT_70_Prado_EX_32711.html" TargetMode="External"/><Relationship Id="rId1" Type="http://schemas.openxmlformats.org/officeDocument/2006/relationships/hyperlink" Target="http://specs.cars-directory.net/mitsubishi/lancer/1.3_MX_11827.html" TargetMode="External"/><Relationship Id="rId6" Type="http://schemas.openxmlformats.org/officeDocument/2006/relationships/hyperlink" Target="http://specs.cars-directory.net/mitsubishi/lancer/1.5_MX_saloon_11855.html" TargetMode="External"/><Relationship Id="rId15" Type="http://schemas.openxmlformats.org/officeDocument/2006/relationships/hyperlink" Target="http://specs.cars-directory.net/mitsubishi/legnum/1.8_ST_12096.html" TargetMode="External"/><Relationship Id="rId23" Type="http://schemas.openxmlformats.org/officeDocument/2006/relationships/hyperlink" Target="http://specs.cars-directory.net/mitsubishi/pajero_mini/660_active_field_edition_4WD_54966.html" TargetMode="External"/><Relationship Id="rId28" Type="http://schemas.openxmlformats.org/officeDocument/2006/relationships/hyperlink" Target="http://specs.cars-directory.net/toyota/aristo/4.0_Zi-Four_23770.html" TargetMode="External"/><Relationship Id="rId36" Type="http://schemas.openxmlformats.org/officeDocument/2006/relationships/hyperlink" Target="http://specs.cars-directory.net/toyota/caldina/2.0D_CZ_25427.html" TargetMode="External"/><Relationship Id="rId49" Type="http://schemas.openxmlformats.org/officeDocument/2006/relationships/hyperlink" Target="http://specs.cars-directory.net/toyota/cavalier/2.4_26399.html" TargetMode="External"/><Relationship Id="rId57" Type="http://schemas.openxmlformats.org/officeDocument/2006/relationships/hyperlink" Target="http://specs.cars-directory.net/toyota/chaser/2.4DT_Avante_29848.html" TargetMode="External"/><Relationship Id="rId106" Type="http://schemas.openxmlformats.org/officeDocument/2006/relationships/hyperlink" Target="http://specs.cars-directory.net/toyota/crown_wagon/2.0_wagon_royal_extra_26888.html" TargetMode="External"/><Relationship Id="rId114" Type="http://schemas.openxmlformats.org/officeDocument/2006/relationships/hyperlink" Target="http://specs.cars-directory.net/toyota/granvia/3.0DT_G_27266.html" TargetMode="External"/><Relationship Id="rId119" Type="http://schemas.openxmlformats.org/officeDocument/2006/relationships/hyperlink" Target="http://specs.cars-directory.net/toyota/lite_ace/2.2DT_AXL_high_roof_32304.html" TargetMode="External"/><Relationship Id="rId127" Type="http://schemas.openxmlformats.org/officeDocument/2006/relationships/hyperlink" Target="http://specs.cars-directory.net/toyota/mark_ii/1.8_GL_31770.html" TargetMode="External"/><Relationship Id="rId10" Type="http://schemas.openxmlformats.org/officeDocument/2006/relationships/hyperlink" Target="http://specs.cars-directory.net/mitsubishi/lancer/1.8_GSR_11897.html" TargetMode="External"/><Relationship Id="rId31" Type="http://schemas.openxmlformats.org/officeDocument/2006/relationships/hyperlink" Target="http://specs.cars-directory.net/toyota/caldina/1.8_CZ_25410.html" TargetMode="External"/><Relationship Id="rId44" Type="http://schemas.openxmlformats.org/officeDocument/2006/relationships/hyperlink" Target="http://specs.cars-directory.net/toyota/camry/2.2DT_XJ_24980.html" TargetMode="External"/><Relationship Id="rId52" Type="http://schemas.openxmlformats.org/officeDocument/2006/relationships/hyperlink" Target="http://specs.cars-directory.net/toyota/celsior/4.0_A_specification_29024.html" TargetMode="External"/><Relationship Id="rId60" Type="http://schemas.openxmlformats.org/officeDocument/2006/relationships/hyperlink" Target="http://specs.cars-directory.net/toyota/chaser/2.5_Tourer_S_29855.html" TargetMode="External"/><Relationship Id="rId65" Type="http://schemas.openxmlformats.org/officeDocument/2006/relationships/hyperlink" Target="http://specs.cars-directory.net/toyota/chaser/2.4DT_Raffine_29788.html" TargetMode="External"/><Relationship Id="rId73" Type="http://schemas.openxmlformats.org/officeDocument/2006/relationships/hyperlink" Target="http://specs.cars-directory.net/toyota/corona_premio/1.8_E_27748.html" TargetMode="External"/><Relationship Id="rId78" Type="http://schemas.openxmlformats.org/officeDocument/2006/relationships/hyperlink" Target="http://specs.cars-directory.net/toyota/corsa/1.5_AX_27416.html" TargetMode="External"/><Relationship Id="rId81" Type="http://schemas.openxmlformats.org/officeDocument/2006/relationships/hyperlink" Target="http://specs.cars-directory.net/toyota/corsa/1.5_VIT-X_27428.html" TargetMode="External"/><Relationship Id="rId86" Type="http://schemas.openxmlformats.org/officeDocument/2006/relationships/hyperlink" Target="http://specs.cars-directory.net/toyota/corsa/1.5_Cynthia_27490.html" TargetMode="External"/><Relationship Id="rId94" Type="http://schemas.openxmlformats.org/officeDocument/2006/relationships/hyperlink" Target="http://specs.cars-directory.net/toyota/cresta/2.5_Super_Lucent_27130.html" TargetMode="External"/><Relationship Id="rId99" Type="http://schemas.openxmlformats.org/officeDocument/2006/relationships/hyperlink" Target="http://specs.cars-directory.net/toyota/cresta/2.5_Super_Lucent_27188.html" TargetMode="External"/><Relationship Id="rId101" Type="http://schemas.openxmlformats.org/officeDocument/2006/relationships/hyperlink" Target="http://specs.cars-directory.net/toyota/cresta/3.0_Super_Lucent_G_27214.html" TargetMode="External"/><Relationship Id="rId122" Type="http://schemas.openxmlformats.org/officeDocument/2006/relationships/hyperlink" Target="http://specs.cars-directory.net/toyota/lite_ace_noah/2.2DT_Field_Tourer_standart_roof_32482.html" TargetMode="External"/><Relationship Id="rId130" Type="http://schemas.openxmlformats.org/officeDocument/2006/relationships/hyperlink" Target="http://specs.cars-directory.net/toyota/sprinter/1.5_LX_28431.html" TargetMode="External"/><Relationship Id="rId135" Type="http://schemas.openxmlformats.org/officeDocument/2006/relationships/hyperlink" Target="http://specs.cars-directory.net/toyota/sprinter/2.0D_LX_28501.html" TargetMode="External"/><Relationship Id="rId143" Type="http://schemas.openxmlformats.org/officeDocument/2006/relationships/hyperlink" Target="http://specs.cars-directory.net/toyota/tercel/1.3_Avenue_29352.html" TargetMode="External"/><Relationship Id="rId148" Type="http://schemas.openxmlformats.org/officeDocument/2006/relationships/hyperlink" Target="http://specs.cars-directory.net/toyota/town_ace/2.0_Royal_Lounge_limited_skylight_roof_29555.html" TargetMode="External"/><Relationship Id="rId151" Type="http://schemas.openxmlformats.org/officeDocument/2006/relationships/hyperlink" Target="http://specs.cars-directory.net/toyota/town_ace/2.2DT_Royal_Lounge_limited_skylight_roof_29607.html" TargetMode="External"/><Relationship Id="rId156" Type="http://schemas.openxmlformats.org/officeDocument/2006/relationships/hyperlink" Target="http://specs.cars-directory.net/nissan/sunny/1.3_EX_saloon_14414.html" TargetMode="External"/><Relationship Id="rId164" Type="http://schemas.openxmlformats.org/officeDocument/2006/relationships/hyperlink" Target="http://specs.cars-directory.net/toyota/starlet/1.5D_Soleil_28114.html" TargetMode="External"/><Relationship Id="rId169" Type="http://schemas.openxmlformats.org/officeDocument/2006/relationships/hyperlink" Target="http://specs.cars-directory.net/toyota/land_cruiser_prado/2.4DT_70_Prado_EX_32711.html" TargetMode="External"/><Relationship Id="rId4" Type="http://schemas.openxmlformats.org/officeDocument/2006/relationships/hyperlink" Target="http://specs.cars-directory.net/mitsubishi/lancer/1.5_MX_11840.html" TargetMode="External"/><Relationship Id="rId9" Type="http://schemas.openxmlformats.org/officeDocument/2006/relationships/hyperlink" Target="http://specs.cars-directory.net/mitsubishi/lancer/1.6_MR_MIVEC-MD_11887.html" TargetMode="External"/><Relationship Id="rId13" Type="http://schemas.openxmlformats.org/officeDocument/2006/relationships/hyperlink" Target="http://specs.cars-directory.net/mitsubishi/lancer/2.0DT_MX_saloon_11905.html" TargetMode="External"/><Relationship Id="rId18" Type="http://schemas.openxmlformats.org/officeDocument/2006/relationships/hyperlink" Target="http://specs.cars-directory.net/mitsubishi/pajero_junior/1.1_ZR-I_10184.html" TargetMode="External"/><Relationship Id="rId39" Type="http://schemas.openxmlformats.org/officeDocument/2006/relationships/hyperlink" Target="http://specs.cars-directory.net/toyota/camry/2.0_Lumiere_24931.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2.0_CZ_25437.html" TargetMode="External"/><Relationship Id="rId50" Type="http://schemas.openxmlformats.org/officeDocument/2006/relationships/hyperlink" Target="http://specs.cars-directory.net/toyota/celica/2.0_Convertible_29011.html" TargetMode="External"/><Relationship Id="rId55" Type="http://schemas.openxmlformats.org/officeDocument/2006/relationships/hyperlink" Target="http://specs.cars-directory.net/toyota/chaser/2.0_Avante_29835.html" TargetMode="External"/><Relationship Id="rId76" Type="http://schemas.openxmlformats.org/officeDocument/2006/relationships/hyperlink" Target="http://specs.cars-directory.net/toyota/corona_premio/2.0DT_27761.html" TargetMode="External"/><Relationship Id="rId97" Type="http://schemas.openxmlformats.org/officeDocument/2006/relationships/hyperlink" Target="http://specs.cars-directory.net/toyota/cresta/2.0_Super_Lucent_27167.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lite_ace_noah/2.0_Field_Tourer_standart_roof_32424.html" TargetMode="External"/><Relationship Id="rId125" Type="http://schemas.openxmlformats.org/officeDocument/2006/relationships/hyperlink" Target="http://specs.cars-directory.net/toyota/mark_ii/2.5_Grande_31949.html" TargetMode="External"/><Relationship Id="rId141" Type="http://schemas.openxmlformats.org/officeDocument/2006/relationships/hyperlink" Target="http://specs.cars-directory.net/toyota/tercel/1.5DT_Joinus_29242.html" TargetMode="External"/><Relationship Id="rId146" Type="http://schemas.openxmlformats.org/officeDocument/2006/relationships/hyperlink" Target="http://specs.cars-directory.net/toyota/town_ace/1.8_Custom_high_roof_29388.html" TargetMode="External"/><Relationship Id="rId167" Type="http://schemas.openxmlformats.org/officeDocument/2006/relationships/hyperlink" Target="http://specs.cars-directory.net/toyota/land_cruiser_prado/2.4DT_70_Prado_EX_32711.html" TargetMode="External"/><Relationship Id="rId7" Type="http://schemas.openxmlformats.org/officeDocument/2006/relationships/hyperlink" Target="http://specs.cars-directory.net/mitsubishi/lancer/1.5_MX_saloon_11861.html" TargetMode="External"/><Relationship Id="rId71" Type="http://schemas.openxmlformats.org/officeDocument/2006/relationships/hyperlink" Target="http://specs.cars-directory.net/toyota/corona_exiv/2.0_GT-4WD_27725.html" TargetMode="External"/><Relationship Id="rId92" Type="http://schemas.openxmlformats.org/officeDocument/2006/relationships/hyperlink" Target="http://specs.cars-directory.net/toyota/cresta/2.5_Roulant_27136.html" TargetMode="External"/><Relationship Id="rId162" Type="http://schemas.openxmlformats.org/officeDocument/2006/relationships/hyperlink" Target="http://specs.cars-directory.net/toyota/starlet/1.5D_Soleil_28114.html" TargetMode="External"/><Relationship Id="rId2" Type="http://schemas.openxmlformats.org/officeDocument/2006/relationships/hyperlink" Target="http://specs.cars-directory.net/mitsubishi/lancer/1.3_T_11819.html" TargetMode="External"/><Relationship Id="rId29" Type="http://schemas.openxmlformats.org/officeDocument/2006/relationships/hyperlink" Target="http://specs.cars-directory.net/toyota/avalon/3.0_23717.html" TargetMode="External"/><Relationship Id="rId24" Type="http://schemas.openxmlformats.org/officeDocument/2006/relationships/hyperlink" Target="http://specs.cars-directory.net/mitsubishi/rvr/2.0_Hyper_sports_gear_R_7838.html" TargetMode="External"/><Relationship Id="rId40" Type="http://schemas.openxmlformats.org/officeDocument/2006/relationships/hyperlink" Target="http://specs.cars-directory.net/toyota/camry/2.0_Lumiere_24931.html" TargetMode="External"/><Relationship Id="rId45" Type="http://schemas.openxmlformats.org/officeDocument/2006/relationships/hyperlink" Target="http://specs.cars-directory.net/toyota/camry_gracia/2.2_25028.html" TargetMode="External"/><Relationship Id="rId66" Type="http://schemas.openxmlformats.org/officeDocument/2006/relationships/hyperlink" Target="http://specs.cars-directory.net/toyota/chaser/2.4DT_XL_29782.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ranvia/3.0DT_G_27274.html" TargetMode="External"/><Relationship Id="rId131" Type="http://schemas.openxmlformats.org/officeDocument/2006/relationships/hyperlink" Target="http://specs.cars-directory.net/toyota/sprinter/1.5_LX_28431.html" TargetMode="External"/><Relationship Id="rId136" Type="http://schemas.openxmlformats.org/officeDocument/2006/relationships/hyperlink" Target="http://specs.cars-directory.net/toyota/sprinter/2.2D_LX_28540.html" TargetMode="External"/><Relationship Id="rId157" Type="http://schemas.openxmlformats.org/officeDocument/2006/relationships/hyperlink" Target="http://specs.cars-directory.net/nissan/sunny/1.6_Super_touring_14508.html" TargetMode="External"/><Relationship Id="rId61" Type="http://schemas.openxmlformats.org/officeDocument/2006/relationships/hyperlink" Target="http://specs.cars-directory.net/toyota/chaser/3.0_Avante_G_29876.html" TargetMode="External"/><Relationship Id="rId82" Type="http://schemas.openxmlformats.org/officeDocument/2006/relationships/hyperlink" Target="http://specs.cars-directory.net/toyota/corsa/1.5DT_AX_27410.html" TargetMode="External"/><Relationship Id="rId152" Type="http://schemas.openxmlformats.org/officeDocument/2006/relationships/hyperlink" Target="http://specs.cars-directory.net/nissan/terrano/2.7DT_R3m_16948.html" TargetMode="External"/><Relationship Id="rId19" Type="http://schemas.openxmlformats.org/officeDocument/2006/relationships/hyperlink" Target="http://specs.cars-directory.net/mitsubishi/minica/660_Ce_sunroof_42387.html" TargetMode="External"/><Relationship Id="rId14" Type="http://schemas.openxmlformats.org/officeDocument/2006/relationships/hyperlink" Target="http://specs.cars-directory.net/mitsubishi/lancer/2.0DT_MX_saloon_11911.html" TargetMode="External"/><Relationship Id="rId30" Type="http://schemas.openxmlformats.org/officeDocument/2006/relationships/hyperlink" Target="http://specs.cars-directory.net/toyota/avalon/3.0_G_23720.html" TargetMode="External"/><Relationship Id="rId35" Type="http://schemas.openxmlformats.org/officeDocument/2006/relationships/hyperlink" Target="http://specs.cars-directory.net/toyota/caldina/2.0_TZ_25454.html" TargetMode="External"/><Relationship Id="rId56" Type="http://schemas.openxmlformats.org/officeDocument/2006/relationships/hyperlink" Target="http://specs.cars-directory.net/toyota/chaser/2.0_Tourer_29829.html" TargetMode="External"/><Relationship Id="rId77" Type="http://schemas.openxmlformats.org/officeDocument/2006/relationships/hyperlink" Target="http://specs.cars-directory.net/toyota/corsa/1.3_AX_27400.html" TargetMode="External"/><Relationship Id="rId100" Type="http://schemas.openxmlformats.org/officeDocument/2006/relationships/hyperlink" Target="http://specs.cars-directory.net/toyota/cresta/2.5_super_Lucent_Four_27197.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mark_ii/2.4DT_GL_31840.html" TargetMode="External"/><Relationship Id="rId147" Type="http://schemas.openxmlformats.org/officeDocument/2006/relationships/hyperlink" Target="http://specs.cars-directory.net/toyota/town_ace/1.8_Custom_high_roof_29389.html" TargetMode="External"/><Relationship Id="rId168" Type="http://schemas.openxmlformats.org/officeDocument/2006/relationships/hyperlink" Target="http://specs.cars-directory.net/toyota/land_cruiser_prado/2.4DT_70_Prado_EX_32711.html" TargetMode="External"/><Relationship Id="rId8" Type="http://schemas.openxmlformats.org/officeDocument/2006/relationships/hyperlink" Target="http://specs.cars-directory.net/mitsubishi/lancer/1.6_MR_11879.html" TargetMode="External"/><Relationship Id="rId51" Type="http://schemas.openxmlformats.org/officeDocument/2006/relationships/hyperlink" Target="http://specs.cars-directory.net/toyota/celica/2.0_GT-FOUR_28968.html" TargetMode="External"/><Relationship Id="rId72" Type="http://schemas.openxmlformats.org/officeDocument/2006/relationships/hyperlink" Target="http://specs.cars-directory.net/toyota/corona_premio/1.6_27736.html" TargetMode="External"/><Relationship Id="rId93" Type="http://schemas.openxmlformats.org/officeDocument/2006/relationships/hyperlink" Target="http://specs.cars-directory.net/toyota/cresta/2.5_Super_Lucent_27130.html" TargetMode="External"/><Relationship Id="rId98" Type="http://schemas.openxmlformats.org/officeDocument/2006/relationships/hyperlink" Target="http://specs.cars-directory.net/toyota/cresta/2.4DT_SC_27175.html" TargetMode="External"/><Relationship Id="rId121" Type="http://schemas.openxmlformats.org/officeDocument/2006/relationships/hyperlink" Target="http://specs.cars-directory.net/toyota/lite_ace_noah/2.0_Field_Tourer_standart_roof_32424.html" TargetMode="External"/><Relationship Id="rId142" Type="http://schemas.openxmlformats.org/officeDocument/2006/relationships/hyperlink" Target="http://specs.cars-directory.net/toyota/tercel/1.3_Avenue_29352.html" TargetMode="External"/><Relationship Id="rId163"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11834.html" TargetMode="External"/><Relationship Id="rId25" Type="http://schemas.openxmlformats.org/officeDocument/2006/relationships/hyperlink" Target="http://specs.cars-directory.net/mitsubishi/rvr/2.0_Hyper_sports_gear_R_7838.html" TargetMode="External"/><Relationship Id="rId46" Type="http://schemas.openxmlformats.org/officeDocument/2006/relationships/hyperlink" Target="http://specs.cars-directory.net/toyota/camry_gracia/2.2_25038.html" TargetMode="External"/><Relationship Id="rId67" Type="http://schemas.openxmlformats.org/officeDocument/2006/relationships/hyperlink" Target="http://specs.cars-directory.net/toyota/chaser/2.5_Avante_29795.html" TargetMode="External"/><Relationship Id="rId116" Type="http://schemas.openxmlformats.org/officeDocument/2006/relationships/hyperlink" Target="http://specs.cars-directory.net/toyota/lite_ace/2.0_FXV_32280.html" TargetMode="External"/><Relationship Id="rId137" Type="http://schemas.openxmlformats.org/officeDocument/2006/relationships/hyperlink" Target="http://specs.cars-directory.net/toyota/sprinter/2.2D_LX_28540.html" TargetMode="External"/><Relationship Id="rId158" Type="http://schemas.openxmlformats.org/officeDocument/2006/relationships/hyperlink" Target="http://specs.cars-directory.net/nissan/sunny/1.8_Super_touring_14518.html" TargetMode="External"/><Relationship Id="rId20" Type="http://schemas.openxmlformats.org/officeDocument/2006/relationships/hyperlink" Target="http://specs.cars-directory.net/mitsubishi/minica/660_Ce_sunroof_42388.html" TargetMode="External"/><Relationship Id="rId41" Type="http://schemas.openxmlformats.org/officeDocument/2006/relationships/hyperlink" Target="http://specs.cars-directory.net/toyota/camry/2.0_ZX_24941.html" TargetMode="External"/><Relationship Id="rId62" Type="http://schemas.openxmlformats.org/officeDocument/2006/relationships/hyperlink" Target="http://specs.cars-directory.net/toyota/chaser/1.8_Raffine_29768.html" TargetMode="External"/><Relationship Id="rId83" Type="http://schemas.openxmlformats.org/officeDocument/2006/relationships/hyperlink" Target="http://specs.cars-directory.net/toyota/corsa/1.3_Moa_27474.html" TargetMode="External"/><Relationship Id="rId88" Type="http://schemas.openxmlformats.org/officeDocument/2006/relationships/hyperlink" Target="http://specs.cars-directory.net/toyota/corsa/1.5DT_Moa_27482.html" TargetMode="External"/><Relationship Id="rId111" Type="http://schemas.openxmlformats.org/officeDocument/2006/relationships/hyperlink" Target="http://specs.cars-directory.net/toyota/estima_emina/2.2DT_Aeras_24422.html" TargetMode="External"/><Relationship Id="rId132" Type="http://schemas.openxmlformats.org/officeDocument/2006/relationships/hyperlink" Target="http://specs.cars-directory.net/toyota/sprinter/1.6_GT_28493.html" TargetMode="External"/><Relationship Id="rId153" Type="http://schemas.openxmlformats.org/officeDocument/2006/relationships/hyperlink" Target="http://specs.cars-directory.net/nissan/terrano/3.2D_wide_G3m_16973.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pecs.cars-directory.net/mitsubishi/pajero/3.0_exceed_long_9960.html" TargetMode="External"/><Relationship Id="rId117" Type="http://schemas.openxmlformats.org/officeDocument/2006/relationships/hyperlink" Target="http://specs.cars-directory.net/toyota/crown/3.0_Royal_saloon_26851.html" TargetMode="External"/><Relationship Id="rId21" Type="http://schemas.openxmlformats.org/officeDocument/2006/relationships/hyperlink" Target="http://specs.cars-directory.net/mitsubishi/legnum/2.0_20ST_12124.html" TargetMode="External"/><Relationship Id="rId42" Type="http://schemas.openxmlformats.org/officeDocument/2006/relationships/hyperlink" Target="http://specs.cars-directory.net/toyota/caldina/2.0_E_25486.html" TargetMode="External"/><Relationship Id="rId47" Type="http://schemas.openxmlformats.org/officeDocument/2006/relationships/hyperlink" Target="http://specs.cars-directory.net/toyota/caldina/1.8_FZ_25401.html" TargetMode="External"/><Relationship Id="rId63" Type="http://schemas.openxmlformats.org/officeDocument/2006/relationships/hyperlink" Target="http://specs.cars-directory.net/toyota/camry_gracia/2.5_Four_G_selection_25071.html" TargetMode="External"/><Relationship Id="rId68" Type="http://schemas.openxmlformats.org/officeDocument/2006/relationships/hyperlink" Target="http://specs.cars-directory.net/toyota/celica/2.0_SS-I_28927.html" TargetMode="External"/><Relationship Id="rId84" Type="http://schemas.openxmlformats.org/officeDocument/2006/relationships/hyperlink" Target="http://specs.cars-directory.net/toyota/corolla_spacio/1.8_26102.html" TargetMode="External"/><Relationship Id="rId89" Type="http://schemas.openxmlformats.org/officeDocument/2006/relationships/hyperlink" Target="http://specs.cars-directory.net/toyota/corona_premio/1.8_E_27747.html" TargetMode="External"/><Relationship Id="rId112" Type="http://schemas.openxmlformats.org/officeDocument/2006/relationships/hyperlink" Target="http://specs.cars-directory.net/toyota/cresta/2.5_Super_Lucent_27131.html" TargetMode="External"/><Relationship Id="rId133" Type="http://schemas.openxmlformats.org/officeDocument/2006/relationships/hyperlink" Target="http://specs.cars-directory.net/toyota/granvia/3.4_Q_27332.html" TargetMode="External"/><Relationship Id="rId138" Type="http://schemas.openxmlformats.org/officeDocument/2006/relationships/hyperlink" Target="http://specs.cars-directory.net/toyota/harrier/3.0_31096.html" TargetMode="External"/><Relationship Id="rId154" Type="http://schemas.openxmlformats.org/officeDocument/2006/relationships/hyperlink" Target="http://specs.cars-directory.net/toyota/sprinter/1.5_LX_28432.html" TargetMode="External"/><Relationship Id="rId159" Type="http://schemas.openxmlformats.org/officeDocument/2006/relationships/hyperlink" Target="http://specs.cars-directory.net/toyota/sprinter/2.0D_LX_28502.html" TargetMode="External"/><Relationship Id="rId175" Type="http://schemas.openxmlformats.org/officeDocument/2006/relationships/hyperlink" Target="http://specs.cars-directory.net/nissan/sunny/1.3_EX_saloon_14413.html" TargetMode="External"/><Relationship Id="rId170" Type="http://schemas.openxmlformats.org/officeDocument/2006/relationships/hyperlink" Target="http://specs.cars-directory.net/nissan/terrano/2.7DT_R3m_16951.html" TargetMode="External"/><Relationship Id="rId16" Type="http://schemas.openxmlformats.org/officeDocument/2006/relationships/hyperlink" Target="http://specs.cars-directory.net/mitsubishi/pajero/2.4_Rookie_metal_top_wide_short_9807.html" TargetMode="External"/><Relationship Id="rId107" Type="http://schemas.openxmlformats.org/officeDocument/2006/relationships/hyperlink" Target="http://specs.cars-directory.net/toyota/cresta/2.0_Exceed_27121.html" TargetMode="External"/><Relationship Id="rId11" Type="http://schemas.openxmlformats.org/officeDocument/2006/relationships/hyperlink" Target="http://specs.cars-directory.net/mitsubishi/lancer/2.0DT_MX_11901.html" TargetMode="External"/><Relationship Id="rId32" Type="http://schemas.openxmlformats.org/officeDocument/2006/relationships/hyperlink" Target="http://specs.cars-directory.net/mitsubishi/rvr/2.0_Hyper_sports_gear_R_7837.html" TargetMode="External"/><Relationship Id="rId37" Type="http://schemas.openxmlformats.org/officeDocument/2006/relationships/hyperlink" Target="http://specs.cars-directory.net/toyota/aristo/4.0_Zi-Four_23770.html" TargetMode="External"/><Relationship Id="rId53" Type="http://schemas.openxmlformats.org/officeDocument/2006/relationships/hyperlink" Target="http://specs.cars-directory.net/toyota/camry/1.8_XJ_24915.html" TargetMode="External"/><Relationship Id="rId58" Type="http://schemas.openxmlformats.org/officeDocument/2006/relationships/hyperlink" Target="http://specs.cars-directory.net/toyota/camry/2.2DT_XJ_24980.html" TargetMode="External"/><Relationship Id="rId74" Type="http://schemas.openxmlformats.org/officeDocument/2006/relationships/hyperlink" Target="http://specs.cars-directory.net/toyota/chaser/2.0_Avante_29834.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orsa/1.3_Moa_27473.html" TargetMode="External"/><Relationship Id="rId123" Type="http://schemas.openxmlformats.org/officeDocument/2006/relationships/hyperlink" Target="http://specs.cars-directory.net/toyota/cynos/1.5_beta_convertible_27828.html" TargetMode="External"/><Relationship Id="rId128" Type="http://schemas.openxmlformats.org/officeDocument/2006/relationships/hyperlink" Target="http://specs.cars-directory.net/toyota/granvia/3.0DT_G_27275.html" TargetMode="External"/><Relationship Id="rId144" Type="http://schemas.openxmlformats.org/officeDocument/2006/relationships/hyperlink" Target="http://specs.cars-directory.net/toyota/lite_ace_noah/2.0_Field_Tourer_standart_roof_32423.html" TargetMode="External"/><Relationship Id="rId149" Type="http://schemas.openxmlformats.org/officeDocument/2006/relationships/hyperlink" Target="http://specs.cars-directory.net/toyota/mark_ii/2.5_Grande_31950.html" TargetMode="External"/><Relationship Id="rId5" Type="http://schemas.openxmlformats.org/officeDocument/2006/relationships/hyperlink" Target="http://specs.cars-directory.net/mitsubishi/lancer/1.5_MX_extra_11850.html" TargetMode="External"/><Relationship Id="rId90" Type="http://schemas.openxmlformats.org/officeDocument/2006/relationships/hyperlink" Target="http://specs.cars-directory.net/toyota/corona_premio/2.0_E_27771.html" TargetMode="External"/><Relationship Id="rId95" Type="http://schemas.openxmlformats.org/officeDocument/2006/relationships/hyperlink" Target="http://specs.cars-directory.net/toyota/corsa/1.3_AX_27399.html" TargetMode="External"/><Relationship Id="rId160" Type="http://schemas.openxmlformats.org/officeDocument/2006/relationships/hyperlink" Target="http://specs.cars-directory.net/toyota/sprinter/2.2D_LX_28540.html" TargetMode="External"/><Relationship Id="rId165" Type="http://schemas.openxmlformats.org/officeDocument/2006/relationships/hyperlink" Target="http://specs.cars-directory.net/toyota/tercel/1.5DT_Joinus_29242.html" TargetMode="External"/><Relationship Id="rId181" Type="http://schemas.openxmlformats.org/officeDocument/2006/relationships/hyperlink" Target="http://specs.cars-directory.net/toyota/starlet/1.5D_X_28136.html" TargetMode="External"/><Relationship Id="rId186" Type="http://schemas.openxmlformats.org/officeDocument/2006/relationships/hyperlink" Target="http://specs.cars-directory.net/toyota/land_cruiser_prado/2.4DT_70_LX5_32696.html" TargetMode="External"/><Relationship Id="rId22" Type="http://schemas.openxmlformats.org/officeDocument/2006/relationships/hyperlink" Target="http://specs.cars-directory.net/mitsubishi/minica/660_Ce_sunroof_42387.html" TargetMode="External"/><Relationship Id="rId27" Type="http://schemas.openxmlformats.org/officeDocument/2006/relationships/hyperlink" Target="http://specs.cars-directory.net/mitsubishi/pajero/3.5_Evolution_short_9993.html" TargetMode="External"/><Relationship Id="rId43" Type="http://schemas.openxmlformats.org/officeDocument/2006/relationships/hyperlink" Target="http://specs.cars-directory.net/toyota/caldina/2.0_G_25492.html" TargetMode="External"/><Relationship Id="rId48" Type="http://schemas.openxmlformats.org/officeDocument/2006/relationships/hyperlink" Target="http://specs.cars-directory.net/toyota/caldina/2.0_CZ_25436.html" TargetMode="External"/><Relationship Id="rId64" Type="http://schemas.openxmlformats.org/officeDocument/2006/relationships/hyperlink" Target="http://specs.cars-directory.net/toyota/cavalier/2.4_26400.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esta/3.0_Exceed_G_27152.html" TargetMode="External"/><Relationship Id="rId118" Type="http://schemas.openxmlformats.org/officeDocument/2006/relationships/hyperlink" Target="http://specs.cars-directory.net/toyota/crown/2.0_deluxe_54888.html" TargetMode="External"/><Relationship Id="rId134" Type="http://schemas.openxmlformats.org/officeDocument/2006/relationships/hyperlink" Target="http://specs.cars-directory.net/toyota/granvia/3.4_Q_27332.html" TargetMode="External"/><Relationship Id="rId139" Type="http://schemas.openxmlformats.org/officeDocument/2006/relationships/hyperlink" Target="http://specs.cars-directory.net/toyota/ipsum/2.0_24002.html" TargetMode="External"/><Relationship Id="rId80" Type="http://schemas.openxmlformats.org/officeDocument/2006/relationships/hyperlink" Target="http://specs.cars-directory.net/toyota/chaser/3.0_Avante_G_29877.html" TargetMode="External"/><Relationship Id="rId85" Type="http://schemas.openxmlformats.org/officeDocument/2006/relationships/hyperlink" Target="http://specs.cars-directory.net/toyota/corona_exiv/1.8_180E_27682.html" TargetMode="External"/><Relationship Id="rId150" Type="http://schemas.openxmlformats.org/officeDocument/2006/relationships/hyperlink" Target="http://specs.cars-directory.net/toyota/mark_ii/2.4DT_Grande_31841.html" TargetMode="External"/><Relationship Id="rId155" Type="http://schemas.openxmlformats.org/officeDocument/2006/relationships/hyperlink" Target="http://specs.cars-directory.net/toyota/sprinter/1.5_LX_28432.html" TargetMode="External"/><Relationship Id="rId171" Type="http://schemas.openxmlformats.org/officeDocument/2006/relationships/hyperlink" Target="http://specs.cars-directory.net/nissan/terrano/3.2DT_G3m_16970.html" TargetMode="External"/><Relationship Id="rId176" Type="http://schemas.openxmlformats.org/officeDocument/2006/relationships/hyperlink" Target="http://specs.cars-directory.net/nissan/sunny/1.6_Super_touring_14507.html" TargetMode="External"/><Relationship Id="rId12" Type="http://schemas.openxmlformats.org/officeDocument/2006/relationships/hyperlink" Target="http://specs.cars-directory.net/mitsubishi/lancer/2.0DT_MX_saloon_11908.html" TargetMode="External"/><Relationship Id="rId17" Type="http://schemas.openxmlformats.org/officeDocument/2006/relationships/hyperlink" Target="http://specs.cars-directory.net/mitsubishi/pajero_junior/1.1_ZR-I_10187.html" TargetMode="External"/><Relationship Id="rId33" Type="http://schemas.openxmlformats.org/officeDocument/2006/relationships/hyperlink" Target="http://specs.cars-directory.net/toyota/aristo/3.0_S300_23773.html" TargetMode="External"/><Relationship Id="rId38" Type="http://schemas.openxmlformats.org/officeDocument/2006/relationships/hyperlink" Target="http://specs.cars-directory.net/toyota/avalon/3.0_23718.html" TargetMode="External"/><Relationship Id="rId59" Type="http://schemas.openxmlformats.org/officeDocument/2006/relationships/hyperlink" Target="http://specs.cars-directory.net/toyota/camry/2.2DT_XJ_24980.html" TargetMode="External"/><Relationship Id="rId103" Type="http://schemas.openxmlformats.org/officeDocument/2006/relationships/hyperlink" Target="http://specs.cars-directory.net/toyota/corsa/1.5_Cynthia_27489.html" TargetMode="External"/><Relationship Id="rId108" Type="http://schemas.openxmlformats.org/officeDocument/2006/relationships/hyperlink" Target="http://specs.cars-directory.net/toyota/cresta/2.4DT_SC_27126.html" TargetMode="External"/><Relationship Id="rId124" Type="http://schemas.openxmlformats.org/officeDocument/2006/relationships/hyperlink" Target="http://specs.cars-directory.net/toyota/estima_emina/2.2DT_Aeras_24422.html" TargetMode="External"/><Relationship Id="rId129" Type="http://schemas.openxmlformats.org/officeDocument/2006/relationships/hyperlink" Target="http://specs.cars-directory.net/toyota/granvia/3.4_G_27314.html" TargetMode="External"/><Relationship Id="rId54" Type="http://schemas.openxmlformats.org/officeDocument/2006/relationships/hyperlink" Target="http://specs.cars-directory.net/toyota/camry/2.0_Lumiere_24933.html" TargetMode="External"/><Relationship Id="rId70" Type="http://schemas.openxmlformats.org/officeDocument/2006/relationships/hyperlink" Target="http://specs.cars-directory.net/toyota/celsior/4.0_B_specification_29030.html" TargetMode="External"/><Relationship Id="rId75" Type="http://schemas.openxmlformats.org/officeDocument/2006/relationships/hyperlink" Target="http://specs.cars-directory.net/toyota/chaser/2.0_Tourer_29830.html" TargetMode="External"/><Relationship Id="rId91" Type="http://schemas.openxmlformats.org/officeDocument/2006/relationships/hyperlink" Target="http://specs.cars-directory.net/toyota/corona_premio/2.0DT_27759.html" TargetMode="External"/><Relationship Id="rId96" Type="http://schemas.openxmlformats.org/officeDocument/2006/relationships/hyperlink" Target="http://specs.cars-directory.net/toyota/corsa/1.5_AX_27415.html" TargetMode="External"/><Relationship Id="rId140" Type="http://schemas.openxmlformats.org/officeDocument/2006/relationships/hyperlink" Target="http://specs.cars-directory.net/toyota/ipsum/2.0_24002.html" TargetMode="External"/><Relationship Id="rId145" Type="http://schemas.openxmlformats.org/officeDocument/2006/relationships/hyperlink" Target="http://specs.cars-directory.net/toyota/lite_ace_noah/2.0_Field_Tourer_standart_roof_32423.html" TargetMode="External"/><Relationship Id="rId161" Type="http://schemas.openxmlformats.org/officeDocument/2006/relationships/hyperlink" Target="http://specs.cars-directory.net/toyota/sprinter/2.2D_LX_28540.html" TargetMode="External"/><Relationship Id="rId166" Type="http://schemas.openxmlformats.org/officeDocument/2006/relationships/hyperlink" Target="http://specs.cars-directory.net/toyota/tercel/1.3_Avenue_29351.html" TargetMode="External"/><Relationship Id="rId182" Type="http://schemas.openxmlformats.org/officeDocument/2006/relationships/hyperlink" Target="http://specs.cars-directory.net/toyota/starlet/1.5D_Soleil_28114.html" TargetMode="External"/><Relationship Id="rId187" Type="http://schemas.openxmlformats.org/officeDocument/2006/relationships/hyperlink" Target="http://specs.cars-directory.net/toyota/land_cruiser_prado/2.4DT_70_LX5_32696.html" TargetMode="External"/><Relationship Id="rId1" Type="http://schemas.openxmlformats.org/officeDocument/2006/relationships/hyperlink" Target="http://specs.cars-directory.net/mitsubishi/lancer/1.3_MX_11830.html" TargetMode="External"/><Relationship Id="rId6" Type="http://schemas.openxmlformats.org/officeDocument/2006/relationships/hyperlink" Target="http://specs.cars-directory.net/mitsubishi/lancer/1.5_MX_saloon_11858.html" TargetMode="External"/><Relationship Id="rId23" Type="http://schemas.openxmlformats.org/officeDocument/2006/relationships/hyperlink" Target="http://specs.cars-directory.net/mitsubishi/minica/660_Ce_sunroof_42388.html" TargetMode="External"/><Relationship Id="rId28" Type="http://schemas.openxmlformats.org/officeDocument/2006/relationships/hyperlink" Target="http://specs.cars-directory.net/mitsubishi/pajero_mini/660_active_field_edition_4WD_54956.html" TargetMode="External"/><Relationship Id="rId49" Type="http://schemas.openxmlformats.org/officeDocument/2006/relationships/hyperlink" Target="http://specs.cars-directory.net/toyota/caldina/2.0_CZ_25436.html" TargetMode="External"/><Relationship Id="rId114" Type="http://schemas.openxmlformats.org/officeDocument/2006/relationships/hyperlink" Target="http://specs.cars-directory.net/toyota/cresta/2.0_Super_deluxe_27071.html" TargetMode="External"/><Relationship Id="rId119" Type="http://schemas.openxmlformats.org/officeDocument/2006/relationships/hyperlink" Target="http://specs.cars-directory.net/toyota/crown_wagon/2.0_wagon_royal_extra_26887.html" TargetMode="External"/><Relationship Id="rId44" Type="http://schemas.openxmlformats.org/officeDocument/2006/relationships/hyperlink" Target="http://specs.cars-directory.net/toyota/caldina/2.0_G_25492.html" TargetMode="External"/><Relationship Id="rId60" Type="http://schemas.openxmlformats.org/officeDocument/2006/relationships/hyperlink" Target="http://specs.cars-directory.net/toyota/camry_gracia/2.2_Four_25032.html" TargetMode="External"/><Relationship Id="rId65" Type="http://schemas.openxmlformats.org/officeDocument/2006/relationships/hyperlink" Target="http://specs.cars-directory.net/toyota/cavalier/2.4_S_26406.html" TargetMode="External"/><Relationship Id="rId81" Type="http://schemas.openxmlformats.org/officeDocument/2006/relationships/hyperlink" Target="http://specs.cars-directory.net/toyota/corolla_spacio/1.6_26028.html" TargetMode="External"/><Relationship Id="rId86" Type="http://schemas.openxmlformats.org/officeDocument/2006/relationships/hyperlink" Target="http://specs.cars-directory.net/toyota/corona_exiv/2.0_200E_27698.html" TargetMode="External"/><Relationship Id="rId130" Type="http://schemas.openxmlformats.org/officeDocument/2006/relationships/hyperlink" Target="http://specs.cars-directory.net/toyota/granvia/3.4_G_cruising_selection_27323.html" TargetMode="External"/><Relationship Id="rId135" Type="http://schemas.openxmlformats.org/officeDocument/2006/relationships/hyperlink" Target="http://specs.cars-directory.net/toyota/harrier/2.2_31084.html" TargetMode="External"/><Relationship Id="rId151" Type="http://schemas.openxmlformats.org/officeDocument/2006/relationships/hyperlink" Target="http://specs.cars-directory.net/toyota/raum/1.5_32567.html" TargetMode="External"/><Relationship Id="rId156" Type="http://schemas.openxmlformats.org/officeDocument/2006/relationships/hyperlink" Target="http://specs.cars-directory.net/toyota/sprinter/1.6_GT_28494.html" TargetMode="External"/><Relationship Id="rId177" Type="http://schemas.openxmlformats.org/officeDocument/2006/relationships/hyperlink" Target="http://specs.cars-directory.net/nissan/sunny/1.8_Super_touring_14517.html" TargetMode="External"/><Relationship Id="rId172" Type="http://schemas.openxmlformats.org/officeDocument/2006/relationships/hyperlink" Target="http://specs.cars-directory.net/nissan/terrano/3.3_R3m_SE_limited_16995.html" TargetMode="External"/><Relationship Id="rId13" Type="http://schemas.openxmlformats.org/officeDocument/2006/relationships/hyperlink" Target="http://specs.cars-directory.net/mitsubishi/lancer/2.0DT_MX_saloon_1191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valon/3.0_G_23721.html" TargetMode="External"/><Relationship Id="rId109" Type="http://schemas.openxmlformats.org/officeDocument/2006/relationships/hyperlink" Target="http://specs.cars-directory.net/toyota/cresta/2.5_Exceed_27134.html" TargetMode="External"/><Relationship Id="rId34" Type="http://schemas.openxmlformats.org/officeDocument/2006/relationships/hyperlink" Target="http://specs.cars-directory.net/toyota/aristo/3.0_V300_23778.html" TargetMode="External"/><Relationship Id="rId50" Type="http://schemas.openxmlformats.org/officeDocument/2006/relationships/hyperlink" Target="http://specs.cars-directory.net/toyota/caldina/2.0_TZ_Aerial_25471.html" TargetMode="External"/><Relationship Id="rId55" Type="http://schemas.openxmlformats.org/officeDocument/2006/relationships/hyperlink" Target="http://specs.cars-directory.net/toyota/camry/2.0_Lumiere_24933.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AX_27419.html" TargetMode="External"/><Relationship Id="rId104"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urren/1.8_TS_25542.html" TargetMode="External"/><Relationship Id="rId125" Type="http://schemas.openxmlformats.org/officeDocument/2006/relationships/hyperlink" Target="http://specs.cars-directory.net/toyota/estima_emina/2.2DT_D_middle_roof_24332.html" TargetMode="External"/><Relationship Id="rId141" Type="http://schemas.openxmlformats.org/officeDocument/2006/relationships/hyperlink" Target="http://specs.cars-directory.net/toyota/ipsum/2.2DT_24030.html" TargetMode="External"/><Relationship Id="rId146" Type="http://schemas.openxmlformats.org/officeDocument/2006/relationships/hyperlink" Target="http://specs.cars-directory.net/toyota/lite_ace_noah/2.2DT_Field_Tourer_standart_roof_32481.html" TargetMode="External"/><Relationship Id="rId167" Type="http://schemas.openxmlformats.org/officeDocument/2006/relationships/hyperlink" Target="http://specs.cars-directory.net/toyota/tercel/1.3_Avenue_29351.html" TargetMode="External"/><Relationship Id="rId188" Type="http://schemas.openxmlformats.org/officeDocument/2006/relationships/printerSettings" Target="../printerSettings/printerSettings6.bin"/><Relationship Id="rId7" Type="http://schemas.openxmlformats.org/officeDocument/2006/relationships/hyperlink" Target="http://specs.cars-directory.net/mitsubishi/lancer/1.5_MX_saloon_11866.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ona_premio/2.0DT_27763.html" TargetMode="External"/><Relationship Id="rId162" Type="http://schemas.openxmlformats.org/officeDocument/2006/relationships/hyperlink" Target="http://specs.cars-directory.net/toyota/tercel/1.3_Avenue_29235.html" TargetMode="External"/><Relationship Id="rId183" Type="http://schemas.openxmlformats.org/officeDocument/2006/relationships/hyperlink" Target="http://specs.cars-directory.net/toyota/starlet/1.5D_X_28136.html" TargetMode="External"/><Relationship Id="rId2" Type="http://schemas.openxmlformats.org/officeDocument/2006/relationships/hyperlink" Target="http://specs.cars-directory.net/mitsubishi/lancer/1.3_T_11822.html" TargetMode="External"/><Relationship Id="rId29" Type="http://schemas.openxmlformats.org/officeDocument/2006/relationships/hyperlink" Target="http://specs.cars-directory.net/mitsubishi/rvr/1.8_Exceed_7876.html" TargetMode="External"/><Relationship Id="rId24" Type="http://schemas.openxmlformats.org/officeDocument/2006/relationships/hyperlink" Target="http://specs.cars-directory.net/mitsubishi/minica_toppo/660_Amista_10930.html" TargetMode="External"/><Relationship Id="rId40" Type="http://schemas.openxmlformats.org/officeDocument/2006/relationships/hyperlink" Target="http://specs.cars-directory.net/toyota/caldina/1.8_E_25483.html" TargetMode="External"/><Relationship Id="rId45" Type="http://schemas.openxmlformats.org/officeDocument/2006/relationships/hyperlink" Target="http://specs.cars-directory.net/toyota/caldina/2.2DT_E_25512.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exiv/2.0_GT-4WD_27726.html" TargetMode="External"/><Relationship Id="rId110" Type="http://schemas.openxmlformats.org/officeDocument/2006/relationships/hyperlink" Target="http://specs.cars-directory.net/toyota/cresta/2.5_Roulant_27137.html" TargetMode="External"/><Relationship Id="rId115" Type="http://schemas.openxmlformats.org/officeDocument/2006/relationships/hyperlink" Target="http://specs.cars-directory.net/toyota/crown/2.0_S_saloon_EXT_royal_S_package_3_number_26824.html" TargetMode="External"/><Relationship Id="rId131" Type="http://schemas.openxmlformats.org/officeDocument/2006/relationships/hyperlink" Target="http://specs.cars-directory.net/toyota/granvia/3.4_MF_comfort_selection_27318.html" TargetMode="External"/><Relationship Id="rId136" Type="http://schemas.openxmlformats.org/officeDocument/2006/relationships/hyperlink" Target="http://specs.cars-directory.net/toyota/harrier/2.2_FOUR_extra_G_package_4WD_38418.html" TargetMode="External"/><Relationship Id="rId157" Type="http://schemas.openxmlformats.org/officeDocument/2006/relationships/hyperlink" Target="http://specs.cars-directory.net/toyota/sprinter/1.6_GT_28494.html" TargetMode="External"/><Relationship Id="rId178" Type="http://schemas.openxmlformats.org/officeDocument/2006/relationships/hyperlink" Target="http://specs.cars-directory.net/nissan/sunny/2.0D_EX_saloon_14535.html" TargetMode="External"/><Relationship Id="rId61" Type="http://schemas.openxmlformats.org/officeDocument/2006/relationships/hyperlink" Target="http://specs.cars-directory.net/toyota/camry_gracia/2.2_25039.html" TargetMode="External"/><Relationship Id="rId82" Type="http://schemas.openxmlformats.org/officeDocument/2006/relationships/hyperlink" Target="http://specs.cars-directory.net/toyota/corolla_spacio/1.8_26044.html" TargetMode="External"/><Relationship Id="rId152" Type="http://schemas.openxmlformats.org/officeDocument/2006/relationships/hyperlink" Target="http://specs.cars-directory.net/toyota/raum/1.5_32567.html" TargetMode="External"/><Relationship Id="rId173" Type="http://schemas.openxmlformats.org/officeDocument/2006/relationships/hyperlink" Target="http://specs.cars-directory.net/nissan/terrano_regulus/3.2DT_RS_17011.html" TargetMode="External"/><Relationship Id="rId19" Type="http://schemas.openxmlformats.org/officeDocument/2006/relationships/hyperlink" Target="http://specs.cars-directory.net/mitsubishi/rvr/2.0_sports_gear_X3_7889.html" TargetMode="External"/><Relationship Id="rId14" Type="http://schemas.openxmlformats.org/officeDocument/2006/relationships/hyperlink" Target="http://specs.cars-directory.net/mitsubishi/libero/1.5_MVV_12015.html" TargetMode="External"/><Relationship Id="rId30" Type="http://schemas.openxmlformats.org/officeDocument/2006/relationships/hyperlink" Target="http://specs.cars-directory.net/mitsubishi/rvr/2.4_Sport_gear_aero_7892.html" TargetMode="External"/><Relationship Id="rId35" Type="http://schemas.openxmlformats.org/officeDocument/2006/relationships/hyperlink" Target="http://specs.cars-directory.net/toyota/aristo/3.0_Q_23759.html" TargetMode="External"/><Relationship Id="rId56" Type="http://schemas.openxmlformats.org/officeDocument/2006/relationships/hyperlink" Target="http://specs.cars-directory.net/toyota/camry/2.0_ZX_24943.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AX_27409.html" TargetMode="External"/><Relationship Id="rId105" Type="http://schemas.openxmlformats.org/officeDocument/2006/relationships/hyperlink" Target="http://specs.cars-directory.net/toyota/corsa/1.5_Cynthia_27489.html" TargetMode="External"/><Relationship Id="rId126" Type="http://schemas.openxmlformats.org/officeDocument/2006/relationships/hyperlink" Target="http://specs.cars-directory.net/toyota/granvia/2.7_G_27258.html" TargetMode="External"/><Relationship Id="rId147" Type="http://schemas.openxmlformats.org/officeDocument/2006/relationships/hyperlink" Target="http://specs.cars-directory.net/toyota/lite_ace_noah/2.2DT_Field_Tourer_standart_roof_32481.html" TargetMode="External"/><Relationship Id="rId168" Type="http://schemas.openxmlformats.org/officeDocument/2006/relationships/hyperlink" Target="http://specs.cars-directory.net/toyota/tercel/1.5_Joinus_29363.html" TargetMode="External"/><Relationship Id="rId8" Type="http://schemas.openxmlformats.org/officeDocument/2006/relationships/hyperlink" Target="http://specs.cars-directory.net/mitsubishi/lancer/1.6_MR_11882.html" TargetMode="External"/><Relationship Id="rId51" Type="http://schemas.openxmlformats.org/officeDocument/2006/relationships/hyperlink" Target="http://specs.cars-directory.net/toyota/caldina/2.0D_CZ_25426.html" TargetMode="External"/><Relationship Id="rId72" Type="http://schemas.openxmlformats.org/officeDocument/2006/relationships/hyperlink" Target="http://specs.cars-directory.net/toyota/century/5.0_42015.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orsa/1.5_VIT-X_27423.html" TargetMode="External"/><Relationship Id="rId121" Type="http://schemas.openxmlformats.org/officeDocument/2006/relationships/hyperlink" Target="http://specs.cars-directory.net/toyota/curren/2.0_FS_25545.html" TargetMode="External"/><Relationship Id="rId142" Type="http://schemas.openxmlformats.org/officeDocument/2006/relationships/hyperlink" Target="http://specs.cars-directory.net/toyota/lite_ace/2.2DT_AXL_high_roof_32304.html" TargetMode="External"/><Relationship Id="rId163" Type="http://schemas.openxmlformats.org/officeDocument/2006/relationships/hyperlink" Target="http://specs.cars-directory.net/toyota/tercel/1.5_Joinus_29251.html" TargetMode="External"/><Relationship Id="rId184" Type="http://schemas.openxmlformats.org/officeDocument/2006/relationships/hyperlink" Target="http://specs.cars-directory.net/toyota/land_cruiser_prado/2.4DT_70_LX5_32696.html" TargetMode="External"/><Relationship Id="rId3" Type="http://schemas.openxmlformats.org/officeDocument/2006/relationships/hyperlink" Target="http://specs.cars-directory.net/mitsubishi/lancer/1.5_MX_11833.html" TargetMode="External"/><Relationship Id="rId25" Type="http://schemas.openxmlformats.org/officeDocument/2006/relationships/hyperlink" Target="http://specs.cars-directory.net/mitsubishi/minica_toppo/660_Amista_10930.html" TargetMode="External"/><Relationship Id="rId46" Type="http://schemas.openxmlformats.org/officeDocument/2006/relationships/hyperlink" Target="http://specs.cars-directory.net/toyota/caldina/1.8_CZ_25409.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harrier/3.0_31096.html" TargetMode="External"/><Relationship Id="rId158" Type="http://schemas.openxmlformats.org/officeDocument/2006/relationships/hyperlink" Target="http://specs.cars-directory.net/toyota/sprinter/2.0D_LX_28502.html" TargetMode="External"/><Relationship Id="rId20" Type="http://schemas.openxmlformats.org/officeDocument/2006/relationships/hyperlink" Target="http://specs.cars-directory.net/mitsubishi/rvr/2.4_Sport_gear_aero_7892.html" TargetMode="External"/><Relationship Id="rId41" Type="http://schemas.openxmlformats.org/officeDocument/2006/relationships/hyperlink" Target="http://specs.cars-directory.net/toyota/caldina/2.0_E_25486.html" TargetMode="External"/><Relationship Id="rId62" Type="http://schemas.openxmlformats.org/officeDocument/2006/relationships/hyperlink" Target="http://specs.cars-directory.net/toyota/camry_gracia/2.5_25061.html" TargetMode="External"/><Relationship Id="rId83" Type="http://schemas.openxmlformats.org/officeDocument/2006/relationships/hyperlink" Target="http://specs.cars-directory.net/toyota/corolla_spacio/1.6_26074.html" TargetMode="External"/><Relationship Id="rId88" Type="http://schemas.openxmlformats.org/officeDocument/2006/relationships/hyperlink" Target="http://specs.cars-directory.net/toyota/corona_premio/1.6_27735.html" TargetMode="External"/><Relationship Id="rId111" Type="http://schemas.openxmlformats.org/officeDocument/2006/relationships/hyperlink" Target="http://specs.cars-directory.net/toyota/cresta/2.5_Super_Lucent_27131.html" TargetMode="External"/><Relationship Id="rId132" Type="http://schemas.openxmlformats.org/officeDocument/2006/relationships/hyperlink" Target="http://specs.cars-directory.net/toyota/granvia/3.4_MF_comfort_selection_27318.html" TargetMode="External"/><Relationship Id="rId153" Type="http://schemas.openxmlformats.org/officeDocument/2006/relationships/hyperlink" Target="http://specs.cars-directory.net/toyota/sprinter/1.3_LX_28414.html" TargetMode="External"/><Relationship Id="rId174" Type="http://schemas.openxmlformats.org/officeDocument/2006/relationships/hyperlink" Target="http://specs.cars-directory.net/nissan/sunny/1.5_EX_saloon_14611.html" TargetMode="External"/><Relationship Id="rId179" Type="http://schemas.openxmlformats.org/officeDocument/2006/relationships/hyperlink" Target="http://specs.cars-directory.net/toyota/hiace/2.4_Custom_30032.html" TargetMode="External"/><Relationship Id="rId15" Type="http://schemas.openxmlformats.org/officeDocument/2006/relationships/hyperlink" Target="http://specs.cars-directory.net/mitsubishi/libero/1.6_Green_field_12027.html" TargetMode="External"/><Relationship Id="rId36" Type="http://schemas.openxmlformats.org/officeDocument/2006/relationships/hyperlink" Target="http://specs.cars-directory.net/toyota/aristo/3.0_V_23768.html" TargetMode="External"/><Relationship Id="rId57" Type="http://schemas.openxmlformats.org/officeDocument/2006/relationships/hyperlink" Target="http://specs.cars-directory.net/toyota/camry/2.0_ZX_24948.html" TargetMode="External"/><Relationship Id="rId106" Type="http://schemas.openxmlformats.org/officeDocument/2006/relationships/hyperlink" Target="http://specs.cars-directory.net/toyota/corsa/1.5DT_Moa_27481.html" TargetMode="External"/><Relationship Id="rId127" Type="http://schemas.openxmlformats.org/officeDocument/2006/relationships/hyperlink" Target="http://specs.cars-directory.net/toyota/granvia/3.0DT_G_27269.html" TargetMode="External"/><Relationship Id="rId10" Type="http://schemas.openxmlformats.org/officeDocument/2006/relationships/hyperlink" Target="http://specs.cars-directory.net/mitsubishi/lancer/1.8_GSR_11900.html" TargetMode="External"/><Relationship Id="rId31" Type="http://schemas.openxmlformats.org/officeDocument/2006/relationships/hyperlink" Target="http://specs.cars-directory.net/mitsubishi/rvr/2.0_Hyper_sports_gear_R_7837.html" TargetMode="External"/><Relationship Id="rId52" Type="http://schemas.openxmlformats.org/officeDocument/2006/relationships/hyperlink" Target="http://specs.cars-directory.net/toyota/camry/1.8_Lumiere_2492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orsa/1.5_VIT-X_27428.html" TargetMode="External"/><Relationship Id="rId101" Type="http://schemas.openxmlformats.org/officeDocument/2006/relationships/hyperlink" Target="http://specs.cars-directory.net/toyota/corsa/1.3_Moa_27473.html" TargetMode="External"/><Relationship Id="rId122" Type="http://schemas.openxmlformats.org/officeDocument/2006/relationships/hyperlink" Target="http://specs.cars-directory.net/toyota/cynos/1.3_Alpha_convertible_27823.html" TargetMode="External"/><Relationship Id="rId143" Type="http://schemas.openxmlformats.org/officeDocument/2006/relationships/hyperlink" Target="http://specs.cars-directory.net/toyota/lite_ace/2.2DT_AXL_high_roof_32304.html" TargetMode="External"/><Relationship Id="rId148" Type="http://schemas.openxmlformats.org/officeDocument/2006/relationships/hyperlink" Target="http://specs.cars-directory.net/toyota/mark_ii/2.5_Grande_31950.html" TargetMode="External"/><Relationship Id="rId164" Type="http://schemas.openxmlformats.org/officeDocument/2006/relationships/hyperlink" Target="http://specs.cars-directory.net/toyota/tercel/1.5_Joinus_29251.html" TargetMode="External"/><Relationship Id="rId169" Type="http://schemas.openxmlformats.org/officeDocument/2006/relationships/hyperlink" Target="http://specs.cars-directory.net/toyota/tercel/1.5_Joinus_29363.html" TargetMode="External"/><Relationship Id="rId185" Type="http://schemas.openxmlformats.org/officeDocument/2006/relationships/hyperlink" Target="http://specs.cars-directory.net/toyota/land_cruiser_prado/4.0_Prado_TX_34650.html" TargetMode="External"/><Relationship Id="rId4" Type="http://schemas.openxmlformats.org/officeDocument/2006/relationships/hyperlink" Target="http://specs.cars-directory.net/mitsubishi/lancer/1.5_MX_11839.html" TargetMode="External"/><Relationship Id="rId9" Type="http://schemas.openxmlformats.org/officeDocument/2006/relationships/hyperlink" Target="http://specs.cars-directory.net/mitsubishi/lancer/1.6_MR_MIVEC-MD_11890.html" TargetMode="External"/><Relationship Id="rId180" Type="http://schemas.openxmlformats.org/officeDocument/2006/relationships/hyperlink" Target="http://specs.cars-directory.net/toyota/starlet/1.5D_Soleil_28114.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pecs.cars-directory.net/mitsubishi/rvr/2.4_Sport_gear_aero_7893.html" TargetMode="External"/><Relationship Id="rId117" Type="http://schemas.openxmlformats.org/officeDocument/2006/relationships/hyperlink" Target="http://specs.cars-directory.net/toyota/granvia/3.0DT_G_27268.html" TargetMode="External"/><Relationship Id="rId21" Type="http://schemas.openxmlformats.org/officeDocument/2006/relationships/hyperlink" Target="http://specs.cars-directory.net/mitsubishi/minica/660_Ce_sunroof_42387.html" TargetMode="External"/><Relationship Id="rId42" Type="http://schemas.openxmlformats.org/officeDocument/2006/relationships/hyperlink" Target="http://specs.cars-directory.net/toyota/camry/2.0_Lumiere_24931.html" TargetMode="External"/><Relationship Id="rId47" Type="http://schemas.openxmlformats.org/officeDocument/2006/relationships/hyperlink" Target="http://specs.cars-directory.net/toyota/camry/2.2DT_XJ_24980.html" TargetMode="External"/><Relationship Id="rId63" Type="http://schemas.openxmlformats.org/officeDocument/2006/relationships/hyperlink" Target="http://specs.cars-directory.net/toyota/chaser/2.4DT_Avante_29848.html" TargetMode="External"/><Relationship Id="rId68" Type="http://schemas.openxmlformats.org/officeDocument/2006/relationships/hyperlink" Target="http://specs.cars-directory.net/toyota/corolla_spacio/1.6_26029.html" TargetMode="External"/><Relationship Id="rId84" Type="http://schemas.openxmlformats.org/officeDocument/2006/relationships/hyperlink" Target="http://specs.cars-directory.net/toyota/corsa/1.5_VIT-X_27428.html" TargetMode="External"/><Relationship Id="rId89" Type="http://schemas.openxmlformats.org/officeDocument/2006/relationships/hyperlink" Target="http://specs.cars-directory.net/toyota/corsa/1.5_Cynthia_27490.html" TargetMode="External"/><Relationship Id="rId112" Type="http://schemas.openxmlformats.org/officeDocument/2006/relationships/hyperlink" Target="http://specs.cars-directory.net/toyota/duet/1.0_V_29897.html" TargetMode="External"/><Relationship Id="rId133" Type="http://schemas.openxmlformats.org/officeDocument/2006/relationships/hyperlink" Target="http://specs.cars-directory.net/toyota/lite_ace/2.2DT_AXL_high_roof_32304.html" TargetMode="External"/><Relationship Id="rId138" Type="http://schemas.openxmlformats.org/officeDocument/2006/relationships/hyperlink" Target="http://specs.cars-directory.net/toyota/mark_ii/2.5_Grande_31949.html" TargetMode="External"/><Relationship Id="rId154" Type="http://schemas.openxmlformats.org/officeDocument/2006/relationships/hyperlink" Target="http://specs.cars-directory.net/toyota/tercel/1.5_Joinus_29252.html" TargetMode="External"/><Relationship Id="rId159" Type="http://schemas.openxmlformats.org/officeDocument/2006/relationships/hyperlink" Target="http://specs.cars-directory.net/toyota/tercel/1.5_Joinus_29364.html" TargetMode="External"/><Relationship Id="rId175" Type="http://schemas.openxmlformats.org/officeDocument/2006/relationships/hyperlink" Target="http://specs.cars-directory.net/toyota/starlet/1.5D_Soleil_28114.html" TargetMode="External"/><Relationship Id="rId170" Type="http://schemas.openxmlformats.org/officeDocument/2006/relationships/hyperlink" Target="http://specs.cars-directory.net/nissan/sunny/1.8_Super_saloon_14652.html" TargetMode="External"/><Relationship Id="rId16" Type="http://schemas.openxmlformats.org/officeDocument/2006/relationships/hyperlink" Target="http://specs.cars-directory.net/mitsubishi/rvr/1.8_Exceed_7877.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2.0DT_MX_saloon_11907.html" TargetMode="External"/><Relationship Id="rId32" Type="http://schemas.openxmlformats.org/officeDocument/2006/relationships/hyperlink" Target="http://specs.cars-directory.net/toyota/aristo/3.0_S300_23773.html" TargetMode="External"/><Relationship Id="rId37" Type="http://schemas.openxmlformats.org/officeDocument/2006/relationships/hyperlink" Target="http://specs.cars-directory.net/toyota/caldina/2.0_G_25492.html" TargetMode="External"/><Relationship Id="rId53" Type="http://schemas.openxmlformats.org/officeDocument/2006/relationships/hyperlink" Target="http://specs.cars-directory.net/toyota/cavalier/2.4_S_26407.html" TargetMode="External"/><Relationship Id="rId58" Type="http://schemas.openxmlformats.org/officeDocument/2006/relationships/hyperlink" Target="http://specs.cars-directory.net/toyota/celsior/4.0_C_specification_29034.html" TargetMode="External"/><Relationship Id="rId74" Type="http://schemas.openxmlformats.org/officeDocument/2006/relationships/hyperlink" Target="http://specs.cars-directory.net/toyota/corona_exiv/2.0_GT-4WD_27725.html" TargetMode="External"/><Relationship Id="rId79" Type="http://schemas.openxmlformats.org/officeDocument/2006/relationships/hyperlink" Target="http://specs.cars-directory.net/toyota/corona_premio/2.2DT_27790.html" TargetMode="External"/><Relationship Id="rId102" Type="http://schemas.openxmlformats.org/officeDocument/2006/relationships/hyperlink" Target="http://specs.cars-directory.net/toyota/crown/2.5_Four_royal_saloon_26847.html" TargetMode="External"/><Relationship Id="rId123" Type="http://schemas.openxmlformats.org/officeDocument/2006/relationships/hyperlink" Target="http://specs.cars-directory.net/toyota/granvia/3.4_Q_27331.html" TargetMode="External"/><Relationship Id="rId128" Type="http://schemas.openxmlformats.org/officeDocument/2006/relationships/hyperlink" Target="http://specs.cars-directory.net/toyota/harrier/3.0_31096.html" TargetMode="External"/><Relationship Id="rId144" Type="http://schemas.openxmlformats.org/officeDocument/2006/relationships/hyperlink" Target="http://specs.cars-directory.net/toyota/raum/1.5_47743.html" TargetMode="External"/><Relationship Id="rId149" Type="http://schemas.openxmlformats.org/officeDocument/2006/relationships/hyperlink" Target="http://specs.cars-directory.net/toyota/sprinter/1.6_GT_28493.html" TargetMode="External"/><Relationship Id="rId5" Type="http://schemas.openxmlformats.org/officeDocument/2006/relationships/hyperlink" Target="http://specs.cars-directory.net/mitsubishi/lancer/1.5_MX_extra_11849.html" TargetMode="External"/><Relationship Id="rId90" Type="http://schemas.openxmlformats.org/officeDocument/2006/relationships/hyperlink" Target="http://specs.cars-directory.net/toyota/corsa/1.5DT_Moa_27482.html" TargetMode="External"/><Relationship Id="rId95" Type="http://schemas.openxmlformats.org/officeDocument/2006/relationships/hyperlink" Target="http://specs.cars-directory.net/toyota/cresta/2.5_Roulant_27136.html" TargetMode="External"/><Relationship Id="rId160" Type="http://schemas.openxmlformats.org/officeDocument/2006/relationships/hyperlink" Target="http://specs.cars-directory.net/toyota/tercel/1.5_Joinus_29364.html" TargetMode="External"/><Relationship Id="rId165" Type="http://schemas.openxmlformats.org/officeDocument/2006/relationships/hyperlink" Target="http://specs.cars-directory.net/nissan/terrano/2.7DT_R3m_16950.html" TargetMode="External"/><Relationship Id="rId181" Type="http://schemas.openxmlformats.org/officeDocument/2006/relationships/hyperlink" Target="http://specs.cars-directory.net/toyota/land_cruiser/4.2_VX_diesel_turbo_4WD_40228.html" TargetMode="External"/><Relationship Id="rId22" Type="http://schemas.openxmlformats.org/officeDocument/2006/relationships/hyperlink" Target="http://specs.cars-directory.net/mitsubishi/minica/660_Ce_sunroof_42388.html" TargetMode="External"/><Relationship Id="rId27" Type="http://schemas.openxmlformats.org/officeDocument/2006/relationships/hyperlink" Target="http://specs.cars-directory.net/mitsubishi/toppo_bj/660_Guppy_9715.html" TargetMode="External"/><Relationship Id="rId43" Type="http://schemas.openxmlformats.org/officeDocument/2006/relationships/hyperlink" Target="http://specs.cars-directory.net/toyota/camry/2.0_Lumiere_24931.html" TargetMode="External"/><Relationship Id="rId48" Type="http://schemas.openxmlformats.org/officeDocument/2006/relationships/hyperlink" Target="http://specs.cars-directory.net/toyota/camry_gracia/2.2_25028.html" TargetMode="External"/><Relationship Id="rId64" Type="http://schemas.openxmlformats.org/officeDocument/2006/relationships/hyperlink" Target="http://specs.cars-directory.net/toyota/chaser/2.5_Avante_29852.html" TargetMode="External"/><Relationship Id="rId69" Type="http://schemas.openxmlformats.org/officeDocument/2006/relationships/hyperlink" Target="http://specs.cars-directory.net/toyota/corolla_spacio/1.8_26045.html" TargetMode="External"/><Relationship Id="rId113" Type="http://schemas.openxmlformats.org/officeDocument/2006/relationships/hyperlink" Target="http://specs.cars-directory.net/toyota/gaia/2.0_26326.html" TargetMode="External"/><Relationship Id="rId118" Type="http://schemas.openxmlformats.org/officeDocument/2006/relationships/hyperlink" Target="http://specs.cars-directory.net/toyota/granvia/3.0DT_G_27274.html" TargetMode="External"/><Relationship Id="rId134" Type="http://schemas.openxmlformats.org/officeDocument/2006/relationships/hyperlink" Target="http://specs.cars-directory.net/toyota/lite_ace_noah/2.0_Field_Tourer_standart_roof_32424.html" TargetMode="External"/><Relationship Id="rId139" Type="http://schemas.openxmlformats.org/officeDocument/2006/relationships/hyperlink" Target="http://specs.cars-directory.net/toyota/mark_ii/2.5_Grande_31949.html" TargetMode="External"/><Relationship Id="rId80" Type="http://schemas.openxmlformats.org/officeDocument/2006/relationships/hyperlink" Target="http://specs.cars-directory.net/toyota/corsa/1.3_AX_27399.html" TargetMode="External"/><Relationship Id="rId85" Type="http://schemas.openxmlformats.org/officeDocument/2006/relationships/hyperlink" Target="http://specs.cars-directory.net/toyota/corsa/1.3_Moa_27474.html" TargetMode="External"/><Relationship Id="rId150" Type="http://schemas.openxmlformats.org/officeDocument/2006/relationships/hyperlink" Target="http://specs.cars-directory.net/toyota/sprinter/2.0D_LX_28501.html" TargetMode="External"/><Relationship Id="rId155" Type="http://schemas.openxmlformats.org/officeDocument/2006/relationships/hyperlink" Target="http://specs.cars-directory.net/toyota/tercel/1.5_Joinus_29252.html" TargetMode="External"/><Relationship Id="rId171" Type="http://schemas.openxmlformats.org/officeDocument/2006/relationships/hyperlink" Target="http://specs.cars-directory.net/nissan/sunny/1.3_EX_saloon_14416.html" TargetMode="External"/><Relationship Id="rId176" Type="http://schemas.openxmlformats.org/officeDocument/2006/relationships/hyperlink" Target="http://specs.cars-directory.net/toyota/starlet/1.5D_X_28136.html" TargetMode="External"/><Relationship Id="rId12" Type="http://schemas.openxmlformats.org/officeDocument/2006/relationships/hyperlink" Target="http://specs.cars-directory.net/mitsubishi/lancer/2.0DT_MX_saloon_11915.html" TargetMode="External"/><Relationship Id="rId17" Type="http://schemas.openxmlformats.org/officeDocument/2006/relationships/hyperlink" Target="http://specs.cars-directory.net/mitsubishi/rvr/2.0_sports_gear_X3_7888.html" TargetMode="External"/><Relationship Id="rId33" Type="http://schemas.openxmlformats.org/officeDocument/2006/relationships/hyperlink" Target="http://specs.cars-directory.net/toyota/aristo/3.0_V300_23778.html" TargetMode="External"/><Relationship Id="rId38" Type="http://schemas.openxmlformats.org/officeDocument/2006/relationships/hyperlink" Target="http://specs.cars-directory.net/toyota/caldina/2.0_G_25492.html" TargetMode="External"/><Relationship Id="rId59" Type="http://schemas.openxmlformats.org/officeDocument/2006/relationships/hyperlink" Target="http://specs.cars-directory.net/toyota/century/5.0_42016.html" TargetMode="External"/><Relationship Id="rId103" Type="http://schemas.openxmlformats.org/officeDocument/2006/relationships/hyperlink" Target="http://specs.cars-directory.net/toyota/crown/2.5_Four_super_saloon_extra_26843.html" TargetMode="External"/><Relationship Id="rId108" Type="http://schemas.openxmlformats.org/officeDocument/2006/relationships/hyperlink" Target="http://specs.cars-directory.net/toyota/curren/2.0_FS_25546.html" TargetMode="External"/><Relationship Id="rId124" Type="http://schemas.openxmlformats.org/officeDocument/2006/relationships/hyperlink" Target="http://specs.cars-directory.net/toyota/granvia/3.4_Q_27331.html" TargetMode="External"/><Relationship Id="rId129" Type="http://schemas.openxmlformats.org/officeDocument/2006/relationships/hyperlink" Target="http://specs.cars-directory.net/toyota/ipsum/2.0_24002.html" TargetMode="External"/><Relationship Id="rId54" Type="http://schemas.openxmlformats.org/officeDocument/2006/relationships/hyperlink" Target="http://specs.cars-directory.net/toyota/celica/2.0_Convertible_29011.html" TargetMode="External"/><Relationship Id="rId70" Type="http://schemas.openxmlformats.org/officeDocument/2006/relationships/hyperlink" Target="http://specs.cars-directory.net/toyota/corolla_spacio/1.6_26075.html" TargetMode="External"/><Relationship Id="rId75" Type="http://schemas.openxmlformats.org/officeDocument/2006/relationships/hyperlink" Target="http://specs.cars-directory.net/toyota/corona_premio/1.6_27738.html" TargetMode="External"/><Relationship Id="rId91" Type="http://schemas.openxmlformats.org/officeDocument/2006/relationships/hyperlink" Target="http://specs.cars-directory.net/toyota/cresta/2.0_Exceed_27120.html" TargetMode="External"/><Relationship Id="rId96" Type="http://schemas.openxmlformats.org/officeDocument/2006/relationships/hyperlink" Target="http://specs.cars-directory.net/toyota/cresta/2.5_Super_Lucent_27130.html" TargetMode="External"/><Relationship Id="rId140" Type="http://schemas.openxmlformats.org/officeDocument/2006/relationships/hyperlink" Target="http://specs.cars-directory.net/toyota/mark_ii/2.4DT_GL_31840.html" TargetMode="External"/><Relationship Id="rId145" Type="http://schemas.openxmlformats.org/officeDocument/2006/relationships/hyperlink" Target="http://specs.cars-directory.net/toyota/raum/1.5_47743.html" TargetMode="External"/><Relationship Id="rId161" Type="http://schemas.openxmlformats.org/officeDocument/2006/relationships/hyperlink" Target="http://specs.cars-directory.net/toyota/town_ace/2.0_SW_high_roof_29616.html" TargetMode="External"/><Relationship Id="rId166" Type="http://schemas.openxmlformats.org/officeDocument/2006/relationships/hyperlink" Target="http://specs.cars-directory.net/nissan/terrano/3.2DT_G3m-R_16971.html" TargetMode="External"/><Relationship Id="rId182" Type="http://schemas.openxmlformats.org/officeDocument/2006/relationships/printerSettings" Target="../printerSettings/printerSettings7.bin"/><Relationship Id="rId1" Type="http://schemas.openxmlformats.org/officeDocument/2006/relationships/hyperlink" Target="http://specs.cars-directory.net/mitsubishi/lancer/1.3_MX_11829.html" TargetMode="External"/><Relationship Id="rId6" Type="http://schemas.openxmlformats.org/officeDocument/2006/relationships/hyperlink" Target="http://specs.cars-directory.net/mitsubishi/lancer/1.5_MX_saloon_11857.html" TargetMode="External"/><Relationship Id="rId23" Type="http://schemas.openxmlformats.org/officeDocument/2006/relationships/hyperlink" Target="http://specs.cars-directory.net/mitsubishi/pajero/3.5_Evolution_short_9992.html" TargetMode="External"/><Relationship Id="rId28" Type="http://schemas.openxmlformats.org/officeDocument/2006/relationships/hyperlink" Target="http://specs.cars-directory.net/toyota/altezza/2.0_AS200_23782.html" TargetMode="External"/><Relationship Id="rId49" Type="http://schemas.openxmlformats.org/officeDocument/2006/relationships/hyperlink" Target="http://specs.cars-directory.net/toyota/camry_gracia/2.2_25040.html" TargetMode="External"/><Relationship Id="rId114" Type="http://schemas.openxmlformats.org/officeDocument/2006/relationships/hyperlink" Target="http://specs.cars-directory.net/toyota/gaia/2.0_26326.html" TargetMode="External"/><Relationship Id="rId119" Type="http://schemas.openxmlformats.org/officeDocument/2006/relationships/hyperlink" Target="http://specs.cars-directory.net/toyota/granvia/3.4_G_27314.html" TargetMode="External"/><Relationship Id="rId44" Type="http://schemas.openxmlformats.org/officeDocument/2006/relationships/hyperlink" Target="http://specs.cars-directory.net/toyota/camry/2.0_ZX_24945.html" TargetMode="External"/><Relationship Id="rId60" Type="http://schemas.openxmlformats.org/officeDocument/2006/relationships/hyperlink" Target="http://specs.cars-directory.net/toyota/chaser/1.8_Raffine_29826.html" TargetMode="External"/><Relationship Id="rId65" Type="http://schemas.openxmlformats.org/officeDocument/2006/relationships/hyperlink" Target="http://specs.cars-directory.net/toyota/chaser/2.5_Avante_29852.html" TargetMode="External"/><Relationship Id="rId81" Type="http://schemas.openxmlformats.org/officeDocument/2006/relationships/hyperlink" Target="http://specs.cars-directory.net/toyota/corsa/1.5_AX_27418.html" TargetMode="External"/><Relationship Id="rId86" Type="http://schemas.openxmlformats.org/officeDocument/2006/relationships/hyperlink" Target="http://specs.cars-directory.net/toyota/corsa/1.3_Moa_27474.html" TargetMode="External"/><Relationship Id="rId130" Type="http://schemas.openxmlformats.org/officeDocument/2006/relationships/hyperlink" Target="http://specs.cars-directory.net/toyota/ipsum/2.0_24002.html" TargetMode="External"/><Relationship Id="rId135" Type="http://schemas.openxmlformats.org/officeDocument/2006/relationships/hyperlink" Target="http://specs.cars-directory.net/toyota/lite_ace_noah/2.0_Field_Tourer_standart_roof_32424.html" TargetMode="External"/><Relationship Id="rId151" Type="http://schemas.openxmlformats.org/officeDocument/2006/relationships/hyperlink" Target="http://specs.cars-directory.net/toyota/sprinter/2.0D_LX_28501.html" TargetMode="External"/><Relationship Id="rId156" Type="http://schemas.openxmlformats.org/officeDocument/2006/relationships/hyperlink" Target="http://specs.cars-directory.net/toyota/tercel/1.5DT_Joinus_29242.html" TargetMode="External"/><Relationship Id="rId177"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842.html" TargetMode="External"/><Relationship Id="rId9" Type="http://schemas.openxmlformats.org/officeDocument/2006/relationships/hyperlink" Target="http://specs.cars-directory.net/mitsubishi/lancer/1.6_MR_MIVEC-MD_11889.html" TargetMode="External"/><Relationship Id="rId172" Type="http://schemas.openxmlformats.org/officeDocument/2006/relationships/hyperlink" Target="http://specs.cars-directory.net/nissan/sunny/1.6_Super_touring_14510.html" TargetMode="External"/><Relationship Id="rId180" Type="http://schemas.openxmlformats.org/officeDocument/2006/relationships/hyperlink" Target="http://specs.cars-directory.net/toyota/land_cruiser/4.7_100_VX_32954.html" TargetMode="External"/><Relationship Id="rId13" Type="http://schemas.openxmlformats.org/officeDocument/2006/relationships/hyperlink" Target="http://specs.cars-directory.net/mitsubishi/libero/1.5_MVV_12014.html" TargetMode="External"/><Relationship Id="rId18" Type="http://schemas.openxmlformats.org/officeDocument/2006/relationships/hyperlink" Target="http://specs.cars-directory.net/mitsubishi/rvr/2.4_Sport_gear_aero_7893.html" TargetMode="External"/><Relationship Id="rId39" Type="http://schemas.openxmlformats.org/officeDocument/2006/relationships/hyperlink" Target="http://specs.cars-directory.net/toyota/caldina/2.2DT_E_25513.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1.8_E_25482.html" TargetMode="External"/><Relationship Id="rId50" Type="http://schemas.openxmlformats.org/officeDocument/2006/relationships/hyperlink" Target="http://specs.cars-directory.net/toyota/camry_gracia/2.5_25060.html" TargetMode="External"/><Relationship Id="rId55" Type="http://schemas.openxmlformats.org/officeDocument/2006/relationships/hyperlink" Target="http://specs.cars-directory.net/toyota/celica/2.0_GT-FOUR_28968.html" TargetMode="External"/><Relationship Id="rId76" Type="http://schemas.openxmlformats.org/officeDocument/2006/relationships/hyperlink" Target="http://specs.cars-directory.net/toyota/corona_premio/1.8_E_27750.html" TargetMode="External"/><Relationship Id="rId97" Type="http://schemas.openxmlformats.org/officeDocument/2006/relationships/hyperlink" Target="http://specs.cars-directory.net/toyota/cresta/2.5_Super_Lucent_27130.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granvia/3.4_G_cruising_selection_27323.html" TargetMode="External"/><Relationship Id="rId125" Type="http://schemas.openxmlformats.org/officeDocument/2006/relationships/hyperlink" Target="http://specs.cars-directory.net/toyota/harrier/2.2_extra_G_package_38419.html" TargetMode="External"/><Relationship Id="rId141" Type="http://schemas.openxmlformats.org/officeDocument/2006/relationships/hyperlink" Target="http://specs.cars-directory.net/toyota/mark_ii/1.8_GR_saloon_31747.html" TargetMode="External"/><Relationship Id="rId146" Type="http://schemas.openxmlformats.org/officeDocument/2006/relationships/hyperlink" Target="http://specs.cars-directory.net/toyota/sprinter/1.3_LX_28413.html" TargetMode="External"/><Relationship Id="rId167" Type="http://schemas.openxmlformats.org/officeDocument/2006/relationships/hyperlink" Target="http://specs.cars-directory.net/nissan/terrano/3.3_R3m-R_16992.html" TargetMode="External"/><Relationship Id="rId7" Type="http://schemas.openxmlformats.org/officeDocument/2006/relationships/hyperlink" Target="http://specs.cars-directory.net/mitsubishi/lancer/1.5_MX_saloon_11865.html" TargetMode="External"/><Relationship Id="rId71" Type="http://schemas.openxmlformats.org/officeDocument/2006/relationships/hyperlink" Target="http://specs.cars-directory.net/toyota/corolla_spacio/1.8_26103.html" TargetMode="External"/><Relationship Id="rId92" Type="http://schemas.openxmlformats.org/officeDocument/2006/relationships/hyperlink" Target="http://specs.cars-directory.net/toyota/cresta/2.0_Super_Lucent_27117.html" TargetMode="External"/><Relationship Id="rId162" Type="http://schemas.openxmlformats.org/officeDocument/2006/relationships/hyperlink" Target="http://specs.cars-directory.net/toyota/town_ace/2.0_SW_high_roof_29616.html" TargetMode="External"/><Relationship Id="rId2" Type="http://schemas.openxmlformats.org/officeDocument/2006/relationships/hyperlink" Target="http://specs.cars-directory.net/mitsubishi/lancer/1.3_T_11821.html" TargetMode="External"/><Relationship Id="rId29" Type="http://schemas.openxmlformats.org/officeDocument/2006/relationships/hyperlink" Target="http://specs.cars-directory.net/toyota/altezza/2.0_AS200_Z_edition_23791.html" TargetMode="External"/><Relationship Id="rId24" Type="http://schemas.openxmlformats.org/officeDocument/2006/relationships/hyperlink" Target="http://specs.cars-directory.net/mitsubishi/pajero_mini/660_active_field_edition_4WD_54966.html" TargetMode="External"/><Relationship Id="rId40" Type="http://schemas.openxmlformats.org/officeDocument/2006/relationships/hyperlink" Target="http://specs.cars-directory.net/toyota/camry/1.8_Lumiere_24924.html" TargetMode="External"/><Relationship Id="rId45" Type="http://schemas.openxmlformats.org/officeDocument/2006/relationships/hyperlink" Target="http://specs.cars-directory.net/toyota/camry/2.0_ZX_24947.html" TargetMode="External"/><Relationship Id="rId66" Type="http://schemas.openxmlformats.org/officeDocument/2006/relationships/hyperlink" Target="http://specs.cars-directory.net/toyota/chaser/2.5_Tourer_S_29855.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aia/2.2DT_26378.html" TargetMode="External"/><Relationship Id="rId131" Type="http://schemas.openxmlformats.org/officeDocument/2006/relationships/hyperlink" Target="http://specs.cars-directory.net/toyota/ipsum/2.2DT_24031.html" TargetMode="External"/><Relationship Id="rId136" Type="http://schemas.openxmlformats.org/officeDocument/2006/relationships/hyperlink" Target="http://specs.cars-directory.net/toyota/lite_ace_noah/2.2DT_Field_Tourer_standart_roof_32482.html" TargetMode="External"/><Relationship Id="rId157" Type="http://schemas.openxmlformats.org/officeDocument/2006/relationships/hyperlink" Target="http://specs.cars-directory.net/toyota/tercel/1.3_Avenue_29352.html" TargetMode="External"/><Relationship Id="rId178"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haser/2.0_Avante_29835.html" TargetMode="External"/><Relationship Id="rId82" Type="http://schemas.openxmlformats.org/officeDocument/2006/relationships/hyperlink" Target="http://specs.cars-directory.net/toyota/corsa/1.5_AX_27420.html" TargetMode="External"/><Relationship Id="rId152" Type="http://schemas.openxmlformats.org/officeDocument/2006/relationships/hyperlink" Target="http://specs.cars-directory.net/toyota/sprinter/2.2D_LX_28540.html" TargetMode="External"/><Relationship Id="rId173" Type="http://schemas.openxmlformats.org/officeDocument/2006/relationships/hyperlink" Target="http://specs.cars-directory.net/nissan/sunny/2.0D_EX_saloon_14538.html" TargetMode="External"/><Relationship Id="rId19" Type="http://schemas.openxmlformats.org/officeDocument/2006/relationships/hyperlink" Target="http://specs.cars-directory.net/mitsubishi/toppo_bj/660_Guppy_9715.html" TargetMode="External"/><Relationship Id="rId14" Type="http://schemas.openxmlformats.org/officeDocument/2006/relationships/hyperlink" Target="http://specs.cars-directory.net/mitsubishi/pajero_io/1.8_active_field_edition_4WD_41562.html" TargetMode="External"/><Relationship Id="rId30" Type="http://schemas.openxmlformats.org/officeDocument/2006/relationships/hyperlink" Target="http://specs.cars-directory.net/toyota/altezza/2.0_RS200_23809.html" TargetMode="External"/><Relationship Id="rId35" Type="http://schemas.openxmlformats.org/officeDocument/2006/relationships/hyperlink" Target="http://specs.cars-directory.net/toyota/caldina/2.0_E_25488.html" TargetMode="External"/><Relationship Id="rId56" Type="http://schemas.openxmlformats.org/officeDocument/2006/relationships/hyperlink" Target="http://specs.cars-directory.net/toyota/celsior/4.0_A_specification_29024.html" TargetMode="External"/><Relationship Id="rId77" Type="http://schemas.openxmlformats.org/officeDocument/2006/relationships/hyperlink" Target="http://specs.cars-directory.net/toyota/corona_premio/2.0_E_27774.html" TargetMode="External"/><Relationship Id="rId100" Type="http://schemas.openxmlformats.org/officeDocument/2006/relationships/hyperlink" Target="http://specs.cars-directory.net/toyota/crown/2.0_S_saloon_EXT_royal_S_package_5_number_26821.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harrier/2.2_FOUR_G_package_4WD_38412.html" TargetMode="External"/><Relationship Id="rId147" Type="http://schemas.openxmlformats.org/officeDocument/2006/relationships/hyperlink" Target="http://specs.cars-directory.net/toyota/sprinter/1.5_LX_28431.html" TargetMode="External"/><Relationship Id="rId168" Type="http://schemas.openxmlformats.org/officeDocument/2006/relationships/hyperlink" Target="http://specs.cars-directory.net/nissan/terrano_regulus/3.2DT_RS-R_17013.html" TargetMode="External"/><Relationship Id="rId8" Type="http://schemas.openxmlformats.org/officeDocument/2006/relationships/hyperlink" Target="http://specs.cars-directory.net/mitsubishi/lancer/1.6_MR_11881.html" TargetMode="External"/><Relationship Id="rId51" Type="http://schemas.openxmlformats.org/officeDocument/2006/relationships/hyperlink" Target="http://specs.cars-directory.net/toyota/camry_gracia/2.5_Four_G_selection_25070.html" TargetMode="External"/><Relationship Id="rId72" Type="http://schemas.openxmlformats.org/officeDocument/2006/relationships/hyperlink" Target="http://specs.cars-directory.net/toyota/corona_exiv/1.8_180E_27681.html" TargetMode="External"/><Relationship Id="rId93" Type="http://schemas.openxmlformats.org/officeDocument/2006/relationships/hyperlink" Target="http://specs.cars-directory.net/toyota/cresta/2.4DT_SC_27125.html" TargetMode="External"/><Relationship Id="rId98" Type="http://schemas.openxmlformats.org/officeDocument/2006/relationships/hyperlink" Target="http://specs.cars-directory.net/toyota/cresta/3.0_Exceed_G_27151.html" TargetMode="External"/><Relationship Id="rId121" Type="http://schemas.openxmlformats.org/officeDocument/2006/relationships/hyperlink" Target="http://specs.cars-directory.net/toyota/granvia/3.4_MF_comfort_selection_27318.html" TargetMode="External"/><Relationship Id="rId142" Type="http://schemas.openxmlformats.org/officeDocument/2006/relationships/hyperlink" Target="http://specs.cars-directory.net/toyota/nadia/2.0_29939.html" TargetMode="External"/><Relationship Id="rId163" Type="http://schemas.openxmlformats.org/officeDocument/2006/relationships/hyperlink" Target="http://specs.cars-directory.net/toyota/town_ace_noah/2.2DT_Field_Tourer_standart_roof_29676.html" TargetMode="External"/><Relationship Id="rId3" Type="http://schemas.openxmlformats.org/officeDocument/2006/relationships/hyperlink" Target="http://specs.cars-directory.net/mitsubishi/lancer/1.5_MX_11836.html" TargetMode="External"/><Relationship Id="rId25" Type="http://schemas.openxmlformats.org/officeDocument/2006/relationships/hyperlink" Target="http://specs.cars-directory.net/mitsubishi/rvr/1.8_Exceed_7877.html" TargetMode="External"/><Relationship Id="rId46" Type="http://schemas.openxmlformats.org/officeDocument/2006/relationships/hyperlink" Target="http://specs.cars-directory.net/toyota/camry/2.2DT_XJ_24980.html" TargetMode="External"/><Relationship Id="rId67" Type="http://schemas.openxmlformats.org/officeDocument/2006/relationships/hyperlink" Target="http://specs.cars-directory.net/toyota/chaser/3.0_Avante_G_29878.html" TargetMode="External"/><Relationship Id="rId116" Type="http://schemas.openxmlformats.org/officeDocument/2006/relationships/hyperlink" Target="http://specs.cars-directory.net/toyota/granvia/2.7_G_27256.html" TargetMode="External"/><Relationship Id="rId137" Type="http://schemas.openxmlformats.org/officeDocument/2006/relationships/hyperlink" Target="http://specs.cars-directory.net/toyota/lite_ace_noah/2.2DT_Field_Tourer_standart_roof_32482.html" TargetMode="External"/><Relationship Id="rId158" Type="http://schemas.openxmlformats.org/officeDocument/2006/relationships/hyperlink" Target="http://specs.cars-directory.net/toyota/tercel/1.3_Avenue_29352.html" TargetMode="External"/><Relationship Id="rId20" Type="http://schemas.openxmlformats.org/officeDocument/2006/relationships/hyperlink" Target="http://specs.cars-directory.net/mitsubishi/legnum/2.0_20ST_12124.html" TargetMode="External"/><Relationship Id="rId41" Type="http://schemas.openxmlformats.org/officeDocument/2006/relationships/hyperlink" Target="http://specs.cars-directory.net/toyota/camry/1.8_XJ_24918.html" TargetMode="External"/><Relationship Id="rId62" Type="http://schemas.openxmlformats.org/officeDocument/2006/relationships/hyperlink" Target="http://specs.cars-directory.net/toyota/chaser/2.0_Tourer_29829.html" TargetMode="External"/><Relationship Id="rId83" Type="http://schemas.openxmlformats.org/officeDocument/2006/relationships/hyperlink" Target="http://specs.cars-directory.net/toyota/corsa/1.5_VIT-X_27426.html" TargetMode="External"/><Relationship Id="rId88" Type="http://schemas.openxmlformats.org/officeDocument/2006/relationships/hyperlink" Target="http://specs.cars-directory.net/toyota/corsa/1.5_Cynthia_27490.html" TargetMode="External"/><Relationship Id="rId111" Type="http://schemas.openxmlformats.org/officeDocument/2006/relationships/hyperlink" Target="http://specs.cars-directory.net/toyota/duet/1.0_V_29892.html" TargetMode="External"/><Relationship Id="rId132" Type="http://schemas.openxmlformats.org/officeDocument/2006/relationships/hyperlink" Target="http://specs.cars-directory.net/toyota/lite_ace/2.2DT_AXL_high_roof_32304.html" TargetMode="External"/><Relationship Id="rId153" Type="http://schemas.openxmlformats.org/officeDocument/2006/relationships/hyperlink" Target="http://specs.cars-directory.net/toyota/sprinter/2.2D_LX_28540.html" TargetMode="External"/><Relationship Id="rId174" Type="http://schemas.openxmlformats.org/officeDocument/2006/relationships/hyperlink" Target="http://specs.cars-directory.net/toyota/hiace/2.4_Deluxe_30038.html" TargetMode="External"/><Relationship Id="rId179" Type="http://schemas.openxmlformats.org/officeDocument/2006/relationships/hyperlink" Target="http://specs.cars-directory.net/toyota/land_cruiser_prado/2.4DT_70_Prado_EX_32711.html" TargetMode="External"/><Relationship Id="rId15" Type="http://schemas.openxmlformats.org/officeDocument/2006/relationships/hyperlink" Target="http://specs.cars-directory.net/mitsubishi/pajero_junior/1.1_ZR-I_10186.html" TargetMode="External"/><Relationship Id="rId36" Type="http://schemas.openxmlformats.org/officeDocument/2006/relationships/hyperlink" Target="http://specs.cars-directory.net/toyota/caldina/2.0_E_25488.html" TargetMode="External"/><Relationship Id="rId57" Type="http://schemas.openxmlformats.org/officeDocument/2006/relationships/hyperlink" Target="http://specs.cars-directory.net/toyota/celsior/4.0_B_specification_29029.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harrier/3.0_31096.html" TargetMode="External"/><Relationship Id="rId10" Type="http://schemas.openxmlformats.org/officeDocument/2006/relationships/hyperlink" Target="http://specs.cars-directory.net/mitsubishi/lancer/2.0DT_MX_11904.html" TargetMode="External"/><Relationship Id="rId31" Type="http://schemas.openxmlformats.org/officeDocument/2006/relationships/hyperlink" Target="http://specs.cars-directory.net/toyota/altezza/2.0_RS200_Z_edition_23818.html" TargetMode="External"/><Relationship Id="rId52" Type="http://schemas.openxmlformats.org/officeDocument/2006/relationships/hyperlink" Target="http://specs.cars-directory.net/toyota/cavalier/2.4_26401.html" TargetMode="External"/><Relationship Id="rId73" Type="http://schemas.openxmlformats.org/officeDocument/2006/relationships/hyperlink" Target="http://specs.cars-directory.net/toyota/corona_exiv/2.0_200E_27697.html" TargetMode="External"/><Relationship Id="rId78" Type="http://schemas.openxmlformats.org/officeDocument/2006/relationships/hyperlink" Target="http://specs.cars-directory.net/toyota/corona_premio/2.2DT_27790.html" TargetMode="External"/><Relationship Id="rId94" Type="http://schemas.openxmlformats.org/officeDocument/2006/relationships/hyperlink" Target="http://specs.cars-directory.net/toyota/cresta/2.5_Exceed_27133.html" TargetMode="External"/><Relationship Id="rId99" Type="http://schemas.openxmlformats.org/officeDocument/2006/relationships/hyperlink" Target="http://specs.cars-directory.net/toyota/cresta/2.0_Super_deluxe_27072.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granvia/3.4_MF_comfort_selection_27318.html" TargetMode="External"/><Relationship Id="rId143" Type="http://schemas.openxmlformats.org/officeDocument/2006/relationships/hyperlink" Target="http://specs.cars-directory.net/toyota/nadia/2.0_29939.html" TargetMode="External"/><Relationship Id="rId148" Type="http://schemas.openxmlformats.org/officeDocument/2006/relationships/hyperlink" Target="http://specs.cars-directory.net/toyota/sprinter/1.6_GT_28493.html" TargetMode="External"/><Relationship Id="rId164" Type="http://schemas.openxmlformats.org/officeDocument/2006/relationships/hyperlink" Target="http://specs.cars-directory.net/toyota/town_ace_noah/2.2DT_Field_Tourer_standart_roof_29676.html" TargetMode="External"/><Relationship Id="rId169" Type="http://schemas.openxmlformats.org/officeDocument/2006/relationships/hyperlink" Target="http://specs.cars-directory.net/nissan/sunny/1.5_EX_saloon_14610.html"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pecs.cars-directory.net/toyota/crown/2.5_Four_royal_saloon_26848.html" TargetMode="External"/><Relationship Id="rId21" Type="http://schemas.openxmlformats.org/officeDocument/2006/relationships/hyperlink" Target="http://specs.cars-directory.net/mitsubishi/rvr/2.0_sports_gear_X3_7890.html" TargetMode="External"/><Relationship Id="rId42" Type="http://schemas.openxmlformats.org/officeDocument/2006/relationships/hyperlink" Target="http://specs.cars-directory.net/toyota/altezza/2.0_RS200_23808.html" TargetMode="External"/><Relationship Id="rId63" Type="http://schemas.openxmlformats.org/officeDocument/2006/relationships/hyperlink" Target="http://specs.cars-directory.net/toyota/cavalier/2.4_26401.html" TargetMode="External"/><Relationship Id="rId84" Type="http://schemas.openxmlformats.org/officeDocument/2006/relationships/hyperlink" Target="http://specs.cars-directory.net/toyota/corolla_spacio/1.8_26104.html" TargetMode="External"/><Relationship Id="rId138" Type="http://schemas.openxmlformats.org/officeDocument/2006/relationships/hyperlink" Target="http://specs.cars-directory.net/toyota/grand_hiace/3.4_G_27239.html" TargetMode="External"/><Relationship Id="rId159" Type="http://schemas.openxmlformats.org/officeDocument/2006/relationships/hyperlink" Target="http://specs.cars-directory.net/toyota/lite_ace_noah/2.0_Field_Tourer_standart_roof_32423.html" TargetMode="External"/><Relationship Id="rId170" Type="http://schemas.openxmlformats.org/officeDocument/2006/relationships/hyperlink" Target="http://specs.cars-directory.net/toyota/platz/1.3_F_31545.html" TargetMode="External"/><Relationship Id="rId191" Type="http://schemas.openxmlformats.org/officeDocument/2006/relationships/hyperlink" Target="http://specs.cars-directory.net/toyota/town_ace/2.0_SW_high_roof_29615.html" TargetMode="External"/><Relationship Id="rId205" Type="http://schemas.openxmlformats.org/officeDocument/2006/relationships/hyperlink" Target="http://specs.cars-directory.net/toyota/hiace/2.4_Custom_30032.html" TargetMode="External"/><Relationship Id="rId107" Type="http://schemas.openxmlformats.org/officeDocument/2006/relationships/hyperlink" Target="http://specs.cars-directory.net/toyota/cresta/2.5_Super_Lucent_27131.html" TargetMode="External"/><Relationship Id="rId11" Type="http://schemas.openxmlformats.org/officeDocument/2006/relationships/hyperlink" Target="http://specs.cars-directory.net/mitsubishi/lancer/2.0DT_MX_saloon_11914.html" TargetMode="External"/><Relationship Id="rId32" Type="http://schemas.openxmlformats.org/officeDocument/2006/relationships/hyperlink" Target="http://specs.cars-directory.net/mitsubishi/pajero/3.5_Evolution_short_9993.html" TargetMode="External"/><Relationship Id="rId37" Type="http://schemas.openxmlformats.org/officeDocument/2006/relationships/hyperlink" Target="http://specs.cars-directory.net/mitsubishi/toppo_bj/660_Guppy_9716.html" TargetMode="External"/><Relationship Id="rId53" Type="http://schemas.openxmlformats.org/officeDocument/2006/relationships/hyperlink" Target="http://specs.cars-directory.net/toyota/cami/1.3_P_26414.html" TargetMode="External"/><Relationship Id="rId58" Type="http://schemas.openxmlformats.org/officeDocument/2006/relationships/hyperlink" Target="http://specs.cars-directory.net/toyota/camry/2.5_25025.html" TargetMode="External"/><Relationship Id="rId74" Type="http://schemas.openxmlformats.org/officeDocument/2006/relationships/hyperlink" Target="http://specs.cars-directory.net/toyota/chaser/2.0_Avante_29834.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2.0_Super_Lucent_27116.html" TargetMode="External"/><Relationship Id="rId123" Type="http://schemas.openxmlformats.org/officeDocument/2006/relationships/hyperlink" Target="http://specs.cars-directory.net/toyota/curren/1.8_TS_25542.html" TargetMode="External"/><Relationship Id="rId128" Type="http://schemas.openxmlformats.org/officeDocument/2006/relationships/hyperlink" Target="http://specs.cars-directory.net/toyota/duet/1.0_V_29900.html" TargetMode="External"/><Relationship Id="rId144" Type="http://schemas.openxmlformats.org/officeDocument/2006/relationships/hyperlink" Target="http://specs.cars-directory.net/toyota/granvia/3.4_G_27314.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extra_11852.html" TargetMode="External"/><Relationship Id="rId90" Type="http://schemas.openxmlformats.org/officeDocument/2006/relationships/hyperlink" Target="http://specs.cars-directory.net/toyota/corsa/1.3_AX_27399.html" TargetMode="External"/><Relationship Id="rId95" Type="http://schemas.openxmlformats.org/officeDocument/2006/relationships/hyperlink" Target="http://specs.cars-directory.net/toyota/corsa/1.3_Moa_27473.html" TargetMode="External"/><Relationship Id="rId160" Type="http://schemas.openxmlformats.org/officeDocument/2006/relationships/hyperlink" Target="http://specs.cars-directory.net/toyota/lite_ace_noah/2.0_Field_Tourer_standart_roof_32423.html" TargetMode="External"/><Relationship Id="rId165" Type="http://schemas.openxmlformats.org/officeDocument/2006/relationships/hyperlink" Target="http://specs.cars-directory.net/toyota/mark_ii/2.4DT_Grande_31841.html" TargetMode="External"/><Relationship Id="rId181" Type="http://schemas.openxmlformats.org/officeDocument/2006/relationships/hyperlink" Target="http://specs.cars-directory.net/toyota/sprinter/2.2D_LX_28540.html" TargetMode="External"/><Relationship Id="rId186" Type="http://schemas.openxmlformats.org/officeDocument/2006/relationships/hyperlink" Target="http://specs.cars-directory.net/toyota/tercel/1.3_Avenue_29351.html" TargetMode="External"/><Relationship Id="rId211" Type="http://schemas.openxmlformats.org/officeDocument/2006/relationships/hyperlink" Target="http://specs.cars-directory.net/toyota/starlet/1.5D_Soleil_28114.html" TargetMode="External"/><Relationship Id="rId22" Type="http://schemas.openxmlformats.org/officeDocument/2006/relationships/hyperlink" Target="http://specs.cars-directory.net/mitsubishi/rvr/2.4_Sport_gear_aero_7894.html" TargetMode="External"/><Relationship Id="rId27" Type="http://schemas.openxmlformats.org/officeDocument/2006/relationships/hyperlink" Target="http://specs.cars-directory.net/mitsubishi/lancer/2.0DT_MX_11904.html" TargetMode="External"/><Relationship Id="rId43" Type="http://schemas.openxmlformats.org/officeDocument/2006/relationships/hyperlink" Target="http://specs.cars-directory.net/toyota/altezza/2.0_RS200_Z_edition_23818.html" TargetMode="External"/><Relationship Id="rId48" Type="http://schemas.openxmlformats.org/officeDocument/2006/relationships/hyperlink" Target="http://specs.cars-directory.net/toyota/caldina/2.0_E_25487.html" TargetMode="External"/><Relationship Id="rId64" Type="http://schemas.openxmlformats.org/officeDocument/2006/relationships/hyperlink" Target="http://specs.cars-directory.net/toyota/cavalier/2.4_S_26406.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own/2.5_Athlete_26682.html" TargetMode="External"/><Relationship Id="rId118" Type="http://schemas.openxmlformats.org/officeDocument/2006/relationships/hyperlink" Target="http://specs.cars-directory.net/toyota/crown/2.5_Royal_saloon_26844.html" TargetMode="External"/><Relationship Id="rId134" Type="http://schemas.openxmlformats.org/officeDocument/2006/relationships/hyperlink" Target="http://specs.cars-directory.net/toyota/gaia/2.2DT_26378.html" TargetMode="External"/><Relationship Id="rId139" Type="http://schemas.openxmlformats.org/officeDocument/2006/relationships/hyperlink" Target="http://specs.cars-directory.net/toyota/grand_hiace/3.4_Limited_27248.html" TargetMode="External"/><Relationship Id="rId80" Type="http://schemas.openxmlformats.org/officeDocument/2006/relationships/hyperlink" Target="http://specs.cars-directory.net/toyota/chaser/3.0_Avante_G_29876.html" TargetMode="External"/><Relationship Id="rId85" Type="http://schemas.openxmlformats.org/officeDocument/2006/relationships/hyperlink" Target="http://specs.cars-directory.net/toyota/corona_premio/1.6_27737.html" TargetMode="External"/><Relationship Id="rId150" Type="http://schemas.openxmlformats.org/officeDocument/2006/relationships/hyperlink" Target="http://specs.cars-directory.net/toyota/harrier/2.2_Four_31086.html" TargetMode="External"/><Relationship Id="rId155" Type="http://schemas.openxmlformats.org/officeDocument/2006/relationships/hyperlink" Target="http://specs.cars-directory.net/toyota/ipsum/2.0_24002.html" TargetMode="External"/><Relationship Id="rId171" Type="http://schemas.openxmlformats.org/officeDocument/2006/relationships/hyperlink" Target="http://specs.cars-directory.net/toyota/platz/1.3_F_31545.html" TargetMode="External"/><Relationship Id="rId176" Type="http://schemas.openxmlformats.org/officeDocument/2006/relationships/hyperlink" Target="http://specs.cars-directory.net/toyota/sprinter/1.5_LX_28432.html" TargetMode="External"/><Relationship Id="rId192" Type="http://schemas.openxmlformats.org/officeDocument/2006/relationships/hyperlink" Target="http://specs.cars-directory.net/toyota/town_ace_noah/2.2DT_Field_Tourer_standart_roof_29676.html" TargetMode="External"/><Relationship Id="rId197" Type="http://schemas.openxmlformats.org/officeDocument/2006/relationships/hyperlink" Target="http://specs.cars-directory.net/nissan/terrano/3.3_R3m-R_16993.html" TargetMode="External"/><Relationship Id="rId206" Type="http://schemas.openxmlformats.org/officeDocument/2006/relationships/hyperlink" Target="http://specs.cars-directory.net/toyota/hiace/3.0DT_Deluxe_30080.html" TargetMode="External"/><Relationship Id="rId201" Type="http://schemas.openxmlformats.org/officeDocument/2006/relationships/hyperlink" Target="http://specs.cars-directory.net/nissan/sunny/1.5_EX_saloon_14613.html" TargetMode="External"/><Relationship Id="rId12" Type="http://schemas.openxmlformats.org/officeDocument/2006/relationships/hyperlink" Target="http://specs.cars-directory.net/mitsubishi/legnum/2.4_24_custom_12135.html" TargetMode="External"/><Relationship Id="rId17" Type="http://schemas.openxmlformats.org/officeDocument/2006/relationships/hyperlink" Target="http://specs.cars-directory.net/mitsubishi/pistachio/1.1_10303.html" TargetMode="External"/><Relationship Id="rId33" Type="http://schemas.openxmlformats.org/officeDocument/2006/relationships/hyperlink" Target="http://specs.cars-directory.net/mitsubishi/pajero_mini/660_active_field_edition_4WD_54956.html" TargetMode="External"/><Relationship Id="rId38" Type="http://schemas.openxmlformats.org/officeDocument/2006/relationships/hyperlink" Target="http://specs.cars-directory.net/mitsubishi/toppo_bj_wide/1.1_9764.html" TargetMode="External"/><Relationship Id="rId59" Type="http://schemas.openxmlformats.org/officeDocument/2006/relationships/hyperlink" Target="http://specs.cars-directory.net/toyota/camry_gracia/2.2_Four_25032.html" TargetMode="External"/><Relationship Id="rId103" Type="http://schemas.openxmlformats.org/officeDocument/2006/relationships/hyperlink" Target="http://specs.cars-directory.net/toyota/cresta/2.4DT_SC_27126.html" TargetMode="External"/><Relationship Id="rId108" Type="http://schemas.openxmlformats.org/officeDocument/2006/relationships/hyperlink" Target="http://specs.cars-directory.net/toyota/cresta/3.0_Exceed_G_27152.html" TargetMode="External"/><Relationship Id="rId124" Type="http://schemas.openxmlformats.org/officeDocument/2006/relationships/hyperlink" Target="http://specs.cars-directory.net/toyota/curren/2.0_FS_25545.html" TargetMode="External"/><Relationship Id="rId129" Type="http://schemas.openxmlformats.org/officeDocument/2006/relationships/hyperlink" Target="http://specs.cars-directory.net/toyota/funcargo/1.3_J_31490.html" TargetMode="External"/><Relationship Id="rId54" Type="http://schemas.openxmlformats.org/officeDocument/2006/relationships/hyperlink" Target="http://specs.cars-directory.net/toyota/cami/1.3_Q_26424.html" TargetMode="External"/><Relationship Id="rId70" Type="http://schemas.openxmlformats.org/officeDocument/2006/relationships/hyperlink" Target="http://specs.cars-directory.net/toyota/celsior/4.0_B_specification_29030.html" TargetMode="External"/><Relationship Id="rId75" Type="http://schemas.openxmlformats.org/officeDocument/2006/relationships/hyperlink" Target="http://specs.cars-directory.net/toyota/chaser/2.0_Tourer_29830.html" TargetMode="External"/><Relationship Id="rId91" Type="http://schemas.openxmlformats.org/officeDocument/2006/relationships/hyperlink" Target="http://specs.cars-directory.net/toyota/corsa/1.5_AX_27417.html" TargetMode="External"/><Relationship Id="rId96" Type="http://schemas.openxmlformats.org/officeDocument/2006/relationships/hyperlink" Target="http://specs.cars-directory.net/toyota/corsa/1.3_Moa_27473.html" TargetMode="External"/><Relationship Id="rId140" Type="http://schemas.openxmlformats.org/officeDocument/2006/relationships/hyperlink" Target="http://specs.cars-directory.net/toyota/grand_hiace/3.4_Limited_27248.html" TargetMode="External"/><Relationship Id="rId145" Type="http://schemas.openxmlformats.org/officeDocument/2006/relationships/hyperlink" Target="http://specs.cars-directory.net/toyota/granvia/3.4_G_cruising_selection_27323.html" TargetMode="External"/><Relationship Id="rId161" Type="http://schemas.openxmlformats.org/officeDocument/2006/relationships/hyperlink" Target="http://specs.cars-directory.net/toyota/lite_ace_noah/2.2DT_Field_Tourer_standart_roof_32481.html" TargetMode="External"/><Relationship Id="rId166" Type="http://schemas.openxmlformats.org/officeDocument/2006/relationships/hyperlink" Target="http://specs.cars-directory.net/toyota/mark_ii/1.8_GR_saloon_31746.html" TargetMode="External"/><Relationship Id="rId182" Type="http://schemas.openxmlformats.org/officeDocument/2006/relationships/hyperlink" Target="http://specs.cars-directory.net/toyota/sprinter/2.2D_LX_28540.html" TargetMode="External"/><Relationship Id="rId187" Type="http://schemas.openxmlformats.org/officeDocument/2006/relationships/hyperlink" Target="http://specs.cars-directory.net/toyota/tercel/1.3_Avenue_29351.html" TargetMode="External"/><Relationship Id="rId1" Type="http://schemas.openxmlformats.org/officeDocument/2006/relationships/hyperlink" Target="http://specs.cars-directory.net/mitsubishi/lancer/1.3_MX_11832.html" TargetMode="External"/><Relationship Id="rId6" Type="http://schemas.openxmlformats.org/officeDocument/2006/relationships/hyperlink" Target="http://specs.cars-directory.net/mitsubishi/lancer/1.5_MX_saloon_11860.html" TargetMode="External"/><Relationship Id="rId212" Type="http://schemas.openxmlformats.org/officeDocument/2006/relationships/hyperlink" Target="http://specs.cars-directory.net/toyota/land_cruiser_prado/4.0_Prado_TX_34650.html" TargetMode="External"/><Relationship Id="rId23" Type="http://schemas.openxmlformats.org/officeDocument/2006/relationships/hyperlink" Target="http://specs.cars-directory.net/mitsubishi/toppo_bj/660_Guppy_9716.html" TargetMode="External"/><Relationship Id="rId28" Type="http://schemas.openxmlformats.org/officeDocument/2006/relationships/hyperlink" Target="http://specs.cars-directory.net/mitsubishi/legnum/2.0_20ST_12124.html" TargetMode="External"/><Relationship Id="rId49" Type="http://schemas.openxmlformats.org/officeDocument/2006/relationships/hyperlink" Target="http://specs.cars-directory.net/toyota/caldina/2.0_G_25492.html" TargetMode="External"/><Relationship Id="rId114" Type="http://schemas.openxmlformats.org/officeDocument/2006/relationships/hyperlink" Target="http://specs.cars-directory.net/toyota/crown/2.5_Athlete_V_26687.html" TargetMode="External"/><Relationship Id="rId119" Type="http://schemas.openxmlformats.org/officeDocument/2006/relationships/hyperlink" Target="http://specs.cars-directory.net/toyota/crown/3.0_Royal_saloon_26851.html" TargetMode="External"/><Relationship Id="rId44" Type="http://schemas.openxmlformats.org/officeDocument/2006/relationships/hyperlink" Target="http://specs.cars-directory.net/toyota/aristo/3.0_S300_23773.html" TargetMode="External"/><Relationship Id="rId60" Type="http://schemas.openxmlformats.org/officeDocument/2006/relationships/hyperlink" Target="http://specs.cars-directory.net/toyota/camry_gracia/2.2_25038.html" TargetMode="External"/><Relationship Id="rId65" Type="http://schemas.openxmlformats.org/officeDocument/2006/relationships/hyperlink" Target="http://specs.cars-directory.net/toyota/celica/1.8_SS-I_28976.html" TargetMode="External"/><Relationship Id="rId81" Type="http://schemas.openxmlformats.org/officeDocument/2006/relationships/hyperlink" Target="http://specs.cars-directory.net/toyota/corolla_spacio/1.6_26030.html" TargetMode="External"/><Relationship Id="rId86" Type="http://schemas.openxmlformats.org/officeDocument/2006/relationships/hyperlink" Target="http://specs.cars-directory.net/toyota/corona_premio/1.8_E_27749.html" TargetMode="External"/><Relationship Id="rId130" Type="http://schemas.openxmlformats.org/officeDocument/2006/relationships/hyperlink" Target="http://specs.cars-directory.net/toyota/funcargo/1.5_G_31499.html" TargetMode="External"/><Relationship Id="rId135" Type="http://schemas.openxmlformats.org/officeDocument/2006/relationships/hyperlink" Target="http://specs.cars-directory.net/toyota/grand_hiace/3.0DT_G_27221.html" TargetMode="External"/><Relationship Id="rId151" Type="http://schemas.openxmlformats.org/officeDocument/2006/relationships/hyperlink" Target="http://specs.cars-directory.net/toyota/harrier/2.2_FOUR_extra_G_package_4WD_38418.html" TargetMode="External"/><Relationship Id="rId156" Type="http://schemas.openxmlformats.org/officeDocument/2006/relationships/hyperlink" Target="http://specs.cars-directory.net/toyota/ipsum/2.2DT_E_selection_24029.html" TargetMode="External"/><Relationship Id="rId177" Type="http://schemas.openxmlformats.org/officeDocument/2006/relationships/hyperlink" Target="http://specs.cars-directory.net/toyota/sprinter/1.6_GT_28494.html" TargetMode="External"/><Relationship Id="rId198" Type="http://schemas.openxmlformats.org/officeDocument/2006/relationships/hyperlink" Target="http://specs.cars-directory.net/nissan/terrano_regulus/3.0DT_RS-R_limited_17010.html" TargetMode="External"/><Relationship Id="rId172" Type="http://schemas.openxmlformats.org/officeDocument/2006/relationships/hyperlink" Target="http://specs.cars-directory.net/toyota/platz/1.5_F_31586.html" TargetMode="External"/><Relationship Id="rId193" Type="http://schemas.openxmlformats.org/officeDocument/2006/relationships/hyperlink" Target="http://specs.cars-directory.net/toyota/town_ace_noah/2.2DT_Field_Tourer_standart_roof_29676.html" TargetMode="External"/><Relationship Id="rId202" Type="http://schemas.openxmlformats.org/officeDocument/2006/relationships/hyperlink" Target="http://specs.cars-directory.net/nissan/sunny/1.8_Super_saloon_14653.html" TargetMode="External"/><Relationship Id="rId207" Type="http://schemas.openxmlformats.org/officeDocument/2006/relationships/hyperlink" Target="http://specs.cars-directory.net/toyota/hiace/3.0DT_Deluxe_30080.html" TargetMode="External"/><Relationship Id="rId13" Type="http://schemas.openxmlformats.org/officeDocument/2006/relationships/hyperlink" Target="http://specs.cars-directory.net/mitsubishi/libero/1.5_MVV_12017.html" TargetMode="External"/><Relationship Id="rId18" Type="http://schemas.openxmlformats.org/officeDocument/2006/relationships/hyperlink" Target="http://specs.cars-directory.net/mitsubishi/proudia/3.5_A_specification_10463.html" TargetMode="External"/><Relationship Id="rId39" Type="http://schemas.openxmlformats.org/officeDocument/2006/relationships/hyperlink" Target="http://specs.cars-directory.net/mitsubishi/town_box/660_LX_exceed_package_high_roof_48133.html" TargetMode="External"/><Relationship Id="rId109" Type="http://schemas.openxmlformats.org/officeDocument/2006/relationships/hyperlink" Target="http://specs.cars-directory.net/toyota/crown/2.5_Four_royal_extra_26667.html" TargetMode="External"/><Relationship Id="rId34" Type="http://schemas.openxmlformats.org/officeDocument/2006/relationships/hyperlink" Target="http://specs.cars-directory.net/mitsubishi/rvr/1.8_Exceed_7876.html" TargetMode="External"/><Relationship Id="rId50" Type="http://schemas.openxmlformats.org/officeDocument/2006/relationships/hyperlink" Target="http://specs.cars-directory.net/toyota/caldina/2.0_G_25492.html" TargetMode="External"/><Relationship Id="rId55" Type="http://schemas.openxmlformats.org/officeDocument/2006/relationships/hyperlink" Target="http://specs.cars-directory.net/toyota/cami/1.3_Q_4WD_5908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Cynthia_27489.html" TargetMode="External"/><Relationship Id="rId104" Type="http://schemas.openxmlformats.org/officeDocument/2006/relationships/hyperlink" Target="http://specs.cars-directory.net/toyota/cresta/2.5_Exceed_27134.html" TargetMode="External"/><Relationship Id="rId120" Type="http://schemas.openxmlformats.org/officeDocument/2006/relationships/hyperlink" Target="http://specs.cars-directory.net/toyota/crown/2.0_deluxe_54888.html" TargetMode="External"/><Relationship Id="rId125" Type="http://schemas.openxmlformats.org/officeDocument/2006/relationships/hyperlink" Target="http://specs.cars-directory.net/toyota/cynos/1.3_Alpha_convertible_27823.html" TargetMode="External"/><Relationship Id="rId141" Type="http://schemas.openxmlformats.org/officeDocument/2006/relationships/hyperlink" Target="http://specs.cars-directory.net/toyota/granvia/2.7_G_27257.html" TargetMode="External"/><Relationship Id="rId146" Type="http://schemas.openxmlformats.org/officeDocument/2006/relationships/hyperlink" Target="http://specs.cars-directory.net/toyota/granvia/3.4_MF_comfort_selection_27318.html" TargetMode="External"/><Relationship Id="rId167" Type="http://schemas.openxmlformats.org/officeDocument/2006/relationships/hyperlink" Target="http://specs.cars-directory.net/toyota/nadia/2.0_29940.html" TargetMode="External"/><Relationship Id="rId188" Type="http://schemas.openxmlformats.org/officeDocument/2006/relationships/hyperlink" Target="http://specs.cars-directory.net/toyota/tercel/1.5_Joinus_29363.html" TargetMode="External"/><Relationship Id="rId7" Type="http://schemas.openxmlformats.org/officeDocument/2006/relationships/hyperlink" Target="http://specs.cars-directory.net/mitsubishi/lancer/1.5_MX_saloon_11864.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sa/1.5_AX_27419.html" TargetMode="External"/><Relationship Id="rId162" Type="http://schemas.openxmlformats.org/officeDocument/2006/relationships/hyperlink" Target="http://specs.cars-directory.net/toyota/lite_ace_noah/2.2DT_Field_Tourer_standart_roof_32481.html" TargetMode="External"/><Relationship Id="rId183" Type="http://schemas.openxmlformats.org/officeDocument/2006/relationships/hyperlink" Target="http://specs.cars-directory.net/toyota/tercel/1.5_Joinus_29251.html" TargetMode="External"/><Relationship Id="rId213" Type="http://schemas.openxmlformats.org/officeDocument/2006/relationships/hyperlink" Target="http://specs.cars-directory.net/toyota/land_cruiser/4.6_AX_4WD_40163.html" TargetMode="External"/><Relationship Id="rId2" Type="http://schemas.openxmlformats.org/officeDocument/2006/relationships/hyperlink" Target="http://specs.cars-directory.net/mitsubishi/lancer/1.3_T_11824.html" TargetMode="External"/><Relationship Id="rId29" Type="http://schemas.openxmlformats.org/officeDocument/2006/relationships/hyperlink" Target="http://specs.cars-directory.net/mitsubishi/legnum/2.4_24_custom_12135.html" TargetMode="External"/><Relationship Id="rId24" Type="http://schemas.openxmlformats.org/officeDocument/2006/relationships/hyperlink" Target="http://specs.cars-directory.net/mitsubishi/toppo_bj_wide/1.1_9763.html" TargetMode="External"/><Relationship Id="rId40" Type="http://schemas.openxmlformats.org/officeDocument/2006/relationships/hyperlink" Target="http://specs.cars-directory.net/toyota/altezza/2.0_AS200_23783.html" TargetMode="External"/><Relationship Id="rId45" Type="http://schemas.openxmlformats.org/officeDocument/2006/relationships/hyperlink" Target="http://specs.cars-directory.net/toyota/aristo/3.0_V300_23778.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premio/2.0_E_27773.html" TargetMode="External"/><Relationship Id="rId110" Type="http://schemas.openxmlformats.org/officeDocument/2006/relationships/hyperlink" Target="http://specs.cars-directory.net/toyota/crown/2.5_Four_royal_extra_Q_package_26670.html" TargetMode="External"/><Relationship Id="rId115" Type="http://schemas.openxmlformats.org/officeDocument/2006/relationships/hyperlink" Target="http://specs.cars-directory.net/toyota/crown/2.0_S_saloon_EXT_royal_S_package_3_number_26824.html" TargetMode="External"/><Relationship Id="rId131" Type="http://schemas.openxmlformats.org/officeDocument/2006/relationships/hyperlink" Target="http://specs.cars-directory.net/toyota/funcargo/1.5_G_31503.html" TargetMode="External"/><Relationship Id="rId136" Type="http://schemas.openxmlformats.org/officeDocument/2006/relationships/hyperlink" Target="http://specs.cars-directory.net/toyota/grand_hiace/3.0DT_G_J_edition_27219.html" TargetMode="External"/><Relationship Id="rId157" Type="http://schemas.openxmlformats.org/officeDocument/2006/relationships/hyperlink" Target="http://specs.cars-directory.net/toyota/lite_ace/2.2DT_AXL_high_roof_32304.html" TargetMode="External"/><Relationship Id="rId178" Type="http://schemas.openxmlformats.org/officeDocument/2006/relationships/hyperlink" Target="http://specs.cars-directory.net/toyota/sprinter/1.6_GT_28494.html" TargetMode="External"/><Relationship Id="rId61" Type="http://schemas.openxmlformats.org/officeDocument/2006/relationships/hyperlink" Target="http://specs.cars-directory.net/toyota/camry_gracia/2.5_25061.html" TargetMode="External"/><Relationship Id="rId82" Type="http://schemas.openxmlformats.org/officeDocument/2006/relationships/hyperlink" Target="http://specs.cars-directory.net/toyota/corolla_spacio/1.8_26046.html" TargetMode="External"/><Relationship Id="rId152" Type="http://schemas.openxmlformats.org/officeDocument/2006/relationships/hyperlink" Target="http://specs.cars-directory.net/toyota/harrier/3.0_31096.html" TargetMode="External"/><Relationship Id="rId173" Type="http://schemas.openxmlformats.org/officeDocument/2006/relationships/hyperlink" Target="http://specs.cars-directory.net/toyota/raum/1.5_32568.html" TargetMode="External"/><Relationship Id="rId194" Type="http://schemas.openxmlformats.org/officeDocument/2006/relationships/hyperlink" Target="http://specs.cars-directory.net/toyota/vitz/1.3_Clavia_33148.html" TargetMode="External"/><Relationship Id="rId199" Type="http://schemas.openxmlformats.org/officeDocument/2006/relationships/hyperlink" Target="http://specs.cars-directory.net/nissan/terrano_regulus/3.2DT_RS-R_17014.html" TargetMode="External"/><Relationship Id="rId203" Type="http://schemas.openxmlformats.org/officeDocument/2006/relationships/hyperlink" Target="http://specs.cars-directory.net/nissan/sunny/2.2D_EX_saloon_14661.html" TargetMode="External"/><Relationship Id="rId208" Type="http://schemas.openxmlformats.org/officeDocument/2006/relationships/hyperlink" Target="http://specs.cars-directory.net/toyota/starlet/1.5D_Soleil_28114.html" TargetMode="External"/><Relationship Id="rId19" Type="http://schemas.openxmlformats.org/officeDocument/2006/relationships/hyperlink" Target="http://specs.cars-directory.net/mitsubishi/proudia/3.5_B_specification_10464.html" TargetMode="External"/><Relationship Id="rId14" Type="http://schemas.openxmlformats.org/officeDocument/2006/relationships/hyperlink" Target="http://specs.cars-directory.net/mitsubishi/pajero/3.2_20th_anniversary_premium_package_diesel_turbo_4WD_58359.html" TargetMode="External"/><Relationship Id="rId30" Type="http://schemas.openxmlformats.org/officeDocument/2006/relationships/hyperlink" Target="http://specs.cars-directory.net/mitsubishi/minica/660_Ce_sunroof_42387.html" TargetMode="External"/><Relationship Id="rId35" Type="http://schemas.openxmlformats.org/officeDocument/2006/relationships/hyperlink" Target="http://specs.cars-directory.net/mitsubishi/rvr/1.8_Exceed_7876.html" TargetMode="External"/><Relationship Id="rId56" Type="http://schemas.openxmlformats.org/officeDocument/2006/relationships/hyperlink" Target="http://specs.cars-directory.net/toyota/camry/2.2_25021.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Moa_27481.html" TargetMode="External"/><Relationship Id="rId105" Type="http://schemas.openxmlformats.org/officeDocument/2006/relationships/hyperlink" Target="http://specs.cars-directory.net/toyota/cresta/2.5_Roulant_27137.html" TargetMode="External"/><Relationship Id="rId126" Type="http://schemas.openxmlformats.org/officeDocument/2006/relationships/hyperlink" Target="http://specs.cars-directory.net/toyota/cynos/1.5_beta_convertible_27828.html" TargetMode="External"/><Relationship Id="rId147" Type="http://schemas.openxmlformats.org/officeDocument/2006/relationships/hyperlink" Target="http://specs.cars-directory.net/toyota/granvia/3.4_MF_comfort_selection_27318.html" TargetMode="External"/><Relationship Id="rId168" Type="http://schemas.openxmlformats.org/officeDocument/2006/relationships/hyperlink" Target="http://specs.cars-directory.net/toyota/nadia/2.0_29940.html" TargetMode="External"/><Relationship Id="rId8" Type="http://schemas.openxmlformats.org/officeDocument/2006/relationships/hyperlink" Target="http://specs.cars-directory.net/mitsubishi/lancer/1.6_MR_11884.html" TargetMode="External"/><Relationship Id="rId51" Type="http://schemas.openxmlformats.org/officeDocument/2006/relationships/hyperlink" Target="http://specs.cars-directory.net/toyota/caldina/2.2DT_E_25512.html" TargetMode="External"/><Relationship Id="rId72" Type="http://schemas.openxmlformats.org/officeDocument/2006/relationships/hyperlink" Target="http://specs.cars-directory.net/toyota/century/5.0_29081.html" TargetMode="External"/><Relationship Id="rId93" Type="http://schemas.openxmlformats.org/officeDocument/2006/relationships/hyperlink" Target="http://specs.cars-directory.net/toyota/corsa/1.5_VIT-X_27425.html" TargetMode="External"/><Relationship Id="rId98" Type="http://schemas.openxmlformats.org/officeDocument/2006/relationships/hyperlink" Target="http://specs.cars-directory.net/toyota/corsa/1.5_Cynthia_27489.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granvia/3.0DT_G_27271.html" TargetMode="External"/><Relationship Id="rId163" Type="http://schemas.openxmlformats.org/officeDocument/2006/relationships/hyperlink" Target="http://specs.cars-directory.net/toyota/mark_ii/2.5_Grande_31950.html" TargetMode="External"/><Relationship Id="rId184" Type="http://schemas.openxmlformats.org/officeDocument/2006/relationships/hyperlink" Target="http://specs.cars-directory.net/toyota/tercel/1.5_Joinus_29251.html" TargetMode="External"/><Relationship Id="rId189" Type="http://schemas.openxmlformats.org/officeDocument/2006/relationships/hyperlink" Target="http://specs.cars-directory.net/toyota/tercel/1.5_Joinus_29363.html" TargetMode="External"/><Relationship Id="rId3" Type="http://schemas.openxmlformats.org/officeDocument/2006/relationships/hyperlink" Target="http://specs.cars-directory.net/mitsubishi/lancer/1.5_MX_11835.html" TargetMode="External"/><Relationship Id="rId214" Type="http://schemas.openxmlformats.org/officeDocument/2006/relationships/hyperlink" Target="http://specs.cars-directory.net/toyota/land_cruiser_prado/4.0_Prado_TX_34650.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caldina/1.8_E_25485.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grand_hiace/3.4_G_27239.html" TargetMode="External"/><Relationship Id="rId158" Type="http://schemas.openxmlformats.org/officeDocument/2006/relationships/hyperlink" Target="http://specs.cars-directory.net/toyota/lite_ace/2.2DT_AXL_high_roof_32304.html" TargetMode="External"/><Relationship Id="rId20" Type="http://schemas.openxmlformats.org/officeDocument/2006/relationships/hyperlink" Target="http://specs.cars-directory.net/mitsubishi/proudia/4.5_C_specification_10465.html" TargetMode="External"/><Relationship Id="rId41" Type="http://schemas.openxmlformats.org/officeDocument/2006/relationships/hyperlink" Target="http://specs.cars-directory.net/toyota/altezza/2.0_AS200_Z_edition_23791.html" TargetMode="External"/><Relationship Id="rId62" Type="http://schemas.openxmlformats.org/officeDocument/2006/relationships/hyperlink" Target="http://specs.cars-directory.net/toyota/camry_gracia/2.5_Four_G_selection_25071.html" TargetMode="External"/><Relationship Id="rId83" Type="http://schemas.openxmlformats.org/officeDocument/2006/relationships/hyperlink" Target="http://specs.cars-directory.net/toyota/corolla_spacio/1.6_26076.html" TargetMode="External"/><Relationship Id="rId88" Type="http://schemas.openxmlformats.org/officeDocument/2006/relationships/hyperlink" Target="http://specs.cars-directory.net/toyota/corona_premio/2.2DT_27790.html" TargetMode="External"/><Relationship Id="rId111" Type="http://schemas.openxmlformats.org/officeDocument/2006/relationships/hyperlink" Target="http://specs.cars-directory.net/toyota/crown/3.0_Four_royal_saloon_26675.html" TargetMode="External"/><Relationship Id="rId132" Type="http://schemas.openxmlformats.org/officeDocument/2006/relationships/hyperlink" Target="http://specs.cars-directory.net/toyota/gaia/2.0_26326.html" TargetMode="External"/><Relationship Id="rId153" Type="http://schemas.openxmlformats.org/officeDocument/2006/relationships/hyperlink" Target="http://specs.cars-directory.net/toyota/harrier/3.0_31096.html" TargetMode="External"/><Relationship Id="rId174" Type="http://schemas.openxmlformats.org/officeDocument/2006/relationships/hyperlink" Target="http://specs.cars-directory.net/toyota/raum/1.5_32568.html" TargetMode="External"/><Relationship Id="rId179" Type="http://schemas.openxmlformats.org/officeDocument/2006/relationships/hyperlink" Target="http://specs.cars-directory.net/toyota/sprinter/2.0D_LX_28502.html" TargetMode="External"/><Relationship Id="rId195" Type="http://schemas.openxmlformats.org/officeDocument/2006/relationships/hyperlink" Target="http://specs.cars-directory.net/nissan/terrano/2.7DT_R3m-R_16957.html" TargetMode="External"/><Relationship Id="rId209" Type="http://schemas.openxmlformats.org/officeDocument/2006/relationships/hyperlink" Target="http://specs.cars-directory.net/toyota/starlet/1.5D_X_28136.html" TargetMode="External"/><Relationship Id="rId190" Type="http://schemas.openxmlformats.org/officeDocument/2006/relationships/hyperlink" Target="http://specs.cars-directory.net/toyota/town_ace/2.0_SW_high_roof_29615.html" TargetMode="External"/><Relationship Id="rId204" Type="http://schemas.openxmlformats.org/officeDocument/2006/relationships/hyperlink" Target="http://specs.cars-directory.net/nissan/sunny/2.0D_EX_saloon_14537.html" TargetMode="External"/><Relationship Id="rId15" Type="http://schemas.openxmlformats.org/officeDocument/2006/relationships/hyperlink" Target="http://specs.cars-directory.net/mitsubishi/pajero/3.5_20th_anniversary_premium_package_4WD_58370.html" TargetMode="External"/><Relationship Id="rId36" Type="http://schemas.openxmlformats.org/officeDocument/2006/relationships/hyperlink" Target="http://specs.cars-directory.net/mitsubishi/rvr/2.4_Sport_gear_aero_7894.html" TargetMode="External"/><Relationship Id="rId57" Type="http://schemas.openxmlformats.org/officeDocument/2006/relationships/hyperlink" Target="http://specs.cars-directory.net/toyota/camry/2.2_Four_V_selection_25020.html" TargetMode="External"/><Relationship Id="rId106" Type="http://schemas.openxmlformats.org/officeDocument/2006/relationships/hyperlink" Target="http://specs.cars-directory.net/toyota/cresta/2.5_Super_Lucent_27131.html" TargetMode="External"/><Relationship Id="rId127" Type="http://schemas.openxmlformats.org/officeDocument/2006/relationships/hyperlink" Target="http://specs.cars-directory.net/toyota/duet/1.0_V_29891.html" TargetMode="External"/><Relationship Id="rId10" Type="http://schemas.openxmlformats.org/officeDocument/2006/relationships/hyperlink" Target="http://specs.cars-directory.net/mitsubishi/lancer/2.0DT_MX_saloon_11910.html" TargetMode="External"/><Relationship Id="rId31" Type="http://schemas.openxmlformats.org/officeDocument/2006/relationships/hyperlink" Target="http://specs.cars-directory.net/mitsubishi/minica/660_Ce_sunroof_42388.html" TargetMode="External"/><Relationship Id="rId52" Type="http://schemas.openxmlformats.org/officeDocument/2006/relationships/hyperlink" Target="http://specs.cars-directory.net/toyota/cami/1.3_P_26414.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sa/1.5_VIT-X_27428.html" TargetMode="External"/><Relationship Id="rId99" Type="http://schemas.openxmlformats.org/officeDocument/2006/relationships/hyperlink" Target="http://specs.cars-directory.net/toyota/corsa/1.5_Cynthia_27489.html" TargetMode="External"/><Relationship Id="rId101" Type="http://schemas.openxmlformats.org/officeDocument/2006/relationships/hyperlink" Target="http://specs.cars-directory.net/toyota/cresta/2.0_Exceed_27121.html" TargetMode="External"/><Relationship Id="rId122" Type="http://schemas.openxmlformats.org/officeDocument/2006/relationships/hyperlink" Target="http://specs.cars-directory.net/toyota/crown_wagon/2.0_wagon_royal_extra_26887.html" TargetMode="External"/><Relationship Id="rId143" Type="http://schemas.openxmlformats.org/officeDocument/2006/relationships/hyperlink" Target="http://specs.cars-directory.net/toyota/granvia/3.0DT_G_27275.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mark_ii/2.5_Grande_31950.html" TargetMode="External"/><Relationship Id="rId169" Type="http://schemas.openxmlformats.org/officeDocument/2006/relationships/hyperlink" Target="http://specs.cars-directory.net/toyota/platz/1.0_F_31519.html" TargetMode="External"/><Relationship Id="rId185" Type="http://schemas.openxmlformats.org/officeDocument/2006/relationships/hyperlink" Target="http://specs.cars-directory.net/toyota/tercel/1.5DT_Joinus_29242.html" TargetMode="External"/><Relationship Id="rId4" Type="http://schemas.openxmlformats.org/officeDocument/2006/relationships/hyperlink" Target="http://specs.cars-directory.net/mitsubishi/lancer/1.5_MX_11841.html" TargetMode="External"/><Relationship Id="rId9" Type="http://schemas.openxmlformats.org/officeDocument/2006/relationships/hyperlink" Target="http://specs.cars-directory.net/mitsubishi/lancer/1.6_MR_MIVEC-MD_11892.html" TargetMode="External"/><Relationship Id="rId180" Type="http://schemas.openxmlformats.org/officeDocument/2006/relationships/hyperlink" Target="http://specs.cars-directory.net/toyota/sprinter/2.0D_LX_28502.html" TargetMode="External"/><Relationship Id="rId210" Type="http://schemas.openxmlformats.org/officeDocument/2006/relationships/hyperlink" Target="http://specs.cars-directory.net/toyota/starlet/1.5D_X_28136.html" TargetMode="External"/><Relationship Id="rId215" Type="http://schemas.openxmlformats.org/officeDocument/2006/relationships/printerSettings" Target="../printerSettings/printerSettings8.bin"/><Relationship Id="rId26" Type="http://schemas.openxmlformats.org/officeDocument/2006/relationships/hyperlink" Target="http://specs.cars-directory.net/mitsubishi/town_box_wide/1.1_8982.html" TargetMode="External"/><Relationship Id="rId47" Type="http://schemas.openxmlformats.org/officeDocument/2006/relationships/hyperlink" Target="http://specs.cars-directory.net/toyota/caldina/2.0_E_25487.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2.2DT_27790.html" TargetMode="External"/><Relationship Id="rId112" Type="http://schemas.openxmlformats.org/officeDocument/2006/relationships/hyperlink" Target="http://specs.cars-directory.net/toyota/crown/3.0_Royal_saloon_26673.html" TargetMode="External"/><Relationship Id="rId133" Type="http://schemas.openxmlformats.org/officeDocument/2006/relationships/hyperlink" Target="http://specs.cars-directory.net/toyota/gaia/2.0_26326.html" TargetMode="External"/><Relationship Id="rId154" Type="http://schemas.openxmlformats.org/officeDocument/2006/relationships/hyperlink" Target="http://specs.cars-directory.net/toyota/ipsum/2.0_24002.html" TargetMode="External"/><Relationship Id="rId175" Type="http://schemas.openxmlformats.org/officeDocument/2006/relationships/hyperlink" Target="http://specs.cars-directory.net/toyota/sprinter/1.3_LX_28414.html" TargetMode="External"/><Relationship Id="rId196" Type="http://schemas.openxmlformats.org/officeDocument/2006/relationships/hyperlink" Target="http://specs.cars-directory.net/nissan/terrano/3.2DT_G3m-R_16972.html" TargetMode="External"/><Relationship Id="rId200" Type="http://schemas.openxmlformats.org/officeDocument/2006/relationships/hyperlink" Target="http://specs.cars-directory.net/nissan/sunny/1.3_EX_saloon_14579.html" TargetMode="External"/><Relationship Id="rId16" Type="http://schemas.openxmlformats.org/officeDocument/2006/relationships/hyperlink" Target="http://specs.cars-directory.net/mitsubishi/pajero_io/1.8_active_field_edition_4WD_41555.html"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pecs.cars-directory.net/toyota/crown/2.0_S_saloon_EXT_royal_S_package_5_number_26821.html" TargetMode="External"/><Relationship Id="rId21" Type="http://schemas.openxmlformats.org/officeDocument/2006/relationships/hyperlink" Target="http://specs.cars-directory.net/mitsubishi/pajero/3.2_long_exceed_diesel_turbo_4WD_58412.html" TargetMode="External"/><Relationship Id="rId42" Type="http://schemas.openxmlformats.org/officeDocument/2006/relationships/hyperlink" Target="http://specs.cars-directory.net/mitsubishi/rvr/2.4_Sport_gear_aero_7895.html" TargetMode="External"/><Relationship Id="rId63" Type="http://schemas.openxmlformats.org/officeDocument/2006/relationships/hyperlink" Target="http://specs.cars-directory.net/toyota/caldina/2.0_G_25492.html" TargetMode="External"/><Relationship Id="rId84" Type="http://schemas.openxmlformats.org/officeDocument/2006/relationships/hyperlink" Target="http://specs.cars-directory.net/toyota/celsior/4.0_B_specification_29029.html" TargetMode="External"/><Relationship Id="rId138" Type="http://schemas.openxmlformats.org/officeDocument/2006/relationships/hyperlink" Target="http://specs.cars-directory.net/toyota/grand_hiace/3.0DT_G_27221.html" TargetMode="External"/><Relationship Id="rId159" Type="http://schemas.openxmlformats.org/officeDocument/2006/relationships/hyperlink" Target="http://specs.cars-directory.net/toyota/ist/1.8_180G_50869.html" TargetMode="External"/><Relationship Id="rId170" Type="http://schemas.openxmlformats.org/officeDocument/2006/relationships/hyperlink" Target="http://specs.cars-directory.net/toyota/lite_ace_noah/2.2DT_Field_Tourer_standart_roof_32482.html" TargetMode="External"/><Relationship Id="rId191" Type="http://schemas.openxmlformats.org/officeDocument/2006/relationships/hyperlink" Target="http://specs.cars-directory.net/toyota/sprinter/2.2D_LX_28540.html" TargetMode="External"/><Relationship Id="rId205" Type="http://schemas.openxmlformats.org/officeDocument/2006/relationships/hyperlink" Target="http://specs.cars-directory.net/nissan/sunny/1.8_Super_saloon_14654.html" TargetMode="External"/><Relationship Id="rId107" Type="http://schemas.openxmlformats.org/officeDocument/2006/relationships/hyperlink" Target="http://specs.cars-directory.net/toyota/cresta/2.5_Exceed_27133.html" TargetMode="External"/><Relationship Id="rId11" Type="http://schemas.openxmlformats.org/officeDocument/2006/relationships/hyperlink" Target="http://specs.cars-directory.net/mitsubishi/lancer/1.6_MR_MIVEC-MD_11891.html" TargetMode="External"/><Relationship Id="rId32" Type="http://schemas.openxmlformats.org/officeDocument/2006/relationships/hyperlink" Target="http://specs.cars-directory.net/mitsubishi/minica/660_Ce_sunroof_42387.html" TargetMode="External"/><Relationship Id="rId37" Type="http://schemas.openxmlformats.org/officeDocument/2006/relationships/hyperlink" Target="http://specs.cars-directory.net/mitsubishi/proudia/3.5_A_specification_10463.html" TargetMode="External"/><Relationship Id="rId53" Type="http://schemas.openxmlformats.org/officeDocument/2006/relationships/hyperlink" Target="http://specs.cars-directory.net/toyota/aristo/3.0_S300_23773.html" TargetMode="External"/><Relationship Id="rId58" Type="http://schemas.openxmlformats.org/officeDocument/2006/relationships/hyperlink" Target="http://specs.cars-directory.net/toyota/bb/1.5_Z_23670.html" TargetMode="External"/><Relationship Id="rId74" Type="http://schemas.openxmlformats.org/officeDocument/2006/relationships/hyperlink" Target="http://specs.cars-directory.net/toyota/camry_gracia/2.2_25039.html" TargetMode="External"/><Relationship Id="rId79" Type="http://schemas.openxmlformats.org/officeDocument/2006/relationships/hyperlink" Target="http://specs.cars-directory.net/toyota/celica/1.8_SS-I_58483.html" TargetMode="External"/><Relationship Id="rId102" Type="http://schemas.openxmlformats.org/officeDocument/2006/relationships/hyperlink" Target="http://specs.cars-directory.net/toyota/corona_premio/2.2DT_27790.html" TargetMode="External"/><Relationship Id="rId123" Type="http://schemas.openxmlformats.org/officeDocument/2006/relationships/hyperlink" Target="http://specs.cars-directory.net/toyota/crown_estate/3.0_athlete_G_55398.html" TargetMode="External"/><Relationship Id="rId128" Type="http://schemas.openxmlformats.org/officeDocument/2006/relationships/hyperlink" Target="http://specs.cars-directory.net/toyota/estima/2.4_L_Aeras_24186.html" TargetMode="External"/><Relationship Id="rId144" Type="http://schemas.openxmlformats.org/officeDocument/2006/relationships/hyperlink" Target="http://specs.cars-directory.net/toyota/granvia/3.0DT_G_27270.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11838.html" TargetMode="External"/><Relationship Id="rId90" Type="http://schemas.openxmlformats.org/officeDocument/2006/relationships/hyperlink" Target="http://specs.cars-directory.net/toyota/chaser/2.4DT_Avante_29848.html" TargetMode="External"/><Relationship Id="rId95" Type="http://schemas.openxmlformats.org/officeDocument/2006/relationships/hyperlink" Target="http://specs.cars-directory.net/toyota/corolla_spacio/1.6_26031.html" TargetMode="External"/><Relationship Id="rId160" Type="http://schemas.openxmlformats.org/officeDocument/2006/relationships/hyperlink" Target="http://specs.cars-directory.net/toyota/kluger_hybrid/3.3_4WD_55756.html" TargetMode="External"/><Relationship Id="rId165" Type="http://schemas.openxmlformats.org/officeDocument/2006/relationships/hyperlink" Target="http://specs.cars-directory.net/toyota/lite_ace/2.2DT_AXL_high_roof_32304.html" TargetMode="External"/><Relationship Id="rId181" Type="http://schemas.openxmlformats.org/officeDocument/2006/relationships/hyperlink" Target="http://specs.cars-directory.net/toyota/platz/1.3_F_31544.html" TargetMode="External"/><Relationship Id="rId186" Type="http://schemas.openxmlformats.org/officeDocument/2006/relationships/hyperlink" Target="http://specs.cars-directory.net/toyota/sprinter/1.5_LX_28431.html" TargetMode="External"/><Relationship Id="rId216" Type="http://schemas.openxmlformats.org/officeDocument/2006/relationships/printerSettings" Target="../printerSettings/printerSettings9.bin"/><Relationship Id="rId211" Type="http://schemas.openxmlformats.org/officeDocument/2006/relationships/hyperlink" Target="http://specs.cars-directory.net/toyota/ipsum/2.0_24002.html" TargetMode="External"/><Relationship Id="rId22" Type="http://schemas.openxmlformats.org/officeDocument/2006/relationships/hyperlink" Target="http://specs.cars-directory.net/mitsubishi/pajero/3.5_exceed_-I_long_10068.html" TargetMode="External"/><Relationship Id="rId27" Type="http://schemas.openxmlformats.org/officeDocument/2006/relationships/hyperlink" Target="http://specs.cars-directory.net/mitsubishi/town_box_wide/1.1_8981.html" TargetMode="External"/><Relationship Id="rId43" Type="http://schemas.openxmlformats.org/officeDocument/2006/relationships/hyperlink" Target="http://specs.cars-directory.net/mitsubishi/toppo_bj/660_Guppy_9715.html" TargetMode="External"/><Relationship Id="rId48" Type="http://schemas.openxmlformats.org/officeDocument/2006/relationships/hyperlink" Target="http://specs.cars-directory.net/toyota/altezza/2.0_AS200_L_edition_23800.html" TargetMode="External"/><Relationship Id="rId64" Type="http://schemas.openxmlformats.org/officeDocument/2006/relationships/hyperlink" Target="http://specs.cars-directory.net/toyota/caldina/2.0_G_25492.html" TargetMode="External"/><Relationship Id="rId69" Type="http://schemas.openxmlformats.org/officeDocument/2006/relationships/hyperlink" Target="http://specs.cars-directory.net/toyota/cami/1.3_Q_4WD_59082.html" TargetMode="External"/><Relationship Id="rId113" Type="http://schemas.openxmlformats.org/officeDocument/2006/relationships/hyperlink" Target="http://specs.cars-directory.net/toyota/crown/2.5_Royal_extra_26663.html" TargetMode="External"/><Relationship Id="rId118" Type="http://schemas.openxmlformats.org/officeDocument/2006/relationships/hyperlink" Target="http://specs.cars-directory.net/toyota/crown/2.4DT_Royal_saloon_26832.html" TargetMode="External"/><Relationship Id="rId134" Type="http://schemas.openxmlformats.org/officeDocument/2006/relationships/hyperlink" Target="http://specs.cars-directory.net/toyota/funcargo/1.5_G_31504.html" TargetMode="External"/><Relationship Id="rId139" Type="http://schemas.openxmlformats.org/officeDocument/2006/relationships/hyperlink" Target="http://specs.cars-directory.net/toyota/grand_hiace/3.0DT_G_J_edition_27219.html" TargetMode="External"/><Relationship Id="rId80" Type="http://schemas.openxmlformats.org/officeDocument/2006/relationships/hyperlink" Target="http://specs.cars-directory.net/toyota/celsior/4.3_A_spec_59092.html" TargetMode="External"/><Relationship Id="rId85" Type="http://schemas.openxmlformats.org/officeDocument/2006/relationships/hyperlink" Target="http://specs.cars-directory.net/toyota/celsior/4.0_C_specification_29034.html" TargetMode="External"/><Relationship Id="rId150" Type="http://schemas.openxmlformats.org/officeDocument/2006/relationships/hyperlink" Target="http://specs.cars-directory.net/toyota/harrier/2.2_FOUR_4WD_38411.html" TargetMode="External"/><Relationship Id="rId155" Type="http://schemas.openxmlformats.org/officeDocument/2006/relationships/hyperlink" Target="http://specs.cars-directory.net/toyota/harrier/3.0_31096.html" TargetMode="External"/><Relationship Id="rId171" Type="http://schemas.openxmlformats.org/officeDocument/2006/relationships/hyperlink" Target="http://specs.cars-directory.net/toyota/lite_ace_van/1.8_DX_low_floor_57245.html" TargetMode="External"/><Relationship Id="rId176" Type="http://schemas.openxmlformats.org/officeDocument/2006/relationships/hyperlink" Target="http://specs.cars-directory.net/toyota/mark_ii/1.8_GR_saloon_31747.html" TargetMode="External"/><Relationship Id="rId192" Type="http://schemas.openxmlformats.org/officeDocument/2006/relationships/hyperlink" Target="http://specs.cars-directory.net/toyota/sprinter/2.2D_LX_28540.html" TargetMode="External"/><Relationship Id="rId197" Type="http://schemas.openxmlformats.org/officeDocument/2006/relationships/hyperlink" Target="http://specs.cars-directory.net/toyota/vitz/1.3_Clavia_33150.html" TargetMode="External"/><Relationship Id="rId206" Type="http://schemas.openxmlformats.org/officeDocument/2006/relationships/hyperlink" Target="http://specs.cars-directory.net/nissan/sunny_california/1.5_Type_A_14714.html" TargetMode="External"/><Relationship Id="rId201" Type="http://schemas.openxmlformats.org/officeDocument/2006/relationships/hyperlink" Target="http://specs.cars-directory.net/nissan/x-trail/2.0_GT_12789.html" TargetMode="External"/><Relationship Id="rId12" Type="http://schemas.openxmlformats.org/officeDocument/2006/relationships/hyperlink" Target="http://specs.cars-directory.net/mitsubishi/lancer/2.0DT_MX_11903.html" TargetMode="External"/><Relationship Id="rId17" Type="http://schemas.openxmlformats.org/officeDocument/2006/relationships/hyperlink" Target="http://specs.cars-directory.net/mitsubishi/lancer_cedia_wagon/1.8_Exceed_11994.html" TargetMode="External"/><Relationship Id="rId33" Type="http://schemas.openxmlformats.org/officeDocument/2006/relationships/hyperlink" Target="http://specs.cars-directory.net/mitsubishi/minica/660_Ce_sunroof_42388.html" TargetMode="External"/><Relationship Id="rId38" Type="http://schemas.openxmlformats.org/officeDocument/2006/relationships/hyperlink" Target="http://specs.cars-directory.net/mitsubishi/proudia/3.5_B_specification_10464.html" TargetMode="External"/><Relationship Id="rId59" Type="http://schemas.openxmlformats.org/officeDocument/2006/relationships/hyperlink" Target="http://specs.cars-directory.net/toyota/bb/1.5_Z_23670.html" TargetMode="External"/><Relationship Id="rId103" Type="http://schemas.openxmlformats.org/officeDocument/2006/relationships/hyperlink" Target="http://specs.cars-directory.net/toyota/corona_premio/2.2DT_27790.html" TargetMode="External"/><Relationship Id="rId108" Type="http://schemas.openxmlformats.org/officeDocument/2006/relationships/hyperlink" Target="http://specs.cars-directory.net/toyota/cresta/2.5_Roulant_27136.html" TargetMode="External"/><Relationship Id="rId124" Type="http://schemas.openxmlformats.org/officeDocument/2006/relationships/hyperlink" Target="http://specs.cars-directory.net/toyota/duet/1.0_V_29892.html" TargetMode="External"/><Relationship Id="rId129" Type="http://schemas.openxmlformats.org/officeDocument/2006/relationships/hyperlink" Target="http://specs.cars-directory.net/toyota/estima/2.4_L_Aeras_24186.html" TargetMode="External"/><Relationship Id="rId54" Type="http://schemas.openxmlformats.org/officeDocument/2006/relationships/hyperlink" Target="http://specs.cars-directory.net/toyota/aristo/3.0_V300_23778.html" TargetMode="External"/><Relationship Id="rId70" Type="http://schemas.openxmlformats.org/officeDocument/2006/relationships/hyperlink" Target="http://specs.cars-directory.net/toyota/camry/2.2_Four_25023.html" TargetMode="External"/><Relationship Id="rId75" Type="http://schemas.openxmlformats.org/officeDocument/2006/relationships/hyperlink" Target="http://specs.cars-directory.net/toyota/camry_gracia/2.5_25060.html" TargetMode="External"/><Relationship Id="rId91" Type="http://schemas.openxmlformats.org/officeDocument/2006/relationships/hyperlink" Target="http://specs.cars-directory.net/toyota/chaser/2.5_Avante_29852.html" TargetMode="External"/><Relationship Id="rId96" Type="http://schemas.openxmlformats.org/officeDocument/2006/relationships/hyperlink" Target="http://specs.cars-directory.net/toyota/corolla_spacio/1.8_aero_tourer_26054.html" TargetMode="External"/><Relationship Id="rId140" Type="http://schemas.openxmlformats.org/officeDocument/2006/relationships/hyperlink" Target="http://specs.cars-directory.net/toyota/grand_hiace/3.4_G_27239.html" TargetMode="External"/><Relationship Id="rId145" Type="http://schemas.openxmlformats.org/officeDocument/2006/relationships/hyperlink" Target="http://specs.cars-directory.net/toyota/granvia/3.0DT_G_27274.html" TargetMode="External"/><Relationship Id="rId161" Type="http://schemas.openxmlformats.org/officeDocument/2006/relationships/hyperlink" Target="http://specs.cars-directory.net/toyota/kluger_v/2.4_L_45285.html" TargetMode="External"/><Relationship Id="rId166" Type="http://schemas.openxmlformats.org/officeDocument/2006/relationships/hyperlink" Target="http://specs.cars-directory.net/toyota/lite_ace/2.2DT_AXL_high_roof_32304.html" TargetMode="External"/><Relationship Id="rId182" Type="http://schemas.openxmlformats.org/officeDocument/2006/relationships/hyperlink" Target="http://specs.cars-directory.net/toyota/platz/1.5_F_31585.html" TargetMode="External"/><Relationship Id="rId187" Type="http://schemas.openxmlformats.org/officeDocument/2006/relationships/hyperlink" Target="http://specs.cars-directory.net/toyota/sprinter/1.6_GT_28493.html" TargetMode="External"/><Relationship Id="rId1" Type="http://schemas.openxmlformats.org/officeDocument/2006/relationships/hyperlink" Target="http://specs.cars-directory.net/mazda/tribute/2.0_field_break_4WD_58880.html" TargetMode="External"/><Relationship Id="rId6" Type="http://schemas.openxmlformats.org/officeDocument/2006/relationships/hyperlink" Target="http://specs.cars-directory.net/mitsubishi/lancer/1.5_MX_11844.html" TargetMode="External"/><Relationship Id="rId212" Type="http://schemas.openxmlformats.org/officeDocument/2006/relationships/hyperlink" Target="http://specs.cars-directory.net/toyota/land_cruiser_prado/4.0_Prado_TZ_34651.html" TargetMode="External"/><Relationship Id="rId23" Type="http://schemas.openxmlformats.org/officeDocument/2006/relationships/hyperlink" Target="http://specs.cars-directory.net/mitsubishi/pajero_io/2.0_active_field_edition_4WD_41566.html" TargetMode="External"/><Relationship Id="rId28" Type="http://schemas.openxmlformats.org/officeDocument/2006/relationships/hyperlink" Target="http://specs.cars-directory.net/mitsubishi/lancer_cedia_wagon/1.8_Exceed_11994.html" TargetMode="External"/><Relationship Id="rId49" Type="http://schemas.openxmlformats.org/officeDocument/2006/relationships/hyperlink" Target="http://specs.cars-directory.net/toyota/altezza/2.0_AS200_Z_edition_23791.html" TargetMode="External"/><Relationship Id="rId114" Type="http://schemas.openxmlformats.org/officeDocument/2006/relationships/hyperlink" Target="http://specs.cars-directory.net/toyota/crown/3.0_Four_royal_saloon_26676.html" TargetMode="External"/><Relationship Id="rId119" Type="http://schemas.openxmlformats.org/officeDocument/2006/relationships/hyperlink" Target="http://specs.cars-directory.net/toyota/crown/2.5_Four_royal_saloon_26847.html" TargetMode="External"/><Relationship Id="rId44" Type="http://schemas.openxmlformats.org/officeDocument/2006/relationships/hyperlink" Target="http://specs.cars-directory.net/mitsubishi/toppo_bj/660_Guppy_9715.html" TargetMode="External"/><Relationship Id="rId60" Type="http://schemas.openxmlformats.org/officeDocument/2006/relationships/hyperlink" Target="http://specs.cars-directory.net/toyota/caldina/1.8_E_25484.html" TargetMode="External"/><Relationship Id="rId65" Type="http://schemas.openxmlformats.org/officeDocument/2006/relationships/hyperlink" Target="http://specs.cars-directory.net/toyota/caldina/2.2DT_E_25513.html" TargetMode="External"/><Relationship Id="rId81" Type="http://schemas.openxmlformats.org/officeDocument/2006/relationships/hyperlink" Target="http://specs.cars-directory.net/toyota/celsior/4.3_B_specification_29046.html" TargetMode="External"/><Relationship Id="rId86" Type="http://schemas.openxmlformats.org/officeDocument/2006/relationships/hyperlink" Target="http://specs.cars-directory.net/toyota/century/5.0_29082.html" TargetMode="External"/><Relationship Id="rId130" Type="http://schemas.openxmlformats.org/officeDocument/2006/relationships/hyperlink" Target="http://specs.cars-directory.net/toyota/estima/3.0_L_Aeras_24284.html" TargetMode="External"/><Relationship Id="rId135" Type="http://schemas.openxmlformats.org/officeDocument/2006/relationships/hyperlink" Target="http://specs.cars-directory.net/toyota/gaia/2.0_26326.html" TargetMode="External"/><Relationship Id="rId151" Type="http://schemas.openxmlformats.org/officeDocument/2006/relationships/hyperlink" Target="http://specs.cars-directory.net/toyota/harrier/2.2_FOUR_G_package_4WD_38412.html" TargetMode="External"/><Relationship Id="rId156" Type="http://schemas.openxmlformats.org/officeDocument/2006/relationships/hyperlink" Target="http://specs.cars-directory.net/toyota/ipsum/2.0_24002.html" TargetMode="External"/><Relationship Id="rId177" Type="http://schemas.openxmlformats.org/officeDocument/2006/relationships/hyperlink" Target="http://specs.cars-directory.net/toyota/nadia/2.0_29939.html" TargetMode="External"/><Relationship Id="rId198" Type="http://schemas.openxmlformats.org/officeDocument/2006/relationships/hyperlink" Target="http://specs.cars-directory.net/toyota/vitz/1.5_RS_33238.html" TargetMode="External"/><Relationship Id="rId172" Type="http://schemas.openxmlformats.org/officeDocument/2006/relationships/hyperlink" Target="http://specs.cars-directory.net/toyota/lite_ace_van/1.8_DX_low_floor_57245.html" TargetMode="External"/><Relationship Id="rId193" Type="http://schemas.openxmlformats.org/officeDocument/2006/relationships/hyperlink" Target="http://specs.cars-directory.net/toyota/town_ace/2.0_SW_high_roof_29616.html" TargetMode="External"/><Relationship Id="rId202" Type="http://schemas.openxmlformats.org/officeDocument/2006/relationships/hyperlink" Target="http://specs.cars-directory.net/nissan/sunny/1.3_EX_saloon_14582.html" TargetMode="External"/><Relationship Id="rId207" Type="http://schemas.openxmlformats.org/officeDocument/2006/relationships/hyperlink" Target="http://specs.cars-directory.net/toyota/hiace/2.4_Deluxe_30038.html" TargetMode="External"/><Relationship Id="rId13" Type="http://schemas.openxmlformats.org/officeDocument/2006/relationships/hyperlink" Target="http://specs.cars-directory.net/mitsubishi/lancer/2.0DT_MX_saloon_11909.html" TargetMode="External"/><Relationship Id="rId18" Type="http://schemas.openxmlformats.org/officeDocument/2006/relationships/hyperlink" Target="http://specs.cars-directory.net/mitsubishi/legnum/2.4_24_custom_12136.html" TargetMode="External"/><Relationship Id="rId39" Type="http://schemas.openxmlformats.org/officeDocument/2006/relationships/hyperlink" Target="http://specs.cars-directory.net/mitsubishi/proudia/4.5_C_specification_10465.html" TargetMode="External"/><Relationship Id="rId109" Type="http://schemas.openxmlformats.org/officeDocument/2006/relationships/hyperlink" Target="http://specs.cars-directory.net/toyota/cresta/2.5_Super_Lucent_27130.html" TargetMode="External"/><Relationship Id="rId34" Type="http://schemas.openxmlformats.org/officeDocument/2006/relationships/hyperlink" Target="http://specs.cars-directory.net/mitsubishi/pajero_io/1.8_active_field_edition_4WD_41562.html" TargetMode="External"/><Relationship Id="rId50" Type="http://schemas.openxmlformats.org/officeDocument/2006/relationships/hyperlink" Target="http://specs.cars-directory.net/toyota/altezza/2.0_RS200_23809.html" TargetMode="External"/><Relationship Id="rId55" Type="http://schemas.openxmlformats.org/officeDocument/2006/relationships/hyperlink" Target="http://specs.cars-directory.net/toyota/bb/1.3_S_23665.html" TargetMode="External"/><Relationship Id="rId76" Type="http://schemas.openxmlformats.org/officeDocument/2006/relationships/hyperlink" Target="http://specs.cars-directory.net/toyota/camry_gracia/2.5_Four_G_selection_25070.html" TargetMode="External"/><Relationship Id="rId97" Type="http://schemas.openxmlformats.org/officeDocument/2006/relationships/hyperlink" Target="http://specs.cars-directory.net/toyota/corolla_spacio/1.6_26077.html" TargetMode="External"/><Relationship Id="rId104" Type="http://schemas.openxmlformats.org/officeDocument/2006/relationships/hyperlink" Target="http://specs.cars-directory.net/toyota/cresta/2.0_Exceed_27120.html" TargetMode="External"/><Relationship Id="rId120" Type="http://schemas.openxmlformats.org/officeDocument/2006/relationships/hyperlink" Target="http://specs.cars-directory.net/toyota/crown/2.5_Four_super_saloon_extra_26843.html" TargetMode="External"/><Relationship Id="rId125" Type="http://schemas.openxmlformats.org/officeDocument/2006/relationships/hyperlink" Target="http://specs.cars-directory.net/toyota/duet/1.0_V_29897.html" TargetMode="External"/><Relationship Id="rId141" Type="http://schemas.openxmlformats.org/officeDocument/2006/relationships/hyperlink" Target="http://specs.cars-directory.net/toyota/grand_hiace/3.4_G_27239.html" TargetMode="External"/><Relationship Id="rId146" Type="http://schemas.openxmlformats.org/officeDocument/2006/relationships/hyperlink" Target="http://specs.cars-directory.net/toyota/granvia/3.4_G_27314.html" TargetMode="External"/><Relationship Id="rId167" Type="http://schemas.openxmlformats.org/officeDocument/2006/relationships/hyperlink" Target="http://specs.cars-directory.net/toyota/lite_ace_noah/2.0_Field_Tourer_standart_roof_32424.html" TargetMode="External"/><Relationship Id="rId188" Type="http://schemas.openxmlformats.org/officeDocument/2006/relationships/hyperlink" Target="http://specs.cars-directory.net/toyota/sprinter/1.6_GT_28493.html" TargetMode="External"/><Relationship Id="rId7" Type="http://schemas.openxmlformats.org/officeDocument/2006/relationships/hyperlink" Target="http://specs.cars-directory.net/mitsubishi/lancer/1.5_MX_extra_11851.html" TargetMode="External"/><Relationship Id="rId71" Type="http://schemas.openxmlformats.org/officeDocument/2006/relationships/hyperlink" Target="http://specs.cars-directory.net/toyota/camry/2.2_G_selection_25022.html" TargetMode="External"/><Relationship Id="rId92" Type="http://schemas.openxmlformats.org/officeDocument/2006/relationships/hyperlink" Target="http://specs.cars-directory.net/toyota/chaser/2.5_Avante_29852.html" TargetMode="External"/><Relationship Id="rId162" Type="http://schemas.openxmlformats.org/officeDocument/2006/relationships/hyperlink" Target="http://specs.cars-directory.net/toyota/kluger_v/2.4_L_45285.html" TargetMode="External"/><Relationship Id="rId183" Type="http://schemas.openxmlformats.org/officeDocument/2006/relationships/hyperlink" Target="http://specs.cars-directory.net/toyota/raum/1.5_34637.html" TargetMode="External"/><Relationship Id="rId213" Type="http://schemas.openxmlformats.org/officeDocument/2006/relationships/hyperlink" Target="http://specs.cars-directory.net/toyota/land_cruiser_prado/4.0_Prado_TZ_34651.html" TargetMode="External"/><Relationship Id="rId2" Type="http://schemas.openxmlformats.org/officeDocument/2006/relationships/hyperlink" Target="http://specs.cars-directory.net/mazda/tribute/3.0_field_break_58881.html" TargetMode="External"/><Relationship Id="rId29" Type="http://schemas.openxmlformats.org/officeDocument/2006/relationships/hyperlink" Target="http://specs.cars-directory.net/mitsubishi/legnum/2.0_20ST_12124.html" TargetMode="External"/><Relationship Id="rId24" Type="http://schemas.openxmlformats.org/officeDocument/2006/relationships/hyperlink" Target="http://specs.cars-directory.net/mitsubishi/rvr/2.0_sports_gear_X3_7891.html" TargetMode="External"/><Relationship Id="rId40" Type="http://schemas.openxmlformats.org/officeDocument/2006/relationships/hyperlink" Target="http://specs.cars-directory.net/mitsubishi/rvr/1.8_Exceed_7877.html" TargetMode="External"/><Relationship Id="rId45" Type="http://schemas.openxmlformats.org/officeDocument/2006/relationships/hyperlink" Target="http://specs.cars-directory.net/mitsubishi/toppo_bj_wide/1.1_9763.html" TargetMode="External"/><Relationship Id="rId66" Type="http://schemas.openxmlformats.org/officeDocument/2006/relationships/hyperlink" Target="http://specs.cars-directory.net/toyota/cami/1.3_P_26413.html" TargetMode="External"/><Relationship Id="rId87" Type="http://schemas.openxmlformats.org/officeDocument/2006/relationships/hyperlink" Target="http://specs.cars-directory.net/toyota/chaser/1.8_Raffine_29826.html" TargetMode="External"/><Relationship Id="rId110" Type="http://schemas.openxmlformats.org/officeDocument/2006/relationships/hyperlink" Target="http://specs.cars-directory.net/toyota/cresta/2.5_Super_Lucent_27130.html" TargetMode="External"/><Relationship Id="rId115" Type="http://schemas.openxmlformats.org/officeDocument/2006/relationships/hyperlink" Target="http://specs.cars-directory.net/toyota/crown/3.0_Royal_saloon_G_26677.html" TargetMode="External"/><Relationship Id="rId131" Type="http://schemas.openxmlformats.org/officeDocument/2006/relationships/hyperlink" Target="http://specs.cars-directory.net/toyota/estima/3.0_L_Aeras_24289.html" TargetMode="External"/><Relationship Id="rId136" Type="http://schemas.openxmlformats.org/officeDocument/2006/relationships/hyperlink" Target="http://specs.cars-directory.net/toyota/gaia/2.0_26326.html" TargetMode="External"/><Relationship Id="rId157" Type="http://schemas.openxmlformats.org/officeDocument/2006/relationships/hyperlink" Target="http://specs.cars-directory.net/toyota/ipsum/2.2DT_24030.html" TargetMode="External"/><Relationship Id="rId178" Type="http://schemas.openxmlformats.org/officeDocument/2006/relationships/hyperlink" Target="http://specs.cars-directory.net/toyota/nadia/2.0_29939.html" TargetMode="External"/><Relationship Id="rId61" Type="http://schemas.openxmlformats.org/officeDocument/2006/relationships/hyperlink" Target="http://specs.cars-directory.net/toyota/caldina/2.0_E_25489.html" TargetMode="External"/><Relationship Id="rId82" Type="http://schemas.openxmlformats.org/officeDocument/2006/relationships/hyperlink" Target="http://specs.cars-directory.net/toyota/celsior/4.3_C_spec_59093.html" TargetMode="External"/><Relationship Id="rId152" Type="http://schemas.openxmlformats.org/officeDocument/2006/relationships/hyperlink" Target="http://specs.cars-directory.net/toyota/harrier/2.4_31090.html" TargetMode="External"/><Relationship Id="rId173" Type="http://schemas.openxmlformats.org/officeDocument/2006/relationships/hyperlink" Target="http://specs.cars-directory.net/toyota/mark_ii/2.5_Grande_31949.html" TargetMode="External"/><Relationship Id="rId194" Type="http://schemas.openxmlformats.org/officeDocument/2006/relationships/hyperlink" Target="http://specs.cars-directory.net/toyota/town_ace/2.0_SW_high_roof_29616.html" TargetMode="External"/><Relationship Id="rId199" Type="http://schemas.openxmlformats.org/officeDocument/2006/relationships/hyperlink" Target="http://specs.cars-directory.net/nissan/terrano/3.3_R3m-R_16994.html" TargetMode="External"/><Relationship Id="rId203" Type="http://schemas.openxmlformats.org/officeDocument/2006/relationships/hyperlink" Target="http://specs.cars-directory.net/nissan/sunny/1.5_EX_saloon_14605.html" TargetMode="External"/><Relationship Id="rId208" Type="http://schemas.openxmlformats.org/officeDocument/2006/relationships/hyperlink" Target="http://specs.cars-directory.net/toyota/hiace/3.0DT_Deluxe_30079.html" TargetMode="External"/><Relationship Id="rId19" Type="http://schemas.openxmlformats.org/officeDocument/2006/relationships/hyperlink" Target="http://specs.cars-directory.net/mitsubishi/libero/1.5_MVV_12016.html" TargetMode="External"/><Relationship Id="rId14" Type="http://schemas.openxmlformats.org/officeDocument/2006/relationships/hyperlink" Target="http://specs.cars-directory.net/mitsubishi/lancer/2.0DT_MX_saloon_11913.html" TargetMode="External"/><Relationship Id="rId30" Type="http://schemas.openxmlformats.org/officeDocument/2006/relationships/hyperlink" Target="http://specs.cars-directory.net/mitsubishi/legnum/2.4_24_custom_12136.html" TargetMode="External"/><Relationship Id="rId35" Type="http://schemas.openxmlformats.org/officeDocument/2006/relationships/hyperlink" Target="http://specs.cars-directory.net/mitsubishi/pajero_mini/660_active_field_edition_4WD_54966.html" TargetMode="External"/><Relationship Id="rId56" Type="http://schemas.openxmlformats.org/officeDocument/2006/relationships/hyperlink" Target="http://specs.cars-directory.net/toyota/bb/1.5_S_23674.html" TargetMode="External"/><Relationship Id="rId77" Type="http://schemas.openxmlformats.org/officeDocument/2006/relationships/hyperlink" Target="http://specs.cars-directory.net/toyota/cavalier/2.4_G_26402.html" TargetMode="External"/><Relationship Id="rId100" Type="http://schemas.openxmlformats.org/officeDocument/2006/relationships/hyperlink" Target="http://specs.cars-directory.net/toyota/corona_premio/1.8_E_27752.html" TargetMode="External"/><Relationship Id="rId105" Type="http://schemas.openxmlformats.org/officeDocument/2006/relationships/hyperlink" Target="http://specs.cars-directory.net/toyota/cresta/2.0_Super_Lucent_27117.html" TargetMode="External"/><Relationship Id="rId126" Type="http://schemas.openxmlformats.org/officeDocument/2006/relationships/hyperlink" Target="http://specs.cars-directory.net/toyota/duet/1.3_S_29936.html" TargetMode="External"/><Relationship Id="rId147" Type="http://schemas.openxmlformats.org/officeDocument/2006/relationships/hyperlink" Target="http://specs.cars-directory.net/toyota/granvia/3.4_G_cruising_selection_27323.html" TargetMode="External"/><Relationship Id="rId168" Type="http://schemas.openxmlformats.org/officeDocument/2006/relationships/hyperlink" Target="http://specs.cars-directory.net/toyota/lite_ace_noah/2.0_Field_Tourer_standart_roof_32424.html" TargetMode="External"/><Relationship Id="rId8" Type="http://schemas.openxmlformats.org/officeDocument/2006/relationships/hyperlink" Target="http://specs.cars-directory.net/mitsubishi/lancer/1.5_MX_saloon_11859.html" TargetMode="External"/><Relationship Id="rId51" Type="http://schemas.openxmlformats.org/officeDocument/2006/relationships/hyperlink" Target="http://specs.cars-directory.net/toyota/altezza/2.0_RS200_L_edition_23828.html" TargetMode="External"/><Relationship Id="rId72" Type="http://schemas.openxmlformats.org/officeDocument/2006/relationships/hyperlink" Target="http://specs.cars-directory.net/toyota/camry/2.5_G_selection_25026.html" TargetMode="External"/><Relationship Id="rId93" Type="http://schemas.openxmlformats.org/officeDocument/2006/relationships/hyperlink" Target="http://specs.cars-directory.net/toyota/chaser/2.5_Tourer_S_29855.html" TargetMode="External"/><Relationship Id="rId98" Type="http://schemas.openxmlformats.org/officeDocument/2006/relationships/hyperlink" Target="http://specs.cars-directory.net/toyota/corolla_spacio/1.8_26105.html" TargetMode="External"/><Relationship Id="rId121" Type="http://schemas.openxmlformats.org/officeDocument/2006/relationships/hyperlink" Target="http://specs.cars-directory.net/toyota/crown/3.0_Royal_saloon_26852.html" TargetMode="External"/><Relationship Id="rId142" Type="http://schemas.openxmlformats.org/officeDocument/2006/relationships/hyperlink" Target="http://specs.cars-directory.net/toyota/grand_hiace/3.4_Limited_27248.html" TargetMode="External"/><Relationship Id="rId163" Type="http://schemas.openxmlformats.org/officeDocument/2006/relationships/hyperlink" Target="http://specs.cars-directory.net/toyota/kluger_v/3.0_L_45319.html" TargetMode="External"/><Relationship Id="rId184" Type="http://schemas.openxmlformats.org/officeDocument/2006/relationships/hyperlink" Target="http://specs.cars-directory.net/toyota/raum/1.5_34637.html" TargetMode="External"/><Relationship Id="rId189" Type="http://schemas.openxmlformats.org/officeDocument/2006/relationships/hyperlink" Target="http://specs.cars-directory.net/toyota/sprinter/2.0D_LX_28501.html" TargetMode="External"/><Relationship Id="rId3" Type="http://schemas.openxmlformats.org/officeDocument/2006/relationships/hyperlink" Target="http://specs.cars-directory.net/mitsubishi/lancer/1.3_MX_11831.html" TargetMode="External"/><Relationship Id="rId214" Type="http://schemas.openxmlformats.org/officeDocument/2006/relationships/hyperlink" Target="http://specs.cars-directory.net/toyota/land_cruiser_prado/4.0_Prado_TZ_34651.html" TargetMode="External"/><Relationship Id="rId25" Type="http://schemas.openxmlformats.org/officeDocument/2006/relationships/hyperlink" Target="http://specs.cars-directory.net/mitsubishi/rvr/2.4_Sport_gear_aero_7895.html" TargetMode="External"/><Relationship Id="rId46" Type="http://schemas.openxmlformats.org/officeDocument/2006/relationships/hyperlink" Target="http://specs.cars-directory.net/mitsubishi/lancer/1.8_GSR_11899.html" TargetMode="External"/><Relationship Id="rId67" Type="http://schemas.openxmlformats.org/officeDocument/2006/relationships/hyperlink" Target="http://specs.cars-directory.net/toyota/cami/1.3_P_26413.html" TargetMode="External"/><Relationship Id="rId116" Type="http://schemas.openxmlformats.org/officeDocument/2006/relationships/hyperlink" Target="http://specs.cars-directory.net/toyota/crown/2.5_Athlete_26683.html" TargetMode="External"/><Relationship Id="rId137" Type="http://schemas.openxmlformats.org/officeDocument/2006/relationships/hyperlink" Target="http://specs.cars-directory.net/toyota/gaia/2.2DT_26378.html" TargetMode="External"/><Relationship Id="rId158" Type="http://schemas.openxmlformats.org/officeDocument/2006/relationships/hyperlink" Target="http://specs.cars-directory.net/toyota/ist/1.8_180G_50869.html" TargetMode="External"/><Relationship Id="rId20" Type="http://schemas.openxmlformats.org/officeDocument/2006/relationships/hyperlink" Target="http://specs.cars-directory.net/mitsubishi/minicab/660_40th_anniversary_commemorative_special_43264.html" TargetMode="External"/><Relationship Id="rId41" Type="http://schemas.openxmlformats.org/officeDocument/2006/relationships/hyperlink" Target="http://specs.cars-directory.net/mitsubishi/rvr/1.8_Exceed_7877.html" TargetMode="External"/><Relationship Id="rId62" Type="http://schemas.openxmlformats.org/officeDocument/2006/relationships/hyperlink" Target="http://specs.cars-directory.net/toyota/caldina/2.0_E_25489.html" TargetMode="External"/><Relationship Id="rId83" Type="http://schemas.openxmlformats.org/officeDocument/2006/relationships/hyperlink" Target="http://specs.cars-directory.net/toyota/celsior/4.0_A_specification_29024.html" TargetMode="External"/><Relationship Id="rId88" Type="http://schemas.openxmlformats.org/officeDocument/2006/relationships/hyperlink" Target="http://specs.cars-directory.net/toyota/chaser/2.0_Avante_29835.html" TargetMode="External"/><Relationship Id="rId111" Type="http://schemas.openxmlformats.org/officeDocument/2006/relationships/hyperlink" Target="http://specs.cars-directory.net/toyota/cresta/3.0_Exceed_G_27151.html" TargetMode="External"/><Relationship Id="rId132" Type="http://schemas.openxmlformats.org/officeDocument/2006/relationships/hyperlink" Target="http://specs.cars-directory.net/toyota/funcargo/1.3_J_31491.html" TargetMode="External"/><Relationship Id="rId153" Type="http://schemas.openxmlformats.org/officeDocument/2006/relationships/hyperlink" Target="http://specs.cars-directory.net/toyota/harrier/2.4_FOUR_iR_version_4WD_38399.html" TargetMode="External"/><Relationship Id="rId174" Type="http://schemas.openxmlformats.org/officeDocument/2006/relationships/hyperlink" Target="http://specs.cars-directory.net/toyota/mark_ii/2.5_Grande_31949.html" TargetMode="External"/><Relationship Id="rId179" Type="http://schemas.openxmlformats.org/officeDocument/2006/relationships/hyperlink" Target="http://specs.cars-directory.net/toyota/platz/1.0_F_31518.html" TargetMode="External"/><Relationship Id="rId195" Type="http://schemas.openxmlformats.org/officeDocument/2006/relationships/hyperlink" Target="http://specs.cars-directory.net/toyota/town_ace_noah/2.2DT_Field_Tourer_standart_roof_29676.html" TargetMode="External"/><Relationship Id="rId209"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toyota/sprinter/2.0D_LX_28501.html" TargetMode="External"/><Relationship Id="rId204" Type="http://schemas.openxmlformats.org/officeDocument/2006/relationships/hyperlink" Target="http://specs.cars-directory.net/nissan/sunny/1.5_EX_saloon_14612.html" TargetMode="External"/><Relationship Id="rId15" Type="http://schemas.openxmlformats.org/officeDocument/2006/relationships/hyperlink" Target="http://specs.cars-directory.net/mitsubishi/lancer_cedia/1.5_Extra_11975.html" TargetMode="External"/><Relationship Id="rId36" Type="http://schemas.openxmlformats.org/officeDocument/2006/relationships/hyperlink" Target="http://specs.cars-directory.net/mitsubishi/pistachio/1.1_10303.html" TargetMode="External"/><Relationship Id="rId57" Type="http://schemas.openxmlformats.org/officeDocument/2006/relationships/hyperlink" Target="http://specs.cars-directory.net/toyota/bb/1.5_S_23674.html" TargetMode="External"/><Relationship Id="rId106" Type="http://schemas.openxmlformats.org/officeDocument/2006/relationships/hyperlink" Target="http://specs.cars-directory.net/toyota/cresta/2.4DT_SC_27125.html" TargetMode="External"/><Relationship Id="rId127" Type="http://schemas.openxmlformats.org/officeDocument/2006/relationships/hyperlink" Target="http://specs.cars-directory.net/toyota/duet/1.3_S_29936.html" TargetMode="External"/><Relationship Id="rId10" Type="http://schemas.openxmlformats.org/officeDocument/2006/relationships/hyperlink" Target="http://specs.cars-directory.net/mitsubishi/lancer/1.6_MR_11883.html" TargetMode="External"/><Relationship Id="rId31" Type="http://schemas.openxmlformats.org/officeDocument/2006/relationships/hyperlink" Target="http://specs.cars-directory.net/mitsubishi/minicab/660_40th_anniversary_commemorative_special_43264.html" TargetMode="External"/><Relationship Id="rId52" Type="http://schemas.openxmlformats.org/officeDocument/2006/relationships/hyperlink" Target="http://specs.cars-directory.net/toyota/altezza/2.0_RS200_Z_edition_23818.html" TargetMode="External"/><Relationship Id="rId73" Type="http://schemas.openxmlformats.org/officeDocument/2006/relationships/hyperlink" Target="http://specs.cars-directory.net/toyota/camry_gracia/2.2_25028.html" TargetMode="External"/><Relationship Id="rId78" Type="http://schemas.openxmlformats.org/officeDocument/2006/relationships/hyperlink" Target="http://specs.cars-directory.net/toyota/cavalier/2.4_S_26407.html" TargetMode="External"/><Relationship Id="rId94" Type="http://schemas.openxmlformats.org/officeDocument/2006/relationships/hyperlink" Target="http://specs.cars-directory.net/toyota/chaser/3.0_Avante_G_29877.html" TargetMode="External"/><Relationship Id="rId99" Type="http://schemas.openxmlformats.org/officeDocument/2006/relationships/hyperlink" Target="http://specs.cars-directory.net/toyota/corona_premio/1.6_27740.html" TargetMode="External"/><Relationship Id="rId101" Type="http://schemas.openxmlformats.org/officeDocument/2006/relationships/hyperlink" Target="http://specs.cars-directory.net/toyota/corona_premio/2.0_E_27776.html" TargetMode="External"/><Relationship Id="rId122" Type="http://schemas.openxmlformats.org/officeDocument/2006/relationships/hyperlink" Target="http://specs.cars-directory.net/toyota/crown/2.0_deluxe_54864.html" TargetMode="External"/><Relationship Id="rId143" Type="http://schemas.openxmlformats.org/officeDocument/2006/relationships/hyperlink" Target="http://specs.cars-directory.net/toyota/grand_hiace/3.4_Limited_27248.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kluger_v/3.0_L_45319.html" TargetMode="External"/><Relationship Id="rId169" Type="http://schemas.openxmlformats.org/officeDocument/2006/relationships/hyperlink" Target="http://specs.cars-directory.net/toyota/lite_ace_noah/2.2DT_Field_Tourer_standart_roof_32482.html" TargetMode="External"/><Relationship Id="rId185" Type="http://schemas.openxmlformats.org/officeDocument/2006/relationships/hyperlink" Target="http://specs.cars-directory.net/toyota/sprinter/1.3_LX_28413.html" TargetMode="External"/><Relationship Id="rId4" Type="http://schemas.openxmlformats.org/officeDocument/2006/relationships/hyperlink" Target="http://specs.cars-directory.net/mitsubishi/lancer/1.3_T_11823.html" TargetMode="External"/><Relationship Id="rId9" Type="http://schemas.openxmlformats.org/officeDocument/2006/relationships/hyperlink" Target="http://specs.cars-directory.net/mitsubishi/lancer/1.5_MX_saloon_11863.html" TargetMode="External"/><Relationship Id="rId180" Type="http://schemas.openxmlformats.org/officeDocument/2006/relationships/hyperlink" Target="http://specs.cars-directory.net/toyota/platz/1.3_F_31544.html" TargetMode="External"/><Relationship Id="rId210" Type="http://schemas.openxmlformats.org/officeDocument/2006/relationships/hyperlink" Target="http://specs.cars-directory.net/toyota/ipsum/2.0_24002.html" TargetMode="External"/><Relationship Id="rId215" Type="http://schemas.openxmlformats.org/officeDocument/2006/relationships/hyperlink" Target="http://specs.cars-directory.net/toyota/land_cruiser_prado/4.0_Prado_TZ_34651.html" TargetMode="External"/><Relationship Id="rId26" Type="http://schemas.openxmlformats.org/officeDocument/2006/relationships/hyperlink" Target="http://specs.cars-directory.net/mitsubishi/toppo_bj_wide/1.1_9764.html" TargetMode="External"/><Relationship Id="rId47" Type="http://schemas.openxmlformats.org/officeDocument/2006/relationships/hyperlink" Target="http://specs.cars-directory.net/toyota/altezza/2.0_AS200_23782.html" TargetMode="External"/><Relationship Id="rId68" Type="http://schemas.openxmlformats.org/officeDocument/2006/relationships/hyperlink" Target="http://specs.cars-directory.net/toyota/cami/1.3_Q_26423.html" TargetMode="External"/><Relationship Id="rId89" Type="http://schemas.openxmlformats.org/officeDocument/2006/relationships/hyperlink" Target="http://specs.cars-directory.net/toyota/chaser/2.0_Tourer_29829.html" TargetMode="External"/><Relationship Id="rId112" Type="http://schemas.openxmlformats.org/officeDocument/2006/relationships/hyperlink" Target="http://specs.cars-directory.net/toyota/crown/2.5_Four_royal_extra_26668.html" TargetMode="External"/><Relationship Id="rId133" Type="http://schemas.openxmlformats.org/officeDocument/2006/relationships/hyperlink" Target="http://specs.cars-directory.net/toyota/funcargo/1.5_G_31500.html" TargetMode="External"/><Relationship Id="rId154" Type="http://schemas.openxmlformats.org/officeDocument/2006/relationships/hyperlink" Target="http://specs.cars-directory.net/toyota/harrier/3.0_31096.html" TargetMode="External"/><Relationship Id="rId175" Type="http://schemas.openxmlformats.org/officeDocument/2006/relationships/hyperlink" Target="http://specs.cars-directory.net/toyota/mark_ii/2.4DT_GL_31840.html" TargetMode="External"/><Relationship Id="rId196" Type="http://schemas.openxmlformats.org/officeDocument/2006/relationships/hyperlink" Target="http://specs.cars-directory.net/toyota/town_ace_noah/2.2DT_Field_Tourer_standart_roof_29676.html" TargetMode="External"/><Relationship Id="rId200" Type="http://schemas.openxmlformats.org/officeDocument/2006/relationships/hyperlink" Target="http://specs.cars-directory.net/nissan/terrano_regulus/3.0DT_RS-R_SV_17009.html" TargetMode="External"/><Relationship Id="rId16" Type="http://schemas.openxmlformats.org/officeDocument/2006/relationships/hyperlink" Target="http://specs.cars-directory.net/mitsubishi/lancer_cedia/1.8_SE-G_11982.html"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pecs.cars-directory.net/toyota/crown_estate/3.0_athlete_G_55404.html" TargetMode="External"/><Relationship Id="rId21" Type="http://schemas.openxmlformats.org/officeDocument/2006/relationships/hyperlink" Target="http://specs.cars-directory.net/mitsubishi/toppo_bj/660_Guppy_9716.html" TargetMode="External"/><Relationship Id="rId42" Type="http://schemas.openxmlformats.org/officeDocument/2006/relationships/hyperlink" Target="http://specs.cars-directory.net/toyota/bb/1.3_S_23666.html" TargetMode="External"/><Relationship Id="rId63" Type="http://schemas.openxmlformats.org/officeDocument/2006/relationships/hyperlink" Target="http://specs.cars-directory.net/toyota/camry/2.5_25025.html" TargetMode="External"/><Relationship Id="rId84" Type="http://schemas.openxmlformats.org/officeDocument/2006/relationships/hyperlink" Target="http://specs.cars-directory.net/toyota/corolla_spacio/1.8_X_26061.html" TargetMode="External"/><Relationship Id="rId138" Type="http://schemas.openxmlformats.org/officeDocument/2006/relationships/hyperlink" Target="http://specs.cars-directory.net/toyota/grand_hiace/3.4_Limited_27248.html" TargetMode="External"/><Relationship Id="rId159" Type="http://schemas.openxmlformats.org/officeDocument/2006/relationships/hyperlink" Target="http://specs.cars-directory.net/toyota/lite_ace/2.2DT_AXL_high_roof_32304.html" TargetMode="External"/><Relationship Id="rId170" Type="http://schemas.openxmlformats.org/officeDocument/2006/relationships/hyperlink" Target="http://specs.cars-directory.net/toyota/nadia/2.0_29940.html" TargetMode="External"/><Relationship Id="rId191" Type="http://schemas.openxmlformats.org/officeDocument/2006/relationships/hyperlink" Target="http://specs.cars-directory.net/nissan/x-trail/2.0_GT_12790.html" TargetMode="External"/><Relationship Id="rId205" Type="http://schemas.openxmlformats.org/officeDocument/2006/relationships/hyperlink" Target="http://specs.cars-directory.net/toyota/land_cruiser_prado/4.0_Prado_TX_34650.html" TargetMode="External"/><Relationship Id="rId16" Type="http://schemas.openxmlformats.org/officeDocument/2006/relationships/hyperlink" Target="http://specs.cars-directory.net/mitsubishi/proudia/4.5_C_specification_10465.html" TargetMode="External"/><Relationship Id="rId107" Type="http://schemas.openxmlformats.org/officeDocument/2006/relationships/hyperlink" Target="http://specs.cars-directory.net/toyota/crown/3.0_Royal_saloon_26673.html" TargetMode="External"/><Relationship Id="rId11" Type="http://schemas.openxmlformats.org/officeDocument/2006/relationships/hyperlink" Target="http://specs.cars-directory.net/mitsubishi/pajero/3.5_20th_anniversary_premium_package_4WD_58370.html" TargetMode="External"/><Relationship Id="rId32" Type="http://schemas.openxmlformats.org/officeDocument/2006/relationships/hyperlink" Target="http://specs.cars-directory.net/toyota/allion/2.0_A20_23754.html" TargetMode="External"/><Relationship Id="rId37" Type="http://schemas.openxmlformats.org/officeDocument/2006/relationships/hyperlink" Target="http://specs.cars-directory.net/toyota/altezza/2.0_RS200_23808.html" TargetMode="External"/><Relationship Id="rId53" Type="http://schemas.openxmlformats.org/officeDocument/2006/relationships/hyperlink" Target="http://specs.cars-directory.net/toyota/caldina/2.0_G_25492.html" TargetMode="External"/><Relationship Id="rId58" Type="http://schemas.openxmlformats.org/officeDocument/2006/relationships/hyperlink" Target="http://specs.cars-directory.net/toyota/cami/1.3_Q_26426.html" TargetMode="External"/><Relationship Id="rId74" Type="http://schemas.openxmlformats.org/officeDocument/2006/relationships/hyperlink" Target="http://specs.cars-directory.net/toyota/chaser/2.0_Avante_29834.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3.0_Exceed_G_27152.html" TargetMode="External"/><Relationship Id="rId123" Type="http://schemas.openxmlformats.org/officeDocument/2006/relationships/hyperlink" Target="http://specs.cars-directory.net/toyota/estima/2.4_L_Aeras_24187.html" TargetMode="External"/><Relationship Id="rId128" Type="http://schemas.openxmlformats.org/officeDocument/2006/relationships/hyperlink" Target="http://specs.cars-directory.net/toyota/funcargo/1.5_G_31499.html" TargetMode="External"/><Relationship Id="rId144" Type="http://schemas.openxmlformats.org/officeDocument/2006/relationships/hyperlink" Target="http://specs.cars-directory.net/toyota/granvia/3.4_Q_27335.html" TargetMode="External"/><Relationship Id="rId149" Type="http://schemas.openxmlformats.org/officeDocument/2006/relationships/hyperlink" Target="http://specs.cars-directory.net/toyota/ipsum/2.4_240e_24037.html" TargetMode="External"/><Relationship Id="rId5" Type="http://schemas.openxmlformats.org/officeDocument/2006/relationships/hyperlink" Target="http://specs.cars-directory.net/mitsubishi/legnum/2.0_20ST_12124.html" TargetMode="External"/><Relationship Id="rId90" Type="http://schemas.openxmlformats.org/officeDocument/2006/relationships/hyperlink" Target="http://specs.cars-directory.net/toyota/corona_premio/1.6_27739.html" TargetMode="External"/><Relationship Id="rId95" Type="http://schemas.openxmlformats.org/officeDocument/2006/relationships/hyperlink" Target="http://specs.cars-directory.net/toyota/cresta/2.0_Exceed_27121.html" TargetMode="External"/><Relationship Id="rId160" Type="http://schemas.openxmlformats.org/officeDocument/2006/relationships/hyperlink" Target="http://specs.cars-directory.net/toyota/lite_ace/2.2DT_AXL_high_roof_32304.html" TargetMode="External"/><Relationship Id="rId165" Type="http://schemas.openxmlformats.org/officeDocument/2006/relationships/hyperlink" Target="http://specs.cars-directory.net/toyota/lite_ace_van/1.8_DX_low_floor_57245.html" TargetMode="External"/><Relationship Id="rId181" Type="http://schemas.openxmlformats.org/officeDocument/2006/relationships/hyperlink" Target="http://specs.cars-directory.net/toyota/raum/1.5_47734.html" TargetMode="External"/><Relationship Id="rId186" Type="http://schemas.openxmlformats.org/officeDocument/2006/relationships/hyperlink" Target="http://specs.cars-directory.net/toyota/town_ace_noah/2.2DT_Field_Tourer_standart_roof_29676.html" TargetMode="External"/><Relationship Id="rId22" Type="http://schemas.openxmlformats.org/officeDocument/2006/relationships/hyperlink" Target="http://specs.cars-directory.net/mitsubishi/toppo_bj/660_Guppy_9716.html" TargetMode="External"/><Relationship Id="rId27" Type="http://schemas.openxmlformats.org/officeDocument/2006/relationships/hyperlink" Target="http://specs.cars-directory.net/toyota/allion/1.5_A15_23730.html" TargetMode="External"/><Relationship Id="rId43" Type="http://schemas.openxmlformats.org/officeDocument/2006/relationships/hyperlink" Target="http://specs.cars-directory.net/toyota/bb/1.5_S_23675.html" TargetMode="External"/><Relationship Id="rId48" Type="http://schemas.openxmlformats.org/officeDocument/2006/relationships/hyperlink" Target="http://specs.cars-directory.net/toyota/brevis/2.5_Ai_250_31509.html" TargetMode="External"/><Relationship Id="rId64" Type="http://schemas.openxmlformats.org/officeDocument/2006/relationships/hyperlink" Target="http://specs.cars-directory.net/toyota/camry_gracia/2.2_Four_25032.html" TargetMode="External"/><Relationship Id="rId69" Type="http://schemas.openxmlformats.org/officeDocument/2006/relationships/hyperlink" Target="http://specs.cars-directory.net/toyota/celsior/4.3_A_specification_29040.html" TargetMode="External"/><Relationship Id="rId113" Type="http://schemas.openxmlformats.org/officeDocument/2006/relationships/hyperlink" Target="http://specs.cars-directory.net/toyota/crown/2.5_Four_royal_saloon_26848.html" TargetMode="External"/><Relationship Id="rId118" Type="http://schemas.openxmlformats.org/officeDocument/2006/relationships/hyperlink" Target="http://specs.cars-directory.net/toyota/duet/1.0_V_29891.html" TargetMode="External"/><Relationship Id="rId134" Type="http://schemas.openxmlformats.org/officeDocument/2006/relationships/hyperlink" Target="http://specs.cars-directory.net/toyota/grand_hiace/3.0DT_G_J_edition_27219.html" TargetMode="External"/><Relationship Id="rId139" Type="http://schemas.openxmlformats.org/officeDocument/2006/relationships/hyperlink" Target="http://specs.cars-directory.net/toyota/granvia/3.0DT_G_27273.html" TargetMode="External"/><Relationship Id="rId80" Type="http://schemas.openxmlformats.org/officeDocument/2006/relationships/hyperlink" Target="http://specs.cars-directory.net/toyota/chaser/3.0_Avante_G_29878.html" TargetMode="External"/><Relationship Id="rId85" Type="http://schemas.openxmlformats.org/officeDocument/2006/relationships/hyperlink" Target="http://specs.cars-directory.net/toyota/corolla_spacio/1.8_X_G_edition_34415.html" TargetMode="External"/><Relationship Id="rId150" Type="http://schemas.openxmlformats.org/officeDocument/2006/relationships/hyperlink" Target="http://specs.cars-directory.net/toyota/ipsum/2.4_240e_24037.html" TargetMode="External"/><Relationship Id="rId155" Type="http://schemas.openxmlformats.org/officeDocument/2006/relationships/hyperlink" Target="http://specs.cars-directory.net/toyota/kluger_v/2.4_L_FOUR_4WD_45286.html" TargetMode="External"/><Relationship Id="rId171" Type="http://schemas.openxmlformats.org/officeDocument/2006/relationships/hyperlink" Target="http://specs.cars-directory.net/toyota/platz/1.0_F_31521.html" TargetMode="External"/><Relationship Id="rId176" Type="http://schemas.openxmlformats.org/officeDocument/2006/relationships/hyperlink" Target="http://specs.cars-directory.net/toyota/premio/1.5_F_31632.html" TargetMode="External"/><Relationship Id="rId192" Type="http://schemas.openxmlformats.org/officeDocument/2006/relationships/hyperlink" Target="http://specs.cars-directory.net/nissan/sunny/1.3_EX_saloon_14581.html" TargetMode="External"/><Relationship Id="rId197" Type="http://schemas.openxmlformats.org/officeDocument/2006/relationships/hyperlink" Target="http://specs.cars-directory.net/nissan/sunny_california/1.5_Type_A_14717.html" TargetMode="External"/><Relationship Id="rId206" Type="http://schemas.openxmlformats.org/officeDocument/2006/relationships/hyperlink" Target="http://specs.cars-directory.net/toyota/land_cruiser_prado/3.4_Prado_RZ_33008.html" TargetMode="External"/><Relationship Id="rId201" Type="http://schemas.openxmlformats.org/officeDocument/2006/relationships/hyperlink" Target="http://specs.cars-directory.net/toyota/allex/1.5_XS150_23964.html" TargetMode="External"/><Relationship Id="rId12" Type="http://schemas.openxmlformats.org/officeDocument/2006/relationships/hyperlink" Target="http://specs.cars-directory.net/mitsubishi/pajero_io/1.8_active_field_edition_4WD_41555.html" TargetMode="External"/><Relationship Id="rId17" Type="http://schemas.openxmlformats.org/officeDocument/2006/relationships/hyperlink" Target="http://specs.cars-directory.net/mitsubishi/rvr/1.8_Exceed_7876.html" TargetMode="External"/><Relationship Id="rId33" Type="http://schemas.openxmlformats.org/officeDocument/2006/relationships/hyperlink" Target="http://specs.cars-directory.net/toyota/allion/2.0_A20_23754.html" TargetMode="External"/><Relationship Id="rId38" Type="http://schemas.openxmlformats.org/officeDocument/2006/relationships/hyperlink" Target="http://specs.cars-directory.net/toyota/altezza/2.0_RS200_Z_edition_23818.html" TargetMode="External"/><Relationship Id="rId59" Type="http://schemas.openxmlformats.org/officeDocument/2006/relationships/hyperlink" Target="http://specs.cars-directory.net/toyota/cami/1.3_Q_4WD_59082.html" TargetMode="External"/><Relationship Id="rId103" Type="http://schemas.openxmlformats.org/officeDocument/2006/relationships/hyperlink" Target="http://specs.cars-directory.net/toyota/crown/2.0_DOHC_super_Deluxe_26859.html" TargetMode="External"/><Relationship Id="rId108" Type="http://schemas.openxmlformats.org/officeDocument/2006/relationships/hyperlink" Target="http://specs.cars-directory.net/toyota/crown/2.5_Athlete_26682.html" TargetMode="External"/><Relationship Id="rId124" Type="http://schemas.openxmlformats.org/officeDocument/2006/relationships/hyperlink" Target="http://specs.cars-directory.net/toyota/estima/2.4_L_Aeras_24187.html" TargetMode="External"/><Relationship Id="rId129" Type="http://schemas.openxmlformats.org/officeDocument/2006/relationships/hyperlink" Target="http://specs.cars-directory.net/toyota/funcargo/1.5_G_31503.html" TargetMode="External"/><Relationship Id="rId54" Type="http://schemas.openxmlformats.org/officeDocument/2006/relationships/hyperlink" Target="http://specs.cars-directory.net/toyota/caldina/2.0_G_25492.html" TargetMode="External"/><Relationship Id="rId70" Type="http://schemas.openxmlformats.org/officeDocument/2006/relationships/hyperlink" Target="http://specs.cars-directory.net/toyota/celsior/4.3_B_specification_29047.html" TargetMode="External"/><Relationship Id="rId75" Type="http://schemas.openxmlformats.org/officeDocument/2006/relationships/hyperlink" Target="http://specs.cars-directory.net/toyota/chaser/2.0_Tourer_29830.html" TargetMode="External"/><Relationship Id="rId91" Type="http://schemas.openxmlformats.org/officeDocument/2006/relationships/hyperlink" Target="http://specs.cars-directory.net/toyota/corona_premio/1.8_E_27751.html" TargetMode="External"/><Relationship Id="rId96" Type="http://schemas.openxmlformats.org/officeDocument/2006/relationships/hyperlink" Target="http://specs.cars-directory.net/toyota/cresta/2.0_Super_Lucent_27116.html" TargetMode="External"/><Relationship Id="rId140" Type="http://schemas.openxmlformats.org/officeDocument/2006/relationships/hyperlink" Target="http://specs.cars-directory.net/toyota/granvia/3.0DT_G_27275.html" TargetMode="External"/><Relationship Id="rId145" Type="http://schemas.openxmlformats.org/officeDocument/2006/relationships/hyperlink" Target="http://specs.cars-directory.net/toyota/harrier/2.4_31091.html" TargetMode="External"/><Relationship Id="rId161" Type="http://schemas.openxmlformats.org/officeDocument/2006/relationships/hyperlink" Target="http://specs.cars-directory.net/toyota/lite_ace_noah/2.0_Field_Tourer_standart_roof_32423.html" TargetMode="External"/><Relationship Id="rId166" Type="http://schemas.openxmlformats.org/officeDocument/2006/relationships/hyperlink" Target="http://specs.cars-directory.net/toyota/lite_ace_van/1.8_DX_low_floor_57245.html" TargetMode="External"/><Relationship Id="rId182" Type="http://schemas.openxmlformats.org/officeDocument/2006/relationships/hyperlink" Target="http://specs.cars-directory.net/toyota/raum/1.5_47734.html" TargetMode="External"/><Relationship Id="rId187" Type="http://schemas.openxmlformats.org/officeDocument/2006/relationships/hyperlink" Target="http://specs.cars-directory.net/toyota/vitz/1.3_Clavia_33148.html" TargetMode="External"/><Relationship Id="rId1" Type="http://schemas.openxmlformats.org/officeDocument/2006/relationships/hyperlink" Target="http://specs.cars-directory.net/mitsubishi/pajero_io/2.0_active_field_edition_4WD_41557.html" TargetMode="External"/><Relationship Id="rId6" Type="http://schemas.openxmlformats.org/officeDocument/2006/relationships/hyperlink" Target="http://specs.cars-directory.net/mitsubishi/legnum/2.4_24_custom_12135.html" TargetMode="External"/><Relationship Id="rId23" Type="http://schemas.openxmlformats.org/officeDocument/2006/relationships/hyperlink" Target="http://specs.cars-directory.net/mitsubishi/toppo_bj_wide/1.1_9763.html" TargetMode="External"/><Relationship Id="rId28" Type="http://schemas.openxmlformats.org/officeDocument/2006/relationships/hyperlink" Target="http://specs.cars-directory.net/toyota/allion/1.5_A15_23730.html" TargetMode="External"/><Relationship Id="rId49" Type="http://schemas.openxmlformats.org/officeDocument/2006/relationships/hyperlink" Target="http://specs.cars-directory.net/toyota/brevis/3.0_Ai_300_31514.html" TargetMode="External"/><Relationship Id="rId114" Type="http://schemas.openxmlformats.org/officeDocument/2006/relationships/hyperlink" Target="http://specs.cars-directory.net/toyota/crown/2.5_Royal_saloon_26844.html" TargetMode="External"/><Relationship Id="rId119" Type="http://schemas.openxmlformats.org/officeDocument/2006/relationships/hyperlink" Target="http://specs.cars-directory.net/toyota/duet/1.0_V_29900.html" TargetMode="External"/><Relationship Id="rId44" Type="http://schemas.openxmlformats.org/officeDocument/2006/relationships/hyperlink" Target="http://specs.cars-directory.net/toyota/bb/1.5_S_23675.html" TargetMode="External"/><Relationship Id="rId60" Type="http://schemas.openxmlformats.org/officeDocument/2006/relationships/hyperlink" Target="http://specs.cars-directory.net/toyota/camry/2.4_Touring_25007.html" TargetMode="External"/><Relationship Id="rId65" Type="http://schemas.openxmlformats.org/officeDocument/2006/relationships/hyperlink" Target="http://specs.cars-directory.net/toyota/camry_gracia/2.2_25040.html" TargetMode="External"/><Relationship Id="rId81" Type="http://schemas.openxmlformats.org/officeDocument/2006/relationships/hyperlink" Target="http://specs.cars-directory.net/toyota/corolla_spacio/1.5_V_26056.html" TargetMode="External"/><Relationship Id="rId86" Type="http://schemas.openxmlformats.org/officeDocument/2006/relationships/hyperlink" Target="http://specs.cars-directory.net/toyota/corolla_spacio/1.6_aero_tourer_26042.html" TargetMode="External"/><Relationship Id="rId130" Type="http://schemas.openxmlformats.org/officeDocument/2006/relationships/hyperlink" Target="http://specs.cars-directory.net/toyota/gaia/2.0_26326.html" TargetMode="External"/><Relationship Id="rId135" Type="http://schemas.openxmlformats.org/officeDocument/2006/relationships/hyperlink" Target="http://specs.cars-directory.net/toyota/grand_hiace/3.4_G_27239.html" TargetMode="External"/><Relationship Id="rId151" Type="http://schemas.openxmlformats.org/officeDocument/2006/relationships/hyperlink" Target="http://specs.cars-directory.net/toyota/ipsum/2.0_24002.html" TargetMode="External"/><Relationship Id="rId156" Type="http://schemas.openxmlformats.org/officeDocument/2006/relationships/hyperlink" Target="http://specs.cars-directory.net/toyota/kluger_v/2.4_L_FOUR_4WD_45286.html" TargetMode="External"/><Relationship Id="rId177" Type="http://schemas.openxmlformats.org/officeDocument/2006/relationships/hyperlink" Target="http://specs.cars-directory.net/toyota/premio/1.8_L_package_limited_36517.html" TargetMode="External"/><Relationship Id="rId198" Type="http://schemas.openxmlformats.org/officeDocument/2006/relationships/hyperlink" Target="http://specs.cars-directory.net/toyota/hiace/2.4_Custom_30032.html" TargetMode="External"/><Relationship Id="rId172" Type="http://schemas.openxmlformats.org/officeDocument/2006/relationships/hyperlink" Target="http://specs.cars-directory.net/toyota/platz/1.3_F_31547.html" TargetMode="External"/><Relationship Id="rId193" Type="http://schemas.openxmlformats.org/officeDocument/2006/relationships/hyperlink" Target="http://specs.cars-directory.net/nissan/sunny/1.5_EX_saloon_14602.html" TargetMode="External"/><Relationship Id="rId202" Type="http://schemas.openxmlformats.org/officeDocument/2006/relationships/hyperlink" Target="http://specs.cars-directory.net/toyota/allex/1.8_RS180_23990.html" TargetMode="External"/><Relationship Id="rId207" Type="http://schemas.openxmlformats.org/officeDocument/2006/relationships/hyperlink" Target="http://specs.cars-directory.net/toyota/land_cruiser_prado/3.0_RX_diesel_turbo_4WD_40371.html" TargetMode="External"/><Relationship Id="rId13" Type="http://schemas.openxmlformats.org/officeDocument/2006/relationships/hyperlink" Target="http://specs.cars-directory.net/mitsubishi/pajero_mini/660_active_field_edition_4WD_5495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ltezza_wagon/2.0_gita_AS200_23836.html" TargetMode="External"/><Relationship Id="rId109" Type="http://schemas.openxmlformats.org/officeDocument/2006/relationships/hyperlink" Target="http://specs.cars-directory.net/toyota/crown/2.5_Athlete_V_26687.html" TargetMode="External"/><Relationship Id="rId34" Type="http://schemas.openxmlformats.org/officeDocument/2006/relationships/hyperlink" Target="http://specs.cars-directory.net/toyota/altezza/2.0_AS200_23783.html" TargetMode="External"/><Relationship Id="rId50" Type="http://schemas.openxmlformats.org/officeDocument/2006/relationships/hyperlink" Target="http://specs.cars-directory.net/toyota/caldina/1.8_E_25485.html" TargetMode="External"/><Relationship Id="rId55" Type="http://schemas.openxmlformats.org/officeDocument/2006/relationships/hyperlink" Target="http://specs.cars-directory.net/toyota/caldina/2.2DT_E_2551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resta/2.4DT_SC_27126.html" TargetMode="External"/><Relationship Id="rId104" Type="http://schemas.openxmlformats.org/officeDocument/2006/relationships/hyperlink" Target="http://specs.cars-directory.net/toyota/crown/2.5_Four_royal_extra_26667.html" TargetMode="External"/><Relationship Id="rId120" Type="http://schemas.openxmlformats.org/officeDocument/2006/relationships/hyperlink" Target="http://specs.cars-directory.net/toyota/duet/1.3_S_29935.html" TargetMode="External"/><Relationship Id="rId125" Type="http://schemas.openxmlformats.org/officeDocument/2006/relationships/hyperlink" Target="http://specs.cars-directory.net/toyota/estima/3.0_L_Aeras_24285.html" TargetMode="External"/><Relationship Id="rId141" Type="http://schemas.openxmlformats.org/officeDocument/2006/relationships/hyperlink" Target="http://specs.cars-directory.net/toyota/granvia/3.4_G_27314.html" TargetMode="External"/><Relationship Id="rId146" Type="http://schemas.openxmlformats.org/officeDocument/2006/relationships/hyperlink" Target="http://specs.cars-directory.net/toyota/harrier/2.4_FOUR_prime_NAVI_selection_4WD_38404.html" TargetMode="External"/><Relationship Id="rId167" Type="http://schemas.openxmlformats.org/officeDocument/2006/relationships/hyperlink" Target="http://specs.cars-directory.net/toyota/mark_ii/2.5_Grande_31950.html" TargetMode="External"/><Relationship Id="rId188" Type="http://schemas.openxmlformats.org/officeDocument/2006/relationships/hyperlink" Target="http://specs.cars-directory.net/toyota/vitz/1.5_RS_33240.html" TargetMode="External"/><Relationship Id="rId7" Type="http://schemas.openxmlformats.org/officeDocument/2006/relationships/hyperlink" Target="http://specs.cars-directory.net/mitsubishi/legnum/2.4_24_custom_12135.html" TargetMode="External"/><Relationship Id="rId71" Type="http://schemas.openxmlformats.org/officeDocument/2006/relationships/hyperlink" Target="http://specs.cars-directory.net/toyota/celsior/4.3_C_spec_F_package_59094.html" TargetMode="External"/><Relationship Id="rId92" Type="http://schemas.openxmlformats.org/officeDocument/2006/relationships/hyperlink" Target="http://specs.cars-directory.net/toyota/corona_premio/2.0_E_27775.html" TargetMode="External"/><Relationship Id="rId162" Type="http://schemas.openxmlformats.org/officeDocument/2006/relationships/hyperlink" Target="http://specs.cars-directory.net/toyota/lite_ace_noah/2.0_Field_Tourer_standart_roof_32423.html" TargetMode="External"/><Relationship Id="rId183" Type="http://schemas.openxmlformats.org/officeDocument/2006/relationships/hyperlink" Target="http://specs.cars-directory.net/toyota/town_ace/2.0_SW_high_roof_29615.html" TargetMode="External"/><Relationship Id="rId2" Type="http://schemas.openxmlformats.org/officeDocument/2006/relationships/hyperlink" Target="http://specs.cars-directory.net/mitsubishi/rvr/2.4_sports_gear_X_7896.html" TargetMode="External"/><Relationship Id="rId29" Type="http://schemas.openxmlformats.org/officeDocument/2006/relationships/hyperlink" Target="http://specs.cars-directory.net/toyota/allion/1.8_A18_23736.html" TargetMode="External"/><Relationship Id="rId24" Type="http://schemas.openxmlformats.org/officeDocument/2006/relationships/hyperlink" Target="http://specs.cars-directory.net/mitsubishi/toppo_bj_wide/1.1_9764.html" TargetMode="External"/><Relationship Id="rId40" Type="http://schemas.openxmlformats.org/officeDocument/2006/relationships/hyperlink" Target="http://specs.cars-directory.net/toyota/aristo/3.0_S300_23773.html" TargetMode="External"/><Relationship Id="rId45" Type="http://schemas.openxmlformats.org/officeDocument/2006/relationships/hyperlink" Target="http://specs.cars-directory.net/toyota/bb/1.5_Z_23671.html" TargetMode="External"/><Relationship Id="rId66" Type="http://schemas.openxmlformats.org/officeDocument/2006/relationships/hyperlink" Target="http://specs.cars-directory.net/toyota/camry_gracia/2.5_25061.html" TargetMode="External"/><Relationship Id="rId87" Type="http://schemas.openxmlformats.org/officeDocument/2006/relationships/hyperlink" Target="http://specs.cars-directory.net/toyota/corolla_spacio/1.8_black_sports_G_package_26055.html" TargetMode="External"/><Relationship Id="rId110" Type="http://schemas.openxmlformats.org/officeDocument/2006/relationships/hyperlink" Target="http://specs.cars-directory.net/toyota/crown/3.0_Athlete_G_26688.html" TargetMode="External"/><Relationship Id="rId115" Type="http://schemas.openxmlformats.org/officeDocument/2006/relationships/hyperlink" Target="http://specs.cars-directory.net/toyota/crown/3.0_Royal_saloon_26851.html" TargetMode="External"/><Relationship Id="rId131" Type="http://schemas.openxmlformats.org/officeDocument/2006/relationships/hyperlink" Target="http://specs.cars-directory.net/toyota/gaia/2.0_26326.html" TargetMode="External"/><Relationship Id="rId136" Type="http://schemas.openxmlformats.org/officeDocument/2006/relationships/hyperlink" Target="http://specs.cars-directory.net/toyota/grand_hiace/3.4_G_27239.html" TargetMode="External"/><Relationship Id="rId157" Type="http://schemas.openxmlformats.org/officeDocument/2006/relationships/hyperlink" Target="http://specs.cars-directory.net/toyota/kluger_v/3.0_L_FOUR_4WD_45320.html" TargetMode="External"/><Relationship Id="rId178" Type="http://schemas.openxmlformats.org/officeDocument/2006/relationships/hyperlink" Target="http://specs.cars-directory.net/toyota/premio/1.8_L_package_limited_36517.html" TargetMode="External"/><Relationship Id="rId61" Type="http://schemas.openxmlformats.org/officeDocument/2006/relationships/hyperlink" Target="http://specs.cars-directory.net/toyota/camry/2.2_Four_G_selection_25024.html" TargetMode="External"/><Relationship Id="rId82" Type="http://schemas.openxmlformats.org/officeDocument/2006/relationships/hyperlink" Target="http://specs.cars-directory.net/toyota/corolla_spacio/1.5_X_57715.html" TargetMode="External"/><Relationship Id="rId152" Type="http://schemas.openxmlformats.org/officeDocument/2006/relationships/hyperlink" Target="http://specs.cars-directory.net/toyota/ipsum/2.0_24002.html" TargetMode="External"/><Relationship Id="rId173" Type="http://schemas.openxmlformats.org/officeDocument/2006/relationships/hyperlink" Target="http://specs.cars-directory.net/toyota/platz/1.3_F_31547.html" TargetMode="External"/><Relationship Id="rId194" Type="http://schemas.openxmlformats.org/officeDocument/2006/relationships/hyperlink" Target="http://specs.cars-directory.net/nissan/sunny/1.5_EX_saloon_14604.html" TargetMode="External"/><Relationship Id="rId199" Type="http://schemas.openxmlformats.org/officeDocument/2006/relationships/hyperlink" Target="http://specs.cars-directory.net/toyota/hiace/3.0DT_Deluxe_30080.html" TargetMode="External"/><Relationship Id="rId203" Type="http://schemas.openxmlformats.org/officeDocument/2006/relationships/hyperlink" Target="http://specs.cars-directory.net/toyota/allex/1.8_RS180_S_edition_23995.html" TargetMode="External"/><Relationship Id="rId208" Type="http://schemas.openxmlformats.org/officeDocument/2006/relationships/hyperlink" Target="http://specs.cars-directory.net/toyota/land_cruiser_prado/2.7_Prado_RX_32990.html" TargetMode="External"/><Relationship Id="rId19" Type="http://schemas.openxmlformats.org/officeDocument/2006/relationships/hyperlink" Target="http://specs.cars-directory.net/mitsubishi/rvr/2.0_sports_gear_X3_7891.html" TargetMode="External"/><Relationship Id="rId14" Type="http://schemas.openxmlformats.org/officeDocument/2006/relationships/hyperlink" Target="http://specs.cars-directory.net/mitsubishi/proudia/3.5_A_specification_10463.html" TargetMode="External"/><Relationship Id="rId30" Type="http://schemas.openxmlformats.org/officeDocument/2006/relationships/hyperlink" Target="http://specs.cars-directory.net/toyota/allion/1.8_A18_23736.html" TargetMode="External"/><Relationship Id="rId35" Type="http://schemas.openxmlformats.org/officeDocument/2006/relationships/hyperlink" Target="http://specs.cars-directory.net/toyota/altezza/2.0_AS200_L_edition_23800.html" TargetMode="External"/><Relationship Id="rId56" Type="http://schemas.openxmlformats.org/officeDocument/2006/relationships/hyperlink" Target="http://specs.cars-directory.net/toyota/cami/1.3_P_26418.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resta/2.5_Super_Lucent_27131.html" TargetMode="External"/><Relationship Id="rId105" Type="http://schemas.openxmlformats.org/officeDocument/2006/relationships/hyperlink" Target="http://specs.cars-directory.net/toyota/crown/2.5_Four_royal_extra_Q_package_26670.html" TargetMode="External"/><Relationship Id="rId126" Type="http://schemas.openxmlformats.org/officeDocument/2006/relationships/hyperlink" Target="http://specs.cars-directory.net/toyota/estima/3.0_L_Aeras_24290.html" TargetMode="External"/><Relationship Id="rId147" Type="http://schemas.openxmlformats.org/officeDocument/2006/relationships/hyperlink" Target="http://specs.cars-directory.net/toyota/harrier/3.0_31096.html" TargetMode="External"/><Relationship Id="rId168" Type="http://schemas.openxmlformats.org/officeDocument/2006/relationships/hyperlink" Target="http://specs.cars-directory.net/toyota/mark_ii/2.5_Grande_31950.html" TargetMode="External"/><Relationship Id="rId8" Type="http://schemas.openxmlformats.org/officeDocument/2006/relationships/hyperlink" Target="http://specs.cars-directory.net/mitsubishi/minica/660_Ce_sunroof_42387.html" TargetMode="External"/><Relationship Id="rId51" Type="http://schemas.openxmlformats.org/officeDocument/2006/relationships/hyperlink" Target="http://specs.cars-directory.net/toyota/caldina/2.0_E_25491.html" TargetMode="External"/><Relationship Id="rId72" Type="http://schemas.openxmlformats.org/officeDocument/2006/relationships/hyperlink" Target="http://specs.cars-directory.net/toyota/century/5.0_29083.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resta/2.5_Exceed_27134.html" TargetMode="External"/><Relationship Id="rId121" Type="http://schemas.openxmlformats.org/officeDocument/2006/relationships/hyperlink" Target="http://specs.cars-directory.net/toyota/duet/1.3_S_29935.html" TargetMode="External"/><Relationship Id="rId142" Type="http://schemas.openxmlformats.org/officeDocument/2006/relationships/hyperlink" Target="http://specs.cars-directory.net/toyota/granvia/3.4_G_cruising_selection_27323.html" TargetMode="External"/><Relationship Id="rId163" Type="http://schemas.openxmlformats.org/officeDocument/2006/relationships/hyperlink" Target="http://specs.cars-directory.net/toyota/lite_ace_noah/2.2DT_Field_Tourer_standart_roof_32481.html" TargetMode="External"/><Relationship Id="rId184" Type="http://schemas.openxmlformats.org/officeDocument/2006/relationships/hyperlink" Target="http://specs.cars-directory.net/toyota/town_ace/2.0_SW_high_roof_29615.html" TargetMode="External"/><Relationship Id="rId189" Type="http://schemas.openxmlformats.org/officeDocument/2006/relationships/hyperlink" Target="http://specs.cars-directory.net/nissan/sunny_california/1.5_Type_A_14714.html" TargetMode="External"/><Relationship Id="rId3" Type="http://schemas.openxmlformats.org/officeDocument/2006/relationships/hyperlink" Target="http://specs.cars-directory.net/mitsubishi/town_box_wide/1.1_8984.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bb/1.5_Z_23671.html" TargetMode="External"/><Relationship Id="rId67" Type="http://schemas.openxmlformats.org/officeDocument/2006/relationships/hyperlink" Target="http://specs.cars-directory.net/toyota/camry_gracia/2.5_Four_G_selection_25071.html" TargetMode="External"/><Relationship Id="rId116" Type="http://schemas.openxmlformats.org/officeDocument/2006/relationships/hyperlink" Target="http://specs.cars-directory.net/toyota/crown/2.0_deluxe_54888.html" TargetMode="External"/><Relationship Id="rId137" Type="http://schemas.openxmlformats.org/officeDocument/2006/relationships/hyperlink" Target="http://specs.cars-directory.net/toyota/grand_hiace/3.4_Limited_27248.html" TargetMode="External"/><Relationship Id="rId158" Type="http://schemas.openxmlformats.org/officeDocument/2006/relationships/hyperlink" Target="http://specs.cars-directory.net/toyota/kluger_v/3.0_L_FOUR_4WD_45320.html" TargetMode="External"/><Relationship Id="rId20" Type="http://schemas.openxmlformats.org/officeDocument/2006/relationships/hyperlink" Target="http://specs.cars-directory.net/mitsubishi/rvr/2.4_sports_gear_X_7896.html" TargetMode="External"/><Relationship Id="rId41" Type="http://schemas.openxmlformats.org/officeDocument/2006/relationships/hyperlink" Target="http://specs.cars-directory.net/toyota/aristo/3.0_V300_23778.html" TargetMode="External"/><Relationship Id="rId62" Type="http://schemas.openxmlformats.org/officeDocument/2006/relationships/hyperlink" Target="http://specs.cars-directory.net/toyota/camry/2.2_V_selection_25019.html" TargetMode="External"/><Relationship Id="rId83" Type="http://schemas.openxmlformats.org/officeDocument/2006/relationships/hyperlink" Target="http://specs.cars-directory.net/toyota/corolla_spacio/1.8_S_aero_tourer_4WD_57754.html" TargetMode="External"/><Relationship Id="rId88" Type="http://schemas.openxmlformats.org/officeDocument/2006/relationships/hyperlink" Target="http://specs.cars-directory.net/toyota/corolla_spacio/1.6_26078.html" TargetMode="External"/><Relationship Id="rId111" Type="http://schemas.openxmlformats.org/officeDocument/2006/relationships/hyperlink" Target="http://specs.cars-directory.net/toyota/crown/2.0_S_saloon_EXT_royal_S_package_3_number_26824.html" TargetMode="External"/><Relationship Id="rId132" Type="http://schemas.openxmlformats.org/officeDocument/2006/relationships/hyperlink" Target="http://specs.cars-directory.net/toyota/gaia/2.2DT_26378.html" TargetMode="External"/><Relationship Id="rId153" Type="http://schemas.openxmlformats.org/officeDocument/2006/relationships/hyperlink" Target="http://specs.cars-directory.net/toyota/ipsum/2.2DT_24031.html" TargetMode="External"/><Relationship Id="rId174" Type="http://schemas.openxmlformats.org/officeDocument/2006/relationships/hyperlink" Target="http://specs.cars-directory.net/toyota/platz/1.5_F_31588.html" TargetMode="External"/><Relationship Id="rId179" Type="http://schemas.openxmlformats.org/officeDocument/2006/relationships/hyperlink" Target="http://specs.cars-directory.net/toyota/prius/1.5_G_35785.html" TargetMode="External"/><Relationship Id="rId195" Type="http://schemas.openxmlformats.org/officeDocument/2006/relationships/hyperlink" Target="http://specs.cars-directory.net/nissan/sunny/1.5_EX_saloon_14614.html" TargetMode="External"/><Relationship Id="rId209" Type="http://schemas.openxmlformats.org/officeDocument/2006/relationships/printerSettings" Target="../printerSettings/printerSettings10.bin"/><Relationship Id="rId190" Type="http://schemas.openxmlformats.org/officeDocument/2006/relationships/hyperlink" Target="http://specs.cars-directory.net/nissan/terrano_regulus/3.3_RS-R_limited_17023.html" TargetMode="External"/><Relationship Id="rId204" Type="http://schemas.openxmlformats.org/officeDocument/2006/relationships/hyperlink" Target="http://specs.cars-directory.net/mitsubishi/lancer_cedia/1.5_Extra_11975.html" TargetMode="External"/><Relationship Id="rId15" Type="http://schemas.openxmlformats.org/officeDocument/2006/relationships/hyperlink" Target="http://specs.cars-directory.net/mitsubishi/proudia/3.5_B_specification_10464.html" TargetMode="External"/><Relationship Id="rId36" Type="http://schemas.openxmlformats.org/officeDocument/2006/relationships/hyperlink" Target="http://specs.cars-directory.net/toyota/altezza/2.0_AS200_Z_edition_23791.html" TargetMode="External"/><Relationship Id="rId57" Type="http://schemas.openxmlformats.org/officeDocument/2006/relationships/hyperlink" Target="http://specs.cars-directory.net/toyota/cami/1.3_P_26418.html" TargetMode="External"/><Relationship Id="rId106" Type="http://schemas.openxmlformats.org/officeDocument/2006/relationships/hyperlink" Target="http://specs.cars-directory.net/toyota/crown/3.0_Four_royal_saloon_26675.html" TargetMode="External"/><Relationship Id="rId127" Type="http://schemas.openxmlformats.org/officeDocument/2006/relationships/hyperlink" Target="http://specs.cars-directory.net/toyota/funcargo/1.3_J_31490.html" TargetMode="External"/><Relationship Id="rId10" Type="http://schemas.openxmlformats.org/officeDocument/2006/relationships/hyperlink" Target="http://specs.cars-directory.net/mitsubishi/pajero/3.2_20th_anniversary_premium_package_diesel_turbo_4WD_58359.html" TargetMode="External"/><Relationship Id="rId31" Type="http://schemas.openxmlformats.org/officeDocument/2006/relationships/hyperlink" Target="http://specs.cars-directory.net/toyota/allion/1.8_A18_23736.html" TargetMode="External"/><Relationship Id="rId52" Type="http://schemas.openxmlformats.org/officeDocument/2006/relationships/hyperlink" Target="http://specs.cars-directory.net/toyota/caldina/2.0_E_2549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resta/2.5_Roulant_27137.html" TargetMode="External"/><Relationship Id="rId101" Type="http://schemas.openxmlformats.org/officeDocument/2006/relationships/hyperlink" Target="http://specs.cars-directory.net/toyota/cresta/2.5_Super_Lucent_27131.html" TargetMode="External"/><Relationship Id="rId122" Type="http://schemas.openxmlformats.org/officeDocument/2006/relationships/hyperlink" Target="http://specs.cars-directory.net/toyota/estima/2.4_Hybrid_24268.html" TargetMode="External"/><Relationship Id="rId143" Type="http://schemas.openxmlformats.org/officeDocument/2006/relationships/hyperlink" Target="http://specs.cars-directory.net/toyota/granvia/3.4_Q_27335.html" TargetMode="External"/><Relationship Id="rId148" Type="http://schemas.openxmlformats.org/officeDocument/2006/relationships/hyperlink" Target="http://specs.cars-directory.net/toyota/harrier/3.0_31096.html" TargetMode="External"/><Relationship Id="rId164" Type="http://schemas.openxmlformats.org/officeDocument/2006/relationships/hyperlink" Target="http://specs.cars-directory.net/toyota/lite_ace_noah/2.2DT_Field_Tourer_standart_roof_32481.html" TargetMode="External"/><Relationship Id="rId169" Type="http://schemas.openxmlformats.org/officeDocument/2006/relationships/hyperlink" Target="http://specs.cars-directory.net/toyota/nadia/2.0_29940.html" TargetMode="External"/><Relationship Id="rId185" Type="http://schemas.openxmlformats.org/officeDocument/2006/relationships/hyperlink" Target="http://specs.cars-directory.net/toyota/town_ace_noah/2.2DT_Field_Tourer_standart_roof_29676.html" TargetMode="External"/><Relationship Id="rId4" Type="http://schemas.openxmlformats.org/officeDocument/2006/relationships/hyperlink" Target="http://specs.cars-directory.net/mitsubishi/lancer_cedia_wagon/1.8_Exceed_11994.html" TargetMode="External"/><Relationship Id="rId9" Type="http://schemas.openxmlformats.org/officeDocument/2006/relationships/hyperlink" Target="http://specs.cars-directory.net/mitsubishi/minica/660_Ce_sunroof_42388.html" TargetMode="External"/><Relationship Id="rId180" Type="http://schemas.openxmlformats.org/officeDocument/2006/relationships/hyperlink" Target="http://specs.cars-directory.net/toyota/prius/1.5_G_35785.html" TargetMode="External"/><Relationship Id="rId26" Type="http://schemas.openxmlformats.org/officeDocument/2006/relationships/hyperlink" Target="http://specs.cars-directory.net/mitsubishi/town_box/660_LX_exceed_package_high_roof_48133.html" TargetMode="External"/><Relationship Id="rId47" Type="http://schemas.openxmlformats.org/officeDocument/2006/relationships/hyperlink" Target="http://specs.cars-directory.net/toyota/brevis/2.5_Ai_250_31509.html" TargetMode="External"/><Relationship Id="rId68" Type="http://schemas.openxmlformats.org/officeDocument/2006/relationships/hyperlink" Target="http://specs.cars-directory.net/toyota/celica/1.8_SS-I_28976.html" TargetMode="External"/><Relationship Id="rId89" Type="http://schemas.openxmlformats.org/officeDocument/2006/relationships/hyperlink" Target="http://specs.cars-directory.net/toyota/corolla_spacio/1.8_26106.html" TargetMode="External"/><Relationship Id="rId112" Type="http://schemas.openxmlformats.org/officeDocument/2006/relationships/hyperlink" Target="http://specs.cars-directory.net/toyota/crown/2.4DT_Royal_saloon_26832.html" TargetMode="External"/><Relationship Id="rId133" Type="http://schemas.openxmlformats.org/officeDocument/2006/relationships/hyperlink" Target="http://specs.cars-directory.net/toyota/grand_hiace/3.0DT_G_27221.html" TargetMode="External"/><Relationship Id="rId154" Type="http://schemas.openxmlformats.org/officeDocument/2006/relationships/hyperlink" Target="http://specs.cars-directory.net/toyota/kluger_hybrid/3.3_4WD_55756.html" TargetMode="External"/><Relationship Id="rId175" Type="http://schemas.openxmlformats.org/officeDocument/2006/relationships/hyperlink" Target="http://specs.cars-directory.net/toyota/premio/1.5_F_31632.html" TargetMode="External"/><Relationship Id="rId196" Type="http://schemas.openxmlformats.org/officeDocument/2006/relationships/hyperlink" Target="http://specs.cars-directory.net/nissan/sunny/1.8_Super_saloon_G_package_14655.html" TargetMode="External"/><Relationship Id="rId200" Type="http://schemas.openxmlformats.org/officeDocument/2006/relationships/hyperlink" Target="http://specs.cars-directory.net/toyota/hiace/3.0DT_Deluxe_30080.html"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pecs.cars-directory.net/toyota/estima/2.4_Hybrid_24269.html" TargetMode="External"/><Relationship Id="rId21" Type="http://schemas.openxmlformats.org/officeDocument/2006/relationships/hyperlink" Target="http://specs.cars-directory.net/mitsubishi/toppo_bj/660_Guppy_9715.html" TargetMode="External"/><Relationship Id="rId42" Type="http://schemas.openxmlformats.org/officeDocument/2006/relationships/hyperlink" Target="http://specs.cars-directory.net/toyota/alphard/3.0_G_MZ_23948.html" TargetMode="External"/><Relationship Id="rId63" Type="http://schemas.openxmlformats.org/officeDocument/2006/relationships/hyperlink" Target="http://specs.cars-directory.net/toyota/altezza/2.0_RS200_Z_edition_23818.html" TargetMode="External"/><Relationship Id="rId84" Type="http://schemas.openxmlformats.org/officeDocument/2006/relationships/hyperlink" Target="http://specs.cars-directory.net/toyota/caldina/2.0_ZT_25528.html" TargetMode="External"/><Relationship Id="rId138" Type="http://schemas.openxmlformats.org/officeDocument/2006/relationships/hyperlink" Target="http://specs.cars-directory.net/toyota/granvia/3.4_Q_27335.html" TargetMode="External"/><Relationship Id="rId159" Type="http://schemas.openxmlformats.org/officeDocument/2006/relationships/hyperlink" Target="http://specs.cars-directory.net/toyota/mark_ii/2.5_Grande_31949.html" TargetMode="External"/><Relationship Id="rId170" Type="http://schemas.openxmlformats.org/officeDocument/2006/relationships/hyperlink" Target="http://specs.cars-directory.net/toyota/premio/1.5_F_36511.html" TargetMode="External"/><Relationship Id="rId191" Type="http://schemas.openxmlformats.org/officeDocument/2006/relationships/hyperlink" Target="http://specs.cars-directory.net/nissan/sunny/1.5_EX_saloon_14615.html" TargetMode="External"/><Relationship Id="rId196" Type="http://schemas.openxmlformats.org/officeDocument/2006/relationships/hyperlink" Target="http://specs.cars-directory.net/toyota/allex/1.8_RS180_23989.html" TargetMode="External"/><Relationship Id="rId200" Type="http://schemas.openxmlformats.org/officeDocument/2006/relationships/hyperlink" Target="http://specs.cars-directory.net/toyota/land_cruiser_prado/3.4_Prado_RZ_33008.html" TargetMode="External"/><Relationship Id="rId16" Type="http://schemas.openxmlformats.org/officeDocument/2006/relationships/hyperlink" Target="http://specs.cars-directory.net/mitsubishi/rvr/1.8_Exceed_7877.html" TargetMode="External"/><Relationship Id="rId107" Type="http://schemas.openxmlformats.org/officeDocument/2006/relationships/hyperlink" Target="http://specs.cars-directory.net/toyota/crown/3.0_Four_royal_saloon_26676.html" TargetMode="External"/><Relationship Id="rId11" Type="http://schemas.openxmlformats.org/officeDocument/2006/relationships/hyperlink" Target="http://specs.cars-directory.net/mitsubishi/pajero/3.2_long_exceed_diesel_turbo_4WD_58412.html" TargetMode="External"/><Relationship Id="rId32" Type="http://schemas.openxmlformats.org/officeDocument/2006/relationships/hyperlink" Target="http://specs.cars-directory.net/toyota/alphard/2.4_G_AS_23890.html" TargetMode="External"/><Relationship Id="rId37" Type="http://schemas.openxmlformats.org/officeDocument/2006/relationships/hyperlink" Target="http://specs.cars-directory.net/toyota/alphard/2.4_V_AX_23878.html" TargetMode="External"/><Relationship Id="rId53" Type="http://schemas.openxmlformats.org/officeDocument/2006/relationships/hyperlink" Target="http://specs.cars-directory.net/toyota/alphard/3.0_V_MX_L_edition_23934.html" TargetMode="External"/><Relationship Id="rId58" Type="http://schemas.openxmlformats.org/officeDocument/2006/relationships/hyperlink" Target="http://specs.cars-directory.net/toyota/altezza/2.0_AS200_23782.html" TargetMode="External"/><Relationship Id="rId74" Type="http://schemas.openxmlformats.org/officeDocument/2006/relationships/hyperlink" Target="http://specs.cars-directory.net/toyota/bb/1.5_Z_23672.html" TargetMode="External"/><Relationship Id="rId79" Type="http://schemas.openxmlformats.org/officeDocument/2006/relationships/hyperlink" Target="http://specs.cars-directory.net/toyota/caldina/1.8_Z_25517.html" TargetMode="External"/><Relationship Id="rId102" Type="http://schemas.openxmlformats.org/officeDocument/2006/relationships/hyperlink" Target="http://specs.cars-directory.net/toyota/corolla_spacio/1.5_X_57715.html" TargetMode="External"/><Relationship Id="rId123" Type="http://schemas.openxmlformats.org/officeDocument/2006/relationships/hyperlink" Target="http://specs.cars-directory.net/toyota/funcargo/1.5_G_31500.html" TargetMode="External"/><Relationship Id="rId128" Type="http://schemas.openxmlformats.org/officeDocument/2006/relationships/hyperlink" Target="http://specs.cars-directory.net/toyota/grand_hiace/3.0DT_G_27221.html" TargetMode="External"/><Relationship Id="rId144" Type="http://schemas.openxmlformats.org/officeDocument/2006/relationships/hyperlink" Target="http://specs.cars-directory.net/toyota/ipsum/2.4_240e_24038.html" TargetMode="External"/><Relationship Id="rId149" Type="http://schemas.openxmlformats.org/officeDocument/2006/relationships/hyperlink" Target="http://specs.cars-directory.net/toyota/kluger_hybrid/3.3_4WD_55756.html" TargetMode="External"/><Relationship Id="rId5" Type="http://schemas.openxmlformats.org/officeDocument/2006/relationships/hyperlink" Target="http://specs.cars-directory.net/mitsubishi/legnum/2.4_24_custom_12136.html" TargetMode="External"/><Relationship Id="rId90" Type="http://schemas.openxmlformats.org/officeDocument/2006/relationships/hyperlink" Target="http://specs.cars-directory.net/toyota/caldina/2.2DT_E_25513.html" TargetMode="External"/><Relationship Id="rId95" Type="http://schemas.openxmlformats.org/officeDocument/2006/relationships/hyperlink" Target="http://specs.cars-directory.net/toyota/camry/2.4_Touring_25007.html" TargetMode="External"/><Relationship Id="rId160" Type="http://schemas.openxmlformats.org/officeDocument/2006/relationships/hyperlink" Target="http://specs.cars-directory.net/toyota/mark_ii_wagon_blit/2.0_IR_32008.html" TargetMode="External"/><Relationship Id="rId165" Type="http://schemas.openxmlformats.org/officeDocument/2006/relationships/hyperlink" Target="http://specs.cars-directory.net/toyota/nadia/2.0_29939.html" TargetMode="External"/><Relationship Id="rId181" Type="http://schemas.openxmlformats.org/officeDocument/2006/relationships/hyperlink" Target="http://specs.cars-directory.net/toyota/town_ace_van/1.5_DX_54507.html" TargetMode="External"/><Relationship Id="rId186" Type="http://schemas.openxmlformats.org/officeDocument/2006/relationships/hyperlink" Target="http://specs.cars-directory.net/nissan/terrano/3.3_R3m-R_limited_17003.html" TargetMode="External"/><Relationship Id="rId22" Type="http://schemas.openxmlformats.org/officeDocument/2006/relationships/hyperlink" Target="http://specs.cars-directory.net/toyota/allion/1.5_A15_45798.html" TargetMode="External"/><Relationship Id="rId27" Type="http://schemas.openxmlformats.org/officeDocument/2006/relationships/hyperlink" Target="http://specs.cars-directory.net/toyota/allion/1.8_A18_45803.html" TargetMode="External"/><Relationship Id="rId43" Type="http://schemas.openxmlformats.org/officeDocument/2006/relationships/hyperlink" Target="http://specs.cars-directory.net/toyota/alphard/3.0_G_MZ_23948.html" TargetMode="External"/><Relationship Id="rId48" Type="http://schemas.openxmlformats.org/officeDocument/2006/relationships/hyperlink" Target="http://specs.cars-directory.net/toyota/alphard/3.0_V_MX_23930.html" TargetMode="External"/><Relationship Id="rId64" Type="http://schemas.openxmlformats.org/officeDocument/2006/relationships/hyperlink" Target="http://specs.cars-directory.net/toyota/altezza_wagon/2.0_gita_AS200_23837.html" TargetMode="External"/><Relationship Id="rId69" Type="http://schemas.openxmlformats.org/officeDocument/2006/relationships/hyperlink" Target="http://specs.cars-directory.net/toyota/aristo/3.0_V300_23778.html" TargetMode="External"/><Relationship Id="rId113" Type="http://schemas.openxmlformats.org/officeDocument/2006/relationships/hyperlink" Target="http://specs.cars-directory.net/toyota/duet/1.0_V_29892.html" TargetMode="External"/><Relationship Id="rId118" Type="http://schemas.openxmlformats.org/officeDocument/2006/relationships/hyperlink" Target="http://specs.cars-directory.net/toyota/estima/2.4_L_Aeras_24186.html" TargetMode="External"/><Relationship Id="rId134" Type="http://schemas.openxmlformats.org/officeDocument/2006/relationships/hyperlink" Target="http://specs.cars-directory.net/toyota/granvia/3.0DT_G_27272.html" TargetMode="External"/><Relationship Id="rId139" Type="http://schemas.openxmlformats.org/officeDocument/2006/relationships/hyperlink" Target="http://specs.cars-directory.net/toyota/granvia/3.4_Q_27335.html" TargetMode="External"/><Relationship Id="rId80" Type="http://schemas.openxmlformats.org/officeDocument/2006/relationships/hyperlink" Target="http://specs.cars-directory.net/toyota/caldina/2.0_GT-FOUR_4WD_59056.html" TargetMode="External"/><Relationship Id="rId85" Type="http://schemas.openxmlformats.org/officeDocument/2006/relationships/hyperlink" Target="http://specs.cars-directory.net/toyota/caldina/1.8_E_25484.html" TargetMode="External"/><Relationship Id="rId150" Type="http://schemas.openxmlformats.org/officeDocument/2006/relationships/hyperlink" Target="http://specs.cars-directory.net/toyota/kluger_v/2.4_L_45285.html" TargetMode="External"/><Relationship Id="rId155" Type="http://schemas.openxmlformats.org/officeDocument/2006/relationships/hyperlink" Target="http://specs.cars-directory.net/toyota/lite_ace_van/1.8_DX_low_floor_57245.html" TargetMode="External"/><Relationship Id="rId171" Type="http://schemas.openxmlformats.org/officeDocument/2006/relationships/hyperlink" Target="http://specs.cars-directory.net/toyota/premio/1.5_F_36511.html" TargetMode="External"/><Relationship Id="rId176" Type="http://schemas.openxmlformats.org/officeDocument/2006/relationships/hyperlink" Target="http://specs.cars-directory.net/toyota/raum/1.5_34638.html" TargetMode="External"/><Relationship Id="rId192" Type="http://schemas.openxmlformats.org/officeDocument/2006/relationships/hyperlink" Target="http://specs.cars-directory.net/nissan/sunny/1.6_VZ-R_14651.html" TargetMode="External"/><Relationship Id="rId197" Type="http://schemas.openxmlformats.org/officeDocument/2006/relationships/hyperlink" Target="http://specs.cars-directory.net/toyota/allex/1.8_XS180_23985.html" TargetMode="External"/><Relationship Id="rId201" Type="http://schemas.openxmlformats.org/officeDocument/2006/relationships/hyperlink" Target="http://specs.cars-directory.net/toyota/land_cruiser_prado/3.0_RX_diesel_turbo_4WD_40371.html" TargetMode="External"/><Relationship Id="rId12" Type="http://schemas.openxmlformats.org/officeDocument/2006/relationships/hyperlink" Target="http://specs.cars-directory.net/mitsubishi/pajero/3.5_exceed_-I_long_10068.html" TargetMode="External"/><Relationship Id="rId17" Type="http://schemas.openxmlformats.org/officeDocument/2006/relationships/hyperlink" Target="http://specs.cars-directory.net/mitsubishi/rvr/1.8_Exceed_7877.html" TargetMode="External"/><Relationship Id="rId33" Type="http://schemas.openxmlformats.org/officeDocument/2006/relationships/hyperlink" Target="http://specs.cars-directory.net/toyota/alphard/2.4_G_AX_4WD_55338.html" TargetMode="External"/><Relationship Id="rId38" Type="http://schemas.openxmlformats.org/officeDocument/2006/relationships/hyperlink" Target="http://specs.cars-directory.net/toyota/alphard/3.0_G_MS_23936.html" TargetMode="External"/><Relationship Id="rId59" Type="http://schemas.openxmlformats.org/officeDocument/2006/relationships/hyperlink" Target="http://specs.cars-directory.net/toyota/altezza/2.0_AS200_L_edition_23800.html" TargetMode="External"/><Relationship Id="rId103" Type="http://schemas.openxmlformats.org/officeDocument/2006/relationships/hyperlink" Target="http://specs.cars-directory.net/toyota/corolla_spacio/1.8_S_aero_tourer_4WD_57754.html" TargetMode="External"/><Relationship Id="rId108" Type="http://schemas.openxmlformats.org/officeDocument/2006/relationships/hyperlink" Target="http://specs.cars-directory.net/toyota/crown/3.0_Royal_saloon_G_26677.html" TargetMode="External"/><Relationship Id="rId124" Type="http://schemas.openxmlformats.org/officeDocument/2006/relationships/hyperlink" Target="http://specs.cars-directory.net/toyota/funcargo/1.5_G_31504.html" TargetMode="External"/><Relationship Id="rId129" Type="http://schemas.openxmlformats.org/officeDocument/2006/relationships/hyperlink" Target="http://specs.cars-directory.net/toyota/grand_hiace/3.0DT_G_J_edition_27219.html" TargetMode="External"/><Relationship Id="rId54" Type="http://schemas.openxmlformats.org/officeDocument/2006/relationships/hyperlink" Target="http://specs.cars-directory.net/toyota/alphard/3.0_V_MZ_23952.html" TargetMode="External"/><Relationship Id="rId70" Type="http://schemas.openxmlformats.org/officeDocument/2006/relationships/hyperlink" Target="http://specs.cars-directory.net/toyota/bb/1.3_S_56942.html" TargetMode="External"/><Relationship Id="rId75" Type="http://schemas.openxmlformats.org/officeDocument/2006/relationships/hyperlink" Target="http://specs.cars-directory.net/toyota/brevis/2.5_Ai_250_31510.html" TargetMode="External"/><Relationship Id="rId91" Type="http://schemas.openxmlformats.org/officeDocument/2006/relationships/hyperlink" Target="http://specs.cars-directory.net/toyota/cami/1.3_P_26417.html" TargetMode="External"/><Relationship Id="rId96" Type="http://schemas.openxmlformats.org/officeDocument/2006/relationships/hyperlink" Target="http://specs.cars-directory.net/toyota/celica/1.8_SS-I_58483.html" TargetMode="External"/><Relationship Id="rId140" Type="http://schemas.openxmlformats.org/officeDocument/2006/relationships/hyperlink" Target="http://specs.cars-directory.net/toyota/harrier/2.4_31090.html" TargetMode="External"/><Relationship Id="rId145" Type="http://schemas.openxmlformats.org/officeDocument/2006/relationships/hyperlink" Target="http://specs.cars-directory.net/toyota/ipsum/2.4_240e_24038.html" TargetMode="External"/><Relationship Id="rId161" Type="http://schemas.openxmlformats.org/officeDocument/2006/relationships/hyperlink" Target="http://specs.cars-directory.net/toyota/mark_ii_wagon_blit/2.0_IR_32008.html" TargetMode="External"/><Relationship Id="rId166" Type="http://schemas.openxmlformats.org/officeDocument/2006/relationships/hyperlink" Target="http://specs.cars-directory.net/toyota/platz/1.0_F_59517.html" TargetMode="External"/><Relationship Id="rId182" Type="http://schemas.openxmlformats.org/officeDocument/2006/relationships/hyperlink" Target="http://specs.cars-directory.net/toyota/town_ace_van/2.2_DX_low_floor_diesel_57087.html" TargetMode="External"/><Relationship Id="rId187" Type="http://schemas.openxmlformats.org/officeDocument/2006/relationships/hyperlink" Target="http://specs.cars-directory.net/nissan/terrano_regulus/3.3_RS-R_limited_17024.html" TargetMode="External"/><Relationship Id="rId1" Type="http://schemas.openxmlformats.org/officeDocument/2006/relationships/hyperlink" Target="http://specs.cars-directory.net/mitsubishi/rvr/2.4_sports_gear_X2_7897.html" TargetMode="External"/><Relationship Id="rId6" Type="http://schemas.openxmlformats.org/officeDocument/2006/relationships/hyperlink" Target="http://specs.cars-directory.net/mitsubishi/legnum/2.4_24_custom_12136.html" TargetMode="External"/><Relationship Id="rId23" Type="http://schemas.openxmlformats.org/officeDocument/2006/relationships/hyperlink" Target="http://specs.cars-directory.net/toyota/allion/1.5_A15_45798.html" TargetMode="External"/><Relationship Id="rId28" Type="http://schemas.openxmlformats.org/officeDocument/2006/relationships/hyperlink" Target="http://specs.cars-directory.net/toyota/allion/2.0_A20_23755.html" TargetMode="External"/><Relationship Id="rId49" Type="http://schemas.openxmlformats.org/officeDocument/2006/relationships/hyperlink" Target="http://specs.cars-directory.net/toyota/alphard/3.0_V_MX_23930.html" TargetMode="External"/><Relationship Id="rId114" Type="http://schemas.openxmlformats.org/officeDocument/2006/relationships/hyperlink" Target="http://specs.cars-directory.net/toyota/duet/1.0_V_29897.html" TargetMode="External"/><Relationship Id="rId119" Type="http://schemas.openxmlformats.org/officeDocument/2006/relationships/hyperlink" Target="http://specs.cars-directory.net/toyota/estima/2.4_L_Aeras_24186.html" TargetMode="External"/><Relationship Id="rId44" Type="http://schemas.openxmlformats.org/officeDocument/2006/relationships/hyperlink" Target="http://specs.cars-directory.net/toyota/alphard/3.0_G_MZ_G_edition_23960.html" TargetMode="External"/><Relationship Id="rId60" Type="http://schemas.openxmlformats.org/officeDocument/2006/relationships/hyperlink" Target="http://specs.cars-directory.net/toyota/altezza/2.0_AS200_Z_edition_23791.html" TargetMode="External"/><Relationship Id="rId65" Type="http://schemas.openxmlformats.org/officeDocument/2006/relationships/hyperlink" Target="http://specs.cars-directory.net/toyota/altezza_wagon/2.0_gita_AS200_23837.html" TargetMode="External"/><Relationship Id="rId81" Type="http://schemas.openxmlformats.org/officeDocument/2006/relationships/hyperlink" Target="http://specs.cars-directory.net/toyota/caldina/2.0_Z_25522.html" TargetMode="External"/><Relationship Id="rId86" Type="http://schemas.openxmlformats.org/officeDocument/2006/relationships/hyperlink" Target="http://specs.cars-directory.net/toyota/caldina/2.0_E_25490.html" TargetMode="External"/><Relationship Id="rId130" Type="http://schemas.openxmlformats.org/officeDocument/2006/relationships/hyperlink" Target="http://specs.cars-directory.net/toyota/grand_hiace/3.4_G_27239.html" TargetMode="External"/><Relationship Id="rId135" Type="http://schemas.openxmlformats.org/officeDocument/2006/relationships/hyperlink" Target="http://specs.cars-directory.net/toyota/granvia/3.0DT_G_27274.html" TargetMode="External"/><Relationship Id="rId151" Type="http://schemas.openxmlformats.org/officeDocument/2006/relationships/hyperlink" Target="http://specs.cars-directory.net/toyota/kluger_v/2.4_L_45285.html" TargetMode="External"/><Relationship Id="rId156" Type="http://schemas.openxmlformats.org/officeDocument/2006/relationships/hyperlink" Target="http://specs.cars-directory.net/toyota/mark_ii/2.0_Grande_31939.html" TargetMode="External"/><Relationship Id="rId177" Type="http://schemas.openxmlformats.org/officeDocument/2006/relationships/hyperlink" Target="http://specs.cars-directory.net/toyota/raum/1.5_34638.html" TargetMode="External"/><Relationship Id="rId198" Type="http://schemas.openxmlformats.org/officeDocument/2006/relationships/hyperlink" Target="http://specs.cars-directory.net/toyota/allex/1.5_XS150_23964.html" TargetMode="External"/><Relationship Id="rId172" Type="http://schemas.openxmlformats.org/officeDocument/2006/relationships/hyperlink" Target="http://specs.cars-directory.net/toyota/premio/1.8_L_package_limited_36516.html" TargetMode="External"/><Relationship Id="rId193" Type="http://schemas.openxmlformats.org/officeDocument/2006/relationships/hyperlink" Target="http://specs.cars-directory.net/toyota/hiace/2.4_Deluxe_30038.html" TargetMode="External"/><Relationship Id="rId202" Type="http://schemas.openxmlformats.org/officeDocument/2006/relationships/hyperlink" Target="http://specs.cars-directory.net/toyota/land_cruiser_prado/2.7_Prado_RX_32990.html" TargetMode="External"/><Relationship Id="rId13" Type="http://schemas.openxmlformats.org/officeDocument/2006/relationships/hyperlink" Target="http://specs.cars-directory.net/mitsubishi/pajero_io/1.8_active_field_edition_4WD_41562.html" TargetMode="External"/><Relationship Id="rId18" Type="http://schemas.openxmlformats.org/officeDocument/2006/relationships/hyperlink" Target="http://specs.cars-directory.net/mitsubishi/rvr/2.0_sports_gear_X3_7891.html" TargetMode="External"/><Relationship Id="rId39" Type="http://schemas.openxmlformats.org/officeDocument/2006/relationships/hyperlink" Target="http://specs.cars-directory.net/toyota/alphard/3.0_G_MS_23936.html" TargetMode="External"/><Relationship Id="rId109" Type="http://schemas.openxmlformats.org/officeDocument/2006/relationships/hyperlink" Target="http://specs.cars-directory.net/toyota/crown/2.5_Athlete_26683.html" TargetMode="External"/><Relationship Id="rId34" Type="http://schemas.openxmlformats.org/officeDocument/2006/relationships/hyperlink" Target="http://specs.cars-directory.net/toyota/alphard/2.4_V_AS_23898.html" TargetMode="External"/><Relationship Id="rId50" Type="http://schemas.openxmlformats.org/officeDocument/2006/relationships/hyperlink" Target="http://specs.cars-directory.net/toyota/alphard/3.0_V_MX_J_edition_23926.html" TargetMode="External"/><Relationship Id="rId55" Type="http://schemas.openxmlformats.org/officeDocument/2006/relationships/hyperlink" Target="http://specs.cars-directory.net/toyota/alphard/3.0_V_MZ_23952.html" TargetMode="External"/><Relationship Id="rId76" Type="http://schemas.openxmlformats.org/officeDocument/2006/relationships/hyperlink" Target="http://specs.cars-directory.net/toyota/brevis/2.5_Ai_250_31510.html" TargetMode="External"/><Relationship Id="rId97" Type="http://schemas.openxmlformats.org/officeDocument/2006/relationships/hyperlink" Target="http://specs.cars-directory.net/toyota/celsior/4.3_A_spec_59092.html" TargetMode="External"/><Relationship Id="rId104" Type="http://schemas.openxmlformats.org/officeDocument/2006/relationships/hyperlink" Target="http://specs.cars-directory.net/toyota/corolla_spacio/1.8_X_26062.html" TargetMode="External"/><Relationship Id="rId120" Type="http://schemas.openxmlformats.org/officeDocument/2006/relationships/hyperlink" Target="http://specs.cars-directory.net/toyota/estima/3.0_L_Aeras_24284.html" TargetMode="External"/><Relationship Id="rId125" Type="http://schemas.openxmlformats.org/officeDocument/2006/relationships/hyperlink" Target="http://specs.cars-directory.net/toyota/gaia/2.0_26326.html" TargetMode="External"/><Relationship Id="rId141" Type="http://schemas.openxmlformats.org/officeDocument/2006/relationships/hyperlink" Target="http://specs.cars-directory.net/toyota/harrier/2.4_FOUR_iR_version_4WD_38399.html" TargetMode="External"/><Relationship Id="rId146" Type="http://schemas.openxmlformats.org/officeDocument/2006/relationships/hyperlink" Target="http://specs.cars-directory.net/toyota/ipsum/2.2DT_E_selection_24029.html" TargetMode="External"/><Relationship Id="rId167" Type="http://schemas.openxmlformats.org/officeDocument/2006/relationships/hyperlink" Target="http://specs.cars-directory.net/toyota/platz/1.3_F_31546.html" TargetMode="External"/><Relationship Id="rId188" Type="http://schemas.openxmlformats.org/officeDocument/2006/relationships/hyperlink" Target="http://specs.cars-directory.net/nissan/x-trail/2.0_GT_12791.html" TargetMode="External"/><Relationship Id="rId7" Type="http://schemas.openxmlformats.org/officeDocument/2006/relationships/hyperlink" Target="http://specs.cars-directory.net/mitsubishi/minicab/660_40th_anniversary_commemorative_special_43264.html" TargetMode="External"/><Relationship Id="rId71" Type="http://schemas.openxmlformats.org/officeDocument/2006/relationships/hyperlink" Target="http://specs.cars-directory.net/toyota/bb/1.5_S_23674.html" TargetMode="External"/><Relationship Id="rId92" Type="http://schemas.openxmlformats.org/officeDocument/2006/relationships/hyperlink" Target="http://specs.cars-directory.net/toyota/cami/1.3_P_26417.html" TargetMode="External"/><Relationship Id="rId162" Type="http://schemas.openxmlformats.org/officeDocument/2006/relationships/hyperlink" Target="http://specs.cars-directory.net/toyota/mark_ii_wagon_blit/2.5_IR-S_32018.html" TargetMode="External"/><Relationship Id="rId183" Type="http://schemas.openxmlformats.org/officeDocument/2006/relationships/hyperlink" Target="http://specs.cars-directory.net/toyota/town_ace_van/2.2_DX_low_floor_diesel_57087.html" TargetMode="External"/><Relationship Id="rId2" Type="http://schemas.openxmlformats.org/officeDocument/2006/relationships/hyperlink" Target="http://specs.cars-directory.net/mitsubishi/lancer_cedia_wagon/1.8_Exceed_11994.html" TargetMode="External"/><Relationship Id="rId29" Type="http://schemas.openxmlformats.org/officeDocument/2006/relationships/hyperlink" Target="http://specs.cars-directory.net/toyota/allion/2.0_A20_23755.html" TargetMode="External"/><Relationship Id="rId24" Type="http://schemas.openxmlformats.org/officeDocument/2006/relationships/hyperlink" Target="http://specs.cars-directory.net/toyota/allion/1.5_A15_23730.html" TargetMode="External"/><Relationship Id="rId40" Type="http://schemas.openxmlformats.org/officeDocument/2006/relationships/hyperlink" Target="http://specs.cars-directory.net/toyota/alphard/3.0_G_MX_23928.html" TargetMode="External"/><Relationship Id="rId45" Type="http://schemas.openxmlformats.org/officeDocument/2006/relationships/hyperlink" Target="http://specs.cars-directory.net/toyota/alphard/3.0_G_MZ_G_edition_23960.html" TargetMode="External"/><Relationship Id="rId66" Type="http://schemas.openxmlformats.org/officeDocument/2006/relationships/hyperlink" Target="http://specs.cars-directory.net/toyota/altezza_wagon/3.0_gita_AS300_23861.html" TargetMode="External"/><Relationship Id="rId87" Type="http://schemas.openxmlformats.org/officeDocument/2006/relationships/hyperlink" Target="http://specs.cars-directory.net/toyota/caldina/2.0_E_25490.html" TargetMode="External"/><Relationship Id="rId110" Type="http://schemas.openxmlformats.org/officeDocument/2006/relationships/hyperlink" Target="http://specs.cars-directory.net/toyota/crown/3.0_Athlete_G_26689.html" TargetMode="External"/><Relationship Id="rId115" Type="http://schemas.openxmlformats.org/officeDocument/2006/relationships/hyperlink" Target="http://specs.cars-directory.net/toyota/duet/1.3_S_29936.html" TargetMode="External"/><Relationship Id="rId131" Type="http://schemas.openxmlformats.org/officeDocument/2006/relationships/hyperlink" Target="http://specs.cars-directory.net/toyota/grand_hiace/3.4_G_27239.html" TargetMode="External"/><Relationship Id="rId136" Type="http://schemas.openxmlformats.org/officeDocument/2006/relationships/hyperlink" Target="http://specs.cars-directory.net/toyota/granvia/3.4_G_27314.html" TargetMode="External"/><Relationship Id="rId157" Type="http://schemas.openxmlformats.org/officeDocument/2006/relationships/hyperlink" Target="http://specs.cars-directory.net/toyota/mark_ii/2.0_Grande_31939.html" TargetMode="External"/><Relationship Id="rId178" Type="http://schemas.openxmlformats.org/officeDocument/2006/relationships/hyperlink" Target="http://specs.cars-directory.net/toyota/succeed/1.5_TX_27829.html" TargetMode="External"/><Relationship Id="rId61" Type="http://schemas.openxmlformats.org/officeDocument/2006/relationships/hyperlink" Target="http://specs.cars-directory.net/toyota/altezza/2.0_RS200_23809.html" TargetMode="External"/><Relationship Id="rId82" Type="http://schemas.openxmlformats.org/officeDocument/2006/relationships/hyperlink" Target="http://specs.cars-directory.net/toyota/caldina/2.0_Z_25522.html" TargetMode="External"/><Relationship Id="rId152" Type="http://schemas.openxmlformats.org/officeDocument/2006/relationships/hyperlink" Target="http://specs.cars-directory.net/toyota/kluger_v/3.0_L_45319.html" TargetMode="External"/><Relationship Id="rId173" Type="http://schemas.openxmlformats.org/officeDocument/2006/relationships/hyperlink" Target="http://specs.cars-directory.net/toyota/premio/1.8_L_package_limited_36516.html" TargetMode="External"/><Relationship Id="rId194" Type="http://schemas.openxmlformats.org/officeDocument/2006/relationships/hyperlink" Target="http://specs.cars-directory.net/toyota/hiace/3.0DT_Deluxe_30079.html" TargetMode="External"/><Relationship Id="rId199" Type="http://schemas.openxmlformats.org/officeDocument/2006/relationships/hyperlink" Target="http://specs.cars-directory.net/toyota/land_cruiser_prado/4.0_Prado_TZ_34651.html" TargetMode="External"/><Relationship Id="rId19" Type="http://schemas.openxmlformats.org/officeDocument/2006/relationships/hyperlink" Target="http://specs.cars-directory.net/mitsubishi/rvr/2.4_sports_gear_X2_7897.html" TargetMode="External"/><Relationship Id="rId14" Type="http://schemas.openxmlformats.org/officeDocument/2006/relationships/hyperlink" Target="http://specs.cars-directory.net/mitsubishi/pajero_io/2.0_active_field_edition_4WD_41566.html" TargetMode="External"/><Relationship Id="rId30" Type="http://schemas.openxmlformats.org/officeDocument/2006/relationships/hyperlink" Target="http://specs.cars-directory.net/toyota/alphard/2.4_G_AS_23890.html" TargetMode="External"/><Relationship Id="rId35" Type="http://schemas.openxmlformats.org/officeDocument/2006/relationships/hyperlink" Target="http://specs.cars-directory.net/toyota/alphard/2.4_V_AS_23900.html" TargetMode="External"/><Relationship Id="rId56" Type="http://schemas.openxmlformats.org/officeDocument/2006/relationships/hyperlink" Target="http://specs.cars-directory.net/toyota/alphard/3.0_V_MZ_G_edition_23962.html" TargetMode="External"/><Relationship Id="rId77" Type="http://schemas.openxmlformats.org/officeDocument/2006/relationships/hyperlink" Target="http://specs.cars-directory.net/toyota/brevis/3.0_Ai_300_31515.html" TargetMode="External"/><Relationship Id="rId100" Type="http://schemas.openxmlformats.org/officeDocument/2006/relationships/hyperlink" Target="http://specs.cars-directory.net/toyota/century/5.0_42009.html" TargetMode="External"/><Relationship Id="rId105" Type="http://schemas.openxmlformats.org/officeDocument/2006/relationships/hyperlink" Target="http://specs.cars-directory.net/toyota/corolla_spacio/1.8_X_G_edition_34415.html" TargetMode="External"/><Relationship Id="rId126" Type="http://schemas.openxmlformats.org/officeDocument/2006/relationships/hyperlink" Target="http://specs.cars-directory.net/toyota/gaia/2.0_26326.html" TargetMode="External"/><Relationship Id="rId147" Type="http://schemas.openxmlformats.org/officeDocument/2006/relationships/hyperlink" Target="http://specs.cars-directory.net/toyota/ist/1.8_180G_50869.html" TargetMode="External"/><Relationship Id="rId168" Type="http://schemas.openxmlformats.org/officeDocument/2006/relationships/hyperlink" Target="http://specs.cars-directory.net/toyota/platz/1.3_F_31546.html" TargetMode="External"/><Relationship Id="rId8" Type="http://schemas.openxmlformats.org/officeDocument/2006/relationships/hyperlink" Target="http://specs.cars-directory.net/mitsubishi/minicab/660_40th_anniversary_commemorative_special_43264.html" TargetMode="External"/><Relationship Id="rId51" Type="http://schemas.openxmlformats.org/officeDocument/2006/relationships/hyperlink" Target="http://specs.cars-directory.net/toyota/alphard/3.0_V_MX_J_edition_23926.html" TargetMode="External"/><Relationship Id="rId72" Type="http://schemas.openxmlformats.org/officeDocument/2006/relationships/hyperlink" Target="http://specs.cars-directory.net/toyota/bb/1.5_S_23674.html" TargetMode="External"/><Relationship Id="rId93" Type="http://schemas.openxmlformats.org/officeDocument/2006/relationships/hyperlink" Target="http://specs.cars-directory.net/toyota/cami/1.3_Q_26425.html" TargetMode="External"/><Relationship Id="rId98" Type="http://schemas.openxmlformats.org/officeDocument/2006/relationships/hyperlink" Target="http://specs.cars-directory.net/toyota/celsior/4.3_B_specification_29046.html" TargetMode="External"/><Relationship Id="rId121" Type="http://schemas.openxmlformats.org/officeDocument/2006/relationships/hyperlink" Target="http://specs.cars-directory.net/toyota/estima/3.0_L_Aeras_24289.html" TargetMode="External"/><Relationship Id="rId142" Type="http://schemas.openxmlformats.org/officeDocument/2006/relationships/hyperlink" Target="http://specs.cars-directory.net/toyota/harrier/3.0_31096.html" TargetMode="External"/><Relationship Id="rId163" Type="http://schemas.openxmlformats.org/officeDocument/2006/relationships/hyperlink" Target="http://specs.cars-directory.net/toyota/mark_ii_wagon_blit/2.5_iR-S_35th_anniversary_NAVI_package_59474.html" TargetMode="External"/><Relationship Id="rId184" Type="http://schemas.openxmlformats.org/officeDocument/2006/relationships/hyperlink" Target="http://specs.cars-directory.net/toyota/vitz/1.3_Clavia_33150.html" TargetMode="External"/><Relationship Id="rId189" Type="http://schemas.openxmlformats.org/officeDocument/2006/relationships/hyperlink" Target="http://specs.cars-directory.net/nissan/sunny/1.3_FE_14571.html" TargetMode="External"/><Relationship Id="rId3" Type="http://schemas.openxmlformats.org/officeDocument/2006/relationships/hyperlink" Target="http://specs.cars-directory.net/mitsubishi/lancer_cedia_wagon/1.8_Exceed_11994.html" TargetMode="External"/><Relationship Id="rId25" Type="http://schemas.openxmlformats.org/officeDocument/2006/relationships/hyperlink" Target="http://specs.cars-directory.net/toyota/allion/1.8_A18_45803.html" TargetMode="External"/><Relationship Id="rId46" Type="http://schemas.openxmlformats.org/officeDocument/2006/relationships/hyperlink" Target="http://specs.cars-directory.net/toyota/alphard/3.0_V_MS_23940.html" TargetMode="External"/><Relationship Id="rId67" Type="http://schemas.openxmlformats.org/officeDocument/2006/relationships/hyperlink" Target="http://specs.cars-directory.net/toyota/altezza_wagon/3.0_gita_AS300_23861.html" TargetMode="External"/><Relationship Id="rId116" Type="http://schemas.openxmlformats.org/officeDocument/2006/relationships/hyperlink" Target="http://specs.cars-directory.net/toyota/duet/1.3_S_29936.html" TargetMode="External"/><Relationship Id="rId137" Type="http://schemas.openxmlformats.org/officeDocument/2006/relationships/hyperlink" Target="http://specs.cars-directory.net/toyota/granvia/3.4_G_cruising_selection_27323.html" TargetMode="External"/><Relationship Id="rId158" Type="http://schemas.openxmlformats.org/officeDocument/2006/relationships/hyperlink" Target="http://specs.cars-directory.net/toyota/mark_ii/2.5_Grande_31949.html" TargetMode="External"/><Relationship Id="rId20" Type="http://schemas.openxmlformats.org/officeDocument/2006/relationships/hyperlink" Target="http://specs.cars-directory.net/mitsubishi/toppo_bj/660_Guppy_9715.html" TargetMode="External"/><Relationship Id="rId41" Type="http://schemas.openxmlformats.org/officeDocument/2006/relationships/hyperlink" Target="http://specs.cars-directory.net/toyota/alphard/3.0_G_MX_23928.html" TargetMode="External"/><Relationship Id="rId62" Type="http://schemas.openxmlformats.org/officeDocument/2006/relationships/hyperlink" Target="http://specs.cars-directory.net/toyota/altezza/2.0_RS200_L_edition_23828.html" TargetMode="External"/><Relationship Id="rId83" Type="http://schemas.openxmlformats.org/officeDocument/2006/relationships/hyperlink" Target="http://specs.cars-directory.net/toyota/caldina/2.0_ZT_25528.html" TargetMode="External"/><Relationship Id="rId88" Type="http://schemas.openxmlformats.org/officeDocument/2006/relationships/hyperlink" Target="http://specs.cars-directory.net/toyota/caldina/2.0_G_25492.html" TargetMode="External"/><Relationship Id="rId111" Type="http://schemas.openxmlformats.org/officeDocument/2006/relationships/hyperlink" Target="http://specs.cars-directory.net/toyota/crown/2.0_deluxe_54864.html" TargetMode="External"/><Relationship Id="rId132" Type="http://schemas.openxmlformats.org/officeDocument/2006/relationships/hyperlink" Target="http://specs.cars-directory.net/toyota/grand_hiace/3.4_Limited_27248.html" TargetMode="External"/><Relationship Id="rId153" Type="http://schemas.openxmlformats.org/officeDocument/2006/relationships/hyperlink" Target="http://specs.cars-directory.net/toyota/kluger_v/3.0_L_45319.html" TargetMode="External"/><Relationship Id="rId174" Type="http://schemas.openxmlformats.org/officeDocument/2006/relationships/hyperlink" Target="http://specs.cars-directory.net/toyota/prius/1.5_G_35779.html" TargetMode="External"/><Relationship Id="rId179" Type="http://schemas.openxmlformats.org/officeDocument/2006/relationships/hyperlink" Target="http://specs.cars-directory.net/toyota/succeed/1.5_TX_4WD_38590.html" TargetMode="External"/><Relationship Id="rId195"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nissan/sunny/1.5_EX_saloon_14607.html" TargetMode="External"/><Relationship Id="rId15" Type="http://schemas.openxmlformats.org/officeDocument/2006/relationships/hyperlink" Target="http://specs.cars-directory.net/mitsubishi/pajero_mini/660_active_field_edition_4WD_54966.html" TargetMode="External"/><Relationship Id="rId36" Type="http://schemas.openxmlformats.org/officeDocument/2006/relationships/hyperlink" Target="http://specs.cars-directory.net/toyota/alphard/2.4_V_AX_23878.html" TargetMode="External"/><Relationship Id="rId57" Type="http://schemas.openxmlformats.org/officeDocument/2006/relationships/hyperlink" Target="http://specs.cars-directory.net/toyota/alphard/3.0_V_MZ_G_edition_23962.html" TargetMode="External"/><Relationship Id="rId106" Type="http://schemas.openxmlformats.org/officeDocument/2006/relationships/hyperlink" Target="http://specs.cars-directory.net/toyota/crown/2.0_DOHC_super_Deluxe_26860.html" TargetMode="External"/><Relationship Id="rId127" Type="http://schemas.openxmlformats.org/officeDocument/2006/relationships/hyperlink" Target="http://specs.cars-directory.net/toyota/gaia/2.2DT_26378.html" TargetMode="External"/><Relationship Id="rId10" Type="http://schemas.openxmlformats.org/officeDocument/2006/relationships/hyperlink" Target="http://specs.cars-directory.net/mitsubishi/minica/660_Ce_sunroof_42388.html" TargetMode="External"/><Relationship Id="rId31" Type="http://schemas.openxmlformats.org/officeDocument/2006/relationships/hyperlink" Target="http://specs.cars-directory.net/toyota/alphard/2.4_G_AS_23890.html" TargetMode="External"/><Relationship Id="rId52" Type="http://schemas.openxmlformats.org/officeDocument/2006/relationships/hyperlink" Target="http://specs.cars-directory.net/toyota/alphard/3.0_V_MX_L_edition_23934.html" TargetMode="External"/><Relationship Id="rId73" Type="http://schemas.openxmlformats.org/officeDocument/2006/relationships/hyperlink" Target="http://specs.cars-directory.net/toyota/bb/1.5_Z_23672.html" TargetMode="External"/><Relationship Id="rId78" Type="http://schemas.openxmlformats.org/officeDocument/2006/relationships/hyperlink" Target="http://specs.cars-directory.net/toyota/caldina/1.8_X_25514.html" TargetMode="External"/><Relationship Id="rId94" Type="http://schemas.openxmlformats.org/officeDocument/2006/relationships/hyperlink" Target="http://specs.cars-directory.net/toyota/cami/1.3_Q_4WD_59082.html" TargetMode="External"/><Relationship Id="rId99" Type="http://schemas.openxmlformats.org/officeDocument/2006/relationships/hyperlink" Target="http://specs.cars-directory.net/toyota/celsior/4.3_C_spec_59093.html" TargetMode="External"/><Relationship Id="rId101" Type="http://schemas.openxmlformats.org/officeDocument/2006/relationships/hyperlink" Target="http://specs.cars-directory.net/toyota/corolla_spacio/1.5_V_26056.html" TargetMode="External"/><Relationship Id="rId122" Type="http://schemas.openxmlformats.org/officeDocument/2006/relationships/hyperlink" Target="http://specs.cars-directory.net/toyota/funcargo/1.3_J_31491.html" TargetMode="External"/><Relationship Id="rId143" Type="http://schemas.openxmlformats.org/officeDocument/2006/relationships/hyperlink" Target="http://specs.cars-directory.net/toyota/harrier/3.0_31096.html" TargetMode="External"/><Relationship Id="rId148" Type="http://schemas.openxmlformats.org/officeDocument/2006/relationships/hyperlink" Target="http://specs.cars-directory.net/toyota/ist/1.8_180G_50869.html" TargetMode="External"/><Relationship Id="rId164" Type="http://schemas.openxmlformats.org/officeDocument/2006/relationships/hyperlink" Target="http://specs.cars-directory.net/toyota/nadia/2.0_29939.html" TargetMode="External"/><Relationship Id="rId169" Type="http://schemas.openxmlformats.org/officeDocument/2006/relationships/hyperlink" Target="http://specs.cars-directory.net/toyota/platz/1.5_F_59533.html" TargetMode="External"/><Relationship Id="rId185" Type="http://schemas.openxmlformats.org/officeDocument/2006/relationships/hyperlink" Target="http://specs.cars-directory.net/toyota/vitz/1.5_RS_33238.html" TargetMode="External"/><Relationship Id="rId4" Type="http://schemas.openxmlformats.org/officeDocument/2006/relationships/hyperlink" Target="http://specs.cars-directory.net/mitsubishi/legnum/2.0_20ST_12124.html" TargetMode="External"/><Relationship Id="rId9" Type="http://schemas.openxmlformats.org/officeDocument/2006/relationships/hyperlink" Target="http://specs.cars-directory.net/mitsubishi/minica/660_Ce_sunroof_42387.html" TargetMode="External"/><Relationship Id="rId180" Type="http://schemas.openxmlformats.org/officeDocument/2006/relationships/hyperlink" Target="http://specs.cars-directory.net/toyota/succeed/1.4_U_diesel_turbo_56313.html" TargetMode="External"/><Relationship Id="rId26" Type="http://schemas.openxmlformats.org/officeDocument/2006/relationships/hyperlink" Target="http://specs.cars-directory.net/toyota/allion/1.8_A18_45803.html" TargetMode="External"/><Relationship Id="rId47" Type="http://schemas.openxmlformats.org/officeDocument/2006/relationships/hyperlink" Target="http://specs.cars-directory.net/toyota/alphard/3.0_V_MS_23940.html" TargetMode="External"/><Relationship Id="rId68" Type="http://schemas.openxmlformats.org/officeDocument/2006/relationships/hyperlink" Target="http://specs.cars-directory.net/toyota/aristo/3.0_S300_23773.html" TargetMode="External"/><Relationship Id="rId89" Type="http://schemas.openxmlformats.org/officeDocument/2006/relationships/hyperlink" Target="http://specs.cars-directory.net/toyota/caldina/2.0_G_25492.html" TargetMode="External"/><Relationship Id="rId112" Type="http://schemas.openxmlformats.org/officeDocument/2006/relationships/hyperlink" Target="http://specs.cars-directory.net/toyota/crown_estate/3.0_athlete_G_55398.html" TargetMode="External"/><Relationship Id="rId133" Type="http://schemas.openxmlformats.org/officeDocument/2006/relationships/hyperlink" Target="http://specs.cars-directory.net/toyota/grand_hiace/3.4_Limited_27248.html" TargetMode="External"/><Relationship Id="rId154" Type="http://schemas.openxmlformats.org/officeDocument/2006/relationships/hyperlink" Target="http://specs.cars-directory.net/toyota/lite_ace_van/1.8_DX_low_floor_57245.html" TargetMode="External"/><Relationship Id="rId175" Type="http://schemas.openxmlformats.org/officeDocument/2006/relationships/hyperlink" Target="http://specs.cars-directory.net/toyota/prius/1.5_G_35779.htm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0"/>
  <sheetViews>
    <sheetView workbookViewId="0">
      <selection activeCell="H7" sqref="H7"/>
    </sheetView>
  </sheetViews>
  <sheetFormatPr defaultRowHeight="12.75" x14ac:dyDescent="0.2"/>
  <cols>
    <col min="1" max="1" width="19.85546875" style="113" customWidth="1"/>
    <col min="2" max="2" width="14.140625" style="113" customWidth="1"/>
    <col min="3" max="3" width="18.85546875" style="113" customWidth="1"/>
    <col min="4" max="4" width="13.28515625" style="113" customWidth="1"/>
    <col min="5" max="5" width="14.5703125" style="113" customWidth="1"/>
    <col min="6" max="6" width="27" style="113" customWidth="1"/>
    <col min="7" max="7" width="27.7109375" style="113" customWidth="1"/>
    <col min="8" max="16384" width="9.140625" style="113"/>
  </cols>
  <sheetData>
    <row r="1" spans="1:7" s="40" customFormat="1" ht="15.75" x14ac:dyDescent="0.25">
      <c r="A1" s="125" t="s">
        <v>105</v>
      </c>
      <c r="B1" s="125" t="s">
        <v>80</v>
      </c>
      <c r="C1" s="125" t="s">
        <v>106</v>
      </c>
      <c r="D1" s="125" t="s">
        <v>107</v>
      </c>
      <c r="E1" s="126" t="s">
        <v>84</v>
      </c>
      <c r="F1" s="127" t="s">
        <v>108</v>
      </c>
      <c r="G1" s="125" t="s">
        <v>109</v>
      </c>
    </row>
    <row r="2" spans="1:7" ht="15.75" x14ac:dyDescent="0.25">
      <c r="A2" s="64" t="s">
        <v>42</v>
      </c>
      <c r="B2" s="61" t="s">
        <v>2946</v>
      </c>
      <c r="C2" s="74" t="s">
        <v>2945</v>
      </c>
      <c r="D2" s="73" t="s">
        <v>43</v>
      </c>
      <c r="E2" s="76" t="s">
        <v>2944</v>
      </c>
      <c r="F2" s="63">
        <v>3651</v>
      </c>
      <c r="G2" s="64" t="s">
        <v>2947</v>
      </c>
    </row>
    <row r="3" spans="1:7" ht="15.75" x14ac:dyDescent="0.25">
      <c r="A3" s="64" t="s">
        <v>42</v>
      </c>
      <c r="B3" s="61" t="s">
        <v>2946</v>
      </c>
      <c r="C3" s="74" t="s">
        <v>2945</v>
      </c>
      <c r="D3" s="73" t="s">
        <v>43</v>
      </c>
      <c r="E3" s="76" t="s">
        <v>2944</v>
      </c>
      <c r="F3" s="63">
        <v>6663</v>
      </c>
      <c r="G3" s="64" t="s">
        <v>2943</v>
      </c>
    </row>
    <row r="10" spans="1:7" x14ac:dyDescent="0.2">
      <c r="B10" s="113" t="s">
        <v>3248</v>
      </c>
    </row>
  </sheetData>
  <sheetProtection algorithmName="SHA-512" hashValue="5nKyxMHYGfcLPu3jcnpqiS3Qi9OdSNU+ggds1iWCCawSvVFdIum/49LSoT88kxl0RD93dS6voDhp4X6h2/P4uw==" saltValue="UVcAe37XECBpFE7sE3s89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A1:G46"/>
  <sheetViews>
    <sheetView topLeftCell="A7" workbookViewId="0">
      <selection activeCell="C18" sqref="C18"/>
    </sheetView>
  </sheetViews>
  <sheetFormatPr defaultColWidth="9.140625" defaultRowHeight="15.75" x14ac:dyDescent="0.25"/>
  <cols>
    <col min="1" max="1" width="22.5703125" style="40" customWidth="1"/>
    <col min="2" max="2" width="21.7109375" style="40" customWidth="1"/>
    <col min="3" max="3" width="30.85546875" style="40" customWidth="1"/>
    <col min="4" max="4" width="13.5703125" style="40" customWidth="1"/>
    <col min="5" max="5" width="12.85546875" style="46" customWidth="1"/>
    <col min="6" max="6" width="26" style="40" customWidth="1"/>
    <col min="7" max="7" width="27.42578125" style="40" customWidth="1"/>
    <col min="8" max="16384" width="9.140625" style="40"/>
  </cols>
  <sheetData>
    <row r="1" spans="1:7" x14ac:dyDescent="0.25">
      <c r="A1" s="125" t="s">
        <v>105</v>
      </c>
      <c r="B1" s="125" t="s">
        <v>80</v>
      </c>
      <c r="C1" s="125" t="s">
        <v>106</v>
      </c>
      <c r="D1" s="125" t="s">
        <v>107</v>
      </c>
      <c r="E1" s="130" t="s">
        <v>84</v>
      </c>
      <c r="F1" s="127" t="s">
        <v>108</v>
      </c>
      <c r="G1" s="125" t="s">
        <v>109</v>
      </c>
    </row>
    <row r="2" spans="1:7" x14ac:dyDescent="0.25">
      <c r="A2" s="41" t="s">
        <v>71</v>
      </c>
      <c r="B2" s="41" t="s">
        <v>73</v>
      </c>
      <c r="C2" s="48">
        <v>1.3140000000000001</v>
      </c>
      <c r="D2" s="41" t="s">
        <v>110</v>
      </c>
      <c r="E2" s="42">
        <v>1985</v>
      </c>
      <c r="F2" s="47">
        <v>6857.9234972677596</v>
      </c>
      <c r="G2" s="41" t="s">
        <v>111</v>
      </c>
    </row>
    <row r="3" spans="1:7" x14ac:dyDescent="0.25">
      <c r="A3" s="41" t="s">
        <v>71</v>
      </c>
      <c r="B3" s="41" t="s">
        <v>73</v>
      </c>
      <c r="C3" s="48">
        <v>1.3140000000000001</v>
      </c>
      <c r="D3" s="41" t="s">
        <v>110</v>
      </c>
      <c r="E3" s="42">
        <v>1985</v>
      </c>
      <c r="F3" s="47">
        <v>6912.5683060109286</v>
      </c>
      <c r="G3" s="41" t="s">
        <v>112</v>
      </c>
    </row>
    <row r="4" spans="1:7" x14ac:dyDescent="0.25">
      <c r="A4" s="41" t="s">
        <v>71</v>
      </c>
      <c r="B4" s="41" t="s">
        <v>73</v>
      </c>
      <c r="C4" s="48">
        <v>1.3140000000000001</v>
      </c>
      <c r="D4" s="41" t="s">
        <v>110</v>
      </c>
      <c r="E4" s="42">
        <v>1985</v>
      </c>
      <c r="F4" s="47">
        <v>6994.5355191256831</v>
      </c>
      <c r="G4" s="41" t="s">
        <v>113</v>
      </c>
    </row>
    <row r="5" spans="1:7" x14ac:dyDescent="0.25">
      <c r="A5" s="41" t="s">
        <v>71</v>
      </c>
      <c r="B5" s="41" t="s">
        <v>73</v>
      </c>
      <c r="C5" s="48">
        <v>1.514</v>
      </c>
      <c r="D5" s="41" t="s">
        <v>110</v>
      </c>
      <c r="E5" s="42">
        <v>1985</v>
      </c>
      <c r="F5" s="47">
        <v>7076.5027322404367</v>
      </c>
      <c r="G5" s="41" t="s">
        <v>111</v>
      </c>
    </row>
    <row r="6" spans="1:7" x14ac:dyDescent="0.25">
      <c r="A6" s="41" t="s">
        <v>71</v>
      </c>
      <c r="B6" s="41" t="s">
        <v>73</v>
      </c>
      <c r="C6" s="48">
        <v>1.514</v>
      </c>
      <c r="D6" s="41" t="s">
        <v>110</v>
      </c>
      <c r="E6" s="42">
        <v>1985</v>
      </c>
      <c r="F6" s="47">
        <v>7158.4699453551912</v>
      </c>
      <c r="G6" s="41" t="s">
        <v>112</v>
      </c>
    </row>
    <row r="7" spans="1:7" x14ac:dyDescent="0.25">
      <c r="A7" s="41" t="s">
        <v>71</v>
      </c>
      <c r="B7" s="41" t="s">
        <v>73</v>
      </c>
      <c r="C7" s="48">
        <v>1.514</v>
      </c>
      <c r="D7" s="41" t="s">
        <v>110</v>
      </c>
      <c r="E7" s="42">
        <v>1985</v>
      </c>
      <c r="F7" s="47">
        <v>7240.4371584699447</v>
      </c>
      <c r="G7" s="41" t="s">
        <v>113</v>
      </c>
    </row>
    <row r="8" spans="1:7" x14ac:dyDescent="0.25">
      <c r="A8" s="41" t="s">
        <v>71</v>
      </c>
      <c r="B8" s="41" t="s">
        <v>73</v>
      </c>
      <c r="C8" s="48">
        <v>1.514</v>
      </c>
      <c r="D8" s="41" t="s">
        <v>114</v>
      </c>
      <c r="E8" s="42">
        <v>1985</v>
      </c>
      <c r="F8" s="47">
        <v>7322.4043715846992</v>
      </c>
      <c r="G8" s="41" t="s">
        <v>111</v>
      </c>
    </row>
    <row r="9" spans="1:7" x14ac:dyDescent="0.25">
      <c r="A9" s="41" t="s">
        <v>71</v>
      </c>
      <c r="B9" s="41" t="s">
        <v>73</v>
      </c>
      <c r="C9" s="48">
        <v>1.514</v>
      </c>
      <c r="D9" s="41" t="s">
        <v>114</v>
      </c>
      <c r="E9" s="42">
        <v>1985</v>
      </c>
      <c r="F9" s="47">
        <v>7404.3715846994537</v>
      </c>
      <c r="G9" s="41" t="s">
        <v>112</v>
      </c>
    </row>
    <row r="10" spans="1:7" x14ac:dyDescent="0.25">
      <c r="A10" s="41" t="s">
        <v>71</v>
      </c>
      <c r="B10" s="41" t="s">
        <v>73</v>
      </c>
      <c r="C10" s="48">
        <v>1.514</v>
      </c>
      <c r="D10" s="41" t="s">
        <v>114</v>
      </c>
      <c r="E10" s="42">
        <v>1985</v>
      </c>
      <c r="F10" s="47">
        <v>7486.3387978142073</v>
      </c>
      <c r="G10" s="41" t="s">
        <v>113</v>
      </c>
    </row>
    <row r="11" spans="1:7" x14ac:dyDescent="0.25">
      <c r="A11" s="41" t="s">
        <v>71</v>
      </c>
      <c r="B11" s="41" t="s">
        <v>115</v>
      </c>
      <c r="C11" s="48">
        <v>1.3140000000000001</v>
      </c>
      <c r="D11" s="41" t="s">
        <v>110</v>
      </c>
      <c r="E11" s="42">
        <v>1985</v>
      </c>
      <c r="F11" s="47">
        <v>7841.5300546448088</v>
      </c>
      <c r="G11" s="41" t="s">
        <v>116</v>
      </c>
    </row>
    <row r="12" spans="1:7" x14ac:dyDescent="0.25">
      <c r="A12" s="41" t="s">
        <v>71</v>
      </c>
      <c r="B12" s="41" t="s">
        <v>115</v>
      </c>
      <c r="C12" s="48">
        <v>1.514</v>
      </c>
      <c r="D12" s="41" t="s">
        <v>110</v>
      </c>
      <c r="E12" s="42">
        <v>1985</v>
      </c>
      <c r="F12" s="47">
        <v>8114.754098360655</v>
      </c>
      <c r="G12" s="41" t="s">
        <v>116</v>
      </c>
    </row>
    <row r="13" spans="1:7" x14ac:dyDescent="0.25">
      <c r="A13" s="41" t="s">
        <v>71</v>
      </c>
      <c r="B13" s="41" t="s">
        <v>115</v>
      </c>
      <c r="C13" s="48">
        <v>1.6140000000000001</v>
      </c>
      <c r="D13" s="41" t="s">
        <v>110</v>
      </c>
      <c r="E13" s="42">
        <v>1985</v>
      </c>
      <c r="F13" s="47">
        <v>8387.978142076503</v>
      </c>
      <c r="G13" s="41" t="s">
        <v>116</v>
      </c>
    </row>
    <row r="14" spans="1:7" x14ac:dyDescent="0.25">
      <c r="A14" s="41" t="s">
        <v>117</v>
      </c>
      <c r="B14" s="41" t="s">
        <v>118</v>
      </c>
      <c r="C14" s="43" t="s">
        <v>119</v>
      </c>
      <c r="D14" s="41" t="s">
        <v>120</v>
      </c>
      <c r="E14" s="44" t="s">
        <v>121</v>
      </c>
      <c r="F14" s="44" t="s">
        <v>122</v>
      </c>
      <c r="G14" s="140"/>
    </row>
    <row r="15" spans="1:7" x14ac:dyDescent="0.25">
      <c r="A15" s="33" t="s">
        <v>42</v>
      </c>
      <c r="B15" s="33" t="s">
        <v>123</v>
      </c>
      <c r="C15" s="34" t="s">
        <v>124</v>
      </c>
      <c r="D15" s="33" t="s">
        <v>125</v>
      </c>
      <c r="E15" s="35">
        <v>1985</v>
      </c>
      <c r="F15" s="36">
        <v>19169</v>
      </c>
      <c r="G15" s="140" t="s">
        <v>126</v>
      </c>
    </row>
    <row r="16" spans="1:7" x14ac:dyDescent="0.25">
      <c r="A16" s="33" t="s">
        <v>42</v>
      </c>
      <c r="B16" s="33" t="s">
        <v>123</v>
      </c>
      <c r="C16" s="34" t="s">
        <v>127</v>
      </c>
      <c r="D16" s="33" t="s">
        <v>125</v>
      </c>
      <c r="E16" s="35">
        <v>1985</v>
      </c>
      <c r="F16" s="36">
        <v>15793</v>
      </c>
      <c r="G16" s="140" t="s">
        <v>126</v>
      </c>
    </row>
    <row r="17" spans="1:7" x14ac:dyDescent="0.25">
      <c r="A17" s="141" t="s">
        <v>42</v>
      </c>
      <c r="B17" s="141" t="s">
        <v>123</v>
      </c>
      <c r="C17" s="142" t="s">
        <v>128</v>
      </c>
      <c r="D17" s="141" t="s">
        <v>125</v>
      </c>
      <c r="E17" s="143">
        <v>1985</v>
      </c>
      <c r="F17" s="144">
        <v>22057</v>
      </c>
      <c r="G17" s="140" t="s">
        <v>126</v>
      </c>
    </row>
    <row r="18" spans="1:7" x14ac:dyDescent="0.25">
      <c r="A18" s="64" t="s">
        <v>42</v>
      </c>
      <c r="B18" s="61" t="s">
        <v>2946</v>
      </c>
      <c r="C18" s="74" t="s">
        <v>2945</v>
      </c>
      <c r="D18" s="73" t="s">
        <v>43</v>
      </c>
      <c r="E18" s="76" t="s">
        <v>121</v>
      </c>
      <c r="F18" s="63">
        <v>20451</v>
      </c>
      <c r="G18" s="64" t="s">
        <v>2947</v>
      </c>
    </row>
    <row r="19" spans="1:7" x14ac:dyDescent="0.25">
      <c r="A19" s="64" t="s">
        <v>42</v>
      </c>
      <c r="B19" s="61" t="s">
        <v>2946</v>
      </c>
      <c r="C19" s="74" t="s">
        <v>2945</v>
      </c>
      <c r="D19" s="73" t="s">
        <v>43</v>
      </c>
      <c r="E19" s="76" t="s">
        <v>121</v>
      </c>
      <c r="F19" s="63">
        <v>20963</v>
      </c>
      <c r="G19" s="64" t="s">
        <v>2943</v>
      </c>
    </row>
    <row r="20" spans="1:7" s="145" customFormat="1" x14ac:dyDescent="0.25">
      <c r="A20" s="62" t="s">
        <v>856</v>
      </c>
      <c r="B20" s="62" t="s">
        <v>1514</v>
      </c>
      <c r="C20" s="121">
        <v>1</v>
      </c>
      <c r="D20" s="62" t="s">
        <v>110</v>
      </c>
      <c r="E20" s="73">
        <v>1985</v>
      </c>
      <c r="F20" s="63">
        <v>5337</v>
      </c>
      <c r="G20" s="62" t="s">
        <v>186</v>
      </c>
    </row>
    <row r="21" spans="1:7" s="138" customFormat="1" x14ac:dyDescent="0.25">
      <c r="A21" s="64" t="s">
        <v>856</v>
      </c>
      <c r="B21" s="64" t="s">
        <v>1514</v>
      </c>
      <c r="C21" s="65">
        <v>1</v>
      </c>
      <c r="D21" s="64" t="s">
        <v>110</v>
      </c>
      <c r="E21" s="73">
        <v>1985</v>
      </c>
      <c r="F21" s="66">
        <v>4837</v>
      </c>
      <c r="G21" s="64" t="s">
        <v>1213</v>
      </c>
    </row>
    <row r="22" spans="1:7" s="138" customFormat="1" x14ac:dyDescent="0.25">
      <c r="A22" s="64" t="s">
        <v>856</v>
      </c>
      <c r="B22" s="64" t="s">
        <v>1514</v>
      </c>
      <c r="C22" s="65">
        <v>1.4</v>
      </c>
      <c r="D22" s="64" t="s">
        <v>110</v>
      </c>
      <c r="E22" s="73">
        <v>1985</v>
      </c>
      <c r="F22" s="66">
        <v>6337</v>
      </c>
      <c r="G22" s="64" t="s">
        <v>186</v>
      </c>
    </row>
    <row r="23" spans="1:7" s="138" customFormat="1" x14ac:dyDescent="0.25">
      <c r="A23" s="64" t="s">
        <v>856</v>
      </c>
      <c r="B23" s="64" t="s">
        <v>1514</v>
      </c>
      <c r="C23" s="65">
        <v>1.4</v>
      </c>
      <c r="D23" s="64" t="s">
        <v>110</v>
      </c>
      <c r="E23" s="73">
        <v>1985</v>
      </c>
      <c r="F23" s="66">
        <v>5837</v>
      </c>
      <c r="G23" s="64" t="s">
        <v>1213</v>
      </c>
    </row>
    <row r="28" spans="1:7" s="90" customFormat="1" x14ac:dyDescent="0.25">
      <c r="A28" s="133"/>
      <c r="B28" s="133"/>
      <c r="C28" s="134"/>
      <c r="D28" s="133"/>
      <c r="E28" s="135"/>
      <c r="F28" s="136"/>
      <c r="G28" s="133"/>
    </row>
    <row r="29" spans="1:7" s="90" customFormat="1" x14ac:dyDescent="0.25">
      <c r="E29" s="91"/>
    </row>
    <row r="30" spans="1:7" s="90" customFormat="1" x14ac:dyDescent="0.25">
      <c r="E30" s="91"/>
    </row>
    <row r="31" spans="1:7" s="90" customFormat="1" x14ac:dyDescent="0.25">
      <c r="A31" s="92"/>
      <c r="B31" s="114"/>
      <c r="C31" s="115"/>
      <c r="D31" s="116"/>
      <c r="E31" s="116"/>
      <c r="F31" s="117"/>
      <c r="G31" s="92"/>
    </row>
    <row r="32" spans="1:7" s="90" customFormat="1" x14ac:dyDescent="0.25">
      <c r="A32" s="92"/>
      <c r="B32" s="114"/>
      <c r="C32" s="115"/>
      <c r="D32" s="116"/>
      <c r="E32" s="116"/>
      <c r="F32" s="117"/>
      <c r="G32" s="92"/>
    </row>
    <row r="33" spans="1:7" s="90" customFormat="1" x14ac:dyDescent="0.25">
      <c r="A33" s="92"/>
      <c r="B33" s="114"/>
      <c r="C33" s="115"/>
      <c r="D33" s="116"/>
      <c r="E33" s="116"/>
      <c r="F33" s="117"/>
      <c r="G33" s="92"/>
    </row>
    <row r="34" spans="1:7" s="90" customFormat="1" x14ac:dyDescent="0.25">
      <c r="A34" s="92"/>
      <c r="B34" s="114"/>
      <c r="C34" s="115"/>
      <c r="D34" s="116"/>
      <c r="E34" s="116"/>
      <c r="F34" s="117"/>
      <c r="G34" s="92"/>
    </row>
    <row r="35" spans="1:7" s="90" customFormat="1" x14ac:dyDescent="0.25">
      <c r="A35" s="92"/>
      <c r="B35" s="92"/>
      <c r="C35" s="92"/>
      <c r="D35" s="92"/>
      <c r="E35" s="116"/>
      <c r="F35" s="137"/>
      <c r="G35" s="92"/>
    </row>
    <row r="36" spans="1:7" s="90" customFormat="1" x14ac:dyDescent="0.25">
      <c r="A36" s="92"/>
      <c r="B36" s="92"/>
      <c r="C36" s="92"/>
      <c r="D36" s="92"/>
      <c r="E36" s="116"/>
      <c r="F36" s="137"/>
      <c r="G36" s="92"/>
    </row>
    <row r="37" spans="1:7" s="90" customFormat="1" x14ac:dyDescent="0.25">
      <c r="A37" s="92"/>
      <c r="B37" s="92"/>
      <c r="C37" s="92"/>
      <c r="D37" s="92"/>
      <c r="E37" s="116"/>
      <c r="F37" s="137"/>
      <c r="G37" s="92"/>
    </row>
    <row r="38" spans="1:7" s="90" customFormat="1" x14ac:dyDescent="0.25">
      <c r="A38" s="92"/>
      <c r="B38" s="92"/>
      <c r="C38" s="92"/>
      <c r="D38" s="92"/>
      <c r="E38" s="116"/>
      <c r="F38" s="137"/>
      <c r="G38" s="92"/>
    </row>
    <row r="39" spans="1:7" s="90" customFormat="1" x14ac:dyDescent="0.25">
      <c r="A39" s="92"/>
      <c r="B39" s="92"/>
      <c r="C39" s="92"/>
      <c r="D39" s="92"/>
      <c r="E39" s="116"/>
      <c r="F39" s="137"/>
      <c r="G39" s="92"/>
    </row>
    <row r="40" spans="1:7" s="90" customFormat="1" x14ac:dyDescent="0.25">
      <c r="A40" s="92"/>
      <c r="B40" s="92"/>
      <c r="C40" s="92"/>
      <c r="D40" s="92"/>
      <c r="E40" s="116"/>
      <c r="F40" s="137"/>
      <c r="G40" s="92"/>
    </row>
    <row r="41" spans="1:7" s="90" customFormat="1" x14ac:dyDescent="0.25">
      <c r="A41" s="92"/>
      <c r="B41" s="92"/>
      <c r="C41" s="92"/>
      <c r="D41" s="92"/>
      <c r="E41" s="116"/>
      <c r="F41" s="137"/>
      <c r="G41" s="92"/>
    </row>
    <row r="42" spans="1:7" s="90" customFormat="1" x14ac:dyDescent="0.25">
      <c r="A42" s="92"/>
      <c r="B42" s="92"/>
      <c r="C42" s="92"/>
      <c r="D42" s="92"/>
      <c r="E42" s="116"/>
      <c r="F42" s="137"/>
      <c r="G42" s="92"/>
    </row>
    <row r="43" spans="1:7" s="90" customFormat="1" x14ac:dyDescent="0.25">
      <c r="A43" s="92"/>
      <c r="B43" s="92"/>
      <c r="C43" s="92"/>
      <c r="D43" s="92"/>
      <c r="E43" s="116"/>
      <c r="F43" s="137"/>
      <c r="G43" s="92"/>
    </row>
    <row r="44" spans="1:7" s="90" customFormat="1" x14ac:dyDescent="0.25">
      <c r="A44" s="92"/>
      <c r="B44" s="92"/>
      <c r="C44" s="92"/>
      <c r="D44" s="92"/>
      <c r="E44" s="116"/>
      <c r="F44" s="137"/>
      <c r="G44" s="92"/>
    </row>
    <row r="45" spans="1:7" s="90" customFormat="1" x14ac:dyDescent="0.25">
      <c r="A45" s="92"/>
      <c r="B45" s="92"/>
      <c r="C45" s="92"/>
      <c r="D45" s="92"/>
      <c r="E45" s="116"/>
      <c r="F45" s="137"/>
      <c r="G45" s="92"/>
    </row>
    <row r="46" spans="1:7" s="90" customFormat="1" x14ac:dyDescent="0.25">
      <c r="A46" s="92"/>
      <c r="B46" s="92"/>
      <c r="C46" s="92"/>
      <c r="D46" s="92"/>
      <c r="E46" s="116"/>
      <c r="F46" s="137"/>
      <c r="G46" s="92"/>
    </row>
  </sheetData>
  <sheetProtection algorithmName="SHA-512" hashValue="t4TxpjRyi+y0m7GinRKewag+OSnjdAZj6pCqxBWm/JRRffqQzMmkfd9+G2sqhWU0wxM4BxXOV15fYpgX5l8V3Q==" saltValue="AKzHUsMTu8DQyRI1h/vaFA==" spinCount="100000" sheet="1" objects="1" scenarios="1"/>
  <hyperlinks>
    <hyperlink ref="C14" r:id="rId1" display="http://specs.cars-directory.net/mitsubishi/starion/2.6_GSR-VR_8873.html"/>
    <hyperlink ref="C15" r:id="rId2" display="http://specs.cars-directory.net/toyota/corona/1.6_GT_27594.html"/>
    <hyperlink ref="C16" r:id="rId3" display="http://specs.cars-directory.net/toyota/corona/1.8_EX_27600.html"/>
    <hyperlink ref="C17" r:id="rId4" display="http://specs.cars-directory.net/toyota/corona/2.0_GT_27612.html"/>
  </hyperlinks>
  <pageMargins left="0.7" right="0.7" top="0.75" bottom="0.75" header="0.3" footer="0.3"/>
  <pageSetup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77"/>
  <sheetViews>
    <sheetView topLeftCell="A25" workbookViewId="0">
      <selection activeCell="D46" sqref="D46"/>
    </sheetView>
  </sheetViews>
  <sheetFormatPr defaultColWidth="28.28515625" defaultRowHeight="15.75" x14ac:dyDescent="0.25"/>
  <cols>
    <col min="1" max="2" width="28.28515625" style="40"/>
    <col min="3" max="3" width="28.28515625" style="46"/>
    <col min="4" max="4" width="12.5703125" style="40" customWidth="1"/>
    <col min="5" max="5" width="10.42578125" style="46" customWidth="1"/>
    <col min="6" max="6" width="28.28515625" style="46"/>
    <col min="7" max="7" width="35.140625" style="40" customWidth="1"/>
    <col min="8" max="16384" width="28.28515625" style="40"/>
  </cols>
  <sheetData>
    <row r="1" spans="1:7" x14ac:dyDescent="0.25">
      <c r="A1" s="125" t="s">
        <v>105</v>
      </c>
      <c r="B1" s="125" t="s">
        <v>80</v>
      </c>
      <c r="C1" s="132" t="s">
        <v>106</v>
      </c>
      <c r="D1" s="125" t="s">
        <v>107</v>
      </c>
      <c r="E1" s="130" t="s">
        <v>84</v>
      </c>
      <c r="F1" s="146" t="s">
        <v>108</v>
      </c>
      <c r="G1" s="125" t="s">
        <v>109</v>
      </c>
    </row>
    <row r="2" spans="1:7" x14ac:dyDescent="0.25">
      <c r="A2" s="41" t="s">
        <v>71</v>
      </c>
      <c r="B2" s="41" t="s">
        <v>73</v>
      </c>
      <c r="C2" s="42">
        <v>1.3140000000000001</v>
      </c>
      <c r="D2" s="41" t="s">
        <v>110</v>
      </c>
      <c r="E2" s="42">
        <v>1986</v>
      </c>
      <c r="F2" s="56">
        <v>7568.3060109289618</v>
      </c>
      <c r="G2" s="41" t="s">
        <v>111</v>
      </c>
    </row>
    <row r="3" spans="1:7" x14ac:dyDescent="0.25">
      <c r="A3" s="41" t="s">
        <v>71</v>
      </c>
      <c r="B3" s="41" t="s">
        <v>73</v>
      </c>
      <c r="C3" s="42">
        <v>1.3140000000000001</v>
      </c>
      <c r="D3" s="41" t="s">
        <v>110</v>
      </c>
      <c r="E3" s="42">
        <v>1986</v>
      </c>
      <c r="F3" s="56">
        <v>7650.2732240437153</v>
      </c>
      <c r="G3" s="41" t="s">
        <v>112</v>
      </c>
    </row>
    <row r="4" spans="1:7" x14ac:dyDescent="0.25">
      <c r="A4" s="41" t="s">
        <v>71</v>
      </c>
      <c r="B4" s="41" t="s">
        <v>73</v>
      </c>
      <c r="C4" s="42">
        <v>1.3140000000000001</v>
      </c>
      <c r="D4" s="41" t="s">
        <v>110</v>
      </c>
      <c r="E4" s="42">
        <v>1986</v>
      </c>
      <c r="F4" s="56">
        <v>7732.2404371584698</v>
      </c>
      <c r="G4" s="41" t="s">
        <v>113</v>
      </c>
    </row>
    <row r="5" spans="1:7" x14ac:dyDescent="0.25">
      <c r="A5" s="41" t="s">
        <v>71</v>
      </c>
      <c r="B5" s="41" t="s">
        <v>73</v>
      </c>
      <c r="C5" s="42">
        <v>1.514</v>
      </c>
      <c r="D5" s="41" t="s">
        <v>114</v>
      </c>
      <c r="E5" s="42">
        <v>1986</v>
      </c>
      <c r="F5" s="56">
        <v>8114.754098360655</v>
      </c>
      <c r="G5" s="41" t="s">
        <v>111</v>
      </c>
    </row>
    <row r="6" spans="1:7" x14ac:dyDescent="0.25">
      <c r="A6" s="41" t="s">
        <v>71</v>
      </c>
      <c r="B6" s="41" t="s">
        <v>73</v>
      </c>
      <c r="C6" s="42">
        <v>1.514</v>
      </c>
      <c r="D6" s="41" t="s">
        <v>114</v>
      </c>
      <c r="E6" s="42">
        <v>1986</v>
      </c>
      <c r="F6" s="56">
        <v>8251.3661202185795</v>
      </c>
      <c r="G6" s="41" t="s">
        <v>112</v>
      </c>
    </row>
    <row r="7" spans="1:7" x14ac:dyDescent="0.25">
      <c r="A7" s="41" t="s">
        <v>71</v>
      </c>
      <c r="B7" s="41" t="s">
        <v>73</v>
      </c>
      <c r="C7" s="42">
        <v>1.514</v>
      </c>
      <c r="D7" s="41" t="s">
        <v>114</v>
      </c>
      <c r="E7" s="42">
        <v>1986</v>
      </c>
      <c r="F7" s="56">
        <v>8360.6557377049176</v>
      </c>
      <c r="G7" s="41" t="s">
        <v>113</v>
      </c>
    </row>
    <row r="8" spans="1:7" x14ac:dyDescent="0.25">
      <c r="A8" s="41" t="s">
        <v>71</v>
      </c>
      <c r="B8" s="41" t="s">
        <v>73</v>
      </c>
      <c r="C8" s="42">
        <v>1514</v>
      </c>
      <c r="D8" s="41" t="s">
        <v>110</v>
      </c>
      <c r="E8" s="42">
        <v>1986</v>
      </c>
      <c r="F8" s="56">
        <v>7814.2076502732234</v>
      </c>
      <c r="G8" s="41" t="s">
        <v>111</v>
      </c>
    </row>
    <row r="9" spans="1:7" x14ac:dyDescent="0.25">
      <c r="A9" s="41" t="s">
        <v>71</v>
      </c>
      <c r="B9" s="41" t="s">
        <v>73</v>
      </c>
      <c r="C9" s="42">
        <v>1514</v>
      </c>
      <c r="D9" s="41" t="s">
        <v>110</v>
      </c>
      <c r="E9" s="42">
        <v>1986</v>
      </c>
      <c r="F9" s="56">
        <v>7896.1748633879779</v>
      </c>
      <c r="G9" s="41" t="s">
        <v>112</v>
      </c>
    </row>
    <row r="10" spans="1:7" x14ac:dyDescent="0.25">
      <c r="A10" s="41" t="s">
        <v>71</v>
      </c>
      <c r="B10" s="41" t="s">
        <v>73</v>
      </c>
      <c r="C10" s="42">
        <v>1514</v>
      </c>
      <c r="D10" s="41" t="s">
        <v>110</v>
      </c>
      <c r="E10" s="42">
        <v>1986</v>
      </c>
      <c r="F10" s="56">
        <v>7978.1420765027324</v>
      </c>
      <c r="G10" s="41" t="s">
        <v>113</v>
      </c>
    </row>
    <row r="11" spans="1:7" x14ac:dyDescent="0.25">
      <c r="A11" s="41" t="s">
        <v>71</v>
      </c>
      <c r="B11" s="41" t="s">
        <v>115</v>
      </c>
      <c r="C11" s="42">
        <v>1.3140000000000001</v>
      </c>
      <c r="D11" s="41" t="s">
        <v>110</v>
      </c>
      <c r="E11" s="42">
        <v>1986</v>
      </c>
      <c r="F11" s="56">
        <v>8661.2021857923501</v>
      </c>
      <c r="G11" s="41" t="s">
        <v>116</v>
      </c>
    </row>
    <row r="12" spans="1:7" x14ac:dyDescent="0.25">
      <c r="A12" s="41" t="s">
        <v>71</v>
      </c>
      <c r="B12" s="41" t="s">
        <v>115</v>
      </c>
      <c r="C12" s="42">
        <v>1.514</v>
      </c>
      <c r="D12" s="41" t="s">
        <v>110</v>
      </c>
      <c r="E12" s="42">
        <v>1986</v>
      </c>
      <c r="F12" s="56">
        <v>8934.4262295081971</v>
      </c>
      <c r="G12" s="41" t="s">
        <v>116</v>
      </c>
    </row>
    <row r="13" spans="1:7" x14ac:dyDescent="0.25">
      <c r="A13" s="41" t="s">
        <v>71</v>
      </c>
      <c r="B13" s="41" t="s">
        <v>115</v>
      </c>
      <c r="C13" s="42">
        <v>1.6140000000000001</v>
      </c>
      <c r="D13" s="41" t="s">
        <v>110</v>
      </c>
      <c r="E13" s="42">
        <v>1986</v>
      </c>
      <c r="F13" s="56">
        <v>9207.6502732240442</v>
      </c>
      <c r="G13" s="140" t="s">
        <v>116</v>
      </c>
    </row>
    <row r="14" spans="1:7" x14ac:dyDescent="0.25">
      <c r="A14" s="41" t="s">
        <v>117</v>
      </c>
      <c r="B14" s="41" t="s">
        <v>118</v>
      </c>
      <c r="C14" s="44" t="s">
        <v>119</v>
      </c>
      <c r="D14" s="41" t="s">
        <v>120</v>
      </c>
      <c r="E14" s="44" t="s">
        <v>131</v>
      </c>
      <c r="F14" s="44" t="s">
        <v>132</v>
      </c>
      <c r="G14" s="140"/>
    </row>
    <row r="15" spans="1:7" customFormat="1" x14ac:dyDescent="0.25">
      <c r="A15" s="41" t="s">
        <v>129</v>
      </c>
      <c r="B15" s="41" t="s">
        <v>6680</v>
      </c>
      <c r="C15" s="132"/>
      <c r="D15" s="125"/>
      <c r="E15" s="42">
        <v>1986</v>
      </c>
      <c r="F15" s="63">
        <v>36500</v>
      </c>
      <c r="G15" s="98" t="s">
        <v>3241</v>
      </c>
    </row>
    <row r="16" spans="1:7" customFormat="1" x14ac:dyDescent="0.25">
      <c r="A16" s="41" t="s">
        <v>129</v>
      </c>
      <c r="B16" s="41" t="s">
        <v>6679</v>
      </c>
      <c r="C16" s="42"/>
      <c r="D16" s="41"/>
      <c r="E16" s="42">
        <v>1986</v>
      </c>
      <c r="F16" s="63">
        <v>42000</v>
      </c>
      <c r="G16" s="98" t="s">
        <v>3240</v>
      </c>
    </row>
    <row r="17" spans="1:7" customFormat="1" x14ac:dyDescent="0.25">
      <c r="A17" s="41" t="s">
        <v>129</v>
      </c>
      <c r="B17" s="41" t="s">
        <v>6678</v>
      </c>
      <c r="C17" s="42"/>
      <c r="D17" s="41"/>
      <c r="E17" s="42">
        <v>1986</v>
      </c>
      <c r="F17" s="63">
        <v>38500</v>
      </c>
      <c r="G17" s="98" t="s">
        <v>3241</v>
      </c>
    </row>
    <row r="18" spans="1:7" customFormat="1" x14ac:dyDescent="0.25">
      <c r="A18" s="41" t="s">
        <v>129</v>
      </c>
      <c r="B18" s="41" t="s">
        <v>6678</v>
      </c>
      <c r="C18" s="42"/>
      <c r="D18" s="41"/>
      <c r="E18" s="42">
        <v>1986</v>
      </c>
      <c r="F18" s="63">
        <v>44000</v>
      </c>
      <c r="G18" s="98" t="s">
        <v>3240</v>
      </c>
    </row>
    <row r="19" spans="1:7" customFormat="1" x14ac:dyDescent="0.25">
      <c r="A19" s="41" t="s">
        <v>129</v>
      </c>
      <c r="B19" s="41" t="s">
        <v>6677</v>
      </c>
      <c r="C19" s="42"/>
      <c r="D19" s="41"/>
      <c r="E19" s="42">
        <v>1986</v>
      </c>
      <c r="F19" s="63">
        <v>40500</v>
      </c>
      <c r="G19" s="98" t="s">
        <v>3241</v>
      </c>
    </row>
    <row r="20" spans="1:7" customFormat="1" x14ac:dyDescent="0.25">
      <c r="A20" s="41" t="s">
        <v>129</v>
      </c>
      <c r="B20" s="41" t="s">
        <v>6677</v>
      </c>
      <c r="C20" s="42"/>
      <c r="D20" s="41"/>
      <c r="E20" s="42">
        <v>1986</v>
      </c>
      <c r="F20" s="63">
        <v>45500</v>
      </c>
      <c r="G20" s="98" t="s">
        <v>3240</v>
      </c>
    </row>
    <row r="21" spans="1:7" customFormat="1" x14ac:dyDescent="0.25">
      <c r="A21" s="41" t="s">
        <v>129</v>
      </c>
      <c r="B21" s="41" t="s">
        <v>6676</v>
      </c>
      <c r="C21" s="42"/>
      <c r="D21" s="41"/>
      <c r="E21" s="42">
        <v>1986</v>
      </c>
      <c r="F21" s="63">
        <v>42500</v>
      </c>
      <c r="G21" s="98" t="s">
        <v>3241</v>
      </c>
    </row>
    <row r="22" spans="1:7" customFormat="1" x14ac:dyDescent="0.25">
      <c r="A22" s="41" t="s">
        <v>129</v>
      </c>
      <c r="B22" s="41" t="s">
        <v>6676</v>
      </c>
      <c r="C22" s="42"/>
      <c r="D22" s="41"/>
      <c r="E22" s="42">
        <v>1986</v>
      </c>
      <c r="F22" s="63">
        <v>47500</v>
      </c>
      <c r="G22" s="98" t="s">
        <v>3240</v>
      </c>
    </row>
    <row r="23" spans="1:7" s="744" customFormat="1" x14ac:dyDescent="0.25">
      <c r="A23" s="41" t="s">
        <v>129</v>
      </c>
      <c r="B23" s="41" t="s">
        <v>6675</v>
      </c>
      <c r="C23" s="42"/>
      <c r="D23" s="41"/>
      <c r="E23" s="42">
        <v>1986</v>
      </c>
      <c r="F23" s="63">
        <v>42600</v>
      </c>
      <c r="G23" s="98" t="s">
        <v>3241</v>
      </c>
    </row>
    <row r="24" spans="1:7" s="744" customFormat="1" x14ac:dyDescent="0.25">
      <c r="A24" s="41" t="s">
        <v>129</v>
      </c>
      <c r="B24" s="41" t="s">
        <v>6675</v>
      </c>
      <c r="C24" s="42"/>
      <c r="D24" s="41"/>
      <c r="E24" s="42">
        <v>1986</v>
      </c>
      <c r="F24" s="63">
        <v>47750</v>
      </c>
      <c r="G24" s="98" t="s">
        <v>3240</v>
      </c>
    </row>
    <row r="25" spans="1:7" customFormat="1" x14ac:dyDescent="0.25">
      <c r="A25" s="41" t="s">
        <v>129</v>
      </c>
      <c r="B25" s="41" t="s">
        <v>6674</v>
      </c>
      <c r="C25" s="42"/>
      <c r="D25" s="41"/>
      <c r="E25" s="42">
        <v>1986</v>
      </c>
      <c r="F25" s="63">
        <v>42700</v>
      </c>
      <c r="G25" s="98" t="s">
        <v>3241</v>
      </c>
    </row>
    <row r="26" spans="1:7" customFormat="1" x14ac:dyDescent="0.25">
      <c r="A26" s="41" t="s">
        <v>129</v>
      </c>
      <c r="B26" s="41" t="s">
        <v>6674</v>
      </c>
      <c r="C26" s="42"/>
      <c r="D26" s="41"/>
      <c r="E26" s="42">
        <v>1986</v>
      </c>
      <c r="F26" s="63">
        <v>48000</v>
      </c>
      <c r="G26" s="98" t="s">
        <v>3240</v>
      </c>
    </row>
    <row r="27" spans="1:7" customFormat="1" x14ac:dyDescent="0.25">
      <c r="A27" s="41" t="s">
        <v>129</v>
      </c>
      <c r="B27" s="41" t="s">
        <v>6673</v>
      </c>
      <c r="C27" s="42"/>
      <c r="D27" s="41"/>
      <c r="E27" s="42">
        <v>1986</v>
      </c>
      <c r="F27" s="63">
        <v>42800</v>
      </c>
      <c r="G27" s="98" t="s">
        <v>3241</v>
      </c>
    </row>
    <row r="28" spans="1:7" customFormat="1" x14ac:dyDescent="0.25">
      <c r="A28" s="41" t="s">
        <v>129</v>
      </c>
      <c r="B28" s="41" t="s">
        <v>6673</v>
      </c>
      <c r="C28" s="42"/>
      <c r="D28" s="41"/>
      <c r="E28" s="42">
        <v>1986</v>
      </c>
      <c r="F28" s="63">
        <v>48250</v>
      </c>
      <c r="G28" s="98" t="s">
        <v>3240</v>
      </c>
    </row>
    <row r="29" spans="1:7" customFormat="1" x14ac:dyDescent="0.25">
      <c r="A29" s="41" t="s">
        <v>129</v>
      </c>
      <c r="B29" s="41" t="s">
        <v>6672</v>
      </c>
      <c r="C29" s="42"/>
      <c r="D29" s="41"/>
      <c r="E29" s="42">
        <v>1986</v>
      </c>
      <c r="F29" s="63">
        <v>42900</v>
      </c>
      <c r="G29" s="98" t="s">
        <v>3241</v>
      </c>
    </row>
    <row r="30" spans="1:7" customFormat="1" x14ac:dyDescent="0.25">
      <c r="A30" s="41" t="s">
        <v>129</v>
      </c>
      <c r="B30" s="41" t="s">
        <v>6672</v>
      </c>
      <c r="C30" s="42"/>
      <c r="D30" s="41"/>
      <c r="E30" s="42">
        <v>1986</v>
      </c>
      <c r="F30" s="63">
        <v>48500</v>
      </c>
      <c r="G30" s="98" t="s">
        <v>3240</v>
      </c>
    </row>
    <row r="31" spans="1:7" customFormat="1" x14ac:dyDescent="0.25">
      <c r="A31" s="41" t="s">
        <v>129</v>
      </c>
      <c r="B31" s="41" t="s">
        <v>6671</v>
      </c>
      <c r="C31" s="42"/>
      <c r="D31" s="41"/>
      <c r="E31" s="42">
        <v>1986</v>
      </c>
      <c r="F31" s="63">
        <v>43000</v>
      </c>
      <c r="G31" s="98" t="s">
        <v>3241</v>
      </c>
    </row>
    <row r="32" spans="1:7" customFormat="1" x14ac:dyDescent="0.25">
      <c r="A32" s="41" t="s">
        <v>129</v>
      </c>
      <c r="B32" s="41" t="s">
        <v>6671</v>
      </c>
      <c r="C32" s="42"/>
      <c r="D32" s="41"/>
      <c r="E32" s="42">
        <v>1986</v>
      </c>
      <c r="F32" s="63">
        <v>48750</v>
      </c>
      <c r="G32" s="98" t="s">
        <v>3240</v>
      </c>
    </row>
    <row r="33" spans="1:7" customFormat="1" x14ac:dyDescent="0.25">
      <c r="A33" s="41" t="s">
        <v>129</v>
      </c>
      <c r="B33" s="41" t="s">
        <v>6670</v>
      </c>
      <c r="C33" s="42"/>
      <c r="D33" s="41"/>
      <c r="E33" s="42">
        <v>1986</v>
      </c>
      <c r="F33" s="63">
        <v>43100</v>
      </c>
      <c r="G33" s="98" t="s">
        <v>3241</v>
      </c>
    </row>
    <row r="34" spans="1:7" customFormat="1" x14ac:dyDescent="0.25">
      <c r="A34" s="41" t="s">
        <v>129</v>
      </c>
      <c r="B34" s="41" t="s">
        <v>6670</v>
      </c>
      <c r="C34" s="42"/>
      <c r="D34" s="41"/>
      <c r="E34" s="42">
        <v>1986</v>
      </c>
      <c r="F34" s="63">
        <v>49000</v>
      </c>
      <c r="G34" s="98" t="s">
        <v>3240</v>
      </c>
    </row>
    <row r="35" spans="1:7" customFormat="1" x14ac:dyDescent="0.25">
      <c r="A35" s="41" t="s">
        <v>129</v>
      </c>
      <c r="B35" s="41" t="s">
        <v>6669</v>
      </c>
      <c r="C35" s="42"/>
      <c r="D35" s="41"/>
      <c r="E35" s="42">
        <v>1986</v>
      </c>
      <c r="F35" s="63">
        <v>43200</v>
      </c>
      <c r="G35" s="98" t="s">
        <v>3241</v>
      </c>
    </row>
    <row r="36" spans="1:7" customFormat="1" x14ac:dyDescent="0.25">
      <c r="A36" s="41" t="s">
        <v>129</v>
      </c>
      <c r="B36" s="41" t="s">
        <v>6669</v>
      </c>
      <c r="C36" s="42"/>
      <c r="D36" s="41"/>
      <c r="E36" s="42">
        <v>1986</v>
      </c>
      <c r="F36" s="63">
        <v>49250</v>
      </c>
      <c r="G36" s="98" t="s">
        <v>3240</v>
      </c>
    </row>
    <row r="37" spans="1:7" customFormat="1" x14ac:dyDescent="0.25">
      <c r="A37" s="41" t="s">
        <v>129</v>
      </c>
      <c r="B37" s="41" t="s">
        <v>6668</v>
      </c>
      <c r="C37" s="42"/>
      <c r="D37" s="41"/>
      <c r="E37" s="42">
        <v>1986</v>
      </c>
      <c r="F37" s="63">
        <v>43300</v>
      </c>
      <c r="G37" s="98" t="s">
        <v>3241</v>
      </c>
    </row>
    <row r="38" spans="1:7" customFormat="1" x14ac:dyDescent="0.25">
      <c r="A38" s="41" t="s">
        <v>129</v>
      </c>
      <c r="B38" s="41" t="s">
        <v>6668</v>
      </c>
      <c r="C38" s="42"/>
      <c r="D38" s="41"/>
      <c r="E38" s="42">
        <v>1986</v>
      </c>
      <c r="F38" s="63">
        <v>49500</v>
      </c>
      <c r="G38" s="98" t="s">
        <v>3240</v>
      </c>
    </row>
    <row r="39" spans="1:7" customFormat="1" x14ac:dyDescent="0.25">
      <c r="A39" s="41" t="s">
        <v>129</v>
      </c>
      <c r="B39" s="41" t="s">
        <v>6667</v>
      </c>
      <c r="C39" s="42"/>
      <c r="D39" s="41"/>
      <c r="E39" s="42">
        <v>1986</v>
      </c>
      <c r="F39" s="63">
        <v>43400</v>
      </c>
      <c r="G39" s="98" t="s">
        <v>3241</v>
      </c>
    </row>
    <row r="40" spans="1:7" customFormat="1" x14ac:dyDescent="0.25">
      <c r="A40" s="41" t="s">
        <v>129</v>
      </c>
      <c r="B40" s="41" t="s">
        <v>6667</v>
      </c>
      <c r="C40" s="42"/>
      <c r="D40" s="41"/>
      <c r="E40" s="42">
        <v>1986</v>
      </c>
      <c r="F40" s="63">
        <v>49750</v>
      </c>
      <c r="G40" s="98" t="s">
        <v>3240</v>
      </c>
    </row>
    <row r="41" spans="1:7" customFormat="1" x14ac:dyDescent="0.25">
      <c r="A41" s="41" t="s">
        <v>129</v>
      </c>
      <c r="B41" s="41" t="s">
        <v>6666</v>
      </c>
      <c r="C41" s="42"/>
      <c r="D41" s="41"/>
      <c r="E41" s="42">
        <v>1986</v>
      </c>
      <c r="F41" s="63">
        <v>43500</v>
      </c>
      <c r="G41" s="98" t="s">
        <v>3241</v>
      </c>
    </row>
    <row r="42" spans="1:7" customFormat="1" x14ac:dyDescent="0.25">
      <c r="A42" s="41" t="s">
        <v>129</v>
      </c>
      <c r="B42" s="41" t="s">
        <v>6666</v>
      </c>
      <c r="C42" s="42"/>
      <c r="D42" s="41"/>
      <c r="E42" s="42">
        <v>1986</v>
      </c>
      <c r="F42" s="63">
        <v>50000</v>
      </c>
      <c r="G42" s="98" t="s">
        <v>3240</v>
      </c>
    </row>
    <row r="43" spans="1:7" s="58" customFormat="1" x14ac:dyDescent="0.25">
      <c r="A43" s="41" t="s">
        <v>64</v>
      </c>
      <c r="B43" s="41" t="s">
        <v>133</v>
      </c>
      <c r="C43" s="44" t="s">
        <v>134</v>
      </c>
      <c r="D43" s="41" t="s">
        <v>125</v>
      </c>
      <c r="E43" s="44" t="s">
        <v>131</v>
      </c>
      <c r="F43" s="47">
        <v>13883</v>
      </c>
      <c r="G43" s="140" t="s">
        <v>135</v>
      </c>
    </row>
    <row r="44" spans="1:7" s="58" customFormat="1" x14ac:dyDescent="0.25">
      <c r="A44" s="41" t="s">
        <v>64</v>
      </c>
      <c r="B44" s="41" t="s">
        <v>136</v>
      </c>
      <c r="C44" s="44" t="s">
        <v>137</v>
      </c>
      <c r="D44" s="41" t="s">
        <v>125</v>
      </c>
      <c r="E44" s="44" t="s">
        <v>131</v>
      </c>
      <c r="F44" s="47">
        <v>16992</v>
      </c>
      <c r="G44" s="41" t="s">
        <v>135</v>
      </c>
    </row>
    <row r="45" spans="1:7" s="58" customFormat="1" x14ac:dyDescent="0.25">
      <c r="A45" s="33" t="s">
        <v>42</v>
      </c>
      <c r="B45" s="33" t="s">
        <v>123</v>
      </c>
      <c r="C45" s="147" t="s">
        <v>124</v>
      </c>
      <c r="D45" s="33" t="s">
        <v>125</v>
      </c>
      <c r="E45" s="35">
        <v>1986</v>
      </c>
      <c r="F45" s="37">
        <v>19780</v>
      </c>
      <c r="G45" s="33" t="s">
        <v>126</v>
      </c>
    </row>
    <row r="46" spans="1:7" s="72" customFormat="1" x14ac:dyDescent="0.25">
      <c r="A46" s="33" t="s">
        <v>42</v>
      </c>
      <c r="B46" s="33" t="s">
        <v>123</v>
      </c>
      <c r="C46" s="147" t="s">
        <v>127</v>
      </c>
      <c r="D46" s="33" t="s">
        <v>125</v>
      </c>
      <c r="E46" s="35">
        <v>1986</v>
      </c>
      <c r="F46" s="37">
        <v>16270</v>
      </c>
      <c r="G46" s="33" t="s">
        <v>126</v>
      </c>
    </row>
    <row r="47" spans="1:7" s="72" customFormat="1" x14ac:dyDescent="0.25">
      <c r="A47" s="33" t="s">
        <v>42</v>
      </c>
      <c r="B47" s="33" t="s">
        <v>123</v>
      </c>
      <c r="C47" s="147" t="s">
        <v>128</v>
      </c>
      <c r="D47" s="33" t="s">
        <v>125</v>
      </c>
      <c r="E47" s="35">
        <v>1986</v>
      </c>
      <c r="F47" s="37">
        <v>22667</v>
      </c>
      <c r="G47" s="33" t="s">
        <v>126</v>
      </c>
    </row>
    <row r="48" spans="1:7" x14ac:dyDescent="0.25">
      <c r="A48" s="64" t="s">
        <v>42</v>
      </c>
      <c r="B48" s="61" t="s">
        <v>2946</v>
      </c>
      <c r="C48" s="76" t="s">
        <v>2945</v>
      </c>
      <c r="D48" s="73" t="s">
        <v>43</v>
      </c>
      <c r="E48" s="76" t="s">
        <v>131</v>
      </c>
      <c r="F48" s="63">
        <v>21451</v>
      </c>
      <c r="G48" s="64" t="s">
        <v>2947</v>
      </c>
    </row>
    <row r="49" spans="1:7" x14ac:dyDescent="0.25">
      <c r="A49" s="64" t="s">
        <v>42</v>
      </c>
      <c r="B49" s="61" t="s">
        <v>2946</v>
      </c>
      <c r="C49" s="76" t="s">
        <v>2945</v>
      </c>
      <c r="D49" s="73" t="s">
        <v>43</v>
      </c>
      <c r="E49" s="76" t="s">
        <v>131</v>
      </c>
      <c r="F49" s="63">
        <v>21963</v>
      </c>
      <c r="G49" s="64" t="s">
        <v>2943</v>
      </c>
    </row>
    <row r="50" spans="1:7" s="67" customFormat="1" x14ac:dyDescent="0.25">
      <c r="A50" s="64" t="s">
        <v>856</v>
      </c>
      <c r="B50" s="64" t="s">
        <v>1514</v>
      </c>
      <c r="C50" s="148">
        <v>1</v>
      </c>
      <c r="D50" s="64" t="s">
        <v>110</v>
      </c>
      <c r="E50" s="73">
        <v>1986</v>
      </c>
      <c r="F50" s="66">
        <v>5837</v>
      </c>
      <c r="G50" s="64" t="s">
        <v>186</v>
      </c>
    </row>
    <row r="51" spans="1:7" s="67" customFormat="1" x14ac:dyDescent="0.25">
      <c r="A51" s="64" t="s">
        <v>856</v>
      </c>
      <c r="B51" s="64" t="s">
        <v>1514</v>
      </c>
      <c r="C51" s="148">
        <v>1</v>
      </c>
      <c r="D51" s="64" t="s">
        <v>110</v>
      </c>
      <c r="E51" s="73">
        <v>1986</v>
      </c>
      <c r="F51" s="66">
        <v>5437</v>
      </c>
      <c r="G51" s="64" t="s">
        <v>1213</v>
      </c>
    </row>
    <row r="52" spans="1:7" s="67" customFormat="1" x14ac:dyDescent="0.25">
      <c r="A52" s="64" t="s">
        <v>856</v>
      </c>
      <c r="B52" s="64" t="s">
        <v>1514</v>
      </c>
      <c r="C52" s="148">
        <v>1.4</v>
      </c>
      <c r="D52" s="64" t="s">
        <v>110</v>
      </c>
      <c r="E52" s="73">
        <v>1986</v>
      </c>
      <c r="F52" s="66">
        <v>6737</v>
      </c>
      <c r="G52" s="64" t="s">
        <v>186</v>
      </c>
    </row>
    <row r="53" spans="1:7" s="67" customFormat="1" x14ac:dyDescent="0.25">
      <c r="A53" s="64" t="s">
        <v>856</v>
      </c>
      <c r="B53" s="64" t="s">
        <v>1514</v>
      </c>
      <c r="C53" s="148">
        <v>1.4</v>
      </c>
      <c r="D53" s="64" t="s">
        <v>110</v>
      </c>
      <c r="E53" s="73">
        <v>1986</v>
      </c>
      <c r="F53" s="66">
        <v>6337</v>
      </c>
      <c r="G53" s="64" t="s">
        <v>1213</v>
      </c>
    </row>
    <row r="58" spans="1:7" x14ac:dyDescent="0.25">
      <c r="A58" s="133"/>
      <c r="B58" s="133"/>
      <c r="C58" s="149"/>
      <c r="D58" s="135"/>
      <c r="E58" s="135"/>
      <c r="F58" s="136"/>
      <c r="G58" s="133"/>
    </row>
    <row r="59" spans="1:7" x14ac:dyDescent="0.25">
      <c r="A59" s="90"/>
      <c r="B59" s="90"/>
      <c r="C59" s="91"/>
      <c r="D59" s="90"/>
      <c r="E59" s="91"/>
      <c r="F59" s="91"/>
      <c r="G59" s="90"/>
    </row>
    <row r="60" spans="1:7" x14ac:dyDescent="0.25">
      <c r="A60" s="90"/>
      <c r="B60" s="90"/>
      <c r="C60" s="91"/>
      <c r="D60" s="90"/>
      <c r="E60" s="91"/>
      <c r="F60" s="91"/>
      <c r="G60" s="90"/>
    </row>
    <row r="61" spans="1:7" x14ac:dyDescent="0.25">
      <c r="A61" s="92"/>
      <c r="B61" s="114"/>
      <c r="C61" s="118"/>
      <c r="D61" s="116"/>
      <c r="E61" s="116"/>
      <c r="F61" s="117"/>
      <c r="G61" s="92"/>
    </row>
    <row r="62" spans="1:7" x14ac:dyDescent="0.25">
      <c r="A62" s="92"/>
      <c r="B62" s="114"/>
      <c r="C62" s="118"/>
      <c r="D62" s="116"/>
      <c r="E62" s="116"/>
      <c r="F62" s="117"/>
      <c r="G62" s="92"/>
    </row>
    <row r="63" spans="1:7" x14ac:dyDescent="0.25">
      <c r="A63" s="92"/>
      <c r="B63" s="114"/>
      <c r="C63" s="118"/>
      <c r="D63" s="116"/>
      <c r="E63" s="116"/>
      <c r="F63" s="117"/>
      <c r="G63" s="92"/>
    </row>
    <row r="64" spans="1:7" x14ac:dyDescent="0.25">
      <c r="A64" s="92"/>
      <c r="B64" s="114"/>
      <c r="C64" s="118"/>
      <c r="D64" s="116"/>
      <c r="E64" s="116"/>
      <c r="F64" s="117"/>
      <c r="G64" s="92"/>
    </row>
    <row r="65" spans="1:7" x14ac:dyDescent="0.25">
      <c r="A65" s="92"/>
      <c r="B65" s="92"/>
      <c r="C65" s="116"/>
      <c r="D65" s="116"/>
      <c r="E65" s="116"/>
      <c r="F65" s="137"/>
      <c r="G65" s="92"/>
    </row>
    <row r="66" spans="1:7" x14ac:dyDescent="0.25">
      <c r="A66" s="92"/>
      <c r="B66" s="92"/>
      <c r="C66" s="116"/>
      <c r="D66" s="116"/>
      <c r="E66" s="116"/>
      <c r="F66" s="137"/>
      <c r="G66" s="92"/>
    </row>
    <row r="67" spans="1:7" x14ac:dyDescent="0.25">
      <c r="A67" s="92"/>
      <c r="B67" s="92"/>
      <c r="C67" s="116"/>
      <c r="D67" s="116"/>
      <c r="E67" s="116"/>
      <c r="F67" s="137"/>
      <c r="G67" s="92"/>
    </row>
    <row r="68" spans="1:7" x14ac:dyDescent="0.25">
      <c r="A68" s="92"/>
      <c r="B68" s="92"/>
      <c r="C68" s="116"/>
      <c r="D68" s="116"/>
      <c r="E68" s="116"/>
      <c r="F68" s="137"/>
      <c r="G68" s="92"/>
    </row>
    <row r="69" spans="1:7" x14ac:dyDescent="0.25">
      <c r="A69" s="92"/>
      <c r="B69" s="92"/>
      <c r="C69" s="116"/>
      <c r="D69" s="116"/>
      <c r="E69" s="116"/>
      <c r="F69" s="137"/>
      <c r="G69" s="92"/>
    </row>
    <row r="70" spans="1:7" x14ac:dyDescent="0.25">
      <c r="A70" s="92"/>
      <c r="B70" s="92"/>
      <c r="C70" s="116"/>
      <c r="D70" s="116"/>
      <c r="E70" s="116"/>
      <c r="F70" s="137"/>
      <c r="G70" s="92"/>
    </row>
    <row r="71" spans="1:7" x14ac:dyDescent="0.25">
      <c r="A71" s="92"/>
      <c r="B71" s="92"/>
      <c r="C71" s="116"/>
      <c r="D71" s="116"/>
      <c r="E71" s="116"/>
      <c r="F71" s="137"/>
      <c r="G71" s="92"/>
    </row>
    <row r="72" spans="1:7" x14ac:dyDescent="0.25">
      <c r="A72" s="92"/>
      <c r="B72" s="92"/>
      <c r="C72" s="116"/>
      <c r="D72" s="116"/>
      <c r="E72" s="116"/>
      <c r="F72" s="137"/>
      <c r="G72" s="92"/>
    </row>
    <row r="73" spans="1:7" x14ac:dyDescent="0.25">
      <c r="A73" s="92"/>
      <c r="B73" s="92"/>
      <c r="C73" s="116"/>
      <c r="D73" s="116"/>
      <c r="E73" s="116"/>
      <c r="F73" s="137"/>
      <c r="G73" s="92"/>
    </row>
    <row r="74" spans="1:7" x14ac:dyDescent="0.25">
      <c r="A74" s="92"/>
      <c r="B74" s="92"/>
      <c r="C74" s="116"/>
      <c r="D74" s="116"/>
      <c r="E74" s="116"/>
      <c r="F74" s="137"/>
      <c r="G74" s="92"/>
    </row>
    <row r="75" spans="1:7" x14ac:dyDescent="0.25">
      <c r="A75" s="92"/>
      <c r="B75" s="92"/>
      <c r="C75" s="116"/>
      <c r="D75" s="116"/>
      <c r="E75" s="116"/>
      <c r="F75" s="137"/>
      <c r="G75" s="92"/>
    </row>
    <row r="76" spans="1:7" x14ac:dyDescent="0.25">
      <c r="A76" s="92"/>
      <c r="B76" s="92"/>
      <c r="C76" s="116"/>
      <c r="D76" s="116"/>
      <c r="E76" s="116"/>
      <c r="F76" s="137"/>
      <c r="G76" s="92"/>
    </row>
    <row r="77" spans="1:7" x14ac:dyDescent="0.25">
      <c r="A77" s="90"/>
      <c r="B77" s="90"/>
      <c r="C77" s="91"/>
      <c r="D77" s="90"/>
      <c r="E77" s="91"/>
      <c r="F77" s="91"/>
      <c r="G77" s="90"/>
    </row>
  </sheetData>
  <sheetProtection algorithmName="SHA-512" hashValue="Y6dMKXdDOBjXLV0T/pfB/L0RHUPu0SVp8qkmP+A8OMrAKyRowiD0ogyrk40mpelH2dkR8gTYUr4ERwa8faiDdg==" saltValue="PRrQB/RiVcWX/f4lO+UjbA==" spinCount="100000" sheet="1" objects="1" scenarios="1"/>
  <hyperlinks>
    <hyperlink ref="C45" r:id="rId1" display="http://specs.cars-directory.net/toyota/corona/1.6_GT_27593.html"/>
    <hyperlink ref="C46" r:id="rId2" display="http://specs.cars-directory.net/toyota/corona/1.8_EX_27599.html"/>
    <hyperlink ref="C47" r:id="rId3" display="http://specs.cars-directory.net/toyota/corona/2.0_GT_27611.html"/>
    <hyperlink ref="C44" r:id="rId4" display="http://specs.cars-directory.net/nissan/sunny_rz-1/1.6_twincam_NISMO_14703.html"/>
    <hyperlink ref="C43" r:id="rId5" display="http://specs.cars-directory.net/nissan/sunny_california/1.5_Sanjose_14707.html"/>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62"/>
  <sheetViews>
    <sheetView topLeftCell="A39" workbookViewId="0">
      <selection activeCell="C53" sqref="C53"/>
    </sheetView>
  </sheetViews>
  <sheetFormatPr defaultColWidth="9.140625" defaultRowHeight="15.75" x14ac:dyDescent="0.25"/>
  <cols>
    <col min="1" max="1" width="18.5703125" style="40" customWidth="1"/>
    <col min="2" max="2" width="27.140625" style="40" customWidth="1"/>
    <col min="3" max="3" width="42.5703125" style="40" customWidth="1"/>
    <col min="4" max="4" width="14.28515625" style="40" customWidth="1"/>
    <col min="5" max="5" width="12.85546875" style="46" customWidth="1"/>
    <col min="6" max="6" width="15.7109375" style="46" customWidth="1"/>
    <col min="7" max="7" width="35.28515625" style="40" customWidth="1"/>
    <col min="8" max="16384" width="9.140625" style="40"/>
  </cols>
  <sheetData>
    <row r="1" spans="1:7" x14ac:dyDescent="0.25">
      <c r="A1" s="125" t="s">
        <v>105</v>
      </c>
      <c r="B1" s="125" t="s">
        <v>80</v>
      </c>
      <c r="C1" s="125" t="s">
        <v>106</v>
      </c>
      <c r="D1" s="125" t="s">
        <v>107</v>
      </c>
      <c r="E1" s="130" t="s">
        <v>84</v>
      </c>
      <c r="F1" s="146" t="s">
        <v>108</v>
      </c>
      <c r="G1" s="125" t="s">
        <v>109</v>
      </c>
    </row>
    <row r="2" spans="1:7" x14ac:dyDescent="0.25">
      <c r="A2" s="41" t="s">
        <v>71</v>
      </c>
      <c r="B2" s="41" t="s">
        <v>73</v>
      </c>
      <c r="C2" s="48">
        <v>1.3140000000000001</v>
      </c>
      <c r="D2" s="41" t="s">
        <v>110</v>
      </c>
      <c r="E2" s="42">
        <v>1987</v>
      </c>
      <c r="F2" s="56">
        <v>8469.9453551912557</v>
      </c>
      <c r="G2" s="41" t="s">
        <v>111</v>
      </c>
    </row>
    <row r="3" spans="1:7" x14ac:dyDescent="0.25">
      <c r="A3" s="41" t="s">
        <v>71</v>
      </c>
      <c r="B3" s="41" t="s">
        <v>73</v>
      </c>
      <c r="C3" s="48">
        <v>1.3140000000000001</v>
      </c>
      <c r="D3" s="41" t="s">
        <v>110</v>
      </c>
      <c r="E3" s="42">
        <v>1987</v>
      </c>
      <c r="F3" s="56">
        <v>8633.8797814207646</v>
      </c>
      <c r="G3" s="41" t="s">
        <v>112</v>
      </c>
    </row>
    <row r="4" spans="1:7" x14ac:dyDescent="0.25">
      <c r="A4" s="41" t="s">
        <v>71</v>
      </c>
      <c r="B4" s="41" t="s">
        <v>73</v>
      </c>
      <c r="C4" s="48">
        <v>1.3140000000000001</v>
      </c>
      <c r="D4" s="41" t="s">
        <v>110</v>
      </c>
      <c r="E4" s="42">
        <v>1987</v>
      </c>
      <c r="F4" s="56">
        <v>8743.1693989071027</v>
      </c>
      <c r="G4" s="41" t="s">
        <v>113</v>
      </c>
    </row>
    <row r="5" spans="1:7" x14ac:dyDescent="0.25">
      <c r="A5" s="41" t="s">
        <v>71</v>
      </c>
      <c r="B5" s="41" t="s">
        <v>73</v>
      </c>
      <c r="C5" s="48">
        <v>1.514</v>
      </c>
      <c r="D5" s="41" t="s">
        <v>110</v>
      </c>
      <c r="E5" s="42">
        <v>1987</v>
      </c>
      <c r="F5" s="56">
        <v>8879.7814207650263</v>
      </c>
      <c r="G5" s="41" t="s">
        <v>111</v>
      </c>
    </row>
    <row r="6" spans="1:7" x14ac:dyDescent="0.25">
      <c r="A6" s="41" t="s">
        <v>71</v>
      </c>
      <c r="B6" s="41" t="s">
        <v>73</v>
      </c>
      <c r="C6" s="48">
        <v>1.514</v>
      </c>
      <c r="D6" s="41" t="s">
        <v>110</v>
      </c>
      <c r="E6" s="42">
        <v>1987</v>
      </c>
      <c r="F6" s="56">
        <v>9016.3934426229498</v>
      </c>
      <c r="G6" s="41" t="s">
        <v>112</v>
      </c>
    </row>
    <row r="7" spans="1:7" x14ac:dyDescent="0.25">
      <c r="A7" s="41" t="s">
        <v>71</v>
      </c>
      <c r="B7" s="41" t="s">
        <v>73</v>
      </c>
      <c r="C7" s="48">
        <v>1.514</v>
      </c>
      <c r="D7" s="41" t="s">
        <v>110</v>
      </c>
      <c r="E7" s="42">
        <v>1987</v>
      </c>
      <c r="F7" s="56">
        <v>9153.0054644808733</v>
      </c>
      <c r="G7" s="41" t="s">
        <v>113</v>
      </c>
    </row>
    <row r="8" spans="1:7" x14ac:dyDescent="0.25">
      <c r="A8" s="41" t="s">
        <v>71</v>
      </c>
      <c r="B8" s="41" t="s">
        <v>73</v>
      </c>
      <c r="C8" s="48">
        <v>1.514</v>
      </c>
      <c r="D8" s="41" t="s">
        <v>114</v>
      </c>
      <c r="E8" s="42">
        <v>1987</v>
      </c>
      <c r="F8" s="56">
        <v>9289.6174863387969</v>
      </c>
      <c r="G8" s="41" t="s">
        <v>111</v>
      </c>
    </row>
    <row r="9" spans="1:7" x14ac:dyDescent="0.25">
      <c r="A9" s="41" t="s">
        <v>71</v>
      </c>
      <c r="B9" s="41" t="s">
        <v>73</v>
      </c>
      <c r="C9" s="48">
        <v>1.514</v>
      </c>
      <c r="D9" s="41" t="s">
        <v>114</v>
      </c>
      <c r="E9" s="42">
        <v>1987</v>
      </c>
      <c r="F9" s="56">
        <v>9426.2295081967204</v>
      </c>
      <c r="G9" s="41" t="s">
        <v>112</v>
      </c>
    </row>
    <row r="10" spans="1:7" x14ac:dyDescent="0.25">
      <c r="A10" s="41" t="s">
        <v>71</v>
      </c>
      <c r="B10" s="41" t="s">
        <v>73</v>
      </c>
      <c r="C10" s="48">
        <v>1.514</v>
      </c>
      <c r="D10" s="41" t="s">
        <v>114</v>
      </c>
      <c r="E10" s="42">
        <v>1987</v>
      </c>
      <c r="F10" s="56">
        <v>9590.1639344262294</v>
      </c>
      <c r="G10" s="41" t="s">
        <v>113</v>
      </c>
    </row>
    <row r="11" spans="1:7" x14ac:dyDescent="0.25">
      <c r="A11" s="41" t="s">
        <v>71</v>
      </c>
      <c r="B11" s="41" t="s">
        <v>73</v>
      </c>
      <c r="C11" s="48">
        <v>1.8140000000000001</v>
      </c>
      <c r="D11" s="41" t="s">
        <v>110</v>
      </c>
      <c r="E11" s="42">
        <v>1987</v>
      </c>
      <c r="F11" s="56">
        <v>9726.7759562841529</v>
      </c>
      <c r="G11" s="41" t="s">
        <v>111</v>
      </c>
    </row>
    <row r="12" spans="1:7" x14ac:dyDescent="0.25">
      <c r="A12" s="41" t="s">
        <v>71</v>
      </c>
      <c r="B12" s="41" t="s">
        <v>73</v>
      </c>
      <c r="C12" s="48">
        <v>1.8140000000000001</v>
      </c>
      <c r="D12" s="41" t="s">
        <v>110</v>
      </c>
      <c r="E12" s="42">
        <v>1987</v>
      </c>
      <c r="F12" s="56">
        <v>9289.6174863387969</v>
      </c>
      <c r="G12" s="41" t="s">
        <v>111</v>
      </c>
    </row>
    <row r="13" spans="1:7" x14ac:dyDescent="0.25">
      <c r="A13" s="41" t="s">
        <v>71</v>
      </c>
      <c r="B13" s="41" t="s">
        <v>115</v>
      </c>
      <c r="C13" s="48">
        <v>1.3140000000000001</v>
      </c>
      <c r="D13" s="41" t="s">
        <v>110</v>
      </c>
      <c r="E13" s="42">
        <v>1987</v>
      </c>
      <c r="F13" s="56">
        <v>9426.2295081967204</v>
      </c>
      <c r="G13" s="41" t="s">
        <v>116</v>
      </c>
    </row>
    <row r="14" spans="1:7" x14ac:dyDescent="0.25">
      <c r="A14" s="41" t="s">
        <v>71</v>
      </c>
      <c r="B14" s="41" t="s">
        <v>115</v>
      </c>
      <c r="C14" s="48">
        <v>1.514</v>
      </c>
      <c r="D14" s="41" t="s">
        <v>110</v>
      </c>
      <c r="E14" s="42">
        <v>1987</v>
      </c>
      <c r="F14" s="56">
        <v>9699.4535519125675</v>
      </c>
      <c r="G14" s="41" t="s">
        <v>116</v>
      </c>
    </row>
    <row r="15" spans="1:7" x14ac:dyDescent="0.25">
      <c r="A15" s="41" t="s">
        <v>71</v>
      </c>
      <c r="B15" s="41" t="s">
        <v>115</v>
      </c>
      <c r="C15" s="48">
        <v>1.6140000000000001</v>
      </c>
      <c r="D15" s="41" t="s">
        <v>110</v>
      </c>
      <c r="E15" s="42">
        <v>1987</v>
      </c>
      <c r="F15" s="56">
        <v>10109.289617486338</v>
      </c>
      <c r="G15" s="41" t="s">
        <v>116</v>
      </c>
    </row>
    <row r="16" spans="1:7" x14ac:dyDescent="0.25">
      <c r="A16" s="41" t="s">
        <v>117</v>
      </c>
      <c r="B16" s="41" t="s">
        <v>118</v>
      </c>
      <c r="C16" s="43" t="s">
        <v>119</v>
      </c>
      <c r="D16" s="41" t="s">
        <v>120</v>
      </c>
      <c r="E16" s="44" t="s">
        <v>138</v>
      </c>
      <c r="F16" s="44" t="s">
        <v>139</v>
      </c>
      <c r="G16" s="140"/>
    </row>
    <row r="17" spans="1:7" customFormat="1" x14ac:dyDescent="0.25">
      <c r="A17" s="41" t="s">
        <v>129</v>
      </c>
      <c r="B17" s="41" t="s">
        <v>6680</v>
      </c>
      <c r="C17" s="41"/>
      <c r="D17" s="41"/>
      <c r="E17" s="42">
        <v>1987</v>
      </c>
      <c r="F17" s="63">
        <v>40500</v>
      </c>
      <c r="G17" s="98" t="s">
        <v>3241</v>
      </c>
    </row>
    <row r="18" spans="1:7" customFormat="1" x14ac:dyDescent="0.25">
      <c r="A18" s="41" t="s">
        <v>129</v>
      </c>
      <c r="B18" s="41" t="s">
        <v>6679</v>
      </c>
      <c r="C18" s="41"/>
      <c r="D18" s="41"/>
      <c r="E18" s="42">
        <v>1987</v>
      </c>
      <c r="F18" s="63">
        <v>46000</v>
      </c>
      <c r="G18" s="98" t="s">
        <v>3240</v>
      </c>
    </row>
    <row r="19" spans="1:7" customFormat="1" x14ac:dyDescent="0.25">
      <c r="A19" s="41" t="s">
        <v>129</v>
      </c>
      <c r="B19" s="41" t="s">
        <v>6678</v>
      </c>
      <c r="C19" s="41"/>
      <c r="D19" s="41"/>
      <c r="E19" s="42">
        <v>1987</v>
      </c>
      <c r="F19" s="63">
        <v>42500</v>
      </c>
      <c r="G19" s="98" t="s">
        <v>3241</v>
      </c>
    </row>
    <row r="20" spans="1:7" customFormat="1" x14ac:dyDescent="0.25">
      <c r="A20" s="41" t="s">
        <v>129</v>
      </c>
      <c r="B20" s="41" t="s">
        <v>6678</v>
      </c>
      <c r="C20" s="41"/>
      <c r="D20" s="41"/>
      <c r="E20" s="42">
        <v>1987</v>
      </c>
      <c r="F20" s="63">
        <v>48000</v>
      </c>
      <c r="G20" s="98" t="s">
        <v>3240</v>
      </c>
    </row>
    <row r="21" spans="1:7" customFormat="1" x14ac:dyDescent="0.25">
      <c r="A21" s="41" t="s">
        <v>129</v>
      </c>
      <c r="B21" s="41" t="s">
        <v>6677</v>
      </c>
      <c r="C21" s="41"/>
      <c r="D21" s="41"/>
      <c r="E21" s="42">
        <v>1987</v>
      </c>
      <c r="F21" s="63">
        <v>44500</v>
      </c>
      <c r="G21" s="98" t="s">
        <v>3241</v>
      </c>
    </row>
    <row r="22" spans="1:7" customFormat="1" x14ac:dyDescent="0.25">
      <c r="A22" s="41" t="s">
        <v>129</v>
      </c>
      <c r="B22" s="41" t="s">
        <v>6677</v>
      </c>
      <c r="C22" s="41"/>
      <c r="D22" s="41"/>
      <c r="E22" s="42">
        <v>1987</v>
      </c>
      <c r="F22" s="63">
        <v>49500</v>
      </c>
      <c r="G22" s="98" t="s">
        <v>3240</v>
      </c>
    </row>
    <row r="23" spans="1:7" customFormat="1" x14ac:dyDescent="0.25">
      <c r="A23" s="41" t="s">
        <v>129</v>
      </c>
      <c r="B23" s="41" t="s">
        <v>6676</v>
      </c>
      <c r="C23" s="41"/>
      <c r="D23" s="41"/>
      <c r="E23" s="42">
        <v>1987</v>
      </c>
      <c r="F23" s="63">
        <v>46500</v>
      </c>
      <c r="G23" s="98" t="s">
        <v>3241</v>
      </c>
    </row>
    <row r="24" spans="1:7" customFormat="1" x14ac:dyDescent="0.25">
      <c r="A24" s="41" t="s">
        <v>129</v>
      </c>
      <c r="B24" s="41" t="s">
        <v>6676</v>
      </c>
      <c r="C24" s="41"/>
      <c r="D24" s="41"/>
      <c r="E24" s="42">
        <v>1987</v>
      </c>
      <c r="F24" s="63">
        <v>51500</v>
      </c>
      <c r="G24" s="98" t="s">
        <v>3240</v>
      </c>
    </row>
    <row r="25" spans="1:7" customFormat="1" x14ac:dyDescent="0.25">
      <c r="A25" s="41" t="s">
        <v>129</v>
      </c>
      <c r="B25" s="41" t="s">
        <v>6681</v>
      </c>
      <c r="C25" s="41"/>
      <c r="D25" s="41"/>
      <c r="E25" s="42">
        <v>1987</v>
      </c>
      <c r="F25" s="63">
        <v>46600</v>
      </c>
      <c r="G25" s="98" t="s">
        <v>3241</v>
      </c>
    </row>
    <row r="26" spans="1:7" customFormat="1" x14ac:dyDescent="0.25">
      <c r="A26" s="41" t="s">
        <v>129</v>
      </c>
      <c r="B26" s="41" t="s">
        <v>6681</v>
      </c>
      <c r="C26" s="41"/>
      <c r="D26" s="41"/>
      <c r="E26" s="42">
        <v>1987</v>
      </c>
      <c r="F26" s="63">
        <v>51750</v>
      </c>
      <c r="G26" s="98" t="s">
        <v>3240</v>
      </c>
    </row>
    <row r="27" spans="1:7" customFormat="1" x14ac:dyDescent="0.25">
      <c r="A27" s="41" t="s">
        <v>129</v>
      </c>
      <c r="B27" s="41" t="s">
        <v>6674</v>
      </c>
      <c r="C27" s="41"/>
      <c r="D27" s="41"/>
      <c r="E27" s="42">
        <v>1987</v>
      </c>
      <c r="F27" s="63">
        <v>46700</v>
      </c>
      <c r="G27" s="98" t="s">
        <v>3241</v>
      </c>
    </row>
    <row r="28" spans="1:7" customFormat="1" x14ac:dyDescent="0.25">
      <c r="A28" s="41" t="s">
        <v>129</v>
      </c>
      <c r="B28" s="41" t="s">
        <v>6674</v>
      </c>
      <c r="C28" s="41"/>
      <c r="D28" s="41"/>
      <c r="E28" s="42">
        <v>1987</v>
      </c>
      <c r="F28" s="63">
        <v>52000</v>
      </c>
      <c r="G28" s="98" t="s">
        <v>3240</v>
      </c>
    </row>
    <row r="29" spans="1:7" customFormat="1" x14ac:dyDescent="0.25">
      <c r="A29" s="41" t="s">
        <v>129</v>
      </c>
      <c r="B29" s="41" t="s">
        <v>6673</v>
      </c>
      <c r="C29" s="41"/>
      <c r="D29" s="41"/>
      <c r="E29" s="42">
        <v>1987</v>
      </c>
      <c r="F29" s="63">
        <v>46800</v>
      </c>
      <c r="G29" s="98" t="s">
        <v>3241</v>
      </c>
    </row>
    <row r="30" spans="1:7" customFormat="1" x14ac:dyDescent="0.25">
      <c r="A30" s="41" t="s">
        <v>129</v>
      </c>
      <c r="B30" s="41" t="s">
        <v>6673</v>
      </c>
      <c r="C30" s="41"/>
      <c r="D30" s="41"/>
      <c r="E30" s="42">
        <v>1987</v>
      </c>
      <c r="F30" s="63">
        <v>52250</v>
      </c>
      <c r="G30" s="98" t="s">
        <v>3240</v>
      </c>
    </row>
    <row r="31" spans="1:7" customFormat="1" x14ac:dyDescent="0.25">
      <c r="A31" s="41" t="s">
        <v>129</v>
      </c>
      <c r="B31" s="41" t="s">
        <v>6672</v>
      </c>
      <c r="C31" s="41"/>
      <c r="D31" s="41"/>
      <c r="E31" s="42">
        <v>1987</v>
      </c>
      <c r="F31" s="63">
        <v>46900</v>
      </c>
      <c r="G31" s="98" t="s">
        <v>3241</v>
      </c>
    </row>
    <row r="32" spans="1:7" customFormat="1" x14ac:dyDescent="0.25">
      <c r="A32" s="41" t="s">
        <v>129</v>
      </c>
      <c r="B32" s="41" t="s">
        <v>6672</v>
      </c>
      <c r="C32" s="41"/>
      <c r="D32" s="41"/>
      <c r="E32" s="42">
        <v>1987</v>
      </c>
      <c r="F32" s="63">
        <v>52500</v>
      </c>
      <c r="G32" s="98" t="s">
        <v>3240</v>
      </c>
    </row>
    <row r="33" spans="1:7" customFormat="1" x14ac:dyDescent="0.25">
      <c r="A33" s="41" t="s">
        <v>129</v>
      </c>
      <c r="B33" s="41" t="s">
        <v>6671</v>
      </c>
      <c r="C33" s="41"/>
      <c r="D33" s="41"/>
      <c r="E33" s="42">
        <v>1987</v>
      </c>
      <c r="F33" s="63">
        <v>47000</v>
      </c>
      <c r="G33" s="98" t="s">
        <v>3241</v>
      </c>
    </row>
    <row r="34" spans="1:7" customFormat="1" x14ac:dyDescent="0.25">
      <c r="A34" s="41" t="s">
        <v>129</v>
      </c>
      <c r="B34" s="41" t="s">
        <v>6671</v>
      </c>
      <c r="C34" s="41"/>
      <c r="D34" s="41"/>
      <c r="E34" s="42">
        <v>1987</v>
      </c>
      <c r="F34" s="63">
        <v>52750</v>
      </c>
      <c r="G34" s="98" t="s">
        <v>3240</v>
      </c>
    </row>
    <row r="35" spans="1:7" customFormat="1" x14ac:dyDescent="0.25">
      <c r="A35" s="41" t="s">
        <v>129</v>
      </c>
      <c r="B35" s="41" t="s">
        <v>6670</v>
      </c>
      <c r="C35" s="41"/>
      <c r="D35" s="41"/>
      <c r="E35" s="42">
        <v>1987</v>
      </c>
      <c r="F35" s="63">
        <v>47100</v>
      </c>
      <c r="G35" s="98" t="s">
        <v>3241</v>
      </c>
    </row>
    <row r="36" spans="1:7" customFormat="1" x14ac:dyDescent="0.25">
      <c r="A36" s="41" t="s">
        <v>129</v>
      </c>
      <c r="B36" s="41" t="s">
        <v>6670</v>
      </c>
      <c r="C36" s="41"/>
      <c r="D36" s="41"/>
      <c r="E36" s="42">
        <v>1987</v>
      </c>
      <c r="F36" s="63">
        <v>53000</v>
      </c>
      <c r="G36" s="98" t="s">
        <v>3240</v>
      </c>
    </row>
    <row r="37" spans="1:7" customFormat="1" x14ac:dyDescent="0.25">
      <c r="A37" s="41" t="s">
        <v>129</v>
      </c>
      <c r="B37" s="41" t="s">
        <v>6669</v>
      </c>
      <c r="C37" s="41"/>
      <c r="D37" s="41"/>
      <c r="E37" s="42">
        <v>1987</v>
      </c>
      <c r="F37" s="63">
        <v>47200</v>
      </c>
      <c r="G37" s="98" t="s">
        <v>3241</v>
      </c>
    </row>
    <row r="38" spans="1:7" customFormat="1" x14ac:dyDescent="0.25">
      <c r="A38" s="41" t="s">
        <v>129</v>
      </c>
      <c r="B38" s="41" t="s">
        <v>6669</v>
      </c>
      <c r="C38" s="41"/>
      <c r="D38" s="41"/>
      <c r="E38" s="42">
        <v>1987</v>
      </c>
      <c r="F38" s="63">
        <v>53250</v>
      </c>
      <c r="G38" s="98" t="s">
        <v>3240</v>
      </c>
    </row>
    <row r="39" spans="1:7" customFormat="1" x14ac:dyDescent="0.25">
      <c r="A39" s="41" t="s">
        <v>129</v>
      </c>
      <c r="B39" s="41" t="s">
        <v>6668</v>
      </c>
      <c r="C39" s="41"/>
      <c r="D39" s="41"/>
      <c r="E39" s="42">
        <v>1987</v>
      </c>
      <c r="F39" s="63">
        <v>47300</v>
      </c>
      <c r="G39" s="98" t="s">
        <v>3241</v>
      </c>
    </row>
    <row r="40" spans="1:7" customFormat="1" x14ac:dyDescent="0.25">
      <c r="A40" s="41" t="s">
        <v>129</v>
      </c>
      <c r="B40" s="41" t="s">
        <v>6668</v>
      </c>
      <c r="C40" s="41"/>
      <c r="D40" s="41"/>
      <c r="E40" s="42">
        <v>1987</v>
      </c>
      <c r="F40" s="63">
        <v>53500</v>
      </c>
      <c r="G40" s="98" t="s">
        <v>3240</v>
      </c>
    </row>
    <row r="41" spans="1:7" customFormat="1" x14ac:dyDescent="0.25">
      <c r="A41" s="41" t="s">
        <v>129</v>
      </c>
      <c r="B41" s="41" t="s">
        <v>6667</v>
      </c>
      <c r="C41" s="41"/>
      <c r="D41" s="41"/>
      <c r="E41" s="42">
        <v>1987</v>
      </c>
      <c r="F41" s="63">
        <v>47400</v>
      </c>
      <c r="G41" s="98" t="s">
        <v>3241</v>
      </c>
    </row>
    <row r="42" spans="1:7" customFormat="1" x14ac:dyDescent="0.25">
      <c r="A42" s="41" t="s">
        <v>129</v>
      </c>
      <c r="B42" s="41" t="s">
        <v>6667</v>
      </c>
      <c r="C42" s="41"/>
      <c r="D42" s="41"/>
      <c r="E42" s="42">
        <v>1987</v>
      </c>
      <c r="F42" s="63">
        <v>53750</v>
      </c>
      <c r="G42" s="98" t="s">
        <v>3240</v>
      </c>
    </row>
    <row r="43" spans="1:7" customFormat="1" x14ac:dyDescent="0.25">
      <c r="A43" s="41" t="s">
        <v>129</v>
      </c>
      <c r="B43" s="41" t="s">
        <v>6666</v>
      </c>
      <c r="C43" s="41"/>
      <c r="D43" s="41"/>
      <c r="E43" s="42">
        <v>1987</v>
      </c>
      <c r="F43" s="63">
        <v>47500</v>
      </c>
      <c r="G43" s="98" t="s">
        <v>3241</v>
      </c>
    </row>
    <row r="44" spans="1:7" customFormat="1" x14ac:dyDescent="0.25">
      <c r="A44" s="41" t="s">
        <v>129</v>
      </c>
      <c r="B44" s="41" t="s">
        <v>6666</v>
      </c>
      <c r="C44" s="41"/>
      <c r="D44" s="41"/>
      <c r="E44" s="42">
        <v>1987</v>
      </c>
      <c r="F44" s="63">
        <v>54000</v>
      </c>
      <c r="G44" s="98" t="s">
        <v>3240</v>
      </c>
    </row>
    <row r="45" spans="1:7" x14ac:dyDescent="0.25">
      <c r="A45" s="41" t="s">
        <v>64</v>
      </c>
      <c r="B45" s="41" t="s">
        <v>133</v>
      </c>
      <c r="C45" s="43" t="s">
        <v>134</v>
      </c>
      <c r="D45" s="41" t="s">
        <v>125</v>
      </c>
      <c r="E45" s="44" t="s">
        <v>138</v>
      </c>
      <c r="F45" s="47">
        <v>14348</v>
      </c>
      <c r="G45" s="41" t="s">
        <v>135</v>
      </c>
    </row>
    <row r="46" spans="1:7" x14ac:dyDescent="0.25">
      <c r="A46" s="41" t="s">
        <v>64</v>
      </c>
      <c r="B46" s="41" t="s">
        <v>136</v>
      </c>
      <c r="C46" s="43" t="s">
        <v>137</v>
      </c>
      <c r="D46" s="41" t="s">
        <v>125</v>
      </c>
      <c r="E46" s="44" t="s">
        <v>138</v>
      </c>
      <c r="F46" s="47">
        <v>18058</v>
      </c>
      <c r="G46" s="41" t="s">
        <v>135</v>
      </c>
    </row>
    <row r="47" spans="1:7" x14ac:dyDescent="0.25">
      <c r="A47" s="33" t="s">
        <v>42</v>
      </c>
      <c r="B47" s="33" t="s">
        <v>140</v>
      </c>
      <c r="C47" s="34">
        <v>4</v>
      </c>
      <c r="D47" s="33" t="s">
        <v>120</v>
      </c>
      <c r="E47" s="35">
        <v>1987</v>
      </c>
      <c r="F47" s="37">
        <v>60561</v>
      </c>
      <c r="G47" s="33" t="s">
        <v>141</v>
      </c>
    </row>
    <row r="48" spans="1:7" x14ac:dyDescent="0.25">
      <c r="A48" s="33" t="s">
        <v>42</v>
      </c>
      <c r="B48" s="33" t="s">
        <v>123</v>
      </c>
      <c r="C48" s="34" t="s">
        <v>124</v>
      </c>
      <c r="D48" s="33" t="s">
        <v>125</v>
      </c>
      <c r="E48" s="35">
        <v>1987</v>
      </c>
      <c r="F48" s="36">
        <v>20268</v>
      </c>
      <c r="G48" s="33" t="s">
        <v>126</v>
      </c>
    </row>
    <row r="49" spans="1:7" x14ac:dyDescent="0.25">
      <c r="A49" s="33" t="s">
        <v>42</v>
      </c>
      <c r="B49" s="33" t="s">
        <v>123</v>
      </c>
      <c r="C49" s="34" t="s">
        <v>127</v>
      </c>
      <c r="D49" s="33" t="s">
        <v>125</v>
      </c>
      <c r="E49" s="35">
        <v>1987</v>
      </c>
      <c r="F49" s="37">
        <v>16770</v>
      </c>
      <c r="G49" s="33" t="s">
        <v>126</v>
      </c>
    </row>
    <row r="50" spans="1:7" x14ac:dyDescent="0.25">
      <c r="A50" s="33" t="s">
        <v>42</v>
      </c>
      <c r="B50" s="33" t="s">
        <v>123</v>
      </c>
      <c r="C50" s="34" t="s">
        <v>128</v>
      </c>
      <c r="D50" s="33" t="s">
        <v>125</v>
      </c>
      <c r="E50" s="35">
        <v>1987</v>
      </c>
      <c r="F50" s="37">
        <v>23134</v>
      </c>
      <c r="G50" s="33" t="s">
        <v>126</v>
      </c>
    </row>
    <row r="51" spans="1:7" x14ac:dyDescent="0.25">
      <c r="A51" s="33" t="s">
        <v>42</v>
      </c>
      <c r="B51" s="33" t="s">
        <v>142</v>
      </c>
      <c r="C51" s="34">
        <v>1.5</v>
      </c>
      <c r="D51" s="33" t="s">
        <v>125</v>
      </c>
      <c r="E51" s="35">
        <v>1987</v>
      </c>
      <c r="F51" s="36">
        <v>12428</v>
      </c>
      <c r="G51" s="33" t="s">
        <v>141</v>
      </c>
    </row>
    <row r="52" spans="1:7" x14ac:dyDescent="0.25">
      <c r="A52" s="33" t="s">
        <v>42</v>
      </c>
      <c r="B52" s="33" t="s">
        <v>142</v>
      </c>
      <c r="C52" s="34" t="s">
        <v>143</v>
      </c>
      <c r="D52" s="33" t="s">
        <v>125</v>
      </c>
      <c r="E52" s="35">
        <v>1987</v>
      </c>
      <c r="F52" s="36">
        <v>17747</v>
      </c>
      <c r="G52" s="33" t="s">
        <v>141</v>
      </c>
    </row>
    <row r="53" spans="1:7" x14ac:dyDescent="0.25">
      <c r="A53" s="33" t="s">
        <v>42</v>
      </c>
      <c r="B53" s="33" t="s">
        <v>142</v>
      </c>
      <c r="C53" s="34" t="s">
        <v>144</v>
      </c>
      <c r="D53" s="33" t="s">
        <v>125</v>
      </c>
      <c r="E53" s="35">
        <v>1987</v>
      </c>
      <c r="F53" s="36">
        <v>14693</v>
      </c>
      <c r="G53" s="33" t="s">
        <v>141</v>
      </c>
    </row>
    <row r="54" spans="1:7" s="72" customFormat="1" x14ac:dyDescent="0.25">
      <c r="A54" s="33" t="s">
        <v>42</v>
      </c>
      <c r="B54" s="33" t="s">
        <v>142</v>
      </c>
      <c r="C54" s="34" t="s">
        <v>145</v>
      </c>
      <c r="D54" s="33" t="s">
        <v>125</v>
      </c>
      <c r="E54" s="35">
        <v>1987</v>
      </c>
      <c r="F54" s="36">
        <v>17570</v>
      </c>
      <c r="G54" s="33" t="s">
        <v>141</v>
      </c>
    </row>
    <row r="55" spans="1:7" s="72" customFormat="1" x14ac:dyDescent="0.25">
      <c r="A55" s="33" t="s">
        <v>42</v>
      </c>
      <c r="B55" s="33" t="s">
        <v>146</v>
      </c>
      <c r="C55" s="34">
        <v>2</v>
      </c>
      <c r="D55" s="33" t="s">
        <v>120</v>
      </c>
      <c r="E55" s="35">
        <v>1987</v>
      </c>
      <c r="F55" s="36">
        <v>22490</v>
      </c>
      <c r="G55" s="33" t="s">
        <v>147</v>
      </c>
    </row>
    <row r="56" spans="1:7" x14ac:dyDescent="0.25">
      <c r="A56" s="64" t="s">
        <v>42</v>
      </c>
      <c r="B56" s="61" t="s">
        <v>2946</v>
      </c>
      <c r="C56" s="74" t="s">
        <v>2945</v>
      </c>
      <c r="D56" s="62" t="s">
        <v>43</v>
      </c>
      <c r="E56" s="76" t="s">
        <v>138</v>
      </c>
      <c r="F56" s="63">
        <v>22451</v>
      </c>
      <c r="G56" s="64" t="s">
        <v>2947</v>
      </c>
    </row>
    <row r="57" spans="1:7" x14ac:dyDescent="0.25">
      <c r="A57" s="64" t="s">
        <v>42</v>
      </c>
      <c r="B57" s="61" t="s">
        <v>2946</v>
      </c>
      <c r="C57" s="74" t="s">
        <v>2945</v>
      </c>
      <c r="D57" s="62" t="s">
        <v>43</v>
      </c>
      <c r="E57" s="76" t="s">
        <v>138</v>
      </c>
      <c r="F57" s="63">
        <v>22963</v>
      </c>
      <c r="G57" s="64" t="s">
        <v>2943</v>
      </c>
    </row>
    <row r="58" spans="1:7" x14ac:dyDescent="0.25">
      <c r="A58" s="33" t="s">
        <v>42</v>
      </c>
      <c r="B58" s="33" t="s">
        <v>148</v>
      </c>
      <c r="C58" s="38">
        <v>2.4</v>
      </c>
      <c r="D58" s="33" t="s">
        <v>44</v>
      </c>
      <c r="E58" s="35">
        <v>1987</v>
      </c>
      <c r="F58" s="39">
        <v>23323</v>
      </c>
      <c r="G58" s="33" t="s">
        <v>147</v>
      </c>
    </row>
    <row r="59" spans="1:7" s="67" customFormat="1" x14ac:dyDescent="0.25">
      <c r="A59" s="64" t="s">
        <v>856</v>
      </c>
      <c r="B59" s="64" t="s">
        <v>1514</v>
      </c>
      <c r="C59" s="68">
        <v>1</v>
      </c>
      <c r="D59" s="64" t="s">
        <v>110</v>
      </c>
      <c r="E59" s="73">
        <v>1987</v>
      </c>
      <c r="F59" s="66">
        <v>6337</v>
      </c>
      <c r="G59" s="64" t="s">
        <v>186</v>
      </c>
    </row>
    <row r="60" spans="1:7" s="67" customFormat="1" x14ac:dyDescent="0.25">
      <c r="A60" s="64" t="s">
        <v>856</v>
      </c>
      <c r="B60" s="64" t="s">
        <v>1514</v>
      </c>
      <c r="C60" s="68">
        <v>1</v>
      </c>
      <c r="D60" s="64" t="s">
        <v>110</v>
      </c>
      <c r="E60" s="73">
        <v>1987</v>
      </c>
      <c r="F60" s="66">
        <v>5837</v>
      </c>
      <c r="G60" s="64" t="s">
        <v>1213</v>
      </c>
    </row>
    <row r="61" spans="1:7" s="67" customFormat="1" x14ac:dyDescent="0.25">
      <c r="A61" s="64" t="s">
        <v>856</v>
      </c>
      <c r="B61" s="64" t="s">
        <v>1514</v>
      </c>
      <c r="C61" s="68">
        <v>1.4</v>
      </c>
      <c r="D61" s="64" t="s">
        <v>110</v>
      </c>
      <c r="E61" s="73">
        <v>1987</v>
      </c>
      <c r="F61" s="66">
        <v>7337</v>
      </c>
      <c r="G61" s="64" t="s">
        <v>186</v>
      </c>
    </row>
    <row r="62" spans="1:7" s="67" customFormat="1" x14ac:dyDescent="0.25">
      <c r="A62" s="64" t="s">
        <v>856</v>
      </c>
      <c r="B62" s="64" t="s">
        <v>1514</v>
      </c>
      <c r="C62" s="68">
        <v>1.4</v>
      </c>
      <c r="D62" s="64" t="s">
        <v>110</v>
      </c>
      <c r="E62" s="73">
        <v>1987</v>
      </c>
      <c r="F62" s="66">
        <v>6837</v>
      </c>
      <c r="G62" s="64" t="s">
        <v>1213</v>
      </c>
    </row>
  </sheetData>
  <sheetProtection algorithmName="SHA-512" hashValue="HsNxx/UCPrO5vOIT91PawqNm+Ofi8e+PyCdUn9BFFDzF0upx2ktznzskjCyJ4fjr4SfbCue85c2YhbhxBMv9dA==" saltValue="6eygil1/3qvWk6n67D/2Nw==" spinCount="100000" sheet="1" objects="1" scenarios="1"/>
  <hyperlinks>
    <hyperlink ref="C47" r:id="rId1" display="http://specs.cars-directory.net/toyota/century/4.0_D_type_29068.html"/>
    <hyperlink ref="C51" r:id="rId2" display="http://specs.cars-directory.net/toyota/corona/1.5_DX_27498.html"/>
    <hyperlink ref="C52" r:id="rId3" display="http://specs.cars-directory.net/toyota/corona/1.6_EX_saloon_27512.html"/>
    <hyperlink ref="C53" r:id="rId4" display="http://specs.cars-directory.net/toyota/corona/1.8_EX_saloon_27520.html"/>
    <hyperlink ref="C54" r:id="rId5" display="http://specs.cars-directory.net/toyota/corona/2.0_EX_saloon_G_27532.html"/>
    <hyperlink ref="C48" r:id="rId6" display="http://specs.cars-directory.net/toyota/corona/1.6_GT_27593.html"/>
    <hyperlink ref="C49" r:id="rId7" display="http://specs.cars-directory.net/toyota/corona/1.8_EX_27600.html"/>
    <hyperlink ref="C50" r:id="rId8" display="http://specs.cars-directory.net/toyota/corona/2.0_GT_27614.html"/>
    <hyperlink ref="C55" r:id="rId9" display="http://specs.cars-directory.net/toyota/crown_wagon/2.0_wagon_royal_extra_26887.html"/>
    <hyperlink ref="C58" r:id="rId10" display="http://specs.cars-directory.net/toyota/land_cruiser_prado/2.4_EX_diesel_turbo_4WD_40642.html"/>
    <hyperlink ref="C45" r:id="rId11" display="http://specs.cars-directory.net/nissan/sunny_california/1.5_Sanjose_14706.html"/>
    <hyperlink ref="C46" r:id="rId12" display="http://specs.cars-directory.net/nissan/sunny_rz-1/1.6_twincam_NISMO_14702.htm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64"/>
  <sheetViews>
    <sheetView workbookViewId="0">
      <pane ySplit="1" topLeftCell="A26" activePane="bottomLeft" state="frozen"/>
      <selection pane="bottomLeft" activeCell="A31" sqref="A31:XFD42"/>
    </sheetView>
  </sheetViews>
  <sheetFormatPr defaultColWidth="9.140625" defaultRowHeight="15.75" x14ac:dyDescent="0.25"/>
  <cols>
    <col min="1" max="1" width="20.5703125" style="40" customWidth="1"/>
    <col min="2" max="2" width="31.7109375" style="40" customWidth="1"/>
    <col min="3" max="3" width="34" style="40" customWidth="1"/>
    <col min="4" max="4" width="12" style="40" customWidth="1"/>
    <col min="5" max="5" width="9.140625" style="46" customWidth="1"/>
    <col min="6" max="6" width="13.42578125" style="46" customWidth="1"/>
    <col min="7" max="7" width="35" style="40" customWidth="1"/>
    <col min="8" max="16384" width="9.140625" style="40"/>
  </cols>
  <sheetData>
    <row r="1" spans="1:7" x14ac:dyDescent="0.25">
      <c r="A1" s="125" t="s">
        <v>105</v>
      </c>
      <c r="B1" s="125" t="s">
        <v>80</v>
      </c>
      <c r="C1" s="125" t="s">
        <v>106</v>
      </c>
      <c r="D1" s="125" t="s">
        <v>107</v>
      </c>
      <c r="E1" s="130" t="s">
        <v>84</v>
      </c>
      <c r="F1" s="146" t="s">
        <v>108</v>
      </c>
      <c r="G1" s="125" t="s">
        <v>109</v>
      </c>
    </row>
    <row r="2" spans="1:7" x14ac:dyDescent="0.25">
      <c r="A2" s="41" t="s">
        <v>117</v>
      </c>
      <c r="B2" s="41" t="s">
        <v>118</v>
      </c>
      <c r="C2" s="43" t="s">
        <v>119</v>
      </c>
      <c r="D2" s="41" t="s">
        <v>120</v>
      </c>
      <c r="E2" s="44" t="s">
        <v>149</v>
      </c>
      <c r="F2" s="44" t="s">
        <v>150</v>
      </c>
      <c r="G2" s="41"/>
    </row>
    <row r="3" spans="1:7" customFormat="1" x14ac:dyDescent="0.25">
      <c r="A3" s="64" t="s">
        <v>117</v>
      </c>
      <c r="B3" s="41" t="s">
        <v>6680</v>
      </c>
      <c r="C3" s="98"/>
      <c r="D3" s="98"/>
      <c r="E3" s="745">
        <v>1988</v>
      </c>
      <c r="F3" s="63">
        <v>44500</v>
      </c>
      <c r="G3" s="98" t="s">
        <v>3241</v>
      </c>
    </row>
    <row r="4" spans="1:7" customFormat="1" x14ac:dyDescent="0.25">
      <c r="A4" s="64" t="s">
        <v>117</v>
      </c>
      <c r="B4" s="41" t="s">
        <v>6679</v>
      </c>
      <c r="C4" s="98"/>
      <c r="D4" s="98"/>
      <c r="E4" s="745">
        <v>1988</v>
      </c>
      <c r="F4" s="63">
        <v>50000</v>
      </c>
      <c r="G4" s="98" t="s">
        <v>3240</v>
      </c>
    </row>
    <row r="5" spans="1:7" customFormat="1" x14ac:dyDescent="0.25">
      <c r="A5" s="64" t="s">
        <v>117</v>
      </c>
      <c r="B5" s="41" t="s">
        <v>6678</v>
      </c>
      <c r="C5" s="64"/>
      <c r="D5" s="64"/>
      <c r="E5" s="745">
        <v>1988</v>
      </c>
      <c r="F5" s="63">
        <v>46500</v>
      </c>
      <c r="G5" s="98" t="s">
        <v>3241</v>
      </c>
    </row>
    <row r="6" spans="1:7" customFormat="1" x14ac:dyDescent="0.25">
      <c r="A6" s="64" t="s">
        <v>117</v>
      </c>
      <c r="B6" s="41" t="s">
        <v>6678</v>
      </c>
      <c r="C6" s="64"/>
      <c r="D6" s="64"/>
      <c r="E6" s="745">
        <v>1988</v>
      </c>
      <c r="F6" s="63">
        <v>52000</v>
      </c>
      <c r="G6" s="98" t="s">
        <v>3240</v>
      </c>
    </row>
    <row r="7" spans="1:7" customFormat="1" x14ac:dyDescent="0.25">
      <c r="A7" s="64" t="s">
        <v>117</v>
      </c>
      <c r="B7" s="41" t="s">
        <v>6677</v>
      </c>
      <c r="C7" s="64"/>
      <c r="D7" s="64"/>
      <c r="E7" s="745">
        <v>1988</v>
      </c>
      <c r="F7" s="63">
        <v>48500</v>
      </c>
      <c r="G7" s="98" t="s">
        <v>3241</v>
      </c>
    </row>
    <row r="8" spans="1:7" customFormat="1" x14ac:dyDescent="0.25">
      <c r="A8" s="64" t="s">
        <v>117</v>
      </c>
      <c r="B8" s="41" t="s">
        <v>6677</v>
      </c>
      <c r="C8" s="64"/>
      <c r="D8" s="64"/>
      <c r="E8" s="745">
        <v>1988</v>
      </c>
      <c r="F8" s="63">
        <v>53500</v>
      </c>
      <c r="G8" s="98" t="s">
        <v>3240</v>
      </c>
    </row>
    <row r="9" spans="1:7" customFormat="1" x14ac:dyDescent="0.25">
      <c r="A9" s="64" t="s">
        <v>117</v>
      </c>
      <c r="B9" s="41" t="s">
        <v>6676</v>
      </c>
      <c r="C9" s="64"/>
      <c r="D9" s="64"/>
      <c r="E9" s="745">
        <v>1988</v>
      </c>
      <c r="F9" s="63">
        <v>50500</v>
      </c>
      <c r="G9" s="98" t="s">
        <v>3241</v>
      </c>
    </row>
    <row r="10" spans="1:7" customFormat="1" x14ac:dyDescent="0.25">
      <c r="A10" s="64" t="s">
        <v>117</v>
      </c>
      <c r="B10" s="41" t="s">
        <v>6676</v>
      </c>
      <c r="C10" s="64"/>
      <c r="D10" s="64"/>
      <c r="E10" s="745">
        <v>1988</v>
      </c>
      <c r="F10" s="63">
        <v>55500</v>
      </c>
      <c r="G10" s="98" t="s">
        <v>3240</v>
      </c>
    </row>
    <row r="11" spans="1:7" customFormat="1" x14ac:dyDescent="0.25">
      <c r="A11" s="64" t="s">
        <v>117</v>
      </c>
      <c r="B11" s="41" t="s">
        <v>6681</v>
      </c>
      <c r="C11" s="64"/>
      <c r="D11" s="64"/>
      <c r="E11" s="745">
        <v>1988</v>
      </c>
      <c r="F11" s="63">
        <v>50600</v>
      </c>
      <c r="G11" s="98" t="s">
        <v>3241</v>
      </c>
    </row>
    <row r="12" spans="1:7" customFormat="1" x14ac:dyDescent="0.25">
      <c r="A12" s="64" t="s">
        <v>117</v>
      </c>
      <c r="B12" s="41" t="s">
        <v>6681</v>
      </c>
      <c r="C12" s="64"/>
      <c r="D12" s="64"/>
      <c r="E12" s="745">
        <v>1988</v>
      </c>
      <c r="F12" s="63">
        <v>55750</v>
      </c>
      <c r="G12" s="98" t="s">
        <v>3240</v>
      </c>
    </row>
    <row r="13" spans="1:7" customFormat="1" x14ac:dyDescent="0.25">
      <c r="A13" s="64" t="s">
        <v>117</v>
      </c>
      <c r="B13" s="41" t="s">
        <v>6674</v>
      </c>
      <c r="C13" s="64"/>
      <c r="D13" s="64"/>
      <c r="E13" s="745">
        <v>1988</v>
      </c>
      <c r="F13" s="63">
        <v>50700</v>
      </c>
      <c r="G13" s="98" t="s">
        <v>3241</v>
      </c>
    </row>
    <row r="14" spans="1:7" customFormat="1" x14ac:dyDescent="0.25">
      <c r="A14" s="64" t="s">
        <v>117</v>
      </c>
      <c r="B14" s="41" t="s">
        <v>6674</v>
      </c>
      <c r="C14" s="64"/>
      <c r="D14" s="64"/>
      <c r="E14" s="745">
        <v>1988</v>
      </c>
      <c r="F14" s="63">
        <v>56000</v>
      </c>
      <c r="G14" s="98" t="s">
        <v>3240</v>
      </c>
    </row>
    <row r="15" spans="1:7" customFormat="1" x14ac:dyDescent="0.25">
      <c r="A15" s="64" t="s">
        <v>117</v>
      </c>
      <c r="B15" s="41" t="s">
        <v>6673</v>
      </c>
      <c r="C15" s="64"/>
      <c r="D15" s="64"/>
      <c r="E15" s="745">
        <v>1988</v>
      </c>
      <c r="F15" s="63">
        <v>50800</v>
      </c>
      <c r="G15" s="98" t="s">
        <v>3241</v>
      </c>
    </row>
    <row r="16" spans="1:7" customFormat="1" x14ac:dyDescent="0.25">
      <c r="A16" s="64" t="s">
        <v>117</v>
      </c>
      <c r="B16" s="41" t="s">
        <v>6673</v>
      </c>
      <c r="C16" s="64"/>
      <c r="D16" s="64"/>
      <c r="E16" s="745">
        <v>1988</v>
      </c>
      <c r="F16" s="63">
        <v>56250</v>
      </c>
      <c r="G16" s="98" t="s">
        <v>3240</v>
      </c>
    </row>
    <row r="17" spans="1:7" customFormat="1" x14ac:dyDescent="0.25">
      <c r="A17" s="64" t="s">
        <v>117</v>
      </c>
      <c r="B17" s="41" t="s">
        <v>6672</v>
      </c>
      <c r="C17" s="64"/>
      <c r="D17" s="64"/>
      <c r="E17" s="745">
        <v>1988</v>
      </c>
      <c r="F17" s="63">
        <v>50900</v>
      </c>
      <c r="G17" s="98" t="s">
        <v>3241</v>
      </c>
    </row>
    <row r="18" spans="1:7" customFormat="1" x14ac:dyDescent="0.25">
      <c r="A18" s="64" t="s">
        <v>117</v>
      </c>
      <c r="B18" s="41" t="s">
        <v>6672</v>
      </c>
      <c r="C18" s="64"/>
      <c r="D18" s="64"/>
      <c r="E18" s="745">
        <v>1988</v>
      </c>
      <c r="F18" s="63">
        <v>56500</v>
      </c>
      <c r="G18" s="98" t="s">
        <v>3240</v>
      </c>
    </row>
    <row r="19" spans="1:7" customFormat="1" x14ac:dyDescent="0.25">
      <c r="A19" s="64" t="s">
        <v>117</v>
      </c>
      <c r="B19" s="41" t="s">
        <v>6671</v>
      </c>
      <c r="C19" s="64"/>
      <c r="D19" s="64"/>
      <c r="E19" s="745">
        <v>1988</v>
      </c>
      <c r="F19" s="63">
        <v>51000</v>
      </c>
      <c r="G19" s="98" t="s">
        <v>3241</v>
      </c>
    </row>
    <row r="20" spans="1:7" customFormat="1" x14ac:dyDescent="0.25">
      <c r="A20" s="64" t="s">
        <v>117</v>
      </c>
      <c r="B20" s="41" t="s">
        <v>6671</v>
      </c>
      <c r="C20" s="64"/>
      <c r="D20" s="64"/>
      <c r="E20" s="745">
        <v>1988</v>
      </c>
      <c r="F20" s="63">
        <v>56750</v>
      </c>
      <c r="G20" s="98" t="s">
        <v>3240</v>
      </c>
    </row>
    <row r="21" spans="1:7" customFormat="1" x14ac:dyDescent="0.25">
      <c r="A21" s="64" t="s">
        <v>117</v>
      </c>
      <c r="B21" s="41" t="s">
        <v>6670</v>
      </c>
      <c r="C21" s="64"/>
      <c r="D21" s="64"/>
      <c r="E21" s="745">
        <v>1988</v>
      </c>
      <c r="F21" s="63">
        <v>51100</v>
      </c>
      <c r="G21" s="98" t="s">
        <v>3241</v>
      </c>
    </row>
    <row r="22" spans="1:7" customFormat="1" x14ac:dyDescent="0.25">
      <c r="A22" s="64" t="s">
        <v>117</v>
      </c>
      <c r="B22" s="41" t="s">
        <v>6670</v>
      </c>
      <c r="C22" s="64"/>
      <c r="D22" s="64"/>
      <c r="E22" s="745">
        <v>1988</v>
      </c>
      <c r="F22" s="63">
        <v>57000</v>
      </c>
      <c r="G22" s="98" t="s">
        <v>3240</v>
      </c>
    </row>
    <row r="23" spans="1:7" customFormat="1" x14ac:dyDescent="0.25">
      <c r="A23" s="64" t="s">
        <v>117</v>
      </c>
      <c r="B23" s="41" t="s">
        <v>6669</v>
      </c>
      <c r="C23" s="64"/>
      <c r="D23" s="64"/>
      <c r="E23" s="745">
        <v>1988</v>
      </c>
      <c r="F23" s="63">
        <v>51200</v>
      </c>
      <c r="G23" s="98" t="s">
        <v>3241</v>
      </c>
    </row>
    <row r="24" spans="1:7" customFormat="1" x14ac:dyDescent="0.25">
      <c r="A24" s="64" t="s">
        <v>117</v>
      </c>
      <c r="B24" s="41" t="s">
        <v>6669</v>
      </c>
      <c r="C24" s="64"/>
      <c r="D24" s="64"/>
      <c r="E24" s="745">
        <v>1988</v>
      </c>
      <c r="F24" s="63">
        <v>57250</v>
      </c>
      <c r="G24" s="98" t="s">
        <v>3240</v>
      </c>
    </row>
    <row r="25" spans="1:7" customFormat="1" x14ac:dyDescent="0.25">
      <c r="A25" s="64" t="s">
        <v>117</v>
      </c>
      <c r="B25" s="41" t="s">
        <v>6668</v>
      </c>
      <c r="C25" s="64"/>
      <c r="D25" s="64"/>
      <c r="E25" s="745">
        <v>1988</v>
      </c>
      <c r="F25" s="63">
        <v>51300</v>
      </c>
      <c r="G25" s="98" t="s">
        <v>3241</v>
      </c>
    </row>
    <row r="26" spans="1:7" customFormat="1" x14ac:dyDescent="0.25">
      <c r="A26" s="64" t="s">
        <v>117</v>
      </c>
      <c r="B26" s="41" t="s">
        <v>6668</v>
      </c>
      <c r="C26" s="64"/>
      <c r="D26" s="64"/>
      <c r="E26" s="745">
        <v>1988</v>
      </c>
      <c r="F26" s="63">
        <v>57500</v>
      </c>
      <c r="G26" s="98" t="s">
        <v>3240</v>
      </c>
    </row>
    <row r="27" spans="1:7" customFormat="1" x14ac:dyDescent="0.25">
      <c r="A27" s="41" t="s">
        <v>129</v>
      </c>
      <c r="B27" s="41" t="s">
        <v>6667</v>
      </c>
      <c r="C27" s="64"/>
      <c r="D27" s="64"/>
      <c r="E27" s="745">
        <v>1988</v>
      </c>
      <c r="F27" s="63">
        <v>51400</v>
      </c>
      <c r="G27" s="98" t="s">
        <v>3241</v>
      </c>
    </row>
    <row r="28" spans="1:7" customFormat="1" x14ac:dyDescent="0.25">
      <c r="A28" s="41" t="s">
        <v>129</v>
      </c>
      <c r="B28" s="41" t="s">
        <v>6667</v>
      </c>
      <c r="C28" s="64"/>
      <c r="D28" s="64"/>
      <c r="E28" s="745">
        <v>1988</v>
      </c>
      <c r="F28" s="63">
        <v>57750</v>
      </c>
      <c r="G28" s="98" t="s">
        <v>3240</v>
      </c>
    </row>
    <row r="29" spans="1:7" customFormat="1" x14ac:dyDescent="0.25">
      <c r="A29" s="41" t="s">
        <v>129</v>
      </c>
      <c r="B29" s="41" t="s">
        <v>6666</v>
      </c>
      <c r="C29" s="64"/>
      <c r="D29" s="64"/>
      <c r="E29" s="745">
        <v>1988</v>
      </c>
      <c r="F29" s="63">
        <v>51500</v>
      </c>
      <c r="G29" s="98" t="s">
        <v>3241</v>
      </c>
    </row>
    <row r="30" spans="1:7" customFormat="1" x14ac:dyDescent="0.25">
      <c r="A30" s="41" t="s">
        <v>129</v>
      </c>
      <c r="B30" s="41" t="s">
        <v>6666</v>
      </c>
      <c r="C30" s="64"/>
      <c r="D30" s="64"/>
      <c r="E30" s="745">
        <v>1988</v>
      </c>
      <c r="F30" s="63">
        <v>58000</v>
      </c>
      <c r="G30" s="98" t="s">
        <v>3240</v>
      </c>
    </row>
    <row r="31" spans="1:7" x14ac:dyDescent="0.25">
      <c r="A31" s="41" t="s">
        <v>64</v>
      </c>
      <c r="B31" s="41" t="s">
        <v>133</v>
      </c>
      <c r="C31" s="43" t="s">
        <v>134</v>
      </c>
      <c r="D31" s="41" t="s">
        <v>44</v>
      </c>
      <c r="E31" s="44" t="s">
        <v>149</v>
      </c>
      <c r="F31" s="47">
        <v>14813</v>
      </c>
      <c r="G31" s="41" t="s">
        <v>135</v>
      </c>
    </row>
    <row r="32" spans="1:7" x14ac:dyDescent="0.25">
      <c r="A32" s="41" t="s">
        <v>64</v>
      </c>
      <c r="B32" s="41" t="s">
        <v>136</v>
      </c>
      <c r="C32" s="43" t="s">
        <v>137</v>
      </c>
      <c r="D32" s="41" t="s">
        <v>125</v>
      </c>
      <c r="E32" s="44" t="s">
        <v>149</v>
      </c>
      <c r="F32" s="47">
        <v>19124</v>
      </c>
      <c r="G32" s="41" t="s">
        <v>135</v>
      </c>
    </row>
    <row r="33" spans="1:7" x14ac:dyDescent="0.25">
      <c r="A33" s="33" t="s">
        <v>42</v>
      </c>
      <c r="B33" s="33" t="s">
        <v>151</v>
      </c>
      <c r="C33" s="89">
        <v>1.5</v>
      </c>
      <c r="D33" s="33" t="s">
        <v>125</v>
      </c>
      <c r="E33" s="35">
        <v>1988</v>
      </c>
      <c r="F33" s="37">
        <v>12283</v>
      </c>
      <c r="G33" s="33" t="s">
        <v>141</v>
      </c>
    </row>
    <row r="34" spans="1:7" x14ac:dyDescent="0.25">
      <c r="A34" s="33" t="s">
        <v>42</v>
      </c>
      <c r="B34" s="33" t="s">
        <v>151</v>
      </c>
      <c r="C34" s="89">
        <v>1.6</v>
      </c>
      <c r="D34" s="33" t="s">
        <v>125</v>
      </c>
      <c r="E34" s="35">
        <v>1988</v>
      </c>
      <c r="F34" s="37">
        <v>14693</v>
      </c>
      <c r="G34" s="33" t="s">
        <v>141</v>
      </c>
    </row>
    <row r="35" spans="1:7" x14ac:dyDescent="0.25">
      <c r="A35" s="33" t="s">
        <v>42</v>
      </c>
      <c r="B35" s="33" t="s">
        <v>151</v>
      </c>
      <c r="C35" s="89">
        <v>1.8</v>
      </c>
      <c r="D35" s="33" t="s">
        <v>125</v>
      </c>
      <c r="E35" s="35">
        <v>1988</v>
      </c>
      <c r="F35" s="37">
        <v>15648</v>
      </c>
      <c r="G35" s="33" t="s">
        <v>141</v>
      </c>
    </row>
    <row r="36" spans="1:7" x14ac:dyDescent="0.25">
      <c r="A36" s="33" t="s">
        <v>42</v>
      </c>
      <c r="B36" s="33" t="s">
        <v>151</v>
      </c>
      <c r="C36" s="84" t="s">
        <v>331</v>
      </c>
      <c r="D36" s="33" t="s">
        <v>125</v>
      </c>
      <c r="E36" s="35">
        <v>1988</v>
      </c>
      <c r="F36" s="37">
        <v>16492</v>
      </c>
      <c r="G36" s="33" t="s">
        <v>141</v>
      </c>
    </row>
    <row r="37" spans="1:7" x14ac:dyDescent="0.25">
      <c r="A37" s="64" t="s">
        <v>1783</v>
      </c>
      <c r="B37" s="64" t="s">
        <v>3238</v>
      </c>
      <c r="C37" s="64" t="s">
        <v>2970</v>
      </c>
      <c r="D37" s="64" t="s">
        <v>120</v>
      </c>
      <c r="E37" s="73">
        <v>1988</v>
      </c>
      <c r="F37" s="107">
        <v>12500</v>
      </c>
      <c r="G37" s="64" t="s">
        <v>1998</v>
      </c>
    </row>
    <row r="38" spans="1:7" x14ac:dyDescent="0.25">
      <c r="A38" s="64" t="s">
        <v>1783</v>
      </c>
      <c r="B38" s="64" t="s">
        <v>3238</v>
      </c>
      <c r="C38" s="64" t="s">
        <v>2970</v>
      </c>
      <c r="D38" s="64" t="s">
        <v>44</v>
      </c>
      <c r="E38" s="73">
        <v>1988</v>
      </c>
      <c r="F38" s="107">
        <v>15000</v>
      </c>
      <c r="G38" s="64" t="s">
        <v>1998</v>
      </c>
    </row>
    <row r="39" spans="1:7" x14ac:dyDescent="0.25">
      <c r="A39" s="33" t="s">
        <v>42</v>
      </c>
      <c r="B39" s="33" t="s">
        <v>140</v>
      </c>
      <c r="C39" s="34">
        <v>4</v>
      </c>
      <c r="D39" s="33" t="s">
        <v>120</v>
      </c>
      <c r="E39" s="35">
        <v>1988</v>
      </c>
      <c r="F39" s="37">
        <v>64561</v>
      </c>
      <c r="G39" s="33" t="s">
        <v>141</v>
      </c>
    </row>
    <row r="40" spans="1:7" x14ac:dyDescent="0.25">
      <c r="A40" s="33" t="s">
        <v>42</v>
      </c>
      <c r="B40" s="33" t="s">
        <v>123</v>
      </c>
      <c r="C40" s="34" t="s">
        <v>127</v>
      </c>
      <c r="D40" s="33" t="s">
        <v>125</v>
      </c>
      <c r="E40" s="35">
        <v>1988</v>
      </c>
      <c r="F40" s="37">
        <v>16980</v>
      </c>
      <c r="G40" s="33" t="s">
        <v>126</v>
      </c>
    </row>
    <row r="41" spans="1:7" x14ac:dyDescent="0.25">
      <c r="A41" s="33" t="s">
        <v>42</v>
      </c>
      <c r="B41" s="33" t="s">
        <v>123</v>
      </c>
      <c r="C41" s="34" t="s">
        <v>128</v>
      </c>
      <c r="D41" s="33" t="s">
        <v>125</v>
      </c>
      <c r="E41" s="35">
        <v>1988</v>
      </c>
      <c r="F41" s="37">
        <v>23980</v>
      </c>
      <c r="G41" s="33" t="s">
        <v>126</v>
      </c>
    </row>
    <row r="42" spans="1:7" x14ac:dyDescent="0.25">
      <c r="A42" s="33" t="s">
        <v>42</v>
      </c>
      <c r="B42" s="33" t="s">
        <v>142</v>
      </c>
      <c r="C42" s="34">
        <v>1.5</v>
      </c>
      <c r="D42" s="33" t="s">
        <v>125</v>
      </c>
      <c r="E42" s="35">
        <v>1988</v>
      </c>
      <c r="F42" s="37">
        <v>13428</v>
      </c>
      <c r="G42" s="33" t="s">
        <v>141</v>
      </c>
    </row>
    <row r="43" spans="1:7" x14ac:dyDescent="0.25">
      <c r="A43" s="33" t="s">
        <v>42</v>
      </c>
      <c r="B43" s="33" t="s">
        <v>142</v>
      </c>
      <c r="C43" s="34" t="s">
        <v>143</v>
      </c>
      <c r="D43" s="33" t="s">
        <v>125</v>
      </c>
      <c r="E43" s="35">
        <v>1988</v>
      </c>
      <c r="F43" s="37">
        <v>19024</v>
      </c>
      <c r="G43" s="33" t="s">
        <v>141</v>
      </c>
    </row>
    <row r="44" spans="1:7" x14ac:dyDescent="0.25">
      <c r="A44" s="33" t="s">
        <v>42</v>
      </c>
      <c r="B44" s="33" t="s">
        <v>142</v>
      </c>
      <c r="C44" s="34" t="s">
        <v>144</v>
      </c>
      <c r="D44" s="33" t="s">
        <v>125</v>
      </c>
      <c r="E44" s="35">
        <v>1988</v>
      </c>
      <c r="F44" s="37">
        <v>16760</v>
      </c>
      <c r="G44" s="33" t="s">
        <v>141</v>
      </c>
    </row>
    <row r="45" spans="1:7" x14ac:dyDescent="0.25">
      <c r="A45" s="33" t="s">
        <v>42</v>
      </c>
      <c r="B45" s="33" t="s">
        <v>142</v>
      </c>
      <c r="C45" s="34" t="s">
        <v>152</v>
      </c>
      <c r="D45" s="33" t="s">
        <v>125</v>
      </c>
      <c r="E45" s="35">
        <v>1988</v>
      </c>
      <c r="F45" s="37">
        <v>20670</v>
      </c>
      <c r="G45" s="33" t="s">
        <v>141</v>
      </c>
    </row>
    <row r="46" spans="1:7" x14ac:dyDescent="0.25">
      <c r="A46" s="33" t="s">
        <v>42</v>
      </c>
      <c r="B46" s="33" t="s">
        <v>153</v>
      </c>
      <c r="C46" s="34" t="s">
        <v>154</v>
      </c>
      <c r="D46" s="33" t="s">
        <v>120</v>
      </c>
      <c r="E46" s="35">
        <v>1988</v>
      </c>
      <c r="F46" s="36">
        <v>19746</v>
      </c>
      <c r="G46" s="33" t="s">
        <v>141</v>
      </c>
    </row>
    <row r="47" spans="1:7" x14ac:dyDescent="0.25">
      <c r="A47" s="33" t="s">
        <v>42</v>
      </c>
      <c r="B47" s="33" t="s">
        <v>146</v>
      </c>
      <c r="C47" s="34">
        <v>2</v>
      </c>
      <c r="D47" s="33" t="s">
        <v>120</v>
      </c>
      <c r="E47" s="35">
        <v>1988</v>
      </c>
      <c r="F47" s="37">
        <v>23786</v>
      </c>
      <c r="G47" s="33" t="s">
        <v>147</v>
      </c>
    </row>
    <row r="48" spans="1:7" x14ac:dyDescent="0.25">
      <c r="A48" s="33" t="s">
        <v>42</v>
      </c>
      <c r="B48" s="33" t="s">
        <v>155</v>
      </c>
      <c r="C48" s="34">
        <v>1.5</v>
      </c>
      <c r="D48" s="33" t="s">
        <v>156</v>
      </c>
      <c r="E48" s="35">
        <v>1988</v>
      </c>
      <c r="F48" s="36">
        <v>11317</v>
      </c>
      <c r="G48" s="33" t="s">
        <v>141</v>
      </c>
    </row>
    <row r="49" spans="1:7" x14ac:dyDescent="0.25">
      <c r="A49" s="33" t="s">
        <v>42</v>
      </c>
      <c r="B49" s="33" t="s">
        <v>155</v>
      </c>
      <c r="C49" s="34">
        <v>1.8</v>
      </c>
      <c r="D49" s="33" t="s">
        <v>156</v>
      </c>
      <c r="E49" s="35">
        <v>1988</v>
      </c>
      <c r="F49" s="36">
        <v>14971</v>
      </c>
      <c r="G49" s="33" t="s">
        <v>141</v>
      </c>
    </row>
    <row r="50" spans="1:7" x14ac:dyDescent="0.25">
      <c r="A50" s="33" t="s">
        <v>42</v>
      </c>
      <c r="B50" s="33" t="s">
        <v>155</v>
      </c>
      <c r="C50" s="34">
        <v>1.8</v>
      </c>
      <c r="D50" s="33" t="s">
        <v>44</v>
      </c>
      <c r="E50" s="35">
        <v>1988</v>
      </c>
      <c r="F50" s="36">
        <v>25377</v>
      </c>
      <c r="G50" s="33" t="s">
        <v>141</v>
      </c>
    </row>
    <row r="51" spans="1:7" x14ac:dyDescent="0.25">
      <c r="A51" s="33" t="s">
        <v>42</v>
      </c>
      <c r="B51" s="33" t="s">
        <v>157</v>
      </c>
      <c r="C51" s="34">
        <v>2</v>
      </c>
      <c r="D51" s="33" t="s">
        <v>120</v>
      </c>
      <c r="E51" s="35">
        <v>1988</v>
      </c>
      <c r="F51" s="36">
        <v>18914</v>
      </c>
      <c r="G51" s="33" t="s">
        <v>141</v>
      </c>
    </row>
    <row r="52" spans="1:7" x14ac:dyDescent="0.25">
      <c r="A52" s="33" t="s">
        <v>42</v>
      </c>
      <c r="B52" s="33" t="s">
        <v>157</v>
      </c>
      <c r="C52" s="34" t="s">
        <v>154</v>
      </c>
      <c r="D52" s="33" t="s">
        <v>120</v>
      </c>
      <c r="E52" s="35">
        <v>1988</v>
      </c>
      <c r="F52" s="36">
        <v>16559</v>
      </c>
      <c r="G52" s="33" t="s">
        <v>141</v>
      </c>
    </row>
    <row r="53" spans="1:7" x14ac:dyDescent="0.25">
      <c r="A53" s="33" t="s">
        <v>42</v>
      </c>
      <c r="B53" s="33" t="s">
        <v>157</v>
      </c>
      <c r="C53" s="38" t="s">
        <v>158</v>
      </c>
      <c r="D53" s="33" t="s">
        <v>120</v>
      </c>
      <c r="E53" s="35">
        <v>1988</v>
      </c>
      <c r="F53" s="36">
        <v>14271</v>
      </c>
      <c r="G53" s="33" t="s">
        <v>141</v>
      </c>
    </row>
    <row r="54" spans="1:7" x14ac:dyDescent="0.25">
      <c r="A54" s="33" t="s">
        <v>42</v>
      </c>
      <c r="B54" s="33" t="s">
        <v>159</v>
      </c>
      <c r="C54" s="34">
        <v>1.8</v>
      </c>
      <c r="D54" s="33" t="s">
        <v>156</v>
      </c>
      <c r="E54" s="35">
        <v>1988</v>
      </c>
      <c r="F54" s="36">
        <v>13327</v>
      </c>
      <c r="G54" s="33" t="s">
        <v>160</v>
      </c>
    </row>
    <row r="55" spans="1:7" x14ac:dyDescent="0.25">
      <c r="A55" s="33" t="s">
        <v>42</v>
      </c>
      <c r="B55" s="33" t="s">
        <v>159</v>
      </c>
      <c r="C55" s="34">
        <v>1.8</v>
      </c>
      <c r="D55" s="33" t="s">
        <v>41</v>
      </c>
      <c r="E55" s="35">
        <v>1988</v>
      </c>
      <c r="F55" s="37">
        <v>14404</v>
      </c>
      <c r="G55" s="33" t="s">
        <v>160</v>
      </c>
    </row>
    <row r="56" spans="1:7" s="72" customFormat="1" x14ac:dyDescent="0.25">
      <c r="A56" s="33" t="s">
        <v>42</v>
      </c>
      <c r="B56" s="33" t="s">
        <v>159</v>
      </c>
      <c r="C56" s="34">
        <v>2</v>
      </c>
      <c r="D56" s="33" t="s">
        <v>156</v>
      </c>
      <c r="E56" s="35">
        <v>1988</v>
      </c>
      <c r="F56" s="36">
        <v>21268</v>
      </c>
      <c r="G56" s="33" t="s">
        <v>160</v>
      </c>
    </row>
    <row r="57" spans="1:7" s="72" customFormat="1" x14ac:dyDescent="0.25">
      <c r="A57" s="33" t="s">
        <v>42</v>
      </c>
      <c r="B57" s="33" t="s">
        <v>159</v>
      </c>
      <c r="C57" s="34">
        <v>2</v>
      </c>
      <c r="D57" s="33" t="s">
        <v>44</v>
      </c>
      <c r="E57" s="35">
        <v>1988</v>
      </c>
      <c r="F57" s="36">
        <v>28320</v>
      </c>
      <c r="G57" s="33" t="s">
        <v>160</v>
      </c>
    </row>
    <row r="58" spans="1:7" x14ac:dyDescent="0.25">
      <c r="A58" s="64" t="s">
        <v>42</v>
      </c>
      <c r="B58" s="61" t="s">
        <v>2946</v>
      </c>
      <c r="C58" s="74" t="s">
        <v>2945</v>
      </c>
      <c r="D58" s="73" t="s">
        <v>43</v>
      </c>
      <c r="E58" s="76" t="s">
        <v>149</v>
      </c>
      <c r="F58" s="63">
        <v>23451</v>
      </c>
      <c r="G58" s="64" t="s">
        <v>2947</v>
      </c>
    </row>
    <row r="59" spans="1:7" x14ac:dyDescent="0.25">
      <c r="A59" s="64" t="s">
        <v>42</v>
      </c>
      <c r="B59" s="61" t="s">
        <v>2946</v>
      </c>
      <c r="C59" s="74" t="s">
        <v>2945</v>
      </c>
      <c r="D59" s="73" t="s">
        <v>43</v>
      </c>
      <c r="E59" s="76" t="s">
        <v>149</v>
      </c>
      <c r="F59" s="63">
        <v>23963</v>
      </c>
      <c r="G59" s="64" t="s">
        <v>2943</v>
      </c>
    </row>
    <row r="60" spans="1:7" x14ac:dyDescent="0.25">
      <c r="A60" s="33" t="s">
        <v>42</v>
      </c>
      <c r="B60" s="33" t="s">
        <v>148</v>
      </c>
      <c r="C60" s="38">
        <v>2.4</v>
      </c>
      <c r="D60" s="33" t="s">
        <v>44</v>
      </c>
      <c r="E60" s="35">
        <v>1988</v>
      </c>
      <c r="F60" s="45">
        <v>25324</v>
      </c>
      <c r="G60" s="33" t="s">
        <v>147</v>
      </c>
    </row>
    <row r="61" spans="1:7" s="113" customFormat="1" x14ac:dyDescent="0.25">
      <c r="A61" s="64" t="s">
        <v>856</v>
      </c>
      <c r="B61" s="64" t="s">
        <v>1514</v>
      </c>
      <c r="C61" s="65">
        <v>1</v>
      </c>
      <c r="D61" s="64" t="s">
        <v>110</v>
      </c>
      <c r="E61" s="73">
        <v>1988</v>
      </c>
      <c r="F61" s="66">
        <v>6837</v>
      </c>
      <c r="G61" s="64" t="s">
        <v>186</v>
      </c>
    </row>
    <row r="62" spans="1:7" s="113" customFormat="1" x14ac:dyDescent="0.25">
      <c r="A62" s="64" t="s">
        <v>856</v>
      </c>
      <c r="B62" s="64" t="s">
        <v>1514</v>
      </c>
      <c r="C62" s="65">
        <v>1</v>
      </c>
      <c r="D62" s="64" t="s">
        <v>110</v>
      </c>
      <c r="E62" s="73">
        <v>1988</v>
      </c>
      <c r="F62" s="66">
        <v>6437</v>
      </c>
      <c r="G62" s="64" t="s">
        <v>1213</v>
      </c>
    </row>
    <row r="63" spans="1:7" s="113" customFormat="1" x14ac:dyDescent="0.25">
      <c r="A63" s="64" t="s">
        <v>856</v>
      </c>
      <c r="B63" s="64" t="s">
        <v>1514</v>
      </c>
      <c r="C63" s="65">
        <v>1.4</v>
      </c>
      <c r="D63" s="64" t="s">
        <v>110</v>
      </c>
      <c r="E63" s="73">
        <v>1988</v>
      </c>
      <c r="F63" s="66">
        <v>7737</v>
      </c>
      <c r="G63" s="64" t="s">
        <v>186</v>
      </c>
    </row>
    <row r="64" spans="1:7" s="113" customFormat="1" x14ac:dyDescent="0.25">
      <c r="A64" s="64" t="s">
        <v>856</v>
      </c>
      <c r="B64" s="64" t="s">
        <v>1514</v>
      </c>
      <c r="C64" s="65">
        <v>1.4</v>
      </c>
      <c r="D64" s="64" t="s">
        <v>110</v>
      </c>
      <c r="E64" s="73">
        <v>1988</v>
      </c>
      <c r="F64" s="66">
        <v>7337</v>
      </c>
      <c r="G64" s="64" t="s">
        <v>1213</v>
      </c>
    </row>
  </sheetData>
  <sheetProtection algorithmName="SHA-512" hashValue="8Q0Odif12iTCuWvty9utpjjT/5kaP4TDOSPgH3Lfn4YvJwnLBiRZ845PlTy/Tpw0wRMuRO8Jn04YyZHTCjkIxw==" saltValue="fB1Tf7HGg5ltFSm2Pdb8Yw==" spinCount="100000" sheet="1" objects="1" scenarios="1"/>
  <hyperlinks>
    <hyperlink ref="C39" r:id="rId1" display="http://specs.cars-directory.net/toyota/century/4.0_D_type_29069.html"/>
    <hyperlink ref="C42" r:id="rId2" display="http://specs.cars-directory.net/toyota/corona/1.5_DX_27498.html"/>
    <hyperlink ref="C43" r:id="rId3" display="http://specs.cars-directory.net/toyota/corona/1.6_EX_saloon_27511.html"/>
    <hyperlink ref="C44" r:id="rId4" display="http://specs.cars-directory.net/toyota/corona/1.8_EX_saloon_27519.html"/>
    <hyperlink ref="C45" r:id="rId5" display="http://specs.cars-directory.net/toyota/corona/2.0_EX_saloon_G_27531.html"/>
    <hyperlink ref="C40" r:id="rId6" display="http://specs.cars-directory.net/toyota/corona/1.8_EX_27599.html"/>
    <hyperlink ref="C41" r:id="rId7" display="http://specs.cars-directory.net/toyota/corona/2.0_GT_27613.html"/>
    <hyperlink ref="C46" r:id="rId8" display="http://specs.cars-directory.net/toyota/cresta/2.4D_Super_custom_27096.html"/>
    <hyperlink ref="C47" r:id="rId9" display="http://specs.cars-directory.net/toyota/crown_wagon/2.0_wagon_royal_extra_26888.html"/>
    <hyperlink ref="C48" r:id="rId10" display="http://specs.cars-directory.net/toyota/lite_ace/1.5_LD_high_roof_32092.html"/>
    <hyperlink ref="C49" r:id="rId11" display="http://specs.cars-directory.net/toyota/lite_ace/1.8_FXV_32128.html"/>
    <hyperlink ref="C50" r:id="rId12" display="http://specs.cars-directory.net/toyota/lite_ace/1.8_FXV_32128.html"/>
    <hyperlink ref="C51" r:id="rId13" display="http://specs.cars-directory.net/toyota/mark_ii/2.0_Grande_31751.html"/>
    <hyperlink ref="C52" r:id="rId14" display="http://specs.cars-directory.net/toyota/mark_ii/2.4D_GL_31911.html"/>
    <hyperlink ref="C54" r:id="rId15" display="http://specs.cars-directory.net/toyota/town_ace/1.8_Custom_high_roof_29388.html"/>
    <hyperlink ref="C56" r:id="rId16" display="http://specs.cars-directory.net/toyota/town_ace/2.0_Royal_Lounge_limited_skylight_roof_29555.html"/>
    <hyperlink ref="C57" r:id="rId17" display="http://specs.cars-directory.net/toyota/town_ace/2.0_Royal_Lounge_limited_skylight_roof_29555.html"/>
    <hyperlink ref="C55" r:id="rId18" display="http://specs.cars-directory.net/toyota/town_ace/1.8_SW_high_roof_29610.html"/>
    <hyperlink ref="C60" r:id="rId19" display="http://specs.cars-directory.net/toyota/land_cruiser_prado/2.4_EX_diesel_turbo_4WD_40643.html"/>
    <hyperlink ref="C31" r:id="rId20" display="http://specs.cars-directory.net/nissan/sunny_california/1.5_Sanjose_14709.html"/>
    <hyperlink ref="C32" r:id="rId21" display="http://specs.cars-directory.net/nissan/sunny_rz-1/1.6_twincam_NISMO_14705.htm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15"/>
  <sheetViews>
    <sheetView workbookViewId="0">
      <pane ySplit="1" topLeftCell="A32" activePane="bottomLeft" state="frozen"/>
      <selection pane="bottomLeft" activeCell="A35" sqref="A35:XFD46"/>
    </sheetView>
  </sheetViews>
  <sheetFormatPr defaultColWidth="9.140625" defaultRowHeight="15.75" x14ac:dyDescent="0.25"/>
  <cols>
    <col min="1" max="1" width="24.28515625" style="40" customWidth="1"/>
    <col min="2" max="2" width="31.28515625" style="40" customWidth="1"/>
    <col min="3" max="3" width="23" style="70" customWidth="1"/>
    <col min="4" max="4" width="9.140625" style="40"/>
    <col min="5" max="5" width="9.140625" style="46"/>
    <col min="6" max="6" width="22.7109375" style="46" customWidth="1"/>
    <col min="7" max="7" width="35.140625" style="40" customWidth="1"/>
    <col min="8" max="16384" width="9.140625" style="40"/>
  </cols>
  <sheetData>
    <row r="1" spans="1:7" s="94" customFormat="1" x14ac:dyDescent="0.25">
      <c r="A1" s="150" t="s">
        <v>105</v>
      </c>
      <c r="B1" s="150" t="s">
        <v>80</v>
      </c>
      <c r="C1" s="151" t="s">
        <v>106</v>
      </c>
      <c r="D1" s="150" t="s">
        <v>107</v>
      </c>
      <c r="E1" s="152" t="s">
        <v>84</v>
      </c>
      <c r="F1" s="153" t="s">
        <v>108</v>
      </c>
      <c r="G1" s="150" t="s">
        <v>109</v>
      </c>
    </row>
    <row r="2" spans="1:7" x14ac:dyDescent="0.25">
      <c r="A2" s="33" t="s">
        <v>1920</v>
      </c>
      <c r="B2" s="61" t="s">
        <v>1716</v>
      </c>
      <c r="C2" s="89" t="s">
        <v>158</v>
      </c>
      <c r="D2" s="35" t="s">
        <v>44</v>
      </c>
      <c r="E2" s="42">
        <v>1989</v>
      </c>
      <c r="F2" s="53">
        <v>15058</v>
      </c>
      <c r="G2" s="33" t="s">
        <v>147</v>
      </c>
    </row>
    <row r="3" spans="1:7" x14ac:dyDescent="0.25">
      <c r="A3" s="154" t="s">
        <v>117</v>
      </c>
      <c r="B3" s="154" t="s">
        <v>161</v>
      </c>
      <c r="C3" s="155" t="s">
        <v>162</v>
      </c>
      <c r="D3" s="154" t="s">
        <v>125</v>
      </c>
      <c r="E3" s="156" t="s">
        <v>163</v>
      </c>
      <c r="F3" s="157" t="s">
        <v>164</v>
      </c>
      <c r="G3" s="154"/>
    </row>
    <row r="4" spans="1:7" x14ac:dyDescent="0.25">
      <c r="A4" s="33" t="s">
        <v>117</v>
      </c>
      <c r="B4" s="33" t="s">
        <v>161</v>
      </c>
      <c r="C4" s="34" t="s">
        <v>165</v>
      </c>
      <c r="D4" s="33" t="s">
        <v>44</v>
      </c>
      <c r="E4" s="35" t="s">
        <v>163</v>
      </c>
      <c r="F4" s="36" t="s">
        <v>166</v>
      </c>
      <c r="G4" s="33"/>
    </row>
    <row r="5" spans="1:7" x14ac:dyDescent="0.25">
      <c r="A5" s="33" t="s">
        <v>117</v>
      </c>
      <c r="B5" s="33" t="s">
        <v>167</v>
      </c>
      <c r="C5" s="34" t="s">
        <v>168</v>
      </c>
      <c r="D5" s="33" t="s">
        <v>44</v>
      </c>
      <c r="E5" s="35" t="s">
        <v>163</v>
      </c>
      <c r="F5" s="37" t="s">
        <v>169</v>
      </c>
      <c r="G5" s="33"/>
    </row>
    <row r="6" spans="1:7" x14ac:dyDescent="0.25">
      <c r="A6" s="33" t="s">
        <v>117</v>
      </c>
      <c r="B6" s="33" t="s">
        <v>118</v>
      </c>
      <c r="C6" s="34" t="s">
        <v>119</v>
      </c>
      <c r="D6" s="33" t="s">
        <v>120</v>
      </c>
      <c r="E6" s="35" t="s">
        <v>163</v>
      </c>
      <c r="F6" s="37" t="s">
        <v>170</v>
      </c>
      <c r="G6" s="33"/>
    </row>
    <row r="7" spans="1:7" customFormat="1" x14ac:dyDescent="0.25">
      <c r="A7" s="64" t="s">
        <v>117</v>
      </c>
      <c r="B7" s="41" t="s">
        <v>6680</v>
      </c>
      <c r="C7" s="69"/>
      <c r="D7" s="64"/>
      <c r="E7" s="746">
        <v>1989</v>
      </c>
      <c r="F7" s="63">
        <v>48500</v>
      </c>
      <c r="G7" s="98" t="s">
        <v>3241</v>
      </c>
    </row>
    <row r="8" spans="1:7" customFormat="1" x14ac:dyDescent="0.25">
      <c r="A8" s="64" t="s">
        <v>117</v>
      </c>
      <c r="B8" s="41" t="s">
        <v>6679</v>
      </c>
      <c r="C8" s="69"/>
      <c r="D8" s="64"/>
      <c r="E8" s="746">
        <v>1989</v>
      </c>
      <c r="F8" s="63">
        <v>54000</v>
      </c>
      <c r="G8" s="98" t="s">
        <v>3240</v>
      </c>
    </row>
    <row r="9" spans="1:7" customFormat="1" x14ac:dyDescent="0.25">
      <c r="A9" s="64" t="s">
        <v>117</v>
      </c>
      <c r="B9" s="41" t="s">
        <v>6678</v>
      </c>
      <c r="C9" s="69"/>
      <c r="D9" s="64"/>
      <c r="E9" s="746">
        <v>1989</v>
      </c>
      <c r="F9" s="63">
        <v>50500</v>
      </c>
      <c r="G9" s="98" t="s">
        <v>3241</v>
      </c>
    </row>
    <row r="10" spans="1:7" customFormat="1" x14ac:dyDescent="0.25">
      <c r="A10" s="64" t="s">
        <v>117</v>
      </c>
      <c r="B10" s="41" t="s">
        <v>6678</v>
      </c>
      <c r="C10" s="69"/>
      <c r="D10" s="64"/>
      <c r="E10" s="746">
        <v>1989</v>
      </c>
      <c r="F10" s="63">
        <v>56000</v>
      </c>
      <c r="G10" s="98" t="s">
        <v>3240</v>
      </c>
    </row>
    <row r="11" spans="1:7" customFormat="1" x14ac:dyDescent="0.25">
      <c r="A11" s="64" t="s">
        <v>117</v>
      </c>
      <c r="B11" s="41" t="s">
        <v>6677</v>
      </c>
      <c r="C11" s="69"/>
      <c r="D11" s="64"/>
      <c r="E11" s="746">
        <v>1989</v>
      </c>
      <c r="F11" s="63">
        <v>52500</v>
      </c>
      <c r="G11" s="98" t="s">
        <v>3241</v>
      </c>
    </row>
    <row r="12" spans="1:7" customFormat="1" x14ac:dyDescent="0.25">
      <c r="A12" s="64" t="s">
        <v>117</v>
      </c>
      <c r="B12" s="41" t="s">
        <v>6677</v>
      </c>
      <c r="C12" s="69"/>
      <c r="D12" s="64"/>
      <c r="E12" s="746">
        <v>1989</v>
      </c>
      <c r="F12" s="63">
        <v>57500</v>
      </c>
      <c r="G12" s="98" t="s">
        <v>3240</v>
      </c>
    </row>
    <row r="13" spans="1:7" customFormat="1" x14ac:dyDescent="0.25">
      <c r="A13" s="64" t="s">
        <v>117</v>
      </c>
      <c r="B13" s="41" t="s">
        <v>6676</v>
      </c>
      <c r="C13" s="69"/>
      <c r="D13" s="64"/>
      <c r="E13" s="746">
        <v>1989</v>
      </c>
      <c r="F13" s="63">
        <v>54500</v>
      </c>
      <c r="G13" s="98" t="s">
        <v>3241</v>
      </c>
    </row>
    <row r="14" spans="1:7" customFormat="1" x14ac:dyDescent="0.25">
      <c r="A14" s="64" t="s">
        <v>117</v>
      </c>
      <c r="B14" s="41" t="s">
        <v>6676</v>
      </c>
      <c r="C14" s="69"/>
      <c r="D14" s="64"/>
      <c r="E14" s="746">
        <v>1989</v>
      </c>
      <c r="F14" s="63">
        <v>59500</v>
      </c>
      <c r="G14" s="98" t="s">
        <v>3240</v>
      </c>
    </row>
    <row r="15" spans="1:7" customFormat="1" x14ac:dyDescent="0.25">
      <c r="A15" s="64" t="s">
        <v>117</v>
      </c>
      <c r="B15" s="41" t="s">
        <v>6681</v>
      </c>
      <c r="C15" s="69"/>
      <c r="D15" s="64"/>
      <c r="E15" s="746">
        <v>1989</v>
      </c>
      <c r="F15" s="63">
        <v>54600</v>
      </c>
      <c r="G15" s="98" t="s">
        <v>3241</v>
      </c>
    </row>
    <row r="16" spans="1:7" customFormat="1" x14ac:dyDescent="0.25">
      <c r="A16" s="64" t="s">
        <v>117</v>
      </c>
      <c r="B16" s="41" t="s">
        <v>6681</v>
      </c>
      <c r="C16" s="69"/>
      <c r="D16" s="64"/>
      <c r="E16" s="746">
        <v>1989</v>
      </c>
      <c r="F16" s="63">
        <v>59750</v>
      </c>
      <c r="G16" s="98" t="s">
        <v>3240</v>
      </c>
    </row>
    <row r="17" spans="1:7" customFormat="1" x14ac:dyDescent="0.25">
      <c r="A17" s="64" t="s">
        <v>117</v>
      </c>
      <c r="B17" s="41" t="s">
        <v>6674</v>
      </c>
      <c r="C17" s="69"/>
      <c r="D17" s="64"/>
      <c r="E17" s="746">
        <v>1989</v>
      </c>
      <c r="F17" s="63">
        <v>54700</v>
      </c>
      <c r="G17" s="98" t="s">
        <v>3241</v>
      </c>
    </row>
    <row r="18" spans="1:7" customFormat="1" x14ac:dyDescent="0.25">
      <c r="A18" s="64" t="s">
        <v>117</v>
      </c>
      <c r="B18" s="41" t="s">
        <v>6674</v>
      </c>
      <c r="C18" s="69"/>
      <c r="D18" s="64"/>
      <c r="E18" s="746">
        <v>1989</v>
      </c>
      <c r="F18" s="63">
        <v>60000</v>
      </c>
      <c r="G18" s="98" t="s">
        <v>3240</v>
      </c>
    </row>
    <row r="19" spans="1:7" customFormat="1" x14ac:dyDescent="0.25">
      <c r="A19" s="64" t="s">
        <v>117</v>
      </c>
      <c r="B19" s="41" t="s">
        <v>6673</v>
      </c>
      <c r="C19" s="69"/>
      <c r="D19" s="64"/>
      <c r="E19" s="746">
        <v>1989</v>
      </c>
      <c r="F19" s="63">
        <v>54800</v>
      </c>
      <c r="G19" s="98" t="s">
        <v>3241</v>
      </c>
    </row>
    <row r="20" spans="1:7" customFormat="1" x14ac:dyDescent="0.25">
      <c r="A20" s="64" t="s">
        <v>117</v>
      </c>
      <c r="B20" s="41" t="s">
        <v>6673</v>
      </c>
      <c r="C20" s="69"/>
      <c r="D20" s="64"/>
      <c r="E20" s="746">
        <v>1989</v>
      </c>
      <c r="F20" s="63">
        <v>60250</v>
      </c>
      <c r="G20" s="98" t="s">
        <v>3240</v>
      </c>
    </row>
    <row r="21" spans="1:7" customFormat="1" x14ac:dyDescent="0.25">
      <c r="A21" s="64" t="s">
        <v>117</v>
      </c>
      <c r="B21" s="41" t="s">
        <v>6672</v>
      </c>
      <c r="C21" s="69"/>
      <c r="D21" s="64"/>
      <c r="E21" s="746">
        <v>1989</v>
      </c>
      <c r="F21" s="63">
        <v>54900</v>
      </c>
      <c r="G21" s="98" t="s">
        <v>3241</v>
      </c>
    </row>
    <row r="22" spans="1:7" customFormat="1" x14ac:dyDescent="0.25">
      <c r="A22" s="64" t="s">
        <v>117</v>
      </c>
      <c r="B22" s="41" t="s">
        <v>6672</v>
      </c>
      <c r="C22" s="69"/>
      <c r="D22" s="64"/>
      <c r="E22" s="746">
        <v>1989</v>
      </c>
      <c r="F22" s="63">
        <v>60500</v>
      </c>
      <c r="G22" s="98" t="s">
        <v>3240</v>
      </c>
    </row>
    <row r="23" spans="1:7" customFormat="1" x14ac:dyDescent="0.25">
      <c r="A23" s="64" t="s">
        <v>117</v>
      </c>
      <c r="B23" s="41" t="s">
        <v>6671</v>
      </c>
      <c r="C23" s="69"/>
      <c r="D23" s="64"/>
      <c r="E23" s="746">
        <v>1989</v>
      </c>
      <c r="F23" s="63">
        <v>55000</v>
      </c>
      <c r="G23" s="98" t="s">
        <v>3241</v>
      </c>
    </row>
    <row r="24" spans="1:7" customFormat="1" x14ac:dyDescent="0.25">
      <c r="A24" s="64" t="s">
        <v>117</v>
      </c>
      <c r="B24" s="41" t="s">
        <v>6671</v>
      </c>
      <c r="C24" s="69"/>
      <c r="D24" s="64"/>
      <c r="E24" s="746">
        <v>1989</v>
      </c>
      <c r="F24" s="63">
        <v>60750</v>
      </c>
      <c r="G24" s="98" t="s">
        <v>3240</v>
      </c>
    </row>
    <row r="25" spans="1:7" customFormat="1" x14ac:dyDescent="0.25">
      <c r="A25" s="64" t="s">
        <v>117</v>
      </c>
      <c r="B25" s="41" t="s">
        <v>6670</v>
      </c>
      <c r="C25" s="69"/>
      <c r="D25" s="64"/>
      <c r="E25" s="746">
        <v>1989</v>
      </c>
      <c r="F25" s="63">
        <v>55100</v>
      </c>
      <c r="G25" s="98" t="s">
        <v>3241</v>
      </c>
    </row>
    <row r="26" spans="1:7" customFormat="1" x14ac:dyDescent="0.25">
      <c r="A26" s="64" t="s">
        <v>117</v>
      </c>
      <c r="B26" s="41" t="s">
        <v>6670</v>
      </c>
      <c r="C26" s="69"/>
      <c r="D26" s="64"/>
      <c r="E26" s="746">
        <v>1989</v>
      </c>
      <c r="F26" s="63">
        <v>61000</v>
      </c>
      <c r="G26" s="98" t="s">
        <v>3240</v>
      </c>
    </row>
    <row r="27" spans="1:7" customFormat="1" x14ac:dyDescent="0.25">
      <c r="A27" s="64" t="s">
        <v>117</v>
      </c>
      <c r="B27" s="41" t="s">
        <v>6669</v>
      </c>
      <c r="C27" s="69"/>
      <c r="D27" s="64"/>
      <c r="E27" s="746">
        <v>1989</v>
      </c>
      <c r="F27" s="63">
        <v>55200</v>
      </c>
      <c r="G27" s="98" t="s">
        <v>3241</v>
      </c>
    </row>
    <row r="28" spans="1:7" customFormat="1" x14ac:dyDescent="0.25">
      <c r="A28" s="64" t="s">
        <v>117</v>
      </c>
      <c r="B28" s="41" t="s">
        <v>6669</v>
      </c>
      <c r="C28" s="69"/>
      <c r="D28" s="64"/>
      <c r="E28" s="746">
        <v>1989</v>
      </c>
      <c r="F28" s="63">
        <v>61250</v>
      </c>
      <c r="G28" s="98" t="s">
        <v>3240</v>
      </c>
    </row>
    <row r="29" spans="1:7" customFormat="1" x14ac:dyDescent="0.25">
      <c r="A29" s="64" t="s">
        <v>117</v>
      </c>
      <c r="B29" s="41" t="s">
        <v>6668</v>
      </c>
      <c r="C29" s="69"/>
      <c r="D29" s="64"/>
      <c r="E29" s="746">
        <v>1989</v>
      </c>
      <c r="F29" s="63">
        <v>55300</v>
      </c>
      <c r="G29" s="98" t="s">
        <v>3241</v>
      </c>
    </row>
    <row r="30" spans="1:7" customFormat="1" x14ac:dyDescent="0.25">
      <c r="A30" s="64" t="s">
        <v>117</v>
      </c>
      <c r="B30" s="41" t="s">
        <v>6668</v>
      </c>
      <c r="C30" s="69"/>
      <c r="D30" s="64"/>
      <c r="E30" s="746">
        <v>1989</v>
      </c>
      <c r="F30" s="63">
        <v>61500</v>
      </c>
      <c r="G30" s="98" t="s">
        <v>3240</v>
      </c>
    </row>
    <row r="31" spans="1:7" customFormat="1" x14ac:dyDescent="0.25">
      <c r="A31" s="41" t="s">
        <v>129</v>
      </c>
      <c r="B31" s="41" t="s">
        <v>6667</v>
      </c>
      <c r="C31" s="69"/>
      <c r="D31" s="64"/>
      <c r="E31" s="746">
        <v>1989</v>
      </c>
      <c r="F31" s="63">
        <v>55400</v>
      </c>
      <c r="G31" s="98" t="s">
        <v>3241</v>
      </c>
    </row>
    <row r="32" spans="1:7" customFormat="1" x14ac:dyDescent="0.25">
      <c r="A32" s="41" t="s">
        <v>129</v>
      </c>
      <c r="B32" s="41" t="s">
        <v>6667</v>
      </c>
      <c r="C32" s="69"/>
      <c r="D32" s="64"/>
      <c r="E32" s="746">
        <v>1989</v>
      </c>
      <c r="F32" s="63">
        <v>61750</v>
      </c>
      <c r="G32" s="98" t="s">
        <v>3240</v>
      </c>
    </row>
    <row r="33" spans="1:7" customFormat="1" x14ac:dyDescent="0.25">
      <c r="A33" s="41" t="s">
        <v>129</v>
      </c>
      <c r="B33" s="41" t="s">
        <v>6666</v>
      </c>
      <c r="C33" s="69"/>
      <c r="D33" s="64"/>
      <c r="E33" s="746">
        <v>1989</v>
      </c>
      <c r="F33" s="63">
        <v>55500</v>
      </c>
      <c r="G33" s="98" t="s">
        <v>3241</v>
      </c>
    </row>
    <row r="34" spans="1:7" customFormat="1" x14ac:dyDescent="0.25">
      <c r="A34" s="41" t="s">
        <v>129</v>
      </c>
      <c r="B34" s="41" t="s">
        <v>6666</v>
      </c>
      <c r="C34" s="69"/>
      <c r="D34" s="64"/>
      <c r="E34" s="746">
        <v>1989</v>
      </c>
      <c r="F34" s="63">
        <v>62000</v>
      </c>
      <c r="G34" s="98" t="s">
        <v>3240</v>
      </c>
    </row>
    <row r="35" spans="1:7" x14ac:dyDescent="0.25">
      <c r="A35" s="33" t="s">
        <v>64</v>
      </c>
      <c r="B35" s="33" t="s">
        <v>133</v>
      </c>
      <c r="C35" s="38" t="s">
        <v>134</v>
      </c>
      <c r="D35" s="33" t="s">
        <v>44</v>
      </c>
      <c r="E35" s="35" t="s">
        <v>163</v>
      </c>
      <c r="F35" s="39">
        <v>15278</v>
      </c>
      <c r="G35" s="33" t="s">
        <v>135</v>
      </c>
    </row>
    <row r="36" spans="1:7" x14ac:dyDescent="0.25">
      <c r="A36" s="33" t="s">
        <v>64</v>
      </c>
      <c r="B36" s="33" t="s">
        <v>136</v>
      </c>
      <c r="C36" s="38" t="s">
        <v>137</v>
      </c>
      <c r="D36" s="33" t="s">
        <v>125</v>
      </c>
      <c r="E36" s="35" t="s">
        <v>163</v>
      </c>
      <c r="F36" s="39">
        <v>20191</v>
      </c>
      <c r="G36" s="33" t="s">
        <v>135</v>
      </c>
    </row>
    <row r="37" spans="1:7" x14ac:dyDescent="0.25">
      <c r="A37" s="33" t="s">
        <v>64</v>
      </c>
      <c r="B37" s="33" t="s">
        <v>199</v>
      </c>
      <c r="C37" s="38" t="s">
        <v>196</v>
      </c>
      <c r="D37" s="33" t="s">
        <v>44</v>
      </c>
      <c r="E37" s="35" t="s">
        <v>163</v>
      </c>
      <c r="F37" s="45">
        <v>20191</v>
      </c>
      <c r="G37" s="33" t="s">
        <v>200</v>
      </c>
    </row>
    <row r="38" spans="1:7" x14ac:dyDescent="0.25">
      <c r="A38" s="33" t="s">
        <v>64</v>
      </c>
      <c r="B38" s="33" t="s">
        <v>195</v>
      </c>
      <c r="C38" s="38" t="s">
        <v>196</v>
      </c>
      <c r="D38" s="33" t="s">
        <v>44</v>
      </c>
      <c r="E38" s="35" t="s">
        <v>163</v>
      </c>
      <c r="F38" s="39">
        <v>23378</v>
      </c>
      <c r="G38" s="33" t="s">
        <v>197</v>
      </c>
    </row>
    <row r="39" spans="1:7" x14ac:dyDescent="0.25">
      <c r="A39" s="33" t="s">
        <v>64</v>
      </c>
      <c r="B39" s="33" t="s">
        <v>195</v>
      </c>
      <c r="C39" s="38" t="s">
        <v>198</v>
      </c>
      <c r="D39" s="33" t="s">
        <v>44</v>
      </c>
      <c r="E39" s="35" t="s">
        <v>163</v>
      </c>
      <c r="F39" s="45">
        <v>27249</v>
      </c>
      <c r="G39" s="33" t="s">
        <v>197</v>
      </c>
    </row>
    <row r="40" spans="1:7" x14ac:dyDescent="0.25">
      <c r="A40" s="64" t="s">
        <v>42</v>
      </c>
      <c r="B40" s="64" t="s">
        <v>151</v>
      </c>
      <c r="C40" s="74">
        <v>1.5</v>
      </c>
      <c r="D40" s="64" t="s">
        <v>125</v>
      </c>
      <c r="E40" s="73">
        <v>1989</v>
      </c>
      <c r="F40" s="66">
        <v>12683</v>
      </c>
      <c r="G40" s="64" t="s">
        <v>141</v>
      </c>
    </row>
    <row r="41" spans="1:7" x14ac:dyDescent="0.25">
      <c r="A41" s="64" t="s">
        <v>42</v>
      </c>
      <c r="B41" s="64" t="s">
        <v>151</v>
      </c>
      <c r="C41" s="74">
        <v>1.6</v>
      </c>
      <c r="D41" s="64" t="s">
        <v>125</v>
      </c>
      <c r="E41" s="73">
        <v>1989</v>
      </c>
      <c r="F41" s="66">
        <v>15615</v>
      </c>
      <c r="G41" s="64" t="s">
        <v>141</v>
      </c>
    </row>
    <row r="42" spans="1:7" x14ac:dyDescent="0.25">
      <c r="A42" s="64" t="s">
        <v>42</v>
      </c>
      <c r="B42" s="64" t="s">
        <v>151</v>
      </c>
      <c r="C42" s="74">
        <v>1.8</v>
      </c>
      <c r="D42" s="64" t="s">
        <v>125</v>
      </c>
      <c r="E42" s="73">
        <v>1989</v>
      </c>
      <c r="F42" s="66">
        <v>16304</v>
      </c>
      <c r="G42" s="64" t="s">
        <v>141</v>
      </c>
    </row>
    <row r="43" spans="1:7" x14ac:dyDescent="0.25">
      <c r="A43" s="64" t="s">
        <v>42</v>
      </c>
      <c r="B43" s="64" t="s">
        <v>151</v>
      </c>
      <c r="C43" s="74" t="s">
        <v>331</v>
      </c>
      <c r="D43" s="64" t="s">
        <v>125</v>
      </c>
      <c r="E43" s="73">
        <v>1989</v>
      </c>
      <c r="F43" s="66">
        <v>17725</v>
      </c>
      <c r="G43" s="64" t="s">
        <v>141</v>
      </c>
    </row>
    <row r="44" spans="1:7" x14ac:dyDescent="0.25">
      <c r="A44" s="64" t="s">
        <v>42</v>
      </c>
      <c r="B44" s="64" t="s">
        <v>172</v>
      </c>
      <c r="C44" s="65">
        <v>2</v>
      </c>
      <c r="D44" s="64" t="s">
        <v>44</v>
      </c>
      <c r="E44" s="64">
        <v>1989</v>
      </c>
      <c r="F44" s="66">
        <v>29820</v>
      </c>
      <c r="G44" s="64" t="s">
        <v>173</v>
      </c>
    </row>
    <row r="45" spans="1:7" x14ac:dyDescent="0.25">
      <c r="A45" s="64" t="s">
        <v>42</v>
      </c>
      <c r="B45" s="64" t="s">
        <v>174</v>
      </c>
      <c r="C45" s="65">
        <v>2</v>
      </c>
      <c r="D45" s="64" t="s">
        <v>125</v>
      </c>
      <c r="E45" s="64">
        <v>1989</v>
      </c>
      <c r="F45" s="66">
        <v>20879</v>
      </c>
      <c r="G45" s="64" t="s">
        <v>173</v>
      </c>
    </row>
    <row r="46" spans="1:7" x14ac:dyDescent="0.25">
      <c r="A46" s="64" t="s">
        <v>42</v>
      </c>
      <c r="B46" s="64" t="s">
        <v>175</v>
      </c>
      <c r="C46" s="65">
        <v>2</v>
      </c>
      <c r="D46" s="64" t="s">
        <v>125</v>
      </c>
      <c r="E46" s="64">
        <v>1989</v>
      </c>
      <c r="F46" s="66">
        <v>35539</v>
      </c>
      <c r="G46" s="64" t="s">
        <v>173</v>
      </c>
    </row>
    <row r="47" spans="1:7" x14ac:dyDescent="0.25">
      <c r="A47" s="64" t="s">
        <v>42</v>
      </c>
      <c r="B47" s="64" t="s">
        <v>176</v>
      </c>
      <c r="C47" s="65">
        <v>2</v>
      </c>
      <c r="D47" s="64" t="s">
        <v>125</v>
      </c>
      <c r="E47" s="64">
        <v>1989</v>
      </c>
      <c r="F47" s="66">
        <v>16259</v>
      </c>
      <c r="G47" s="64" t="s">
        <v>173</v>
      </c>
    </row>
    <row r="48" spans="1:7" x14ac:dyDescent="0.25">
      <c r="A48" s="64" t="s">
        <v>42</v>
      </c>
      <c r="B48" s="64" t="s">
        <v>177</v>
      </c>
      <c r="C48" s="65">
        <v>2</v>
      </c>
      <c r="D48" s="64" t="s">
        <v>125</v>
      </c>
      <c r="E48" s="64">
        <v>1989</v>
      </c>
      <c r="F48" s="66">
        <v>17858</v>
      </c>
      <c r="G48" s="64" t="s">
        <v>173</v>
      </c>
    </row>
    <row r="49" spans="1:8" x14ac:dyDescent="0.25">
      <c r="A49" s="33" t="s">
        <v>42</v>
      </c>
      <c r="B49" s="33" t="s">
        <v>140</v>
      </c>
      <c r="C49" s="34">
        <v>4</v>
      </c>
      <c r="D49" s="33" t="s">
        <v>120</v>
      </c>
      <c r="E49" s="35">
        <v>1989</v>
      </c>
      <c r="F49" s="36">
        <v>68561</v>
      </c>
      <c r="G49" s="33" t="s">
        <v>141</v>
      </c>
    </row>
    <row r="50" spans="1:8" x14ac:dyDescent="0.25">
      <c r="A50" s="33" t="s">
        <v>42</v>
      </c>
      <c r="B50" s="33" t="s">
        <v>178</v>
      </c>
      <c r="C50" s="34">
        <v>4</v>
      </c>
      <c r="D50" s="33" t="s">
        <v>120</v>
      </c>
      <c r="E50" s="35">
        <v>1989</v>
      </c>
      <c r="F50" s="36">
        <v>156595</v>
      </c>
      <c r="G50" s="33" t="s">
        <v>179</v>
      </c>
    </row>
    <row r="51" spans="1:8" s="232" customFormat="1" x14ac:dyDescent="0.25">
      <c r="A51" s="77" t="s">
        <v>42</v>
      </c>
      <c r="B51" s="77" t="s">
        <v>1502</v>
      </c>
      <c r="C51" s="80" t="s">
        <v>4468</v>
      </c>
      <c r="D51" s="77" t="s">
        <v>125</v>
      </c>
      <c r="E51" s="77">
        <v>1989</v>
      </c>
      <c r="F51" s="111">
        <v>6374</v>
      </c>
      <c r="G51" s="77" t="s">
        <v>4466</v>
      </c>
      <c r="H51" s="296"/>
    </row>
    <row r="52" spans="1:8" s="232" customFormat="1" x14ac:dyDescent="0.25">
      <c r="A52" s="77" t="s">
        <v>42</v>
      </c>
      <c r="B52" s="77" t="s">
        <v>1183</v>
      </c>
      <c r="C52" s="80" t="s">
        <v>4468</v>
      </c>
      <c r="D52" s="77" t="s">
        <v>125</v>
      </c>
      <c r="E52" s="77">
        <v>1989</v>
      </c>
      <c r="F52" s="111">
        <v>8510</v>
      </c>
      <c r="G52" s="77" t="s">
        <v>4467</v>
      </c>
      <c r="H52" s="296"/>
    </row>
    <row r="53" spans="1:8" s="232" customFormat="1" x14ac:dyDescent="0.25">
      <c r="A53" s="77" t="s">
        <v>42</v>
      </c>
      <c r="B53" s="77" t="s">
        <v>1183</v>
      </c>
      <c r="C53" s="80" t="s">
        <v>4567</v>
      </c>
      <c r="D53" s="77" t="s">
        <v>125</v>
      </c>
      <c r="E53" s="77">
        <v>1989</v>
      </c>
      <c r="F53" s="111">
        <f>(F51+F55)/2</f>
        <v>7440</v>
      </c>
      <c r="G53" s="77" t="s">
        <v>4466</v>
      </c>
      <c r="H53" s="296"/>
    </row>
    <row r="54" spans="1:8" s="232" customFormat="1" x14ac:dyDescent="0.25">
      <c r="A54" s="77" t="s">
        <v>42</v>
      </c>
      <c r="B54" s="77" t="s">
        <v>1183</v>
      </c>
      <c r="C54" s="80" t="s">
        <v>4567</v>
      </c>
      <c r="D54" s="77" t="s">
        <v>125</v>
      </c>
      <c r="E54" s="77">
        <v>1989</v>
      </c>
      <c r="F54" s="111">
        <f>(F52+F56)/2</f>
        <v>8746</v>
      </c>
      <c r="G54" s="77" t="s">
        <v>2974</v>
      </c>
      <c r="H54" s="296"/>
    </row>
    <row r="55" spans="1:8" s="232" customFormat="1" x14ac:dyDescent="0.25">
      <c r="A55" s="77" t="s">
        <v>42</v>
      </c>
      <c r="B55" s="77" t="s">
        <v>1502</v>
      </c>
      <c r="C55" s="80" t="s">
        <v>4465</v>
      </c>
      <c r="D55" s="77" t="s">
        <v>125</v>
      </c>
      <c r="E55" s="77">
        <v>1989</v>
      </c>
      <c r="F55" s="111">
        <v>8506</v>
      </c>
      <c r="G55" s="77" t="s">
        <v>4466</v>
      </c>
      <c r="H55" s="296"/>
    </row>
    <row r="56" spans="1:8" s="232" customFormat="1" x14ac:dyDescent="0.25">
      <c r="A56" s="77" t="s">
        <v>42</v>
      </c>
      <c r="B56" s="77" t="s">
        <v>1183</v>
      </c>
      <c r="C56" s="80" t="s">
        <v>4465</v>
      </c>
      <c r="D56" s="77" t="s">
        <v>125</v>
      </c>
      <c r="E56" s="77">
        <v>1989</v>
      </c>
      <c r="F56" s="111">
        <v>8982</v>
      </c>
      <c r="G56" s="77" t="s">
        <v>4464</v>
      </c>
      <c r="H56" s="296"/>
    </row>
    <row r="57" spans="1:8" s="232" customFormat="1" x14ac:dyDescent="0.25">
      <c r="A57" s="77" t="s">
        <v>42</v>
      </c>
      <c r="B57" s="77" t="s">
        <v>1183</v>
      </c>
      <c r="C57" s="80" t="s">
        <v>4463</v>
      </c>
      <c r="D57" s="77" t="s">
        <v>125</v>
      </c>
      <c r="E57" s="77">
        <v>1989</v>
      </c>
      <c r="F57" s="111">
        <v>9700</v>
      </c>
      <c r="G57" s="77" t="s">
        <v>4462</v>
      </c>
      <c r="H57" s="296"/>
    </row>
    <row r="58" spans="1:8" s="232" customFormat="1" x14ac:dyDescent="0.25">
      <c r="A58" s="77" t="s">
        <v>42</v>
      </c>
      <c r="B58" s="77" t="s">
        <v>1183</v>
      </c>
      <c r="C58" s="80" t="s">
        <v>4461</v>
      </c>
      <c r="D58" s="77" t="s">
        <v>125</v>
      </c>
      <c r="E58" s="77">
        <v>1989</v>
      </c>
      <c r="F58" s="111">
        <v>11266</v>
      </c>
      <c r="G58" s="297" t="s">
        <v>4460</v>
      </c>
      <c r="H58" s="296"/>
    </row>
    <row r="59" spans="1:8" s="232" customFormat="1" x14ac:dyDescent="0.25">
      <c r="A59" s="77" t="s">
        <v>42</v>
      </c>
      <c r="B59" s="77" t="s">
        <v>1183</v>
      </c>
      <c r="C59" s="80" t="s">
        <v>4459</v>
      </c>
      <c r="D59" s="77" t="s">
        <v>125</v>
      </c>
      <c r="E59" s="77">
        <v>1989</v>
      </c>
      <c r="F59" s="111">
        <v>11600</v>
      </c>
      <c r="G59" s="297" t="s">
        <v>3006</v>
      </c>
      <c r="H59" s="296"/>
    </row>
    <row r="60" spans="1:8" x14ac:dyDescent="0.25">
      <c r="A60" s="33" t="s">
        <v>42</v>
      </c>
      <c r="B60" s="33" t="s">
        <v>180</v>
      </c>
      <c r="C60" s="34">
        <v>1.5</v>
      </c>
      <c r="D60" s="33" t="s">
        <v>125</v>
      </c>
      <c r="E60" s="35">
        <v>1989</v>
      </c>
      <c r="F60" s="36">
        <v>12361</v>
      </c>
      <c r="G60" s="33" t="s">
        <v>141</v>
      </c>
    </row>
    <row r="61" spans="1:8" x14ac:dyDescent="0.25">
      <c r="A61" s="33" t="s">
        <v>42</v>
      </c>
      <c r="B61" s="33" t="s">
        <v>180</v>
      </c>
      <c r="C61" s="34">
        <v>1.6</v>
      </c>
      <c r="D61" s="33" t="s">
        <v>125</v>
      </c>
      <c r="E61" s="35">
        <v>1989</v>
      </c>
      <c r="F61" s="36">
        <v>15759</v>
      </c>
      <c r="G61" s="33" t="s">
        <v>141</v>
      </c>
    </row>
    <row r="62" spans="1:8" x14ac:dyDescent="0.25">
      <c r="A62" s="33" t="s">
        <v>42</v>
      </c>
      <c r="B62" s="33" t="s">
        <v>181</v>
      </c>
      <c r="C62" s="34" t="s">
        <v>182</v>
      </c>
      <c r="D62" s="33" t="s">
        <v>125</v>
      </c>
      <c r="E62" s="35">
        <v>1989</v>
      </c>
      <c r="F62" s="37">
        <v>16903</v>
      </c>
      <c r="G62" s="33" t="s">
        <v>126</v>
      </c>
    </row>
    <row r="63" spans="1:8" x14ac:dyDescent="0.25">
      <c r="A63" s="33" t="s">
        <v>42</v>
      </c>
      <c r="B63" s="33" t="s">
        <v>181</v>
      </c>
      <c r="C63" s="34" t="s">
        <v>183</v>
      </c>
      <c r="D63" s="33" t="s">
        <v>125</v>
      </c>
      <c r="E63" s="35">
        <v>1989</v>
      </c>
      <c r="F63" s="37">
        <v>18103</v>
      </c>
      <c r="G63" s="33" t="s">
        <v>126</v>
      </c>
    </row>
    <row r="64" spans="1:8" x14ac:dyDescent="0.25">
      <c r="A64" s="33" t="s">
        <v>42</v>
      </c>
      <c r="B64" s="33" t="s">
        <v>123</v>
      </c>
      <c r="C64" s="34" t="s">
        <v>127</v>
      </c>
      <c r="D64" s="33" t="s">
        <v>125</v>
      </c>
      <c r="E64" s="35">
        <v>1989</v>
      </c>
      <c r="F64" s="37">
        <v>17181</v>
      </c>
      <c r="G64" s="33" t="s">
        <v>126</v>
      </c>
    </row>
    <row r="65" spans="1:7" x14ac:dyDescent="0.25">
      <c r="A65" s="33" t="s">
        <v>42</v>
      </c>
      <c r="B65" s="33" t="s">
        <v>123</v>
      </c>
      <c r="C65" s="34" t="s">
        <v>128</v>
      </c>
      <c r="D65" s="33" t="s">
        <v>125</v>
      </c>
      <c r="E65" s="35">
        <v>1989</v>
      </c>
      <c r="F65" s="37">
        <v>24267</v>
      </c>
      <c r="G65" s="33" t="s">
        <v>126</v>
      </c>
    </row>
    <row r="66" spans="1:7" x14ac:dyDescent="0.25">
      <c r="A66" s="64" t="s">
        <v>42</v>
      </c>
      <c r="B66" s="33" t="s">
        <v>184</v>
      </c>
      <c r="C66" s="74" t="s">
        <v>185</v>
      </c>
      <c r="D66" s="64" t="s">
        <v>125</v>
      </c>
      <c r="E66" s="76">
        <v>1989</v>
      </c>
      <c r="F66" s="75">
        <v>14482</v>
      </c>
      <c r="G66" s="64" t="s">
        <v>186</v>
      </c>
    </row>
    <row r="67" spans="1:7" x14ac:dyDescent="0.25">
      <c r="A67" s="41" t="s">
        <v>42</v>
      </c>
      <c r="B67" s="41" t="s">
        <v>184</v>
      </c>
      <c r="C67" s="49" t="s">
        <v>187</v>
      </c>
      <c r="D67" s="41" t="s">
        <v>125</v>
      </c>
      <c r="E67" s="44">
        <v>1989</v>
      </c>
      <c r="F67" s="47">
        <v>17747</v>
      </c>
      <c r="G67" s="41" t="s">
        <v>186</v>
      </c>
    </row>
    <row r="68" spans="1:7" x14ac:dyDescent="0.25">
      <c r="A68" s="64" t="s">
        <v>42</v>
      </c>
      <c r="B68" s="33" t="s">
        <v>142</v>
      </c>
      <c r="C68" s="74">
        <v>1.5</v>
      </c>
      <c r="D68" s="64" t="s">
        <v>125</v>
      </c>
      <c r="E68" s="76">
        <v>1989</v>
      </c>
      <c r="F68" s="75">
        <v>14650</v>
      </c>
      <c r="G68" s="64" t="s">
        <v>141</v>
      </c>
    </row>
    <row r="69" spans="1:7" x14ac:dyDescent="0.25">
      <c r="A69" s="33" t="s">
        <v>42</v>
      </c>
      <c r="B69" s="33" t="s">
        <v>142</v>
      </c>
      <c r="C69" s="38" t="s">
        <v>143</v>
      </c>
      <c r="D69" s="33" t="s">
        <v>125</v>
      </c>
      <c r="E69" s="35">
        <v>1989</v>
      </c>
      <c r="F69" s="39">
        <v>20591</v>
      </c>
      <c r="G69" s="33" t="s">
        <v>141</v>
      </c>
    </row>
    <row r="70" spans="1:7" x14ac:dyDescent="0.25">
      <c r="A70" s="33" t="s">
        <v>42</v>
      </c>
      <c r="B70" s="33" t="s">
        <v>142</v>
      </c>
      <c r="C70" s="38" t="s">
        <v>144</v>
      </c>
      <c r="D70" s="33" t="s">
        <v>125</v>
      </c>
      <c r="E70" s="35">
        <v>1989</v>
      </c>
      <c r="F70" s="39">
        <v>18580</v>
      </c>
      <c r="G70" s="33" t="s">
        <v>141</v>
      </c>
    </row>
    <row r="71" spans="1:7" x14ac:dyDescent="0.25">
      <c r="A71" s="33" t="s">
        <v>42</v>
      </c>
      <c r="B71" s="33" t="s">
        <v>142</v>
      </c>
      <c r="C71" s="38" t="s">
        <v>145</v>
      </c>
      <c r="D71" s="33" t="s">
        <v>125</v>
      </c>
      <c r="E71" s="35">
        <v>1989</v>
      </c>
      <c r="F71" s="45">
        <v>23656</v>
      </c>
      <c r="G71" s="33" t="s">
        <v>141</v>
      </c>
    </row>
    <row r="72" spans="1:7" x14ac:dyDescent="0.25">
      <c r="A72" s="33" t="s">
        <v>42</v>
      </c>
      <c r="B72" s="33" t="s">
        <v>153</v>
      </c>
      <c r="C72" s="38" t="s">
        <v>154</v>
      </c>
      <c r="D72" s="33" t="s">
        <v>120</v>
      </c>
      <c r="E72" s="35">
        <v>1989</v>
      </c>
      <c r="F72" s="39">
        <v>24647</v>
      </c>
      <c r="G72" s="33" t="s">
        <v>141</v>
      </c>
    </row>
    <row r="73" spans="1:7" x14ac:dyDescent="0.25">
      <c r="A73" s="33" t="s">
        <v>42</v>
      </c>
      <c r="B73" s="33" t="s">
        <v>146</v>
      </c>
      <c r="C73" s="38">
        <v>2</v>
      </c>
      <c r="D73" s="33" t="s">
        <v>120</v>
      </c>
      <c r="E73" s="35">
        <v>1989</v>
      </c>
      <c r="F73" s="45">
        <v>24534</v>
      </c>
      <c r="G73" s="33" t="s">
        <v>147</v>
      </c>
    </row>
    <row r="74" spans="1:7" x14ac:dyDescent="0.25">
      <c r="A74" s="64" t="s">
        <v>42</v>
      </c>
      <c r="B74" s="69" t="s">
        <v>188</v>
      </c>
      <c r="C74" s="85">
        <v>2.4</v>
      </c>
      <c r="D74" s="73" t="s">
        <v>120</v>
      </c>
      <c r="E74" s="73">
        <v>1989</v>
      </c>
      <c r="F74" s="63">
        <v>8880</v>
      </c>
      <c r="G74" s="64" t="s">
        <v>189</v>
      </c>
    </row>
    <row r="75" spans="1:7" x14ac:dyDescent="0.25">
      <c r="A75" s="64" t="s">
        <v>42</v>
      </c>
      <c r="B75" s="69" t="s">
        <v>188</v>
      </c>
      <c r="C75" s="85" t="s">
        <v>154</v>
      </c>
      <c r="D75" s="73" t="s">
        <v>120</v>
      </c>
      <c r="E75" s="73">
        <v>1989</v>
      </c>
      <c r="F75" s="63">
        <v>10526</v>
      </c>
      <c r="G75" s="64" t="s">
        <v>189</v>
      </c>
    </row>
    <row r="76" spans="1:7" x14ac:dyDescent="0.25">
      <c r="A76" s="64" t="s">
        <v>42</v>
      </c>
      <c r="B76" s="69" t="s">
        <v>188</v>
      </c>
      <c r="C76" s="85" t="s">
        <v>190</v>
      </c>
      <c r="D76" s="73" t="s">
        <v>44</v>
      </c>
      <c r="E76" s="73">
        <v>1989</v>
      </c>
      <c r="F76" s="63">
        <v>12702</v>
      </c>
      <c r="G76" s="64" t="s">
        <v>189</v>
      </c>
    </row>
    <row r="77" spans="1:7" x14ac:dyDescent="0.25">
      <c r="A77" s="64" t="s">
        <v>42</v>
      </c>
      <c r="B77" s="69" t="s">
        <v>191</v>
      </c>
      <c r="C77" s="158">
        <v>2</v>
      </c>
      <c r="D77" s="73" t="s">
        <v>120</v>
      </c>
      <c r="E77" s="159">
        <v>1989</v>
      </c>
      <c r="F77" s="63">
        <v>8092</v>
      </c>
      <c r="G77" s="64" t="s">
        <v>189</v>
      </c>
    </row>
    <row r="78" spans="1:7" x14ac:dyDescent="0.25">
      <c r="A78" s="64" t="s">
        <v>42</v>
      </c>
      <c r="B78" s="64" t="s">
        <v>155</v>
      </c>
      <c r="C78" s="65">
        <v>1.5</v>
      </c>
      <c r="D78" s="64" t="s">
        <v>156</v>
      </c>
      <c r="E78" s="64">
        <v>1989</v>
      </c>
      <c r="F78" s="66">
        <v>15678</v>
      </c>
      <c r="G78" s="64" t="s">
        <v>141</v>
      </c>
    </row>
    <row r="79" spans="1:7" x14ac:dyDescent="0.25">
      <c r="A79" s="33" t="s">
        <v>42</v>
      </c>
      <c r="B79" s="33" t="s">
        <v>155</v>
      </c>
      <c r="C79" s="34">
        <v>1.8</v>
      </c>
      <c r="D79" s="33" t="s">
        <v>156</v>
      </c>
      <c r="E79" s="35">
        <v>1989</v>
      </c>
      <c r="F79" s="36">
        <v>15271</v>
      </c>
      <c r="G79" s="33" t="s">
        <v>141</v>
      </c>
    </row>
    <row r="80" spans="1:7" x14ac:dyDescent="0.25">
      <c r="A80" s="33" t="s">
        <v>42</v>
      </c>
      <c r="B80" s="33" t="s">
        <v>155</v>
      </c>
      <c r="C80" s="34">
        <v>1.8</v>
      </c>
      <c r="D80" s="33" t="s">
        <v>44</v>
      </c>
      <c r="E80" s="35">
        <v>1989</v>
      </c>
      <c r="F80" s="36">
        <v>27016</v>
      </c>
      <c r="G80" s="33" t="s">
        <v>141</v>
      </c>
    </row>
    <row r="81" spans="1:7" x14ac:dyDescent="0.25">
      <c r="A81" s="33" t="s">
        <v>42</v>
      </c>
      <c r="B81" s="33" t="s">
        <v>155</v>
      </c>
      <c r="C81" s="34">
        <v>2</v>
      </c>
      <c r="D81" s="33" t="s">
        <v>156</v>
      </c>
      <c r="E81" s="35">
        <v>1989</v>
      </c>
      <c r="F81" s="36">
        <v>13116</v>
      </c>
      <c r="G81" s="33" t="s">
        <v>141</v>
      </c>
    </row>
    <row r="82" spans="1:7" x14ac:dyDescent="0.25">
      <c r="A82" s="33" t="s">
        <v>42</v>
      </c>
      <c r="B82" s="33" t="s">
        <v>155</v>
      </c>
      <c r="C82" s="34">
        <v>2</v>
      </c>
      <c r="D82" s="33" t="s">
        <v>44</v>
      </c>
      <c r="E82" s="35">
        <v>1989</v>
      </c>
      <c r="F82" s="36">
        <v>19058</v>
      </c>
      <c r="G82" s="33" t="s">
        <v>141</v>
      </c>
    </row>
    <row r="83" spans="1:7" x14ac:dyDescent="0.25">
      <c r="A83" s="33" t="s">
        <v>42</v>
      </c>
      <c r="B83" s="33" t="s">
        <v>157</v>
      </c>
      <c r="C83" s="34">
        <v>1.8</v>
      </c>
      <c r="D83" s="33" t="s">
        <v>120</v>
      </c>
      <c r="E83" s="35">
        <v>1989</v>
      </c>
      <c r="F83" s="37">
        <v>15771</v>
      </c>
      <c r="G83" s="33" t="s">
        <v>141</v>
      </c>
    </row>
    <row r="84" spans="1:7" x14ac:dyDescent="0.25">
      <c r="A84" s="33" t="s">
        <v>42</v>
      </c>
      <c r="B84" s="33" t="s">
        <v>157</v>
      </c>
      <c r="C84" s="34">
        <v>2</v>
      </c>
      <c r="D84" s="33" t="s">
        <v>120</v>
      </c>
      <c r="E84" s="35">
        <v>1989</v>
      </c>
      <c r="F84" s="37">
        <v>19914</v>
      </c>
      <c r="G84" s="33" t="s">
        <v>141</v>
      </c>
    </row>
    <row r="85" spans="1:7" x14ac:dyDescent="0.25">
      <c r="A85" s="33" t="s">
        <v>42</v>
      </c>
      <c r="B85" s="33" t="s">
        <v>157</v>
      </c>
      <c r="C85" s="34" t="s">
        <v>154</v>
      </c>
      <c r="D85" s="33" t="s">
        <v>120</v>
      </c>
      <c r="E85" s="35">
        <v>1989</v>
      </c>
      <c r="F85" s="37">
        <v>25340</v>
      </c>
      <c r="G85" s="33" t="s">
        <v>141</v>
      </c>
    </row>
    <row r="86" spans="1:7" x14ac:dyDescent="0.25">
      <c r="A86" s="33" t="s">
        <v>42</v>
      </c>
      <c r="B86" s="33" t="s">
        <v>157</v>
      </c>
      <c r="C86" s="34" t="s">
        <v>158</v>
      </c>
      <c r="D86" s="33" t="s">
        <v>120</v>
      </c>
      <c r="E86" s="35">
        <v>1989</v>
      </c>
      <c r="F86" s="37">
        <v>16590</v>
      </c>
      <c r="G86" s="33" t="s">
        <v>141</v>
      </c>
    </row>
    <row r="87" spans="1:7" s="307" customFormat="1" x14ac:dyDescent="0.25">
      <c r="A87" s="222" t="s">
        <v>42</v>
      </c>
      <c r="B87" s="222" t="s">
        <v>224</v>
      </c>
      <c r="C87" s="34">
        <v>1.3</v>
      </c>
      <c r="D87" s="222" t="s">
        <v>125</v>
      </c>
      <c r="E87" s="223">
        <v>1989</v>
      </c>
      <c r="F87" s="308">
        <v>6405</v>
      </c>
      <c r="G87" s="222" t="s">
        <v>173</v>
      </c>
    </row>
    <row r="88" spans="1:7" s="307" customFormat="1" x14ac:dyDescent="0.25">
      <c r="A88" s="222" t="s">
        <v>42</v>
      </c>
      <c r="B88" s="222" t="s">
        <v>224</v>
      </c>
      <c r="C88" s="34">
        <v>1.3</v>
      </c>
      <c r="D88" s="222" t="s">
        <v>125</v>
      </c>
      <c r="E88" s="223">
        <v>1989</v>
      </c>
      <c r="F88" s="308">
        <v>7061</v>
      </c>
      <c r="G88" s="222" t="s">
        <v>186</v>
      </c>
    </row>
    <row r="89" spans="1:7" customFormat="1" x14ac:dyDescent="0.25">
      <c r="A89" s="222" t="s">
        <v>42</v>
      </c>
      <c r="B89" s="222" t="s">
        <v>224</v>
      </c>
      <c r="C89" s="34">
        <v>1.5</v>
      </c>
      <c r="D89" s="222" t="s">
        <v>125</v>
      </c>
      <c r="E89" s="223">
        <v>1989</v>
      </c>
      <c r="F89" s="308">
        <v>7831</v>
      </c>
      <c r="G89" s="222" t="s">
        <v>173</v>
      </c>
    </row>
    <row r="90" spans="1:7" customFormat="1" x14ac:dyDescent="0.25">
      <c r="A90" s="222" t="s">
        <v>42</v>
      </c>
      <c r="B90" s="222" t="s">
        <v>224</v>
      </c>
      <c r="C90" s="34">
        <v>1.5</v>
      </c>
      <c r="D90" s="222" t="s">
        <v>125</v>
      </c>
      <c r="E90" s="223">
        <v>1989</v>
      </c>
      <c r="F90" s="308">
        <v>8207</v>
      </c>
      <c r="G90" s="222" t="s">
        <v>186</v>
      </c>
    </row>
    <row r="91" spans="1:7" x14ac:dyDescent="0.25">
      <c r="A91" s="64" t="s">
        <v>42</v>
      </c>
      <c r="B91" s="33" t="s">
        <v>159</v>
      </c>
      <c r="C91" s="74">
        <v>1.8</v>
      </c>
      <c r="D91" s="64" t="s">
        <v>156</v>
      </c>
      <c r="E91" s="76">
        <v>1989</v>
      </c>
      <c r="F91" s="75">
        <v>16327</v>
      </c>
      <c r="G91" s="64" t="s">
        <v>160</v>
      </c>
    </row>
    <row r="92" spans="1:7" x14ac:dyDescent="0.25">
      <c r="A92" s="41" t="s">
        <v>42</v>
      </c>
      <c r="B92" s="41" t="s">
        <v>159</v>
      </c>
      <c r="C92" s="49">
        <v>1.8</v>
      </c>
      <c r="D92" s="41" t="s">
        <v>41</v>
      </c>
      <c r="E92" s="44">
        <v>1989</v>
      </c>
      <c r="F92" s="47">
        <v>14504</v>
      </c>
      <c r="G92" s="41" t="s">
        <v>160</v>
      </c>
    </row>
    <row r="93" spans="1:7" x14ac:dyDescent="0.25">
      <c r="A93" s="64" t="s">
        <v>42</v>
      </c>
      <c r="B93" s="33" t="s">
        <v>159</v>
      </c>
      <c r="C93" s="74">
        <v>2</v>
      </c>
      <c r="D93" s="64" t="s">
        <v>156</v>
      </c>
      <c r="E93" s="76">
        <v>1989</v>
      </c>
      <c r="F93" s="75">
        <v>22268</v>
      </c>
      <c r="G93" s="64" t="s">
        <v>160</v>
      </c>
    </row>
    <row r="94" spans="1:7" x14ac:dyDescent="0.25">
      <c r="A94" s="33" t="s">
        <v>42</v>
      </c>
      <c r="B94" s="33" t="s">
        <v>159</v>
      </c>
      <c r="C94" s="38">
        <v>2</v>
      </c>
      <c r="D94" s="33" t="s">
        <v>44</v>
      </c>
      <c r="E94" s="35">
        <v>1989</v>
      </c>
      <c r="F94" s="39">
        <v>28920</v>
      </c>
      <c r="G94" s="33" t="s">
        <v>160</v>
      </c>
    </row>
    <row r="95" spans="1:7" x14ac:dyDescent="0.25">
      <c r="A95" s="64" t="s">
        <v>42</v>
      </c>
      <c r="B95" s="61" t="s">
        <v>2946</v>
      </c>
      <c r="C95" s="74" t="s">
        <v>2945</v>
      </c>
      <c r="D95" s="73" t="s">
        <v>43</v>
      </c>
      <c r="E95" s="76" t="s">
        <v>163</v>
      </c>
      <c r="F95" s="63">
        <v>24451</v>
      </c>
      <c r="G95" s="64" t="s">
        <v>2947</v>
      </c>
    </row>
    <row r="96" spans="1:7" x14ac:dyDescent="0.25">
      <c r="A96" s="64" t="s">
        <v>42</v>
      </c>
      <c r="B96" s="61" t="s">
        <v>2946</v>
      </c>
      <c r="C96" s="74" t="s">
        <v>2945</v>
      </c>
      <c r="D96" s="73" t="s">
        <v>43</v>
      </c>
      <c r="E96" s="76" t="s">
        <v>163</v>
      </c>
      <c r="F96" s="63">
        <v>24963</v>
      </c>
      <c r="G96" s="64" t="s">
        <v>2943</v>
      </c>
    </row>
    <row r="97" spans="1:7" x14ac:dyDescent="0.25">
      <c r="A97" s="33" t="s">
        <v>42</v>
      </c>
      <c r="B97" s="33" t="s">
        <v>192</v>
      </c>
      <c r="C97" s="38" t="s">
        <v>193</v>
      </c>
      <c r="D97" s="33" t="s">
        <v>44</v>
      </c>
      <c r="E97" s="35">
        <v>1989</v>
      </c>
      <c r="F97" s="39">
        <v>27543</v>
      </c>
      <c r="G97" s="33" t="s">
        <v>147</v>
      </c>
    </row>
    <row r="98" spans="1:7" s="113" customFormat="1" x14ac:dyDescent="0.25">
      <c r="A98" s="33" t="s">
        <v>42</v>
      </c>
      <c r="B98" s="33" t="s">
        <v>192</v>
      </c>
      <c r="C98" s="38" t="s">
        <v>194</v>
      </c>
      <c r="D98" s="33" t="s">
        <v>44</v>
      </c>
      <c r="E98" s="35">
        <v>1989</v>
      </c>
      <c r="F98" s="45">
        <v>28576</v>
      </c>
      <c r="G98" s="33" t="s">
        <v>147</v>
      </c>
    </row>
    <row r="99" spans="1:7" s="113" customFormat="1" x14ac:dyDescent="0.25">
      <c r="A99" s="64" t="s">
        <v>42</v>
      </c>
      <c r="B99" s="64" t="s">
        <v>148</v>
      </c>
      <c r="C99" s="65">
        <v>2.4</v>
      </c>
      <c r="D99" s="64" t="s">
        <v>44</v>
      </c>
      <c r="E99" s="64">
        <v>1989</v>
      </c>
      <c r="F99" s="66">
        <v>27657</v>
      </c>
      <c r="G99" s="64" t="s">
        <v>147</v>
      </c>
    </row>
    <row r="100" spans="1:7" s="113" customFormat="1" x14ac:dyDescent="0.25">
      <c r="A100" s="64" t="s">
        <v>856</v>
      </c>
      <c r="B100" s="64" t="s">
        <v>1514</v>
      </c>
      <c r="C100" s="65">
        <v>1</v>
      </c>
      <c r="D100" s="64" t="s">
        <v>110</v>
      </c>
      <c r="E100" s="64">
        <v>1989</v>
      </c>
      <c r="F100" s="66">
        <v>7337</v>
      </c>
      <c r="G100" s="64" t="s">
        <v>186</v>
      </c>
    </row>
    <row r="101" spans="1:7" s="113" customFormat="1" x14ac:dyDescent="0.25">
      <c r="A101" s="64" t="s">
        <v>856</v>
      </c>
      <c r="B101" s="64" t="s">
        <v>1514</v>
      </c>
      <c r="C101" s="65">
        <v>1</v>
      </c>
      <c r="D101" s="64" t="s">
        <v>110</v>
      </c>
      <c r="E101" s="64">
        <v>1989</v>
      </c>
      <c r="F101" s="66">
        <v>6837</v>
      </c>
      <c r="G101" s="64" t="s">
        <v>1213</v>
      </c>
    </row>
    <row r="102" spans="1:7" s="113" customFormat="1" x14ac:dyDescent="0.25">
      <c r="A102" s="64" t="s">
        <v>856</v>
      </c>
      <c r="B102" s="64" t="s">
        <v>1514</v>
      </c>
      <c r="C102" s="65">
        <v>1.4</v>
      </c>
      <c r="D102" s="64" t="s">
        <v>110</v>
      </c>
      <c r="E102" s="64">
        <v>1989</v>
      </c>
      <c r="F102" s="66">
        <v>8337</v>
      </c>
      <c r="G102" s="64" t="s">
        <v>186</v>
      </c>
    </row>
    <row r="103" spans="1:7" s="113" customFormat="1" x14ac:dyDescent="0.25">
      <c r="A103" s="64" t="s">
        <v>856</v>
      </c>
      <c r="B103" s="64" t="s">
        <v>1514</v>
      </c>
      <c r="C103" s="65">
        <v>1.4</v>
      </c>
      <c r="D103" s="64" t="s">
        <v>110</v>
      </c>
      <c r="E103" s="64">
        <v>1989</v>
      </c>
      <c r="F103" s="66">
        <v>7837</v>
      </c>
      <c r="G103" s="64" t="s">
        <v>1213</v>
      </c>
    </row>
    <row r="112" spans="1:7" x14ac:dyDescent="0.25">
      <c r="E112" s="40"/>
      <c r="F112" s="40"/>
    </row>
    <row r="113" spans="5:6" x14ac:dyDescent="0.25">
      <c r="E113" s="40"/>
      <c r="F113" s="40"/>
    </row>
    <row r="114" spans="5:6" x14ac:dyDescent="0.25">
      <c r="E114" s="40"/>
      <c r="F114" s="40"/>
    </row>
    <row r="115" spans="5:6" x14ac:dyDescent="0.25">
      <c r="E115" s="40"/>
      <c r="F115" s="40"/>
    </row>
  </sheetData>
  <sheetProtection algorithmName="SHA-512" hashValue="84R0BWWeuVfuOhaKWmhBM189/y93K5bRa+9sn1l7Nf3IDPiFwraeWx3jE668WdrStSHP0p2L2gkoZgL8ATixxw==" saltValue="sc3O2DhawV2LOGNZbne7gQ==" spinCount="100000" sheet="1" objects="1" scenarios="1"/>
  <hyperlinks>
    <hyperlink ref="C3" r:id="rId1" display="http://specs.cars-directory.net/mitsubishi/minica/660_Ce_sunroof_42387.html"/>
    <hyperlink ref="C5" r:id="rId2" display="http://specs.cars-directory.net/mitsubishi/pajero/3.0_super_sports_10129.html"/>
    <hyperlink ref="C4" r:id="rId3" display="http://specs.cars-directory.net/mitsubishi/minica/660_Ce_sunroof_42388.html"/>
    <hyperlink ref="C46" r:id="rId4" display="http://specs.cars-directory.net/toyota/celica/2.0_active_sports_28925.html"/>
    <hyperlink ref="C44" r:id="rId5" display="http://specs.cars-directory.net/toyota/celica/2.0_GT-FOUR_28921.html"/>
    <hyperlink ref="C45" r:id="rId6" display="http://specs.cars-directory.net/toyota/celica/2.0_GT-R_28906.html"/>
    <hyperlink ref="C47" r:id="rId7" display="http://specs.cars-directory.net/toyota/celica/2.0_S-R_28884.html"/>
    <hyperlink ref="C48" r:id="rId8" display="http://specs.cars-directory.net/toyota/celica/2.0_Z-R_28894.html"/>
    <hyperlink ref="C49" r:id="rId9" display="http://specs.cars-directory.net/toyota/century/4.0_D_type_column__29070.html"/>
    <hyperlink ref="C50" r:id="rId10" display="http://specs.cars-directory.net/toyota/century/4.0_H_type_Limousine_column__29079.html"/>
    <hyperlink ref="C60" r:id="rId11" display="http://specs.cars-directory.net/toyota/corolla_levin/1.5_G_26277.html"/>
    <hyperlink ref="C61" r:id="rId12" display="http://specs.cars-directory.net/toyota/corolla_levin/1.6_GT_26281.html"/>
    <hyperlink ref="C68" r:id="rId13" display="http://specs.cars-directory.net/toyota/corona/1.5_DX_27498.html"/>
    <hyperlink ref="C69" r:id="rId14" display="http://specs.cars-directory.net/toyota/corona/1.6_GX_27510.html"/>
    <hyperlink ref="C70" r:id="rId15" display="http://specs.cars-directory.net/toyota/corona/1.8_EX_saloon_27522.html"/>
    <hyperlink ref="C71" r:id="rId16" display="http://specs.cars-directory.net/toyota/corona/2.0_EX_saloon_G_27532.html"/>
    <hyperlink ref="C66" r:id="rId17" display="http://specs.cars-directory.net/toyota/corona/1.8_SF-X_27626.html"/>
    <hyperlink ref="C67" r:id="rId18" display="http://specs.cars-directory.net/toyota/corona/2.0_SF-G_27628.html"/>
    <hyperlink ref="C64" r:id="rId19" display="http://specs.cars-directory.net/toyota/corona/1.8_EX_27600.html"/>
    <hyperlink ref="C65" r:id="rId20" display="http://specs.cars-directory.net/toyota/corona/2.0_GT_27616.html"/>
    <hyperlink ref="C62" r:id="rId21" display="http://specs.cars-directory.net/toyota/corona_exiv/1.8_FE_27646.html"/>
    <hyperlink ref="C63" r:id="rId22" display="http://specs.cars-directory.net/toyota/corona_exiv/2.0_FE_27662.html"/>
    <hyperlink ref="C72" r:id="rId23" display="http://specs.cars-directory.net/toyota/cresta/2.4D_Super_custom_27096.html"/>
    <hyperlink ref="C73" r:id="rId24" display="http://specs.cars-directory.net/toyota/crown_wagon/2.0_wagon_royal_extra_26887.html"/>
    <hyperlink ref="C78" r:id="rId25" display="http://specs.cars-directory.net/toyota/lite_ace/1.5_LD_high_roof_32092.html"/>
    <hyperlink ref="C79" r:id="rId26" display="http://specs.cars-directory.net/toyota/lite_ace/1.8_FXV_32127.html"/>
    <hyperlink ref="C80" r:id="rId27" display="http://specs.cars-directory.net/toyota/lite_ace/1.8_FXV_32127.html"/>
    <hyperlink ref="C81" r:id="rId28" display="http://specs.cars-directory.net/toyota/lite_ace/2.0_FXV_32281.html"/>
    <hyperlink ref="C82" r:id="rId29" display="http://specs.cars-directory.net/toyota/lite_ace/2.0_FXV_32281.html"/>
    <hyperlink ref="C84" r:id="rId30" display="http://specs.cars-directory.net/toyota/mark_ii/2.0_Grande_31750.html"/>
    <hyperlink ref="C85" r:id="rId31" display="http://specs.cars-directory.net/toyota/mark_ii/2.4D_GL_31911.html"/>
    <hyperlink ref="C91" r:id="rId32" display="http://specs.cars-directory.net/toyota/town_ace/1.8_Custom_high_roof_29389.html"/>
    <hyperlink ref="C93" r:id="rId33" display="http://specs.cars-directory.net/toyota/town_ace/2.0_Royal_Lounge_limited_skylight_roof_29554.html"/>
    <hyperlink ref="C94" r:id="rId34" display="http://specs.cars-directory.net/toyota/town_ace/2.0_Royal_Lounge_limited_skylight_roof_29554.html"/>
    <hyperlink ref="C99" r:id="rId35" display="http://specs.cars-directory.net/toyota/land_cruiser_prado/2.4_EX_diesel_turbo_4WD_40642.html"/>
    <hyperlink ref="C98" r:id="rId36" display="http://specs.cars-directory.net/toyota/land_cruiser/4.2DT_100_VX_32970.html"/>
    <hyperlink ref="C97" r:id="rId37" display="http://specs.cars-directory.net/toyota/land_cruiser/4.0_80_VX_32740.html"/>
    <hyperlink ref="C38" r:id="rId38" display="http://specs.cars-directory.net/nissan/terrano/2.7DT_R2m_16861.html"/>
    <hyperlink ref="C39" r:id="rId39" display="http://specs.cars-directory.net/nissan/terrano/3.0_R3m_16904.html"/>
    <hyperlink ref="C37" r:id="rId40" display="http://specs.cars-directory.net/nissan/terrano/2.7D_A1m_17007.html"/>
    <hyperlink ref="C35" r:id="rId41" display="http://specs.cars-directory.net/nissan/sunny_california/1.5_Sanjose_14708.html"/>
    <hyperlink ref="C36" r:id="rId42" display="http://specs.cars-directory.net/nissan/sunny_rz-1/1.6_twincam_NISMO_14704.html"/>
    <hyperlink ref="C77" r:id="rId43" display="http://specs.cars-directory.net/toyota/hiace/2.0_Custom_30019.html"/>
    <hyperlink ref="C74" r:id="rId44" display="http://specs.cars-directory.net/toyota/hiace/2.4_Custom_30032.html"/>
    <hyperlink ref="C75" r:id="rId45" display="http://specs.cars-directory.net/toyota/hiace/2.4D_Custom_30057.html"/>
    <hyperlink ref="C76" r:id="rId46" display="http://specs.cars-directory.net/toyota/hiace/2.8D_Deluxe_long_30069.html"/>
    <hyperlink ref="C87" r:id="rId47" display="http://specs.cars-directory.net/toyota/starlet/1.5D_Soleil_28114.html"/>
    <hyperlink ref="C88" r:id="rId48" display="http://specs.cars-directory.net/toyota/starlet/1.5D_X_28136.html"/>
    <hyperlink ref="C89" r:id="rId49" display="http://specs.cars-directory.net/toyota/starlet/1.5D_Soleil_28114.html"/>
    <hyperlink ref="C90" r:id="rId50" display="http://specs.cars-directory.net/toyota/starlet/1.5D_X_28136.html"/>
  </hyperlinks>
  <pageMargins left="0.7" right="0.7" top="0.75" bottom="0.75" header="0.3" footer="0.3"/>
  <pageSetup orientation="portrait" r:id="rId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46"/>
  <sheetViews>
    <sheetView topLeftCell="B1" workbookViewId="0">
      <pane ySplit="1" topLeftCell="A31" activePane="bottomLeft" state="frozen"/>
      <selection pane="bottomLeft" activeCell="F41" sqref="F41"/>
    </sheetView>
  </sheetViews>
  <sheetFormatPr defaultColWidth="9.140625" defaultRowHeight="15.75" x14ac:dyDescent="0.25"/>
  <cols>
    <col min="1" max="1" width="26.5703125" style="40" customWidth="1"/>
    <col min="2" max="2" width="54.140625" style="40" customWidth="1"/>
    <col min="3" max="3" width="36" style="532" customWidth="1"/>
    <col min="4" max="4" width="9.140625" style="40"/>
    <col min="5" max="5" width="12.42578125" style="46" customWidth="1"/>
    <col min="6" max="6" width="17.7109375" style="46" customWidth="1"/>
    <col min="7" max="7" width="35.7109375" style="40" customWidth="1"/>
    <col min="8" max="16384" width="9.140625" style="40"/>
  </cols>
  <sheetData>
    <row r="1" spans="1:7" x14ac:dyDescent="0.25">
      <c r="A1" s="125" t="s">
        <v>105</v>
      </c>
      <c r="B1" s="125" t="s">
        <v>80</v>
      </c>
      <c r="C1" s="575" t="s">
        <v>106</v>
      </c>
      <c r="D1" s="125" t="s">
        <v>107</v>
      </c>
      <c r="E1" s="130" t="s">
        <v>84</v>
      </c>
      <c r="F1" s="146" t="s">
        <v>108</v>
      </c>
      <c r="G1" s="125" t="s">
        <v>109</v>
      </c>
    </row>
    <row r="2" spans="1:7" x14ac:dyDescent="0.25">
      <c r="A2" s="33" t="s">
        <v>1920</v>
      </c>
      <c r="B2" s="61" t="s">
        <v>1716</v>
      </c>
      <c r="C2" s="221" t="s">
        <v>158</v>
      </c>
      <c r="D2" s="35" t="s">
        <v>44</v>
      </c>
      <c r="E2" s="42">
        <v>1990</v>
      </c>
      <c r="F2" s="53">
        <v>15980</v>
      </c>
      <c r="G2" s="33" t="s">
        <v>147</v>
      </c>
    </row>
    <row r="3" spans="1:7" x14ac:dyDescent="0.25">
      <c r="A3" s="41" t="s">
        <v>117</v>
      </c>
      <c r="B3" s="41" t="s">
        <v>161</v>
      </c>
      <c r="C3" s="578" t="s">
        <v>162</v>
      </c>
      <c r="D3" s="41" t="s">
        <v>125</v>
      </c>
      <c r="E3" s="44" t="s">
        <v>201</v>
      </c>
      <c r="F3" s="75">
        <v>7443</v>
      </c>
      <c r="G3" s="41"/>
    </row>
    <row r="4" spans="1:7" x14ac:dyDescent="0.25">
      <c r="A4" s="41" t="s">
        <v>117</v>
      </c>
      <c r="B4" s="41" t="s">
        <v>161</v>
      </c>
      <c r="C4" s="578" t="s">
        <v>165</v>
      </c>
      <c r="D4" s="41" t="s">
        <v>44</v>
      </c>
      <c r="E4" s="44" t="s">
        <v>201</v>
      </c>
      <c r="F4" s="75">
        <v>7748</v>
      </c>
      <c r="G4" s="41"/>
    </row>
    <row r="5" spans="1:7" x14ac:dyDescent="0.25">
      <c r="A5" s="41" t="s">
        <v>117</v>
      </c>
      <c r="B5" s="41" t="s">
        <v>167</v>
      </c>
      <c r="C5" s="578" t="s">
        <v>168</v>
      </c>
      <c r="D5" s="41" t="s">
        <v>125</v>
      </c>
      <c r="E5" s="44" t="s">
        <v>201</v>
      </c>
      <c r="F5" s="75">
        <v>20380</v>
      </c>
      <c r="G5" s="41"/>
    </row>
    <row r="6" spans="1:7" x14ac:dyDescent="0.25">
      <c r="A6" s="41" t="s">
        <v>117</v>
      </c>
      <c r="B6" s="41" t="s">
        <v>202</v>
      </c>
      <c r="C6" s="578" t="s">
        <v>203</v>
      </c>
      <c r="D6" s="41" t="s">
        <v>125</v>
      </c>
      <c r="E6" s="44" t="s">
        <v>201</v>
      </c>
      <c r="F6" s="75">
        <v>21790</v>
      </c>
      <c r="G6" s="41"/>
    </row>
    <row r="7" spans="1:7" x14ac:dyDescent="0.25">
      <c r="A7" s="41" t="s">
        <v>117</v>
      </c>
      <c r="B7" s="41" t="s">
        <v>202</v>
      </c>
      <c r="C7" s="578" t="s">
        <v>205</v>
      </c>
      <c r="D7" s="41" t="s">
        <v>125</v>
      </c>
      <c r="E7" s="44" t="s">
        <v>201</v>
      </c>
      <c r="F7" s="75">
        <v>24267</v>
      </c>
      <c r="G7" s="41"/>
    </row>
    <row r="8" spans="1:7" x14ac:dyDescent="0.25">
      <c r="A8" s="41" t="s">
        <v>117</v>
      </c>
      <c r="B8" s="41" t="s">
        <v>202</v>
      </c>
      <c r="C8" s="578" t="s">
        <v>205</v>
      </c>
      <c r="D8" s="41" t="s">
        <v>44</v>
      </c>
      <c r="E8" s="44" t="s">
        <v>201</v>
      </c>
      <c r="F8" s="75">
        <v>30164</v>
      </c>
      <c r="G8" s="41"/>
    </row>
    <row r="9" spans="1:7" x14ac:dyDescent="0.25">
      <c r="A9" s="41" t="s">
        <v>117</v>
      </c>
      <c r="B9" s="41" t="s">
        <v>202</v>
      </c>
      <c r="C9" s="578" t="s">
        <v>206</v>
      </c>
      <c r="D9" s="41" t="s">
        <v>125</v>
      </c>
      <c r="E9" s="44" t="s">
        <v>201</v>
      </c>
      <c r="F9" s="75">
        <v>35139</v>
      </c>
      <c r="G9" s="41"/>
    </row>
    <row r="10" spans="1:7" x14ac:dyDescent="0.25">
      <c r="A10" s="41" t="s">
        <v>117</v>
      </c>
      <c r="B10" s="41" t="s">
        <v>202</v>
      </c>
      <c r="C10" s="578" t="s">
        <v>206</v>
      </c>
      <c r="D10" s="41" t="s">
        <v>44</v>
      </c>
      <c r="E10" s="44" t="s">
        <v>201</v>
      </c>
      <c r="F10" s="75">
        <v>38449</v>
      </c>
      <c r="G10" s="41"/>
    </row>
    <row r="11" spans="1:7" x14ac:dyDescent="0.25">
      <c r="A11" s="41" t="s">
        <v>117</v>
      </c>
      <c r="B11" s="41" t="s">
        <v>118</v>
      </c>
      <c r="C11" s="578" t="s">
        <v>119</v>
      </c>
      <c r="D11" s="41"/>
      <c r="E11" s="44" t="s">
        <v>201</v>
      </c>
      <c r="F11" s="75">
        <v>34740</v>
      </c>
      <c r="G11" s="41"/>
    </row>
    <row r="12" spans="1:7" customFormat="1" x14ac:dyDescent="0.25">
      <c r="A12" s="64" t="s">
        <v>117</v>
      </c>
      <c r="B12" s="41" t="s">
        <v>6680</v>
      </c>
      <c r="C12" s="322"/>
      <c r="D12" s="64"/>
      <c r="E12" s="746">
        <v>1990</v>
      </c>
      <c r="F12" s="63">
        <v>52500</v>
      </c>
      <c r="G12" s="98" t="s">
        <v>3241</v>
      </c>
    </row>
    <row r="13" spans="1:7" customFormat="1" x14ac:dyDescent="0.25">
      <c r="A13" s="64" t="s">
        <v>117</v>
      </c>
      <c r="B13" s="41" t="s">
        <v>6679</v>
      </c>
      <c r="C13" s="322"/>
      <c r="D13" s="64"/>
      <c r="E13" s="746">
        <v>1990</v>
      </c>
      <c r="F13" s="63">
        <v>65500</v>
      </c>
      <c r="G13" s="98" t="s">
        <v>3240</v>
      </c>
    </row>
    <row r="14" spans="1:7" customFormat="1" x14ac:dyDescent="0.25">
      <c r="A14" s="64" t="s">
        <v>117</v>
      </c>
      <c r="B14" s="41" t="s">
        <v>6678</v>
      </c>
      <c r="C14" s="322"/>
      <c r="D14" s="64"/>
      <c r="E14" s="746">
        <v>1990</v>
      </c>
      <c r="F14" s="63">
        <v>54500</v>
      </c>
      <c r="G14" s="98" t="s">
        <v>3241</v>
      </c>
    </row>
    <row r="15" spans="1:7" customFormat="1" x14ac:dyDescent="0.25">
      <c r="A15" s="64" t="s">
        <v>117</v>
      </c>
      <c r="B15" s="41" t="s">
        <v>6678</v>
      </c>
      <c r="C15" s="322"/>
      <c r="D15" s="64"/>
      <c r="E15" s="746">
        <v>1990</v>
      </c>
      <c r="F15" s="63">
        <v>67500</v>
      </c>
      <c r="G15" s="98" t="s">
        <v>3240</v>
      </c>
    </row>
    <row r="16" spans="1:7" customFormat="1" x14ac:dyDescent="0.25">
      <c r="A16" s="64" t="s">
        <v>117</v>
      </c>
      <c r="B16" s="41" t="s">
        <v>6677</v>
      </c>
      <c r="C16" s="322"/>
      <c r="D16" s="64"/>
      <c r="E16" s="746">
        <v>1990</v>
      </c>
      <c r="F16" s="63">
        <v>56500</v>
      </c>
      <c r="G16" s="98" t="s">
        <v>3241</v>
      </c>
    </row>
    <row r="17" spans="1:7" customFormat="1" x14ac:dyDescent="0.25">
      <c r="A17" s="64" t="s">
        <v>117</v>
      </c>
      <c r="B17" s="41" t="s">
        <v>6677</v>
      </c>
      <c r="C17" s="322"/>
      <c r="D17" s="64"/>
      <c r="E17" s="746">
        <v>1990</v>
      </c>
      <c r="F17" s="63">
        <v>69000</v>
      </c>
      <c r="G17" s="98" t="s">
        <v>3240</v>
      </c>
    </row>
    <row r="18" spans="1:7" customFormat="1" x14ac:dyDescent="0.25">
      <c r="A18" s="64" t="s">
        <v>117</v>
      </c>
      <c r="B18" s="41" t="s">
        <v>6676</v>
      </c>
      <c r="C18" s="322"/>
      <c r="D18" s="64"/>
      <c r="E18" s="746">
        <v>1990</v>
      </c>
      <c r="F18" s="63">
        <v>58500</v>
      </c>
      <c r="G18" s="98" t="s">
        <v>3241</v>
      </c>
    </row>
    <row r="19" spans="1:7" s="744" customFormat="1" x14ac:dyDescent="0.25">
      <c r="A19" s="64" t="s">
        <v>117</v>
      </c>
      <c r="B19" s="41" t="s">
        <v>6676</v>
      </c>
      <c r="C19" s="322"/>
      <c r="D19" s="64"/>
      <c r="E19" s="746">
        <v>1990</v>
      </c>
      <c r="F19" s="63">
        <v>71000</v>
      </c>
      <c r="G19" s="98" t="s">
        <v>3240</v>
      </c>
    </row>
    <row r="20" spans="1:7" customFormat="1" x14ac:dyDescent="0.25">
      <c r="A20" s="64" t="s">
        <v>117</v>
      </c>
      <c r="B20" s="41" t="s">
        <v>6681</v>
      </c>
      <c r="C20" s="322"/>
      <c r="D20" s="64"/>
      <c r="E20" s="746">
        <v>1990</v>
      </c>
      <c r="F20" s="63">
        <v>58600</v>
      </c>
      <c r="G20" s="98" t="s">
        <v>3241</v>
      </c>
    </row>
    <row r="21" spans="1:7" customFormat="1" x14ac:dyDescent="0.25">
      <c r="A21" s="64" t="s">
        <v>117</v>
      </c>
      <c r="B21" s="41" t="s">
        <v>6681</v>
      </c>
      <c r="C21" s="322"/>
      <c r="D21" s="64"/>
      <c r="E21" s="746">
        <v>1990</v>
      </c>
      <c r="F21" s="63">
        <v>71250</v>
      </c>
      <c r="G21" s="98" t="s">
        <v>3240</v>
      </c>
    </row>
    <row r="22" spans="1:7" customFormat="1" x14ac:dyDescent="0.25">
      <c r="A22" s="64" t="s">
        <v>117</v>
      </c>
      <c r="B22" s="41" t="s">
        <v>6674</v>
      </c>
      <c r="C22" s="322"/>
      <c r="D22" s="64"/>
      <c r="E22" s="746">
        <v>1990</v>
      </c>
      <c r="F22" s="63">
        <v>58700</v>
      </c>
      <c r="G22" s="98" t="s">
        <v>3241</v>
      </c>
    </row>
    <row r="23" spans="1:7" customFormat="1" x14ac:dyDescent="0.25">
      <c r="A23" s="64" t="s">
        <v>117</v>
      </c>
      <c r="B23" s="41" t="s">
        <v>6674</v>
      </c>
      <c r="C23" s="322"/>
      <c r="D23" s="64"/>
      <c r="E23" s="746">
        <v>1990</v>
      </c>
      <c r="F23" s="63">
        <v>71500</v>
      </c>
      <c r="G23" s="98" t="s">
        <v>3240</v>
      </c>
    </row>
    <row r="24" spans="1:7" customFormat="1" x14ac:dyDescent="0.25">
      <c r="A24" s="64" t="s">
        <v>117</v>
      </c>
      <c r="B24" s="41" t="s">
        <v>6673</v>
      </c>
      <c r="C24" s="322"/>
      <c r="D24" s="64"/>
      <c r="E24" s="746">
        <v>1990</v>
      </c>
      <c r="F24" s="63">
        <v>58800</v>
      </c>
      <c r="G24" s="98" t="s">
        <v>3241</v>
      </c>
    </row>
    <row r="25" spans="1:7" customFormat="1" x14ac:dyDescent="0.25">
      <c r="A25" s="64" t="s">
        <v>117</v>
      </c>
      <c r="B25" s="41" t="s">
        <v>6673</v>
      </c>
      <c r="C25" s="322"/>
      <c r="D25" s="64"/>
      <c r="E25" s="746">
        <v>1990</v>
      </c>
      <c r="F25" s="63">
        <v>71750</v>
      </c>
      <c r="G25" s="98" t="s">
        <v>3240</v>
      </c>
    </row>
    <row r="26" spans="1:7" customFormat="1" x14ac:dyDescent="0.25">
      <c r="A26" s="64" t="s">
        <v>117</v>
      </c>
      <c r="B26" s="41" t="s">
        <v>6672</v>
      </c>
      <c r="C26" s="322"/>
      <c r="D26" s="64"/>
      <c r="E26" s="746">
        <v>1990</v>
      </c>
      <c r="F26" s="63">
        <v>58900</v>
      </c>
      <c r="G26" s="98" t="s">
        <v>3241</v>
      </c>
    </row>
    <row r="27" spans="1:7" customFormat="1" x14ac:dyDescent="0.25">
      <c r="A27" s="64" t="s">
        <v>117</v>
      </c>
      <c r="B27" s="41" t="s">
        <v>6672</v>
      </c>
      <c r="C27" s="322"/>
      <c r="D27" s="64"/>
      <c r="E27" s="746">
        <v>1990</v>
      </c>
      <c r="F27" s="63">
        <v>72000</v>
      </c>
      <c r="G27" s="98" t="s">
        <v>3240</v>
      </c>
    </row>
    <row r="28" spans="1:7" customFormat="1" x14ac:dyDescent="0.25">
      <c r="A28" s="64" t="s">
        <v>117</v>
      </c>
      <c r="B28" s="41" t="s">
        <v>6671</v>
      </c>
      <c r="C28" s="322"/>
      <c r="D28" s="64"/>
      <c r="E28" s="746">
        <v>1990</v>
      </c>
      <c r="F28" s="63">
        <v>59000</v>
      </c>
      <c r="G28" s="98" t="s">
        <v>3241</v>
      </c>
    </row>
    <row r="29" spans="1:7" customFormat="1" x14ac:dyDescent="0.25">
      <c r="A29" s="64" t="s">
        <v>117</v>
      </c>
      <c r="B29" s="41" t="s">
        <v>6671</v>
      </c>
      <c r="C29" s="322"/>
      <c r="D29" s="64"/>
      <c r="E29" s="746">
        <v>1990</v>
      </c>
      <c r="F29" s="63">
        <v>72250</v>
      </c>
      <c r="G29" s="98" t="s">
        <v>3240</v>
      </c>
    </row>
    <row r="30" spans="1:7" customFormat="1" x14ac:dyDescent="0.25">
      <c r="A30" s="64" t="s">
        <v>117</v>
      </c>
      <c r="B30" s="41" t="s">
        <v>6670</v>
      </c>
      <c r="C30" s="322"/>
      <c r="D30" s="64"/>
      <c r="E30" s="746">
        <v>1990</v>
      </c>
      <c r="F30" s="63">
        <v>59100</v>
      </c>
      <c r="G30" s="98" t="s">
        <v>3241</v>
      </c>
    </row>
    <row r="31" spans="1:7" customFormat="1" x14ac:dyDescent="0.25">
      <c r="A31" s="64" t="s">
        <v>117</v>
      </c>
      <c r="B31" s="41" t="s">
        <v>6670</v>
      </c>
      <c r="C31" s="322"/>
      <c r="D31" s="64"/>
      <c r="E31" s="746">
        <v>1990</v>
      </c>
      <c r="F31" s="63">
        <v>72500</v>
      </c>
      <c r="G31" s="98" t="s">
        <v>3240</v>
      </c>
    </row>
    <row r="32" spans="1:7" customFormat="1" x14ac:dyDescent="0.25">
      <c r="A32" s="64" t="s">
        <v>117</v>
      </c>
      <c r="B32" s="41" t="s">
        <v>6669</v>
      </c>
      <c r="C32" s="322"/>
      <c r="D32" s="64"/>
      <c r="E32" s="746">
        <v>1990</v>
      </c>
      <c r="F32" s="63">
        <v>59200</v>
      </c>
      <c r="G32" s="98" t="s">
        <v>3241</v>
      </c>
    </row>
    <row r="33" spans="1:7" customFormat="1" x14ac:dyDescent="0.25">
      <c r="A33" s="64" t="s">
        <v>117</v>
      </c>
      <c r="B33" s="41" t="s">
        <v>6669</v>
      </c>
      <c r="C33" s="322"/>
      <c r="D33" s="64"/>
      <c r="E33" s="746">
        <v>1990</v>
      </c>
      <c r="F33" s="63">
        <v>72750</v>
      </c>
      <c r="G33" s="98" t="s">
        <v>3240</v>
      </c>
    </row>
    <row r="34" spans="1:7" customFormat="1" x14ac:dyDescent="0.25">
      <c r="A34" s="64" t="s">
        <v>117</v>
      </c>
      <c r="B34" s="41" t="s">
        <v>6668</v>
      </c>
      <c r="C34" s="322"/>
      <c r="D34" s="64"/>
      <c r="E34" s="746">
        <v>1990</v>
      </c>
      <c r="F34" s="63">
        <v>59300</v>
      </c>
      <c r="G34" s="98" t="s">
        <v>3241</v>
      </c>
    </row>
    <row r="35" spans="1:7" customFormat="1" x14ac:dyDescent="0.25">
      <c r="A35" s="64" t="s">
        <v>117</v>
      </c>
      <c r="B35" s="41" t="s">
        <v>6668</v>
      </c>
      <c r="C35" s="322"/>
      <c r="D35" s="64"/>
      <c r="E35" s="746">
        <v>1990</v>
      </c>
      <c r="F35" s="63">
        <v>73000</v>
      </c>
      <c r="G35" s="98" t="s">
        <v>3240</v>
      </c>
    </row>
    <row r="36" spans="1:7" customFormat="1" x14ac:dyDescent="0.25">
      <c r="A36" s="41" t="s">
        <v>129</v>
      </c>
      <c r="B36" s="41" t="s">
        <v>6667</v>
      </c>
      <c r="C36" s="322"/>
      <c r="D36" s="64"/>
      <c r="E36" s="746">
        <v>1990</v>
      </c>
      <c r="F36" s="63">
        <v>59400</v>
      </c>
      <c r="G36" s="98" t="s">
        <v>3241</v>
      </c>
    </row>
    <row r="37" spans="1:7" customFormat="1" x14ac:dyDescent="0.25">
      <c r="A37" s="41" t="s">
        <v>129</v>
      </c>
      <c r="B37" s="41" t="s">
        <v>6667</v>
      </c>
      <c r="C37" s="322"/>
      <c r="D37" s="64"/>
      <c r="E37" s="746">
        <v>1990</v>
      </c>
      <c r="F37" s="63">
        <v>73250</v>
      </c>
      <c r="G37" s="98" t="s">
        <v>3240</v>
      </c>
    </row>
    <row r="38" spans="1:7" customFormat="1" x14ac:dyDescent="0.25">
      <c r="A38" s="41" t="s">
        <v>129</v>
      </c>
      <c r="B38" s="41" t="s">
        <v>6666</v>
      </c>
      <c r="C38" s="322"/>
      <c r="D38" s="64"/>
      <c r="E38" s="746">
        <v>1990</v>
      </c>
      <c r="F38" s="63">
        <v>59500</v>
      </c>
      <c r="G38" s="98" t="s">
        <v>3241</v>
      </c>
    </row>
    <row r="39" spans="1:7" customFormat="1" x14ac:dyDescent="0.25">
      <c r="A39" s="41" t="s">
        <v>129</v>
      </c>
      <c r="B39" s="41" t="s">
        <v>6666</v>
      </c>
      <c r="C39" s="322"/>
      <c r="D39" s="64"/>
      <c r="E39" s="746">
        <v>1990</v>
      </c>
      <c r="F39" s="63">
        <v>73500</v>
      </c>
      <c r="G39" s="98" t="s">
        <v>3240</v>
      </c>
    </row>
    <row r="40" spans="1:7" x14ac:dyDescent="0.25">
      <c r="A40" s="41" t="s">
        <v>64</v>
      </c>
      <c r="B40" s="41" t="s">
        <v>235</v>
      </c>
      <c r="C40" s="578" t="s">
        <v>236</v>
      </c>
      <c r="D40" s="41" t="s">
        <v>125</v>
      </c>
      <c r="E40" s="44" t="s">
        <v>201</v>
      </c>
      <c r="F40" s="47">
        <v>9640</v>
      </c>
      <c r="G40" s="41" t="s">
        <v>135</v>
      </c>
    </row>
    <row r="41" spans="1:7" x14ac:dyDescent="0.25">
      <c r="A41" s="41" t="s">
        <v>64</v>
      </c>
      <c r="B41" s="41" t="s">
        <v>235</v>
      </c>
      <c r="C41" s="578" t="s">
        <v>137</v>
      </c>
      <c r="D41" s="41" t="s">
        <v>125</v>
      </c>
      <c r="E41" s="44" t="s">
        <v>201</v>
      </c>
      <c r="F41" s="47">
        <v>15915</v>
      </c>
      <c r="G41" s="41" t="s">
        <v>135</v>
      </c>
    </row>
    <row r="42" spans="1:7" x14ac:dyDescent="0.25">
      <c r="A42" s="41" t="s">
        <v>64</v>
      </c>
      <c r="B42" s="41" t="s">
        <v>235</v>
      </c>
      <c r="C42" s="578" t="s">
        <v>237</v>
      </c>
      <c r="D42" s="41" t="s">
        <v>125</v>
      </c>
      <c r="E42" s="44" t="s">
        <v>201</v>
      </c>
      <c r="F42" s="47">
        <v>16215</v>
      </c>
      <c r="G42" s="41" t="s">
        <v>135</v>
      </c>
    </row>
    <row r="43" spans="1:7" x14ac:dyDescent="0.25">
      <c r="A43" s="41" t="s">
        <v>64</v>
      </c>
      <c r="B43" s="41" t="s">
        <v>235</v>
      </c>
      <c r="C43" s="578" t="s">
        <v>237</v>
      </c>
      <c r="D43" s="41" t="s">
        <v>44</v>
      </c>
      <c r="E43" s="44" t="s">
        <v>201</v>
      </c>
      <c r="F43" s="47">
        <v>17805</v>
      </c>
      <c r="G43" s="41" t="s">
        <v>135</v>
      </c>
    </row>
    <row r="44" spans="1:7" x14ac:dyDescent="0.25">
      <c r="A44" s="41" t="s">
        <v>64</v>
      </c>
      <c r="B44" s="41" t="s">
        <v>235</v>
      </c>
      <c r="C44" s="578" t="s">
        <v>238</v>
      </c>
      <c r="D44" s="41" t="s">
        <v>125</v>
      </c>
      <c r="E44" s="44" t="s">
        <v>201</v>
      </c>
      <c r="F44" s="47">
        <v>19080</v>
      </c>
      <c r="G44" s="41" t="s">
        <v>135</v>
      </c>
    </row>
    <row r="45" spans="1:7" x14ac:dyDescent="0.25">
      <c r="A45" s="41" t="s">
        <v>64</v>
      </c>
      <c r="B45" s="41" t="s">
        <v>235</v>
      </c>
      <c r="C45" s="578" t="s">
        <v>238</v>
      </c>
      <c r="D45" s="41" t="s">
        <v>125</v>
      </c>
      <c r="E45" s="44" t="s">
        <v>201</v>
      </c>
      <c r="F45" s="47">
        <v>22790</v>
      </c>
      <c r="G45" s="41" t="s">
        <v>135</v>
      </c>
    </row>
    <row r="46" spans="1:7" x14ac:dyDescent="0.25">
      <c r="A46" s="41" t="s">
        <v>64</v>
      </c>
      <c r="B46" s="41" t="s">
        <v>133</v>
      </c>
      <c r="C46" s="578" t="s">
        <v>134</v>
      </c>
      <c r="D46" s="41" t="s">
        <v>125</v>
      </c>
      <c r="E46" s="44" t="s">
        <v>201</v>
      </c>
      <c r="F46" s="47">
        <v>15743</v>
      </c>
      <c r="G46" s="41" t="s">
        <v>135</v>
      </c>
    </row>
    <row r="47" spans="1:7" x14ac:dyDescent="0.25">
      <c r="A47" s="41" t="s">
        <v>64</v>
      </c>
      <c r="B47" s="41" t="s">
        <v>133</v>
      </c>
      <c r="C47" s="578" t="s">
        <v>134</v>
      </c>
      <c r="D47" s="41" t="s">
        <v>125</v>
      </c>
      <c r="E47" s="44" t="s">
        <v>201</v>
      </c>
      <c r="F47" s="47">
        <v>17758</v>
      </c>
      <c r="G47" s="41" t="s">
        <v>135</v>
      </c>
    </row>
    <row r="48" spans="1:7" x14ac:dyDescent="0.25">
      <c r="A48" s="41" t="s">
        <v>64</v>
      </c>
      <c r="B48" s="41" t="s">
        <v>199</v>
      </c>
      <c r="C48" s="578" t="s">
        <v>196</v>
      </c>
      <c r="D48" s="41" t="s">
        <v>44</v>
      </c>
      <c r="E48" s="44" t="s">
        <v>201</v>
      </c>
      <c r="F48" s="47">
        <v>20679</v>
      </c>
      <c r="G48" s="41" t="s">
        <v>234</v>
      </c>
    </row>
    <row r="49" spans="1:7" x14ac:dyDescent="0.25">
      <c r="A49" s="41" t="s">
        <v>64</v>
      </c>
      <c r="B49" s="41" t="s">
        <v>195</v>
      </c>
      <c r="C49" s="578" t="s">
        <v>196</v>
      </c>
      <c r="D49" s="41" t="s">
        <v>44</v>
      </c>
      <c r="E49" s="44" t="s">
        <v>201</v>
      </c>
      <c r="F49" s="47">
        <v>23930</v>
      </c>
      <c r="G49" s="41" t="s">
        <v>197</v>
      </c>
    </row>
    <row r="50" spans="1:7" x14ac:dyDescent="0.25">
      <c r="A50" s="41" t="s">
        <v>64</v>
      </c>
      <c r="B50" s="41" t="s">
        <v>195</v>
      </c>
      <c r="C50" s="578" t="s">
        <v>198</v>
      </c>
      <c r="D50" s="41" t="s">
        <v>44</v>
      </c>
      <c r="E50" s="44" t="s">
        <v>201</v>
      </c>
      <c r="F50" s="47">
        <v>27802</v>
      </c>
      <c r="G50" s="41" t="s">
        <v>197</v>
      </c>
    </row>
    <row r="51" spans="1:7" x14ac:dyDescent="0.25">
      <c r="A51" s="41" t="s">
        <v>227</v>
      </c>
      <c r="B51" s="41" t="s">
        <v>228</v>
      </c>
      <c r="C51" s="578" t="s">
        <v>229</v>
      </c>
      <c r="D51" s="41" t="s">
        <v>44</v>
      </c>
      <c r="E51" s="42">
        <v>1990</v>
      </c>
      <c r="F51" s="47">
        <v>14480.874316939889</v>
      </c>
      <c r="G51" s="41" t="s">
        <v>230</v>
      </c>
    </row>
    <row r="52" spans="1:7" x14ac:dyDescent="0.25">
      <c r="A52" s="33" t="s">
        <v>42</v>
      </c>
      <c r="B52" s="33" t="s">
        <v>207</v>
      </c>
      <c r="C52" s="403">
        <v>1.8</v>
      </c>
      <c r="D52" s="33" t="s">
        <v>125</v>
      </c>
      <c r="E52" s="35">
        <v>1990</v>
      </c>
      <c r="F52" s="37">
        <v>16370</v>
      </c>
      <c r="G52" s="33" t="s">
        <v>141</v>
      </c>
    </row>
    <row r="53" spans="1:7" x14ac:dyDescent="0.25">
      <c r="A53" s="33" t="s">
        <v>42</v>
      </c>
      <c r="B53" s="33" t="s">
        <v>207</v>
      </c>
      <c r="C53" s="403">
        <v>2</v>
      </c>
      <c r="D53" s="33" t="s">
        <v>125</v>
      </c>
      <c r="E53" s="35">
        <v>1990</v>
      </c>
      <c r="F53" s="37">
        <v>17703</v>
      </c>
      <c r="G53" s="33" t="s">
        <v>141</v>
      </c>
    </row>
    <row r="54" spans="1:7" x14ac:dyDescent="0.25">
      <c r="A54" s="33" t="s">
        <v>42</v>
      </c>
      <c r="B54" s="33" t="s">
        <v>207</v>
      </c>
      <c r="C54" s="403">
        <v>2.5</v>
      </c>
      <c r="D54" s="33" t="s">
        <v>125</v>
      </c>
      <c r="E54" s="35">
        <v>1990</v>
      </c>
      <c r="F54" s="37">
        <v>26310</v>
      </c>
      <c r="G54" s="33" t="s">
        <v>141</v>
      </c>
    </row>
    <row r="55" spans="1:7" x14ac:dyDescent="0.25">
      <c r="A55" s="33" t="s">
        <v>42</v>
      </c>
      <c r="B55" s="33" t="s">
        <v>207</v>
      </c>
      <c r="C55" s="403" t="s">
        <v>128</v>
      </c>
      <c r="D55" s="33" t="s">
        <v>125</v>
      </c>
      <c r="E55" s="35">
        <v>1990</v>
      </c>
      <c r="F55" s="37">
        <v>21890</v>
      </c>
      <c r="G55" s="33" t="s">
        <v>141</v>
      </c>
    </row>
    <row r="56" spans="1:7" x14ac:dyDescent="0.25">
      <c r="A56" s="33" t="s">
        <v>42</v>
      </c>
      <c r="B56" s="33" t="s">
        <v>207</v>
      </c>
      <c r="C56" s="403" t="s">
        <v>208</v>
      </c>
      <c r="D56" s="33" t="s">
        <v>44</v>
      </c>
      <c r="E56" s="35">
        <v>1990</v>
      </c>
      <c r="F56" s="37">
        <v>18214</v>
      </c>
      <c r="G56" s="33" t="s">
        <v>141</v>
      </c>
    </row>
    <row r="57" spans="1:7" x14ac:dyDescent="0.25">
      <c r="A57" s="33" t="s">
        <v>42</v>
      </c>
      <c r="B57" s="33" t="s">
        <v>151</v>
      </c>
      <c r="C57" s="221">
        <v>1.5</v>
      </c>
      <c r="D57" s="33" t="s">
        <v>125</v>
      </c>
      <c r="E57" s="35">
        <v>1990</v>
      </c>
      <c r="F57" s="37">
        <v>13183</v>
      </c>
      <c r="G57" s="33" t="s">
        <v>141</v>
      </c>
    </row>
    <row r="58" spans="1:7" x14ac:dyDescent="0.25">
      <c r="A58" s="33" t="s">
        <v>42</v>
      </c>
      <c r="B58" s="33" t="s">
        <v>151</v>
      </c>
      <c r="C58" s="221">
        <v>1.6</v>
      </c>
      <c r="D58" s="33" t="s">
        <v>125</v>
      </c>
      <c r="E58" s="35">
        <v>1990</v>
      </c>
      <c r="F58" s="37">
        <v>15815</v>
      </c>
      <c r="G58" s="33" t="s">
        <v>141</v>
      </c>
    </row>
    <row r="59" spans="1:7" x14ac:dyDescent="0.25">
      <c r="A59" s="33" t="s">
        <v>42</v>
      </c>
      <c r="B59" s="33" t="s">
        <v>151</v>
      </c>
      <c r="C59" s="221">
        <v>1.8</v>
      </c>
      <c r="D59" s="33" t="s">
        <v>125</v>
      </c>
      <c r="E59" s="35">
        <v>1990</v>
      </c>
      <c r="F59" s="37">
        <v>16448</v>
      </c>
      <c r="G59" s="33" t="s">
        <v>141</v>
      </c>
    </row>
    <row r="60" spans="1:7" x14ac:dyDescent="0.25">
      <c r="A60" s="33" t="s">
        <v>42</v>
      </c>
      <c r="B60" s="33" t="s">
        <v>151</v>
      </c>
      <c r="C60" s="405" t="s">
        <v>331</v>
      </c>
      <c r="D60" s="33" t="s">
        <v>125</v>
      </c>
      <c r="E60" s="35">
        <v>1990</v>
      </c>
      <c r="F60" s="37">
        <v>18725</v>
      </c>
      <c r="G60" s="33" t="s">
        <v>141</v>
      </c>
    </row>
    <row r="61" spans="1:7" x14ac:dyDescent="0.25">
      <c r="A61" s="33" t="s">
        <v>42</v>
      </c>
      <c r="B61" s="33" t="s">
        <v>172</v>
      </c>
      <c r="C61" s="403">
        <v>2</v>
      </c>
      <c r="D61" s="33" t="s">
        <v>44</v>
      </c>
      <c r="E61" s="35">
        <v>1990</v>
      </c>
      <c r="F61" s="37">
        <v>31780</v>
      </c>
      <c r="G61" s="33" t="s">
        <v>173</v>
      </c>
    </row>
    <row r="62" spans="1:7" x14ac:dyDescent="0.25">
      <c r="A62" s="33" t="s">
        <v>42</v>
      </c>
      <c r="B62" s="33" t="s">
        <v>174</v>
      </c>
      <c r="C62" s="403">
        <v>2</v>
      </c>
      <c r="D62" s="33" t="s">
        <v>125</v>
      </c>
      <c r="E62" s="35">
        <v>1990</v>
      </c>
      <c r="F62" s="37">
        <v>21879</v>
      </c>
      <c r="G62" s="33" t="s">
        <v>173</v>
      </c>
    </row>
    <row r="63" spans="1:7" x14ac:dyDescent="0.25">
      <c r="A63" s="33" t="s">
        <v>42</v>
      </c>
      <c r="B63" s="33" t="s">
        <v>175</v>
      </c>
      <c r="C63" s="403">
        <v>2</v>
      </c>
      <c r="D63" s="33" t="s">
        <v>125</v>
      </c>
      <c r="E63" s="35">
        <v>1990</v>
      </c>
      <c r="F63" s="37">
        <v>35739</v>
      </c>
      <c r="G63" s="33" t="s">
        <v>173</v>
      </c>
    </row>
    <row r="64" spans="1:7" x14ac:dyDescent="0.25">
      <c r="A64" s="33" t="s">
        <v>42</v>
      </c>
      <c r="B64" s="33" t="s">
        <v>176</v>
      </c>
      <c r="C64" s="403">
        <v>2</v>
      </c>
      <c r="D64" s="33" t="s">
        <v>125</v>
      </c>
      <c r="E64" s="35">
        <v>1990</v>
      </c>
      <c r="F64" s="37">
        <v>17359</v>
      </c>
      <c r="G64" s="33" t="s">
        <v>173</v>
      </c>
    </row>
    <row r="65" spans="1:8" x14ac:dyDescent="0.25">
      <c r="A65" s="33" t="s">
        <v>42</v>
      </c>
      <c r="B65" s="33" t="s">
        <v>177</v>
      </c>
      <c r="C65" s="403">
        <v>2</v>
      </c>
      <c r="D65" s="33" t="s">
        <v>125</v>
      </c>
      <c r="E65" s="35">
        <v>1990</v>
      </c>
      <c r="F65" s="37">
        <v>18858</v>
      </c>
      <c r="G65" s="33" t="s">
        <v>173</v>
      </c>
    </row>
    <row r="66" spans="1:8" x14ac:dyDescent="0.25">
      <c r="A66" s="33" t="s">
        <v>42</v>
      </c>
      <c r="B66" s="33" t="s">
        <v>210</v>
      </c>
      <c r="C66" s="403">
        <v>2</v>
      </c>
      <c r="D66" s="33" t="s">
        <v>125</v>
      </c>
      <c r="E66" s="35">
        <v>1990</v>
      </c>
      <c r="F66" s="37">
        <v>29775</v>
      </c>
      <c r="G66" s="33" t="s">
        <v>211</v>
      </c>
    </row>
    <row r="67" spans="1:8" x14ac:dyDescent="0.25">
      <c r="A67" s="33" t="s">
        <v>42</v>
      </c>
      <c r="B67" s="33" t="s">
        <v>140</v>
      </c>
      <c r="C67" s="403">
        <v>4</v>
      </c>
      <c r="D67" s="33" t="s">
        <v>120</v>
      </c>
      <c r="E67" s="35">
        <v>1990</v>
      </c>
      <c r="F67" s="37">
        <v>72561</v>
      </c>
      <c r="G67" s="33" t="s">
        <v>141</v>
      </c>
    </row>
    <row r="68" spans="1:8" x14ac:dyDescent="0.25">
      <c r="A68" s="33" t="s">
        <v>42</v>
      </c>
      <c r="B68" s="33" t="s">
        <v>178</v>
      </c>
      <c r="C68" s="221">
        <v>4</v>
      </c>
      <c r="D68" s="33" t="s">
        <v>120</v>
      </c>
      <c r="E68" s="35">
        <v>1990</v>
      </c>
      <c r="F68" s="37">
        <v>159595</v>
      </c>
      <c r="G68" s="33" t="s">
        <v>179</v>
      </c>
    </row>
    <row r="69" spans="1:8" s="246" customFormat="1" x14ac:dyDescent="0.25">
      <c r="A69" s="77" t="s">
        <v>42</v>
      </c>
      <c r="B69" s="77" t="s">
        <v>1502</v>
      </c>
      <c r="C69" s="219" t="s">
        <v>4468</v>
      </c>
      <c r="D69" s="77" t="s">
        <v>125</v>
      </c>
      <c r="E69" s="77">
        <v>1990</v>
      </c>
      <c r="F69" s="111">
        <v>6484</v>
      </c>
      <c r="G69" s="77" t="s">
        <v>4466</v>
      </c>
      <c r="H69" s="294"/>
    </row>
    <row r="70" spans="1:8" s="317" customFormat="1" x14ac:dyDescent="0.25">
      <c r="A70" s="98" t="s">
        <v>42</v>
      </c>
      <c r="B70" s="98" t="s">
        <v>1502</v>
      </c>
      <c r="C70" s="577" t="s">
        <v>4468</v>
      </c>
      <c r="D70" s="98" t="s">
        <v>125</v>
      </c>
      <c r="E70" s="101">
        <v>1990</v>
      </c>
      <c r="F70" s="110">
        <v>8700</v>
      </c>
      <c r="G70" s="98" t="s">
        <v>4568</v>
      </c>
      <c r="H70" s="316"/>
    </row>
    <row r="71" spans="1:8" s="317" customFormat="1" x14ac:dyDescent="0.25">
      <c r="A71" s="98" t="s">
        <v>42</v>
      </c>
      <c r="B71" s="98" t="s">
        <v>1502</v>
      </c>
      <c r="C71" s="577" t="s">
        <v>4567</v>
      </c>
      <c r="D71" s="98" t="s">
        <v>125</v>
      </c>
      <c r="E71" s="98">
        <v>1990</v>
      </c>
      <c r="F71" s="110">
        <v>7586</v>
      </c>
      <c r="G71" s="98" t="s">
        <v>4570</v>
      </c>
      <c r="H71" s="316"/>
    </row>
    <row r="72" spans="1:8" s="317" customFormat="1" x14ac:dyDescent="0.25">
      <c r="A72" s="98" t="s">
        <v>42</v>
      </c>
      <c r="B72" s="98" t="s">
        <v>1502</v>
      </c>
      <c r="C72" s="577" t="s">
        <v>4567</v>
      </c>
      <c r="D72" s="98" t="s">
        <v>125</v>
      </c>
      <c r="E72" s="98">
        <v>1990</v>
      </c>
      <c r="F72" s="110">
        <v>8934</v>
      </c>
      <c r="G72" s="98" t="s">
        <v>4568</v>
      </c>
      <c r="H72" s="316"/>
    </row>
    <row r="73" spans="1:8" s="246" customFormat="1" x14ac:dyDescent="0.25">
      <c r="A73" s="77" t="s">
        <v>42</v>
      </c>
      <c r="B73" s="77" t="s">
        <v>1502</v>
      </c>
      <c r="C73" s="219" t="s">
        <v>4465</v>
      </c>
      <c r="D73" s="77" t="s">
        <v>125</v>
      </c>
      <c r="E73" s="77">
        <v>1990</v>
      </c>
      <c r="F73" s="111">
        <v>8687</v>
      </c>
      <c r="G73" s="77" t="s">
        <v>4466</v>
      </c>
      <c r="H73" s="294"/>
    </row>
    <row r="74" spans="1:8" s="246" customFormat="1" x14ac:dyDescent="0.25">
      <c r="A74" s="77" t="s">
        <v>42</v>
      </c>
      <c r="B74" s="77" t="s">
        <v>1183</v>
      </c>
      <c r="C74" s="219" t="s">
        <v>4465</v>
      </c>
      <c r="D74" s="77" t="s">
        <v>125</v>
      </c>
      <c r="E74" s="77">
        <v>1990</v>
      </c>
      <c r="F74" s="111">
        <v>9168</v>
      </c>
      <c r="G74" s="77" t="s">
        <v>4464</v>
      </c>
      <c r="H74" s="294"/>
    </row>
    <row r="75" spans="1:8" s="246" customFormat="1" x14ac:dyDescent="0.25">
      <c r="A75" s="77" t="s">
        <v>42</v>
      </c>
      <c r="B75" s="77" t="s">
        <v>1183</v>
      </c>
      <c r="C75" s="219" t="s">
        <v>4463</v>
      </c>
      <c r="D75" s="77" t="s">
        <v>125</v>
      </c>
      <c r="E75" s="77">
        <v>1990</v>
      </c>
      <c r="F75" s="111">
        <v>9900</v>
      </c>
      <c r="G75" s="77" t="s">
        <v>4462</v>
      </c>
      <c r="H75" s="294"/>
    </row>
    <row r="76" spans="1:8" s="246" customFormat="1" x14ac:dyDescent="0.25">
      <c r="A76" s="77" t="s">
        <v>42</v>
      </c>
      <c r="B76" s="77" t="s">
        <v>1183</v>
      </c>
      <c r="C76" s="219" t="s">
        <v>4461</v>
      </c>
      <c r="D76" s="77" t="s">
        <v>125</v>
      </c>
      <c r="E76" s="77">
        <v>1990</v>
      </c>
      <c r="F76" s="111">
        <v>11359</v>
      </c>
      <c r="G76" s="297" t="s">
        <v>4460</v>
      </c>
      <c r="H76" s="294"/>
    </row>
    <row r="77" spans="1:8" s="246" customFormat="1" x14ac:dyDescent="0.25">
      <c r="A77" s="77" t="s">
        <v>42</v>
      </c>
      <c r="B77" s="77" t="s">
        <v>1183</v>
      </c>
      <c r="C77" s="219" t="s">
        <v>4469</v>
      </c>
      <c r="D77" s="77" t="s">
        <v>125</v>
      </c>
      <c r="E77" s="77">
        <v>1990</v>
      </c>
      <c r="F77" s="111">
        <v>11859</v>
      </c>
      <c r="G77" s="297" t="s">
        <v>3006</v>
      </c>
      <c r="H77" s="294"/>
    </row>
    <row r="78" spans="1:8" x14ac:dyDescent="0.25">
      <c r="A78" s="33" t="s">
        <v>42</v>
      </c>
      <c r="B78" s="33" t="s">
        <v>181</v>
      </c>
      <c r="C78" s="403" t="s">
        <v>182</v>
      </c>
      <c r="D78" s="33" t="s">
        <v>125</v>
      </c>
      <c r="E78" s="35">
        <v>1990</v>
      </c>
      <c r="F78" s="37">
        <v>17903</v>
      </c>
      <c r="G78" s="33" t="s">
        <v>126</v>
      </c>
    </row>
    <row r="79" spans="1:8" x14ac:dyDescent="0.25">
      <c r="A79" s="33" t="s">
        <v>42</v>
      </c>
      <c r="B79" s="33" t="s">
        <v>181</v>
      </c>
      <c r="C79" s="403" t="s">
        <v>183</v>
      </c>
      <c r="D79" s="33" t="s">
        <v>125</v>
      </c>
      <c r="E79" s="35">
        <v>1990</v>
      </c>
      <c r="F79" s="37">
        <v>18913</v>
      </c>
      <c r="G79" s="33" t="s">
        <v>126</v>
      </c>
    </row>
    <row r="80" spans="1:8" x14ac:dyDescent="0.25">
      <c r="A80" s="33" t="s">
        <v>42</v>
      </c>
      <c r="B80" s="33" t="s">
        <v>184</v>
      </c>
      <c r="C80" s="403" t="s">
        <v>185</v>
      </c>
      <c r="D80" s="33" t="s">
        <v>125</v>
      </c>
      <c r="E80" s="35">
        <v>1990</v>
      </c>
      <c r="F80" s="37">
        <v>14982</v>
      </c>
      <c r="G80" s="33" t="s">
        <v>186</v>
      </c>
    </row>
    <row r="81" spans="1:7" x14ac:dyDescent="0.25">
      <c r="A81" s="33" t="s">
        <v>42</v>
      </c>
      <c r="B81" s="33" t="s">
        <v>184</v>
      </c>
      <c r="C81" s="403" t="s">
        <v>187</v>
      </c>
      <c r="D81" s="33" t="s">
        <v>125</v>
      </c>
      <c r="E81" s="35">
        <v>1990</v>
      </c>
      <c r="F81" s="37">
        <v>18747</v>
      </c>
      <c r="G81" s="33" t="s">
        <v>186</v>
      </c>
    </row>
    <row r="82" spans="1:7" x14ac:dyDescent="0.25">
      <c r="A82" s="33" t="s">
        <v>42</v>
      </c>
      <c r="B82" s="33" t="s">
        <v>142</v>
      </c>
      <c r="C82" s="403">
        <v>1.5</v>
      </c>
      <c r="D82" s="33" t="s">
        <v>125</v>
      </c>
      <c r="E82" s="35">
        <v>1990</v>
      </c>
      <c r="F82" s="37">
        <v>15210</v>
      </c>
      <c r="G82" s="33" t="s">
        <v>141</v>
      </c>
    </row>
    <row r="83" spans="1:7" x14ac:dyDescent="0.25">
      <c r="A83" s="33" t="s">
        <v>42</v>
      </c>
      <c r="B83" s="33" t="s">
        <v>213</v>
      </c>
      <c r="C83" s="403" t="s">
        <v>214</v>
      </c>
      <c r="D83" s="33" t="s">
        <v>125</v>
      </c>
      <c r="E83" s="35">
        <v>1990</v>
      </c>
      <c r="F83" s="36">
        <v>8141</v>
      </c>
      <c r="G83" s="33" t="s">
        <v>186</v>
      </c>
    </row>
    <row r="84" spans="1:7" x14ac:dyDescent="0.25">
      <c r="A84" s="33" t="s">
        <v>42</v>
      </c>
      <c r="B84" s="33" t="s">
        <v>213</v>
      </c>
      <c r="C84" s="403" t="s">
        <v>215</v>
      </c>
      <c r="D84" s="33" t="s">
        <v>125</v>
      </c>
      <c r="E84" s="35">
        <v>1990</v>
      </c>
      <c r="F84" s="36">
        <v>11861</v>
      </c>
      <c r="G84" s="33" t="s">
        <v>186</v>
      </c>
    </row>
    <row r="85" spans="1:7" x14ac:dyDescent="0.25">
      <c r="A85" s="33" t="s">
        <v>42</v>
      </c>
      <c r="B85" s="33" t="s">
        <v>213</v>
      </c>
      <c r="C85" s="403" t="s">
        <v>215</v>
      </c>
      <c r="D85" s="33" t="s">
        <v>44</v>
      </c>
      <c r="E85" s="35">
        <v>1990</v>
      </c>
      <c r="F85" s="36">
        <v>13705</v>
      </c>
      <c r="G85" s="33" t="s">
        <v>186</v>
      </c>
    </row>
    <row r="86" spans="1:7" x14ac:dyDescent="0.25">
      <c r="A86" s="33" t="s">
        <v>42</v>
      </c>
      <c r="B86" s="33" t="s">
        <v>216</v>
      </c>
      <c r="C86" s="403">
        <v>1.3</v>
      </c>
      <c r="D86" s="33" t="s">
        <v>125</v>
      </c>
      <c r="E86" s="35">
        <v>1990</v>
      </c>
      <c r="F86" s="36">
        <v>9285</v>
      </c>
      <c r="G86" s="33" t="s">
        <v>186</v>
      </c>
    </row>
    <row r="87" spans="1:7" x14ac:dyDescent="0.25">
      <c r="A87" s="33" t="s">
        <v>42</v>
      </c>
      <c r="B87" s="33" t="s">
        <v>216</v>
      </c>
      <c r="C87" s="403">
        <v>1.5</v>
      </c>
      <c r="D87" s="33" t="s">
        <v>44</v>
      </c>
      <c r="E87" s="35">
        <v>1990</v>
      </c>
      <c r="F87" s="36">
        <v>12128</v>
      </c>
      <c r="G87" s="33" t="s">
        <v>186</v>
      </c>
    </row>
    <row r="88" spans="1:7" x14ac:dyDescent="0.25">
      <c r="A88" s="33" t="s">
        <v>42</v>
      </c>
      <c r="B88" s="33" t="s">
        <v>216</v>
      </c>
      <c r="C88" s="403" t="s">
        <v>217</v>
      </c>
      <c r="D88" s="33" t="s">
        <v>125</v>
      </c>
      <c r="E88" s="35">
        <v>1990</v>
      </c>
      <c r="F88" s="36">
        <v>10906</v>
      </c>
      <c r="G88" s="33" t="s">
        <v>186</v>
      </c>
    </row>
    <row r="89" spans="1:7" x14ac:dyDescent="0.25">
      <c r="A89" s="33" t="s">
        <v>42</v>
      </c>
      <c r="B89" s="33" t="s">
        <v>218</v>
      </c>
      <c r="C89" s="403">
        <v>1.3</v>
      </c>
      <c r="D89" s="33" t="s">
        <v>125</v>
      </c>
      <c r="E89" s="35">
        <v>1990</v>
      </c>
      <c r="F89" s="36">
        <v>10462</v>
      </c>
      <c r="G89" s="33" t="s">
        <v>186</v>
      </c>
    </row>
    <row r="90" spans="1:7" x14ac:dyDescent="0.25">
      <c r="A90" s="33" t="s">
        <v>42</v>
      </c>
      <c r="B90" s="33" t="s">
        <v>219</v>
      </c>
      <c r="C90" s="403" t="s">
        <v>220</v>
      </c>
      <c r="D90" s="33" t="s">
        <v>125</v>
      </c>
      <c r="E90" s="35">
        <v>1990</v>
      </c>
      <c r="F90" s="36">
        <v>8607</v>
      </c>
      <c r="G90" s="33" t="s">
        <v>126</v>
      </c>
    </row>
    <row r="91" spans="1:7" x14ac:dyDescent="0.25">
      <c r="A91" s="33" t="s">
        <v>42</v>
      </c>
      <c r="B91" s="33" t="s">
        <v>219</v>
      </c>
      <c r="C91" s="403" t="s">
        <v>221</v>
      </c>
      <c r="D91" s="33" t="s">
        <v>44</v>
      </c>
      <c r="E91" s="35">
        <v>1990</v>
      </c>
      <c r="F91" s="36">
        <v>13183</v>
      </c>
      <c r="G91" s="33" t="s">
        <v>126</v>
      </c>
    </row>
    <row r="92" spans="1:7" x14ac:dyDescent="0.25">
      <c r="A92" s="33" t="s">
        <v>42</v>
      </c>
      <c r="B92" s="33" t="s">
        <v>219</v>
      </c>
      <c r="C92" s="403" t="s">
        <v>222</v>
      </c>
      <c r="D92" s="33" t="s">
        <v>125</v>
      </c>
      <c r="E92" s="35">
        <v>1990</v>
      </c>
      <c r="F92" s="36">
        <v>11761</v>
      </c>
      <c r="G92" s="33" t="s">
        <v>126</v>
      </c>
    </row>
    <row r="93" spans="1:7" x14ac:dyDescent="0.25">
      <c r="A93" s="33" t="s">
        <v>42</v>
      </c>
      <c r="B93" s="33" t="s">
        <v>219</v>
      </c>
      <c r="C93" s="403" t="s">
        <v>222</v>
      </c>
      <c r="D93" s="33" t="s">
        <v>44</v>
      </c>
      <c r="E93" s="35">
        <v>1990</v>
      </c>
      <c r="F93" s="36">
        <v>14582</v>
      </c>
      <c r="G93" s="33" t="s">
        <v>126</v>
      </c>
    </row>
    <row r="94" spans="1:7" x14ac:dyDescent="0.25">
      <c r="A94" s="33" t="s">
        <v>42</v>
      </c>
      <c r="B94" s="33" t="s">
        <v>219</v>
      </c>
      <c r="C94" s="403" t="s">
        <v>217</v>
      </c>
      <c r="D94" s="33" t="s">
        <v>125</v>
      </c>
      <c r="E94" s="35">
        <v>1990</v>
      </c>
      <c r="F94" s="36">
        <v>11350</v>
      </c>
      <c r="G94" s="33" t="s">
        <v>126</v>
      </c>
    </row>
    <row r="95" spans="1:7" x14ac:dyDescent="0.25">
      <c r="A95" s="33" t="s">
        <v>42</v>
      </c>
      <c r="B95" s="33" t="s">
        <v>153</v>
      </c>
      <c r="C95" s="403">
        <v>1.8</v>
      </c>
      <c r="D95" s="33" t="s">
        <v>120</v>
      </c>
      <c r="E95" s="35">
        <v>1990</v>
      </c>
      <c r="F95" s="36">
        <v>18103</v>
      </c>
      <c r="G95" s="33" t="s">
        <v>141</v>
      </c>
    </row>
    <row r="96" spans="1:7" x14ac:dyDescent="0.25">
      <c r="A96" s="33" t="s">
        <v>42</v>
      </c>
      <c r="B96" s="33" t="s">
        <v>153</v>
      </c>
      <c r="C96" s="403">
        <v>2</v>
      </c>
      <c r="D96" s="33" t="s">
        <v>120</v>
      </c>
      <c r="E96" s="35">
        <v>1990</v>
      </c>
      <c r="F96" s="36">
        <v>20901</v>
      </c>
      <c r="G96" s="33" t="s">
        <v>141</v>
      </c>
    </row>
    <row r="97" spans="1:7" x14ac:dyDescent="0.25">
      <c r="A97" s="33" t="s">
        <v>42</v>
      </c>
      <c r="B97" s="33" t="s">
        <v>153</v>
      </c>
      <c r="C97" s="403">
        <v>2.5</v>
      </c>
      <c r="D97" s="33" t="s">
        <v>120</v>
      </c>
      <c r="E97" s="35">
        <v>1990</v>
      </c>
      <c r="F97" s="36">
        <v>28387</v>
      </c>
      <c r="G97" s="33" t="s">
        <v>141</v>
      </c>
    </row>
    <row r="98" spans="1:7" x14ac:dyDescent="0.25">
      <c r="A98" s="33" t="s">
        <v>42</v>
      </c>
      <c r="B98" s="33" t="s">
        <v>153</v>
      </c>
      <c r="C98" s="403">
        <v>3</v>
      </c>
      <c r="D98" s="33" t="s">
        <v>120</v>
      </c>
      <c r="E98" s="35">
        <v>1990</v>
      </c>
      <c r="F98" s="36">
        <v>33651</v>
      </c>
      <c r="G98" s="33" t="s">
        <v>141</v>
      </c>
    </row>
    <row r="99" spans="1:7" x14ac:dyDescent="0.25">
      <c r="A99" s="33" t="s">
        <v>42</v>
      </c>
      <c r="B99" s="33" t="s">
        <v>153</v>
      </c>
      <c r="C99" s="403" t="s">
        <v>154</v>
      </c>
      <c r="D99" s="33" t="s">
        <v>120</v>
      </c>
      <c r="E99" s="35">
        <v>1990</v>
      </c>
      <c r="F99" s="37">
        <v>27467</v>
      </c>
      <c r="G99" s="33" t="s">
        <v>141</v>
      </c>
    </row>
    <row r="100" spans="1:7" x14ac:dyDescent="0.25">
      <c r="A100" s="33" t="s">
        <v>42</v>
      </c>
      <c r="B100" s="33" t="s">
        <v>146</v>
      </c>
      <c r="C100" s="403">
        <v>2</v>
      </c>
      <c r="D100" s="33" t="s">
        <v>120</v>
      </c>
      <c r="E100" s="35">
        <v>1990</v>
      </c>
      <c r="F100" s="37">
        <v>25543</v>
      </c>
      <c r="G100" s="33" t="s">
        <v>147</v>
      </c>
    </row>
    <row r="101" spans="1:7" x14ac:dyDescent="0.25">
      <c r="A101" s="33" t="s">
        <v>42</v>
      </c>
      <c r="B101" s="33" t="s">
        <v>188</v>
      </c>
      <c r="C101" s="403">
        <v>2.4</v>
      </c>
      <c r="D101" s="33" t="s">
        <v>120</v>
      </c>
      <c r="E101" s="35">
        <v>1990</v>
      </c>
      <c r="F101" s="37">
        <v>22890</v>
      </c>
      <c r="G101" s="33" t="s">
        <v>189</v>
      </c>
    </row>
    <row r="102" spans="1:7" x14ac:dyDescent="0.25">
      <c r="A102" s="33" t="s">
        <v>42</v>
      </c>
      <c r="B102" s="33" t="s">
        <v>188</v>
      </c>
      <c r="C102" s="403" t="s">
        <v>223</v>
      </c>
      <c r="D102" s="33" t="s">
        <v>120</v>
      </c>
      <c r="E102" s="35">
        <v>1990</v>
      </c>
      <c r="F102" s="37">
        <v>20526</v>
      </c>
      <c r="G102" s="33" t="s">
        <v>189</v>
      </c>
    </row>
    <row r="103" spans="1:7" x14ac:dyDescent="0.25">
      <c r="A103" s="33" t="s">
        <v>42</v>
      </c>
      <c r="B103" s="33" t="s">
        <v>188</v>
      </c>
      <c r="C103" s="403" t="s">
        <v>190</v>
      </c>
      <c r="D103" s="33" t="s">
        <v>44</v>
      </c>
      <c r="E103" s="35">
        <v>1990</v>
      </c>
      <c r="F103" s="37">
        <v>24207</v>
      </c>
      <c r="G103" s="33" t="s">
        <v>189</v>
      </c>
    </row>
    <row r="104" spans="1:7" x14ac:dyDescent="0.25">
      <c r="A104" s="33" t="s">
        <v>42</v>
      </c>
      <c r="B104" s="33" t="s">
        <v>191</v>
      </c>
      <c r="C104" s="403">
        <v>2</v>
      </c>
      <c r="D104" s="33" t="s">
        <v>120</v>
      </c>
      <c r="E104" s="35">
        <v>1990</v>
      </c>
      <c r="F104" s="37">
        <v>20192</v>
      </c>
      <c r="G104" s="33" t="s">
        <v>189</v>
      </c>
    </row>
    <row r="105" spans="1:7" x14ac:dyDescent="0.25">
      <c r="A105" s="33" t="s">
        <v>42</v>
      </c>
      <c r="B105" s="33" t="s">
        <v>155</v>
      </c>
      <c r="C105" s="403">
        <v>1.5</v>
      </c>
      <c r="D105" s="33" t="s">
        <v>156</v>
      </c>
      <c r="E105" s="35">
        <v>1990</v>
      </c>
      <c r="F105" s="37">
        <v>18670</v>
      </c>
      <c r="G105" s="33" t="s">
        <v>141</v>
      </c>
    </row>
    <row r="106" spans="1:7" x14ac:dyDescent="0.25">
      <c r="A106" s="33" t="s">
        <v>42</v>
      </c>
      <c r="B106" s="33" t="s">
        <v>155</v>
      </c>
      <c r="C106" s="403">
        <v>1.8</v>
      </c>
      <c r="D106" s="33" t="s">
        <v>156</v>
      </c>
      <c r="E106" s="35">
        <v>1990</v>
      </c>
      <c r="F106" s="37">
        <v>16972</v>
      </c>
      <c r="G106" s="33" t="s">
        <v>141</v>
      </c>
    </row>
    <row r="107" spans="1:7" x14ac:dyDescent="0.25">
      <c r="A107" s="33" t="s">
        <v>42</v>
      </c>
      <c r="B107" s="33" t="s">
        <v>155</v>
      </c>
      <c r="C107" s="403">
        <v>1.8</v>
      </c>
      <c r="D107" s="33" t="s">
        <v>44</v>
      </c>
      <c r="E107" s="35">
        <v>1990</v>
      </c>
      <c r="F107" s="37">
        <v>29608</v>
      </c>
      <c r="G107" s="33" t="s">
        <v>141</v>
      </c>
    </row>
    <row r="108" spans="1:7" x14ac:dyDescent="0.25">
      <c r="A108" s="33" t="s">
        <v>42</v>
      </c>
      <c r="B108" s="33" t="s">
        <v>155</v>
      </c>
      <c r="C108" s="403">
        <v>2</v>
      </c>
      <c r="D108" s="33" t="s">
        <v>156</v>
      </c>
      <c r="E108" s="35">
        <v>1990</v>
      </c>
      <c r="F108" s="37">
        <v>16340</v>
      </c>
      <c r="G108" s="33" t="s">
        <v>141</v>
      </c>
    </row>
    <row r="109" spans="1:7" x14ac:dyDescent="0.25">
      <c r="A109" s="33" t="s">
        <v>42</v>
      </c>
      <c r="B109" s="33" t="s">
        <v>155</v>
      </c>
      <c r="C109" s="403">
        <v>2</v>
      </c>
      <c r="D109" s="33" t="s">
        <v>44</v>
      </c>
      <c r="E109" s="35">
        <v>1990</v>
      </c>
      <c r="F109" s="37">
        <v>21886</v>
      </c>
      <c r="G109" s="33" t="s">
        <v>141</v>
      </c>
    </row>
    <row r="110" spans="1:7" x14ac:dyDescent="0.25">
      <c r="A110" s="33" t="s">
        <v>42</v>
      </c>
      <c r="B110" s="33" t="s">
        <v>157</v>
      </c>
      <c r="C110" s="221">
        <v>1.8</v>
      </c>
      <c r="D110" s="33" t="s">
        <v>120</v>
      </c>
      <c r="E110" s="35">
        <v>1990</v>
      </c>
      <c r="F110" s="37">
        <v>16772</v>
      </c>
      <c r="G110" s="33" t="s">
        <v>141</v>
      </c>
    </row>
    <row r="111" spans="1:7" x14ac:dyDescent="0.25">
      <c r="A111" s="33" t="s">
        <v>42</v>
      </c>
      <c r="B111" s="33" t="s">
        <v>157</v>
      </c>
      <c r="C111" s="403">
        <v>2</v>
      </c>
      <c r="D111" s="33" t="s">
        <v>120</v>
      </c>
      <c r="E111" s="35">
        <v>1990</v>
      </c>
      <c r="F111" s="37">
        <v>20345</v>
      </c>
      <c r="G111" s="33" t="s">
        <v>141</v>
      </c>
    </row>
    <row r="112" spans="1:7" x14ac:dyDescent="0.25">
      <c r="A112" s="33" t="s">
        <v>42</v>
      </c>
      <c r="B112" s="33" t="s">
        <v>157</v>
      </c>
      <c r="C112" s="403" t="s">
        <v>154</v>
      </c>
      <c r="D112" s="33" t="s">
        <v>120</v>
      </c>
      <c r="E112" s="35">
        <v>1990</v>
      </c>
      <c r="F112" s="36">
        <v>31697</v>
      </c>
      <c r="G112" s="33" t="s">
        <v>141</v>
      </c>
    </row>
    <row r="113" spans="1:7" x14ac:dyDescent="0.25">
      <c r="A113" s="33" t="s">
        <v>42</v>
      </c>
      <c r="B113" s="33" t="s">
        <v>157</v>
      </c>
      <c r="C113" s="221" t="s">
        <v>158</v>
      </c>
      <c r="D113" s="33" t="s">
        <v>120</v>
      </c>
      <c r="E113" s="35">
        <v>1990</v>
      </c>
      <c r="F113" s="36">
        <v>18450</v>
      </c>
      <c r="G113" s="33" t="s">
        <v>141</v>
      </c>
    </row>
    <row r="114" spans="1:7" s="307" customFormat="1" x14ac:dyDescent="0.25">
      <c r="A114" s="222" t="s">
        <v>42</v>
      </c>
      <c r="B114" s="222" t="s">
        <v>224</v>
      </c>
      <c r="C114" s="403">
        <v>1.3</v>
      </c>
      <c r="D114" s="222" t="s">
        <v>125</v>
      </c>
      <c r="E114" s="223">
        <v>1990</v>
      </c>
      <c r="F114" s="308">
        <v>6702</v>
      </c>
      <c r="G114" s="222" t="s">
        <v>173</v>
      </c>
    </row>
    <row r="115" spans="1:7" s="307" customFormat="1" x14ac:dyDescent="0.25">
      <c r="A115" s="222" t="s">
        <v>42</v>
      </c>
      <c r="B115" s="222" t="s">
        <v>224</v>
      </c>
      <c r="C115" s="403">
        <v>1.3</v>
      </c>
      <c r="D115" s="222" t="s">
        <v>125</v>
      </c>
      <c r="E115" s="223">
        <v>1990</v>
      </c>
      <c r="F115" s="308">
        <v>8058</v>
      </c>
      <c r="G115" s="222" t="s">
        <v>186</v>
      </c>
    </row>
    <row r="116" spans="1:7" customFormat="1" x14ac:dyDescent="0.25">
      <c r="A116" s="222" t="s">
        <v>42</v>
      </c>
      <c r="B116" s="222" t="s">
        <v>224</v>
      </c>
      <c r="C116" s="403">
        <v>1.5</v>
      </c>
      <c r="D116" s="222" t="s">
        <v>125</v>
      </c>
      <c r="E116" s="223">
        <v>1990</v>
      </c>
      <c r="F116" s="308">
        <v>8473</v>
      </c>
      <c r="G116" s="222" t="s">
        <v>173</v>
      </c>
    </row>
    <row r="117" spans="1:7" customFormat="1" x14ac:dyDescent="0.25">
      <c r="A117" s="222" t="s">
        <v>42</v>
      </c>
      <c r="B117" s="222" t="s">
        <v>224</v>
      </c>
      <c r="C117" s="403">
        <v>1.5</v>
      </c>
      <c r="D117" s="222" t="s">
        <v>125</v>
      </c>
      <c r="E117" s="223">
        <v>1990</v>
      </c>
      <c r="F117" s="308">
        <v>8519</v>
      </c>
      <c r="G117" s="222" t="s">
        <v>186</v>
      </c>
    </row>
    <row r="118" spans="1:7" x14ac:dyDescent="0.25">
      <c r="A118" s="33" t="s">
        <v>42</v>
      </c>
      <c r="B118" s="33" t="s">
        <v>225</v>
      </c>
      <c r="C118" s="403" t="s">
        <v>212</v>
      </c>
      <c r="D118" s="33" t="s">
        <v>125</v>
      </c>
      <c r="E118" s="35">
        <v>1990</v>
      </c>
      <c r="F118" s="36">
        <v>10462</v>
      </c>
      <c r="G118" s="33" t="s">
        <v>186</v>
      </c>
    </row>
    <row r="119" spans="1:7" x14ac:dyDescent="0.25">
      <c r="A119" s="33" t="s">
        <v>42</v>
      </c>
      <c r="B119" s="33" t="s">
        <v>226</v>
      </c>
      <c r="C119" s="403">
        <v>1.3</v>
      </c>
      <c r="D119" s="33" t="s">
        <v>125</v>
      </c>
      <c r="E119" s="35">
        <v>1990</v>
      </c>
      <c r="F119" s="36">
        <v>9696</v>
      </c>
      <c r="G119" s="33" t="s">
        <v>141</v>
      </c>
    </row>
    <row r="120" spans="1:7" x14ac:dyDescent="0.25">
      <c r="A120" s="33" t="s">
        <v>42</v>
      </c>
      <c r="B120" s="33" t="s">
        <v>159</v>
      </c>
      <c r="C120" s="403">
        <v>1.8</v>
      </c>
      <c r="D120" s="33" t="s">
        <v>156</v>
      </c>
      <c r="E120" s="35">
        <v>1990</v>
      </c>
      <c r="F120" s="37">
        <v>19327</v>
      </c>
      <c r="G120" s="33" t="s">
        <v>160</v>
      </c>
    </row>
    <row r="121" spans="1:7" x14ac:dyDescent="0.25">
      <c r="A121" s="33" t="s">
        <v>42</v>
      </c>
      <c r="B121" s="33" t="s">
        <v>159</v>
      </c>
      <c r="C121" s="403">
        <v>1.8</v>
      </c>
      <c r="D121" s="33" t="s">
        <v>41</v>
      </c>
      <c r="E121" s="35">
        <v>1990</v>
      </c>
      <c r="F121" s="37">
        <v>14604</v>
      </c>
      <c r="G121" s="33" t="s">
        <v>160</v>
      </c>
    </row>
    <row r="122" spans="1:7" x14ac:dyDescent="0.25">
      <c r="A122" s="33" t="s">
        <v>42</v>
      </c>
      <c r="B122" s="33" t="s">
        <v>159</v>
      </c>
      <c r="C122" s="403">
        <v>2</v>
      </c>
      <c r="D122" s="33" t="s">
        <v>156</v>
      </c>
      <c r="E122" s="35">
        <v>1990</v>
      </c>
      <c r="F122" s="37">
        <v>23268</v>
      </c>
      <c r="G122" s="33" t="s">
        <v>160</v>
      </c>
    </row>
    <row r="123" spans="1:7" x14ac:dyDescent="0.25">
      <c r="A123" s="33" t="s">
        <v>42</v>
      </c>
      <c r="B123" s="33" t="s">
        <v>159</v>
      </c>
      <c r="C123" s="403">
        <v>2</v>
      </c>
      <c r="D123" s="33" t="s">
        <v>44</v>
      </c>
      <c r="E123" s="35">
        <v>1990</v>
      </c>
      <c r="F123" s="37">
        <v>29456</v>
      </c>
      <c r="G123" s="33" t="s">
        <v>160</v>
      </c>
    </row>
    <row r="124" spans="1:7" x14ac:dyDescent="0.25">
      <c r="A124" s="64" t="s">
        <v>42</v>
      </c>
      <c r="B124" s="61" t="s">
        <v>2946</v>
      </c>
      <c r="C124" s="329" t="s">
        <v>2945</v>
      </c>
      <c r="D124" s="73" t="s">
        <v>43</v>
      </c>
      <c r="E124" s="76" t="s">
        <v>201</v>
      </c>
      <c r="F124" s="63">
        <v>25451</v>
      </c>
      <c r="G124" s="64" t="s">
        <v>2947</v>
      </c>
    </row>
    <row r="125" spans="1:7" x14ac:dyDescent="0.25">
      <c r="A125" s="64" t="s">
        <v>42</v>
      </c>
      <c r="B125" s="61" t="s">
        <v>2946</v>
      </c>
      <c r="C125" s="329" t="s">
        <v>2945</v>
      </c>
      <c r="D125" s="73" t="s">
        <v>43</v>
      </c>
      <c r="E125" s="76" t="s">
        <v>201</v>
      </c>
      <c r="F125" s="63">
        <v>25963</v>
      </c>
      <c r="G125" s="64" t="s">
        <v>2943</v>
      </c>
    </row>
    <row r="126" spans="1:7" x14ac:dyDescent="0.25">
      <c r="A126" s="33" t="s">
        <v>42</v>
      </c>
      <c r="B126" s="61" t="s">
        <v>188</v>
      </c>
      <c r="C126" s="403">
        <v>2.4</v>
      </c>
      <c r="D126" s="35" t="s">
        <v>120</v>
      </c>
      <c r="E126" s="35">
        <v>1990</v>
      </c>
      <c r="F126" s="95">
        <v>8890</v>
      </c>
      <c r="G126" s="33" t="s">
        <v>189</v>
      </c>
    </row>
    <row r="127" spans="1:7" x14ac:dyDescent="0.25">
      <c r="A127" s="33" t="s">
        <v>42</v>
      </c>
      <c r="B127" s="61" t="s">
        <v>188</v>
      </c>
      <c r="C127" s="403" t="s">
        <v>223</v>
      </c>
      <c r="D127" s="35" t="s">
        <v>120</v>
      </c>
      <c r="E127" s="35">
        <v>1990</v>
      </c>
      <c r="F127" s="95">
        <v>12526</v>
      </c>
      <c r="G127" s="33" t="s">
        <v>189</v>
      </c>
    </row>
    <row r="128" spans="1:7" x14ac:dyDescent="0.25">
      <c r="A128" s="33" t="s">
        <v>42</v>
      </c>
      <c r="B128" s="61" t="s">
        <v>188</v>
      </c>
      <c r="C128" s="403" t="s">
        <v>190</v>
      </c>
      <c r="D128" s="35" t="s">
        <v>44</v>
      </c>
      <c r="E128" s="35">
        <v>1990</v>
      </c>
      <c r="F128" s="95">
        <v>13207</v>
      </c>
      <c r="G128" s="33" t="s">
        <v>189</v>
      </c>
    </row>
    <row r="129" spans="1:7" x14ac:dyDescent="0.25">
      <c r="A129" s="33" t="s">
        <v>42</v>
      </c>
      <c r="B129" s="61" t="s">
        <v>191</v>
      </c>
      <c r="C129" s="403">
        <v>2</v>
      </c>
      <c r="D129" s="35" t="s">
        <v>120</v>
      </c>
      <c r="E129" s="35">
        <v>1990</v>
      </c>
      <c r="F129" s="95">
        <v>9192</v>
      </c>
      <c r="G129" s="33" t="s">
        <v>189</v>
      </c>
    </row>
    <row r="130" spans="1:7" s="310" customFormat="1" x14ac:dyDescent="0.25">
      <c r="A130" s="100" t="s">
        <v>42</v>
      </c>
      <c r="B130" s="100" t="s">
        <v>4488</v>
      </c>
      <c r="C130" s="102" t="s">
        <v>232</v>
      </c>
      <c r="D130" s="100" t="s">
        <v>44</v>
      </c>
      <c r="E130" s="101">
        <v>1990</v>
      </c>
      <c r="F130" s="104">
        <v>22168</v>
      </c>
      <c r="G130" s="100" t="s">
        <v>147</v>
      </c>
    </row>
    <row r="131" spans="1:7" s="310" customFormat="1" x14ac:dyDescent="0.25">
      <c r="A131" s="100" t="s">
        <v>42</v>
      </c>
      <c r="B131" s="100" t="s">
        <v>231</v>
      </c>
      <c r="C131" s="102" t="s">
        <v>233</v>
      </c>
      <c r="D131" s="100" t="s">
        <v>44</v>
      </c>
      <c r="E131" s="101">
        <v>1990</v>
      </c>
      <c r="F131" s="104">
        <v>22168</v>
      </c>
      <c r="G131" s="100" t="s">
        <v>147</v>
      </c>
    </row>
    <row r="132" spans="1:7" s="310" customFormat="1" x14ac:dyDescent="0.25">
      <c r="A132" s="100" t="s">
        <v>42</v>
      </c>
      <c r="B132" s="100" t="s">
        <v>231</v>
      </c>
      <c r="C132" s="102" t="s">
        <v>193</v>
      </c>
      <c r="D132" s="100" t="s">
        <v>44</v>
      </c>
      <c r="E132" s="101">
        <v>1990</v>
      </c>
      <c r="F132" s="57">
        <v>30546</v>
      </c>
      <c r="G132" s="100" t="s">
        <v>147</v>
      </c>
    </row>
    <row r="133" spans="1:7" s="310" customFormat="1" x14ac:dyDescent="0.25">
      <c r="A133" s="100" t="s">
        <v>42</v>
      </c>
      <c r="B133" s="100" t="s">
        <v>231</v>
      </c>
      <c r="C133" s="102" t="s">
        <v>194</v>
      </c>
      <c r="D133" s="100" t="s">
        <v>44</v>
      </c>
      <c r="E133" s="101">
        <v>1990</v>
      </c>
      <c r="F133" s="104">
        <v>30356</v>
      </c>
      <c r="G133" s="100" t="s">
        <v>147</v>
      </c>
    </row>
    <row r="134" spans="1:7" s="310" customFormat="1" x14ac:dyDescent="0.25">
      <c r="A134" s="100" t="s">
        <v>42</v>
      </c>
      <c r="B134" s="100" t="s">
        <v>4489</v>
      </c>
      <c r="C134" s="102">
        <v>2.4</v>
      </c>
      <c r="D134" s="100" t="s">
        <v>44</v>
      </c>
      <c r="E134" s="101">
        <v>1990</v>
      </c>
      <c r="F134" s="57">
        <v>22800</v>
      </c>
      <c r="G134" s="100" t="s">
        <v>4490</v>
      </c>
    </row>
    <row r="135" spans="1:7" s="310" customFormat="1" x14ac:dyDescent="0.25">
      <c r="A135" s="100" t="s">
        <v>42</v>
      </c>
      <c r="B135" s="100" t="s">
        <v>4491</v>
      </c>
      <c r="C135" s="102">
        <v>2.4</v>
      </c>
      <c r="D135" s="100" t="s">
        <v>44</v>
      </c>
      <c r="E135" s="101">
        <v>1990</v>
      </c>
      <c r="F135" s="57">
        <v>22100</v>
      </c>
      <c r="G135" s="100" t="s">
        <v>4490</v>
      </c>
    </row>
    <row r="136" spans="1:7" s="310" customFormat="1" x14ac:dyDescent="0.25">
      <c r="A136" s="100" t="s">
        <v>42</v>
      </c>
      <c r="B136" s="100" t="s">
        <v>4492</v>
      </c>
      <c r="C136" s="102">
        <v>2.4</v>
      </c>
      <c r="D136" s="100" t="s">
        <v>44</v>
      </c>
      <c r="E136" s="101">
        <v>1990</v>
      </c>
      <c r="F136" s="57">
        <v>20500</v>
      </c>
      <c r="G136" s="100" t="s">
        <v>4490</v>
      </c>
    </row>
    <row r="137" spans="1:7" s="310" customFormat="1" x14ac:dyDescent="0.25">
      <c r="A137" s="100" t="s">
        <v>42</v>
      </c>
      <c r="B137" s="100" t="s">
        <v>4493</v>
      </c>
      <c r="C137" s="102">
        <v>2.4</v>
      </c>
      <c r="D137" s="100" t="s">
        <v>44</v>
      </c>
      <c r="E137" s="101">
        <v>1990</v>
      </c>
      <c r="F137" s="57">
        <v>19700</v>
      </c>
      <c r="G137" s="100" t="s">
        <v>4490</v>
      </c>
    </row>
    <row r="138" spans="1:7" s="310" customFormat="1" x14ac:dyDescent="0.25">
      <c r="A138" s="100" t="s">
        <v>42</v>
      </c>
      <c r="B138" s="100" t="s">
        <v>4492</v>
      </c>
      <c r="C138" s="102">
        <v>2.4</v>
      </c>
      <c r="D138" s="100" t="s">
        <v>44</v>
      </c>
      <c r="E138" s="101">
        <v>1990</v>
      </c>
      <c r="F138" s="57">
        <v>19500</v>
      </c>
      <c r="G138" s="100" t="s">
        <v>4494</v>
      </c>
    </row>
    <row r="139" spans="1:7" s="310" customFormat="1" x14ac:dyDescent="0.25">
      <c r="A139" s="100" t="s">
        <v>42</v>
      </c>
      <c r="B139" s="100" t="s">
        <v>4495</v>
      </c>
      <c r="C139" s="102">
        <v>2.4</v>
      </c>
      <c r="D139" s="100" t="s">
        <v>44</v>
      </c>
      <c r="E139" s="101">
        <v>1990</v>
      </c>
      <c r="F139" s="57">
        <v>18700</v>
      </c>
      <c r="G139" s="100" t="s">
        <v>4494</v>
      </c>
    </row>
    <row r="140" spans="1:7" s="310" customFormat="1" x14ac:dyDescent="0.25">
      <c r="A140" s="100" t="s">
        <v>42</v>
      </c>
      <c r="B140" s="100" t="s">
        <v>4496</v>
      </c>
      <c r="C140" s="102">
        <v>2.4</v>
      </c>
      <c r="D140" s="100" t="s">
        <v>44</v>
      </c>
      <c r="E140" s="101">
        <v>1990</v>
      </c>
      <c r="F140" s="57">
        <v>17500</v>
      </c>
      <c r="G140" s="100" t="s">
        <v>1576</v>
      </c>
    </row>
    <row r="141" spans="1:7" s="310" customFormat="1" x14ac:dyDescent="0.25">
      <c r="A141" s="100" t="s">
        <v>42</v>
      </c>
      <c r="B141" s="100" t="s">
        <v>4496</v>
      </c>
      <c r="C141" s="102">
        <v>2.4</v>
      </c>
      <c r="D141" s="100" t="s">
        <v>44</v>
      </c>
      <c r="E141" s="101">
        <v>1990</v>
      </c>
      <c r="F141" s="57">
        <v>16600</v>
      </c>
      <c r="G141" s="100" t="s">
        <v>2515</v>
      </c>
    </row>
    <row r="142" spans="1:7" s="113" customFormat="1" x14ac:dyDescent="0.25">
      <c r="A142" s="64" t="s">
        <v>856</v>
      </c>
      <c r="B142" s="64" t="s">
        <v>1514</v>
      </c>
      <c r="C142" s="566">
        <v>1</v>
      </c>
      <c r="D142" s="64" t="s">
        <v>110</v>
      </c>
      <c r="E142" s="64">
        <v>1990</v>
      </c>
      <c r="F142" s="66">
        <v>7837</v>
      </c>
      <c r="G142" s="64" t="s">
        <v>186</v>
      </c>
    </row>
    <row r="143" spans="1:7" s="113" customFormat="1" x14ac:dyDescent="0.25">
      <c r="A143" s="64" t="s">
        <v>856</v>
      </c>
      <c r="B143" s="64" t="s">
        <v>1514</v>
      </c>
      <c r="C143" s="566">
        <v>1</v>
      </c>
      <c r="D143" s="64" t="s">
        <v>110</v>
      </c>
      <c r="E143" s="64">
        <v>1990</v>
      </c>
      <c r="F143" s="66">
        <v>7437</v>
      </c>
      <c r="G143" s="64" t="s">
        <v>1213</v>
      </c>
    </row>
    <row r="144" spans="1:7" s="113" customFormat="1" x14ac:dyDescent="0.25">
      <c r="A144" s="64" t="s">
        <v>856</v>
      </c>
      <c r="B144" s="64" t="s">
        <v>1514</v>
      </c>
      <c r="C144" s="566">
        <v>1.4</v>
      </c>
      <c r="D144" s="64" t="s">
        <v>110</v>
      </c>
      <c r="E144" s="64">
        <v>1990</v>
      </c>
      <c r="F144" s="66">
        <v>8737</v>
      </c>
      <c r="G144" s="64" t="s">
        <v>186</v>
      </c>
    </row>
    <row r="145" spans="1:7" s="113" customFormat="1" x14ac:dyDescent="0.25">
      <c r="A145" s="64" t="s">
        <v>856</v>
      </c>
      <c r="B145" s="64" t="s">
        <v>1514</v>
      </c>
      <c r="C145" s="566">
        <v>1.4</v>
      </c>
      <c r="D145" s="64" t="s">
        <v>110</v>
      </c>
      <c r="E145" s="64">
        <v>1990</v>
      </c>
      <c r="F145" s="66">
        <v>8337</v>
      </c>
      <c r="G145" s="64" t="s">
        <v>1213</v>
      </c>
    </row>
    <row r="146" spans="1:7" s="113" customFormat="1" ht="17.25" customHeight="1" x14ac:dyDescent="0.25">
      <c r="A146" s="64" t="s">
        <v>856</v>
      </c>
      <c r="B146" s="64" t="s">
        <v>1514</v>
      </c>
      <c r="C146" s="566">
        <v>1.4</v>
      </c>
      <c r="D146" s="64" t="s">
        <v>110</v>
      </c>
      <c r="E146" s="64">
        <v>1990</v>
      </c>
      <c r="F146" s="66">
        <v>12837</v>
      </c>
      <c r="G146" s="64" t="s">
        <v>1213</v>
      </c>
    </row>
  </sheetData>
  <sheetProtection algorithmName="SHA-512" hashValue="LU7Veiy2BL2pwbrHCjUjUfcistNhWLTEj/++iXkned+er0/5Y7MaqSfYcRJWRfzptvaXYiKPEb8JfaJtB1mAoQ==" saltValue="br/oeXnxw3ds2qb7ff8S2w==" spinCount="100000" sheet="1" objects="1" scenarios="1"/>
  <hyperlinks>
    <hyperlink ref="C3" r:id="rId1" display="http://specs.cars-directory.net/mitsubishi/minica/660_Ce_sunroof_42388.html"/>
    <hyperlink ref="C6" r:id="rId2" display="http://specs.cars-directory.net/mitsubishi/sigma/2.0_20E_8607.html"/>
    <hyperlink ref="C9" r:id="rId3" display="http://specs.cars-directory.net/mitsubishi/sigma/3.0_30R-S_8633.html"/>
    <hyperlink ref="C10" r:id="rId4" display="http://specs.cars-directory.net/mitsubishi/sigma/3.0_30R-S_8638.html"/>
    <hyperlink ref="C4" r:id="rId5" display="http://specs.cars-directory.net/mitsubishi/minica/660_Ce_sunroof_42387.html"/>
    <hyperlink ref="C5" r:id="rId6" display="http://specs.cars-directory.net/mitsubishi/pajero/3.0_super_sports_10129.html"/>
    <hyperlink ref="C54" r:id="rId7" display="http://specs.cars-directory.net/toyota/camry/2.5_Prominent_24849.html"/>
    <hyperlink ref="C52" r:id="rId8" display="http://specs.cars-directory.net/toyota/camry/1.8_Lumiere_24868.html"/>
    <hyperlink ref="C55" r:id="rId9" display="http://specs.cars-directory.net/toyota/camry/2.0_GT_24908.html"/>
    <hyperlink ref="C53" r:id="rId10" display="http://specs.cars-directory.net/toyota/camry/2.0_Lumiere_24884.html"/>
    <hyperlink ref="C56" r:id="rId11" display="http://specs.cars-directory.net/toyota/camry/2.0_ZV_24890.html"/>
    <hyperlink ref="C66" r:id="rId12" display="http://specs.cars-directory.net/toyota/celica/2.0_Convertible_28994.html"/>
    <hyperlink ref="C63" r:id="rId13" display="http://specs.cars-directory.net/toyota/celica/2.0_active_sports_28925.html"/>
    <hyperlink ref="C61" r:id="rId14" display="http://specs.cars-directory.net/toyota/celica/2.0_active_sports_28925.html"/>
    <hyperlink ref="C62" r:id="rId15" display="http://specs.cars-directory.net/toyota/celica/2.0_GT-R_28905.html"/>
    <hyperlink ref="C64" r:id="rId16" display="http://specs.cars-directory.net/toyota/celica/2.0_S-R_28883.html"/>
    <hyperlink ref="C65" r:id="rId17" display="http://specs.cars-directory.net/toyota/celica/2.0_Z-R_28893.html"/>
    <hyperlink ref="C67" r:id="rId18" display="http://specs.cars-directory.net/toyota/century/4.0_D_type_29069.html"/>
    <hyperlink ref="C82" r:id="rId19" display="http://specs.cars-directory.net/toyota/corona/1.5_DX_27498.html"/>
    <hyperlink ref="C80" r:id="rId20" display="http://specs.cars-directory.net/toyota/corona/1.8_SF-X_27625.html"/>
    <hyperlink ref="C81" r:id="rId21" display="http://specs.cars-directory.net/toyota/corona/2.0_SF-G_27627.html"/>
    <hyperlink ref="C78" r:id="rId22" display="http://specs.cars-directory.net/toyota/corona_exiv/1.8_FE_27645.html"/>
    <hyperlink ref="C79" r:id="rId23" display="http://specs.cars-directory.net/toyota/corona_exiv/2.0_FE_27661.html"/>
    <hyperlink ref="C90" r:id="rId24" display="http://specs.cars-directory.net/toyota/corsa/1.3_AX_27356.html"/>
    <hyperlink ref="C91" r:id="rId25" display="http://specs.cars-directory.net/toyota/corsa/1.5_AX-X_27388.html"/>
    <hyperlink ref="C92" r:id="rId26" display="http://specs.cars-directory.net/toyota/corsa/1.5_VIT_27376.html"/>
    <hyperlink ref="C93" r:id="rId27" display="http://specs.cars-directory.net/toyota/corsa/1.5_VIT-X_27379.html"/>
    <hyperlink ref="C94" r:id="rId28" display="http://specs.cars-directory.net/toyota/corsa/1.5DT_AX_27364.html"/>
    <hyperlink ref="C86" r:id="rId29" display="http://specs.cars-directory.net/toyota/corsa/1.3_Moa_27441.html"/>
    <hyperlink ref="C89" r:id="rId30" display="http://specs.cars-directory.net/toyota/corsa/1.3_Sophia_27446.html"/>
    <hyperlink ref="C83" r:id="rId31" display="http://specs.cars-directory.net/toyota/corsa/1.3_TX_27438.html"/>
    <hyperlink ref="C87" r:id="rId32" display="http://specs.cars-directory.net/toyota/corsa/1.5_Moa_27462.html"/>
    <hyperlink ref="C84" r:id="rId33" display="http://specs.cars-directory.net/toyota/corsa/1.5_SX_27454.html"/>
    <hyperlink ref="C85" r:id="rId34" display="http://specs.cars-directory.net/toyota/corsa/1.5_SX_27457.html"/>
    <hyperlink ref="C88" r:id="rId35" display="http://specs.cars-directory.net/toyota/corsa/1.5DT_Moa_27450.html"/>
    <hyperlink ref="C95" r:id="rId36" display="http://specs.cars-directory.net/toyota/cresta/1.8_Super_custom_27062.html"/>
    <hyperlink ref="C96" r:id="rId37" display="http://specs.cars-directory.net/toyota/cresta/2.0_Super_deluxe_27072.html"/>
    <hyperlink ref="C99" r:id="rId38" display="http://specs.cars-directory.net/toyota/cresta/2.4D_Super_custom_27096.html"/>
    <hyperlink ref="C97" r:id="rId39" display="http://specs.cars-directory.net/toyota/cresta/2.5_Super_Lucent_27109.html"/>
    <hyperlink ref="C98" r:id="rId40" display="http://specs.cars-directory.net/toyota/cresta/3.0_Super_Lucent_G_27113.html"/>
    <hyperlink ref="C100" r:id="rId41" display="http://specs.cars-directory.net/toyota/crown_wagon/2.0_wagon_royal_extra_26888.html"/>
    <hyperlink ref="C104" r:id="rId42" display="http://specs.cars-directory.net/toyota/hiace/2.0_Custom_30018.html"/>
    <hyperlink ref="C101" r:id="rId43" display="http://specs.cars-directory.net/toyota/hiace/2.4_Deluxe_30038.html"/>
    <hyperlink ref="C102" r:id="rId44" display="http://specs.cars-directory.net/toyota/hiace/2.4D_Custom_30058.html"/>
    <hyperlink ref="C103" r:id="rId45" display="http://specs.cars-directory.net/toyota/hiace/2.8D_Deluxe_long_30069.html"/>
    <hyperlink ref="C105" r:id="rId46" display="http://specs.cars-directory.net/toyota/lite_ace/1.5_LD_high_roof_32092.html"/>
    <hyperlink ref="C106" r:id="rId47" display="http://specs.cars-directory.net/toyota/lite_ace/1.8_FXV_32128.html"/>
    <hyperlink ref="C107" r:id="rId48" display="http://specs.cars-directory.net/toyota/lite_ace/1.8_FXV_32128.html"/>
    <hyperlink ref="C108" r:id="rId49" display="http://specs.cars-directory.net/toyota/lite_ace/2.0_FXV_32280.html"/>
    <hyperlink ref="C109" r:id="rId50" display="http://specs.cars-directory.net/toyota/lite_ace/2.0_FXV_32280.html"/>
    <hyperlink ref="C111" r:id="rId51" display="http://specs.cars-directory.net/toyota/mark_ii/2.0_Grande_31751.html"/>
    <hyperlink ref="C112" r:id="rId52" display="http://specs.cars-directory.net/toyota/mark_ii/2.4D_GL_31911.html"/>
    <hyperlink ref="C119" r:id="rId53" display="http://specs.cars-directory.net/toyota/tercel/1.3_Avenue_29236.html"/>
    <hyperlink ref="C118" r:id="rId54" display="http://specs.cars-directory.net/toyota/tercel/1.5DT_Joinus_29358.html"/>
    <hyperlink ref="C120" r:id="rId55" display="http://specs.cars-directory.net/toyota/town_ace/1.8_Custom_high_roof_29388.html"/>
    <hyperlink ref="C122" r:id="rId56" display="http://specs.cars-directory.net/toyota/town_ace/2.0_Royal_Lounge_limited_skylight_roof_29555.html"/>
    <hyperlink ref="C123" r:id="rId57" display="http://specs.cars-directory.net/toyota/town_ace/2.0_Royal_Lounge_limited_skylight_roof_29555.html"/>
    <hyperlink ref="C121" r:id="rId58" display="http://specs.cars-directory.net/toyota/town_ace/1.8_SW_high_roof_29610.html"/>
    <hyperlink ref="C49" r:id="rId59" display="http://specs.cars-directory.net/nissan/terrano/2.7DT_R2m_16860.html"/>
    <hyperlink ref="C50" r:id="rId60" display="http://specs.cars-directory.net/nissan/terrano/3.0_R3m_16906.html"/>
    <hyperlink ref="C48" r:id="rId61" display="http://specs.cars-directory.net/nissan/terrano/2.7D_A2m_17008.html"/>
    <hyperlink ref="C40" r:id="rId62" display="http://specs.cars-directory.net/nissan/sunny/1.3_EX_saloon_14328.html"/>
    <hyperlink ref="C41" r:id="rId63" display="http://specs.cars-directory.net/nissan/sunny/1.6_GTS_14365.html"/>
    <hyperlink ref="C42" r:id="rId64" display="http://specs.cars-directory.net/nissan/sunny/1.7D_EX_saloon_14373.html"/>
    <hyperlink ref="C43" r:id="rId65" display="http://specs.cars-directory.net/nissan/sunny/1.7D_EX_saloon_14377.html"/>
    <hyperlink ref="C44" r:id="rId66" display="http://specs.cars-directory.net/nissan/sunny/1.8_GT-S_14392.html"/>
    <hyperlink ref="C45" r:id="rId67" display="http://specs.cars-directory.net/nissan/sunny/1.8_GTS_14394.html"/>
    <hyperlink ref="C46" r:id="rId68" display="http://specs.cars-directory.net/nissan/sunny_california/1.5_Sanjose_14711.html"/>
    <hyperlink ref="C47" r:id="rId69" display="http://specs.cars-directory.net/nissan/sunny_california/1.5_Type_A_14719.html"/>
    <hyperlink ref="C129" r:id="rId70" display="http://specs.cars-directory.net/toyota/hiace/2.0_Custom_30018.html"/>
    <hyperlink ref="C126" r:id="rId71" display="http://specs.cars-directory.net/toyota/hiace/2.4_Deluxe_30038.html"/>
    <hyperlink ref="C127" r:id="rId72" display="http://specs.cars-directory.net/toyota/hiace/2.4D_Custom_30058.html"/>
    <hyperlink ref="C128" r:id="rId73" display="http://specs.cars-directory.net/toyota/hiace/2.8D_Deluxe_long_30069.html"/>
    <hyperlink ref="C114" r:id="rId74" display="http://specs.cars-directory.net/toyota/starlet/1.5D_Soleil_28114.html"/>
    <hyperlink ref="C115" r:id="rId75" display="http://specs.cars-directory.net/toyota/starlet/1.5D_X_28136.html"/>
    <hyperlink ref="C116" r:id="rId76" display="http://specs.cars-directory.net/toyota/starlet/1.5D_Soleil_28114.html"/>
    <hyperlink ref="C117" r:id="rId77" display="http://specs.cars-directory.net/toyota/starlet/1.5D_X_28136.html"/>
    <hyperlink ref="C131" r:id="rId78" display="http://specs.cars-directory.net/toyota/land_cruiser/3.5_LX_diesel_4WD_40847.html"/>
    <hyperlink ref="C130" r:id="rId79" display="http://specs.cars-directory.net/toyota/land_cruiser/3.4D_70_LX_32585.html"/>
    <hyperlink ref="C134" r:id="rId80" display="http://specs.cars-directory.net/toyota/land_cruiser_prado/2.4_EX_diesel_turbo_4WD_40643.html"/>
    <hyperlink ref="C135:C139" r:id="rId81" display="http://specs.cars-directory.net/toyota/land_cruiser_prado/2.4_EX_diesel_turbo_4WD_40643.html"/>
    <hyperlink ref="C140:C141" r:id="rId82" display="http://specs.cars-directory.net/toyota/land_cruiser_prado/2.4_EX_diesel_turbo_4WD_40643.htm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178"/>
  <sheetViews>
    <sheetView workbookViewId="0">
      <pane ySplit="1" topLeftCell="A13" activePane="bottomLeft" state="frozen"/>
      <selection pane="bottomLeft" activeCell="C55" sqref="C55"/>
    </sheetView>
  </sheetViews>
  <sheetFormatPr defaultColWidth="9.140625" defaultRowHeight="15.75" x14ac:dyDescent="0.25"/>
  <cols>
    <col min="1" max="1" width="26.28515625" style="40" customWidth="1"/>
    <col min="2" max="2" width="48.5703125" style="40" customWidth="1"/>
    <col min="3" max="3" width="57.5703125" style="404" customWidth="1"/>
    <col min="4" max="4" width="11.28515625" style="169" customWidth="1"/>
    <col min="5" max="5" width="11.7109375" style="46" customWidth="1"/>
    <col min="6" max="6" width="14" style="46" customWidth="1"/>
    <col min="7" max="7" width="30.5703125" style="40" customWidth="1"/>
    <col min="8" max="16384" width="9.140625" style="40"/>
  </cols>
  <sheetData>
    <row r="1" spans="1:7" x14ac:dyDescent="0.25">
      <c r="A1" s="126" t="s">
        <v>105</v>
      </c>
      <c r="B1" s="126" t="s">
        <v>80</v>
      </c>
      <c r="C1" s="382" t="s">
        <v>106</v>
      </c>
      <c r="D1" s="210" t="s">
        <v>107</v>
      </c>
      <c r="E1" s="130" t="s">
        <v>84</v>
      </c>
      <c r="F1" s="146" t="s">
        <v>108</v>
      </c>
      <c r="G1" s="126" t="s">
        <v>109</v>
      </c>
    </row>
    <row r="2" spans="1:7" x14ac:dyDescent="0.25">
      <c r="A2" s="77" t="s">
        <v>87</v>
      </c>
      <c r="B2" s="77" t="s">
        <v>2973</v>
      </c>
      <c r="C2" s="323">
        <v>2.4</v>
      </c>
      <c r="D2" s="120" t="s">
        <v>120</v>
      </c>
      <c r="E2" s="78">
        <v>1991</v>
      </c>
      <c r="F2" s="171">
        <v>4051</v>
      </c>
      <c r="G2" s="77" t="s">
        <v>2972</v>
      </c>
    </row>
    <row r="3" spans="1:7" x14ac:dyDescent="0.25">
      <c r="A3" s="77" t="s">
        <v>87</v>
      </c>
      <c r="B3" s="77" t="s">
        <v>2973</v>
      </c>
      <c r="C3" s="323">
        <v>2.5</v>
      </c>
      <c r="D3" s="120" t="s">
        <v>120</v>
      </c>
      <c r="E3" s="78">
        <v>1991</v>
      </c>
      <c r="F3" s="171">
        <v>4500</v>
      </c>
      <c r="G3" s="77" t="s">
        <v>2972</v>
      </c>
    </row>
    <row r="4" spans="1:7" x14ac:dyDescent="0.25">
      <c r="A4" s="33" t="s">
        <v>1920</v>
      </c>
      <c r="B4" s="61" t="s">
        <v>1716</v>
      </c>
      <c r="C4" s="221" t="s">
        <v>158</v>
      </c>
      <c r="D4" s="50" t="s">
        <v>44</v>
      </c>
      <c r="E4" s="35">
        <v>1991</v>
      </c>
      <c r="F4" s="52">
        <v>16809</v>
      </c>
      <c r="G4" s="33" t="s">
        <v>147</v>
      </c>
    </row>
    <row r="5" spans="1:7" x14ac:dyDescent="0.25">
      <c r="A5" s="77" t="s">
        <v>697</v>
      </c>
      <c r="B5" s="77" t="s">
        <v>2982</v>
      </c>
      <c r="C5" s="323">
        <v>4.5</v>
      </c>
      <c r="D5" s="120" t="s">
        <v>2975</v>
      </c>
      <c r="E5" s="78">
        <v>1991</v>
      </c>
      <c r="F5" s="106">
        <v>28000</v>
      </c>
      <c r="G5" s="77" t="s">
        <v>2974</v>
      </c>
    </row>
    <row r="6" spans="1:7" x14ac:dyDescent="0.25">
      <c r="A6" s="77" t="s">
        <v>697</v>
      </c>
      <c r="B6" s="77" t="s">
        <v>3005</v>
      </c>
      <c r="C6" s="323">
        <v>1.8</v>
      </c>
      <c r="D6" s="120" t="s">
        <v>438</v>
      </c>
      <c r="E6" s="78">
        <v>1991</v>
      </c>
      <c r="F6" s="171">
        <v>14900</v>
      </c>
      <c r="G6" s="77" t="s">
        <v>2978</v>
      </c>
    </row>
    <row r="7" spans="1:7" x14ac:dyDescent="0.25">
      <c r="A7" s="77" t="s">
        <v>697</v>
      </c>
      <c r="B7" s="77" t="s">
        <v>2980</v>
      </c>
      <c r="C7" s="323">
        <v>1.9</v>
      </c>
      <c r="D7" s="120" t="s">
        <v>438</v>
      </c>
      <c r="E7" s="78">
        <v>1991</v>
      </c>
      <c r="F7" s="171">
        <v>15450</v>
      </c>
      <c r="G7" s="77" t="s">
        <v>2978</v>
      </c>
    </row>
    <row r="8" spans="1:7" x14ac:dyDescent="0.25">
      <c r="A8" s="77" t="s">
        <v>697</v>
      </c>
      <c r="B8" s="77" t="s">
        <v>3003</v>
      </c>
      <c r="C8" s="323">
        <v>2</v>
      </c>
      <c r="D8" s="120" t="s">
        <v>438</v>
      </c>
      <c r="E8" s="78">
        <v>1991</v>
      </c>
      <c r="F8" s="106">
        <v>16000</v>
      </c>
      <c r="G8" s="77" t="s">
        <v>2978</v>
      </c>
    </row>
    <row r="9" spans="1:7" x14ac:dyDescent="0.25">
      <c r="A9" s="77" t="s">
        <v>697</v>
      </c>
      <c r="B9" s="77" t="s">
        <v>3001</v>
      </c>
      <c r="C9" s="323">
        <v>2.2000000000000002</v>
      </c>
      <c r="D9" s="120" t="s">
        <v>438</v>
      </c>
      <c r="E9" s="78">
        <v>1991</v>
      </c>
      <c r="F9" s="106">
        <v>17500</v>
      </c>
      <c r="G9" s="77" t="s">
        <v>2978</v>
      </c>
    </row>
    <row r="10" spans="1:7" x14ac:dyDescent="0.25">
      <c r="A10" s="77" t="s">
        <v>697</v>
      </c>
      <c r="B10" s="77" t="s">
        <v>2999</v>
      </c>
      <c r="C10" s="323">
        <v>2.2999999999999998</v>
      </c>
      <c r="D10" s="120" t="s">
        <v>438</v>
      </c>
      <c r="E10" s="78">
        <v>1991</v>
      </c>
      <c r="F10" s="106">
        <v>19050</v>
      </c>
      <c r="G10" s="77" t="s">
        <v>2978</v>
      </c>
    </row>
    <row r="11" spans="1:7" x14ac:dyDescent="0.25">
      <c r="A11" s="77" t="s">
        <v>697</v>
      </c>
      <c r="B11" s="77" t="s">
        <v>2997</v>
      </c>
      <c r="C11" s="323">
        <v>2.4</v>
      </c>
      <c r="D11" s="120" t="s">
        <v>438</v>
      </c>
      <c r="E11" s="78">
        <v>1991</v>
      </c>
      <c r="F11" s="106">
        <v>19950</v>
      </c>
      <c r="G11" s="77" t="s">
        <v>2978</v>
      </c>
    </row>
    <row r="12" spans="1:7" x14ac:dyDescent="0.25">
      <c r="A12" s="77" t="s">
        <v>697</v>
      </c>
      <c r="B12" s="77" t="s">
        <v>2995</v>
      </c>
      <c r="C12" s="323">
        <v>2.5</v>
      </c>
      <c r="D12" s="120" t="s">
        <v>438</v>
      </c>
      <c r="E12" s="78">
        <v>1991</v>
      </c>
      <c r="F12" s="106">
        <v>21400</v>
      </c>
      <c r="G12" s="77" t="s">
        <v>2978</v>
      </c>
    </row>
    <row r="13" spans="1:7" x14ac:dyDescent="0.25">
      <c r="A13" s="77" t="s">
        <v>697</v>
      </c>
      <c r="B13" s="77" t="s">
        <v>2994</v>
      </c>
      <c r="C13" s="323">
        <v>2.7</v>
      </c>
      <c r="D13" s="120" t="s">
        <v>2975</v>
      </c>
      <c r="E13" s="78">
        <v>1991</v>
      </c>
      <c r="F13" s="106">
        <v>22250</v>
      </c>
      <c r="G13" s="220" t="s">
        <v>2993</v>
      </c>
    </row>
    <row r="14" spans="1:7" x14ac:dyDescent="0.25">
      <c r="A14" s="77" t="s">
        <v>697</v>
      </c>
      <c r="B14" s="77" t="s">
        <v>2989</v>
      </c>
      <c r="C14" s="323">
        <v>3</v>
      </c>
      <c r="D14" s="120" t="s">
        <v>438</v>
      </c>
      <c r="E14" s="78">
        <v>1991</v>
      </c>
      <c r="F14" s="106">
        <v>24200</v>
      </c>
      <c r="G14" s="77" t="s">
        <v>2974</v>
      </c>
    </row>
    <row r="15" spans="1:7" x14ac:dyDescent="0.25">
      <c r="A15" s="77" t="s">
        <v>697</v>
      </c>
      <c r="B15" s="77" t="s">
        <v>2987</v>
      </c>
      <c r="C15" s="323">
        <v>3.2</v>
      </c>
      <c r="D15" s="120" t="s">
        <v>2975</v>
      </c>
      <c r="E15" s="78">
        <v>1991</v>
      </c>
      <c r="F15" s="106">
        <v>25300</v>
      </c>
      <c r="G15" s="77" t="s">
        <v>2974</v>
      </c>
    </row>
    <row r="16" spans="1:7" x14ac:dyDescent="0.25">
      <c r="A16" s="77" t="s">
        <v>697</v>
      </c>
      <c r="B16" s="77" t="s">
        <v>2985</v>
      </c>
      <c r="C16" s="323">
        <v>3.5</v>
      </c>
      <c r="D16" s="120" t="s">
        <v>2975</v>
      </c>
      <c r="E16" s="78">
        <v>1991</v>
      </c>
      <c r="F16" s="106">
        <v>26200</v>
      </c>
      <c r="G16" s="77" t="s">
        <v>2974</v>
      </c>
    </row>
    <row r="17" spans="1:7" x14ac:dyDescent="0.25">
      <c r="A17" s="77" t="s">
        <v>697</v>
      </c>
      <c r="B17" s="77" t="s">
        <v>2983</v>
      </c>
      <c r="C17" s="323">
        <v>4</v>
      </c>
      <c r="D17" s="120" t="s">
        <v>2975</v>
      </c>
      <c r="E17" s="78">
        <v>1991</v>
      </c>
      <c r="F17" s="106">
        <v>27100</v>
      </c>
      <c r="G17" s="77" t="s">
        <v>2974</v>
      </c>
    </row>
    <row r="18" spans="1:7" x14ac:dyDescent="0.25">
      <c r="A18" s="77" t="s">
        <v>697</v>
      </c>
      <c r="B18" s="77" t="s">
        <v>2977</v>
      </c>
      <c r="C18" s="323">
        <v>4</v>
      </c>
      <c r="D18" s="120" t="s">
        <v>2975</v>
      </c>
      <c r="E18" s="78">
        <v>1991</v>
      </c>
      <c r="F18" s="106">
        <v>27550</v>
      </c>
      <c r="G18" s="77" t="s">
        <v>2974</v>
      </c>
    </row>
    <row r="19" spans="1:7" x14ac:dyDescent="0.25">
      <c r="A19" s="77" t="s">
        <v>2992</v>
      </c>
      <c r="B19" s="77" t="s">
        <v>2991</v>
      </c>
      <c r="C19" s="323">
        <v>2.8</v>
      </c>
      <c r="D19" s="120" t="s">
        <v>2975</v>
      </c>
      <c r="E19" s="78">
        <v>1991</v>
      </c>
      <c r="F19" s="106">
        <v>23350</v>
      </c>
      <c r="G19" s="77" t="s">
        <v>2990</v>
      </c>
    </row>
    <row r="20" spans="1:7" customFormat="1" x14ac:dyDescent="0.25">
      <c r="A20" s="77" t="s">
        <v>117</v>
      </c>
      <c r="B20" s="41" t="s">
        <v>6680</v>
      </c>
      <c r="C20" s="323"/>
      <c r="D20" s="120"/>
      <c r="E20" s="729">
        <v>1991</v>
      </c>
      <c r="F20" s="63">
        <v>56500</v>
      </c>
      <c r="G20" s="743" t="s">
        <v>3241</v>
      </c>
    </row>
    <row r="21" spans="1:7" customFormat="1" x14ac:dyDescent="0.25">
      <c r="A21" s="77" t="s">
        <v>117</v>
      </c>
      <c r="B21" s="41" t="s">
        <v>6679</v>
      </c>
      <c r="C21" s="323"/>
      <c r="D21" s="120"/>
      <c r="E21" s="729">
        <v>1991</v>
      </c>
      <c r="F21" s="63">
        <v>69500</v>
      </c>
      <c r="G21" s="743" t="s">
        <v>3240</v>
      </c>
    </row>
    <row r="22" spans="1:7" customFormat="1" x14ac:dyDescent="0.25">
      <c r="A22" s="77" t="s">
        <v>117</v>
      </c>
      <c r="B22" s="41" t="s">
        <v>6678</v>
      </c>
      <c r="C22" s="323"/>
      <c r="D22" s="120"/>
      <c r="E22" s="729">
        <v>1991</v>
      </c>
      <c r="F22" s="63">
        <v>58500</v>
      </c>
      <c r="G22" s="743" t="s">
        <v>3241</v>
      </c>
    </row>
    <row r="23" spans="1:7" customFormat="1" x14ac:dyDescent="0.25">
      <c r="A23" s="77" t="s">
        <v>117</v>
      </c>
      <c r="B23" s="41" t="s">
        <v>6678</v>
      </c>
      <c r="C23" s="323"/>
      <c r="D23" s="120"/>
      <c r="E23" s="729">
        <v>1991</v>
      </c>
      <c r="F23" s="63">
        <v>71500</v>
      </c>
      <c r="G23" s="743" t="s">
        <v>3240</v>
      </c>
    </row>
    <row r="24" spans="1:7" customFormat="1" x14ac:dyDescent="0.25">
      <c r="A24" s="77" t="s">
        <v>117</v>
      </c>
      <c r="B24" s="41" t="s">
        <v>6677</v>
      </c>
      <c r="C24" s="323"/>
      <c r="D24" s="120"/>
      <c r="E24" s="729">
        <v>1991</v>
      </c>
      <c r="F24" s="63">
        <v>60500</v>
      </c>
      <c r="G24" s="743" t="s">
        <v>3241</v>
      </c>
    </row>
    <row r="25" spans="1:7" customFormat="1" x14ac:dyDescent="0.25">
      <c r="A25" s="77" t="s">
        <v>117</v>
      </c>
      <c r="B25" s="41" t="s">
        <v>6677</v>
      </c>
      <c r="C25" s="323"/>
      <c r="D25" s="120"/>
      <c r="E25" s="729">
        <v>1991</v>
      </c>
      <c r="F25" s="63">
        <v>73000</v>
      </c>
      <c r="G25" s="743" t="s">
        <v>3240</v>
      </c>
    </row>
    <row r="26" spans="1:7" customFormat="1" x14ac:dyDescent="0.25">
      <c r="A26" s="77" t="s">
        <v>117</v>
      </c>
      <c r="B26" s="41" t="s">
        <v>6676</v>
      </c>
      <c r="C26" s="323"/>
      <c r="D26" s="120"/>
      <c r="E26" s="729">
        <v>1991</v>
      </c>
      <c r="F26" s="63">
        <v>62500</v>
      </c>
      <c r="G26" s="743" t="s">
        <v>3241</v>
      </c>
    </row>
    <row r="27" spans="1:7" s="744" customFormat="1" x14ac:dyDescent="0.25">
      <c r="A27" s="77" t="s">
        <v>117</v>
      </c>
      <c r="B27" s="41" t="s">
        <v>6676</v>
      </c>
      <c r="C27" s="323"/>
      <c r="D27" s="120"/>
      <c r="E27" s="729">
        <v>1991</v>
      </c>
      <c r="F27" s="63">
        <v>75000</v>
      </c>
      <c r="G27" s="743" t="s">
        <v>3240</v>
      </c>
    </row>
    <row r="28" spans="1:7" customFormat="1" x14ac:dyDescent="0.25">
      <c r="A28" s="77" t="s">
        <v>117</v>
      </c>
      <c r="B28" s="41" t="s">
        <v>6681</v>
      </c>
      <c r="C28" s="323"/>
      <c r="D28" s="120"/>
      <c r="E28" s="729">
        <v>1991</v>
      </c>
      <c r="F28" s="63">
        <v>62600</v>
      </c>
      <c r="G28" s="743" t="s">
        <v>3241</v>
      </c>
    </row>
    <row r="29" spans="1:7" customFormat="1" x14ac:dyDescent="0.25">
      <c r="A29" s="77" t="s">
        <v>117</v>
      </c>
      <c r="B29" s="41" t="s">
        <v>6681</v>
      </c>
      <c r="C29" s="323"/>
      <c r="D29" s="120"/>
      <c r="E29" s="729">
        <v>1991</v>
      </c>
      <c r="F29" s="63">
        <v>75250</v>
      </c>
      <c r="G29" s="743" t="s">
        <v>3240</v>
      </c>
    </row>
    <row r="30" spans="1:7" customFormat="1" x14ac:dyDescent="0.25">
      <c r="A30" s="77" t="s">
        <v>117</v>
      </c>
      <c r="B30" s="41" t="s">
        <v>6674</v>
      </c>
      <c r="C30" s="323"/>
      <c r="D30" s="120"/>
      <c r="E30" s="729">
        <v>1991</v>
      </c>
      <c r="F30" s="63">
        <v>62700</v>
      </c>
      <c r="G30" s="743" t="s">
        <v>3241</v>
      </c>
    </row>
    <row r="31" spans="1:7" customFormat="1" x14ac:dyDescent="0.25">
      <c r="A31" s="77" t="s">
        <v>117</v>
      </c>
      <c r="B31" s="41" t="s">
        <v>6674</v>
      </c>
      <c r="C31" s="323"/>
      <c r="D31" s="120"/>
      <c r="E31" s="729">
        <v>1991</v>
      </c>
      <c r="F31" s="63">
        <v>75500</v>
      </c>
      <c r="G31" s="743" t="s">
        <v>3240</v>
      </c>
    </row>
    <row r="32" spans="1:7" customFormat="1" x14ac:dyDescent="0.25">
      <c r="A32" s="77" t="s">
        <v>117</v>
      </c>
      <c r="B32" s="41" t="s">
        <v>6673</v>
      </c>
      <c r="C32" s="323"/>
      <c r="D32" s="120"/>
      <c r="E32" s="729">
        <v>1991</v>
      </c>
      <c r="F32" s="63">
        <v>62800</v>
      </c>
      <c r="G32" s="743" t="s">
        <v>3241</v>
      </c>
    </row>
    <row r="33" spans="1:7" customFormat="1" x14ac:dyDescent="0.25">
      <c r="A33" s="77" t="s">
        <v>117</v>
      </c>
      <c r="B33" s="41" t="s">
        <v>6673</v>
      </c>
      <c r="C33" s="323"/>
      <c r="D33" s="120"/>
      <c r="E33" s="729">
        <v>1991</v>
      </c>
      <c r="F33" s="63">
        <v>75750</v>
      </c>
      <c r="G33" s="743" t="s">
        <v>3240</v>
      </c>
    </row>
    <row r="34" spans="1:7" customFormat="1" x14ac:dyDescent="0.25">
      <c r="A34" s="77" t="s">
        <v>117</v>
      </c>
      <c r="B34" s="41" t="s">
        <v>6672</v>
      </c>
      <c r="C34" s="323"/>
      <c r="D34" s="120"/>
      <c r="E34" s="729">
        <v>1991</v>
      </c>
      <c r="F34" s="63">
        <v>62900</v>
      </c>
      <c r="G34" s="743" t="s">
        <v>3241</v>
      </c>
    </row>
    <row r="35" spans="1:7" customFormat="1" x14ac:dyDescent="0.25">
      <c r="A35" s="77" t="s">
        <v>117</v>
      </c>
      <c r="B35" s="41" t="s">
        <v>6672</v>
      </c>
      <c r="C35" s="323"/>
      <c r="D35" s="120"/>
      <c r="E35" s="729">
        <v>1991</v>
      </c>
      <c r="F35" s="63">
        <v>76000</v>
      </c>
      <c r="G35" s="743" t="s">
        <v>3240</v>
      </c>
    </row>
    <row r="36" spans="1:7" customFormat="1" x14ac:dyDescent="0.25">
      <c r="A36" s="77" t="s">
        <v>117</v>
      </c>
      <c r="B36" s="41" t="s">
        <v>6671</v>
      </c>
      <c r="C36" s="323"/>
      <c r="D36" s="120"/>
      <c r="E36" s="729">
        <v>1991</v>
      </c>
      <c r="F36" s="63">
        <v>63000</v>
      </c>
      <c r="G36" s="743" t="s">
        <v>3241</v>
      </c>
    </row>
    <row r="37" spans="1:7" customFormat="1" x14ac:dyDescent="0.25">
      <c r="A37" s="77" t="s">
        <v>117</v>
      </c>
      <c r="B37" s="41" t="s">
        <v>6671</v>
      </c>
      <c r="C37" s="323"/>
      <c r="D37" s="120"/>
      <c r="E37" s="729">
        <v>1991</v>
      </c>
      <c r="F37" s="63">
        <v>76250</v>
      </c>
      <c r="G37" s="743" t="s">
        <v>3240</v>
      </c>
    </row>
    <row r="38" spans="1:7" customFormat="1" x14ac:dyDescent="0.25">
      <c r="A38" s="77" t="s">
        <v>117</v>
      </c>
      <c r="B38" s="41" t="s">
        <v>6670</v>
      </c>
      <c r="C38" s="323"/>
      <c r="D38" s="120"/>
      <c r="E38" s="729">
        <v>1991</v>
      </c>
      <c r="F38" s="63">
        <v>63100</v>
      </c>
      <c r="G38" s="743" t="s">
        <v>3241</v>
      </c>
    </row>
    <row r="39" spans="1:7" customFormat="1" x14ac:dyDescent="0.25">
      <c r="A39" s="77" t="s">
        <v>117</v>
      </c>
      <c r="B39" s="41" t="s">
        <v>6670</v>
      </c>
      <c r="C39" s="323"/>
      <c r="D39" s="120"/>
      <c r="E39" s="729">
        <v>1991</v>
      </c>
      <c r="F39" s="63">
        <v>76500</v>
      </c>
      <c r="G39" s="743" t="s">
        <v>3240</v>
      </c>
    </row>
    <row r="40" spans="1:7" customFormat="1" x14ac:dyDescent="0.25">
      <c r="A40" s="77" t="s">
        <v>117</v>
      </c>
      <c r="B40" s="41" t="s">
        <v>6669</v>
      </c>
      <c r="C40" s="323"/>
      <c r="D40" s="120"/>
      <c r="E40" s="729">
        <v>1991</v>
      </c>
      <c r="F40" s="63">
        <v>63200</v>
      </c>
      <c r="G40" s="743" t="s">
        <v>3241</v>
      </c>
    </row>
    <row r="41" spans="1:7" customFormat="1" x14ac:dyDescent="0.25">
      <c r="A41" s="77" t="s">
        <v>117</v>
      </c>
      <c r="B41" s="41" t="s">
        <v>6669</v>
      </c>
      <c r="C41" s="323"/>
      <c r="D41" s="120"/>
      <c r="E41" s="729">
        <v>1991</v>
      </c>
      <c r="F41" s="63">
        <v>76750</v>
      </c>
      <c r="G41" s="743" t="s">
        <v>3240</v>
      </c>
    </row>
    <row r="42" spans="1:7" customFormat="1" x14ac:dyDescent="0.25">
      <c r="A42" s="77" t="s">
        <v>117</v>
      </c>
      <c r="B42" s="41" t="s">
        <v>6668</v>
      </c>
      <c r="C42" s="323"/>
      <c r="D42" s="120"/>
      <c r="E42" s="729">
        <v>1991</v>
      </c>
      <c r="F42" s="63">
        <v>63300</v>
      </c>
      <c r="G42" s="743" t="s">
        <v>3241</v>
      </c>
    </row>
    <row r="43" spans="1:7" customFormat="1" x14ac:dyDescent="0.25">
      <c r="A43" s="77" t="s">
        <v>117</v>
      </c>
      <c r="B43" s="41" t="s">
        <v>6668</v>
      </c>
      <c r="C43" s="323"/>
      <c r="D43" s="120"/>
      <c r="E43" s="729">
        <v>1991</v>
      </c>
      <c r="F43" s="63">
        <v>77000</v>
      </c>
      <c r="G43" s="743" t="s">
        <v>3240</v>
      </c>
    </row>
    <row r="44" spans="1:7" customFormat="1" x14ac:dyDescent="0.25">
      <c r="A44" s="41" t="s">
        <v>129</v>
      </c>
      <c r="B44" s="41" t="s">
        <v>6667</v>
      </c>
      <c r="C44" s="323"/>
      <c r="D44" s="120"/>
      <c r="E44" s="729">
        <v>1991</v>
      </c>
      <c r="F44" s="63">
        <v>63400</v>
      </c>
      <c r="G44" s="743" t="s">
        <v>3241</v>
      </c>
    </row>
    <row r="45" spans="1:7" customFormat="1" x14ac:dyDescent="0.25">
      <c r="A45" s="41" t="s">
        <v>129</v>
      </c>
      <c r="B45" s="41" t="s">
        <v>6667</v>
      </c>
      <c r="C45" s="323"/>
      <c r="D45" s="120"/>
      <c r="E45" s="729">
        <v>1991</v>
      </c>
      <c r="F45" s="63">
        <v>77250</v>
      </c>
      <c r="G45" s="743" t="s">
        <v>3240</v>
      </c>
    </row>
    <row r="46" spans="1:7" customFormat="1" x14ac:dyDescent="0.25">
      <c r="A46" s="41" t="s">
        <v>129</v>
      </c>
      <c r="B46" s="41" t="s">
        <v>6666</v>
      </c>
      <c r="C46" s="323"/>
      <c r="D46" s="120"/>
      <c r="E46" s="729">
        <v>1991</v>
      </c>
      <c r="F46" s="63">
        <v>63500</v>
      </c>
      <c r="G46" s="743" t="s">
        <v>3241</v>
      </c>
    </row>
    <row r="47" spans="1:7" customFormat="1" x14ac:dyDescent="0.25">
      <c r="A47" s="41" t="s">
        <v>129</v>
      </c>
      <c r="B47" s="41" t="s">
        <v>6666</v>
      </c>
      <c r="C47" s="323"/>
      <c r="D47" s="120"/>
      <c r="E47" s="729">
        <v>1991</v>
      </c>
      <c r="F47" s="63">
        <v>77500</v>
      </c>
      <c r="G47" s="743" t="s">
        <v>3240</v>
      </c>
    </row>
    <row r="48" spans="1:7" x14ac:dyDescent="0.25">
      <c r="A48" s="33" t="s">
        <v>117</v>
      </c>
      <c r="B48" s="33" t="s">
        <v>239</v>
      </c>
      <c r="C48" s="221" t="s">
        <v>240</v>
      </c>
      <c r="D48" s="50" t="s">
        <v>125</v>
      </c>
      <c r="E48" s="112" t="s">
        <v>241</v>
      </c>
      <c r="F48" s="112" t="s">
        <v>242</v>
      </c>
      <c r="G48" s="282"/>
    </row>
    <row r="49" spans="1:8" x14ac:dyDescent="0.25">
      <c r="A49" s="33" t="s">
        <v>117</v>
      </c>
      <c r="B49" s="33" t="s">
        <v>239</v>
      </c>
      <c r="C49" s="221" t="s">
        <v>243</v>
      </c>
      <c r="D49" s="50" t="s">
        <v>125</v>
      </c>
      <c r="E49" s="112" t="s">
        <v>241</v>
      </c>
      <c r="F49" s="112" t="s">
        <v>244</v>
      </c>
      <c r="G49" s="282"/>
    </row>
    <row r="50" spans="1:8" x14ac:dyDescent="0.25">
      <c r="A50" s="33" t="s">
        <v>117</v>
      </c>
      <c r="B50" s="33" t="s">
        <v>239</v>
      </c>
      <c r="C50" s="221" t="s">
        <v>245</v>
      </c>
      <c r="D50" s="50" t="s">
        <v>125</v>
      </c>
      <c r="E50" s="112" t="s">
        <v>241</v>
      </c>
      <c r="F50" s="112" t="s">
        <v>246</v>
      </c>
      <c r="G50" s="282"/>
    </row>
    <row r="51" spans="1:8" x14ac:dyDescent="0.25">
      <c r="A51" s="33" t="s">
        <v>117</v>
      </c>
      <c r="B51" s="33" t="s">
        <v>239</v>
      </c>
      <c r="C51" s="221" t="s">
        <v>245</v>
      </c>
      <c r="D51" s="50" t="s">
        <v>44</v>
      </c>
      <c r="E51" s="112" t="s">
        <v>241</v>
      </c>
      <c r="F51" s="112" t="s">
        <v>247</v>
      </c>
      <c r="G51" s="282"/>
    </row>
    <row r="52" spans="1:8" x14ac:dyDescent="0.25">
      <c r="A52" s="33" t="s">
        <v>117</v>
      </c>
      <c r="B52" s="33" t="s">
        <v>239</v>
      </c>
      <c r="C52" s="221" t="s">
        <v>248</v>
      </c>
      <c r="D52" s="50" t="s">
        <v>125</v>
      </c>
      <c r="E52" s="112" t="s">
        <v>241</v>
      </c>
      <c r="F52" s="112" t="s">
        <v>249</v>
      </c>
      <c r="G52" s="282"/>
    </row>
    <row r="53" spans="1:8" x14ac:dyDescent="0.25">
      <c r="A53" s="33" t="s">
        <v>117</v>
      </c>
      <c r="B53" s="33" t="s">
        <v>239</v>
      </c>
      <c r="C53" s="221" t="s">
        <v>250</v>
      </c>
      <c r="D53" s="50" t="s">
        <v>44</v>
      </c>
      <c r="E53" s="112" t="s">
        <v>241</v>
      </c>
      <c r="F53" s="112" t="s">
        <v>251</v>
      </c>
      <c r="G53" s="282"/>
    </row>
    <row r="54" spans="1:8" x14ac:dyDescent="0.25">
      <c r="A54" s="33" t="s">
        <v>117</v>
      </c>
      <c r="B54" s="33" t="s">
        <v>252</v>
      </c>
      <c r="C54" s="221" t="s">
        <v>253</v>
      </c>
      <c r="D54" s="50" t="s">
        <v>125</v>
      </c>
      <c r="E54" s="112" t="s">
        <v>241</v>
      </c>
      <c r="F54" s="112" t="s">
        <v>254</v>
      </c>
      <c r="G54" s="282"/>
    </row>
    <row r="55" spans="1:8" x14ac:dyDescent="0.25">
      <c r="A55" s="33" t="s">
        <v>117</v>
      </c>
      <c r="B55" s="33" t="s">
        <v>252</v>
      </c>
      <c r="C55" s="221" t="s">
        <v>253</v>
      </c>
      <c r="D55" s="50" t="s">
        <v>44</v>
      </c>
      <c r="E55" s="112" t="s">
        <v>241</v>
      </c>
      <c r="F55" s="112" t="s">
        <v>255</v>
      </c>
      <c r="G55" s="282"/>
    </row>
    <row r="56" spans="1:8" x14ac:dyDescent="0.25">
      <c r="A56" s="33" t="s">
        <v>117</v>
      </c>
      <c r="B56" s="33" t="s">
        <v>161</v>
      </c>
      <c r="C56" s="221" t="s">
        <v>165</v>
      </c>
      <c r="D56" s="50" t="s">
        <v>125</v>
      </c>
      <c r="E56" s="112" t="s">
        <v>241</v>
      </c>
      <c r="F56" s="112" t="s">
        <v>256</v>
      </c>
      <c r="G56" s="282"/>
    </row>
    <row r="57" spans="1:8" x14ac:dyDescent="0.25">
      <c r="A57" s="33" t="s">
        <v>117</v>
      </c>
      <c r="B57" s="33" t="s">
        <v>161</v>
      </c>
      <c r="C57" s="221" t="s">
        <v>165</v>
      </c>
      <c r="D57" s="50" t="s">
        <v>44</v>
      </c>
      <c r="E57" s="112" t="s">
        <v>241</v>
      </c>
      <c r="F57" s="112" t="s">
        <v>257</v>
      </c>
      <c r="G57" s="282"/>
    </row>
    <row r="58" spans="1:8" x14ac:dyDescent="0.25">
      <c r="A58" s="33" t="s">
        <v>117</v>
      </c>
      <c r="B58" s="33" t="s">
        <v>258</v>
      </c>
      <c r="C58" s="221" t="s">
        <v>259</v>
      </c>
      <c r="D58" s="50" t="s">
        <v>125</v>
      </c>
      <c r="E58" s="112" t="s">
        <v>241</v>
      </c>
      <c r="F58" s="112" t="s">
        <v>260</v>
      </c>
      <c r="G58" s="282"/>
    </row>
    <row r="59" spans="1:8" x14ac:dyDescent="0.25">
      <c r="A59" s="33" t="s">
        <v>117</v>
      </c>
      <c r="B59" s="33" t="s">
        <v>261</v>
      </c>
      <c r="C59" s="221" t="s">
        <v>198</v>
      </c>
      <c r="D59" s="50" t="s">
        <v>44</v>
      </c>
      <c r="E59" s="112" t="s">
        <v>241</v>
      </c>
      <c r="F59" s="112" t="s">
        <v>264</v>
      </c>
      <c r="G59" s="282"/>
    </row>
    <row r="60" spans="1:8" s="67" customFormat="1" x14ac:dyDescent="0.25">
      <c r="A60" s="33" t="s">
        <v>117</v>
      </c>
      <c r="B60" s="33" t="s">
        <v>261</v>
      </c>
      <c r="C60" s="221" t="s">
        <v>262</v>
      </c>
      <c r="D60" s="50" t="s">
        <v>44</v>
      </c>
      <c r="E60" s="112" t="s">
        <v>241</v>
      </c>
      <c r="F60" s="112" t="s">
        <v>263</v>
      </c>
      <c r="G60" s="33"/>
      <c r="H60" s="123"/>
    </row>
    <row r="61" spans="1:8" s="67" customFormat="1" x14ac:dyDescent="0.25">
      <c r="A61" s="33" t="s">
        <v>117</v>
      </c>
      <c r="B61" s="33" t="s">
        <v>167</v>
      </c>
      <c r="C61" s="221" t="s">
        <v>265</v>
      </c>
      <c r="D61" s="50" t="s">
        <v>44</v>
      </c>
      <c r="E61" s="112" t="s">
        <v>241</v>
      </c>
      <c r="F61" s="112" t="s">
        <v>266</v>
      </c>
      <c r="G61" s="33"/>
      <c r="H61" s="123"/>
    </row>
    <row r="62" spans="1:8" s="67" customFormat="1" x14ac:dyDescent="0.25">
      <c r="A62" s="33" t="s">
        <v>117</v>
      </c>
      <c r="B62" s="33" t="s">
        <v>202</v>
      </c>
      <c r="C62" s="221" t="s">
        <v>203</v>
      </c>
      <c r="D62" s="50" t="s">
        <v>125</v>
      </c>
      <c r="E62" s="112" t="s">
        <v>241</v>
      </c>
      <c r="F62" s="112" t="s">
        <v>267</v>
      </c>
      <c r="G62" s="33"/>
      <c r="H62" s="123"/>
    </row>
    <row r="63" spans="1:8" s="67" customFormat="1" x14ac:dyDescent="0.25">
      <c r="A63" s="33" t="s">
        <v>117</v>
      </c>
      <c r="B63" s="33" t="s">
        <v>202</v>
      </c>
      <c r="C63" s="221" t="s">
        <v>205</v>
      </c>
      <c r="D63" s="50" t="s">
        <v>125</v>
      </c>
      <c r="E63" s="112" t="s">
        <v>241</v>
      </c>
      <c r="F63" s="112" t="s">
        <v>268</v>
      </c>
      <c r="G63" s="33"/>
    </row>
    <row r="64" spans="1:8" s="67" customFormat="1" x14ac:dyDescent="0.25">
      <c r="A64" s="33" t="s">
        <v>117</v>
      </c>
      <c r="B64" s="33" t="s">
        <v>202</v>
      </c>
      <c r="C64" s="221" t="s">
        <v>205</v>
      </c>
      <c r="D64" s="50" t="s">
        <v>44</v>
      </c>
      <c r="E64" s="112" t="s">
        <v>241</v>
      </c>
      <c r="F64" s="112" t="s">
        <v>269</v>
      </c>
      <c r="G64" s="33"/>
    </row>
    <row r="65" spans="1:7" s="67" customFormat="1" x14ac:dyDescent="0.25">
      <c r="A65" s="33" t="s">
        <v>117</v>
      </c>
      <c r="B65" s="33" t="s">
        <v>202</v>
      </c>
      <c r="C65" s="221" t="s">
        <v>206</v>
      </c>
      <c r="D65" s="50" t="s">
        <v>125</v>
      </c>
      <c r="E65" s="112" t="s">
        <v>241</v>
      </c>
      <c r="F65" s="112" t="s">
        <v>270</v>
      </c>
      <c r="G65" s="33"/>
    </row>
    <row r="66" spans="1:7" s="67" customFormat="1" x14ac:dyDescent="0.25">
      <c r="A66" s="33" t="s">
        <v>117</v>
      </c>
      <c r="B66" s="33" t="s">
        <v>202</v>
      </c>
      <c r="C66" s="221" t="s">
        <v>271</v>
      </c>
      <c r="D66" s="50" t="s">
        <v>44</v>
      </c>
      <c r="E66" s="112" t="s">
        <v>241</v>
      </c>
      <c r="F66" s="112" t="s">
        <v>272</v>
      </c>
      <c r="G66" s="33"/>
    </row>
    <row r="67" spans="1:7" s="67" customFormat="1" x14ac:dyDescent="0.25">
      <c r="A67" s="33" t="s">
        <v>117</v>
      </c>
      <c r="B67" s="33" t="s">
        <v>273</v>
      </c>
      <c r="C67" s="221" t="s">
        <v>274</v>
      </c>
      <c r="D67" s="50" t="s">
        <v>44</v>
      </c>
      <c r="E67" s="112" t="s">
        <v>241</v>
      </c>
      <c r="F67" s="112" t="s">
        <v>275</v>
      </c>
      <c r="G67" s="33"/>
    </row>
    <row r="68" spans="1:7" x14ac:dyDescent="0.25">
      <c r="A68" s="33" t="s">
        <v>64</v>
      </c>
      <c r="B68" s="33" t="s">
        <v>235</v>
      </c>
      <c r="C68" s="221" t="s">
        <v>236</v>
      </c>
      <c r="D68" s="50" t="s">
        <v>125</v>
      </c>
      <c r="E68" s="112" t="s">
        <v>241</v>
      </c>
      <c r="F68" s="45">
        <v>9829</v>
      </c>
      <c r="G68" s="33" t="s">
        <v>135</v>
      </c>
    </row>
    <row r="69" spans="1:7" x14ac:dyDescent="0.25">
      <c r="A69" s="33" t="s">
        <v>64</v>
      </c>
      <c r="B69" s="33" t="s">
        <v>235</v>
      </c>
      <c r="C69" s="221" t="s">
        <v>137</v>
      </c>
      <c r="D69" s="50" t="s">
        <v>125</v>
      </c>
      <c r="E69" s="112" t="s">
        <v>241</v>
      </c>
      <c r="F69" s="45">
        <v>16360</v>
      </c>
      <c r="G69" s="33" t="s">
        <v>135</v>
      </c>
    </row>
    <row r="70" spans="1:7" x14ac:dyDescent="0.25">
      <c r="A70" s="33" t="s">
        <v>64</v>
      </c>
      <c r="B70" s="33" t="s">
        <v>235</v>
      </c>
      <c r="C70" s="221" t="s">
        <v>237</v>
      </c>
      <c r="D70" s="50" t="s">
        <v>125</v>
      </c>
      <c r="E70" s="112" t="s">
        <v>241</v>
      </c>
      <c r="F70" s="45">
        <v>16615</v>
      </c>
      <c r="G70" s="33" t="s">
        <v>135</v>
      </c>
    </row>
    <row r="71" spans="1:7" x14ac:dyDescent="0.25">
      <c r="A71" s="33" t="s">
        <v>64</v>
      </c>
      <c r="B71" s="33" t="s">
        <v>235</v>
      </c>
      <c r="C71" s="221" t="s">
        <v>237</v>
      </c>
      <c r="D71" s="50" t="s">
        <v>44</v>
      </c>
      <c r="E71" s="112" t="s">
        <v>241</v>
      </c>
      <c r="F71" s="45">
        <v>18000</v>
      </c>
      <c r="G71" s="33" t="s">
        <v>135</v>
      </c>
    </row>
    <row r="72" spans="1:7" x14ac:dyDescent="0.25">
      <c r="A72" s="33" t="s">
        <v>64</v>
      </c>
      <c r="B72" s="33" t="s">
        <v>235</v>
      </c>
      <c r="C72" s="221" t="s">
        <v>293</v>
      </c>
      <c r="D72" s="50" t="s">
        <v>125</v>
      </c>
      <c r="E72" s="112" t="s">
        <v>241</v>
      </c>
      <c r="F72" s="45">
        <v>19468</v>
      </c>
      <c r="G72" s="33" t="s">
        <v>135</v>
      </c>
    </row>
    <row r="73" spans="1:7" x14ac:dyDescent="0.25">
      <c r="A73" s="33" t="s">
        <v>64</v>
      </c>
      <c r="B73" s="33" t="s">
        <v>235</v>
      </c>
      <c r="C73" s="221" t="s">
        <v>238</v>
      </c>
      <c r="D73" s="50" t="s">
        <v>125</v>
      </c>
      <c r="E73" s="112" t="s">
        <v>241</v>
      </c>
      <c r="F73" s="45">
        <v>23290</v>
      </c>
      <c r="G73" s="33" t="s">
        <v>135</v>
      </c>
    </row>
    <row r="74" spans="1:7" x14ac:dyDescent="0.25">
      <c r="A74" s="33" t="s">
        <v>64</v>
      </c>
      <c r="B74" s="33" t="s">
        <v>133</v>
      </c>
      <c r="C74" s="221" t="s">
        <v>134</v>
      </c>
      <c r="D74" s="50" t="s">
        <v>125</v>
      </c>
      <c r="E74" s="112" t="s">
        <v>241</v>
      </c>
      <c r="F74" s="45">
        <v>16208</v>
      </c>
      <c r="G74" s="33" t="s">
        <v>135</v>
      </c>
    </row>
    <row r="75" spans="1:7" x14ac:dyDescent="0.25">
      <c r="A75" s="33" t="s">
        <v>64</v>
      </c>
      <c r="B75" s="33" t="s">
        <v>133</v>
      </c>
      <c r="C75" s="221" t="s">
        <v>134</v>
      </c>
      <c r="D75" s="50" t="s">
        <v>125</v>
      </c>
      <c r="E75" s="112" t="s">
        <v>241</v>
      </c>
      <c r="F75" s="45">
        <v>18537</v>
      </c>
      <c r="G75" s="33" t="s">
        <v>135</v>
      </c>
    </row>
    <row r="76" spans="1:7" x14ac:dyDescent="0.25">
      <c r="A76" s="33" t="s">
        <v>64</v>
      </c>
      <c r="B76" s="33" t="s">
        <v>199</v>
      </c>
      <c r="C76" s="221" t="s">
        <v>196</v>
      </c>
      <c r="D76" s="50" t="s">
        <v>44</v>
      </c>
      <c r="E76" s="112" t="s">
        <v>241</v>
      </c>
      <c r="F76" s="45">
        <v>21167</v>
      </c>
      <c r="G76" s="33" t="s">
        <v>292</v>
      </c>
    </row>
    <row r="77" spans="1:7" x14ac:dyDescent="0.25">
      <c r="A77" s="33" t="s">
        <v>64</v>
      </c>
      <c r="B77" s="33" t="s">
        <v>195</v>
      </c>
      <c r="C77" s="221" t="s">
        <v>196</v>
      </c>
      <c r="D77" s="50" t="s">
        <v>44</v>
      </c>
      <c r="E77" s="112" t="s">
        <v>241</v>
      </c>
      <c r="F77" s="45">
        <v>24484</v>
      </c>
      <c r="G77" s="33" t="s">
        <v>197</v>
      </c>
    </row>
    <row r="78" spans="1:7" x14ac:dyDescent="0.25">
      <c r="A78" s="33" t="s">
        <v>64</v>
      </c>
      <c r="B78" s="33" t="s">
        <v>195</v>
      </c>
      <c r="C78" s="221" t="s">
        <v>291</v>
      </c>
      <c r="D78" s="50" t="s">
        <v>44</v>
      </c>
      <c r="E78" s="112" t="s">
        <v>241</v>
      </c>
      <c r="F78" s="45">
        <v>28355</v>
      </c>
      <c r="G78" s="33" t="s">
        <v>197</v>
      </c>
    </row>
    <row r="79" spans="1:7" x14ac:dyDescent="0.25">
      <c r="A79" s="33" t="s">
        <v>42</v>
      </c>
      <c r="B79" s="33" t="s">
        <v>276</v>
      </c>
      <c r="C79" s="403" t="s">
        <v>277</v>
      </c>
      <c r="D79" s="50" t="s">
        <v>120</v>
      </c>
      <c r="E79" s="35">
        <v>1991</v>
      </c>
      <c r="F79" s="37">
        <v>38205</v>
      </c>
      <c r="G79" s="33" t="s">
        <v>141</v>
      </c>
    </row>
    <row r="80" spans="1:7" x14ac:dyDescent="0.25">
      <c r="A80" s="33" t="s">
        <v>42</v>
      </c>
      <c r="B80" s="33" t="s">
        <v>276</v>
      </c>
      <c r="C80" s="403" t="s">
        <v>278</v>
      </c>
      <c r="D80" s="50" t="s">
        <v>120</v>
      </c>
      <c r="E80" s="35">
        <v>1991</v>
      </c>
      <c r="F80" s="37">
        <v>52642</v>
      </c>
      <c r="G80" s="33" t="s">
        <v>141</v>
      </c>
    </row>
    <row r="81" spans="1:7" x14ac:dyDescent="0.25">
      <c r="A81" s="33" t="s">
        <v>42</v>
      </c>
      <c r="B81" s="33" t="s">
        <v>276</v>
      </c>
      <c r="C81" s="403" t="s">
        <v>279</v>
      </c>
      <c r="D81" s="50" t="s">
        <v>44</v>
      </c>
      <c r="E81" s="35">
        <v>1991</v>
      </c>
      <c r="F81" s="37">
        <v>57529</v>
      </c>
      <c r="G81" s="33" t="s">
        <v>141</v>
      </c>
    </row>
    <row r="82" spans="1:7" x14ac:dyDescent="0.25">
      <c r="A82" s="33" t="s">
        <v>42</v>
      </c>
      <c r="B82" s="33" t="s">
        <v>207</v>
      </c>
      <c r="C82" s="403">
        <v>1.8</v>
      </c>
      <c r="D82" s="50" t="s">
        <v>125</v>
      </c>
      <c r="E82" s="35">
        <v>1991</v>
      </c>
      <c r="F82" s="37">
        <v>18340</v>
      </c>
      <c r="G82" s="33" t="s">
        <v>141</v>
      </c>
    </row>
    <row r="83" spans="1:7" x14ac:dyDescent="0.25">
      <c r="A83" s="33" t="s">
        <v>42</v>
      </c>
      <c r="B83" s="33" t="s">
        <v>207</v>
      </c>
      <c r="C83" s="403">
        <v>2</v>
      </c>
      <c r="D83" s="50" t="s">
        <v>125</v>
      </c>
      <c r="E83" s="35">
        <v>1991</v>
      </c>
      <c r="F83" s="37">
        <v>18203</v>
      </c>
      <c r="G83" s="33" t="s">
        <v>141</v>
      </c>
    </row>
    <row r="84" spans="1:7" x14ac:dyDescent="0.25">
      <c r="A84" s="33" t="s">
        <v>42</v>
      </c>
      <c r="B84" s="33" t="s">
        <v>207</v>
      </c>
      <c r="C84" s="403">
        <v>2.5</v>
      </c>
      <c r="D84" s="50" t="s">
        <v>125</v>
      </c>
      <c r="E84" s="35">
        <v>1991</v>
      </c>
      <c r="F84" s="37">
        <v>27110</v>
      </c>
      <c r="G84" s="33" t="s">
        <v>141</v>
      </c>
    </row>
    <row r="85" spans="1:7" x14ac:dyDescent="0.25">
      <c r="A85" s="33" t="s">
        <v>42</v>
      </c>
      <c r="B85" s="33" t="s">
        <v>207</v>
      </c>
      <c r="C85" s="403" t="s">
        <v>128</v>
      </c>
      <c r="D85" s="50" t="s">
        <v>125</v>
      </c>
      <c r="E85" s="35">
        <v>1991</v>
      </c>
      <c r="F85" s="37">
        <v>22670</v>
      </c>
      <c r="G85" s="33" t="s">
        <v>141</v>
      </c>
    </row>
    <row r="86" spans="1:7" x14ac:dyDescent="0.25">
      <c r="A86" s="33" t="s">
        <v>42</v>
      </c>
      <c r="B86" s="33" t="s">
        <v>207</v>
      </c>
      <c r="C86" s="403" t="s">
        <v>208</v>
      </c>
      <c r="D86" s="50" t="s">
        <v>44</v>
      </c>
      <c r="E86" s="35">
        <v>1991</v>
      </c>
      <c r="F86" s="37">
        <v>18978</v>
      </c>
      <c r="G86" s="33" t="s">
        <v>141</v>
      </c>
    </row>
    <row r="87" spans="1:7" x14ac:dyDescent="0.25">
      <c r="A87" s="33" t="s">
        <v>42</v>
      </c>
      <c r="B87" s="33" t="s">
        <v>151</v>
      </c>
      <c r="C87" s="221">
        <v>1.5</v>
      </c>
      <c r="D87" s="50" t="s">
        <v>125</v>
      </c>
      <c r="E87" s="35">
        <v>1991</v>
      </c>
      <c r="F87" s="37">
        <v>13281</v>
      </c>
      <c r="G87" s="33" t="s">
        <v>141</v>
      </c>
    </row>
    <row r="88" spans="1:7" x14ac:dyDescent="0.25">
      <c r="A88" s="33" t="s">
        <v>42</v>
      </c>
      <c r="B88" s="33" t="s">
        <v>151</v>
      </c>
      <c r="C88" s="221">
        <v>1.6</v>
      </c>
      <c r="D88" s="50" t="s">
        <v>125</v>
      </c>
      <c r="E88" s="35">
        <v>1991</v>
      </c>
      <c r="F88" s="37">
        <v>16998</v>
      </c>
      <c r="G88" s="33" t="s">
        <v>141</v>
      </c>
    </row>
    <row r="89" spans="1:7" x14ac:dyDescent="0.25">
      <c r="A89" s="33" t="s">
        <v>42</v>
      </c>
      <c r="B89" s="33" t="s">
        <v>151</v>
      </c>
      <c r="C89" s="221">
        <v>1.8</v>
      </c>
      <c r="D89" s="50" t="s">
        <v>125</v>
      </c>
      <c r="E89" s="35">
        <v>1991</v>
      </c>
      <c r="F89" s="37">
        <v>17553</v>
      </c>
      <c r="G89" s="33" t="s">
        <v>141</v>
      </c>
    </row>
    <row r="90" spans="1:7" x14ac:dyDescent="0.25">
      <c r="A90" s="33" t="s">
        <v>42</v>
      </c>
      <c r="B90" s="33" t="s">
        <v>151</v>
      </c>
      <c r="C90" s="221" t="s">
        <v>331</v>
      </c>
      <c r="D90" s="50" t="s">
        <v>125</v>
      </c>
      <c r="E90" s="35">
        <v>1991</v>
      </c>
      <c r="F90" s="37">
        <v>19456</v>
      </c>
      <c r="G90" s="33" t="s">
        <v>141</v>
      </c>
    </row>
    <row r="91" spans="1:7" x14ac:dyDescent="0.25">
      <c r="A91" s="33" t="s">
        <v>42</v>
      </c>
      <c r="B91" s="33" t="s">
        <v>172</v>
      </c>
      <c r="C91" s="403">
        <v>2</v>
      </c>
      <c r="D91" s="50" t="s">
        <v>44</v>
      </c>
      <c r="E91" s="35">
        <v>1991</v>
      </c>
      <c r="F91" s="37">
        <v>33040</v>
      </c>
      <c r="G91" s="33" t="s">
        <v>173</v>
      </c>
    </row>
    <row r="92" spans="1:7" x14ac:dyDescent="0.25">
      <c r="A92" s="33" t="s">
        <v>42</v>
      </c>
      <c r="B92" s="33" t="s">
        <v>174</v>
      </c>
      <c r="C92" s="403">
        <v>2</v>
      </c>
      <c r="D92" s="50" t="s">
        <v>125</v>
      </c>
      <c r="E92" s="35">
        <v>1991</v>
      </c>
      <c r="F92" s="37">
        <v>23879</v>
      </c>
      <c r="G92" s="33" t="s">
        <v>173</v>
      </c>
    </row>
    <row r="93" spans="1:7" x14ac:dyDescent="0.25">
      <c r="A93" s="33" t="s">
        <v>42</v>
      </c>
      <c r="B93" s="33" t="s">
        <v>175</v>
      </c>
      <c r="C93" s="403">
        <v>2</v>
      </c>
      <c r="D93" s="50" t="s">
        <v>125</v>
      </c>
      <c r="E93" s="35">
        <v>1991</v>
      </c>
      <c r="F93" s="37">
        <v>35939</v>
      </c>
      <c r="G93" s="33" t="s">
        <v>173</v>
      </c>
    </row>
    <row r="94" spans="1:7" x14ac:dyDescent="0.25">
      <c r="A94" s="33" t="s">
        <v>42</v>
      </c>
      <c r="B94" s="33" t="s">
        <v>176</v>
      </c>
      <c r="C94" s="403">
        <v>2</v>
      </c>
      <c r="D94" s="50" t="s">
        <v>125</v>
      </c>
      <c r="E94" s="35">
        <v>1991</v>
      </c>
      <c r="F94" s="37">
        <v>18350</v>
      </c>
      <c r="G94" s="33" t="s">
        <v>173</v>
      </c>
    </row>
    <row r="95" spans="1:7" x14ac:dyDescent="0.25">
      <c r="A95" s="33" t="s">
        <v>42</v>
      </c>
      <c r="B95" s="33" t="s">
        <v>177</v>
      </c>
      <c r="C95" s="403">
        <v>2</v>
      </c>
      <c r="D95" s="50" t="s">
        <v>125</v>
      </c>
      <c r="E95" s="35">
        <v>1991</v>
      </c>
      <c r="F95" s="37">
        <v>19867</v>
      </c>
      <c r="G95" s="33" t="s">
        <v>173</v>
      </c>
    </row>
    <row r="96" spans="1:7" x14ac:dyDescent="0.25">
      <c r="A96" s="33" t="s">
        <v>42</v>
      </c>
      <c r="B96" s="33" t="s">
        <v>210</v>
      </c>
      <c r="C96" s="403">
        <v>2</v>
      </c>
      <c r="D96" s="50" t="s">
        <v>125</v>
      </c>
      <c r="E96" s="35">
        <v>1991</v>
      </c>
      <c r="F96" s="37">
        <v>31775</v>
      </c>
      <c r="G96" s="33" t="s">
        <v>211</v>
      </c>
    </row>
    <row r="97" spans="1:8" x14ac:dyDescent="0.25">
      <c r="A97" s="33" t="s">
        <v>42</v>
      </c>
      <c r="B97" s="33" t="s">
        <v>140</v>
      </c>
      <c r="C97" s="403">
        <v>4</v>
      </c>
      <c r="D97" s="50" t="s">
        <v>120</v>
      </c>
      <c r="E97" s="35">
        <v>1991</v>
      </c>
      <c r="F97" s="37">
        <v>76561</v>
      </c>
      <c r="G97" s="33" t="s">
        <v>141</v>
      </c>
    </row>
    <row r="98" spans="1:8" x14ac:dyDescent="0.25">
      <c r="A98" s="33" t="s">
        <v>42</v>
      </c>
      <c r="B98" s="33" t="s">
        <v>178</v>
      </c>
      <c r="C98" s="221">
        <v>4</v>
      </c>
      <c r="D98" s="50" t="s">
        <v>120</v>
      </c>
      <c r="E98" s="35">
        <v>1991</v>
      </c>
      <c r="F98" s="37">
        <v>163595</v>
      </c>
      <c r="G98" s="33" t="s">
        <v>179</v>
      </c>
    </row>
    <row r="99" spans="1:8" s="246" customFormat="1" x14ac:dyDescent="0.25">
      <c r="A99" s="77" t="s">
        <v>42</v>
      </c>
      <c r="B99" s="77" t="s">
        <v>1502</v>
      </c>
      <c r="C99" s="323" t="s">
        <v>4468</v>
      </c>
      <c r="D99" s="120" t="s">
        <v>125</v>
      </c>
      <c r="E99" s="77">
        <v>1991</v>
      </c>
      <c r="F99" s="111">
        <v>6784</v>
      </c>
      <c r="G99" s="77" t="s">
        <v>4466</v>
      </c>
      <c r="H99" s="294"/>
    </row>
    <row r="100" spans="1:8" s="246" customFormat="1" x14ac:dyDescent="0.25">
      <c r="A100" s="77" t="s">
        <v>42</v>
      </c>
      <c r="B100" s="77" t="s">
        <v>1502</v>
      </c>
      <c r="C100" s="323" t="s">
        <v>4468</v>
      </c>
      <c r="D100" s="120" t="s">
        <v>125</v>
      </c>
      <c r="E100" s="77">
        <v>1991</v>
      </c>
      <c r="F100" s="111">
        <v>8889</v>
      </c>
      <c r="G100" s="77" t="s">
        <v>4464</v>
      </c>
      <c r="H100" s="294"/>
    </row>
    <row r="101" spans="1:8" s="246" customFormat="1" x14ac:dyDescent="0.25">
      <c r="A101" s="77" t="s">
        <v>42</v>
      </c>
      <c r="B101" s="77" t="s">
        <v>1502</v>
      </c>
      <c r="C101" s="323" t="s">
        <v>4567</v>
      </c>
      <c r="D101" s="120" t="s">
        <v>125</v>
      </c>
      <c r="E101" s="35">
        <v>1991</v>
      </c>
      <c r="F101" s="111">
        <f>(F99+F104)/2</f>
        <v>7881</v>
      </c>
      <c r="G101" s="77" t="s">
        <v>4569</v>
      </c>
      <c r="H101" s="294"/>
    </row>
    <row r="102" spans="1:8" s="246" customFormat="1" x14ac:dyDescent="0.25">
      <c r="A102" s="77" t="s">
        <v>42</v>
      </c>
      <c r="B102" s="77" t="s">
        <v>1502</v>
      </c>
      <c r="C102" s="323" t="s">
        <v>4567</v>
      </c>
      <c r="D102" s="120" t="s">
        <v>125</v>
      </c>
      <c r="E102" s="77">
        <v>1991</v>
      </c>
      <c r="F102" s="111">
        <f>(F100+F103)/2</f>
        <v>9157</v>
      </c>
      <c r="G102" s="77" t="s">
        <v>4571</v>
      </c>
      <c r="H102" s="294"/>
    </row>
    <row r="103" spans="1:8" s="246" customFormat="1" x14ac:dyDescent="0.25">
      <c r="A103" s="77" t="s">
        <v>42</v>
      </c>
      <c r="B103" s="77" t="s">
        <v>1183</v>
      </c>
      <c r="C103" s="323" t="s">
        <v>4471</v>
      </c>
      <c r="D103" s="120" t="s">
        <v>125</v>
      </c>
      <c r="E103" s="77">
        <v>1991</v>
      </c>
      <c r="F103" s="111">
        <v>9425</v>
      </c>
      <c r="G103" s="77" t="s">
        <v>4460</v>
      </c>
      <c r="H103" s="294"/>
    </row>
    <row r="104" spans="1:8" s="246" customFormat="1" x14ac:dyDescent="0.25">
      <c r="A104" s="77" t="s">
        <v>42</v>
      </c>
      <c r="B104" s="77" t="s">
        <v>1502</v>
      </c>
      <c r="C104" s="323" t="s">
        <v>4465</v>
      </c>
      <c r="D104" s="120" t="s">
        <v>125</v>
      </c>
      <c r="E104" s="77">
        <v>1991</v>
      </c>
      <c r="F104" s="111">
        <v>8978</v>
      </c>
      <c r="G104" s="77" t="s">
        <v>4466</v>
      </c>
      <c r="H104" s="294"/>
    </row>
    <row r="105" spans="1:8" s="246" customFormat="1" x14ac:dyDescent="0.25">
      <c r="A105" s="77" t="s">
        <v>42</v>
      </c>
      <c r="B105" s="77" t="s">
        <v>1183</v>
      </c>
      <c r="C105" s="323" t="s">
        <v>4470</v>
      </c>
      <c r="D105" s="120" t="s">
        <v>125</v>
      </c>
      <c r="E105" s="77">
        <v>1991</v>
      </c>
      <c r="F105" s="111">
        <v>10100</v>
      </c>
      <c r="G105" s="77" t="s">
        <v>4464</v>
      </c>
      <c r="H105" s="294"/>
    </row>
    <row r="106" spans="1:8" s="246" customFormat="1" x14ac:dyDescent="0.25">
      <c r="A106" s="77" t="s">
        <v>42</v>
      </c>
      <c r="B106" s="77" t="s">
        <v>1183</v>
      </c>
      <c r="C106" s="323" t="s">
        <v>4461</v>
      </c>
      <c r="D106" s="120" t="s">
        <v>125</v>
      </c>
      <c r="E106" s="77">
        <v>1991</v>
      </c>
      <c r="F106" s="111">
        <v>11500</v>
      </c>
      <c r="G106" s="77" t="s">
        <v>3006</v>
      </c>
      <c r="H106" s="294"/>
    </row>
    <row r="107" spans="1:8" s="246" customFormat="1" x14ac:dyDescent="0.25">
      <c r="A107" s="77" t="s">
        <v>42</v>
      </c>
      <c r="B107" s="77" t="s">
        <v>1183</v>
      </c>
      <c r="C107" s="323" t="s">
        <v>4469</v>
      </c>
      <c r="D107" s="120" t="s">
        <v>125</v>
      </c>
      <c r="E107" s="77">
        <v>1991</v>
      </c>
      <c r="F107" s="111">
        <v>12434</v>
      </c>
      <c r="G107" s="77" t="s">
        <v>4464</v>
      </c>
      <c r="H107" s="294"/>
    </row>
    <row r="108" spans="1:8" x14ac:dyDescent="0.25">
      <c r="A108" s="33" t="s">
        <v>42</v>
      </c>
      <c r="B108" s="33" t="s">
        <v>181</v>
      </c>
      <c r="C108" s="580" t="s">
        <v>182</v>
      </c>
      <c r="D108" s="50" t="s">
        <v>125</v>
      </c>
      <c r="E108" s="35">
        <v>1991</v>
      </c>
      <c r="F108" s="161">
        <v>18980</v>
      </c>
      <c r="G108" s="33" t="s">
        <v>126</v>
      </c>
    </row>
    <row r="109" spans="1:8" x14ac:dyDescent="0.25">
      <c r="A109" s="33" t="s">
        <v>42</v>
      </c>
      <c r="B109" s="33" t="s">
        <v>181</v>
      </c>
      <c r="C109" s="580" t="s">
        <v>183</v>
      </c>
      <c r="D109" s="50" t="s">
        <v>125</v>
      </c>
      <c r="E109" s="160">
        <v>1991</v>
      </c>
      <c r="F109" s="161">
        <v>19670</v>
      </c>
      <c r="G109" s="33" t="s">
        <v>126</v>
      </c>
    </row>
    <row r="110" spans="1:8" x14ac:dyDescent="0.25">
      <c r="A110" s="33" t="s">
        <v>42</v>
      </c>
      <c r="B110" s="33" t="s">
        <v>184</v>
      </c>
      <c r="C110" s="580" t="s">
        <v>282</v>
      </c>
      <c r="D110" s="50" t="s">
        <v>125</v>
      </c>
      <c r="E110" s="35">
        <v>1991</v>
      </c>
      <c r="F110" s="37">
        <v>15345</v>
      </c>
      <c r="G110" s="33" t="s">
        <v>186</v>
      </c>
    </row>
    <row r="111" spans="1:8" x14ac:dyDescent="0.25">
      <c r="A111" s="33" t="s">
        <v>42</v>
      </c>
      <c r="B111" s="33" t="s">
        <v>184</v>
      </c>
      <c r="C111" s="580" t="s">
        <v>283</v>
      </c>
      <c r="D111" s="50" t="s">
        <v>125</v>
      </c>
      <c r="E111" s="160">
        <v>1991</v>
      </c>
      <c r="F111" s="37">
        <v>19447</v>
      </c>
      <c r="G111" s="33" t="s">
        <v>186</v>
      </c>
    </row>
    <row r="112" spans="1:8" x14ac:dyDescent="0.25">
      <c r="A112" s="33" t="s">
        <v>42</v>
      </c>
      <c r="B112" s="33" t="s">
        <v>142</v>
      </c>
      <c r="C112" s="580">
        <v>1.5</v>
      </c>
      <c r="D112" s="50" t="s">
        <v>125</v>
      </c>
      <c r="E112" s="160">
        <v>1991</v>
      </c>
      <c r="F112" s="161">
        <v>15770</v>
      </c>
      <c r="G112" s="33" t="s">
        <v>141</v>
      </c>
    </row>
    <row r="113" spans="1:7" x14ac:dyDescent="0.25">
      <c r="A113" s="33" t="s">
        <v>42</v>
      </c>
      <c r="B113" s="33" t="s">
        <v>213</v>
      </c>
      <c r="C113" s="580" t="s">
        <v>214</v>
      </c>
      <c r="D113" s="50" t="s">
        <v>125</v>
      </c>
      <c r="E113" s="160">
        <v>1991</v>
      </c>
      <c r="F113" s="37">
        <v>8453</v>
      </c>
      <c r="G113" s="33" t="s">
        <v>186</v>
      </c>
    </row>
    <row r="114" spans="1:7" x14ac:dyDescent="0.25">
      <c r="A114" s="33" t="s">
        <v>42</v>
      </c>
      <c r="B114" s="33" t="s">
        <v>213</v>
      </c>
      <c r="C114" s="580" t="s">
        <v>215</v>
      </c>
      <c r="D114" s="50" t="s">
        <v>125</v>
      </c>
      <c r="E114" s="160">
        <v>1991</v>
      </c>
      <c r="F114" s="37">
        <v>12861</v>
      </c>
      <c r="G114" s="33" t="s">
        <v>186</v>
      </c>
    </row>
    <row r="115" spans="1:7" x14ac:dyDescent="0.25">
      <c r="A115" s="33" t="s">
        <v>42</v>
      </c>
      <c r="B115" s="33" t="s">
        <v>213</v>
      </c>
      <c r="C115" s="580" t="s">
        <v>215</v>
      </c>
      <c r="D115" s="50" t="s">
        <v>44</v>
      </c>
      <c r="E115" s="160">
        <v>1991</v>
      </c>
      <c r="F115" s="161">
        <v>14225</v>
      </c>
      <c r="G115" s="33" t="s">
        <v>186</v>
      </c>
    </row>
    <row r="116" spans="1:7" x14ac:dyDescent="0.25">
      <c r="A116" s="33" t="s">
        <v>42</v>
      </c>
      <c r="B116" s="33" t="s">
        <v>216</v>
      </c>
      <c r="C116" s="580">
        <v>1.3</v>
      </c>
      <c r="D116" s="50" t="s">
        <v>125</v>
      </c>
      <c r="E116" s="160">
        <v>1991</v>
      </c>
      <c r="F116" s="161">
        <v>9785</v>
      </c>
      <c r="G116" s="33" t="s">
        <v>186</v>
      </c>
    </row>
    <row r="117" spans="1:7" x14ac:dyDescent="0.25">
      <c r="A117" s="33" t="s">
        <v>42</v>
      </c>
      <c r="B117" s="33" t="s">
        <v>216</v>
      </c>
      <c r="C117" s="580">
        <v>1.5</v>
      </c>
      <c r="D117" s="50" t="s">
        <v>44</v>
      </c>
      <c r="E117" s="160">
        <v>1991</v>
      </c>
      <c r="F117" s="161">
        <v>12628</v>
      </c>
      <c r="G117" s="33" t="s">
        <v>186</v>
      </c>
    </row>
    <row r="118" spans="1:7" x14ac:dyDescent="0.25">
      <c r="A118" s="33" t="s">
        <v>42</v>
      </c>
      <c r="B118" s="33" t="s">
        <v>216</v>
      </c>
      <c r="C118" s="580" t="s">
        <v>284</v>
      </c>
      <c r="D118" s="50" t="s">
        <v>125</v>
      </c>
      <c r="E118" s="160">
        <v>1991</v>
      </c>
      <c r="F118" s="161">
        <v>11234</v>
      </c>
      <c r="G118" s="33" t="s">
        <v>186</v>
      </c>
    </row>
    <row r="119" spans="1:7" x14ac:dyDescent="0.25">
      <c r="A119" s="33" t="s">
        <v>42</v>
      </c>
      <c r="B119" s="33" t="s">
        <v>218</v>
      </c>
      <c r="C119" s="580">
        <v>1.3</v>
      </c>
      <c r="D119" s="50" t="s">
        <v>125</v>
      </c>
      <c r="E119" s="160">
        <v>1991</v>
      </c>
      <c r="F119" s="161">
        <v>10942</v>
      </c>
      <c r="G119" s="33" t="s">
        <v>186</v>
      </c>
    </row>
    <row r="120" spans="1:7" x14ac:dyDescent="0.25">
      <c r="A120" s="33" t="s">
        <v>42</v>
      </c>
      <c r="B120" s="33" t="s">
        <v>219</v>
      </c>
      <c r="C120" s="580" t="s">
        <v>220</v>
      </c>
      <c r="D120" s="50" t="s">
        <v>125</v>
      </c>
      <c r="E120" s="160">
        <v>1991</v>
      </c>
      <c r="F120" s="161">
        <v>9110</v>
      </c>
      <c r="G120" s="33" t="s">
        <v>126</v>
      </c>
    </row>
    <row r="121" spans="1:7" x14ac:dyDescent="0.25">
      <c r="A121" s="33" t="s">
        <v>42</v>
      </c>
      <c r="B121" s="33" t="s">
        <v>219</v>
      </c>
      <c r="C121" s="580" t="s">
        <v>221</v>
      </c>
      <c r="D121" s="50" t="s">
        <v>44</v>
      </c>
      <c r="E121" s="160">
        <v>1991</v>
      </c>
      <c r="F121" s="161">
        <v>13683</v>
      </c>
      <c r="G121" s="33" t="s">
        <v>126</v>
      </c>
    </row>
    <row r="122" spans="1:7" x14ac:dyDescent="0.25">
      <c r="A122" s="33" t="s">
        <v>42</v>
      </c>
      <c r="B122" s="33" t="s">
        <v>219</v>
      </c>
      <c r="C122" s="580" t="s">
        <v>222</v>
      </c>
      <c r="D122" s="50" t="s">
        <v>125</v>
      </c>
      <c r="E122" s="160">
        <v>1991</v>
      </c>
      <c r="F122" s="37">
        <v>13123</v>
      </c>
      <c r="G122" s="33" t="s">
        <v>126</v>
      </c>
    </row>
    <row r="123" spans="1:7" x14ac:dyDescent="0.25">
      <c r="A123" s="33" t="s">
        <v>42</v>
      </c>
      <c r="B123" s="33" t="s">
        <v>219</v>
      </c>
      <c r="C123" s="580" t="s">
        <v>222</v>
      </c>
      <c r="D123" s="50" t="s">
        <v>44</v>
      </c>
      <c r="E123" s="160">
        <v>1991</v>
      </c>
      <c r="F123" s="37">
        <v>15210</v>
      </c>
      <c r="G123" s="33" t="s">
        <v>126</v>
      </c>
    </row>
    <row r="124" spans="1:7" x14ac:dyDescent="0.25">
      <c r="A124" s="33" t="s">
        <v>42</v>
      </c>
      <c r="B124" s="33" t="s">
        <v>219</v>
      </c>
      <c r="C124" s="580" t="s">
        <v>217</v>
      </c>
      <c r="D124" s="50" t="s">
        <v>125</v>
      </c>
      <c r="E124" s="160">
        <v>1991</v>
      </c>
      <c r="F124" s="161">
        <v>12320</v>
      </c>
      <c r="G124" s="33" t="s">
        <v>126</v>
      </c>
    </row>
    <row r="125" spans="1:7" x14ac:dyDescent="0.25">
      <c r="A125" s="33" t="s">
        <v>42</v>
      </c>
      <c r="B125" s="33" t="s">
        <v>153</v>
      </c>
      <c r="C125" s="580">
        <v>1.8</v>
      </c>
      <c r="D125" s="50" t="s">
        <v>120</v>
      </c>
      <c r="E125" s="160">
        <v>1991</v>
      </c>
      <c r="F125" s="161">
        <v>19450</v>
      </c>
      <c r="G125" s="33" t="s">
        <v>141</v>
      </c>
    </row>
    <row r="126" spans="1:7" x14ac:dyDescent="0.25">
      <c r="A126" s="33" t="s">
        <v>42</v>
      </c>
      <c r="B126" s="33" t="s">
        <v>153</v>
      </c>
      <c r="C126" s="580">
        <v>2</v>
      </c>
      <c r="D126" s="50" t="s">
        <v>120</v>
      </c>
      <c r="E126" s="160">
        <v>1991</v>
      </c>
      <c r="F126" s="161">
        <v>22109</v>
      </c>
      <c r="G126" s="33" t="s">
        <v>141</v>
      </c>
    </row>
    <row r="127" spans="1:7" x14ac:dyDescent="0.25">
      <c r="A127" s="33" t="s">
        <v>42</v>
      </c>
      <c r="B127" s="33" t="s">
        <v>153</v>
      </c>
      <c r="C127" s="580">
        <v>2.5</v>
      </c>
      <c r="D127" s="50" t="s">
        <v>120</v>
      </c>
      <c r="E127" s="160">
        <v>1991</v>
      </c>
      <c r="F127" s="161">
        <v>32608</v>
      </c>
      <c r="G127" s="33" t="s">
        <v>141</v>
      </c>
    </row>
    <row r="128" spans="1:7" x14ac:dyDescent="0.25">
      <c r="A128" s="33" t="s">
        <v>42</v>
      </c>
      <c r="B128" s="33" t="s">
        <v>153</v>
      </c>
      <c r="C128" s="580">
        <v>3</v>
      </c>
      <c r="D128" s="50" t="s">
        <v>120</v>
      </c>
      <c r="E128" s="160">
        <v>1991</v>
      </c>
      <c r="F128" s="161">
        <v>33751</v>
      </c>
      <c r="G128" s="33" t="s">
        <v>141</v>
      </c>
    </row>
    <row r="129" spans="1:7" x14ac:dyDescent="0.25">
      <c r="A129" s="33" t="s">
        <v>42</v>
      </c>
      <c r="B129" s="33" t="s">
        <v>153</v>
      </c>
      <c r="C129" s="580" t="s">
        <v>154</v>
      </c>
      <c r="D129" s="50" t="s">
        <v>120</v>
      </c>
      <c r="E129" s="160">
        <v>1991</v>
      </c>
      <c r="F129" s="161">
        <v>30147</v>
      </c>
      <c r="G129" s="33" t="s">
        <v>141</v>
      </c>
    </row>
    <row r="130" spans="1:7" x14ac:dyDescent="0.25">
      <c r="A130" s="33" t="s">
        <v>42</v>
      </c>
      <c r="B130" s="33" t="s">
        <v>146</v>
      </c>
      <c r="C130" s="580">
        <v>2</v>
      </c>
      <c r="D130" s="50" t="s">
        <v>120</v>
      </c>
      <c r="E130" s="160">
        <v>1991</v>
      </c>
      <c r="F130" s="37">
        <v>26678</v>
      </c>
      <c r="G130" s="33" t="s">
        <v>147</v>
      </c>
    </row>
    <row r="131" spans="1:7" x14ac:dyDescent="0.25">
      <c r="A131" s="33" t="s">
        <v>42</v>
      </c>
      <c r="B131" s="61" t="s">
        <v>188</v>
      </c>
      <c r="C131" s="403">
        <v>2.4</v>
      </c>
      <c r="D131" s="50" t="s">
        <v>120</v>
      </c>
      <c r="E131" s="35">
        <v>1991</v>
      </c>
      <c r="F131" s="95">
        <v>9680</v>
      </c>
      <c r="G131" s="33" t="s">
        <v>189</v>
      </c>
    </row>
    <row r="132" spans="1:7" x14ac:dyDescent="0.25">
      <c r="A132" s="33" t="s">
        <v>42</v>
      </c>
      <c r="B132" s="61" t="s">
        <v>188</v>
      </c>
      <c r="C132" s="403" t="s">
        <v>154</v>
      </c>
      <c r="D132" s="50" t="s">
        <v>120</v>
      </c>
      <c r="E132" s="35">
        <v>1991</v>
      </c>
      <c r="F132" s="95">
        <v>14526</v>
      </c>
      <c r="G132" s="33" t="s">
        <v>189</v>
      </c>
    </row>
    <row r="133" spans="1:7" x14ac:dyDescent="0.25">
      <c r="A133" s="33" t="s">
        <v>42</v>
      </c>
      <c r="B133" s="61" t="s">
        <v>188</v>
      </c>
      <c r="C133" s="403" t="s">
        <v>190</v>
      </c>
      <c r="D133" s="50" t="s">
        <v>44</v>
      </c>
      <c r="E133" s="35">
        <v>1991</v>
      </c>
      <c r="F133" s="95">
        <v>15702</v>
      </c>
      <c r="G133" s="33" t="s">
        <v>189</v>
      </c>
    </row>
    <row r="134" spans="1:7" x14ac:dyDescent="0.25">
      <c r="A134" s="33" t="s">
        <v>42</v>
      </c>
      <c r="B134" s="61" t="s">
        <v>191</v>
      </c>
      <c r="C134" s="403">
        <v>2</v>
      </c>
      <c r="D134" s="50" t="s">
        <v>120</v>
      </c>
      <c r="E134" s="35">
        <v>1991</v>
      </c>
      <c r="F134" s="95">
        <v>10320</v>
      </c>
      <c r="G134" s="33" t="s">
        <v>189</v>
      </c>
    </row>
    <row r="135" spans="1:7" x14ac:dyDescent="0.25">
      <c r="A135" s="33" t="s">
        <v>42</v>
      </c>
      <c r="B135" s="33" t="s">
        <v>155</v>
      </c>
      <c r="C135" s="580">
        <v>1.5</v>
      </c>
      <c r="D135" s="50" t="s">
        <v>156</v>
      </c>
      <c r="E135" s="160">
        <v>1991</v>
      </c>
      <c r="F135" s="37">
        <v>22123</v>
      </c>
      <c r="G135" s="33" t="s">
        <v>141</v>
      </c>
    </row>
    <row r="136" spans="1:7" x14ac:dyDescent="0.25">
      <c r="A136" s="33" t="s">
        <v>42</v>
      </c>
      <c r="B136" s="33" t="s">
        <v>155</v>
      </c>
      <c r="C136" s="580">
        <v>1.8</v>
      </c>
      <c r="D136" s="50" t="s">
        <v>156</v>
      </c>
      <c r="E136" s="160">
        <v>1991</v>
      </c>
      <c r="F136" s="37">
        <v>17230</v>
      </c>
      <c r="G136" s="33" t="s">
        <v>141</v>
      </c>
    </row>
    <row r="137" spans="1:7" x14ac:dyDescent="0.25">
      <c r="A137" s="33" t="s">
        <v>42</v>
      </c>
      <c r="B137" s="33" t="s">
        <v>155</v>
      </c>
      <c r="C137" s="580">
        <v>1.8</v>
      </c>
      <c r="D137" s="50" t="s">
        <v>44</v>
      </c>
      <c r="E137" s="160">
        <v>1991</v>
      </c>
      <c r="F137" s="161">
        <v>31870</v>
      </c>
      <c r="G137" s="33" t="s">
        <v>141</v>
      </c>
    </row>
    <row r="138" spans="1:7" x14ac:dyDescent="0.25">
      <c r="A138" s="33" t="s">
        <v>42</v>
      </c>
      <c r="B138" s="33" t="s">
        <v>155</v>
      </c>
      <c r="C138" s="580">
        <v>2</v>
      </c>
      <c r="D138" s="50" t="s">
        <v>156</v>
      </c>
      <c r="E138" s="160">
        <v>1991</v>
      </c>
      <c r="F138" s="161">
        <v>19950</v>
      </c>
      <c r="G138" s="33" t="s">
        <v>141</v>
      </c>
    </row>
    <row r="139" spans="1:7" x14ac:dyDescent="0.25">
      <c r="A139" s="33" t="s">
        <v>42</v>
      </c>
      <c r="B139" s="33" t="s">
        <v>155</v>
      </c>
      <c r="C139" s="580">
        <v>2</v>
      </c>
      <c r="D139" s="50" t="s">
        <v>44</v>
      </c>
      <c r="E139" s="160">
        <v>1991</v>
      </c>
      <c r="F139" s="161">
        <v>23540</v>
      </c>
      <c r="G139" s="33" t="s">
        <v>141</v>
      </c>
    </row>
    <row r="140" spans="1:7" x14ac:dyDescent="0.25">
      <c r="A140" s="33" t="s">
        <v>42</v>
      </c>
      <c r="B140" s="33" t="s">
        <v>157</v>
      </c>
      <c r="C140" s="581">
        <v>1.8</v>
      </c>
      <c r="D140" s="50" t="s">
        <v>120</v>
      </c>
      <c r="E140" s="160">
        <v>1991</v>
      </c>
      <c r="F140" s="161">
        <v>17450</v>
      </c>
      <c r="G140" s="33" t="s">
        <v>141</v>
      </c>
    </row>
    <row r="141" spans="1:7" x14ac:dyDescent="0.25">
      <c r="A141" s="33" t="s">
        <v>42</v>
      </c>
      <c r="B141" s="33" t="s">
        <v>157</v>
      </c>
      <c r="C141" s="580">
        <v>2</v>
      </c>
      <c r="D141" s="50" t="s">
        <v>120</v>
      </c>
      <c r="E141" s="160">
        <v>1991</v>
      </c>
      <c r="F141" s="37">
        <v>22234</v>
      </c>
      <c r="G141" s="33" t="s">
        <v>141</v>
      </c>
    </row>
    <row r="142" spans="1:7" x14ac:dyDescent="0.25">
      <c r="A142" s="33" t="s">
        <v>42</v>
      </c>
      <c r="B142" s="33" t="s">
        <v>287</v>
      </c>
      <c r="C142" s="403" t="s">
        <v>288</v>
      </c>
      <c r="D142" s="50" t="s">
        <v>125</v>
      </c>
      <c r="E142" s="35">
        <v>1991</v>
      </c>
      <c r="F142" s="37">
        <v>10340</v>
      </c>
      <c r="G142" s="33" t="s">
        <v>141</v>
      </c>
    </row>
    <row r="143" spans="1:7" x14ac:dyDescent="0.25">
      <c r="A143" s="33" t="s">
        <v>42</v>
      </c>
      <c r="B143" s="33" t="s">
        <v>287</v>
      </c>
      <c r="C143" s="403" t="s">
        <v>288</v>
      </c>
      <c r="D143" s="50" t="s">
        <v>44</v>
      </c>
      <c r="E143" s="35">
        <v>1991</v>
      </c>
      <c r="F143" s="37">
        <v>17103</v>
      </c>
      <c r="G143" s="33" t="s">
        <v>141</v>
      </c>
    </row>
    <row r="144" spans="1:7" s="307" customFormat="1" x14ac:dyDescent="0.25">
      <c r="A144" s="222" t="s">
        <v>42</v>
      </c>
      <c r="B144" s="222" t="s">
        <v>224</v>
      </c>
      <c r="C144" s="403">
        <v>1.3</v>
      </c>
      <c r="D144" s="489" t="s">
        <v>125</v>
      </c>
      <c r="E144" s="223">
        <v>1991</v>
      </c>
      <c r="F144" s="306">
        <v>6912</v>
      </c>
      <c r="G144" s="222" t="s">
        <v>173</v>
      </c>
    </row>
    <row r="145" spans="1:7" s="307" customFormat="1" x14ac:dyDescent="0.25">
      <c r="A145" s="222" t="s">
        <v>42</v>
      </c>
      <c r="B145" s="222" t="s">
        <v>224</v>
      </c>
      <c r="C145" s="403">
        <v>1.3</v>
      </c>
      <c r="D145" s="489" t="s">
        <v>125</v>
      </c>
      <c r="E145" s="223">
        <v>1991</v>
      </c>
      <c r="F145" s="306">
        <v>8204</v>
      </c>
      <c r="G145" s="222" t="s">
        <v>186</v>
      </c>
    </row>
    <row r="146" spans="1:7" customFormat="1" x14ac:dyDescent="0.25">
      <c r="A146" s="222" t="s">
        <v>42</v>
      </c>
      <c r="B146" s="222" t="s">
        <v>224</v>
      </c>
      <c r="C146" s="403">
        <v>1.5</v>
      </c>
      <c r="D146" s="489" t="s">
        <v>125</v>
      </c>
      <c r="E146" s="223">
        <v>1991</v>
      </c>
      <c r="F146" s="306">
        <v>8507</v>
      </c>
      <c r="G146" s="222" t="s">
        <v>173</v>
      </c>
    </row>
    <row r="147" spans="1:7" customFormat="1" x14ac:dyDescent="0.25">
      <c r="A147" s="222" t="s">
        <v>42</v>
      </c>
      <c r="B147" s="222" t="s">
        <v>224</v>
      </c>
      <c r="C147" s="403">
        <v>1.5</v>
      </c>
      <c r="D147" s="489" t="s">
        <v>125</v>
      </c>
      <c r="E147" s="223">
        <v>1991</v>
      </c>
      <c r="F147" s="306">
        <v>8746</v>
      </c>
      <c r="G147" s="222" t="s">
        <v>186</v>
      </c>
    </row>
    <row r="148" spans="1:7" x14ac:dyDescent="0.25">
      <c r="A148" s="33" t="s">
        <v>42</v>
      </c>
      <c r="B148" s="33" t="s">
        <v>225</v>
      </c>
      <c r="C148" s="403" t="s">
        <v>212</v>
      </c>
      <c r="D148" s="50" t="s">
        <v>125</v>
      </c>
      <c r="E148" s="35">
        <v>1991</v>
      </c>
      <c r="F148" s="37">
        <v>10862</v>
      </c>
      <c r="G148" s="33" t="s">
        <v>186</v>
      </c>
    </row>
    <row r="149" spans="1:7" x14ac:dyDescent="0.25">
      <c r="A149" s="33" t="s">
        <v>42</v>
      </c>
      <c r="B149" s="33" t="s">
        <v>226</v>
      </c>
      <c r="C149" s="403">
        <v>1.3</v>
      </c>
      <c r="D149" s="50" t="s">
        <v>125</v>
      </c>
      <c r="E149" s="35">
        <v>1991</v>
      </c>
      <c r="F149" s="37">
        <v>10196</v>
      </c>
      <c r="G149" s="33" t="s">
        <v>141</v>
      </c>
    </row>
    <row r="150" spans="1:7" x14ac:dyDescent="0.25">
      <c r="A150" s="33" t="s">
        <v>42</v>
      </c>
      <c r="B150" s="33" t="s">
        <v>159</v>
      </c>
      <c r="C150" s="403">
        <v>1.8</v>
      </c>
      <c r="D150" s="50" t="s">
        <v>156</v>
      </c>
      <c r="E150" s="35">
        <v>1991</v>
      </c>
      <c r="F150" s="37">
        <v>22327</v>
      </c>
      <c r="G150" s="33" t="s">
        <v>160</v>
      </c>
    </row>
    <row r="151" spans="1:7" x14ac:dyDescent="0.25">
      <c r="A151" s="33" t="s">
        <v>42</v>
      </c>
      <c r="B151" s="33" t="s">
        <v>159</v>
      </c>
      <c r="C151" s="221">
        <v>1.8</v>
      </c>
      <c r="D151" s="50" t="s">
        <v>41</v>
      </c>
      <c r="E151" s="35">
        <v>1991</v>
      </c>
      <c r="F151" s="37">
        <v>14704</v>
      </c>
      <c r="G151" s="33" t="s">
        <v>160</v>
      </c>
    </row>
    <row r="152" spans="1:7" x14ac:dyDescent="0.25">
      <c r="A152" s="33" t="s">
        <v>42</v>
      </c>
      <c r="B152" s="33" t="s">
        <v>159</v>
      </c>
      <c r="C152" s="403">
        <v>2</v>
      </c>
      <c r="D152" s="50" t="s">
        <v>156</v>
      </c>
      <c r="E152" s="35">
        <v>1991</v>
      </c>
      <c r="F152" s="37">
        <v>24368</v>
      </c>
      <c r="G152" s="33" t="s">
        <v>160</v>
      </c>
    </row>
    <row r="153" spans="1:7" x14ac:dyDescent="0.25">
      <c r="A153" s="141" t="s">
        <v>42</v>
      </c>
      <c r="B153" s="141" t="s">
        <v>159</v>
      </c>
      <c r="C153" s="582">
        <v>2</v>
      </c>
      <c r="D153" s="490" t="s">
        <v>44</v>
      </c>
      <c r="E153" s="162">
        <v>1991</v>
      </c>
      <c r="F153" s="214">
        <v>29956</v>
      </c>
      <c r="G153" s="141" t="s">
        <v>160</v>
      </c>
    </row>
    <row r="154" spans="1:7" x14ac:dyDescent="0.25">
      <c r="A154" s="77" t="s">
        <v>42</v>
      </c>
      <c r="B154" s="61" t="s">
        <v>2946</v>
      </c>
      <c r="C154" s="323" t="s">
        <v>2945</v>
      </c>
      <c r="D154" s="120" t="s">
        <v>43</v>
      </c>
      <c r="E154" s="236" t="s">
        <v>241</v>
      </c>
      <c r="F154" s="97">
        <v>26451</v>
      </c>
      <c r="G154" s="77" t="s">
        <v>2947</v>
      </c>
    </row>
    <row r="155" spans="1:7" x14ac:dyDescent="0.25">
      <c r="A155" s="77" t="s">
        <v>42</v>
      </c>
      <c r="B155" s="61" t="s">
        <v>2946</v>
      </c>
      <c r="C155" s="323" t="s">
        <v>2945</v>
      </c>
      <c r="D155" s="120" t="s">
        <v>43</v>
      </c>
      <c r="E155" s="236" t="s">
        <v>241</v>
      </c>
      <c r="F155" s="97">
        <v>26963</v>
      </c>
      <c r="G155" s="77" t="s">
        <v>2943</v>
      </c>
    </row>
    <row r="156" spans="1:7" s="310" customFormat="1" x14ac:dyDescent="0.25">
      <c r="A156" s="33" t="s">
        <v>42</v>
      </c>
      <c r="B156" s="33" t="s">
        <v>231</v>
      </c>
      <c r="C156" s="221" t="s">
        <v>232</v>
      </c>
      <c r="D156" s="50" t="s">
        <v>44</v>
      </c>
      <c r="E156" s="35">
        <v>1991</v>
      </c>
      <c r="F156" s="45">
        <v>25570</v>
      </c>
      <c r="G156" s="33" t="s">
        <v>147</v>
      </c>
    </row>
    <row r="157" spans="1:7" s="310" customFormat="1" x14ac:dyDescent="0.25">
      <c r="A157" s="33" t="s">
        <v>42</v>
      </c>
      <c r="B157" s="33" t="s">
        <v>231</v>
      </c>
      <c r="C157" s="221" t="s">
        <v>233</v>
      </c>
      <c r="D157" s="50" t="s">
        <v>44</v>
      </c>
      <c r="E157" s="35">
        <v>1991</v>
      </c>
      <c r="F157" s="45">
        <v>25670</v>
      </c>
      <c r="G157" s="33" t="s">
        <v>147</v>
      </c>
    </row>
    <row r="158" spans="1:7" s="310" customFormat="1" x14ac:dyDescent="0.25">
      <c r="A158" s="33" t="s">
        <v>42</v>
      </c>
      <c r="B158" s="33" t="s">
        <v>231</v>
      </c>
      <c r="C158" s="221" t="s">
        <v>193</v>
      </c>
      <c r="D158" s="50" t="s">
        <v>44</v>
      </c>
      <c r="E158" s="35">
        <v>1991</v>
      </c>
      <c r="F158" s="45">
        <v>34670</v>
      </c>
      <c r="G158" s="33" t="s">
        <v>147</v>
      </c>
    </row>
    <row r="159" spans="1:7" s="310" customFormat="1" x14ac:dyDescent="0.25">
      <c r="A159" s="33" t="s">
        <v>42</v>
      </c>
      <c r="B159" s="33" t="s">
        <v>231</v>
      </c>
      <c r="C159" s="221" t="s">
        <v>289</v>
      </c>
      <c r="D159" s="50" t="s">
        <v>44</v>
      </c>
      <c r="E159" s="35">
        <v>1991</v>
      </c>
      <c r="F159" s="45">
        <v>27543</v>
      </c>
      <c r="G159" s="33" t="s">
        <v>147</v>
      </c>
    </row>
    <row r="160" spans="1:7" s="310" customFormat="1" x14ac:dyDescent="0.25">
      <c r="A160" s="33" t="s">
        <v>42</v>
      </c>
      <c r="B160" s="33" t="s">
        <v>231</v>
      </c>
      <c r="C160" s="221" t="s">
        <v>290</v>
      </c>
      <c r="D160" s="50" t="s">
        <v>44</v>
      </c>
      <c r="E160" s="35">
        <v>1991</v>
      </c>
      <c r="F160" s="45">
        <v>26443</v>
      </c>
      <c r="G160" s="33" t="s">
        <v>147</v>
      </c>
    </row>
    <row r="161" spans="1:7" s="310" customFormat="1" x14ac:dyDescent="0.25">
      <c r="A161" s="33" t="s">
        <v>42</v>
      </c>
      <c r="B161" s="33" t="s">
        <v>231</v>
      </c>
      <c r="C161" s="221" t="s">
        <v>194</v>
      </c>
      <c r="D161" s="50" t="s">
        <v>44</v>
      </c>
      <c r="E161" s="35">
        <v>1991</v>
      </c>
      <c r="F161" s="45">
        <v>32056</v>
      </c>
      <c r="G161" s="33" t="s">
        <v>147</v>
      </c>
    </row>
    <row r="162" spans="1:7" s="310" customFormat="1" x14ac:dyDescent="0.25">
      <c r="A162" s="33" t="s">
        <v>42</v>
      </c>
      <c r="B162" s="33" t="s">
        <v>4497</v>
      </c>
      <c r="C162" s="221">
        <v>2.4</v>
      </c>
      <c r="D162" s="50" t="s">
        <v>44</v>
      </c>
      <c r="E162" s="35">
        <v>1991</v>
      </c>
      <c r="F162" s="45">
        <v>24600</v>
      </c>
      <c r="G162" s="33" t="s">
        <v>4498</v>
      </c>
    </row>
    <row r="163" spans="1:7" s="310" customFormat="1" x14ac:dyDescent="0.25">
      <c r="A163" s="33" t="s">
        <v>42</v>
      </c>
      <c r="B163" s="33" t="s">
        <v>4499</v>
      </c>
      <c r="C163" s="221">
        <v>2.4</v>
      </c>
      <c r="D163" s="50" t="s">
        <v>44</v>
      </c>
      <c r="E163" s="35">
        <v>1991</v>
      </c>
      <c r="F163" s="45">
        <v>23800</v>
      </c>
      <c r="G163" s="33" t="s">
        <v>4498</v>
      </c>
    </row>
    <row r="164" spans="1:7" s="310" customFormat="1" x14ac:dyDescent="0.25">
      <c r="A164" s="33" t="s">
        <v>42</v>
      </c>
      <c r="B164" s="33" t="s">
        <v>4500</v>
      </c>
      <c r="C164" s="221">
        <v>2.4</v>
      </c>
      <c r="D164" s="50" t="s">
        <v>44</v>
      </c>
      <c r="E164" s="35">
        <v>1991</v>
      </c>
      <c r="F164" s="45">
        <v>24200</v>
      </c>
      <c r="G164" s="33" t="s">
        <v>4498</v>
      </c>
    </row>
    <row r="165" spans="1:7" s="310" customFormat="1" x14ac:dyDescent="0.25">
      <c r="A165" s="33" t="s">
        <v>42</v>
      </c>
      <c r="B165" s="33" t="s">
        <v>4501</v>
      </c>
      <c r="C165" s="221">
        <v>2.4</v>
      </c>
      <c r="D165" s="50" t="s">
        <v>44</v>
      </c>
      <c r="E165" s="35">
        <v>1991</v>
      </c>
      <c r="F165" s="45">
        <v>23400</v>
      </c>
      <c r="G165" s="33" t="s">
        <v>4498</v>
      </c>
    </row>
    <row r="166" spans="1:7" s="310" customFormat="1" x14ac:dyDescent="0.25">
      <c r="A166" s="33" t="s">
        <v>42</v>
      </c>
      <c r="B166" s="33" t="s">
        <v>4502</v>
      </c>
      <c r="C166" s="221">
        <v>2.4</v>
      </c>
      <c r="D166" s="50" t="s">
        <v>44</v>
      </c>
      <c r="E166" s="35">
        <v>1991</v>
      </c>
      <c r="F166" s="45">
        <v>21800</v>
      </c>
      <c r="G166" s="33" t="s">
        <v>4498</v>
      </c>
    </row>
    <row r="167" spans="1:7" s="310" customFormat="1" x14ac:dyDescent="0.25">
      <c r="A167" s="33" t="s">
        <v>42</v>
      </c>
      <c r="B167" s="33" t="s">
        <v>4503</v>
      </c>
      <c r="C167" s="221">
        <v>2.4</v>
      </c>
      <c r="D167" s="50" t="s">
        <v>44</v>
      </c>
      <c r="E167" s="35">
        <v>1991</v>
      </c>
      <c r="F167" s="45">
        <v>21100</v>
      </c>
      <c r="G167" s="33" t="s">
        <v>4498</v>
      </c>
    </row>
    <row r="168" spans="1:7" s="310" customFormat="1" x14ac:dyDescent="0.25">
      <c r="A168" s="33" t="s">
        <v>42</v>
      </c>
      <c r="B168" s="33" t="s">
        <v>4502</v>
      </c>
      <c r="C168" s="221">
        <v>2.4</v>
      </c>
      <c r="D168" s="50" t="s">
        <v>44</v>
      </c>
      <c r="E168" s="35">
        <v>1991</v>
      </c>
      <c r="F168" s="45">
        <v>20800</v>
      </c>
      <c r="G168" s="33" t="s">
        <v>4504</v>
      </c>
    </row>
    <row r="169" spans="1:7" s="310" customFormat="1" x14ac:dyDescent="0.25">
      <c r="A169" s="33" t="s">
        <v>42</v>
      </c>
      <c r="B169" s="33" t="s">
        <v>4503</v>
      </c>
      <c r="C169" s="221">
        <v>2.4</v>
      </c>
      <c r="D169" s="50" t="s">
        <v>44</v>
      </c>
      <c r="E169" s="35">
        <v>1991</v>
      </c>
      <c r="F169" s="45">
        <v>20100</v>
      </c>
      <c r="G169" s="33" t="s">
        <v>4504</v>
      </c>
    </row>
    <row r="170" spans="1:7" s="310" customFormat="1" x14ac:dyDescent="0.25">
      <c r="A170" s="33" t="s">
        <v>42</v>
      </c>
      <c r="B170" s="33" t="s">
        <v>4505</v>
      </c>
      <c r="C170" s="221">
        <v>2.4</v>
      </c>
      <c r="D170" s="50" t="s">
        <v>44</v>
      </c>
      <c r="E170" s="35">
        <v>1991</v>
      </c>
      <c r="F170" s="45">
        <v>17900</v>
      </c>
      <c r="G170" s="33" t="s">
        <v>4504</v>
      </c>
    </row>
    <row r="171" spans="1:7" s="310" customFormat="1" x14ac:dyDescent="0.25">
      <c r="A171" s="33" t="s">
        <v>42</v>
      </c>
      <c r="B171" s="33" t="s">
        <v>4505</v>
      </c>
      <c r="C171" s="221">
        <v>2.4</v>
      </c>
      <c r="D171" s="50" t="s">
        <v>44</v>
      </c>
      <c r="E171" s="35">
        <v>1991</v>
      </c>
      <c r="F171" s="45">
        <v>18800</v>
      </c>
      <c r="G171" s="33" t="s">
        <v>4498</v>
      </c>
    </row>
    <row r="172" spans="1:7" s="113" customFormat="1" ht="15" x14ac:dyDescent="0.25">
      <c r="A172" s="585" t="s">
        <v>42</v>
      </c>
      <c r="B172" s="585" t="s">
        <v>6244</v>
      </c>
      <c r="C172" s="700" t="s">
        <v>3751</v>
      </c>
      <c r="D172" s="734" t="s">
        <v>43</v>
      </c>
      <c r="E172" s="585">
        <v>1991</v>
      </c>
      <c r="F172" s="585">
        <v>8723</v>
      </c>
      <c r="G172" s="585" t="s">
        <v>6245</v>
      </c>
    </row>
    <row r="173" spans="1:7" s="113" customFormat="1" ht="15" x14ac:dyDescent="0.25">
      <c r="A173" s="585" t="s">
        <v>3926</v>
      </c>
      <c r="B173" s="585" t="s">
        <v>4564</v>
      </c>
      <c r="C173" s="700" t="s">
        <v>3751</v>
      </c>
      <c r="D173" s="734" t="s">
        <v>110</v>
      </c>
      <c r="E173" s="585">
        <v>1991</v>
      </c>
      <c r="F173" s="705">
        <v>9018</v>
      </c>
      <c r="G173" s="585" t="s">
        <v>6246</v>
      </c>
    </row>
    <row r="174" spans="1:7" s="113" customFormat="1" x14ac:dyDescent="0.25">
      <c r="A174" s="77" t="s">
        <v>856</v>
      </c>
      <c r="B174" s="77" t="s">
        <v>1514</v>
      </c>
      <c r="C174" s="405">
        <v>1</v>
      </c>
      <c r="D174" s="120" t="s">
        <v>110</v>
      </c>
      <c r="E174" s="78">
        <v>1991</v>
      </c>
      <c r="F174" s="171">
        <v>8337</v>
      </c>
      <c r="G174" s="77" t="s">
        <v>186</v>
      </c>
    </row>
    <row r="175" spans="1:7" s="72" customFormat="1" x14ac:dyDescent="0.25">
      <c r="A175" s="77" t="s">
        <v>856</v>
      </c>
      <c r="B175" s="77" t="s">
        <v>1514</v>
      </c>
      <c r="C175" s="405">
        <v>1</v>
      </c>
      <c r="D175" s="120" t="s">
        <v>110</v>
      </c>
      <c r="E175" s="78">
        <v>1991</v>
      </c>
      <c r="F175" s="171">
        <v>7837</v>
      </c>
      <c r="G175" s="77" t="s">
        <v>1213</v>
      </c>
    </row>
    <row r="176" spans="1:7" s="72" customFormat="1" x14ac:dyDescent="0.25">
      <c r="A176" s="77" t="s">
        <v>856</v>
      </c>
      <c r="B176" s="77" t="s">
        <v>1514</v>
      </c>
      <c r="C176" s="405">
        <v>1.4</v>
      </c>
      <c r="D176" s="120" t="s">
        <v>110</v>
      </c>
      <c r="E176" s="78">
        <v>1991</v>
      </c>
      <c r="F176" s="171">
        <v>9337</v>
      </c>
      <c r="G176" s="77" t="s">
        <v>186</v>
      </c>
    </row>
    <row r="177" spans="1:8" x14ac:dyDescent="0.25">
      <c r="A177" s="77" t="s">
        <v>856</v>
      </c>
      <c r="B177" s="77" t="s">
        <v>1514</v>
      </c>
      <c r="C177" s="405">
        <v>1.4</v>
      </c>
      <c r="D177" s="120" t="s">
        <v>110</v>
      </c>
      <c r="E177" s="78">
        <v>1991</v>
      </c>
      <c r="F177" s="171">
        <v>8837</v>
      </c>
      <c r="G177" s="77" t="s">
        <v>1213</v>
      </c>
      <c r="H177" s="353"/>
    </row>
    <row r="178" spans="1:8" x14ac:dyDescent="0.25">
      <c r="A178" s="77" t="s">
        <v>856</v>
      </c>
      <c r="B178" s="77" t="s">
        <v>1514</v>
      </c>
      <c r="C178" s="405">
        <v>1.4</v>
      </c>
      <c r="D178" s="120" t="s">
        <v>110</v>
      </c>
      <c r="E178" s="78">
        <v>1991</v>
      </c>
      <c r="F178" s="171">
        <v>13337</v>
      </c>
      <c r="G178" s="77" t="s">
        <v>1213</v>
      </c>
      <c r="H178" s="353"/>
    </row>
  </sheetData>
  <sheetProtection algorithmName="SHA-512" hashValue="RQAUlqrKilovIgOXqn4Zgx4RYr159m3OikDsw18oGlQVQ2FU5ZEzLmz+qJlSqegAk7uaBy6qF0ve2KfQepD0kA==" saltValue="XAupYXwVU112ZEMme4MMFg==" spinCount="100000" sheet="1" objects="1" scenarios="1"/>
  <sortState ref="A2:G158">
    <sortCondition ref="A2"/>
  </sortState>
  <hyperlinks>
    <hyperlink ref="C48" r:id="rId1" display="http://specs.cars-directory.net/mitsubishi/lancer/1.3_F_11712.html"/>
    <hyperlink ref="C49" r:id="rId2" display="http://specs.cars-directory.net/mitsubishi/lancer/1.3_T_11704.html"/>
    <hyperlink ref="C50" r:id="rId3" display="http://specs.cars-directory.net/mitsubishi/lancer/1.5_MX_extra_11743.html"/>
    <hyperlink ref="C52" r:id="rId4" display="http://specs.cars-directory.net/mitsubishi/lancer/1.6_MR_11784.html"/>
    <hyperlink ref="C53" r:id="rId5" display="http://specs.cars-directory.net/mitsubishi/lancer/1.8_GSR_11794.html"/>
    <hyperlink ref="C54" r:id="rId6" display="http://specs.cars-directory.net/mitsubishi/minica_toppo/660_Amista_10930.html"/>
    <hyperlink ref="C58" r:id="rId7" display="http://specs.cars-directory.net/mitsubishi/mirage/1.3_F_11476.html"/>
    <hyperlink ref="C60" r:id="rId8" display="http://specs.cars-directory.net/mitsubishi/pajero/2.5DT_Exceed_9845.html"/>
    <hyperlink ref="C59" r:id="rId9" display="http://specs.cars-directory.net/mitsubishi/pajero/3.0_exceed_long_9960.html"/>
    <hyperlink ref="C61" r:id="rId10" display="http://specs.cars-directory.net/mitsubishi/pajero/2.5DT_XE_10114.html"/>
    <hyperlink ref="C62" r:id="rId11" display="http://specs.cars-directory.net/mitsubishi/sigma/2.0_20E_8606.html"/>
    <hyperlink ref="C65" r:id="rId12" display="http://specs.cars-directory.net/mitsubishi/sigma/3.0_30R-S_8634.html"/>
    <hyperlink ref="C66" r:id="rId13" display="http://specs.cars-directory.net/mitsubishi/sigma/3.0_30R-SE_8639.html"/>
    <hyperlink ref="C67" r:id="rId14" display="http://specs.cars-directory.net/mitsubishi/strada/2.5DT_8881.html"/>
    <hyperlink ref="C56" r:id="rId15" display="http://specs.cars-directory.net/mitsubishi/minica/660_Ce_sunroof_42387.html"/>
    <hyperlink ref="C57" r:id="rId16" display="http://specs.cars-directory.net/mitsubishi/minica/660_Ce_sunroof_42388.html"/>
    <hyperlink ref="C55" r:id="rId17" display="http://specs.cars-directory.net/mitsubishi/minica_toppo/660_Amista_10930.html"/>
    <hyperlink ref="C79" r:id="rId18" display="http://specs.cars-directory.net/toyota/aristo/3.0_Q_23758.html"/>
    <hyperlink ref="C80" r:id="rId19" display="http://specs.cars-directory.net/toyota/aristo/3.0_V_23766.html"/>
    <hyperlink ref="C81" r:id="rId20" display="http://specs.cars-directory.net/toyota/aristo/4.0_Zi-Four_23770.html"/>
    <hyperlink ref="C84" r:id="rId21" display="http://specs.cars-directory.net/toyota/camry/2.5_Prominent_24850.html"/>
    <hyperlink ref="C82" r:id="rId22" display="http://specs.cars-directory.net/toyota/camry/1.8_Lumiere_24867.html"/>
    <hyperlink ref="C85" r:id="rId23" display="http://specs.cars-directory.net/toyota/camry/2.0_GT_24907.html"/>
    <hyperlink ref="C83" r:id="rId24" display="http://specs.cars-directory.net/toyota/camry/2.0_Lumiere_24883.html"/>
    <hyperlink ref="C86" r:id="rId25" display="http://specs.cars-directory.net/toyota/camry/2.0_ZV_24889.html"/>
    <hyperlink ref="C96" r:id="rId26" display="http://specs.cars-directory.net/toyota/celica/2.0_Convertible_28993.html"/>
    <hyperlink ref="C93" r:id="rId27" display="http://specs.cars-directory.net/toyota/celica/2.0_active_sports_28925.html"/>
    <hyperlink ref="C91" r:id="rId28" display="http://specs.cars-directory.net/toyota/celica/2.0_GT-FOUR_28921.html"/>
    <hyperlink ref="C92" r:id="rId29" display="http://specs.cars-directory.net/toyota/celica/2.0_GT-R_28906.html"/>
    <hyperlink ref="C94" r:id="rId30" display="http://specs.cars-directory.net/toyota/celica/2.0_S-R_28884.html"/>
    <hyperlink ref="C95" r:id="rId31" display="http://specs.cars-directory.net/toyota/celica/2.0_Z-R_28894.html"/>
    <hyperlink ref="C97" r:id="rId32" display="http://specs.cars-directory.net/toyota/century/4.0_D_type_column__29070.html"/>
    <hyperlink ref="C112" r:id="rId33" display="http://specs.cars-directory.net/toyota/corona/1.5_DX_27498.html"/>
    <hyperlink ref="C110" r:id="rId34" display="http://specs.cars-directory.net/toyota/corona/1.8_SF-Z_27624.html"/>
    <hyperlink ref="C111" r:id="rId35" display="http://specs.cars-directory.net/toyota/corona/2.0_SF-GT_27630.html"/>
    <hyperlink ref="C108" r:id="rId36" display="http://specs.cars-directory.net/toyota/corona_exiv/1.8_FE_27648.html"/>
    <hyperlink ref="C109" r:id="rId37" display="http://specs.cars-directory.net/toyota/corona_exiv/2.0_FE_27664.html"/>
    <hyperlink ref="C120" r:id="rId38" display="http://specs.cars-directory.net/toyota/corsa/1.3_AX_27355.html"/>
    <hyperlink ref="C121" r:id="rId39" display="http://specs.cars-directory.net/toyota/corsa/1.5_AX-X_27387.html"/>
    <hyperlink ref="C122" r:id="rId40" display="http://specs.cars-directory.net/toyota/corsa/1.5_VIT_27375.html"/>
    <hyperlink ref="C123" r:id="rId41" display="http://specs.cars-directory.net/toyota/corsa/1.5_VIT-X_27379.html"/>
    <hyperlink ref="C124" r:id="rId42" display="http://specs.cars-directory.net/toyota/corsa/1.5DT_AX_27364.html"/>
    <hyperlink ref="C116" r:id="rId43" display="http://specs.cars-directory.net/toyota/corsa/1.3_Moa_27441.html"/>
    <hyperlink ref="C119" r:id="rId44" display="http://specs.cars-directory.net/toyota/corsa/1.3_Sophia_27445.html"/>
    <hyperlink ref="C113" r:id="rId45" display="http://specs.cars-directory.net/toyota/corsa/1.3_TX_27437.html"/>
    <hyperlink ref="C117" r:id="rId46" display="http://specs.cars-directory.net/toyota/corsa/1.5_Moa_27462.html"/>
    <hyperlink ref="C114" r:id="rId47" display="http://specs.cars-directory.net/toyota/corsa/1.5_SX_27453.html"/>
    <hyperlink ref="C115" r:id="rId48" display="http://specs.cars-directory.net/toyota/corsa/1.5_SX_27460.html"/>
    <hyperlink ref="C118" r:id="rId49" display="http://specs.cars-directory.net/toyota/corsa/1.5DT_Moa_27449.html"/>
    <hyperlink ref="C125" r:id="rId50" display="http://specs.cars-directory.net/toyota/cresta/1.8_Super_custom_27061.html"/>
    <hyperlink ref="C126" r:id="rId51" display="http://specs.cars-directory.net/toyota/cresta/2.0_Super_deluxe_27071.html"/>
    <hyperlink ref="C129" r:id="rId52" display="http://specs.cars-directory.net/toyota/cresta/2.4D_Super_custom_27096.html"/>
    <hyperlink ref="C127" r:id="rId53" display="http://specs.cars-directory.net/toyota/cresta/2.5_Super_Lucent_G_27110.html"/>
    <hyperlink ref="C128" r:id="rId54" display="http://specs.cars-directory.net/toyota/cresta/3.0_Super_Lucent_G_27113.html"/>
    <hyperlink ref="C130" r:id="rId55" display="http://specs.cars-directory.net/toyota/crown_wagon/2.0_wagon_royal_extra_26887.html"/>
    <hyperlink ref="C138" r:id="rId56" display="http://specs.cars-directory.net/toyota/lite_ace/2.0_FXV_32281.html"/>
    <hyperlink ref="C139" r:id="rId57" display="http://specs.cars-directory.net/toyota/lite_ace/2.0_FXV_32281.html"/>
    <hyperlink ref="C141" r:id="rId58" display="http://specs.cars-directory.net/toyota/mark_ii/2.0_Grande_31750.html"/>
    <hyperlink ref="C142" r:id="rId59" display="http://specs.cars-directory.net/toyota/sprinter/2.2D_LX_28540.html"/>
    <hyperlink ref="C143" r:id="rId60" display="http://specs.cars-directory.net/toyota/sprinter/2.2D_LX_28540.html"/>
    <hyperlink ref="C149" r:id="rId61" display="http://specs.cars-directory.net/toyota/tercel/1.3_Avenue_29235.html"/>
    <hyperlink ref="C148" r:id="rId62" display="http://specs.cars-directory.net/toyota/tercel/1.5DT_Joinus_29358.html"/>
    <hyperlink ref="C150" r:id="rId63" display="http://specs.cars-directory.net/toyota/town_ace/1.8_Custom_high_roof_29389.html"/>
    <hyperlink ref="C152" r:id="rId64" display="http://specs.cars-directory.net/toyota/town_ace/2.0_Royal_Lounge_limited_skylight_roof_29554.html"/>
    <hyperlink ref="C153" r:id="rId65" display="http://specs.cars-directory.net/toyota/town_ace/2.0_Royal_Lounge_limited_skylight_roof_29554.html"/>
    <hyperlink ref="C143:C147" r:id="rId66" display="http://specs.cars-directory.net/toyota/land_cruiser/4.2DT_100_VX_32970.html"/>
    <hyperlink ref="C137:C141" r:id="rId67" display="http://specs.cars-directory.net/toyota/land_cruiser/4.5_80_GX_32745.html"/>
    <hyperlink ref="C135" r:id="rId68" display="http://specs.cars-directory.net/toyota/land_cruiser/4.2_GX_diesel_4WD_40314.html"/>
    <hyperlink ref="C115:C122" r:id="rId69" display="http://specs.cars-directory.net/toyota/land_cruiser/4.2_VX_diesel_turbo_4WD_40228.html"/>
    <hyperlink ref="C77" r:id="rId70" display="http://specs.cars-directory.net/nissan/terrano/2.7DT_R2m_16862.html"/>
    <hyperlink ref="C78" r:id="rId71" display="http://specs.cars-directory.net/nissan/terrano/3.0_R3m_16903.html"/>
    <hyperlink ref="C73" r:id="rId72" display="http://specs.cars-directory.net/nissan/sunny/1.8_GTS_14393.html"/>
    <hyperlink ref="C68" r:id="rId73" display="http://specs.cars-directory.net/nissan/sunny/1.3_EX_saloon_14327.html"/>
    <hyperlink ref="C69" r:id="rId74" display="http://specs.cars-directory.net/nissan/sunny/1.6_GTS_14364.html"/>
    <hyperlink ref="C70" r:id="rId75" display="http://specs.cars-directory.net/nissan/sunny/1.7D_EX_saloon_14372.html"/>
    <hyperlink ref="C71" r:id="rId76" display="http://specs.cars-directory.net/nissan/sunny/1.7D_EX_saloon_14376.html"/>
    <hyperlink ref="C72" r:id="rId77" display="http://specs.cars-directory.net/nissan/sunny/1.8_GT-S_14391.html"/>
    <hyperlink ref="C74" r:id="rId78" display="http://specs.cars-directory.net/nissan/sunny_california/1.5_Sanjose_14710.html"/>
    <hyperlink ref="C75" r:id="rId79" display="http://specs.cars-directory.net/nissan/sunny_california/1.5_Type_A_14718.html"/>
    <hyperlink ref="C134" r:id="rId80" display="http://specs.cars-directory.net/toyota/hiace/2.0_Custom_30021.html"/>
    <hyperlink ref="C131" r:id="rId81" display="http://specs.cars-directory.net/toyota/hiace/2.4_Custom_30032.html"/>
    <hyperlink ref="C132" r:id="rId82" display="http://specs.cars-directory.net/toyota/hiace/2.4D_Custom_30057.html"/>
    <hyperlink ref="C133" r:id="rId83" display="http://specs.cars-directory.net/toyota/hiace/2.8D_Deluxe_long_30069.html"/>
    <hyperlink ref="C144" r:id="rId84" display="http://specs.cars-directory.net/toyota/starlet/1.5D_Soleil_28114.html"/>
    <hyperlink ref="C145" r:id="rId85" display="http://specs.cars-directory.net/toyota/starlet/1.5D_X_28136.html"/>
    <hyperlink ref="C146" r:id="rId86" display="http://specs.cars-directory.net/toyota/starlet/1.5D_Soleil_28114.html"/>
    <hyperlink ref="C147" r:id="rId87" display="http://specs.cars-directory.net/toyota/starlet/1.5D_X_28136.html"/>
    <hyperlink ref="C160" r:id="rId88" display="http://specs.cars-directory.net/toyota/land_cruiser/4.2_LX_B_package_diesel_4WD_40801.html"/>
    <hyperlink ref="C159" r:id="rId89" display="http://specs.cars-directory.net/toyota/land_cruiser/4.2_GX_diesel_4WD_40314.htm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244"/>
  <sheetViews>
    <sheetView workbookViewId="0">
      <pane ySplit="1" topLeftCell="A14" activePane="bottomLeft" state="frozen"/>
      <selection pane="bottomLeft" activeCell="C29" sqref="C29"/>
    </sheetView>
  </sheetViews>
  <sheetFormatPr defaultRowHeight="15.75" x14ac:dyDescent="0.25"/>
  <cols>
    <col min="1" max="1" width="22.140625" style="54" customWidth="1"/>
    <col min="2" max="2" width="36.5703125" style="54" customWidth="1"/>
    <col min="3" max="3" width="57.140625" style="563" customWidth="1"/>
    <col min="4" max="4" width="11.42578125" style="54" customWidth="1"/>
    <col min="5" max="5" width="9.140625" style="494"/>
    <col min="6" max="6" width="22.5703125" style="173" customWidth="1"/>
    <col min="7" max="7" width="34.28515625" style="54" customWidth="1"/>
    <col min="8" max="16384" width="9.140625" style="54"/>
  </cols>
  <sheetData>
    <row r="1" spans="1:7" x14ac:dyDescent="0.25">
      <c r="A1" s="126" t="s">
        <v>105</v>
      </c>
      <c r="B1" s="126" t="s">
        <v>80</v>
      </c>
      <c r="C1" s="382" t="s">
        <v>106</v>
      </c>
      <c r="D1" s="126" t="s">
        <v>107</v>
      </c>
      <c r="E1" s="210" t="s">
        <v>84</v>
      </c>
      <c r="F1" s="146" t="s">
        <v>108</v>
      </c>
      <c r="G1" s="126" t="s">
        <v>109</v>
      </c>
    </row>
    <row r="2" spans="1:7" x14ac:dyDescent="0.25">
      <c r="A2" s="33" t="s">
        <v>1920</v>
      </c>
      <c r="B2" s="61" t="s">
        <v>1716</v>
      </c>
      <c r="C2" s="221" t="s">
        <v>158</v>
      </c>
      <c r="D2" s="35" t="s">
        <v>44</v>
      </c>
      <c r="E2" s="50">
        <v>1992</v>
      </c>
      <c r="F2" s="45">
        <v>18998</v>
      </c>
      <c r="G2" s="33" t="s">
        <v>147</v>
      </c>
    </row>
    <row r="3" spans="1:7" x14ac:dyDescent="0.25">
      <c r="A3" s="290" t="s">
        <v>85</v>
      </c>
      <c r="B3" s="291" t="s">
        <v>3291</v>
      </c>
      <c r="C3" s="579" t="s">
        <v>1987</v>
      </c>
      <c r="D3" s="292"/>
      <c r="E3" s="736">
        <v>1992</v>
      </c>
      <c r="F3" s="737">
        <v>25650</v>
      </c>
      <c r="G3" s="290" t="s">
        <v>1960</v>
      </c>
    </row>
    <row r="4" spans="1:7" x14ac:dyDescent="0.25">
      <c r="A4" s="738" t="s">
        <v>85</v>
      </c>
      <c r="B4" s="738" t="s">
        <v>3295</v>
      </c>
      <c r="C4" s="739" t="s">
        <v>2859</v>
      </c>
      <c r="D4" s="738"/>
      <c r="E4" s="740">
        <v>1992</v>
      </c>
      <c r="F4" s="741">
        <v>42600</v>
      </c>
      <c r="G4" s="738" t="s">
        <v>1960</v>
      </c>
    </row>
    <row r="5" spans="1:7" x14ac:dyDescent="0.25">
      <c r="A5" s="738" t="s">
        <v>85</v>
      </c>
      <c r="B5" s="738" t="s">
        <v>3299</v>
      </c>
      <c r="C5" s="739" t="s">
        <v>1987</v>
      </c>
      <c r="D5" s="738"/>
      <c r="E5" s="740">
        <v>1992</v>
      </c>
      <c r="F5" s="742">
        <v>31500</v>
      </c>
      <c r="G5" s="738" t="s">
        <v>1837</v>
      </c>
    </row>
    <row r="6" spans="1:7" x14ac:dyDescent="0.25">
      <c r="A6" s="738" t="s">
        <v>85</v>
      </c>
      <c r="B6" s="738" t="s">
        <v>3300</v>
      </c>
      <c r="C6" s="739" t="s">
        <v>1987</v>
      </c>
      <c r="D6" s="738"/>
      <c r="E6" s="740">
        <v>1992</v>
      </c>
      <c r="F6" s="742">
        <v>39800</v>
      </c>
      <c r="G6" s="738" t="s">
        <v>1837</v>
      </c>
    </row>
    <row r="7" spans="1:7" x14ac:dyDescent="0.25">
      <c r="A7" s="77" t="s">
        <v>697</v>
      </c>
      <c r="B7" s="77" t="s">
        <v>2982</v>
      </c>
      <c r="C7" s="323">
        <v>4.5</v>
      </c>
      <c r="D7" s="77" t="s">
        <v>2975</v>
      </c>
      <c r="E7" s="120">
        <v>1992</v>
      </c>
      <c r="F7" s="299">
        <v>28200</v>
      </c>
      <c r="G7" s="77" t="s">
        <v>2974</v>
      </c>
    </row>
    <row r="8" spans="1:7" x14ac:dyDescent="0.25">
      <c r="A8" s="77" t="s">
        <v>697</v>
      </c>
      <c r="B8" s="77" t="s">
        <v>3005</v>
      </c>
      <c r="C8" s="323">
        <v>1.8</v>
      </c>
      <c r="D8" s="77" t="s">
        <v>438</v>
      </c>
      <c r="E8" s="120">
        <v>1992</v>
      </c>
      <c r="F8" s="163">
        <v>15100</v>
      </c>
      <c r="G8" s="77" t="s">
        <v>2978</v>
      </c>
    </row>
    <row r="9" spans="1:7" x14ac:dyDescent="0.25">
      <c r="A9" s="77" t="s">
        <v>697</v>
      </c>
      <c r="B9" s="77" t="s">
        <v>2980</v>
      </c>
      <c r="C9" s="323">
        <v>1.9</v>
      </c>
      <c r="D9" s="77" t="s">
        <v>438</v>
      </c>
      <c r="E9" s="120">
        <v>1992</v>
      </c>
      <c r="F9" s="163">
        <v>15650</v>
      </c>
      <c r="G9" s="77" t="s">
        <v>2978</v>
      </c>
    </row>
    <row r="10" spans="1:7" x14ac:dyDescent="0.25">
      <c r="A10" s="77" t="s">
        <v>697</v>
      </c>
      <c r="B10" s="77" t="s">
        <v>3003</v>
      </c>
      <c r="C10" s="323">
        <v>2</v>
      </c>
      <c r="D10" s="77" t="s">
        <v>438</v>
      </c>
      <c r="E10" s="120">
        <v>1992</v>
      </c>
      <c r="F10" s="299">
        <v>16200</v>
      </c>
      <c r="G10" s="77" t="s">
        <v>2978</v>
      </c>
    </row>
    <row r="11" spans="1:7" x14ac:dyDescent="0.25">
      <c r="A11" s="77" t="s">
        <v>697</v>
      </c>
      <c r="B11" s="77" t="s">
        <v>3001</v>
      </c>
      <c r="C11" s="323">
        <v>2.2000000000000002</v>
      </c>
      <c r="D11" s="77" t="s">
        <v>438</v>
      </c>
      <c r="E11" s="120">
        <v>1992</v>
      </c>
      <c r="F11" s="299">
        <v>17700</v>
      </c>
      <c r="G11" s="77" t="s">
        <v>2978</v>
      </c>
    </row>
    <row r="12" spans="1:7" x14ac:dyDescent="0.25">
      <c r="A12" s="77" t="s">
        <v>697</v>
      </c>
      <c r="B12" s="77" t="s">
        <v>2999</v>
      </c>
      <c r="C12" s="323">
        <v>2.2999999999999998</v>
      </c>
      <c r="D12" s="77" t="s">
        <v>438</v>
      </c>
      <c r="E12" s="120">
        <v>1992</v>
      </c>
      <c r="F12" s="299">
        <v>19250</v>
      </c>
      <c r="G12" s="77" t="s">
        <v>2978</v>
      </c>
    </row>
    <row r="13" spans="1:7" x14ac:dyDescent="0.25">
      <c r="A13" s="77" t="s">
        <v>697</v>
      </c>
      <c r="B13" s="77" t="s">
        <v>2997</v>
      </c>
      <c r="C13" s="323">
        <v>2.4</v>
      </c>
      <c r="D13" s="77" t="s">
        <v>438</v>
      </c>
      <c r="E13" s="120">
        <v>1992</v>
      </c>
      <c r="F13" s="299">
        <v>20150</v>
      </c>
      <c r="G13" s="77" t="s">
        <v>2978</v>
      </c>
    </row>
    <row r="14" spans="1:7" x14ac:dyDescent="0.25">
      <c r="A14" s="77" t="s">
        <v>697</v>
      </c>
      <c r="B14" s="77" t="s">
        <v>2995</v>
      </c>
      <c r="C14" s="323">
        <v>2.5</v>
      </c>
      <c r="D14" s="77" t="s">
        <v>438</v>
      </c>
      <c r="E14" s="120">
        <v>1992</v>
      </c>
      <c r="F14" s="299">
        <v>21600</v>
      </c>
      <c r="G14" s="77" t="s">
        <v>2978</v>
      </c>
    </row>
    <row r="15" spans="1:7" x14ac:dyDescent="0.25">
      <c r="A15" s="77" t="s">
        <v>697</v>
      </c>
      <c r="B15" s="77" t="s">
        <v>2994</v>
      </c>
      <c r="C15" s="323">
        <v>2.7</v>
      </c>
      <c r="D15" s="77" t="s">
        <v>2975</v>
      </c>
      <c r="E15" s="120">
        <v>1992</v>
      </c>
      <c r="F15" s="299">
        <v>22450</v>
      </c>
      <c r="G15" s="220" t="s">
        <v>2993</v>
      </c>
    </row>
    <row r="16" spans="1:7" x14ac:dyDescent="0.25">
      <c r="A16" s="77" t="s">
        <v>697</v>
      </c>
      <c r="B16" s="77" t="s">
        <v>2989</v>
      </c>
      <c r="C16" s="323">
        <v>3</v>
      </c>
      <c r="D16" s="77" t="s">
        <v>438</v>
      </c>
      <c r="E16" s="120">
        <v>1992</v>
      </c>
      <c r="F16" s="299">
        <v>24400</v>
      </c>
      <c r="G16" s="77" t="s">
        <v>2974</v>
      </c>
    </row>
    <row r="17" spans="1:7" x14ac:dyDescent="0.25">
      <c r="A17" s="77" t="s">
        <v>697</v>
      </c>
      <c r="B17" s="77" t="s">
        <v>2987</v>
      </c>
      <c r="C17" s="323">
        <v>3.2</v>
      </c>
      <c r="D17" s="77" t="s">
        <v>2975</v>
      </c>
      <c r="E17" s="120">
        <v>1992</v>
      </c>
      <c r="F17" s="299">
        <v>25500</v>
      </c>
      <c r="G17" s="77" t="s">
        <v>2974</v>
      </c>
    </row>
    <row r="18" spans="1:7" x14ac:dyDescent="0.25">
      <c r="A18" s="77" t="s">
        <v>697</v>
      </c>
      <c r="B18" s="77" t="s">
        <v>2985</v>
      </c>
      <c r="C18" s="323">
        <v>3.5</v>
      </c>
      <c r="D18" s="77" t="s">
        <v>2975</v>
      </c>
      <c r="E18" s="120">
        <v>1992</v>
      </c>
      <c r="F18" s="299">
        <v>26400</v>
      </c>
      <c r="G18" s="77" t="s">
        <v>2974</v>
      </c>
    </row>
    <row r="19" spans="1:7" x14ac:dyDescent="0.25">
      <c r="A19" s="77" t="s">
        <v>697</v>
      </c>
      <c r="B19" s="77" t="s">
        <v>2983</v>
      </c>
      <c r="C19" s="323">
        <v>4</v>
      </c>
      <c r="D19" s="77" t="s">
        <v>2975</v>
      </c>
      <c r="E19" s="120">
        <v>1992</v>
      </c>
      <c r="F19" s="299">
        <v>27300</v>
      </c>
      <c r="G19" s="77" t="s">
        <v>2974</v>
      </c>
    </row>
    <row r="20" spans="1:7" x14ac:dyDescent="0.25">
      <c r="A20" s="77" t="s">
        <v>697</v>
      </c>
      <c r="B20" s="77" t="s">
        <v>2977</v>
      </c>
      <c r="C20" s="323">
        <v>4</v>
      </c>
      <c r="D20" s="77" t="s">
        <v>2975</v>
      </c>
      <c r="E20" s="120">
        <v>1992</v>
      </c>
      <c r="F20" s="299">
        <v>27750</v>
      </c>
      <c r="G20" s="77" t="s">
        <v>2974</v>
      </c>
    </row>
    <row r="21" spans="1:7" x14ac:dyDescent="0.25">
      <c r="A21" s="77" t="s">
        <v>697</v>
      </c>
      <c r="B21" s="77" t="s">
        <v>3008</v>
      </c>
      <c r="C21" s="323">
        <v>5</v>
      </c>
      <c r="D21" s="77" t="s">
        <v>3007</v>
      </c>
      <c r="E21" s="120">
        <v>1992</v>
      </c>
      <c r="F21" s="163">
        <v>15000</v>
      </c>
      <c r="G21" s="106" t="s">
        <v>3006</v>
      </c>
    </row>
    <row r="22" spans="1:7" x14ac:dyDescent="0.25">
      <c r="A22" s="77" t="s">
        <v>2992</v>
      </c>
      <c r="B22" s="77" t="s">
        <v>2991</v>
      </c>
      <c r="C22" s="323">
        <v>2.8</v>
      </c>
      <c r="D22" s="77" t="s">
        <v>2975</v>
      </c>
      <c r="E22" s="120">
        <v>1992</v>
      </c>
      <c r="F22" s="299">
        <v>23550</v>
      </c>
      <c r="G22" s="77" t="s">
        <v>2990</v>
      </c>
    </row>
    <row r="23" spans="1:7" customFormat="1" x14ac:dyDescent="0.25">
      <c r="A23" s="77" t="s">
        <v>117</v>
      </c>
      <c r="B23" s="41" t="s">
        <v>6680</v>
      </c>
      <c r="C23" s="219"/>
      <c r="D23" s="77"/>
      <c r="E23" s="729">
        <v>1992</v>
      </c>
      <c r="F23" s="63">
        <v>60500</v>
      </c>
      <c r="G23" s="98" t="s">
        <v>3241</v>
      </c>
    </row>
    <row r="24" spans="1:7" customFormat="1" x14ac:dyDescent="0.25">
      <c r="A24" s="77" t="s">
        <v>117</v>
      </c>
      <c r="B24" s="41" t="s">
        <v>6679</v>
      </c>
      <c r="C24" s="219"/>
      <c r="D24" s="77"/>
      <c r="E24" s="729">
        <v>1992</v>
      </c>
      <c r="F24" s="63">
        <v>73500</v>
      </c>
      <c r="G24" s="98" t="s">
        <v>3240</v>
      </c>
    </row>
    <row r="25" spans="1:7" customFormat="1" x14ac:dyDescent="0.25">
      <c r="A25" s="77" t="s">
        <v>117</v>
      </c>
      <c r="B25" s="41" t="s">
        <v>6678</v>
      </c>
      <c r="C25" s="219"/>
      <c r="D25" s="77"/>
      <c r="E25" s="729">
        <v>1992</v>
      </c>
      <c r="F25" s="63">
        <v>62500</v>
      </c>
      <c r="G25" s="98" t="s">
        <v>3241</v>
      </c>
    </row>
    <row r="26" spans="1:7" customFormat="1" x14ac:dyDescent="0.25">
      <c r="A26" s="77" t="s">
        <v>117</v>
      </c>
      <c r="B26" s="41" t="s">
        <v>6678</v>
      </c>
      <c r="C26" s="219"/>
      <c r="D26" s="77"/>
      <c r="E26" s="729">
        <v>1992</v>
      </c>
      <c r="F26" s="63">
        <v>75500</v>
      </c>
      <c r="G26" s="98" t="s">
        <v>3240</v>
      </c>
    </row>
    <row r="27" spans="1:7" customFormat="1" x14ac:dyDescent="0.25">
      <c r="A27" s="77" t="s">
        <v>117</v>
      </c>
      <c r="B27" s="41" t="s">
        <v>6677</v>
      </c>
      <c r="C27" s="219"/>
      <c r="D27" s="77"/>
      <c r="E27" s="729">
        <v>1992</v>
      </c>
      <c r="F27" s="63">
        <v>64500</v>
      </c>
      <c r="G27" s="98" t="s">
        <v>3241</v>
      </c>
    </row>
    <row r="28" spans="1:7" customFormat="1" x14ac:dyDescent="0.25">
      <c r="A28" s="77" t="s">
        <v>117</v>
      </c>
      <c r="B28" s="41" t="s">
        <v>6677</v>
      </c>
      <c r="C28" s="219"/>
      <c r="D28" s="77"/>
      <c r="E28" s="729">
        <v>1992</v>
      </c>
      <c r="F28" s="63">
        <v>77000</v>
      </c>
      <c r="G28" s="98" t="s">
        <v>3240</v>
      </c>
    </row>
    <row r="29" spans="1:7" customFormat="1" x14ac:dyDescent="0.25">
      <c r="A29" s="77" t="s">
        <v>117</v>
      </c>
      <c r="B29" s="41" t="s">
        <v>6676</v>
      </c>
      <c r="C29" s="219"/>
      <c r="D29" s="77"/>
      <c r="E29" s="729">
        <v>1992</v>
      </c>
      <c r="F29" s="63">
        <v>66500</v>
      </c>
      <c r="G29" s="98" t="s">
        <v>3241</v>
      </c>
    </row>
    <row r="30" spans="1:7" s="744" customFormat="1" x14ac:dyDescent="0.25">
      <c r="A30" s="77" t="s">
        <v>117</v>
      </c>
      <c r="B30" s="41" t="s">
        <v>6676</v>
      </c>
      <c r="C30" s="219"/>
      <c r="D30" s="77"/>
      <c r="E30" s="729">
        <v>1992</v>
      </c>
      <c r="F30" s="63">
        <v>79000</v>
      </c>
      <c r="G30" s="98" t="s">
        <v>3240</v>
      </c>
    </row>
    <row r="31" spans="1:7" customFormat="1" x14ac:dyDescent="0.25">
      <c r="A31" s="77" t="s">
        <v>117</v>
      </c>
      <c r="B31" s="41" t="s">
        <v>6681</v>
      </c>
      <c r="C31" s="219"/>
      <c r="D31" s="77"/>
      <c r="E31" s="729">
        <v>1992</v>
      </c>
      <c r="F31" s="63">
        <v>66600</v>
      </c>
      <c r="G31" s="98" t="s">
        <v>3241</v>
      </c>
    </row>
    <row r="32" spans="1:7" customFormat="1" x14ac:dyDescent="0.25">
      <c r="A32" s="77" t="s">
        <v>117</v>
      </c>
      <c r="B32" s="41" t="s">
        <v>6681</v>
      </c>
      <c r="C32" s="219"/>
      <c r="D32" s="77"/>
      <c r="E32" s="729">
        <v>1992</v>
      </c>
      <c r="F32" s="63">
        <v>79250</v>
      </c>
      <c r="G32" s="98" t="s">
        <v>3240</v>
      </c>
    </row>
    <row r="33" spans="1:7" customFormat="1" x14ac:dyDescent="0.25">
      <c r="A33" s="77" t="s">
        <v>117</v>
      </c>
      <c r="B33" s="41" t="s">
        <v>6674</v>
      </c>
      <c r="C33" s="219"/>
      <c r="D33" s="77"/>
      <c r="E33" s="729">
        <v>1992</v>
      </c>
      <c r="F33" s="63">
        <v>66700</v>
      </c>
      <c r="G33" s="98" t="s">
        <v>3241</v>
      </c>
    </row>
    <row r="34" spans="1:7" customFormat="1" x14ac:dyDescent="0.25">
      <c r="A34" s="77" t="s">
        <v>117</v>
      </c>
      <c r="B34" s="41" t="s">
        <v>6674</v>
      </c>
      <c r="C34" s="219"/>
      <c r="D34" s="77"/>
      <c r="E34" s="729">
        <v>1992</v>
      </c>
      <c r="F34" s="63">
        <v>79500</v>
      </c>
      <c r="G34" s="98" t="s">
        <v>3240</v>
      </c>
    </row>
    <row r="35" spans="1:7" customFormat="1" x14ac:dyDescent="0.25">
      <c r="A35" s="77" t="s">
        <v>117</v>
      </c>
      <c r="B35" s="41" t="s">
        <v>6673</v>
      </c>
      <c r="C35" s="219"/>
      <c r="D35" s="77"/>
      <c r="E35" s="729">
        <v>1992</v>
      </c>
      <c r="F35" s="63">
        <v>66800</v>
      </c>
      <c r="G35" s="98" t="s">
        <v>3241</v>
      </c>
    </row>
    <row r="36" spans="1:7" customFormat="1" x14ac:dyDescent="0.25">
      <c r="A36" s="77" t="s">
        <v>117</v>
      </c>
      <c r="B36" s="41" t="s">
        <v>6673</v>
      </c>
      <c r="C36" s="219"/>
      <c r="D36" s="77"/>
      <c r="E36" s="729">
        <v>1992</v>
      </c>
      <c r="F36" s="63">
        <v>79750</v>
      </c>
      <c r="G36" s="98" t="s">
        <v>3240</v>
      </c>
    </row>
    <row r="37" spans="1:7" customFormat="1" x14ac:dyDescent="0.25">
      <c r="A37" s="77" t="s">
        <v>117</v>
      </c>
      <c r="B37" s="41" t="s">
        <v>6672</v>
      </c>
      <c r="C37" s="219"/>
      <c r="D37" s="77"/>
      <c r="E37" s="729">
        <v>1992</v>
      </c>
      <c r="F37" s="63">
        <v>66900</v>
      </c>
      <c r="G37" s="98" t="s">
        <v>3241</v>
      </c>
    </row>
    <row r="38" spans="1:7" customFormat="1" x14ac:dyDescent="0.25">
      <c r="A38" s="77" t="s">
        <v>117</v>
      </c>
      <c r="B38" s="41" t="s">
        <v>6672</v>
      </c>
      <c r="C38" s="219"/>
      <c r="D38" s="77"/>
      <c r="E38" s="729">
        <v>1992</v>
      </c>
      <c r="F38" s="63">
        <v>80000</v>
      </c>
      <c r="G38" s="98" t="s">
        <v>3240</v>
      </c>
    </row>
    <row r="39" spans="1:7" customFormat="1" x14ac:dyDescent="0.25">
      <c r="A39" s="77" t="s">
        <v>117</v>
      </c>
      <c r="B39" s="41" t="s">
        <v>6671</v>
      </c>
      <c r="C39" s="219"/>
      <c r="D39" s="77"/>
      <c r="E39" s="729">
        <v>1992</v>
      </c>
      <c r="F39" s="63">
        <v>67000</v>
      </c>
      <c r="G39" s="98" t="s">
        <v>3241</v>
      </c>
    </row>
    <row r="40" spans="1:7" customFormat="1" x14ac:dyDescent="0.25">
      <c r="A40" s="77" t="s">
        <v>117</v>
      </c>
      <c r="B40" s="41" t="s">
        <v>6671</v>
      </c>
      <c r="C40" s="219"/>
      <c r="D40" s="77"/>
      <c r="E40" s="729">
        <v>1992</v>
      </c>
      <c r="F40" s="63">
        <v>80250</v>
      </c>
      <c r="G40" s="98" t="s">
        <v>3240</v>
      </c>
    </row>
    <row r="41" spans="1:7" customFormat="1" x14ac:dyDescent="0.25">
      <c r="A41" s="77" t="s">
        <v>117</v>
      </c>
      <c r="B41" s="41" t="s">
        <v>6670</v>
      </c>
      <c r="C41" s="219"/>
      <c r="D41" s="77"/>
      <c r="E41" s="729">
        <v>1992</v>
      </c>
      <c r="F41" s="63">
        <v>67100</v>
      </c>
      <c r="G41" s="98" t="s">
        <v>3241</v>
      </c>
    </row>
    <row r="42" spans="1:7" customFormat="1" x14ac:dyDescent="0.25">
      <c r="A42" s="77" t="s">
        <v>117</v>
      </c>
      <c r="B42" s="41" t="s">
        <v>6670</v>
      </c>
      <c r="C42" s="219"/>
      <c r="D42" s="77"/>
      <c r="E42" s="729">
        <v>1992</v>
      </c>
      <c r="F42" s="63">
        <v>80500</v>
      </c>
      <c r="G42" s="98" t="s">
        <v>3240</v>
      </c>
    </row>
    <row r="43" spans="1:7" customFormat="1" x14ac:dyDescent="0.25">
      <c r="A43" s="77" t="s">
        <v>117</v>
      </c>
      <c r="B43" s="41" t="s">
        <v>6669</v>
      </c>
      <c r="C43" s="219"/>
      <c r="D43" s="77"/>
      <c r="E43" s="729">
        <v>1992</v>
      </c>
      <c r="F43" s="63">
        <v>67200</v>
      </c>
      <c r="G43" s="98" t="s">
        <v>3241</v>
      </c>
    </row>
    <row r="44" spans="1:7" customFormat="1" x14ac:dyDescent="0.25">
      <c r="A44" s="77" t="s">
        <v>117</v>
      </c>
      <c r="B44" s="41" t="s">
        <v>6669</v>
      </c>
      <c r="C44" s="219"/>
      <c r="D44" s="77"/>
      <c r="E44" s="729">
        <v>1992</v>
      </c>
      <c r="F44" s="63">
        <v>80750</v>
      </c>
      <c r="G44" s="98" t="s">
        <v>3240</v>
      </c>
    </row>
    <row r="45" spans="1:7" customFormat="1" x14ac:dyDescent="0.25">
      <c r="A45" s="77" t="s">
        <v>117</v>
      </c>
      <c r="B45" s="41" t="s">
        <v>6668</v>
      </c>
      <c r="C45" s="219"/>
      <c r="D45" s="77"/>
      <c r="E45" s="729">
        <v>1992</v>
      </c>
      <c r="F45" s="63">
        <v>67300</v>
      </c>
      <c r="G45" s="98" t="s">
        <v>3241</v>
      </c>
    </row>
    <row r="46" spans="1:7" customFormat="1" x14ac:dyDescent="0.25">
      <c r="A46" s="77" t="s">
        <v>117</v>
      </c>
      <c r="B46" s="41" t="s">
        <v>6668</v>
      </c>
      <c r="C46" s="219"/>
      <c r="D46" s="77"/>
      <c r="E46" s="729">
        <v>1992</v>
      </c>
      <c r="F46" s="63">
        <v>81000</v>
      </c>
      <c r="G46" s="98" t="s">
        <v>3240</v>
      </c>
    </row>
    <row r="47" spans="1:7" customFormat="1" x14ac:dyDescent="0.25">
      <c r="A47" s="41" t="s">
        <v>129</v>
      </c>
      <c r="B47" s="41" t="s">
        <v>6667</v>
      </c>
      <c r="C47" s="219"/>
      <c r="D47" s="77"/>
      <c r="E47" s="729">
        <v>1992</v>
      </c>
      <c r="F47" s="63">
        <v>67400</v>
      </c>
      <c r="G47" s="98" t="s">
        <v>3241</v>
      </c>
    </row>
    <row r="48" spans="1:7" customFormat="1" x14ac:dyDescent="0.25">
      <c r="A48" s="41" t="s">
        <v>129</v>
      </c>
      <c r="B48" s="41" t="s">
        <v>6667</v>
      </c>
      <c r="C48" s="219"/>
      <c r="D48" s="77"/>
      <c r="E48" s="729">
        <v>1992</v>
      </c>
      <c r="F48" s="63">
        <v>81250</v>
      </c>
      <c r="G48" s="98" t="s">
        <v>3240</v>
      </c>
    </row>
    <row r="49" spans="1:7" customFormat="1" x14ac:dyDescent="0.25">
      <c r="A49" s="41" t="s">
        <v>129</v>
      </c>
      <c r="B49" s="41" t="s">
        <v>6666</v>
      </c>
      <c r="C49" s="219"/>
      <c r="D49" s="77"/>
      <c r="E49" s="729">
        <v>1992</v>
      </c>
      <c r="F49" s="63">
        <v>67500</v>
      </c>
      <c r="G49" s="98" t="s">
        <v>3241</v>
      </c>
    </row>
    <row r="50" spans="1:7" customFormat="1" x14ac:dyDescent="0.25">
      <c r="A50" s="41" t="s">
        <v>129</v>
      </c>
      <c r="B50" s="41" t="s">
        <v>6666</v>
      </c>
      <c r="C50" s="219"/>
      <c r="D50" s="77"/>
      <c r="E50" s="729">
        <v>1992</v>
      </c>
      <c r="F50" s="63">
        <v>81500</v>
      </c>
      <c r="G50" s="98" t="s">
        <v>3240</v>
      </c>
    </row>
    <row r="51" spans="1:7" x14ac:dyDescent="0.25">
      <c r="A51" s="33" t="s">
        <v>117</v>
      </c>
      <c r="B51" s="33" t="s">
        <v>239</v>
      </c>
      <c r="C51" s="221" t="s">
        <v>240</v>
      </c>
      <c r="D51" s="33" t="s">
        <v>125</v>
      </c>
      <c r="E51" s="499" t="s">
        <v>294</v>
      </c>
      <c r="F51" s="112" t="s">
        <v>295</v>
      </c>
      <c r="G51" s="33"/>
    </row>
    <row r="52" spans="1:7" x14ac:dyDescent="0.25">
      <c r="A52" s="33" t="s">
        <v>117</v>
      </c>
      <c r="B52" s="33" t="s">
        <v>239</v>
      </c>
      <c r="C52" s="221" t="s">
        <v>243</v>
      </c>
      <c r="D52" s="33" t="s">
        <v>125</v>
      </c>
      <c r="E52" s="499" t="s">
        <v>294</v>
      </c>
      <c r="F52" s="112" t="s">
        <v>296</v>
      </c>
      <c r="G52" s="33"/>
    </row>
    <row r="53" spans="1:7" x14ac:dyDescent="0.25">
      <c r="A53" s="33" t="s">
        <v>117</v>
      </c>
      <c r="B53" s="33" t="s">
        <v>239</v>
      </c>
      <c r="C53" s="221" t="s">
        <v>297</v>
      </c>
      <c r="D53" s="33" t="s">
        <v>125</v>
      </c>
      <c r="E53" s="499" t="s">
        <v>294</v>
      </c>
      <c r="F53" s="112" t="s">
        <v>298</v>
      </c>
      <c r="G53" s="33"/>
    </row>
    <row r="54" spans="1:7" x14ac:dyDescent="0.25">
      <c r="A54" s="33" t="s">
        <v>117</v>
      </c>
      <c r="B54" s="33" t="s">
        <v>239</v>
      </c>
      <c r="C54" s="221" t="s">
        <v>299</v>
      </c>
      <c r="D54" s="33" t="s">
        <v>125</v>
      </c>
      <c r="E54" s="499" t="s">
        <v>294</v>
      </c>
      <c r="F54" s="112" t="s">
        <v>300</v>
      </c>
      <c r="G54" s="33"/>
    </row>
    <row r="55" spans="1:7" x14ac:dyDescent="0.25">
      <c r="A55" s="33" t="s">
        <v>117</v>
      </c>
      <c r="B55" s="33" t="s">
        <v>239</v>
      </c>
      <c r="C55" s="221" t="s">
        <v>299</v>
      </c>
      <c r="D55" s="33" t="s">
        <v>44</v>
      </c>
      <c r="E55" s="499" t="s">
        <v>294</v>
      </c>
      <c r="F55" s="112" t="s">
        <v>301</v>
      </c>
      <c r="G55" s="33"/>
    </row>
    <row r="56" spans="1:7" x14ac:dyDescent="0.25">
      <c r="A56" s="33" t="s">
        <v>117</v>
      </c>
      <c r="B56" s="33" t="s">
        <v>239</v>
      </c>
      <c r="C56" s="221" t="s">
        <v>245</v>
      </c>
      <c r="D56" s="33" t="s">
        <v>125</v>
      </c>
      <c r="E56" s="499" t="s">
        <v>294</v>
      </c>
      <c r="F56" s="112" t="s">
        <v>302</v>
      </c>
      <c r="G56" s="33"/>
    </row>
    <row r="57" spans="1:7" x14ac:dyDescent="0.25">
      <c r="A57" s="33" t="s">
        <v>117</v>
      </c>
      <c r="B57" s="33" t="s">
        <v>239</v>
      </c>
      <c r="C57" s="221" t="s">
        <v>245</v>
      </c>
      <c r="D57" s="33" t="s">
        <v>44</v>
      </c>
      <c r="E57" s="499" t="s">
        <v>294</v>
      </c>
      <c r="F57" s="112" t="s">
        <v>303</v>
      </c>
      <c r="G57" s="33"/>
    </row>
    <row r="58" spans="1:7" x14ac:dyDescent="0.25">
      <c r="A58" s="33" t="s">
        <v>117</v>
      </c>
      <c r="B58" s="33" t="s">
        <v>239</v>
      </c>
      <c r="C58" s="221" t="s">
        <v>248</v>
      </c>
      <c r="D58" s="33" t="s">
        <v>125</v>
      </c>
      <c r="E58" s="499" t="s">
        <v>294</v>
      </c>
      <c r="F58" s="112" t="s">
        <v>304</v>
      </c>
      <c r="G58" s="33"/>
    </row>
    <row r="59" spans="1:7" x14ac:dyDescent="0.25">
      <c r="A59" s="33" t="s">
        <v>117</v>
      </c>
      <c r="B59" s="33" t="s">
        <v>239</v>
      </c>
      <c r="C59" s="221" t="s">
        <v>250</v>
      </c>
      <c r="D59" s="33" t="s">
        <v>44</v>
      </c>
      <c r="E59" s="499" t="s">
        <v>294</v>
      </c>
      <c r="F59" s="112" t="s">
        <v>305</v>
      </c>
      <c r="G59" s="33"/>
    </row>
    <row r="60" spans="1:7" x14ac:dyDescent="0.25">
      <c r="A60" s="33" t="s">
        <v>117</v>
      </c>
      <c r="B60" s="33" t="s">
        <v>239</v>
      </c>
      <c r="C60" s="221" t="s">
        <v>308</v>
      </c>
      <c r="D60" s="33" t="s">
        <v>44</v>
      </c>
      <c r="E60" s="499" t="s">
        <v>294</v>
      </c>
      <c r="F60" s="112" t="s">
        <v>309</v>
      </c>
      <c r="G60" s="33"/>
    </row>
    <row r="61" spans="1:7" x14ac:dyDescent="0.25">
      <c r="A61" s="33" t="s">
        <v>117</v>
      </c>
      <c r="B61" s="33" t="s">
        <v>239</v>
      </c>
      <c r="C61" s="221" t="s">
        <v>306</v>
      </c>
      <c r="D61" s="33" t="s">
        <v>125</v>
      </c>
      <c r="E61" s="499" t="s">
        <v>294</v>
      </c>
      <c r="F61" s="112" t="s">
        <v>307</v>
      </c>
      <c r="G61" s="33"/>
    </row>
    <row r="62" spans="1:7" x14ac:dyDescent="0.25">
      <c r="A62" s="33" t="s">
        <v>117</v>
      </c>
      <c r="B62" s="33" t="s">
        <v>310</v>
      </c>
      <c r="C62" s="221" t="s">
        <v>311</v>
      </c>
      <c r="D62" s="33" t="s">
        <v>44</v>
      </c>
      <c r="E62" s="499" t="s">
        <v>294</v>
      </c>
      <c r="F62" s="112" t="s">
        <v>312</v>
      </c>
      <c r="G62" s="33"/>
    </row>
    <row r="63" spans="1:7" x14ac:dyDescent="0.25">
      <c r="A63" s="33" t="s">
        <v>117</v>
      </c>
      <c r="B63" s="33" t="s">
        <v>313</v>
      </c>
      <c r="C63" s="221" t="s">
        <v>314</v>
      </c>
      <c r="D63" s="33" t="s">
        <v>125</v>
      </c>
      <c r="E63" s="499" t="s">
        <v>294</v>
      </c>
      <c r="F63" s="112" t="s">
        <v>315</v>
      </c>
      <c r="G63" s="33"/>
    </row>
    <row r="64" spans="1:7" x14ac:dyDescent="0.25">
      <c r="A64" s="33" t="s">
        <v>117</v>
      </c>
      <c r="B64" s="33" t="s">
        <v>313</v>
      </c>
      <c r="C64" s="221" t="s">
        <v>314</v>
      </c>
      <c r="D64" s="33" t="s">
        <v>44</v>
      </c>
      <c r="E64" s="499" t="s">
        <v>294</v>
      </c>
      <c r="F64" s="112" t="s">
        <v>316</v>
      </c>
      <c r="G64" s="33"/>
    </row>
    <row r="65" spans="1:7" x14ac:dyDescent="0.25">
      <c r="A65" s="33" t="s">
        <v>117</v>
      </c>
      <c r="B65" s="33" t="s">
        <v>313</v>
      </c>
      <c r="C65" s="221" t="s">
        <v>317</v>
      </c>
      <c r="D65" s="33" t="s">
        <v>44</v>
      </c>
      <c r="E65" s="499" t="s">
        <v>294</v>
      </c>
      <c r="F65" s="112" t="s">
        <v>315</v>
      </c>
      <c r="G65" s="33"/>
    </row>
    <row r="66" spans="1:7" x14ac:dyDescent="0.25">
      <c r="A66" s="33" t="s">
        <v>117</v>
      </c>
      <c r="B66" s="33" t="s">
        <v>313</v>
      </c>
      <c r="C66" s="221" t="s">
        <v>317</v>
      </c>
      <c r="D66" s="33" t="s">
        <v>44</v>
      </c>
      <c r="E66" s="499" t="s">
        <v>294</v>
      </c>
      <c r="F66" s="112" t="s">
        <v>318</v>
      </c>
      <c r="G66" s="33"/>
    </row>
    <row r="67" spans="1:7" x14ac:dyDescent="0.25">
      <c r="A67" s="33" t="s">
        <v>117</v>
      </c>
      <c r="B67" s="33" t="s">
        <v>252</v>
      </c>
      <c r="C67" s="221" t="s">
        <v>253</v>
      </c>
      <c r="D67" s="33" t="s">
        <v>125</v>
      </c>
      <c r="E67" s="499" t="s">
        <v>294</v>
      </c>
      <c r="F67" s="112" t="s">
        <v>319</v>
      </c>
      <c r="G67" s="33"/>
    </row>
    <row r="68" spans="1:7" x14ac:dyDescent="0.25">
      <c r="A68" s="33" t="s">
        <v>117</v>
      </c>
      <c r="B68" s="33" t="s">
        <v>252</v>
      </c>
      <c r="C68" s="221" t="s">
        <v>253</v>
      </c>
      <c r="D68" s="33" t="s">
        <v>44</v>
      </c>
      <c r="E68" s="499" t="s">
        <v>294</v>
      </c>
      <c r="F68" s="112" t="s">
        <v>320</v>
      </c>
      <c r="G68" s="33"/>
    </row>
    <row r="69" spans="1:7" x14ac:dyDescent="0.25">
      <c r="A69" s="33" t="s">
        <v>117</v>
      </c>
      <c r="B69" s="33" t="s">
        <v>161</v>
      </c>
      <c r="C69" s="221" t="s">
        <v>165</v>
      </c>
      <c r="D69" s="33" t="s">
        <v>125</v>
      </c>
      <c r="E69" s="499" t="s">
        <v>294</v>
      </c>
      <c r="F69" s="112" t="s">
        <v>321</v>
      </c>
      <c r="G69" s="33"/>
    </row>
    <row r="70" spans="1:7" x14ac:dyDescent="0.25">
      <c r="A70" s="33" t="s">
        <v>117</v>
      </c>
      <c r="B70" s="33" t="s">
        <v>161</v>
      </c>
      <c r="C70" s="221" t="s">
        <v>165</v>
      </c>
      <c r="D70" s="33" t="s">
        <v>44</v>
      </c>
      <c r="E70" s="499" t="s">
        <v>294</v>
      </c>
      <c r="F70" s="112" t="s">
        <v>322</v>
      </c>
      <c r="G70" s="33"/>
    </row>
    <row r="71" spans="1:7" x14ac:dyDescent="0.25">
      <c r="A71" s="33" t="s">
        <v>117</v>
      </c>
      <c r="B71" s="33" t="s">
        <v>258</v>
      </c>
      <c r="C71" s="221" t="s">
        <v>259</v>
      </c>
      <c r="D71" s="33" t="s">
        <v>125</v>
      </c>
      <c r="E71" s="499" t="s">
        <v>294</v>
      </c>
      <c r="F71" s="112" t="s">
        <v>323</v>
      </c>
      <c r="G71" s="33"/>
    </row>
    <row r="72" spans="1:7" x14ac:dyDescent="0.25">
      <c r="A72" s="33" t="s">
        <v>117</v>
      </c>
      <c r="B72" s="33" t="s">
        <v>261</v>
      </c>
      <c r="C72" s="221" t="s">
        <v>198</v>
      </c>
      <c r="D72" s="33" t="s">
        <v>44</v>
      </c>
      <c r="E72" s="499" t="s">
        <v>294</v>
      </c>
      <c r="F72" s="112" t="s">
        <v>325</v>
      </c>
      <c r="G72" s="33"/>
    </row>
    <row r="73" spans="1:7" s="232" customFormat="1" x14ac:dyDescent="0.25">
      <c r="A73" s="33" t="s">
        <v>117</v>
      </c>
      <c r="B73" s="33" t="s">
        <v>261</v>
      </c>
      <c r="C73" s="221" t="s">
        <v>262</v>
      </c>
      <c r="D73" s="33" t="s">
        <v>44</v>
      </c>
      <c r="E73" s="499" t="s">
        <v>294</v>
      </c>
      <c r="F73" s="112" t="s">
        <v>324</v>
      </c>
      <c r="G73" s="33"/>
    </row>
    <row r="74" spans="1:7" s="232" customFormat="1" x14ac:dyDescent="0.25">
      <c r="A74" s="33" t="s">
        <v>117</v>
      </c>
      <c r="B74" s="33" t="s">
        <v>167</v>
      </c>
      <c r="C74" s="221" t="s">
        <v>265</v>
      </c>
      <c r="D74" s="33" t="s">
        <v>44</v>
      </c>
      <c r="E74" s="499" t="s">
        <v>294</v>
      </c>
      <c r="F74" s="112" t="s">
        <v>326</v>
      </c>
      <c r="G74" s="33"/>
    </row>
    <row r="75" spans="1:7" s="232" customFormat="1" x14ac:dyDescent="0.25">
      <c r="A75" s="33" t="s">
        <v>117</v>
      </c>
      <c r="B75" s="33" t="s">
        <v>327</v>
      </c>
      <c r="C75" s="221" t="s">
        <v>331</v>
      </c>
      <c r="D75" s="33" t="s">
        <v>44</v>
      </c>
      <c r="E75" s="499" t="s">
        <v>294</v>
      </c>
      <c r="F75" s="112" t="s">
        <v>332</v>
      </c>
      <c r="G75" s="33"/>
    </row>
    <row r="76" spans="1:7" s="232" customFormat="1" x14ac:dyDescent="0.25">
      <c r="A76" s="33" t="s">
        <v>117</v>
      </c>
      <c r="B76" s="33" t="s">
        <v>327</v>
      </c>
      <c r="C76" s="221" t="s">
        <v>331</v>
      </c>
      <c r="D76" s="33" t="s">
        <v>125</v>
      </c>
      <c r="E76" s="499" t="s">
        <v>294</v>
      </c>
      <c r="F76" s="112" t="s">
        <v>333</v>
      </c>
      <c r="G76" s="33"/>
    </row>
    <row r="77" spans="1:7" s="232" customFormat="1" x14ac:dyDescent="0.25">
      <c r="A77" s="33" t="s">
        <v>117</v>
      </c>
      <c r="B77" s="33" t="s">
        <v>327</v>
      </c>
      <c r="C77" s="221" t="s">
        <v>328</v>
      </c>
      <c r="D77" s="33" t="s">
        <v>125</v>
      </c>
      <c r="E77" s="499" t="s">
        <v>294</v>
      </c>
      <c r="F77" s="112" t="s">
        <v>329</v>
      </c>
      <c r="G77" s="33"/>
    </row>
    <row r="78" spans="1:7" s="232" customFormat="1" x14ac:dyDescent="0.25">
      <c r="A78" s="33" t="s">
        <v>117</v>
      </c>
      <c r="B78" s="33" t="s">
        <v>327</v>
      </c>
      <c r="C78" s="221" t="s">
        <v>328</v>
      </c>
      <c r="D78" s="33" t="s">
        <v>44</v>
      </c>
      <c r="E78" s="499" t="s">
        <v>294</v>
      </c>
      <c r="F78" s="112" t="s">
        <v>330</v>
      </c>
      <c r="G78" s="33"/>
    </row>
    <row r="79" spans="1:7" s="232" customFormat="1" x14ac:dyDescent="0.25">
      <c r="A79" s="33" t="s">
        <v>117</v>
      </c>
      <c r="B79" s="33" t="s">
        <v>202</v>
      </c>
      <c r="C79" s="221" t="s">
        <v>203</v>
      </c>
      <c r="D79" s="33" t="s">
        <v>125</v>
      </c>
      <c r="E79" s="499" t="s">
        <v>294</v>
      </c>
      <c r="F79" s="112" t="s">
        <v>334</v>
      </c>
      <c r="G79" s="33"/>
    </row>
    <row r="80" spans="1:7" s="232" customFormat="1" x14ac:dyDescent="0.25">
      <c r="A80" s="33" t="s">
        <v>117</v>
      </c>
      <c r="B80" s="33" t="s">
        <v>202</v>
      </c>
      <c r="C80" s="221" t="s">
        <v>205</v>
      </c>
      <c r="D80" s="33" t="s">
        <v>125</v>
      </c>
      <c r="E80" s="499" t="s">
        <v>294</v>
      </c>
      <c r="F80" s="112" t="s">
        <v>335</v>
      </c>
      <c r="G80" s="33"/>
    </row>
    <row r="81" spans="1:7" x14ac:dyDescent="0.25">
      <c r="A81" s="33" t="s">
        <v>117</v>
      </c>
      <c r="B81" s="33" t="s">
        <v>202</v>
      </c>
      <c r="C81" s="221" t="s">
        <v>205</v>
      </c>
      <c r="D81" s="33" t="s">
        <v>44</v>
      </c>
      <c r="E81" s="499" t="s">
        <v>294</v>
      </c>
      <c r="F81" s="112" t="s">
        <v>336</v>
      </c>
      <c r="G81" s="33"/>
    </row>
    <row r="82" spans="1:7" x14ac:dyDescent="0.25">
      <c r="A82" s="33" t="s">
        <v>117</v>
      </c>
      <c r="B82" s="33" t="s">
        <v>202</v>
      </c>
      <c r="C82" s="221" t="s">
        <v>206</v>
      </c>
      <c r="D82" s="33" t="s">
        <v>125</v>
      </c>
      <c r="E82" s="499" t="s">
        <v>294</v>
      </c>
      <c r="F82" s="112" t="s">
        <v>337</v>
      </c>
      <c r="G82" s="33"/>
    </row>
    <row r="83" spans="1:7" x14ac:dyDescent="0.25">
      <c r="A83" s="33" t="s">
        <v>117</v>
      </c>
      <c r="B83" s="33" t="s">
        <v>202</v>
      </c>
      <c r="C83" s="221" t="s">
        <v>271</v>
      </c>
      <c r="D83" s="33" t="s">
        <v>44</v>
      </c>
      <c r="E83" s="499" t="s">
        <v>294</v>
      </c>
      <c r="F83" s="112" t="s">
        <v>338</v>
      </c>
      <c r="G83" s="33"/>
    </row>
    <row r="84" spans="1:7" x14ac:dyDescent="0.25">
      <c r="A84" s="33" t="s">
        <v>117</v>
      </c>
      <c r="B84" s="33" t="s">
        <v>273</v>
      </c>
      <c r="C84" s="221" t="s">
        <v>274</v>
      </c>
      <c r="D84" s="33" t="s">
        <v>44</v>
      </c>
      <c r="E84" s="499" t="s">
        <v>294</v>
      </c>
      <c r="F84" s="112" t="s">
        <v>339</v>
      </c>
      <c r="G84" s="33"/>
    </row>
    <row r="85" spans="1:7" x14ac:dyDescent="0.25">
      <c r="A85" s="33" t="s">
        <v>64</v>
      </c>
      <c r="B85" s="33" t="s">
        <v>235</v>
      </c>
      <c r="C85" s="221" t="s">
        <v>236</v>
      </c>
      <c r="D85" s="33" t="s">
        <v>125</v>
      </c>
      <c r="E85" s="499" t="s">
        <v>294</v>
      </c>
      <c r="F85" s="45">
        <v>10029</v>
      </c>
      <c r="G85" s="33" t="s">
        <v>369</v>
      </c>
    </row>
    <row r="86" spans="1:7" x14ac:dyDescent="0.25">
      <c r="A86" s="33" t="s">
        <v>64</v>
      </c>
      <c r="B86" s="33" t="s">
        <v>235</v>
      </c>
      <c r="C86" s="221" t="s">
        <v>137</v>
      </c>
      <c r="D86" s="33" t="s">
        <v>125</v>
      </c>
      <c r="E86" s="499" t="s">
        <v>294</v>
      </c>
      <c r="F86" s="45">
        <v>16805</v>
      </c>
      <c r="G86" s="33" t="s">
        <v>135</v>
      </c>
    </row>
    <row r="87" spans="1:7" x14ac:dyDescent="0.25">
      <c r="A87" s="33" t="s">
        <v>64</v>
      </c>
      <c r="B87" s="33" t="s">
        <v>235</v>
      </c>
      <c r="C87" s="221" t="s">
        <v>237</v>
      </c>
      <c r="D87" s="33" t="s">
        <v>125</v>
      </c>
      <c r="E87" s="499" t="s">
        <v>294</v>
      </c>
      <c r="F87" s="45">
        <v>17015</v>
      </c>
      <c r="G87" s="33" t="s">
        <v>135</v>
      </c>
    </row>
    <row r="88" spans="1:7" x14ac:dyDescent="0.25">
      <c r="A88" s="33" t="s">
        <v>64</v>
      </c>
      <c r="B88" s="33" t="s">
        <v>235</v>
      </c>
      <c r="C88" s="221" t="s">
        <v>237</v>
      </c>
      <c r="D88" s="33" t="s">
        <v>44</v>
      </c>
      <c r="E88" s="499" t="s">
        <v>294</v>
      </c>
      <c r="F88" s="45">
        <v>18205</v>
      </c>
      <c r="G88" s="33" t="s">
        <v>135</v>
      </c>
    </row>
    <row r="89" spans="1:7" x14ac:dyDescent="0.25">
      <c r="A89" s="33" t="s">
        <v>64</v>
      </c>
      <c r="B89" s="33" t="s">
        <v>235</v>
      </c>
      <c r="C89" s="221" t="s">
        <v>238</v>
      </c>
      <c r="D89" s="33" t="s">
        <v>44</v>
      </c>
      <c r="E89" s="499" t="s">
        <v>294</v>
      </c>
      <c r="F89" s="45">
        <v>19856</v>
      </c>
      <c r="G89" s="33" t="s">
        <v>135</v>
      </c>
    </row>
    <row r="90" spans="1:7" x14ac:dyDescent="0.25">
      <c r="A90" s="33" t="s">
        <v>64</v>
      </c>
      <c r="B90" s="33" t="s">
        <v>235</v>
      </c>
      <c r="C90" s="221" t="s">
        <v>238</v>
      </c>
      <c r="D90" s="33" t="s">
        <v>44</v>
      </c>
      <c r="E90" s="499" t="s">
        <v>294</v>
      </c>
      <c r="F90" s="45">
        <v>23785</v>
      </c>
      <c r="G90" s="33" t="s">
        <v>135</v>
      </c>
    </row>
    <row r="91" spans="1:7" x14ac:dyDescent="0.25">
      <c r="A91" s="33" t="s">
        <v>64</v>
      </c>
      <c r="B91" s="33" t="s">
        <v>133</v>
      </c>
      <c r="C91" s="221" t="s">
        <v>134</v>
      </c>
      <c r="D91" s="33" t="s">
        <v>44</v>
      </c>
      <c r="E91" s="499" t="s">
        <v>294</v>
      </c>
      <c r="F91" s="45">
        <v>16673</v>
      </c>
      <c r="G91" s="33" t="s">
        <v>135</v>
      </c>
    </row>
    <row r="92" spans="1:7" x14ac:dyDescent="0.25">
      <c r="A92" s="33" t="s">
        <v>64</v>
      </c>
      <c r="B92" s="33" t="s">
        <v>133</v>
      </c>
      <c r="C92" s="221" t="s">
        <v>134</v>
      </c>
      <c r="D92" s="33" t="s">
        <v>44</v>
      </c>
      <c r="E92" s="499" t="s">
        <v>294</v>
      </c>
      <c r="F92" s="45">
        <v>19316</v>
      </c>
      <c r="G92" s="33" t="s">
        <v>135</v>
      </c>
    </row>
    <row r="93" spans="1:7" x14ac:dyDescent="0.25">
      <c r="A93" s="33" t="s">
        <v>64</v>
      </c>
      <c r="B93" s="33" t="s">
        <v>199</v>
      </c>
      <c r="C93" s="221" t="s">
        <v>196</v>
      </c>
      <c r="D93" s="33" t="s">
        <v>44</v>
      </c>
      <c r="E93" s="499" t="s">
        <v>294</v>
      </c>
      <c r="F93" s="45">
        <v>21657</v>
      </c>
      <c r="G93" s="33" t="s">
        <v>368</v>
      </c>
    </row>
    <row r="94" spans="1:7" x14ac:dyDescent="0.25">
      <c r="A94" s="33" t="s">
        <v>64</v>
      </c>
      <c r="B94" s="33" t="s">
        <v>195</v>
      </c>
      <c r="C94" s="221" t="s">
        <v>196</v>
      </c>
      <c r="D94" s="33" t="s">
        <v>44</v>
      </c>
      <c r="E94" s="499" t="s">
        <v>294</v>
      </c>
      <c r="F94" s="45">
        <v>25037</v>
      </c>
      <c r="G94" s="33" t="s">
        <v>197</v>
      </c>
    </row>
    <row r="95" spans="1:7" x14ac:dyDescent="0.25">
      <c r="A95" s="33" t="s">
        <v>64</v>
      </c>
      <c r="B95" s="33" t="s">
        <v>195</v>
      </c>
      <c r="C95" s="221" t="s">
        <v>198</v>
      </c>
      <c r="D95" s="33" t="s">
        <v>44</v>
      </c>
      <c r="E95" s="499" t="s">
        <v>294</v>
      </c>
      <c r="F95" s="45">
        <v>28908</v>
      </c>
      <c r="G95" s="33" t="s">
        <v>197</v>
      </c>
    </row>
    <row r="96" spans="1:7" x14ac:dyDescent="0.25">
      <c r="A96" s="33" t="s">
        <v>42</v>
      </c>
      <c r="B96" s="33" t="s">
        <v>276</v>
      </c>
      <c r="C96" s="403" t="s">
        <v>277</v>
      </c>
      <c r="D96" s="33" t="s">
        <v>120</v>
      </c>
      <c r="E96" s="50">
        <v>1992</v>
      </c>
      <c r="F96" s="37">
        <v>38865</v>
      </c>
      <c r="G96" s="33" t="s">
        <v>141</v>
      </c>
    </row>
    <row r="97" spans="1:7" x14ac:dyDescent="0.25">
      <c r="A97" s="33" t="s">
        <v>42</v>
      </c>
      <c r="B97" s="33" t="s">
        <v>276</v>
      </c>
      <c r="C97" s="403" t="s">
        <v>278</v>
      </c>
      <c r="D97" s="33" t="s">
        <v>120</v>
      </c>
      <c r="E97" s="50">
        <v>1992</v>
      </c>
      <c r="F97" s="37">
        <v>52717</v>
      </c>
      <c r="G97" s="33" t="s">
        <v>141</v>
      </c>
    </row>
    <row r="98" spans="1:7" x14ac:dyDescent="0.25">
      <c r="A98" s="33" t="s">
        <v>42</v>
      </c>
      <c r="B98" s="33" t="s">
        <v>276</v>
      </c>
      <c r="C98" s="403" t="s">
        <v>279</v>
      </c>
      <c r="D98" s="33" t="s">
        <v>44</v>
      </c>
      <c r="E98" s="50">
        <v>1992</v>
      </c>
      <c r="F98" s="37">
        <v>57789</v>
      </c>
      <c r="G98" s="33" t="s">
        <v>141</v>
      </c>
    </row>
    <row r="99" spans="1:7" x14ac:dyDescent="0.25">
      <c r="A99" s="33" t="s">
        <v>42</v>
      </c>
      <c r="B99" s="33" t="s">
        <v>340</v>
      </c>
      <c r="C99" s="403" t="s">
        <v>341</v>
      </c>
      <c r="D99" s="33" t="s">
        <v>125</v>
      </c>
      <c r="E99" s="50">
        <v>1992</v>
      </c>
      <c r="F99" s="37">
        <v>20302</v>
      </c>
      <c r="G99" s="33" t="s">
        <v>141</v>
      </c>
    </row>
    <row r="100" spans="1:7" x14ac:dyDescent="0.25">
      <c r="A100" s="33" t="s">
        <v>42</v>
      </c>
      <c r="B100" s="33" t="s">
        <v>340</v>
      </c>
      <c r="C100" s="403" t="s">
        <v>342</v>
      </c>
      <c r="D100" s="33" t="s">
        <v>125</v>
      </c>
      <c r="E100" s="50">
        <v>1992</v>
      </c>
      <c r="F100" s="37">
        <v>18960</v>
      </c>
      <c r="G100" s="33" t="s">
        <v>141</v>
      </c>
    </row>
    <row r="101" spans="1:7" x14ac:dyDescent="0.25">
      <c r="A101" s="33" t="s">
        <v>42</v>
      </c>
      <c r="B101" s="33" t="s">
        <v>340</v>
      </c>
      <c r="C101" s="403" t="s">
        <v>343</v>
      </c>
      <c r="D101" s="33" t="s">
        <v>125</v>
      </c>
      <c r="E101" s="50">
        <v>1992</v>
      </c>
      <c r="F101" s="37">
        <v>22434</v>
      </c>
      <c r="G101" s="33" t="s">
        <v>141</v>
      </c>
    </row>
    <row r="102" spans="1:7" x14ac:dyDescent="0.25">
      <c r="A102" s="33" t="s">
        <v>42</v>
      </c>
      <c r="B102" s="33" t="s">
        <v>340</v>
      </c>
      <c r="C102" s="403" t="s">
        <v>344</v>
      </c>
      <c r="D102" s="33" t="s">
        <v>125</v>
      </c>
      <c r="E102" s="50">
        <v>1992</v>
      </c>
      <c r="F102" s="37">
        <v>22223</v>
      </c>
      <c r="G102" s="33" t="s">
        <v>141</v>
      </c>
    </row>
    <row r="103" spans="1:7" x14ac:dyDescent="0.25">
      <c r="A103" s="33" t="s">
        <v>42</v>
      </c>
      <c r="B103" s="33" t="s">
        <v>340</v>
      </c>
      <c r="C103" s="403" t="s">
        <v>344</v>
      </c>
      <c r="D103" s="33" t="s">
        <v>44</v>
      </c>
      <c r="E103" s="50">
        <v>1992</v>
      </c>
      <c r="F103" s="37">
        <v>23745</v>
      </c>
      <c r="G103" s="33" t="s">
        <v>141</v>
      </c>
    </row>
    <row r="104" spans="1:7" x14ac:dyDescent="0.25">
      <c r="A104" s="33" t="s">
        <v>42</v>
      </c>
      <c r="B104" s="33" t="s">
        <v>340</v>
      </c>
      <c r="C104" s="221" t="s">
        <v>345</v>
      </c>
      <c r="D104" s="33" t="s">
        <v>125</v>
      </c>
      <c r="E104" s="50">
        <v>1992</v>
      </c>
      <c r="F104" s="37">
        <v>23323</v>
      </c>
      <c r="G104" s="33" t="s">
        <v>141</v>
      </c>
    </row>
    <row r="105" spans="1:7" x14ac:dyDescent="0.25">
      <c r="A105" s="33" t="s">
        <v>42</v>
      </c>
      <c r="B105" s="33" t="s">
        <v>340</v>
      </c>
      <c r="C105" s="221" t="s">
        <v>345</v>
      </c>
      <c r="D105" s="33" t="s">
        <v>44</v>
      </c>
      <c r="E105" s="50">
        <v>1992</v>
      </c>
      <c r="F105" s="37">
        <v>24844</v>
      </c>
      <c r="G105" s="33" t="s">
        <v>141</v>
      </c>
    </row>
    <row r="106" spans="1:7" x14ac:dyDescent="0.25">
      <c r="A106" s="33" t="s">
        <v>42</v>
      </c>
      <c r="B106" s="33" t="s">
        <v>340</v>
      </c>
      <c r="C106" s="403" t="s">
        <v>346</v>
      </c>
      <c r="D106" s="33" t="s">
        <v>125</v>
      </c>
      <c r="E106" s="50">
        <v>1992</v>
      </c>
      <c r="F106" s="37">
        <v>19624</v>
      </c>
      <c r="G106" s="33" t="s">
        <v>141</v>
      </c>
    </row>
    <row r="107" spans="1:7" x14ac:dyDescent="0.25">
      <c r="A107" s="33" t="s">
        <v>42</v>
      </c>
      <c r="B107" s="33" t="s">
        <v>207</v>
      </c>
      <c r="C107" s="403">
        <v>1.8</v>
      </c>
      <c r="D107" s="33" t="s">
        <v>125</v>
      </c>
      <c r="E107" s="50">
        <v>1992</v>
      </c>
      <c r="F107" s="37">
        <v>21235</v>
      </c>
      <c r="G107" s="33" t="s">
        <v>141</v>
      </c>
    </row>
    <row r="108" spans="1:7" x14ac:dyDescent="0.25">
      <c r="A108" s="33" t="s">
        <v>42</v>
      </c>
      <c r="B108" s="33" t="s">
        <v>207</v>
      </c>
      <c r="C108" s="403">
        <v>2</v>
      </c>
      <c r="D108" s="33" t="s">
        <v>125</v>
      </c>
      <c r="E108" s="50">
        <v>1992</v>
      </c>
      <c r="F108" s="37">
        <v>19304</v>
      </c>
      <c r="G108" s="33" t="s">
        <v>141</v>
      </c>
    </row>
    <row r="109" spans="1:7" x14ac:dyDescent="0.25">
      <c r="A109" s="33" t="s">
        <v>42</v>
      </c>
      <c r="B109" s="33" t="s">
        <v>207</v>
      </c>
      <c r="C109" s="403">
        <v>2.5</v>
      </c>
      <c r="D109" s="33" t="s">
        <v>125</v>
      </c>
      <c r="E109" s="50">
        <v>1992</v>
      </c>
      <c r="F109" s="37">
        <v>28340</v>
      </c>
      <c r="G109" s="33" t="s">
        <v>141</v>
      </c>
    </row>
    <row r="110" spans="1:7" x14ac:dyDescent="0.25">
      <c r="A110" s="33" t="s">
        <v>42</v>
      </c>
      <c r="B110" s="33" t="s">
        <v>207</v>
      </c>
      <c r="C110" s="403" t="s">
        <v>128</v>
      </c>
      <c r="D110" s="33" t="s">
        <v>125</v>
      </c>
      <c r="E110" s="50">
        <v>1992</v>
      </c>
      <c r="F110" s="37">
        <v>23811</v>
      </c>
      <c r="G110" s="33" t="s">
        <v>141</v>
      </c>
    </row>
    <row r="111" spans="1:7" x14ac:dyDescent="0.25">
      <c r="A111" s="33" t="s">
        <v>42</v>
      </c>
      <c r="B111" s="33" t="s">
        <v>207</v>
      </c>
      <c r="C111" s="403" t="s">
        <v>208</v>
      </c>
      <c r="D111" s="33" t="s">
        <v>44</v>
      </c>
      <c r="E111" s="50">
        <v>1992</v>
      </c>
      <c r="F111" s="37">
        <v>19313</v>
      </c>
      <c r="G111" s="33" t="s">
        <v>141</v>
      </c>
    </row>
    <row r="112" spans="1:7" x14ac:dyDescent="0.25">
      <c r="A112" s="33" t="s">
        <v>42</v>
      </c>
      <c r="B112" s="33" t="s">
        <v>207</v>
      </c>
      <c r="C112" s="403" t="s">
        <v>347</v>
      </c>
      <c r="D112" s="33" t="s">
        <v>125</v>
      </c>
      <c r="E112" s="50">
        <v>1992</v>
      </c>
      <c r="F112" s="37">
        <v>19247</v>
      </c>
      <c r="G112" s="33" t="s">
        <v>141</v>
      </c>
    </row>
    <row r="113" spans="1:7" x14ac:dyDescent="0.25">
      <c r="A113" s="33" t="s">
        <v>42</v>
      </c>
      <c r="B113" s="33" t="s">
        <v>207</v>
      </c>
      <c r="C113" s="403" t="s">
        <v>347</v>
      </c>
      <c r="D113" s="33" t="s">
        <v>44</v>
      </c>
      <c r="E113" s="50">
        <v>1992</v>
      </c>
      <c r="F113" s="37">
        <v>21501</v>
      </c>
      <c r="G113" s="33" t="s">
        <v>141</v>
      </c>
    </row>
    <row r="114" spans="1:7" x14ac:dyDescent="0.25">
      <c r="A114" s="33" t="s">
        <v>42</v>
      </c>
      <c r="B114" s="33" t="s">
        <v>207</v>
      </c>
      <c r="C114" s="403" t="s">
        <v>348</v>
      </c>
      <c r="D114" s="33" t="s">
        <v>125</v>
      </c>
      <c r="E114" s="50">
        <v>1992</v>
      </c>
      <c r="F114" s="37">
        <v>16626</v>
      </c>
      <c r="G114" s="33" t="s">
        <v>141</v>
      </c>
    </row>
    <row r="115" spans="1:7" x14ac:dyDescent="0.25">
      <c r="A115" s="33" t="s">
        <v>42</v>
      </c>
      <c r="B115" s="33" t="s">
        <v>151</v>
      </c>
      <c r="C115" s="221">
        <v>1.8</v>
      </c>
      <c r="D115" s="33" t="s">
        <v>125</v>
      </c>
      <c r="E115" s="50">
        <v>1992</v>
      </c>
      <c r="F115" s="37">
        <v>18380</v>
      </c>
      <c r="G115" s="33" t="s">
        <v>141</v>
      </c>
    </row>
    <row r="116" spans="1:7" x14ac:dyDescent="0.25">
      <c r="A116" s="33" t="s">
        <v>42</v>
      </c>
      <c r="B116" s="33" t="s">
        <v>151</v>
      </c>
      <c r="C116" s="221" t="s">
        <v>331</v>
      </c>
      <c r="D116" s="33" t="s">
        <v>125</v>
      </c>
      <c r="E116" s="50">
        <v>1992</v>
      </c>
      <c r="F116" s="37">
        <v>19924</v>
      </c>
      <c r="G116" s="33" t="s">
        <v>141</v>
      </c>
    </row>
    <row r="117" spans="1:7" x14ac:dyDescent="0.25">
      <c r="A117" s="33" t="s">
        <v>42</v>
      </c>
      <c r="B117" s="33" t="s">
        <v>151</v>
      </c>
      <c r="C117" s="221" t="s">
        <v>695</v>
      </c>
      <c r="D117" s="33" t="s">
        <v>125</v>
      </c>
      <c r="E117" s="50">
        <v>1992</v>
      </c>
      <c r="F117" s="37">
        <v>15249</v>
      </c>
      <c r="G117" s="33" t="s">
        <v>141</v>
      </c>
    </row>
    <row r="118" spans="1:7" x14ac:dyDescent="0.25">
      <c r="A118" s="33" t="s">
        <v>42</v>
      </c>
      <c r="B118" s="33" t="s">
        <v>151</v>
      </c>
      <c r="C118" s="221" t="s">
        <v>961</v>
      </c>
      <c r="D118" s="33" t="s">
        <v>125</v>
      </c>
      <c r="E118" s="50">
        <v>1992</v>
      </c>
      <c r="F118" s="37">
        <v>17214</v>
      </c>
      <c r="G118" s="33" t="s">
        <v>141</v>
      </c>
    </row>
    <row r="119" spans="1:7" x14ac:dyDescent="0.25">
      <c r="A119" s="33" t="s">
        <v>42</v>
      </c>
      <c r="B119" s="33" t="s">
        <v>151</v>
      </c>
      <c r="C119" s="221" t="s">
        <v>293</v>
      </c>
      <c r="D119" s="33" t="s">
        <v>125</v>
      </c>
      <c r="E119" s="50">
        <v>1992</v>
      </c>
      <c r="F119" s="37">
        <v>18969</v>
      </c>
      <c r="G119" s="33" t="s">
        <v>141</v>
      </c>
    </row>
    <row r="120" spans="1:7" x14ac:dyDescent="0.25">
      <c r="A120" s="33" t="s">
        <v>42</v>
      </c>
      <c r="B120" s="33" t="s">
        <v>151</v>
      </c>
      <c r="C120" s="221" t="s">
        <v>331</v>
      </c>
      <c r="D120" s="33" t="s">
        <v>125</v>
      </c>
      <c r="E120" s="50">
        <v>1992</v>
      </c>
      <c r="F120" s="37">
        <v>20535</v>
      </c>
      <c r="G120" s="33" t="s">
        <v>141</v>
      </c>
    </row>
    <row r="121" spans="1:7" x14ac:dyDescent="0.25">
      <c r="A121" s="33" t="s">
        <v>42</v>
      </c>
      <c r="B121" s="33" t="s">
        <v>3009</v>
      </c>
      <c r="C121" s="221" t="s">
        <v>961</v>
      </c>
      <c r="D121" s="33" t="s">
        <v>125</v>
      </c>
      <c r="E121" s="50">
        <v>1992</v>
      </c>
      <c r="F121" s="163">
        <v>12660</v>
      </c>
      <c r="G121" s="33" t="s">
        <v>147</v>
      </c>
    </row>
    <row r="122" spans="1:7" x14ac:dyDescent="0.25">
      <c r="A122" s="33" t="s">
        <v>42</v>
      </c>
      <c r="B122" s="33" t="s">
        <v>3009</v>
      </c>
      <c r="C122" s="221" t="s">
        <v>293</v>
      </c>
      <c r="D122" s="33" t="s">
        <v>125</v>
      </c>
      <c r="E122" s="50">
        <v>1992</v>
      </c>
      <c r="F122" s="163">
        <v>13140</v>
      </c>
      <c r="G122" s="33" t="s">
        <v>147</v>
      </c>
    </row>
    <row r="123" spans="1:7" x14ac:dyDescent="0.25">
      <c r="A123" s="33" t="s">
        <v>42</v>
      </c>
      <c r="B123" s="33" t="s">
        <v>3009</v>
      </c>
      <c r="C123" s="221" t="s">
        <v>331</v>
      </c>
      <c r="D123" s="33" t="s">
        <v>125</v>
      </c>
      <c r="E123" s="50">
        <v>1992</v>
      </c>
      <c r="F123" s="163">
        <v>14476</v>
      </c>
      <c r="G123" s="33" t="s">
        <v>147</v>
      </c>
    </row>
    <row r="124" spans="1:7" x14ac:dyDescent="0.25">
      <c r="A124" s="33" t="s">
        <v>42</v>
      </c>
      <c r="B124" s="33" t="s">
        <v>174</v>
      </c>
      <c r="C124" s="403">
        <v>2</v>
      </c>
      <c r="D124" s="33" t="s">
        <v>125</v>
      </c>
      <c r="E124" s="50">
        <v>1992</v>
      </c>
      <c r="F124" s="37">
        <v>24890</v>
      </c>
      <c r="G124" s="33" t="s">
        <v>173</v>
      </c>
    </row>
    <row r="125" spans="1:7" x14ac:dyDescent="0.25">
      <c r="A125" s="33" t="s">
        <v>42</v>
      </c>
      <c r="B125" s="33" t="s">
        <v>176</v>
      </c>
      <c r="C125" s="403">
        <v>2</v>
      </c>
      <c r="D125" s="33" t="s">
        <v>125</v>
      </c>
      <c r="E125" s="50">
        <v>1992</v>
      </c>
      <c r="F125" s="37">
        <v>19468</v>
      </c>
      <c r="G125" s="33" t="s">
        <v>173</v>
      </c>
    </row>
    <row r="126" spans="1:7" x14ac:dyDescent="0.25">
      <c r="A126" s="33" t="s">
        <v>42</v>
      </c>
      <c r="B126" s="33" t="s">
        <v>177</v>
      </c>
      <c r="C126" s="403">
        <v>2</v>
      </c>
      <c r="D126" s="33" t="s">
        <v>125</v>
      </c>
      <c r="E126" s="50">
        <v>1992</v>
      </c>
      <c r="F126" s="37">
        <v>21654</v>
      </c>
      <c r="G126" s="33" t="s">
        <v>173</v>
      </c>
    </row>
    <row r="127" spans="1:7" x14ac:dyDescent="0.25">
      <c r="A127" s="33" t="s">
        <v>42</v>
      </c>
      <c r="B127" s="33" t="s">
        <v>210</v>
      </c>
      <c r="C127" s="403">
        <v>2</v>
      </c>
      <c r="D127" s="33" t="s">
        <v>125</v>
      </c>
      <c r="E127" s="50">
        <v>1992</v>
      </c>
      <c r="F127" s="37">
        <v>34661</v>
      </c>
      <c r="G127" s="33" t="s">
        <v>211</v>
      </c>
    </row>
    <row r="128" spans="1:7" x14ac:dyDescent="0.25">
      <c r="A128" s="33" t="s">
        <v>42</v>
      </c>
      <c r="B128" s="33" t="s">
        <v>140</v>
      </c>
      <c r="C128" s="403">
        <v>4</v>
      </c>
      <c r="D128" s="33" t="s">
        <v>120</v>
      </c>
      <c r="E128" s="50">
        <v>1992</v>
      </c>
      <c r="F128" s="37">
        <v>84183</v>
      </c>
      <c r="G128" s="33" t="s">
        <v>141</v>
      </c>
    </row>
    <row r="129" spans="1:8" x14ac:dyDescent="0.25">
      <c r="A129" s="33" t="s">
        <v>42</v>
      </c>
      <c r="B129" s="33" t="s">
        <v>178</v>
      </c>
      <c r="C129" s="221">
        <v>4</v>
      </c>
      <c r="D129" s="33" t="s">
        <v>120</v>
      </c>
      <c r="E129" s="50">
        <v>1992</v>
      </c>
      <c r="F129" s="37">
        <v>167701</v>
      </c>
      <c r="G129" s="33" t="s">
        <v>179</v>
      </c>
    </row>
    <row r="130" spans="1:8" x14ac:dyDescent="0.25">
      <c r="A130" s="33" t="s">
        <v>42</v>
      </c>
      <c r="B130" s="33" t="s">
        <v>351</v>
      </c>
      <c r="C130" s="403">
        <v>2</v>
      </c>
      <c r="D130" s="33" t="s">
        <v>120</v>
      </c>
      <c r="E130" s="50">
        <v>1992</v>
      </c>
      <c r="F130" s="37">
        <v>23778</v>
      </c>
      <c r="G130" s="33" t="s">
        <v>141</v>
      </c>
    </row>
    <row r="131" spans="1:8" x14ac:dyDescent="0.25">
      <c r="A131" s="33" t="s">
        <v>42</v>
      </c>
      <c r="B131" s="33" t="s">
        <v>351</v>
      </c>
      <c r="C131" s="403">
        <v>2.5</v>
      </c>
      <c r="D131" s="33" t="s">
        <v>120</v>
      </c>
      <c r="E131" s="50">
        <v>1992</v>
      </c>
      <c r="F131" s="37">
        <v>28554</v>
      </c>
      <c r="G131" s="33" t="s">
        <v>141</v>
      </c>
    </row>
    <row r="132" spans="1:8" x14ac:dyDescent="0.25">
      <c r="A132" s="33" t="s">
        <v>42</v>
      </c>
      <c r="B132" s="33" t="s">
        <v>351</v>
      </c>
      <c r="C132" s="403">
        <v>2.5</v>
      </c>
      <c r="D132" s="33" t="s">
        <v>44</v>
      </c>
      <c r="E132" s="50">
        <v>1992</v>
      </c>
      <c r="F132" s="37">
        <v>31497</v>
      </c>
      <c r="G132" s="33" t="s">
        <v>141</v>
      </c>
    </row>
    <row r="133" spans="1:8" x14ac:dyDescent="0.25">
      <c r="A133" s="33" t="s">
        <v>42</v>
      </c>
      <c r="B133" s="33" t="s">
        <v>352</v>
      </c>
      <c r="C133" s="403">
        <v>2.4</v>
      </c>
      <c r="D133" s="33" t="s">
        <v>120</v>
      </c>
      <c r="E133" s="50">
        <v>1992</v>
      </c>
      <c r="F133" s="37">
        <v>23156</v>
      </c>
      <c r="G133" s="33" t="s">
        <v>141</v>
      </c>
    </row>
    <row r="134" spans="1:8" x14ac:dyDescent="0.25">
      <c r="A134" s="33" t="s">
        <v>42</v>
      </c>
      <c r="B134" s="33" t="s">
        <v>353</v>
      </c>
      <c r="C134" s="403">
        <v>1.8</v>
      </c>
      <c r="D134" s="33" t="s">
        <v>120</v>
      </c>
      <c r="E134" s="50">
        <v>1992</v>
      </c>
      <c r="F134" s="37">
        <v>21601</v>
      </c>
      <c r="G134" s="33" t="s">
        <v>141</v>
      </c>
    </row>
    <row r="135" spans="1:8" x14ac:dyDescent="0.25">
      <c r="A135" s="33" t="s">
        <v>42</v>
      </c>
      <c r="B135" s="33" t="s">
        <v>354</v>
      </c>
      <c r="C135" s="403">
        <v>1.8</v>
      </c>
      <c r="D135" s="33" t="s">
        <v>120</v>
      </c>
      <c r="E135" s="50">
        <v>1992</v>
      </c>
      <c r="F135" s="37">
        <v>19724</v>
      </c>
      <c r="G135" s="33" t="s">
        <v>141</v>
      </c>
    </row>
    <row r="136" spans="1:8" x14ac:dyDescent="0.25">
      <c r="A136" s="33" t="s">
        <v>42</v>
      </c>
      <c r="B136" s="33" t="s">
        <v>354</v>
      </c>
      <c r="C136" s="403">
        <v>2.4</v>
      </c>
      <c r="D136" s="33" t="s">
        <v>120</v>
      </c>
      <c r="E136" s="50">
        <v>1992</v>
      </c>
      <c r="F136" s="37">
        <v>20546</v>
      </c>
      <c r="G136" s="33" t="s">
        <v>141</v>
      </c>
    </row>
    <row r="137" spans="1:8" s="246" customFormat="1" x14ac:dyDescent="0.25">
      <c r="A137" s="77" t="s">
        <v>42</v>
      </c>
      <c r="B137" s="77" t="s">
        <v>1502</v>
      </c>
      <c r="C137" s="219" t="s">
        <v>4468</v>
      </c>
      <c r="D137" s="77" t="s">
        <v>125</v>
      </c>
      <c r="E137" s="120">
        <v>1992</v>
      </c>
      <c r="F137" s="87">
        <v>7130</v>
      </c>
      <c r="G137" s="77" t="s">
        <v>4466</v>
      </c>
      <c r="H137" s="294"/>
    </row>
    <row r="138" spans="1:8" s="246" customFormat="1" x14ac:dyDescent="0.25">
      <c r="A138" s="77" t="s">
        <v>42</v>
      </c>
      <c r="B138" s="77" t="s">
        <v>1183</v>
      </c>
      <c r="C138" s="219" t="s">
        <v>4468</v>
      </c>
      <c r="D138" s="77" t="s">
        <v>125</v>
      </c>
      <c r="E138" s="120">
        <v>1992</v>
      </c>
      <c r="F138" s="87">
        <v>9272</v>
      </c>
      <c r="G138" s="77" t="s">
        <v>4464</v>
      </c>
      <c r="H138" s="294"/>
    </row>
    <row r="139" spans="1:8" s="246" customFormat="1" x14ac:dyDescent="0.25">
      <c r="A139" s="77" t="s">
        <v>42</v>
      </c>
      <c r="B139" s="77" t="s">
        <v>1183</v>
      </c>
      <c r="C139" s="219" t="s">
        <v>4572</v>
      </c>
      <c r="D139" s="77" t="s">
        <v>125</v>
      </c>
      <c r="E139" s="120">
        <v>1992</v>
      </c>
      <c r="F139" s="87">
        <f>(F137+F141)/2</f>
        <v>8224.5</v>
      </c>
      <c r="G139" s="77" t="s">
        <v>4569</v>
      </c>
      <c r="H139" s="294"/>
    </row>
    <row r="140" spans="1:8" s="246" customFormat="1" x14ac:dyDescent="0.25">
      <c r="A140" s="77" t="s">
        <v>42</v>
      </c>
      <c r="B140" s="77" t="s">
        <v>1183</v>
      </c>
      <c r="C140" s="219" t="s">
        <v>4572</v>
      </c>
      <c r="D140" s="77" t="s">
        <v>125</v>
      </c>
      <c r="E140" s="120">
        <v>1992</v>
      </c>
      <c r="F140" s="87">
        <f>(F138+F142)/2</f>
        <v>9539</v>
      </c>
      <c r="G140" s="77" t="s">
        <v>4571</v>
      </c>
      <c r="H140" s="294"/>
    </row>
    <row r="141" spans="1:8" s="246" customFormat="1" x14ac:dyDescent="0.25">
      <c r="A141" s="77" t="s">
        <v>42</v>
      </c>
      <c r="B141" s="77" t="s">
        <v>1502</v>
      </c>
      <c r="C141" s="219" t="s">
        <v>4465</v>
      </c>
      <c r="D141" s="77" t="s">
        <v>125</v>
      </c>
      <c r="E141" s="120">
        <v>1992</v>
      </c>
      <c r="F141" s="87">
        <v>9319</v>
      </c>
      <c r="G141" s="77" t="s">
        <v>4466</v>
      </c>
      <c r="H141" s="294"/>
    </row>
    <row r="142" spans="1:8" s="246" customFormat="1" x14ac:dyDescent="0.25">
      <c r="A142" s="77" t="s">
        <v>42</v>
      </c>
      <c r="B142" s="77" t="s">
        <v>1183</v>
      </c>
      <c r="C142" s="219" t="s">
        <v>4471</v>
      </c>
      <c r="D142" s="77" t="s">
        <v>125</v>
      </c>
      <c r="E142" s="120">
        <v>1992</v>
      </c>
      <c r="F142" s="87">
        <v>9806</v>
      </c>
      <c r="G142" s="77" t="s">
        <v>4464</v>
      </c>
      <c r="H142" s="294"/>
    </row>
    <row r="143" spans="1:8" s="246" customFormat="1" x14ac:dyDescent="0.25">
      <c r="A143" s="77" t="s">
        <v>42</v>
      </c>
      <c r="B143" s="77" t="s">
        <v>1183</v>
      </c>
      <c r="C143" s="219" t="s">
        <v>4470</v>
      </c>
      <c r="D143" s="77" t="s">
        <v>125</v>
      </c>
      <c r="E143" s="120">
        <v>1992</v>
      </c>
      <c r="F143" s="87">
        <v>10300</v>
      </c>
      <c r="G143" s="77" t="s">
        <v>4464</v>
      </c>
      <c r="H143" s="294"/>
    </row>
    <row r="144" spans="1:8" s="246" customFormat="1" x14ac:dyDescent="0.25">
      <c r="A144" s="77" t="s">
        <v>42</v>
      </c>
      <c r="B144" s="77" t="s">
        <v>1183</v>
      </c>
      <c r="C144" s="219" t="s">
        <v>4472</v>
      </c>
      <c r="D144" s="77" t="s">
        <v>125</v>
      </c>
      <c r="E144" s="120">
        <v>1992</v>
      </c>
      <c r="F144" s="87">
        <v>11800</v>
      </c>
      <c r="G144" s="77" t="s">
        <v>4460</v>
      </c>
      <c r="H144" s="294"/>
    </row>
    <row r="145" spans="1:8" s="246" customFormat="1" x14ac:dyDescent="0.25">
      <c r="A145" s="77" t="s">
        <v>42</v>
      </c>
      <c r="B145" s="77" t="s">
        <v>1183</v>
      </c>
      <c r="C145" s="219" t="s">
        <v>4469</v>
      </c>
      <c r="D145" s="77" t="s">
        <v>125</v>
      </c>
      <c r="E145" s="120">
        <v>1992</v>
      </c>
      <c r="F145" s="87">
        <v>12773</v>
      </c>
      <c r="G145" s="77" t="s">
        <v>4464</v>
      </c>
      <c r="H145" s="294"/>
    </row>
    <row r="146" spans="1:8" x14ac:dyDescent="0.25">
      <c r="A146" s="33" t="s">
        <v>42</v>
      </c>
      <c r="B146" s="33" t="s">
        <v>181</v>
      </c>
      <c r="C146" s="403" t="s">
        <v>182</v>
      </c>
      <c r="D146" s="33" t="s">
        <v>125</v>
      </c>
      <c r="E146" s="50">
        <v>1992</v>
      </c>
      <c r="F146" s="37">
        <v>19765</v>
      </c>
      <c r="G146" s="33" t="s">
        <v>126</v>
      </c>
    </row>
    <row r="147" spans="1:8" x14ac:dyDescent="0.25">
      <c r="A147" s="33" t="s">
        <v>42</v>
      </c>
      <c r="B147" s="33" t="s">
        <v>181</v>
      </c>
      <c r="C147" s="403" t="s">
        <v>183</v>
      </c>
      <c r="D147" s="33" t="s">
        <v>125</v>
      </c>
      <c r="E147" s="50">
        <v>1992</v>
      </c>
      <c r="F147" s="37">
        <v>20880</v>
      </c>
      <c r="G147" s="33" t="s">
        <v>126</v>
      </c>
    </row>
    <row r="148" spans="1:8" x14ac:dyDescent="0.25">
      <c r="A148" s="33" t="s">
        <v>42</v>
      </c>
      <c r="B148" s="33" t="s">
        <v>184</v>
      </c>
      <c r="C148" s="403" t="s">
        <v>355</v>
      </c>
      <c r="D148" s="33" t="s">
        <v>125</v>
      </c>
      <c r="E148" s="50">
        <v>1992</v>
      </c>
      <c r="F148" s="37">
        <v>19002</v>
      </c>
      <c r="G148" s="33" t="s">
        <v>186</v>
      </c>
    </row>
    <row r="149" spans="1:8" x14ac:dyDescent="0.25">
      <c r="A149" s="33" t="s">
        <v>42</v>
      </c>
      <c r="B149" s="33" t="s">
        <v>184</v>
      </c>
      <c r="C149" s="403" t="s">
        <v>282</v>
      </c>
      <c r="D149" s="33" t="s">
        <v>125</v>
      </c>
      <c r="E149" s="50">
        <v>1992</v>
      </c>
      <c r="F149" s="37">
        <v>16859</v>
      </c>
      <c r="G149" s="33" t="s">
        <v>186</v>
      </c>
    </row>
    <row r="150" spans="1:8" x14ac:dyDescent="0.25">
      <c r="A150" s="33" t="s">
        <v>42</v>
      </c>
      <c r="B150" s="33" t="s">
        <v>184</v>
      </c>
      <c r="C150" s="403" t="s">
        <v>356</v>
      </c>
      <c r="D150" s="33" t="s">
        <v>125</v>
      </c>
      <c r="E150" s="50">
        <v>1992</v>
      </c>
      <c r="F150" s="37">
        <v>23789</v>
      </c>
      <c r="G150" s="33" t="s">
        <v>186</v>
      </c>
    </row>
    <row r="151" spans="1:8" x14ac:dyDescent="0.25">
      <c r="A151" s="33" t="s">
        <v>42</v>
      </c>
      <c r="B151" s="33" t="s">
        <v>184</v>
      </c>
      <c r="C151" s="403" t="s">
        <v>283</v>
      </c>
      <c r="D151" s="33" t="s">
        <v>125</v>
      </c>
      <c r="E151" s="50">
        <v>1992</v>
      </c>
      <c r="F151" s="37">
        <v>21212</v>
      </c>
      <c r="G151" s="33" t="s">
        <v>186</v>
      </c>
    </row>
    <row r="152" spans="1:8" x14ac:dyDescent="0.25">
      <c r="A152" s="33" t="s">
        <v>42</v>
      </c>
      <c r="B152" s="33" t="s">
        <v>142</v>
      </c>
      <c r="C152" s="403">
        <v>1.5</v>
      </c>
      <c r="D152" s="33" t="s">
        <v>125</v>
      </c>
      <c r="E152" s="50">
        <v>1992</v>
      </c>
      <c r="F152" s="37">
        <v>16337</v>
      </c>
      <c r="G152" s="33" t="s">
        <v>141</v>
      </c>
    </row>
    <row r="153" spans="1:8" x14ac:dyDescent="0.25">
      <c r="A153" s="33" t="s">
        <v>42</v>
      </c>
      <c r="B153" s="33" t="s">
        <v>142</v>
      </c>
      <c r="C153" s="403" t="s">
        <v>143</v>
      </c>
      <c r="D153" s="33" t="s">
        <v>125</v>
      </c>
      <c r="E153" s="50">
        <v>1992</v>
      </c>
      <c r="F153" s="37">
        <v>15293</v>
      </c>
      <c r="G153" s="33" t="s">
        <v>141</v>
      </c>
    </row>
    <row r="154" spans="1:8" x14ac:dyDescent="0.25">
      <c r="A154" s="33" t="s">
        <v>42</v>
      </c>
      <c r="B154" s="33" t="s">
        <v>142</v>
      </c>
      <c r="C154" s="403" t="s">
        <v>144</v>
      </c>
      <c r="D154" s="33" t="s">
        <v>125</v>
      </c>
      <c r="E154" s="50">
        <v>1992</v>
      </c>
      <c r="F154" s="37">
        <v>19002</v>
      </c>
      <c r="G154" s="33" t="s">
        <v>141</v>
      </c>
    </row>
    <row r="155" spans="1:8" x14ac:dyDescent="0.25">
      <c r="A155" s="33" t="s">
        <v>42</v>
      </c>
      <c r="B155" s="33" t="s">
        <v>142</v>
      </c>
      <c r="C155" s="403" t="s">
        <v>357</v>
      </c>
      <c r="D155" s="33" t="s">
        <v>125</v>
      </c>
      <c r="E155" s="50">
        <v>1992</v>
      </c>
      <c r="F155" s="37">
        <v>15682</v>
      </c>
      <c r="G155" s="33" t="s">
        <v>141</v>
      </c>
    </row>
    <row r="156" spans="1:8" x14ac:dyDescent="0.25">
      <c r="A156" s="33" t="s">
        <v>42</v>
      </c>
      <c r="B156" s="33" t="s">
        <v>142</v>
      </c>
      <c r="C156" s="403" t="s">
        <v>145</v>
      </c>
      <c r="D156" s="33" t="s">
        <v>125</v>
      </c>
      <c r="E156" s="50">
        <v>1992</v>
      </c>
      <c r="F156" s="37">
        <v>21013</v>
      </c>
      <c r="G156" s="33" t="s">
        <v>141</v>
      </c>
    </row>
    <row r="157" spans="1:8" x14ac:dyDescent="0.25">
      <c r="A157" s="33" t="s">
        <v>42</v>
      </c>
      <c r="B157" s="33" t="s">
        <v>142</v>
      </c>
      <c r="C157" s="403" t="s">
        <v>145</v>
      </c>
      <c r="D157" s="33" t="s">
        <v>44</v>
      </c>
      <c r="E157" s="50">
        <v>1992</v>
      </c>
      <c r="F157" s="37">
        <v>20191</v>
      </c>
      <c r="G157" s="33" t="s">
        <v>141</v>
      </c>
    </row>
    <row r="158" spans="1:8" x14ac:dyDescent="0.25">
      <c r="A158" s="33" t="s">
        <v>42</v>
      </c>
      <c r="B158" s="33" t="s">
        <v>142</v>
      </c>
      <c r="C158" s="403" t="s">
        <v>209</v>
      </c>
      <c r="D158" s="33" t="s">
        <v>125</v>
      </c>
      <c r="E158" s="50">
        <v>1992</v>
      </c>
      <c r="F158" s="37">
        <v>17181</v>
      </c>
      <c r="G158" s="33" t="s">
        <v>141</v>
      </c>
    </row>
    <row r="159" spans="1:8" x14ac:dyDescent="0.25">
      <c r="A159" s="33" t="s">
        <v>42</v>
      </c>
      <c r="B159" s="33" t="s">
        <v>142</v>
      </c>
      <c r="C159" s="403" t="s">
        <v>209</v>
      </c>
      <c r="D159" s="33" t="s">
        <v>44</v>
      </c>
      <c r="E159" s="50">
        <v>1992</v>
      </c>
      <c r="F159" s="37">
        <v>20846</v>
      </c>
      <c r="G159" s="33" t="s">
        <v>141</v>
      </c>
    </row>
    <row r="160" spans="1:8" x14ac:dyDescent="0.25">
      <c r="A160" s="33" t="s">
        <v>42</v>
      </c>
      <c r="B160" s="33" t="s">
        <v>213</v>
      </c>
      <c r="C160" s="403" t="s">
        <v>214</v>
      </c>
      <c r="D160" s="33" t="s">
        <v>125</v>
      </c>
      <c r="E160" s="50">
        <v>1992</v>
      </c>
      <c r="F160" s="37">
        <v>8876</v>
      </c>
      <c r="G160" s="33" t="s">
        <v>186</v>
      </c>
    </row>
    <row r="161" spans="1:7" x14ac:dyDescent="0.25">
      <c r="A161" s="33" t="s">
        <v>42</v>
      </c>
      <c r="B161" s="33" t="s">
        <v>213</v>
      </c>
      <c r="C161" s="403" t="s">
        <v>215</v>
      </c>
      <c r="D161" s="33" t="s">
        <v>125</v>
      </c>
      <c r="E161" s="50">
        <v>1992</v>
      </c>
      <c r="F161" s="37">
        <v>13960</v>
      </c>
      <c r="G161" s="33" t="s">
        <v>186</v>
      </c>
    </row>
    <row r="162" spans="1:7" x14ac:dyDescent="0.25">
      <c r="A162" s="33" t="s">
        <v>42</v>
      </c>
      <c r="B162" s="33" t="s">
        <v>213</v>
      </c>
      <c r="C162" s="403" t="s">
        <v>215</v>
      </c>
      <c r="D162" s="33" t="s">
        <v>44</v>
      </c>
      <c r="E162" s="50">
        <v>1992</v>
      </c>
      <c r="F162" s="37">
        <v>14735</v>
      </c>
      <c r="G162" s="33" t="s">
        <v>186</v>
      </c>
    </row>
    <row r="163" spans="1:7" x14ac:dyDescent="0.25">
      <c r="A163" s="33" t="s">
        <v>42</v>
      </c>
      <c r="B163" s="33" t="s">
        <v>216</v>
      </c>
      <c r="C163" s="403">
        <v>1.3</v>
      </c>
      <c r="D163" s="33" t="s">
        <v>125</v>
      </c>
      <c r="E163" s="50">
        <v>1992</v>
      </c>
      <c r="F163" s="37">
        <v>9985</v>
      </c>
      <c r="G163" s="33" t="s">
        <v>186</v>
      </c>
    </row>
    <row r="164" spans="1:7" x14ac:dyDescent="0.25">
      <c r="A164" s="33" t="s">
        <v>42</v>
      </c>
      <c r="B164" s="33" t="s">
        <v>216</v>
      </c>
      <c r="C164" s="403">
        <v>1.5</v>
      </c>
      <c r="D164" s="33" t="s">
        <v>44</v>
      </c>
      <c r="E164" s="50">
        <v>1992</v>
      </c>
      <c r="F164" s="37">
        <v>12945</v>
      </c>
      <c r="G164" s="33" t="s">
        <v>186</v>
      </c>
    </row>
    <row r="165" spans="1:7" x14ac:dyDescent="0.25">
      <c r="A165" s="33" t="s">
        <v>42</v>
      </c>
      <c r="B165" s="33" t="s">
        <v>216</v>
      </c>
      <c r="C165" s="403" t="s">
        <v>217</v>
      </c>
      <c r="D165" s="33" t="s">
        <v>125</v>
      </c>
      <c r="E165" s="50">
        <v>1992</v>
      </c>
      <c r="F165" s="37">
        <v>11796</v>
      </c>
      <c r="G165" s="33" t="s">
        <v>186</v>
      </c>
    </row>
    <row r="166" spans="1:7" x14ac:dyDescent="0.25">
      <c r="A166" s="33" t="s">
        <v>42</v>
      </c>
      <c r="B166" s="33" t="s">
        <v>218</v>
      </c>
      <c r="C166" s="403">
        <v>1.3</v>
      </c>
      <c r="D166" s="33" t="s">
        <v>125</v>
      </c>
      <c r="E166" s="50">
        <v>1992</v>
      </c>
      <c r="F166" s="37">
        <v>11212</v>
      </c>
      <c r="G166" s="33" t="s">
        <v>186</v>
      </c>
    </row>
    <row r="167" spans="1:7" x14ac:dyDescent="0.25">
      <c r="A167" s="33" t="s">
        <v>42</v>
      </c>
      <c r="B167" s="33" t="s">
        <v>219</v>
      </c>
      <c r="C167" s="403" t="s">
        <v>220</v>
      </c>
      <c r="D167" s="33" t="s">
        <v>125</v>
      </c>
      <c r="E167" s="50">
        <v>1992</v>
      </c>
      <c r="F167" s="37">
        <v>9980</v>
      </c>
      <c r="G167" s="33" t="s">
        <v>126</v>
      </c>
    </row>
    <row r="168" spans="1:7" x14ac:dyDescent="0.25">
      <c r="A168" s="33" t="s">
        <v>42</v>
      </c>
      <c r="B168" s="33" t="s">
        <v>219</v>
      </c>
      <c r="C168" s="403" t="s">
        <v>221</v>
      </c>
      <c r="D168" s="33" t="s">
        <v>44</v>
      </c>
      <c r="E168" s="50">
        <v>1992</v>
      </c>
      <c r="F168" s="37">
        <v>13978</v>
      </c>
      <c r="G168" s="33" t="s">
        <v>126</v>
      </c>
    </row>
    <row r="169" spans="1:7" x14ac:dyDescent="0.25">
      <c r="A169" s="33" t="s">
        <v>42</v>
      </c>
      <c r="B169" s="33" t="s">
        <v>219</v>
      </c>
      <c r="C169" s="403" t="s">
        <v>222</v>
      </c>
      <c r="D169" s="33" t="s">
        <v>125</v>
      </c>
      <c r="E169" s="50">
        <v>1992</v>
      </c>
      <c r="F169" s="37">
        <v>14560</v>
      </c>
      <c r="G169" s="33" t="s">
        <v>126</v>
      </c>
    </row>
    <row r="170" spans="1:7" x14ac:dyDescent="0.25">
      <c r="A170" s="33" t="s">
        <v>42</v>
      </c>
      <c r="B170" s="33" t="s">
        <v>219</v>
      </c>
      <c r="C170" s="403" t="s">
        <v>222</v>
      </c>
      <c r="D170" s="33" t="s">
        <v>44</v>
      </c>
      <c r="E170" s="50">
        <v>1992</v>
      </c>
      <c r="F170" s="37">
        <v>15930</v>
      </c>
      <c r="G170" s="33" t="s">
        <v>126</v>
      </c>
    </row>
    <row r="171" spans="1:7" x14ac:dyDescent="0.25">
      <c r="A171" s="33" t="s">
        <v>42</v>
      </c>
      <c r="B171" s="33" t="s">
        <v>219</v>
      </c>
      <c r="C171" s="403" t="s">
        <v>217</v>
      </c>
      <c r="D171" s="33" t="s">
        <v>125</v>
      </c>
      <c r="E171" s="50">
        <v>1992</v>
      </c>
      <c r="F171" s="37">
        <v>13128</v>
      </c>
      <c r="G171" s="33" t="s">
        <v>126</v>
      </c>
    </row>
    <row r="172" spans="1:7" x14ac:dyDescent="0.25">
      <c r="A172" s="33" t="s">
        <v>42</v>
      </c>
      <c r="B172" s="33" t="s">
        <v>153</v>
      </c>
      <c r="C172" s="403">
        <v>1.8</v>
      </c>
      <c r="D172" s="33" t="s">
        <v>120</v>
      </c>
      <c r="E172" s="50">
        <v>1992</v>
      </c>
      <c r="F172" s="37">
        <v>20546</v>
      </c>
      <c r="G172" s="33" t="s">
        <v>141</v>
      </c>
    </row>
    <row r="173" spans="1:7" x14ac:dyDescent="0.25">
      <c r="A173" s="33" t="s">
        <v>42</v>
      </c>
      <c r="B173" s="33" t="s">
        <v>153</v>
      </c>
      <c r="C173" s="403">
        <v>2</v>
      </c>
      <c r="D173" s="33" t="s">
        <v>120</v>
      </c>
      <c r="E173" s="50">
        <v>1992</v>
      </c>
      <c r="F173" s="37">
        <v>23534</v>
      </c>
      <c r="G173" s="33" t="s">
        <v>141</v>
      </c>
    </row>
    <row r="174" spans="1:7" x14ac:dyDescent="0.25">
      <c r="A174" s="33" t="s">
        <v>42</v>
      </c>
      <c r="B174" s="33" t="s">
        <v>153</v>
      </c>
      <c r="C174" s="403">
        <v>2</v>
      </c>
      <c r="D174" s="33" t="s">
        <v>120</v>
      </c>
      <c r="E174" s="50">
        <v>1992</v>
      </c>
      <c r="F174" s="37">
        <v>24209</v>
      </c>
      <c r="G174" s="33" t="s">
        <v>141</v>
      </c>
    </row>
    <row r="175" spans="1:7" x14ac:dyDescent="0.25">
      <c r="A175" s="33" t="s">
        <v>42</v>
      </c>
      <c r="B175" s="33" t="s">
        <v>153</v>
      </c>
      <c r="C175" s="403">
        <v>2.5</v>
      </c>
      <c r="D175" s="33" t="s">
        <v>120</v>
      </c>
      <c r="E175" s="50">
        <v>1992</v>
      </c>
      <c r="F175" s="37">
        <v>28265</v>
      </c>
      <c r="G175" s="33" t="s">
        <v>141</v>
      </c>
    </row>
    <row r="176" spans="1:7" x14ac:dyDescent="0.25">
      <c r="A176" s="33" t="s">
        <v>42</v>
      </c>
      <c r="B176" s="33" t="s">
        <v>153</v>
      </c>
      <c r="C176" s="403">
        <v>2.5</v>
      </c>
      <c r="D176" s="33" t="s">
        <v>44</v>
      </c>
      <c r="E176" s="50">
        <v>1992</v>
      </c>
      <c r="F176" s="37">
        <v>31252</v>
      </c>
      <c r="G176" s="33" t="s">
        <v>141</v>
      </c>
    </row>
    <row r="177" spans="1:7" x14ac:dyDescent="0.25">
      <c r="A177" s="33" t="s">
        <v>42</v>
      </c>
      <c r="B177" s="33" t="s">
        <v>153</v>
      </c>
      <c r="C177" s="403">
        <v>2.5</v>
      </c>
      <c r="D177" s="33" t="s">
        <v>120</v>
      </c>
      <c r="E177" s="50">
        <v>1992</v>
      </c>
      <c r="F177" s="37">
        <v>34107</v>
      </c>
      <c r="G177" s="33" t="s">
        <v>141</v>
      </c>
    </row>
    <row r="178" spans="1:7" x14ac:dyDescent="0.25">
      <c r="A178" s="33" t="s">
        <v>42</v>
      </c>
      <c r="B178" s="33" t="s">
        <v>153</v>
      </c>
      <c r="C178" s="403">
        <v>3</v>
      </c>
      <c r="D178" s="33" t="s">
        <v>120</v>
      </c>
      <c r="E178" s="50">
        <v>1992</v>
      </c>
      <c r="F178" s="37">
        <v>35839</v>
      </c>
      <c r="G178" s="33" t="s">
        <v>141</v>
      </c>
    </row>
    <row r="179" spans="1:7" x14ac:dyDescent="0.25">
      <c r="A179" s="33" t="s">
        <v>42</v>
      </c>
      <c r="B179" s="33" t="s">
        <v>153</v>
      </c>
      <c r="C179" s="403">
        <v>3</v>
      </c>
      <c r="D179" s="33" t="s">
        <v>120</v>
      </c>
      <c r="E179" s="50">
        <v>1992</v>
      </c>
      <c r="F179" s="37">
        <v>33851</v>
      </c>
      <c r="G179" s="33" t="s">
        <v>141</v>
      </c>
    </row>
    <row r="180" spans="1:7" x14ac:dyDescent="0.25">
      <c r="A180" s="33" t="s">
        <v>42</v>
      </c>
      <c r="B180" s="33" t="s">
        <v>153</v>
      </c>
      <c r="C180" s="403" t="s">
        <v>358</v>
      </c>
      <c r="D180" s="33" t="s">
        <v>120</v>
      </c>
      <c r="E180" s="50">
        <v>1992</v>
      </c>
      <c r="F180" s="37">
        <v>19436</v>
      </c>
      <c r="G180" s="33" t="s">
        <v>141</v>
      </c>
    </row>
    <row r="181" spans="1:7" x14ac:dyDescent="0.25">
      <c r="A181" s="33" t="s">
        <v>42</v>
      </c>
      <c r="B181" s="33" t="s">
        <v>153</v>
      </c>
      <c r="C181" s="403" t="s">
        <v>154</v>
      </c>
      <c r="D181" s="33" t="s">
        <v>120</v>
      </c>
      <c r="E181" s="50">
        <v>1992</v>
      </c>
      <c r="F181" s="37">
        <v>32307</v>
      </c>
      <c r="G181" s="33" t="s">
        <v>141</v>
      </c>
    </row>
    <row r="182" spans="1:7" x14ac:dyDescent="0.25">
      <c r="A182" s="33" t="s">
        <v>42</v>
      </c>
      <c r="B182" s="33" t="s">
        <v>153</v>
      </c>
      <c r="C182" s="403" t="s">
        <v>158</v>
      </c>
      <c r="D182" s="33" t="s">
        <v>120</v>
      </c>
      <c r="E182" s="50">
        <v>1992</v>
      </c>
      <c r="F182" s="37">
        <v>20257</v>
      </c>
      <c r="G182" s="33" t="s">
        <v>141</v>
      </c>
    </row>
    <row r="183" spans="1:7" x14ac:dyDescent="0.25">
      <c r="A183" s="33" t="s">
        <v>42</v>
      </c>
      <c r="B183" s="33" t="s">
        <v>146</v>
      </c>
      <c r="C183" s="403">
        <v>2</v>
      </c>
      <c r="D183" s="33" t="s">
        <v>120</v>
      </c>
      <c r="E183" s="50">
        <v>1992</v>
      </c>
      <c r="F183" s="37">
        <v>27654</v>
      </c>
      <c r="G183" s="33" t="s">
        <v>147</v>
      </c>
    </row>
    <row r="184" spans="1:7" x14ac:dyDescent="0.25">
      <c r="A184" s="33" t="s">
        <v>42</v>
      </c>
      <c r="B184" s="33" t="s">
        <v>359</v>
      </c>
      <c r="C184" s="403" t="s">
        <v>360</v>
      </c>
      <c r="D184" s="33" t="s">
        <v>156</v>
      </c>
      <c r="E184" s="50">
        <v>1992</v>
      </c>
      <c r="F184" s="37">
        <v>20724</v>
      </c>
      <c r="G184" s="33" t="s">
        <v>135</v>
      </c>
    </row>
    <row r="185" spans="1:7" x14ac:dyDescent="0.25">
      <c r="A185" s="33" t="s">
        <v>42</v>
      </c>
      <c r="B185" s="33" t="s">
        <v>359</v>
      </c>
      <c r="C185" s="403" t="s">
        <v>361</v>
      </c>
      <c r="D185" s="33" t="s">
        <v>44</v>
      </c>
      <c r="E185" s="50">
        <v>1992</v>
      </c>
      <c r="F185" s="37">
        <v>24233</v>
      </c>
      <c r="G185" s="33" t="s">
        <v>135</v>
      </c>
    </row>
    <row r="186" spans="1:7" x14ac:dyDescent="0.25">
      <c r="A186" s="33" t="s">
        <v>42</v>
      </c>
      <c r="B186" s="61" t="s">
        <v>188</v>
      </c>
      <c r="C186" s="403">
        <v>2.4</v>
      </c>
      <c r="D186" s="35" t="s">
        <v>120</v>
      </c>
      <c r="E186" s="50">
        <v>1992</v>
      </c>
      <c r="F186" s="105">
        <v>10400</v>
      </c>
      <c r="G186" s="33" t="s">
        <v>189</v>
      </c>
    </row>
    <row r="187" spans="1:7" x14ac:dyDescent="0.25">
      <c r="A187" s="33" t="s">
        <v>42</v>
      </c>
      <c r="B187" s="61" t="s">
        <v>188</v>
      </c>
      <c r="C187" s="403" t="s">
        <v>223</v>
      </c>
      <c r="D187" s="35" t="s">
        <v>120</v>
      </c>
      <c r="E187" s="50">
        <v>1992</v>
      </c>
      <c r="F187" s="105">
        <v>16526</v>
      </c>
      <c r="G187" s="33" t="s">
        <v>189</v>
      </c>
    </row>
    <row r="188" spans="1:7" x14ac:dyDescent="0.25">
      <c r="A188" s="33" t="s">
        <v>42</v>
      </c>
      <c r="B188" s="61" t="s">
        <v>188</v>
      </c>
      <c r="C188" s="403" t="s">
        <v>190</v>
      </c>
      <c r="D188" s="35" t="s">
        <v>44</v>
      </c>
      <c r="E188" s="50">
        <v>1992</v>
      </c>
      <c r="F188" s="105">
        <v>16893</v>
      </c>
      <c r="G188" s="33" t="s">
        <v>189</v>
      </c>
    </row>
    <row r="189" spans="1:7" x14ac:dyDescent="0.25">
      <c r="A189" s="33" t="s">
        <v>42</v>
      </c>
      <c r="B189" s="61" t="s">
        <v>191</v>
      </c>
      <c r="C189" s="403">
        <v>2</v>
      </c>
      <c r="D189" s="35" t="s">
        <v>120</v>
      </c>
      <c r="E189" s="50">
        <v>1992</v>
      </c>
      <c r="F189" s="105">
        <v>10980</v>
      </c>
      <c r="G189" s="33" t="s">
        <v>189</v>
      </c>
    </row>
    <row r="190" spans="1:7" x14ac:dyDescent="0.25">
      <c r="A190" s="33" t="s">
        <v>42</v>
      </c>
      <c r="B190" s="33" t="s">
        <v>155</v>
      </c>
      <c r="C190" s="403">
        <v>1.8</v>
      </c>
      <c r="D190" s="33" t="s">
        <v>156</v>
      </c>
      <c r="E190" s="50">
        <v>1992</v>
      </c>
      <c r="F190" s="37">
        <v>18970</v>
      </c>
      <c r="G190" s="33" t="s">
        <v>141</v>
      </c>
    </row>
    <row r="191" spans="1:7" x14ac:dyDescent="0.25">
      <c r="A191" s="33" t="s">
        <v>42</v>
      </c>
      <c r="B191" s="33" t="s">
        <v>155</v>
      </c>
      <c r="C191" s="403">
        <v>1.8</v>
      </c>
      <c r="D191" s="33" t="s">
        <v>44</v>
      </c>
      <c r="E191" s="50">
        <v>1992</v>
      </c>
      <c r="F191" s="37">
        <v>33200</v>
      </c>
      <c r="G191" s="33" t="s">
        <v>141</v>
      </c>
    </row>
    <row r="192" spans="1:7" x14ac:dyDescent="0.25">
      <c r="A192" s="33" t="s">
        <v>42</v>
      </c>
      <c r="B192" s="33" t="s">
        <v>155</v>
      </c>
      <c r="C192" s="403">
        <v>2</v>
      </c>
      <c r="D192" s="33" t="s">
        <v>156</v>
      </c>
      <c r="E192" s="50">
        <v>1992</v>
      </c>
      <c r="F192" s="37">
        <v>22780</v>
      </c>
      <c r="G192" s="33" t="s">
        <v>141</v>
      </c>
    </row>
    <row r="193" spans="1:7" x14ac:dyDescent="0.25">
      <c r="A193" s="33" t="s">
        <v>42</v>
      </c>
      <c r="B193" s="33" t="s">
        <v>155</v>
      </c>
      <c r="C193" s="403">
        <v>2</v>
      </c>
      <c r="D193" s="33" t="s">
        <v>44</v>
      </c>
      <c r="E193" s="50">
        <v>1992</v>
      </c>
      <c r="F193" s="37">
        <v>25309</v>
      </c>
      <c r="G193" s="33" t="s">
        <v>141</v>
      </c>
    </row>
    <row r="194" spans="1:7" x14ac:dyDescent="0.25">
      <c r="A194" s="33" t="s">
        <v>42</v>
      </c>
      <c r="B194" s="33" t="s">
        <v>157</v>
      </c>
      <c r="C194" s="221">
        <v>1.8</v>
      </c>
      <c r="D194" s="33" t="s">
        <v>120</v>
      </c>
      <c r="E194" s="50">
        <v>1992</v>
      </c>
      <c r="F194" s="37">
        <v>18140</v>
      </c>
      <c r="G194" s="33" t="s">
        <v>141</v>
      </c>
    </row>
    <row r="195" spans="1:7" x14ac:dyDescent="0.25">
      <c r="A195" s="33" t="s">
        <v>42</v>
      </c>
      <c r="B195" s="33" t="s">
        <v>157</v>
      </c>
      <c r="C195" s="403">
        <v>2</v>
      </c>
      <c r="D195" s="33" t="s">
        <v>120</v>
      </c>
      <c r="E195" s="50">
        <v>1992</v>
      </c>
      <c r="F195" s="37">
        <v>20546</v>
      </c>
      <c r="G195" s="33" t="s">
        <v>141</v>
      </c>
    </row>
    <row r="196" spans="1:7" x14ac:dyDescent="0.25">
      <c r="A196" s="33" t="s">
        <v>42</v>
      </c>
      <c r="B196" s="33" t="s">
        <v>157</v>
      </c>
      <c r="C196" s="403">
        <v>3</v>
      </c>
      <c r="D196" s="33" t="s">
        <v>120</v>
      </c>
      <c r="E196" s="50">
        <v>1992</v>
      </c>
      <c r="F196" s="37">
        <v>21601</v>
      </c>
      <c r="G196" s="33" t="s">
        <v>141</v>
      </c>
    </row>
    <row r="197" spans="1:7" x14ac:dyDescent="0.25">
      <c r="A197" s="33" t="s">
        <v>42</v>
      </c>
      <c r="B197" s="33" t="s">
        <v>157</v>
      </c>
      <c r="C197" s="221" t="s">
        <v>158</v>
      </c>
      <c r="D197" s="33" t="s">
        <v>120</v>
      </c>
      <c r="E197" s="50">
        <v>1992</v>
      </c>
      <c r="F197" s="37">
        <v>23156</v>
      </c>
      <c r="G197" s="33" t="s">
        <v>141</v>
      </c>
    </row>
    <row r="198" spans="1:7" x14ac:dyDescent="0.25">
      <c r="A198" s="33" t="s">
        <v>42</v>
      </c>
      <c r="B198" s="33" t="s">
        <v>287</v>
      </c>
      <c r="C198" s="403" t="s">
        <v>288</v>
      </c>
      <c r="D198" s="33" t="s">
        <v>125</v>
      </c>
      <c r="E198" s="50">
        <v>1992</v>
      </c>
      <c r="F198" s="37">
        <v>11340</v>
      </c>
      <c r="G198" s="33" t="s">
        <v>141</v>
      </c>
    </row>
    <row r="199" spans="1:7" x14ac:dyDescent="0.25">
      <c r="A199" s="33" t="s">
        <v>42</v>
      </c>
      <c r="B199" s="33" t="s">
        <v>287</v>
      </c>
      <c r="C199" s="403" t="s">
        <v>288</v>
      </c>
      <c r="D199" s="33" t="s">
        <v>44</v>
      </c>
      <c r="E199" s="50">
        <v>1992</v>
      </c>
      <c r="F199" s="37">
        <v>17603</v>
      </c>
      <c r="G199" s="33" t="s">
        <v>141</v>
      </c>
    </row>
    <row r="200" spans="1:7" s="730" customFormat="1" x14ac:dyDescent="0.25">
      <c r="A200" s="222" t="s">
        <v>42</v>
      </c>
      <c r="B200" s="222" t="s">
        <v>224</v>
      </c>
      <c r="C200" s="403">
        <v>1.3</v>
      </c>
      <c r="D200" s="222" t="s">
        <v>125</v>
      </c>
      <c r="E200" s="489">
        <v>1992</v>
      </c>
      <c r="F200" s="308">
        <v>7063</v>
      </c>
      <c r="G200" s="222" t="s">
        <v>173</v>
      </c>
    </row>
    <row r="201" spans="1:7" s="730" customFormat="1" x14ac:dyDescent="0.25">
      <c r="A201" s="222" t="s">
        <v>42</v>
      </c>
      <c r="B201" s="222" t="s">
        <v>224</v>
      </c>
      <c r="C201" s="403">
        <v>1.3</v>
      </c>
      <c r="D201" s="222" t="s">
        <v>125</v>
      </c>
      <c r="E201" s="489">
        <v>1992</v>
      </c>
      <c r="F201" s="308">
        <v>8549</v>
      </c>
      <c r="G201" s="222" t="s">
        <v>186</v>
      </c>
    </row>
    <row r="202" spans="1:7" s="234" customFormat="1" x14ac:dyDescent="0.25">
      <c r="A202" s="222" t="s">
        <v>42</v>
      </c>
      <c r="B202" s="222" t="s">
        <v>224</v>
      </c>
      <c r="C202" s="403">
        <v>1.5</v>
      </c>
      <c r="D202" s="222" t="s">
        <v>125</v>
      </c>
      <c r="E202" s="489">
        <v>1992</v>
      </c>
      <c r="F202" s="308">
        <v>8591</v>
      </c>
      <c r="G202" s="222" t="s">
        <v>173</v>
      </c>
    </row>
    <row r="203" spans="1:7" s="234" customFormat="1" x14ac:dyDescent="0.25">
      <c r="A203" s="222" t="s">
        <v>42</v>
      </c>
      <c r="B203" s="222" t="s">
        <v>224</v>
      </c>
      <c r="C203" s="403">
        <v>1.5</v>
      </c>
      <c r="D203" s="222" t="s">
        <v>125</v>
      </c>
      <c r="E203" s="489">
        <v>1992</v>
      </c>
      <c r="F203" s="308">
        <v>8901</v>
      </c>
      <c r="G203" s="222" t="s">
        <v>186</v>
      </c>
    </row>
    <row r="204" spans="1:7" x14ac:dyDescent="0.25">
      <c r="A204" s="33" t="s">
        <v>42</v>
      </c>
      <c r="B204" s="33" t="s">
        <v>225</v>
      </c>
      <c r="C204" s="403" t="s">
        <v>212</v>
      </c>
      <c r="D204" s="33" t="s">
        <v>125</v>
      </c>
      <c r="E204" s="50">
        <v>1992</v>
      </c>
      <c r="F204" s="37">
        <v>11162</v>
      </c>
      <c r="G204" s="33" t="s">
        <v>186</v>
      </c>
    </row>
    <row r="205" spans="1:7" x14ac:dyDescent="0.25">
      <c r="A205" s="33" t="s">
        <v>42</v>
      </c>
      <c r="B205" s="33" t="s">
        <v>226</v>
      </c>
      <c r="C205" s="403">
        <v>1.3</v>
      </c>
      <c r="D205" s="33" t="s">
        <v>125</v>
      </c>
      <c r="E205" s="50">
        <v>1992</v>
      </c>
      <c r="F205" s="37">
        <v>10456</v>
      </c>
      <c r="G205" s="33" t="s">
        <v>141</v>
      </c>
    </row>
    <row r="206" spans="1:7" x14ac:dyDescent="0.25">
      <c r="A206" s="33" t="s">
        <v>42</v>
      </c>
      <c r="B206" s="33" t="s">
        <v>159</v>
      </c>
      <c r="C206" s="403">
        <v>1.8</v>
      </c>
      <c r="D206" s="33" t="s">
        <v>156</v>
      </c>
      <c r="E206" s="50">
        <v>1992</v>
      </c>
      <c r="F206" s="37">
        <v>25327</v>
      </c>
      <c r="G206" s="33" t="s">
        <v>160</v>
      </c>
    </row>
    <row r="207" spans="1:7" x14ac:dyDescent="0.25">
      <c r="A207" s="33" t="s">
        <v>42</v>
      </c>
      <c r="B207" s="33" t="s">
        <v>159</v>
      </c>
      <c r="C207" s="403">
        <v>2</v>
      </c>
      <c r="D207" s="33" t="s">
        <v>156</v>
      </c>
      <c r="E207" s="50">
        <v>1992</v>
      </c>
      <c r="F207" s="37">
        <v>25368</v>
      </c>
      <c r="G207" s="33" t="s">
        <v>160</v>
      </c>
    </row>
    <row r="208" spans="1:7" x14ac:dyDescent="0.25">
      <c r="A208" s="33" t="s">
        <v>42</v>
      </c>
      <c r="B208" s="33" t="s">
        <v>159</v>
      </c>
      <c r="C208" s="403">
        <v>2</v>
      </c>
      <c r="D208" s="33" t="s">
        <v>44</v>
      </c>
      <c r="E208" s="50">
        <v>1992</v>
      </c>
      <c r="F208" s="37">
        <v>30346</v>
      </c>
      <c r="G208" s="33" t="s">
        <v>160</v>
      </c>
    </row>
    <row r="209" spans="1:8" hidden="1" x14ac:dyDescent="0.25">
      <c r="A209" s="33" t="s">
        <v>64</v>
      </c>
      <c r="B209" s="33"/>
      <c r="C209" s="221"/>
      <c r="D209" s="33"/>
      <c r="E209" s="499"/>
      <c r="F209" s="45"/>
      <c r="G209" s="33"/>
    </row>
    <row r="210" spans="1:8" hidden="1" x14ac:dyDescent="0.25">
      <c r="A210" s="33" t="s">
        <v>64</v>
      </c>
      <c r="B210" s="33"/>
      <c r="C210" s="221"/>
      <c r="D210" s="33"/>
      <c r="E210" s="499"/>
      <c r="F210" s="45"/>
      <c r="G210" s="33"/>
    </row>
    <row r="211" spans="1:8" x14ac:dyDescent="0.25">
      <c r="A211" s="33" t="s">
        <v>42</v>
      </c>
      <c r="B211" s="33" t="s">
        <v>362</v>
      </c>
      <c r="C211" s="221">
        <v>3.4</v>
      </c>
      <c r="D211" s="33" t="s">
        <v>43</v>
      </c>
      <c r="E211" s="50">
        <v>1992</v>
      </c>
      <c r="F211" s="45">
        <v>40890</v>
      </c>
      <c r="G211" s="33" t="s">
        <v>364</v>
      </c>
    </row>
    <row r="212" spans="1:8" x14ac:dyDescent="0.25">
      <c r="A212" s="33" t="s">
        <v>42</v>
      </c>
      <c r="B212" s="33" t="s">
        <v>362</v>
      </c>
      <c r="C212" s="221">
        <v>4</v>
      </c>
      <c r="D212" s="33" t="s">
        <v>43</v>
      </c>
      <c r="E212" s="50">
        <v>1992</v>
      </c>
      <c r="F212" s="45">
        <v>48530</v>
      </c>
      <c r="G212" s="33" t="s">
        <v>363</v>
      </c>
    </row>
    <row r="213" spans="1:8" x14ac:dyDescent="0.25">
      <c r="A213" s="33" t="s">
        <v>42</v>
      </c>
      <c r="B213" s="33" t="s">
        <v>362</v>
      </c>
      <c r="C213" s="221">
        <v>4</v>
      </c>
      <c r="D213" s="33" t="s">
        <v>43</v>
      </c>
      <c r="E213" s="50">
        <v>1992</v>
      </c>
      <c r="F213" s="45">
        <v>44890</v>
      </c>
      <c r="G213" s="33" t="s">
        <v>364</v>
      </c>
    </row>
    <row r="214" spans="1:8" x14ac:dyDescent="0.25">
      <c r="A214" s="33" t="s">
        <v>42</v>
      </c>
      <c r="B214" s="33" t="s">
        <v>362</v>
      </c>
      <c r="C214" s="221">
        <v>4.2</v>
      </c>
      <c r="D214" s="33" t="s">
        <v>43</v>
      </c>
      <c r="E214" s="50">
        <v>1992</v>
      </c>
      <c r="F214" s="45">
        <v>53210</v>
      </c>
      <c r="G214" s="33" t="s">
        <v>363</v>
      </c>
    </row>
    <row r="215" spans="1:8" hidden="1" x14ac:dyDescent="0.25">
      <c r="A215" s="33" t="s">
        <v>64</v>
      </c>
      <c r="B215" s="33"/>
      <c r="C215" s="221"/>
      <c r="D215" s="33"/>
      <c r="E215" s="499"/>
      <c r="F215" s="45"/>
      <c r="G215" s="33" t="s">
        <v>197</v>
      </c>
    </row>
    <row r="216" spans="1:8" x14ac:dyDescent="0.25">
      <c r="A216" s="33" t="s">
        <v>42</v>
      </c>
      <c r="B216" s="33" t="s">
        <v>362</v>
      </c>
      <c r="C216" s="221">
        <v>4.2</v>
      </c>
      <c r="D216" s="33" t="s">
        <v>43</v>
      </c>
      <c r="E216" s="50">
        <v>1992</v>
      </c>
      <c r="F216" s="45">
        <v>48530</v>
      </c>
      <c r="G216" s="33" t="s">
        <v>364</v>
      </c>
    </row>
    <row r="217" spans="1:8" x14ac:dyDescent="0.25">
      <c r="A217" s="77" t="s">
        <v>42</v>
      </c>
      <c r="B217" s="61" t="s">
        <v>2946</v>
      </c>
      <c r="C217" s="323" t="s">
        <v>2945</v>
      </c>
      <c r="D217" s="78" t="s">
        <v>43</v>
      </c>
      <c r="E217" s="211" t="s">
        <v>294</v>
      </c>
      <c r="F217" s="163">
        <v>27451</v>
      </c>
      <c r="G217" s="77" t="s">
        <v>2947</v>
      </c>
    </row>
    <row r="218" spans="1:8" x14ac:dyDescent="0.25">
      <c r="A218" s="77" t="s">
        <v>42</v>
      </c>
      <c r="B218" s="61" t="s">
        <v>2946</v>
      </c>
      <c r="C218" s="323" t="s">
        <v>2945</v>
      </c>
      <c r="D218" s="78" t="s">
        <v>43</v>
      </c>
      <c r="E218" s="211" t="s">
        <v>294</v>
      </c>
      <c r="F218" s="163">
        <v>27963</v>
      </c>
      <c r="G218" s="77" t="s">
        <v>2943</v>
      </c>
    </row>
    <row r="219" spans="1:8" s="234" customFormat="1" x14ac:dyDescent="0.25">
      <c r="A219" s="33" t="s">
        <v>42</v>
      </c>
      <c r="B219" s="33" t="s">
        <v>365</v>
      </c>
      <c r="C219" s="221" t="s">
        <v>232</v>
      </c>
      <c r="D219" s="33" t="s">
        <v>44</v>
      </c>
      <c r="E219" s="50">
        <v>1992</v>
      </c>
      <c r="F219" s="45">
        <v>29931</v>
      </c>
      <c r="G219" s="33" t="s">
        <v>147</v>
      </c>
      <c r="H219" s="54"/>
    </row>
    <row r="220" spans="1:8" s="234" customFormat="1" x14ac:dyDescent="0.25">
      <c r="A220" s="33" t="s">
        <v>42</v>
      </c>
      <c r="B220" s="33" t="s">
        <v>365</v>
      </c>
      <c r="C220" s="221" t="s">
        <v>233</v>
      </c>
      <c r="D220" s="33" t="s">
        <v>44</v>
      </c>
      <c r="E220" s="50">
        <v>1992</v>
      </c>
      <c r="F220" s="45">
        <v>28880</v>
      </c>
      <c r="G220" s="33" t="s">
        <v>147</v>
      </c>
      <c r="H220" s="54"/>
    </row>
    <row r="221" spans="1:8" s="234" customFormat="1" x14ac:dyDescent="0.25">
      <c r="A221" s="33" t="s">
        <v>42</v>
      </c>
      <c r="B221" s="33" t="s">
        <v>365</v>
      </c>
      <c r="C221" s="221" t="s">
        <v>193</v>
      </c>
      <c r="D221" s="33" t="s">
        <v>44</v>
      </c>
      <c r="E221" s="50">
        <v>1992</v>
      </c>
      <c r="F221" s="45">
        <v>38970</v>
      </c>
      <c r="G221" s="33" t="s">
        <v>147</v>
      </c>
      <c r="H221" s="54"/>
    </row>
    <row r="222" spans="1:8" s="234" customFormat="1" x14ac:dyDescent="0.25">
      <c r="A222" s="33" t="s">
        <v>42</v>
      </c>
      <c r="B222" s="33" t="s">
        <v>365</v>
      </c>
      <c r="C222" s="221" t="s">
        <v>289</v>
      </c>
      <c r="D222" s="33" t="s">
        <v>44</v>
      </c>
      <c r="E222" s="50">
        <v>1992</v>
      </c>
      <c r="F222" s="45">
        <v>30543</v>
      </c>
      <c r="G222" s="33" t="s">
        <v>147</v>
      </c>
      <c r="H222" s="54"/>
    </row>
    <row r="223" spans="1:8" s="234" customFormat="1" x14ac:dyDescent="0.25">
      <c r="A223" s="33" t="s">
        <v>42</v>
      </c>
      <c r="B223" s="33" t="s">
        <v>365</v>
      </c>
      <c r="C223" s="221" t="s">
        <v>290</v>
      </c>
      <c r="D223" s="33" t="s">
        <v>44</v>
      </c>
      <c r="E223" s="50">
        <v>1992</v>
      </c>
      <c r="F223" s="45">
        <v>28843</v>
      </c>
      <c r="G223" s="33" t="s">
        <v>147</v>
      </c>
      <c r="H223" s="54"/>
    </row>
    <row r="224" spans="1:8" s="234" customFormat="1" x14ac:dyDescent="0.25">
      <c r="A224" s="33" t="s">
        <v>42</v>
      </c>
      <c r="B224" s="33" t="s">
        <v>365</v>
      </c>
      <c r="C224" s="221" t="s">
        <v>194</v>
      </c>
      <c r="D224" s="33" t="s">
        <v>44</v>
      </c>
      <c r="E224" s="50">
        <v>1992</v>
      </c>
      <c r="F224" s="45">
        <v>33836</v>
      </c>
      <c r="G224" s="33" t="s">
        <v>147</v>
      </c>
      <c r="H224" s="54"/>
    </row>
    <row r="225" spans="1:8" s="234" customFormat="1" x14ac:dyDescent="0.25">
      <c r="A225" s="33" t="s">
        <v>42</v>
      </c>
      <c r="B225" s="33" t="s">
        <v>365</v>
      </c>
      <c r="C225" s="221" t="s">
        <v>366</v>
      </c>
      <c r="D225" s="33" t="s">
        <v>44</v>
      </c>
      <c r="E225" s="50">
        <v>1992</v>
      </c>
      <c r="F225" s="45">
        <v>38516</v>
      </c>
      <c r="G225" s="33" t="s">
        <v>147</v>
      </c>
      <c r="H225" s="54"/>
    </row>
    <row r="226" spans="1:8" s="234" customFormat="1" x14ac:dyDescent="0.25">
      <c r="A226" s="33" t="s">
        <v>42</v>
      </c>
      <c r="B226" s="33" t="s">
        <v>4506</v>
      </c>
      <c r="C226" s="221">
        <v>2.4</v>
      </c>
      <c r="D226" s="33" t="s">
        <v>4507</v>
      </c>
      <c r="E226" s="50">
        <v>1992</v>
      </c>
      <c r="F226" s="45">
        <v>25100</v>
      </c>
      <c r="G226" s="33" t="s">
        <v>4508</v>
      </c>
    </row>
    <row r="227" spans="1:8" s="234" customFormat="1" x14ac:dyDescent="0.25">
      <c r="A227" s="33" t="s">
        <v>42</v>
      </c>
      <c r="B227" s="33" t="s">
        <v>4506</v>
      </c>
      <c r="C227" s="221">
        <v>2.4</v>
      </c>
      <c r="D227" s="33" t="s">
        <v>4509</v>
      </c>
      <c r="E227" s="50">
        <v>1992</v>
      </c>
      <c r="F227" s="45">
        <v>24200</v>
      </c>
      <c r="G227" s="33" t="s">
        <v>4508</v>
      </c>
    </row>
    <row r="228" spans="1:8" s="234" customFormat="1" x14ac:dyDescent="0.25">
      <c r="A228" s="33" t="s">
        <v>42</v>
      </c>
      <c r="B228" s="33" t="s">
        <v>367</v>
      </c>
      <c r="C228" s="221">
        <v>2.4</v>
      </c>
      <c r="D228" s="33" t="s">
        <v>4507</v>
      </c>
      <c r="E228" s="50">
        <v>1992</v>
      </c>
      <c r="F228" s="45">
        <v>22800</v>
      </c>
      <c r="G228" s="33" t="s">
        <v>4508</v>
      </c>
    </row>
    <row r="229" spans="1:8" s="234" customFormat="1" x14ac:dyDescent="0.25">
      <c r="A229" s="33" t="s">
        <v>42</v>
      </c>
      <c r="B229" s="33" t="s">
        <v>367</v>
      </c>
      <c r="C229" s="221">
        <v>2.4</v>
      </c>
      <c r="D229" s="33" t="s">
        <v>4509</v>
      </c>
      <c r="E229" s="50">
        <v>1992</v>
      </c>
      <c r="F229" s="45">
        <v>21900</v>
      </c>
      <c r="G229" s="33" t="s">
        <v>4508</v>
      </c>
    </row>
    <row r="230" spans="1:8" s="234" customFormat="1" x14ac:dyDescent="0.25">
      <c r="A230" s="33" t="s">
        <v>42</v>
      </c>
      <c r="B230" s="33" t="s">
        <v>4510</v>
      </c>
      <c r="C230" s="221">
        <v>2.4</v>
      </c>
      <c r="D230" s="33" t="s">
        <v>4507</v>
      </c>
      <c r="E230" s="50">
        <v>1992</v>
      </c>
      <c r="F230" s="45">
        <v>22400</v>
      </c>
      <c r="G230" s="33" t="s">
        <v>4508</v>
      </c>
    </row>
    <row r="231" spans="1:8" s="234" customFormat="1" x14ac:dyDescent="0.25">
      <c r="A231" s="33" t="s">
        <v>42</v>
      </c>
      <c r="B231" s="33" t="s">
        <v>4510</v>
      </c>
      <c r="C231" s="221">
        <v>2.4</v>
      </c>
      <c r="D231" s="33" t="s">
        <v>4509</v>
      </c>
      <c r="E231" s="50">
        <v>1992</v>
      </c>
      <c r="F231" s="45">
        <v>21400</v>
      </c>
      <c r="G231" s="33" t="s">
        <v>4508</v>
      </c>
    </row>
    <row r="232" spans="1:8" s="234" customFormat="1" x14ac:dyDescent="0.25">
      <c r="A232" s="33" t="s">
        <v>42</v>
      </c>
      <c r="B232" s="33" t="s">
        <v>4510</v>
      </c>
      <c r="C232" s="221">
        <v>2.4</v>
      </c>
      <c r="D232" s="33" t="s">
        <v>4507</v>
      </c>
      <c r="E232" s="50">
        <v>1992</v>
      </c>
      <c r="F232" s="45">
        <v>21400</v>
      </c>
      <c r="G232" s="33" t="s">
        <v>4511</v>
      </c>
    </row>
    <row r="233" spans="1:8" s="234" customFormat="1" x14ac:dyDescent="0.25">
      <c r="A233" s="33" t="s">
        <v>42</v>
      </c>
      <c r="B233" s="33" t="s">
        <v>4510</v>
      </c>
      <c r="C233" s="221">
        <v>2.4</v>
      </c>
      <c r="D233" s="33" t="s">
        <v>4509</v>
      </c>
      <c r="E233" s="50">
        <v>1992</v>
      </c>
      <c r="F233" s="45">
        <v>20400</v>
      </c>
      <c r="G233" s="33" t="s">
        <v>4511</v>
      </c>
    </row>
    <row r="234" spans="1:8" s="234" customFormat="1" x14ac:dyDescent="0.25">
      <c r="A234" s="33" t="s">
        <v>42</v>
      </c>
      <c r="B234" s="33" t="s">
        <v>4512</v>
      </c>
      <c r="C234" s="221">
        <v>2.4</v>
      </c>
      <c r="D234" s="33" t="s">
        <v>4509</v>
      </c>
      <c r="E234" s="50">
        <v>1992</v>
      </c>
      <c r="F234" s="45">
        <v>19200</v>
      </c>
      <c r="G234" s="33" t="s">
        <v>4508</v>
      </c>
    </row>
    <row r="235" spans="1:8" s="234" customFormat="1" x14ac:dyDescent="0.25">
      <c r="A235" s="33" t="s">
        <v>42</v>
      </c>
      <c r="B235" s="33" t="s">
        <v>4512</v>
      </c>
      <c r="C235" s="221">
        <v>2.4</v>
      </c>
      <c r="D235" s="33" t="s">
        <v>4509</v>
      </c>
      <c r="E235" s="50">
        <v>1992</v>
      </c>
      <c r="F235" s="45">
        <v>18300</v>
      </c>
      <c r="G235" s="33" t="s">
        <v>4508</v>
      </c>
    </row>
    <row r="236" spans="1:8" s="234" customFormat="1" x14ac:dyDescent="0.25">
      <c r="A236" s="77" t="s">
        <v>42</v>
      </c>
      <c r="B236" s="80" t="s">
        <v>3011</v>
      </c>
      <c r="C236" s="405" t="s">
        <v>1056</v>
      </c>
      <c r="D236" s="78" t="s">
        <v>3010</v>
      </c>
      <c r="E236" s="120">
        <v>1992</v>
      </c>
      <c r="F236" s="299">
        <v>5338</v>
      </c>
      <c r="G236" s="77" t="s">
        <v>421</v>
      </c>
    </row>
    <row r="237" spans="1:8" s="283" customFormat="1" x14ac:dyDescent="0.25">
      <c r="A237" s="77" t="s">
        <v>42</v>
      </c>
      <c r="B237" s="80" t="s">
        <v>3011</v>
      </c>
      <c r="C237" s="405" t="s">
        <v>1056</v>
      </c>
      <c r="D237" s="78" t="s">
        <v>3010</v>
      </c>
      <c r="E237" s="120">
        <v>1992</v>
      </c>
      <c r="F237" s="299">
        <v>6138</v>
      </c>
      <c r="G237" s="77" t="s">
        <v>419</v>
      </c>
    </row>
    <row r="238" spans="1:8" s="283" customFormat="1" x14ac:dyDescent="0.25">
      <c r="A238" s="585" t="s">
        <v>42</v>
      </c>
      <c r="B238" s="585" t="s">
        <v>4564</v>
      </c>
      <c r="C238" s="586" t="s">
        <v>3751</v>
      </c>
      <c r="D238" s="585" t="s">
        <v>43</v>
      </c>
      <c r="E238" s="734">
        <v>1992</v>
      </c>
      <c r="F238" s="735">
        <v>10253</v>
      </c>
      <c r="G238" s="585" t="s">
        <v>6245</v>
      </c>
    </row>
    <row r="239" spans="1:8" x14ac:dyDescent="0.25">
      <c r="A239" s="255" t="s">
        <v>856</v>
      </c>
      <c r="B239" s="80" t="s">
        <v>1514</v>
      </c>
      <c r="C239" s="405">
        <v>1</v>
      </c>
      <c r="D239" s="80" t="s">
        <v>110</v>
      </c>
      <c r="E239" s="120">
        <v>1992</v>
      </c>
      <c r="F239" s="163">
        <v>8837</v>
      </c>
      <c r="G239" s="80" t="s">
        <v>186</v>
      </c>
    </row>
    <row r="240" spans="1:8" x14ac:dyDescent="0.25">
      <c r="A240" s="255" t="s">
        <v>856</v>
      </c>
      <c r="B240" s="80" t="s">
        <v>1514</v>
      </c>
      <c r="C240" s="405">
        <v>1</v>
      </c>
      <c r="D240" s="80" t="s">
        <v>110</v>
      </c>
      <c r="E240" s="120">
        <v>1992</v>
      </c>
      <c r="F240" s="163">
        <v>8437</v>
      </c>
      <c r="G240" s="80" t="s">
        <v>1213</v>
      </c>
    </row>
    <row r="241" spans="1:7" x14ac:dyDescent="0.25">
      <c r="A241" s="255" t="s">
        <v>856</v>
      </c>
      <c r="B241" s="80" t="s">
        <v>1514</v>
      </c>
      <c r="C241" s="405">
        <v>1.4</v>
      </c>
      <c r="D241" s="80" t="s">
        <v>110</v>
      </c>
      <c r="E241" s="120">
        <v>1992</v>
      </c>
      <c r="F241" s="163">
        <v>9737</v>
      </c>
      <c r="G241" s="80" t="s">
        <v>186</v>
      </c>
    </row>
    <row r="242" spans="1:7" x14ac:dyDescent="0.25">
      <c r="A242" s="255" t="s">
        <v>856</v>
      </c>
      <c r="B242" s="80" t="s">
        <v>1514</v>
      </c>
      <c r="C242" s="405">
        <v>1.4</v>
      </c>
      <c r="D242" s="80" t="s">
        <v>110</v>
      </c>
      <c r="E242" s="120">
        <v>1992</v>
      </c>
      <c r="F242" s="163">
        <v>9337</v>
      </c>
      <c r="G242" s="80" t="s">
        <v>1213</v>
      </c>
    </row>
    <row r="243" spans="1:7" x14ac:dyDescent="0.25">
      <c r="A243" s="80" t="s">
        <v>856</v>
      </c>
      <c r="B243" s="80" t="s">
        <v>1514</v>
      </c>
      <c r="C243" s="405">
        <v>1.4</v>
      </c>
      <c r="D243" s="80" t="s">
        <v>110</v>
      </c>
      <c r="E243" s="120">
        <v>1992</v>
      </c>
      <c r="F243" s="163">
        <v>13837</v>
      </c>
      <c r="G243" s="80" t="s">
        <v>1213</v>
      </c>
    </row>
    <row r="244" spans="1:7" x14ac:dyDescent="0.25">
      <c r="A244" s="585" t="s">
        <v>856</v>
      </c>
      <c r="B244" s="585" t="s">
        <v>857</v>
      </c>
      <c r="C244" s="586" t="s">
        <v>4459</v>
      </c>
      <c r="D244" s="585" t="s">
        <v>110</v>
      </c>
      <c r="E244" s="734">
        <v>1992</v>
      </c>
      <c r="F244" s="735">
        <v>10495</v>
      </c>
      <c r="G244" s="585" t="s">
        <v>4911</v>
      </c>
    </row>
  </sheetData>
  <sheetProtection algorithmName="SHA-512" hashValue="X7yPVbZPZr3RJeSVquKuZ4T/ptyBHyjEZ2/G16cPgfEpw3T3cSktNXaHzJo4MLoq7tPkge27d4ZYzdR9/7wMyQ==" saltValue="bTqJluww7W/ITQBPbmKlVQ==" spinCount="100000" sheet="1" objects="1" scenarios="1"/>
  <sortState ref="A2:G224">
    <sortCondition ref="A2"/>
  </sortState>
  <hyperlinks>
    <hyperlink ref="C52" r:id="rId1" display="http://specs.cars-directory.net/mitsubishi/lancer/1.3_T_11703.html"/>
    <hyperlink ref="C53" r:id="rId2" display="http://specs.cars-directory.net/mitsubishi/lancer/1.5_MVV_saloon_11721.html"/>
    <hyperlink ref="C54" r:id="rId3" display="http://specs.cars-directory.net/mitsubishi/lancer/1.5_MX_11731.html"/>
    <hyperlink ref="C55" r:id="rId4" display="http://specs.cars-directory.net/mitsubishi/lancer/1.5_MX_11735.html"/>
    <hyperlink ref="C61" r:id="rId5" display="http://specs.cars-directory.net/mitsubishi/lancer/2.0DT_MX_11800.html"/>
    <hyperlink ref="C60" r:id="rId6" display="http://specs.cars-directory.net/mitsubishi/lancer/2.0DT_MX_11804.html"/>
    <hyperlink ref="C62" r:id="rId7" display="http://specs.cars-directory.net/mitsubishi/lancer_evolution/2.0_GSR_X_4WD_54130.html"/>
    <hyperlink ref="C63" r:id="rId8" display="http://specs.cars-directory.net/mitsubishi/libero/1.8_GT_12066.html"/>
    <hyperlink ref="C65" r:id="rId9" display="http://specs.cars-directory.net/mitsubishi/libero/2.0DT_Monte_12090.html"/>
    <hyperlink ref="C72" r:id="rId10" display="http://specs.cars-directory.net/mitsubishi/pajero/3.0_exceed_long_9961.html"/>
    <hyperlink ref="C74" r:id="rId11" display="http://specs.cars-directory.net/mitsubishi/pajero/2.5DT_XE_10115.html"/>
    <hyperlink ref="C77" r:id="rId12" display="http://specs.cars-directory.net/mitsubishi/rvr/1.8_Sport_speed_7793.html"/>
    <hyperlink ref="C75" r:id="rId13" display="http://specs.cars-directory.net/mitsubishi/rvr/2.0_Hyper_sports_gear_R_7838.html"/>
    <hyperlink ref="C79" r:id="rId14" display="http://specs.cars-directory.net/mitsubishi/sigma/2.0_20E_8609.html"/>
    <hyperlink ref="C82" r:id="rId15" display="http://specs.cars-directory.net/mitsubishi/sigma/3.0_30R-S_8635.html"/>
    <hyperlink ref="C83" r:id="rId16" display="http://specs.cars-directory.net/mitsubishi/sigma/3.0_30R-SE_8640.html"/>
    <hyperlink ref="C51" r:id="rId17" display="http://specs.cars-directory.net/mitsubishi/lancer/1.3_F_11712.html"/>
    <hyperlink ref="C70" r:id="rId18" display="http://specs.cars-directory.net/mitsubishi/minica/660_Ce_sunroof_42387.html"/>
    <hyperlink ref="C69" r:id="rId19" display="http://specs.cars-directory.net/mitsubishi/minica/660_Ce_sunroof_42388.html"/>
    <hyperlink ref="C76" r:id="rId20" display="http://specs.cars-directory.net/mitsubishi/rvr/2.0_Hyper_sports_gear_R_7838.html"/>
    <hyperlink ref="C96" r:id="rId21" display="http://specs.cars-directory.net/toyota/aristo/3.0_Q_23759.html"/>
    <hyperlink ref="C97" r:id="rId22" display="http://specs.cars-directory.net/toyota/aristo/3.0_V_23767.html"/>
    <hyperlink ref="C98" r:id="rId23" display="http://specs.cars-directory.net/toyota/aristo/4.0_Zi-Four_23770.html"/>
    <hyperlink ref="C99" r:id="rId24" display="http://specs.cars-directory.net/toyota/caldina/1.8_CZ_25406.html"/>
    <hyperlink ref="C100" r:id="rId25" display="http://specs.cars-directory.net/toyota/caldina/1.8_FZ_25398.html"/>
    <hyperlink ref="C101" r:id="rId26" display="http://specs.cars-directory.net/toyota/caldina/1.8_TZ_25413.html"/>
    <hyperlink ref="C102" r:id="rId27" display="http://specs.cars-directory.net/toyota/caldina/2.0_CZ_25432.html"/>
    <hyperlink ref="C103" r:id="rId28" display="http://specs.cars-directory.net/toyota/caldina/2.0_CZ_25432.html"/>
    <hyperlink ref="C106" r:id="rId29" display="http://specs.cars-directory.net/toyota/caldina/2.0D_CZ_25423.html"/>
    <hyperlink ref="C109" r:id="rId30" display="http://specs.cars-directory.net/toyota/camry/2.5_Prominent_24849.html"/>
    <hyperlink ref="C107" r:id="rId31" display="http://specs.cars-directory.net/toyota/camry/1.8_Lumiere_24868.html"/>
    <hyperlink ref="C110" r:id="rId32" display="http://specs.cars-directory.net/toyota/camry/2.0_GT_24908.html"/>
    <hyperlink ref="C108" r:id="rId33" display="http://specs.cars-directory.net/toyota/camry/2.0_Lumiere_24884.html"/>
    <hyperlink ref="C111" r:id="rId34" display="http://specs.cars-directory.net/toyota/camry/2.0_ZV_24889.html"/>
    <hyperlink ref="C112" r:id="rId35" display="http://specs.cars-directory.net/toyota/camry/2.0_ZX_24896.html"/>
    <hyperlink ref="C113" r:id="rId36" display="http://specs.cars-directory.net/toyota/camry/2.0_ZX_24897.html"/>
    <hyperlink ref="C114" r:id="rId37" display="http://specs.cars-directory.net/toyota/camry/2.0DT_Lumiere_24880.html"/>
    <hyperlink ref="C127" r:id="rId38" display="http://specs.cars-directory.net/toyota/celica/2.0_Convertible_28994.html"/>
    <hyperlink ref="C124" r:id="rId39" display="http://specs.cars-directory.net/toyota/celica/2.0_GT-R_28905.html"/>
    <hyperlink ref="C125" r:id="rId40" display="http://specs.cars-directory.net/toyota/celica/2.0_S-R_28883.html"/>
    <hyperlink ref="C126" r:id="rId41" display="http://specs.cars-directory.net/toyota/celica/2.0_Z-R_28893.html"/>
    <hyperlink ref="C128" r:id="rId42" display="http://specs.cars-directory.net/toyota/century/4.0_D_type_29069.html"/>
    <hyperlink ref="C134" r:id="rId43" display="http://specs.cars-directory.net/toyota/chaser/1.8_Raffine_29768.html"/>
    <hyperlink ref="C135" r:id="rId44" display="http://specs.cars-directory.net/toyota/chaser/1.8_XL_29764.html"/>
    <hyperlink ref="C130" r:id="rId45" display="http://specs.cars-directory.net/toyota/chaser/2.0_Avante_29774.html"/>
    <hyperlink ref="C133" r:id="rId46" display="http://specs.cars-directory.net/toyota/chaser/2.4DT_Raffine_29788.html"/>
    <hyperlink ref="C136" r:id="rId47" display="http://specs.cars-directory.net/toyota/chaser/2.4DT_XL_29782.html"/>
    <hyperlink ref="C131" r:id="rId48" display="http://specs.cars-directory.net/toyota/chaser/2.5_Avante_29795.html"/>
    <hyperlink ref="C132" r:id="rId49" display="http://specs.cars-directory.net/toyota/chaser/2.5_Avante_Four_29804.html"/>
    <hyperlink ref="C153" r:id="rId50" display="http://specs.cars-directory.net/toyota/corona/1.6_EX_saloon_27542.html"/>
    <hyperlink ref="C154" r:id="rId51" display="http://specs.cars-directory.net/toyota/corona/1.8_EX_saloon_27554.html"/>
    <hyperlink ref="C155" r:id="rId52" display="http://specs.cars-directory.net/toyota/corona/1.8_GX_27546.html"/>
    <hyperlink ref="C156" r:id="rId53" display="http://specs.cars-directory.net/toyota/corona/2.0_EX_saloon_27585.html"/>
    <hyperlink ref="C157" r:id="rId54" display="http://specs.cars-directory.net/toyota/corona/2.0_EX_saloon_27585.html"/>
    <hyperlink ref="C158" r:id="rId55" display="http://specs.cars-directory.net/toyota/corona/2.0D_EX_saloon_27572.html"/>
    <hyperlink ref="C159" r:id="rId56" display="http://specs.cars-directory.net/toyota/corona/2.0D_EX_saloon_27572.html"/>
    <hyperlink ref="C152" r:id="rId57" display="http://specs.cars-directory.net/toyota/corona/1.5_DX_27498.html"/>
    <hyperlink ref="C148" r:id="rId58" display="http://specs.cars-directory.net/toyota/corona/1.8_SF_27632.html"/>
    <hyperlink ref="C150" r:id="rId59" display="http://specs.cars-directory.net/toyota/corona/2.0_SF_27635.html"/>
    <hyperlink ref="C149" r:id="rId60" display="http://specs.cars-directory.net/toyota/corona/1.8_SF-Z_27623.html"/>
    <hyperlink ref="C151" r:id="rId61" display="http://specs.cars-directory.net/toyota/corona/2.0_SF-GT_27629.html"/>
    <hyperlink ref="C146" r:id="rId62" display="http://specs.cars-directory.net/toyota/corona_exiv/1.8_FE_27647.html"/>
    <hyperlink ref="C147" r:id="rId63" display="http://specs.cars-directory.net/toyota/corona_exiv/2.0_FE_27663.html"/>
    <hyperlink ref="C167" r:id="rId64" display="http://specs.cars-directory.net/toyota/corsa/1.3_AX_27358.html"/>
    <hyperlink ref="C168" r:id="rId65" display="http://specs.cars-directory.net/toyota/corsa/1.5_AX-X_27390.html"/>
    <hyperlink ref="C169" r:id="rId66" display="http://specs.cars-directory.net/toyota/corsa/1.5_VIT_27378.html"/>
    <hyperlink ref="C170" r:id="rId67" display="http://specs.cars-directory.net/toyota/corsa/1.5_VIT-X_27379.html"/>
    <hyperlink ref="C171" r:id="rId68" display="http://specs.cars-directory.net/toyota/corsa/1.5DT_AX_27364.html"/>
    <hyperlink ref="C163" r:id="rId69" display="http://specs.cars-directory.net/toyota/corsa/1.3_Moa_27441.html"/>
    <hyperlink ref="C166" r:id="rId70" display="http://specs.cars-directory.net/toyota/corsa/1.3_Sophia_27446.html"/>
    <hyperlink ref="C160" r:id="rId71" display="http://specs.cars-directory.net/toyota/corsa/1.3_TX_27440.html"/>
    <hyperlink ref="C164" r:id="rId72" display="http://specs.cars-directory.net/toyota/corsa/1.5_Moa_27462.html"/>
    <hyperlink ref="C161" r:id="rId73" display="http://specs.cars-directory.net/toyota/corsa/1.5_SX_27456.html"/>
    <hyperlink ref="C162" r:id="rId74" display="http://specs.cars-directory.net/toyota/corsa/1.5_SX_27459.html"/>
    <hyperlink ref="C165" r:id="rId75" display="http://specs.cars-directory.net/toyota/corsa/1.5DT_Moa_27450.html"/>
    <hyperlink ref="C180" r:id="rId76" display="http://specs.cars-directory.net/toyota/cresta/1.8_SC_27154.html"/>
    <hyperlink ref="C173" r:id="rId77" display="http://specs.cars-directory.net/toyota/cresta/2.0_Super_Lucent_27167.html"/>
    <hyperlink ref="C182" r:id="rId78" display="http://specs.cars-directory.net/toyota/cresta/2.4DT_SC_27175.html"/>
    <hyperlink ref="C175" r:id="rId79" display="http://specs.cars-directory.net/toyota/cresta/2.5_Super_Lucent_27188.html"/>
    <hyperlink ref="C176" r:id="rId80" display="http://specs.cars-directory.net/toyota/cresta/2.5_super_Lucent_Four_27197.html"/>
    <hyperlink ref="C178" r:id="rId81" display="http://specs.cars-directory.net/toyota/cresta/3.0_Super_Lucent_G_27214.html"/>
    <hyperlink ref="C172" r:id="rId82" display="http://specs.cars-directory.net/toyota/cresta/1.8_Super_custom_27062.html"/>
    <hyperlink ref="C174" r:id="rId83" display="http://specs.cars-directory.net/toyota/cresta/2.0_Super_deluxe_27072.html"/>
    <hyperlink ref="C181" r:id="rId84" display="http://specs.cars-directory.net/toyota/cresta/2.4D_Super_custom_27096.html"/>
    <hyperlink ref="C177" r:id="rId85" display="http://specs.cars-directory.net/toyota/cresta/2.5_Super_Lucent_27109.html"/>
    <hyperlink ref="C179" r:id="rId86" display="http://specs.cars-directory.net/toyota/cresta/3.0_Super_Lucent_G_27113.html"/>
    <hyperlink ref="C183" r:id="rId87" display="http://specs.cars-directory.net/toyota/crown_wagon/2.0_wagon_royal_extra_26888.html"/>
    <hyperlink ref="C184" r:id="rId88" display="http://specs.cars-directory.net/toyota/estima_emina/2.2DT_Aeras_24422.html"/>
    <hyperlink ref="C185" r:id="rId89" display="http://specs.cars-directory.net/toyota/estima_emina/2.2DT_D_middle_roof_24332.html"/>
    <hyperlink ref="C190" r:id="rId90" display="http://specs.cars-directory.net/toyota/lite_ace/1.8_FXV_32128.html"/>
    <hyperlink ref="C191" r:id="rId91" display="http://specs.cars-directory.net/toyota/lite_ace/1.8_FXV_32128.html"/>
    <hyperlink ref="C192" r:id="rId92" display="http://specs.cars-directory.net/toyota/lite_ace/2.0_FXV_32280.html"/>
    <hyperlink ref="C193" r:id="rId93" display="http://specs.cars-directory.net/toyota/lite_ace/2.0_FXV_32280.html"/>
    <hyperlink ref="C196" r:id="rId94" display="http://specs.cars-directory.net/toyota/mark_ii/3.0_Grande_G_31857.html"/>
    <hyperlink ref="C195" r:id="rId95" display="http://specs.cars-directory.net/toyota/mark_ii/2.0_Grande_31781.html"/>
    <hyperlink ref="C198" r:id="rId96" display="http://specs.cars-directory.net/toyota/sprinter/2.2D_LX_28540.html"/>
    <hyperlink ref="C199" r:id="rId97" display="http://specs.cars-directory.net/toyota/sprinter/2.2D_LX_28540.html"/>
    <hyperlink ref="C205" r:id="rId98" display="http://specs.cars-directory.net/toyota/tercel/1.3_Avenue_29236.html"/>
    <hyperlink ref="C204" r:id="rId99" display="http://specs.cars-directory.net/toyota/tercel/1.5DT_Joinus_29358.html"/>
    <hyperlink ref="C206" r:id="rId100" display="http://specs.cars-directory.net/toyota/town_ace/1.8_Custom_high_roof_29388.html"/>
    <hyperlink ref="C207" r:id="rId101" display="http://specs.cars-directory.net/toyota/town_ace/2.0_Royal_Lounge_limited_skylight_roof_29555.html"/>
    <hyperlink ref="C208" r:id="rId102" display="http://specs.cars-directory.net/toyota/town_ace/2.0_Royal_Lounge_limited_skylight_roof_29555.html"/>
    <hyperlink ref="C101:C110" r:id="rId103" display="http://specs.cars-directory.net/toyota/land_cruiser/4.2_LX_B_package_diesel_4WD_40801.html"/>
    <hyperlink ref="C97:C99" r:id="rId104" display="http://specs.cars-directory.net/toyota/land_cruiser/3.5_LX_diesel_4WD_40847.html"/>
    <hyperlink ref="C94:C95" r:id="rId105" display="http://specs.cars-directory.net/toyota/land_cruiser/3.4D_70_LX_32585.html"/>
    <hyperlink ref="C81:C92" r:id="rId106" display="http://specs.cars-directory.net/toyota/land_cruiser/4.2DT_100_VX_32970.html"/>
    <hyperlink ref="C94" r:id="rId107" display="http://specs.cars-directory.net/nissan/terrano/2.7D_A2m_17008.html"/>
    <hyperlink ref="C95" r:id="rId108" display="http://specs.cars-directory.net/nissan/terrano/3.0_R3m_16905.html"/>
    <hyperlink ref="C85" r:id="rId109" display="http://specs.cars-directory.net/nissan/sunny/1.3_EX_saloon_14330.html"/>
    <hyperlink ref="C86" r:id="rId110" display="http://specs.cars-directory.net/nissan/sunny/1.6_Super_saloon_E_14361.html"/>
    <hyperlink ref="C87" r:id="rId111" display="http://specs.cars-directory.net/nissan/sunny/1.7D_EX_saloon_14375.html"/>
    <hyperlink ref="C88" r:id="rId112" display="http://specs.cars-directory.net/nissan/sunny/1.7D_JX_14378.html"/>
    <hyperlink ref="C89" r:id="rId113" display="http://specs.cars-directory.net/nissan/sunny/1.8_GT-S_Attesa_14396.html"/>
    <hyperlink ref="C90" r:id="rId114" display="http://specs.cars-directory.net/nissan/sunny/1.8_GTS_Attesa_14398.html"/>
    <hyperlink ref="C91" r:id="rId115" display="http://specs.cars-directory.net/nissan/sunny_california/1.5_Sanjose_14713.html"/>
    <hyperlink ref="C92" r:id="rId116" display="http://specs.cars-directory.net/nissan/sunny_california/1.5_Type_A_14721.html"/>
    <hyperlink ref="C188" r:id="rId117" display="http://specs.cars-directory.net/toyota/hiace/2.8D_Deluxe_long_30069.html"/>
    <hyperlink ref="C187" r:id="rId118" display="http://specs.cars-directory.net/toyota/hiace/2.4D_Custom_30058.html"/>
    <hyperlink ref="C186" r:id="rId119" display="http://specs.cars-directory.net/toyota/hiace/2.4_Deluxe_30038.html"/>
    <hyperlink ref="C189" r:id="rId120" display="http://specs.cars-directory.net/toyota/hiace/2.0_Custom_30019.html"/>
    <hyperlink ref="C200" r:id="rId121" display="http://specs.cars-directory.net/toyota/starlet/1.5D_Soleil_28114.html"/>
    <hyperlink ref="C201" r:id="rId122" display="http://specs.cars-directory.net/toyota/starlet/1.5D_X_28136.html"/>
    <hyperlink ref="C202" r:id="rId123" display="http://specs.cars-directory.net/toyota/starlet/1.5D_Soleil_28114.html"/>
    <hyperlink ref="C203" r:id="rId124" display="http://specs.cars-directory.net/toyota/starlet/1.5D_X_28136.html"/>
    <hyperlink ref="C225" r:id="rId125" display="http://specs.cars-directory.net/toyota/land_cruiser/4.5_80_GX_32745.html"/>
    <hyperlink ref="C219" r:id="rId126" display="http://specs.cars-directory.net/nissan/terrano_regulus/3.0DT_RS-R_SV_17009.html"/>
    <hyperlink ref="C226" r:id="rId127" display="http://specs.cars-directory.net/toyota/land_cruiser_prado/2.4_EX_diesel_turbo_4WD_40643.html"/>
    <hyperlink ref="C227:C235" r:id="rId128" display="http://specs.cars-directory.net/toyota/land_cruiser_prado/2.4_EX_diesel_turbo_4WD_40643.html"/>
  </hyperlinks>
  <pageMargins left="0.7" right="0.7" top="0.75" bottom="0.75" header="0.3" footer="0.3"/>
  <pageSetup orientation="portrait" horizontalDpi="4294967295" verticalDpi="4294967295" r:id="rId1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300"/>
  <sheetViews>
    <sheetView workbookViewId="0">
      <pane ySplit="1" topLeftCell="A60" activePane="bottomLeft" state="frozen"/>
      <selection pane="bottomLeft" activeCell="G43" sqref="G43"/>
    </sheetView>
  </sheetViews>
  <sheetFormatPr defaultRowHeight="15.75" x14ac:dyDescent="0.25"/>
  <cols>
    <col min="1" max="1" width="23.7109375" style="54" customWidth="1"/>
    <col min="2" max="2" width="31.42578125" style="54" customWidth="1"/>
    <col min="3" max="3" width="57.85546875" style="563" customWidth="1"/>
    <col min="4" max="4" width="19.85546875" style="231" customWidth="1"/>
    <col min="5" max="5" width="13.85546875" style="173" customWidth="1"/>
    <col min="6" max="6" width="16.28515625" style="284" customWidth="1"/>
    <col min="7" max="7" width="33.85546875" style="54" customWidth="1"/>
    <col min="8" max="16384" width="9.140625" style="54"/>
  </cols>
  <sheetData>
    <row r="1" spans="1:7" x14ac:dyDescent="0.25">
      <c r="A1" s="126" t="s">
        <v>105</v>
      </c>
      <c r="B1" s="126" t="s">
        <v>80</v>
      </c>
      <c r="C1" s="382" t="s">
        <v>106</v>
      </c>
      <c r="D1" s="164" t="s">
        <v>107</v>
      </c>
      <c r="E1" s="130" t="s">
        <v>84</v>
      </c>
      <c r="F1" s="170" t="s">
        <v>108</v>
      </c>
      <c r="G1" s="126" t="s">
        <v>109</v>
      </c>
    </row>
    <row r="2" spans="1:7" x14ac:dyDescent="0.25">
      <c r="A2" s="77" t="s">
        <v>87</v>
      </c>
      <c r="B2" s="77" t="s">
        <v>2973</v>
      </c>
      <c r="C2" s="323">
        <v>2.4</v>
      </c>
      <c r="D2" s="80" t="s">
        <v>120</v>
      </c>
      <c r="E2" s="78">
        <v>1993</v>
      </c>
      <c r="F2" s="88">
        <v>4476</v>
      </c>
      <c r="G2" s="77" t="s">
        <v>2972</v>
      </c>
    </row>
    <row r="3" spans="1:7" x14ac:dyDescent="0.25">
      <c r="A3" s="77" t="s">
        <v>87</v>
      </c>
      <c r="B3" s="77" t="s">
        <v>2973</v>
      </c>
      <c r="C3" s="323">
        <v>2.5</v>
      </c>
      <c r="D3" s="80" t="s">
        <v>120</v>
      </c>
      <c r="E3" s="78">
        <v>1993</v>
      </c>
      <c r="F3" s="88">
        <v>4673</v>
      </c>
      <c r="G3" s="77" t="s">
        <v>2972</v>
      </c>
    </row>
    <row r="4" spans="1:7" x14ac:dyDescent="0.25">
      <c r="A4" s="33" t="s">
        <v>1920</v>
      </c>
      <c r="B4" s="61" t="s">
        <v>1716</v>
      </c>
      <c r="C4" s="221" t="s">
        <v>158</v>
      </c>
      <c r="D4" s="61" t="s">
        <v>44</v>
      </c>
      <c r="E4" s="35">
        <v>1993</v>
      </c>
      <c r="F4" s="544">
        <v>21253</v>
      </c>
      <c r="G4" s="33" t="s">
        <v>147</v>
      </c>
    </row>
    <row r="5" spans="1:7" x14ac:dyDescent="0.25">
      <c r="A5" s="722" t="s">
        <v>85</v>
      </c>
      <c r="B5" s="722" t="s">
        <v>3291</v>
      </c>
      <c r="C5" s="723" t="s">
        <v>1987</v>
      </c>
      <c r="D5" s="724"/>
      <c r="E5" s="725">
        <v>1993</v>
      </c>
      <c r="F5" s="726">
        <v>27900</v>
      </c>
      <c r="G5" s="722" t="s">
        <v>1960</v>
      </c>
    </row>
    <row r="6" spans="1:7" x14ac:dyDescent="0.25">
      <c r="A6" s="722" t="s">
        <v>85</v>
      </c>
      <c r="B6" s="722" t="s">
        <v>3293</v>
      </c>
      <c r="C6" s="723" t="s">
        <v>1987</v>
      </c>
      <c r="D6" s="724"/>
      <c r="E6" s="725">
        <v>1993</v>
      </c>
      <c r="F6" s="726">
        <v>37500</v>
      </c>
      <c r="G6" s="722" t="s">
        <v>1960</v>
      </c>
    </row>
    <row r="7" spans="1:7" x14ac:dyDescent="0.25">
      <c r="A7" s="287" t="s">
        <v>85</v>
      </c>
      <c r="B7" s="288" t="s">
        <v>3295</v>
      </c>
      <c r="C7" s="576" t="s">
        <v>2859</v>
      </c>
      <c r="D7" s="288"/>
      <c r="E7" s="289">
        <v>1993</v>
      </c>
      <c r="F7" s="727">
        <v>47000</v>
      </c>
      <c r="G7" s="287" t="s">
        <v>1960</v>
      </c>
    </row>
    <row r="8" spans="1:7" x14ac:dyDescent="0.25">
      <c r="A8" s="722" t="s">
        <v>85</v>
      </c>
      <c r="B8" s="722" t="s">
        <v>3299</v>
      </c>
      <c r="C8" s="723" t="s">
        <v>1987</v>
      </c>
      <c r="D8" s="724"/>
      <c r="E8" s="725">
        <v>1993</v>
      </c>
      <c r="F8" s="726">
        <v>35100</v>
      </c>
      <c r="G8" s="722" t="s">
        <v>1837</v>
      </c>
    </row>
    <row r="9" spans="1:7" x14ac:dyDescent="0.25">
      <c r="A9" s="722" t="s">
        <v>85</v>
      </c>
      <c r="B9" s="722" t="s">
        <v>3300</v>
      </c>
      <c r="C9" s="723" t="s">
        <v>2859</v>
      </c>
      <c r="D9" s="724"/>
      <c r="E9" s="725">
        <v>1993</v>
      </c>
      <c r="F9" s="728">
        <v>42330</v>
      </c>
      <c r="G9" s="722" t="s">
        <v>1837</v>
      </c>
    </row>
    <row r="10" spans="1:7" x14ac:dyDescent="0.25">
      <c r="A10" s="77" t="s">
        <v>697</v>
      </c>
      <c r="B10" s="77" t="s">
        <v>2982</v>
      </c>
      <c r="C10" s="323">
        <v>4.5</v>
      </c>
      <c r="D10" s="80" t="s">
        <v>2975</v>
      </c>
      <c r="E10" s="78">
        <v>1993</v>
      </c>
      <c r="F10" s="87">
        <v>29200</v>
      </c>
      <c r="G10" s="77" t="s">
        <v>2974</v>
      </c>
    </row>
    <row r="11" spans="1:7" x14ac:dyDescent="0.25">
      <c r="A11" s="77" t="s">
        <v>697</v>
      </c>
      <c r="B11" s="77" t="s">
        <v>3005</v>
      </c>
      <c r="C11" s="323">
        <v>1.8</v>
      </c>
      <c r="D11" s="80" t="s">
        <v>438</v>
      </c>
      <c r="E11" s="78">
        <v>1993</v>
      </c>
      <c r="F11" s="88">
        <v>16100</v>
      </c>
      <c r="G11" s="77" t="s">
        <v>2978</v>
      </c>
    </row>
    <row r="12" spans="1:7" x14ac:dyDescent="0.25">
      <c r="A12" s="77" t="s">
        <v>697</v>
      </c>
      <c r="B12" s="77" t="s">
        <v>2980</v>
      </c>
      <c r="C12" s="323">
        <v>1.9</v>
      </c>
      <c r="D12" s="80" t="s">
        <v>438</v>
      </c>
      <c r="E12" s="78">
        <v>1993</v>
      </c>
      <c r="F12" s="88">
        <v>16650</v>
      </c>
      <c r="G12" s="77" t="s">
        <v>2978</v>
      </c>
    </row>
    <row r="13" spans="1:7" x14ac:dyDescent="0.25">
      <c r="A13" s="77" t="s">
        <v>697</v>
      </c>
      <c r="B13" s="77" t="s">
        <v>3003</v>
      </c>
      <c r="C13" s="323">
        <v>2</v>
      </c>
      <c r="D13" s="80" t="s">
        <v>438</v>
      </c>
      <c r="E13" s="78">
        <v>1993</v>
      </c>
      <c r="F13" s="87">
        <v>17200</v>
      </c>
      <c r="G13" s="77" t="s">
        <v>2978</v>
      </c>
    </row>
    <row r="14" spans="1:7" x14ac:dyDescent="0.25">
      <c r="A14" s="77" t="s">
        <v>697</v>
      </c>
      <c r="B14" s="77" t="s">
        <v>3001</v>
      </c>
      <c r="C14" s="323">
        <v>2.2000000000000002</v>
      </c>
      <c r="D14" s="80" t="s">
        <v>438</v>
      </c>
      <c r="E14" s="78">
        <v>1993</v>
      </c>
      <c r="F14" s="87">
        <v>18700</v>
      </c>
      <c r="G14" s="77" t="s">
        <v>2978</v>
      </c>
    </row>
    <row r="15" spans="1:7" x14ac:dyDescent="0.25">
      <c r="A15" s="77" t="s">
        <v>697</v>
      </c>
      <c r="B15" s="77" t="s">
        <v>2999</v>
      </c>
      <c r="C15" s="323">
        <v>2.2999999999999998</v>
      </c>
      <c r="D15" s="80" t="s">
        <v>438</v>
      </c>
      <c r="E15" s="78">
        <v>1993</v>
      </c>
      <c r="F15" s="87">
        <v>20250</v>
      </c>
      <c r="G15" s="77" t="s">
        <v>2978</v>
      </c>
    </row>
    <row r="16" spans="1:7" x14ac:dyDescent="0.25">
      <c r="A16" s="77" t="s">
        <v>697</v>
      </c>
      <c r="B16" s="77" t="s">
        <v>2997</v>
      </c>
      <c r="C16" s="323">
        <v>2.4</v>
      </c>
      <c r="D16" s="80" t="s">
        <v>438</v>
      </c>
      <c r="E16" s="78">
        <v>1993</v>
      </c>
      <c r="F16" s="87">
        <v>21150</v>
      </c>
      <c r="G16" s="77" t="s">
        <v>2978</v>
      </c>
    </row>
    <row r="17" spans="1:7" x14ac:dyDescent="0.25">
      <c r="A17" s="77" t="s">
        <v>697</v>
      </c>
      <c r="B17" s="77" t="s">
        <v>2995</v>
      </c>
      <c r="C17" s="323">
        <v>2.5</v>
      </c>
      <c r="D17" s="80" t="s">
        <v>438</v>
      </c>
      <c r="E17" s="78">
        <v>1993</v>
      </c>
      <c r="F17" s="87">
        <v>22600</v>
      </c>
      <c r="G17" s="77" t="s">
        <v>2978</v>
      </c>
    </row>
    <row r="18" spans="1:7" x14ac:dyDescent="0.25">
      <c r="A18" s="77" t="s">
        <v>697</v>
      </c>
      <c r="B18" s="77" t="s">
        <v>2994</v>
      </c>
      <c r="C18" s="323">
        <v>2.7</v>
      </c>
      <c r="D18" s="80" t="s">
        <v>2975</v>
      </c>
      <c r="E18" s="78">
        <v>1993</v>
      </c>
      <c r="F18" s="87">
        <v>23450</v>
      </c>
      <c r="G18" s="220" t="s">
        <v>2993</v>
      </c>
    </row>
    <row r="19" spans="1:7" x14ac:dyDescent="0.25">
      <c r="A19" s="77" t="s">
        <v>697</v>
      </c>
      <c r="B19" s="77" t="s">
        <v>2989</v>
      </c>
      <c r="C19" s="323">
        <v>3</v>
      </c>
      <c r="D19" s="80" t="s">
        <v>438</v>
      </c>
      <c r="E19" s="78">
        <v>1993</v>
      </c>
      <c r="F19" s="87">
        <v>25400</v>
      </c>
      <c r="G19" s="77" t="s">
        <v>2974</v>
      </c>
    </row>
    <row r="20" spans="1:7" x14ac:dyDescent="0.25">
      <c r="A20" s="77" t="s">
        <v>697</v>
      </c>
      <c r="B20" s="77" t="s">
        <v>2987</v>
      </c>
      <c r="C20" s="323">
        <v>3.2</v>
      </c>
      <c r="D20" s="80" t="s">
        <v>2975</v>
      </c>
      <c r="E20" s="78">
        <v>1993</v>
      </c>
      <c r="F20" s="87">
        <v>26500</v>
      </c>
      <c r="G20" s="77" t="s">
        <v>2974</v>
      </c>
    </row>
    <row r="21" spans="1:7" x14ac:dyDescent="0.25">
      <c r="A21" s="77" t="s">
        <v>697</v>
      </c>
      <c r="B21" s="77" t="s">
        <v>2985</v>
      </c>
      <c r="C21" s="323">
        <v>3.5</v>
      </c>
      <c r="D21" s="80" t="s">
        <v>2975</v>
      </c>
      <c r="E21" s="78">
        <v>1993</v>
      </c>
      <c r="F21" s="87">
        <v>27400</v>
      </c>
      <c r="G21" s="77" t="s">
        <v>2974</v>
      </c>
    </row>
    <row r="22" spans="1:7" x14ac:dyDescent="0.25">
      <c r="A22" s="77" t="s">
        <v>697</v>
      </c>
      <c r="B22" s="77" t="s">
        <v>2983</v>
      </c>
      <c r="C22" s="323">
        <v>4</v>
      </c>
      <c r="D22" s="80" t="s">
        <v>2975</v>
      </c>
      <c r="E22" s="78">
        <v>1993</v>
      </c>
      <c r="F22" s="87">
        <v>28300</v>
      </c>
      <c r="G22" s="77" t="s">
        <v>2974</v>
      </c>
    </row>
    <row r="23" spans="1:7" x14ac:dyDescent="0.25">
      <c r="A23" s="77" t="s">
        <v>697</v>
      </c>
      <c r="B23" s="77" t="s">
        <v>2977</v>
      </c>
      <c r="C23" s="323">
        <v>4</v>
      </c>
      <c r="D23" s="80" t="s">
        <v>2975</v>
      </c>
      <c r="E23" s="78">
        <v>1993</v>
      </c>
      <c r="F23" s="87">
        <v>28750</v>
      </c>
      <c r="G23" s="77" t="s">
        <v>2974</v>
      </c>
    </row>
    <row r="24" spans="1:7" x14ac:dyDescent="0.25">
      <c r="A24" s="77" t="s">
        <v>697</v>
      </c>
      <c r="B24" s="77" t="s">
        <v>3019</v>
      </c>
      <c r="C24" s="323">
        <v>2</v>
      </c>
      <c r="D24" s="80" t="s">
        <v>3007</v>
      </c>
      <c r="E24" s="78">
        <v>1993</v>
      </c>
      <c r="F24" s="88">
        <v>11150</v>
      </c>
      <c r="G24" s="106" t="s">
        <v>3006</v>
      </c>
    </row>
    <row r="25" spans="1:7" x14ac:dyDescent="0.25">
      <c r="A25" s="77" t="s">
        <v>697</v>
      </c>
      <c r="B25" s="77" t="s">
        <v>3018</v>
      </c>
      <c r="C25" s="323">
        <v>2.4</v>
      </c>
      <c r="D25" s="80" t="s">
        <v>3007</v>
      </c>
      <c r="E25" s="78">
        <v>1993</v>
      </c>
      <c r="F25" s="88">
        <v>11750</v>
      </c>
      <c r="G25" s="106" t="s">
        <v>3006</v>
      </c>
    </row>
    <row r="26" spans="1:7" x14ac:dyDescent="0.25">
      <c r="A26" s="77" t="s">
        <v>697</v>
      </c>
      <c r="B26" s="77" t="s">
        <v>3017</v>
      </c>
      <c r="C26" s="323">
        <v>2.5</v>
      </c>
      <c r="D26" s="80" t="s">
        <v>3007</v>
      </c>
      <c r="E26" s="78">
        <v>1993</v>
      </c>
      <c r="F26" s="88">
        <v>12050</v>
      </c>
      <c r="G26" s="106" t="s">
        <v>3006</v>
      </c>
    </row>
    <row r="27" spans="1:7" x14ac:dyDescent="0.25">
      <c r="A27" s="77" t="s">
        <v>697</v>
      </c>
      <c r="B27" s="77" t="s">
        <v>3016</v>
      </c>
      <c r="C27" s="323">
        <v>3</v>
      </c>
      <c r="D27" s="80" t="s">
        <v>3007</v>
      </c>
      <c r="E27" s="78">
        <v>1993</v>
      </c>
      <c r="F27" s="88">
        <v>12550</v>
      </c>
      <c r="G27" s="106" t="s">
        <v>3006</v>
      </c>
    </row>
    <row r="28" spans="1:7" x14ac:dyDescent="0.25">
      <c r="A28" s="77" t="s">
        <v>697</v>
      </c>
      <c r="B28" s="77" t="s">
        <v>3015</v>
      </c>
      <c r="C28" s="323">
        <v>3.2</v>
      </c>
      <c r="D28" s="80" t="s">
        <v>3007</v>
      </c>
      <c r="E28" s="78">
        <v>1993</v>
      </c>
      <c r="F28" s="88">
        <v>12950</v>
      </c>
      <c r="G28" s="106" t="s">
        <v>3006</v>
      </c>
    </row>
    <row r="29" spans="1:7" x14ac:dyDescent="0.25">
      <c r="A29" s="77" t="s">
        <v>697</v>
      </c>
      <c r="B29" s="77" t="s">
        <v>2829</v>
      </c>
      <c r="C29" s="323">
        <v>3.5</v>
      </c>
      <c r="D29" s="80" t="s">
        <v>3007</v>
      </c>
      <c r="E29" s="78">
        <v>1993</v>
      </c>
      <c r="F29" s="88">
        <v>13450</v>
      </c>
      <c r="G29" s="106" t="s">
        <v>3006</v>
      </c>
    </row>
    <row r="30" spans="1:7" x14ac:dyDescent="0.25">
      <c r="A30" s="77" t="s">
        <v>697</v>
      </c>
      <c r="B30" s="77" t="s">
        <v>3014</v>
      </c>
      <c r="C30" s="323">
        <v>4</v>
      </c>
      <c r="D30" s="80" t="s">
        <v>3007</v>
      </c>
      <c r="E30" s="78">
        <v>1993</v>
      </c>
      <c r="F30" s="88">
        <v>14050</v>
      </c>
      <c r="G30" s="106" t="s">
        <v>3006</v>
      </c>
    </row>
    <row r="31" spans="1:7" x14ac:dyDescent="0.25">
      <c r="A31" s="77" t="s">
        <v>697</v>
      </c>
      <c r="B31" s="77" t="s">
        <v>3013</v>
      </c>
      <c r="C31" s="323">
        <v>4.3</v>
      </c>
      <c r="D31" s="80" t="s">
        <v>3007</v>
      </c>
      <c r="E31" s="78">
        <v>1993</v>
      </c>
      <c r="F31" s="88">
        <v>14250</v>
      </c>
      <c r="G31" s="106" t="s">
        <v>3006</v>
      </c>
    </row>
    <row r="32" spans="1:7" x14ac:dyDescent="0.25">
      <c r="A32" s="77" t="s">
        <v>697</v>
      </c>
      <c r="B32" s="77" t="s">
        <v>3012</v>
      </c>
      <c r="C32" s="323">
        <v>5</v>
      </c>
      <c r="D32" s="80" t="s">
        <v>3007</v>
      </c>
      <c r="E32" s="78">
        <v>1993</v>
      </c>
      <c r="F32" s="88">
        <v>9320</v>
      </c>
      <c r="G32" s="106" t="s">
        <v>3006</v>
      </c>
    </row>
    <row r="33" spans="1:7" x14ac:dyDescent="0.25">
      <c r="A33" s="77" t="s">
        <v>2992</v>
      </c>
      <c r="B33" s="77" t="s">
        <v>2991</v>
      </c>
      <c r="C33" s="323">
        <v>2.8</v>
      </c>
      <c r="D33" s="80" t="s">
        <v>2975</v>
      </c>
      <c r="E33" s="78">
        <v>1993</v>
      </c>
      <c r="F33" s="87">
        <v>24550</v>
      </c>
      <c r="G33" s="77" t="s">
        <v>2990</v>
      </c>
    </row>
    <row r="34" spans="1:7" customFormat="1" x14ac:dyDescent="0.25">
      <c r="A34" s="77" t="s">
        <v>117</v>
      </c>
      <c r="B34" s="41" t="s">
        <v>6680</v>
      </c>
      <c r="C34" s="323"/>
      <c r="D34" s="80"/>
      <c r="E34" s="729">
        <v>1993</v>
      </c>
      <c r="F34" s="63">
        <v>64500</v>
      </c>
      <c r="G34" s="98" t="s">
        <v>3241</v>
      </c>
    </row>
    <row r="35" spans="1:7" customFormat="1" x14ac:dyDescent="0.25">
      <c r="A35" s="77" t="s">
        <v>117</v>
      </c>
      <c r="B35" s="41" t="s">
        <v>6679</v>
      </c>
      <c r="C35" s="323"/>
      <c r="D35" s="80"/>
      <c r="E35" s="729">
        <v>1993</v>
      </c>
      <c r="F35" s="63">
        <v>77500</v>
      </c>
      <c r="G35" s="98" t="s">
        <v>3240</v>
      </c>
    </row>
    <row r="36" spans="1:7" customFormat="1" x14ac:dyDescent="0.25">
      <c r="A36" s="77" t="s">
        <v>117</v>
      </c>
      <c r="B36" s="41" t="s">
        <v>6678</v>
      </c>
      <c r="C36" s="323"/>
      <c r="D36" s="80"/>
      <c r="E36" s="729">
        <v>1993</v>
      </c>
      <c r="F36" s="63">
        <v>66500</v>
      </c>
      <c r="G36" s="98" t="s">
        <v>3241</v>
      </c>
    </row>
    <row r="37" spans="1:7" customFormat="1" x14ac:dyDescent="0.25">
      <c r="A37" s="77" t="s">
        <v>117</v>
      </c>
      <c r="B37" s="41" t="s">
        <v>6678</v>
      </c>
      <c r="C37" s="323"/>
      <c r="D37" s="80"/>
      <c r="E37" s="729">
        <v>1993</v>
      </c>
      <c r="F37" s="63">
        <v>79500</v>
      </c>
      <c r="G37" s="98" t="s">
        <v>3240</v>
      </c>
    </row>
    <row r="38" spans="1:7" customFormat="1" x14ac:dyDescent="0.25">
      <c r="A38" s="77" t="s">
        <v>117</v>
      </c>
      <c r="B38" s="41" t="s">
        <v>6677</v>
      </c>
      <c r="C38" s="323"/>
      <c r="D38" s="80"/>
      <c r="E38" s="729">
        <v>1993</v>
      </c>
      <c r="F38" s="63">
        <v>68500</v>
      </c>
      <c r="G38" s="98" t="s">
        <v>3241</v>
      </c>
    </row>
    <row r="39" spans="1:7" customFormat="1" x14ac:dyDescent="0.25">
      <c r="A39" s="77" t="s">
        <v>117</v>
      </c>
      <c r="B39" s="41" t="s">
        <v>6677</v>
      </c>
      <c r="C39" s="323"/>
      <c r="D39" s="80"/>
      <c r="E39" s="729">
        <v>1993</v>
      </c>
      <c r="F39" s="63">
        <v>81000</v>
      </c>
      <c r="G39" s="98" t="s">
        <v>3240</v>
      </c>
    </row>
    <row r="40" spans="1:7" customFormat="1" x14ac:dyDescent="0.25">
      <c r="A40" s="77" t="s">
        <v>117</v>
      </c>
      <c r="B40" s="41" t="s">
        <v>6676</v>
      </c>
      <c r="C40" s="323"/>
      <c r="D40" s="80"/>
      <c r="E40" s="729">
        <v>1993</v>
      </c>
      <c r="F40" s="63">
        <v>70500</v>
      </c>
      <c r="G40" s="98" t="s">
        <v>3241</v>
      </c>
    </row>
    <row r="41" spans="1:7" customFormat="1" x14ac:dyDescent="0.25">
      <c r="A41" s="77" t="s">
        <v>117</v>
      </c>
      <c r="B41" s="41" t="s">
        <v>6676</v>
      </c>
      <c r="C41" s="323"/>
      <c r="D41" s="80"/>
      <c r="E41" s="729">
        <v>1993</v>
      </c>
      <c r="F41" s="63">
        <v>83000</v>
      </c>
      <c r="G41" s="98" t="s">
        <v>3240</v>
      </c>
    </row>
    <row r="42" spans="1:7" customFormat="1" x14ac:dyDescent="0.25">
      <c r="A42" s="77" t="s">
        <v>117</v>
      </c>
      <c r="B42" s="41" t="s">
        <v>6681</v>
      </c>
      <c r="C42" s="323"/>
      <c r="D42" s="80"/>
      <c r="E42" s="729">
        <v>1993</v>
      </c>
      <c r="F42" s="63">
        <v>70600</v>
      </c>
      <c r="G42" s="98" t="s">
        <v>3241</v>
      </c>
    </row>
    <row r="43" spans="1:7" customFormat="1" x14ac:dyDescent="0.25">
      <c r="A43" s="77" t="s">
        <v>117</v>
      </c>
      <c r="B43" s="41" t="s">
        <v>6681</v>
      </c>
      <c r="C43" s="323"/>
      <c r="D43" s="80"/>
      <c r="E43" s="729">
        <v>1993</v>
      </c>
      <c r="F43" s="63">
        <v>83250</v>
      </c>
      <c r="G43" s="98" t="s">
        <v>3240</v>
      </c>
    </row>
    <row r="44" spans="1:7" customFormat="1" x14ac:dyDescent="0.25">
      <c r="A44" s="77" t="s">
        <v>117</v>
      </c>
      <c r="B44" s="41" t="s">
        <v>6674</v>
      </c>
      <c r="C44" s="323"/>
      <c r="D44" s="80"/>
      <c r="E44" s="729">
        <v>1993</v>
      </c>
      <c r="F44" s="63">
        <v>70700</v>
      </c>
      <c r="G44" s="98" t="s">
        <v>3241</v>
      </c>
    </row>
    <row r="45" spans="1:7" customFormat="1" x14ac:dyDescent="0.25">
      <c r="A45" s="77" t="s">
        <v>117</v>
      </c>
      <c r="B45" s="41" t="s">
        <v>6674</v>
      </c>
      <c r="C45" s="323"/>
      <c r="D45" s="80"/>
      <c r="E45" s="729">
        <v>1993</v>
      </c>
      <c r="F45" s="63">
        <v>83500</v>
      </c>
      <c r="G45" s="98" t="s">
        <v>3240</v>
      </c>
    </row>
    <row r="46" spans="1:7" customFormat="1" x14ac:dyDescent="0.25">
      <c r="A46" s="77" t="s">
        <v>117</v>
      </c>
      <c r="B46" s="41" t="s">
        <v>6673</v>
      </c>
      <c r="C46" s="323"/>
      <c r="D46" s="80"/>
      <c r="E46" s="729">
        <v>1993</v>
      </c>
      <c r="F46" s="63">
        <v>70800</v>
      </c>
      <c r="G46" s="98" t="s">
        <v>3241</v>
      </c>
    </row>
    <row r="47" spans="1:7" customFormat="1" x14ac:dyDescent="0.25">
      <c r="A47" s="77" t="s">
        <v>117</v>
      </c>
      <c r="B47" s="41" t="s">
        <v>6673</v>
      </c>
      <c r="C47" s="323"/>
      <c r="D47" s="80"/>
      <c r="E47" s="729">
        <v>1993</v>
      </c>
      <c r="F47" s="63">
        <v>83750</v>
      </c>
      <c r="G47" s="98" t="s">
        <v>3240</v>
      </c>
    </row>
    <row r="48" spans="1:7" customFormat="1" x14ac:dyDescent="0.25">
      <c r="A48" s="77" t="s">
        <v>117</v>
      </c>
      <c r="B48" s="41" t="s">
        <v>6672</v>
      </c>
      <c r="C48" s="323"/>
      <c r="D48" s="80"/>
      <c r="E48" s="729">
        <v>1993</v>
      </c>
      <c r="F48" s="63">
        <v>70900</v>
      </c>
      <c r="G48" s="98" t="s">
        <v>3241</v>
      </c>
    </row>
    <row r="49" spans="1:7" customFormat="1" x14ac:dyDescent="0.25">
      <c r="A49" s="77" t="s">
        <v>117</v>
      </c>
      <c r="B49" s="41" t="s">
        <v>6672</v>
      </c>
      <c r="C49" s="323"/>
      <c r="D49" s="80"/>
      <c r="E49" s="729">
        <v>1993</v>
      </c>
      <c r="F49" s="63">
        <v>84000</v>
      </c>
      <c r="G49" s="98" t="s">
        <v>3240</v>
      </c>
    </row>
    <row r="50" spans="1:7" customFormat="1" x14ac:dyDescent="0.25">
      <c r="A50" s="77" t="s">
        <v>117</v>
      </c>
      <c r="B50" s="41" t="s">
        <v>6671</v>
      </c>
      <c r="C50" s="323"/>
      <c r="D50" s="80"/>
      <c r="E50" s="729">
        <v>1993</v>
      </c>
      <c r="F50" s="63">
        <v>71000</v>
      </c>
      <c r="G50" s="98" t="s">
        <v>3241</v>
      </c>
    </row>
    <row r="51" spans="1:7" customFormat="1" x14ac:dyDescent="0.25">
      <c r="A51" s="77" t="s">
        <v>117</v>
      </c>
      <c r="B51" s="41" t="s">
        <v>6671</v>
      </c>
      <c r="C51" s="323"/>
      <c r="D51" s="80"/>
      <c r="E51" s="729">
        <v>1993</v>
      </c>
      <c r="F51" s="63">
        <v>84250</v>
      </c>
      <c r="G51" s="98" t="s">
        <v>3240</v>
      </c>
    </row>
    <row r="52" spans="1:7" customFormat="1" x14ac:dyDescent="0.25">
      <c r="A52" s="77" t="s">
        <v>117</v>
      </c>
      <c r="B52" s="41" t="s">
        <v>6670</v>
      </c>
      <c r="C52" s="323"/>
      <c r="D52" s="80"/>
      <c r="E52" s="729">
        <v>1993</v>
      </c>
      <c r="F52" s="63">
        <v>71100</v>
      </c>
      <c r="G52" s="98" t="s">
        <v>3241</v>
      </c>
    </row>
    <row r="53" spans="1:7" customFormat="1" x14ac:dyDescent="0.25">
      <c r="A53" s="77" t="s">
        <v>117</v>
      </c>
      <c r="B53" s="41" t="s">
        <v>6670</v>
      </c>
      <c r="C53" s="323"/>
      <c r="D53" s="80"/>
      <c r="E53" s="729">
        <v>1993</v>
      </c>
      <c r="F53" s="63">
        <v>84500</v>
      </c>
      <c r="G53" s="98" t="s">
        <v>3240</v>
      </c>
    </row>
    <row r="54" spans="1:7" customFormat="1" x14ac:dyDescent="0.25">
      <c r="A54" s="77" t="s">
        <v>117</v>
      </c>
      <c r="B54" s="41" t="s">
        <v>6669</v>
      </c>
      <c r="C54" s="323"/>
      <c r="D54" s="80"/>
      <c r="E54" s="729">
        <v>1993</v>
      </c>
      <c r="F54" s="63">
        <v>71200</v>
      </c>
      <c r="G54" s="98" t="s">
        <v>3241</v>
      </c>
    </row>
    <row r="55" spans="1:7" customFormat="1" x14ac:dyDescent="0.25">
      <c r="A55" s="77" t="s">
        <v>117</v>
      </c>
      <c r="B55" s="41" t="s">
        <v>6669</v>
      </c>
      <c r="C55" s="323"/>
      <c r="D55" s="80"/>
      <c r="E55" s="729">
        <v>1993</v>
      </c>
      <c r="F55" s="63">
        <v>84750</v>
      </c>
      <c r="G55" s="98" t="s">
        <v>3240</v>
      </c>
    </row>
    <row r="56" spans="1:7" customFormat="1" x14ac:dyDescent="0.25">
      <c r="A56" s="77" t="s">
        <v>117</v>
      </c>
      <c r="B56" s="41" t="s">
        <v>6668</v>
      </c>
      <c r="C56" s="323"/>
      <c r="D56" s="80"/>
      <c r="E56" s="729">
        <v>1993</v>
      </c>
      <c r="F56" s="63">
        <v>71300</v>
      </c>
      <c r="G56" s="98" t="s">
        <v>3241</v>
      </c>
    </row>
    <row r="57" spans="1:7" customFormat="1" x14ac:dyDescent="0.25">
      <c r="A57" s="77" t="s">
        <v>117</v>
      </c>
      <c r="B57" s="41" t="s">
        <v>6668</v>
      </c>
      <c r="C57" s="323"/>
      <c r="D57" s="80"/>
      <c r="E57" s="729">
        <v>1993</v>
      </c>
      <c r="F57" s="63">
        <v>85000</v>
      </c>
      <c r="G57" s="98" t="s">
        <v>3240</v>
      </c>
    </row>
    <row r="58" spans="1:7" customFormat="1" x14ac:dyDescent="0.25">
      <c r="A58" s="41" t="s">
        <v>129</v>
      </c>
      <c r="B58" s="41" t="s">
        <v>6667</v>
      </c>
      <c r="C58" s="323"/>
      <c r="D58" s="80"/>
      <c r="E58" s="729">
        <v>1993</v>
      </c>
      <c r="F58" s="63">
        <v>71400</v>
      </c>
      <c r="G58" s="98" t="s">
        <v>3241</v>
      </c>
    </row>
    <row r="59" spans="1:7" customFormat="1" x14ac:dyDescent="0.25">
      <c r="A59" s="41" t="s">
        <v>129</v>
      </c>
      <c r="B59" s="41" t="s">
        <v>6667</v>
      </c>
      <c r="C59" s="323"/>
      <c r="D59" s="80"/>
      <c r="E59" s="729">
        <v>1993</v>
      </c>
      <c r="F59" s="63">
        <v>85250</v>
      </c>
      <c r="G59" s="98" t="s">
        <v>3240</v>
      </c>
    </row>
    <row r="60" spans="1:7" customFormat="1" x14ac:dyDescent="0.25">
      <c r="A60" s="41" t="s">
        <v>129</v>
      </c>
      <c r="B60" s="41" t="s">
        <v>6666</v>
      </c>
      <c r="C60" s="323"/>
      <c r="D60" s="80"/>
      <c r="E60" s="729">
        <v>1993</v>
      </c>
      <c r="F60" s="63">
        <v>71500</v>
      </c>
      <c r="G60" s="98" t="s">
        <v>3241</v>
      </c>
    </row>
    <row r="61" spans="1:7" customFormat="1" x14ac:dyDescent="0.25">
      <c r="A61" s="41" t="s">
        <v>129</v>
      </c>
      <c r="B61" s="41" t="s">
        <v>6666</v>
      </c>
      <c r="C61" s="323"/>
      <c r="D61" s="80"/>
      <c r="E61" s="729">
        <v>1993</v>
      </c>
      <c r="F61" s="63">
        <v>85500</v>
      </c>
      <c r="G61" s="98" t="s">
        <v>3240</v>
      </c>
    </row>
    <row r="62" spans="1:7" x14ac:dyDescent="0.25">
      <c r="A62" s="33" t="s">
        <v>117</v>
      </c>
      <c r="B62" s="33" t="s">
        <v>239</v>
      </c>
      <c r="C62" s="221" t="s">
        <v>240</v>
      </c>
      <c r="D62" s="61" t="s">
        <v>125</v>
      </c>
      <c r="E62" s="112" t="s">
        <v>371</v>
      </c>
      <c r="F62" s="37" t="s">
        <v>372</v>
      </c>
      <c r="G62" s="33"/>
    </row>
    <row r="63" spans="1:7" x14ac:dyDescent="0.25">
      <c r="A63" s="33" t="s">
        <v>117</v>
      </c>
      <c r="B63" s="33" t="s">
        <v>239</v>
      </c>
      <c r="C63" s="221" t="s">
        <v>243</v>
      </c>
      <c r="D63" s="61" t="s">
        <v>125</v>
      </c>
      <c r="E63" s="112" t="s">
        <v>371</v>
      </c>
      <c r="F63" s="37" t="s">
        <v>373</v>
      </c>
      <c r="G63" s="33"/>
    </row>
    <row r="64" spans="1:7" x14ac:dyDescent="0.25">
      <c r="A64" s="33" t="s">
        <v>117</v>
      </c>
      <c r="B64" s="33" t="s">
        <v>239</v>
      </c>
      <c r="C64" s="221" t="s">
        <v>297</v>
      </c>
      <c r="D64" s="61" t="s">
        <v>125</v>
      </c>
      <c r="E64" s="112" t="s">
        <v>371</v>
      </c>
      <c r="F64" s="37" t="s">
        <v>374</v>
      </c>
      <c r="G64" s="33"/>
    </row>
    <row r="65" spans="1:7" x14ac:dyDescent="0.25">
      <c r="A65" s="33" t="s">
        <v>117</v>
      </c>
      <c r="B65" s="33" t="s">
        <v>239</v>
      </c>
      <c r="C65" s="221" t="s">
        <v>299</v>
      </c>
      <c r="D65" s="61" t="s">
        <v>125</v>
      </c>
      <c r="E65" s="112" t="s">
        <v>371</v>
      </c>
      <c r="F65" s="37" t="s">
        <v>375</v>
      </c>
      <c r="G65" s="33"/>
    </row>
    <row r="66" spans="1:7" x14ac:dyDescent="0.25">
      <c r="A66" s="33" t="s">
        <v>117</v>
      </c>
      <c r="B66" s="33" t="s">
        <v>239</v>
      </c>
      <c r="C66" s="221" t="s">
        <v>299</v>
      </c>
      <c r="D66" s="61" t="s">
        <v>44</v>
      </c>
      <c r="E66" s="112" t="s">
        <v>371</v>
      </c>
      <c r="F66" s="37" t="s">
        <v>376</v>
      </c>
      <c r="G66" s="33"/>
    </row>
    <row r="67" spans="1:7" x14ac:dyDescent="0.25">
      <c r="A67" s="33" t="s">
        <v>117</v>
      </c>
      <c r="B67" s="33" t="s">
        <v>239</v>
      </c>
      <c r="C67" s="221" t="s">
        <v>245</v>
      </c>
      <c r="D67" s="61" t="s">
        <v>125</v>
      </c>
      <c r="E67" s="112" t="s">
        <v>371</v>
      </c>
      <c r="F67" s="37" t="s">
        <v>377</v>
      </c>
      <c r="G67" s="33"/>
    </row>
    <row r="68" spans="1:7" x14ac:dyDescent="0.25">
      <c r="A68" s="33" t="s">
        <v>117</v>
      </c>
      <c r="B68" s="33" t="s">
        <v>239</v>
      </c>
      <c r="C68" s="221" t="s">
        <v>245</v>
      </c>
      <c r="D68" s="61" t="s">
        <v>44</v>
      </c>
      <c r="E68" s="112" t="s">
        <v>371</v>
      </c>
      <c r="F68" s="37" t="s">
        <v>378</v>
      </c>
      <c r="G68" s="33"/>
    </row>
    <row r="69" spans="1:7" x14ac:dyDescent="0.25">
      <c r="A69" s="33" t="s">
        <v>117</v>
      </c>
      <c r="B69" s="33" t="s">
        <v>239</v>
      </c>
      <c r="C69" s="221" t="s">
        <v>248</v>
      </c>
      <c r="D69" s="61" t="s">
        <v>125</v>
      </c>
      <c r="E69" s="112" t="s">
        <v>371</v>
      </c>
      <c r="F69" s="37" t="s">
        <v>379</v>
      </c>
      <c r="G69" s="33"/>
    </row>
    <row r="70" spans="1:7" x14ac:dyDescent="0.25">
      <c r="A70" s="33" t="s">
        <v>117</v>
      </c>
      <c r="B70" s="33" t="s">
        <v>239</v>
      </c>
      <c r="C70" s="221" t="s">
        <v>250</v>
      </c>
      <c r="D70" s="61" t="s">
        <v>44</v>
      </c>
      <c r="E70" s="112" t="s">
        <v>371</v>
      </c>
      <c r="F70" s="37" t="s">
        <v>380</v>
      </c>
      <c r="G70" s="33"/>
    </row>
    <row r="71" spans="1:7" x14ac:dyDescent="0.25">
      <c r="A71" s="33" t="s">
        <v>117</v>
      </c>
      <c r="B71" s="33" t="s">
        <v>239</v>
      </c>
      <c r="C71" s="221" t="s">
        <v>308</v>
      </c>
      <c r="D71" s="61" t="s">
        <v>125</v>
      </c>
      <c r="E71" s="112" t="s">
        <v>371</v>
      </c>
      <c r="F71" s="37" t="s">
        <v>381</v>
      </c>
      <c r="G71" s="33"/>
    </row>
    <row r="72" spans="1:7" x14ac:dyDescent="0.25">
      <c r="A72" s="33" t="s">
        <v>117</v>
      </c>
      <c r="B72" s="33" t="s">
        <v>239</v>
      </c>
      <c r="C72" s="221" t="s">
        <v>308</v>
      </c>
      <c r="D72" s="61" t="s">
        <v>44</v>
      </c>
      <c r="E72" s="112" t="s">
        <v>371</v>
      </c>
      <c r="F72" s="37" t="s">
        <v>382</v>
      </c>
      <c r="G72" s="33"/>
    </row>
    <row r="73" spans="1:7" x14ac:dyDescent="0.25">
      <c r="A73" s="33" t="s">
        <v>117</v>
      </c>
      <c r="B73" s="33" t="s">
        <v>310</v>
      </c>
      <c r="C73" s="221" t="s">
        <v>311</v>
      </c>
      <c r="D73" s="61" t="s">
        <v>44</v>
      </c>
      <c r="E73" s="112" t="s">
        <v>371</v>
      </c>
      <c r="F73" s="37" t="s">
        <v>383</v>
      </c>
      <c r="G73" s="33"/>
    </row>
    <row r="74" spans="1:7" x14ac:dyDescent="0.25">
      <c r="A74" s="33" t="s">
        <v>117</v>
      </c>
      <c r="B74" s="33" t="s">
        <v>313</v>
      </c>
      <c r="C74" s="221" t="s">
        <v>314</v>
      </c>
      <c r="D74" s="61" t="s">
        <v>125</v>
      </c>
      <c r="E74" s="112" t="s">
        <v>371</v>
      </c>
      <c r="F74" s="37" t="s">
        <v>384</v>
      </c>
      <c r="G74" s="33"/>
    </row>
    <row r="75" spans="1:7" x14ac:dyDescent="0.25">
      <c r="A75" s="33" t="s">
        <v>117</v>
      </c>
      <c r="B75" s="33" t="s">
        <v>313</v>
      </c>
      <c r="C75" s="221" t="s">
        <v>314</v>
      </c>
      <c r="D75" s="61" t="s">
        <v>44</v>
      </c>
      <c r="E75" s="112" t="s">
        <v>371</v>
      </c>
      <c r="F75" s="37" t="s">
        <v>385</v>
      </c>
      <c r="G75" s="33"/>
    </row>
    <row r="76" spans="1:7" x14ac:dyDescent="0.25">
      <c r="A76" s="33" t="s">
        <v>117</v>
      </c>
      <c r="B76" s="33" t="s">
        <v>313</v>
      </c>
      <c r="C76" s="221" t="s">
        <v>317</v>
      </c>
      <c r="D76" s="61" t="s">
        <v>44</v>
      </c>
      <c r="E76" s="112" t="s">
        <v>371</v>
      </c>
      <c r="F76" s="37" t="s">
        <v>378</v>
      </c>
      <c r="G76" s="33"/>
    </row>
    <row r="77" spans="1:7" x14ac:dyDescent="0.25">
      <c r="A77" s="33" t="s">
        <v>117</v>
      </c>
      <c r="B77" s="33" t="s">
        <v>313</v>
      </c>
      <c r="C77" s="221" t="s">
        <v>317</v>
      </c>
      <c r="D77" s="61" t="s">
        <v>125</v>
      </c>
      <c r="E77" s="112" t="s">
        <v>371</v>
      </c>
      <c r="F77" s="37" t="s">
        <v>386</v>
      </c>
      <c r="G77" s="33"/>
    </row>
    <row r="78" spans="1:7" x14ac:dyDescent="0.25">
      <c r="A78" s="33" t="s">
        <v>117</v>
      </c>
      <c r="B78" s="33" t="s">
        <v>252</v>
      </c>
      <c r="C78" s="221" t="s">
        <v>253</v>
      </c>
      <c r="D78" s="61" t="s">
        <v>125</v>
      </c>
      <c r="E78" s="112" t="s">
        <v>371</v>
      </c>
      <c r="F78" s="37" t="s">
        <v>387</v>
      </c>
      <c r="G78" s="33"/>
    </row>
    <row r="79" spans="1:7" x14ac:dyDescent="0.25">
      <c r="A79" s="33" t="s">
        <v>117</v>
      </c>
      <c r="B79" s="33" t="s">
        <v>252</v>
      </c>
      <c r="C79" s="221" t="s">
        <v>253</v>
      </c>
      <c r="D79" s="61" t="s">
        <v>44</v>
      </c>
      <c r="E79" s="112" t="s">
        <v>371</v>
      </c>
      <c r="F79" s="37" t="s">
        <v>388</v>
      </c>
      <c r="G79" s="33"/>
    </row>
    <row r="80" spans="1:7" x14ac:dyDescent="0.25">
      <c r="A80" s="33" t="s">
        <v>117</v>
      </c>
      <c r="B80" s="33" t="s">
        <v>161</v>
      </c>
      <c r="C80" s="221" t="s">
        <v>165</v>
      </c>
      <c r="D80" s="61" t="s">
        <v>125</v>
      </c>
      <c r="E80" s="112" t="s">
        <v>371</v>
      </c>
      <c r="F80" s="37" t="s">
        <v>389</v>
      </c>
      <c r="G80" s="282"/>
    </row>
    <row r="81" spans="1:7" x14ac:dyDescent="0.25">
      <c r="A81" s="33" t="s">
        <v>117</v>
      </c>
      <c r="B81" s="33" t="s">
        <v>161</v>
      </c>
      <c r="C81" s="221" t="s">
        <v>165</v>
      </c>
      <c r="D81" s="61" t="s">
        <v>44</v>
      </c>
      <c r="E81" s="112" t="s">
        <v>371</v>
      </c>
      <c r="F81" s="37" t="s">
        <v>390</v>
      </c>
      <c r="G81" s="282"/>
    </row>
    <row r="82" spans="1:7" x14ac:dyDescent="0.25">
      <c r="A82" s="33" t="s">
        <v>117</v>
      </c>
      <c r="B82" s="33" t="s">
        <v>258</v>
      </c>
      <c r="C82" s="221" t="s">
        <v>259</v>
      </c>
      <c r="D82" s="61" t="s">
        <v>125</v>
      </c>
      <c r="E82" s="112" t="s">
        <v>371</v>
      </c>
      <c r="F82" s="37" t="s">
        <v>391</v>
      </c>
      <c r="G82" s="282"/>
    </row>
    <row r="83" spans="1:7" x14ac:dyDescent="0.25">
      <c r="A83" s="33" t="s">
        <v>117</v>
      </c>
      <c r="B83" s="33" t="s">
        <v>261</v>
      </c>
      <c r="C83" s="221" t="s">
        <v>291</v>
      </c>
      <c r="D83" s="61" t="s">
        <v>44</v>
      </c>
      <c r="E83" s="112" t="s">
        <v>371</v>
      </c>
      <c r="F83" s="37" t="s">
        <v>395</v>
      </c>
      <c r="G83" s="282"/>
    </row>
    <row r="84" spans="1:7" x14ac:dyDescent="0.25">
      <c r="A84" s="33" t="s">
        <v>117</v>
      </c>
      <c r="B84" s="33" t="s">
        <v>261</v>
      </c>
      <c r="C84" s="221" t="s">
        <v>396</v>
      </c>
      <c r="D84" s="61" t="s">
        <v>44</v>
      </c>
      <c r="E84" s="112" t="s">
        <v>371</v>
      </c>
      <c r="F84" s="37" t="s">
        <v>397</v>
      </c>
      <c r="G84" s="282"/>
    </row>
    <row r="85" spans="1:7" x14ac:dyDescent="0.25">
      <c r="A85" s="33" t="s">
        <v>117</v>
      </c>
      <c r="B85" s="33" t="s">
        <v>261</v>
      </c>
      <c r="C85" s="221" t="s">
        <v>262</v>
      </c>
      <c r="D85" s="61" t="s">
        <v>44</v>
      </c>
      <c r="E85" s="112" t="s">
        <v>371</v>
      </c>
      <c r="F85" s="37" t="s">
        <v>392</v>
      </c>
      <c r="G85" s="282"/>
    </row>
    <row r="86" spans="1:7" s="232" customFormat="1" x14ac:dyDescent="0.25">
      <c r="A86" s="33" t="s">
        <v>117</v>
      </c>
      <c r="B86" s="33" t="s">
        <v>261</v>
      </c>
      <c r="C86" s="221" t="s">
        <v>393</v>
      </c>
      <c r="D86" s="61" t="s">
        <v>44</v>
      </c>
      <c r="E86" s="112" t="s">
        <v>371</v>
      </c>
      <c r="F86" s="37" t="s">
        <v>394</v>
      </c>
      <c r="G86" s="33"/>
    </row>
    <row r="87" spans="1:7" s="232" customFormat="1" x14ac:dyDescent="0.25">
      <c r="A87" s="33" t="s">
        <v>117</v>
      </c>
      <c r="B87" s="33" t="s">
        <v>167</v>
      </c>
      <c r="C87" s="221" t="s">
        <v>398</v>
      </c>
      <c r="D87" s="61" t="s">
        <v>44</v>
      </c>
      <c r="E87" s="112" t="s">
        <v>371</v>
      </c>
      <c r="F87" s="37" t="s">
        <v>399</v>
      </c>
      <c r="G87" s="33"/>
    </row>
    <row r="88" spans="1:7" s="232" customFormat="1" x14ac:dyDescent="0.25">
      <c r="A88" s="33" t="s">
        <v>117</v>
      </c>
      <c r="B88" s="33" t="s">
        <v>167</v>
      </c>
      <c r="C88" s="221" t="s">
        <v>400</v>
      </c>
      <c r="D88" s="61" t="s">
        <v>44</v>
      </c>
      <c r="E88" s="112" t="s">
        <v>371</v>
      </c>
      <c r="F88" s="37" t="s">
        <v>401</v>
      </c>
      <c r="G88" s="33"/>
    </row>
    <row r="89" spans="1:7" s="232" customFormat="1" x14ac:dyDescent="0.25">
      <c r="A89" s="33" t="s">
        <v>117</v>
      </c>
      <c r="B89" s="33" t="s">
        <v>327</v>
      </c>
      <c r="C89" s="221" t="s">
        <v>331</v>
      </c>
      <c r="D89" s="61" t="s">
        <v>44</v>
      </c>
      <c r="E89" s="112" t="s">
        <v>371</v>
      </c>
      <c r="F89" s="37" t="s">
        <v>404</v>
      </c>
      <c r="G89" s="33"/>
    </row>
    <row r="90" spans="1:7" s="232" customFormat="1" x14ac:dyDescent="0.25">
      <c r="A90" s="33" t="s">
        <v>117</v>
      </c>
      <c r="B90" s="33" t="s">
        <v>327</v>
      </c>
      <c r="C90" s="221" t="s">
        <v>331</v>
      </c>
      <c r="D90" s="61" t="s">
        <v>125</v>
      </c>
      <c r="E90" s="112" t="s">
        <v>371</v>
      </c>
      <c r="F90" s="37" t="s">
        <v>405</v>
      </c>
      <c r="G90" s="33"/>
    </row>
    <row r="91" spans="1:7" s="232" customFormat="1" x14ac:dyDescent="0.25">
      <c r="A91" s="33" t="s">
        <v>117</v>
      </c>
      <c r="B91" s="33" t="s">
        <v>327</v>
      </c>
      <c r="C91" s="221" t="s">
        <v>328</v>
      </c>
      <c r="D91" s="61" t="s">
        <v>44</v>
      </c>
      <c r="E91" s="112" t="s">
        <v>371</v>
      </c>
      <c r="F91" s="37" t="s">
        <v>402</v>
      </c>
      <c r="G91" s="33"/>
    </row>
    <row r="92" spans="1:7" s="232" customFormat="1" x14ac:dyDescent="0.25">
      <c r="A92" s="33" t="s">
        <v>117</v>
      </c>
      <c r="B92" s="33" t="s">
        <v>327</v>
      </c>
      <c r="C92" s="221" t="s">
        <v>328</v>
      </c>
      <c r="D92" s="61" t="s">
        <v>44</v>
      </c>
      <c r="E92" s="112" t="s">
        <v>371</v>
      </c>
      <c r="F92" s="37" t="s">
        <v>403</v>
      </c>
      <c r="G92" s="33"/>
    </row>
    <row r="93" spans="1:7" s="232" customFormat="1" x14ac:dyDescent="0.25">
      <c r="A93" s="33" t="s">
        <v>117</v>
      </c>
      <c r="B93" s="33" t="s">
        <v>202</v>
      </c>
      <c r="C93" s="221" t="s">
        <v>203</v>
      </c>
      <c r="D93" s="61" t="s">
        <v>125</v>
      </c>
      <c r="E93" s="112" t="s">
        <v>371</v>
      </c>
      <c r="F93" s="37" t="s">
        <v>406</v>
      </c>
      <c r="G93" s="33"/>
    </row>
    <row r="94" spans="1:7" x14ac:dyDescent="0.25">
      <c r="A94" s="33" t="s">
        <v>117</v>
      </c>
      <c r="B94" s="33" t="s">
        <v>202</v>
      </c>
      <c r="C94" s="221" t="s">
        <v>205</v>
      </c>
      <c r="D94" s="61" t="s">
        <v>125</v>
      </c>
      <c r="E94" s="112" t="s">
        <v>371</v>
      </c>
      <c r="F94" s="37" t="s">
        <v>407</v>
      </c>
      <c r="G94" s="33"/>
    </row>
    <row r="95" spans="1:7" x14ac:dyDescent="0.25">
      <c r="A95" s="33" t="s">
        <v>117</v>
      </c>
      <c r="B95" s="33" t="s">
        <v>202</v>
      </c>
      <c r="C95" s="221" t="s">
        <v>205</v>
      </c>
      <c r="D95" s="61" t="s">
        <v>44</v>
      </c>
      <c r="E95" s="112" t="s">
        <v>371</v>
      </c>
      <c r="F95" s="37" t="s">
        <v>408</v>
      </c>
      <c r="G95" s="33"/>
    </row>
    <row r="96" spans="1:7" x14ac:dyDescent="0.25">
      <c r="A96" s="33" t="s">
        <v>117</v>
      </c>
      <c r="B96" s="33" t="s">
        <v>202</v>
      </c>
      <c r="C96" s="221" t="s">
        <v>206</v>
      </c>
      <c r="D96" s="61" t="s">
        <v>125</v>
      </c>
      <c r="E96" s="112" t="s">
        <v>371</v>
      </c>
      <c r="F96" s="37" t="s">
        <v>409</v>
      </c>
      <c r="G96" s="33"/>
    </row>
    <row r="97" spans="1:7" x14ac:dyDescent="0.25">
      <c r="A97" s="33" t="s">
        <v>117</v>
      </c>
      <c r="B97" s="33" t="s">
        <v>202</v>
      </c>
      <c r="C97" s="221" t="s">
        <v>271</v>
      </c>
      <c r="D97" s="61" t="s">
        <v>44</v>
      </c>
      <c r="E97" s="112" t="s">
        <v>371</v>
      </c>
      <c r="F97" s="37" t="s">
        <v>410</v>
      </c>
      <c r="G97" s="33"/>
    </row>
    <row r="98" spans="1:7" x14ac:dyDescent="0.25">
      <c r="A98" s="33" t="s">
        <v>117</v>
      </c>
      <c r="B98" s="33" t="s">
        <v>273</v>
      </c>
      <c r="C98" s="221" t="s">
        <v>274</v>
      </c>
      <c r="D98" s="61" t="s">
        <v>44</v>
      </c>
      <c r="E98" s="112" t="s">
        <v>371</v>
      </c>
      <c r="F98" s="37" t="s">
        <v>411</v>
      </c>
      <c r="G98" s="33"/>
    </row>
    <row r="99" spans="1:7" x14ac:dyDescent="0.25">
      <c r="A99" s="33" t="s">
        <v>64</v>
      </c>
      <c r="B99" s="33" t="s">
        <v>235</v>
      </c>
      <c r="C99" s="221" t="s">
        <v>236</v>
      </c>
      <c r="D99" s="61" t="s">
        <v>125</v>
      </c>
      <c r="E99" s="112" t="s">
        <v>371</v>
      </c>
      <c r="F99" s="544">
        <v>10228</v>
      </c>
      <c r="G99" s="33" t="s">
        <v>135</v>
      </c>
    </row>
    <row r="100" spans="1:7" x14ac:dyDescent="0.25">
      <c r="A100" s="33" t="s">
        <v>64</v>
      </c>
      <c r="B100" s="33" t="s">
        <v>235</v>
      </c>
      <c r="C100" s="221" t="s">
        <v>137</v>
      </c>
      <c r="D100" s="61" t="s">
        <v>125</v>
      </c>
      <c r="E100" s="112" t="s">
        <v>371</v>
      </c>
      <c r="F100" s="544">
        <v>17250</v>
      </c>
      <c r="G100" s="33" t="s">
        <v>135</v>
      </c>
    </row>
    <row r="101" spans="1:7" x14ac:dyDescent="0.25">
      <c r="A101" s="33" t="s">
        <v>64</v>
      </c>
      <c r="B101" s="33" t="s">
        <v>235</v>
      </c>
      <c r="C101" s="221" t="s">
        <v>237</v>
      </c>
      <c r="D101" s="61" t="s">
        <v>125</v>
      </c>
      <c r="E101" s="112" t="s">
        <v>371</v>
      </c>
      <c r="F101" s="544">
        <v>17415</v>
      </c>
      <c r="G101" s="33" t="s">
        <v>135</v>
      </c>
    </row>
    <row r="102" spans="1:7" x14ac:dyDescent="0.25">
      <c r="A102" s="33" t="s">
        <v>64</v>
      </c>
      <c r="B102" s="33" t="s">
        <v>235</v>
      </c>
      <c r="C102" s="221" t="s">
        <v>237</v>
      </c>
      <c r="D102" s="61" t="s">
        <v>44</v>
      </c>
      <c r="E102" s="112" t="s">
        <v>371</v>
      </c>
      <c r="F102" s="544">
        <v>18405</v>
      </c>
      <c r="G102" s="33" t="s">
        <v>135</v>
      </c>
    </row>
    <row r="103" spans="1:7" x14ac:dyDescent="0.25">
      <c r="A103" s="33" t="s">
        <v>64</v>
      </c>
      <c r="B103" s="33" t="s">
        <v>235</v>
      </c>
      <c r="C103" s="221" t="s">
        <v>293</v>
      </c>
      <c r="D103" s="61" t="s">
        <v>44</v>
      </c>
      <c r="E103" s="112" t="s">
        <v>371</v>
      </c>
      <c r="F103" s="544">
        <v>20244</v>
      </c>
      <c r="G103" s="33" t="s">
        <v>135</v>
      </c>
    </row>
    <row r="104" spans="1:7" x14ac:dyDescent="0.25">
      <c r="A104" s="33" t="s">
        <v>64</v>
      </c>
      <c r="B104" s="33" t="s">
        <v>235</v>
      </c>
      <c r="C104" s="221" t="s">
        <v>238</v>
      </c>
      <c r="D104" s="61" t="s">
        <v>44</v>
      </c>
      <c r="E104" s="112" t="s">
        <v>371</v>
      </c>
      <c r="F104" s="544">
        <v>24290</v>
      </c>
      <c r="G104" s="33" t="s">
        <v>135</v>
      </c>
    </row>
    <row r="105" spans="1:7" x14ac:dyDescent="0.25">
      <c r="A105" s="33" t="s">
        <v>64</v>
      </c>
      <c r="B105" s="33" t="s">
        <v>133</v>
      </c>
      <c r="C105" s="221" t="s">
        <v>134</v>
      </c>
      <c r="D105" s="61" t="s">
        <v>44</v>
      </c>
      <c r="E105" s="112" t="s">
        <v>371</v>
      </c>
      <c r="F105" s="544">
        <v>17138</v>
      </c>
      <c r="G105" s="33" t="s">
        <v>135</v>
      </c>
    </row>
    <row r="106" spans="1:7" x14ac:dyDescent="0.25">
      <c r="A106" s="33" t="s">
        <v>64</v>
      </c>
      <c r="B106" s="33" t="s">
        <v>133</v>
      </c>
      <c r="C106" s="221" t="s">
        <v>134</v>
      </c>
      <c r="D106" s="61" t="s">
        <v>44</v>
      </c>
      <c r="E106" s="112" t="s">
        <v>371</v>
      </c>
      <c r="F106" s="544">
        <v>20095</v>
      </c>
      <c r="G106" s="33" t="s">
        <v>135</v>
      </c>
    </row>
    <row r="107" spans="1:7" x14ac:dyDescent="0.25">
      <c r="A107" s="33" t="s">
        <v>64</v>
      </c>
      <c r="B107" s="33" t="s">
        <v>195</v>
      </c>
      <c r="C107" s="221" t="s">
        <v>196</v>
      </c>
      <c r="D107" s="61" t="s">
        <v>44</v>
      </c>
      <c r="E107" s="112" t="s">
        <v>371</v>
      </c>
      <c r="F107" s="544">
        <v>25590</v>
      </c>
      <c r="G107" s="33" t="s">
        <v>197</v>
      </c>
    </row>
    <row r="108" spans="1:7" x14ac:dyDescent="0.25">
      <c r="A108" s="33" t="s">
        <v>64</v>
      </c>
      <c r="B108" s="33" t="s">
        <v>195</v>
      </c>
      <c r="C108" s="221" t="s">
        <v>198</v>
      </c>
      <c r="D108" s="61" t="s">
        <v>44</v>
      </c>
      <c r="E108" s="112" t="s">
        <v>371</v>
      </c>
      <c r="F108" s="544">
        <v>29461</v>
      </c>
      <c r="G108" s="33" t="s">
        <v>197</v>
      </c>
    </row>
    <row r="109" spans="1:7" x14ac:dyDescent="0.25">
      <c r="A109" s="33" t="s">
        <v>42</v>
      </c>
      <c r="B109" s="33" t="s">
        <v>276</v>
      </c>
      <c r="C109" s="403" t="s">
        <v>277</v>
      </c>
      <c r="D109" s="61" t="s">
        <v>120</v>
      </c>
      <c r="E109" s="35">
        <v>1993</v>
      </c>
      <c r="F109" s="37">
        <v>39525</v>
      </c>
      <c r="G109" s="33" t="s">
        <v>141</v>
      </c>
    </row>
    <row r="110" spans="1:7" x14ac:dyDescent="0.25">
      <c r="A110" s="33" t="s">
        <v>42</v>
      </c>
      <c r="B110" s="33" t="s">
        <v>276</v>
      </c>
      <c r="C110" s="403" t="s">
        <v>278</v>
      </c>
      <c r="D110" s="61" t="s">
        <v>120</v>
      </c>
      <c r="E110" s="35">
        <v>1993</v>
      </c>
      <c r="F110" s="37">
        <v>52792</v>
      </c>
      <c r="G110" s="33" t="s">
        <v>141</v>
      </c>
    </row>
    <row r="111" spans="1:7" x14ac:dyDescent="0.25">
      <c r="A111" s="33" t="s">
        <v>42</v>
      </c>
      <c r="B111" s="33" t="s">
        <v>276</v>
      </c>
      <c r="C111" s="403" t="s">
        <v>279</v>
      </c>
      <c r="D111" s="61" t="s">
        <v>44</v>
      </c>
      <c r="E111" s="35">
        <v>1993</v>
      </c>
      <c r="F111" s="37">
        <v>58049</v>
      </c>
      <c r="G111" s="33" t="s">
        <v>141</v>
      </c>
    </row>
    <row r="112" spans="1:7" x14ac:dyDescent="0.25">
      <c r="A112" s="33" t="s">
        <v>42</v>
      </c>
      <c r="B112" s="33" t="s">
        <v>340</v>
      </c>
      <c r="C112" s="403" t="s">
        <v>341</v>
      </c>
      <c r="D112" s="61" t="s">
        <v>125</v>
      </c>
      <c r="E112" s="35">
        <v>1993</v>
      </c>
      <c r="F112" s="37">
        <v>20802</v>
      </c>
      <c r="G112" s="33" t="s">
        <v>141</v>
      </c>
    </row>
    <row r="113" spans="1:14" x14ac:dyDescent="0.25">
      <c r="A113" s="33" t="s">
        <v>42</v>
      </c>
      <c r="B113" s="33" t="s">
        <v>340</v>
      </c>
      <c r="C113" s="403" t="s">
        <v>342</v>
      </c>
      <c r="D113" s="61" t="s">
        <v>125</v>
      </c>
      <c r="E113" s="35">
        <v>1993</v>
      </c>
      <c r="F113" s="37">
        <v>19160</v>
      </c>
      <c r="G113" s="33" t="s">
        <v>141</v>
      </c>
    </row>
    <row r="114" spans="1:14" x14ac:dyDescent="0.25">
      <c r="A114" s="33" t="s">
        <v>42</v>
      </c>
      <c r="B114" s="33" t="s">
        <v>340</v>
      </c>
      <c r="C114" s="403" t="s">
        <v>343</v>
      </c>
      <c r="D114" s="61" t="s">
        <v>125</v>
      </c>
      <c r="E114" s="35">
        <v>1993</v>
      </c>
      <c r="F114" s="37">
        <v>22153</v>
      </c>
      <c r="G114" s="33" t="s">
        <v>141</v>
      </c>
    </row>
    <row r="115" spans="1:14" x14ac:dyDescent="0.25">
      <c r="A115" s="33" t="s">
        <v>42</v>
      </c>
      <c r="B115" s="33" t="s">
        <v>340</v>
      </c>
      <c r="C115" s="403" t="s">
        <v>344</v>
      </c>
      <c r="D115" s="61" t="s">
        <v>125</v>
      </c>
      <c r="E115" s="35">
        <v>1993</v>
      </c>
      <c r="F115" s="37">
        <v>22723</v>
      </c>
      <c r="G115" s="33" t="s">
        <v>141</v>
      </c>
    </row>
    <row r="116" spans="1:14" x14ac:dyDescent="0.25">
      <c r="A116" s="33" t="s">
        <v>42</v>
      </c>
      <c r="B116" s="33" t="s">
        <v>340</v>
      </c>
      <c r="C116" s="403" t="s">
        <v>344</v>
      </c>
      <c r="D116" s="61" t="s">
        <v>44</v>
      </c>
      <c r="E116" s="35">
        <v>1993</v>
      </c>
      <c r="F116" s="37">
        <v>24245</v>
      </c>
      <c r="G116" s="33" t="s">
        <v>141</v>
      </c>
    </row>
    <row r="117" spans="1:14" x14ac:dyDescent="0.25">
      <c r="A117" s="33" t="s">
        <v>42</v>
      </c>
      <c r="B117" s="33" t="s">
        <v>340</v>
      </c>
      <c r="C117" s="221" t="s">
        <v>345</v>
      </c>
      <c r="D117" s="61" t="s">
        <v>125</v>
      </c>
      <c r="E117" s="35">
        <v>1993</v>
      </c>
      <c r="F117" s="37">
        <v>23823</v>
      </c>
      <c r="G117" s="33" t="s">
        <v>141</v>
      </c>
    </row>
    <row r="118" spans="1:14" x14ac:dyDescent="0.25">
      <c r="A118" s="33" t="s">
        <v>42</v>
      </c>
      <c r="B118" s="33" t="s">
        <v>340</v>
      </c>
      <c r="C118" s="221" t="s">
        <v>345</v>
      </c>
      <c r="D118" s="61" t="s">
        <v>44</v>
      </c>
      <c r="E118" s="35">
        <v>1993</v>
      </c>
      <c r="F118" s="37">
        <v>25344</v>
      </c>
      <c r="G118" s="33" t="s">
        <v>141</v>
      </c>
    </row>
    <row r="119" spans="1:14" x14ac:dyDescent="0.25">
      <c r="A119" s="33" t="s">
        <v>42</v>
      </c>
      <c r="B119" s="33" t="s">
        <v>340</v>
      </c>
      <c r="C119" s="403" t="s">
        <v>346</v>
      </c>
      <c r="D119" s="61" t="s">
        <v>125</v>
      </c>
      <c r="E119" s="35">
        <v>1993</v>
      </c>
      <c r="F119" s="37">
        <v>20524</v>
      </c>
      <c r="G119" s="33" t="s">
        <v>141</v>
      </c>
    </row>
    <row r="120" spans="1:14" x14ac:dyDescent="0.25">
      <c r="A120" s="33" t="s">
        <v>42</v>
      </c>
      <c r="B120" s="33" t="s">
        <v>207</v>
      </c>
      <c r="C120" s="403">
        <v>2</v>
      </c>
      <c r="D120" s="61" t="s">
        <v>125</v>
      </c>
      <c r="E120" s="35">
        <v>1993</v>
      </c>
      <c r="F120" s="37">
        <v>20420</v>
      </c>
      <c r="G120" s="33" t="s">
        <v>141</v>
      </c>
    </row>
    <row r="121" spans="1:14" x14ac:dyDescent="0.25">
      <c r="A121" s="33" t="s">
        <v>42</v>
      </c>
      <c r="B121" s="33" t="s">
        <v>207</v>
      </c>
      <c r="C121" s="403">
        <v>2.5</v>
      </c>
      <c r="D121" s="61" t="s">
        <v>125</v>
      </c>
      <c r="E121" s="35">
        <v>1993</v>
      </c>
      <c r="F121" s="37">
        <v>29230</v>
      </c>
      <c r="G121" s="33" t="s">
        <v>141</v>
      </c>
    </row>
    <row r="122" spans="1:14" x14ac:dyDescent="0.25">
      <c r="A122" s="33" t="s">
        <v>42</v>
      </c>
      <c r="B122" s="33" t="s">
        <v>207</v>
      </c>
      <c r="C122" s="403" t="s">
        <v>347</v>
      </c>
      <c r="D122" s="61" t="s">
        <v>125</v>
      </c>
      <c r="E122" s="35">
        <v>1993</v>
      </c>
      <c r="F122" s="37">
        <v>21065</v>
      </c>
      <c r="G122" s="33" t="s">
        <v>141</v>
      </c>
    </row>
    <row r="123" spans="1:14" x14ac:dyDescent="0.25">
      <c r="A123" s="33" t="s">
        <v>42</v>
      </c>
      <c r="B123" s="33" t="s">
        <v>207</v>
      </c>
      <c r="C123" s="403" t="s">
        <v>347</v>
      </c>
      <c r="D123" s="61" t="s">
        <v>44</v>
      </c>
      <c r="E123" s="35">
        <v>1993</v>
      </c>
      <c r="F123" s="37">
        <v>23890</v>
      </c>
      <c r="G123" s="33" t="s">
        <v>141</v>
      </c>
      <c r="I123" s="55"/>
      <c r="J123" s="55"/>
      <c r="K123" s="55"/>
      <c r="L123" s="55"/>
      <c r="M123" s="55"/>
      <c r="N123" s="55"/>
    </row>
    <row r="124" spans="1:14" x14ac:dyDescent="0.25">
      <c r="A124" s="33" t="s">
        <v>42</v>
      </c>
      <c r="B124" s="33" t="s">
        <v>207</v>
      </c>
      <c r="C124" s="403" t="s">
        <v>348</v>
      </c>
      <c r="D124" s="61" t="s">
        <v>125</v>
      </c>
      <c r="E124" s="35">
        <v>1993</v>
      </c>
      <c r="F124" s="37">
        <v>20180</v>
      </c>
      <c r="G124" s="33" t="s">
        <v>141</v>
      </c>
      <c r="I124" s="166"/>
      <c r="J124" s="167"/>
      <c r="K124" s="168"/>
      <c r="L124" s="167"/>
      <c r="M124" s="166"/>
      <c r="N124" s="166"/>
    </row>
    <row r="125" spans="1:14" x14ac:dyDescent="0.25">
      <c r="A125" s="33" t="s">
        <v>42</v>
      </c>
      <c r="B125" s="33" t="s">
        <v>151</v>
      </c>
      <c r="C125" s="221" t="s">
        <v>695</v>
      </c>
      <c r="D125" s="61" t="s">
        <v>125</v>
      </c>
      <c r="E125" s="35">
        <v>1993</v>
      </c>
      <c r="F125" s="37">
        <v>16937</v>
      </c>
      <c r="G125" s="33" t="s">
        <v>141</v>
      </c>
      <c r="I125" s="166"/>
      <c r="J125" s="167"/>
      <c r="K125" s="168"/>
      <c r="L125" s="167"/>
      <c r="M125" s="166"/>
      <c r="N125" s="166"/>
    </row>
    <row r="126" spans="1:14" x14ac:dyDescent="0.25">
      <c r="A126" s="33" t="s">
        <v>42</v>
      </c>
      <c r="B126" s="33" t="s">
        <v>151</v>
      </c>
      <c r="C126" s="221" t="s">
        <v>961</v>
      </c>
      <c r="D126" s="61" t="s">
        <v>125</v>
      </c>
      <c r="E126" s="35">
        <v>1993</v>
      </c>
      <c r="F126" s="37">
        <v>17314</v>
      </c>
      <c r="G126" s="33" t="s">
        <v>141</v>
      </c>
      <c r="I126" s="166"/>
      <c r="J126" s="167"/>
      <c r="K126" s="168"/>
      <c r="L126" s="167"/>
      <c r="M126" s="166"/>
      <c r="N126" s="166"/>
    </row>
    <row r="127" spans="1:14" x14ac:dyDescent="0.25">
      <c r="A127" s="33" t="s">
        <v>42</v>
      </c>
      <c r="B127" s="33" t="s">
        <v>151</v>
      </c>
      <c r="C127" s="221" t="s">
        <v>293</v>
      </c>
      <c r="D127" s="61" t="s">
        <v>125</v>
      </c>
      <c r="E127" s="35">
        <v>1993</v>
      </c>
      <c r="F127" s="37">
        <v>19269</v>
      </c>
      <c r="G127" s="33" t="s">
        <v>141</v>
      </c>
      <c r="I127" s="55"/>
      <c r="J127" s="55"/>
      <c r="K127" s="55"/>
      <c r="L127" s="55"/>
      <c r="M127" s="55"/>
      <c r="N127" s="55"/>
    </row>
    <row r="128" spans="1:14" x14ac:dyDescent="0.25">
      <c r="A128" s="33" t="s">
        <v>42</v>
      </c>
      <c r="B128" s="33" t="s">
        <v>151</v>
      </c>
      <c r="C128" s="221" t="s">
        <v>331</v>
      </c>
      <c r="D128" s="61" t="s">
        <v>125</v>
      </c>
      <c r="E128" s="35">
        <v>1993</v>
      </c>
      <c r="F128" s="37">
        <v>21035</v>
      </c>
      <c r="G128" s="33" t="s">
        <v>141</v>
      </c>
    </row>
    <row r="129" spans="1:8" x14ac:dyDescent="0.25">
      <c r="A129" s="33" t="s">
        <v>42</v>
      </c>
      <c r="B129" s="33" t="s">
        <v>3009</v>
      </c>
      <c r="C129" s="221" t="s">
        <v>961</v>
      </c>
      <c r="D129" s="61" t="s">
        <v>125</v>
      </c>
      <c r="E129" s="35">
        <v>1993</v>
      </c>
      <c r="F129" s="88">
        <v>14340</v>
      </c>
      <c r="G129" s="33" t="s">
        <v>141</v>
      </c>
    </row>
    <row r="130" spans="1:8" x14ac:dyDescent="0.25">
      <c r="A130" s="33" t="s">
        <v>42</v>
      </c>
      <c r="B130" s="33" t="s">
        <v>3009</v>
      </c>
      <c r="C130" s="221" t="s">
        <v>293</v>
      </c>
      <c r="D130" s="61" t="s">
        <v>125</v>
      </c>
      <c r="E130" s="35">
        <v>1993</v>
      </c>
      <c r="F130" s="88">
        <v>14900</v>
      </c>
      <c r="G130" s="33" t="s">
        <v>141</v>
      </c>
    </row>
    <row r="131" spans="1:8" x14ac:dyDescent="0.25">
      <c r="A131" s="33" t="s">
        <v>42</v>
      </c>
      <c r="B131" s="33" t="s">
        <v>3009</v>
      </c>
      <c r="C131" s="221" t="s">
        <v>331</v>
      </c>
      <c r="D131" s="61" t="s">
        <v>125</v>
      </c>
      <c r="E131" s="35">
        <v>1993</v>
      </c>
      <c r="F131" s="88">
        <v>15916</v>
      </c>
      <c r="G131" s="33" t="s">
        <v>141</v>
      </c>
    </row>
    <row r="132" spans="1:8" x14ac:dyDescent="0.25">
      <c r="A132" s="33" t="s">
        <v>42</v>
      </c>
      <c r="B132" s="33" t="s">
        <v>174</v>
      </c>
      <c r="C132" s="403">
        <v>2</v>
      </c>
      <c r="D132" s="61" t="s">
        <v>125</v>
      </c>
      <c r="E132" s="35">
        <v>1993</v>
      </c>
      <c r="F132" s="37">
        <v>25577</v>
      </c>
      <c r="G132" s="33" t="s">
        <v>173</v>
      </c>
    </row>
    <row r="133" spans="1:8" x14ac:dyDescent="0.25">
      <c r="A133" s="33" t="s">
        <v>42</v>
      </c>
      <c r="B133" s="33" t="s">
        <v>176</v>
      </c>
      <c r="C133" s="403">
        <v>2</v>
      </c>
      <c r="D133" s="61" t="s">
        <v>125</v>
      </c>
      <c r="E133" s="35">
        <v>1993</v>
      </c>
      <c r="F133" s="37">
        <v>20168</v>
      </c>
      <c r="G133" s="33" t="s">
        <v>173</v>
      </c>
    </row>
    <row r="134" spans="1:8" x14ac:dyDescent="0.25">
      <c r="A134" s="33" t="s">
        <v>42</v>
      </c>
      <c r="B134" s="33" t="s">
        <v>412</v>
      </c>
      <c r="C134" s="403">
        <v>2</v>
      </c>
      <c r="D134" s="61" t="s">
        <v>125</v>
      </c>
      <c r="E134" s="35">
        <v>1993</v>
      </c>
      <c r="F134" s="37">
        <v>19469</v>
      </c>
      <c r="G134" s="33" t="s">
        <v>173</v>
      </c>
    </row>
    <row r="135" spans="1:8" x14ac:dyDescent="0.25">
      <c r="A135" s="33" t="s">
        <v>42</v>
      </c>
      <c r="B135" s="33" t="s">
        <v>177</v>
      </c>
      <c r="C135" s="403">
        <v>2</v>
      </c>
      <c r="D135" s="61" t="s">
        <v>125</v>
      </c>
      <c r="E135" s="35">
        <v>1993</v>
      </c>
      <c r="F135" s="37">
        <v>22823</v>
      </c>
      <c r="G135" s="33" t="s">
        <v>173</v>
      </c>
    </row>
    <row r="136" spans="1:8" x14ac:dyDescent="0.25">
      <c r="A136" s="33" t="s">
        <v>42</v>
      </c>
      <c r="B136" s="33" t="s">
        <v>210</v>
      </c>
      <c r="C136" s="403">
        <v>2</v>
      </c>
      <c r="D136" s="61" t="s">
        <v>125</v>
      </c>
      <c r="E136" s="35">
        <v>1993</v>
      </c>
      <c r="F136" s="37">
        <v>36661</v>
      </c>
      <c r="G136" s="33" t="s">
        <v>211</v>
      </c>
    </row>
    <row r="137" spans="1:8" x14ac:dyDescent="0.25">
      <c r="A137" s="33" t="s">
        <v>42</v>
      </c>
      <c r="B137" s="33" t="s">
        <v>351</v>
      </c>
      <c r="C137" s="403">
        <v>2</v>
      </c>
      <c r="D137" s="61" t="s">
        <v>120</v>
      </c>
      <c r="E137" s="35">
        <v>1993</v>
      </c>
      <c r="F137" s="37">
        <v>24078</v>
      </c>
      <c r="G137" s="33" t="s">
        <v>141</v>
      </c>
    </row>
    <row r="138" spans="1:8" x14ac:dyDescent="0.25">
      <c r="A138" s="33" t="s">
        <v>42</v>
      </c>
      <c r="B138" s="33" t="s">
        <v>351</v>
      </c>
      <c r="C138" s="403">
        <v>2.5</v>
      </c>
      <c r="D138" s="61" t="s">
        <v>120</v>
      </c>
      <c r="E138" s="35">
        <v>1993</v>
      </c>
      <c r="F138" s="37">
        <v>29554</v>
      </c>
      <c r="G138" s="33" t="s">
        <v>141</v>
      </c>
    </row>
    <row r="139" spans="1:8" x14ac:dyDescent="0.25">
      <c r="A139" s="33" t="s">
        <v>42</v>
      </c>
      <c r="B139" s="33" t="s">
        <v>351</v>
      </c>
      <c r="C139" s="403">
        <v>2.5</v>
      </c>
      <c r="D139" s="61" t="s">
        <v>44</v>
      </c>
      <c r="E139" s="35">
        <v>1993</v>
      </c>
      <c r="F139" s="37">
        <v>32497</v>
      </c>
      <c r="G139" s="33" t="s">
        <v>141</v>
      </c>
    </row>
    <row r="140" spans="1:8" x14ac:dyDescent="0.25">
      <c r="A140" s="33" t="s">
        <v>42</v>
      </c>
      <c r="B140" s="33" t="s">
        <v>352</v>
      </c>
      <c r="C140" s="403">
        <v>2.4</v>
      </c>
      <c r="D140" s="61" t="s">
        <v>120</v>
      </c>
      <c r="E140" s="35">
        <v>1993</v>
      </c>
      <c r="F140" s="37">
        <v>23456</v>
      </c>
      <c r="G140" s="33" t="s">
        <v>141</v>
      </c>
    </row>
    <row r="141" spans="1:8" x14ac:dyDescent="0.25">
      <c r="A141" s="33" t="s">
        <v>42</v>
      </c>
      <c r="B141" s="33" t="s">
        <v>353</v>
      </c>
      <c r="C141" s="403">
        <v>1.8</v>
      </c>
      <c r="D141" s="61" t="s">
        <v>120</v>
      </c>
      <c r="E141" s="35">
        <v>1993</v>
      </c>
      <c r="F141" s="37">
        <v>21901</v>
      </c>
      <c r="G141" s="33" t="s">
        <v>141</v>
      </c>
    </row>
    <row r="142" spans="1:8" x14ac:dyDescent="0.25">
      <c r="A142" s="33" t="s">
        <v>42</v>
      </c>
      <c r="B142" s="33" t="s">
        <v>354</v>
      </c>
      <c r="C142" s="403">
        <v>1.8</v>
      </c>
      <c r="D142" s="61" t="s">
        <v>120</v>
      </c>
      <c r="E142" s="35">
        <v>1993</v>
      </c>
      <c r="F142" s="37">
        <v>19924</v>
      </c>
      <c r="G142" s="33" t="s">
        <v>141</v>
      </c>
    </row>
    <row r="143" spans="1:8" x14ac:dyDescent="0.25">
      <c r="A143" s="33" t="s">
        <v>42</v>
      </c>
      <c r="B143" s="33" t="s">
        <v>354</v>
      </c>
      <c r="C143" s="403">
        <v>2.4</v>
      </c>
      <c r="D143" s="61" t="s">
        <v>120</v>
      </c>
      <c r="E143" s="35">
        <v>1993</v>
      </c>
      <c r="F143" s="37">
        <v>20846</v>
      </c>
      <c r="G143" s="33" t="s">
        <v>141</v>
      </c>
    </row>
    <row r="144" spans="1:8" x14ac:dyDescent="0.25">
      <c r="A144" s="77" t="s">
        <v>42</v>
      </c>
      <c r="B144" s="77" t="s">
        <v>1502</v>
      </c>
      <c r="C144" s="323" t="s">
        <v>4473</v>
      </c>
      <c r="D144" s="80" t="s">
        <v>125</v>
      </c>
      <c r="E144" s="78">
        <v>1993</v>
      </c>
      <c r="F144" s="87">
        <v>7291</v>
      </c>
      <c r="G144" s="77" t="s">
        <v>4466</v>
      </c>
      <c r="H144" s="294"/>
    </row>
    <row r="145" spans="1:8" x14ac:dyDescent="0.25">
      <c r="A145" s="77" t="s">
        <v>42</v>
      </c>
      <c r="B145" s="77" t="s">
        <v>1183</v>
      </c>
      <c r="C145" s="323" t="s">
        <v>4468</v>
      </c>
      <c r="D145" s="80" t="s">
        <v>125</v>
      </c>
      <c r="E145" s="78">
        <v>1993</v>
      </c>
      <c r="F145" s="87">
        <v>9593</v>
      </c>
      <c r="G145" s="77" t="s">
        <v>4464</v>
      </c>
      <c r="H145" s="294"/>
    </row>
    <row r="146" spans="1:8" x14ac:dyDescent="0.25">
      <c r="A146" s="77" t="s">
        <v>42</v>
      </c>
      <c r="B146" s="77" t="s">
        <v>1183</v>
      </c>
      <c r="C146" s="323" t="s">
        <v>4572</v>
      </c>
      <c r="D146" s="80" t="s">
        <v>125</v>
      </c>
      <c r="E146" s="78">
        <v>1993</v>
      </c>
      <c r="F146" s="87">
        <f>(F144+F148)/2</f>
        <v>8508</v>
      </c>
      <c r="G146" s="77" t="s">
        <v>4569</v>
      </c>
      <c r="H146" s="294"/>
    </row>
    <row r="147" spans="1:8" x14ac:dyDescent="0.25">
      <c r="A147" s="77" t="s">
        <v>42</v>
      </c>
      <c r="B147" s="77" t="s">
        <v>1183</v>
      </c>
      <c r="C147" s="323" t="s">
        <v>4572</v>
      </c>
      <c r="D147" s="80" t="s">
        <v>125</v>
      </c>
      <c r="E147" s="78">
        <v>1993</v>
      </c>
      <c r="F147" s="87">
        <f>(F145+F149)/2</f>
        <v>9746.5</v>
      </c>
      <c r="G147" s="77" t="s">
        <v>4571</v>
      </c>
      <c r="H147" s="294"/>
    </row>
    <row r="148" spans="1:8" x14ac:dyDescent="0.25">
      <c r="A148" s="77" t="s">
        <v>42</v>
      </c>
      <c r="B148" s="77" t="s">
        <v>1502</v>
      </c>
      <c r="C148" s="323" t="s">
        <v>4465</v>
      </c>
      <c r="D148" s="80" t="s">
        <v>125</v>
      </c>
      <c r="E148" s="78">
        <v>1993</v>
      </c>
      <c r="F148" s="87">
        <v>9725</v>
      </c>
      <c r="G148" s="77" t="s">
        <v>4466</v>
      </c>
      <c r="H148" s="294"/>
    </row>
    <row r="149" spans="1:8" x14ac:dyDescent="0.25">
      <c r="A149" s="77" t="s">
        <v>42</v>
      </c>
      <c r="B149" s="77" t="s">
        <v>1183</v>
      </c>
      <c r="C149" s="323" t="s">
        <v>4471</v>
      </c>
      <c r="D149" s="80" t="s">
        <v>125</v>
      </c>
      <c r="E149" s="78">
        <v>1993</v>
      </c>
      <c r="F149" s="87">
        <v>9900</v>
      </c>
      <c r="G149" s="77" t="s">
        <v>4464</v>
      </c>
      <c r="H149" s="294"/>
    </row>
    <row r="150" spans="1:8" x14ac:dyDescent="0.25">
      <c r="A150" s="77" t="s">
        <v>42</v>
      </c>
      <c r="B150" s="77" t="s">
        <v>1183</v>
      </c>
      <c r="C150" s="323" t="s">
        <v>4470</v>
      </c>
      <c r="D150" s="80" t="s">
        <v>125</v>
      </c>
      <c r="E150" s="78">
        <v>1993</v>
      </c>
      <c r="F150" s="87">
        <v>10500</v>
      </c>
      <c r="G150" s="77" t="s">
        <v>4464</v>
      </c>
      <c r="H150" s="294"/>
    </row>
    <row r="151" spans="1:8" x14ac:dyDescent="0.25">
      <c r="A151" s="77" t="s">
        <v>42</v>
      </c>
      <c r="B151" s="77" t="s">
        <v>1183</v>
      </c>
      <c r="C151" s="323" t="s">
        <v>4472</v>
      </c>
      <c r="D151" s="80" t="s">
        <v>125</v>
      </c>
      <c r="E151" s="78">
        <v>1993</v>
      </c>
      <c r="F151" s="87">
        <v>12000</v>
      </c>
      <c r="G151" s="77" t="s">
        <v>4460</v>
      </c>
      <c r="H151" s="294"/>
    </row>
    <row r="152" spans="1:8" x14ac:dyDescent="0.25">
      <c r="A152" s="77" t="s">
        <v>42</v>
      </c>
      <c r="B152" s="77" t="s">
        <v>1183</v>
      </c>
      <c r="C152" s="323" t="s">
        <v>4469</v>
      </c>
      <c r="D152" s="80" t="s">
        <v>125</v>
      </c>
      <c r="E152" s="78">
        <v>1993</v>
      </c>
      <c r="F152" s="87">
        <v>12900</v>
      </c>
      <c r="G152" s="77" t="s">
        <v>4464</v>
      </c>
      <c r="H152" s="294"/>
    </row>
    <row r="153" spans="1:8" x14ac:dyDescent="0.25">
      <c r="A153" s="33" t="s">
        <v>42</v>
      </c>
      <c r="B153" s="33" t="s">
        <v>181</v>
      </c>
      <c r="C153" s="403" t="s">
        <v>182</v>
      </c>
      <c r="D153" s="61" t="s">
        <v>125</v>
      </c>
      <c r="E153" s="35">
        <v>1993</v>
      </c>
      <c r="F153" s="37">
        <v>21157</v>
      </c>
      <c r="G153" s="33" t="s">
        <v>126</v>
      </c>
    </row>
    <row r="154" spans="1:8" x14ac:dyDescent="0.25">
      <c r="A154" s="33" t="s">
        <v>42</v>
      </c>
      <c r="B154" s="33" t="s">
        <v>181</v>
      </c>
      <c r="C154" s="403" t="s">
        <v>183</v>
      </c>
      <c r="D154" s="61" t="s">
        <v>125</v>
      </c>
      <c r="E154" s="35">
        <v>1993</v>
      </c>
      <c r="F154" s="37">
        <v>22556</v>
      </c>
      <c r="G154" s="33" t="s">
        <v>126</v>
      </c>
    </row>
    <row r="155" spans="1:8" x14ac:dyDescent="0.25">
      <c r="A155" s="33" t="s">
        <v>42</v>
      </c>
      <c r="B155" s="33" t="s">
        <v>184</v>
      </c>
      <c r="C155" s="403" t="s">
        <v>355</v>
      </c>
      <c r="D155" s="61" t="s">
        <v>125</v>
      </c>
      <c r="E155" s="35">
        <v>1993</v>
      </c>
      <c r="F155" s="37">
        <v>19722</v>
      </c>
      <c r="G155" s="33" t="s">
        <v>186</v>
      </c>
    </row>
    <row r="156" spans="1:8" x14ac:dyDescent="0.25">
      <c r="A156" s="33" t="s">
        <v>42</v>
      </c>
      <c r="B156" s="33" t="s">
        <v>184</v>
      </c>
      <c r="C156" s="403" t="s">
        <v>356</v>
      </c>
      <c r="D156" s="61" t="s">
        <v>125</v>
      </c>
      <c r="E156" s="35">
        <v>1993</v>
      </c>
      <c r="F156" s="37">
        <v>23889</v>
      </c>
      <c r="G156" s="33" t="s">
        <v>186</v>
      </c>
    </row>
    <row r="157" spans="1:8" x14ac:dyDescent="0.25">
      <c r="A157" s="33" t="s">
        <v>42</v>
      </c>
      <c r="B157" s="33" t="s">
        <v>142</v>
      </c>
      <c r="C157" s="403" t="s">
        <v>143</v>
      </c>
      <c r="D157" s="61" t="s">
        <v>125</v>
      </c>
      <c r="E157" s="35">
        <v>1993</v>
      </c>
      <c r="F157" s="37">
        <v>16293</v>
      </c>
      <c r="G157" s="33" t="s">
        <v>141</v>
      </c>
    </row>
    <row r="158" spans="1:8" x14ac:dyDescent="0.25">
      <c r="A158" s="33" t="s">
        <v>42</v>
      </c>
      <c r="B158" s="33" t="s">
        <v>142</v>
      </c>
      <c r="C158" s="403" t="s">
        <v>144</v>
      </c>
      <c r="D158" s="61" t="s">
        <v>125</v>
      </c>
      <c r="E158" s="35">
        <v>1993</v>
      </c>
      <c r="F158" s="37">
        <v>20120</v>
      </c>
      <c r="G158" s="33" t="s">
        <v>141</v>
      </c>
    </row>
    <row r="159" spans="1:8" x14ac:dyDescent="0.25">
      <c r="A159" s="33" t="s">
        <v>42</v>
      </c>
      <c r="B159" s="33" t="s">
        <v>142</v>
      </c>
      <c r="C159" s="403" t="s">
        <v>357</v>
      </c>
      <c r="D159" s="61" t="s">
        <v>125</v>
      </c>
      <c r="E159" s="35">
        <v>1993</v>
      </c>
      <c r="F159" s="37">
        <v>16782</v>
      </c>
      <c r="G159" s="33" t="s">
        <v>141</v>
      </c>
    </row>
    <row r="160" spans="1:8" x14ac:dyDescent="0.25">
      <c r="A160" s="33" t="s">
        <v>42</v>
      </c>
      <c r="B160" s="33" t="s">
        <v>142</v>
      </c>
      <c r="C160" s="403" t="s">
        <v>145</v>
      </c>
      <c r="D160" s="61" t="s">
        <v>125</v>
      </c>
      <c r="E160" s="35">
        <v>1993</v>
      </c>
      <c r="F160" s="37">
        <v>21760</v>
      </c>
      <c r="G160" s="33" t="s">
        <v>141</v>
      </c>
    </row>
    <row r="161" spans="1:7" x14ac:dyDescent="0.25">
      <c r="A161" s="33" t="s">
        <v>42</v>
      </c>
      <c r="B161" s="33" t="s">
        <v>142</v>
      </c>
      <c r="C161" s="403" t="s">
        <v>145</v>
      </c>
      <c r="D161" s="61" t="s">
        <v>44</v>
      </c>
      <c r="E161" s="35">
        <v>1993</v>
      </c>
      <c r="F161" s="37">
        <v>21790</v>
      </c>
      <c r="G161" s="33" t="s">
        <v>141</v>
      </c>
    </row>
    <row r="162" spans="1:7" x14ac:dyDescent="0.25">
      <c r="A162" s="33" t="s">
        <v>42</v>
      </c>
      <c r="B162" s="33" t="s">
        <v>142</v>
      </c>
      <c r="C162" s="403" t="s">
        <v>209</v>
      </c>
      <c r="D162" s="61" t="s">
        <v>125</v>
      </c>
      <c r="E162" s="35">
        <v>1993</v>
      </c>
      <c r="F162" s="37">
        <v>18861</v>
      </c>
      <c r="G162" s="33" t="s">
        <v>141</v>
      </c>
    </row>
    <row r="163" spans="1:7" x14ac:dyDescent="0.25">
      <c r="A163" s="33" t="s">
        <v>42</v>
      </c>
      <c r="B163" s="33" t="s">
        <v>142</v>
      </c>
      <c r="C163" s="403" t="s">
        <v>209</v>
      </c>
      <c r="D163" s="61" t="s">
        <v>44</v>
      </c>
      <c r="E163" s="35">
        <v>1993</v>
      </c>
      <c r="F163" s="37">
        <v>21846</v>
      </c>
      <c r="G163" s="33" t="s">
        <v>141</v>
      </c>
    </row>
    <row r="164" spans="1:7" x14ac:dyDescent="0.25">
      <c r="A164" s="33" t="s">
        <v>42</v>
      </c>
      <c r="B164" s="33" t="s">
        <v>213</v>
      </c>
      <c r="C164" s="403" t="s">
        <v>214</v>
      </c>
      <c r="D164" s="61" t="s">
        <v>125</v>
      </c>
      <c r="E164" s="35">
        <v>1993</v>
      </c>
      <c r="F164" s="37">
        <v>9012</v>
      </c>
      <c r="G164" s="33" t="s">
        <v>186</v>
      </c>
    </row>
    <row r="165" spans="1:7" x14ac:dyDescent="0.25">
      <c r="A165" s="33" t="s">
        <v>42</v>
      </c>
      <c r="B165" s="33" t="s">
        <v>213</v>
      </c>
      <c r="C165" s="403" t="s">
        <v>215</v>
      </c>
      <c r="D165" s="61" t="s">
        <v>125</v>
      </c>
      <c r="E165" s="35">
        <v>1993</v>
      </c>
      <c r="F165" s="37">
        <v>15643</v>
      </c>
      <c r="G165" s="33" t="s">
        <v>186</v>
      </c>
    </row>
    <row r="166" spans="1:7" x14ac:dyDescent="0.25">
      <c r="A166" s="33" t="s">
        <v>42</v>
      </c>
      <c r="B166" s="33" t="s">
        <v>213</v>
      </c>
      <c r="C166" s="403" t="s">
        <v>413</v>
      </c>
      <c r="D166" s="61" t="s">
        <v>44</v>
      </c>
      <c r="E166" s="35">
        <v>1993</v>
      </c>
      <c r="F166" s="37">
        <v>15231</v>
      </c>
      <c r="G166" s="33" t="s">
        <v>186</v>
      </c>
    </row>
    <row r="167" spans="1:7" x14ac:dyDescent="0.25">
      <c r="A167" s="33" t="s">
        <v>42</v>
      </c>
      <c r="B167" s="33" t="s">
        <v>216</v>
      </c>
      <c r="C167" s="403">
        <v>1.3</v>
      </c>
      <c r="D167" s="61" t="s">
        <v>125</v>
      </c>
      <c r="E167" s="35">
        <v>1993</v>
      </c>
      <c r="F167" s="37">
        <v>10125</v>
      </c>
      <c r="G167" s="33" t="s">
        <v>186</v>
      </c>
    </row>
    <row r="168" spans="1:7" x14ac:dyDescent="0.25">
      <c r="A168" s="33" t="s">
        <v>42</v>
      </c>
      <c r="B168" s="33" t="s">
        <v>216</v>
      </c>
      <c r="C168" s="403">
        <v>1.5</v>
      </c>
      <c r="D168" s="61" t="s">
        <v>44</v>
      </c>
      <c r="E168" s="35">
        <v>1993</v>
      </c>
      <c r="F168" s="37">
        <v>13110</v>
      </c>
      <c r="G168" s="33" t="s">
        <v>186</v>
      </c>
    </row>
    <row r="169" spans="1:7" x14ac:dyDescent="0.25">
      <c r="A169" s="33" t="s">
        <v>42</v>
      </c>
      <c r="B169" s="33" t="s">
        <v>216</v>
      </c>
      <c r="C169" s="403" t="s">
        <v>284</v>
      </c>
      <c r="D169" s="61" t="s">
        <v>125</v>
      </c>
      <c r="E169" s="35">
        <v>1993</v>
      </c>
      <c r="F169" s="37">
        <v>11970</v>
      </c>
      <c r="G169" s="33" t="s">
        <v>186</v>
      </c>
    </row>
    <row r="170" spans="1:7" x14ac:dyDescent="0.25">
      <c r="A170" s="33" t="s">
        <v>42</v>
      </c>
      <c r="B170" s="33" t="s">
        <v>218</v>
      </c>
      <c r="C170" s="403">
        <v>1.3</v>
      </c>
      <c r="D170" s="61" t="s">
        <v>125</v>
      </c>
      <c r="E170" s="35">
        <v>1993</v>
      </c>
      <c r="F170" s="37">
        <v>11412</v>
      </c>
      <c r="G170" s="33" t="s">
        <v>186</v>
      </c>
    </row>
    <row r="171" spans="1:7" x14ac:dyDescent="0.25">
      <c r="A171" s="33" t="s">
        <v>42</v>
      </c>
      <c r="B171" s="33" t="s">
        <v>219</v>
      </c>
      <c r="C171" s="403" t="s">
        <v>220</v>
      </c>
      <c r="D171" s="61" t="s">
        <v>125</v>
      </c>
      <c r="E171" s="35">
        <v>1993</v>
      </c>
      <c r="F171" s="37">
        <v>10469</v>
      </c>
      <c r="G171" s="33" t="s">
        <v>126</v>
      </c>
    </row>
    <row r="172" spans="1:7" x14ac:dyDescent="0.25">
      <c r="A172" s="33" t="s">
        <v>42</v>
      </c>
      <c r="B172" s="33" t="s">
        <v>219</v>
      </c>
      <c r="C172" s="403" t="s">
        <v>221</v>
      </c>
      <c r="D172" s="61" t="s">
        <v>44</v>
      </c>
      <c r="E172" s="35">
        <v>1993</v>
      </c>
      <c r="F172" s="37">
        <v>14210</v>
      </c>
      <c r="G172" s="33" t="s">
        <v>126</v>
      </c>
    </row>
    <row r="173" spans="1:7" x14ac:dyDescent="0.25">
      <c r="A173" s="33" t="s">
        <v>42</v>
      </c>
      <c r="B173" s="33" t="s">
        <v>219</v>
      </c>
      <c r="C173" s="403" t="s">
        <v>222</v>
      </c>
      <c r="D173" s="61" t="s">
        <v>125</v>
      </c>
      <c r="E173" s="35">
        <v>1993</v>
      </c>
      <c r="F173" s="37">
        <v>16200</v>
      </c>
      <c r="G173" s="33" t="s">
        <v>126</v>
      </c>
    </row>
    <row r="174" spans="1:7" x14ac:dyDescent="0.25">
      <c r="A174" s="33" t="s">
        <v>42</v>
      </c>
      <c r="B174" s="33" t="s">
        <v>219</v>
      </c>
      <c r="C174" s="403" t="s">
        <v>222</v>
      </c>
      <c r="D174" s="61" t="s">
        <v>44</v>
      </c>
      <c r="E174" s="35">
        <v>1993</v>
      </c>
      <c r="F174" s="37">
        <v>16543</v>
      </c>
      <c r="G174" s="33" t="s">
        <v>126</v>
      </c>
    </row>
    <row r="175" spans="1:7" x14ac:dyDescent="0.25">
      <c r="A175" s="33" t="s">
        <v>42</v>
      </c>
      <c r="B175" s="33" t="s">
        <v>219</v>
      </c>
      <c r="C175" s="403" t="s">
        <v>217</v>
      </c>
      <c r="D175" s="61" t="s">
        <v>125</v>
      </c>
      <c r="E175" s="35">
        <v>1993</v>
      </c>
      <c r="F175" s="37">
        <v>13978</v>
      </c>
      <c r="G175" s="33" t="s">
        <v>126</v>
      </c>
    </row>
    <row r="176" spans="1:7" x14ac:dyDescent="0.25">
      <c r="A176" s="33" t="s">
        <v>42</v>
      </c>
      <c r="B176" s="33" t="s">
        <v>153</v>
      </c>
      <c r="C176" s="403">
        <v>2</v>
      </c>
      <c r="D176" s="61" t="s">
        <v>120</v>
      </c>
      <c r="E176" s="35">
        <v>1993</v>
      </c>
      <c r="F176" s="37">
        <v>23994</v>
      </c>
      <c r="G176" s="33" t="s">
        <v>141</v>
      </c>
    </row>
    <row r="177" spans="1:7" x14ac:dyDescent="0.25">
      <c r="A177" s="33" t="s">
        <v>42</v>
      </c>
      <c r="B177" s="33" t="s">
        <v>153</v>
      </c>
      <c r="C177" s="403">
        <v>2</v>
      </c>
      <c r="D177" s="61" t="s">
        <v>120</v>
      </c>
      <c r="E177" s="35">
        <v>1993</v>
      </c>
      <c r="F177" s="37">
        <v>27361</v>
      </c>
      <c r="G177" s="33" t="s">
        <v>141</v>
      </c>
    </row>
    <row r="178" spans="1:7" x14ac:dyDescent="0.25">
      <c r="A178" s="33" t="s">
        <v>42</v>
      </c>
      <c r="B178" s="33" t="s">
        <v>153</v>
      </c>
      <c r="C178" s="403">
        <v>2.5</v>
      </c>
      <c r="D178" s="61" t="s">
        <v>120</v>
      </c>
      <c r="E178" s="35">
        <v>1993</v>
      </c>
      <c r="F178" s="37">
        <v>30560</v>
      </c>
      <c r="G178" s="33" t="s">
        <v>141</v>
      </c>
    </row>
    <row r="179" spans="1:7" x14ac:dyDescent="0.25">
      <c r="A179" s="33" t="s">
        <v>42</v>
      </c>
      <c r="B179" s="33" t="s">
        <v>153</v>
      </c>
      <c r="C179" s="403">
        <v>2.5</v>
      </c>
      <c r="D179" s="61" t="s">
        <v>44</v>
      </c>
      <c r="E179" s="35">
        <v>1993</v>
      </c>
      <c r="F179" s="37">
        <v>33232</v>
      </c>
      <c r="G179" s="33" t="s">
        <v>141</v>
      </c>
    </row>
    <row r="180" spans="1:7" x14ac:dyDescent="0.25">
      <c r="A180" s="33" t="s">
        <v>42</v>
      </c>
      <c r="B180" s="33" t="s">
        <v>153</v>
      </c>
      <c r="C180" s="403">
        <v>3</v>
      </c>
      <c r="D180" s="61" t="s">
        <v>120</v>
      </c>
      <c r="E180" s="35">
        <v>1993</v>
      </c>
      <c r="F180" s="37">
        <v>36038</v>
      </c>
      <c r="G180" s="33" t="s">
        <v>141</v>
      </c>
    </row>
    <row r="181" spans="1:7" x14ac:dyDescent="0.25">
      <c r="A181" s="33" t="s">
        <v>42</v>
      </c>
      <c r="B181" s="33" t="s">
        <v>153</v>
      </c>
      <c r="C181" s="403" t="s">
        <v>358</v>
      </c>
      <c r="D181" s="61" t="s">
        <v>120</v>
      </c>
      <c r="E181" s="35">
        <v>1993</v>
      </c>
      <c r="F181" s="37">
        <v>20135</v>
      </c>
      <c r="G181" s="33" t="s">
        <v>141</v>
      </c>
    </row>
    <row r="182" spans="1:7" x14ac:dyDescent="0.25">
      <c r="A182" s="33" t="s">
        <v>42</v>
      </c>
      <c r="B182" s="33" t="s">
        <v>153</v>
      </c>
      <c r="C182" s="403" t="s">
        <v>158</v>
      </c>
      <c r="D182" s="61" t="s">
        <v>120</v>
      </c>
      <c r="E182" s="35">
        <v>1993</v>
      </c>
      <c r="F182" s="37">
        <v>20857</v>
      </c>
      <c r="G182" s="33" t="s">
        <v>141</v>
      </c>
    </row>
    <row r="183" spans="1:7" x14ac:dyDescent="0.25">
      <c r="A183" s="33" t="s">
        <v>42</v>
      </c>
      <c r="B183" s="33" t="s">
        <v>146</v>
      </c>
      <c r="C183" s="403">
        <v>2</v>
      </c>
      <c r="D183" s="61" t="s">
        <v>120</v>
      </c>
      <c r="E183" s="35">
        <v>1993</v>
      </c>
      <c r="F183" s="37">
        <v>28153</v>
      </c>
      <c r="G183" s="33" t="s">
        <v>147</v>
      </c>
    </row>
    <row r="184" spans="1:7" x14ac:dyDescent="0.25">
      <c r="A184" s="33" t="s">
        <v>42</v>
      </c>
      <c r="B184" s="33" t="s">
        <v>359</v>
      </c>
      <c r="C184" s="403" t="s">
        <v>360</v>
      </c>
      <c r="D184" s="61" t="s">
        <v>156</v>
      </c>
      <c r="E184" s="35">
        <v>1993</v>
      </c>
      <c r="F184" s="37">
        <v>23131</v>
      </c>
      <c r="G184" s="33" t="s">
        <v>135</v>
      </c>
    </row>
    <row r="185" spans="1:7" x14ac:dyDescent="0.25">
      <c r="A185" s="33" t="s">
        <v>42</v>
      </c>
      <c r="B185" s="33" t="s">
        <v>359</v>
      </c>
      <c r="C185" s="403" t="s">
        <v>361</v>
      </c>
      <c r="D185" s="61" t="s">
        <v>44</v>
      </c>
      <c r="E185" s="35">
        <v>1993</v>
      </c>
      <c r="F185" s="37">
        <v>27654</v>
      </c>
      <c r="G185" s="33" t="s">
        <v>135</v>
      </c>
    </row>
    <row r="186" spans="1:7" x14ac:dyDescent="0.25">
      <c r="A186" s="33" t="s">
        <v>42</v>
      </c>
      <c r="B186" s="61" t="s">
        <v>188</v>
      </c>
      <c r="C186" s="403">
        <v>2.4</v>
      </c>
      <c r="D186" s="61" t="s">
        <v>120</v>
      </c>
      <c r="E186" s="35">
        <v>1993</v>
      </c>
      <c r="F186" s="37">
        <v>11156</v>
      </c>
      <c r="G186" s="33" t="s">
        <v>189</v>
      </c>
    </row>
    <row r="187" spans="1:7" x14ac:dyDescent="0.25">
      <c r="A187" s="33" t="s">
        <v>42</v>
      </c>
      <c r="B187" s="61" t="s">
        <v>188</v>
      </c>
      <c r="C187" s="403" t="s">
        <v>154</v>
      </c>
      <c r="D187" s="61" t="s">
        <v>120</v>
      </c>
      <c r="E187" s="35">
        <v>1993</v>
      </c>
      <c r="F187" s="37">
        <v>17473</v>
      </c>
      <c r="G187" s="33" t="s">
        <v>189</v>
      </c>
    </row>
    <row r="188" spans="1:7" x14ac:dyDescent="0.25">
      <c r="A188" s="33" t="s">
        <v>42</v>
      </c>
      <c r="B188" s="61" t="s">
        <v>188</v>
      </c>
      <c r="C188" s="403" t="s">
        <v>190</v>
      </c>
      <c r="D188" s="61" t="s">
        <v>44</v>
      </c>
      <c r="E188" s="35">
        <v>1993</v>
      </c>
      <c r="F188" s="37">
        <v>18893</v>
      </c>
      <c r="G188" s="33" t="s">
        <v>189</v>
      </c>
    </row>
    <row r="189" spans="1:7" x14ac:dyDescent="0.25">
      <c r="A189" s="33" t="s">
        <v>42</v>
      </c>
      <c r="B189" s="61" t="s">
        <v>191</v>
      </c>
      <c r="C189" s="403">
        <v>2</v>
      </c>
      <c r="D189" s="61" t="s">
        <v>120</v>
      </c>
      <c r="E189" s="35">
        <v>1993</v>
      </c>
      <c r="F189" s="37">
        <v>11718</v>
      </c>
      <c r="G189" s="33" t="s">
        <v>189</v>
      </c>
    </row>
    <row r="190" spans="1:7" x14ac:dyDescent="0.25">
      <c r="A190" s="33" t="s">
        <v>42</v>
      </c>
      <c r="B190" s="33" t="s">
        <v>155</v>
      </c>
      <c r="C190" s="403">
        <v>1.8</v>
      </c>
      <c r="D190" s="61" t="s">
        <v>156</v>
      </c>
      <c r="E190" s="35">
        <v>1993</v>
      </c>
      <c r="F190" s="37">
        <v>19120</v>
      </c>
      <c r="G190" s="33" t="s">
        <v>141</v>
      </c>
    </row>
    <row r="191" spans="1:7" x14ac:dyDescent="0.25">
      <c r="A191" s="33" t="s">
        <v>42</v>
      </c>
      <c r="B191" s="33" t="s">
        <v>155</v>
      </c>
      <c r="C191" s="403">
        <v>1.8</v>
      </c>
      <c r="D191" s="61" t="s">
        <v>44</v>
      </c>
      <c r="E191" s="35">
        <v>1993</v>
      </c>
      <c r="F191" s="37">
        <v>33120</v>
      </c>
      <c r="G191" s="33" t="s">
        <v>141</v>
      </c>
    </row>
    <row r="192" spans="1:7" x14ac:dyDescent="0.25">
      <c r="A192" s="33" t="s">
        <v>42</v>
      </c>
      <c r="B192" s="33" t="s">
        <v>155</v>
      </c>
      <c r="C192" s="403">
        <v>2</v>
      </c>
      <c r="D192" s="61" t="s">
        <v>156</v>
      </c>
      <c r="E192" s="35">
        <v>1993</v>
      </c>
      <c r="F192" s="37">
        <v>25098</v>
      </c>
      <c r="G192" s="33" t="s">
        <v>141</v>
      </c>
    </row>
    <row r="193" spans="1:7" x14ac:dyDescent="0.25">
      <c r="A193" s="33" t="s">
        <v>42</v>
      </c>
      <c r="B193" s="33" t="s">
        <v>155</v>
      </c>
      <c r="C193" s="403">
        <v>2</v>
      </c>
      <c r="D193" s="61" t="s">
        <v>44</v>
      </c>
      <c r="E193" s="35">
        <v>1993</v>
      </c>
      <c r="F193" s="37">
        <v>27340</v>
      </c>
      <c r="G193" s="33" t="s">
        <v>141</v>
      </c>
    </row>
    <row r="194" spans="1:7" x14ac:dyDescent="0.25">
      <c r="A194" s="33" t="s">
        <v>42</v>
      </c>
      <c r="B194" s="33" t="s">
        <v>155</v>
      </c>
      <c r="C194" s="403" t="s">
        <v>361</v>
      </c>
      <c r="D194" s="61" t="s">
        <v>156</v>
      </c>
      <c r="E194" s="35">
        <v>1993</v>
      </c>
      <c r="F194" s="37">
        <v>14071</v>
      </c>
      <c r="G194" s="33" t="s">
        <v>141</v>
      </c>
    </row>
    <row r="195" spans="1:7" x14ac:dyDescent="0.25">
      <c r="A195" s="33" t="s">
        <v>42</v>
      </c>
      <c r="B195" s="33" t="s">
        <v>155</v>
      </c>
      <c r="C195" s="403" t="s">
        <v>361</v>
      </c>
      <c r="D195" s="61" t="s">
        <v>44</v>
      </c>
      <c r="E195" s="35">
        <v>1993</v>
      </c>
      <c r="F195" s="37">
        <v>16992</v>
      </c>
      <c r="G195" s="33" t="s">
        <v>141</v>
      </c>
    </row>
    <row r="196" spans="1:7" x14ac:dyDescent="0.25">
      <c r="A196" s="33" t="s">
        <v>42</v>
      </c>
      <c r="B196" s="33" t="s">
        <v>157</v>
      </c>
      <c r="C196" s="221">
        <v>1.8</v>
      </c>
      <c r="D196" s="61" t="s">
        <v>120</v>
      </c>
      <c r="E196" s="35">
        <v>1993</v>
      </c>
      <c r="F196" s="37">
        <v>19300</v>
      </c>
      <c r="G196" s="33" t="s">
        <v>141</v>
      </c>
    </row>
    <row r="197" spans="1:7" x14ac:dyDescent="0.25">
      <c r="A197" s="33" t="s">
        <v>42</v>
      </c>
      <c r="B197" s="33" t="s">
        <v>157</v>
      </c>
      <c r="C197" s="403">
        <v>2</v>
      </c>
      <c r="D197" s="61" t="s">
        <v>120</v>
      </c>
      <c r="E197" s="35">
        <v>1993</v>
      </c>
      <c r="F197" s="37">
        <v>21980</v>
      </c>
      <c r="G197" s="33" t="s">
        <v>141</v>
      </c>
    </row>
    <row r="198" spans="1:7" x14ac:dyDescent="0.25">
      <c r="A198" s="33" t="s">
        <v>42</v>
      </c>
      <c r="B198" s="33" t="s">
        <v>157</v>
      </c>
      <c r="C198" s="403">
        <v>3</v>
      </c>
      <c r="D198" s="61" t="s">
        <v>120</v>
      </c>
      <c r="E198" s="35">
        <v>1993</v>
      </c>
      <c r="F198" s="37">
        <v>21980</v>
      </c>
      <c r="G198" s="33" t="s">
        <v>141</v>
      </c>
    </row>
    <row r="199" spans="1:7" x14ac:dyDescent="0.25">
      <c r="A199" s="33" t="s">
        <v>42</v>
      </c>
      <c r="B199" s="33" t="s">
        <v>157</v>
      </c>
      <c r="C199" s="221" t="s">
        <v>158</v>
      </c>
      <c r="D199" s="61" t="s">
        <v>120</v>
      </c>
      <c r="E199" s="35">
        <v>1993</v>
      </c>
      <c r="F199" s="37">
        <v>25156</v>
      </c>
      <c r="G199" s="33" t="s">
        <v>141</v>
      </c>
    </row>
    <row r="200" spans="1:7" x14ac:dyDescent="0.25">
      <c r="A200" s="33" t="s">
        <v>42</v>
      </c>
      <c r="B200" s="33" t="s">
        <v>287</v>
      </c>
      <c r="C200" s="403" t="s">
        <v>288</v>
      </c>
      <c r="D200" s="61" t="s">
        <v>125</v>
      </c>
      <c r="E200" s="35">
        <v>1993</v>
      </c>
      <c r="F200" s="37">
        <v>12340</v>
      </c>
      <c r="G200" s="33" t="s">
        <v>141</v>
      </c>
    </row>
    <row r="201" spans="1:7" x14ac:dyDescent="0.25">
      <c r="A201" s="33" t="s">
        <v>42</v>
      </c>
      <c r="B201" s="33" t="s">
        <v>287</v>
      </c>
      <c r="C201" s="403" t="s">
        <v>288</v>
      </c>
      <c r="D201" s="61" t="s">
        <v>44</v>
      </c>
      <c r="E201" s="35">
        <v>1993</v>
      </c>
      <c r="F201" s="37">
        <v>18113</v>
      </c>
      <c r="G201" s="33" t="s">
        <v>141</v>
      </c>
    </row>
    <row r="202" spans="1:7" s="730" customFormat="1" x14ac:dyDescent="0.25">
      <c r="A202" s="222" t="s">
        <v>42</v>
      </c>
      <c r="B202" s="222" t="s">
        <v>224</v>
      </c>
      <c r="C202" s="403">
        <v>1.3</v>
      </c>
      <c r="D202" s="328" t="s">
        <v>125</v>
      </c>
      <c r="E202" s="223">
        <v>1993</v>
      </c>
      <c r="F202" s="308">
        <v>7900</v>
      </c>
      <c r="G202" s="222" t="s">
        <v>173</v>
      </c>
    </row>
    <row r="203" spans="1:7" s="730" customFormat="1" x14ac:dyDescent="0.25">
      <c r="A203" s="222" t="s">
        <v>42</v>
      </c>
      <c r="B203" s="222" t="s">
        <v>224</v>
      </c>
      <c r="C203" s="403">
        <v>1.3</v>
      </c>
      <c r="D203" s="328" t="s">
        <v>125</v>
      </c>
      <c r="E203" s="223">
        <v>1993</v>
      </c>
      <c r="F203" s="308">
        <v>8718</v>
      </c>
      <c r="G203" s="222" t="s">
        <v>186</v>
      </c>
    </row>
    <row r="204" spans="1:7" s="234" customFormat="1" x14ac:dyDescent="0.25">
      <c r="A204" s="222" t="s">
        <v>42</v>
      </c>
      <c r="B204" s="222" t="s">
        <v>224</v>
      </c>
      <c r="C204" s="403">
        <v>1.5</v>
      </c>
      <c r="D204" s="328" t="s">
        <v>125</v>
      </c>
      <c r="E204" s="223">
        <v>1993</v>
      </c>
      <c r="F204" s="308">
        <v>8620</v>
      </c>
      <c r="G204" s="222" t="s">
        <v>173</v>
      </c>
    </row>
    <row r="205" spans="1:7" s="234" customFormat="1" x14ac:dyDescent="0.25">
      <c r="A205" s="222" t="s">
        <v>42</v>
      </c>
      <c r="B205" s="222" t="s">
        <v>224</v>
      </c>
      <c r="C205" s="403">
        <v>1.5</v>
      </c>
      <c r="D205" s="328" t="s">
        <v>125</v>
      </c>
      <c r="E205" s="223">
        <v>1993</v>
      </c>
      <c r="F205" s="308">
        <v>9003</v>
      </c>
      <c r="G205" s="222" t="s">
        <v>186</v>
      </c>
    </row>
    <row r="206" spans="1:7" x14ac:dyDescent="0.25">
      <c r="A206" s="33" t="s">
        <v>42</v>
      </c>
      <c r="B206" s="33" t="s">
        <v>225</v>
      </c>
      <c r="C206" s="403" t="s">
        <v>212</v>
      </c>
      <c r="D206" s="61" t="s">
        <v>125</v>
      </c>
      <c r="E206" s="35">
        <v>1993</v>
      </c>
      <c r="F206" s="37">
        <v>11461</v>
      </c>
      <c r="G206" s="33" t="s">
        <v>186</v>
      </c>
    </row>
    <row r="207" spans="1:7" x14ac:dyDescent="0.25">
      <c r="A207" s="33" t="s">
        <v>42</v>
      </c>
      <c r="B207" s="33" t="s">
        <v>226</v>
      </c>
      <c r="C207" s="403">
        <v>1.3</v>
      </c>
      <c r="D207" s="61" t="s">
        <v>125</v>
      </c>
      <c r="E207" s="35">
        <v>1993</v>
      </c>
      <c r="F207" s="37">
        <v>10856</v>
      </c>
      <c r="G207" s="33" t="s">
        <v>141</v>
      </c>
    </row>
    <row r="208" spans="1:7" x14ac:dyDescent="0.25">
      <c r="A208" s="33" t="s">
        <v>42</v>
      </c>
      <c r="B208" s="33" t="s">
        <v>159</v>
      </c>
      <c r="C208" s="403">
        <v>1.8</v>
      </c>
      <c r="D208" s="61" t="s">
        <v>156</v>
      </c>
      <c r="E208" s="35">
        <v>1993</v>
      </c>
      <c r="F208" s="37">
        <v>27327</v>
      </c>
      <c r="G208" s="33" t="s">
        <v>160</v>
      </c>
    </row>
    <row r="209" spans="1:7" x14ac:dyDescent="0.25">
      <c r="A209" s="33" t="s">
        <v>42</v>
      </c>
      <c r="B209" s="33" t="s">
        <v>159</v>
      </c>
      <c r="C209" s="403">
        <v>1.8</v>
      </c>
      <c r="D209" s="61" t="s">
        <v>44</v>
      </c>
      <c r="E209" s="35">
        <v>1993</v>
      </c>
      <c r="F209" s="37">
        <v>32341</v>
      </c>
      <c r="G209" s="33" t="s">
        <v>160</v>
      </c>
    </row>
    <row r="210" spans="1:7" x14ac:dyDescent="0.25">
      <c r="A210" s="33" t="s">
        <v>42</v>
      </c>
      <c r="B210" s="33" t="s">
        <v>159</v>
      </c>
      <c r="C210" s="403">
        <v>2</v>
      </c>
      <c r="D210" s="61" t="s">
        <v>156</v>
      </c>
      <c r="E210" s="35">
        <v>1993</v>
      </c>
      <c r="F210" s="37">
        <v>26368</v>
      </c>
      <c r="G210" s="33" t="s">
        <v>160</v>
      </c>
    </row>
    <row r="211" spans="1:7" x14ac:dyDescent="0.25">
      <c r="A211" s="33" t="s">
        <v>42</v>
      </c>
      <c r="B211" s="33" t="s">
        <v>159</v>
      </c>
      <c r="C211" s="403">
        <v>2</v>
      </c>
      <c r="D211" s="61" t="s">
        <v>44</v>
      </c>
      <c r="E211" s="35">
        <v>1993</v>
      </c>
      <c r="F211" s="37">
        <v>30946</v>
      </c>
      <c r="G211" s="33" t="s">
        <v>160</v>
      </c>
    </row>
    <row r="212" spans="1:7" x14ac:dyDescent="0.25">
      <c r="A212" s="33" t="s">
        <v>42</v>
      </c>
      <c r="B212" s="33" t="s">
        <v>159</v>
      </c>
      <c r="C212" s="403" t="s">
        <v>414</v>
      </c>
      <c r="D212" s="61" t="s">
        <v>156</v>
      </c>
      <c r="E212" s="35">
        <v>1993</v>
      </c>
      <c r="F212" s="37">
        <v>26943</v>
      </c>
      <c r="G212" s="33" t="s">
        <v>160</v>
      </c>
    </row>
    <row r="213" spans="1:7" x14ac:dyDescent="0.25">
      <c r="A213" s="33" t="s">
        <v>42</v>
      </c>
      <c r="B213" s="33" t="s">
        <v>159</v>
      </c>
      <c r="C213" s="403" t="s">
        <v>414</v>
      </c>
      <c r="D213" s="61" t="s">
        <v>44</v>
      </c>
      <c r="E213" s="35">
        <v>1993</v>
      </c>
      <c r="F213" s="37">
        <v>28864</v>
      </c>
      <c r="G213" s="33" t="s">
        <v>160</v>
      </c>
    </row>
    <row r="214" spans="1:7" x14ac:dyDescent="0.25">
      <c r="A214" s="33" t="s">
        <v>42</v>
      </c>
      <c r="B214" s="33" t="s">
        <v>362</v>
      </c>
      <c r="C214" s="221">
        <v>3.4</v>
      </c>
      <c r="D214" s="61" t="s">
        <v>43</v>
      </c>
      <c r="E214" s="35">
        <v>1993</v>
      </c>
      <c r="F214" s="544">
        <v>41870</v>
      </c>
      <c r="G214" s="33" t="s">
        <v>364</v>
      </c>
    </row>
    <row r="215" spans="1:7" x14ac:dyDescent="0.25">
      <c r="A215" s="33" t="s">
        <v>42</v>
      </c>
      <c r="B215" s="33" t="s">
        <v>362</v>
      </c>
      <c r="C215" s="221">
        <v>4</v>
      </c>
      <c r="D215" s="61" t="s">
        <v>43</v>
      </c>
      <c r="E215" s="35">
        <v>1993</v>
      </c>
      <c r="F215" s="544">
        <v>48730</v>
      </c>
      <c r="G215" s="33" t="s">
        <v>363</v>
      </c>
    </row>
    <row r="216" spans="1:7" x14ac:dyDescent="0.25">
      <c r="A216" s="33" t="s">
        <v>42</v>
      </c>
      <c r="B216" s="33" t="s">
        <v>362</v>
      </c>
      <c r="C216" s="221">
        <v>4</v>
      </c>
      <c r="D216" s="61" t="s">
        <v>43</v>
      </c>
      <c r="E216" s="35">
        <v>1993</v>
      </c>
      <c r="F216" s="544">
        <v>45870</v>
      </c>
      <c r="G216" s="33" t="s">
        <v>364</v>
      </c>
    </row>
    <row r="217" spans="1:7" hidden="1" x14ac:dyDescent="0.25">
      <c r="A217" s="33" t="s">
        <v>64</v>
      </c>
      <c r="B217" s="33"/>
      <c r="C217" s="221"/>
      <c r="D217" s="61"/>
      <c r="E217" s="112"/>
      <c r="F217" s="544"/>
      <c r="G217" s="33"/>
    </row>
    <row r="218" spans="1:7" x14ac:dyDescent="0.25">
      <c r="A218" s="33" t="s">
        <v>42</v>
      </c>
      <c r="B218" s="33" t="s">
        <v>362</v>
      </c>
      <c r="C218" s="221">
        <v>4.2</v>
      </c>
      <c r="D218" s="61" t="s">
        <v>43</v>
      </c>
      <c r="E218" s="35">
        <v>1993</v>
      </c>
      <c r="F218" s="544">
        <v>55770</v>
      </c>
      <c r="G218" s="33" t="s">
        <v>363</v>
      </c>
    </row>
    <row r="219" spans="1:7" x14ac:dyDescent="0.25">
      <c r="A219" s="33" t="s">
        <v>42</v>
      </c>
      <c r="B219" s="33" t="s">
        <v>362</v>
      </c>
      <c r="C219" s="221">
        <v>4.2</v>
      </c>
      <c r="D219" s="61" t="s">
        <v>43</v>
      </c>
      <c r="E219" s="35">
        <v>1993</v>
      </c>
      <c r="F219" s="544">
        <v>49730</v>
      </c>
      <c r="G219" s="33" t="s">
        <v>364</v>
      </c>
    </row>
    <row r="220" spans="1:7" x14ac:dyDescent="0.25">
      <c r="A220" s="77" t="s">
        <v>42</v>
      </c>
      <c r="B220" s="61" t="s">
        <v>2946</v>
      </c>
      <c r="C220" s="323" t="s">
        <v>2945</v>
      </c>
      <c r="D220" s="80" t="s">
        <v>43</v>
      </c>
      <c r="E220" s="236" t="s">
        <v>371</v>
      </c>
      <c r="F220" s="88">
        <v>28451</v>
      </c>
      <c r="G220" s="77" t="s">
        <v>2947</v>
      </c>
    </row>
    <row r="221" spans="1:7" x14ac:dyDescent="0.25">
      <c r="A221" s="77" t="s">
        <v>42</v>
      </c>
      <c r="B221" s="61" t="s">
        <v>2946</v>
      </c>
      <c r="C221" s="323" t="s">
        <v>2945</v>
      </c>
      <c r="D221" s="80" t="s">
        <v>43</v>
      </c>
      <c r="E221" s="236" t="s">
        <v>371</v>
      </c>
      <c r="F221" s="88">
        <v>28963</v>
      </c>
      <c r="G221" s="77" t="s">
        <v>2943</v>
      </c>
    </row>
    <row r="222" spans="1:7" s="234" customFormat="1" x14ac:dyDescent="0.25">
      <c r="A222" s="33" t="s">
        <v>42</v>
      </c>
      <c r="B222" s="33" t="s">
        <v>231</v>
      </c>
      <c r="C222" s="221" t="s">
        <v>233</v>
      </c>
      <c r="D222" s="61" t="s">
        <v>44</v>
      </c>
      <c r="E222" s="35">
        <v>1993</v>
      </c>
      <c r="F222" s="544">
        <v>30741</v>
      </c>
      <c r="G222" s="33" t="s">
        <v>147</v>
      </c>
    </row>
    <row r="223" spans="1:7" s="234" customFormat="1" x14ac:dyDescent="0.25">
      <c r="A223" s="33" t="s">
        <v>42</v>
      </c>
      <c r="B223" s="33" t="s">
        <v>231</v>
      </c>
      <c r="C223" s="221" t="s">
        <v>193</v>
      </c>
      <c r="D223" s="61" t="s">
        <v>44</v>
      </c>
      <c r="E223" s="35">
        <v>1993</v>
      </c>
      <c r="F223" s="544">
        <v>41137</v>
      </c>
      <c r="G223" s="33" t="s">
        <v>147</v>
      </c>
    </row>
    <row r="224" spans="1:7" s="234" customFormat="1" x14ac:dyDescent="0.25">
      <c r="A224" s="33" t="s">
        <v>42</v>
      </c>
      <c r="B224" s="33" t="s">
        <v>231</v>
      </c>
      <c r="C224" s="221" t="s">
        <v>289</v>
      </c>
      <c r="D224" s="61" t="s">
        <v>44</v>
      </c>
      <c r="E224" s="35">
        <v>1993</v>
      </c>
      <c r="F224" s="544">
        <v>33780</v>
      </c>
      <c r="G224" s="33" t="s">
        <v>147</v>
      </c>
    </row>
    <row r="225" spans="1:7" s="234" customFormat="1" x14ac:dyDescent="0.25">
      <c r="A225" s="33" t="s">
        <v>42</v>
      </c>
      <c r="B225" s="33" t="s">
        <v>231</v>
      </c>
      <c r="C225" s="221" t="s">
        <v>290</v>
      </c>
      <c r="D225" s="61" t="s">
        <v>44</v>
      </c>
      <c r="E225" s="35">
        <v>1993</v>
      </c>
      <c r="F225" s="544">
        <v>31493</v>
      </c>
      <c r="G225" s="33" t="s">
        <v>147</v>
      </c>
    </row>
    <row r="226" spans="1:7" s="234" customFormat="1" x14ac:dyDescent="0.25">
      <c r="A226" s="33" t="s">
        <v>42</v>
      </c>
      <c r="B226" s="33" t="s">
        <v>231</v>
      </c>
      <c r="C226" s="221" t="s">
        <v>194</v>
      </c>
      <c r="D226" s="61" t="s">
        <v>44</v>
      </c>
      <c r="E226" s="35">
        <v>1993</v>
      </c>
      <c r="F226" s="544">
        <v>35536</v>
      </c>
      <c r="G226" s="33" t="s">
        <v>147</v>
      </c>
    </row>
    <row r="227" spans="1:7" s="234" customFormat="1" x14ac:dyDescent="0.25">
      <c r="A227" s="33" t="s">
        <v>42</v>
      </c>
      <c r="B227" s="33" t="s">
        <v>231</v>
      </c>
      <c r="C227" s="221" t="s">
        <v>366</v>
      </c>
      <c r="D227" s="61" t="s">
        <v>44</v>
      </c>
      <c r="E227" s="35">
        <v>1993</v>
      </c>
      <c r="F227" s="544">
        <v>40528</v>
      </c>
      <c r="G227" s="33" t="s">
        <v>147</v>
      </c>
    </row>
    <row r="228" spans="1:7" s="234" customFormat="1" x14ac:dyDescent="0.25">
      <c r="A228" s="33" t="s">
        <v>42</v>
      </c>
      <c r="B228" s="33" t="s">
        <v>148</v>
      </c>
      <c r="C228" s="221">
        <v>2.4</v>
      </c>
      <c r="D228" s="61" t="s">
        <v>44</v>
      </c>
      <c r="E228" s="35">
        <v>1993</v>
      </c>
      <c r="F228" s="544">
        <v>33573</v>
      </c>
      <c r="G228" s="33" t="s">
        <v>147</v>
      </c>
    </row>
    <row r="229" spans="1:7" s="234" customFormat="1" x14ac:dyDescent="0.25">
      <c r="A229" s="33" t="s">
        <v>42</v>
      </c>
      <c r="B229" s="33" t="s">
        <v>4513</v>
      </c>
      <c r="C229" s="221" t="s">
        <v>1987</v>
      </c>
      <c r="D229" s="61" t="s">
        <v>4514</v>
      </c>
      <c r="E229" s="35">
        <v>1993</v>
      </c>
      <c r="F229" s="544">
        <v>25900</v>
      </c>
      <c r="G229" s="33" t="s">
        <v>4508</v>
      </c>
    </row>
    <row r="230" spans="1:7" s="234" customFormat="1" x14ac:dyDescent="0.25">
      <c r="A230" s="33" t="s">
        <v>42</v>
      </c>
      <c r="B230" s="33" t="s">
        <v>4513</v>
      </c>
      <c r="C230" s="221" t="s">
        <v>1987</v>
      </c>
      <c r="D230" s="61" t="s">
        <v>4515</v>
      </c>
      <c r="E230" s="35">
        <v>1993</v>
      </c>
      <c r="F230" s="544">
        <v>26900</v>
      </c>
      <c r="G230" s="33" t="s">
        <v>4508</v>
      </c>
    </row>
    <row r="231" spans="1:7" s="234" customFormat="1" x14ac:dyDescent="0.25">
      <c r="A231" s="33" t="s">
        <v>42</v>
      </c>
      <c r="B231" s="33" t="s">
        <v>4516</v>
      </c>
      <c r="C231" s="221" t="s">
        <v>1987</v>
      </c>
      <c r="D231" s="61" t="s">
        <v>4515</v>
      </c>
      <c r="E231" s="35">
        <v>1993</v>
      </c>
      <c r="F231" s="544">
        <v>23300</v>
      </c>
      <c r="G231" s="33" t="s">
        <v>4508</v>
      </c>
    </row>
    <row r="232" spans="1:7" s="234" customFormat="1" x14ac:dyDescent="0.25">
      <c r="A232" s="33" t="s">
        <v>42</v>
      </c>
      <c r="B232" s="33" t="s">
        <v>4516</v>
      </c>
      <c r="C232" s="221" t="s">
        <v>1987</v>
      </c>
      <c r="D232" s="61" t="s">
        <v>4514</v>
      </c>
      <c r="E232" s="35">
        <v>1993</v>
      </c>
      <c r="F232" s="544">
        <v>22300</v>
      </c>
      <c r="G232" s="33" t="s">
        <v>4508</v>
      </c>
    </row>
    <row r="233" spans="1:7" s="234" customFormat="1" x14ac:dyDescent="0.25">
      <c r="A233" s="33" t="s">
        <v>42</v>
      </c>
      <c r="B233" s="33" t="s">
        <v>148</v>
      </c>
      <c r="C233" s="221" t="s">
        <v>1987</v>
      </c>
      <c r="D233" s="61" t="s">
        <v>4515</v>
      </c>
      <c r="E233" s="35">
        <v>1993</v>
      </c>
      <c r="F233" s="544">
        <v>23700</v>
      </c>
      <c r="G233" s="33" t="s">
        <v>4508</v>
      </c>
    </row>
    <row r="234" spans="1:7" s="234" customFormat="1" x14ac:dyDescent="0.25">
      <c r="A234" s="33" t="s">
        <v>42</v>
      </c>
      <c r="B234" s="33" t="s">
        <v>148</v>
      </c>
      <c r="C234" s="221" t="s">
        <v>1987</v>
      </c>
      <c r="D234" s="61" t="s">
        <v>4514</v>
      </c>
      <c r="E234" s="35">
        <v>1993</v>
      </c>
      <c r="F234" s="544">
        <v>22700</v>
      </c>
      <c r="G234" s="33" t="s">
        <v>4511</v>
      </c>
    </row>
    <row r="235" spans="1:7" s="234" customFormat="1" x14ac:dyDescent="0.25">
      <c r="A235" s="33" t="s">
        <v>42</v>
      </c>
      <c r="B235" s="33" t="s">
        <v>4516</v>
      </c>
      <c r="C235" s="221" t="s">
        <v>1987</v>
      </c>
      <c r="D235" s="61" t="s">
        <v>4517</v>
      </c>
      <c r="E235" s="35">
        <v>1993</v>
      </c>
      <c r="F235" s="544">
        <v>22300</v>
      </c>
      <c r="G235" s="33" t="s">
        <v>4508</v>
      </c>
    </row>
    <row r="236" spans="1:7" s="234" customFormat="1" x14ac:dyDescent="0.25">
      <c r="A236" s="33" t="s">
        <v>42</v>
      </c>
      <c r="B236" s="33" t="s">
        <v>4516</v>
      </c>
      <c r="C236" s="221" t="s">
        <v>1987</v>
      </c>
      <c r="D236" s="61" t="s">
        <v>4518</v>
      </c>
      <c r="E236" s="35">
        <v>1993</v>
      </c>
      <c r="F236" s="544">
        <v>22300</v>
      </c>
      <c r="G236" s="33" t="s">
        <v>4511</v>
      </c>
    </row>
    <row r="237" spans="1:7" s="234" customFormat="1" x14ac:dyDescent="0.25">
      <c r="A237" s="33" t="s">
        <v>42</v>
      </c>
      <c r="B237" s="33" t="s">
        <v>4516</v>
      </c>
      <c r="C237" s="221" t="s">
        <v>1987</v>
      </c>
      <c r="D237" s="61" t="s">
        <v>4514</v>
      </c>
      <c r="E237" s="35">
        <v>1993</v>
      </c>
      <c r="F237" s="544">
        <v>21700</v>
      </c>
      <c r="G237" s="33" t="s">
        <v>4511</v>
      </c>
    </row>
    <row r="238" spans="1:7" s="234" customFormat="1" x14ac:dyDescent="0.25">
      <c r="A238" s="33" t="s">
        <v>42</v>
      </c>
      <c r="B238" s="33" t="s">
        <v>4516</v>
      </c>
      <c r="C238" s="221" t="s">
        <v>1987</v>
      </c>
      <c r="D238" s="61" t="s">
        <v>4518</v>
      </c>
      <c r="E238" s="35">
        <v>1993</v>
      </c>
      <c r="F238" s="544">
        <v>21300</v>
      </c>
      <c r="G238" s="33" t="s">
        <v>4511</v>
      </c>
    </row>
    <row r="239" spans="1:7" s="234" customFormat="1" x14ac:dyDescent="0.25">
      <c r="A239" s="33" t="s">
        <v>42</v>
      </c>
      <c r="B239" s="33" t="s">
        <v>4519</v>
      </c>
      <c r="C239" s="221" t="s">
        <v>1987</v>
      </c>
      <c r="D239" s="61" t="s">
        <v>4514</v>
      </c>
      <c r="E239" s="35">
        <v>1993</v>
      </c>
      <c r="F239" s="544">
        <v>20400</v>
      </c>
      <c r="G239" s="33" t="s">
        <v>4508</v>
      </c>
    </row>
    <row r="240" spans="1:7" s="234" customFormat="1" x14ac:dyDescent="0.25">
      <c r="A240" s="33" t="s">
        <v>42</v>
      </c>
      <c r="B240" s="33" t="s">
        <v>4519</v>
      </c>
      <c r="C240" s="221" t="s">
        <v>1987</v>
      </c>
      <c r="D240" s="61" t="s">
        <v>4514</v>
      </c>
      <c r="E240" s="35">
        <v>1993</v>
      </c>
      <c r="F240" s="544">
        <v>19500</v>
      </c>
      <c r="G240" s="33" t="s">
        <v>4511</v>
      </c>
    </row>
    <row r="241" spans="1:7" s="283" customFormat="1" x14ac:dyDescent="0.25">
      <c r="A241" s="77" t="s">
        <v>42</v>
      </c>
      <c r="B241" s="80" t="s">
        <v>3011</v>
      </c>
      <c r="C241" s="405" t="s">
        <v>1056</v>
      </c>
      <c r="D241" s="80" t="s">
        <v>3010</v>
      </c>
      <c r="E241" s="78">
        <v>1993</v>
      </c>
      <c r="F241" s="87">
        <v>8338</v>
      </c>
      <c r="G241" s="77" t="s">
        <v>421</v>
      </c>
    </row>
    <row r="242" spans="1:7" s="283" customFormat="1" x14ac:dyDescent="0.25">
      <c r="A242" s="77" t="s">
        <v>42</v>
      </c>
      <c r="B242" s="80" t="s">
        <v>3011</v>
      </c>
      <c r="C242" s="405" t="s">
        <v>1056</v>
      </c>
      <c r="D242" s="80" t="s">
        <v>3010</v>
      </c>
      <c r="E242" s="78">
        <v>1993</v>
      </c>
      <c r="F242" s="87">
        <v>9138</v>
      </c>
      <c r="G242" s="77" t="s">
        <v>419</v>
      </c>
    </row>
    <row r="243" spans="1:7" x14ac:dyDescent="0.25">
      <c r="A243" s="731" t="s">
        <v>42</v>
      </c>
      <c r="B243" s="651" t="s">
        <v>6244</v>
      </c>
      <c r="C243" s="652" t="s">
        <v>3751</v>
      </c>
      <c r="D243" s="656" t="s">
        <v>43</v>
      </c>
      <c r="E243" s="653">
        <v>1993</v>
      </c>
      <c r="F243" s="655">
        <v>10203</v>
      </c>
      <c r="G243" s="651" t="s">
        <v>6245</v>
      </c>
    </row>
    <row r="244" spans="1:7" x14ac:dyDescent="0.25">
      <c r="A244" s="207" t="s">
        <v>856</v>
      </c>
      <c r="B244" s="77" t="s">
        <v>1514</v>
      </c>
      <c r="C244" s="405">
        <v>1</v>
      </c>
      <c r="D244" s="80" t="s">
        <v>110</v>
      </c>
      <c r="E244" s="78">
        <v>1993</v>
      </c>
      <c r="F244" s="88">
        <v>9337</v>
      </c>
      <c r="G244" s="77" t="s">
        <v>186</v>
      </c>
    </row>
    <row r="245" spans="1:7" x14ac:dyDescent="0.25">
      <c r="A245" s="207" t="s">
        <v>856</v>
      </c>
      <c r="B245" s="77" t="s">
        <v>1514</v>
      </c>
      <c r="C245" s="405">
        <v>1</v>
      </c>
      <c r="D245" s="80" t="s">
        <v>110</v>
      </c>
      <c r="E245" s="78">
        <v>1993</v>
      </c>
      <c r="F245" s="88">
        <v>8837</v>
      </c>
      <c r="G245" s="77" t="s">
        <v>1213</v>
      </c>
    </row>
    <row r="246" spans="1:7" x14ac:dyDescent="0.25">
      <c r="A246" s="207" t="s">
        <v>856</v>
      </c>
      <c r="B246" s="77" t="s">
        <v>1514</v>
      </c>
      <c r="C246" s="405">
        <v>1.4</v>
      </c>
      <c r="D246" s="80" t="s">
        <v>110</v>
      </c>
      <c r="E246" s="78">
        <v>1993</v>
      </c>
      <c r="F246" s="88">
        <v>10337</v>
      </c>
      <c r="G246" s="77" t="s">
        <v>186</v>
      </c>
    </row>
    <row r="247" spans="1:7" x14ac:dyDescent="0.25">
      <c r="A247" s="77" t="s">
        <v>856</v>
      </c>
      <c r="B247" s="77" t="s">
        <v>1514</v>
      </c>
      <c r="C247" s="405">
        <v>1.4</v>
      </c>
      <c r="D247" s="80" t="s">
        <v>110</v>
      </c>
      <c r="E247" s="78">
        <v>1993</v>
      </c>
      <c r="F247" s="88">
        <v>9837</v>
      </c>
      <c r="G247" s="77" t="s">
        <v>1213</v>
      </c>
    </row>
    <row r="248" spans="1:7" x14ac:dyDescent="0.25">
      <c r="A248" s="77" t="s">
        <v>856</v>
      </c>
      <c r="B248" s="77" t="s">
        <v>1514</v>
      </c>
      <c r="C248" s="405">
        <v>1.4</v>
      </c>
      <c r="D248" s="80" t="s">
        <v>110</v>
      </c>
      <c r="E248" s="78">
        <v>1993</v>
      </c>
      <c r="F248" s="88">
        <v>14337</v>
      </c>
      <c r="G248" s="77" t="s">
        <v>1213</v>
      </c>
    </row>
    <row r="259" spans="1:7" s="55" customFormat="1" x14ac:dyDescent="0.25">
      <c r="A259" s="707"/>
      <c r="B259" s="708"/>
      <c r="C259" s="709"/>
      <c r="D259" s="708"/>
      <c r="E259" s="711"/>
      <c r="F259" s="732"/>
      <c r="G259" s="707"/>
    </row>
    <row r="260" spans="1:7" s="55" customFormat="1" x14ac:dyDescent="0.25">
      <c r="A260" s="707"/>
      <c r="B260" s="708"/>
      <c r="C260" s="709"/>
      <c r="D260" s="708"/>
      <c r="E260" s="711"/>
      <c r="F260" s="732"/>
      <c r="G260" s="707"/>
    </row>
    <row r="261" spans="1:7" s="55" customFormat="1" x14ac:dyDescent="0.25">
      <c r="A261" s="707"/>
      <c r="B261" s="708"/>
      <c r="C261" s="709"/>
      <c r="D261" s="708"/>
      <c r="E261" s="711"/>
      <c r="F261" s="732"/>
      <c r="G261" s="707"/>
    </row>
    <row r="262" spans="1:7" s="55" customFormat="1" x14ac:dyDescent="0.25">
      <c r="A262" s="707"/>
      <c r="B262" s="708"/>
      <c r="C262" s="709"/>
      <c r="D262" s="708"/>
      <c r="E262" s="711"/>
      <c r="F262" s="732"/>
      <c r="G262" s="707"/>
    </row>
    <row r="263" spans="1:7" s="55" customFormat="1" x14ac:dyDescent="0.25">
      <c r="A263" s="707"/>
      <c r="B263" s="708"/>
      <c r="C263" s="709"/>
      <c r="D263" s="708"/>
      <c r="E263" s="711"/>
      <c r="F263" s="732"/>
      <c r="G263" s="707"/>
    </row>
    <row r="300" spans="1:7" x14ac:dyDescent="0.25">
      <c r="A300" s="234"/>
      <c r="B300" s="234"/>
      <c r="C300" s="572"/>
      <c r="D300" s="570"/>
      <c r="E300" s="689"/>
      <c r="F300" s="733"/>
      <c r="G300" s="234"/>
    </row>
  </sheetData>
  <sheetProtection algorithmName="SHA-512" hashValue="CzTOV25mkS2jcDvGhiSpTdvvToVhQn+s5PSIvZH80zRQeQC2Vemr56WebJSaarJ94Ojqgi+XdRed/vAqR8Ix2g==" saltValue="gf32WNaEyUyLbg3u2wK22w==" spinCount="100000" sheet="1" objects="1" scenarios="1" selectLockedCells="1" selectUnlockedCells="1"/>
  <sortState ref="A2:G228">
    <sortCondition ref="A2"/>
  </sortState>
  <hyperlinks>
    <hyperlink ref="C62" r:id="rId1" display="http://specs.cars-directory.net/mitsubishi/lancer/1.3_MX_11714.html"/>
    <hyperlink ref="C63" r:id="rId2" display="http://specs.cars-directory.net/mitsubishi/lancer/1.3_T_11706.html"/>
    <hyperlink ref="C64" r:id="rId3" display="http://specs.cars-directory.net/mitsubishi/lancer/1.5_MVV_saloon_11723.html"/>
    <hyperlink ref="C65" r:id="rId4" display="http://specs.cars-directory.net/mitsubishi/lancer/1.5_MX_11730.html"/>
    <hyperlink ref="C66" r:id="rId5" display="http://specs.cars-directory.net/mitsubishi/lancer/1.5_MX_11734.html"/>
    <hyperlink ref="C71" r:id="rId6" display="http://specs.cars-directory.net/mitsubishi/lancer/2.0DT_MX_11799.html"/>
    <hyperlink ref="C72" r:id="rId7" display="http://specs.cars-directory.net/mitsubishi/lancer/2.0DT_MX_11803.html"/>
    <hyperlink ref="C86" r:id="rId8" display="http://specs.cars-directory.net/mitsubishi/pajero/2.8DT_exceed_-I_long_9928.html"/>
    <hyperlink ref="C84" r:id="rId9" display="http://specs.cars-directory.net/mitsubishi/pajero/3.5_Evolution_short_9993.html"/>
    <hyperlink ref="C87" r:id="rId10" display="http://specs.cars-directory.net/mitsubishi/pajero/2.5DT_XE_metal_top_10112.html"/>
    <hyperlink ref="C88" r:id="rId11" display="http://specs.cars-directory.net/mitsubishi/pajero/2.8DT_GE_Kick_up_roof_10125.html"/>
    <hyperlink ref="C89" r:id="rId12" display="http://specs.cars-directory.net/mitsubishi/rvr/2.0_Hyper_sports_gear_R_7837.html"/>
    <hyperlink ref="C93" r:id="rId13" display="http://specs.cars-directory.net/mitsubishi/sigma/2.0_20E_8608.html"/>
    <hyperlink ref="C96" r:id="rId14" display="http://specs.cars-directory.net/mitsubishi/sigma/3.0_30R-S_8636.html"/>
    <hyperlink ref="C97" r:id="rId15" display="http://specs.cars-directory.net/mitsubishi/sigma/3.0_30R-SE_8641.html"/>
    <hyperlink ref="C80" r:id="rId16" display="http://specs.cars-directory.net/mitsubishi/minica/660_Ce_sunroof_42387.html"/>
    <hyperlink ref="C81" r:id="rId17" display="http://specs.cars-directory.net/mitsubishi/minica/660_Ce_sunroof_42388.html"/>
    <hyperlink ref="C78" r:id="rId18" display="http://specs.cars-directory.net/mitsubishi/minica_toppo/660_Amista_10930.html"/>
    <hyperlink ref="C79" r:id="rId19" display="http://specs.cars-directory.net/mitsubishi/minica_toppo/660_Amista_10930.html"/>
    <hyperlink ref="C83" r:id="rId20" display="http://specs.cars-directory.net/mitsubishi/pajero/3.0_exceed_long_9960.html"/>
    <hyperlink ref="C90" r:id="rId21" display="http://specs.cars-directory.net/mitsubishi/rvr/2.0_Hyper_sports_gear_R_7838.html"/>
    <hyperlink ref="C109" r:id="rId22" display="http://specs.cars-directory.net/toyota/aristo/3.0_Q_23760.html"/>
    <hyperlink ref="C110" r:id="rId23" display="http://specs.cars-directory.net/toyota/aristo/3.0_V_23768.html"/>
    <hyperlink ref="C111" r:id="rId24" display="http://specs.cars-directory.net/toyota/aristo/4.0_Zi-Four_23770.html"/>
    <hyperlink ref="C112" r:id="rId25" display="http://specs.cars-directory.net/toyota/caldina/1.8_CZ_25405.html"/>
    <hyperlink ref="C113" r:id="rId26" display="http://specs.cars-directory.net/toyota/caldina/1.8_FZ_25397.html"/>
    <hyperlink ref="C114" r:id="rId27" display="http://specs.cars-directory.net/toyota/caldina/1.8_TZ_25414.html"/>
    <hyperlink ref="C115" r:id="rId28" display="http://specs.cars-directory.net/toyota/caldina/2.0_CZ_25434.html"/>
    <hyperlink ref="C116" r:id="rId29" display="http://specs.cars-directory.net/toyota/caldina/2.0_CZ_25434.html"/>
    <hyperlink ref="C119" r:id="rId30" display="http://specs.cars-directory.net/toyota/caldina/2.0D_CZ_25422.html"/>
    <hyperlink ref="C121" r:id="rId31" display="http://specs.cars-directory.net/toyota/camry/2.5_Prominent_24850.html"/>
    <hyperlink ref="C120" r:id="rId32" display="http://specs.cars-directory.net/toyota/camry/2.0_Lumiere_24883.html"/>
    <hyperlink ref="C122" r:id="rId33" display="http://specs.cars-directory.net/toyota/camry/2.0_ZX_24895.html"/>
    <hyperlink ref="C123" r:id="rId34" display="http://specs.cars-directory.net/toyota/camry/2.0_ZX_24900.html"/>
    <hyperlink ref="C124" r:id="rId35" display="http://specs.cars-directory.net/toyota/camry/2.0DT_Lumiere_24880.html"/>
    <hyperlink ref="C134" r:id="rId36" display="http://specs.cars-directory.net/toyota/celica/2.0_SS-I_28927.html"/>
    <hyperlink ref="C136" r:id="rId37" display="http://specs.cars-directory.net/toyota/celica/2.0_Convertible_28993.html"/>
    <hyperlink ref="C132" r:id="rId38" display="http://specs.cars-directory.net/toyota/celica/2.0_GT-R_28906.html"/>
    <hyperlink ref="C133" r:id="rId39" display="http://specs.cars-directory.net/toyota/celica/2.0_S-R_28884.html"/>
    <hyperlink ref="C135" r:id="rId40" display="http://specs.cars-directory.net/toyota/celica/2.0_Z-R_28894.html"/>
    <hyperlink ref="C141" r:id="rId41" display="http://specs.cars-directory.net/toyota/chaser/1.8_Raffine_29767.html"/>
    <hyperlink ref="C142" r:id="rId42" display="http://specs.cars-directory.net/toyota/chaser/1.8_XL_29765.html"/>
    <hyperlink ref="C137" r:id="rId43" display="http://specs.cars-directory.net/toyota/chaser/2.0_Avante_29773.html"/>
    <hyperlink ref="C140" r:id="rId44" display="http://specs.cars-directory.net/toyota/chaser/2.4DT_Raffine_29787.html"/>
    <hyperlink ref="C143" r:id="rId45" display="http://specs.cars-directory.net/toyota/chaser/2.4DT_XL_29781.html"/>
    <hyperlink ref="C138" r:id="rId46" display="http://specs.cars-directory.net/toyota/chaser/2.5_Avante_29796.html"/>
    <hyperlink ref="C139" r:id="rId47" display="http://specs.cars-directory.net/toyota/chaser/2.5_Avante_Four_29805.html"/>
    <hyperlink ref="C157" r:id="rId48" display="http://specs.cars-directory.net/toyota/corona/1.6_EX_saloon_27541.html"/>
    <hyperlink ref="C158" r:id="rId49" display="http://specs.cars-directory.net/toyota/corona/1.8_EX_saloon_27553.html"/>
    <hyperlink ref="C159" r:id="rId50" display="http://specs.cars-directory.net/toyota/corona/1.8_GX_27545.html"/>
    <hyperlink ref="C160" r:id="rId51" display="http://specs.cars-directory.net/toyota/corona/2.0_EX_saloon_27585.html"/>
    <hyperlink ref="C161" r:id="rId52" display="http://specs.cars-directory.net/toyota/corona/2.0_EX_saloon_27585.html"/>
    <hyperlink ref="C162" r:id="rId53" display="http://specs.cars-directory.net/toyota/corona/2.0D_EX_saloon_27572.html"/>
    <hyperlink ref="C163" r:id="rId54" display="http://specs.cars-directory.net/toyota/corona/2.0D_EX_saloon_27572.html"/>
    <hyperlink ref="C155" r:id="rId55" display="http://specs.cars-directory.net/toyota/corona/1.8_SF_27631.html"/>
    <hyperlink ref="C156" r:id="rId56" display="http://specs.cars-directory.net/toyota/corona/2.0_SF_27635.html"/>
    <hyperlink ref="C153" r:id="rId57" display="http://specs.cars-directory.net/toyota/corona_exiv/1.8_FE_27646.html"/>
    <hyperlink ref="C154" r:id="rId58" display="http://specs.cars-directory.net/toyota/corona_exiv/2.0_FE_27662.html"/>
    <hyperlink ref="C171" r:id="rId59" display="http://specs.cars-directory.net/toyota/corsa/1.3_AX_27357.html"/>
    <hyperlink ref="C172" r:id="rId60" display="http://specs.cars-directory.net/toyota/corsa/1.5_AX-X_27389.html"/>
    <hyperlink ref="C173" r:id="rId61" display="http://specs.cars-directory.net/toyota/corsa/1.5_VIT_27377.html"/>
    <hyperlink ref="C174" r:id="rId62" display="http://specs.cars-directory.net/toyota/corsa/1.5_VIT-X_27379.html"/>
    <hyperlink ref="C175" r:id="rId63" display="http://specs.cars-directory.net/toyota/corsa/1.5DT_AX_27364.html"/>
    <hyperlink ref="C167" r:id="rId64" display="http://specs.cars-directory.net/toyota/corsa/1.3_Moa_27441.html"/>
    <hyperlink ref="C170" r:id="rId65" display="http://specs.cars-directory.net/toyota/corsa/1.3_Sophia_27445.html"/>
    <hyperlink ref="C164" r:id="rId66" display="http://specs.cars-directory.net/toyota/corsa/1.3_TX_27439.html"/>
    <hyperlink ref="C168" r:id="rId67" display="http://specs.cars-directory.net/toyota/corsa/1.5_Moa_27462.html"/>
    <hyperlink ref="C165" r:id="rId68" display="http://specs.cars-directory.net/toyota/corsa/1.5_SX_27455.html"/>
    <hyperlink ref="C166" r:id="rId69" display="http://specs.cars-directory.net/toyota/corsa/1.5_SZ_27466.html"/>
    <hyperlink ref="C169" r:id="rId70" display="http://specs.cars-directory.net/toyota/corsa/1.5DT_Moa_27449.html"/>
    <hyperlink ref="C181" r:id="rId71" display="http://specs.cars-directory.net/toyota/cresta/1.8_SC_27155.html"/>
    <hyperlink ref="C176" r:id="rId72" display="http://specs.cars-directory.net/toyota/cresta/2.0_Super_Lucent_27166.html"/>
    <hyperlink ref="C182" r:id="rId73" display="http://specs.cars-directory.net/toyota/cresta/2.4DT_SC_27174.html"/>
    <hyperlink ref="C178" r:id="rId74" display="http://specs.cars-directory.net/toyota/cresta/2.5_Super_Lucent_27189.html"/>
    <hyperlink ref="C179" r:id="rId75" display="http://specs.cars-directory.net/toyota/cresta/2.5_super_Lucent_Four_27198.html"/>
    <hyperlink ref="C180" r:id="rId76" display="http://specs.cars-directory.net/toyota/cresta/3.0_Super_Lucent_G_27215.html"/>
    <hyperlink ref="C177" r:id="rId77" display="http://specs.cars-directory.net/toyota/cresta/2.0_Super_deluxe_27071.html"/>
    <hyperlink ref="C183" r:id="rId78" display="http://specs.cars-directory.net/toyota/crown_wagon/2.0_wagon_royal_extra_26887.html"/>
    <hyperlink ref="C184" r:id="rId79" display="http://specs.cars-directory.net/toyota/estima_emina/2.2DT_Aeras_24422.html"/>
    <hyperlink ref="C185" r:id="rId80" display="http://specs.cars-directory.net/toyota/estima_emina/2.2DT_D_middle_roof_24332.html"/>
    <hyperlink ref="C190" r:id="rId81" display="http://specs.cars-directory.net/toyota/lite_ace/1.8_FXV_32127.html"/>
    <hyperlink ref="C191" r:id="rId82" display="http://specs.cars-directory.net/toyota/lite_ace/1.8_FXV_32127.html"/>
    <hyperlink ref="C192" r:id="rId83" display="http://specs.cars-directory.net/toyota/lite_ace/2.0_FXV_32281.html"/>
    <hyperlink ref="C193" r:id="rId84" display="http://specs.cars-directory.net/toyota/lite_ace/2.0_FXV_32281.html"/>
    <hyperlink ref="C194" r:id="rId85" display="http://specs.cars-directory.net/toyota/lite_ace/2.2DT_AXL_high_roof_32304.html"/>
    <hyperlink ref="C195" r:id="rId86" display="http://specs.cars-directory.net/toyota/lite_ace/2.2DT_AXL_high_roof_32304.html"/>
    <hyperlink ref="C198" r:id="rId87" display="http://specs.cars-directory.net/toyota/mark_ii/3.0_Grande_G_31858.html"/>
    <hyperlink ref="C197" r:id="rId88" display="http://specs.cars-directory.net/toyota/mark_ii/2.0_Grande_31780.html"/>
    <hyperlink ref="C200" r:id="rId89" display="http://specs.cars-directory.net/toyota/sprinter/2.2D_LX_28540.html"/>
    <hyperlink ref="C201" r:id="rId90" display="http://specs.cars-directory.net/toyota/sprinter/2.2D_LX_28540.html"/>
    <hyperlink ref="C207" r:id="rId91" display="http://specs.cars-directory.net/toyota/tercel/1.3_Avenue_29235.html"/>
    <hyperlink ref="C206" r:id="rId92" display="http://specs.cars-directory.net/toyota/tercel/1.5DT_Joinus_29358.html"/>
    <hyperlink ref="C208" r:id="rId93" display="http://specs.cars-directory.net/toyota/town_ace/1.8_Custom_high_roof_29389.html"/>
    <hyperlink ref="C209" r:id="rId94" display="http://specs.cars-directory.net/toyota/town_ace/1.8_Custom_high_roof_29388.html"/>
    <hyperlink ref="C210" r:id="rId95" display="http://specs.cars-directory.net/toyota/town_ace/2.0_Royal_Lounge_limited_skylight_roof_29554.html"/>
    <hyperlink ref="C211" r:id="rId96" display="http://specs.cars-directory.net/toyota/town_ace/2.0_Royal_Lounge_limited_skylight_roof_29554.html"/>
    <hyperlink ref="C212" r:id="rId97" display="http://specs.cars-directory.net/toyota/town_ace/2.2DT_Royal_Lounge_limited_skylight_roof_29607.html"/>
    <hyperlink ref="C213" r:id="rId98" display="http://specs.cars-directory.net/toyota/town_ace/2.2DT_Royal_Lounge_limited_skylight_roof_29607.html"/>
    <hyperlink ref="C107" r:id="rId99" display="http://specs.cars-directory.net/nissan/terrano/2.7DT_R3m_16865.html"/>
    <hyperlink ref="C108" r:id="rId100" display="http://specs.cars-directory.net/nissan/terrano/3.0_R3m_16908.html"/>
    <hyperlink ref="C99" r:id="rId101" display="http://specs.cars-directory.net/nissan/sunny/1.3_EX_saloon_14329.html"/>
    <hyperlink ref="C100" r:id="rId102" display="http://specs.cars-directory.net/nissan/sunny/1.6_Super_saloon_E_14360.html"/>
    <hyperlink ref="C101" r:id="rId103" display="http://specs.cars-directory.net/nissan/sunny/1.7D_EX_saloon_14374.html"/>
    <hyperlink ref="C102" r:id="rId104" display="http://specs.cars-directory.net/nissan/sunny/1.7D_JX_14379.html"/>
    <hyperlink ref="C103" r:id="rId105" display="http://specs.cars-directory.net/nissan/sunny/1.8_GT-S_Attesa_14395.html"/>
    <hyperlink ref="C104" r:id="rId106" display="http://specs.cars-directory.net/nissan/sunny/1.8_GTS_Attesa_14397.html"/>
    <hyperlink ref="C105" r:id="rId107" display="http://specs.cars-directory.net/nissan/sunny_california/1.5_Sanjose_14712.html"/>
    <hyperlink ref="C106" r:id="rId108" display="http://specs.cars-directory.net/nissan/sunny_california/1.5_Type_A_14720.html"/>
    <hyperlink ref="C189" r:id="rId109" display="http://specs.cars-directory.net/toyota/hiace/2.0_Custom_30018.html"/>
    <hyperlink ref="C186" r:id="rId110" display="http://specs.cars-directory.net/toyota/hiace/2.4_Custom_30032.html"/>
    <hyperlink ref="C187" r:id="rId111" display="http://specs.cars-directory.net/toyota/hiace/2.4D_Custom_30057.html"/>
    <hyperlink ref="C188" r:id="rId112" display="http://specs.cars-directory.net/toyota/hiace/2.8D_Deluxe_long_30069.html"/>
    <hyperlink ref="C202" r:id="rId113" display="http://specs.cars-directory.net/toyota/starlet/1.5D_Soleil_28114.html"/>
    <hyperlink ref="C203" r:id="rId114" display="http://specs.cars-directory.net/toyota/starlet/1.5D_X_28136.html"/>
    <hyperlink ref="C204" r:id="rId115" display="http://specs.cars-directory.net/toyota/starlet/1.5D_Soleil_28114.html"/>
    <hyperlink ref="C205" r:id="rId116" display="http://specs.cars-directory.net/toyota/starlet/1.5D_X_28136.html"/>
    <hyperlink ref="C229" r:id="rId117" display="http://specs.cars-directory.net/toyota/land_cruiser_prado/2.4DT_70_LX5_32696.html"/>
    <hyperlink ref="C228" r:id="rId118" display="http://specs.cars-directory.net/toyota/land_cruiser_prado/2.4_EX_diesel_turbo_4WD_40642.html"/>
    <hyperlink ref="C230:C240" r:id="rId119" display="http://specs.cars-directory.net/toyota/land_cruiser_prado/2.4DT_70_LX5_32696.htm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424"/>
  <sheetViews>
    <sheetView workbookViewId="0">
      <pane ySplit="1" topLeftCell="A154" activePane="bottomLeft" state="frozen"/>
      <selection pane="bottomLeft" activeCell="C172" sqref="C172"/>
    </sheetView>
  </sheetViews>
  <sheetFormatPr defaultRowHeight="15.75" x14ac:dyDescent="0.25"/>
  <cols>
    <col min="1" max="1" width="21.28515625" style="54" customWidth="1"/>
    <col min="2" max="2" width="35.28515625" style="54" customWidth="1"/>
    <col min="3" max="3" width="54.140625" style="563" customWidth="1"/>
    <col min="4" max="4" width="12.28515625" style="54" customWidth="1"/>
    <col min="5" max="5" width="17.140625" style="231" customWidth="1"/>
    <col min="6" max="6" width="17.28515625" style="284" customWidth="1"/>
    <col min="7" max="7" width="35" style="54" customWidth="1"/>
    <col min="8" max="16384" width="9.140625" style="54"/>
  </cols>
  <sheetData>
    <row r="1" spans="1:7" x14ac:dyDescent="0.25">
      <c r="A1" s="126" t="s">
        <v>105</v>
      </c>
      <c r="B1" s="126" t="s">
        <v>80</v>
      </c>
      <c r="C1" s="382" t="s">
        <v>106</v>
      </c>
      <c r="D1" s="126" t="s">
        <v>107</v>
      </c>
      <c r="E1" s="164" t="s">
        <v>84</v>
      </c>
      <c r="F1" s="170" t="s">
        <v>108</v>
      </c>
      <c r="G1" s="126" t="s">
        <v>109</v>
      </c>
    </row>
    <row r="2" spans="1:7" x14ac:dyDescent="0.25">
      <c r="A2" s="33" t="s">
        <v>415</v>
      </c>
      <c r="B2" s="33" t="s">
        <v>416</v>
      </c>
      <c r="C2" s="221" t="s">
        <v>6499</v>
      </c>
      <c r="D2" s="33" t="s">
        <v>110</v>
      </c>
      <c r="E2" s="61">
        <v>1994</v>
      </c>
      <c r="F2" s="37">
        <v>11846.994535519127</v>
      </c>
      <c r="G2" s="33" t="s">
        <v>186</v>
      </c>
    </row>
    <row r="3" spans="1:7" x14ac:dyDescent="0.25">
      <c r="A3" s="33" t="s">
        <v>415</v>
      </c>
      <c r="B3" s="33" t="s">
        <v>416</v>
      </c>
      <c r="C3" s="221" t="s">
        <v>6388</v>
      </c>
      <c r="D3" s="33" t="s">
        <v>110</v>
      </c>
      <c r="E3" s="61">
        <v>1994</v>
      </c>
      <c r="F3" s="37">
        <v>11846.994535519127</v>
      </c>
      <c r="G3" s="33" t="s">
        <v>186</v>
      </c>
    </row>
    <row r="4" spans="1:7" x14ac:dyDescent="0.25">
      <c r="A4" s="33" t="s">
        <v>415</v>
      </c>
      <c r="B4" s="33" t="s">
        <v>417</v>
      </c>
      <c r="C4" s="221" t="s">
        <v>6499</v>
      </c>
      <c r="D4" s="33" t="s">
        <v>110</v>
      </c>
      <c r="E4" s="61">
        <v>1994</v>
      </c>
      <c r="F4" s="37">
        <v>12666.666666666668</v>
      </c>
      <c r="G4" s="33" t="s">
        <v>135</v>
      </c>
    </row>
    <row r="5" spans="1:7" x14ac:dyDescent="0.25">
      <c r="A5" s="33" t="s">
        <v>415</v>
      </c>
      <c r="B5" s="33" t="s">
        <v>417</v>
      </c>
      <c r="C5" s="221" t="s">
        <v>6388</v>
      </c>
      <c r="D5" s="33" t="s">
        <v>110</v>
      </c>
      <c r="E5" s="61">
        <v>1994</v>
      </c>
      <c r="F5" s="37">
        <v>15191.256830601091</v>
      </c>
      <c r="G5" s="33" t="s">
        <v>135</v>
      </c>
    </row>
    <row r="6" spans="1:7" x14ac:dyDescent="0.25">
      <c r="A6" s="33" t="s">
        <v>415</v>
      </c>
      <c r="B6" s="33" t="s">
        <v>417</v>
      </c>
      <c r="C6" s="221">
        <v>3.2</v>
      </c>
      <c r="D6" s="33" t="s">
        <v>44</v>
      </c>
      <c r="E6" s="61">
        <v>1994</v>
      </c>
      <c r="F6" s="37">
        <v>20218.57923497268</v>
      </c>
      <c r="G6" s="33" t="s">
        <v>135</v>
      </c>
    </row>
    <row r="7" spans="1:7" x14ac:dyDescent="0.25">
      <c r="A7" s="33" t="s">
        <v>415</v>
      </c>
      <c r="B7" s="33" t="s">
        <v>418</v>
      </c>
      <c r="C7" s="221" t="s">
        <v>6388</v>
      </c>
      <c r="D7" s="33" t="s">
        <v>110</v>
      </c>
      <c r="E7" s="61">
        <v>1994</v>
      </c>
      <c r="F7" s="37">
        <v>26010.928961748636</v>
      </c>
      <c r="G7" s="33" t="s">
        <v>419</v>
      </c>
    </row>
    <row r="8" spans="1:7" x14ac:dyDescent="0.25">
      <c r="A8" s="33" t="s">
        <v>415</v>
      </c>
      <c r="B8" s="33" t="s">
        <v>420</v>
      </c>
      <c r="C8" s="221" t="s">
        <v>6388</v>
      </c>
      <c r="D8" s="33" t="s">
        <v>110</v>
      </c>
      <c r="E8" s="61">
        <v>1994</v>
      </c>
      <c r="F8" s="37">
        <v>21311.475409836068</v>
      </c>
      <c r="G8" s="33" t="s">
        <v>421</v>
      </c>
    </row>
    <row r="9" spans="1:7" x14ac:dyDescent="0.25">
      <c r="A9" s="33" t="s">
        <v>415</v>
      </c>
      <c r="B9" s="33" t="s">
        <v>420</v>
      </c>
      <c r="C9" s="221">
        <v>3.2</v>
      </c>
      <c r="D9" s="33" t="s">
        <v>114</v>
      </c>
      <c r="E9" s="61">
        <v>1994</v>
      </c>
      <c r="F9" s="37">
        <v>27322.4043715847</v>
      </c>
      <c r="G9" s="33" t="s">
        <v>421</v>
      </c>
    </row>
    <row r="10" spans="1:7" x14ac:dyDescent="0.25">
      <c r="A10" s="33" t="s">
        <v>415</v>
      </c>
      <c r="B10" s="33" t="s">
        <v>422</v>
      </c>
      <c r="C10" s="221" t="s">
        <v>6388</v>
      </c>
      <c r="D10" s="33" t="s">
        <v>44</v>
      </c>
      <c r="E10" s="61">
        <v>1994</v>
      </c>
      <c r="F10" s="37">
        <v>19672.131147540986</v>
      </c>
      <c r="G10" s="33" t="s">
        <v>423</v>
      </c>
    </row>
    <row r="11" spans="1:7" x14ac:dyDescent="0.25">
      <c r="A11" s="33" t="s">
        <v>415</v>
      </c>
      <c r="B11" s="33" t="s">
        <v>424</v>
      </c>
      <c r="C11" s="221" t="s">
        <v>6388</v>
      </c>
      <c r="D11" s="33" t="s">
        <v>110</v>
      </c>
      <c r="E11" s="61">
        <v>1994</v>
      </c>
      <c r="F11" s="37">
        <v>17377.049180327867</v>
      </c>
      <c r="G11" s="33" t="s">
        <v>135</v>
      </c>
    </row>
    <row r="12" spans="1:7" x14ac:dyDescent="0.25">
      <c r="A12" s="33" t="s">
        <v>415</v>
      </c>
      <c r="B12" s="33" t="s">
        <v>424</v>
      </c>
      <c r="C12" s="221">
        <v>2.8</v>
      </c>
      <c r="D12" s="33" t="s">
        <v>110</v>
      </c>
      <c r="E12" s="61">
        <v>1994</v>
      </c>
      <c r="F12" s="37">
        <v>34972.677595628418</v>
      </c>
      <c r="G12" s="33" t="s">
        <v>147</v>
      </c>
    </row>
    <row r="13" spans="1:7" x14ac:dyDescent="0.25">
      <c r="A13" s="33" t="s">
        <v>415</v>
      </c>
      <c r="B13" s="33" t="s">
        <v>424</v>
      </c>
      <c r="C13" s="221" t="s">
        <v>6406</v>
      </c>
      <c r="D13" s="33" t="s">
        <v>44</v>
      </c>
      <c r="E13" s="61">
        <v>1994</v>
      </c>
      <c r="F13" s="37">
        <v>38251.366120218583</v>
      </c>
      <c r="G13" s="33" t="s">
        <v>147</v>
      </c>
    </row>
    <row r="14" spans="1:7" x14ac:dyDescent="0.25">
      <c r="A14" s="33" t="s">
        <v>415</v>
      </c>
      <c r="B14" s="33" t="s">
        <v>424</v>
      </c>
      <c r="C14" s="221" t="s">
        <v>6533</v>
      </c>
      <c r="D14" s="33" t="s">
        <v>44</v>
      </c>
      <c r="E14" s="61">
        <v>1994</v>
      </c>
      <c r="F14" s="37">
        <v>52459.016393442624</v>
      </c>
      <c r="G14" s="33" t="s">
        <v>147</v>
      </c>
    </row>
    <row r="15" spans="1:7" x14ac:dyDescent="0.25">
      <c r="A15" s="33" t="s">
        <v>415</v>
      </c>
      <c r="B15" s="33" t="s">
        <v>425</v>
      </c>
      <c r="C15" s="221">
        <v>2.8</v>
      </c>
      <c r="D15" s="33" t="s">
        <v>110</v>
      </c>
      <c r="E15" s="61">
        <v>1994</v>
      </c>
      <c r="F15" s="37">
        <v>26229.508196721312</v>
      </c>
      <c r="G15" s="33" t="s">
        <v>135</v>
      </c>
    </row>
    <row r="16" spans="1:7" x14ac:dyDescent="0.25">
      <c r="A16" s="33" t="s">
        <v>415</v>
      </c>
      <c r="B16" s="33" t="s">
        <v>425</v>
      </c>
      <c r="C16" s="221">
        <v>3.2</v>
      </c>
      <c r="D16" s="33" t="s">
        <v>110</v>
      </c>
      <c r="E16" s="61">
        <v>1994</v>
      </c>
      <c r="F16" s="37">
        <v>32786.885245901642</v>
      </c>
      <c r="G16" s="33" t="s">
        <v>135</v>
      </c>
    </row>
    <row r="17" spans="1:7" x14ac:dyDescent="0.25">
      <c r="A17" s="33" t="s">
        <v>415</v>
      </c>
      <c r="B17" s="33" t="s">
        <v>425</v>
      </c>
      <c r="C17" s="221">
        <v>4.2</v>
      </c>
      <c r="D17" s="33" t="s">
        <v>426</v>
      </c>
      <c r="E17" s="61">
        <v>1994</v>
      </c>
      <c r="F17" s="37">
        <v>37158.469945355195</v>
      </c>
      <c r="G17" s="33" t="s">
        <v>135</v>
      </c>
    </row>
    <row r="18" spans="1:7" x14ac:dyDescent="0.25">
      <c r="A18" s="33" t="s">
        <v>415</v>
      </c>
      <c r="B18" s="33" t="s">
        <v>425</v>
      </c>
      <c r="C18" s="221">
        <v>5.2</v>
      </c>
      <c r="D18" s="33" t="s">
        <v>426</v>
      </c>
      <c r="E18" s="61">
        <v>1994</v>
      </c>
      <c r="F18" s="37">
        <v>43715.846994535517</v>
      </c>
      <c r="G18" s="33" t="s">
        <v>135</v>
      </c>
    </row>
    <row r="19" spans="1:7" x14ac:dyDescent="0.25">
      <c r="A19" s="33" t="s">
        <v>415</v>
      </c>
      <c r="B19" s="33" t="s">
        <v>425</v>
      </c>
      <c r="C19" s="221">
        <v>6</v>
      </c>
      <c r="D19" s="33" t="s">
        <v>426</v>
      </c>
      <c r="E19" s="61">
        <v>1994</v>
      </c>
      <c r="F19" s="37">
        <v>51366.120218579235</v>
      </c>
      <c r="G19" s="33" t="s">
        <v>135</v>
      </c>
    </row>
    <row r="20" spans="1:7" x14ac:dyDescent="0.25">
      <c r="A20" s="33" t="s">
        <v>415</v>
      </c>
      <c r="B20" s="33" t="s">
        <v>428</v>
      </c>
      <c r="C20" s="221" t="s">
        <v>6388</v>
      </c>
      <c r="D20" s="33" t="s">
        <v>44</v>
      </c>
      <c r="E20" s="61">
        <v>1994</v>
      </c>
      <c r="F20" s="37">
        <v>18142.076502732241</v>
      </c>
      <c r="G20" s="33" t="s">
        <v>147</v>
      </c>
    </row>
    <row r="21" spans="1:7" x14ac:dyDescent="0.25">
      <c r="A21" s="33" t="s">
        <v>415</v>
      </c>
      <c r="B21" s="33" t="s">
        <v>428</v>
      </c>
      <c r="C21" s="221">
        <v>3.2</v>
      </c>
      <c r="D21" s="33" t="s">
        <v>44</v>
      </c>
      <c r="E21" s="61">
        <v>1994</v>
      </c>
      <c r="F21" s="37">
        <v>22185.792349726777</v>
      </c>
      <c r="G21" s="33" t="s">
        <v>147</v>
      </c>
    </row>
    <row r="22" spans="1:7" x14ac:dyDescent="0.25">
      <c r="A22" s="33" t="s">
        <v>415</v>
      </c>
      <c r="B22" s="33" t="s">
        <v>429</v>
      </c>
      <c r="C22" s="221" t="s">
        <v>6408</v>
      </c>
      <c r="D22" s="33" t="s">
        <v>44</v>
      </c>
      <c r="E22" s="61">
        <v>1994</v>
      </c>
      <c r="F22" s="37">
        <v>22841.530054644805</v>
      </c>
      <c r="G22" s="33" t="s">
        <v>147</v>
      </c>
    </row>
    <row r="23" spans="1:7" x14ac:dyDescent="0.25">
      <c r="A23" s="33" t="s">
        <v>415</v>
      </c>
      <c r="B23" s="33" t="s">
        <v>429</v>
      </c>
      <c r="C23" s="221">
        <v>3.6</v>
      </c>
      <c r="D23" s="33" t="s">
        <v>44</v>
      </c>
      <c r="E23" s="61">
        <v>1994</v>
      </c>
      <c r="F23" s="37">
        <v>22404.371584699453</v>
      </c>
      <c r="G23" s="33" t="s">
        <v>147</v>
      </c>
    </row>
    <row r="24" spans="1:7" x14ac:dyDescent="0.25">
      <c r="A24" s="33" t="s">
        <v>415</v>
      </c>
      <c r="B24" s="33" t="s">
        <v>429</v>
      </c>
      <c r="C24" s="221">
        <v>4.2</v>
      </c>
      <c r="D24" s="33" t="s">
        <v>44</v>
      </c>
      <c r="E24" s="61">
        <v>1994</v>
      </c>
      <c r="F24" s="37">
        <v>28415.300546448088</v>
      </c>
      <c r="G24" s="33" t="s">
        <v>147</v>
      </c>
    </row>
    <row r="25" spans="1:7" x14ac:dyDescent="0.25">
      <c r="A25" s="33" t="s">
        <v>415</v>
      </c>
      <c r="B25" s="33" t="s">
        <v>429</v>
      </c>
      <c r="C25" s="221" t="s">
        <v>6461</v>
      </c>
      <c r="D25" s="33" t="s">
        <v>44</v>
      </c>
      <c r="E25" s="61">
        <v>1994</v>
      </c>
      <c r="F25" s="37">
        <v>30382.513661202182</v>
      </c>
      <c r="G25" s="33" t="s">
        <v>147</v>
      </c>
    </row>
    <row r="26" spans="1:7" x14ac:dyDescent="0.25">
      <c r="A26" s="33" t="s">
        <v>415</v>
      </c>
      <c r="B26" s="33" t="s">
        <v>429</v>
      </c>
      <c r="C26" s="221" t="s">
        <v>6473</v>
      </c>
      <c r="D26" s="33" t="s">
        <v>44</v>
      </c>
      <c r="E26" s="61">
        <v>1994</v>
      </c>
      <c r="F26" s="37">
        <v>53442.62295081967</v>
      </c>
      <c r="G26" s="33" t="s">
        <v>147</v>
      </c>
    </row>
    <row r="27" spans="1:7" x14ac:dyDescent="0.25">
      <c r="A27" s="33" t="s">
        <v>415</v>
      </c>
      <c r="B27" s="33" t="s">
        <v>430</v>
      </c>
      <c r="C27" s="221">
        <v>4.2</v>
      </c>
      <c r="D27" s="33" t="s">
        <v>44</v>
      </c>
      <c r="E27" s="61">
        <v>1994</v>
      </c>
      <c r="F27" s="37">
        <v>51256.830601092894</v>
      </c>
      <c r="G27" s="33" t="s">
        <v>421</v>
      </c>
    </row>
    <row r="28" spans="1:7" x14ac:dyDescent="0.25">
      <c r="A28" s="33" t="s">
        <v>415</v>
      </c>
      <c r="B28" s="33" t="s">
        <v>430</v>
      </c>
      <c r="C28" s="221">
        <v>5.2</v>
      </c>
      <c r="D28" s="33" t="s">
        <v>44</v>
      </c>
      <c r="E28" s="61">
        <v>1994</v>
      </c>
      <c r="F28" s="37">
        <v>58743.169398907106</v>
      </c>
      <c r="G28" s="33" t="s">
        <v>421</v>
      </c>
    </row>
    <row r="29" spans="1:7" x14ac:dyDescent="0.25">
      <c r="A29" s="33" t="s">
        <v>415</v>
      </c>
      <c r="B29" s="33" t="s">
        <v>431</v>
      </c>
      <c r="C29" s="221">
        <v>4.2</v>
      </c>
      <c r="D29" s="33" t="s">
        <v>44</v>
      </c>
      <c r="E29" s="61">
        <v>1994</v>
      </c>
      <c r="F29" s="37">
        <v>32240.437158469947</v>
      </c>
      <c r="G29" s="33" t="s">
        <v>421</v>
      </c>
    </row>
    <row r="30" spans="1:7" x14ac:dyDescent="0.25">
      <c r="A30" s="33" t="s">
        <v>415</v>
      </c>
      <c r="B30" s="33" t="s">
        <v>432</v>
      </c>
      <c r="C30" s="221">
        <v>5.2</v>
      </c>
      <c r="D30" s="33" t="s">
        <v>44</v>
      </c>
      <c r="E30" s="61">
        <v>1994</v>
      </c>
      <c r="F30" s="37">
        <v>45901.639344262294</v>
      </c>
      <c r="G30" s="33" t="s">
        <v>135</v>
      </c>
    </row>
    <row r="31" spans="1:7" x14ac:dyDescent="0.25">
      <c r="A31" s="33" t="s">
        <v>415</v>
      </c>
      <c r="B31" s="33" t="s">
        <v>433</v>
      </c>
      <c r="C31" s="221" t="s">
        <v>6388</v>
      </c>
      <c r="D31" s="33" t="s">
        <v>110</v>
      </c>
      <c r="E31" s="61">
        <v>1994</v>
      </c>
      <c r="F31" s="37">
        <v>16284.153005464479</v>
      </c>
      <c r="G31" s="33" t="s">
        <v>434</v>
      </c>
    </row>
    <row r="32" spans="1:7" x14ac:dyDescent="0.25">
      <c r="A32" s="33" t="s">
        <v>415</v>
      </c>
      <c r="B32" s="33" t="s">
        <v>433</v>
      </c>
      <c r="C32" s="221" t="s">
        <v>435</v>
      </c>
      <c r="D32" s="33" t="s">
        <v>44</v>
      </c>
      <c r="E32" s="61">
        <v>1994</v>
      </c>
      <c r="F32" s="37">
        <v>25901.639344262294</v>
      </c>
      <c r="G32" s="33" t="s">
        <v>434</v>
      </c>
    </row>
    <row r="33" spans="1:7" x14ac:dyDescent="0.25">
      <c r="A33" s="33" t="s">
        <v>415</v>
      </c>
      <c r="B33" s="33" t="s">
        <v>433</v>
      </c>
      <c r="C33" s="221">
        <v>3.2</v>
      </c>
      <c r="D33" s="33" t="s">
        <v>44</v>
      </c>
      <c r="E33" s="61">
        <v>1994</v>
      </c>
      <c r="F33" s="37">
        <v>19344.262295081968</v>
      </c>
      <c r="G33" s="33" t="s">
        <v>434</v>
      </c>
    </row>
    <row r="34" spans="1:7" x14ac:dyDescent="0.25">
      <c r="A34" s="33" t="s">
        <v>436</v>
      </c>
      <c r="B34" s="33" t="s">
        <v>437</v>
      </c>
      <c r="C34" s="221">
        <v>2</v>
      </c>
      <c r="D34" s="33" t="s">
        <v>438</v>
      </c>
      <c r="E34" s="61">
        <v>1994</v>
      </c>
      <c r="F34" s="37">
        <v>15846.994535519127</v>
      </c>
      <c r="G34" s="33" t="s">
        <v>439</v>
      </c>
    </row>
    <row r="35" spans="1:7" x14ac:dyDescent="0.25">
      <c r="A35" s="33" t="s">
        <v>436</v>
      </c>
      <c r="B35" s="33" t="s">
        <v>437</v>
      </c>
      <c r="C35" s="221">
        <v>3</v>
      </c>
      <c r="D35" s="33" t="s">
        <v>438</v>
      </c>
      <c r="E35" s="61">
        <v>1994</v>
      </c>
      <c r="F35" s="37">
        <v>16393.442622950821</v>
      </c>
      <c r="G35" s="33" t="s">
        <v>439</v>
      </c>
    </row>
    <row r="36" spans="1:7" x14ac:dyDescent="0.25">
      <c r="A36" s="33" t="s">
        <v>436</v>
      </c>
      <c r="B36" s="33" t="s">
        <v>437</v>
      </c>
      <c r="C36" s="221" t="s">
        <v>6408</v>
      </c>
      <c r="D36" s="33" t="s">
        <v>438</v>
      </c>
      <c r="E36" s="61">
        <v>1994</v>
      </c>
      <c r="F36" s="37">
        <v>26229.508196721312</v>
      </c>
      <c r="G36" s="33" t="s">
        <v>439</v>
      </c>
    </row>
    <row r="37" spans="1:7" x14ac:dyDescent="0.25">
      <c r="A37" s="33" t="s">
        <v>436</v>
      </c>
      <c r="B37" s="33" t="s">
        <v>440</v>
      </c>
      <c r="C37" s="221">
        <v>1.6</v>
      </c>
      <c r="D37" s="33" t="s">
        <v>438</v>
      </c>
      <c r="E37" s="61">
        <v>1994</v>
      </c>
      <c r="F37" s="37">
        <v>12568.306010928962</v>
      </c>
      <c r="G37" s="33" t="s">
        <v>439</v>
      </c>
    </row>
    <row r="38" spans="1:7" x14ac:dyDescent="0.25">
      <c r="A38" s="33" t="s">
        <v>436</v>
      </c>
      <c r="B38" s="33" t="s">
        <v>440</v>
      </c>
      <c r="C38" s="221">
        <v>2</v>
      </c>
      <c r="D38" s="33" t="s">
        <v>438</v>
      </c>
      <c r="E38" s="61">
        <v>1994</v>
      </c>
      <c r="F38" s="37">
        <v>15300.546448087433</v>
      </c>
      <c r="G38" s="33" t="s">
        <v>439</v>
      </c>
    </row>
    <row r="39" spans="1:7" x14ac:dyDescent="0.25">
      <c r="A39" s="33" t="s">
        <v>436</v>
      </c>
      <c r="B39" s="33" t="s">
        <v>440</v>
      </c>
      <c r="C39" s="221">
        <v>2.5</v>
      </c>
      <c r="D39" s="33" t="s">
        <v>438</v>
      </c>
      <c r="E39" s="61">
        <v>1994</v>
      </c>
      <c r="F39" s="37">
        <v>21857.923497267759</v>
      </c>
      <c r="G39" s="33" t="s">
        <v>439</v>
      </c>
    </row>
    <row r="40" spans="1:7" x14ac:dyDescent="0.25">
      <c r="A40" s="33" t="s">
        <v>436</v>
      </c>
      <c r="B40" s="33" t="s">
        <v>440</v>
      </c>
      <c r="C40" s="221">
        <v>3</v>
      </c>
      <c r="D40" s="33" t="s">
        <v>438</v>
      </c>
      <c r="E40" s="61">
        <v>1994</v>
      </c>
      <c r="F40" s="37">
        <v>23497.267759562841</v>
      </c>
      <c r="G40" s="33" t="s">
        <v>439</v>
      </c>
    </row>
    <row r="41" spans="1:7" x14ac:dyDescent="0.25">
      <c r="A41" s="33" t="s">
        <v>436</v>
      </c>
      <c r="B41" s="33" t="s">
        <v>440</v>
      </c>
      <c r="C41" s="221" t="s">
        <v>6408</v>
      </c>
      <c r="D41" s="33" t="s">
        <v>438</v>
      </c>
      <c r="E41" s="61">
        <v>1994</v>
      </c>
      <c r="F41" s="37">
        <v>25136.612021857924</v>
      </c>
      <c r="G41" s="33" t="s">
        <v>439</v>
      </c>
    </row>
    <row r="42" spans="1:7" x14ac:dyDescent="0.25">
      <c r="A42" s="33" t="s">
        <v>436</v>
      </c>
      <c r="B42" s="33" t="s">
        <v>441</v>
      </c>
      <c r="C42" s="221">
        <v>2</v>
      </c>
      <c r="D42" s="33" t="s">
        <v>438</v>
      </c>
      <c r="E42" s="61">
        <v>1994</v>
      </c>
      <c r="F42" s="37">
        <v>25136.612021857924</v>
      </c>
      <c r="G42" s="33" t="s">
        <v>419</v>
      </c>
    </row>
    <row r="43" spans="1:7" x14ac:dyDescent="0.25">
      <c r="A43" s="33" t="s">
        <v>436</v>
      </c>
      <c r="B43" s="33" t="s">
        <v>441</v>
      </c>
      <c r="C43" s="221">
        <v>2.5</v>
      </c>
      <c r="D43" s="33" t="s">
        <v>438</v>
      </c>
      <c r="E43" s="61">
        <v>1994</v>
      </c>
      <c r="F43" s="37">
        <v>28961.748633879783</v>
      </c>
      <c r="G43" s="33" t="s">
        <v>419</v>
      </c>
    </row>
    <row r="44" spans="1:7" x14ac:dyDescent="0.25">
      <c r="A44" s="33" t="s">
        <v>436</v>
      </c>
      <c r="B44" s="33" t="s">
        <v>441</v>
      </c>
      <c r="C44" s="221">
        <v>3</v>
      </c>
      <c r="D44" s="33" t="s">
        <v>438</v>
      </c>
      <c r="E44" s="61">
        <v>1994</v>
      </c>
      <c r="F44" s="37">
        <v>30054.644808743171</v>
      </c>
      <c r="G44" s="33" t="s">
        <v>419</v>
      </c>
    </row>
    <row r="45" spans="1:7" x14ac:dyDescent="0.25">
      <c r="A45" s="33" t="s">
        <v>436</v>
      </c>
      <c r="B45" s="33" t="s">
        <v>441</v>
      </c>
      <c r="C45" s="221" t="s">
        <v>6408</v>
      </c>
      <c r="D45" s="33" t="s">
        <v>438</v>
      </c>
      <c r="E45" s="61">
        <v>1994</v>
      </c>
      <c r="F45" s="37">
        <v>33333.333333333336</v>
      </c>
      <c r="G45" s="33" t="s">
        <v>419</v>
      </c>
    </row>
    <row r="46" spans="1:7" x14ac:dyDescent="0.25">
      <c r="A46" s="33" t="s">
        <v>436</v>
      </c>
      <c r="B46" s="33" t="s">
        <v>442</v>
      </c>
      <c r="C46" s="221">
        <v>2</v>
      </c>
      <c r="D46" s="33" t="s">
        <v>438</v>
      </c>
      <c r="E46" s="61">
        <v>1994</v>
      </c>
      <c r="F46" s="37">
        <v>23387.978142076499</v>
      </c>
      <c r="G46" s="33" t="s">
        <v>419</v>
      </c>
    </row>
    <row r="47" spans="1:7" x14ac:dyDescent="0.25">
      <c r="A47" s="33" t="s">
        <v>436</v>
      </c>
      <c r="B47" s="33" t="s">
        <v>442</v>
      </c>
      <c r="C47" s="221">
        <v>2.5</v>
      </c>
      <c r="D47" s="33" t="s">
        <v>438</v>
      </c>
      <c r="E47" s="61">
        <v>1994</v>
      </c>
      <c r="F47" s="37">
        <v>25136.612021857924</v>
      </c>
      <c r="G47" s="33" t="s">
        <v>419</v>
      </c>
    </row>
    <row r="48" spans="1:7" x14ac:dyDescent="0.25">
      <c r="A48" s="33" t="s">
        <v>436</v>
      </c>
      <c r="B48" s="33" t="s">
        <v>442</v>
      </c>
      <c r="C48" s="221">
        <v>3</v>
      </c>
      <c r="D48" s="33" t="s">
        <v>438</v>
      </c>
      <c r="E48" s="61">
        <v>1994</v>
      </c>
      <c r="F48" s="37">
        <v>26775.956284153006</v>
      </c>
      <c r="G48" s="33" t="s">
        <v>419</v>
      </c>
    </row>
    <row r="49" spans="1:7" x14ac:dyDescent="0.25">
      <c r="A49" s="33" t="s">
        <v>436</v>
      </c>
      <c r="B49" s="33" t="s">
        <v>442</v>
      </c>
      <c r="C49" s="221" t="s">
        <v>6408</v>
      </c>
      <c r="D49" s="33" t="s">
        <v>438</v>
      </c>
      <c r="E49" s="61">
        <v>1994</v>
      </c>
      <c r="F49" s="37">
        <v>29836.065573770487</v>
      </c>
      <c r="G49" s="33" t="s">
        <v>419</v>
      </c>
    </row>
    <row r="50" spans="1:7" x14ac:dyDescent="0.25">
      <c r="A50" s="33" t="s">
        <v>436</v>
      </c>
      <c r="B50" s="33" t="s">
        <v>443</v>
      </c>
      <c r="C50" s="221">
        <v>2</v>
      </c>
      <c r="D50" s="33" t="s">
        <v>438</v>
      </c>
      <c r="E50" s="61">
        <v>1994</v>
      </c>
      <c r="F50" s="37">
        <v>17704.918032786885</v>
      </c>
      <c r="G50" s="33" t="s">
        <v>135</v>
      </c>
    </row>
    <row r="51" spans="1:7" x14ac:dyDescent="0.25">
      <c r="A51" s="33" t="s">
        <v>436</v>
      </c>
      <c r="B51" s="33" t="s">
        <v>443</v>
      </c>
      <c r="C51" s="221">
        <v>2.5</v>
      </c>
      <c r="D51" s="33" t="s">
        <v>438</v>
      </c>
      <c r="E51" s="61">
        <v>1994</v>
      </c>
      <c r="F51" s="37">
        <v>21311.475409836068</v>
      </c>
      <c r="G51" s="33" t="s">
        <v>135</v>
      </c>
    </row>
    <row r="52" spans="1:7" x14ac:dyDescent="0.25">
      <c r="A52" s="33" t="s">
        <v>436</v>
      </c>
      <c r="B52" s="33" t="s">
        <v>443</v>
      </c>
      <c r="C52" s="221">
        <v>3</v>
      </c>
      <c r="D52" s="33" t="s">
        <v>444</v>
      </c>
      <c r="E52" s="61">
        <v>1994</v>
      </c>
      <c r="F52" s="37">
        <v>24590.163934426229</v>
      </c>
      <c r="G52" s="33" t="s">
        <v>135</v>
      </c>
    </row>
    <row r="53" spans="1:7" x14ac:dyDescent="0.25">
      <c r="A53" s="33" t="s">
        <v>436</v>
      </c>
      <c r="B53" s="33" t="s">
        <v>443</v>
      </c>
      <c r="C53" s="221">
        <v>4</v>
      </c>
      <c r="D53" s="33" t="s">
        <v>438</v>
      </c>
      <c r="E53" s="61">
        <v>1994</v>
      </c>
      <c r="F53" s="37">
        <v>32786.885245901642</v>
      </c>
      <c r="G53" s="33" t="s">
        <v>135</v>
      </c>
    </row>
    <row r="54" spans="1:7" x14ac:dyDescent="0.25">
      <c r="A54" s="33" t="s">
        <v>436</v>
      </c>
      <c r="B54" s="33" t="s">
        <v>443</v>
      </c>
      <c r="C54" s="221">
        <v>4.8</v>
      </c>
      <c r="D54" s="33" t="s">
        <v>438</v>
      </c>
      <c r="E54" s="61">
        <v>1994</v>
      </c>
      <c r="F54" s="37">
        <v>36612.021857923501</v>
      </c>
      <c r="G54" s="33" t="s">
        <v>135</v>
      </c>
    </row>
    <row r="55" spans="1:7" x14ac:dyDescent="0.25">
      <c r="A55" s="33" t="s">
        <v>436</v>
      </c>
      <c r="B55" s="33" t="s">
        <v>445</v>
      </c>
      <c r="C55" s="221" t="s">
        <v>6408</v>
      </c>
      <c r="D55" s="33" t="s">
        <v>438</v>
      </c>
      <c r="E55" s="61">
        <v>1994</v>
      </c>
      <c r="F55" s="37">
        <v>29508.196721311477</v>
      </c>
      <c r="G55" s="33" t="s">
        <v>423</v>
      </c>
    </row>
    <row r="56" spans="1:7" x14ac:dyDescent="0.25">
      <c r="A56" s="33" t="s">
        <v>436</v>
      </c>
      <c r="B56" s="33" t="s">
        <v>445</v>
      </c>
      <c r="C56" s="221" t="s">
        <v>6462</v>
      </c>
      <c r="D56" s="33" t="s">
        <v>438</v>
      </c>
      <c r="E56" s="61">
        <v>1994</v>
      </c>
      <c r="F56" s="37">
        <v>44808.743169398906</v>
      </c>
      <c r="G56" s="33" t="s">
        <v>423</v>
      </c>
    </row>
    <row r="57" spans="1:7" x14ac:dyDescent="0.25">
      <c r="A57" s="33" t="s">
        <v>436</v>
      </c>
      <c r="B57" s="33" t="s">
        <v>446</v>
      </c>
      <c r="C57" s="221">
        <v>3</v>
      </c>
      <c r="D57" s="33" t="s">
        <v>438</v>
      </c>
      <c r="E57" s="61">
        <v>1994</v>
      </c>
      <c r="F57" s="37">
        <v>33879.78142076503</v>
      </c>
      <c r="G57" s="33" t="s">
        <v>419</v>
      </c>
    </row>
    <row r="58" spans="1:7" x14ac:dyDescent="0.25">
      <c r="A58" s="33" t="s">
        <v>436</v>
      </c>
      <c r="B58" s="33" t="s">
        <v>446</v>
      </c>
      <c r="C58" s="221">
        <v>4.8</v>
      </c>
      <c r="D58" s="33" t="s">
        <v>438</v>
      </c>
      <c r="E58" s="61">
        <v>1994</v>
      </c>
      <c r="F58" s="37">
        <v>33879.78142076503</v>
      </c>
      <c r="G58" s="33" t="s">
        <v>419</v>
      </c>
    </row>
    <row r="59" spans="1:7" x14ac:dyDescent="0.25">
      <c r="A59" s="33" t="s">
        <v>436</v>
      </c>
      <c r="B59" s="33" t="s">
        <v>447</v>
      </c>
      <c r="C59" s="221">
        <v>3</v>
      </c>
      <c r="D59" s="33" t="s">
        <v>438</v>
      </c>
      <c r="E59" s="61">
        <v>1994</v>
      </c>
      <c r="F59" s="37">
        <v>32240.437158469947</v>
      </c>
      <c r="G59" s="33" t="s">
        <v>421</v>
      </c>
    </row>
    <row r="60" spans="1:7" x14ac:dyDescent="0.25">
      <c r="A60" s="33" t="s">
        <v>436</v>
      </c>
      <c r="B60" s="33" t="s">
        <v>447</v>
      </c>
      <c r="C60" s="221">
        <v>4.8</v>
      </c>
      <c r="D60" s="33" t="s">
        <v>438</v>
      </c>
      <c r="E60" s="61">
        <v>1994</v>
      </c>
      <c r="F60" s="37">
        <v>32240.437158469947</v>
      </c>
      <c r="G60" s="33" t="s">
        <v>421</v>
      </c>
    </row>
    <row r="61" spans="1:7" x14ac:dyDescent="0.25">
      <c r="A61" s="33" t="s">
        <v>436</v>
      </c>
      <c r="B61" s="33" t="s">
        <v>448</v>
      </c>
      <c r="C61" s="221">
        <v>3</v>
      </c>
      <c r="D61" s="33" t="s">
        <v>438</v>
      </c>
      <c r="E61" s="61">
        <v>1994</v>
      </c>
      <c r="F61" s="37">
        <v>32786.885245901642</v>
      </c>
      <c r="G61" s="33" t="s">
        <v>135</v>
      </c>
    </row>
    <row r="62" spans="1:7" x14ac:dyDescent="0.25">
      <c r="A62" s="33" t="s">
        <v>436</v>
      </c>
      <c r="B62" s="33" t="s">
        <v>448</v>
      </c>
      <c r="C62" s="221" t="s">
        <v>6408</v>
      </c>
      <c r="D62" s="33" t="s">
        <v>438</v>
      </c>
      <c r="E62" s="61">
        <v>1994</v>
      </c>
      <c r="F62" s="37">
        <v>39344.262295081971</v>
      </c>
      <c r="G62" s="33" t="s">
        <v>135</v>
      </c>
    </row>
    <row r="63" spans="1:7" x14ac:dyDescent="0.25">
      <c r="A63" s="33" t="s">
        <v>436</v>
      </c>
      <c r="B63" s="33" t="s">
        <v>448</v>
      </c>
      <c r="C63" s="221" t="s">
        <v>6462</v>
      </c>
      <c r="D63" s="33" t="s">
        <v>438</v>
      </c>
      <c r="E63" s="61">
        <v>1994</v>
      </c>
      <c r="F63" s="37">
        <v>49726.775956284153</v>
      </c>
      <c r="G63" s="33" t="s">
        <v>135</v>
      </c>
    </row>
    <row r="64" spans="1:7" x14ac:dyDescent="0.25">
      <c r="A64" s="33" t="s">
        <v>436</v>
      </c>
      <c r="B64" s="33" t="s">
        <v>448</v>
      </c>
      <c r="C64" s="221" t="s">
        <v>6474</v>
      </c>
      <c r="D64" s="33" t="s">
        <v>438</v>
      </c>
      <c r="E64" s="61">
        <v>1994</v>
      </c>
      <c r="F64" s="37">
        <v>76502.732240437166</v>
      </c>
      <c r="G64" s="33" t="s">
        <v>135</v>
      </c>
    </row>
    <row r="65" spans="1:7" x14ac:dyDescent="0.25">
      <c r="A65" s="33" t="s">
        <v>436</v>
      </c>
      <c r="B65" s="33" t="s">
        <v>449</v>
      </c>
      <c r="C65" s="221">
        <v>4</v>
      </c>
      <c r="D65" s="33" t="s">
        <v>438</v>
      </c>
      <c r="E65" s="61">
        <v>1994</v>
      </c>
      <c r="F65" s="37">
        <v>37704.918032786889</v>
      </c>
      <c r="G65" s="33" t="s">
        <v>135</v>
      </c>
    </row>
    <row r="66" spans="1:7" x14ac:dyDescent="0.25">
      <c r="A66" s="33" t="s">
        <v>436</v>
      </c>
      <c r="B66" s="33" t="s">
        <v>450</v>
      </c>
      <c r="C66" s="221">
        <v>4</v>
      </c>
      <c r="D66" s="33" t="s">
        <v>438</v>
      </c>
      <c r="E66" s="61">
        <v>1994</v>
      </c>
      <c r="F66" s="37">
        <v>37704.918032786889</v>
      </c>
      <c r="G66" s="33" t="s">
        <v>419</v>
      </c>
    </row>
    <row r="67" spans="1:7" x14ac:dyDescent="0.25">
      <c r="A67" s="33" t="s">
        <v>436</v>
      </c>
      <c r="B67" s="33" t="s">
        <v>451</v>
      </c>
      <c r="C67" s="221">
        <v>4</v>
      </c>
      <c r="D67" s="33" t="s">
        <v>438</v>
      </c>
      <c r="E67" s="61">
        <v>1994</v>
      </c>
      <c r="F67" s="37">
        <v>37704.918032786889</v>
      </c>
      <c r="G67" s="33" t="s">
        <v>421</v>
      </c>
    </row>
    <row r="68" spans="1:7" x14ac:dyDescent="0.25">
      <c r="A68" s="33" t="s">
        <v>436</v>
      </c>
      <c r="B68" s="33" t="s">
        <v>452</v>
      </c>
      <c r="C68" s="221">
        <v>5</v>
      </c>
      <c r="D68" s="33" t="s">
        <v>438</v>
      </c>
      <c r="E68" s="61">
        <v>1994</v>
      </c>
      <c r="F68" s="37">
        <v>48633.879781420765</v>
      </c>
      <c r="G68" s="33" t="s">
        <v>135</v>
      </c>
    </row>
    <row r="69" spans="1:7" x14ac:dyDescent="0.25">
      <c r="A69" s="33" t="s">
        <v>436</v>
      </c>
      <c r="B69" s="33" t="s">
        <v>453</v>
      </c>
      <c r="C69" s="221">
        <v>5</v>
      </c>
      <c r="D69" s="33" t="s">
        <v>438</v>
      </c>
      <c r="E69" s="61">
        <v>1994</v>
      </c>
      <c r="F69" s="37">
        <v>63387.978142076507</v>
      </c>
      <c r="G69" s="33" t="s">
        <v>419</v>
      </c>
    </row>
    <row r="70" spans="1:7" x14ac:dyDescent="0.25">
      <c r="A70" s="33" t="s">
        <v>436</v>
      </c>
      <c r="B70" s="33" t="s">
        <v>454</v>
      </c>
      <c r="C70" s="221">
        <v>5</v>
      </c>
      <c r="D70" s="33" t="s">
        <v>438</v>
      </c>
      <c r="E70" s="61">
        <v>1994</v>
      </c>
      <c r="F70" s="37">
        <v>60218.579234972683</v>
      </c>
      <c r="G70" s="33" t="s">
        <v>421</v>
      </c>
    </row>
    <row r="71" spans="1:7" x14ac:dyDescent="0.25">
      <c r="A71" s="33" t="s">
        <v>436</v>
      </c>
      <c r="B71" s="33" t="s">
        <v>455</v>
      </c>
      <c r="C71" s="221">
        <v>2.5</v>
      </c>
      <c r="D71" s="33" t="s">
        <v>44</v>
      </c>
      <c r="E71" s="61">
        <v>1994</v>
      </c>
      <c r="F71" s="37">
        <v>17814.207650273223</v>
      </c>
      <c r="G71" s="33" t="s">
        <v>147</v>
      </c>
    </row>
    <row r="72" spans="1:7" x14ac:dyDescent="0.25">
      <c r="A72" s="33" t="s">
        <v>436</v>
      </c>
      <c r="B72" s="33" t="s">
        <v>455</v>
      </c>
      <c r="C72" s="221">
        <v>3</v>
      </c>
      <c r="D72" s="33" t="s">
        <v>44</v>
      </c>
      <c r="E72" s="61">
        <v>1994</v>
      </c>
      <c r="F72" s="37">
        <v>17814.207650273223</v>
      </c>
      <c r="G72" s="33" t="s">
        <v>147</v>
      </c>
    </row>
    <row r="73" spans="1:7" x14ac:dyDescent="0.25">
      <c r="A73" s="33" t="s">
        <v>436</v>
      </c>
      <c r="B73" s="33" t="s">
        <v>456</v>
      </c>
      <c r="C73" s="221">
        <v>3</v>
      </c>
      <c r="D73" s="33" t="s">
        <v>44</v>
      </c>
      <c r="E73" s="61">
        <v>1994</v>
      </c>
      <c r="F73" s="37">
        <v>26775.956284153006</v>
      </c>
      <c r="G73" s="33" t="s">
        <v>147</v>
      </c>
    </row>
    <row r="74" spans="1:7" x14ac:dyDescent="0.25">
      <c r="A74" s="33" t="s">
        <v>436</v>
      </c>
      <c r="B74" s="33" t="s">
        <v>456</v>
      </c>
      <c r="C74" s="221">
        <v>4.8</v>
      </c>
      <c r="D74" s="33" t="s">
        <v>44</v>
      </c>
      <c r="E74" s="61">
        <v>1994</v>
      </c>
      <c r="F74" s="37">
        <v>26775.956284153006</v>
      </c>
      <c r="G74" s="33" t="s">
        <v>147</v>
      </c>
    </row>
    <row r="75" spans="1:7" x14ac:dyDescent="0.25">
      <c r="A75" s="33" t="s">
        <v>436</v>
      </c>
      <c r="B75" s="33" t="s">
        <v>457</v>
      </c>
      <c r="C75" s="221" t="s">
        <v>6462</v>
      </c>
      <c r="D75" s="33" t="s">
        <v>44</v>
      </c>
      <c r="E75" s="61">
        <v>1994</v>
      </c>
      <c r="F75" s="37">
        <v>31147.540983606559</v>
      </c>
      <c r="G75" s="33" t="s">
        <v>147</v>
      </c>
    </row>
    <row r="76" spans="1:7" x14ac:dyDescent="0.25">
      <c r="A76" s="33" t="s">
        <v>436</v>
      </c>
      <c r="B76" s="33" t="s">
        <v>458</v>
      </c>
      <c r="C76" s="221" t="s">
        <v>6408</v>
      </c>
      <c r="D76" s="33" t="s">
        <v>44</v>
      </c>
      <c r="E76" s="61">
        <v>1994</v>
      </c>
      <c r="F76" s="37">
        <v>39890.710382513666</v>
      </c>
      <c r="G76" s="33" t="s">
        <v>423</v>
      </c>
    </row>
    <row r="77" spans="1:7" x14ac:dyDescent="0.25">
      <c r="A77" s="33" t="s">
        <v>436</v>
      </c>
      <c r="B77" s="33" t="s">
        <v>458</v>
      </c>
      <c r="C77" s="221" t="s">
        <v>6462</v>
      </c>
      <c r="D77" s="33" t="s">
        <v>44</v>
      </c>
      <c r="E77" s="61">
        <v>1994</v>
      </c>
      <c r="F77" s="37">
        <v>39890.710382513666</v>
      </c>
      <c r="G77" s="33" t="s">
        <v>423</v>
      </c>
    </row>
    <row r="78" spans="1:7" x14ac:dyDescent="0.25">
      <c r="A78" s="33" t="s">
        <v>436</v>
      </c>
      <c r="B78" s="33" t="s">
        <v>459</v>
      </c>
      <c r="C78" s="221" t="s">
        <v>6462</v>
      </c>
      <c r="D78" s="33" t="s">
        <v>44</v>
      </c>
      <c r="E78" s="61">
        <v>1994</v>
      </c>
      <c r="F78" s="37">
        <v>55191.256830601094</v>
      </c>
      <c r="G78" s="33" t="s">
        <v>423</v>
      </c>
    </row>
    <row r="79" spans="1:7" x14ac:dyDescent="0.25">
      <c r="A79" s="33" t="s">
        <v>436</v>
      </c>
      <c r="B79" s="33" t="s">
        <v>460</v>
      </c>
      <c r="C79" s="221">
        <v>2.5</v>
      </c>
      <c r="D79" s="33" t="s">
        <v>438</v>
      </c>
      <c r="E79" s="61">
        <v>1994</v>
      </c>
      <c r="F79" s="37">
        <v>19125.683060109292</v>
      </c>
      <c r="G79" s="33" t="s">
        <v>419</v>
      </c>
    </row>
    <row r="80" spans="1:7" x14ac:dyDescent="0.25">
      <c r="A80" s="33" t="s">
        <v>436</v>
      </c>
      <c r="B80" s="33" t="s">
        <v>460</v>
      </c>
      <c r="C80" s="221">
        <v>3</v>
      </c>
      <c r="D80" s="33" t="s">
        <v>438</v>
      </c>
      <c r="E80" s="61">
        <v>1994</v>
      </c>
      <c r="F80" s="37">
        <v>22404.371584699453</v>
      </c>
      <c r="G80" s="33" t="s">
        <v>419</v>
      </c>
    </row>
    <row r="81" spans="1:7" x14ac:dyDescent="0.25">
      <c r="A81" s="33" t="s">
        <v>436</v>
      </c>
      <c r="B81" s="33" t="s">
        <v>460</v>
      </c>
      <c r="C81" s="221" t="s">
        <v>6408</v>
      </c>
      <c r="D81" s="33" t="s">
        <v>438</v>
      </c>
      <c r="E81" s="61">
        <v>1994</v>
      </c>
      <c r="F81" s="37">
        <v>26229.508196721312</v>
      </c>
      <c r="G81" s="33" t="s">
        <v>419</v>
      </c>
    </row>
    <row r="82" spans="1:7" x14ac:dyDescent="0.25">
      <c r="A82" s="33" t="s">
        <v>461</v>
      </c>
      <c r="B82" s="33" t="s">
        <v>462</v>
      </c>
      <c r="C82" s="221">
        <v>1.6</v>
      </c>
      <c r="D82" s="33" t="s">
        <v>110</v>
      </c>
      <c r="E82" s="61">
        <v>1994</v>
      </c>
      <c r="F82" s="37">
        <v>3934.4262295081962</v>
      </c>
      <c r="G82" s="33" t="s">
        <v>135</v>
      </c>
    </row>
    <row r="83" spans="1:7" x14ac:dyDescent="0.25">
      <c r="A83" s="33" t="s">
        <v>463</v>
      </c>
      <c r="B83" s="33" t="s">
        <v>465</v>
      </c>
      <c r="C83" s="221">
        <v>5.3</v>
      </c>
      <c r="D83" s="33" t="s">
        <v>44</v>
      </c>
      <c r="E83" s="61">
        <v>1994</v>
      </c>
      <c r="F83" s="37">
        <v>18032.786885245903</v>
      </c>
      <c r="G83" s="33" t="s">
        <v>466</v>
      </c>
    </row>
    <row r="84" spans="1:7" x14ac:dyDescent="0.25">
      <c r="A84" s="33" t="s">
        <v>463</v>
      </c>
      <c r="B84" s="33" t="s">
        <v>464</v>
      </c>
      <c r="C84" s="221">
        <v>1.4</v>
      </c>
      <c r="D84" s="33" t="s">
        <v>110</v>
      </c>
      <c r="E84" s="61">
        <v>1994</v>
      </c>
      <c r="F84" s="37">
        <v>4480.8743169398904</v>
      </c>
      <c r="G84" s="33" t="s">
        <v>186</v>
      </c>
    </row>
    <row r="85" spans="1:7" x14ac:dyDescent="0.25">
      <c r="A85" s="33" t="s">
        <v>463</v>
      </c>
      <c r="B85" s="33" t="s">
        <v>467</v>
      </c>
      <c r="C85" s="221">
        <v>5.3</v>
      </c>
      <c r="D85" s="33" t="s">
        <v>44</v>
      </c>
      <c r="E85" s="61">
        <v>1994</v>
      </c>
      <c r="F85" s="37">
        <v>19672.131147540986</v>
      </c>
      <c r="G85" s="33" t="s">
        <v>468</v>
      </c>
    </row>
    <row r="86" spans="1:7" x14ac:dyDescent="0.25">
      <c r="A86" s="33" t="s">
        <v>463</v>
      </c>
      <c r="B86" s="33" t="s">
        <v>467</v>
      </c>
      <c r="C86" s="221">
        <v>6</v>
      </c>
      <c r="D86" s="33" t="s">
        <v>44</v>
      </c>
      <c r="E86" s="61">
        <v>1994</v>
      </c>
      <c r="F86" s="37">
        <v>20218.57923497268</v>
      </c>
      <c r="G86" s="33" t="s">
        <v>468</v>
      </c>
    </row>
    <row r="87" spans="1:7" x14ac:dyDescent="0.25">
      <c r="A87" s="33" t="s">
        <v>463</v>
      </c>
      <c r="B87" s="33" t="s">
        <v>469</v>
      </c>
      <c r="C87" s="221">
        <v>5.3</v>
      </c>
      <c r="D87" s="33" t="s">
        <v>444</v>
      </c>
      <c r="E87" s="61">
        <v>1994</v>
      </c>
      <c r="F87" s="37">
        <v>16612.021857923497</v>
      </c>
      <c r="G87" s="33" t="s">
        <v>147</v>
      </c>
    </row>
    <row r="88" spans="1:7" x14ac:dyDescent="0.25">
      <c r="A88" s="33" t="s">
        <v>463</v>
      </c>
      <c r="B88" s="33" t="s">
        <v>470</v>
      </c>
      <c r="C88" s="221">
        <v>5.3</v>
      </c>
      <c r="D88" s="33" t="s">
        <v>444</v>
      </c>
      <c r="E88" s="61">
        <v>1994</v>
      </c>
      <c r="F88" s="37">
        <v>17759.562841530056</v>
      </c>
      <c r="G88" s="33" t="s">
        <v>147</v>
      </c>
    </row>
    <row r="89" spans="1:7" x14ac:dyDescent="0.25">
      <c r="A89" s="33" t="s">
        <v>463</v>
      </c>
      <c r="B89" s="33" t="s">
        <v>472</v>
      </c>
      <c r="C89" s="221">
        <v>5.3</v>
      </c>
      <c r="D89" s="33" t="s">
        <v>444</v>
      </c>
      <c r="E89" s="61">
        <v>1994</v>
      </c>
      <c r="F89" s="37">
        <v>22349.726775956282</v>
      </c>
      <c r="G89" s="33" t="s">
        <v>147</v>
      </c>
    </row>
    <row r="90" spans="1:7" x14ac:dyDescent="0.25">
      <c r="A90" s="33" t="s">
        <v>463</v>
      </c>
      <c r="B90" s="33" t="s">
        <v>471</v>
      </c>
      <c r="C90" s="221">
        <v>5.3</v>
      </c>
      <c r="D90" s="33" t="s">
        <v>444</v>
      </c>
      <c r="E90" s="61">
        <v>1994</v>
      </c>
      <c r="F90" s="37">
        <v>19289.617486338797</v>
      </c>
      <c r="G90" s="33" t="s">
        <v>147</v>
      </c>
    </row>
    <row r="91" spans="1:7" x14ac:dyDescent="0.25">
      <c r="A91" s="33" t="s">
        <v>86</v>
      </c>
      <c r="B91" s="33" t="s">
        <v>473</v>
      </c>
      <c r="C91" s="221">
        <v>1.5</v>
      </c>
      <c r="D91" s="33" t="s">
        <v>110</v>
      </c>
      <c r="E91" s="61">
        <v>1994</v>
      </c>
      <c r="F91" s="37">
        <v>5683.0601092896177</v>
      </c>
      <c r="G91" s="33" t="s">
        <v>186</v>
      </c>
    </row>
    <row r="92" spans="1:7" x14ac:dyDescent="0.25">
      <c r="A92" s="33" t="s">
        <v>86</v>
      </c>
      <c r="B92" s="33" t="s">
        <v>474</v>
      </c>
      <c r="C92" s="221">
        <v>1.5</v>
      </c>
      <c r="D92" s="33" t="s">
        <v>110</v>
      </c>
      <c r="E92" s="61">
        <v>1994</v>
      </c>
      <c r="F92" s="37">
        <v>5573.7704918032778</v>
      </c>
      <c r="G92" s="33" t="s">
        <v>186</v>
      </c>
    </row>
    <row r="93" spans="1:7" x14ac:dyDescent="0.25">
      <c r="A93" s="33" t="s">
        <v>86</v>
      </c>
      <c r="B93" s="33" t="s">
        <v>475</v>
      </c>
      <c r="C93" s="221">
        <v>1.5</v>
      </c>
      <c r="D93" s="33" t="s">
        <v>44</v>
      </c>
      <c r="E93" s="61">
        <v>1994</v>
      </c>
      <c r="F93" s="37">
        <v>6994.5355191256822</v>
      </c>
      <c r="G93" s="33" t="s">
        <v>147</v>
      </c>
    </row>
    <row r="94" spans="1:7" x14ac:dyDescent="0.25">
      <c r="A94" s="33" t="s">
        <v>476</v>
      </c>
      <c r="B94" s="33" t="s">
        <v>477</v>
      </c>
      <c r="C94" s="221">
        <v>4.5999999999999996</v>
      </c>
      <c r="D94" s="33" t="s">
        <v>438</v>
      </c>
      <c r="E94" s="61">
        <v>1994</v>
      </c>
      <c r="F94" s="37">
        <v>8743.1693989071046</v>
      </c>
      <c r="G94" s="33" t="s">
        <v>135</v>
      </c>
    </row>
    <row r="95" spans="1:7" x14ac:dyDescent="0.25">
      <c r="A95" s="33" t="s">
        <v>476</v>
      </c>
      <c r="B95" s="33" t="s">
        <v>478</v>
      </c>
      <c r="C95" s="221">
        <v>3.5</v>
      </c>
      <c r="D95" s="33" t="s">
        <v>114</v>
      </c>
      <c r="E95" s="61">
        <v>1994</v>
      </c>
      <c r="F95" s="37">
        <v>10819.672131147541</v>
      </c>
      <c r="G95" s="33" t="s">
        <v>147</v>
      </c>
    </row>
    <row r="96" spans="1:7" x14ac:dyDescent="0.25">
      <c r="A96" s="33" t="s">
        <v>476</v>
      </c>
      <c r="B96" s="33" t="s">
        <v>479</v>
      </c>
      <c r="C96" s="221">
        <v>3</v>
      </c>
      <c r="D96" s="33" t="s">
        <v>44</v>
      </c>
      <c r="E96" s="61">
        <v>1994</v>
      </c>
      <c r="F96" s="37">
        <v>8743.1693989071046</v>
      </c>
      <c r="G96" s="33" t="s">
        <v>147</v>
      </c>
    </row>
    <row r="97" spans="1:7" x14ac:dyDescent="0.25">
      <c r="A97" s="33" t="s">
        <v>476</v>
      </c>
      <c r="B97" s="33" t="s">
        <v>480</v>
      </c>
      <c r="C97" s="221">
        <v>5.4</v>
      </c>
      <c r="D97" s="33" t="s">
        <v>44</v>
      </c>
      <c r="E97" s="61">
        <v>1994</v>
      </c>
      <c r="F97" s="37">
        <v>13005.464480874318</v>
      </c>
      <c r="G97" s="33" t="s">
        <v>147</v>
      </c>
    </row>
    <row r="98" spans="1:7" x14ac:dyDescent="0.25">
      <c r="A98" s="33" t="s">
        <v>476</v>
      </c>
      <c r="B98" s="33" t="s">
        <v>481</v>
      </c>
      <c r="C98" s="221">
        <v>5.4</v>
      </c>
      <c r="D98" s="33" t="s">
        <v>44</v>
      </c>
      <c r="E98" s="61">
        <v>1994</v>
      </c>
      <c r="F98" s="37">
        <v>19125.683060109292</v>
      </c>
      <c r="G98" s="33" t="s">
        <v>468</v>
      </c>
    </row>
    <row r="99" spans="1:7" x14ac:dyDescent="0.25">
      <c r="A99" s="33" t="s">
        <v>476</v>
      </c>
      <c r="B99" s="33" t="s">
        <v>482</v>
      </c>
      <c r="C99" s="221">
        <v>4</v>
      </c>
      <c r="D99" s="33" t="s">
        <v>44</v>
      </c>
      <c r="E99" s="61">
        <v>1994</v>
      </c>
      <c r="F99" s="37">
        <v>10819.672131147541</v>
      </c>
      <c r="G99" s="33" t="s">
        <v>147</v>
      </c>
    </row>
    <row r="100" spans="1:7" x14ac:dyDescent="0.25">
      <c r="A100" s="33" t="s">
        <v>476</v>
      </c>
      <c r="B100" s="33" t="s">
        <v>482</v>
      </c>
      <c r="C100" s="221">
        <v>4</v>
      </c>
      <c r="D100" s="33" t="s">
        <v>44</v>
      </c>
      <c r="E100" s="61">
        <v>1994</v>
      </c>
      <c r="F100" s="37">
        <v>10819.672131147541</v>
      </c>
      <c r="G100" s="33" t="s">
        <v>466</v>
      </c>
    </row>
    <row r="101" spans="1:7" x14ac:dyDescent="0.25">
      <c r="A101" s="33" t="s">
        <v>476</v>
      </c>
      <c r="B101" s="33" t="s">
        <v>483</v>
      </c>
      <c r="C101" s="221">
        <v>4.5999999999999996</v>
      </c>
      <c r="D101" s="33" t="s">
        <v>444</v>
      </c>
      <c r="E101" s="61">
        <v>1994</v>
      </c>
      <c r="F101" s="37">
        <v>9289.6174863387987</v>
      </c>
      <c r="G101" s="33" t="s">
        <v>484</v>
      </c>
    </row>
    <row r="102" spans="1:7" x14ac:dyDescent="0.25">
      <c r="A102" s="33" t="s">
        <v>476</v>
      </c>
      <c r="B102" s="33" t="s">
        <v>483</v>
      </c>
      <c r="C102" s="221">
        <v>5.4</v>
      </c>
      <c r="D102" s="33" t="s">
        <v>444</v>
      </c>
      <c r="E102" s="61">
        <v>1994</v>
      </c>
      <c r="F102" s="37">
        <v>9289.6174863387987</v>
      </c>
      <c r="G102" s="33" t="s">
        <v>466</v>
      </c>
    </row>
    <row r="103" spans="1:7" x14ac:dyDescent="0.25">
      <c r="A103" s="33" t="s">
        <v>476</v>
      </c>
      <c r="B103" s="33" t="s">
        <v>485</v>
      </c>
      <c r="C103" s="221">
        <v>1.2</v>
      </c>
      <c r="D103" s="33" t="s">
        <v>110</v>
      </c>
      <c r="E103" s="61">
        <v>1994</v>
      </c>
      <c r="F103" s="37">
        <v>5901.6393442622957</v>
      </c>
      <c r="G103" s="33" t="s">
        <v>186</v>
      </c>
    </row>
    <row r="104" spans="1:7" x14ac:dyDescent="0.25">
      <c r="A104" s="33" t="s">
        <v>476</v>
      </c>
      <c r="B104" s="33" t="s">
        <v>485</v>
      </c>
      <c r="C104" s="221">
        <v>1.4</v>
      </c>
      <c r="D104" s="33" t="s">
        <v>110</v>
      </c>
      <c r="E104" s="61">
        <v>1994</v>
      </c>
      <c r="F104" s="37">
        <v>5901.6393442622957</v>
      </c>
      <c r="G104" s="33" t="s">
        <v>186</v>
      </c>
    </row>
    <row r="105" spans="1:7" x14ac:dyDescent="0.25">
      <c r="A105" s="33" t="s">
        <v>476</v>
      </c>
      <c r="B105" s="33" t="s">
        <v>486</v>
      </c>
      <c r="C105" s="221">
        <v>3.5</v>
      </c>
      <c r="D105" s="33" t="s">
        <v>114</v>
      </c>
      <c r="E105" s="61">
        <v>1994</v>
      </c>
      <c r="F105" s="37">
        <v>12568.306010928962</v>
      </c>
      <c r="G105" s="33" t="s">
        <v>487</v>
      </c>
    </row>
    <row r="106" spans="1:7" x14ac:dyDescent="0.25">
      <c r="A106" s="77" t="s">
        <v>71</v>
      </c>
      <c r="B106" s="77" t="s">
        <v>73</v>
      </c>
      <c r="C106" s="323" t="s">
        <v>1989</v>
      </c>
      <c r="D106" s="77" t="s">
        <v>110</v>
      </c>
      <c r="E106" s="80">
        <v>1994</v>
      </c>
      <c r="F106" s="111">
        <v>11748</v>
      </c>
      <c r="G106" s="77" t="s">
        <v>6240</v>
      </c>
    </row>
    <row r="107" spans="1:7" x14ac:dyDescent="0.25">
      <c r="A107" s="77" t="s">
        <v>87</v>
      </c>
      <c r="B107" s="77" t="s">
        <v>2973</v>
      </c>
      <c r="C107" s="323">
        <v>2.4</v>
      </c>
      <c r="D107" s="77" t="s">
        <v>120</v>
      </c>
      <c r="E107" s="80">
        <v>1994</v>
      </c>
      <c r="F107" s="171">
        <v>5072</v>
      </c>
      <c r="G107" s="77" t="s">
        <v>2972</v>
      </c>
    </row>
    <row r="108" spans="1:7" x14ac:dyDescent="0.25">
      <c r="A108" s="77" t="s">
        <v>87</v>
      </c>
      <c r="B108" s="77" t="s">
        <v>2973</v>
      </c>
      <c r="C108" s="323">
        <v>2.5</v>
      </c>
      <c r="D108" s="77" t="s">
        <v>120</v>
      </c>
      <c r="E108" s="80">
        <v>1994</v>
      </c>
      <c r="F108" s="171">
        <v>5342</v>
      </c>
      <c r="G108" s="77" t="s">
        <v>2972</v>
      </c>
    </row>
    <row r="109" spans="1:7" x14ac:dyDescent="0.25">
      <c r="A109" s="33" t="s">
        <v>1920</v>
      </c>
      <c r="B109" s="61" t="s">
        <v>1716</v>
      </c>
      <c r="C109" s="221" t="s">
        <v>158</v>
      </c>
      <c r="D109" s="35" t="s">
        <v>44</v>
      </c>
      <c r="E109" s="61">
        <v>1994</v>
      </c>
      <c r="F109" s="52">
        <v>23655</v>
      </c>
      <c r="G109" s="33" t="s">
        <v>147</v>
      </c>
    </row>
    <row r="110" spans="1:7" x14ac:dyDescent="0.25">
      <c r="A110" s="285" t="s">
        <v>85</v>
      </c>
      <c r="B110" s="285" t="s">
        <v>3293</v>
      </c>
      <c r="C110" s="571" t="s">
        <v>1987</v>
      </c>
      <c r="D110" s="285"/>
      <c r="E110" s="569">
        <v>1994</v>
      </c>
      <c r="F110" s="286">
        <v>40370</v>
      </c>
      <c r="G110" s="285" t="s">
        <v>3803</v>
      </c>
    </row>
    <row r="111" spans="1:7" x14ac:dyDescent="0.25">
      <c r="A111" s="285" t="s">
        <v>85</v>
      </c>
      <c r="B111" s="285" t="s">
        <v>3295</v>
      </c>
      <c r="C111" s="571" t="s">
        <v>2859</v>
      </c>
      <c r="D111" s="285"/>
      <c r="E111" s="569">
        <v>1994</v>
      </c>
      <c r="F111" s="286">
        <v>51670</v>
      </c>
      <c r="G111" s="285" t="s">
        <v>3803</v>
      </c>
    </row>
    <row r="112" spans="1:7" x14ac:dyDescent="0.25">
      <c r="A112" s="285" t="s">
        <v>85</v>
      </c>
      <c r="B112" s="285" t="s">
        <v>3299</v>
      </c>
      <c r="C112" s="571" t="s">
        <v>1987</v>
      </c>
      <c r="D112" s="285"/>
      <c r="E112" s="569">
        <v>1994</v>
      </c>
      <c r="F112" s="286">
        <v>38470</v>
      </c>
      <c r="G112" s="285" t="s">
        <v>1837</v>
      </c>
    </row>
    <row r="113" spans="1:7" x14ac:dyDescent="0.25">
      <c r="A113" s="285" t="s">
        <v>85</v>
      </c>
      <c r="B113" s="285" t="s">
        <v>3300</v>
      </c>
      <c r="C113" s="571"/>
      <c r="D113" s="285"/>
      <c r="E113" s="569">
        <v>1994</v>
      </c>
      <c r="F113" s="286">
        <v>45570</v>
      </c>
      <c r="G113" s="285" t="s">
        <v>1837</v>
      </c>
    </row>
    <row r="114" spans="1:7" x14ac:dyDescent="0.25">
      <c r="A114" s="77" t="s">
        <v>697</v>
      </c>
      <c r="B114" s="77" t="s">
        <v>2982</v>
      </c>
      <c r="C114" s="323">
        <v>4.5</v>
      </c>
      <c r="D114" s="77" t="s">
        <v>2975</v>
      </c>
      <c r="E114" s="80">
        <v>1994</v>
      </c>
      <c r="F114" s="106">
        <v>30200</v>
      </c>
      <c r="G114" s="77" t="s">
        <v>2974</v>
      </c>
    </row>
    <row r="115" spans="1:7" x14ac:dyDescent="0.25">
      <c r="A115" s="77" t="s">
        <v>697</v>
      </c>
      <c r="B115" s="77" t="s">
        <v>3005</v>
      </c>
      <c r="C115" s="323">
        <v>1.8</v>
      </c>
      <c r="D115" s="77" t="s">
        <v>438</v>
      </c>
      <c r="E115" s="80">
        <v>1994</v>
      </c>
      <c r="F115" s="171">
        <v>17100</v>
      </c>
      <c r="G115" s="77" t="s">
        <v>2978</v>
      </c>
    </row>
    <row r="116" spans="1:7" x14ac:dyDescent="0.25">
      <c r="A116" s="77" t="s">
        <v>697</v>
      </c>
      <c r="B116" s="77" t="s">
        <v>2980</v>
      </c>
      <c r="C116" s="323">
        <v>1.9</v>
      </c>
      <c r="D116" s="77" t="s">
        <v>438</v>
      </c>
      <c r="E116" s="80">
        <v>1994</v>
      </c>
      <c r="F116" s="171">
        <v>17650</v>
      </c>
      <c r="G116" s="77" t="s">
        <v>2978</v>
      </c>
    </row>
    <row r="117" spans="1:7" x14ac:dyDescent="0.25">
      <c r="A117" s="77" t="s">
        <v>697</v>
      </c>
      <c r="B117" s="77" t="s">
        <v>3003</v>
      </c>
      <c r="C117" s="323">
        <v>2</v>
      </c>
      <c r="D117" s="77" t="s">
        <v>438</v>
      </c>
      <c r="E117" s="80">
        <v>1994</v>
      </c>
      <c r="F117" s="106">
        <v>18200</v>
      </c>
      <c r="G117" s="77" t="s">
        <v>2978</v>
      </c>
    </row>
    <row r="118" spans="1:7" x14ac:dyDescent="0.25">
      <c r="A118" s="77" t="s">
        <v>697</v>
      </c>
      <c r="B118" s="77" t="s">
        <v>3001</v>
      </c>
      <c r="C118" s="323">
        <v>2.2000000000000002</v>
      </c>
      <c r="D118" s="77" t="s">
        <v>438</v>
      </c>
      <c r="E118" s="80">
        <v>1994</v>
      </c>
      <c r="F118" s="106">
        <v>19700</v>
      </c>
      <c r="G118" s="77" t="s">
        <v>2978</v>
      </c>
    </row>
    <row r="119" spans="1:7" x14ac:dyDescent="0.25">
      <c r="A119" s="77" t="s">
        <v>697</v>
      </c>
      <c r="B119" s="77" t="s">
        <v>2999</v>
      </c>
      <c r="C119" s="323">
        <v>2.2999999999999998</v>
      </c>
      <c r="D119" s="77" t="s">
        <v>438</v>
      </c>
      <c r="E119" s="80">
        <v>1994</v>
      </c>
      <c r="F119" s="106">
        <v>21250</v>
      </c>
      <c r="G119" s="77" t="s">
        <v>2978</v>
      </c>
    </row>
    <row r="120" spans="1:7" x14ac:dyDescent="0.25">
      <c r="A120" s="77" t="s">
        <v>697</v>
      </c>
      <c r="B120" s="77" t="s">
        <v>2997</v>
      </c>
      <c r="C120" s="323">
        <v>2.4</v>
      </c>
      <c r="D120" s="77" t="s">
        <v>438</v>
      </c>
      <c r="E120" s="80">
        <v>1994</v>
      </c>
      <c r="F120" s="106">
        <v>22150</v>
      </c>
      <c r="G120" s="77" t="s">
        <v>2978</v>
      </c>
    </row>
    <row r="121" spans="1:7" x14ac:dyDescent="0.25">
      <c r="A121" s="77" t="s">
        <v>697</v>
      </c>
      <c r="B121" s="77" t="s">
        <v>2995</v>
      </c>
      <c r="C121" s="323">
        <v>2.5</v>
      </c>
      <c r="D121" s="77" t="s">
        <v>438</v>
      </c>
      <c r="E121" s="80">
        <v>1994</v>
      </c>
      <c r="F121" s="106">
        <v>23600</v>
      </c>
      <c r="G121" s="77" t="s">
        <v>2978</v>
      </c>
    </row>
    <row r="122" spans="1:7" x14ac:dyDescent="0.25">
      <c r="A122" s="77" t="s">
        <v>697</v>
      </c>
      <c r="B122" s="77" t="s">
        <v>2994</v>
      </c>
      <c r="C122" s="323">
        <v>2.7</v>
      </c>
      <c r="D122" s="77" t="s">
        <v>2975</v>
      </c>
      <c r="E122" s="80">
        <v>1994</v>
      </c>
      <c r="F122" s="106">
        <v>24450</v>
      </c>
      <c r="G122" s="220" t="s">
        <v>2993</v>
      </c>
    </row>
    <row r="123" spans="1:7" x14ac:dyDescent="0.25">
      <c r="A123" s="77" t="s">
        <v>697</v>
      </c>
      <c r="B123" s="77" t="s">
        <v>2989</v>
      </c>
      <c r="C123" s="323">
        <v>3</v>
      </c>
      <c r="D123" s="77" t="s">
        <v>438</v>
      </c>
      <c r="E123" s="80">
        <v>1994</v>
      </c>
      <c r="F123" s="106">
        <v>26400</v>
      </c>
      <c r="G123" s="77" t="s">
        <v>2974</v>
      </c>
    </row>
    <row r="124" spans="1:7" x14ac:dyDescent="0.25">
      <c r="A124" s="77" t="s">
        <v>697</v>
      </c>
      <c r="B124" s="77" t="s">
        <v>2987</v>
      </c>
      <c r="C124" s="323">
        <v>3.2</v>
      </c>
      <c r="D124" s="77" t="s">
        <v>2975</v>
      </c>
      <c r="E124" s="80">
        <v>1994</v>
      </c>
      <c r="F124" s="106">
        <v>27500</v>
      </c>
      <c r="G124" s="77" t="s">
        <v>2974</v>
      </c>
    </row>
    <row r="125" spans="1:7" x14ac:dyDescent="0.25">
      <c r="A125" s="77" t="s">
        <v>697</v>
      </c>
      <c r="B125" s="77" t="s">
        <v>2985</v>
      </c>
      <c r="C125" s="323">
        <v>3.5</v>
      </c>
      <c r="D125" s="77" t="s">
        <v>2975</v>
      </c>
      <c r="E125" s="80">
        <v>1994</v>
      </c>
      <c r="F125" s="106">
        <v>28400</v>
      </c>
      <c r="G125" s="77" t="s">
        <v>2974</v>
      </c>
    </row>
    <row r="126" spans="1:7" x14ac:dyDescent="0.25">
      <c r="A126" s="77" t="s">
        <v>697</v>
      </c>
      <c r="B126" s="77" t="s">
        <v>2983</v>
      </c>
      <c r="C126" s="323">
        <v>4</v>
      </c>
      <c r="D126" s="77" t="s">
        <v>2975</v>
      </c>
      <c r="E126" s="80">
        <v>1994</v>
      </c>
      <c r="F126" s="106">
        <v>29300</v>
      </c>
      <c r="G126" s="77" t="s">
        <v>2974</v>
      </c>
    </row>
    <row r="127" spans="1:7" x14ac:dyDescent="0.25">
      <c r="A127" s="77" t="s">
        <v>697</v>
      </c>
      <c r="B127" s="77" t="s">
        <v>2977</v>
      </c>
      <c r="C127" s="323">
        <v>4</v>
      </c>
      <c r="D127" s="77" t="s">
        <v>2975</v>
      </c>
      <c r="E127" s="80">
        <v>1994</v>
      </c>
      <c r="F127" s="106">
        <v>29750</v>
      </c>
      <c r="G127" s="77" t="s">
        <v>2974</v>
      </c>
    </row>
    <row r="128" spans="1:7" x14ac:dyDescent="0.25">
      <c r="A128" s="77" t="s">
        <v>697</v>
      </c>
      <c r="B128" s="77" t="s">
        <v>3019</v>
      </c>
      <c r="C128" s="323">
        <v>2</v>
      </c>
      <c r="D128" s="77" t="s">
        <v>3007</v>
      </c>
      <c r="E128" s="80">
        <v>1994</v>
      </c>
      <c r="F128" s="171">
        <v>12900</v>
      </c>
      <c r="G128" s="106" t="s">
        <v>3006</v>
      </c>
    </row>
    <row r="129" spans="1:7" x14ac:dyDescent="0.25">
      <c r="A129" s="77" t="s">
        <v>697</v>
      </c>
      <c r="B129" s="77" t="s">
        <v>3018</v>
      </c>
      <c r="C129" s="323">
        <v>2.4</v>
      </c>
      <c r="D129" s="77" t="s">
        <v>3007</v>
      </c>
      <c r="E129" s="80">
        <v>1994</v>
      </c>
      <c r="F129" s="171">
        <v>13500</v>
      </c>
      <c r="G129" s="106" t="s">
        <v>3006</v>
      </c>
    </row>
    <row r="130" spans="1:7" x14ac:dyDescent="0.25">
      <c r="A130" s="77" t="s">
        <v>697</v>
      </c>
      <c r="B130" s="77" t="s">
        <v>3017</v>
      </c>
      <c r="C130" s="323">
        <v>2.5</v>
      </c>
      <c r="D130" s="77" t="s">
        <v>3007</v>
      </c>
      <c r="E130" s="80">
        <v>1994</v>
      </c>
      <c r="F130" s="171">
        <v>13800</v>
      </c>
      <c r="G130" s="106" t="s">
        <v>3006</v>
      </c>
    </row>
    <row r="131" spans="1:7" x14ac:dyDescent="0.25">
      <c r="A131" s="77" t="s">
        <v>697</v>
      </c>
      <c r="B131" s="77" t="s">
        <v>3016</v>
      </c>
      <c r="C131" s="323">
        <v>3</v>
      </c>
      <c r="D131" s="77" t="s">
        <v>3007</v>
      </c>
      <c r="E131" s="80">
        <v>1994</v>
      </c>
      <c r="F131" s="171">
        <v>14300</v>
      </c>
      <c r="G131" s="106" t="s">
        <v>3006</v>
      </c>
    </row>
    <row r="132" spans="1:7" x14ac:dyDescent="0.25">
      <c r="A132" s="77" t="s">
        <v>697</v>
      </c>
      <c r="B132" s="77" t="s">
        <v>3015</v>
      </c>
      <c r="C132" s="323">
        <v>3.2</v>
      </c>
      <c r="D132" s="77" t="s">
        <v>3007</v>
      </c>
      <c r="E132" s="80">
        <v>1994</v>
      </c>
      <c r="F132" s="171">
        <v>14700</v>
      </c>
      <c r="G132" s="106" t="s">
        <v>3006</v>
      </c>
    </row>
    <row r="133" spans="1:7" x14ac:dyDescent="0.25">
      <c r="A133" s="77" t="s">
        <v>697</v>
      </c>
      <c r="B133" s="77" t="s">
        <v>2829</v>
      </c>
      <c r="C133" s="323">
        <v>3.5</v>
      </c>
      <c r="D133" s="77" t="s">
        <v>3007</v>
      </c>
      <c r="E133" s="80">
        <v>1994</v>
      </c>
      <c r="F133" s="171">
        <v>15200</v>
      </c>
      <c r="G133" s="280" t="s">
        <v>3006</v>
      </c>
    </row>
    <row r="134" spans="1:7" x14ac:dyDescent="0.25">
      <c r="A134" s="77" t="s">
        <v>697</v>
      </c>
      <c r="B134" s="77" t="s">
        <v>3014</v>
      </c>
      <c r="C134" s="323">
        <v>4</v>
      </c>
      <c r="D134" s="77" t="s">
        <v>3007</v>
      </c>
      <c r="E134" s="80">
        <v>1994</v>
      </c>
      <c r="F134" s="171">
        <v>15800</v>
      </c>
      <c r="G134" s="280" t="s">
        <v>3006</v>
      </c>
    </row>
    <row r="135" spans="1:7" x14ac:dyDescent="0.25">
      <c r="A135" s="77" t="s">
        <v>697</v>
      </c>
      <c r="B135" s="77" t="s">
        <v>3013</v>
      </c>
      <c r="C135" s="323">
        <v>4.3</v>
      </c>
      <c r="D135" s="77" t="s">
        <v>3007</v>
      </c>
      <c r="E135" s="80">
        <v>1994</v>
      </c>
      <c r="F135" s="171">
        <v>16000</v>
      </c>
      <c r="G135" s="280" t="s">
        <v>3006</v>
      </c>
    </row>
    <row r="136" spans="1:7" x14ac:dyDescent="0.25">
      <c r="A136" s="77" t="s">
        <v>697</v>
      </c>
      <c r="B136" s="77" t="s">
        <v>3012</v>
      </c>
      <c r="C136" s="323">
        <v>5</v>
      </c>
      <c r="D136" s="77" t="s">
        <v>3007</v>
      </c>
      <c r="E136" s="80">
        <v>1994</v>
      </c>
      <c r="F136" s="171">
        <v>14120</v>
      </c>
      <c r="G136" s="280" t="s">
        <v>3006</v>
      </c>
    </row>
    <row r="137" spans="1:7" x14ac:dyDescent="0.25">
      <c r="A137" s="77" t="s">
        <v>2992</v>
      </c>
      <c r="B137" s="77" t="s">
        <v>2991</v>
      </c>
      <c r="C137" s="323">
        <v>2.8</v>
      </c>
      <c r="D137" s="77" t="s">
        <v>2975</v>
      </c>
      <c r="E137" s="80">
        <v>1994</v>
      </c>
      <c r="F137" s="106">
        <v>25550</v>
      </c>
      <c r="G137" s="281" t="s">
        <v>2990</v>
      </c>
    </row>
    <row r="138" spans="1:7" customFormat="1" x14ac:dyDescent="0.25">
      <c r="A138" s="77" t="s">
        <v>117</v>
      </c>
      <c r="B138" s="41" t="s">
        <v>6679</v>
      </c>
      <c r="C138" s="323"/>
      <c r="D138" s="77"/>
      <c r="E138" s="729">
        <v>1994</v>
      </c>
      <c r="F138" s="63">
        <v>65500</v>
      </c>
      <c r="G138" s="743" t="s">
        <v>3240</v>
      </c>
    </row>
    <row r="139" spans="1:7" customFormat="1" x14ac:dyDescent="0.25">
      <c r="A139" s="77" t="s">
        <v>117</v>
      </c>
      <c r="B139" s="41" t="s">
        <v>6679</v>
      </c>
      <c r="C139" s="323"/>
      <c r="D139" s="77"/>
      <c r="E139" s="729">
        <v>1994</v>
      </c>
      <c r="F139" s="63">
        <v>78500</v>
      </c>
      <c r="G139" s="743" t="s">
        <v>3240</v>
      </c>
    </row>
    <row r="140" spans="1:7" customFormat="1" x14ac:dyDescent="0.25">
      <c r="A140" s="77" t="s">
        <v>117</v>
      </c>
      <c r="B140" s="41" t="s">
        <v>6678</v>
      </c>
      <c r="C140" s="323"/>
      <c r="D140" s="77"/>
      <c r="E140" s="729">
        <v>1994</v>
      </c>
      <c r="F140" s="63">
        <v>67500</v>
      </c>
      <c r="G140" s="98" t="s">
        <v>3241</v>
      </c>
    </row>
    <row r="141" spans="1:7" customFormat="1" x14ac:dyDescent="0.25">
      <c r="A141" s="77" t="s">
        <v>117</v>
      </c>
      <c r="B141" s="41" t="s">
        <v>6678</v>
      </c>
      <c r="C141" s="323"/>
      <c r="D141" s="77"/>
      <c r="E141" s="729">
        <v>1994</v>
      </c>
      <c r="F141" s="63">
        <v>80500</v>
      </c>
      <c r="G141" s="98" t="s">
        <v>3240</v>
      </c>
    </row>
    <row r="142" spans="1:7" customFormat="1" x14ac:dyDescent="0.25">
      <c r="A142" s="77" t="s">
        <v>117</v>
      </c>
      <c r="B142" s="41" t="s">
        <v>6677</v>
      </c>
      <c r="C142" s="323"/>
      <c r="D142" s="77"/>
      <c r="E142" s="729">
        <v>1994</v>
      </c>
      <c r="F142" s="63">
        <v>69500</v>
      </c>
      <c r="G142" s="98" t="s">
        <v>3241</v>
      </c>
    </row>
    <row r="143" spans="1:7" customFormat="1" x14ac:dyDescent="0.25">
      <c r="A143" s="77" t="s">
        <v>117</v>
      </c>
      <c r="B143" s="41" t="s">
        <v>6677</v>
      </c>
      <c r="C143" s="323"/>
      <c r="D143" s="77"/>
      <c r="E143" s="729">
        <v>1994</v>
      </c>
      <c r="F143" s="63">
        <v>82000</v>
      </c>
      <c r="G143" s="98" t="s">
        <v>3240</v>
      </c>
    </row>
    <row r="144" spans="1:7" customFormat="1" x14ac:dyDescent="0.25">
      <c r="A144" s="77" t="s">
        <v>117</v>
      </c>
      <c r="B144" s="41" t="s">
        <v>6676</v>
      </c>
      <c r="C144" s="323"/>
      <c r="D144" s="77"/>
      <c r="E144" s="729">
        <v>1994</v>
      </c>
      <c r="F144" s="63">
        <v>71500</v>
      </c>
      <c r="G144" s="98" t="s">
        <v>3241</v>
      </c>
    </row>
    <row r="145" spans="1:7" customFormat="1" x14ac:dyDescent="0.25">
      <c r="A145" s="77" t="s">
        <v>117</v>
      </c>
      <c r="B145" s="41" t="s">
        <v>6676</v>
      </c>
      <c r="C145" s="323"/>
      <c r="D145" s="77"/>
      <c r="E145" s="729">
        <v>1994</v>
      </c>
      <c r="F145" s="63">
        <v>84000</v>
      </c>
      <c r="G145" s="98" t="s">
        <v>3240</v>
      </c>
    </row>
    <row r="146" spans="1:7" customFormat="1" x14ac:dyDescent="0.25">
      <c r="A146" s="77" t="s">
        <v>117</v>
      </c>
      <c r="B146" s="41" t="s">
        <v>6681</v>
      </c>
      <c r="C146" s="323"/>
      <c r="D146" s="77"/>
      <c r="E146" s="729">
        <v>1994</v>
      </c>
      <c r="F146" s="63">
        <v>71600</v>
      </c>
      <c r="G146" s="98" t="s">
        <v>3241</v>
      </c>
    </row>
    <row r="147" spans="1:7" customFormat="1" x14ac:dyDescent="0.25">
      <c r="A147" s="77" t="s">
        <v>117</v>
      </c>
      <c r="B147" s="41" t="s">
        <v>6681</v>
      </c>
      <c r="C147" s="323"/>
      <c r="D147" s="77"/>
      <c r="E147" s="729">
        <v>1994</v>
      </c>
      <c r="F147" s="63">
        <v>84250</v>
      </c>
      <c r="G147" s="98" t="s">
        <v>3240</v>
      </c>
    </row>
    <row r="148" spans="1:7" customFormat="1" x14ac:dyDescent="0.25">
      <c r="A148" s="77" t="s">
        <v>117</v>
      </c>
      <c r="B148" s="41" t="s">
        <v>6674</v>
      </c>
      <c r="C148" s="323"/>
      <c r="D148" s="77"/>
      <c r="E148" s="729">
        <v>1994</v>
      </c>
      <c r="F148" s="63">
        <v>71700</v>
      </c>
      <c r="G148" s="98" t="s">
        <v>3241</v>
      </c>
    </row>
    <row r="149" spans="1:7" customFormat="1" x14ac:dyDescent="0.25">
      <c r="A149" s="77" t="s">
        <v>117</v>
      </c>
      <c r="B149" s="41" t="s">
        <v>6674</v>
      </c>
      <c r="C149" s="323"/>
      <c r="D149" s="77"/>
      <c r="E149" s="729">
        <v>1994</v>
      </c>
      <c r="F149" s="63">
        <v>84500</v>
      </c>
      <c r="G149" s="98" t="s">
        <v>3240</v>
      </c>
    </row>
    <row r="150" spans="1:7" customFormat="1" x14ac:dyDescent="0.25">
      <c r="A150" s="77" t="s">
        <v>117</v>
      </c>
      <c r="B150" s="41" t="s">
        <v>6673</v>
      </c>
      <c r="C150" s="323"/>
      <c r="D150" s="77"/>
      <c r="E150" s="729">
        <v>1994</v>
      </c>
      <c r="F150" s="63">
        <v>71800</v>
      </c>
      <c r="G150" s="98" t="s">
        <v>3241</v>
      </c>
    </row>
    <row r="151" spans="1:7" customFormat="1" x14ac:dyDescent="0.25">
      <c r="A151" s="77" t="s">
        <v>117</v>
      </c>
      <c r="B151" s="41" t="s">
        <v>6673</v>
      </c>
      <c r="C151" s="323"/>
      <c r="D151" s="77"/>
      <c r="E151" s="729">
        <v>1994</v>
      </c>
      <c r="F151" s="63">
        <v>84750</v>
      </c>
      <c r="G151" s="98" t="s">
        <v>3240</v>
      </c>
    </row>
    <row r="152" spans="1:7" customFormat="1" x14ac:dyDescent="0.25">
      <c r="A152" s="77" t="s">
        <v>117</v>
      </c>
      <c r="B152" s="41" t="s">
        <v>6672</v>
      </c>
      <c r="C152" s="323"/>
      <c r="D152" s="77"/>
      <c r="E152" s="729">
        <v>1994</v>
      </c>
      <c r="F152" s="63">
        <v>71900</v>
      </c>
      <c r="G152" s="98" t="s">
        <v>3241</v>
      </c>
    </row>
    <row r="153" spans="1:7" customFormat="1" x14ac:dyDescent="0.25">
      <c r="A153" s="77" t="s">
        <v>117</v>
      </c>
      <c r="B153" s="41" t="s">
        <v>6672</v>
      </c>
      <c r="C153" s="323"/>
      <c r="D153" s="77"/>
      <c r="E153" s="729">
        <v>1994</v>
      </c>
      <c r="F153" s="63">
        <v>85000</v>
      </c>
      <c r="G153" s="98" t="s">
        <v>3240</v>
      </c>
    </row>
    <row r="154" spans="1:7" customFormat="1" x14ac:dyDescent="0.25">
      <c r="A154" s="77" t="s">
        <v>117</v>
      </c>
      <c r="B154" s="41" t="s">
        <v>6671</v>
      </c>
      <c r="C154" s="323"/>
      <c r="D154" s="77"/>
      <c r="E154" s="729">
        <v>1994</v>
      </c>
      <c r="F154" s="63">
        <v>72000</v>
      </c>
      <c r="G154" s="98" t="s">
        <v>3241</v>
      </c>
    </row>
    <row r="155" spans="1:7" customFormat="1" x14ac:dyDescent="0.25">
      <c r="A155" s="77" t="s">
        <v>117</v>
      </c>
      <c r="B155" s="41" t="s">
        <v>6671</v>
      </c>
      <c r="C155" s="323"/>
      <c r="D155" s="77"/>
      <c r="E155" s="729">
        <v>1994</v>
      </c>
      <c r="F155" s="63">
        <v>85250</v>
      </c>
      <c r="G155" s="98" t="s">
        <v>3240</v>
      </c>
    </row>
    <row r="156" spans="1:7" customFormat="1" x14ac:dyDescent="0.25">
      <c r="A156" s="77" t="s">
        <v>117</v>
      </c>
      <c r="B156" s="41" t="s">
        <v>6670</v>
      </c>
      <c r="C156" s="323"/>
      <c r="D156" s="77"/>
      <c r="E156" s="729">
        <v>1994</v>
      </c>
      <c r="F156" s="63">
        <v>72100</v>
      </c>
      <c r="G156" s="98" t="s">
        <v>3241</v>
      </c>
    </row>
    <row r="157" spans="1:7" customFormat="1" x14ac:dyDescent="0.25">
      <c r="A157" s="77" t="s">
        <v>117</v>
      </c>
      <c r="B157" s="41" t="s">
        <v>6670</v>
      </c>
      <c r="C157" s="323"/>
      <c r="D157" s="77"/>
      <c r="E157" s="729">
        <v>1994</v>
      </c>
      <c r="F157" s="63">
        <v>85500</v>
      </c>
      <c r="G157" s="98" t="s">
        <v>3240</v>
      </c>
    </row>
    <row r="158" spans="1:7" customFormat="1" x14ac:dyDescent="0.25">
      <c r="A158" s="77" t="s">
        <v>117</v>
      </c>
      <c r="B158" s="41" t="s">
        <v>6669</v>
      </c>
      <c r="C158" s="323"/>
      <c r="D158" s="77"/>
      <c r="E158" s="729">
        <v>1994</v>
      </c>
      <c r="F158" s="63">
        <v>72200</v>
      </c>
      <c r="G158" s="98" t="s">
        <v>3241</v>
      </c>
    </row>
    <row r="159" spans="1:7" customFormat="1" x14ac:dyDescent="0.25">
      <c r="A159" s="77" t="s">
        <v>117</v>
      </c>
      <c r="B159" s="41" t="s">
        <v>6669</v>
      </c>
      <c r="C159" s="323"/>
      <c r="D159" s="77"/>
      <c r="E159" s="729">
        <v>1994</v>
      </c>
      <c r="F159" s="63">
        <v>85750</v>
      </c>
      <c r="G159" s="98" t="s">
        <v>3240</v>
      </c>
    </row>
    <row r="160" spans="1:7" customFormat="1" x14ac:dyDescent="0.25">
      <c r="A160" s="77" t="s">
        <v>117</v>
      </c>
      <c r="B160" s="41" t="s">
        <v>6668</v>
      </c>
      <c r="C160" s="323"/>
      <c r="D160" s="77"/>
      <c r="E160" s="729">
        <v>1994</v>
      </c>
      <c r="F160" s="63">
        <v>72300</v>
      </c>
      <c r="G160" s="98" t="s">
        <v>3241</v>
      </c>
    </row>
    <row r="161" spans="1:7" customFormat="1" x14ac:dyDescent="0.25">
      <c r="A161" s="77" t="s">
        <v>117</v>
      </c>
      <c r="B161" s="41" t="s">
        <v>6668</v>
      </c>
      <c r="C161" s="323"/>
      <c r="D161" s="77"/>
      <c r="E161" s="729">
        <v>1994</v>
      </c>
      <c r="F161" s="63">
        <v>86000</v>
      </c>
      <c r="G161" s="98" t="s">
        <v>3240</v>
      </c>
    </row>
    <row r="162" spans="1:7" customFormat="1" x14ac:dyDescent="0.25">
      <c r="A162" s="41" t="s">
        <v>129</v>
      </c>
      <c r="B162" s="41" t="s">
        <v>6667</v>
      </c>
      <c r="C162" s="323"/>
      <c r="D162" s="77"/>
      <c r="E162" s="729">
        <v>1994</v>
      </c>
      <c r="F162" s="63">
        <v>72400</v>
      </c>
      <c r="G162" s="98" t="s">
        <v>3241</v>
      </c>
    </row>
    <row r="163" spans="1:7" customFormat="1" x14ac:dyDescent="0.25">
      <c r="A163" s="41" t="s">
        <v>129</v>
      </c>
      <c r="B163" s="41" t="s">
        <v>6667</v>
      </c>
      <c r="C163" s="323"/>
      <c r="D163" s="77"/>
      <c r="E163" s="729">
        <v>1994</v>
      </c>
      <c r="F163" s="63">
        <v>86250</v>
      </c>
      <c r="G163" s="98" t="s">
        <v>3240</v>
      </c>
    </row>
    <row r="164" spans="1:7" customFormat="1" x14ac:dyDescent="0.25">
      <c r="A164" s="41" t="s">
        <v>129</v>
      </c>
      <c r="B164" s="41" t="s">
        <v>6666</v>
      </c>
      <c r="C164" s="323"/>
      <c r="D164" s="77"/>
      <c r="E164" s="729">
        <v>1994</v>
      </c>
      <c r="F164" s="63">
        <v>72500</v>
      </c>
      <c r="G164" s="98" t="s">
        <v>3241</v>
      </c>
    </row>
    <row r="165" spans="1:7" customFormat="1" x14ac:dyDescent="0.25">
      <c r="A165" s="41" t="s">
        <v>129</v>
      </c>
      <c r="B165" s="41" t="s">
        <v>6666</v>
      </c>
      <c r="C165" s="323"/>
      <c r="D165" s="77"/>
      <c r="E165" s="729">
        <v>1994</v>
      </c>
      <c r="F165" s="63">
        <v>86500</v>
      </c>
      <c r="G165" s="98" t="s">
        <v>3240</v>
      </c>
    </row>
    <row r="166" spans="1:7" x14ac:dyDescent="0.25">
      <c r="A166" s="33" t="s">
        <v>117</v>
      </c>
      <c r="B166" s="33" t="s">
        <v>239</v>
      </c>
      <c r="C166" s="221" t="s">
        <v>240</v>
      </c>
      <c r="D166" s="33" t="s">
        <v>125</v>
      </c>
      <c r="E166" s="89" t="s">
        <v>488</v>
      </c>
      <c r="F166" s="37" t="s">
        <v>489</v>
      </c>
      <c r="G166" s="282"/>
    </row>
    <row r="167" spans="1:7" x14ac:dyDescent="0.25">
      <c r="A167" s="33" t="s">
        <v>117</v>
      </c>
      <c r="B167" s="33" t="s">
        <v>239</v>
      </c>
      <c r="C167" s="221" t="s">
        <v>243</v>
      </c>
      <c r="D167" s="33" t="s">
        <v>125</v>
      </c>
      <c r="E167" s="89" t="s">
        <v>488</v>
      </c>
      <c r="F167" s="37" t="s">
        <v>490</v>
      </c>
      <c r="G167" s="282"/>
    </row>
    <row r="168" spans="1:7" x14ac:dyDescent="0.25">
      <c r="A168" s="33" t="s">
        <v>117</v>
      </c>
      <c r="B168" s="33" t="s">
        <v>239</v>
      </c>
      <c r="C168" s="221" t="s">
        <v>297</v>
      </c>
      <c r="D168" s="33" t="s">
        <v>125</v>
      </c>
      <c r="E168" s="89" t="s">
        <v>488</v>
      </c>
      <c r="F168" s="37" t="s">
        <v>491</v>
      </c>
      <c r="G168" s="282"/>
    </row>
    <row r="169" spans="1:7" x14ac:dyDescent="0.25">
      <c r="A169" s="33" t="s">
        <v>117</v>
      </c>
      <c r="B169" s="33" t="s">
        <v>239</v>
      </c>
      <c r="C169" s="221" t="s">
        <v>299</v>
      </c>
      <c r="D169" s="33" t="s">
        <v>125</v>
      </c>
      <c r="E169" s="89" t="s">
        <v>488</v>
      </c>
      <c r="F169" s="37" t="s">
        <v>492</v>
      </c>
      <c r="G169" s="282"/>
    </row>
    <row r="170" spans="1:7" x14ac:dyDescent="0.25">
      <c r="A170" s="33" t="s">
        <v>117</v>
      </c>
      <c r="B170" s="33" t="s">
        <v>239</v>
      </c>
      <c r="C170" s="221" t="s">
        <v>299</v>
      </c>
      <c r="D170" s="33" t="s">
        <v>44</v>
      </c>
      <c r="E170" s="89" t="s">
        <v>488</v>
      </c>
      <c r="F170" s="37" t="s">
        <v>493</v>
      </c>
      <c r="G170" s="282"/>
    </row>
    <row r="171" spans="1:7" x14ac:dyDescent="0.25">
      <c r="A171" s="33" t="s">
        <v>117</v>
      </c>
      <c r="B171" s="33" t="s">
        <v>239</v>
      </c>
      <c r="C171" s="221" t="s">
        <v>245</v>
      </c>
      <c r="D171" s="33" t="s">
        <v>125</v>
      </c>
      <c r="E171" s="89" t="s">
        <v>488</v>
      </c>
      <c r="F171" s="37" t="s">
        <v>494</v>
      </c>
      <c r="G171" s="282"/>
    </row>
    <row r="172" spans="1:7" x14ac:dyDescent="0.25">
      <c r="A172" s="33" t="s">
        <v>117</v>
      </c>
      <c r="B172" s="33" t="s">
        <v>239</v>
      </c>
      <c r="C172" s="221" t="s">
        <v>245</v>
      </c>
      <c r="D172" s="33" t="s">
        <v>44</v>
      </c>
      <c r="E172" s="89" t="s">
        <v>488</v>
      </c>
      <c r="F172" s="37" t="s">
        <v>495</v>
      </c>
      <c r="G172" s="282"/>
    </row>
    <row r="173" spans="1:7" x14ac:dyDescent="0.25">
      <c r="A173" s="33" t="s">
        <v>117</v>
      </c>
      <c r="B173" s="33" t="s">
        <v>239</v>
      </c>
      <c r="C173" s="221" t="s">
        <v>248</v>
      </c>
      <c r="D173" s="33" t="s">
        <v>125</v>
      </c>
      <c r="E173" s="89" t="s">
        <v>488</v>
      </c>
      <c r="F173" s="37" t="s">
        <v>496</v>
      </c>
      <c r="G173" s="282"/>
    </row>
    <row r="174" spans="1:7" x14ac:dyDescent="0.25">
      <c r="A174" s="33" t="s">
        <v>117</v>
      </c>
      <c r="B174" s="33" t="s">
        <v>239</v>
      </c>
      <c r="C174" s="221" t="s">
        <v>250</v>
      </c>
      <c r="D174" s="33" t="s">
        <v>44</v>
      </c>
      <c r="E174" s="89" t="s">
        <v>488</v>
      </c>
      <c r="F174" s="37" t="s">
        <v>497</v>
      </c>
      <c r="G174" s="282"/>
    </row>
    <row r="175" spans="1:7" x14ac:dyDescent="0.25">
      <c r="A175" s="33" t="s">
        <v>117</v>
      </c>
      <c r="B175" s="33" t="s">
        <v>239</v>
      </c>
      <c r="C175" s="221" t="s">
        <v>308</v>
      </c>
      <c r="D175" s="33" t="s">
        <v>125</v>
      </c>
      <c r="E175" s="89" t="s">
        <v>488</v>
      </c>
      <c r="F175" s="37" t="s">
        <v>498</v>
      </c>
      <c r="G175" s="282"/>
    </row>
    <row r="176" spans="1:7" x14ac:dyDescent="0.25">
      <c r="A176" s="33" t="s">
        <v>117</v>
      </c>
      <c r="B176" s="33" t="s">
        <v>239</v>
      </c>
      <c r="C176" s="221" t="s">
        <v>308</v>
      </c>
      <c r="D176" s="33" t="s">
        <v>44</v>
      </c>
      <c r="E176" s="89" t="s">
        <v>488</v>
      </c>
      <c r="F176" s="37" t="s">
        <v>499</v>
      </c>
      <c r="G176" s="282"/>
    </row>
    <row r="177" spans="1:7" x14ac:dyDescent="0.25">
      <c r="A177" s="33" t="s">
        <v>117</v>
      </c>
      <c r="B177" s="33" t="s">
        <v>310</v>
      </c>
      <c r="C177" s="221" t="s">
        <v>311</v>
      </c>
      <c r="D177" s="33" t="s">
        <v>44</v>
      </c>
      <c r="E177" s="89" t="s">
        <v>488</v>
      </c>
      <c r="F177" s="37" t="s">
        <v>500</v>
      </c>
      <c r="G177" s="282"/>
    </row>
    <row r="178" spans="1:7" x14ac:dyDescent="0.25">
      <c r="A178" s="33" t="s">
        <v>117</v>
      </c>
      <c r="B178" s="33" t="s">
        <v>313</v>
      </c>
      <c r="C178" s="221" t="s">
        <v>314</v>
      </c>
      <c r="D178" s="33" t="s">
        <v>125</v>
      </c>
      <c r="E178" s="89" t="s">
        <v>488</v>
      </c>
      <c r="F178" s="37" t="s">
        <v>501</v>
      </c>
      <c r="G178" s="282"/>
    </row>
    <row r="179" spans="1:7" x14ac:dyDescent="0.25">
      <c r="A179" s="33" t="s">
        <v>117</v>
      </c>
      <c r="B179" s="33" t="s">
        <v>313</v>
      </c>
      <c r="C179" s="221" t="s">
        <v>314</v>
      </c>
      <c r="D179" s="33" t="s">
        <v>44</v>
      </c>
      <c r="E179" s="89" t="s">
        <v>488</v>
      </c>
      <c r="F179" s="37" t="s">
        <v>502</v>
      </c>
      <c r="G179" s="282"/>
    </row>
    <row r="180" spans="1:7" x14ac:dyDescent="0.25">
      <c r="A180" s="33" t="s">
        <v>117</v>
      </c>
      <c r="B180" s="33" t="s">
        <v>313</v>
      </c>
      <c r="C180" s="221" t="s">
        <v>317</v>
      </c>
      <c r="D180" s="33" t="s">
        <v>44</v>
      </c>
      <c r="E180" s="89" t="s">
        <v>488</v>
      </c>
      <c r="F180" s="37" t="s">
        <v>503</v>
      </c>
      <c r="G180" s="282"/>
    </row>
    <row r="181" spans="1:7" x14ac:dyDescent="0.25">
      <c r="A181" s="33" t="s">
        <v>117</v>
      </c>
      <c r="B181" s="33" t="s">
        <v>313</v>
      </c>
      <c r="C181" s="221" t="s">
        <v>317</v>
      </c>
      <c r="D181" s="33" t="s">
        <v>125</v>
      </c>
      <c r="E181" s="89" t="s">
        <v>488</v>
      </c>
      <c r="F181" s="37" t="s">
        <v>504</v>
      </c>
      <c r="G181" s="282"/>
    </row>
    <row r="182" spans="1:7" x14ac:dyDescent="0.25">
      <c r="A182" s="33" t="s">
        <v>117</v>
      </c>
      <c r="B182" s="33" t="s">
        <v>252</v>
      </c>
      <c r="C182" s="221" t="s">
        <v>253</v>
      </c>
      <c r="D182" s="33" t="s">
        <v>125</v>
      </c>
      <c r="E182" s="89" t="s">
        <v>488</v>
      </c>
      <c r="F182" s="37" t="s">
        <v>505</v>
      </c>
      <c r="G182" s="282"/>
    </row>
    <row r="183" spans="1:7" x14ac:dyDescent="0.25">
      <c r="A183" s="33" t="s">
        <v>117</v>
      </c>
      <c r="B183" s="33" t="s">
        <v>252</v>
      </c>
      <c r="C183" s="221" t="s">
        <v>253</v>
      </c>
      <c r="D183" s="33" t="s">
        <v>44</v>
      </c>
      <c r="E183" s="89" t="s">
        <v>488</v>
      </c>
      <c r="F183" s="37" t="s">
        <v>506</v>
      </c>
      <c r="G183" s="282"/>
    </row>
    <row r="184" spans="1:7" x14ac:dyDescent="0.25">
      <c r="A184" s="33" t="s">
        <v>117</v>
      </c>
      <c r="B184" s="33" t="s">
        <v>161</v>
      </c>
      <c r="C184" s="221" t="s">
        <v>165</v>
      </c>
      <c r="D184" s="33" t="s">
        <v>125</v>
      </c>
      <c r="E184" s="89" t="s">
        <v>488</v>
      </c>
      <c r="F184" s="37" t="s">
        <v>507</v>
      </c>
      <c r="G184" s="282"/>
    </row>
    <row r="185" spans="1:7" x14ac:dyDescent="0.25">
      <c r="A185" s="33" t="s">
        <v>117</v>
      </c>
      <c r="B185" s="33" t="s">
        <v>161</v>
      </c>
      <c r="C185" s="221" t="s">
        <v>165</v>
      </c>
      <c r="D185" s="33" t="s">
        <v>44</v>
      </c>
      <c r="E185" s="89" t="s">
        <v>488</v>
      </c>
      <c r="F185" s="37" t="s">
        <v>508</v>
      </c>
      <c r="G185" s="282"/>
    </row>
    <row r="186" spans="1:7" x14ac:dyDescent="0.25">
      <c r="A186" s="33" t="s">
        <v>117</v>
      </c>
      <c r="B186" s="33" t="s">
        <v>258</v>
      </c>
      <c r="C186" s="221" t="s">
        <v>259</v>
      </c>
      <c r="D186" s="33" t="s">
        <v>125</v>
      </c>
      <c r="E186" s="89" t="s">
        <v>488</v>
      </c>
      <c r="F186" s="37" t="s">
        <v>509</v>
      </c>
      <c r="G186" s="282"/>
    </row>
    <row r="187" spans="1:7" x14ac:dyDescent="0.25">
      <c r="A187" s="33" t="s">
        <v>117</v>
      </c>
      <c r="B187" s="33" t="s">
        <v>261</v>
      </c>
      <c r="C187" s="221" t="s">
        <v>291</v>
      </c>
      <c r="D187" s="33" t="s">
        <v>44</v>
      </c>
      <c r="E187" s="89" t="s">
        <v>488</v>
      </c>
      <c r="F187" s="37" t="s">
        <v>512</v>
      </c>
      <c r="G187" s="282"/>
    </row>
    <row r="188" spans="1:7" x14ac:dyDescent="0.25">
      <c r="A188" s="33" t="s">
        <v>117</v>
      </c>
      <c r="B188" s="33" t="s">
        <v>261</v>
      </c>
      <c r="C188" s="221" t="s">
        <v>396</v>
      </c>
      <c r="D188" s="33" t="s">
        <v>44</v>
      </c>
      <c r="E188" s="89" t="s">
        <v>488</v>
      </c>
      <c r="F188" s="37" t="s">
        <v>513</v>
      </c>
      <c r="G188" s="282"/>
    </row>
    <row r="189" spans="1:7" x14ac:dyDescent="0.25">
      <c r="A189" s="33" t="s">
        <v>117</v>
      </c>
      <c r="B189" s="33" t="s">
        <v>261</v>
      </c>
      <c r="C189" s="221" t="s">
        <v>262</v>
      </c>
      <c r="D189" s="33" t="s">
        <v>44</v>
      </c>
      <c r="E189" s="89" t="s">
        <v>488</v>
      </c>
      <c r="F189" s="37" t="s">
        <v>510</v>
      </c>
      <c r="G189" s="282"/>
    </row>
    <row r="190" spans="1:7" x14ac:dyDescent="0.25">
      <c r="A190" s="33" t="s">
        <v>117</v>
      </c>
      <c r="B190" s="33" t="s">
        <v>261</v>
      </c>
      <c r="C190" s="221" t="s">
        <v>393</v>
      </c>
      <c r="D190" s="33" t="s">
        <v>44</v>
      </c>
      <c r="E190" s="89" t="s">
        <v>488</v>
      </c>
      <c r="F190" s="37" t="s">
        <v>511</v>
      </c>
      <c r="G190" s="282"/>
    </row>
    <row r="191" spans="1:7" x14ac:dyDescent="0.25">
      <c r="A191" s="33" t="s">
        <v>117</v>
      </c>
      <c r="B191" s="33" t="s">
        <v>514</v>
      </c>
      <c r="C191" s="221" t="s">
        <v>162</v>
      </c>
      <c r="D191" s="33" t="s">
        <v>44</v>
      </c>
      <c r="E191" s="89" t="s">
        <v>488</v>
      </c>
      <c r="F191" s="37" t="s">
        <v>515</v>
      </c>
      <c r="G191" s="282"/>
    </row>
    <row r="192" spans="1:7" s="232" customFormat="1" x14ac:dyDescent="0.25">
      <c r="A192" s="33" t="s">
        <v>117</v>
      </c>
      <c r="B192" s="33" t="s">
        <v>167</v>
      </c>
      <c r="C192" s="221" t="s">
        <v>400</v>
      </c>
      <c r="D192" s="33" t="s">
        <v>44</v>
      </c>
      <c r="E192" s="89" t="s">
        <v>488</v>
      </c>
      <c r="F192" s="37" t="s">
        <v>516</v>
      </c>
      <c r="G192" s="33"/>
    </row>
    <row r="193" spans="1:7" s="232" customFormat="1" x14ac:dyDescent="0.25">
      <c r="A193" s="33" t="s">
        <v>117</v>
      </c>
      <c r="B193" s="33" t="s">
        <v>327</v>
      </c>
      <c r="C193" s="221" t="s">
        <v>331</v>
      </c>
      <c r="D193" s="33" t="s">
        <v>44</v>
      </c>
      <c r="E193" s="89" t="s">
        <v>488</v>
      </c>
      <c r="F193" s="37" t="s">
        <v>519</v>
      </c>
      <c r="G193" s="33"/>
    </row>
    <row r="194" spans="1:7" s="232" customFormat="1" x14ac:dyDescent="0.25">
      <c r="A194" s="33" t="s">
        <v>117</v>
      </c>
      <c r="B194" s="33" t="s">
        <v>327</v>
      </c>
      <c r="C194" s="221" t="s">
        <v>331</v>
      </c>
      <c r="D194" s="33" t="s">
        <v>125</v>
      </c>
      <c r="E194" s="89" t="s">
        <v>488</v>
      </c>
      <c r="F194" s="37" t="s">
        <v>496</v>
      </c>
      <c r="G194" s="33"/>
    </row>
    <row r="195" spans="1:7" s="232" customFormat="1" x14ac:dyDescent="0.25">
      <c r="A195" s="33" t="s">
        <v>117</v>
      </c>
      <c r="B195" s="33" t="s">
        <v>327</v>
      </c>
      <c r="C195" s="221" t="s">
        <v>328</v>
      </c>
      <c r="D195" s="33" t="s">
        <v>44</v>
      </c>
      <c r="E195" s="89" t="s">
        <v>488</v>
      </c>
      <c r="F195" s="37" t="s">
        <v>517</v>
      </c>
      <c r="G195" s="33"/>
    </row>
    <row r="196" spans="1:7" s="232" customFormat="1" x14ac:dyDescent="0.25">
      <c r="A196" s="33" t="s">
        <v>117</v>
      </c>
      <c r="B196" s="33" t="s">
        <v>327</v>
      </c>
      <c r="C196" s="221" t="s">
        <v>328</v>
      </c>
      <c r="D196" s="33" t="s">
        <v>125</v>
      </c>
      <c r="E196" s="89" t="s">
        <v>488</v>
      </c>
      <c r="F196" s="37" t="s">
        <v>518</v>
      </c>
      <c r="G196" s="33"/>
    </row>
    <row r="197" spans="1:7" s="232" customFormat="1" x14ac:dyDescent="0.25">
      <c r="A197" s="33" t="s">
        <v>117</v>
      </c>
      <c r="B197" s="33" t="s">
        <v>202</v>
      </c>
      <c r="C197" s="221" t="s">
        <v>203</v>
      </c>
      <c r="D197" s="33" t="s">
        <v>125</v>
      </c>
      <c r="E197" s="89" t="s">
        <v>488</v>
      </c>
      <c r="F197" s="37" t="s">
        <v>520</v>
      </c>
      <c r="G197" s="33"/>
    </row>
    <row r="198" spans="1:7" x14ac:dyDescent="0.25">
      <c r="A198" s="33" t="s">
        <v>117</v>
      </c>
      <c r="B198" s="33" t="s">
        <v>202</v>
      </c>
      <c r="C198" s="221" t="s">
        <v>205</v>
      </c>
      <c r="D198" s="33" t="s">
        <v>125</v>
      </c>
      <c r="E198" s="89" t="s">
        <v>488</v>
      </c>
      <c r="F198" s="37" t="s">
        <v>521</v>
      </c>
      <c r="G198" s="33"/>
    </row>
    <row r="199" spans="1:7" x14ac:dyDescent="0.25">
      <c r="A199" s="33" t="s">
        <v>117</v>
      </c>
      <c r="B199" s="33" t="s">
        <v>202</v>
      </c>
      <c r="C199" s="221" t="s">
        <v>205</v>
      </c>
      <c r="D199" s="33" t="s">
        <v>44</v>
      </c>
      <c r="E199" s="89" t="s">
        <v>488</v>
      </c>
      <c r="F199" s="37" t="s">
        <v>522</v>
      </c>
      <c r="G199" s="33"/>
    </row>
    <row r="200" spans="1:7" x14ac:dyDescent="0.25">
      <c r="A200" s="33" t="s">
        <v>117</v>
      </c>
      <c r="B200" s="33" t="s">
        <v>202</v>
      </c>
      <c r="C200" s="221" t="s">
        <v>206</v>
      </c>
      <c r="D200" s="33" t="s">
        <v>125</v>
      </c>
      <c r="E200" s="89" t="s">
        <v>488</v>
      </c>
      <c r="F200" s="37" t="s">
        <v>523</v>
      </c>
      <c r="G200" s="33"/>
    </row>
    <row r="201" spans="1:7" x14ac:dyDescent="0.25">
      <c r="A201" s="33" t="s">
        <v>117</v>
      </c>
      <c r="B201" s="33" t="s">
        <v>202</v>
      </c>
      <c r="C201" s="221" t="s">
        <v>271</v>
      </c>
      <c r="D201" s="33" t="s">
        <v>44</v>
      </c>
      <c r="E201" s="89" t="s">
        <v>488</v>
      </c>
      <c r="F201" s="37" t="s">
        <v>524</v>
      </c>
      <c r="G201" s="33"/>
    </row>
    <row r="202" spans="1:7" x14ac:dyDescent="0.25">
      <c r="A202" s="33" t="s">
        <v>117</v>
      </c>
      <c r="B202" s="33" t="s">
        <v>273</v>
      </c>
      <c r="C202" s="221" t="s">
        <v>274</v>
      </c>
      <c r="D202" s="33" t="s">
        <v>44</v>
      </c>
      <c r="E202" s="89" t="s">
        <v>488</v>
      </c>
      <c r="F202" s="37" t="s">
        <v>525</v>
      </c>
      <c r="G202" s="33"/>
    </row>
    <row r="203" spans="1:7" x14ac:dyDescent="0.25">
      <c r="A203" s="33" t="s">
        <v>64</v>
      </c>
      <c r="B203" s="33" t="s">
        <v>235</v>
      </c>
      <c r="C203" s="221" t="s">
        <v>236</v>
      </c>
      <c r="D203" s="33" t="s">
        <v>125</v>
      </c>
      <c r="E203" s="89" t="s">
        <v>488</v>
      </c>
      <c r="F203" s="172">
        <v>10395</v>
      </c>
      <c r="G203" s="33" t="s">
        <v>135</v>
      </c>
    </row>
    <row r="204" spans="1:7" x14ac:dyDescent="0.25">
      <c r="A204" s="33" t="s">
        <v>64</v>
      </c>
      <c r="B204" s="33" t="s">
        <v>235</v>
      </c>
      <c r="C204" s="221" t="s">
        <v>137</v>
      </c>
      <c r="D204" s="33" t="s">
        <v>125</v>
      </c>
      <c r="E204" s="89" t="s">
        <v>488</v>
      </c>
      <c r="F204" s="172">
        <v>17695</v>
      </c>
      <c r="G204" s="33" t="s">
        <v>135</v>
      </c>
    </row>
    <row r="205" spans="1:7" x14ac:dyDescent="0.25">
      <c r="A205" s="33" t="s">
        <v>64</v>
      </c>
      <c r="B205" s="33" t="s">
        <v>235</v>
      </c>
      <c r="C205" s="221" t="s">
        <v>238</v>
      </c>
      <c r="D205" s="33" t="s">
        <v>125</v>
      </c>
      <c r="E205" s="89" t="s">
        <v>488</v>
      </c>
      <c r="F205" s="172">
        <v>20632</v>
      </c>
      <c r="G205" s="33" t="s">
        <v>135</v>
      </c>
    </row>
    <row r="206" spans="1:7" x14ac:dyDescent="0.25">
      <c r="A206" s="33" t="s">
        <v>64</v>
      </c>
      <c r="B206" s="33" t="s">
        <v>235</v>
      </c>
      <c r="C206" s="221" t="s">
        <v>331</v>
      </c>
      <c r="D206" s="33" t="s">
        <v>125</v>
      </c>
      <c r="E206" s="89" t="s">
        <v>488</v>
      </c>
      <c r="F206" s="172">
        <v>20722</v>
      </c>
      <c r="G206" s="33" t="s">
        <v>135</v>
      </c>
    </row>
    <row r="207" spans="1:7" x14ac:dyDescent="0.25">
      <c r="A207" s="33" t="s">
        <v>64</v>
      </c>
      <c r="B207" s="33" t="s">
        <v>133</v>
      </c>
      <c r="C207" s="221" t="s">
        <v>134</v>
      </c>
      <c r="D207" s="33" t="s">
        <v>125</v>
      </c>
      <c r="E207" s="89" t="s">
        <v>488</v>
      </c>
      <c r="F207" s="172">
        <v>17603</v>
      </c>
      <c r="G207" s="33" t="s">
        <v>135</v>
      </c>
    </row>
    <row r="208" spans="1:7" x14ac:dyDescent="0.25">
      <c r="A208" s="33" t="s">
        <v>64</v>
      </c>
      <c r="B208" s="33" t="s">
        <v>133</v>
      </c>
      <c r="C208" s="221" t="s">
        <v>134</v>
      </c>
      <c r="D208" s="33" t="s">
        <v>125</v>
      </c>
      <c r="E208" s="89" t="s">
        <v>488</v>
      </c>
      <c r="F208" s="172">
        <v>20874</v>
      </c>
      <c r="G208" s="33" t="s">
        <v>135</v>
      </c>
    </row>
    <row r="209" spans="1:7" x14ac:dyDescent="0.25">
      <c r="A209" s="33" t="s">
        <v>64</v>
      </c>
      <c r="B209" s="33" t="s">
        <v>195</v>
      </c>
      <c r="C209" s="221" t="s">
        <v>196</v>
      </c>
      <c r="D209" s="33" t="s">
        <v>44</v>
      </c>
      <c r="E209" s="89" t="s">
        <v>488</v>
      </c>
      <c r="F209" s="172">
        <v>26143</v>
      </c>
      <c r="G209" s="33" t="s">
        <v>197</v>
      </c>
    </row>
    <row r="210" spans="1:7" x14ac:dyDescent="0.25">
      <c r="A210" s="33" t="s">
        <v>64</v>
      </c>
      <c r="B210" s="33" t="s">
        <v>195</v>
      </c>
      <c r="C210" s="221" t="s">
        <v>198</v>
      </c>
      <c r="D210" s="33" t="s">
        <v>44</v>
      </c>
      <c r="E210" s="89" t="s">
        <v>488</v>
      </c>
      <c r="F210" s="172">
        <v>30014</v>
      </c>
      <c r="G210" s="33" t="s">
        <v>197</v>
      </c>
    </row>
    <row r="211" spans="1:7" x14ac:dyDescent="0.25">
      <c r="A211" s="33" t="s">
        <v>42</v>
      </c>
      <c r="B211" s="33" t="s">
        <v>276</v>
      </c>
      <c r="C211" s="403" t="s">
        <v>277</v>
      </c>
      <c r="D211" s="33" t="s">
        <v>120</v>
      </c>
      <c r="E211" s="61">
        <v>1994</v>
      </c>
      <c r="F211" s="37">
        <v>40185</v>
      </c>
      <c r="G211" s="33" t="s">
        <v>141</v>
      </c>
    </row>
    <row r="212" spans="1:7" x14ac:dyDescent="0.25">
      <c r="A212" s="33" t="s">
        <v>42</v>
      </c>
      <c r="B212" s="33" t="s">
        <v>276</v>
      </c>
      <c r="C212" s="403" t="s">
        <v>278</v>
      </c>
      <c r="D212" s="33" t="s">
        <v>120</v>
      </c>
      <c r="E212" s="61">
        <v>1994</v>
      </c>
      <c r="F212" s="37">
        <v>52844</v>
      </c>
      <c r="G212" s="33" t="s">
        <v>141</v>
      </c>
    </row>
    <row r="213" spans="1:7" x14ac:dyDescent="0.25">
      <c r="A213" s="33" t="s">
        <v>42</v>
      </c>
      <c r="B213" s="33" t="s">
        <v>276</v>
      </c>
      <c r="C213" s="403" t="s">
        <v>279</v>
      </c>
      <c r="D213" s="33" t="s">
        <v>44</v>
      </c>
      <c r="E213" s="61">
        <v>1994</v>
      </c>
      <c r="F213" s="37">
        <v>58309</v>
      </c>
      <c r="G213" s="33" t="s">
        <v>141</v>
      </c>
    </row>
    <row r="214" spans="1:7" x14ac:dyDescent="0.25">
      <c r="A214" s="33" t="s">
        <v>42</v>
      </c>
      <c r="B214" s="33" t="s">
        <v>340</v>
      </c>
      <c r="C214" s="403" t="s">
        <v>341</v>
      </c>
      <c r="D214" s="33" t="s">
        <v>125</v>
      </c>
      <c r="E214" s="61">
        <v>1994</v>
      </c>
      <c r="F214" s="37">
        <v>21302</v>
      </c>
      <c r="G214" s="33" t="s">
        <v>141</v>
      </c>
    </row>
    <row r="215" spans="1:7" x14ac:dyDescent="0.25">
      <c r="A215" s="33" t="s">
        <v>42</v>
      </c>
      <c r="B215" s="33" t="s">
        <v>340</v>
      </c>
      <c r="C215" s="403" t="s">
        <v>342</v>
      </c>
      <c r="D215" s="33" t="s">
        <v>125</v>
      </c>
      <c r="E215" s="61">
        <v>1994</v>
      </c>
      <c r="F215" s="37">
        <v>19460</v>
      </c>
      <c r="G215" s="33" t="s">
        <v>141</v>
      </c>
    </row>
    <row r="216" spans="1:7" x14ac:dyDescent="0.25">
      <c r="A216" s="33" t="s">
        <v>42</v>
      </c>
      <c r="B216" s="33" t="s">
        <v>340</v>
      </c>
      <c r="C216" s="403" t="s">
        <v>343</v>
      </c>
      <c r="D216" s="33" t="s">
        <v>125</v>
      </c>
      <c r="E216" s="61">
        <v>1994</v>
      </c>
      <c r="F216" s="37">
        <v>22578</v>
      </c>
      <c r="G216" s="33" t="s">
        <v>141</v>
      </c>
    </row>
    <row r="217" spans="1:7" x14ac:dyDescent="0.25">
      <c r="A217" s="33" t="s">
        <v>42</v>
      </c>
      <c r="B217" s="33" t="s">
        <v>340</v>
      </c>
      <c r="C217" s="403" t="s">
        <v>344</v>
      </c>
      <c r="D217" s="33" t="s">
        <v>125</v>
      </c>
      <c r="E217" s="61">
        <v>1994</v>
      </c>
      <c r="F217" s="37">
        <v>23223</v>
      </c>
      <c r="G217" s="33" t="s">
        <v>141</v>
      </c>
    </row>
    <row r="218" spans="1:7" x14ac:dyDescent="0.25">
      <c r="A218" s="33" t="s">
        <v>42</v>
      </c>
      <c r="B218" s="33" t="s">
        <v>340</v>
      </c>
      <c r="C218" s="403" t="s">
        <v>344</v>
      </c>
      <c r="D218" s="33" t="s">
        <v>44</v>
      </c>
      <c r="E218" s="61">
        <v>1994</v>
      </c>
      <c r="F218" s="37">
        <v>24745</v>
      </c>
      <c r="G218" s="33" t="s">
        <v>141</v>
      </c>
    </row>
    <row r="219" spans="1:7" x14ac:dyDescent="0.25">
      <c r="A219" s="33" t="s">
        <v>42</v>
      </c>
      <c r="B219" s="33" t="s">
        <v>340</v>
      </c>
      <c r="C219" s="221" t="s">
        <v>345</v>
      </c>
      <c r="D219" s="33" t="s">
        <v>125</v>
      </c>
      <c r="E219" s="61">
        <v>1994</v>
      </c>
      <c r="F219" s="37">
        <v>24223</v>
      </c>
      <c r="G219" s="33" t="s">
        <v>141</v>
      </c>
    </row>
    <row r="220" spans="1:7" x14ac:dyDescent="0.25">
      <c r="A220" s="33" t="s">
        <v>42</v>
      </c>
      <c r="B220" s="33" t="s">
        <v>340</v>
      </c>
      <c r="C220" s="221" t="s">
        <v>345</v>
      </c>
      <c r="D220" s="33" t="s">
        <v>44</v>
      </c>
      <c r="E220" s="61">
        <v>1994</v>
      </c>
      <c r="F220" s="37">
        <v>26244</v>
      </c>
      <c r="G220" s="33" t="s">
        <v>141</v>
      </c>
    </row>
    <row r="221" spans="1:7" x14ac:dyDescent="0.25">
      <c r="A221" s="33" t="s">
        <v>42</v>
      </c>
      <c r="B221" s="33" t="s">
        <v>340</v>
      </c>
      <c r="C221" s="403" t="s">
        <v>346</v>
      </c>
      <c r="D221" s="33" t="s">
        <v>125</v>
      </c>
      <c r="E221" s="61">
        <v>1994</v>
      </c>
      <c r="F221" s="37">
        <v>21124</v>
      </c>
      <c r="G221" s="33" t="s">
        <v>141</v>
      </c>
    </row>
    <row r="222" spans="1:7" x14ac:dyDescent="0.25">
      <c r="A222" s="33" t="s">
        <v>42</v>
      </c>
      <c r="B222" s="33" t="s">
        <v>207</v>
      </c>
      <c r="C222" s="403">
        <v>1.8</v>
      </c>
      <c r="D222" s="33" t="s">
        <v>125</v>
      </c>
      <c r="E222" s="61">
        <v>1994</v>
      </c>
      <c r="F222" s="37">
        <v>18836</v>
      </c>
      <c r="G222" s="33" t="s">
        <v>141</v>
      </c>
    </row>
    <row r="223" spans="1:7" x14ac:dyDescent="0.25">
      <c r="A223" s="33" t="s">
        <v>42</v>
      </c>
      <c r="B223" s="33" t="s">
        <v>207</v>
      </c>
      <c r="C223" s="403">
        <v>2</v>
      </c>
      <c r="D223" s="33" t="s">
        <v>125</v>
      </c>
      <c r="E223" s="61">
        <v>1994</v>
      </c>
      <c r="F223" s="37">
        <v>21090</v>
      </c>
      <c r="G223" s="33" t="s">
        <v>141</v>
      </c>
    </row>
    <row r="224" spans="1:7" x14ac:dyDescent="0.25">
      <c r="A224" s="33" t="s">
        <v>42</v>
      </c>
      <c r="B224" s="33" t="s">
        <v>207</v>
      </c>
      <c r="C224" s="403">
        <v>2</v>
      </c>
      <c r="D224" s="33" t="s">
        <v>44</v>
      </c>
      <c r="E224" s="61">
        <v>1994</v>
      </c>
      <c r="F224" s="37">
        <v>22678</v>
      </c>
      <c r="G224" s="33" t="s">
        <v>141</v>
      </c>
    </row>
    <row r="225" spans="1:7" x14ac:dyDescent="0.25">
      <c r="A225" s="33" t="s">
        <v>42</v>
      </c>
      <c r="B225" s="33" t="s">
        <v>207</v>
      </c>
      <c r="C225" s="403">
        <v>2</v>
      </c>
      <c r="D225" s="33" t="s">
        <v>125</v>
      </c>
      <c r="E225" s="61">
        <v>1994</v>
      </c>
      <c r="F225" s="37">
        <v>21979</v>
      </c>
      <c r="G225" s="33" t="s">
        <v>141</v>
      </c>
    </row>
    <row r="226" spans="1:7" x14ac:dyDescent="0.25">
      <c r="A226" s="33" t="s">
        <v>42</v>
      </c>
      <c r="B226" s="33" t="s">
        <v>207</v>
      </c>
      <c r="C226" s="403">
        <v>2.5</v>
      </c>
      <c r="D226" s="33" t="s">
        <v>125</v>
      </c>
      <c r="E226" s="61">
        <v>1994</v>
      </c>
      <c r="F226" s="37">
        <v>30375</v>
      </c>
      <c r="G226" s="33" t="s">
        <v>141</v>
      </c>
    </row>
    <row r="227" spans="1:7" x14ac:dyDescent="0.25">
      <c r="A227" s="33" t="s">
        <v>42</v>
      </c>
      <c r="B227" s="33" t="s">
        <v>207</v>
      </c>
      <c r="C227" s="403" t="s">
        <v>526</v>
      </c>
      <c r="D227" s="33" t="s">
        <v>125</v>
      </c>
      <c r="E227" s="61">
        <v>1994</v>
      </c>
      <c r="F227" s="37">
        <v>17325</v>
      </c>
      <c r="G227" s="33" t="s">
        <v>141</v>
      </c>
    </row>
    <row r="228" spans="1:7" x14ac:dyDescent="0.25">
      <c r="A228" s="33" t="s">
        <v>42</v>
      </c>
      <c r="B228" s="33" t="s">
        <v>207</v>
      </c>
      <c r="C228" s="403" t="s">
        <v>347</v>
      </c>
      <c r="D228" s="33" t="s">
        <v>125</v>
      </c>
      <c r="E228" s="61">
        <v>1994</v>
      </c>
      <c r="F228" s="37">
        <v>22501</v>
      </c>
      <c r="G228" s="33" t="s">
        <v>141</v>
      </c>
    </row>
    <row r="229" spans="1:7" x14ac:dyDescent="0.25">
      <c r="A229" s="33" t="s">
        <v>42</v>
      </c>
      <c r="B229" s="33" t="s">
        <v>207</v>
      </c>
      <c r="C229" s="403" t="s">
        <v>347</v>
      </c>
      <c r="D229" s="33" t="s">
        <v>44</v>
      </c>
      <c r="E229" s="61">
        <v>1994</v>
      </c>
      <c r="F229" s="37">
        <v>24089</v>
      </c>
      <c r="G229" s="33" t="s">
        <v>141</v>
      </c>
    </row>
    <row r="230" spans="1:7" x14ac:dyDescent="0.25">
      <c r="A230" s="33" t="s">
        <v>42</v>
      </c>
      <c r="B230" s="33" t="s">
        <v>207</v>
      </c>
      <c r="C230" s="403" t="s">
        <v>347</v>
      </c>
      <c r="D230" s="33" t="s">
        <v>125</v>
      </c>
      <c r="E230" s="61">
        <v>1994</v>
      </c>
      <c r="F230" s="37">
        <v>22778</v>
      </c>
      <c r="G230" s="33" t="s">
        <v>141</v>
      </c>
    </row>
    <row r="231" spans="1:7" x14ac:dyDescent="0.25">
      <c r="A231" s="33" t="s">
        <v>42</v>
      </c>
      <c r="B231" s="33" t="s">
        <v>207</v>
      </c>
      <c r="C231" s="403" t="s">
        <v>347</v>
      </c>
      <c r="D231" s="33" t="s">
        <v>44</v>
      </c>
      <c r="E231" s="61">
        <v>1994</v>
      </c>
      <c r="F231" s="37">
        <v>25100</v>
      </c>
      <c r="G231" s="33" t="s">
        <v>141</v>
      </c>
    </row>
    <row r="232" spans="1:7" x14ac:dyDescent="0.25">
      <c r="A232" s="33" t="s">
        <v>42</v>
      </c>
      <c r="B232" s="33" t="s">
        <v>207</v>
      </c>
      <c r="C232" s="403" t="s">
        <v>348</v>
      </c>
      <c r="D232" s="33" t="s">
        <v>125</v>
      </c>
      <c r="E232" s="61">
        <v>1994</v>
      </c>
      <c r="F232" s="37">
        <v>23178</v>
      </c>
      <c r="G232" s="33" t="s">
        <v>141</v>
      </c>
    </row>
    <row r="233" spans="1:7" x14ac:dyDescent="0.25">
      <c r="A233" s="33" t="s">
        <v>42</v>
      </c>
      <c r="B233" s="33" t="s">
        <v>207</v>
      </c>
      <c r="C233" s="403" t="s">
        <v>360</v>
      </c>
      <c r="D233" s="33" t="s">
        <v>125</v>
      </c>
      <c r="E233" s="61">
        <v>1994</v>
      </c>
      <c r="F233" s="37">
        <v>19547</v>
      </c>
      <c r="G233" s="33" t="s">
        <v>141</v>
      </c>
    </row>
    <row r="234" spans="1:7" x14ac:dyDescent="0.25">
      <c r="A234" s="33" t="s">
        <v>42</v>
      </c>
      <c r="B234" s="33" t="s">
        <v>207</v>
      </c>
      <c r="C234" s="403" t="s">
        <v>360</v>
      </c>
      <c r="D234" s="33" t="s">
        <v>44</v>
      </c>
      <c r="E234" s="61">
        <v>1994</v>
      </c>
      <c r="F234" s="37">
        <v>23511</v>
      </c>
      <c r="G234" s="33" t="s">
        <v>141</v>
      </c>
    </row>
    <row r="235" spans="1:7" x14ac:dyDescent="0.25">
      <c r="A235" s="33" t="s">
        <v>42</v>
      </c>
      <c r="B235" s="33" t="s">
        <v>151</v>
      </c>
      <c r="C235" s="221" t="s">
        <v>695</v>
      </c>
      <c r="D235" s="33" t="s">
        <v>125</v>
      </c>
      <c r="E235" s="61">
        <v>1994</v>
      </c>
      <c r="F235" s="37">
        <v>17137</v>
      </c>
      <c r="G235" s="33" t="s">
        <v>141</v>
      </c>
    </row>
    <row r="236" spans="1:7" x14ac:dyDescent="0.25">
      <c r="A236" s="33" t="s">
        <v>42</v>
      </c>
      <c r="B236" s="33" t="s">
        <v>151</v>
      </c>
      <c r="C236" s="221" t="s">
        <v>961</v>
      </c>
      <c r="D236" s="33" t="s">
        <v>125</v>
      </c>
      <c r="E236" s="61">
        <v>1994</v>
      </c>
      <c r="F236" s="37">
        <v>17884</v>
      </c>
      <c r="G236" s="33" t="s">
        <v>141</v>
      </c>
    </row>
    <row r="237" spans="1:7" x14ac:dyDescent="0.25">
      <c r="A237" s="33" t="s">
        <v>42</v>
      </c>
      <c r="B237" s="33" t="s">
        <v>151</v>
      </c>
      <c r="C237" s="221" t="s">
        <v>293</v>
      </c>
      <c r="D237" s="33" t="s">
        <v>125</v>
      </c>
      <c r="E237" s="61">
        <v>1994</v>
      </c>
      <c r="F237" s="37">
        <v>20025</v>
      </c>
      <c r="G237" s="33" t="s">
        <v>141</v>
      </c>
    </row>
    <row r="238" spans="1:7" x14ac:dyDescent="0.25">
      <c r="A238" s="33" t="s">
        <v>42</v>
      </c>
      <c r="B238" s="33" t="s">
        <v>151</v>
      </c>
      <c r="C238" s="221" t="s">
        <v>331</v>
      </c>
      <c r="D238" s="33" t="s">
        <v>125</v>
      </c>
      <c r="E238" s="61">
        <v>1994</v>
      </c>
      <c r="F238" s="37">
        <v>21435</v>
      </c>
      <c r="G238" s="33" t="s">
        <v>141</v>
      </c>
    </row>
    <row r="239" spans="1:7" x14ac:dyDescent="0.25">
      <c r="A239" s="33" t="s">
        <v>42</v>
      </c>
      <c r="B239" s="33" t="s">
        <v>3020</v>
      </c>
      <c r="C239" s="221" t="s">
        <v>961</v>
      </c>
      <c r="D239" s="33" t="s">
        <v>125</v>
      </c>
      <c r="E239" s="61">
        <v>1994</v>
      </c>
      <c r="F239" s="37">
        <v>15060</v>
      </c>
      <c r="G239" s="33" t="s">
        <v>141</v>
      </c>
    </row>
    <row r="240" spans="1:7" x14ac:dyDescent="0.25">
      <c r="A240" s="33" t="s">
        <v>42</v>
      </c>
      <c r="B240" s="33" t="s">
        <v>3009</v>
      </c>
      <c r="C240" s="221" t="s">
        <v>293</v>
      </c>
      <c r="D240" s="33" t="s">
        <v>125</v>
      </c>
      <c r="E240" s="61">
        <v>1994</v>
      </c>
      <c r="F240" s="37">
        <v>16156</v>
      </c>
      <c r="G240" s="33" t="s">
        <v>141</v>
      </c>
    </row>
    <row r="241" spans="1:8" x14ac:dyDescent="0.25">
      <c r="A241" s="33" t="s">
        <v>42</v>
      </c>
      <c r="B241" s="33" t="s">
        <v>3009</v>
      </c>
      <c r="C241" s="221" t="s">
        <v>331</v>
      </c>
      <c r="D241" s="33" t="s">
        <v>125</v>
      </c>
      <c r="E241" s="61">
        <v>1994</v>
      </c>
      <c r="F241" s="37">
        <v>16632</v>
      </c>
      <c r="G241" s="33" t="s">
        <v>141</v>
      </c>
    </row>
    <row r="242" spans="1:8" x14ac:dyDescent="0.25">
      <c r="A242" s="33" t="s">
        <v>42</v>
      </c>
      <c r="B242" s="33" t="s">
        <v>172</v>
      </c>
      <c r="C242" s="403">
        <v>2</v>
      </c>
      <c r="D242" s="33" t="s">
        <v>44</v>
      </c>
      <c r="E242" s="61">
        <v>1994</v>
      </c>
      <c r="F242" s="37">
        <v>34962</v>
      </c>
      <c r="G242" s="33" t="s">
        <v>173</v>
      </c>
    </row>
    <row r="243" spans="1:8" x14ac:dyDescent="0.25">
      <c r="A243" s="33" t="s">
        <v>42</v>
      </c>
      <c r="B243" s="33" t="s">
        <v>412</v>
      </c>
      <c r="C243" s="221">
        <v>2</v>
      </c>
      <c r="D243" s="33" t="s">
        <v>125</v>
      </c>
      <c r="E243" s="61">
        <v>1994</v>
      </c>
      <c r="F243" s="37">
        <v>20469</v>
      </c>
      <c r="G243" s="33" t="s">
        <v>173</v>
      </c>
    </row>
    <row r="244" spans="1:8" x14ac:dyDescent="0.25">
      <c r="A244" s="33" t="s">
        <v>42</v>
      </c>
      <c r="B244" s="33" t="s">
        <v>210</v>
      </c>
      <c r="C244" s="403">
        <v>2</v>
      </c>
      <c r="D244" s="33" t="s">
        <v>125</v>
      </c>
      <c r="E244" s="61">
        <v>1994</v>
      </c>
      <c r="F244" s="37">
        <v>29664</v>
      </c>
      <c r="G244" s="33" t="s">
        <v>211</v>
      </c>
    </row>
    <row r="245" spans="1:8" x14ac:dyDescent="0.25">
      <c r="A245" s="33" t="s">
        <v>42</v>
      </c>
      <c r="B245" s="33" t="s">
        <v>527</v>
      </c>
      <c r="C245" s="403">
        <v>4</v>
      </c>
      <c r="D245" s="33" t="s">
        <v>120</v>
      </c>
      <c r="E245" s="61">
        <v>1994</v>
      </c>
      <c r="F245" s="37">
        <v>56641</v>
      </c>
      <c r="G245" s="33" t="s">
        <v>141</v>
      </c>
    </row>
    <row r="246" spans="1:8" x14ac:dyDescent="0.25">
      <c r="A246" s="33" t="s">
        <v>42</v>
      </c>
      <c r="B246" s="33" t="s">
        <v>528</v>
      </c>
      <c r="C246" s="403">
        <v>4</v>
      </c>
      <c r="D246" s="33" t="s">
        <v>120</v>
      </c>
      <c r="E246" s="61">
        <v>1994</v>
      </c>
      <c r="F246" s="37">
        <v>62194</v>
      </c>
      <c r="G246" s="33" t="s">
        <v>141</v>
      </c>
    </row>
    <row r="247" spans="1:8" x14ac:dyDescent="0.25">
      <c r="A247" s="33" t="s">
        <v>42</v>
      </c>
      <c r="B247" s="33" t="s">
        <v>529</v>
      </c>
      <c r="C247" s="403">
        <v>4</v>
      </c>
      <c r="D247" s="33" t="s">
        <v>120</v>
      </c>
      <c r="E247" s="61">
        <v>1994</v>
      </c>
      <c r="F247" s="37">
        <v>50532</v>
      </c>
      <c r="G247" s="33" t="s">
        <v>141</v>
      </c>
    </row>
    <row r="248" spans="1:8" x14ac:dyDescent="0.25">
      <c r="A248" s="33" t="s">
        <v>42</v>
      </c>
      <c r="B248" s="33" t="s">
        <v>351</v>
      </c>
      <c r="C248" s="403">
        <v>2</v>
      </c>
      <c r="D248" s="33" t="s">
        <v>120</v>
      </c>
      <c r="E248" s="61">
        <v>1994</v>
      </c>
      <c r="F248" s="37">
        <v>24378</v>
      </c>
      <c r="G248" s="33" t="s">
        <v>141</v>
      </c>
    </row>
    <row r="249" spans="1:8" x14ac:dyDescent="0.25">
      <c r="A249" s="33" t="s">
        <v>42</v>
      </c>
      <c r="B249" s="33" t="s">
        <v>351</v>
      </c>
      <c r="C249" s="403">
        <v>2.5</v>
      </c>
      <c r="D249" s="33" t="s">
        <v>120</v>
      </c>
      <c r="E249" s="61">
        <v>1994</v>
      </c>
      <c r="F249" s="37">
        <v>30554</v>
      </c>
      <c r="G249" s="33" t="s">
        <v>141</v>
      </c>
    </row>
    <row r="250" spans="1:8" x14ac:dyDescent="0.25">
      <c r="A250" s="33" t="s">
        <v>42</v>
      </c>
      <c r="B250" s="33" t="s">
        <v>351</v>
      </c>
      <c r="C250" s="403">
        <v>2.5</v>
      </c>
      <c r="D250" s="33" t="s">
        <v>44</v>
      </c>
      <c r="E250" s="61">
        <v>1994</v>
      </c>
      <c r="F250" s="37">
        <v>34497</v>
      </c>
      <c r="G250" s="33" t="s">
        <v>141</v>
      </c>
    </row>
    <row r="251" spans="1:8" x14ac:dyDescent="0.25">
      <c r="A251" s="33" t="s">
        <v>42</v>
      </c>
      <c r="B251" s="33" t="s">
        <v>352</v>
      </c>
      <c r="C251" s="403">
        <v>2.4</v>
      </c>
      <c r="D251" s="33" t="s">
        <v>120</v>
      </c>
      <c r="E251" s="61">
        <v>1994</v>
      </c>
      <c r="F251" s="37">
        <v>23856</v>
      </c>
      <c r="G251" s="33" t="s">
        <v>141</v>
      </c>
    </row>
    <row r="252" spans="1:8" x14ac:dyDescent="0.25">
      <c r="A252" s="33" t="s">
        <v>42</v>
      </c>
      <c r="B252" s="33" t="s">
        <v>353</v>
      </c>
      <c r="C252" s="403">
        <v>1.8</v>
      </c>
      <c r="D252" s="33" t="s">
        <v>120</v>
      </c>
      <c r="E252" s="61">
        <v>1994</v>
      </c>
      <c r="F252" s="37">
        <v>22120</v>
      </c>
      <c r="G252" s="33" t="s">
        <v>141</v>
      </c>
    </row>
    <row r="253" spans="1:8" x14ac:dyDescent="0.25">
      <c r="A253" s="33" t="s">
        <v>42</v>
      </c>
      <c r="B253" s="33" t="s">
        <v>354</v>
      </c>
      <c r="C253" s="403">
        <v>1.8</v>
      </c>
      <c r="D253" s="33" t="s">
        <v>120</v>
      </c>
      <c r="E253" s="61">
        <v>1994</v>
      </c>
      <c r="F253" s="37">
        <v>20024</v>
      </c>
      <c r="G253" s="33" t="s">
        <v>141</v>
      </c>
    </row>
    <row r="254" spans="1:8" s="246" customFormat="1" x14ac:dyDescent="0.25">
      <c r="A254" s="33" t="s">
        <v>42</v>
      </c>
      <c r="B254" s="33" t="s">
        <v>354</v>
      </c>
      <c r="C254" s="403">
        <v>2.4</v>
      </c>
      <c r="D254" s="33" t="s">
        <v>120</v>
      </c>
      <c r="E254" s="61">
        <v>1994</v>
      </c>
      <c r="F254" s="37">
        <v>21186</v>
      </c>
      <c r="G254" s="33" t="s">
        <v>141</v>
      </c>
      <c r="H254" s="294"/>
    </row>
    <row r="255" spans="1:8" s="246" customFormat="1" x14ac:dyDescent="0.25">
      <c r="A255" s="77" t="s">
        <v>42</v>
      </c>
      <c r="B255" s="77" t="s">
        <v>1502</v>
      </c>
      <c r="C255" s="323" t="s">
        <v>4468</v>
      </c>
      <c r="D255" s="77" t="s">
        <v>125</v>
      </c>
      <c r="E255" s="80">
        <v>1994</v>
      </c>
      <c r="F255" s="111">
        <v>7776</v>
      </c>
      <c r="G255" s="77" t="s">
        <v>4466</v>
      </c>
      <c r="H255" s="294"/>
    </row>
    <row r="256" spans="1:8" s="246" customFormat="1" x14ac:dyDescent="0.25">
      <c r="A256" s="77" t="s">
        <v>42</v>
      </c>
      <c r="B256" s="77" t="s">
        <v>1183</v>
      </c>
      <c r="C256" s="323" t="s">
        <v>4468</v>
      </c>
      <c r="D256" s="77" t="s">
        <v>125</v>
      </c>
      <c r="E256" s="80">
        <v>1994</v>
      </c>
      <c r="F256" s="111">
        <v>9781</v>
      </c>
      <c r="G256" s="77" t="s">
        <v>4464</v>
      </c>
      <c r="H256" s="294"/>
    </row>
    <row r="257" spans="1:8" s="246" customFormat="1" x14ac:dyDescent="0.25">
      <c r="A257" s="77" t="s">
        <v>42</v>
      </c>
      <c r="B257" s="77" t="s">
        <v>1502</v>
      </c>
      <c r="C257" s="323" t="s">
        <v>4567</v>
      </c>
      <c r="D257" s="77" t="s">
        <v>125</v>
      </c>
      <c r="E257" s="80">
        <v>1994</v>
      </c>
      <c r="F257" s="111">
        <f>(F255+F259)/2</f>
        <v>8750.5</v>
      </c>
      <c r="G257" s="77" t="s">
        <v>4569</v>
      </c>
      <c r="H257" s="294"/>
    </row>
    <row r="258" spans="1:8" s="246" customFormat="1" x14ac:dyDescent="0.25">
      <c r="A258" s="77" t="s">
        <v>42</v>
      </c>
      <c r="B258" s="77" t="s">
        <v>1183</v>
      </c>
      <c r="C258" s="323" t="s">
        <v>4567</v>
      </c>
      <c r="D258" s="77" t="s">
        <v>125</v>
      </c>
      <c r="E258" s="80">
        <v>1994</v>
      </c>
      <c r="F258" s="111">
        <f>(F256+F260)/2</f>
        <v>9935</v>
      </c>
      <c r="G258" s="77" t="s">
        <v>4571</v>
      </c>
      <c r="H258" s="294"/>
    </row>
    <row r="259" spans="1:8" s="246" customFormat="1" x14ac:dyDescent="0.25">
      <c r="A259" s="77" t="s">
        <v>42</v>
      </c>
      <c r="B259" s="77" t="s">
        <v>1502</v>
      </c>
      <c r="C259" s="323" t="s">
        <v>4474</v>
      </c>
      <c r="D259" s="77" t="s">
        <v>125</v>
      </c>
      <c r="E259" s="80">
        <v>1994</v>
      </c>
      <c r="F259" s="111">
        <v>9725</v>
      </c>
      <c r="G259" s="77" t="s">
        <v>4466</v>
      </c>
      <c r="H259" s="294"/>
    </row>
    <row r="260" spans="1:8" s="246" customFormat="1" x14ac:dyDescent="0.25">
      <c r="A260" s="77" t="s">
        <v>42</v>
      </c>
      <c r="B260" s="77" t="s">
        <v>1183</v>
      </c>
      <c r="C260" s="323" t="s">
        <v>4471</v>
      </c>
      <c r="D260" s="77" t="s">
        <v>125</v>
      </c>
      <c r="E260" s="80">
        <v>1994</v>
      </c>
      <c r="F260" s="111">
        <v>10089</v>
      </c>
      <c r="G260" s="77" t="s">
        <v>4464</v>
      </c>
      <c r="H260" s="294"/>
    </row>
    <row r="261" spans="1:8" s="246" customFormat="1" x14ac:dyDescent="0.25">
      <c r="A261" s="77" t="s">
        <v>42</v>
      </c>
      <c r="B261" s="77" t="s">
        <v>1183</v>
      </c>
      <c r="C261" s="323" t="s">
        <v>4470</v>
      </c>
      <c r="D261" s="77" t="s">
        <v>110</v>
      </c>
      <c r="E261" s="80">
        <v>1994</v>
      </c>
      <c r="F261" s="111">
        <v>10800</v>
      </c>
      <c r="G261" s="77" t="s">
        <v>4464</v>
      </c>
      <c r="H261" s="294"/>
    </row>
    <row r="262" spans="1:8" s="246" customFormat="1" x14ac:dyDescent="0.25">
      <c r="A262" s="77" t="s">
        <v>42</v>
      </c>
      <c r="B262" s="77" t="s">
        <v>1183</v>
      </c>
      <c r="C262" s="323" t="s">
        <v>4461</v>
      </c>
      <c r="D262" s="77" t="s">
        <v>125</v>
      </c>
      <c r="E262" s="80">
        <v>1994</v>
      </c>
      <c r="F262" s="111">
        <v>12200</v>
      </c>
      <c r="G262" s="77" t="s">
        <v>4460</v>
      </c>
      <c r="H262" s="294"/>
    </row>
    <row r="263" spans="1:8" x14ac:dyDescent="0.25">
      <c r="A263" s="77" t="s">
        <v>42</v>
      </c>
      <c r="B263" s="77" t="s">
        <v>1183</v>
      </c>
      <c r="C263" s="323" t="s">
        <v>4469</v>
      </c>
      <c r="D263" s="77" t="s">
        <v>125</v>
      </c>
      <c r="E263" s="80">
        <v>1994</v>
      </c>
      <c r="F263" s="111">
        <v>13000</v>
      </c>
      <c r="G263" s="77" t="s">
        <v>4464</v>
      </c>
    </row>
    <row r="264" spans="1:8" x14ac:dyDescent="0.25">
      <c r="A264" s="33" t="s">
        <v>42</v>
      </c>
      <c r="B264" s="33" t="s">
        <v>184</v>
      </c>
      <c r="C264" s="403" t="s">
        <v>355</v>
      </c>
      <c r="D264" s="33" t="s">
        <v>125</v>
      </c>
      <c r="E264" s="61">
        <v>1994</v>
      </c>
      <c r="F264" s="37">
        <v>19922</v>
      </c>
      <c r="G264" s="33" t="s">
        <v>186</v>
      </c>
    </row>
    <row r="265" spans="1:8" x14ac:dyDescent="0.25">
      <c r="A265" s="33" t="s">
        <v>42</v>
      </c>
      <c r="B265" s="33" t="s">
        <v>184</v>
      </c>
      <c r="C265" s="403" t="s">
        <v>356</v>
      </c>
      <c r="D265" s="33" t="s">
        <v>125</v>
      </c>
      <c r="E265" s="61">
        <v>1994</v>
      </c>
      <c r="F265" s="37">
        <v>23901</v>
      </c>
      <c r="G265" s="33" t="s">
        <v>186</v>
      </c>
    </row>
    <row r="266" spans="1:8" x14ac:dyDescent="0.25">
      <c r="A266" s="33" t="s">
        <v>42</v>
      </c>
      <c r="B266" s="33" t="s">
        <v>142</v>
      </c>
      <c r="C266" s="403" t="s">
        <v>143</v>
      </c>
      <c r="D266" s="33" t="s">
        <v>125</v>
      </c>
      <c r="E266" s="61">
        <v>1994</v>
      </c>
      <c r="F266" s="37">
        <v>17825</v>
      </c>
      <c r="G266" s="33" t="s">
        <v>141</v>
      </c>
    </row>
    <row r="267" spans="1:8" x14ac:dyDescent="0.25">
      <c r="A267" s="33" t="s">
        <v>42</v>
      </c>
      <c r="B267" s="33" t="s">
        <v>142</v>
      </c>
      <c r="C267" s="403" t="s">
        <v>144</v>
      </c>
      <c r="D267" s="33" t="s">
        <v>125</v>
      </c>
      <c r="E267" s="61">
        <v>1994</v>
      </c>
      <c r="F267" s="37">
        <v>21560</v>
      </c>
      <c r="G267" s="33" t="s">
        <v>141</v>
      </c>
    </row>
    <row r="268" spans="1:8" x14ac:dyDescent="0.25">
      <c r="A268" s="33" t="s">
        <v>42</v>
      </c>
      <c r="B268" s="33" t="s">
        <v>142</v>
      </c>
      <c r="C268" s="403" t="s">
        <v>357</v>
      </c>
      <c r="D268" s="33" t="s">
        <v>125</v>
      </c>
      <c r="E268" s="61">
        <v>1994</v>
      </c>
      <c r="F268" s="37">
        <v>17540</v>
      </c>
      <c r="G268" s="33" t="s">
        <v>141</v>
      </c>
    </row>
    <row r="269" spans="1:8" x14ac:dyDescent="0.25">
      <c r="A269" s="33" t="s">
        <v>42</v>
      </c>
      <c r="B269" s="33" t="s">
        <v>142</v>
      </c>
      <c r="C269" s="403" t="s">
        <v>145</v>
      </c>
      <c r="D269" s="33" t="s">
        <v>125</v>
      </c>
      <c r="E269" s="61">
        <v>1994</v>
      </c>
      <c r="F269" s="37">
        <v>22870</v>
      </c>
      <c r="G269" s="33" t="s">
        <v>141</v>
      </c>
    </row>
    <row r="270" spans="1:8" x14ac:dyDescent="0.25">
      <c r="A270" s="33" t="s">
        <v>42</v>
      </c>
      <c r="B270" s="33" t="s">
        <v>142</v>
      </c>
      <c r="C270" s="403" t="s">
        <v>145</v>
      </c>
      <c r="D270" s="33" t="s">
        <v>44</v>
      </c>
      <c r="E270" s="61">
        <v>1994</v>
      </c>
      <c r="F270" s="37">
        <v>22700</v>
      </c>
      <c r="G270" s="33" t="s">
        <v>141</v>
      </c>
    </row>
    <row r="271" spans="1:8" x14ac:dyDescent="0.25">
      <c r="A271" s="33" t="s">
        <v>42</v>
      </c>
      <c r="B271" s="33" t="s">
        <v>142</v>
      </c>
      <c r="C271" s="403" t="s">
        <v>209</v>
      </c>
      <c r="D271" s="33" t="s">
        <v>125</v>
      </c>
      <c r="E271" s="61">
        <v>1994</v>
      </c>
      <c r="F271" s="37">
        <v>19237</v>
      </c>
      <c r="G271" s="33" t="s">
        <v>141</v>
      </c>
    </row>
    <row r="272" spans="1:8" x14ac:dyDescent="0.25">
      <c r="A272" s="33" t="s">
        <v>42</v>
      </c>
      <c r="B272" s="33" t="s">
        <v>142</v>
      </c>
      <c r="C272" s="403" t="s">
        <v>209</v>
      </c>
      <c r="D272" s="33" t="s">
        <v>44</v>
      </c>
      <c r="E272" s="61">
        <v>1994</v>
      </c>
      <c r="F272" s="37">
        <v>22456</v>
      </c>
      <c r="G272" s="33" t="s">
        <v>141</v>
      </c>
    </row>
    <row r="273" spans="1:7" x14ac:dyDescent="0.25">
      <c r="A273" s="33" t="s">
        <v>42</v>
      </c>
      <c r="B273" s="33" t="s">
        <v>213</v>
      </c>
      <c r="C273" s="403" t="s">
        <v>214</v>
      </c>
      <c r="D273" s="33" t="s">
        <v>125</v>
      </c>
      <c r="E273" s="61">
        <v>1994</v>
      </c>
      <c r="F273" s="36">
        <v>9185</v>
      </c>
      <c r="G273" s="33" t="s">
        <v>186</v>
      </c>
    </row>
    <row r="274" spans="1:7" x14ac:dyDescent="0.25">
      <c r="A274" s="33" t="s">
        <v>42</v>
      </c>
      <c r="B274" s="33" t="s">
        <v>213</v>
      </c>
      <c r="C274" s="403" t="s">
        <v>215</v>
      </c>
      <c r="D274" s="33" t="s">
        <v>125</v>
      </c>
      <c r="E274" s="61">
        <v>1994</v>
      </c>
      <c r="F274" s="36">
        <v>16392</v>
      </c>
      <c r="G274" s="33" t="s">
        <v>186</v>
      </c>
    </row>
    <row r="275" spans="1:7" x14ac:dyDescent="0.25">
      <c r="A275" s="33" t="s">
        <v>42</v>
      </c>
      <c r="B275" s="33" t="s">
        <v>213</v>
      </c>
      <c r="C275" s="403" t="s">
        <v>413</v>
      </c>
      <c r="D275" s="33" t="s">
        <v>44</v>
      </c>
      <c r="E275" s="61">
        <v>1994</v>
      </c>
      <c r="F275" s="36">
        <v>15993</v>
      </c>
      <c r="G275" s="33" t="s">
        <v>186</v>
      </c>
    </row>
    <row r="276" spans="1:7" x14ac:dyDescent="0.25">
      <c r="A276" s="33" t="s">
        <v>42</v>
      </c>
      <c r="B276" s="33" t="s">
        <v>530</v>
      </c>
      <c r="C276" s="403">
        <v>1.5</v>
      </c>
      <c r="D276" s="33" t="s">
        <v>125</v>
      </c>
      <c r="E276" s="61">
        <v>1994</v>
      </c>
      <c r="F276" s="36">
        <v>13883</v>
      </c>
      <c r="G276" s="33" t="s">
        <v>186</v>
      </c>
    </row>
    <row r="277" spans="1:7" x14ac:dyDescent="0.25">
      <c r="A277" s="33" t="s">
        <v>42</v>
      </c>
      <c r="B277" s="33" t="s">
        <v>530</v>
      </c>
      <c r="C277" s="403">
        <v>1.5</v>
      </c>
      <c r="D277" s="33" t="s">
        <v>44</v>
      </c>
      <c r="E277" s="61">
        <v>1994</v>
      </c>
      <c r="F277" s="36">
        <v>16048</v>
      </c>
      <c r="G277" s="33" t="s">
        <v>186</v>
      </c>
    </row>
    <row r="278" spans="1:7" x14ac:dyDescent="0.25">
      <c r="A278" s="33" t="s">
        <v>42</v>
      </c>
      <c r="B278" s="33" t="s">
        <v>216</v>
      </c>
      <c r="C278" s="403">
        <v>1.3</v>
      </c>
      <c r="D278" s="33" t="s">
        <v>125</v>
      </c>
      <c r="E278" s="61">
        <v>1994</v>
      </c>
      <c r="F278" s="36">
        <v>9085</v>
      </c>
      <c r="G278" s="33" t="s">
        <v>186</v>
      </c>
    </row>
    <row r="279" spans="1:7" x14ac:dyDescent="0.25">
      <c r="A279" s="33" t="s">
        <v>42</v>
      </c>
      <c r="B279" s="33" t="s">
        <v>216</v>
      </c>
      <c r="C279" s="403">
        <v>1.3</v>
      </c>
      <c r="D279" s="33" t="s">
        <v>125</v>
      </c>
      <c r="E279" s="61">
        <v>1994</v>
      </c>
      <c r="F279" s="36">
        <v>10329</v>
      </c>
      <c r="G279" s="33" t="s">
        <v>186</v>
      </c>
    </row>
    <row r="280" spans="1:7" x14ac:dyDescent="0.25">
      <c r="A280" s="33" t="s">
        <v>42</v>
      </c>
      <c r="B280" s="33" t="s">
        <v>216</v>
      </c>
      <c r="C280" s="403">
        <v>1.5</v>
      </c>
      <c r="D280" s="33" t="s">
        <v>44</v>
      </c>
      <c r="E280" s="61">
        <v>1994</v>
      </c>
      <c r="F280" s="36">
        <v>12716</v>
      </c>
      <c r="G280" s="33" t="s">
        <v>186</v>
      </c>
    </row>
    <row r="281" spans="1:7" x14ac:dyDescent="0.25">
      <c r="A281" s="33" t="s">
        <v>42</v>
      </c>
      <c r="B281" s="33" t="s">
        <v>216</v>
      </c>
      <c r="C281" s="403">
        <v>1.5</v>
      </c>
      <c r="D281" s="33" t="s">
        <v>44</v>
      </c>
      <c r="E281" s="61">
        <v>1994</v>
      </c>
      <c r="F281" s="36">
        <v>13294</v>
      </c>
      <c r="G281" s="33" t="s">
        <v>186</v>
      </c>
    </row>
    <row r="282" spans="1:7" x14ac:dyDescent="0.25">
      <c r="A282" s="33" t="s">
        <v>42</v>
      </c>
      <c r="B282" s="33" t="s">
        <v>216</v>
      </c>
      <c r="C282" s="403" t="s">
        <v>217</v>
      </c>
      <c r="D282" s="33" t="s">
        <v>125</v>
      </c>
      <c r="E282" s="61">
        <v>1994</v>
      </c>
      <c r="F282" s="36">
        <v>11417</v>
      </c>
      <c r="G282" s="33" t="s">
        <v>186</v>
      </c>
    </row>
    <row r="283" spans="1:7" x14ac:dyDescent="0.25">
      <c r="A283" s="33" t="s">
        <v>42</v>
      </c>
      <c r="B283" s="33" t="s">
        <v>216</v>
      </c>
      <c r="C283" s="403" t="s">
        <v>217</v>
      </c>
      <c r="D283" s="33" t="s">
        <v>125</v>
      </c>
      <c r="E283" s="61">
        <v>1994</v>
      </c>
      <c r="F283" s="36">
        <v>12106</v>
      </c>
      <c r="G283" s="33" t="s">
        <v>186</v>
      </c>
    </row>
    <row r="284" spans="1:7" x14ac:dyDescent="0.25">
      <c r="A284" s="33" t="s">
        <v>42</v>
      </c>
      <c r="B284" s="33" t="s">
        <v>218</v>
      </c>
      <c r="C284" s="403">
        <v>1.3</v>
      </c>
      <c r="D284" s="33" t="s">
        <v>125</v>
      </c>
      <c r="E284" s="61">
        <v>1994</v>
      </c>
      <c r="F284" s="36">
        <v>12594</v>
      </c>
      <c r="G284" s="33" t="s">
        <v>186</v>
      </c>
    </row>
    <row r="285" spans="1:7" x14ac:dyDescent="0.25">
      <c r="A285" s="33" t="s">
        <v>42</v>
      </c>
      <c r="B285" s="33" t="s">
        <v>218</v>
      </c>
      <c r="C285" s="403">
        <v>1.3</v>
      </c>
      <c r="D285" s="33" t="s">
        <v>125</v>
      </c>
      <c r="E285" s="61">
        <v>1994</v>
      </c>
      <c r="F285" s="36">
        <v>11606</v>
      </c>
      <c r="G285" s="33" t="s">
        <v>186</v>
      </c>
    </row>
    <row r="286" spans="1:7" x14ac:dyDescent="0.25">
      <c r="A286" s="33" t="s">
        <v>42</v>
      </c>
      <c r="B286" s="33" t="s">
        <v>219</v>
      </c>
      <c r="C286" s="403" t="s">
        <v>220</v>
      </c>
      <c r="D286" s="33" t="s">
        <v>125</v>
      </c>
      <c r="E286" s="61">
        <v>1994</v>
      </c>
      <c r="F286" s="36">
        <v>9696</v>
      </c>
      <c r="G286" s="33" t="s">
        <v>126</v>
      </c>
    </row>
    <row r="287" spans="1:7" x14ac:dyDescent="0.25">
      <c r="A287" s="33" t="s">
        <v>42</v>
      </c>
      <c r="B287" s="33" t="s">
        <v>219</v>
      </c>
      <c r="C287" s="403" t="s">
        <v>220</v>
      </c>
      <c r="D287" s="33" t="s">
        <v>125</v>
      </c>
      <c r="E287" s="61">
        <v>1994</v>
      </c>
      <c r="F287" s="36">
        <v>11861</v>
      </c>
      <c r="G287" s="33" t="s">
        <v>126</v>
      </c>
    </row>
    <row r="288" spans="1:7" x14ac:dyDescent="0.25">
      <c r="A288" s="33" t="s">
        <v>42</v>
      </c>
      <c r="B288" s="33" t="s">
        <v>219</v>
      </c>
      <c r="C288" s="403" t="s">
        <v>531</v>
      </c>
      <c r="D288" s="33" t="s">
        <v>125</v>
      </c>
      <c r="E288" s="61">
        <v>1994</v>
      </c>
      <c r="F288" s="36">
        <v>11184</v>
      </c>
      <c r="G288" s="33" t="s">
        <v>126</v>
      </c>
    </row>
    <row r="289" spans="1:7" x14ac:dyDescent="0.25">
      <c r="A289" s="33" t="s">
        <v>42</v>
      </c>
      <c r="B289" s="33" t="s">
        <v>219</v>
      </c>
      <c r="C289" s="403" t="s">
        <v>531</v>
      </c>
      <c r="D289" s="33" t="s">
        <v>44</v>
      </c>
      <c r="E289" s="61">
        <v>1994</v>
      </c>
      <c r="F289" s="36">
        <v>13216</v>
      </c>
      <c r="G289" s="33" t="s">
        <v>126</v>
      </c>
    </row>
    <row r="290" spans="1:7" x14ac:dyDescent="0.25">
      <c r="A290" s="33" t="s">
        <v>42</v>
      </c>
      <c r="B290" s="33" t="s">
        <v>219</v>
      </c>
      <c r="C290" s="403" t="s">
        <v>221</v>
      </c>
      <c r="D290" s="33" t="s">
        <v>44</v>
      </c>
      <c r="E290" s="61">
        <v>1994</v>
      </c>
      <c r="F290" s="36">
        <v>14460</v>
      </c>
      <c r="G290" s="33" t="s">
        <v>126</v>
      </c>
    </row>
    <row r="291" spans="1:7" x14ac:dyDescent="0.25">
      <c r="A291" s="33" t="s">
        <v>42</v>
      </c>
      <c r="B291" s="33" t="s">
        <v>219</v>
      </c>
      <c r="C291" s="403" t="s">
        <v>222</v>
      </c>
      <c r="D291" s="33" t="s">
        <v>125</v>
      </c>
      <c r="E291" s="61">
        <v>1994</v>
      </c>
      <c r="F291" s="36">
        <v>17125</v>
      </c>
      <c r="G291" s="33" t="s">
        <v>126</v>
      </c>
    </row>
    <row r="292" spans="1:7" x14ac:dyDescent="0.25">
      <c r="A292" s="33" t="s">
        <v>42</v>
      </c>
      <c r="B292" s="33" t="s">
        <v>219</v>
      </c>
      <c r="C292" s="403" t="s">
        <v>222</v>
      </c>
      <c r="D292" s="33" t="s">
        <v>44</v>
      </c>
      <c r="E292" s="61">
        <v>1994</v>
      </c>
      <c r="F292" s="36">
        <v>16903</v>
      </c>
      <c r="G292" s="33" t="s">
        <v>126</v>
      </c>
    </row>
    <row r="293" spans="1:7" x14ac:dyDescent="0.25">
      <c r="A293" s="33" t="s">
        <v>42</v>
      </c>
      <c r="B293" s="33" t="s">
        <v>219</v>
      </c>
      <c r="C293" s="403" t="s">
        <v>532</v>
      </c>
      <c r="D293" s="33" t="s">
        <v>125</v>
      </c>
      <c r="E293" s="61">
        <v>1994</v>
      </c>
      <c r="F293" s="36">
        <v>14582</v>
      </c>
      <c r="G293" s="33" t="s">
        <v>126</v>
      </c>
    </row>
    <row r="294" spans="1:7" x14ac:dyDescent="0.25">
      <c r="A294" s="33" t="s">
        <v>42</v>
      </c>
      <c r="B294" s="33" t="s">
        <v>219</v>
      </c>
      <c r="C294" s="403" t="s">
        <v>532</v>
      </c>
      <c r="D294" s="33" t="s">
        <v>44</v>
      </c>
      <c r="E294" s="61">
        <v>1994</v>
      </c>
      <c r="F294" s="36">
        <v>16748</v>
      </c>
      <c r="G294" s="33" t="s">
        <v>126</v>
      </c>
    </row>
    <row r="295" spans="1:7" x14ac:dyDescent="0.25">
      <c r="A295" s="33" t="s">
        <v>42</v>
      </c>
      <c r="B295" s="33" t="s">
        <v>219</v>
      </c>
      <c r="C295" s="403" t="s">
        <v>217</v>
      </c>
      <c r="D295" s="33" t="s">
        <v>125</v>
      </c>
      <c r="E295" s="61">
        <v>1994</v>
      </c>
      <c r="F295" s="36">
        <v>14682</v>
      </c>
      <c r="G295" s="33" t="s">
        <v>126</v>
      </c>
    </row>
    <row r="296" spans="1:7" x14ac:dyDescent="0.25">
      <c r="A296" s="33" t="s">
        <v>42</v>
      </c>
      <c r="B296" s="33" t="s">
        <v>219</v>
      </c>
      <c r="C296" s="403" t="s">
        <v>533</v>
      </c>
      <c r="D296" s="33" t="s">
        <v>125</v>
      </c>
      <c r="E296" s="61">
        <v>1994</v>
      </c>
      <c r="F296" s="36">
        <v>12028</v>
      </c>
      <c r="G296" s="33" t="s">
        <v>126</v>
      </c>
    </row>
    <row r="297" spans="1:7" x14ac:dyDescent="0.25">
      <c r="A297" s="33" t="s">
        <v>42</v>
      </c>
      <c r="B297" s="33" t="s">
        <v>153</v>
      </c>
      <c r="C297" s="403">
        <v>2</v>
      </c>
      <c r="D297" s="33" t="s">
        <v>120</v>
      </c>
      <c r="E297" s="61">
        <v>1994</v>
      </c>
      <c r="F297" s="37">
        <v>24123</v>
      </c>
      <c r="G297" s="33" t="s">
        <v>141</v>
      </c>
    </row>
    <row r="298" spans="1:7" x14ac:dyDescent="0.25">
      <c r="A298" s="33" t="s">
        <v>42</v>
      </c>
      <c r="B298" s="33" t="s">
        <v>153</v>
      </c>
      <c r="C298" s="403">
        <v>2</v>
      </c>
      <c r="D298" s="33" t="s">
        <v>120</v>
      </c>
      <c r="E298" s="61">
        <v>1994</v>
      </c>
      <c r="F298" s="37">
        <v>29765</v>
      </c>
      <c r="G298" s="33" t="s">
        <v>141</v>
      </c>
    </row>
    <row r="299" spans="1:7" x14ac:dyDescent="0.25">
      <c r="A299" s="33" t="s">
        <v>42</v>
      </c>
      <c r="B299" s="33" t="s">
        <v>153</v>
      </c>
      <c r="C299" s="403">
        <v>2.5</v>
      </c>
      <c r="D299" s="33" t="s">
        <v>120</v>
      </c>
      <c r="E299" s="61">
        <v>1994</v>
      </c>
      <c r="F299" s="37">
        <v>32456</v>
      </c>
      <c r="G299" s="33" t="s">
        <v>141</v>
      </c>
    </row>
    <row r="300" spans="1:7" x14ac:dyDescent="0.25">
      <c r="A300" s="33" t="s">
        <v>42</v>
      </c>
      <c r="B300" s="33" t="s">
        <v>153</v>
      </c>
      <c r="C300" s="403">
        <v>2.5</v>
      </c>
      <c r="D300" s="33" t="s">
        <v>44</v>
      </c>
      <c r="E300" s="61">
        <v>1994</v>
      </c>
      <c r="F300" s="37">
        <v>35654</v>
      </c>
      <c r="G300" s="33" t="s">
        <v>141</v>
      </c>
    </row>
    <row r="301" spans="1:7" x14ac:dyDescent="0.25">
      <c r="A301" s="33" t="s">
        <v>42</v>
      </c>
      <c r="B301" s="33" t="s">
        <v>153</v>
      </c>
      <c r="C301" s="403">
        <v>3</v>
      </c>
      <c r="D301" s="33" t="s">
        <v>120</v>
      </c>
      <c r="E301" s="61">
        <v>1994</v>
      </c>
      <c r="F301" s="37">
        <v>36128</v>
      </c>
      <c r="G301" s="33" t="s">
        <v>141</v>
      </c>
    </row>
    <row r="302" spans="1:7" x14ac:dyDescent="0.25">
      <c r="A302" s="33" t="s">
        <v>42</v>
      </c>
      <c r="B302" s="33" t="s">
        <v>153</v>
      </c>
      <c r="C302" s="403" t="s">
        <v>358</v>
      </c>
      <c r="D302" s="33" t="s">
        <v>120</v>
      </c>
      <c r="E302" s="61">
        <v>1994</v>
      </c>
      <c r="F302" s="37">
        <v>20670</v>
      </c>
      <c r="G302" s="33" t="s">
        <v>141</v>
      </c>
    </row>
    <row r="303" spans="1:7" x14ac:dyDescent="0.25">
      <c r="A303" s="33" t="s">
        <v>42</v>
      </c>
      <c r="B303" s="33" t="s">
        <v>153</v>
      </c>
      <c r="C303" s="403" t="s">
        <v>158</v>
      </c>
      <c r="D303" s="33" t="s">
        <v>120</v>
      </c>
      <c r="E303" s="61">
        <v>1994</v>
      </c>
      <c r="F303" s="37">
        <v>21342</v>
      </c>
      <c r="G303" s="33" t="s">
        <v>141</v>
      </c>
    </row>
    <row r="304" spans="1:7" x14ac:dyDescent="0.25">
      <c r="A304" s="33" t="s">
        <v>42</v>
      </c>
      <c r="B304" s="33" t="s">
        <v>146</v>
      </c>
      <c r="C304" s="403">
        <v>2</v>
      </c>
      <c r="D304" s="33" t="s">
        <v>120</v>
      </c>
      <c r="E304" s="61">
        <v>1994</v>
      </c>
      <c r="F304" s="37">
        <v>29900</v>
      </c>
      <c r="G304" s="33" t="s">
        <v>147</v>
      </c>
    </row>
    <row r="305" spans="1:9" x14ac:dyDescent="0.25">
      <c r="A305" s="33" t="s">
        <v>42</v>
      </c>
      <c r="B305" s="33" t="s">
        <v>534</v>
      </c>
      <c r="C305" s="403">
        <v>2</v>
      </c>
      <c r="D305" s="33" t="s">
        <v>125</v>
      </c>
      <c r="E305" s="61">
        <v>1994</v>
      </c>
      <c r="F305" s="36">
        <v>19047</v>
      </c>
      <c r="G305" s="33" t="s">
        <v>147</v>
      </c>
    </row>
    <row r="306" spans="1:9" x14ac:dyDescent="0.25">
      <c r="A306" s="33" t="s">
        <v>42</v>
      </c>
      <c r="B306" s="33" t="s">
        <v>359</v>
      </c>
      <c r="C306" s="403" t="s">
        <v>360</v>
      </c>
      <c r="D306" s="33" t="s">
        <v>156</v>
      </c>
      <c r="E306" s="61">
        <v>1994</v>
      </c>
      <c r="F306" s="37">
        <v>25435</v>
      </c>
      <c r="G306" s="33" t="s">
        <v>135</v>
      </c>
    </row>
    <row r="307" spans="1:9" x14ac:dyDescent="0.25">
      <c r="A307" s="33" t="s">
        <v>42</v>
      </c>
      <c r="B307" s="33" t="s">
        <v>359</v>
      </c>
      <c r="C307" s="403" t="s">
        <v>361</v>
      </c>
      <c r="D307" s="33" t="s">
        <v>44</v>
      </c>
      <c r="E307" s="61">
        <v>1994</v>
      </c>
      <c r="F307" s="37">
        <v>29970</v>
      </c>
      <c r="G307" s="33" t="s">
        <v>135</v>
      </c>
    </row>
    <row r="308" spans="1:9" x14ac:dyDescent="0.25">
      <c r="A308" s="33" t="s">
        <v>42</v>
      </c>
      <c r="B308" s="61" t="s">
        <v>188</v>
      </c>
      <c r="C308" s="403">
        <v>2.4</v>
      </c>
      <c r="D308" s="35" t="s">
        <v>120</v>
      </c>
      <c r="E308" s="61">
        <v>1994</v>
      </c>
      <c r="F308" s="95">
        <v>12654</v>
      </c>
      <c r="G308" s="33" t="s">
        <v>189</v>
      </c>
    </row>
    <row r="309" spans="1:9" x14ac:dyDescent="0.25">
      <c r="A309" s="33" t="s">
        <v>42</v>
      </c>
      <c r="B309" s="33" t="s">
        <v>155</v>
      </c>
      <c r="C309" s="403">
        <v>1.8</v>
      </c>
      <c r="D309" s="33" t="s">
        <v>156</v>
      </c>
      <c r="E309" s="61">
        <v>1994</v>
      </c>
      <c r="F309" s="36">
        <v>19424</v>
      </c>
      <c r="G309" s="33" t="s">
        <v>141</v>
      </c>
    </row>
    <row r="310" spans="1:9" x14ac:dyDescent="0.25">
      <c r="A310" s="33" t="s">
        <v>42</v>
      </c>
      <c r="B310" s="33" t="s">
        <v>155</v>
      </c>
      <c r="C310" s="403">
        <v>1.8</v>
      </c>
      <c r="D310" s="33" t="s">
        <v>44</v>
      </c>
      <c r="E310" s="61">
        <v>1994</v>
      </c>
      <c r="F310" s="36">
        <v>34384</v>
      </c>
      <c r="G310" s="33" t="s">
        <v>141</v>
      </c>
    </row>
    <row r="311" spans="1:9" x14ac:dyDescent="0.25">
      <c r="A311" s="33" t="s">
        <v>42</v>
      </c>
      <c r="B311" s="33" t="s">
        <v>155</v>
      </c>
      <c r="C311" s="403">
        <v>2</v>
      </c>
      <c r="D311" s="33" t="s">
        <v>156</v>
      </c>
      <c r="E311" s="61">
        <v>1994</v>
      </c>
      <c r="F311" s="37">
        <v>27300</v>
      </c>
      <c r="G311" s="33" t="s">
        <v>141</v>
      </c>
    </row>
    <row r="312" spans="1:9" x14ac:dyDescent="0.25">
      <c r="A312" s="33" t="s">
        <v>42</v>
      </c>
      <c r="B312" s="33" t="s">
        <v>155</v>
      </c>
      <c r="C312" s="403">
        <v>2</v>
      </c>
      <c r="D312" s="33" t="s">
        <v>44</v>
      </c>
      <c r="E312" s="61">
        <v>1994</v>
      </c>
      <c r="F312" s="37">
        <v>29705</v>
      </c>
      <c r="G312" s="33" t="s">
        <v>141</v>
      </c>
    </row>
    <row r="313" spans="1:9" x14ac:dyDescent="0.25">
      <c r="A313" s="33" t="s">
        <v>42</v>
      </c>
      <c r="B313" s="33" t="s">
        <v>155</v>
      </c>
      <c r="C313" s="403" t="s">
        <v>361</v>
      </c>
      <c r="D313" s="33" t="s">
        <v>156</v>
      </c>
      <c r="E313" s="61">
        <v>1994</v>
      </c>
      <c r="F313" s="37">
        <v>15071</v>
      </c>
      <c r="G313" s="33" t="s">
        <v>141</v>
      </c>
    </row>
    <row r="314" spans="1:9" x14ac:dyDescent="0.25">
      <c r="A314" s="33" t="s">
        <v>42</v>
      </c>
      <c r="B314" s="33" t="s">
        <v>155</v>
      </c>
      <c r="C314" s="403" t="s">
        <v>361</v>
      </c>
      <c r="D314" s="33" t="s">
        <v>44</v>
      </c>
      <c r="E314" s="61">
        <v>1994</v>
      </c>
      <c r="F314" s="37">
        <v>17017</v>
      </c>
      <c r="G314" s="33" t="s">
        <v>141</v>
      </c>
    </row>
    <row r="315" spans="1:9" x14ac:dyDescent="0.25">
      <c r="A315" s="33" t="s">
        <v>42</v>
      </c>
      <c r="B315" s="33" t="s">
        <v>157</v>
      </c>
      <c r="C315" s="403">
        <v>1.8</v>
      </c>
      <c r="D315" s="33" t="s">
        <v>120</v>
      </c>
      <c r="E315" s="61">
        <v>1994</v>
      </c>
      <c r="F315" s="36">
        <v>21601</v>
      </c>
      <c r="G315" s="33" t="s">
        <v>141</v>
      </c>
    </row>
    <row r="316" spans="1:9" x14ac:dyDescent="0.25">
      <c r="A316" s="33" t="s">
        <v>42</v>
      </c>
      <c r="B316" s="33" t="s">
        <v>157</v>
      </c>
      <c r="C316" s="221">
        <v>1.8</v>
      </c>
      <c r="D316" s="33" t="s">
        <v>120</v>
      </c>
      <c r="E316" s="61">
        <v>1994</v>
      </c>
      <c r="F316" s="36">
        <v>21601</v>
      </c>
      <c r="G316" s="33" t="s">
        <v>141</v>
      </c>
    </row>
    <row r="317" spans="1:9" x14ac:dyDescent="0.25">
      <c r="A317" s="33" t="s">
        <v>42</v>
      </c>
      <c r="B317" s="33" t="s">
        <v>157</v>
      </c>
      <c r="C317" s="403">
        <v>2</v>
      </c>
      <c r="D317" s="33" t="s">
        <v>120</v>
      </c>
      <c r="E317" s="61">
        <v>1994</v>
      </c>
      <c r="F317" s="37">
        <v>23670</v>
      </c>
      <c r="G317" s="33" t="s">
        <v>141</v>
      </c>
    </row>
    <row r="318" spans="1:9" x14ac:dyDescent="0.25">
      <c r="A318" s="33" t="s">
        <v>42</v>
      </c>
      <c r="B318" s="33" t="s">
        <v>157</v>
      </c>
      <c r="C318" s="403">
        <v>3</v>
      </c>
      <c r="D318" s="33" t="s">
        <v>120</v>
      </c>
      <c r="E318" s="61">
        <v>1994</v>
      </c>
      <c r="F318" s="36">
        <v>22390</v>
      </c>
      <c r="G318" s="33" t="s">
        <v>141</v>
      </c>
    </row>
    <row r="319" spans="1:9" s="232" customFormat="1" x14ac:dyDescent="0.25">
      <c r="A319" s="33" t="s">
        <v>42</v>
      </c>
      <c r="B319" s="33" t="s">
        <v>157</v>
      </c>
      <c r="C319" s="221" t="s">
        <v>158</v>
      </c>
      <c r="D319" s="33" t="s">
        <v>120</v>
      </c>
      <c r="E319" s="61">
        <v>1994</v>
      </c>
      <c r="F319" s="37">
        <v>27345</v>
      </c>
      <c r="G319" s="33" t="s">
        <v>141</v>
      </c>
      <c r="H319" s="442"/>
      <c r="I319" s="442"/>
    </row>
    <row r="320" spans="1:9" s="232" customFormat="1" x14ac:dyDescent="0.25">
      <c r="A320" s="77" t="s">
        <v>42</v>
      </c>
      <c r="B320" s="77" t="s">
        <v>4582</v>
      </c>
      <c r="C320" s="323">
        <v>1.8</v>
      </c>
      <c r="D320" s="77" t="s">
        <v>43</v>
      </c>
      <c r="E320" s="80">
        <v>1994</v>
      </c>
      <c r="F320" s="87">
        <v>13717</v>
      </c>
      <c r="G320" s="77" t="s">
        <v>4578</v>
      </c>
      <c r="H320" s="442"/>
      <c r="I320" s="442"/>
    </row>
    <row r="321" spans="1:10" s="232" customFormat="1" x14ac:dyDescent="0.25">
      <c r="A321" s="77" t="s">
        <v>42</v>
      </c>
      <c r="B321" s="77" t="s">
        <v>4582</v>
      </c>
      <c r="C321" s="323">
        <v>1.8</v>
      </c>
      <c r="D321" s="77" t="s">
        <v>44</v>
      </c>
      <c r="E321" s="80">
        <v>1994</v>
      </c>
      <c r="F321" s="87">
        <v>14512</v>
      </c>
      <c r="G321" s="77" t="s">
        <v>4578</v>
      </c>
      <c r="H321" s="442"/>
      <c r="I321" s="442"/>
    </row>
    <row r="322" spans="1:10" s="232" customFormat="1" x14ac:dyDescent="0.25">
      <c r="A322" s="77" t="s">
        <v>42</v>
      </c>
      <c r="B322" s="77" t="s">
        <v>1107</v>
      </c>
      <c r="C322" s="323">
        <v>1.8</v>
      </c>
      <c r="D322" s="77" t="s">
        <v>125</v>
      </c>
      <c r="E322" s="80">
        <v>1994</v>
      </c>
      <c r="F322" s="87">
        <v>12706</v>
      </c>
      <c r="G322" s="77" t="s">
        <v>4583</v>
      </c>
      <c r="H322" s="442"/>
      <c r="I322" s="442"/>
      <c r="J322" s="442"/>
    </row>
    <row r="323" spans="1:10" s="232" customFormat="1" x14ac:dyDescent="0.25">
      <c r="A323" s="77" t="s">
        <v>42</v>
      </c>
      <c r="B323" s="77" t="s">
        <v>4582</v>
      </c>
      <c r="C323" s="323">
        <v>2</v>
      </c>
      <c r="D323" s="77" t="s">
        <v>43</v>
      </c>
      <c r="E323" s="80">
        <v>1994</v>
      </c>
      <c r="F323" s="87">
        <v>14977</v>
      </c>
      <c r="G323" s="77" t="s">
        <v>4578</v>
      </c>
      <c r="H323" s="442"/>
      <c r="I323" s="442"/>
      <c r="J323" s="442"/>
    </row>
    <row r="324" spans="1:10" s="232" customFormat="1" x14ac:dyDescent="0.25">
      <c r="A324" s="77" t="s">
        <v>42</v>
      </c>
      <c r="B324" s="77" t="s">
        <v>4582</v>
      </c>
      <c r="C324" s="323">
        <v>2</v>
      </c>
      <c r="D324" s="77" t="s">
        <v>44</v>
      </c>
      <c r="E324" s="80">
        <v>1994</v>
      </c>
      <c r="F324" s="87">
        <v>15800</v>
      </c>
      <c r="G324" s="77" t="s">
        <v>4581</v>
      </c>
      <c r="H324" s="442"/>
      <c r="I324" s="442"/>
    </row>
    <row r="325" spans="1:10" s="232" customFormat="1" x14ac:dyDescent="0.25">
      <c r="A325" s="77" t="s">
        <v>42</v>
      </c>
      <c r="B325" s="77" t="s">
        <v>1107</v>
      </c>
      <c r="C325" s="323">
        <v>2</v>
      </c>
      <c r="D325" s="77" t="s">
        <v>110</v>
      </c>
      <c r="E325" s="80">
        <v>1994</v>
      </c>
      <c r="F325" s="87">
        <v>14300</v>
      </c>
      <c r="G325" s="77" t="s">
        <v>4580</v>
      </c>
      <c r="H325" s="442"/>
      <c r="I325" s="442"/>
    </row>
    <row r="326" spans="1:10" s="232" customFormat="1" x14ac:dyDescent="0.25">
      <c r="A326" s="77" t="s">
        <v>42</v>
      </c>
      <c r="B326" s="77" t="s">
        <v>1107</v>
      </c>
      <c r="C326" s="323">
        <v>2</v>
      </c>
      <c r="D326" s="77" t="s">
        <v>426</v>
      </c>
      <c r="E326" s="80">
        <v>1994</v>
      </c>
      <c r="F326" s="87">
        <v>15700</v>
      </c>
      <c r="G326" s="77" t="s">
        <v>4579</v>
      </c>
      <c r="H326" s="442"/>
      <c r="I326" s="442"/>
    </row>
    <row r="327" spans="1:10" s="232" customFormat="1" x14ac:dyDescent="0.25">
      <c r="A327" s="77" t="s">
        <v>42</v>
      </c>
      <c r="B327" s="77" t="s">
        <v>1107</v>
      </c>
      <c r="C327" s="323">
        <v>2.2000000000000002</v>
      </c>
      <c r="D327" s="77" t="s">
        <v>110</v>
      </c>
      <c r="E327" s="80">
        <v>1994</v>
      </c>
      <c r="F327" s="87">
        <v>15538</v>
      </c>
      <c r="G327" s="77" t="s">
        <v>4578</v>
      </c>
      <c r="H327" s="442"/>
      <c r="I327" s="442"/>
    </row>
    <row r="328" spans="1:10" x14ac:dyDescent="0.25">
      <c r="A328" s="77" t="s">
        <v>42</v>
      </c>
      <c r="B328" s="77" t="s">
        <v>1107</v>
      </c>
      <c r="C328" s="323">
        <v>2.2000000000000002</v>
      </c>
      <c r="D328" s="77" t="s">
        <v>426</v>
      </c>
      <c r="E328" s="80">
        <v>1994</v>
      </c>
      <c r="F328" s="87">
        <v>16394</v>
      </c>
      <c r="G328" s="77" t="s">
        <v>4578</v>
      </c>
    </row>
    <row r="329" spans="1:10" x14ac:dyDescent="0.25">
      <c r="A329" s="33" t="s">
        <v>42</v>
      </c>
      <c r="B329" s="33" t="s">
        <v>287</v>
      </c>
      <c r="C329" s="403" t="s">
        <v>288</v>
      </c>
      <c r="D329" s="33" t="s">
        <v>125</v>
      </c>
      <c r="E329" s="61">
        <v>1994</v>
      </c>
      <c r="F329" s="37">
        <v>13340</v>
      </c>
      <c r="G329" s="33" t="s">
        <v>141</v>
      </c>
    </row>
    <row r="330" spans="1:10" x14ac:dyDescent="0.25">
      <c r="A330" s="33" t="s">
        <v>42</v>
      </c>
      <c r="B330" s="33" t="s">
        <v>287</v>
      </c>
      <c r="C330" s="403" t="s">
        <v>288</v>
      </c>
      <c r="D330" s="33" t="s">
        <v>44</v>
      </c>
      <c r="E330" s="61">
        <v>1994</v>
      </c>
      <c r="F330" s="37">
        <v>18623</v>
      </c>
      <c r="G330" s="33" t="s">
        <v>141</v>
      </c>
    </row>
    <row r="331" spans="1:10" x14ac:dyDescent="0.25">
      <c r="A331" s="222" t="s">
        <v>42</v>
      </c>
      <c r="B331" s="222" t="s">
        <v>224</v>
      </c>
      <c r="C331" s="403">
        <v>1.3</v>
      </c>
      <c r="D331" s="222" t="s">
        <v>125</v>
      </c>
      <c r="E331" s="328">
        <v>1994</v>
      </c>
      <c r="F331" s="308">
        <v>8666</v>
      </c>
      <c r="G331" s="222" t="s">
        <v>173</v>
      </c>
    </row>
    <row r="332" spans="1:10" x14ac:dyDescent="0.25">
      <c r="A332" s="222" t="s">
        <v>42</v>
      </c>
      <c r="B332" s="222" t="s">
        <v>224</v>
      </c>
      <c r="C332" s="403">
        <v>1.3</v>
      </c>
      <c r="D332" s="222" t="s">
        <v>125</v>
      </c>
      <c r="E332" s="328">
        <v>1994</v>
      </c>
      <c r="F332" s="308">
        <v>9022</v>
      </c>
      <c r="G332" s="222" t="s">
        <v>186</v>
      </c>
    </row>
    <row r="333" spans="1:10" x14ac:dyDescent="0.25">
      <c r="A333" s="222" t="s">
        <v>42</v>
      </c>
      <c r="B333" s="222" t="s">
        <v>224</v>
      </c>
      <c r="C333" s="403">
        <v>1.5</v>
      </c>
      <c r="D333" s="222" t="s">
        <v>125</v>
      </c>
      <c r="E333" s="328">
        <v>1994</v>
      </c>
      <c r="F333" s="308">
        <v>8812</v>
      </c>
      <c r="G333" s="222" t="s">
        <v>173</v>
      </c>
    </row>
    <row r="334" spans="1:10" x14ac:dyDescent="0.25">
      <c r="A334" s="222" t="s">
        <v>42</v>
      </c>
      <c r="B334" s="222" t="s">
        <v>224</v>
      </c>
      <c r="C334" s="403">
        <v>1.5</v>
      </c>
      <c r="D334" s="222" t="s">
        <v>125</v>
      </c>
      <c r="E334" s="328">
        <v>1994</v>
      </c>
      <c r="F334" s="308">
        <v>9200</v>
      </c>
      <c r="G334" s="222" t="s">
        <v>186</v>
      </c>
    </row>
    <row r="335" spans="1:10" x14ac:dyDescent="0.25">
      <c r="A335" s="33" t="s">
        <v>42</v>
      </c>
      <c r="B335" s="33" t="s">
        <v>225</v>
      </c>
      <c r="C335" s="403">
        <v>1.3</v>
      </c>
      <c r="D335" s="33" t="s">
        <v>125</v>
      </c>
      <c r="E335" s="61">
        <v>1994</v>
      </c>
      <c r="F335" s="36">
        <v>9085</v>
      </c>
      <c r="G335" s="33" t="s">
        <v>186</v>
      </c>
    </row>
    <row r="336" spans="1:10" x14ac:dyDescent="0.25">
      <c r="A336" s="33" t="s">
        <v>42</v>
      </c>
      <c r="B336" s="33" t="s">
        <v>225</v>
      </c>
      <c r="C336" s="403">
        <v>1.3</v>
      </c>
      <c r="D336" s="33" t="s">
        <v>44</v>
      </c>
      <c r="E336" s="61">
        <v>1994</v>
      </c>
      <c r="F336" s="36">
        <v>12716</v>
      </c>
      <c r="G336" s="33" t="s">
        <v>186</v>
      </c>
    </row>
    <row r="337" spans="1:7" x14ac:dyDescent="0.25">
      <c r="A337" s="33" t="s">
        <v>42</v>
      </c>
      <c r="B337" s="33" t="s">
        <v>225</v>
      </c>
      <c r="C337" s="403">
        <v>1.5</v>
      </c>
      <c r="D337" s="33" t="s">
        <v>125</v>
      </c>
      <c r="E337" s="61">
        <v>1994</v>
      </c>
      <c r="F337" s="36">
        <v>13883</v>
      </c>
      <c r="G337" s="33" t="s">
        <v>186</v>
      </c>
    </row>
    <row r="338" spans="1:7" x14ac:dyDescent="0.25">
      <c r="A338" s="33" t="s">
        <v>42</v>
      </c>
      <c r="B338" s="33" t="s">
        <v>225</v>
      </c>
      <c r="C338" s="403">
        <v>1.5</v>
      </c>
      <c r="D338" s="33" t="s">
        <v>44</v>
      </c>
      <c r="E338" s="61">
        <v>1994</v>
      </c>
      <c r="F338" s="36">
        <v>16048</v>
      </c>
      <c r="G338" s="33" t="s">
        <v>186</v>
      </c>
    </row>
    <row r="339" spans="1:7" x14ac:dyDescent="0.25">
      <c r="A339" s="33" t="s">
        <v>42</v>
      </c>
      <c r="B339" s="33" t="s">
        <v>225</v>
      </c>
      <c r="C339" s="403" t="s">
        <v>212</v>
      </c>
      <c r="D339" s="33" t="s">
        <v>125</v>
      </c>
      <c r="E339" s="61">
        <v>1994</v>
      </c>
      <c r="F339" s="36">
        <v>11661</v>
      </c>
      <c r="G339" s="33" t="s">
        <v>186</v>
      </c>
    </row>
    <row r="340" spans="1:7" x14ac:dyDescent="0.25">
      <c r="A340" s="33" t="s">
        <v>42</v>
      </c>
      <c r="B340" s="33" t="s">
        <v>226</v>
      </c>
      <c r="C340" s="403">
        <v>1.3</v>
      </c>
      <c r="D340" s="33" t="s">
        <v>125</v>
      </c>
      <c r="E340" s="61">
        <v>1994</v>
      </c>
      <c r="F340" s="37">
        <v>11368</v>
      </c>
      <c r="G340" s="33" t="s">
        <v>141</v>
      </c>
    </row>
    <row r="341" spans="1:7" x14ac:dyDescent="0.25">
      <c r="A341" s="33" t="s">
        <v>42</v>
      </c>
      <c r="B341" s="33" t="s">
        <v>226</v>
      </c>
      <c r="C341" s="403">
        <v>1.5</v>
      </c>
      <c r="D341" s="33" t="s">
        <v>125</v>
      </c>
      <c r="E341" s="61">
        <v>1994</v>
      </c>
      <c r="F341" s="36">
        <v>12028</v>
      </c>
      <c r="G341" s="33" t="s">
        <v>141</v>
      </c>
    </row>
    <row r="342" spans="1:7" x14ac:dyDescent="0.25">
      <c r="A342" s="33" t="s">
        <v>42</v>
      </c>
      <c r="B342" s="33" t="s">
        <v>226</v>
      </c>
      <c r="C342" s="403">
        <v>1.5</v>
      </c>
      <c r="D342" s="33" t="s">
        <v>44</v>
      </c>
      <c r="E342" s="61">
        <v>1994</v>
      </c>
      <c r="F342" s="36">
        <v>12272</v>
      </c>
      <c r="G342" s="33" t="s">
        <v>141</v>
      </c>
    </row>
    <row r="343" spans="1:7" x14ac:dyDescent="0.25">
      <c r="A343" s="33" t="s">
        <v>42</v>
      </c>
      <c r="B343" s="33" t="s">
        <v>226</v>
      </c>
      <c r="C343" s="403" t="s">
        <v>212</v>
      </c>
      <c r="D343" s="33" t="s">
        <v>125</v>
      </c>
      <c r="E343" s="61">
        <v>1994</v>
      </c>
      <c r="F343" s="36">
        <v>13105</v>
      </c>
      <c r="G343" s="33" t="s">
        <v>141</v>
      </c>
    </row>
    <row r="344" spans="1:7" x14ac:dyDescent="0.25">
      <c r="A344" s="33" t="s">
        <v>42</v>
      </c>
      <c r="B344" s="33" t="s">
        <v>159</v>
      </c>
      <c r="C344" s="403">
        <v>1.8</v>
      </c>
      <c r="D344" s="33" t="s">
        <v>156</v>
      </c>
      <c r="E344" s="61">
        <v>1994</v>
      </c>
      <c r="F344" s="37">
        <v>29373</v>
      </c>
      <c r="G344" s="33" t="s">
        <v>160</v>
      </c>
    </row>
    <row r="345" spans="1:7" x14ac:dyDescent="0.25">
      <c r="A345" s="33" t="s">
        <v>42</v>
      </c>
      <c r="B345" s="33" t="s">
        <v>159</v>
      </c>
      <c r="C345" s="403">
        <v>1.8</v>
      </c>
      <c r="D345" s="33" t="s">
        <v>44</v>
      </c>
      <c r="E345" s="61">
        <v>1994</v>
      </c>
      <c r="F345" s="37">
        <v>32641</v>
      </c>
      <c r="G345" s="33" t="s">
        <v>160</v>
      </c>
    </row>
    <row r="346" spans="1:7" x14ac:dyDescent="0.25">
      <c r="A346" s="33" t="s">
        <v>42</v>
      </c>
      <c r="B346" s="33" t="s">
        <v>159</v>
      </c>
      <c r="C346" s="403">
        <v>2</v>
      </c>
      <c r="D346" s="33" t="s">
        <v>156</v>
      </c>
      <c r="E346" s="61">
        <v>1994</v>
      </c>
      <c r="F346" s="37">
        <v>27368</v>
      </c>
      <c r="G346" s="33" t="s">
        <v>160</v>
      </c>
    </row>
    <row r="347" spans="1:7" x14ac:dyDescent="0.25">
      <c r="A347" s="33" t="s">
        <v>42</v>
      </c>
      <c r="B347" s="33" t="s">
        <v>159</v>
      </c>
      <c r="C347" s="403">
        <v>2</v>
      </c>
      <c r="D347" s="33" t="s">
        <v>44</v>
      </c>
      <c r="E347" s="61">
        <v>1994</v>
      </c>
      <c r="F347" s="37">
        <v>31468</v>
      </c>
      <c r="G347" s="33" t="s">
        <v>160</v>
      </c>
    </row>
    <row r="348" spans="1:7" x14ac:dyDescent="0.25">
      <c r="A348" s="33" t="s">
        <v>42</v>
      </c>
      <c r="B348" s="33" t="s">
        <v>159</v>
      </c>
      <c r="C348" s="403" t="s">
        <v>414</v>
      </c>
      <c r="D348" s="33" t="s">
        <v>156</v>
      </c>
      <c r="E348" s="61">
        <v>1994</v>
      </c>
      <c r="F348" s="37">
        <v>27349</v>
      </c>
      <c r="G348" s="33" t="s">
        <v>160</v>
      </c>
    </row>
    <row r="349" spans="1:7" x14ac:dyDescent="0.25">
      <c r="A349" s="33" t="s">
        <v>42</v>
      </c>
      <c r="B349" s="33" t="s">
        <v>159</v>
      </c>
      <c r="C349" s="403" t="s">
        <v>414</v>
      </c>
      <c r="D349" s="33" t="s">
        <v>44</v>
      </c>
      <c r="E349" s="61">
        <v>1994</v>
      </c>
      <c r="F349" s="37">
        <v>29164</v>
      </c>
      <c r="G349" s="33" t="s">
        <v>160</v>
      </c>
    </row>
    <row r="350" spans="1:7" x14ac:dyDescent="0.25">
      <c r="A350" s="33" t="s">
        <v>42</v>
      </c>
      <c r="B350" s="33" t="s">
        <v>362</v>
      </c>
      <c r="C350" s="221">
        <v>3.4</v>
      </c>
      <c r="D350" s="33" t="s">
        <v>43</v>
      </c>
      <c r="E350" s="61">
        <v>1994</v>
      </c>
      <c r="F350" s="172">
        <v>42780</v>
      </c>
      <c r="G350" s="33" t="s">
        <v>364</v>
      </c>
    </row>
    <row r="351" spans="1:7" x14ac:dyDescent="0.25">
      <c r="A351" s="33" t="s">
        <v>42</v>
      </c>
      <c r="B351" s="33" t="s">
        <v>362</v>
      </c>
      <c r="C351" s="221">
        <v>4</v>
      </c>
      <c r="D351" s="33" t="s">
        <v>43</v>
      </c>
      <c r="E351" s="61">
        <v>1994</v>
      </c>
      <c r="F351" s="172">
        <v>49540</v>
      </c>
      <c r="G351" s="33" t="s">
        <v>363</v>
      </c>
    </row>
    <row r="352" spans="1:7" x14ac:dyDescent="0.25">
      <c r="A352" s="33" t="s">
        <v>42</v>
      </c>
      <c r="B352" s="33" t="s">
        <v>362</v>
      </c>
      <c r="C352" s="221">
        <v>4</v>
      </c>
      <c r="D352" s="33" t="s">
        <v>43</v>
      </c>
      <c r="E352" s="61">
        <v>1994</v>
      </c>
      <c r="F352" s="172">
        <v>46780</v>
      </c>
      <c r="G352" s="33" t="s">
        <v>364</v>
      </c>
    </row>
    <row r="353" spans="1:7" x14ac:dyDescent="0.25">
      <c r="A353" s="33" t="s">
        <v>42</v>
      </c>
      <c r="B353" s="33" t="s">
        <v>362</v>
      </c>
      <c r="C353" s="221">
        <v>4.2</v>
      </c>
      <c r="D353" s="33" t="s">
        <v>43</v>
      </c>
      <c r="E353" s="61">
        <v>1994</v>
      </c>
      <c r="F353" s="172">
        <v>57730</v>
      </c>
      <c r="G353" s="33" t="s">
        <v>363</v>
      </c>
    </row>
    <row r="354" spans="1:7" x14ac:dyDescent="0.25">
      <c r="A354" s="33" t="s">
        <v>42</v>
      </c>
      <c r="B354" s="33" t="s">
        <v>362</v>
      </c>
      <c r="C354" s="221">
        <v>4.2</v>
      </c>
      <c r="D354" s="33" t="s">
        <v>43</v>
      </c>
      <c r="E354" s="61">
        <v>1994</v>
      </c>
      <c r="F354" s="172">
        <v>51540</v>
      </c>
      <c r="G354" s="33" t="s">
        <v>364</v>
      </c>
    </row>
    <row r="355" spans="1:7" s="234" customFormat="1" x14ac:dyDescent="0.25">
      <c r="A355" s="77" t="s">
        <v>42</v>
      </c>
      <c r="B355" s="61" t="s">
        <v>2946</v>
      </c>
      <c r="C355" s="323" t="s">
        <v>2945</v>
      </c>
      <c r="D355" s="78" t="s">
        <v>43</v>
      </c>
      <c r="E355" s="83" t="s">
        <v>488</v>
      </c>
      <c r="F355" s="97">
        <v>29451</v>
      </c>
      <c r="G355" s="77" t="s">
        <v>2947</v>
      </c>
    </row>
    <row r="356" spans="1:7" s="234" customFormat="1" x14ac:dyDescent="0.25">
      <c r="A356" s="77" t="s">
        <v>42</v>
      </c>
      <c r="B356" s="61" t="s">
        <v>2946</v>
      </c>
      <c r="C356" s="323" t="s">
        <v>2945</v>
      </c>
      <c r="D356" s="78" t="s">
        <v>43</v>
      </c>
      <c r="E356" s="83" t="s">
        <v>488</v>
      </c>
      <c r="F356" s="97">
        <v>29963</v>
      </c>
      <c r="G356" s="77" t="s">
        <v>2943</v>
      </c>
    </row>
    <row r="357" spans="1:7" s="234" customFormat="1" x14ac:dyDescent="0.25">
      <c r="A357" s="33" t="s">
        <v>42</v>
      </c>
      <c r="B357" s="33" t="s">
        <v>231</v>
      </c>
      <c r="C357" s="221" t="s">
        <v>289</v>
      </c>
      <c r="D357" s="33" t="s">
        <v>44</v>
      </c>
      <c r="E357" s="61">
        <v>1994</v>
      </c>
      <c r="F357" s="544">
        <v>36980</v>
      </c>
      <c r="G357" s="33" t="s">
        <v>147</v>
      </c>
    </row>
    <row r="358" spans="1:7" s="234" customFormat="1" x14ac:dyDescent="0.25">
      <c r="A358" s="33" t="s">
        <v>42</v>
      </c>
      <c r="B358" s="33" t="s">
        <v>231</v>
      </c>
      <c r="C358" s="221" t="s">
        <v>290</v>
      </c>
      <c r="D358" s="33" t="s">
        <v>44</v>
      </c>
      <c r="E358" s="61">
        <v>1994</v>
      </c>
      <c r="F358" s="172">
        <v>33893</v>
      </c>
      <c r="G358" s="33" t="s">
        <v>147</v>
      </c>
    </row>
    <row r="359" spans="1:7" s="234" customFormat="1" x14ac:dyDescent="0.25">
      <c r="A359" s="33" t="s">
        <v>42</v>
      </c>
      <c r="B359" s="33" t="s">
        <v>231</v>
      </c>
      <c r="C359" s="221" t="s">
        <v>194</v>
      </c>
      <c r="D359" s="33" t="s">
        <v>44</v>
      </c>
      <c r="E359" s="61">
        <v>1994</v>
      </c>
      <c r="F359" s="172">
        <v>37316</v>
      </c>
      <c r="G359" s="33" t="s">
        <v>147</v>
      </c>
    </row>
    <row r="360" spans="1:7" s="234" customFormat="1" x14ac:dyDescent="0.25">
      <c r="A360" s="33" t="s">
        <v>42</v>
      </c>
      <c r="B360" s="33" t="s">
        <v>231</v>
      </c>
      <c r="C360" s="221" t="s">
        <v>366</v>
      </c>
      <c r="D360" s="33" t="s">
        <v>44</v>
      </c>
      <c r="E360" s="61">
        <v>1994</v>
      </c>
      <c r="F360" s="544">
        <v>41802</v>
      </c>
      <c r="G360" s="33" t="s">
        <v>147</v>
      </c>
    </row>
    <row r="361" spans="1:7" s="234" customFormat="1" x14ac:dyDescent="0.25">
      <c r="A361" s="33" t="s">
        <v>42</v>
      </c>
      <c r="B361" s="33" t="s">
        <v>148</v>
      </c>
      <c r="C361" s="221" t="s">
        <v>158</v>
      </c>
      <c r="D361" s="33" t="s">
        <v>44</v>
      </c>
      <c r="E361" s="61">
        <v>1994</v>
      </c>
      <c r="F361" s="544">
        <v>26680</v>
      </c>
      <c r="G361" s="33" t="s">
        <v>147</v>
      </c>
    </row>
    <row r="362" spans="1:7" s="234" customFormat="1" x14ac:dyDescent="0.25">
      <c r="A362" s="77" t="s">
        <v>42</v>
      </c>
      <c r="B362" s="80" t="s">
        <v>3011</v>
      </c>
      <c r="C362" s="405">
        <v>1.5</v>
      </c>
      <c r="D362" s="78" t="s">
        <v>3010</v>
      </c>
      <c r="E362" s="80">
        <v>1994</v>
      </c>
      <c r="F362" s="99">
        <v>10338</v>
      </c>
      <c r="G362" s="77" t="s">
        <v>421</v>
      </c>
    </row>
    <row r="363" spans="1:7" s="234" customFormat="1" x14ac:dyDescent="0.25">
      <c r="A363" s="77" t="s">
        <v>42</v>
      </c>
      <c r="B363" s="80" t="s">
        <v>3011</v>
      </c>
      <c r="C363" s="405">
        <v>1.5</v>
      </c>
      <c r="D363" s="78" t="s">
        <v>3010</v>
      </c>
      <c r="E363" s="80">
        <v>1994</v>
      </c>
      <c r="F363" s="99">
        <v>11138</v>
      </c>
      <c r="G363" s="77" t="s">
        <v>419</v>
      </c>
    </row>
    <row r="364" spans="1:7" s="283" customFormat="1" x14ac:dyDescent="0.25">
      <c r="A364" s="77" t="s">
        <v>42</v>
      </c>
      <c r="B364" s="77" t="s">
        <v>6241</v>
      </c>
      <c r="C364" s="323" t="s">
        <v>1988</v>
      </c>
      <c r="D364" s="77" t="s">
        <v>43</v>
      </c>
      <c r="E364" s="80">
        <v>1994</v>
      </c>
      <c r="F364" s="111">
        <v>12000</v>
      </c>
      <c r="G364" s="77" t="s">
        <v>1825</v>
      </c>
    </row>
    <row r="365" spans="1:7" s="283" customFormat="1" x14ac:dyDescent="0.25">
      <c r="A365" s="77" t="s">
        <v>42</v>
      </c>
      <c r="B365" s="77" t="s">
        <v>6242</v>
      </c>
      <c r="C365" s="323" t="s">
        <v>2121</v>
      </c>
      <c r="D365" s="77" t="s">
        <v>43</v>
      </c>
      <c r="E365" s="80">
        <v>1994</v>
      </c>
      <c r="F365" s="111">
        <v>12742</v>
      </c>
      <c r="G365" s="77" t="s">
        <v>6243</v>
      </c>
    </row>
    <row r="366" spans="1:7" x14ac:dyDescent="0.25">
      <c r="A366" s="255" t="s">
        <v>856</v>
      </c>
      <c r="B366" s="80" t="s">
        <v>1514</v>
      </c>
      <c r="C366" s="405">
        <v>1</v>
      </c>
      <c r="D366" s="80" t="s">
        <v>110</v>
      </c>
      <c r="E366" s="80">
        <v>1994</v>
      </c>
      <c r="F366" s="82">
        <v>9837</v>
      </c>
      <c r="G366" s="80" t="s">
        <v>186</v>
      </c>
    </row>
    <row r="367" spans="1:7" x14ac:dyDescent="0.25">
      <c r="A367" s="255" t="s">
        <v>856</v>
      </c>
      <c r="B367" s="80" t="s">
        <v>1514</v>
      </c>
      <c r="C367" s="405">
        <v>1</v>
      </c>
      <c r="D367" s="80" t="s">
        <v>110</v>
      </c>
      <c r="E367" s="80">
        <v>1994</v>
      </c>
      <c r="F367" s="82">
        <v>9437</v>
      </c>
      <c r="G367" s="80" t="s">
        <v>1213</v>
      </c>
    </row>
    <row r="368" spans="1:7" x14ac:dyDescent="0.25">
      <c r="A368" s="255" t="s">
        <v>856</v>
      </c>
      <c r="B368" s="80" t="s">
        <v>1514</v>
      </c>
      <c r="C368" s="405">
        <v>1.4</v>
      </c>
      <c r="D368" s="80" t="s">
        <v>110</v>
      </c>
      <c r="E368" s="80">
        <v>1994</v>
      </c>
      <c r="F368" s="82">
        <v>10737</v>
      </c>
      <c r="G368" s="80" t="s">
        <v>186</v>
      </c>
    </row>
    <row r="369" spans="1:7" x14ac:dyDescent="0.25">
      <c r="A369" s="255" t="s">
        <v>856</v>
      </c>
      <c r="B369" s="80" t="s">
        <v>1514</v>
      </c>
      <c r="C369" s="405">
        <v>1.4</v>
      </c>
      <c r="D369" s="80" t="s">
        <v>110</v>
      </c>
      <c r="E369" s="80">
        <v>1994</v>
      </c>
      <c r="F369" s="82">
        <v>10337</v>
      </c>
      <c r="G369" s="80" t="s">
        <v>1213</v>
      </c>
    </row>
    <row r="370" spans="1:7" x14ac:dyDescent="0.25">
      <c r="A370" s="80" t="s">
        <v>856</v>
      </c>
      <c r="B370" s="80" t="s">
        <v>1514</v>
      </c>
      <c r="C370" s="405">
        <v>1.4</v>
      </c>
      <c r="D370" s="80" t="s">
        <v>110</v>
      </c>
      <c r="E370" s="80">
        <v>1994</v>
      </c>
      <c r="F370" s="82">
        <v>14837</v>
      </c>
      <c r="G370" s="80" t="s">
        <v>1213</v>
      </c>
    </row>
    <row r="371" spans="1:7" x14ac:dyDescent="0.25">
      <c r="A371" s="80" t="s">
        <v>856</v>
      </c>
      <c r="B371" s="80" t="s">
        <v>1514</v>
      </c>
      <c r="C371" s="323">
        <v>1.6</v>
      </c>
      <c r="D371" s="80" t="s">
        <v>110</v>
      </c>
      <c r="E371" s="80">
        <v>1994</v>
      </c>
      <c r="F371" s="82">
        <v>11237</v>
      </c>
      <c r="G371" s="80" t="s">
        <v>186</v>
      </c>
    </row>
    <row r="372" spans="1:7" x14ac:dyDescent="0.25">
      <c r="A372" s="80" t="s">
        <v>856</v>
      </c>
      <c r="B372" s="80" t="s">
        <v>1514</v>
      </c>
      <c r="C372" s="323">
        <v>1.6</v>
      </c>
      <c r="D372" s="80" t="s">
        <v>110</v>
      </c>
      <c r="E372" s="80">
        <v>1994</v>
      </c>
      <c r="F372" s="82">
        <v>10837</v>
      </c>
      <c r="G372" s="80" t="s">
        <v>1213</v>
      </c>
    </row>
    <row r="423" spans="1:7" x14ac:dyDescent="0.25">
      <c r="A423" s="234"/>
      <c r="B423" s="234"/>
      <c r="C423" s="572"/>
      <c r="D423" s="234"/>
      <c r="E423" s="570"/>
      <c r="F423" s="234"/>
      <c r="G423" s="234"/>
    </row>
    <row r="424" spans="1:7" x14ac:dyDescent="0.25">
      <c r="A424" s="234"/>
      <c r="B424" s="234"/>
      <c r="C424" s="572"/>
      <c r="D424" s="234"/>
      <c r="E424" s="570"/>
      <c r="F424" s="234"/>
      <c r="G424" s="234"/>
    </row>
  </sheetData>
  <sheetProtection algorithmName="SHA-512" hashValue="Px9TBxLLFBeHsCFm9/sS0IXFWVCpDhI5laD1LFuzVKAJxWMEBPs12sPFObZAulumNSBHFmYzxDvdtQYuQm54+A==" saltValue="wezgTWfEhnMAUqhlm5mY9w==" spinCount="100000" sheet="1" objects="1" scenarios="1" selectLockedCells="1" selectUnlockedCells="1"/>
  <sortState ref="A2:G458">
    <sortCondition ref="A2"/>
  </sortState>
  <hyperlinks>
    <hyperlink ref="C166" r:id="rId1" display="http://specs.cars-directory.net/mitsubishi/lancer/1.3_MX_11713.html"/>
    <hyperlink ref="C167" r:id="rId2" display="http://specs.cars-directory.net/mitsubishi/lancer/1.3_T_11705.html"/>
    <hyperlink ref="C168" r:id="rId3" display="http://specs.cars-directory.net/mitsubishi/lancer/1.5_MVV_saloon_11722.html"/>
    <hyperlink ref="C169" r:id="rId4" display="http://specs.cars-directory.net/mitsubishi/lancer/1.5_MX_11733.html"/>
    <hyperlink ref="C170" r:id="rId5" display="http://specs.cars-directory.net/mitsubishi/lancer/1.5_MX_11737.html"/>
    <hyperlink ref="C175" r:id="rId6" display="http://specs.cars-directory.net/mitsubishi/lancer/2.0DT_MX_11802.html"/>
    <hyperlink ref="C176" r:id="rId7" display="http://specs.cars-directory.net/mitsubishi/lancer/2.0DT_MX_11806.html"/>
    <hyperlink ref="C188" r:id="rId8" display="http://specs.cars-directory.net/mitsubishi/pajero/3.5_Evolution_short_9992.html"/>
    <hyperlink ref="C191" r:id="rId9" display="http://specs.cars-directory.net/mitsubishi/pajero_mini/660_active_field_edition_4WD_54966.html"/>
    <hyperlink ref="C197" r:id="rId10" display="http://specs.cars-directory.net/mitsubishi/sigma/2.0_20E_8611.html"/>
    <hyperlink ref="C200" r:id="rId11" display="http://specs.cars-directory.net/mitsubishi/sigma/3.0_30R-S_8637.html"/>
    <hyperlink ref="C201" r:id="rId12" display="http://specs.cars-directory.net/mitsubishi/sigma/3.0_30R-SE_8642.html"/>
    <hyperlink ref="C185" r:id="rId13" display="http://specs.cars-directory.net/mitsubishi/minica/660_Ce_sunroof_42387.html"/>
    <hyperlink ref="C184" r:id="rId14" display="http://specs.cars-directory.net/mitsubishi/minica/660_Ce_sunroof_42388.html"/>
    <hyperlink ref="C187" r:id="rId15" display="http://specs.cars-directory.net/mitsubishi/pajero/3.0_exceed_long_9961.html"/>
    <hyperlink ref="C193" r:id="rId16" display="http://specs.cars-directory.net/mitsubishi/rvr/2.0_Hyper_sports_gear_R_7838.html"/>
    <hyperlink ref="C194" r:id="rId17" display="http://specs.cars-directory.net/mitsubishi/rvr/2.0_Hyper_sports_gear_R_7837.html"/>
    <hyperlink ref="C211" r:id="rId18" display="http://specs.cars-directory.net/toyota/aristo/3.0_Q_23761.html"/>
    <hyperlink ref="C212" r:id="rId19" display="http://specs.cars-directory.net/toyota/aristo/3.0_V_23769.html"/>
    <hyperlink ref="C213" r:id="rId20" display="http://specs.cars-directory.net/toyota/aristo/4.0_Zi-Four_23770.html"/>
    <hyperlink ref="C214" r:id="rId21" display="http://specs.cars-directory.net/toyota/caldina/1.8_CZ_25408.html"/>
    <hyperlink ref="C215" r:id="rId22" display="http://specs.cars-directory.net/toyota/caldina/1.8_FZ_25400.html"/>
    <hyperlink ref="C216" r:id="rId23" display="http://specs.cars-directory.net/toyota/caldina/1.8_TZ_25415.html"/>
    <hyperlink ref="C217" r:id="rId24" display="http://specs.cars-directory.net/toyota/caldina/2.0_CZ_25433.html"/>
    <hyperlink ref="C218" r:id="rId25" display="http://specs.cars-directory.net/toyota/caldina/2.0_CZ_25433.html"/>
    <hyperlink ref="C221" r:id="rId26" display="http://specs.cars-directory.net/toyota/caldina/2.0D_CZ_25425.html"/>
    <hyperlink ref="C222" r:id="rId27" display="http://specs.cars-directory.net/toyota/camry/1.8_Lumiere_24920.html"/>
    <hyperlink ref="C227" r:id="rId28" display="http://specs.cars-directory.net/toyota/camry/1.8_XJ_24914.html"/>
    <hyperlink ref="C223" r:id="rId29" display="http://specs.cars-directory.net/toyota/camry/2.0_Lumiere_24931.html"/>
    <hyperlink ref="C224" r:id="rId30" display="http://specs.cars-directory.net/toyota/camry/2.0_Lumiere_24931.html"/>
    <hyperlink ref="C228" r:id="rId31" display="http://specs.cars-directory.net/toyota/camry/2.0_ZX_24940.html"/>
    <hyperlink ref="C229" r:id="rId32" display="http://specs.cars-directory.net/toyota/camry/2.0_ZX_24946.html"/>
    <hyperlink ref="C233" r:id="rId33" display="http://specs.cars-directory.net/toyota/camry/2.2DT_XJ_24980.html"/>
    <hyperlink ref="C234" r:id="rId34" display="http://specs.cars-directory.net/toyota/camry/2.2DT_XJ_24980.html"/>
    <hyperlink ref="C226" r:id="rId35" display="http://specs.cars-directory.net/toyota/camry/2.5_Prominent_24849.html"/>
    <hyperlink ref="C225" r:id="rId36" display="http://specs.cars-directory.net/toyota/camry/2.0_Lumiere_24884.html"/>
    <hyperlink ref="C230" r:id="rId37" display="http://specs.cars-directory.net/toyota/camry/2.0_ZX_24898.html"/>
    <hyperlink ref="C231" r:id="rId38" display="http://specs.cars-directory.net/toyota/camry/2.0_ZX_24899.html"/>
    <hyperlink ref="C232" r:id="rId39" display="http://specs.cars-directory.net/toyota/camry/2.0DT_Lumiere_24880.html"/>
    <hyperlink ref="C244" r:id="rId40" display="http://specs.cars-directory.net/toyota/celica/2.0_Convertible_29011.html"/>
    <hyperlink ref="C242" r:id="rId41" display="http://specs.cars-directory.net/toyota/celica/2.0_GT-FOUR_28968.html"/>
    <hyperlink ref="C245" r:id="rId42" display="http://specs.cars-directory.net/toyota/celsior/4.0_A_specification_29024.html"/>
    <hyperlink ref="C246" r:id="rId43" display="http://specs.cars-directory.net/toyota/celsior/4.0_B_specification_29029.html"/>
    <hyperlink ref="C247" r:id="rId44" display="http://specs.cars-directory.net/toyota/celsior/4.0_C_specification_29034.html"/>
    <hyperlink ref="C252" r:id="rId45" display="http://specs.cars-directory.net/toyota/chaser/1.8_Raffine_29768.html"/>
    <hyperlink ref="C253" r:id="rId46" display="http://specs.cars-directory.net/toyota/chaser/1.8_XL_29764.html"/>
    <hyperlink ref="C248" r:id="rId47" display="http://specs.cars-directory.net/toyota/chaser/2.0_Avante_29774.html"/>
    <hyperlink ref="C251" r:id="rId48" display="http://specs.cars-directory.net/toyota/chaser/2.4DT_Raffine_29788.html"/>
    <hyperlink ref="C254" r:id="rId49" display="http://specs.cars-directory.net/toyota/chaser/2.4DT_XL_29782.html"/>
    <hyperlink ref="C249" r:id="rId50" display="http://specs.cars-directory.net/toyota/chaser/2.5_Avante_29795.html"/>
    <hyperlink ref="C250" r:id="rId51" display="http://specs.cars-directory.net/toyota/chaser/2.5_Avante_Four_29804.html"/>
    <hyperlink ref="C266" r:id="rId52" display="http://specs.cars-directory.net/toyota/corona/1.6_EX_saloon_27542.html"/>
    <hyperlink ref="C267" r:id="rId53" display="http://specs.cars-directory.net/toyota/corona/1.8_EX_saloon_27554.html"/>
    <hyperlink ref="C268" r:id="rId54" display="http://specs.cars-directory.net/toyota/corona/1.8_GX_27548.html"/>
    <hyperlink ref="C269" r:id="rId55" display="http://specs.cars-directory.net/toyota/corona/2.0_EX_saloon_27585.html"/>
    <hyperlink ref="C270" r:id="rId56" display="http://specs.cars-directory.net/toyota/corona/2.0_EX_saloon_27585.html"/>
    <hyperlink ref="C271" r:id="rId57" display="http://specs.cars-directory.net/toyota/corona/2.0D_EX_saloon_27572.html"/>
    <hyperlink ref="C272" r:id="rId58" display="http://specs.cars-directory.net/toyota/corona/2.0D_EX_saloon_27572.html"/>
    <hyperlink ref="C264" r:id="rId59" display="http://specs.cars-directory.net/toyota/corona/1.8_SF_27632.html"/>
    <hyperlink ref="C265" r:id="rId60" display="http://specs.cars-directory.net/toyota/corona/2.0_SF_27635.html"/>
    <hyperlink ref="C286" r:id="rId61" display="http://specs.cars-directory.net/toyota/corsa/1.3_AX_27398.html"/>
    <hyperlink ref="C288" r:id="rId62" display="http://specs.cars-directory.net/toyota/corsa/1.5_AX_27414.html"/>
    <hyperlink ref="C289" r:id="rId63" display="http://specs.cars-directory.net/toyota/corsa/1.5_AX_27420.html"/>
    <hyperlink ref="C293" r:id="rId64" display="http://specs.cars-directory.net/toyota/corsa/1.5_VIT-X_27422.html"/>
    <hyperlink ref="C294" r:id="rId65" display="http://specs.cars-directory.net/toyota/corsa/1.5_VIT-X_27428.html"/>
    <hyperlink ref="C296" r:id="rId66" display="http://specs.cars-directory.net/toyota/corsa/1.5DT_AX_27408.html"/>
    <hyperlink ref="C287" r:id="rId67" display="http://specs.cars-directory.net/toyota/corsa/1.3_AX_27357.html"/>
    <hyperlink ref="C290" r:id="rId68" display="http://specs.cars-directory.net/toyota/corsa/1.5_AX-X_27389.html"/>
    <hyperlink ref="C291" r:id="rId69" display="http://specs.cars-directory.net/toyota/corsa/1.5_VIT_27377.html"/>
    <hyperlink ref="C292" r:id="rId70" display="http://specs.cars-directory.net/toyota/corsa/1.5_VIT-X_27379.html"/>
    <hyperlink ref="C295" r:id="rId71" display="http://specs.cars-directory.net/toyota/corsa/1.5DT_AX_27364.html"/>
    <hyperlink ref="C278" r:id="rId72" display="http://specs.cars-directory.net/toyota/corsa/1.3_Moa_27474.html"/>
    <hyperlink ref="C284" r:id="rId73" display="http://specs.cars-directory.net/toyota/corsa/1.3_Moa_27474.html"/>
    <hyperlink ref="C276" r:id="rId74" display="http://specs.cars-directory.net/toyota/corsa/1.5_Cynthia_27490.html"/>
    <hyperlink ref="C277" r:id="rId75" display="http://specs.cars-directory.net/toyota/corsa/1.5_Cynthia_27490.html"/>
    <hyperlink ref="C280" r:id="rId76" display="http://specs.cars-directory.net/toyota/corsa/1.5_Cynthia_27490.html"/>
    <hyperlink ref="C282" r:id="rId77" display="http://specs.cars-directory.net/toyota/corsa/1.5DT_Moa_27482.html"/>
    <hyperlink ref="C279" r:id="rId78" display="http://specs.cars-directory.net/toyota/corsa/1.3_Moa_27441.html"/>
    <hyperlink ref="C285" r:id="rId79" display="http://specs.cars-directory.net/toyota/corsa/1.3_Sophia_27446.html"/>
    <hyperlink ref="C273" r:id="rId80" display="http://specs.cars-directory.net/toyota/corsa/1.3_TX_27439.html"/>
    <hyperlink ref="C281" r:id="rId81" display="http://specs.cars-directory.net/toyota/corsa/1.5_Moa_27462.html"/>
    <hyperlink ref="C274" r:id="rId82" display="http://specs.cars-directory.net/toyota/corsa/1.5_SX_27458.html"/>
    <hyperlink ref="C275" r:id="rId83" display="http://specs.cars-directory.net/toyota/corsa/1.5_SZ_27465.html"/>
    <hyperlink ref="C283" r:id="rId84" display="http://specs.cars-directory.net/toyota/corsa/1.5DT_Moa_27450.html"/>
    <hyperlink ref="C302" r:id="rId85" display="http://specs.cars-directory.net/toyota/cresta/1.8_SC_27156.html"/>
    <hyperlink ref="C297" r:id="rId86" display="http://specs.cars-directory.net/toyota/cresta/2.0_Super_Lucent_27167.html"/>
    <hyperlink ref="C303" r:id="rId87" display="http://specs.cars-directory.net/toyota/cresta/2.4DT_SC_27175.html"/>
    <hyperlink ref="C299" r:id="rId88" display="http://specs.cars-directory.net/toyota/cresta/2.5_Super_Lucent_27188.html"/>
    <hyperlink ref="C300" r:id="rId89" display="http://specs.cars-directory.net/toyota/cresta/2.5_super_Lucent_Four_27197.html"/>
    <hyperlink ref="C301" r:id="rId90" display="http://specs.cars-directory.net/toyota/cresta/3.0_Super_Lucent_G_27214.html"/>
    <hyperlink ref="C298" r:id="rId91" display="http://specs.cars-directory.net/toyota/cresta/2.0_Super_deluxe_27072.html"/>
    <hyperlink ref="C304" r:id="rId92" display="http://specs.cars-directory.net/toyota/crown_wagon/2.0_wagon_royal_extra_26888.html"/>
    <hyperlink ref="C305" r:id="rId93" display="http://specs.cars-directory.net/toyota/curren/2.0_FS_25546.html"/>
    <hyperlink ref="C306" r:id="rId94" display="http://specs.cars-directory.net/toyota/estima_emina/2.2DT_Aeras_24422.html"/>
    <hyperlink ref="C307" r:id="rId95" display="http://specs.cars-directory.net/toyota/estima_emina/2.2DT_D_middle_roof_24332.html"/>
    <hyperlink ref="C309" r:id="rId96" display="http://specs.cars-directory.net/toyota/lite_ace/1.8_FXV_32128.html"/>
    <hyperlink ref="C310" r:id="rId97" display="http://specs.cars-directory.net/toyota/lite_ace/1.8_FXV_32128.html"/>
    <hyperlink ref="C311" r:id="rId98" display="http://specs.cars-directory.net/toyota/lite_ace/2.0_FXV_32280.html"/>
    <hyperlink ref="C312" r:id="rId99" display="http://specs.cars-directory.net/toyota/lite_ace/2.0_FXV_32280.html"/>
    <hyperlink ref="C313" r:id="rId100" display="http://specs.cars-directory.net/toyota/lite_ace/2.2DT_AXL_high_roof_32304.html"/>
    <hyperlink ref="C314" r:id="rId101" display="http://specs.cars-directory.net/toyota/lite_ace/2.2DT_AXL_high_roof_32304.html"/>
    <hyperlink ref="C318" r:id="rId102" display="http://specs.cars-directory.net/toyota/mark_ii/3.0_Grande_G_31857.html"/>
    <hyperlink ref="C315" r:id="rId103" display="http://specs.cars-directory.net/toyota/mark_ii/1.8_GL_31768.html"/>
    <hyperlink ref="C317" r:id="rId104" display="http://specs.cars-directory.net/toyota/mark_ii/2.0_Grande_31781.html"/>
    <hyperlink ref="C329" r:id="rId105" display="http://specs.cars-directory.net/toyota/sprinter/2.2D_LX_28540.html"/>
    <hyperlink ref="C330" r:id="rId106" display="http://specs.cars-directory.net/toyota/sprinter/2.2D_LX_28540.html"/>
    <hyperlink ref="C340" r:id="rId107" display="http://specs.cars-directory.net/toyota/tercel/1.3_Avenue_29236.html"/>
    <hyperlink ref="C341" r:id="rId108" display="http://specs.cars-directory.net/toyota/tercel/1.5_Joinus_29252.html"/>
    <hyperlink ref="C342" r:id="rId109" display="http://specs.cars-directory.net/toyota/tercel/1.5_Joinus_29252.html"/>
    <hyperlink ref="C343" r:id="rId110" display="http://specs.cars-directory.net/toyota/tercel/1.5DT_Joinus_29242.html"/>
    <hyperlink ref="C335" r:id="rId111" display="http://specs.cars-directory.net/toyota/tercel/1.3_Avenue_29352.html"/>
    <hyperlink ref="C336" r:id="rId112" display="http://specs.cars-directory.net/toyota/tercel/1.3_Avenue_29352.html"/>
    <hyperlink ref="C337" r:id="rId113" display="http://specs.cars-directory.net/toyota/tercel/1.5_Joinus_29364.html"/>
    <hyperlink ref="C338" r:id="rId114" display="http://specs.cars-directory.net/toyota/tercel/1.5_Joinus_29364.html"/>
    <hyperlink ref="C339" r:id="rId115" display="http://specs.cars-directory.net/toyota/tercel/1.5DT_Joinus_29358.html"/>
    <hyperlink ref="C344" r:id="rId116" display="http://specs.cars-directory.net/toyota/town_ace/1.8_Custom_high_roof_29388.html"/>
    <hyperlink ref="C345" r:id="rId117" display="http://specs.cars-directory.net/toyota/town_ace/1.8_Custom_high_roof_29389.html"/>
    <hyperlink ref="C346" r:id="rId118" display="http://specs.cars-directory.net/toyota/town_ace/2.0_Royal_Lounge_limited_skylight_roof_29555.html"/>
    <hyperlink ref="C347" r:id="rId119" display="http://specs.cars-directory.net/toyota/town_ace/2.0_Royal_Lounge_limited_skylight_roof_29555.html"/>
    <hyperlink ref="C348" r:id="rId120" display="http://specs.cars-directory.net/toyota/town_ace/2.2DT_Royal_Lounge_limited_skylight_roof_29607.html"/>
    <hyperlink ref="C349" r:id="rId121" display="http://specs.cars-directory.net/toyota/town_ace/2.2DT_Royal_Lounge_limited_skylight_roof_29607.html"/>
    <hyperlink ref="C209" r:id="rId122" display="http://specs.cars-directory.net/nissan/terrano/2.7DT_R3m_16867.html"/>
    <hyperlink ref="C210" r:id="rId123" display="http://specs.cars-directory.net/nissan/terrano/3.0_R3m_16907.html"/>
    <hyperlink ref="C203" r:id="rId124" display="http://specs.cars-directory.net/nissan/sunny/1.3_EX_saloon_14412.html"/>
    <hyperlink ref="C204" r:id="rId125" display="http://specs.cars-directory.net/nissan/sunny/1.6_Super_touring_14506.html"/>
    <hyperlink ref="C205" r:id="rId126" display="http://specs.cars-directory.net/nissan/sunny/1.8_Super_touring_14516.html"/>
    <hyperlink ref="C206" r:id="rId127" display="http://specs.cars-directory.net/nissan/sunny/2.0D_EX_saloon_14534.html"/>
    <hyperlink ref="C207" r:id="rId128" display="http://specs.cars-directory.net/nissan/sunny_california/1.5_Type_A_14715.html"/>
    <hyperlink ref="C208" r:id="rId129" display="http://specs.cars-directory.net/nissan/sunny_california/1.5_Type_A_14723.html"/>
    <hyperlink ref="C308" r:id="rId130" display="http://specs.cars-directory.net/toyota/hiace/2.4_Deluxe_30038.html"/>
    <hyperlink ref="C331" r:id="rId131" display="http://specs.cars-directory.net/toyota/starlet/1.5D_Soleil_28114.html"/>
    <hyperlink ref="C332" r:id="rId132" display="http://specs.cars-directory.net/toyota/starlet/1.5D_X_28136.html"/>
    <hyperlink ref="C333" r:id="rId133" display="http://specs.cars-directory.net/toyota/starlet/1.5D_Soleil_28114.html"/>
    <hyperlink ref="C334" r:id="rId134" display="http://specs.cars-directory.net/toyota/starlet/1.5D_X_28136.html"/>
    <hyperlink ref="C361" r:id="rId135" display="http://specs.cars-directory.net/toyota/land_cruiser_prado/2.4DT_70_Prado_EX_32711.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3"/>
  <sheetViews>
    <sheetView workbookViewId="0">
      <selection activeCell="B19" sqref="B19"/>
    </sheetView>
  </sheetViews>
  <sheetFormatPr defaultRowHeight="12.75" x14ac:dyDescent="0.2"/>
  <cols>
    <col min="1" max="1" width="19.28515625" style="113" customWidth="1"/>
    <col min="2" max="2" width="18" style="113" customWidth="1"/>
    <col min="3" max="3" width="16.42578125" style="113" customWidth="1"/>
    <col min="4" max="4" width="14.5703125" style="113" customWidth="1"/>
    <col min="5" max="5" width="9.140625" style="113"/>
    <col min="6" max="6" width="28.42578125" style="113" customWidth="1"/>
    <col min="7" max="7" width="30.28515625" style="113" customWidth="1"/>
    <col min="8" max="16384" width="9.140625" style="113"/>
  </cols>
  <sheetData>
    <row r="1" spans="1:7" s="40" customFormat="1" ht="15.75" x14ac:dyDescent="0.25">
      <c r="A1" s="125" t="s">
        <v>105</v>
      </c>
      <c r="B1" s="125" t="s">
        <v>80</v>
      </c>
      <c r="C1" s="125" t="s">
        <v>106</v>
      </c>
      <c r="D1" s="125" t="s">
        <v>107</v>
      </c>
      <c r="E1" s="126" t="s">
        <v>84</v>
      </c>
      <c r="F1" s="127" t="s">
        <v>108</v>
      </c>
      <c r="G1" s="125" t="s">
        <v>109</v>
      </c>
    </row>
    <row r="2" spans="1:7" ht="15.75" x14ac:dyDescent="0.25">
      <c r="A2" s="64" t="s">
        <v>42</v>
      </c>
      <c r="B2" s="61" t="s">
        <v>2946</v>
      </c>
      <c r="C2" s="74" t="s">
        <v>2945</v>
      </c>
      <c r="D2" s="73" t="s">
        <v>43</v>
      </c>
      <c r="E2" s="76" t="s">
        <v>2948</v>
      </c>
      <c r="F2" s="63">
        <v>9552</v>
      </c>
      <c r="G2" s="64" t="s">
        <v>2947</v>
      </c>
    </row>
    <row r="3" spans="1:7" ht="15.75" x14ac:dyDescent="0.25">
      <c r="A3" s="64" t="s">
        <v>42</v>
      </c>
      <c r="B3" s="61" t="s">
        <v>2946</v>
      </c>
      <c r="C3" s="74" t="s">
        <v>2945</v>
      </c>
      <c r="D3" s="73" t="s">
        <v>43</v>
      </c>
      <c r="E3" s="76" t="s">
        <v>2948</v>
      </c>
      <c r="F3" s="63">
        <v>10563</v>
      </c>
      <c r="G3" s="64" t="s">
        <v>2943</v>
      </c>
    </row>
  </sheetData>
  <sheetProtection algorithmName="SHA-512" hashValue="zLVd+fXDdLFZDzmFysiAx9idXhH7nxHFPsdMx/WsqgWrZxQls92BVqQ6f8BVYM9oVRxY8HQe4e44X3Og82LkNA==" saltValue="4ZPaYGZL9lYrocFPBz5fLQ=="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465"/>
  <sheetViews>
    <sheetView workbookViewId="0">
      <pane ySplit="1" topLeftCell="A211" activePane="bottomLeft" state="frozen"/>
      <selection pane="bottomLeft" activeCell="C222" sqref="C222"/>
    </sheetView>
  </sheetViews>
  <sheetFormatPr defaultRowHeight="15.75" x14ac:dyDescent="0.25"/>
  <cols>
    <col min="1" max="1" width="21.85546875" style="40" customWidth="1"/>
    <col min="2" max="2" width="31.85546875" style="40" customWidth="1"/>
    <col min="3" max="3" width="56.28515625" style="404" customWidth="1"/>
    <col min="4" max="4" width="17.140625" style="40" customWidth="1"/>
    <col min="5" max="5" width="15.7109375" style="46" customWidth="1"/>
    <col min="6" max="6" width="26.85546875" style="169" customWidth="1"/>
    <col min="7" max="7" width="36.7109375" style="40" customWidth="1"/>
    <col min="8" max="16384" width="9.140625" style="40"/>
  </cols>
  <sheetData>
    <row r="1" spans="1:7" x14ac:dyDescent="0.25">
      <c r="A1" s="126" t="s">
        <v>105</v>
      </c>
      <c r="B1" s="126" t="s">
        <v>80</v>
      </c>
      <c r="C1" s="382" t="s">
        <v>106</v>
      </c>
      <c r="D1" s="126" t="s">
        <v>107</v>
      </c>
      <c r="E1" s="130" t="s">
        <v>84</v>
      </c>
      <c r="F1" s="165" t="s">
        <v>108</v>
      </c>
      <c r="G1" s="126" t="s">
        <v>109</v>
      </c>
    </row>
    <row r="2" spans="1:7" x14ac:dyDescent="0.25">
      <c r="A2" s="33" t="s">
        <v>415</v>
      </c>
      <c r="B2" s="33" t="s">
        <v>416</v>
      </c>
      <c r="C2" s="221" t="s">
        <v>6499</v>
      </c>
      <c r="D2" s="33" t="s">
        <v>110</v>
      </c>
      <c r="E2" s="35">
        <v>1995</v>
      </c>
      <c r="F2" s="95">
        <v>13031.69398907104</v>
      </c>
      <c r="G2" s="33" t="s">
        <v>186</v>
      </c>
    </row>
    <row r="3" spans="1:7" x14ac:dyDescent="0.25">
      <c r="A3" s="33" t="s">
        <v>415</v>
      </c>
      <c r="B3" s="33" t="s">
        <v>416</v>
      </c>
      <c r="C3" s="221" t="s">
        <v>6388</v>
      </c>
      <c r="D3" s="33" t="s">
        <v>110</v>
      </c>
      <c r="E3" s="35">
        <v>1995</v>
      </c>
      <c r="F3" s="95">
        <v>13031.69398907104</v>
      </c>
      <c r="G3" s="33" t="s">
        <v>186</v>
      </c>
    </row>
    <row r="4" spans="1:7" x14ac:dyDescent="0.25">
      <c r="A4" s="33" t="s">
        <v>415</v>
      </c>
      <c r="B4" s="33" t="s">
        <v>417</v>
      </c>
      <c r="C4" s="221" t="s">
        <v>6499</v>
      </c>
      <c r="D4" s="33" t="s">
        <v>110</v>
      </c>
      <c r="E4" s="35">
        <v>1995</v>
      </c>
      <c r="F4" s="95">
        <v>13933.333333333336</v>
      </c>
      <c r="G4" s="33" t="s">
        <v>135</v>
      </c>
    </row>
    <row r="5" spans="1:7" x14ac:dyDescent="0.25">
      <c r="A5" s="33" t="s">
        <v>415</v>
      </c>
      <c r="B5" s="33" t="s">
        <v>417</v>
      </c>
      <c r="C5" s="221" t="s">
        <v>6388</v>
      </c>
      <c r="D5" s="33" t="s">
        <v>110</v>
      </c>
      <c r="E5" s="35">
        <v>1995</v>
      </c>
      <c r="F5" s="95">
        <v>16710.382513661199</v>
      </c>
      <c r="G5" s="33" t="s">
        <v>135</v>
      </c>
    </row>
    <row r="6" spans="1:7" x14ac:dyDescent="0.25">
      <c r="A6" s="33" t="s">
        <v>415</v>
      </c>
      <c r="B6" s="33" t="s">
        <v>417</v>
      </c>
      <c r="C6" s="221">
        <v>3.2</v>
      </c>
      <c r="D6" s="33" t="s">
        <v>44</v>
      </c>
      <c r="E6" s="35">
        <v>1995</v>
      </c>
      <c r="F6" s="95">
        <v>22240.437158469947</v>
      </c>
      <c r="G6" s="33" t="s">
        <v>135</v>
      </c>
    </row>
    <row r="7" spans="1:7" x14ac:dyDescent="0.25">
      <c r="A7" s="33" t="s">
        <v>415</v>
      </c>
      <c r="B7" s="33" t="s">
        <v>418</v>
      </c>
      <c r="C7" s="221" t="s">
        <v>6388</v>
      </c>
      <c r="D7" s="33" t="s">
        <v>110</v>
      </c>
      <c r="E7" s="35">
        <v>1995</v>
      </c>
      <c r="F7" s="95">
        <v>28612.021857923501</v>
      </c>
      <c r="G7" s="33" t="s">
        <v>419</v>
      </c>
    </row>
    <row r="8" spans="1:7" x14ac:dyDescent="0.25">
      <c r="A8" s="33" t="s">
        <v>415</v>
      </c>
      <c r="B8" s="33" t="s">
        <v>420</v>
      </c>
      <c r="C8" s="221" t="s">
        <v>6388</v>
      </c>
      <c r="D8" s="33" t="s">
        <v>110</v>
      </c>
      <c r="E8" s="35">
        <v>1995</v>
      </c>
      <c r="F8" s="95">
        <v>23442.622950819674</v>
      </c>
      <c r="G8" s="33" t="s">
        <v>421</v>
      </c>
    </row>
    <row r="9" spans="1:7" x14ac:dyDescent="0.25">
      <c r="A9" s="33" t="s">
        <v>415</v>
      </c>
      <c r="B9" s="33" t="s">
        <v>420</v>
      </c>
      <c r="C9" s="221">
        <v>3.2</v>
      </c>
      <c r="D9" s="33" t="s">
        <v>114</v>
      </c>
      <c r="E9" s="35">
        <v>1995</v>
      </c>
      <c r="F9" s="95">
        <v>30054.644808743171</v>
      </c>
      <c r="G9" s="33" t="s">
        <v>421</v>
      </c>
    </row>
    <row r="10" spans="1:7" x14ac:dyDescent="0.25">
      <c r="A10" s="33" t="s">
        <v>415</v>
      </c>
      <c r="B10" s="33" t="s">
        <v>422</v>
      </c>
      <c r="C10" s="221" t="s">
        <v>6388</v>
      </c>
      <c r="D10" s="33" t="s">
        <v>44</v>
      </c>
      <c r="E10" s="35">
        <v>1995</v>
      </c>
      <c r="F10" s="95">
        <v>21639.344262295082</v>
      </c>
      <c r="G10" s="33" t="s">
        <v>423</v>
      </c>
    </row>
    <row r="11" spans="1:7" x14ac:dyDescent="0.25">
      <c r="A11" s="33" t="s">
        <v>415</v>
      </c>
      <c r="B11" s="33" t="s">
        <v>424</v>
      </c>
      <c r="C11" s="221" t="s">
        <v>6388</v>
      </c>
      <c r="D11" s="33" t="s">
        <v>110</v>
      </c>
      <c r="E11" s="35">
        <v>1995</v>
      </c>
      <c r="F11" s="95">
        <v>19114.754098360652</v>
      </c>
      <c r="G11" s="33" t="s">
        <v>135</v>
      </c>
    </row>
    <row r="12" spans="1:7" x14ac:dyDescent="0.25">
      <c r="A12" s="33" t="s">
        <v>415</v>
      </c>
      <c r="B12" s="33" t="s">
        <v>424</v>
      </c>
      <c r="C12" s="221">
        <v>2.8</v>
      </c>
      <c r="D12" s="33" t="s">
        <v>110</v>
      </c>
      <c r="E12" s="35">
        <v>1995</v>
      </c>
      <c r="F12" s="95">
        <v>38469.945355191259</v>
      </c>
      <c r="G12" s="33" t="s">
        <v>147</v>
      </c>
    </row>
    <row r="13" spans="1:7" x14ac:dyDescent="0.25">
      <c r="A13" s="33" t="s">
        <v>415</v>
      </c>
      <c r="B13" s="33" t="s">
        <v>424</v>
      </c>
      <c r="C13" s="221" t="s">
        <v>6406</v>
      </c>
      <c r="D13" s="33" t="s">
        <v>44</v>
      </c>
      <c r="E13" s="35">
        <v>1995</v>
      </c>
      <c r="F13" s="95">
        <v>42076.502732240442</v>
      </c>
      <c r="G13" s="33" t="s">
        <v>147</v>
      </c>
    </row>
    <row r="14" spans="1:7" x14ac:dyDescent="0.25">
      <c r="A14" s="33" t="s">
        <v>415</v>
      </c>
      <c r="B14" s="33" t="s">
        <v>424</v>
      </c>
      <c r="C14" s="221" t="s">
        <v>6533</v>
      </c>
      <c r="D14" s="33" t="s">
        <v>44</v>
      </c>
      <c r="E14" s="35">
        <v>1995</v>
      </c>
      <c r="F14" s="95">
        <v>57704.918032786889</v>
      </c>
      <c r="G14" s="33" t="s">
        <v>147</v>
      </c>
    </row>
    <row r="15" spans="1:7" x14ac:dyDescent="0.25">
      <c r="A15" s="33" t="s">
        <v>415</v>
      </c>
      <c r="B15" s="33" t="s">
        <v>425</v>
      </c>
      <c r="C15" s="221">
        <v>2.8</v>
      </c>
      <c r="D15" s="33" t="s">
        <v>110</v>
      </c>
      <c r="E15" s="35">
        <v>1995</v>
      </c>
      <c r="F15" s="95">
        <v>28852.459016393444</v>
      </c>
      <c r="G15" s="33" t="s">
        <v>135</v>
      </c>
    </row>
    <row r="16" spans="1:7" x14ac:dyDescent="0.25">
      <c r="A16" s="33" t="s">
        <v>415</v>
      </c>
      <c r="B16" s="33" t="s">
        <v>425</v>
      </c>
      <c r="C16" s="221">
        <v>3.2</v>
      </c>
      <c r="D16" s="33" t="s">
        <v>110</v>
      </c>
      <c r="E16" s="35">
        <v>1995</v>
      </c>
      <c r="F16" s="95">
        <v>36065.573770491806</v>
      </c>
      <c r="G16" s="33" t="s">
        <v>135</v>
      </c>
    </row>
    <row r="17" spans="1:7" x14ac:dyDescent="0.25">
      <c r="A17" s="33" t="s">
        <v>415</v>
      </c>
      <c r="B17" s="33" t="s">
        <v>425</v>
      </c>
      <c r="C17" s="221">
        <v>4.2</v>
      </c>
      <c r="D17" s="33" t="s">
        <v>426</v>
      </c>
      <c r="E17" s="35">
        <v>1995</v>
      </c>
      <c r="F17" s="95">
        <v>40874.316939890712</v>
      </c>
      <c r="G17" s="33" t="s">
        <v>135</v>
      </c>
    </row>
    <row r="18" spans="1:7" x14ac:dyDescent="0.25">
      <c r="A18" s="33" t="s">
        <v>415</v>
      </c>
      <c r="B18" s="33" t="s">
        <v>425</v>
      </c>
      <c r="C18" s="221">
        <v>5.2</v>
      </c>
      <c r="D18" s="33" t="s">
        <v>426</v>
      </c>
      <c r="E18" s="35">
        <v>1995</v>
      </c>
      <c r="F18" s="95">
        <v>48087.43169398907</v>
      </c>
      <c r="G18" s="33" t="s">
        <v>135</v>
      </c>
    </row>
    <row r="19" spans="1:7" x14ac:dyDescent="0.25">
      <c r="A19" s="33" t="s">
        <v>415</v>
      </c>
      <c r="B19" s="33" t="s">
        <v>425</v>
      </c>
      <c r="C19" s="221">
        <v>6</v>
      </c>
      <c r="D19" s="33" t="s">
        <v>426</v>
      </c>
      <c r="E19" s="35">
        <v>1995</v>
      </c>
      <c r="F19" s="95">
        <v>56502.732240437159</v>
      </c>
      <c r="G19" s="33" t="s">
        <v>135</v>
      </c>
    </row>
    <row r="20" spans="1:7" x14ac:dyDescent="0.25">
      <c r="A20" s="33" t="s">
        <v>415</v>
      </c>
      <c r="B20" s="33" t="s">
        <v>428</v>
      </c>
      <c r="C20" s="221" t="s">
        <v>6388</v>
      </c>
      <c r="D20" s="33" t="s">
        <v>44</v>
      </c>
      <c r="E20" s="35">
        <v>1995</v>
      </c>
      <c r="F20" s="95">
        <v>19956.284153005465</v>
      </c>
      <c r="G20" s="33" t="s">
        <v>147</v>
      </c>
    </row>
    <row r="21" spans="1:7" x14ac:dyDescent="0.25">
      <c r="A21" s="33" t="s">
        <v>415</v>
      </c>
      <c r="B21" s="33" t="s">
        <v>428</v>
      </c>
      <c r="C21" s="221">
        <v>3.2</v>
      </c>
      <c r="D21" s="33" t="s">
        <v>44</v>
      </c>
      <c r="E21" s="35">
        <v>1995</v>
      </c>
      <c r="F21" s="95">
        <v>24404.371584699453</v>
      </c>
      <c r="G21" s="33" t="s">
        <v>147</v>
      </c>
    </row>
    <row r="22" spans="1:7" x14ac:dyDescent="0.25">
      <c r="A22" s="33" t="s">
        <v>415</v>
      </c>
      <c r="B22" s="33" t="s">
        <v>429</v>
      </c>
      <c r="C22" s="221" t="s">
        <v>6408</v>
      </c>
      <c r="D22" s="33" t="s">
        <v>44</v>
      </c>
      <c r="E22" s="35">
        <v>1995</v>
      </c>
      <c r="F22" s="95">
        <v>25125.683060109284</v>
      </c>
      <c r="G22" s="33" t="s">
        <v>147</v>
      </c>
    </row>
    <row r="23" spans="1:7" x14ac:dyDescent="0.25">
      <c r="A23" s="33" t="s">
        <v>415</v>
      </c>
      <c r="B23" s="33" t="s">
        <v>429</v>
      </c>
      <c r="C23" s="221">
        <v>3.6</v>
      </c>
      <c r="D23" s="33" t="s">
        <v>44</v>
      </c>
      <c r="E23" s="35">
        <v>1995</v>
      </c>
      <c r="F23" s="95">
        <v>24644.808743169397</v>
      </c>
      <c r="G23" s="33" t="s">
        <v>147</v>
      </c>
    </row>
    <row r="24" spans="1:7" x14ac:dyDescent="0.25">
      <c r="A24" s="33" t="s">
        <v>415</v>
      </c>
      <c r="B24" s="33" t="s">
        <v>429</v>
      </c>
      <c r="C24" s="221">
        <v>4.2</v>
      </c>
      <c r="D24" s="33" t="s">
        <v>44</v>
      </c>
      <c r="E24" s="35">
        <v>1995</v>
      </c>
      <c r="F24" s="95">
        <v>31256.830601092897</v>
      </c>
      <c r="G24" s="33" t="s">
        <v>147</v>
      </c>
    </row>
    <row r="25" spans="1:7" x14ac:dyDescent="0.25">
      <c r="A25" s="33" t="s">
        <v>415</v>
      </c>
      <c r="B25" s="33" t="s">
        <v>429</v>
      </c>
      <c r="C25" s="221" t="s">
        <v>6461</v>
      </c>
      <c r="D25" s="33" t="s">
        <v>44</v>
      </c>
      <c r="E25" s="35">
        <v>1995</v>
      </c>
      <c r="F25" s="95">
        <v>33420.765027322399</v>
      </c>
      <c r="G25" s="33" t="s">
        <v>147</v>
      </c>
    </row>
    <row r="26" spans="1:7" x14ac:dyDescent="0.25">
      <c r="A26" s="33" t="s">
        <v>415</v>
      </c>
      <c r="B26" s="33" t="s">
        <v>429</v>
      </c>
      <c r="C26" s="221" t="s">
        <v>6473</v>
      </c>
      <c r="D26" s="33" t="s">
        <v>44</v>
      </c>
      <c r="E26" s="35">
        <v>1995</v>
      </c>
      <c r="F26" s="95">
        <v>58786.885245901634</v>
      </c>
      <c r="G26" s="33" t="s">
        <v>147</v>
      </c>
    </row>
    <row r="27" spans="1:7" x14ac:dyDescent="0.25">
      <c r="A27" s="33" t="s">
        <v>415</v>
      </c>
      <c r="B27" s="33" t="s">
        <v>430</v>
      </c>
      <c r="C27" s="221">
        <v>4.2</v>
      </c>
      <c r="D27" s="33" t="s">
        <v>44</v>
      </c>
      <c r="E27" s="35">
        <v>1995</v>
      </c>
      <c r="F27" s="95">
        <v>56382.513661202182</v>
      </c>
      <c r="G27" s="33" t="s">
        <v>421</v>
      </c>
    </row>
    <row r="28" spans="1:7" x14ac:dyDescent="0.25">
      <c r="A28" s="33" t="s">
        <v>415</v>
      </c>
      <c r="B28" s="33" t="s">
        <v>430</v>
      </c>
      <c r="C28" s="221">
        <v>5.2</v>
      </c>
      <c r="D28" s="33" t="s">
        <v>44</v>
      </c>
      <c r="E28" s="35">
        <v>1995</v>
      </c>
      <c r="F28" s="95">
        <v>64617.486338797818</v>
      </c>
      <c r="G28" s="33" t="s">
        <v>421</v>
      </c>
    </row>
    <row r="29" spans="1:7" x14ac:dyDescent="0.25">
      <c r="A29" s="33" t="s">
        <v>415</v>
      </c>
      <c r="B29" s="33" t="s">
        <v>431</v>
      </c>
      <c r="C29" s="221">
        <v>4.2</v>
      </c>
      <c r="D29" s="33" t="s">
        <v>44</v>
      </c>
      <c r="E29" s="35">
        <v>1995</v>
      </c>
      <c r="F29" s="95">
        <v>35464.480874316941</v>
      </c>
      <c r="G29" s="33" t="s">
        <v>421</v>
      </c>
    </row>
    <row r="30" spans="1:7" x14ac:dyDescent="0.25">
      <c r="A30" s="33" t="s">
        <v>415</v>
      </c>
      <c r="B30" s="33" t="s">
        <v>432</v>
      </c>
      <c r="C30" s="221">
        <v>5.2</v>
      </c>
      <c r="D30" s="33" t="s">
        <v>44</v>
      </c>
      <c r="E30" s="35">
        <v>1995</v>
      </c>
      <c r="F30" s="95">
        <v>50491.803278688523</v>
      </c>
      <c r="G30" s="33" t="s">
        <v>135</v>
      </c>
    </row>
    <row r="31" spans="1:7" x14ac:dyDescent="0.25">
      <c r="A31" s="33" t="s">
        <v>415</v>
      </c>
      <c r="B31" s="33" t="s">
        <v>433</v>
      </c>
      <c r="C31" s="221" t="s">
        <v>6388</v>
      </c>
      <c r="D31" s="33" t="s">
        <v>110</v>
      </c>
      <c r="E31" s="35">
        <v>1995</v>
      </c>
      <c r="F31" s="95">
        <v>17912.568306010926</v>
      </c>
      <c r="G31" s="33" t="s">
        <v>434</v>
      </c>
    </row>
    <row r="32" spans="1:7" x14ac:dyDescent="0.25">
      <c r="A32" s="33" t="s">
        <v>415</v>
      </c>
      <c r="B32" s="33" t="s">
        <v>433</v>
      </c>
      <c r="C32" s="221" t="s">
        <v>435</v>
      </c>
      <c r="D32" s="33" t="s">
        <v>44</v>
      </c>
      <c r="E32" s="35">
        <v>1995</v>
      </c>
      <c r="F32" s="95">
        <v>28491.803278688523</v>
      </c>
      <c r="G32" s="33" t="s">
        <v>434</v>
      </c>
    </row>
    <row r="33" spans="1:7" x14ac:dyDescent="0.25">
      <c r="A33" s="33" t="s">
        <v>415</v>
      </c>
      <c r="B33" s="33" t="s">
        <v>433</v>
      </c>
      <c r="C33" s="221">
        <v>3.2</v>
      </c>
      <c r="D33" s="33" t="s">
        <v>44</v>
      </c>
      <c r="E33" s="35">
        <v>1995</v>
      </c>
      <c r="F33" s="95">
        <v>21278.688524590165</v>
      </c>
      <c r="G33" s="33" t="s">
        <v>434</v>
      </c>
    </row>
    <row r="34" spans="1:7" x14ac:dyDescent="0.25">
      <c r="A34" s="33" t="s">
        <v>436</v>
      </c>
      <c r="B34" s="33" t="s">
        <v>437</v>
      </c>
      <c r="C34" s="221">
        <v>2</v>
      </c>
      <c r="D34" s="33" t="s">
        <v>438</v>
      </c>
      <c r="E34" s="35">
        <v>1995</v>
      </c>
      <c r="F34" s="95">
        <v>17431.693989071038</v>
      </c>
      <c r="G34" s="33" t="s">
        <v>439</v>
      </c>
    </row>
    <row r="35" spans="1:7" x14ac:dyDescent="0.25">
      <c r="A35" s="33" t="s">
        <v>436</v>
      </c>
      <c r="B35" s="33" t="s">
        <v>437</v>
      </c>
      <c r="C35" s="221">
        <v>3</v>
      </c>
      <c r="D35" s="33" t="s">
        <v>438</v>
      </c>
      <c r="E35" s="35">
        <v>1995</v>
      </c>
      <c r="F35" s="95">
        <v>18032.786885245903</v>
      </c>
      <c r="G35" s="33" t="s">
        <v>439</v>
      </c>
    </row>
    <row r="36" spans="1:7" x14ac:dyDescent="0.25">
      <c r="A36" s="33" t="s">
        <v>436</v>
      </c>
      <c r="B36" s="33" t="s">
        <v>437</v>
      </c>
      <c r="C36" s="221" t="s">
        <v>6408</v>
      </c>
      <c r="D36" s="33" t="s">
        <v>438</v>
      </c>
      <c r="E36" s="35">
        <v>1995</v>
      </c>
      <c r="F36" s="95">
        <v>28852.459016393444</v>
      </c>
      <c r="G36" s="33" t="s">
        <v>439</v>
      </c>
    </row>
    <row r="37" spans="1:7" x14ac:dyDescent="0.25">
      <c r="A37" s="33" t="s">
        <v>436</v>
      </c>
      <c r="B37" s="33" t="s">
        <v>440</v>
      </c>
      <c r="C37" s="221">
        <v>1.6</v>
      </c>
      <c r="D37" s="33" t="s">
        <v>438</v>
      </c>
      <c r="E37" s="35">
        <v>1995</v>
      </c>
      <c r="F37" s="95">
        <v>13825.136612021859</v>
      </c>
      <c r="G37" s="33" t="s">
        <v>439</v>
      </c>
    </row>
    <row r="38" spans="1:7" x14ac:dyDescent="0.25">
      <c r="A38" s="33" t="s">
        <v>436</v>
      </c>
      <c r="B38" s="33" t="s">
        <v>440</v>
      </c>
      <c r="C38" s="221">
        <v>2</v>
      </c>
      <c r="D38" s="33" t="s">
        <v>438</v>
      </c>
      <c r="E38" s="35">
        <v>1995</v>
      </c>
      <c r="F38" s="95">
        <v>16830.601092896177</v>
      </c>
      <c r="G38" s="33" t="s">
        <v>439</v>
      </c>
    </row>
    <row r="39" spans="1:7" x14ac:dyDescent="0.25">
      <c r="A39" s="33" t="s">
        <v>436</v>
      </c>
      <c r="B39" s="33" t="s">
        <v>440</v>
      </c>
      <c r="C39" s="221">
        <v>2.5</v>
      </c>
      <c r="D39" s="33" t="s">
        <v>438</v>
      </c>
      <c r="E39" s="35">
        <v>1995</v>
      </c>
      <c r="F39" s="95">
        <v>24043.715846994535</v>
      </c>
      <c r="G39" s="33" t="s">
        <v>439</v>
      </c>
    </row>
    <row r="40" spans="1:7" x14ac:dyDescent="0.25">
      <c r="A40" s="33" t="s">
        <v>436</v>
      </c>
      <c r="B40" s="33" t="s">
        <v>440</v>
      </c>
      <c r="C40" s="221">
        <v>3</v>
      </c>
      <c r="D40" s="33" t="s">
        <v>438</v>
      </c>
      <c r="E40" s="35">
        <v>1995</v>
      </c>
      <c r="F40" s="95">
        <v>25846.994535519127</v>
      </c>
      <c r="G40" s="33" t="s">
        <v>439</v>
      </c>
    </row>
    <row r="41" spans="1:7" x14ac:dyDescent="0.25">
      <c r="A41" s="33" t="s">
        <v>436</v>
      </c>
      <c r="B41" s="33" t="s">
        <v>440</v>
      </c>
      <c r="C41" s="221" t="s">
        <v>6408</v>
      </c>
      <c r="D41" s="33" t="s">
        <v>438</v>
      </c>
      <c r="E41" s="35">
        <v>1995</v>
      </c>
      <c r="F41" s="95">
        <v>27650.273224043718</v>
      </c>
      <c r="G41" s="33" t="s">
        <v>439</v>
      </c>
    </row>
    <row r="42" spans="1:7" x14ac:dyDescent="0.25">
      <c r="A42" s="33" t="s">
        <v>436</v>
      </c>
      <c r="B42" s="33" t="s">
        <v>441</v>
      </c>
      <c r="C42" s="221">
        <v>2</v>
      </c>
      <c r="D42" s="33" t="s">
        <v>438</v>
      </c>
      <c r="E42" s="35">
        <v>1995</v>
      </c>
      <c r="F42" s="95">
        <v>27650.273224043718</v>
      </c>
      <c r="G42" s="33" t="s">
        <v>419</v>
      </c>
    </row>
    <row r="43" spans="1:7" x14ac:dyDescent="0.25">
      <c r="A43" s="33" t="s">
        <v>436</v>
      </c>
      <c r="B43" s="33" t="s">
        <v>441</v>
      </c>
      <c r="C43" s="221">
        <v>2.5</v>
      </c>
      <c r="D43" s="33" t="s">
        <v>438</v>
      </c>
      <c r="E43" s="35">
        <v>1995</v>
      </c>
      <c r="F43" s="95">
        <v>31857.923497267762</v>
      </c>
      <c r="G43" s="33" t="s">
        <v>419</v>
      </c>
    </row>
    <row r="44" spans="1:7" x14ac:dyDescent="0.25">
      <c r="A44" s="33" t="s">
        <v>436</v>
      </c>
      <c r="B44" s="33" t="s">
        <v>441</v>
      </c>
      <c r="C44" s="221">
        <v>3</v>
      </c>
      <c r="D44" s="33" t="s">
        <v>438</v>
      </c>
      <c r="E44" s="35">
        <v>1995</v>
      </c>
      <c r="F44" s="95">
        <v>33060.109289617489</v>
      </c>
      <c r="G44" s="33" t="s">
        <v>419</v>
      </c>
    </row>
    <row r="45" spans="1:7" x14ac:dyDescent="0.25">
      <c r="A45" s="33" t="s">
        <v>436</v>
      </c>
      <c r="B45" s="33" t="s">
        <v>441</v>
      </c>
      <c r="C45" s="221" t="s">
        <v>6408</v>
      </c>
      <c r="D45" s="33" t="s">
        <v>438</v>
      </c>
      <c r="E45" s="35">
        <v>1995</v>
      </c>
      <c r="F45" s="95">
        <v>36666.666666666672</v>
      </c>
      <c r="G45" s="33" t="s">
        <v>419</v>
      </c>
    </row>
    <row r="46" spans="1:7" x14ac:dyDescent="0.25">
      <c r="A46" s="33" t="s">
        <v>436</v>
      </c>
      <c r="B46" s="33" t="s">
        <v>442</v>
      </c>
      <c r="C46" s="221">
        <v>2</v>
      </c>
      <c r="D46" s="33" t="s">
        <v>438</v>
      </c>
      <c r="E46" s="35">
        <v>1995</v>
      </c>
      <c r="F46" s="95">
        <v>25726.775956284149</v>
      </c>
      <c r="G46" s="33" t="s">
        <v>419</v>
      </c>
    </row>
    <row r="47" spans="1:7" x14ac:dyDescent="0.25">
      <c r="A47" s="33" t="s">
        <v>436</v>
      </c>
      <c r="B47" s="33" t="s">
        <v>442</v>
      </c>
      <c r="C47" s="221">
        <v>2.5</v>
      </c>
      <c r="D47" s="33" t="s">
        <v>438</v>
      </c>
      <c r="E47" s="35">
        <v>1995</v>
      </c>
      <c r="F47" s="95">
        <v>27650.273224043718</v>
      </c>
      <c r="G47" s="33" t="s">
        <v>419</v>
      </c>
    </row>
    <row r="48" spans="1:7" x14ac:dyDescent="0.25">
      <c r="A48" s="33" t="s">
        <v>436</v>
      </c>
      <c r="B48" s="33" t="s">
        <v>442</v>
      </c>
      <c r="C48" s="221">
        <v>3</v>
      </c>
      <c r="D48" s="33" t="s">
        <v>438</v>
      </c>
      <c r="E48" s="35">
        <v>1995</v>
      </c>
      <c r="F48" s="95">
        <v>29453.551912568306</v>
      </c>
      <c r="G48" s="33" t="s">
        <v>419</v>
      </c>
    </row>
    <row r="49" spans="1:7" x14ac:dyDescent="0.25">
      <c r="A49" s="33" t="s">
        <v>436</v>
      </c>
      <c r="B49" s="33" t="s">
        <v>442</v>
      </c>
      <c r="C49" s="221" t="s">
        <v>6408</v>
      </c>
      <c r="D49" s="33" t="s">
        <v>438</v>
      </c>
      <c r="E49" s="35">
        <v>1995</v>
      </c>
      <c r="F49" s="95">
        <v>32819.672131147534</v>
      </c>
      <c r="G49" s="33" t="s">
        <v>419</v>
      </c>
    </row>
    <row r="50" spans="1:7" x14ac:dyDescent="0.25">
      <c r="A50" s="33" t="s">
        <v>436</v>
      </c>
      <c r="B50" s="33" t="s">
        <v>443</v>
      </c>
      <c r="C50" s="221">
        <v>2</v>
      </c>
      <c r="D50" s="33" t="s">
        <v>438</v>
      </c>
      <c r="E50" s="35">
        <v>1995</v>
      </c>
      <c r="F50" s="95">
        <v>19475.409836065573</v>
      </c>
      <c r="G50" s="33" t="s">
        <v>135</v>
      </c>
    </row>
    <row r="51" spans="1:7" x14ac:dyDescent="0.25">
      <c r="A51" s="33" t="s">
        <v>436</v>
      </c>
      <c r="B51" s="33" t="s">
        <v>443</v>
      </c>
      <c r="C51" s="221">
        <v>2.5</v>
      </c>
      <c r="D51" s="33" t="s">
        <v>438</v>
      </c>
      <c r="E51" s="35">
        <v>1995</v>
      </c>
      <c r="F51" s="95">
        <v>23442.622950819674</v>
      </c>
      <c r="G51" s="33" t="s">
        <v>135</v>
      </c>
    </row>
    <row r="52" spans="1:7" x14ac:dyDescent="0.25">
      <c r="A52" s="33" t="s">
        <v>436</v>
      </c>
      <c r="B52" s="33" t="s">
        <v>443</v>
      </c>
      <c r="C52" s="221">
        <v>3</v>
      </c>
      <c r="D52" s="33" t="s">
        <v>444</v>
      </c>
      <c r="E52" s="35">
        <v>1995</v>
      </c>
      <c r="F52" s="95">
        <v>27049.180327868853</v>
      </c>
      <c r="G52" s="33" t="s">
        <v>135</v>
      </c>
    </row>
    <row r="53" spans="1:7" x14ac:dyDescent="0.25">
      <c r="A53" s="33" t="s">
        <v>436</v>
      </c>
      <c r="B53" s="33" t="s">
        <v>443</v>
      </c>
      <c r="C53" s="221">
        <v>4</v>
      </c>
      <c r="D53" s="33" t="s">
        <v>438</v>
      </c>
      <c r="E53" s="35">
        <v>1995</v>
      </c>
      <c r="F53" s="95">
        <v>36065.573770491806</v>
      </c>
      <c r="G53" s="33" t="s">
        <v>135</v>
      </c>
    </row>
    <row r="54" spans="1:7" x14ac:dyDescent="0.25">
      <c r="A54" s="33" t="s">
        <v>436</v>
      </c>
      <c r="B54" s="33" t="s">
        <v>443</v>
      </c>
      <c r="C54" s="221">
        <v>4.8</v>
      </c>
      <c r="D54" s="33" t="s">
        <v>438</v>
      </c>
      <c r="E54" s="35">
        <v>1995</v>
      </c>
      <c r="F54" s="95">
        <v>40273.224043715847</v>
      </c>
      <c r="G54" s="33" t="s">
        <v>135</v>
      </c>
    </row>
    <row r="55" spans="1:7" x14ac:dyDescent="0.25">
      <c r="A55" s="33" t="s">
        <v>436</v>
      </c>
      <c r="B55" s="33" t="s">
        <v>445</v>
      </c>
      <c r="C55" s="221" t="s">
        <v>6408</v>
      </c>
      <c r="D55" s="33" t="s">
        <v>438</v>
      </c>
      <c r="E55" s="35">
        <v>1995</v>
      </c>
      <c r="F55" s="95">
        <v>32459.016393442624</v>
      </c>
      <c r="G55" s="33" t="s">
        <v>423</v>
      </c>
    </row>
    <row r="56" spans="1:7" x14ac:dyDescent="0.25">
      <c r="A56" s="33" t="s">
        <v>436</v>
      </c>
      <c r="B56" s="33" t="s">
        <v>445</v>
      </c>
      <c r="C56" s="221" t="s">
        <v>6462</v>
      </c>
      <c r="D56" s="33" t="s">
        <v>438</v>
      </c>
      <c r="E56" s="35">
        <v>1995</v>
      </c>
      <c r="F56" s="95">
        <v>49289.617486338793</v>
      </c>
      <c r="G56" s="33" t="s">
        <v>423</v>
      </c>
    </row>
    <row r="57" spans="1:7" x14ac:dyDescent="0.25">
      <c r="A57" s="33" t="s">
        <v>436</v>
      </c>
      <c r="B57" s="33" t="s">
        <v>446</v>
      </c>
      <c r="C57" s="221">
        <v>3</v>
      </c>
      <c r="D57" s="33" t="s">
        <v>438</v>
      </c>
      <c r="E57" s="35">
        <v>1995</v>
      </c>
      <c r="F57" s="95">
        <v>37267.759562841529</v>
      </c>
      <c r="G57" s="33" t="s">
        <v>419</v>
      </c>
    </row>
    <row r="58" spans="1:7" x14ac:dyDescent="0.25">
      <c r="A58" s="33" t="s">
        <v>436</v>
      </c>
      <c r="B58" s="33" t="s">
        <v>446</v>
      </c>
      <c r="C58" s="221">
        <v>4.8</v>
      </c>
      <c r="D58" s="33" t="s">
        <v>438</v>
      </c>
      <c r="E58" s="35">
        <v>1995</v>
      </c>
      <c r="F58" s="95">
        <v>37267.759562841529</v>
      </c>
      <c r="G58" s="33" t="s">
        <v>419</v>
      </c>
    </row>
    <row r="59" spans="1:7" x14ac:dyDescent="0.25">
      <c r="A59" s="33" t="s">
        <v>436</v>
      </c>
      <c r="B59" s="33" t="s">
        <v>447</v>
      </c>
      <c r="C59" s="221">
        <v>3</v>
      </c>
      <c r="D59" s="33" t="s">
        <v>438</v>
      </c>
      <c r="E59" s="35">
        <v>1995</v>
      </c>
      <c r="F59" s="95">
        <v>35464.480874316941</v>
      </c>
      <c r="G59" s="33" t="s">
        <v>421</v>
      </c>
    </row>
    <row r="60" spans="1:7" x14ac:dyDescent="0.25">
      <c r="A60" s="33" t="s">
        <v>436</v>
      </c>
      <c r="B60" s="33" t="s">
        <v>447</v>
      </c>
      <c r="C60" s="221">
        <v>4.8</v>
      </c>
      <c r="D60" s="33" t="s">
        <v>438</v>
      </c>
      <c r="E60" s="35">
        <v>1995</v>
      </c>
      <c r="F60" s="95">
        <v>35464.480874316941</v>
      </c>
      <c r="G60" s="33" t="s">
        <v>421</v>
      </c>
    </row>
    <row r="61" spans="1:7" x14ac:dyDescent="0.25">
      <c r="A61" s="33" t="s">
        <v>436</v>
      </c>
      <c r="B61" s="33" t="s">
        <v>448</v>
      </c>
      <c r="C61" s="221">
        <v>3</v>
      </c>
      <c r="D61" s="33" t="s">
        <v>438</v>
      </c>
      <c r="E61" s="35">
        <v>1995</v>
      </c>
      <c r="F61" s="95">
        <v>36065.573770491806</v>
      </c>
      <c r="G61" s="33" t="s">
        <v>135</v>
      </c>
    </row>
    <row r="62" spans="1:7" x14ac:dyDescent="0.25">
      <c r="A62" s="33" t="s">
        <v>436</v>
      </c>
      <c r="B62" s="33" t="s">
        <v>448</v>
      </c>
      <c r="C62" s="221" t="s">
        <v>6408</v>
      </c>
      <c r="D62" s="33" t="s">
        <v>438</v>
      </c>
      <c r="E62" s="35">
        <v>1995</v>
      </c>
      <c r="F62" s="95">
        <v>43278.688524590165</v>
      </c>
      <c r="G62" s="33" t="s">
        <v>135</v>
      </c>
    </row>
    <row r="63" spans="1:7" x14ac:dyDescent="0.25">
      <c r="A63" s="33" t="s">
        <v>436</v>
      </c>
      <c r="B63" s="33" t="s">
        <v>448</v>
      </c>
      <c r="C63" s="221" t="s">
        <v>6462</v>
      </c>
      <c r="D63" s="33" t="s">
        <v>438</v>
      </c>
      <c r="E63" s="35">
        <v>1995</v>
      </c>
      <c r="F63" s="95">
        <v>54699.453551912571</v>
      </c>
      <c r="G63" s="33" t="s">
        <v>135</v>
      </c>
    </row>
    <row r="64" spans="1:7" x14ac:dyDescent="0.25">
      <c r="A64" s="33" t="s">
        <v>436</v>
      </c>
      <c r="B64" s="33" t="s">
        <v>448</v>
      </c>
      <c r="C64" s="221" t="s">
        <v>6474</v>
      </c>
      <c r="D64" s="33" t="s">
        <v>438</v>
      </c>
      <c r="E64" s="35">
        <v>1995</v>
      </c>
      <c r="F64" s="95">
        <v>84153.005464480884</v>
      </c>
      <c r="G64" s="33" t="s">
        <v>135</v>
      </c>
    </row>
    <row r="65" spans="1:7" x14ac:dyDescent="0.25">
      <c r="A65" s="33" t="s">
        <v>436</v>
      </c>
      <c r="B65" s="33" t="s">
        <v>449</v>
      </c>
      <c r="C65" s="221">
        <v>4</v>
      </c>
      <c r="D65" s="33" t="s">
        <v>438</v>
      </c>
      <c r="E65" s="35">
        <v>1995</v>
      </c>
      <c r="F65" s="95">
        <v>41475.409836065577</v>
      </c>
      <c r="G65" s="33" t="s">
        <v>135</v>
      </c>
    </row>
    <row r="66" spans="1:7" x14ac:dyDescent="0.25">
      <c r="A66" s="33" t="s">
        <v>436</v>
      </c>
      <c r="B66" s="33" t="s">
        <v>450</v>
      </c>
      <c r="C66" s="221">
        <v>4</v>
      </c>
      <c r="D66" s="33" t="s">
        <v>438</v>
      </c>
      <c r="E66" s="35">
        <v>1995</v>
      </c>
      <c r="F66" s="95">
        <v>41475.409836065577</v>
      </c>
      <c r="G66" s="33" t="s">
        <v>419</v>
      </c>
    </row>
    <row r="67" spans="1:7" x14ac:dyDescent="0.25">
      <c r="A67" s="33" t="s">
        <v>436</v>
      </c>
      <c r="B67" s="33" t="s">
        <v>451</v>
      </c>
      <c r="C67" s="221">
        <v>4</v>
      </c>
      <c r="D67" s="33" t="s">
        <v>438</v>
      </c>
      <c r="E67" s="35">
        <v>1995</v>
      </c>
      <c r="F67" s="95">
        <v>41475.409836065577</v>
      </c>
      <c r="G67" s="33" t="s">
        <v>421</v>
      </c>
    </row>
    <row r="68" spans="1:7" x14ac:dyDescent="0.25">
      <c r="A68" s="33" t="s">
        <v>436</v>
      </c>
      <c r="B68" s="33" t="s">
        <v>452</v>
      </c>
      <c r="C68" s="221">
        <v>5</v>
      </c>
      <c r="D68" s="33" t="s">
        <v>438</v>
      </c>
      <c r="E68" s="35">
        <v>1995</v>
      </c>
      <c r="F68" s="95">
        <v>53497.267759562841</v>
      </c>
      <c r="G68" s="33" t="s">
        <v>135</v>
      </c>
    </row>
    <row r="69" spans="1:7" x14ac:dyDescent="0.25">
      <c r="A69" s="33" t="s">
        <v>436</v>
      </c>
      <c r="B69" s="33" t="s">
        <v>453</v>
      </c>
      <c r="C69" s="221">
        <v>5</v>
      </c>
      <c r="D69" s="33" t="s">
        <v>438</v>
      </c>
      <c r="E69" s="35">
        <v>1995</v>
      </c>
      <c r="F69" s="95">
        <v>69726.775956284153</v>
      </c>
      <c r="G69" s="33" t="s">
        <v>419</v>
      </c>
    </row>
    <row r="70" spans="1:7" x14ac:dyDescent="0.25">
      <c r="A70" s="33" t="s">
        <v>436</v>
      </c>
      <c r="B70" s="33" t="s">
        <v>454</v>
      </c>
      <c r="C70" s="221">
        <v>5</v>
      </c>
      <c r="D70" s="33" t="s">
        <v>438</v>
      </c>
      <c r="E70" s="35">
        <v>1995</v>
      </c>
      <c r="F70" s="95">
        <v>66240.437158469955</v>
      </c>
      <c r="G70" s="33" t="s">
        <v>421</v>
      </c>
    </row>
    <row r="71" spans="1:7" x14ac:dyDescent="0.25">
      <c r="A71" s="33" t="s">
        <v>436</v>
      </c>
      <c r="B71" s="33" t="s">
        <v>455</v>
      </c>
      <c r="C71" s="221">
        <v>2.5</v>
      </c>
      <c r="D71" s="33" t="s">
        <v>44</v>
      </c>
      <c r="E71" s="35">
        <v>1995</v>
      </c>
      <c r="F71" s="95">
        <v>19595.628415300547</v>
      </c>
      <c r="G71" s="33" t="s">
        <v>147</v>
      </c>
    </row>
    <row r="72" spans="1:7" x14ac:dyDescent="0.25">
      <c r="A72" s="33" t="s">
        <v>436</v>
      </c>
      <c r="B72" s="33" t="s">
        <v>455</v>
      </c>
      <c r="C72" s="221">
        <v>3</v>
      </c>
      <c r="D72" s="33" t="s">
        <v>44</v>
      </c>
      <c r="E72" s="35">
        <v>1995</v>
      </c>
      <c r="F72" s="95">
        <v>19595.628415300547</v>
      </c>
      <c r="G72" s="33" t="s">
        <v>147</v>
      </c>
    </row>
    <row r="73" spans="1:7" x14ac:dyDescent="0.25">
      <c r="A73" s="33" t="s">
        <v>436</v>
      </c>
      <c r="B73" s="33" t="s">
        <v>456</v>
      </c>
      <c r="C73" s="221">
        <v>3</v>
      </c>
      <c r="D73" s="33" t="s">
        <v>44</v>
      </c>
      <c r="E73" s="35">
        <v>1995</v>
      </c>
      <c r="F73" s="95">
        <v>29453.551912568306</v>
      </c>
      <c r="G73" s="33" t="s">
        <v>147</v>
      </c>
    </row>
    <row r="74" spans="1:7" x14ac:dyDescent="0.25">
      <c r="A74" s="33" t="s">
        <v>436</v>
      </c>
      <c r="B74" s="33" t="s">
        <v>456</v>
      </c>
      <c r="C74" s="221">
        <v>4.8</v>
      </c>
      <c r="D74" s="33" t="s">
        <v>44</v>
      </c>
      <c r="E74" s="35">
        <v>1995</v>
      </c>
      <c r="F74" s="95">
        <v>29453.551912568306</v>
      </c>
      <c r="G74" s="33" t="s">
        <v>147</v>
      </c>
    </row>
    <row r="75" spans="1:7" x14ac:dyDescent="0.25">
      <c r="A75" s="33" t="s">
        <v>436</v>
      </c>
      <c r="B75" s="33" t="s">
        <v>457</v>
      </c>
      <c r="C75" s="221" t="s">
        <v>6462</v>
      </c>
      <c r="D75" s="33" t="s">
        <v>44</v>
      </c>
      <c r="E75" s="35">
        <v>1995</v>
      </c>
      <c r="F75" s="95">
        <v>34262.295081967211</v>
      </c>
      <c r="G75" s="33" t="s">
        <v>147</v>
      </c>
    </row>
    <row r="76" spans="1:7" x14ac:dyDescent="0.25">
      <c r="A76" s="33" t="s">
        <v>436</v>
      </c>
      <c r="B76" s="33" t="s">
        <v>458</v>
      </c>
      <c r="C76" s="221" t="s">
        <v>6408</v>
      </c>
      <c r="D76" s="33" t="s">
        <v>44</v>
      </c>
      <c r="E76" s="35">
        <v>1995</v>
      </c>
      <c r="F76" s="95">
        <v>43879.78142076503</v>
      </c>
      <c r="G76" s="33" t="s">
        <v>423</v>
      </c>
    </row>
    <row r="77" spans="1:7" x14ac:dyDescent="0.25">
      <c r="A77" s="33" t="s">
        <v>436</v>
      </c>
      <c r="B77" s="33" t="s">
        <v>458</v>
      </c>
      <c r="C77" s="221" t="s">
        <v>6462</v>
      </c>
      <c r="D77" s="33" t="s">
        <v>44</v>
      </c>
      <c r="E77" s="35">
        <v>1995</v>
      </c>
      <c r="F77" s="95">
        <v>43879.78142076503</v>
      </c>
      <c r="G77" s="33" t="s">
        <v>423</v>
      </c>
    </row>
    <row r="78" spans="1:7" x14ac:dyDescent="0.25">
      <c r="A78" s="33" t="s">
        <v>436</v>
      </c>
      <c r="B78" s="33" t="s">
        <v>459</v>
      </c>
      <c r="C78" s="221" t="s">
        <v>6462</v>
      </c>
      <c r="D78" s="33" t="s">
        <v>44</v>
      </c>
      <c r="E78" s="35">
        <v>1995</v>
      </c>
      <c r="F78" s="95">
        <v>60710.382513661207</v>
      </c>
      <c r="G78" s="33" t="s">
        <v>423</v>
      </c>
    </row>
    <row r="79" spans="1:7" x14ac:dyDescent="0.25">
      <c r="A79" s="33" t="s">
        <v>436</v>
      </c>
      <c r="B79" s="33" t="s">
        <v>460</v>
      </c>
      <c r="C79" s="221">
        <v>2.5</v>
      </c>
      <c r="D79" s="33" t="s">
        <v>438</v>
      </c>
      <c r="E79" s="35">
        <v>1995</v>
      </c>
      <c r="F79" s="95">
        <v>21038.251366120221</v>
      </c>
      <c r="G79" s="33" t="s">
        <v>419</v>
      </c>
    </row>
    <row r="80" spans="1:7" x14ac:dyDescent="0.25">
      <c r="A80" s="33" t="s">
        <v>436</v>
      </c>
      <c r="B80" s="33" t="s">
        <v>460</v>
      </c>
      <c r="C80" s="221">
        <v>3</v>
      </c>
      <c r="D80" s="33" t="s">
        <v>438</v>
      </c>
      <c r="E80" s="35">
        <v>1995</v>
      </c>
      <c r="F80" s="95">
        <v>24644.808743169397</v>
      </c>
      <c r="G80" s="33" t="s">
        <v>419</v>
      </c>
    </row>
    <row r="81" spans="1:7" x14ac:dyDescent="0.25">
      <c r="A81" s="33" t="s">
        <v>436</v>
      </c>
      <c r="B81" s="33" t="s">
        <v>460</v>
      </c>
      <c r="C81" s="221" t="s">
        <v>6408</v>
      </c>
      <c r="D81" s="33" t="s">
        <v>438</v>
      </c>
      <c r="E81" s="35">
        <v>1995</v>
      </c>
      <c r="F81" s="95">
        <v>28852.459016393444</v>
      </c>
      <c r="G81" s="33" t="s">
        <v>419</v>
      </c>
    </row>
    <row r="82" spans="1:7" x14ac:dyDescent="0.25">
      <c r="A82" s="33" t="s">
        <v>461</v>
      </c>
      <c r="B82" s="33" t="s">
        <v>462</v>
      </c>
      <c r="C82" s="221">
        <v>1.6</v>
      </c>
      <c r="D82" s="33" t="s">
        <v>110</v>
      </c>
      <c r="E82" s="35">
        <v>1995</v>
      </c>
      <c r="F82" s="95">
        <v>4327.8688524590161</v>
      </c>
      <c r="G82" s="33" t="s">
        <v>135</v>
      </c>
    </row>
    <row r="83" spans="1:7" x14ac:dyDescent="0.25">
      <c r="A83" s="33" t="s">
        <v>463</v>
      </c>
      <c r="B83" s="33" t="s">
        <v>465</v>
      </c>
      <c r="C83" s="221">
        <v>5.3</v>
      </c>
      <c r="D83" s="33" t="s">
        <v>44</v>
      </c>
      <c r="E83" s="35">
        <v>1995</v>
      </c>
      <c r="F83" s="95">
        <v>19836.065573770495</v>
      </c>
      <c r="G83" s="33" t="s">
        <v>466</v>
      </c>
    </row>
    <row r="84" spans="1:7" x14ac:dyDescent="0.25">
      <c r="A84" s="33" t="s">
        <v>463</v>
      </c>
      <c r="B84" s="33" t="s">
        <v>464</v>
      </c>
      <c r="C84" s="221">
        <v>1.4</v>
      </c>
      <c r="D84" s="33" t="s">
        <v>110</v>
      </c>
      <c r="E84" s="35">
        <v>1995</v>
      </c>
      <c r="F84" s="95">
        <v>4928.9617486338793</v>
      </c>
      <c r="G84" s="33" t="s">
        <v>186</v>
      </c>
    </row>
    <row r="85" spans="1:7" x14ac:dyDescent="0.25">
      <c r="A85" s="33" t="s">
        <v>463</v>
      </c>
      <c r="B85" s="33" t="s">
        <v>467</v>
      </c>
      <c r="C85" s="221">
        <v>5.3</v>
      </c>
      <c r="D85" s="33" t="s">
        <v>44</v>
      </c>
      <c r="E85" s="35">
        <v>1995</v>
      </c>
      <c r="F85" s="95">
        <v>21639.344262295082</v>
      </c>
      <c r="G85" s="33" t="s">
        <v>468</v>
      </c>
    </row>
    <row r="86" spans="1:7" x14ac:dyDescent="0.25">
      <c r="A86" s="33" t="s">
        <v>463</v>
      </c>
      <c r="B86" s="33" t="s">
        <v>467</v>
      </c>
      <c r="C86" s="221">
        <v>6</v>
      </c>
      <c r="D86" s="33" t="s">
        <v>44</v>
      </c>
      <c r="E86" s="35">
        <v>1995</v>
      </c>
      <c r="F86" s="95">
        <v>22240.437158469947</v>
      </c>
      <c r="G86" s="33" t="s">
        <v>468</v>
      </c>
    </row>
    <row r="87" spans="1:7" x14ac:dyDescent="0.25">
      <c r="A87" s="33" t="s">
        <v>463</v>
      </c>
      <c r="B87" s="33" t="s">
        <v>469</v>
      </c>
      <c r="C87" s="221">
        <v>5.3</v>
      </c>
      <c r="D87" s="33" t="s">
        <v>444</v>
      </c>
      <c r="E87" s="35">
        <v>1995</v>
      </c>
      <c r="F87" s="95">
        <v>18273.224043715847</v>
      </c>
      <c r="G87" s="33" t="s">
        <v>147</v>
      </c>
    </row>
    <row r="88" spans="1:7" x14ac:dyDescent="0.25">
      <c r="A88" s="33" t="s">
        <v>463</v>
      </c>
      <c r="B88" s="33" t="s">
        <v>470</v>
      </c>
      <c r="C88" s="221">
        <v>5.3</v>
      </c>
      <c r="D88" s="33" t="s">
        <v>444</v>
      </c>
      <c r="E88" s="35">
        <v>1995</v>
      </c>
      <c r="F88" s="95">
        <v>19535.519125683062</v>
      </c>
      <c r="G88" s="33" t="s">
        <v>147</v>
      </c>
    </row>
    <row r="89" spans="1:7" x14ac:dyDescent="0.25">
      <c r="A89" s="33" t="s">
        <v>463</v>
      </c>
      <c r="B89" s="33" t="s">
        <v>472</v>
      </c>
      <c r="C89" s="221">
        <v>5.3</v>
      </c>
      <c r="D89" s="33" t="s">
        <v>444</v>
      </c>
      <c r="E89" s="35">
        <v>1995</v>
      </c>
      <c r="F89" s="95">
        <v>24584.699453551912</v>
      </c>
      <c r="G89" s="33" t="s">
        <v>147</v>
      </c>
    </row>
    <row r="90" spans="1:7" x14ac:dyDescent="0.25">
      <c r="A90" s="33" t="s">
        <v>463</v>
      </c>
      <c r="B90" s="33" t="s">
        <v>471</v>
      </c>
      <c r="C90" s="221">
        <v>5.3</v>
      </c>
      <c r="D90" s="33" t="s">
        <v>444</v>
      </c>
      <c r="E90" s="35">
        <v>1995</v>
      </c>
      <c r="F90" s="95">
        <v>21218.579234972676</v>
      </c>
      <c r="G90" s="33" t="s">
        <v>147</v>
      </c>
    </row>
    <row r="91" spans="1:7" x14ac:dyDescent="0.25">
      <c r="A91" s="33" t="s">
        <v>86</v>
      </c>
      <c r="B91" s="33" t="s">
        <v>473</v>
      </c>
      <c r="C91" s="221">
        <v>1.5</v>
      </c>
      <c r="D91" s="33" t="s">
        <v>110</v>
      </c>
      <c r="E91" s="35">
        <v>1995</v>
      </c>
      <c r="F91" s="95">
        <v>6251.3661202185795</v>
      </c>
      <c r="G91" s="33" t="s">
        <v>186</v>
      </c>
    </row>
    <row r="92" spans="1:7" x14ac:dyDescent="0.25">
      <c r="A92" s="33" t="s">
        <v>86</v>
      </c>
      <c r="B92" s="33" t="s">
        <v>474</v>
      </c>
      <c r="C92" s="221">
        <v>1.5</v>
      </c>
      <c r="D92" s="33" t="s">
        <v>110</v>
      </c>
      <c r="E92" s="35">
        <v>1995</v>
      </c>
      <c r="F92" s="95">
        <v>6131.1475409836057</v>
      </c>
      <c r="G92" s="33" t="s">
        <v>186</v>
      </c>
    </row>
    <row r="93" spans="1:7" x14ac:dyDescent="0.25">
      <c r="A93" s="33" t="s">
        <v>86</v>
      </c>
      <c r="B93" s="33" t="s">
        <v>475</v>
      </c>
      <c r="C93" s="221">
        <v>1.5</v>
      </c>
      <c r="D93" s="33" t="s">
        <v>44</v>
      </c>
      <c r="E93" s="35">
        <v>1995</v>
      </c>
      <c r="F93" s="95">
        <v>7693.9890710382506</v>
      </c>
      <c r="G93" s="33" t="s">
        <v>147</v>
      </c>
    </row>
    <row r="94" spans="1:7" x14ac:dyDescent="0.25">
      <c r="A94" s="33" t="s">
        <v>476</v>
      </c>
      <c r="B94" s="33" t="s">
        <v>477</v>
      </c>
      <c r="C94" s="221">
        <v>4.5999999999999996</v>
      </c>
      <c r="D94" s="33" t="s">
        <v>438</v>
      </c>
      <c r="E94" s="35">
        <v>1995</v>
      </c>
      <c r="F94" s="95">
        <v>9617.4863387978148</v>
      </c>
      <c r="G94" s="33" t="s">
        <v>135</v>
      </c>
    </row>
    <row r="95" spans="1:7" x14ac:dyDescent="0.25">
      <c r="A95" s="33" t="s">
        <v>476</v>
      </c>
      <c r="B95" s="33" t="s">
        <v>478</v>
      </c>
      <c r="C95" s="221">
        <v>3.5</v>
      </c>
      <c r="D95" s="33" t="s">
        <v>114</v>
      </c>
      <c r="E95" s="35">
        <v>1995</v>
      </c>
      <c r="F95" s="95">
        <v>11901.639344262296</v>
      </c>
      <c r="G95" s="33" t="s">
        <v>147</v>
      </c>
    </row>
    <row r="96" spans="1:7" x14ac:dyDescent="0.25">
      <c r="A96" s="33" t="s">
        <v>476</v>
      </c>
      <c r="B96" s="33" t="s">
        <v>479</v>
      </c>
      <c r="C96" s="221">
        <v>3</v>
      </c>
      <c r="D96" s="33" t="s">
        <v>44</v>
      </c>
      <c r="E96" s="35">
        <v>1995</v>
      </c>
      <c r="F96" s="95">
        <v>9617.4863387978148</v>
      </c>
      <c r="G96" s="33" t="s">
        <v>147</v>
      </c>
    </row>
    <row r="97" spans="1:7" x14ac:dyDescent="0.25">
      <c r="A97" s="33" t="s">
        <v>476</v>
      </c>
      <c r="B97" s="33" t="s">
        <v>480</v>
      </c>
      <c r="C97" s="221">
        <v>5.4</v>
      </c>
      <c r="D97" s="33" t="s">
        <v>44</v>
      </c>
      <c r="E97" s="35">
        <v>1995</v>
      </c>
      <c r="F97" s="95">
        <v>14306.01092896175</v>
      </c>
      <c r="G97" s="33" t="s">
        <v>147</v>
      </c>
    </row>
    <row r="98" spans="1:7" x14ac:dyDescent="0.25">
      <c r="A98" s="33" t="s">
        <v>476</v>
      </c>
      <c r="B98" s="33" t="s">
        <v>481</v>
      </c>
      <c r="C98" s="221">
        <v>5.4</v>
      </c>
      <c r="D98" s="33" t="s">
        <v>44</v>
      </c>
      <c r="E98" s="35">
        <v>1995</v>
      </c>
      <c r="F98" s="95">
        <v>21038.251366120221</v>
      </c>
      <c r="G98" s="33" t="s">
        <v>468</v>
      </c>
    </row>
    <row r="99" spans="1:7" x14ac:dyDescent="0.25">
      <c r="A99" s="33" t="s">
        <v>476</v>
      </c>
      <c r="B99" s="33" t="s">
        <v>482</v>
      </c>
      <c r="C99" s="221">
        <v>4</v>
      </c>
      <c r="D99" s="33" t="s">
        <v>44</v>
      </c>
      <c r="E99" s="35">
        <v>1995</v>
      </c>
      <c r="F99" s="95">
        <v>11901.639344262296</v>
      </c>
      <c r="G99" s="33" t="s">
        <v>147</v>
      </c>
    </row>
    <row r="100" spans="1:7" x14ac:dyDescent="0.25">
      <c r="A100" s="33" t="s">
        <v>476</v>
      </c>
      <c r="B100" s="33" t="s">
        <v>482</v>
      </c>
      <c r="C100" s="221">
        <v>4</v>
      </c>
      <c r="D100" s="33" t="s">
        <v>44</v>
      </c>
      <c r="E100" s="35">
        <v>1995</v>
      </c>
      <c r="F100" s="95">
        <v>11901.639344262296</v>
      </c>
      <c r="G100" s="33" t="s">
        <v>466</v>
      </c>
    </row>
    <row r="101" spans="1:7" x14ac:dyDescent="0.25">
      <c r="A101" s="33" t="s">
        <v>476</v>
      </c>
      <c r="B101" s="33" t="s">
        <v>483</v>
      </c>
      <c r="C101" s="221">
        <v>4.5999999999999996</v>
      </c>
      <c r="D101" s="33" t="s">
        <v>444</v>
      </c>
      <c r="E101" s="35">
        <v>1995</v>
      </c>
      <c r="F101" s="95">
        <v>10218.579234972678</v>
      </c>
      <c r="G101" s="33" t="s">
        <v>484</v>
      </c>
    </row>
    <row r="102" spans="1:7" x14ac:dyDescent="0.25">
      <c r="A102" s="33" t="s">
        <v>476</v>
      </c>
      <c r="B102" s="33" t="s">
        <v>483</v>
      </c>
      <c r="C102" s="221">
        <v>5.4</v>
      </c>
      <c r="D102" s="33" t="s">
        <v>444</v>
      </c>
      <c r="E102" s="35">
        <v>1995</v>
      </c>
      <c r="F102" s="95">
        <v>10218.579234972678</v>
      </c>
      <c r="G102" s="33" t="s">
        <v>466</v>
      </c>
    </row>
    <row r="103" spans="1:7" x14ac:dyDescent="0.25">
      <c r="A103" s="33" t="s">
        <v>476</v>
      </c>
      <c r="B103" s="33" t="s">
        <v>485</v>
      </c>
      <c r="C103" s="221">
        <v>1.2</v>
      </c>
      <c r="D103" s="33" t="s">
        <v>110</v>
      </c>
      <c r="E103" s="35">
        <v>1995</v>
      </c>
      <c r="F103" s="95">
        <v>6491.8032786885251</v>
      </c>
      <c r="G103" s="33" t="s">
        <v>186</v>
      </c>
    </row>
    <row r="104" spans="1:7" x14ac:dyDescent="0.25">
      <c r="A104" s="33" t="s">
        <v>476</v>
      </c>
      <c r="B104" s="33" t="s">
        <v>485</v>
      </c>
      <c r="C104" s="221">
        <v>1.4</v>
      </c>
      <c r="D104" s="33" t="s">
        <v>110</v>
      </c>
      <c r="E104" s="35">
        <v>1995</v>
      </c>
      <c r="F104" s="95">
        <v>6491.8032786885251</v>
      </c>
      <c r="G104" s="33" t="s">
        <v>186</v>
      </c>
    </row>
    <row r="105" spans="1:7" x14ac:dyDescent="0.25">
      <c r="A105" s="33" t="s">
        <v>476</v>
      </c>
      <c r="B105" s="33" t="s">
        <v>486</v>
      </c>
      <c r="C105" s="221">
        <v>3.5</v>
      </c>
      <c r="D105" s="33" t="s">
        <v>114</v>
      </c>
      <c r="E105" s="35">
        <v>1995</v>
      </c>
      <c r="F105" s="95">
        <v>13825.136612021859</v>
      </c>
      <c r="G105" s="33" t="s">
        <v>487</v>
      </c>
    </row>
    <row r="106" spans="1:7" x14ac:dyDescent="0.25">
      <c r="A106" s="33" t="s">
        <v>1920</v>
      </c>
      <c r="B106" s="61" t="s">
        <v>1716</v>
      </c>
      <c r="C106" s="221" t="s">
        <v>158</v>
      </c>
      <c r="D106" s="35" t="s">
        <v>44</v>
      </c>
      <c r="E106" s="35">
        <v>1995</v>
      </c>
      <c r="F106" s="52">
        <v>27031</v>
      </c>
      <c r="G106" s="33" t="s">
        <v>147</v>
      </c>
    </row>
    <row r="107" spans="1:7" x14ac:dyDescent="0.25">
      <c r="A107" s="713" t="s">
        <v>85</v>
      </c>
      <c r="B107" s="713" t="s">
        <v>3293</v>
      </c>
      <c r="C107" s="714" t="s">
        <v>1987</v>
      </c>
      <c r="D107" s="713"/>
      <c r="E107" s="715">
        <v>1995</v>
      </c>
      <c r="F107" s="716">
        <v>43180</v>
      </c>
      <c r="G107" s="713" t="s">
        <v>1960</v>
      </c>
    </row>
    <row r="108" spans="1:7" x14ac:dyDescent="0.25">
      <c r="A108" s="713" t="s">
        <v>85</v>
      </c>
      <c r="B108" s="713" t="s">
        <v>3295</v>
      </c>
      <c r="C108" s="714" t="s">
        <v>2859</v>
      </c>
      <c r="D108" s="713"/>
      <c r="E108" s="715">
        <v>1995</v>
      </c>
      <c r="F108" s="716">
        <v>51680</v>
      </c>
      <c r="G108" s="713" t="s">
        <v>1960</v>
      </c>
    </row>
    <row r="109" spans="1:7" x14ac:dyDescent="0.25">
      <c r="A109" s="713" t="s">
        <v>85</v>
      </c>
      <c r="B109" s="713" t="s">
        <v>3299</v>
      </c>
      <c r="C109" s="714" t="s">
        <v>1987</v>
      </c>
      <c r="D109" s="713"/>
      <c r="E109" s="715">
        <v>1995</v>
      </c>
      <c r="F109" s="716">
        <v>41380</v>
      </c>
      <c r="G109" s="713" t="s">
        <v>1837</v>
      </c>
    </row>
    <row r="110" spans="1:7" x14ac:dyDescent="0.25">
      <c r="A110" s="713" t="s">
        <v>85</v>
      </c>
      <c r="B110" s="713" t="s">
        <v>3300</v>
      </c>
      <c r="C110" s="714" t="s">
        <v>2859</v>
      </c>
      <c r="D110" s="713"/>
      <c r="E110" s="715">
        <v>1995</v>
      </c>
      <c r="F110" s="716">
        <v>48880</v>
      </c>
      <c r="G110" s="713" t="s">
        <v>1837</v>
      </c>
    </row>
    <row r="111" spans="1:7" x14ac:dyDescent="0.25">
      <c r="A111" s="77" t="s">
        <v>697</v>
      </c>
      <c r="B111" s="77" t="s">
        <v>2982</v>
      </c>
      <c r="C111" s="323" t="s">
        <v>2981</v>
      </c>
      <c r="D111" s="77" t="s">
        <v>2975</v>
      </c>
      <c r="E111" s="78">
        <v>1995</v>
      </c>
      <c r="F111" s="106">
        <v>31100</v>
      </c>
      <c r="G111" s="77" t="s">
        <v>2974</v>
      </c>
    </row>
    <row r="112" spans="1:7" x14ac:dyDescent="0.25">
      <c r="A112" s="77" t="s">
        <v>697</v>
      </c>
      <c r="B112" s="77" t="s">
        <v>3005</v>
      </c>
      <c r="C112" s="323">
        <v>1.8</v>
      </c>
      <c r="D112" s="77" t="s">
        <v>438</v>
      </c>
      <c r="E112" s="78">
        <v>1995</v>
      </c>
      <c r="F112" s="171">
        <v>18000</v>
      </c>
      <c r="G112" s="77" t="s">
        <v>2978</v>
      </c>
    </row>
    <row r="113" spans="1:7" x14ac:dyDescent="0.25">
      <c r="A113" s="77" t="s">
        <v>697</v>
      </c>
      <c r="B113" s="77" t="s">
        <v>2980</v>
      </c>
      <c r="C113" s="323">
        <v>1.9</v>
      </c>
      <c r="D113" s="77" t="s">
        <v>438</v>
      </c>
      <c r="E113" s="78">
        <v>1995</v>
      </c>
      <c r="F113" s="171">
        <v>18650</v>
      </c>
      <c r="G113" s="77" t="s">
        <v>2978</v>
      </c>
    </row>
    <row r="114" spans="1:7" x14ac:dyDescent="0.25">
      <c r="A114" s="77" t="s">
        <v>697</v>
      </c>
      <c r="B114" s="77" t="s">
        <v>3003</v>
      </c>
      <c r="C114" s="323">
        <v>2</v>
      </c>
      <c r="D114" s="77" t="s">
        <v>438</v>
      </c>
      <c r="E114" s="78">
        <v>1995</v>
      </c>
      <c r="F114" s="106">
        <v>19100</v>
      </c>
      <c r="G114" s="77" t="s">
        <v>2978</v>
      </c>
    </row>
    <row r="115" spans="1:7" x14ac:dyDescent="0.25">
      <c r="A115" s="77" t="s">
        <v>697</v>
      </c>
      <c r="B115" s="77" t="s">
        <v>3001</v>
      </c>
      <c r="C115" s="323">
        <v>2.2000000000000002</v>
      </c>
      <c r="D115" s="77" t="s">
        <v>438</v>
      </c>
      <c r="E115" s="78">
        <v>1995</v>
      </c>
      <c r="F115" s="106">
        <v>20600</v>
      </c>
      <c r="G115" s="77" t="s">
        <v>2978</v>
      </c>
    </row>
    <row r="116" spans="1:7" x14ac:dyDescent="0.25">
      <c r="A116" s="77" t="s">
        <v>697</v>
      </c>
      <c r="B116" s="77" t="s">
        <v>2999</v>
      </c>
      <c r="C116" s="323">
        <v>2.2999999999999998</v>
      </c>
      <c r="D116" s="77" t="s">
        <v>438</v>
      </c>
      <c r="E116" s="78">
        <v>1995</v>
      </c>
      <c r="F116" s="106">
        <v>22150</v>
      </c>
      <c r="G116" s="77" t="s">
        <v>2978</v>
      </c>
    </row>
    <row r="117" spans="1:7" x14ac:dyDescent="0.25">
      <c r="A117" s="77" t="s">
        <v>697</v>
      </c>
      <c r="B117" s="77" t="s">
        <v>2997</v>
      </c>
      <c r="C117" s="323">
        <v>2.4</v>
      </c>
      <c r="D117" s="77" t="s">
        <v>438</v>
      </c>
      <c r="E117" s="78">
        <v>1995</v>
      </c>
      <c r="F117" s="106">
        <v>23050</v>
      </c>
      <c r="G117" s="77" t="s">
        <v>2978</v>
      </c>
    </row>
    <row r="118" spans="1:7" x14ac:dyDescent="0.25">
      <c r="A118" s="77" t="s">
        <v>697</v>
      </c>
      <c r="B118" s="77" t="s">
        <v>2995</v>
      </c>
      <c r="C118" s="323">
        <v>2.5</v>
      </c>
      <c r="D118" s="77" t="s">
        <v>438</v>
      </c>
      <c r="E118" s="78">
        <v>1995</v>
      </c>
      <c r="F118" s="106">
        <v>24500</v>
      </c>
      <c r="G118" s="77" t="s">
        <v>2978</v>
      </c>
    </row>
    <row r="119" spans="1:7" x14ac:dyDescent="0.25">
      <c r="A119" s="77" t="s">
        <v>697</v>
      </c>
      <c r="B119" s="77" t="s">
        <v>2994</v>
      </c>
      <c r="C119" s="323">
        <v>2.7</v>
      </c>
      <c r="D119" s="77" t="s">
        <v>2975</v>
      </c>
      <c r="E119" s="78">
        <v>1995</v>
      </c>
      <c r="F119" s="106">
        <v>25350</v>
      </c>
      <c r="G119" s="220" t="s">
        <v>2993</v>
      </c>
    </row>
    <row r="120" spans="1:7" x14ac:dyDescent="0.25">
      <c r="A120" s="77" t="s">
        <v>697</v>
      </c>
      <c r="B120" s="77" t="s">
        <v>2989</v>
      </c>
      <c r="C120" s="323">
        <v>3</v>
      </c>
      <c r="D120" s="77" t="s">
        <v>438</v>
      </c>
      <c r="E120" s="78">
        <v>1995</v>
      </c>
      <c r="F120" s="106">
        <v>27300</v>
      </c>
      <c r="G120" s="77" t="s">
        <v>2974</v>
      </c>
    </row>
    <row r="121" spans="1:7" x14ac:dyDescent="0.25">
      <c r="A121" s="77" t="s">
        <v>697</v>
      </c>
      <c r="B121" s="77" t="s">
        <v>2987</v>
      </c>
      <c r="C121" s="323">
        <v>3.2</v>
      </c>
      <c r="D121" s="77" t="s">
        <v>2975</v>
      </c>
      <c r="E121" s="78">
        <v>1995</v>
      </c>
      <c r="F121" s="106">
        <v>28400</v>
      </c>
      <c r="G121" s="77" t="s">
        <v>2974</v>
      </c>
    </row>
    <row r="122" spans="1:7" x14ac:dyDescent="0.25">
      <c r="A122" s="77" t="s">
        <v>697</v>
      </c>
      <c r="B122" s="77" t="s">
        <v>2985</v>
      </c>
      <c r="C122" s="323">
        <v>3.5</v>
      </c>
      <c r="D122" s="77" t="s">
        <v>2975</v>
      </c>
      <c r="E122" s="78">
        <v>1995</v>
      </c>
      <c r="F122" s="106">
        <v>29300</v>
      </c>
      <c r="G122" s="77" t="s">
        <v>2974</v>
      </c>
    </row>
    <row r="123" spans="1:7" x14ac:dyDescent="0.25">
      <c r="A123" s="77" t="s">
        <v>697</v>
      </c>
      <c r="B123" s="77" t="s">
        <v>2983</v>
      </c>
      <c r="C123" s="323">
        <v>4</v>
      </c>
      <c r="D123" s="77" t="s">
        <v>2975</v>
      </c>
      <c r="E123" s="78">
        <v>1995</v>
      </c>
      <c r="F123" s="106">
        <v>30200</v>
      </c>
      <c r="G123" s="77" t="s">
        <v>2974</v>
      </c>
    </row>
    <row r="124" spans="1:7" x14ac:dyDescent="0.25">
      <c r="A124" s="77" t="s">
        <v>697</v>
      </c>
      <c r="B124" s="77" t="s">
        <v>2977</v>
      </c>
      <c r="C124" s="323">
        <v>4</v>
      </c>
      <c r="D124" s="77" t="s">
        <v>2975</v>
      </c>
      <c r="E124" s="78">
        <v>1995</v>
      </c>
      <c r="F124" s="106">
        <v>30650</v>
      </c>
      <c r="G124" s="77" t="s">
        <v>2974</v>
      </c>
    </row>
    <row r="125" spans="1:7" x14ac:dyDescent="0.25">
      <c r="A125" s="77" t="s">
        <v>697</v>
      </c>
      <c r="B125" s="77" t="s">
        <v>3019</v>
      </c>
      <c r="C125" s="323">
        <v>2</v>
      </c>
      <c r="D125" s="77" t="s">
        <v>3007</v>
      </c>
      <c r="E125" s="78">
        <v>1995</v>
      </c>
      <c r="F125" s="171">
        <v>14650</v>
      </c>
      <c r="G125" s="106" t="s">
        <v>3006</v>
      </c>
    </row>
    <row r="126" spans="1:7" x14ac:dyDescent="0.25">
      <c r="A126" s="77" t="s">
        <v>697</v>
      </c>
      <c r="B126" s="77" t="s">
        <v>3018</v>
      </c>
      <c r="C126" s="323">
        <v>2.4</v>
      </c>
      <c r="D126" s="77" t="s">
        <v>3007</v>
      </c>
      <c r="E126" s="78">
        <v>1995</v>
      </c>
      <c r="F126" s="171">
        <v>15250</v>
      </c>
      <c r="G126" s="106" t="s">
        <v>3006</v>
      </c>
    </row>
    <row r="127" spans="1:7" x14ac:dyDescent="0.25">
      <c r="A127" s="77" t="s">
        <v>697</v>
      </c>
      <c r="B127" s="77" t="s">
        <v>3017</v>
      </c>
      <c r="C127" s="323">
        <v>2.5</v>
      </c>
      <c r="D127" s="77" t="s">
        <v>3007</v>
      </c>
      <c r="E127" s="78">
        <v>1995</v>
      </c>
      <c r="F127" s="171">
        <v>15550</v>
      </c>
      <c r="G127" s="106" t="s">
        <v>3006</v>
      </c>
    </row>
    <row r="128" spans="1:7" x14ac:dyDescent="0.25">
      <c r="A128" s="77" t="s">
        <v>697</v>
      </c>
      <c r="B128" s="77" t="s">
        <v>3016</v>
      </c>
      <c r="C128" s="323">
        <v>3</v>
      </c>
      <c r="D128" s="77" t="s">
        <v>3007</v>
      </c>
      <c r="E128" s="78">
        <v>1995</v>
      </c>
      <c r="F128" s="171">
        <v>16050</v>
      </c>
      <c r="G128" s="106" t="s">
        <v>3006</v>
      </c>
    </row>
    <row r="129" spans="1:7" x14ac:dyDescent="0.25">
      <c r="A129" s="77" t="s">
        <v>697</v>
      </c>
      <c r="B129" s="77" t="s">
        <v>3015</v>
      </c>
      <c r="C129" s="323">
        <v>3.2</v>
      </c>
      <c r="D129" s="77" t="s">
        <v>3007</v>
      </c>
      <c r="E129" s="78">
        <v>1995</v>
      </c>
      <c r="F129" s="171">
        <v>16550</v>
      </c>
      <c r="G129" s="106" t="s">
        <v>3006</v>
      </c>
    </row>
    <row r="130" spans="1:7" x14ac:dyDescent="0.25">
      <c r="A130" s="77" t="s">
        <v>697</v>
      </c>
      <c r="B130" s="77" t="s">
        <v>2829</v>
      </c>
      <c r="C130" s="323">
        <v>3.5</v>
      </c>
      <c r="D130" s="77" t="s">
        <v>3007</v>
      </c>
      <c r="E130" s="78">
        <v>1995</v>
      </c>
      <c r="F130" s="171">
        <v>17050</v>
      </c>
      <c r="G130" s="106" t="s">
        <v>3006</v>
      </c>
    </row>
    <row r="131" spans="1:7" x14ac:dyDescent="0.25">
      <c r="A131" s="77" t="s">
        <v>697</v>
      </c>
      <c r="B131" s="77" t="s">
        <v>3014</v>
      </c>
      <c r="C131" s="323">
        <v>4</v>
      </c>
      <c r="D131" s="77" t="s">
        <v>3007</v>
      </c>
      <c r="E131" s="78">
        <v>1995</v>
      </c>
      <c r="F131" s="171">
        <v>17650</v>
      </c>
      <c r="G131" s="106" t="s">
        <v>3006</v>
      </c>
    </row>
    <row r="132" spans="1:7" x14ac:dyDescent="0.25">
      <c r="A132" s="77" t="s">
        <v>697</v>
      </c>
      <c r="B132" s="77" t="s">
        <v>3013</v>
      </c>
      <c r="C132" s="323">
        <v>4.3</v>
      </c>
      <c r="D132" s="77" t="s">
        <v>3007</v>
      </c>
      <c r="E132" s="78">
        <v>1995</v>
      </c>
      <c r="F132" s="171">
        <v>17850</v>
      </c>
      <c r="G132" s="106" t="s">
        <v>3006</v>
      </c>
    </row>
    <row r="133" spans="1:7" x14ac:dyDescent="0.25">
      <c r="A133" s="77" t="s">
        <v>697</v>
      </c>
      <c r="B133" s="77" t="s">
        <v>3012</v>
      </c>
      <c r="C133" s="323">
        <v>5</v>
      </c>
      <c r="D133" s="77" t="s">
        <v>3007</v>
      </c>
      <c r="E133" s="78">
        <v>1995</v>
      </c>
      <c r="F133" s="171">
        <v>19000</v>
      </c>
      <c r="G133" s="106" t="s">
        <v>3006</v>
      </c>
    </row>
    <row r="134" spans="1:7" x14ac:dyDescent="0.25">
      <c r="A134" s="77" t="s">
        <v>2992</v>
      </c>
      <c r="B134" s="77" t="s">
        <v>2991</v>
      </c>
      <c r="C134" s="323">
        <v>2.8</v>
      </c>
      <c r="D134" s="77" t="s">
        <v>2975</v>
      </c>
      <c r="E134" s="78">
        <v>1995</v>
      </c>
      <c r="F134" s="106">
        <v>26450</v>
      </c>
      <c r="G134" s="77" t="s">
        <v>2990</v>
      </c>
    </row>
    <row r="135" spans="1:7" x14ac:dyDescent="0.25">
      <c r="A135" s="33" t="s">
        <v>117</v>
      </c>
      <c r="B135" s="33" t="s">
        <v>239</v>
      </c>
      <c r="C135" s="221" t="s">
        <v>240</v>
      </c>
      <c r="D135" s="33" t="s">
        <v>125</v>
      </c>
      <c r="E135" s="112" t="s">
        <v>541</v>
      </c>
      <c r="F135" s="717" t="s">
        <v>542</v>
      </c>
      <c r="G135" s="33"/>
    </row>
    <row r="136" spans="1:7" x14ac:dyDescent="0.25">
      <c r="A136" s="33" t="s">
        <v>117</v>
      </c>
      <c r="B136" s="33" t="s">
        <v>239</v>
      </c>
      <c r="C136" s="221" t="s">
        <v>240</v>
      </c>
      <c r="D136" s="33" t="s">
        <v>125</v>
      </c>
      <c r="E136" s="112" t="s">
        <v>541</v>
      </c>
      <c r="F136" s="717" t="s">
        <v>562</v>
      </c>
      <c r="G136" s="33"/>
    </row>
    <row r="137" spans="1:7" x14ac:dyDescent="0.25">
      <c r="A137" s="33" t="s">
        <v>117</v>
      </c>
      <c r="B137" s="33" t="s">
        <v>239</v>
      </c>
      <c r="C137" s="221" t="s">
        <v>243</v>
      </c>
      <c r="D137" s="33" t="s">
        <v>125</v>
      </c>
      <c r="E137" s="112" t="s">
        <v>541</v>
      </c>
      <c r="F137" s="717" t="s">
        <v>543</v>
      </c>
      <c r="G137" s="33"/>
    </row>
    <row r="138" spans="1:7" x14ac:dyDescent="0.25">
      <c r="A138" s="33" t="s">
        <v>117</v>
      </c>
      <c r="B138" s="33" t="s">
        <v>239</v>
      </c>
      <c r="C138" s="221" t="s">
        <v>243</v>
      </c>
      <c r="D138" s="33" t="s">
        <v>125</v>
      </c>
      <c r="E138" s="112" t="s">
        <v>541</v>
      </c>
      <c r="F138" s="717" t="s">
        <v>563</v>
      </c>
      <c r="G138" s="33"/>
    </row>
    <row r="139" spans="1:7" x14ac:dyDescent="0.25">
      <c r="A139" s="33" t="s">
        <v>117</v>
      </c>
      <c r="B139" s="33" t="s">
        <v>239</v>
      </c>
      <c r="C139" s="221" t="s">
        <v>297</v>
      </c>
      <c r="D139" s="33" t="s">
        <v>125</v>
      </c>
      <c r="E139" s="112" t="s">
        <v>541</v>
      </c>
      <c r="F139" s="717" t="s">
        <v>564</v>
      </c>
      <c r="G139" s="33"/>
    </row>
    <row r="140" spans="1:7" x14ac:dyDescent="0.25">
      <c r="A140" s="33" t="s">
        <v>117</v>
      </c>
      <c r="B140" s="33" t="s">
        <v>239</v>
      </c>
      <c r="C140" s="221" t="s">
        <v>299</v>
      </c>
      <c r="D140" s="33" t="s">
        <v>125</v>
      </c>
      <c r="E140" s="112" t="s">
        <v>541</v>
      </c>
      <c r="F140" s="717" t="s">
        <v>544</v>
      </c>
      <c r="G140" s="33"/>
    </row>
    <row r="141" spans="1:7" x14ac:dyDescent="0.25">
      <c r="A141" s="33" t="s">
        <v>117</v>
      </c>
      <c r="B141" s="33" t="s">
        <v>239</v>
      </c>
      <c r="C141" s="221" t="s">
        <v>299</v>
      </c>
      <c r="D141" s="33" t="s">
        <v>44</v>
      </c>
      <c r="E141" s="112" t="s">
        <v>541</v>
      </c>
      <c r="F141" s="717" t="s">
        <v>545</v>
      </c>
      <c r="G141" s="33"/>
    </row>
    <row r="142" spans="1:7" x14ac:dyDescent="0.25">
      <c r="A142" s="33" t="s">
        <v>117</v>
      </c>
      <c r="B142" s="33" t="s">
        <v>239</v>
      </c>
      <c r="C142" s="221" t="s">
        <v>299</v>
      </c>
      <c r="D142" s="33" t="s">
        <v>125</v>
      </c>
      <c r="E142" s="112" t="s">
        <v>541</v>
      </c>
      <c r="F142" s="717" t="s">
        <v>565</v>
      </c>
      <c r="G142" s="33"/>
    </row>
    <row r="143" spans="1:7" x14ac:dyDescent="0.25">
      <c r="A143" s="33" t="s">
        <v>117</v>
      </c>
      <c r="B143" s="33" t="s">
        <v>239</v>
      </c>
      <c r="C143" s="221" t="s">
        <v>299</v>
      </c>
      <c r="D143" s="33" t="s">
        <v>44</v>
      </c>
      <c r="E143" s="112" t="s">
        <v>541</v>
      </c>
      <c r="F143" s="717" t="s">
        <v>566</v>
      </c>
      <c r="G143" s="33"/>
    </row>
    <row r="144" spans="1:7" x14ac:dyDescent="0.25">
      <c r="A144" s="33" t="s">
        <v>117</v>
      </c>
      <c r="B144" s="33" t="s">
        <v>239</v>
      </c>
      <c r="C144" s="221" t="s">
        <v>546</v>
      </c>
      <c r="D144" s="33" t="s">
        <v>125</v>
      </c>
      <c r="E144" s="112" t="s">
        <v>541</v>
      </c>
      <c r="F144" s="717" t="s">
        <v>547</v>
      </c>
      <c r="G144" s="33"/>
    </row>
    <row r="145" spans="1:7" x14ac:dyDescent="0.25">
      <c r="A145" s="33" t="s">
        <v>117</v>
      </c>
      <c r="B145" s="33" t="s">
        <v>239</v>
      </c>
      <c r="C145" s="221" t="s">
        <v>245</v>
      </c>
      <c r="D145" s="33" t="s">
        <v>125</v>
      </c>
      <c r="E145" s="112" t="s">
        <v>541</v>
      </c>
      <c r="F145" s="717" t="s">
        <v>303</v>
      </c>
      <c r="G145" s="33"/>
    </row>
    <row r="146" spans="1:7" x14ac:dyDescent="0.25">
      <c r="A146" s="33" t="s">
        <v>117</v>
      </c>
      <c r="B146" s="33" t="s">
        <v>239</v>
      </c>
      <c r="C146" s="221" t="s">
        <v>245</v>
      </c>
      <c r="D146" s="33" t="s">
        <v>44</v>
      </c>
      <c r="E146" s="112" t="s">
        <v>541</v>
      </c>
      <c r="F146" s="717" t="s">
        <v>567</v>
      </c>
      <c r="G146" s="33"/>
    </row>
    <row r="147" spans="1:7" x14ac:dyDescent="0.25">
      <c r="A147" s="33" t="s">
        <v>117</v>
      </c>
      <c r="B147" s="33" t="s">
        <v>239</v>
      </c>
      <c r="C147" s="221" t="s">
        <v>548</v>
      </c>
      <c r="D147" s="33" t="s">
        <v>125</v>
      </c>
      <c r="E147" s="112" t="s">
        <v>541</v>
      </c>
      <c r="F147" s="717" t="s">
        <v>549</v>
      </c>
      <c r="G147" s="33"/>
    </row>
    <row r="148" spans="1:7" x14ac:dyDescent="0.25">
      <c r="A148" s="33" t="s">
        <v>117</v>
      </c>
      <c r="B148" s="33" t="s">
        <v>239</v>
      </c>
      <c r="C148" s="221" t="s">
        <v>548</v>
      </c>
      <c r="D148" s="33" t="s">
        <v>44</v>
      </c>
      <c r="E148" s="112" t="s">
        <v>541</v>
      </c>
      <c r="F148" s="717" t="s">
        <v>550</v>
      </c>
      <c r="G148" s="33"/>
    </row>
    <row r="149" spans="1:7" x14ac:dyDescent="0.25">
      <c r="A149" s="33" t="s">
        <v>117</v>
      </c>
      <c r="B149" s="33" t="s">
        <v>239</v>
      </c>
      <c r="C149" s="221" t="s">
        <v>551</v>
      </c>
      <c r="D149" s="33" t="s">
        <v>125</v>
      </c>
      <c r="E149" s="112" t="s">
        <v>541</v>
      </c>
      <c r="F149" s="717" t="s">
        <v>552</v>
      </c>
      <c r="G149" s="33"/>
    </row>
    <row r="150" spans="1:7" x14ac:dyDescent="0.25">
      <c r="A150" s="33" t="s">
        <v>117</v>
      </c>
      <c r="B150" s="33" t="s">
        <v>239</v>
      </c>
      <c r="C150" s="221" t="s">
        <v>553</v>
      </c>
      <c r="D150" s="33" t="s">
        <v>125</v>
      </c>
      <c r="E150" s="112" t="s">
        <v>541</v>
      </c>
      <c r="F150" s="717" t="s">
        <v>554</v>
      </c>
      <c r="G150" s="33"/>
    </row>
    <row r="151" spans="1:7" x14ac:dyDescent="0.25">
      <c r="A151" s="33" t="s">
        <v>117</v>
      </c>
      <c r="B151" s="33" t="s">
        <v>239</v>
      </c>
      <c r="C151" s="221" t="s">
        <v>248</v>
      </c>
      <c r="D151" s="33" t="s">
        <v>125</v>
      </c>
      <c r="E151" s="112" t="s">
        <v>541</v>
      </c>
      <c r="F151" s="717" t="s">
        <v>568</v>
      </c>
      <c r="G151" s="33"/>
    </row>
    <row r="152" spans="1:7" x14ac:dyDescent="0.25">
      <c r="A152" s="33" t="s">
        <v>117</v>
      </c>
      <c r="B152" s="33" t="s">
        <v>239</v>
      </c>
      <c r="C152" s="221" t="s">
        <v>555</v>
      </c>
      <c r="D152" s="33" t="s">
        <v>44</v>
      </c>
      <c r="E152" s="112" t="s">
        <v>541</v>
      </c>
      <c r="F152" s="717" t="s">
        <v>556</v>
      </c>
      <c r="G152" s="33"/>
    </row>
    <row r="153" spans="1:7" x14ac:dyDescent="0.25">
      <c r="A153" s="33" t="s">
        <v>117</v>
      </c>
      <c r="B153" s="33" t="s">
        <v>239</v>
      </c>
      <c r="C153" s="221" t="s">
        <v>250</v>
      </c>
      <c r="D153" s="33" t="s">
        <v>44</v>
      </c>
      <c r="E153" s="112" t="s">
        <v>541</v>
      </c>
      <c r="F153" s="717" t="s">
        <v>569</v>
      </c>
      <c r="G153" s="33"/>
    </row>
    <row r="154" spans="1:7" x14ac:dyDescent="0.25">
      <c r="A154" s="33" t="s">
        <v>117</v>
      </c>
      <c r="B154" s="33" t="s">
        <v>239</v>
      </c>
      <c r="C154" s="221" t="s">
        <v>557</v>
      </c>
      <c r="D154" s="33" t="s">
        <v>125</v>
      </c>
      <c r="E154" s="112" t="s">
        <v>541</v>
      </c>
      <c r="F154" s="717" t="s">
        <v>558</v>
      </c>
      <c r="G154" s="33"/>
    </row>
    <row r="155" spans="1:7" x14ac:dyDescent="0.25">
      <c r="A155" s="33" t="s">
        <v>117</v>
      </c>
      <c r="B155" s="33" t="s">
        <v>239</v>
      </c>
      <c r="C155" s="221" t="s">
        <v>308</v>
      </c>
      <c r="D155" s="33" t="s">
        <v>125</v>
      </c>
      <c r="E155" s="112" t="s">
        <v>541</v>
      </c>
      <c r="F155" s="717" t="s">
        <v>570</v>
      </c>
      <c r="G155" s="33"/>
    </row>
    <row r="156" spans="1:7" x14ac:dyDescent="0.25">
      <c r="A156" s="33" t="s">
        <v>117</v>
      </c>
      <c r="B156" s="33" t="s">
        <v>239</v>
      </c>
      <c r="C156" s="221" t="s">
        <v>308</v>
      </c>
      <c r="D156" s="33" t="s">
        <v>44</v>
      </c>
      <c r="E156" s="112" t="s">
        <v>541</v>
      </c>
      <c r="F156" s="717" t="s">
        <v>571</v>
      </c>
      <c r="G156" s="33"/>
    </row>
    <row r="157" spans="1:7" x14ac:dyDescent="0.25">
      <c r="A157" s="33" t="s">
        <v>117</v>
      </c>
      <c r="B157" s="33" t="s">
        <v>239</v>
      </c>
      <c r="C157" s="221" t="s">
        <v>559</v>
      </c>
      <c r="D157" s="33" t="s">
        <v>125</v>
      </c>
      <c r="E157" s="112" t="s">
        <v>541</v>
      </c>
      <c r="F157" s="717" t="s">
        <v>560</v>
      </c>
      <c r="G157" s="33"/>
    </row>
    <row r="158" spans="1:7" x14ac:dyDescent="0.25">
      <c r="A158" s="33" t="s">
        <v>117</v>
      </c>
      <c r="B158" s="33" t="s">
        <v>239</v>
      </c>
      <c r="C158" s="221" t="s">
        <v>559</v>
      </c>
      <c r="D158" s="33" t="s">
        <v>44</v>
      </c>
      <c r="E158" s="112" t="s">
        <v>541</v>
      </c>
      <c r="F158" s="717" t="s">
        <v>561</v>
      </c>
      <c r="G158" s="33"/>
    </row>
    <row r="159" spans="1:7" x14ac:dyDescent="0.25">
      <c r="A159" s="33" t="s">
        <v>117</v>
      </c>
      <c r="B159" s="33" t="s">
        <v>310</v>
      </c>
      <c r="C159" s="221" t="s">
        <v>311</v>
      </c>
      <c r="D159" s="33" t="s">
        <v>44</v>
      </c>
      <c r="E159" s="112" t="s">
        <v>541</v>
      </c>
      <c r="F159" s="717" t="s">
        <v>572</v>
      </c>
      <c r="G159" s="33"/>
    </row>
    <row r="160" spans="1:7" x14ac:dyDescent="0.25">
      <c r="A160" s="33" t="s">
        <v>117</v>
      </c>
      <c r="B160" s="33" t="s">
        <v>313</v>
      </c>
      <c r="C160" s="221" t="s">
        <v>314</v>
      </c>
      <c r="D160" s="33" t="s">
        <v>125</v>
      </c>
      <c r="E160" s="112" t="s">
        <v>541</v>
      </c>
      <c r="F160" s="717" t="s">
        <v>573</v>
      </c>
      <c r="G160" s="33"/>
    </row>
    <row r="161" spans="1:7" x14ac:dyDescent="0.25">
      <c r="A161" s="33" t="s">
        <v>117</v>
      </c>
      <c r="B161" s="33" t="s">
        <v>313</v>
      </c>
      <c r="C161" s="221" t="s">
        <v>314</v>
      </c>
      <c r="D161" s="33" t="s">
        <v>44</v>
      </c>
      <c r="E161" s="112" t="s">
        <v>541</v>
      </c>
      <c r="F161" s="717" t="s">
        <v>574</v>
      </c>
      <c r="G161" s="33"/>
    </row>
    <row r="162" spans="1:7" x14ac:dyDescent="0.25">
      <c r="A162" s="33" t="s">
        <v>117</v>
      </c>
      <c r="B162" s="33" t="s">
        <v>313</v>
      </c>
      <c r="C162" s="221" t="s">
        <v>317</v>
      </c>
      <c r="D162" s="33" t="s">
        <v>44</v>
      </c>
      <c r="E162" s="112" t="s">
        <v>541</v>
      </c>
      <c r="F162" s="717" t="s">
        <v>575</v>
      </c>
      <c r="G162" s="33"/>
    </row>
    <row r="163" spans="1:7" x14ac:dyDescent="0.25">
      <c r="A163" s="33" t="s">
        <v>117</v>
      </c>
      <c r="B163" s="33" t="s">
        <v>313</v>
      </c>
      <c r="C163" s="221" t="s">
        <v>317</v>
      </c>
      <c r="D163" s="33" t="s">
        <v>44</v>
      </c>
      <c r="E163" s="112" t="s">
        <v>541</v>
      </c>
      <c r="F163" s="717" t="s">
        <v>576</v>
      </c>
      <c r="G163" s="33"/>
    </row>
    <row r="164" spans="1:7" x14ac:dyDescent="0.25">
      <c r="A164" s="33" t="s">
        <v>117</v>
      </c>
      <c r="B164" s="33" t="s">
        <v>252</v>
      </c>
      <c r="C164" s="221" t="s">
        <v>253</v>
      </c>
      <c r="D164" s="33" t="s">
        <v>125</v>
      </c>
      <c r="E164" s="112" t="s">
        <v>541</v>
      </c>
      <c r="F164" s="717" t="s">
        <v>388</v>
      </c>
      <c r="G164" s="33"/>
    </row>
    <row r="165" spans="1:7" x14ac:dyDescent="0.25">
      <c r="A165" s="33" t="s">
        <v>117</v>
      </c>
      <c r="B165" s="33" t="s">
        <v>252</v>
      </c>
      <c r="C165" s="221" t="s">
        <v>253</v>
      </c>
      <c r="D165" s="33" t="s">
        <v>44</v>
      </c>
      <c r="E165" s="112" t="s">
        <v>541</v>
      </c>
      <c r="F165" s="717" t="s">
        <v>577</v>
      </c>
      <c r="G165" s="33"/>
    </row>
    <row r="166" spans="1:7" x14ac:dyDescent="0.25">
      <c r="A166" s="33" t="s">
        <v>117</v>
      </c>
      <c r="B166" s="33" t="s">
        <v>161</v>
      </c>
      <c r="C166" s="221" t="s">
        <v>165</v>
      </c>
      <c r="D166" s="33" t="s">
        <v>125</v>
      </c>
      <c r="E166" s="112" t="s">
        <v>541</v>
      </c>
      <c r="F166" s="717" t="s">
        <v>578</v>
      </c>
      <c r="G166" s="33"/>
    </row>
    <row r="167" spans="1:7" x14ac:dyDescent="0.25">
      <c r="A167" s="33" t="s">
        <v>117</v>
      </c>
      <c r="B167" s="33" t="s">
        <v>161</v>
      </c>
      <c r="C167" s="221" t="s">
        <v>165</v>
      </c>
      <c r="D167" s="33" t="s">
        <v>44</v>
      </c>
      <c r="E167" s="112" t="s">
        <v>541</v>
      </c>
      <c r="F167" s="717" t="s">
        <v>579</v>
      </c>
      <c r="G167" s="33"/>
    </row>
    <row r="168" spans="1:7" x14ac:dyDescent="0.25">
      <c r="A168" s="33" t="s">
        <v>117</v>
      </c>
      <c r="B168" s="33" t="s">
        <v>580</v>
      </c>
      <c r="C168" s="221" t="s">
        <v>581</v>
      </c>
      <c r="D168" s="33" t="s">
        <v>125</v>
      </c>
      <c r="E168" s="112" t="s">
        <v>541</v>
      </c>
      <c r="F168" s="717" t="s">
        <v>582</v>
      </c>
      <c r="G168" s="33"/>
    </row>
    <row r="169" spans="1:7" x14ac:dyDescent="0.25">
      <c r="A169" s="33" t="s">
        <v>117</v>
      </c>
      <c r="B169" s="33" t="s">
        <v>580</v>
      </c>
      <c r="C169" s="221" t="s">
        <v>583</v>
      </c>
      <c r="D169" s="33" t="s">
        <v>125</v>
      </c>
      <c r="E169" s="112" t="s">
        <v>541</v>
      </c>
      <c r="F169" s="717" t="s">
        <v>584</v>
      </c>
      <c r="G169" s="33"/>
    </row>
    <row r="170" spans="1:7" x14ac:dyDescent="0.25">
      <c r="A170" s="33" t="s">
        <v>117</v>
      </c>
      <c r="B170" s="33" t="s">
        <v>580</v>
      </c>
      <c r="C170" s="221" t="s">
        <v>585</v>
      </c>
      <c r="D170" s="33" t="s">
        <v>125</v>
      </c>
      <c r="E170" s="112" t="s">
        <v>541</v>
      </c>
      <c r="F170" s="717" t="s">
        <v>586</v>
      </c>
      <c r="G170" s="33"/>
    </row>
    <row r="171" spans="1:7" x14ac:dyDescent="0.25">
      <c r="A171" s="33" t="s">
        <v>117</v>
      </c>
      <c r="B171" s="33" t="s">
        <v>258</v>
      </c>
      <c r="C171" s="221" t="s">
        <v>587</v>
      </c>
      <c r="D171" s="33" t="s">
        <v>125</v>
      </c>
      <c r="E171" s="112" t="s">
        <v>541</v>
      </c>
      <c r="F171" s="717" t="s">
        <v>588</v>
      </c>
      <c r="G171" s="33"/>
    </row>
    <row r="172" spans="1:7" x14ac:dyDescent="0.25">
      <c r="A172" s="33" t="s">
        <v>117</v>
      </c>
      <c r="B172" s="33" t="s">
        <v>258</v>
      </c>
      <c r="C172" s="221" t="s">
        <v>259</v>
      </c>
      <c r="D172" s="33" t="s">
        <v>125</v>
      </c>
      <c r="E172" s="112" t="s">
        <v>541</v>
      </c>
      <c r="F172" s="717" t="s">
        <v>594</v>
      </c>
      <c r="G172" s="33"/>
    </row>
    <row r="173" spans="1:7" x14ac:dyDescent="0.25">
      <c r="A173" s="33" t="s">
        <v>117</v>
      </c>
      <c r="B173" s="33" t="s">
        <v>258</v>
      </c>
      <c r="C173" s="221" t="s">
        <v>589</v>
      </c>
      <c r="D173" s="33" t="s">
        <v>125</v>
      </c>
      <c r="E173" s="112" t="s">
        <v>541</v>
      </c>
      <c r="F173" s="717" t="s">
        <v>590</v>
      </c>
      <c r="G173" s="33"/>
    </row>
    <row r="174" spans="1:7" x14ac:dyDescent="0.25">
      <c r="A174" s="33" t="s">
        <v>117</v>
      </c>
      <c r="B174" s="33" t="s">
        <v>258</v>
      </c>
      <c r="C174" s="221" t="s">
        <v>589</v>
      </c>
      <c r="D174" s="33" t="s">
        <v>44</v>
      </c>
      <c r="E174" s="112" t="s">
        <v>541</v>
      </c>
      <c r="F174" s="717" t="s">
        <v>591</v>
      </c>
      <c r="G174" s="33"/>
    </row>
    <row r="175" spans="1:7" x14ac:dyDescent="0.25">
      <c r="A175" s="33" t="s">
        <v>117</v>
      </c>
      <c r="B175" s="33" t="s">
        <v>258</v>
      </c>
      <c r="C175" s="221" t="s">
        <v>592</v>
      </c>
      <c r="D175" s="33" t="s">
        <v>125</v>
      </c>
      <c r="E175" s="112" t="s">
        <v>541</v>
      </c>
      <c r="F175" s="717" t="s">
        <v>593</v>
      </c>
      <c r="G175" s="33"/>
    </row>
    <row r="176" spans="1:7" x14ac:dyDescent="0.25">
      <c r="A176" s="33" t="s">
        <v>117</v>
      </c>
      <c r="B176" s="33" t="s">
        <v>261</v>
      </c>
      <c r="C176" s="221" t="s">
        <v>291</v>
      </c>
      <c r="D176" s="33" t="s">
        <v>44</v>
      </c>
      <c r="E176" s="112" t="s">
        <v>541</v>
      </c>
      <c r="F176" s="717" t="s">
        <v>597</v>
      </c>
      <c r="G176" s="33"/>
    </row>
    <row r="177" spans="1:7" x14ac:dyDescent="0.25">
      <c r="A177" s="33" t="s">
        <v>117</v>
      </c>
      <c r="B177" s="33" t="s">
        <v>261</v>
      </c>
      <c r="C177" s="221" t="s">
        <v>598</v>
      </c>
      <c r="D177" s="33" t="s">
        <v>44</v>
      </c>
      <c r="E177" s="112" t="s">
        <v>541</v>
      </c>
      <c r="F177" s="717" t="s">
        <v>599</v>
      </c>
      <c r="G177" s="33"/>
    </row>
    <row r="178" spans="1:7" x14ac:dyDescent="0.25">
      <c r="A178" s="33" t="s">
        <v>117</v>
      </c>
      <c r="B178" s="33" t="s">
        <v>261</v>
      </c>
      <c r="C178" s="221" t="s">
        <v>262</v>
      </c>
      <c r="D178" s="33" t="s">
        <v>44</v>
      </c>
      <c r="E178" s="112" t="s">
        <v>541</v>
      </c>
      <c r="F178" s="717" t="s">
        <v>595</v>
      </c>
      <c r="G178" s="33"/>
    </row>
    <row r="179" spans="1:7" x14ac:dyDescent="0.25">
      <c r="A179" s="33" t="s">
        <v>117</v>
      </c>
      <c r="B179" s="33" t="s">
        <v>261</v>
      </c>
      <c r="C179" s="221" t="s">
        <v>393</v>
      </c>
      <c r="D179" s="33" t="s">
        <v>44</v>
      </c>
      <c r="E179" s="112" t="s">
        <v>541</v>
      </c>
      <c r="F179" s="717" t="s">
        <v>596</v>
      </c>
      <c r="G179" s="33"/>
    </row>
    <row r="180" spans="1:7" x14ac:dyDescent="0.25">
      <c r="A180" s="33" t="s">
        <v>117</v>
      </c>
      <c r="B180" s="33" t="s">
        <v>600</v>
      </c>
      <c r="C180" s="221" t="s">
        <v>601</v>
      </c>
      <c r="D180" s="33" t="s">
        <v>44</v>
      </c>
      <c r="E180" s="112" t="s">
        <v>541</v>
      </c>
      <c r="F180" s="717" t="s">
        <v>602</v>
      </c>
      <c r="G180" s="33"/>
    </row>
    <row r="181" spans="1:7" x14ac:dyDescent="0.25">
      <c r="A181" s="33" t="s">
        <v>117</v>
      </c>
      <c r="B181" s="33" t="s">
        <v>514</v>
      </c>
      <c r="C181" s="221" t="s">
        <v>162</v>
      </c>
      <c r="D181" s="33" t="s">
        <v>44</v>
      </c>
      <c r="E181" s="112" t="s">
        <v>541</v>
      </c>
      <c r="F181" s="717" t="s">
        <v>603</v>
      </c>
      <c r="G181" s="33"/>
    </row>
    <row r="182" spans="1:7" x14ac:dyDescent="0.25">
      <c r="A182" s="33" t="s">
        <v>117</v>
      </c>
      <c r="B182" s="33" t="s">
        <v>167</v>
      </c>
      <c r="C182" s="221" t="s">
        <v>400</v>
      </c>
      <c r="D182" s="33" t="s">
        <v>44</v>
      </c>
      <c r="E182" s="112" t="s">
        <v>541</v>
      </c>
      <c r="F182" s="717" t="s">
        <v>604</v>
      </c>
      <c r="G182" s="33"/>
    </row>
    <row r="183" spans="1:7" x14ac:dyDescent="0.25">
      <c r="A183" s="33" t="s">
        <v>117</v>
      </c>
      <c r="B183" s="33" t="s">
        <v>327</v>
      </c>
      <c r="C183" s="221" t="s">
        <v>331</v>
      </c>
      <c r="D183" s="33" t="s">
        <v>44</v>
      </c>
      <c r="E183" s="112" t="s">
        <v>541</v>
      </c>
      <c r="F183" s="717" t="s">
        <v>607</v>
      </c>
      <c r="G183" s="33"/>
    </row>
    <row r="184" spans="1:7" x14ac:dyDescent="0.25">
      <c r="A184" s="33" t="s">
        <v>117</v>
      </c>
      <c r="B184" s="33" t="s">
        <v>327</v>
      </c>
      <c r="C184" s="221" t="s">
        <v>331</v>
      </c>
      <c r="D184" s="33" t="s">
        <v>125</v>
      </c>
      <c r="E184" s="112" t="s">
        <v>541</v>
      </c>
      <c r="F184" s="717" t="s">
        <v>608</v>
      </c>
      <c r="G184" s="33"/>
    </row>
    <row r="185" spans="1:7" x14ac:dyDescent="0.25">
      <c r="A185" s="33" t="s">
        <v>117</v>
      </c>
      <c r="B185" s="33" t="s">
        <v>327</v>
      </c>
      <c r="C185" s="221" t="s">
        <v>328</v>
      </c>
      <c r="D185" s="33" t="s">
        <v>44</v>
      </c>
      <c r="E185" s="112" t="s">
        <v>541</v>
      </c>
      <c r="F185" s="717" t="s">
        <v>605</v>
      </c>
      <c r="G185" s="33"/>
    </row>
    <row r="186" spans="1:7" x14ac:dyDescent="0.25">
      <c r="A186" s="33" t="s">
        <v>117</v>
      </c>
      <c r="B186" s="33" t="s">
        <v>327</v>
      </c>
      <c r="C186" s="221" t="s">
        <v>328</v>
      </c>
      <c r="D186" s="33" t="s">
        <v>125</v>
      </c>
      <c r="E186" s="112" t="s">
        <v>541</v>
      </c>
      <c r="F186" s="717" t="s">
        <v>606</v>
      </c>
      <c r="G186" s="33"/>
    </row>
    <row r="187" spans="1:7" x14ac:dyDescent="0.25">
      <c r="A187" s="33" t="s">
        <v>117</v>
      </c>
      <c r="B187" s="33" t="s">
        <v>273</v>
      </c>
      <c r="C187" s="221" t="s">
        <v>274</v>
      </c>
      <c r="D187" s="33" t="s">
        <v>44</v>
      </c>
      <c r="E187" s="112" t="s">
        <v>541</v>
      </c>
      <c r="F187" s="717" t="s">
        <v>609</v>
      </c>
      <c r="G187" s="33"/>
    </row>
    <row r="188" spans="1:7" customFormat="1" x14ac:dyDescent="0.25">
      <c r="A188" s="33" t="s">
        <v>129</v>
      </c>
      <c r="B188" s="41" t="s">
        <v>6680</v>
      </c>
      <c r="C188" s="221"/>
      <c r="D188" s="33"/>
      <c r="E188" s="35">
        <v>1995</v>
      </c>
      <c r="F188" s="63">
        <v>66500</v>
      </c>
      <c r="G188" s="98" t="s">
        <v>3241</v>
      </c>
    </row>
    <row r="189" spans="1:7" customFormat="1" x14ac:dyDescent="0.25">
      <c r="A189" s="33" t="s">
        <v>129</v>
      </c>
      <c r="B189" s="41" t="s">
        <v>6679</v>
      </c>
      <c r="C189" s="221"/>
      <c r="D189" s="33"/>
      <c r="E189" s="35">
        <v>1995</v>
      </c>
      <c r="F189" s="63">
        <v>79500</v>
      </c>
      <c r="G189" s="98" t="s">
        <v>3240</v>
      </c>
    </row>
    <row r="190" spans="1:7" customFormat="1" x14ac:dyDescent="0.25">
      <c r="A190" s="33" t="s">
        <v>129</v>
      </c>
      <c r="B190" s="41" t="s">
        <v>6678</v>
      </c>
      <c r="C190" s="221"/>
      <c r="D190" s="33"/>
      <c r="E190" s="35">
        <v>1995</v>
      </c>
      <c r="F190" s="63">
        <v>68500</v>
      </c>
      <c r="G190" s="98" t="s">
        <v>3241</v>
      </c>
    </row>
    <row r="191" spans="1:7" customFormat="1" x14ac:dyDescent="0.25">
      <c r="A191" s="33" t="s">
        <v>129</v>
      </c>
      <c r="B191" s="41" t="s">
        <v>6678</v>
      </c>
      <c r="C191" s="221"/>
      <c r="D191" s="33"/>
      <c r="E191" s="35">
        <v>1995</v>
      </c>
      <c r="F191" s="63">
        <v>81500</v>
      </c>
      <c r="G191" s="98" t="s">
        <v>3240</v>
      </c>
    </row>
    <row r="192" spans="1:7" customFormat="1" x14ac:dyDescent="0.25">
      <c r="A192" s="33" t="s">
        <v>129</v>
      </c>
      <c r="B192" s="41" t="s">
        <v>6677</v>
      </c>
      <c r="C192" s="221"/>
      <c r="D192" s="33"/>
      <c r="E192" s="35">
        <v>1995</v>
      </c>
      <c r="F192" s="63">
        <v>70500</v>
      </c>
      <c r="G192" s="98" t="s">
        <v>3241</v>
      </c>
    </row>
    <row r="193" spans="1:7" customFormat="1" x14ac:dyDescent="0.25">
      <c r="A193" s="33" t="s">
        <v>129</v>
      </c>
      <c r="B193" s="41" t="s">
        <v>6677</v>
      </c>
      <c r="C193" s="221"/>
      <c r="D193" s="33"/>
      <c r="E193" s="35">
        <v>1995</v>
      </c>
      <c r="F193" s="63">
        <v>83000</v>
      </c>
      <c r="G193" s="98" t="s">
        <v>3240</v>
      </c>
    </row>
    <row r="194" spans="1:7" customFormat="1" x14ac:dyDescent="0.25">
      <c r="A194" s="33" t="s">
        <v>129</v>
      </c>
      <c r="B194" s="41" t="s">
        <v>6676</v>
      </c>
      <c r="C194" s="221"/>
      <c r="D194" s="33"/>
      <c r="E194" s="35">
        <v>1995</v>
      </c>
      <c r="F194" s="63">
        <v>72500</v>
      </c>
      <c r="G194" s="98" t="s">
        <v>3241</v>
      </c>
    </row>
    <row r="195" spans="1:7" customFormat="1" x14ac:dyDescent="0.25">
      <c r="A195" s="33" t="s">
        <v>129</v>
      </c>
      <c r="B195" s="41" t="s">
        <v>6676</v>
      </c>
      <c r="C195" s="221"/>
      <c r="D195" s="33"/>
      <c r="E195" s="35">
        <v>1995</v>
      </c>
      <c r="F195" s="63">
        <v>85000</v>
      </c>
      <c r="G195" s="98" t="s">
        <v>3240</v>
      </c>
    </row>
    <row r="196" spans="1:7" customFormat="1" x14ac:dyDescent="0.25">
      <c r="A196" s="33" t="s">
        <v>129</v>
      </c>
      <c r="B196" s="41" t="s">
        <v>6681</v>
      </c>
      <c r="C196" s="221"/>
      <c r="D196" s="33"/>
      <c r="E196" s="35">
        <v>1995</v>
      </c>
      <c r="F196" s="63">
        <v>72600</v>
      </c>
      <c r="G196" s="98" t="s">
        <v>3241</v>
      </c>
    </row>
    <row r="197" spans="1:7" customFormat="1" x14ac:dyDescent="0.25">
      <c r="A197" s="33" t="s">
        <v>129</v>
      </c>
      <c r="B197" s="41" t="s">
        <v>6681</v>
      </c>
      <c r="C197" s="221"/>
      <c r="D197" s="33"/>
      <c r="E197" s="35">
        <v>1995</v>
      </c>
      <c r="F197" s="63">
        <v>85250</v>
      </c>
      <c r="G197" s="98" t="s">
        <v>3240</v>
      </c>
    </row>
    <row r="198" spans="1:7" customFormat="1" x14ac:dyDescent="0.25">
      <c r="A198" s="33" t="s">
        <v>129</v>
      </c>
      <c r="B198" s="41" t="s">
        <v>6674</v>
      </c>
      <c r="C198" s="221"/>
      <c r="D198" s="33"/>
      <c r="E198" s="35">
        <v>1995</v>
      </c>
      <c r="F198" s="63">
        <v>72700</v>
      </c>
      <c r="G198" s="98" t="s">
        <v>3241</v>
      </c>
    </row>
    <row r="199" spans="1:7" customFormat="1" x14ac:dyDescent="0.25">
      <c r="A199" s="33" t="s">
        <v>129</v>
      </c>
      <c r="B199" s="41" t="s">
        <v>6674</v>
      </c>
      <c r="C199" s="221"/>
      <c r="D199" s="33"/>
      <c r="E199" s="35">
        <v>1995</v>
      </c>
      <c r="F199" s="63">
        <v>85500</v>
      </c>
      <c r="G199" s="98" t="s">
        <v>3240</v>
      </c>
    </row>
    <row r="200" spans="1:7" customFormat="1" x14ac:dyDescent="0.25">
      <c r="A200" s="33" t="s">
        <v>129</v>
      </c>
      <c r="B200" s="41" t="s">
        <v>6673</v>
      </c>
      <c r="C200" s="221"/>
      <c r="D200" s="33"/>
      <c r="E200" s="35">
        <v>1995</v>
      </c>
      <c r="F200" s="63">
        <v>72800</v>
      </c>
      <c r="G200" s="98" t="s">
        <v>3241</v>
      </c>
    </row>
    <row r="201" spans="1:7" customFormat="1" x14ac:dyDescent="0.25">
      <c r="A201" s="33" t="s">
        <v>129</v>
      </c>
      <c r="B201" s="41" t="s">
        <v>6673</v>
      </c>
      <c r="C201" s="221"/>
      <c r="D201" s="33"/>
      <c r="E201" s="35">
        <v>1995</v>
      </c>
      <c r="F201" s="63">
        <v>85750</v>
      </c>
      <c r="G201" s="98" t="s">
        <v>3240</v>
      </c>
    </row>
    <row r="202" spans="1:7" customFormat="1" x14ac:dyDescent="0.25">
      <c r="A202" s="33" t="s">
        <v>129</v>
      </c>
      <c r="B202" s="41" t="s">
        <v>6672</v>
      </c>
      <c r="C202" s="221"/>
      <c r="D202" s="33"/>
      <c r="E202" s="35">
        <v>1995</v>
      </c>
      <c r="F202" s="63">
        <v>72900</v>
      </c>
      <c r="G202" s="98" t="s">
        <v>3241</v>
      </c>
    </row>
    <row r="203" spans="1:7" customFormat="1" x14ac:dyDescent="0.25">
      <c r="A203" s="33" t="s">
        <v>129</v>
      </c>
      <c r="B203" s="41" t="s">
        <v>6672</v>
      </c>
      <c r="C203" s="221"/>
      <c r="D203" s="33"/>
      <c r="E203" s="35">
        <v>1995</v>
      </c>
      <c r="F203" s="63">
        <v>86000</v>
      </c>
      <c r="G203" s="98" t="s">
        <v>3240</v>
      </c>
    </row>
    <row r="204" spans="1:7" customFormat="1" x14ac:dyDescent="0.25">
      <c r="A204" s="33" t="s">
        <v>129</v>
      </c>
      <c r="B204" s="41" t="s">
        <v>6671</v>
      </c>
      <c r="C204" s="221"/>
      <c r="D204" s="33"/>
      <c r="E204" s="35">
        <v>1995</v>
      </c>
      <c r="F204" s="63">
        <v>73000</v>
      </c>
      <c r="G204" s="98" t="s">
        <v>3241</v>
      </c>
    </row>
    <row r="205" spans="1:7" customFormat="1" x14ac:dyDescent="0.25">
      <c r="A205" s="33" t="s">
        <v>129</v>
      </c>
      <c r="B205" s="41" t="s">
        <v>6671</v>
      </c>
      <c r="C205" s="221"/>
      <c r="D205" s="33"/>
      <c r="E205" s="35">
        <v>1995</v>
      </c>
      <c r="F205" s="63">
        <v>86250</v>
      </c>
      <c r="G205" s="98" t="s">
        <v>3240</v>
      </c>
    </row>
    <row r="206" spans="1:7" customFormat="1" x14ac:dyDescent="0.25">
      <c r="A206" s="33" t="s">
        <v>129</v>
      </c>
      <c r="B206" s="41" t="s">
        <v>6670</v>
      </c>
      <c r="C206" s="221"/>
      <c r="D206" s="33"/>
      <c r="E206" s="35">
        <v>1995</v>
      </c>
      <c r="F206" s="63">
        <v>73100</v>
      </c>
      <c r="G206" s="98" t="s">
        <v>3241</v>
      </c>
    </row>
    <row r="207" spans="1:7" customFormat="1" x14ac:dyDescent="0.25">
      <c r="A207" s="33" t="s">
        <v>129</v>
      </c>
      <c r="B207" s="41" t="s">
        <v>6670</v>
      </c>
      <c r="C207" s="221"/>
      <c r="D207" s="33"/>
      <c r="E207" s="35">
        <v>1995</v>
      </c>
      <c r="F207" s="63">
        <v>86500</v>
      </c>
      <c r="G207" s="98" t="s">
        <v>3240</v>
      </c>
    </row>
    <row r="208" spans="1:7" customFormat="1" x14ac:dyDescent="0.25">
      <c r="A208" s="33" t="s">
        <v>129</v>
      </c>
      <c r="B208" s="41" t="s">
        <v>6669</v>
      </c>
      <c r="C208" s="221"/>
      <c r="D208" s="33"/>
      <c r="E208" s="35">
        <v>1995</v>
      </c>
      <c r="F208" s="63">
        <v>73200</v>
      </c>
      <c r="G208" s="98" t="s">
        <v>3241</v>
      </c>
    </row>
    <row r="209" spans="1:7" customFormat="1" x14ac:dyDescent="0.25">
      <c r="A209" s="33" t="s">
        <v>129</v>
      </c>
      <c r="B209" s="41" t="s">
        <v>6669</v>
      </c>
      <c r="C209" s="221"/>
      <c r="D209" s="33"/>
      <c r="E209" s="35">
        <v>1995</v>
      </c>
      <c r="F209" s="63">
        <v>86750</v>
      </c>
      <c r="G209" s="98" t="s">
        <v>3240</v>
      </c>
    </row>
    <row r="210" spans="1:7" customFormat="1" x14ac:dyDescent="0.25">
      <c r="A210" s="33" t="s">
        <v>129</v>
      </c>
      <c r="B210" s="41" t="s">
        <v>6668</v>
      </c>
      <c r="C210" s="221"/>
      <c r="D210" s="33"/>
      <c r="E210" s="35">
        <v>1995</v>
      </c>
      <c r="F210" s="63">
        <v>73300</v>
      </c>
      <c r="G210" s="98" t="s">
        <v>3241</v>
      </c>
    </row>
    <row r="211" spans="1:7" customFormat="1" x14ac:dyDescent="0.25">
      <c r="A211" s="33" t="s">
        <v>129</v>
      </c>
      <c r="B211" s="41" t="s">
        <v>6668</v>
      </c>
      <c r="C211" s="221"/>
      <c r="D211" s="33"/>
      <c r="E211" s="35">
        <v>1995</v>
      </c>
      <c r="F211" s="63">
        <v>87000</v>
      </c>
      <c r="G211" s="98" t="s">
        <v>3240</v>
      </c>
    </row>
    <row r="212" spans="1:7" customFormat="1" x14ac:dyDescent="0.25">
      <c r="A212" s="41" t="s">
        <v>129</v>
      </c>
      <c r="B212" s="41" t="s">
        <v>6667</v>
      </c>
      <c r="C212" s="221"/>
      <c r="D212" s="33"/>
      <c r="E212" s="35">
        <v>1995</v>
      </c>
      <c r="F212" s="63">
        <v>73400</v>
      </c>
      <c r="G212" s="98" t="s">
        <v>3241</v>
      </c>
    </row>
    <row r="213" spans="1:7" customFormat="1" x14ac:dyDescent="0.25">
      <c r="A213" s="41" t="s">
        <v>129</v>
      </c>
      <c r="B213" s="41" t="s">
        <v>6667</v>
      </c>
      <c r="C213" s="221"/>
      <c r="D213" s="33"/>
      <c r="E213" s="35">
        <v>1995</v>
      </c>
      <c r="F213" s="63">
        <v>87250</v>
      </c>
      <c r="G213" s="98" t="s">
        <v>3240</v>
      </c>
    </row>
    <row r="214" spans="1:7" customFormat="1" x14ac:dyDescent="0.25">
      <c r="A214" s="41" t="s">
        <v>129</v>
      </c>
      <c r="B214" s="41" t="s">
        <v>6666</v>
      </c>
      <c r="C214" s="221"/>
      <c r="D214" s="33"/>
      <c r="E214" s="35">
        <v>1995</v>
      </c>
      <c r="F214" s="63">
        <v>73500</v>
      </c>
      <c r="G214" s="98" t="s">
        <v>3241</v>
      </c>
    </row>
    <row r="215" spans="1:7" customFormat="1" x14ac:dyDescent="0.25">
      <c r="A215" s="41" t="s">
        <v>129</v>
      </c>
      <c r="B215" s="41" t="s">
        <v>6666</v>
      </c>
      <c r="C215" s="221"/>
      <c r="D215" s="33"/>
      <c r="E215" s="35">
        <v>1995</v>
      </c>
      <c r="F215" s="63">
        <v>87500</v>
      </c>
      <c r="G215" s="98" t="s">
        <v>3240</v>
      </c>
    </row>
    <row r="216" spans="1:7" x14ac:dyDescent="0.25">
      <c r="A216" s="33" t="s">
        <v>64</v>
      </c>
      <c r="B216" s="33" t="s">
        <v>235</v>
      </c>
      <c r="C216" s="221" t="s">
        <v>236</v>
      </c>
      <c r="D216" s="33" t="s">
        <v>125</v>
      </c>
      <c r="E216" s="112" t="s">
        <v>541</v>
      </c>
      <c r="F216" s="52">
        <v>10856</v>
      </c>
      <c r="G216" s="33" t="s">
        <v>135</v>
      </c>
    </row>
    <row r="217" spans="1:7" x14ac:dyDescent="0.25">
      <c r="A217" s="33" t="s">
        <v>64</v>
      </c>
      <c r="B217" s="33" t="s">
        <v>235</v>
      </c>
      <c r="C217" s="221" t="s">
        <v>137</v>
      </c>
      <c r="D217" s="33" t="s">
        <v>125</v>
      </c>
      <c r="E217" s="112" t="s">
        <v>541</v>
      </c>
      <c r="F217" s="52">
        <v>18140</v>
      </c>
      <c r="G217" s="33" t="s">
        <v>135</v>
      </c>
    </row>
    <row r="218" spans="1:7" x14ac:dyDescent="0.25">
      <c r="A218" s="33" t="s">
        <v>64</v>
      </c>
      <c r="B218" s="33" t="s">
        <v>235</v>
      </c>
      <c r="C218" s="221" t="s">
        <v>238</v>
      </c>
      <c r="D218" s="33" t="s">
        <v>125</v>
      </c>
      <c r="E218" s="112" t="s">
        <v>541</v>
      </c>
      <c r="F218" s="52">
        <v>21020</v>
      </c>
      <c r="G218" s="33" t="s">
        <v>135</v>
      </c>
    </row>
    <row r="219" spans="1:7" x14ac:dyDescent="0.25">
      <c r="A219" s="33" t="s">
        <v>64</v>
      </c>
      <c r="B219" s="33" t="s">
        <v>235</v>
      </c>
      <c r="C219" s="221" t="s">
        <v>331</v>
      </c>
      <c r="D219" s="33" t="s">
        <v>125</v>
      </c>
      <c r="E219" s="112" t="s">
        <v>541</v>
      </c>
      <c r="F219" s="52">
        <v>21127</v>
      </c>
      <c r="G219" s="33" t="s">
        <v>135</v>
      </c>
    </row>
    <row r="220" spans="1:7" x14ac:dyDescent="0.25">
      <c r="A220" s="33" t="s">
        <v>64</v>
      </c>
      <c r="B220" s="33" t="s">
        <v>133</v>
      </c>
      <c r="C220" s="221" t="s">
        <v>134</v>
      </c>
      <c r="D220" s="33" t="s">
        <v>125</v>
      </c>
      <c r="E220" s="112" t="s">
        <v>541</v>
      </c>
      <c r="F220" s="52">
        <v>18068</v>
      </c>
      <c r="G220" s="33" t="s">
        <v>135</v>
      </c>
    </row>
    <row r="221" spans="1:7" x14ac:dyDescent="0.25">
      <c r="A221" s="33" t="s">
        <v>64</v>
      </c>
      <c r="B221" s="33" t="s">
        <v>133</v>
      </c>
      <c r="C221" s="221" t="s">
        <v>134</v>
      </c>
      <c r="D221" s="33" t="s">
        <v>125</v>
      </c>
      <c r="E221" s="112" t="s">
        <v>541</v>
      </c>
      <c r="F221" s="52">
        <v>21653</v>
      </c>
      <c r="G221" s="33" t="s">
        <v>135</v>
      </c>
    </row>
    <row r="222" spans="1:7" x14ac:dyDescent="0.25">
      <c r="A222" s="33" t="s">
        <v>64</v>
      </c>
      <c r="B222" s="33" t="s">
        <v>195</v>
      </c>
      <c r="C222" s="221" t="s">
        <v>196</v>
      </c>
      <c r="D222" s="33" t="s">
        <v>44</v>
      </c>
      <c r="E222" s="112" t="s">
        <v>541</v>
      </c>
      <c r="F222" s="52">
        <v>27554</v>
      </c>
      <c r="G222" s="33" t="s">
        <v>197</v>
      </c>
    </row>
    <row r="223" spans="1:7" x14ac:dyDescent="0.25">
      <c r="A223" s="33" t="s">
        <v>64</v>
      </c>
      <c r="B223" s="33" t="s">
        <v>195</v>
      </c>
      <c r="C223" s="221" t="s">
        <v>198</v>
      </c>
      <c r="D223" s="33" t="s">
        <v>44</v>
      </c>
      <c r="E223" s="112" t="s">
        <v>541</v>
      </c>
      <c r="F223" s="52">
        <v>30567</v>
      </c>
      <c r="G223" s="33" t="s">
        <v>197</v>
      </c>
    </row>
    <row r="224" spans="1:7" x14ac:dyDescent="0.25">
      <c r="A224" s="33" t="s">
        <v>64</v>
      </c>
      <c r="B224" s="33" t="s">
        <v>195</v>
      </c>
      <c r="C224" s="221" t="s">
        <v>620</v>
      </c>
      <c r="D224" s="33" t="s">
        <v>44</v>
      </c>
      <c r="E224" s="112" t="s">
        <v>541</v>
      </c>
      <c r="F224" s="52">
        <v>33332</v>
      </c>
      <c r="G224" s="33" t="s">
        <v>197</v>
      </c>
    </row>
    <row r="225" spans="1:7" x14ac:dyDescent="0.25">
      <c r="A225" s="33" t="s">
        <v>42</v>
      </c>
      <c r="B225" s="33" t="s">
        <v>276</v>
      </c>
      <c r="C225" s="403" t="s">
        <v>277</v>
      </c>
      <c r="D225" s="33" t="s">
        <v>120</v>
      </c>
      <c r="E225" s="35">
        <v>1995</v>
      </c>
      <c r="F225" s="212">
        <v>40845</v>
      </c>
      <c r="G225" s="33" t="s">
        <v>141</v>
      </c>
    </row>
    <row r="226" spans="1:7" x14ac:dyDescent="0.25">
      <c r="A226" s="33" t="s">
        <v>42</v>
      </c>
      <c r="B226" s="33" t="s">
        <v>276</v>
      </c>
      <c r="C226" s="403" t="s">
        <v>278</v>
      </c>
      <c r="D226" s="33" t="s">
        <v>120</v>
      </c>
      <c r="E226" s="35">
        <v>1995</v>
      </c>
      <c r="F226" s="212">
        <v>52899</v>
      </c>
      <c r="G226" s="33" t="s">
        <v>141</v>
      </c>
    </row>
    <row r="227" spans="1:7" x14ac:dyDescent="0.25">
      <c r="A227" s="33" t="s">
        <v>42</v>
      </c>
      <c r="B227" s="33" t="s">
        <v>276</v>
      </c>
      <c r="C227" s="403" t="s">
        <v>279</v>
      </c>
      <c r="D227" s="33" t="s">
        <v>44</v>
      </c>
      <c r="E227" s="35">
        <v>1995</v>
      </c>
      <c r="F227" s="212">
        <v>58569</v>
      </c>
      <c r="G227" s="33" t="s">
        <v>141</v>
      </c>
    </row>
    <row r="228" spans="1:7" x14ac:dyDescent="0.25">
      <c r="A228" s="33" t="s">
        <v>42</v>
      </c>
      <c r="B228" s="33" t="s">
        <v>610</v>
      </c>
      <c r="C228" s="403">
        <v>3</v>
      </c>
      <c r="D228" s="33" t="s">
        <v>125</v>
      </c>
      <c r="E228" s="35">
        <v>1995</v>
      </c>
      <c r="F228" s="212">
        <v>31985</v>
      </c>
      <c r="G228" s="33" t="s">
        <v>141</v>
      </c>
    </row>
    <row r="229" spans="1:7" x14ac:dyDescent="0.25">
      <c r="A229" s="33" t="s">
        <v>42</v>
      </c>
      <c r="B229" s="33" t="s">
        <v>611</v>
      </c>
      <c r="C229" s="403">
        <v>3</v>
      </c>
      <c r="D229" s="33" t="s">
        <v>125</v>
      </c>
      <c r="E229" s="35">
        <v>1995</v>
      </c>
      <c r="F229" s="212">
        <v>35317</v>
      </c>
      <c r="G229" s="33" t="s">
        <v>141</v>
      </c>
    </row>
    <row r="230" spans="1:7" x14ac:dyDescent="0.25">
      <c r="A230" s="33" t="s">
        <v>42</v>
      </c>
      <c r="B230" s="33" t="s">
        <v>340</v>
      </c>
      <c r="C230" s="403" t="s">
        <v>341</v>
      </c>
      <c r="D230" s="33" t="s">
        <v>125</v>
      </c>
      <c r="E230" s="35">
        <v>1995</v>
      </c>
      <c r="F230" s="212">
        <v>21802</v>
      </c>
      <c r="G230" s="33" t="s">
        <v>141</v>
      </c>
    </row>
    <row r="231" spans="1:7" x14ac:dyDescent="0.25">
      <c r="A231" s="33" t="s">
        <v>42</v>
      </c>
      <c r="B231" s="33" t="s">
        <v>340</v>
      </c>
      <c r="C231" s="403" t="s">
        <v>342</v>
      </c>
      <c r="D231" s="33" t="s">
        <v>125</v>
      </c>
      <c r="E231" s="35">
        <v>1995</v>
      </c>
      <c r="F231" s="212">
        <v>19960</v>
      </c>
      <c r="G231" s="33" t="s">
        <v>141</v>
      </c>
    </row>
    <row r="232" spans="1:7" x14ac:dyDescent="0.25">
      <c r="A232" s="33" t="s">
        <v>42</v>
      </c>
      <c r="B232" s="33" t="s">
        <v>340</v>
      </c>
      <c r="C232" s="403" t="s">
        <v>343</v>
      </c>
      <c r="D232" s="33" t="s">
        <v>125</v>
      </c>
      <c r="E232" s="35">
        <v>1995</v>
      </c>
      <c r="F232" s="212">
        <v>22878</v>
      </c>
      <c r="G232" s="33" t="s">
        <v>141</v>
      </c>
    </row>
    <row r="233" spans="1:7" x14ac:dyDescent="0.25">
      <c r="A233" s="154" t="s">
        <v>42</v>
      </c>
      <c r="B233" s="154" t="s">
        <v>340</v>
      </c>
      <c r="C233" s="573" t="s">
        <v>344</v>
      </c>
      <c r="D233" s="154" t="s">
        <v>125</v>
      </c>
      <c r="E233" s="156">
        <v>1995</v>
      </c>
      <c r="F233" s="213">
        <v>23723</v>
      </c>
      <c r="G233" s="154" t="s">
        <v>141</v>
      </c>
    </row>
    <row r="234" spans="1:7" x14ac:dyDescent="0.25">
      <c r="A234" s="33" t="s">
        <v>42</v>
      </c>
      <c r="B234" s="33" t="s">
        <v>340</v>
      </c>
      <c r="C234" s="403" t="s">
        <v>344</v>
      </c>
      <c r="D234" s="33" t="s">
        <v>44</v>
      </c>
      <c r="E234" s="35">
        <v>1995</v>
      </c>
      <c r="F234" s="212">
        <v>25245</v>
      </c>
      <c r="G234" s="33" t="s">
        <v>141</v>
      </c>
    </row>
    <row r="235" spans="1:7" x14ac:dyDescent="0.25">
      <c r="A235" s="33" t="s">
        <v>42</v>
      </c>
      <c r="B235" s="33" t="s">
        <v>340</v>
      </c>
      <c r="C235" s="221" t="s">
        <v>345</v>
      </c>
      <c r="D235" s="33" t="s">
        <v>125</v>
      </c>
      <c r="E235" s="35">
        <v>1995</v>
      </c>
      <c r="F235" s="212">
        <v>24443</v>
      </c>
      <c r="G235" s="33" t="s">
        <v>141</v>
      </c>
    </row>
    <row r="236" spans="1:7" x14ac:dyDescent="0.25">
      <c r="A236" s="33" t="s">
        <v>42</v>
      </c>
      <c r="B236" s="33" t="s">
        <v>340</v>
      </c>
      <c r="C236" s="221" t="s">
        <v>345</v>
      </c>
      <c r="D236" s="33" t="s">
        <v>44</v>
      </c>
      <c r="E236" s="35">
        <v>1995</v>
      </c>
      <c r="F236" s="212">
        <v>27144</v>
      </c>
      <c r="G236" s="33" t="s">
        <v>141</v>
      </c>
    </row>
    <row r="237" spans="1:7" x14ac:dyDescent="0.25">
      <c r="A237" s="33" t="s">
        <v>42</v>
      </c>
      <c r="B237" s="33" t="s">
        <v>340</v>
      </c>
      <c r="C237" s="403" t="s">
        <v>346</v>
      </c>
      <c r="D237" s="33" t="s">
        <v>125</v>
      </c>
      <c r="E237" s="35">
        <v>1995</v>
      </c>
      <c r="F237" s="51">
        <v>22234</v>
      </c>
      <c r="G237" s="33" t="s">
        <v>141</v>
      </c>
    </row>
    <row r="238" spans="1:7" x14ac:dyDescent="0.25">
      <c r="A238" s="33" t="s">
        <v>42</v>
      </c>
      <c r="B238" s="33" t="s">
        <v>207</v>
      </c>
      <c r="C238" s="403">
        <v>1.8</v>
      </c>
      <c r="D238" s="33" t="s">
        <v>125</v>
      </c>
      <c r="E238" s="35">
        <v>1995</v>
      </c>
      <c r="F238" s="51">
        <v>19323</v>
      </c>
      <c r="G238" s="33" t="s">
        <v>141</v>
      </c>
    </row>
    <row r="239" spans="1:7" x14ac:dyDescent="0.25">
      <c r="A239" s="33" t="s">
        <v>42</v>
      </c>
      <c r="B239" s="33" t="s">
        <v>207</v>
      </c>
      <c r="C239" s="403">
        <v>2</v>
      </c>
      <c r="D239" s="33" t="s">
        <v>125</v>
      </c>
      <c r="E239" s="35">
        <v>1995</v>
      </c>
      <c r="F239" s="51">
        <v>21890</v>
      </c>
      <c r="G239" s="33" t="s">
        <v>141</v>
      </c>
    </row>
    <row r="240" spans="1:7" x14ac:dyDescent="0.25">
      <c r="A240" s="33" t="s">
        <v>42</v>
      </c>
      <c r="B240" s="33" t="s">
        <v>207</v>
      </c>
      <c r="C240" s="403">
        <v>2</v>
      </c>
      <c r="D240" s="33" t="s">
        <v>44</v>
      </c>
      <c r="E240" s="35">
        <v>1995</v>
      </c>
      <c r="F240" s="51">
        <v>23178</v>
      </c>
      <c r="G240" s="33" t="s">
        <v>141</v>
      </c>
    </row>
    <row r="241" spans="1:7" x14ac:dyDescent="0.25">
      <c r="A241" s="33" t="s">
        <v>42</v>
      </c>
      <c r="B241" s="33" t="s">
        <v>207</v>
      </c>
      <c r="C241" s="403" t="s">
        <v>526</v>
      </c>
      <c r="D241" s="33" t="s">
        <v>125</v>
      </c>
      <c r="E241" s="35">
        <v>1995</v>
      </c>
      <c r="F241" s="51">
        <v>17825</v>
      </c>
      <c r="G241" s="33" t="s">
        <v>141</v>
      </c>
    </row>
    <row r="242" spans="1:7" x14ac:dyDescent="0.25">
      <c r="A242" s="33" t="s">
        <v>42</v>
      </c>
      <c r="B242" s="33" t="s">
        <v>207</v>
      </c>
      <c r="C242" s="403" t="s">
        <v>347</v>
      </c>
      <c r="D242" s="33" t="s">
        <v>125</v>
      </c>
      <c r="E242" s="35">
        <v>1995</v>
      </c>
      <c r="F242" s="51">
        <v>22901</v>
      </c>
      <c r="G242" s="33" t="s">
        <v>141</v>
      </c>
    </row>
    <row r="243" spans="1:7" x14ac:dyDescent="0.25">
      <c r="A243" s="33" t="s">
        <v>42</v>
      </c>
      <c r="B243" s="33" t="s">
        <v>207</v>
      </c>
      <c r="C243" s="403" t="s">
        <v>347</v>
      </c>
      <c r="D243" s="33" t="s">
        <v>44</v>
      </c>
      <c r="E243" s="35">
        <v>1995</v>
      </c>
      <c r="F243" s="51">
        <v>24589</v>
      </c>
      <c r="G243" s="33" t="s">
        <v>141</v>
      </c>
    </row>
    <row r="244" spans="1:7" x14ac:dyDescent="0.25">
      <c r="A244" s="33" t="s">
        <v>42</v>
      </c>
      <c r="B244" s="33" t="s">
        <v>207</v>
      </c>
      <c r="C244" s="403" t="s">
        <v>360</v>
      </c>
      <c r="D244" s="33" t="s">
        <v>125</v>
      </c>
      <c r="E244" s="35">
        <v>1995</v>
      </c>
      <c r="F244" s="51">
        <v>20047</v>
      </c>
      <c r="G244" s="33" t="s">
        <v>141</v>
      </c>
    </row>
    <row r="245" spans="1:7" x14ac:dyDescent="0.25">
      <c r="A245" s="33" t="s">
        <v>42</v>
      </c>
      <c r="B245" s="33" t="s">
        <v>207</v>
      </c>
      <c r="C245" s="403" t="s">
        <v>360</v>
      </c>
      <c r="D245" s="33" t="s">
        <v>44</v>
      </c>
      <c r="E245" s="35">
        <v>1995</v>
      </c>
      <c r="F245" s="51">
        <v>24511</v>
      </c>
      <c r="G245" s="33" t="s">
        <v>141</v>
      </c>
    </row>
    <row r="246" spans="1:7" x14ac:dyDescent="0.25">
      <c r="A246" s="33" t="s">
        <v>42</v>
      </c>
      <c r="B246" s="33" t="s">
        <v>151</v>
      </c>
      <c r="C246" s="221" t="s">
        <v>695</v>
      </c>
      <c r="D246" s="33" t="s">
        <v>125</v>
      </c>
      <c r="E246" s="35">
        <v>1995</v>
      </c>
      <c r="F246" s="51">
        <v>17227</v>
      </c>
      <c r="G246" s="33" t="s">
        <v>141</v>
      </c>
    </row>
    <row r="247" spans="1:7" x14ac:dyDescent="0.25">
      <c r="A247" s="33" t="s">
        <v>42</v>
      </c>
      <c r="B247" s="33" t="s">
        <v>151</v>
      </c>
      <c r="C247" s="221" t="s">
        <v>961</v>
      </c>
      <c r="D247" s="33" t="s">
        <v>125</v>
      </c>
      <c r="E247" s="35">
        <v>1995</v>
      </c>
      <c r="F247" s="51">
        <v>18047</v>
      </c>
      <c r="G247" s="33" t="s">
        <v>141</v>
      </c>
    </row>
    <row r="248" spans="1:7" x14ac:dyDescent="0.25">
      <c r="A248" s="33" t="s">
        <v>42</v>
      </c>
      <c r="B248" s="33" t="s">
        <v>151</v>
      </c>
      <c r="C248" s="221" t="s">
        <v>293</v>
      </c>
      <c r="D248" s="33" t="s">
        <v>125</v>
      </c>
      <c r="E248" s="35">
        <v>1995</v>
      </c>
      <c r="F248" s="51">
        <v>21125</v>
      </c>
      <c r="G248" s="33" t="s">
        <v>141</v>
      </c>
    </row>
    <row r="249" spans="1:7" x14ac:dyDescent="0.25">
      <c r="A249" s="33" t="s">
        <v>42</v>
      </c>
      <c r="B249" s="33" t="s">
        <v>151</v>
      </c>
      <c r="C249" s="221" t="s">
        <v>331</v>
      </c>
      <c r="D249" s="33" t="s">
        <v>125</v>
      </c>
      <c r="E249" s="35">
        <v>1995</v>
      </c>
      <c r="F249" s="51">
        <v>21823</v>
      </c>
      <c r="G249" s="33" t="s">
        <v>141</v>
      </c>
    </row>
    <row r="250" spans="1:7" x14ac:dyDescent="0.25">
      <c r="A250" s="33" t="s">
        <v>42</v>
      </c>
      <c r="B250" s="33" t="s">
        <v>3009</v>
      </c>
      <c r="C250" s="221" t="s">
        <v>961</v>
      </c>
      <c r="D250" s="33" t="s">
        <v>125</v>
      </c>
      <c r="E250" s="35">
        <v>1995</v>
      </c>
      <c r="F250" s="97">
        <v>16260</v>
      </c>
      <c r="G250" s="33" t="s">
        <v>141</v>
      </c>
    </row>
    <row r="251" spans="1:7" x14ac:dyDescent="0.25">
      <c r="A251" s="33" t="s">
        <v>42</v>
      </c>
      <c r="B251" s="33" t="s">
        <v>3009</v>
      </c>
      <c r="C251" s="221" t="s">
        <v>293</v>
      </c>
      <c r="D251" s="33" t="s">
        <v>125</v>
      </c>
      <c r="E251" s="35">
        <v>1995</v>
      </c>
      <c r="F251" s="97">
        <v>16579</v>
      </c>
      <c r="G251" s="33" t="s">
        <v>141</v>
      </c>
    </row>
    <row r="252" spans="1:7" x14ac:dyDescent="0.25">
      <c r="A252" s="33" t="s">
        <v>42</v>
      </c>
      <c r="B252" s="33" t="s">
        <v>3009</v>
      </c>
      <c r="C252" s="221" t="s">
        <v>331</v>
      </c>
      <c r="D252" s="33" t="s">
        <v>125</v>
      </c>
      <c r="E252" s="35">
        <v>1995</v>
      </c>
      <c r="F252" s="97">
        <v>16715</v>
      </c>
      <c r="G252" s="33" t="s">
        <v>141</v>
      </c>
    </row>
    <row r="253" spans="1:7" x14ac:dyDescent="0.25">
      <c r="A253" s="33" t="s">
        <v>42</v>
      </c>
      <c r="B253" s="33" t="s">
        <v>612</v>
      </c>
      <c r="C253" s="403">
        <v>2.4</v>
      </c>
      <c r="D253" s="33" t="s">
        <v>125</v>
      </c>
      <c r="E253" s="35">
        <v>1995</v>
      </c>
      <c r="F253" s="51">
        <v>17325</v>
      </c>
      <c r="G253" s="33" t="s">
        <v>141</v>
      </c>
    </row>
    <row r="254" spans="1:7" x14ac:dyDescent="0.25">
      <c r="A254" s="33" t="s">
        <v>42</v>
      </c>
      <c r="B254" s="33" t="s">
        <v>172</v>
      </c>
      <c r="C254" s="403">
        <v>2</v>
      </c>
      <c r="D254" s="33" t="s">
        <v>44</v>
      </c>
      <c r="E254" s="35">
        <v>1995</v>
      </c>
      <c r="F254" s="51">
        <v>35162</v>
      </c>
      <c r="G254" s="33" t="s">
        <v>173</v>
      </c>
    </row>
    <row r="255" spans="1:7" x14ac:dyDescent="0.25">
      <c r="A255" s="33" t="s">
        <v>42</v>
      </c>
      <c r="B255" s="33" t="s">
        <v>412</v>
      </c>
      <c r="C255" s="403">
        <v>2</v>
      </c>
      <c r="D255" s="33" t="s">
        <v>125</v>
      </c>
      <c r="E255" s="35">
        <v>1995</v>
      </c>
      <c r="F255" s="51">
        <v>21469</v>
      </c>
      <c r="G255" s="33" t="s">
        <v>173</v>
      </c>
    </row>
    <row r="256" spans="1:7" x14ac:dyDescent="0.25">
      <c r="A256" s="33" t="s">
        <v>42</v>
      </c>
      <c r="B256" s="33" t="s">
        <v>210</v>
      </c>
      <c r="C256" s="403">
        <v>2</v>
      </c>
      <c r="D256" s="33" t="s">
        <v>125</v>
      </c>
      <c r="E256" s="35">
        <v>1995</v>
      </c>
      <c r="F256" s="51">
        <v>30664</v>
      </c>
      <c r="G256" s="33" t="s">
        <v>211</v>
      </c>
    </row>
    <row r="257" spans="1:8" x14ac:dyDescent="0.25">
      <c r="A257" s="33" t="s">
        <v>42</v>
      </c>
      <c r="B257" s="33" t="s">
        <v>527</v>
      </c>
      <c r="C257" s="403">
        <v>4</v>
      </c>
      <c r="D257" s="33" t="s">
        <v>120</v>
      </c>
      <c r="E257" s="35">
        <v>1995</v>
      </c>
      <c r="F257" s="51">
        <v>57541</v>
      </c>
      <c r="G257" s="33" t="s">
        <v>141</v>
      </c>
    </row>
    <row r="258" spans="1:8" x14ac:dyDescent="0.25">
      <c r="A258" s="33" t="s">
        <v>42</v>
      </c>
      <c r="B258" s="33" t="s">
        <v>528</v>
      </c>
      <c r="C258" s="403">
        <v>4</v>
      </c>
      <c r="D258" s="33" t="s">
        <v>120</v>
      </c>
      <c r="E258" s="35">
        <v>1995</v>
      </c>
      <c r="F258" s="51">
        <v>63194</v>
      </c>
      <c r="G258" s="33" t="s">
        <v>141</v>
      </c>
    </row>
    <row r="259" spans="1:8" x14ac:dyDescent="0.25">
      <c r="A259" s="33" t="s">
        <v>42</v>
      </c>
      <c r="B259" s="33" t="s">
        <v>529</v>
      </c>
      <c r="C259" s="403">
        <v>4</v>
      </c>
      <c r="D259" s="33" t="s">
        <v>120</v>
      </c>
      <c r="E259" s="35">
        <v>1995</v>
      </c>
      <c r="F259" s="51">
        <v>54532</v>
      </c>
      <c r="G259" s="33" t="s">
        <v>141</v>
      </c>
    </row>
    <row r="260" spans="1:8" x14ac:dyDescent="0.25">
      <c r="A260" s="33" t="s">
        <v>42</v>
      </c>
      <c r="B260" s="33" t="s">
        <v>351</v>
      </c>
      <c r="C260" s="403">
        <v>2</v>
      </c>
      <c r="D260" s="33" t="s">
        <v>120</v>
      </c>
      <c r="E260" s="35">
        <v>1995</v>
      </c>
      <c r="F260" s="51">
        <v>24978</v>
      </c>
      <c r="G260" s="33" t="s">
        <v>141</v>
      </c>
    </row>
    <row r="261" spans="1:8" x14ac:dyDescent="0.25">
      <c r="A261" s="33" t="s">
        <v>42</v>
      </c>
      <c r="B261" s="33" t="s">
        <v>351</v>
      </c>
      <c r="C261" s="403">
        <v>2.5</v>
      </c>
      <c r="D261" s="33" t="s">
        <v>120</v>
      </c>
      <c r="E261" s="35">
        <v>1995</v>
      </c>
      <c r="F261" s="51">
        <v>31554</v>
      </c>
      <c r="G261" s="33" t="s">
        <v>141</v>
      </c>
    </row>
    <row r="262" spans="1:8" x14ac:dyDescent="0.25">
      <c r="A262" s="33" t="s">
        <v>42</v>
      </c>
      <c r="B262" s="33" t="s">
        <v>351</v>
      </c>
      <c r="C262" s="403">
        <v>2.5</v>
      </c>
      <c r="D262" s="33" t="s">
        <v>44</v>
      </c>
      <c r="E262" s="35">
        <v>1995</v>
      </c>
      <c r="F262" s="51">
        <v>35497</v>
      </c>
      <c r="G262" s="33" t="s">
        <v>141</v>
      </c>
    </row>
    <row r="263" spans="1:8" x14ac:dyDescent="0.25">
      <c r="A263" s="33" t="s">
        <v>42</v>
      </c>
      <c r="B263" s="33" t="s">
        <v>352</v>
      </c>
      <c r="C263" s="403">
        <v>2.4</v>
      </c>
      <c r="D263" s="33" t="s">
        <v>120</v>
      </c>
      <c r="E263" s="35">
        <v>1995</v>
      </c>
      <c r="F263" s="51">
        <v>24156</v>
      </c>
      <c r="G263" s="33" t="s">
        <v>141</v>
      </c>
    </row>
    <row r="264" spans="1:8" x14ac:dyDescent="0.25">
      <c r="A264" s="33" t="s">
        <v>42</v>
      </c>
      <c r="B264" s="33" t="s">
        <v>353</v>
      </c>
      <c r="C264" s="403">
        <v>1.8</v>
      </c>
      <c r="D264" s="33" t="s">
        <v>120</v>
      </c>
      <c r="E264" s="35">
        <v>1995</v>
      </c>
      <c r="F264" s="51">
        <v>22470</v>
      </c>
      <c r="G264" s="33" t="s">
        <v>141</v>
      </c>
    </row>
    <row r="265" spans="1:8" x14ac:dyDescent="0.25">
      <c r="A265" s="33" t="s">
        <v>42</v>
      </c>
      <c r="B265" s="33" t="s">
        <v>354</v>
      </c>
      <c r="C265" s="403">
        <v>1.8</v>
      </c>
      <c r="D265" s="33" t="s">
        <v>120</v>
      </c>
      <c r="E265" s="35">
        <v>1995</v>
      </c>
      <c r="F265" s="51">
        <v>20098</v>
      </c>
      <c r="G265" s="33" t="s">
        <v>141</v>
      </c>
    </row>
    <row r="266" spans="1:8" x14ac:dyDescent="0.25">
      <c r="A266" s="33" t="s">
        <v>42</v>
      </c>
      <c r="B266" s="33" t="s">
        <v>354</v>
      </c>
      <c r="C266" s="403">
        <v>2.4</v>
      </c>
      <c r="D266" s="33" t="s">
        <v>120</v>
      </c>
      <c r="E266" s="35">
        <v>1995</v>
      </c>
      <c r="F266" s="51">
        <v>21366</v>
      </c>
      <c r="G266" s="33" t="s">
        <v>141</v>
      </c>
    </row>
    <row r="267" spans="1:8" x14ac:dyDescent="0.25">
      <c r="A267" s="77" t="s">
        <v>42</v>
      </c>
      <c r="B267" s="77" t="s">
        <v>1183</v>
      </c>
      <c r="C267" s="323" t="s">
        <v>4468</v>
      </c>
      <c r="D267" s="77" t="s">
        <v>125</v>
      </c>
      <c r="E267" s="77">
        <v>1995</v>
      </c>
      <c r="F267" s="111">
        <v>9920</v>
      </c>
      <c r="G267" s="77" t="s">
        <v>4464</v>
      </c>
      <c r="H267" s="294"/>
    </row>
    <row r="268" spans="1:8" x14ac:dyDescent="0.25">
      <c r="A268" s="77" t="s">
        <v>42</v>
      </c>
      <c r="B268" s="77" t="s">
        <v>1183</v>
      </c>
      <c r="C268" s="323" t="s">
        <v>4468</v>
      </c>
      <c r="D268" s="77" t="s">
        <v>125</v>
      </c>
      <c r="E268" s="77">
        <v>1995</v>
      </c>
      <c r="F268" s="111">
        <v>8023</v>
      </c>
      <c r="G268" s="77" t="s">
        <v>4466</v>
      </c>
      <c r="H268" s="294"/>
    </row>
    <row r="269" spans="1:8" x14ac:dyDescent="0.25">
      <c r="A269" s="77" t="s">
        <v>42</v>
      </c>
      <c r="B269" s="77" t="s">
        <v>1183</v>
      </c>
      <c r="C269" s="323" t="s">
        <v>4567</v>
      </c>
      <c r="D269" s="77" t="s">
        <v>125</v>
      </c>
      <c r="E269" s="77">
        <v>1995</v>
      </c>
      <c r="F269" s="111">
        <f>(F268+F272)/2</f>
        <v>9116.5</v>
      </c>
      <c r="G269" s="77" t="s">
        <v>4569</v>
      </c>
      <c r="H269" s="294"/>
    </row>
    <row r="270" spans="1:8" x14ac:dyDescent="0.25">
      <c r="A270" s="77" t="s">
        <v>42</v>
      </c>
      <c r="B270" s="77" t="s">
        <v>1183</v>
      </c>
      <c r="C270" s="323" t="s">
        <v>4567</v>
      </c>
      <c r="D270" s="77" t="s">
        <v>125</v>
      </c>
      <c r="E270" s="77">
        <v>1995</v>
      </c>
      <c r="F270" s="111">
        <f>(F267+F271)/2</f>
        <v>10102</v>
      </c>
      <c r="G270" s="77" t="s">
        <v>4571</v>
      </c>
      <c r="H270" s="294"/>
    </row>
    <row r="271" spans="1:8" x14ac:dyDescent="0.25">
      <c r="A271" s="77" t="s">
        <v>42</v>
      </c>
      <c r="B271" s="77" t="s">
        <v>1183</v>
      </c>
      <c r="C271" s="323" t="s">
        <v>4471</v>
      </c>
      <c r="D271" s="77" t="s">
        <v>125</v>
      </c>
      <c r="E271" s="77">
        <v>1995</v>
      </c>
      <c r="F271" s="111">
        <v>10284</v>
      </c>
      <c r="G271" s="77" t="s">
        <v>4464</v>
      </c>
      <c r="H271" s="294"/>
    </row>
    <row r="272" spans="1:8" x14ac:dyDescent="0.25">
      <c r="A272" s="77" t="s">
        <v>42</v>
      </c>
      <c r="B272" s="77" t="s">
        <v>1183</v>
      </c>
      <c r="C272" s="323" t="s">
        <v>4465</v>
      </c>
      <c r="D272" s="77" t="s">
        <v>125</v>
      </c>
      <c r="E272" s="77">
        <v>1995</v>
      </c>
      <c r="F272" s="111">
        <v>10210</v>
      </c>
      <c r="G272" s="77" t="s">
        <v>4466</v>
      </c>
      <c r="H272" s="294"/>
    </row>
    <row r="273" spans="1:8" x14ac:dyDescent="0.25">
      <c r="A273" s="77" t="s">
        <v>42</v>
      </c>
      <c r="B273" s="77" t="s">
        <v>1183</v>
      </c>
      <c r="C273" s="323" t="s">
        <v>4470</v>
      </c>
      <c r="D273" s="77" t="s">
        <v>110</v>
      </c>
      <c r="E273" s="77">
        <v>1995</v>
      </c>
      <c r="F273" s="111">
        <v>11000</v>
      </c>
      <c r="G273" s="77" t="s">
        <v>4464</v>
      </c>
      <c r="H273" s="294"/>
    </row>
    <row r="274" spans="1:8" x14ac:dyDescent="0.25">
      <c r="A274" s="77" t="s">
        <v>42</v>
      </c>
      <c r="B274" s="77" t="s">
        <v>1183</v>
      </c>
      <c r="C274" s="323" t="s">
        <v>4461</v>
      </c>
      <c r="D274" s="77" t="s">
        <v>125</v>
      </c>
      <c r="E274" s="77">
        <v>1995</v>
      </c>
      <c r="F274" s="111">
        <v>12362</v>
      </c>
      <c r="G274" s="77" t="s">
        <v>4460</v>
      </c>
      <c r="H274" s="294"/>
    </row>
    <row r="275" spans="1:8" x14ac:dyDescent="0.25">
      <c r="A275" s="77" t="s">
        <v>42</v>
      </c>
      <c r="B275" s="77" t="s">
        <v>1183</v>
      </c>
      <c r="C275" s="323" t="s">
        <v>4469</v>
      </c>
      <c r="D275" s="77" t="s">
        <v>125</v>
      </c>
      <c r="E275" s="77">
        <v>1995</v>
      </c>
      <c r="F275" s="111">
        <v>13200</v>
      </c>
      <c r="G275" s="77" t="s">
        <v>4464</v>
      </c>
      <c r="H275" s="294"/>
    </row>
    <row r="276" spans="1:8" x14ac:dyDescent="0.25">
      <c r="A276" s="33" t="s">
        <v>42</v>
      </c>
      <c r="B276" s="33" t="s">
        <v>181</v>
      </c>
      <c r="C276" s="403">
        <v>1.8</v>
      </c>
      <c r="D276" s="33" t="s">
        <v>125</v>
      </c>
      <c r="E276" s="35">
        <v>1995</v>
      </c>
      <c r="F276" s="51">
        <v>18103</v>
      </c>
      <c r="G276" s="33" t="s">
        <v>126</v>
      </c>
    </row>
    <row r="277" spans="1:8" x14ac:dyDescent="0.25">
      <c r="A277" s="33" t="s">
        <v>42</v>
      </c>
      <c r="B277" s="33" t="s">
        <v>181</v>
      </c>
      <c r="C277" s="403">
        <v>2</v>
      </c>
      <c r="D277" s="33" t="s">
        <v>125</v>
      </c>
      <c r="E277" s="35">
        <v>1995</v>
      </c>
      <c r="F277" s="51">
        <v>20846</v>
      </c>
      <c r="G277" s="33" t="s">
        <v>126</v>
      </c>
    </row>
    <row r="278" spans="1:8" x14ac:dyDescent="0.25">
      <c r="A278" s="33" t="s">
        <v>42</v>
      </c>
      <c r="B278" s="33" t="s">
        <v>181</v>
      </c>
      <c r="C278" s="403" t="s">
        <v>128</v>
      </c>
      <c r="D278" s="33" t="s">
        <v>44</v>
      </c>
      <c r="E278" s="35">
        <v>1995</v>
      </c>
      <c r="F278" s="51">
        <v>21357</v>
      </c>
      <c r="G278" s="33" t="s">
        <v>126</v>
      </c>
    </row>
    <row r="279" spans="1:8" x14ac:dyDescent="0.25">
      <c r="A279" s="33" t="s">
        <v>42</v>
      </c>
      <c r="B279" s="33" t="s">
        <v>184</v>
      </c>
      <c r="C279" s="403" t="s">
        <v>355</v>
      </c>
      <c r="D279" s="33" t="s">
        <v>125</v>
      </c>
      <c r="E279" s="35">
        <v>1995</v>
      </c>
      <c r="F279" s="51">
        <v>20202</v>
      </c>
      <c r="G279" s="33" t="s">
        <v>186</v>
      </c>
    </row>
    <row r="280" spans="1:8" x14ac:dyDescent="0.25">
      <c r="A280" s="33" t="s">
        <v>42</v>
      </c>
      <c r="B280" s="33" t="s">
        <v>184</v>
      </c>
      <c r="C280" s="403" t="s">
        <v>356</v>
      </c>
      <c r="D280" s="33" t="s">
        <v>125</v>
      </c>
      <c r="E280" s="35">
        <v>1995</v>
      </c>
      <c r="F280" s="51">
        <v>23956</v>
      </c>
      <c r="G280" s="33" t="s">
        <v>186</v>
      </c>
    </row>
    <row r="281" spans="1:8" x14ac:dyDescent="0.25">
      <c r="A281" s="33" t="s">
        <v>42</v>
      </c>
      <c r="B281" s="33" t="s">
        <v>142</v>
      </c>
      <c r="C281" s="403" t="s">
        <v>143</v>
      </c>
      <c r="D281" s="33" t="s">
        <v>125</v>
      </c>
      <c r="E281" s="35">
        <v>1995</v>
      </c>
      <c r="F281" s="51">
        <v>19824</v>
      </c>
      <c r="G281" s="33" t="s">
        <v>141</v>
      </c>
    </row>
    <row r="282" spans="1:8" x14ac:dyDescent="0.25">
      <c r="A282" s="33" t="s">
        <v>42</v>
      </c>
      <c r="B282" s="33" t="s">
        <v>142</v>
      </c>
      <c r="C282" s="403" t="s">
        <v>144</v>
      </c>
      <c r="D282" s="33" t="s">
        <v>125</v>
      </c>
      <c r="E282" s="35">
        <v>1995</v>
      </c>
      <c r="F282" s="51">
        <v>22345</v>
      </c>
      <c r="G282" s="33" t="s">
        <v>141</v>
      </c>
    </row>
    <row r="283" spans="1:8" x14ac:dyDescent="0.25">
      <c r="A283" s="33" t="s">
        <v>42</v>
      </c>
      <c r="B283" s="33" t="s">
        <v>142</v>
      </c>
      <c r="C283" s="403" t="s">
        <v>357</v>
      </c>
      <c r="D283" s="33" t="s">
        <v>125</v>
      </c>
      <c r="E283" s="35">
        <v>1995</v>
      </c>
      <c r="F283" s="51">
        <v>18314</v>
      </c>
      <c r="G283" s="33" t="s">
        <v>141</v>
      </c>
    </row>
    <row r="284" spans="1:8" x14ac:dyDescent="0.25">
      <c r="A284" s="33" t="s">
        <v>42</v>
      </c>
      <c r="B284" s="33" t="s">
        <v>142</v>
      </c>
      <c r="C284" s="403" t="s">
        <v>145</v>
      </c>
      <c r="D284" s="33" t="s">
        <v>125</v>
      </c>
      <c r="E284" s="35">
        <v>1995</v>
      </c>
      <c r="F284" s="51">
        <v>23789</v>
      </c>
      <c r="G284" s="33" t="s">
        <v>141</v>
      </c>
    </row>
    <row r="285" spans="1:8" x14ac:dyDescent="0.25">
      <c r="A285" s="33" t="s">
        <v>42</v>
      </c>
      <c r="B285" s="33" t="s">
        <v>142</v>
      </c>
      <c r="C285" s="403" t="s">
        <v>145</v>
      </c>
      <c r="D285" s="33" t="s">
        <v>44</v>
      </c>
      <c r="E285" s="35">
        <v>1995</v>
      </c>
      <c r="F285" s="51">
        <v>23822</v>
      </c>
      <c r="G285" s="33" t="s">
        <v>141</v>
      </c>
    </row>
    <row r="286" spans="1:8" x14ac:dyDescent="0.25">
      <c r="A286" s="33" t="s">
        <v>42</v>
      </c>
      <c r="B286" s="33" t="s">
        <v>142</v>
      </c>
      <c r="C286" s="403" t="s">
        <v>209</v>
      </c>
      <c r="D286" s="33" t="s">
        <v>125</v>
      </c>
      <c r="E286" s="35">
        <v>1995</v>
      </c>
      <c r="F286" s="51">
        <v>19635</v>
      </c>
      <c r="G286" s="33" t="s">
        <v>141</v>
      </c>
    </row>
    <row r="287" spans="1:8" x14ac:dyDescent="0.25">
      <c r="A287" s="33" t="s">
        <v>42</v>
      </c>
      <c r="B287" s="33" t="s">
        <v>142</v>
      </c>
      <c r="C287" s="403" t="s">
        <v>209</v>
      </c>
      <c r="D287" s="33" t="s">
        <v>44</v>
      </c>
      <c r="E287" s="35">
        <v>1995</v>
      </c>
      <c r="F287" s="51">
        <v>23034</v>
      </c>
      <c r="G287" s="33" t="s">
        <v>141</v>
      </c>
    </row>
    <row r="288" spans="1:8" x14ac:dyDescent="0.25">
      <c r="A288" s="33" t="s">
        <v>42</v>
      </c>
      <c r="B288" s="33" t="s">
        <v>530</v>
      </c>
      <c r="C288" s="403">
        <v>1.5</v>
      </c>
      <c r="D288" s="33" t="s">
        <v>125</v>
      </c>
      <c r="E288" s="35">
        <v>1995</v>
      </c>
      <c r="F288" s="51">
        <v>14123</v>
      </c>
      <c r="G288" s="33" t="s">
        <v>186</v>
      </c>
    </row>
    <row r="289" spans="1:7" x14ac:dyDescent="0.25">
      <c r="A289" s="33" t="s">
        <v>42</v>
      </c>
      <c r="B289" s="33" t="s">
        <v>530</v>
      </c>
      <c r="C289" s="403">
        <v>1.5</v>
      </c>
      <c r="D289" s="33" t="s">
        <v>44</v>
      </c>
      <c r="E289" s="35">
        <v>1995</v>
      </c>
      <c r="F289" s="51">
        <v>16448</v>
      </c>
      <c r="G289" s="33" t="s">
        <v>186</v>
      </c>
    </row>
    <row r="290" spans="1:7" x14ac:dyDescent="0.25">
      <c r="A290" s="33" t="s">
        <v>42</v>
      </c>
      <c r="B290" s="33" t="s">
        <v>216</v>
      </c>
      <c r="C290" s="403">
        <v>1.3</v>
      </c>
      <c r="D290" s="33" t="s">
        <v>125</v>
      </c>
      <c r="E290" s="35">
        <v>1995</v>
      </c>
      <c r="F290" s="51">
        <v>9957</v>
      </c>
      <c r="G290" s="33" t="s">
        <v>186</v>
      </c>
    </row>
    <row r="291" spans="1:7" x14ac:dyDescent="0.25">
      <c r="A291" s="33" t="s">
        <v>42</v>
      </c>
      <c r="B291" s="33" t="s">
        <v>216</v>
      </c>
      <c r="C291" s="403">
        <v>1.5</v>
      </c>
      <c r="D291" s="33" t="s">
        <v>44</v>
      </c>
      <c r="E291" s="35">
        <v>1995</v>
      </c>
      <c r="F291" s="51">
        <v>13145</v>
      </c>
      <c r="G291" s="33" t="s">
        <v>186</v>
      </c>
    </row>
    <row r="292" spans="1:7" x14ac:dyDescent="0.25">
      <c r="A292" s="33" t="s">
        <v>42</v>
      </c>
      <c r="B292" s="33" t="s">
        <v>216</v>
      </c>
      <c r="C292" s="403" t="s">
        <v>217</v>
      </c>
      <c r="D292" s="33" t="s">
        <v>125</v>
      </c>
      <c r="E292" s="35">
        <v>1995</v>
      </c>
      <c r="F292" s="51">
        <v>11917</v>
      </c>
      <c r="G292" s="33" t="s">
        <v>186</v>
      </c>
    </row>
    <row r="293" spans="1:7" x14ac:dyDescent="0.25">
      <c r="A293" s="33" t="s">
        <v>42</v>
      </c>
      <c r="B293" s="33" t="s">
        <v>218</v>
      </c>
      <c r="C293" s="403">
        <v>1.3</v>
      </c>
      <c r="D293" s="33" t="s">
        <v>125</v>
      </c>
      <c r="E293" s="35">
        <v>1995</v>
      </c>
      <c r="F293" s="51">
        <v>13124</v>
      </c>
      <c r="G293" s="33" t="s">
        <v>186</v>
      </c>
    </row>
    <row r="294" spans="1:7" x14ac:dyDescent="0.25">
      <c r="A294" s="33" t="s">
        <v>42</v>
      </c>
      <c r="B294" s="33" t="s">
        <v>219</v>
      </c>
      <c r="C294" s="403" t="s">
        <v>220</v>
      </c>
      <c r="D294" s="33" t="s">
        <v>125</v>
      </c>
      <c r="E294" s="35">
        <v>1995</v>
      </c>
      <c r="F294" s="51">
        <v>10696</v>
      </c>
      <c r="G294" s="33" t="s">
        <v>126</v>
      </c>
    </row>
    <row r="295" spans="1:7" x14ac:dyDescent="0.25">
      <c r="A295" s="33" t="s">
        <v>42</v>
      </c>
      <c r="B295" s="33" t="s">
        <v>219</v>
      </c>
      <c r="C295" s="403" t="s">
        <v>531</v>
      </c>
      <c r="D295" s="33" t="s">
        <v>125</v>
      </c>
      <c r="E295" s="35">
        <v>1995</v>
      </c>
      <c r="F295" s="51">
        <v>11684</v>
      </c>
      <c r="G295" s="33" t="s">
        <v>126</v>
      </c>
    </row>
    <row r="296" spans="1:7" x14ac:dyDescent="0.25">
      <c r="A296" s="33" t="s">
        <v>42</v>
      </c>
      <c r="B296" s="33" t="s">
        <v>219</v>
      </c>
      <c r="C296" s="403" t="s">
        <v>531</v>
      </c>
      <c r="D296" s="33" t="s">
        <v>44</v>
      </c>
      <c r="E296" s="35">
        <v>1995</v>
      </c>
      <c r="F296" s="51">
        <v>13616</v>
      </c>
      <c r="G296" s="33" t="s">
        <v>126</v>
      </c>
    </row>
    <row r="297" spans="1:7" x14ac:dyDescent="0.25">
      <c r="A297" s="33" t="s">
        <v>42</v>
      </c>
      <c r="B297" s="33" t="s">
        <v>219</v>
      </c>
      <c r="C297" s="403" t="s">
        <v>532</v>
      </c>
      <c r="D297" s="33" t="s">
        <v>125</v>
      </c>
      <c r="E297" s="35">
        <v>1995</v>
      </c>
      <c r="F297" s="51">
        <v>14982</v>
      </c>
      <c r="G297" s="33" t="s">
        <v>126</v>
      </c>
    </row>
    <row r="298" spans="1:7" x14ac:dyDescent="0.25">
      <c r="A298" s="33" t="s">
        <v>42</v>
      </c>
      <c r="B298" s="33" t="s">
        <v>219</v>
      </c>
      <c r="C298" s="403" t="s">
        <v>532</v>
      </c>
      <c r="D298" s="33" t="s">
        <v>44</v>
      </c>
      <c r="E298" s="35">
        <v>1995</v>
      </c>
      <c r="F298" s="51">
        <v>17012</v>
      </c>
      <c r="G298" s="33" t="s">
        <v>126</v>
      </c>
    </row>
    <row r="299" spans="1:7" x14ac:dyDescent="0.25">
      <c r="A299" s="33" t="s">
        <v>42</v>
      </c>
      <c r="B299" s="33" t="s">
        <v>219</v>
      </c>
      <c r="C299" s="403" t="s">
        <v>533</v>
      </c>
      <c r="D299" s="33" t="s">
        <v>125</v>
      </c>
      <c r="E299" s="35">
        <v>1995</v>
      </c>
      <c r="F299" s="51">
        <v>13928</v>
      </c>
      <c r="G299" s="33" t="s">
        <v>126</v>
      </c>
    </row>
    <row r="300" spans="1:7" x14ac:dyDescent="0.25">
      <c r="A300" s="33" t="s">
        <v>42</v>
      </c>
      <c r="B300" s="33" t="s">
        <v>153</v>
      </c>
      <c r="C300" s="403">
        <v>2</v>
      </c>
      <c r="D300" s="33" t="s">
        <v>120</v>
      </c>
      <c r="E300" s="35">
        <v>1995</v>
      </c>
      <c r="F300" s="51">
        <v>24561</v>
      </c>
      <c r="G300" s="33" t="s">
        <v>141</v>
      </c>
    </row>
    <row r="301" spans="1:7" x14ac:dyDescent="0.25">
      <c r="A301" s="33" t="s">
        <v>42</v>
      </c>
      <c r="B301" s="33" t="s">
        <v>153</v>
      </c>
      <c r="C301" s="403">
        <v>2</v>
      </c>
      <c r="D301" s="33" t="s">
        <v>120</v>
      </c>
      <c r="E301" s="35">
        <v>1995</v>
      </c>
      <c r="F301" s="51">
        <v>31980</v>
      </c>
      <c r="G301" s="33" t="s">
        <v>141</v>
      </c>
    </row>
    <row r="302" spans="1:7" x14ac:dyDescent="0.25">
      <c r="A302" s="33" t="s">
        <v>42</v>
      </c>
      <c r="B302" s="33" t="s">
        <v>153</v>
      </c>
      <c r="C302" s="403">
        <v>2.5</v>
      </c>
      <c r="D302" s="33" t="s">
        <v>120</v>
      </c>
      <c r="E302" s="35">
        <v>1995</v>
      </c>
      <c r="F302" s="51">
        <v>35690</v>
      </c>
      <c r="G302" s="33" t="s">
        <v>141</v>
      </c>
    </row>
    <row r="303" spans="1:7" x14ac:dyDescent="0.25">
      <c r="A303" s="33" t="s">
        <v>42</v>
      </c>
      <c r="B303" s="33" t="s">
        <v>153</v>
      </c>
      <c r="C303" s="403">
        <v>2.5</v>
      </c>
      <c r="D303" s="33" t="s">
        <v>44</v>
      </c>
      <c r="E303" s="35">
        <v>1995</v>
      </c>
      <c r="F303" s="51">
        <v>36121</v>
      </c>
      <c r="G303" s="33" t="s">
        <v>141</v>
      </c>
    </row>
    <row r="304" spans="1:7" x14ac:dyDescent="0.25">
      <c r="A304" s="33" t="s">
        <v>42</v>
      </c>
      <c r="B304" s="33" t="s">
        <v>153</v>
      </c>
      <c r="C304" s="403">
        <v>3</v>
      </c>
      <c r="D304" s="33" t="s">
        <v>120</v>
      </c>
      <c r="E304" s="35">
        <v>1995</v>
      </c>
      <c r="F304" s="51">
        <v>36314</v>
      </c>
      <c r="G304" s="33" t="s">
        <v>141</v>
      </c>
    </row>
    <row r="305" spans="1:7" x14ac:dyDescent="0.25">
      <c r="A305" s="33" t="s">
        <v>42</v>
      </c>
      <c r="B305" s="33" t="s">
        <v>153</v>
      </c>
      <c r="C305" s="403" t="s">
        <v>358</v>
      </c>
      <c r="D305" s="33" t="s">
        <v>120</v>
      </c>
      <c r="E305" s="35">
        <v>1995</v>
      </c>
      <c r="F305" s="51">
        <v>21987</v>
      </c>
      <c r="G305" s="33" t="s">
        <v>141</v>
      </c>
    </row>
    <row r="306" spans="1:7" x14ac:dyDescent="0.25">
      <c r="A306" s="33" t="s">
        <v>42</v>
      </c>
      <c r="B306" s="33" t="s">
        <v>153</v>
      </c>
      <c r="C306" s="403" t="s">
        <v>158</v>
      </c>
      <c r="D306" s="33" t="s">
        <v>120</v>
      </c>
      <c r="E306" s="35">
        <v>1995</v>
      </c>
      <c r="F306" s="51">
        <v>22890</v>
      </c>
      <c r="G306" s="33" t="s">
        <v>141</v>
      </c>
    </row>
    <row r="307" spans="1:7" x14ac:dyDescent="0.25">
      <c r="A307" s="33" t="s">
        <v>42</v>
      </c>
      <c r="B307" s="33" t="s">
        <v>613</v>
      </c>
      <c r="C307" s="403">
        <v>2</v>
      </c>
      <c r="D307" s="33" t="s">
        <v>120</v>
      </c>
      <c r="E307" s="35">
        <v>1995</v>
      </c>
      <c r="F307" s="51">
        <v>19213</v>
      </c>
      <c r="G307" s="33" t="s">
        <v>141</v>
      </c>
    </row>
    <row r="308" spans="1:7" x14ac:dyDescent="0.25">
      <c r="A308" s="33" t="s">
        <v>42</v>
      </c>
      <c r="B308" s="33" t="s">
        <v>613</v>
      </c>
      <c r="C308" s="403">
        <v>3</v>
      </c>
      <c r="D308" s="33" t="s">
        <v>120</v>
      </c>
      <c r="E308" s="35">
        <v>1995</v>
      </c>
      <c r="F308" s="51">
        <v>40981</v>
      </c>
      <c r="G308" s="33" t="s">
        <v>141</v>
      </c>
    </row>
    <row r="309" spans="1:7" x14ac:dyDescent="0.25">
      <c r="A309" s="33" t="s">
        <v>42</v>
      </c>
      <c r="B309" s="33" t="s">
        <v>613</v>
      </c>
      <c r="C309" s="403" t="s">
        <v>158</v>
      </c>
      <c r="D309" s="33" t="s">
        <v>120</v>
      </c>
      <c r="E309" s="35">
        <v>1995</v>
      </c>
      <c r="F309" s="51">
        <v>37316</v>
      </c>
      <c r="G309" s="33" t="s">
        <v>141</v>
      </c>
    </row>
    <row r="310" spans="1:7" x14ac:dyDescent="0.25">
      <c r="A310" s="33" t="s">
        <v>42</v>
      </c>
      <c r="B310" s="33" t="s">
        <v>146</v>
      </c>
      <c r="C310" s="403">
        <v>2</v>
      </c>
      <c r="D310" s="33" t="s">
        <v>120</v>
      </c>
      <c r="E310" s="35">
        <v>1995</v>
      </c>
      <c r="F310" s="51">
        <v>30123</v>
      </c>
      <c r="G310" s="33" t="s">
        <v>147</v>
      </c>
    </row>
    <row r="311" spans="1:7" x14ac:dyDescent="0.25">
      <c r="A311" s="33" t="s">
        <v>42</v>
      </c>
      <c r="B311" s="33" t="s">
        <v>534</v>
      </c>
      <c r="C311" s="403">
        <v>1.8</v>
      </c>
      <c r="D311" s="33" t="s">
        <v>125</v>
      </c>
      <c r="E311" s="35">
        <v>1995</v>
      </c>
      <c r="F311" s="51">
        <v>18103</v>
      </c>
      <c r="G311" s="33" t="s">
        <v>147</v>
      </c>
    </row>
    <row r="312" spans="1:7" x14ac:dyDescent="0.25">
      <c r="A312" s="33" t="s">
        <v>42</v>
      </c>
      <c r="B312" s="33" t="s">
        <v>534</v>
      </c>
      <c r="C312" s="403">
        <v>2</v>
      </c>
      <c r="D312" s="33" t="s">
        <v>125</v>
      </c>
      <c r="E312" s="35">
        <v>1995</v>
      </c>
      <c r="F312" s="51">
        <v>19547</v>
      </c>
      <c r="G312" s="33" t="s">
        <v>147</v>
      </c>
    </row>
    <row r="313" spans="1:7" x14ac:dyDescent="0.25">
      <c r="A313" s="33" t="s">
        <v>42</v>
      </c>
      <c r="B313" s="33" t="s">
        <v>359</v>
      </c>
      <c r="C313" s="403" t="s">
        <v>360</v>
      </c>
      <c r="D313" s="33" t="s">
        <v>156</v>
      </c>
      <c r="E313" s="162">
        <v>1995</v>
      </c>
      <c r="F313" s="51">
        <v>26434</v>
      </c>
      <c r="G313" s="33" t="s">
        <v>135</v>
      </c>
    </row>
    <row r="314" spans="1:7" x14ac:dyDescent="0.25">
      <c r="A314" s="33" t="s">
        <v>42</v>
      </c>
      <c r="B314" s="33" t="s">
        <v>359</v>
      </c>
      <c r="C314" s="403" t="s">
        <v>361</v>
      </c>
      <c r="D314" s="33" t="s">
        <v>44</v>
      </c>
      <c r="E314" s="35">
        <v>1995</v>
      </c>
      <c r="F314" s="51">
        <v>33200</v>
      </c>
      <c r="G314" s="33" t="s">
        <v>135</v>
      </c>
    </row>
    <row r="315" spans="1:7" x14ac:dyDescent="0.25">
      <c r="A315" s="33" t="s">
        <v>42</v>
      </c>
      <c r="B315" s="33" t="s">
        <v>614</v>
      </c>
      <c r="C315" s="403" t="s">
        <v>615</v>
      </c>
      <c r="D315" s="33" t="s">
        <v>120</v>
      </c>
      <c r="E315" s="162">
        <v>1995</v>
      </c>
      <c r="F315" s="51">
        <v>29820</v>
      </c>
      <c r="G315" s="33" t="s">
        <v>135</v>
      </c>
    </row>
    <row r="316" spans="1:7" x14ac:dyDescent="0.25">
      <c r="A316" s="33" t="s">
        <v>42</v>
      </c>
      <c r="B316" s="33" t="s">
        <v>614</v>
      </c>
      <c r="C316" s="403" t="s">
        <v>616</v>
      </c>
      <c r="D316" s="33" t="s">
        <v>120</v>
      </c>
      <c r="E316" s="35">
        <v>1995</v>
      </c>
      <c r="F316" s="51">
        <v>31541</v>
      </c>
      <c r="G316" s="33" t="s">
        <v>135</v>
      </c>
    </row>
    <row r="317" spans="1:7" x14ac:dyDescent="0.25">
      <c r="A317" s="33" t="s">
        <v>42</v>
      </c>
      <c r="B317" s="33" t="s">
        <v>614</v>
      </c>
      <c r="C317" s="403" t="s">
        <v>616</v>
      </c>
      <c r="D317" s="33" t="s">
        <v>44</v>
      </c>
      <c r="E317" s="162">
        <v>1995</v>
      </c>
      <c r="F317" s="51">
        <v>34584</v>
      </c>
      <c r="G317" s="33" t="s">
        <v>135</v>
      </c>
    </row>
    <row r="318" spans="1:7" x14ac:dyDescent="0.25">
      <c r="A318" s="33" t="s">
        <v>42</v>
      </c>
      <c r="B318" s="61" t="s">
        <v>188</v>
      </c>
      <c r="C318" s="403">
        <v>2.4</v>
      </c>
      <c r="D318" s="35" t="s">
        <v>120</v>
      </c>
      <c r="E318" s="35">
        <v>1995</v>
      </c>
      <c r="F318" s="95">
        <v>13560</v>
      </c>
      <c r="G318" s="33" t="s">
        <v>189</v>
      </c>
    </row>
    <row r="319" spans="1:7" x14ac:dyDescent="0.25">
      <c r="A319" s="33" t="s">
        <v>42</v>
      </c>
      <c r="B319" s="33" t="s">
        <v>155</v>
      </c>
      <c r="C319" s="403">
        <v>2</v>
      </c>
      <c r="D319" s="33" t="s">
        <v>156</v>
      </c>
      <c r="E319" s="162">
        <v>1995</v>
      </c>
      <c r="F319" s="51">
        <v>28900</v>
      </c>
      <c r="G319" s="33" t="s">
        <v>141</v>
      </c>
    </row>
    <row r="320" spans="1:7" x14ac:dyDescent="0.25">
      <c r="A320" s="33" t="s">
        <v>42</v>
      </c>
      <c r="B320" s="33" t="s">
        <v>155</v>
      </c>
      <c r="C320" s="403">
        <v>2</v>
      </c>
      <c r="D320" s="33" t="s">
        <v>44</v>
      </c>
      <c r="E320" s="35">
        <v>1995</v>
      </c>
      <c r="F320" s="51">
        <v>31220</v>
      </c>
      <c r="G320" s="33" t="s">
        <v>141</v>
      </c>
    </row>
    <row r="321" spans="1:11" x14ac:dyDescent="0.25">
      <c r="A321" s="33" t="s">
        <v>42</v>
      </c>
      <c r="B321" s="33" t="s">
        <v>155</v>
      </c>
      <c r="C321" s="403" t="s">
        <v>361</v>
      </c>
      <c r="D321" s="33" t="s">
        <v>156</v>
      </c>
      <c r="E321" s="162">
        <v>1995</v>
      </c>
      <c r="F321" s="51">
        <v>16071</v>
      </c>
      <c r="G321" s="33" t="s">
        <v>141</v>
      </c>
    </row>
    <row r="322" spans="1:11" x14ac:dyDescent="0.25">
      <c r="A322" s="33" t="s">
        <v>42</v>
      </c>
      <c r="B322" s="33" t="s">
        <v>155</v>
      </c>
      <c r="C322" s="403" t="s">
        <v>361</v>
      </c>
      <c r="D322" s="33" t="s">
        <v>44</v>
      </c>
      <c r="E322" s="35">
        <v>1995</v>
      </c>
      <c r="F322" s="51">
        <v>18501</v>
      </c>
      <c r="G322" s="33" t="s">
        <v>141</v>
      </c>
    </row>
    <row r="323" spans="1:11" x14ac:dyDescent="0.25">
      <c r="A323" s="54" t="s">
        <v>42</v>
      </c>
      <c r="B323" s="54" t="s">
        <v>157</v>
      </c>
      <c r="C323" s="574">
        <v>1.8</v>
      </c>
      <c r="D323" s="54" t="s">
        <v>120</v>
      </c>
      <c r="E323" s="173">
        <v>1995</v>
      </c>
      <c r="F323" s="174">
        <v>23560</v>
      </c>
      <c r="G323" s="54" t="s">
        <v>141</v>
      </c>
    </row>
    <row r="324" spans="1:11" x14ac:dyDescent="0.25">
      <c r="A324" s="33" t="s">
        <v>42</v>
      </c>
      <c r="B324" s="33" t="s">
        <v>157</v>
      </c>
      <c r="C324" s="403">
        <v>2</v>
      </c>
      <c r="D324" s="33" t="s">
        <v>120</v>
      </c>
      <c r="E324" s="35">
        <v>1995</v>
      </c>
      <c r="F324" s="51">
        <v>24590</v>
      </c>
      <c r="G324" s="33" t="s">
        <v>141</v>
      </c>
    </row>
    <row r="325" spans="1:11" x14ac:dyDescent="0.25">
      <c r="A325" s="33" t="s">
        <v>42</v>
      </c>
      <c r="B325" s="33" t="s">
        <v>157</v>
      </c>
      <c r="C325" s="221" t="s">
        <v>158</v>
      </c>
      <c r="D325" s="33" t="s">
        <v>120</v>
      </c>
      <c r="E325" s="35">
        <v>1995</v>
      </c>
      <c r="F325" s="51">
        <v>29980</v>
      </c>
      <c r="G325" s="33" t="s">
        <v>141</v>
      </c>
    </row>
    <row r="326" spans="1:11" s="319" customFormat="1" x14ac:dyDescent="0.25">
      <c r="A326" s="77" t="s">
        <v>42</v>
      </c>
      <c r="B326" s="77" t="s">
        <v>4582</v>
      </c>
      <c r="C326" s="323">
        <v>1.8</v>
      </c>
      <c r="D326" s="77" t="s">
        <v>43</v>
      </c>
      <c r="E326" s="77">
        <v>1995</v>
      </c>
      <c r="F326" s="87">
        <v>14248</v>
      </c>
      <c r="G326" s="77" t="s">
        <v>4578</v>
      </c>
      <c r="I326" s="320"/>
      <c r="K326" s="320"/>
    </row>
    <row r="327" spans="1:11" s="319" customFormat="1" x14ac:dyDescent="0.25">
      <c r="A327" s="77" t="s">
        <v>42</v>
      </c>
      <c r="B327" s="77" t="s">
        <v>4582</v>
      </c>
      <c r="C327" s="323">
        <v>1.8</v>
      </c>
      <c r="D327" s="77" t="s">
        <v>44</v>
      </c>
      <c r="E327" s="77">
        <v>1995</v>
      </c>
      <c r="F327" s="87">
        <v>15043</v>
      </c>
      <c r="G327" s="77" t="s">
        <v>4578</v>
      </c>
      <c r="I327" s="320"/>
      <c r="K327" s="320"/>
    </row>
    <row r="328" spans="1:11" s="319" customFormat="1" x14ac:dyDescent="0.25">
      <c r="A328" s="77" t="s">
        <v>42</v>
      </c>
      <c r="B328" s="77" t="s">
        <v>4582</v>
      </c>
      <c r="C328" s="323">
        <v>1.8</v>
      </c>
      <c r="D328" s="77" t="s">
        <v>125</v>
      </c>
      <c r="E328" s="77">
        <v>1995</v>
      </c>
      <c r="F328" s="87">
        <v>13237</v>
      </c>
      <c r="G328" s="77" t="s">
        <v>4583</v>
      </c>
      <c r="I328" s="320"/>
      <c r="K328" s="320"/>
    </row>
    <row r="329" spans="1:11" s="319" customFormat="1" x14ac:dyDescent="0.25">
      <c r="A329" s="77" t="s">
        <v>42</v>
      </c>
      <c r="B329" s="77" t="s">
        <v>4582</v>
      </c>
      <c r="C329" s="323">
        <v>2</v>
      </c>
      <c r="D329" s="77" t="s">
        <v>43</v>
      </c>
      <c r="E329" s="77">
        <v>1995</v>
      </c>
      <c r="F329" s="87">
        <v>15508</v>
      </c>
      <c r="G329" s="77" t="s">
        <v>4578</v>
      </c>
    </row>
    <row r="330" spans="1:11" s="319" customFormat="1" x14ac:dyDescent="0.25">
      <c r="A330" s="77" t="s">
        <v>42</v>
      </c>
      <c r="B330" s="77" t="s">
        <v>4582</v>
      </c>
      <c r="C330" s="323">
        <v>2</v>
      </c>
      <c r="D330" s="77" t="s">
        <v>44</v>
      </c>
      <c r="E330" s="77">
        <v>1995</v>
      </c>
      <c r="F330" s="87">
        <v>16231</v>
      </c>
      <c r="G330" s="77" t="s">
        <v>4581</v>
      </c>
      <c r="I330" s="320"/>
    </row>
    <row r="331" spans="1:11" s="319" customFormat="1" x14ac:dyDescent="0.25">
      <c r="A331" s="77" t="s">
        <v>42</v>
      </c>
      <c r="B331" s="77" t="s">
        <v>4582</v>
      </c>
      <c r="C331" s="323">
        <v>2</v>
      </c>
      <c r="D331" s="77" t="s">
        <v>110</v>
      </c>
      <c r="E331" s="77">
        <v>1995</v>
      </c>
      <c r="F331" s="87">
        <v>14831</v>
      </c>
      <c r="G331" s="77" t="s">
        <v>4580</v>
      </c>
      <c r="I331" s="320"/>
    </row>
    <row r="332" spans="1:11" s="568" customFormat="1" x14ac:dyDescent="0.25">
      <c r="A332" s="77" t="s">
        <v>42</v>
      </c>
      <c r="B332" s="77" t="s">
        <v>4582</v>
      </c>
      <c r="C332" s="323">
        <v>2</v>
      </c>
      <c r="D332" s="77" t="s">
        <v>426</v>
      </c>
      <c r="E332" s="77">
        <v>1995</v>
      </c>
      <c r="F332" s="87">
        <v>16231</v>
      </c>
      <c r="G332" s="77" t="s">
        <v>4584</v>
      </c>
    </row>
    <row r="333" spans="1:11" s="319" customFormat="1" x14ac:dyDescent="0.25">
      <c r="A333" s="77" t="s">
        <v>42</v>
      </c>
      <c r="B333" s="77" t="s">
        <v>4582</v>
      </c>
      <c r="C333" s="323">
        <v>2.2000000000000002</v>
      </c>
      <c r="D333" s="77" t="s">
        <v>110</v>
      </c>
      <c r="E333" s="77">
        <v>1995</v>
      </c>
      <c r="F333" s="87">
        <v>16069</v>
      </c>
      <c r="G333" s="77" t="s">
        <v>4578</v>
      </c>
      <c r="H333" s="320"/>
    </row>
    <row r="334" spans="1:11" s="319" customFormat="1" x14ac:dyDescent="0.25">
      <c r="A334" s="77" t="s">
        <v>42</v>
      </c>
      <c r="B334" s="77" t="s">
        <v>4582</v>
      </c>
      <c r="C334" s="323">
        <v>2.2000000000000002</v>
      </c>
      <c r="D334" s="77" t="s">
        <v>426</v>
      </c>
      <c r="E334" s="77">
        <v>1995</v>
      </c>
      <c r="F334" s="87">
        <v>16925</v>
      </c>
      <c r="G334" s="77" t="s">
        <v>4578</v>
      </c>
      <c r="H334" s="320"/>
    </row>
    <row r="335" spans="1:11" x14ac:dyDescent="0.25">
      <c r="A335" s="33" t="s">
        <v>42</v>
      </c>
      <c r="B335" s="33" t="s">
        <v>287</v>
      </c>
      <c r="C335" s="403">
        <v>1.3</v>
      </c>
      <c r="D335" s="33" t="s">
        <v>125</v>
      </c>
      <c r="E335" s="35">
        <v>1995</v>
      </c>
      <c r="F335" s="51">
        <v>10784</v>
      </c>
      <c r="G335" s="33" t="s">
        <v>141</v>
      </c>
    </row>
    <row r="336" spans="1:11" x14ac:dyDescent="0.25">
      <c r="A336" s="33" t="s">
        <v>42</v>
      </c>
      <c r="B336" s="33" t="s">
        <v>287</v>
      </c>
      <c r="C336" s="403">
        <v>1.5</v>
      </c>
      <c r="D336" s="33" t="s">
        <v>125</v>
      </c>
      <c r="E336" s="35">
        <v>1995</v>
      </c>
      <c r="F336" s="51">
        <v>11772</v>
      </c>
      <c r="G336" s="33" t="s">
        <v>141</v>
      </c>
    </row>
    <row r="337" spans="1:7" x14ac:dyDescent="0.25">
      <c r="A337" s="33" t="s">
        <v>42</v>
      </c>
      <c r="B337" s="33" t="s">
        <v>287</v>
      </c>
      <c r="C337" s="403">
        <v>1.5</v>
      </c>
      <c r="D337" s="33" t="s">
        <v>44</v>
      </c>
      <c r="E337" s="35">
        <v>1995</v>
      </c>
      <c r="F337" s="51">
        <v>14360</v>
      </c>
      <c r="G337" s="33" t="s">
        <v>141</v>
      </c>
    </row>
    <row r="338" spans="1:7" x14ac:dyDescent="0.25">
      <c r="A338" s="33" t="s">
        <v>42</v>
      </c>
      <c r="B338" s="33" t="s">
        <v>287</v>
      </c>
      <c r="C338" s="403">
        <v>1.6</v>
      </c>
      <c r="D338" s="33" t="s">
        <v>125</v>
      </c>
      <c r="E338" s="35">
        <v>1995</v>
      </c>
      <c r="F338" s="51">
        <v>15648</v>
      </c>
      <c r="G338" s="33" t="s">
        <v>141</v>
      </c>
    </row>
    <row r="339" spans="1:7" x14ac:dyDescent="0.25">
      <c r="A339" s="33" t="s">
        <v>42</v>
      </c>
      <c r="B339" s="33" t="s">
        <v>287</v>
      </c>
      <c r="C339" s="403">
        <v>1.6</v>
      </c>
      <c r="D339" s="33" t="s">
        <v>44</v>
      </c>
      <c r="E339" s="35">
        <v>1995</v>
      </c>
      <c r="F339" s="51">
        <v>18181</v>
      </c>
      <c r="G339" s="33" t="s">
        <v>141</v>
      </c>
    </row>
    <row r="340" spans="1:7" x14ac:dyDescent="0.25">
      <c r="A340" s="33" t="s">
        <v>42</v>
      </c>
      <c r="B340" s="33" t="s">
        <v>287</v>
      </c>
      <c r="C340" s="403" t="s">
        <v>281</v>
      </c>
      <c r="D340" s="33" t="s">
        <v>125</v>
      </c>
      <c r="E340" s="35">
        <v>1995</v>
      </c>
      <c r="F340" s="51">
        <v>12872</v>
      </c>
      <c r="G340" s="33" t="s">
        <v>141</v>
      </c>
    </row>
    <row r="341" spans="1:7" x14ac:dyDescent="0.25">
      <c r="A341" s="33" t="s">
        <v>42</v>
      </c>
      <c r="B341" s="33" t="s">
        <v>287</v>
      </c>
      <c r="C341" s="403" t="s">
        <v>281</v>
      </c>
      <c r="D341" s="33" t="s">
        <v>44</v>
      </c>
      <c r="E341" s="35">
        <v>1995</v>
      </c>
      <c r="F341" s="51">
        <v>15659</v>
      </c>
      <c r="G341" s="33" t="s">
        <v>141</v>
      </c>
    </row>
    <row r="342" spans="1:7" x14ac:dyDescent="0.25">
      <c r="A342" s="33" t="s">
        <v>42</v>
      </c>
      <c r="B342" s="33" t="s">
        <v>287</v>
      </c>
      <c r="C342" s="403" t="s">
        <v>288</v>
      </c>
      <c r="D342" s="33" t="s">
        <v>125</v>
      </c>
      <c r="E342" s="35">
        <v>1995</v>
      </c>
      <c r="F342" s="51">
        <v>14340</v>
      </c>
      <c r="G342" s="33" t="s">
        <v>141</v>
      </c>
    </row>
    <row r="343" spans="1:7" x14ac:dyDescent="0.25">
      <c r="A343" s="33" t="s">
        <v>42</v>
      </c>
      <c r="B343" s="33" t="s">
        <v>287</v>
      </c>
      <c r="C343" s="403" t="s">
        <v>288</v>
      </c>
      <c r="D343" s="33" t="s">
        <v>44</v>
      </c>
      <c r="E343" s="35">
        <v>1995</v>
      </c>
      <c r="F343" s="51">
        <v>19123</v>
      </c>
      <c r="G343" s="33" t="s">
        <v>141</v>
      </c>
    </row>
    <row r="344" spans="1:7" x14ac:dyDescent="0.25">
      <c r="A344" s="222" t="s">
        <v>42</v>
      </c>
      <c r="B344" s="222" t="s">
        <v>224</v>
      </c>
      <c r="C344" s="403">
        <v>1.3</v>
      </c>
      <c r="D344" s="222" t="s">
        <v>125</v>
      </c>
      <c r="E344" s="223">
        <v>1995</v>
      </c>
      <c r="F344" s="308">
        <v>8755</v>
      </c>
      <c r="G344" s="222" t="s">
        <v>173</v>
      </c>
    </row>
    <row r="345" spans="1:7" x14ac:dyDescent="0.25">
      <c r="A345" s="222" t="s">
        <v>42</v>
      </c>
      <c r="B345" s="222" t="s">
        <v>224</v>
      </c>
      <c r="C345" s="403">
        <v>1.3</v>
      </c>
      <c r="D345" s="222" t="s">
        <v>125</v>
      </c>
      <c r="E345" s="223">
        <v>1995</v>
      </c>
      <c r="F345" s="308">
        <v>9111</v>
      </c>
      <c r="G345" s="222" t="s">
        <v>186</v>
      </c>
    </row>
    <row r="346" spans="1:7" x14ac:dyDescent="0.25">
      <c r="A346" s="222" t="s">
        <v>42</v>
      </c>
      <c r="B346" s="222" t="s">
        <v>224</v>
      </c>
      <c r="C346" s="403">
        <v>1.5</v>
      </c>
      <c r="D346" s="222" t="s">
        <v>125</v>
      </c>
      <c r="E346" s="223">
        <v>1995</v>
      </c>
      <c r="F346" s="308">
        <v>8943</v>
      </c>
      <c r="G346" s="222" t="s">
        <v>173</v>
      </c>
    </row>
    <row r="347" spans="1:7" x14ac:dyDescent="0.25">
      <c r="A347" s="222" t="s">
        <v>42</v>
      </c>
      <c r="B347" s="222" t="s">
        <v>224</v>
      </c>
      <c r="C347" s="403">
        <v>1.5</v>
      </c>
      <c r="D347" s="222" t="s">
        <v>125</v>
      </c>
      <c r="E347" s="223">
        <v>1995</v>
      </c>
      <c r="F347" s="308">
        <v>9289</v>
      </c>
      <c r="G347" s="222" t="s">
        <v>186</v>
      </c>
    </row>
    <row r="348" spans="1:7" x14ac:dyDescent="0.25">
      <c r="A348" s="33" t="s">
        <v>42</v>
      </c>
      <c r="B348" s="33" t="s">
        <v>225</v>
      </c>
      <c r="C348" s="403">
        <v>1.3</v>
      </c>
      <c r="D348" s="33" t="s">
        <v>125</v>
      </c>
      <c r="E348" s="35">
        <v>1995</v>
      </c>
      <c r="F348" s="51">
        <v>9485</v>
      </c>
      <c r="G348" s="33" t="s">
        <v>186</v>
      </c>
    </row>
    <row r="349" spans="1:7" x14ac:dyDescent="0.25">
      <c r="A349" s="33" t="s">
        <v>42</v>
      </c>
      <c r="B349" s="33" t="s">
        <v>225</v>
      </c>
      <c r="C349" s="403">
        <v>1.3</v>
      </c>
      <c r="D349" s="33" t="s">
        <v>44</v>
      </c>
      <c r="E349" s="35">
        <v>1995</v>
      </c>
      <c r="F349" s="51">
        <v>12916</v>
      </c>
      <c r="G349" s="33" t="s">
        <v>186</v>
      </c>
    </row>
    <row r="350" spans="1:7" x14ac:dyDescent="0.25">
      <c r="A350" s="33" t="s">
        <v>42</v>
      </c>
      <c r="B350" s="33" t="s">
        <v>225</v>
      </c>
      <c r="C350" s="403">
        <v>1.5</v>
      </c>
      <c r="D350" s="33" t="s">
        <v>125</v>
      </c>
      <c r="E350" s="35">
        <v>1995</v>
      </c>
      <c r="F350" s="51">
        <v>14083</v>
      </c>
      <c r="G350" s="33" t="s">
        <v>186</v>
      </c>
    </row>
    <row r="351" spans="1:7" x14ac:dyDescent="0.25">
      <c r="A351" s="33" t="s">
        <v>42</v>
      </c>
      <c r="B351" s="33" t="s">
        <v>225</v>
      </c>
      <c r="C351" s="403">
        <v>1.5</v>
      </c>
      <c r="D351" s="33" t="s">
        <v>44</v>
      </c>
      <c r="E351" s="35">
        <v>1995</v>
      </c>
      <c r="F351" s="51">
        <v>16248</v>
      </c>
      <c r="G351" s="33" t="s">
        <v>186</v>
      </c>
    </row>
    <row r="352" spans="1:7" x14ac:dyDescent="0.25">
      <c r="A352" s="33" t="s">
        <v>42</v>
      </c>
      <c r="B352" s="33" t="s">
        <v>226</v>
      </c>
      <c r="C352" s="403">
        <v>1.3</v>
      </c>
      <c r="D352" s="33" t="s">
        <v>125</v>
      </c>
      <c r="E352" s="35">
        <v>1995</v>
      </c>
      <c r="F352" s="51">
        <v>11668</v>
      </c>
      <c r="G352" s="33" t="s">
        <v>141</v>
      </c>
    </row>
    <row r="353" spans="1:7" x14ac:dyDescent="0.25">
      <c r="A353" s="33" t="s">
        <v>42</v>
      </c>
      <c r="B353" s="33" t="s">
        <v>226</v>
      </c>
      <c r="C353" s="403">
        <v>1.5</v>
      </c>
      <c r="D353" s="33" t="s">
        <v>125</v>
      </c>
      <c r="E353" s="35">
        <v>1995</v>
      </c>
      <c r="F353" s="51">
        <v>12728</v>
      </c>
      <c r="G353" s="33" t="s">
        <v>141</v>
      </c>
    </row>
    <row r="354" spans="1:7" x14ac:dyDescent="0.25">
      <c r="A354" s="33" t="s">
        <v>42</v>
      </c>
      <c r="B354" s="33" t="s">
        <v>226</v>
      </c>
      <c r="C354" s="403">
        <v>1.5</v>
      </c>
      <c r="D354" s="33" t="s">
        <v>44</v>
      </c>
      <c r="E354" s="35">
        <v>1995</v>
      </c>
      <c r="F354" s="51">
        <v>13272</v>
      </c>
      <c r="G354" s="33" t="s">
        <v>141</v>
      </c>
    </row>
    <row r="355" spans="1:7" x14ac:dyDescent="0.25">
      <c r="A355" s="33" t="s">
        <v>42</v>
      </c>
      <c r="B355" s="33" t="s">
        <v>226</v>
      </c>
      <c r="C355" s="403" t="s">
        <v>212</v>
      </c>
      <c r="D355" s="33" t="s">
        <v>125</v>
      </c>
      <c r="E355" s="35">
        <v>1995</v>
      </c>
      <c r="F355" s="51">
        <v>13605</v>
      </c>
      <c r="G355" s="33" t="s">
        <v>141</v>
      </c>
    </row>
    <row r="356" spans="1:7" x14ac:dyDescent="0.25">
      <c r="A356" s="33" t="s">
        <v>42</v>
      </c>
      <c r="B356" s="33" t="s">
        <v>159</v>
      </c>
      <c r="C356" s="403">
        <v>1.8</v>
      </c>
      <c r="D356" s="33" t="s">
        <v>156</v>
      </c>
      <c r="E356" s="35">
        <v>1995</v>
      </c>
      <c r="F356" s="51">
        <v>29673</v>
      </c>
      <c r="G356" s="33" t="s">
        <v>160</v>
      </c>
    </row>
    <row r="357" spans="1:7" x14ac:dyDescent="0.25">
      <c r="A357" s="33" t="s">
        <v>42</v>
      </c>
      <c r="B357" s="33" t="s">
        <v>159</v>
      </c>
      <c r="C357" s="403">
        <v>1.8</v>
      </c>
      <c r="D357" s="33" t="s">
        <v>44</v>
      </c>
      <c r="E357" s="35">
        <v>1995</v>
      </c>
      <c r="F357" s="51">
        <v>32841</v>
      </c>
      <c r="G357" s="33" t="s">
        <v>160</v>
      </c>
    </row>
    <row r="358" spans="1:7" x14ac:dyDescent="0.25">
      <c r="A358" s="33" t="s">
        <v>42</v>
      </c>
      <c r="B358" s="33" t="s">
        <v>159</v>
      </c>
      <c r="C358" s="403">
        <v>2</v>
      </c>
      <c r="D358" s="33" t="s">
        <v>156</v>
      </c>
      <c r="E358" s="35">
        <v>1995</v>
      </c>
      <c r="F358" s="51">
        <v>28368</v>
      </c>
      <c r="G358" s="33" t="s">
        <v>160</v>
      </c>
    </row>
    <row r="359" spans="1:7" x14ac:dyDescent="0.25">
      <c r="A359" s="33" t="s">
        <v>42</v>
      </c>
      <c r="B359" s="33" t="s">
        <v>159</v>
      </c>
      <c r="C359" s="403">
        <v>2</v>
      </c>
      <c r="D359" s="33" t="s">
        <v>44</v>
      </c>
      <c r="E359" s="35">
        <v>1995</v>
      </c>
      <c r="F359" s="51">
        <v>31987</v>
      </c>
      <c r="G359" s="33" t="s">
        <v>160</v>
      </c>
    </row>
    <row r="360" spans="1:7" x14ac:dyDescent="0.25">
      <c r="A360" s="33" t="s">
        <v>42</v>
      </c>
      <c r="B360" s="33" t="s">
        <v>159</v>
      </c>
      <c r="C360" s="403" t="s">
        <v>414</v>
      </c>
      <c r="D360" s="33" t="s">
        <v>156</v>
      </c>
      <c r="E360" s="35">
        <v>1995</v>
      </c>
      <c r="F360" s="51">
        <v>29456</v>
      </c>
      <c r="G360" s="33" t="s">
        <v>160</v>
      </c>
    </row>
    <row r="361" spans="1:7" x14ac:dyDescent="0.25">
      <c r="A361" s="33" t="s">
        <v>42</v>
      </c>
      <c r="B361" s="33" t="s">
        <v>159</v>
      </c>
      <c r="C361" s="403" t="s">
        <v>414</v>
      </c>
      <c r="D361" s="33" t="s">
        <v>44</v>
      </c>
      <c r="E361" s="35">
        <v>1995</v>
      </c>
      <c r="F361" s="51">
        <v>29456</v>
      </c>
      <c r="G361" s="33" t="s">
        <v>160</v>
      </c>
    </row>
    <row r="362" spans="1:7" x14ac:dyDescent="0.25">
      <c r="A362" s="33" t="s">
        <v>42</v>
      </c>
      <c r="B362" s="33" t="s">
        <v>617</v>
      </c>
      <c r="C362" s="221" t="s">
        <v>3929</v>
      </c>
      <c r="D362" s="33" t="s">
        <v>44</v>
      </c>
      <c r="E362" s="35">
        <v>1995</v>
      </c>
      <c r="F362" s="52">
        <v>19975</v>
      </c>
      <c r="G362" s="33" t="s">
        <v>147</v>
      </c>
    </row>
    <row r="363" spans="1:7" x14ac:dyDescent="0.25">
      <c r="A363" s="33" t="s">
        <v>42</v>
      </c>
      <c r="B363" s="33" t="s">
        <v>618</v>
      </c>
      <c r="C363" s="221" t="s">
        <v>4191</v>
      </c>
      <c r="D363" s="33" t="s">
        <v>44</v>
      </c>
      <c r="E363" s="35">
        <v>1995</v>
      </c>
      <c r="F363" s="52">
        <v>21250</v>
      </c>
      <c r="G363" s="33" t="s">
        <v>147</v>
      </c>
    </row>
    <row r="364" spans="1:7" x14ac:dyDescent="0.25">
      <c r="A364" s="33" t="s">
        <v>42</v>
      </c>
      <c r="B364" s="33" t="s">
        <v>362</v>
      </c>
      <c r="C364" s="221">
        <v>3.4</v>
      </c>
      <c r="D364" s="33" t="s">
        <v>43</v>
      </c>
      <c r="E364" s="35">
        <v>1995</v>
      </c>
      <c r="F364" s="52">
        <v>44870</v>
      </c>
      <c r="G364" s="33" t="s">
        <v>364</v>
      </c>
    </row>
    <row r="365" spans="1:7" x14ac:dyDescent="0.25">
      <c r="A365" s="33" t="s">
        <v>42</v>
      </c>
      <c r="B365" s="33" t="s">
        <v>362</v>
      </c>
      <c r="C365" s="221">
        <v>4</v>
      </c>
      <c r="D365" s="33" t="s">
        <v>43</v>
      </c>
      <c r="E365" s="35">
        <v>1995</v>
      </c>
      <c r="F365" s="52">
        <v>51350</v>
      </c>
      <c r="G365" s="33" t="s">
        <v>363</v>
      </c>
    </row>
    <row r="366" spans="1:7" x14ac:dyDescent="0.25">
      <c r="A366" s="33" t="s">
        <v>42</v>
      </c>
      <c r="B366" s="33" t="s">
        <v>362</v>
      </c>
      <c r="C366" s="221">
        <v>4</v>
      </c>
      <c r="D366" s="33" t="s">
        <v>43</v>
      </c>
      <c r="E366" s="35">
        <v>1995</v>
      </c>
      <c r="F366" s="52">
        <v>48870</v>
      </c>
      <c r="G366" s="33" t="s">
        <v>364</v>
      </c>
    </row>
    <row r="367" spans="1:7" x14ac:dyDescent="0.25">
      <c r="A367" s="33" t="s">
        <v>42</v>
      </c>
      <c r="B367" s="33" t="s">
        <v>362</v>
      </c>
      <c r="C367" s="221">
        <v>4.2</v>
      </c>
      <c r="D367" s="33" t="s">
        <v>43</v>
      </c>
      <c r="E367" s="35">
        <v>1995</v>
      </c>
      <c r="F367" s="52">
        <v>59430</v>
      </c>
      <c r="G367" s="33" t="s">
        <v>363</v>
      </c>
    </row>
    <row r="368" spans="1:7" x14ac:dyDescent="0.25">
      <c r="A368" s="33" t="s">
        <v>42</v>
      </c>
      <c r="B368" s="33" t="s">
        <v>362</v>
      </c>
      <c r="C368" s="221">
        <v>4.2</v>
      </c>
      <c r="D368" s="33" t="s">
        <v>43</v>
      </c>
      <c r="E368" s="35">
        <v>1995</v>
      </c>
      <c r="F368" s="52">
        <v>53350</v>
      </c>
      <c r="G368" s="33" t="s">
        <v>364</v>
      </c>
    </row>
    <row r="369" spans="1:7" x14ac:dyDescent="0.25">
      <c r="A369" s="80" t="s">
        <v>42</v>
      </c>
      <c r="B369" s="61" t="s">
        <v>2946</v>
      </c>
      <c r="C369" s="323" t="s">
        <v>2945</v>
      </c>
      <c r="D369" s="80" t="s">
        <v>43</v>
      </c>
      <c r="E369" s="83" t="s">
        <v>541</v>
      </c>
      <c r="F369" s="82">
        <v>30451</v>
      </c>
      <c r="G369" s="80" t="s">
        <v>2947</v>
      </c>
    </row>
    <row r="370" spans="1:7" x14ac:dyDescent="0.25">
      <c r="A370" s="80" t="s">
        <v>42</v>
      </c>
      <c r="B370" s="61" t="s">
        <v>2946</v>
      </c>
      <c r="C370" s="323" t="s">
        <v>2945</v>
      </c>
      <c r="D370" s="80" t="s">
        <v>43</v>
      </c>
      <c r="E370" s="83" t="s">
        <v>541</v>
      </c>
      <c r="F370" s="82">
        <v>30963</v>
      </c>
      <c r="G370" s="80" t="s">
        <v>2943</v>
      </c>
    </row>
    <row r="371" spans="1:7" s="309" customFormat="1" x14ac:dyDescent="0.25">
      <c r="A371" s="33" t="s">
        <v>42</v>
      </c>
      <c r="B371" s="33" t="s">
        <v>231</v>
      </c>
      <c r="C371" s="221" t="s">
        <v>289</v>
      </c>
      <c r="D371" s="33" t="s">
        <v>44</v>
      </c>
      <c r="E371" s="35">
        <v>1995</v>
      </c>
      <c r="F371" s="52">
        <v>42390</v>
      </c>
      <c r="G371" s="33" t="s">
        <v>147</v>
      </c>
    </row>
    <row r="372" spans="1:7" s="309" customFormat="1" x14ac:dyDescent="0.25">
      <c r="A372" s="33" t="s">
        <v>42</v>
      </c>
      <c r="B372" s="33" t="s">
        <v>231</v>
      </c>
      <c r="C372" s="221" t="s">
        <v>290</v>
      </c>
      <c r="D372" s="33" t="s">
        <v>44</v>
      </c>
      <c r="E372" s="35">
        <v>1995</v>
      </c>
      <c r="F372" s="52">
        <v>36543</v>
      </c>
      <c r="G372" s="33" t="s">
        <v>147</v>
      </c>
    </row>
    <row r="373" spans="1:7" s="309" customFormat="1" x14ac:dyDescent="0.25">
      <c r="A373" s="33" t="s">
        <v>42</v>
      </c>
      <c r="B373" s="33" t="s">
        <v>231</v>
      </c>
      <c r="C373" s="221" t="s">
        <v>194</v>
      </c>
      <c r="D373" s="33" t="s">
        <v>44</v>
      </c>
      <c r="E373" s="35">
        <v>1995</v>
      </c>
      <c r="F373" s="52">
        <v>39016</v>
      </c>
      <c r="G373" s="33" t="s">
        <v>147</v>
      </c>
    </row>
    <row r="374" spans="1:7" s="309" customFormat="1" x14ac:dyDescent="0.25">
      <c r="A374" s="33" t="s">
        <v>42</v>
      </c>
      <c r="B374" s="33" t="s">
        <v>231</v>
      </c>
      <c r="C374" s="221" t="s">
        <v>366</v>
      </c>
      <c r="D374" s="33" t="s">
        <v>44</v>
      </c>
      <c r="E374" s="35">
        <v>1995</v>
      </c>
      <c r="F374" s="52">
        <v>42998</v>
      </c>
      <c r="G374" s="33" t="s">
        <v>147</v>
      </c>
    </row>
    <row r="375" spans="1:7" s="309" customFormat="1" x14ac:dyDescent="0.25">
      <c r="A375" s="33" t="s">
        <v>42</v>
      </c>
      <c r="B375" s="33" t="s">
        <v>148</v>
      </c>
      <c r="C375" s="221" t="s">
        <v>158</v>
      </c>
      <c r="D375" s="33" t="s">
        <v>44</v>
      </c>
      <c r="E375" s="35">
        <v>1995</v>
      </c>
      <c r="F375" s="52">
        <v>27540</v>
      </c>
      <c r="G375" s="33" t="s">
        <v>147</v>
      </c>
    </row>
    <row r="376" spans="1:7" s="309" customFormat="1" x14ac:dyDescent="0.25">
      <c r="A376" s="77" t="s">
        <v>42</v>
      </c>
      <c r="B376" s="80" t="s">
        <v>2324</v>
      </c>
      <c r="C376" s="718" t="s">
        <v>4520</v>
      </c>
      <c r="D376" s="78" t="s">
        <v>4507</v>
      </c>
      <c r="E376" s="78">
        <v>1995</v>
      </c>
      <c r="F376" s="99">
        <v>26700</v>
      </c>
      <c r="G376" s="77" t="s">
        <v>4508</v>
      </c>
    </row>
    <row r="377" spans="1:7" s="309" customFormat="1" x14ac:dyDescent="0.25">
      <c r="A377" s="77" t="s">
        <v>42</v>
      </c>
      <c r="B377" s="80" t="s">
        <v>148</v>
      </c>
      <c r="C377" s="718" t="s">
        <v>4520</v>
      </c>
      <c r="D377" s="78" t="s">
        <v>4509</v>
      </c>
      <c r="E377" s="78">
        <v>1995</v>
      </c>
      <c r="F377" s="99">
        <v>25700</v>
      </c>
      <c r="G377" s="77" t="s">
        <v>4508</v>
      </c>
    </row>
    <row r="378" spans="1:7" s="309" customFormat="1" x14ac:dyDescent="0.25">
      <c r="A378" s="77" t="s">
        <v>42</v>
      </c>
      <c r="B378" s="80" t="s">
        <v>148</v>
      </c>
      <c r="C378" s="718" t="s">
        <v>198</v>
      </c>
      <c r="D378" s="78" t="s">
        <v>4507</v>
      </c>
      <c r="E378" s="78">
        <v>1995</v>
      </c>
      <c r="F378" s="99">
        <v>23700</v>
      </c>
      <c r="G378" s="77" t="s">
        <v>4508</v>
      </c>
    </row>
    <row r="379" spans="1:7" s="309" customFormat="1" x14ac:dyDescent="0.25">
      <c r="A379" s="77" t="s">
        <v>42</v>
      </c>
      <c r="B379" s="80" t="s">
        <v>148</v>
      </c>
      <c r="C379" s="718" t="s">
        <v>291</v>
      </c>
      <c r="D379" s="78" t="s">
        <v>4509</v>
      </c>
      <c r="E379" s="78">
        <v>1995</v>
      </c>
      <c r="F379" s="99">
        <v>22700</v>
      </c>
      <c r="G379" s="77" t="s">
        <v>4508</v>
      </c>
    </row>
    <row r="380" spans="1:7" s="309" customFormat="1" x14ac:dyDescent="0.25">
      <c r="A380" s="77" t="s">
        <v>42</v>
      </c>
      <c r="B380" s="80" t="s">
        <v>148</v>
      </c>
      <c r="C380" s="718" t="s">
        <v>4521</v>
      </c>
      <c r="D380" s="78" t="s">
        <v>4507</v>
      </c>
      <c r="E380" s="78">
        <v>1995</v>
      </c>
      <c r="F380" s="99">
        <v>22300</v>
      </c>
      <c r="G380" s="77" t="s">
        <v>4511</v>
      </c>
    </row>
    <row r="381" spans="1:7" s="309" customFormat="1" x14ac:dyDescent="0.25">
      <c r="A381" s="77" t="s">
        <v>42</v>
      </c>
      <c r="B381" s="80" t="s">
        <v>148</v>
      </c>
      <c r="C381" s="718" t="s">
        <v>4521</v>
      </c>
      <c r="D381" s="78" t="s">
        <v>4509</v>
      </c>
      <c r="E381" s="78">
        <v>1995</v>
      </c>
      <c r="F381" s="99">
        <v>21700</v>
      </c>
      <c r="G381" s="77" t="s">
        <v>4511</v>
      </c>
    </row>
    <row r="382" spans="1:7" s="309" customFormat="1" x14ac:dyDescent="0.25">
      <c r="A382" s="77" t="s">
        <v>42</v>
      </c>
      <c r="B382" s="80" t="s">
        <v>148</v>
      </c>
      <c r="C382" s="718" t="s">
        <v>4521</v>
      </c>
      <c r="D382" s="78" t="s">
        <v>4507</v>
      </c>
      <c r="E382" s="78">
        <v>1995</v>
      </c>
      <c r="F382" s="99">
        <v>22300</v>
      </c>
      <c r="G382" s="77" t="s">
        <v>4508</v>
      </c>
    </row>
    <row r="383" spans="1:7" s="309" customFormat="1" x14ac:dyDescent="0.25">
      <c r="A383" s="77" t="s">
        <v>42</v>
      </c>
      <c r="B383" s="80" t="s">
        <v>148</v>
      </c>
      <c r="C383" s="718" t="s">
        <v>4521</v>
      </c>
      <c r="D383" s="78" t="s">
        <v>4509</v>
      </c>
      <c r="E383" s="78">
        <v>1995</v>
      </c>
      <c r="F383" s="99">
        <v>21300</v>
      </c>
      <c r="G383" s="77" t="s">
        <v>4508</v>
      </c>
    </row>
    <row r="384" spans="1:7" s="309" customFormat="1" x14ac:dyDescent="0.25">
      <c r="A384" s="77" t="s">
        <v>42</v>
      </c>
      <c r="B384" s="80" t="s">
        <v>4519</v>
      </c>
      <c r="C384" s="718" t="s">
        <v>291</v>
      </c>
      <c r="D384" s="78" t="s">
        <v>4509</v>
      </c>
      <c r="E384" s="78">
        <v>1995</v>
      </c>
      <c r="F384" s="99">
        <v>20400</v>
      </c>
      <c r="G384" s="77" t="s">
        <v>4508</v>
      </c>
    </row>
    <row r="385" spans="1:7" s="309" customFormat="1" x14ac:dyDescent="0.25">
      <c r="A385" s="77" t="s">
        <v>42</v>
      </c>
      <c r="B385" s="80" t="s">
        <v>4519</v>
      </c>
      <c r="C385" s="718" t="s">
        <v>291</v>
      </c>
      <c r="D385" s="78" t="s">
        <v>4509</v>
      </c>
      <c r="E385" s="78">
        <v>1995</v>
      </c>
      <c r="F385" s="99">
        <v>19600</v>
      </c>
      <c r="G385" s="77" t="s">
        <v>4511</v>
      </c>
    </row>
    <row r="386" spans="1:7" x14ac:dyDescent="0.25">
      <c r="A386" s="77" t="s">
        <v>42</v>
      </c>
      <c r="B386" s="80" t="s">
        <v>3011</v>
      </c>
      <c r="C386" s="405">
        <v>1.5</v>
      </c>
      <c r="D386" s="78" t="s">
        <v>3010</v>
      </c>
      <c r="E386" s="78">
        <v>1995</v>
      </c>
      <c r="F386" s="99">
        <v>12338</v>
      </c>
      <c r="G386" s="77" t="s">
        <v>421</v>
      </c>
    </row>
    <row r="387" spans="1:7" x14ac:dyDescent="0.25">
      <c r="A387" s="77" t="s">
        <v>42</v>
      </c>
      <c r="B387" s="80" t="s">
        <v>3011</v>
      </c>
      <c r="C387" s="405">
        <v>1.5</v>
      </c>
      <c r="D387" s="78" t="s">
        <v>3010</v>
      </c>
      <c r="E387" s="78">
        <v>1995</v>
      </c>
      <c r="F387" s="99">
        <v>13138</v>
      </c>
      <c r="G387" s="77" t="s">
        <v>419</v>
      </c>
    </row>
    <row r="388" spans="1:7" x14ac:dyDescent="0.25">
      <c r="A388" s="278" t="s">
        <v>42</v>
      </c>
      <c r="B388" s="279" t="s">
        <v>4454</v>
      </c>
      <c r="C388" s="418" t="s">
        <v>6528</v>
      </c>
      <c r="D388" s="279" t="s">
        <v>3302</v>
      </c>
      <c r="E388" s="719">
        <v>1995</v>
      </c>
      <c r="F388" s="698">
        <v>12568</v>
      </c>
      <c r="G388" s="278" t="s">
        <v>3303</v>
      </c>
    </row>
    <row r="389" spans="1:7" x14ac:dyDescent="0.25">
      <c r="A389" s="278" t="s">
        <v>42</v>
      </c>
      <c r="B389" s="279" t="s">
        <v>4454</v>
      </c>
      <c r="C389" s="418" t="s">
        <v>6529</v>
      </c>
      <c r="D389" s="279" t="s">
        <v>3302</v>
      </c>
      <c r="E389" s="719">
        <v>1995</v>
      </c>
      <c r="F389" s="698">
        <v>11848</v>
      </c>
      <c r="G389" s="278" t="s">
        <v>3303</v>
      </c>
    </row>
    <row r="390" spans="1:7" x14ac:dyDescent="0.25">
      <c r="A390" s="278" t="s">
        <v>42</v>
      </c>
      <c r="B390" s="279" t="s">
        <v>4454</v>
      </c>
      <c r="C390" s="418" t="s">
        <v>6530</v>
      </c>
      <c r="D390" s="279" t="s">
        <v>3302</v>
      </c>
      <c r="E390" s="719">
        <v>1995</v>
      </c>
      <c r="F390" s="698">
        <v>17528</v>
      </c>
      <c r="G390" s="278" t="s">
        <v>3303</v>
      </c>
    </row>
    <row r="391" spans="1:7" x14ac:dyDescent="0.25">
      <c r="A391" s="278" t="s">
        <v>42</v>
      </c>
      <c r="B391" s="279" t="s">
        <v>4454</v>
      </c>
      <c r="C391" s="418" t="s">
        <v>6663</v>
      </c>
      <c r="D391" s="279" t="s">
        <v>3302</v>
      </c>
      <c r="E391" s="719">
        <v>1995</v>
      </c>
      <c r="F391" s="698">
        <v>16628</v>
      </c>
      <c r="G391" s="278" t="s">
        <v>3303</v>
      </c>
    </row>
    <row r="392" spans="1:7" x14ac:dyDescent="0.25">
      <c r="A392" s="699" t="s">
        <v>42</v>
      </c>
      <c r="B392" s="279" t="s">
        <v>4454</v>
      </c>
      <c r="C392" s="418" t="s">
        <v>6662</v>
      </c>
      <c r="D392" s="279" t="s">
        <v>3302</v>
      </c>
      <c r="E392" s="719">
        <v>1995</v>
      </c>
      <c r="F392" s="698">
        <v>17708</v>
      </c>
      <c r="G392" s="278" t="s">
        <v>3303</v>
      </c>
    </row>
    <row r="393" spans="1:7" x14ac:dyDescent="0.25">
      <c r="A393" s="205" t="s">
        <v>42</v>
      </c>
      <c r="B393" s="33" t="s">
        <v>619</v>
      </c>
      <c r="C393" s="221" t="s">
        <v>4038</v>
      </c>
      <c r="D393" s="33" t="s">
        <v>43</v>
      </c>
      <c r="E393" s="35">
        <v>1995</v>
      </c>
      <c r="F393" s="52">
        <v>19975</v>
      </c>
      <c r="G393" s="33" t="s">
        <v>286</v>
      </c>
    </row>
    <row r="394" spans="1:7" x14ac:dyDescent="0.25">
      <c r="A394" s="699" t="s">
        <v>42</v>
      </c>
      <c r="B394" s="279" t="s">
        <v>4455</v>
      </c>
      <c r="C394" s="418" t="s">
        <v>6532</v>
      </c>
      <c r="D394" s="279" t="s">
        <v>3302</v>
      </c>
      <c r="E394" s="719">
        <v>1995</v>
      </c>
      <c r="F394" s="698">
        <v>22218</v>
      </c>
      <c r="G394" s="278" t="s">
        <v>3303</v>
      </c>
    </row>
    <row r="395" spans="1:7" x14ac:dyDescent="0.25">
      <c r="A395" s="699" t="s">
        <v>42</v>
      </c>
      <c r="B395" s="279" t="s">
        <v>4455</v>
      </c>
      <c r="C395" s="418" t="s">
        <v>3304</v>
      </c>
      <c r="D395" s="279" t="s">
        <v>3302</v>
      </c>
      <c r="E395" s="719">
        <v>1995</v>
      </c>
      <c r="F395" s="698">
        <v>21318</v>
      </c>
      <c r="G395" s="278" t="s">
        <v>3303</v>
      </c>
    </row>
    <row r="396" spans="1:7" x14ac:dyDescent="0.25">
      <c r="A396" s="77" t="s">
        <v>856</v>
      </c>
      <c r="B396" s="77" t="s">
        <v>1514</v>
      </c>
      <c r="C396" s="720">
        <v>1</v>
      </c>
      <c r="D396" s="77" t="s">
        <v>110</v>
      </c>
      <c r="E396" s="77">
        <v>1995</v>
      </c>
      <c r="F396" s="171">
        <v>10337</v>
      </c>
      <c r="G396" s="77" t="s">
        <v>186</v>
      </c>
    </row>
    <row r="397" spans="1:7" s="113" customFormat="1" x14ac:dyDescent="0.25">
      <c r="A397" s="77" t="s">
        <v>856</v>
      </c>
      <c r="B397" s="77" t="s">
        <v>1514</v>
      </c>
      <c r="C397" s="720">
        <v>1</v>
      </c>
      <c r="D397" s="77" t="s">
        <v>110</v>
      </c>
      <c r="E397" s="77">
        <v>1995</v>
      </c>
      <c r="F397" s="171">
        <v>9837</v>
      </c>
      <c r="G397" s="77" t="s">
        <v>1213</v>
      </c>
    </row>
    <row r="398" spans="1:7" s="113" customFormat="1" x14ac:dyDescent="0.25">
      <c r="A398" s="77" t="s">
        <v>856</v>
      </c>
      <c r="B398" s="77" t="s">
        <v>1514</v>
      </c>
      <c r="C398" s="720">
        <v>1.4</v>
      </c>
      <c r="D398" s="77" t="s">
        <v>110</v>
      </c>
      <c r="E398" s="77">
        <v>1995</v>
      </c>
      <c r="F398" s="171">
        <v>11337</v>
      </c>
      <c r="G398" s="77" t="s">
        <v>186</v>
      </c>
    </row>
    <row r="399" spans="1:7" s="113" customFormat="1" x14ac:dyDescent="0.25">
      <c r="A399" s="77" t="s">
        <v>856</v>
      </c>
      <c r="B399" s="77" t="s">
        <v>1514</v>
      </c>
      <c r="C399" s="720">
        <v>1.4</v>
      </c>
      <c r="D399" s="77" t="s">
        <v>110</v>
      </c>
      <c r="E399" s="77">
        <v>1995</v>
      </c>
      <c r="F399" s="171">
        <v>10837</v>
      </c>
      <c r="G399" s="77" t="s">
        <v>1213</v>
      </c>
    </row>
    <row r="400" spans="1:7" s="113" customFormat="1" x14ac:dyDescent="0.25">
      <c r="A400" s="77" t="s">
        <v>856</v>
      </c>
      <c r="B400" s="77" t="s">
        <v>1514</v>
      </c>
      <c r="C400" s="720">
        <v>1.4</v>
      </c>
      <c r="D400" s="77" t="s">
        <v>110</v>
      </c>
      <c r="E400" s="77">
        <v>1995</v>
      </c>
      <c r="F400" s="171">
        <v>15337</v>
      </c>
      <c r="G400" s="77" t="s">
        <v>1213</v>
      </c>
    </row>
    <row r="401" spans="1:7" s="113" customFormat="1" x14ac:dyDescent="0.25">
      <c r="A401" s="77" t="s">
        <v>856</v>
      </c>
      <c r="B401" s="77" t="s">
        <v>1514</v>
      </c>
      <c r="C401" s="721">
        <v>1.6</v>
      </c>
      <c r="D401" s="77" t="s">
        <v>110</v>
      </c>
      <c r="E401" s="77">
        <v>1995</v>
      </c>
      <c r="F401" s="171">
        <v>11737</v>
      </c>
      <c r="G401" s="77" t="s">
        <v>186</v>
      </c>
    </row>
    <row r="402" spans="1:7" s="113" customFormat="1" x14ac:dyDescent="0.25">
      <c r="A402" s="77" t="s">
        <v>856</v>
      </c>
      <c r="B402" s="77" t="s">
        <v>1514</v>
      </c>
      <c r="C402" s="721">
        <v>1.6</v>
      </c>
      <c r="D402" s="77" t="s">
        <v>110</v>
      </c>
      <c r="E402" s="77">
        <v>1995</v>
      </c>
      <c r="F402" s="171">
        <v>11237</v>
      </c>
      <c r="G402" s="77" t="s">
        <v>1213</v>
      </c>
    </row>
    <row r="403" spans="1:7" s="113" customFormat="1" x14ac:dyDescent="0.25">
      <c r="A403" s="40"/>
      <c r="B403" s="40"/>
      <c r="C403" s="404"/>
      <c r="D403" s="40"/>
      <c r="E403" s="46"/>
      <c r="F403" s="169"/>
      <c r="G403" s="40"/>
    </row>
    <row r="404" spans="1:7" s="70" customFormat="1" x14ac:dyDescent="0.25">
      <c r="A404" s="40"/>
      <c r="B404" s="40"/>
      <c r="C404" s="404"/>
      <c r="D404" s="40"/>
      <c r="E404" s="46"/>
      <c r="F404" s="169"/>
      <c r="G404" s="40"/>
    </row>
    <row r="405" spans="1:7" s="70" customFormat="1" x14ac:dyDescent="0.25">
      <c r="A405" s="40"/>
      <c r="B405" s="40"/>
      <c r="C405" s="404"/>
      <c r="D405" s="40"/>
      <c r="E405" s="46"/>
      <c r="F405" s="169"/>
      <c r="G405" s="40"/>
    </row>
    <row r="408" spans="1:7" x14ac:dyDescent="0.25">
      <c r="A408" s="90"/>
      <c r="B408" s="90"/>
      <c r="C408" s="540"/>
      <c r="D408" s="90"/>
      <c r="E408" s="90"/>
      <c r="F408" s="90"/>
      <c r="G408" s="90"/>
    </row>
    <row r="409" spans="1:7" x14ac:dyDescent="0.25">
      <c r="A409" s="90"/>
      <c r="B409" s="90"/>
      <c r="C409" s="540"/>
      <c r="D409" s="90"/>
      <c r="E409" s="90"/>
      <c r="F409" s="90"/>
      <c r="G409" s="90"/>
    </row>
    <row r="410" spans="1:7" x14ac:dyDescent="0.25">
      <c r="A410" s="90"/>
      <c r="B410" s="90"/>
      <c r="C410" s="540"/>
      <c r="D410" s="90"/>
      <c r="E410" s="90"/>
      <c r="F410" s="90"/>
      <c r="G410" s="90"/>
    </row>
    <row r="411" spans="1:7" x14ac:dyDescent="0.25">
      <c r="A411" s="90"/>
      <c r="B411" s="90"/>
      <c r="C411" s="540"/>
      <c r="D411" s="90"/>
      <c r="E411" s="90"/>
      <c r="F411" s="90"/>
      <c r="G411" s="90"/>
    </row>
    <row r="412" spans="1:7" x14ac:dyDescent="0.25">
      <c r="A412" s="90"/>
      <c r="B412" s="90"/>
      <c r="C412" s="540"/>
      <c r="D412" s="90"/>
      <c r="E412" s="90"/>
      <c r="F412" s="90"/>
      <c r="G412" s="90"/>
    </row>
    <row r="413" spans="1:7" x14ac:dyDescent="0.25">
      <c r="A413" s="90"/>
      <c r="B413" s="90"/>
      <c r="C413" s="540"/>
      <c r="D413" s="90"/>
      <c r="E413" s="90"/>
      <c r="F413" s="90"/>
      <c r="G413" s="90"/>
    </row>
    <row r="414" spans="1:7" x14ac:dyDescent="0.25">
      <c r="A414" s="90"/>
      <c r="B414" s="90"/>
      <c r="C414" s="540"/>
      <c r="D414" s="90"/>
      <c r="E414" s="90"/>
      <c r="F414" s="90"/>
      <c r="G414" s="90"/>
    </row>
    <row r="422" spans="1:7" s="90" customFormat="1" x14ac:dyDescent="0.25">
      <c r="A422" s="40"/>
      <c r="B422" s="40"/>
      <c r="C422" s="404"/>
      <c r="D422" s="40"/>
      <c r="E422" s="46"/>
      <c r="F422" s="169"/>
      <c r="G422" s="40"/>
    </row>
    <row r="423" spans="1:7" s="90" customFormat="1" x14ac:dyDescent="0.25">
      <c r="A423" s="40"/>
      <c r="B423" s="40"/>
      <c r="C423" s="404"/>
      <c r="D423" s="40"/>
      <c r="E423" s="40"/>
      <c r="F423" s="40"/>
      <c r="G423" s="40"/>
    </row>
    <row r="424" spans="1:7" s="90" customFormat="1" x14ac:dyDescent="0.25">
      <c r="A424" s="40"/>
      <c r="B424" s="40"/>
      <c r="C424" s="404"/>
      <c r="D424" s="40"/>
      <c r="E424" s="40"/>
      <c r="F424" s="40"/>
      <c r="G424" s="40"/>
    </row>
    <row r="425" spans="1:7" s="90" customFormat="1" x14ac:dyDescent="0.25">
      <c r="A425" s="40"/>
      <c r="B425" s="40"/>
      <c r="C425" s="404"/>
      <c r="D425" s="40"/>
      <c r="E425" s="46"/>
      <c r="F425" s="169"/>
      <c r="G425" s="40"/>
    </row>
    <row r="426" spans="1:7" s="90" customFormat="1" x14ac:dyDescent="0.25">
      <c r="A426" s="40"/>
      <c r="B426" s="40"/>
      <c r="C426" s="404"/>
      <c r="D426" s="40"/>
      <c r="E426" s="46"/>
      <c r="F426" s="169"/>
      <c r="G426" s="40"/>
    </row>
    <row r="427" spans="1:7" s="90" customFormat="1" x14ac:dyDescent="0.25">
      <c r="A427" s="40"/>
      <c r="B427" s="40"/>
      <c r="C427" s="404"/>
      <c r="D427" s="40"/>
      <c r="E427" s="46"/>
      <c r="F427" s="169"/>
      <c r="G427" s="40"/>
    </row>
    <row r="428" spans="1:7" s="90" customFormat="1" x14ac:dyDescent="0.25">
      <c r="A428" s="40"/>
      <c r="B428" s="40"/>
      <c r="C428" s="404"/>
      <c r="D428" s="40"/>
      <c r="E428" s="46"/>
      <c r="F428" s="169"/>
      <c r="G428" s="40"/>
    </row>
    <row r="465" spans="1:7" x14ac:dyDescent="0.25">
      <c r="A465" s="113"/>
      <c r="B465" s="113"/>
      <c r="C465" s="373"/>
      <c r="D465" s="113"/>
      <c r="E465" s="113"/>
      <c r="F465" s="113"/>
      <c r="G465" s="113"/>
    </row>
  </sheetData>
  <sheetProtection algorithmName="SHA-512" hashValue="8VGwuKK0VLQmb0OLJzedlhyZF4wvMulHo/4GyrdW5KT0KCCzNBhZmTsCAuJftuuJnNcA5hiCL43V+ZOUlu6Y+A==" saltValue="z2gNFaLEoEgHoBiUKLm3vw==" spinCount="100000" sheet="1" objects="1" scenarios="1" selectLockedCells="1" selectUnlockedCells="1"/>
  <sortState ref="A2:G388">
    <sortCondition ref="A2:A388"/>
    <sortCondition ref="B2:B388"/>
  </sortState>
  <hyperlinks>
    <hyperlink ref="C135" r:id="rId1" display="http://specs.cars-directory.net/mitsubishi/lancer/1.3_MX_11828.html"/>
    <hyperlink ref="C137" r:id="rId2" display="http://specs.cars-directory.net/mitsubishi/lancer/1.3_T_11820.html"/>
    <hyperlink ref="C140" r:id="rId3" display="http://specs.cars-directory.net/mitsubishi/lancer/1.5_Exceed_11878.html"/>
    <hyperlink ref="C141" r:id="rId4" display="http://specs.cars-directory.net/mitsubishi/lancer/1.5_MX_11837.html"/>
    <hyperlink ref="C144" r:id="rId5" display="http://specs.cars-directory.net/mitsubishi/lancer/1.5_MX_extra_11848.html"/>
    <hyperlink ref="C147" r:id="rId6" display="http://specs.cars-directory.net/mitsubishi/lancer/1.5_MX_saloon_11856.html"/>
    <hyperlink ref="C148" r:id="rId7" display="http://specs.cars-directory.net/mitsubishi/lancer/1.5_MX_saloon_11862.html"/>
    <hyperlink ref="C149" r:id="rId8" display="http://specs.cars-directory.net/mitsubishi/lancer/1.6_MR_11880.html"/>
    <hyperlink ref="C150" r:id="rId9" display="http://specs.cars-directory.net/mitsubishi/lancer/1.6_MR_MIVEC-MD_11888.html"/>
    <hyperlink ref="C152" r:id="rId10" display="http://specs.cars-directory.net/mitsubishi/lancer/1.8_GSR_11898.html"/>
    <hyperlink ref="C154" r:id="rId11" display="http://specs.cars-directory.net/mitsubishi/lancer/1.8_MX_saloon_11893.html"/>
    <hyperlink ref="C157" r:id="rId12" display="http://specs.cars-directory.net/mitsubishi/lancer/2.0DT_MX_saloon_11906.html"/>
    <hyperlink ref="C158" r:id="rId13" display="http://specs.cars-directory.net/mitsubishi/lancer/2.0DT_MX_saloon_11912.html"/>
    <hyperlink ref="C136" r:id="rId14" display="http://specs.cars-directory.net/mitsubishi/lancer/1.3_MX_11716.html"/>
    <hyperlink ref="C138" r:id="rId15" display="http://specs.cars-directory.net/mitsubishi/lancer/1.3_T_11708.html"/>
    <hyperlink ref="C139" r:id="rId16" display="http://specs.cars-directory.net/mitsubishi/lancer/1.5_MVV_saloon_11725.html"/>
    <hyperlink ref="C142" r:id="rId17" display="http://specs.cars-directory.net/mitsubishi/lancer/1.5_MX_11732.html"/>
    <hyperlink ref="C143" r:id="rId18" display="http://specs.cars-directory.net/mitsubishi/lancer/1.5_MX_11736.html"/>
    <hyperlink ref="C155" r:id="rId19" display="http://specs.cars-directory.net/mitsubishi/lancer/2.0DT_MX_11801.html"/>
    <hyperlink ref="C156" r:id="rId20" display="http://specs.cars-directory.net/mitsubishi/lancer/2.0DT_MX_11805.html"/>
    <hyperlink ref="C169" r:id="rId21" display="http://specs.cars-directory.net/mitsubishi/mirage/1.5_Asti_S_11646.html"/>
    <hyperlink ref="C170" r:id="rId22" display="http://specs.cars-directory.net/mitsubishi/mirage/1.6_Asti_R_11663.html"/>
    <hyperlink ref="C171" r:id="rId23" display="http://specs.cars-directory.net/mitsubishi/mirage/1.3_F_11542.html"/>
    <hyperlink ref="C173" r:id="rId24" display="http://specs.cars-directory.net/mitsubishi/mirage/1.5_F_11569.html"/>
    <hyperlink ref="C175" r:id="rId25" display="http://specs.cars-directory.net/mitsubishi/mirage/1.6_Cyborg_11594.html"/>
    <hyperlink ref="C180" r:id="rId26" display="http://specs.cars-directory.net/mitsubishi/pajero_junior/1.1_ZR-I_10185.html"/>
    <hyperlink ref="C181" r:id="rId27" display="http://specs.cars-directory.net/mitsubishi/pajero_mini/660_active_field_edition_4WD_54956.html"/>
    <hyperlink ref="C166" r:id="rId28" display="http://specs.cars-directory.net/mitsubishi/minica/660_Ce_sunroof_42387.html"/>
    <hyperlink ref="C167" r:id="rId29" display="http://specs.cars-directory.net/mitsubishi/minica/660_Ce_sunroof_42388.html"/>
    <hyperlink ref="C164" r:id="rId30" display="http://specs.cars-directory.net/mitsubishi/minica_toppo/660_Amista_10930.html"/>
    <hyperlink ref="C165" r:id="rId31" display="http://specs.cars-directory.net/mitsubishi/minica_toppo/660_Amista_10930.html"/>
    <hyperlink ref="C168" r:id="rId32" display="http://specs.cars-directory.net/mitsubishi/mirage/1.3_Asti_L_11625.html"/>
    <hyperlink ref="C176" r:id="rId33" display="http://specs.cars-directory.net/mitsubishi/pajero/3.0_exceed_long_9960.html"/>
    <hyperlink ref="C177" r:id="rId34" display="http://specs.cars-directory.net/mitsubishi/pajero/3.5_Evolution_short_9993.html"/>
    <hyperlink ref="C183" r:id="rId35" display="http://specs.cars-directory.net/mitsubishi/rvr/2.0_Hyper_sports_gear_R_7837.html"/>
    <hyperlink ref="C184" r:id="rId36" display="http://specs.cars-directory.net/mitsubishi/rvr/2.0_Hyper_sports_gear_R_7838.html"/>
    <hyperlink ref="C225" r:id="rId37" display="http://specs.cars-directory.net/toyota/aristo/3.0_Q_23758.html"/>
    <hyperlink ref="C226" r:id="rId38" display="http://specs.cars-directory.net/toyota/aristo/3.0_V_23768.html"/>
    <hyperlink ref="C227" r:id="rId39" display="http://specs.cars-directory.net/toyota/aristo/4.0_Zi-Four_23770.html"/>
    <hyperlink ref="C228" r:id="rId40" display="http://specs.cars-directory.net/toyota/avalon/3.0_23716.html"/>
    <hyperlink ref="C229" r:id="rId41" display="http://specs.cars-directory.net/toyota/avalon/3.0_G_23719.html"/>
    <hyperlink ref="C230" r:id="rId42" display="http://specs.cars-directory.net/toyota/caldina/1.8_CZ_25407.html"/>
    <hyperlink ref="C231" r:id="rId43" display="http://specs.cars-directory.net/toyota/caldina/1.8_FZ_25399.html"/>
    <hyperlink ref="C232" r:id="rId44" display="http://specs.cars-directory.net/toyota/caldina/1.8_TZ_25413.html"/>
    <hyperlink ref="C233" r:id="rId45" display="http://specs.cars-directory.net/toyota/caldina/2.0_CZ_25435.html"/>
    <hyperlink ref="C234" r:id="rId46" display="http://specs.cars-directory.net/toyota/caldina/2.0_CZ_25435.html"/>
    <hyperlink ref="C237" r:id="rId47" display="http://specs.cars-directory.net/toyota/caldina/2.0D_CZ_25424.html"/>
    <hyperlink ref="C238" r:id="rId48" display="http://specs.cars-directory.net/toyota/camry/1.8_Lumiere_24919.html"/>
    <hyperlink ref="C241" r:id="rId49" display="http://specs.cars-directory.net/toyota/camry/1.8_XJ_24913.html"/>
    <hyperlink ref="C239" r:id="rId50" display="http://specs.cars-directory.net/toyota/camry/2.0_Lumiere_24933.html"/>
    <hyperlink ref="C240" r:id="rId51" display="http://specs.cars-directory.net/toyota/camry/2.0_Lumiere_24933.html"/>
    <hyperlink ref="C242" r:id="rId52" display="http://specs.cars-directory.net/toyota/camry/2.0_ZX_24942.html"/>
    <hyperlink ref="C243" r:id="rId53" display="http://specs.cars-directory.net/toyota/camry/2.0_ZX_24948.html"/>
    <hyperlink ref="C244" r:id="rId54" display="http://specs.cars-directory.net/toyota/camry/2.2DT_XJ_24980.html"/>
    <hyperlink ref="C245" r:id="rId55" display="http://specs.cars-directory.net/toyota/camry/2.2DT_XJ_24980.html"/>
    <hyperlink ref="C253" r:id="rId56" display="http://specs.cars-directory.net/toyota/cavalier/2.4_26398.html"/>
    <hyperlink ref="C256" r:id="rId57" display="http://specs.cars-directory.net/toyota/celica/2.0_Convertible_29012.html"/>
    <hyperlink ref="C254" r:id="rId58" display="http://specs.cars-directory.net/toyota/celica/2.0_GT-FOUR_28969.html"/>
    <hyperlink ref="C255" r:id="rId59" display="http://specs.cars-directory.net/toyota/celica/2.0_SS-I_28927.html"/>
    <hyperlink ref="C257" r:id="rId60" display="http://specs.cars-directory.net/toyota/celsior/4.0_A_specification_29025.html"/>
    <hyperlink ref="C258" r:id="rId61" display="http://specs.cars-directory.net/toyota/celsior/4.0_B_specification_29030.html"/>
    <hyperlink ref="C259" r:id="rId62" display="http://specs.cars-directory.net/toyota/celsior/4.0_C_specification_29035.html"/>
    <hyperlink ref="C264" r:id="rId63" display="http://specs.cars-directory.net/toyota/chaser/1.8_Raffine_29767.html"/>
    <hyperlink ref="C265" r:id="rId64" display="http://specs.cars-directory.net/toyota/chaser/1.8_XL_29765.html"/>
    <hyperlink ref="C260" r:id="rId65" display="http://specs.cars-directory.net/toyota/chaser/2.0_Avante_29773.html"/>
    <hyperlink ref="C263" r:id="rId66" display="http://specs.cars-directory.net/toyota/chaser/2.4DT_Raffine_29787.html"/>
    <hyperlink ref="C266" r:id="rId67" display="http://specs.cars-directory.net/toyota/chaser/2.4DT_XL_29781.html"/>
    <hyperlink ref="C261" r:id="rId68" display="http://specs.cars-directory.net/toyota/chaser/2.5_Avante_29796.html"/>
    <hyperlink ref="C262" r:id="rId69" display="http://specs.cars-directory.net/toyota/chaser/2.5_Avante_Four_29805.html"/>
    <hyperlink ref="C281" r:id="rId70" display="http://specs.cars-directory.net/toyota/corona/1.6_EX_saloon_27541.html"/>
    <hyperlink ref="C282" r:id="rId71" display="http://specs.cars-directory.net/toyota/corona/1.8_EX_saloon_27553.html"/>
    <hyperlink ref="C283" r:id="rId72" display="http://specs.cars-directory.net/toyota/corona/1.8_GX_27547.html"/>
    <hyperlink ref="C284" r:id="rId73" display="http://specs.cars-directory.net/toyota/corona/2.0_EX_saloon_27585.html"/>
    <hyperlink ref="C285" r:id="rId74" display="http://specs.cars-directory.net/toyota/corona/2.0_EX_saloon_27585.html"/>
    <hyperlink ref="C286" r:id="rId75" display="http://specs.cars-directory.net/toyota/corona/2.0D_EX_saloon_27572.html"/>
    <hyperlink ref="C287" r:id="rId76" display="http://specs.cars-directory.net/toyota/corona/2.0D_EX_saloon_27572.html"/>
    <hyperlink ref="C279" r:id="rId77" display="http://specs.cars-directory.net/toyota/corona/1.8_SF_27631.html"/>
    <hyperlink ref="C280" r:id="rId78" display="http://specs.cars-directory.net/toyota/corona/2.0_SF_27635.html"/>
    <hyperlink ref="C276" r:id="rId79" display="http://specs.cars-directory.net/toyota/corona_exiv/1.8_180E_27682.html"/>
    <hyperlink ref="C277" r:id="rId80" display="http://specs.cars-directory.net/toyota/corona_exiv/2.0_200E_27698.html"/>
    <hyperlink ref="C278" r:id="rId81" display="http://specs.cars-directory.net/toyota/corona_exiv/2.0_GT-4WD_27726.html"/>
    <hyperlink ref="C294" r:id="rId82" display="http://specs.cars-directory.net/toyota/corsa/1.3_AX_27397.html"/>
    <hyperlink ref="C295" r:id="rId83" display="http://specs.cars-directory.net/toyota/corsa/1.5_AX_27413.html"/>
    <hyperlink ref="C296" r:id="rId84" display="http://specs.cars-directory.net/toyota/corsa/1.5_AX_27419.html"/>
    <hyperlink ref="C297" r:id="rId85" display="http://specs.cars-directory.net/toyota/corsa/1.5_VIT-X_27421.html"/>
    <hyperlink ref="C298" r:id="rId86" display="http://specs.cars-directory.net/toyota/corsa/1.5_VIT-X_27428.html"/>
    <hyperlink ref="C299" r:id="rId87" display="http://specs.cars-directory.net/toyota/corsa/1.5DT_AX_27407.html"/>
    <hyperlink ref="C290" r:id="rId88" display="http://specs.cars-directory.net/toyota/corsa/1.3_Moa_27473.html"/>
    <hyperlink ref="C293" r:id="rId89" display="http://specs.cars-directory.net/toyota/corsa/1.3_Moa_27473.html"/>
    <hyperlink ref="C288" r:id="rId90" display="http://specs.cars-directory.net/toyota/corsa/1.5_Cynthia_27489.html"/>
    <hyperlink ref="C289" r:id="rId91" display="http://specs.cars-directory.net/toyota/corsa/1.5_Cynthia_27489.html"/>
    <hyperlink ref="C291" r:id="rId92" display="http://specs.cars-directory.net/toyota/corsa/1.5_Cynthia_27489.html"/>
    <hyperlink ref="C292" r:id="rId93" display="http://specs.cars-directory.net/toyota/corsa/1.5DT_Moa_27481.html"/>
    <hyperlink ref="C305" r:id="rId94" display="http://specs.cars-directory.net/toyota/cresta/1.8_SC_27157.html"/>
    <hyperlink ref="C300" r:id="rId95" display="http://specs.cars-directory.net/toyota/cresta/2.0_Super_Lucent_27166.html"/>
    <hyperlink ref="C306" r:id="rId96" display="http://specs.cars-directory.net/toyota/cresta/2.4DT_SC_27174.html"/>
    <hyperlink ref="C302" r:id="rId97" display="http://specs.cars-directory.net/toyota/cresta/2.5_Super_Lucent_27189.html"/>
    <hyperlink ref="C303" r:id="rId98" display="http://specs.cars-directory.net/toyota/cresta/2.5_super_Lucent_Four_27198.html"/>
    <hyperlink ref="C304" r:id="rId99" display="http://specs.cars-directory.net/toyota/cresta/3.0_Super_Lucent_G_27215.html"/>
    <hyperlink ref="C301" r:id="rId100" display="http://specs.cars-directory.net/toyota/cresta/2.0_Super_deluxe_27071.html"/>
    <hyperlink ref="C309" r:id="rId101" display="http://specs.cars-directory.net/toyota/crown/2.4DT_Royal_saloon_26832.html"/>
    <hyperlink ref="C308" r:id="rId102" display="http://specs.cars-directory.net/toyota/crown/3.0_Royal_saloon_26851.html"/>
    <hyperlink ref="C307" r:id="rId103" display="http://specs.cars-directory.net/toyota/crown/2.0_deluxe_54888.html"/>
    <hyperlink ref="C310" r:id="rId104" display="http://specs.cars-directory.net/toyota/crown_wagon/2.0_wagon_royal_extra_26887.html"/>
    <hyperlink ref="C311" r:id="rId105" display="http://specs.cars-directory.net/toyota/curren/1.8_TS_25542.html"/>
    <hyperlink ref="C312" r:id="rId106" display="http://specs.cars-directory.net/toyota/curren/2.0_FS_25545.html"/>
    <hyperlink ref="C313" r:id="rId107" display="http://specs.cars-directory.net/toyota/estima_emina/2.2DT_Aeras_24422.html"/>
    <hyperlink ref="C314" r:id="rId108" display="http://specs.cars-directory.net/toyota/estima_emina/2.2DT_D_middle_roof_24332.html"/>
    <hyperlink ref="C315" r:id="rId109" display="http://specs.cars-directory.net/toyota/granvia/2.7_G_27256.html"/>
    <hyperlink ref="C316" r:id="rId110" display="http://specs.cars-directory.net/toyota/granvia/3.0DT_G_27267.html"/>
    <hyperlink ref="C317" r:id="rId111" display="http://specs.cars-directory.net/toyota/granvia/3.0DT_G_27275.html"/>
    <hyperlink ref="C319" r:id="rId112" display="http://specs.cars-directory.net/toyota/lite_ace/2.0_FXV_32281.html"/>
    <hyperlink ref="C320" r:id="rId113" display="http://specs.cars-directory.net/toyota/lite_ace/2.0_FXV_32281.html"/>
    <hyperlink ref="C321" r:id="rId114" display="http://specs.cars-directory.net/toyota/lite_ace/2.2DT_AXL_high_roof_32304.html"/>
    <hyperlink ref="C322" r:id="rId115" display="http://specs.cars-directory.net/toyota/lite_ace/2.2DT_AXL_high_roof_32304.html"/>
    <hyperlink ref="C323" r:id="rId116" display="http://specs.cars-directory.net/toyota/mark_ii/1.8_GL_31769.html"/>
    <hyperlink ref="C324" r:id="rId117" display="http://specs.cars-directory.net/toyota/mark_ii/2.0_Grande_31780.html"/>
    <hyperlink ref="C335" r:id="rId118" display="http://specs.cars-directory.net/toyota/sprinter/1.3_LX_28414.html"/>
    <hyperlink ref="C336" r:id="rId119" display="http://specs.cars-directory.net/toyota/sprinter/1.5_LX_28432.html"/>
    <hyperlink ref="C337" r:id="rId120" display="http://specs.cars-directory.net/toyota/sprinter/1.5_LX_28432.html"/>
    <hyperlink ref="C338" r:id="rId121" display="http://specs.cars-directory.net/toyota/sprinter/1.6_GT_28494.html"/>
    <hyperlink ref="C339" r:id="rId122" display="http://specs.cars-directory.net/toyota/sprinter/1.6_GT_28494.html"/>
    <hyperlink ref="C340" r:id="rId123" display="http://specs.cars-directory.net/toyota/sprinter/2.0D_LX_28502.html"/>
    <hyperlink ref="C341" r:id="rId124" display="http://specs.cars-directory.net/toyota/sprinter/2.0D_LX_28502.html"/>
    <hyperlink ref="C342" r:id="rId125" display="http://specs.cars-directory.net/toyota/sprinter/2.2D_LX_28540.html"/>
    <hyperlink ref="C343" r:id="rId126" display="http://specs.cars-directory.net/toyota/sprinter/2.2D_LX_28540.html"/>
    <hyperlink ref="C352" r:id="rId127" display="http://specs.cars-directory.net/toyota/tercel/1.3_Avenue_29235.html"/>
    <hyperlink ref="C353" r:id="rId128" display="http://specs.cars-directory.net/toyota/tercel/1.5_Joinus_29251.html"/>
    <hyperlink ref="C354" r:id="rId129" display="http://specs.cars-directory.net/toyota/tercel/1.5_Joinus_29251.html"/>
    <hyperlink ref="C355" r:id="rId130" display="http://specs.cars-directory.net/toyota/tercel/1.5DT_Joinus_29242.html"/>
    <hyperlink ref="C348" r:id="rId131" display="http://specs.cars-directory.net/toyota/tercel/1.3_Avenue_29351.html"/>
    <hyperlink ref="C349" r:id="rId132" display="http://specs.cars-directory.net/toyota/tercel/1.3_Avenue_29351.html"/>
    <hyperlink ref="C350" r:id="rId133" display="http://specs.cars-directory.net/toyota/tercel/1.5_Joinus_29363.html"/>
    <hyperlink ref="C351" r:id="rId134" display="http://specs.cars-directory.net/toyota/tercel/1.5_Joinus_29363.html"/>
    <hyperlink ref="C356" r:id="rId135" display="http://specs.cars-directory.net/toyota/town_ace/1.8_Custom_high_roof_29389.html"/>
    <hyperlink ref="C357" r:id="rId136" display="http://specs.cars-directory.net/toyota/town_ace/1.8_Custom_high_roof_29388.html"/>
    <hyperlink ref="C358" r:id="rId137" display="http://specs.cars-directory.net/toyota/town_ace/2.0_Royal_Lounge_limited_skylight_roof_29554.html"/>
    <hyperlink ref="C359" r:id="rId138" display="http://specs.cars-directory.net/toyota/town_ace/2.0_Royal_Lounge_limited_skylight_roof_29554.html"/>
    <hyperlink ref="C360" r:id="rId139" display="http://specs.cars-directory.net/toyota/town_ace/2.2DT_Royal_Lounge_limited_skylight_roof_29607.html"/>
    <hyperlink ref="C361" r:id="rId140" display="http://specs.cars-directory.net/toyota/town_ace/2.2DT_Royal_Lounge_limited_skylight_roof_29607.html"/>
    <hyperlink ref="C222" r:id="rId141" display="http://specs.cars-directory.net/nissan/terrano/2.7DT_R3m_16949.html"/>
    <hyperlink ref="C224" r:id="rId142" display="http://specs.cars-directory.net/nissan/terrano/3.3_R3m_16989.html"/>
    <hyperlink ref="C223" r:id="rId143" display="http://specs.cars-directory.net/nissan/terrano/3.0_R3m_selection_V_16913.html"/>
    <hyperlink ref="C216" r:id="rId144" display="http://specs.cars-directory.net/nissan/sunny/1.3_EX_saloon_14411.html"/>
    <hyperlink ref="C217" r:id="rId145" display="http://specs.cars-directory.net/nissan/sunny/1.6_Super_touring_14505.html"/>
    <hyperlink ref="C218" r:id="rId146" display="http://specs.cars-directory.net/nissan/sunny/1.8_Super_touring_14515.html"/>
    <hyperlink ref="C219" r:id="rId147" display="http://specs.cars-directory.net/nissan/sunny/2.0D_EX_saloon_14533.html"/>
    <hyperlink ref="C220" r:id="rId148" display="http://specs.cars-directory.net/nissan/sunny_california/1.5_Type_A_14714.html"/>
    <hyperlink ref="C221" r:id="rId149" display="http://specs.cars-directory.net/nissan/sunny_california/1.5_Type_A_14722.html"/>
    <hyperlink ref="C318" r:id="rId150" display="http://specs.cars-directory.net/toyota/hiace/2.4_Custom_30032.html"/>
    <hyperlink ref="C344" r:id="rId151" display="http://specs.cars-directory.net/toyota/starlet/1.5D_Soleil_28114.html"/>
    <hyperlink ref="C345" r:id="rId152" display="http://specs.cars-directory.net/toyota/starlet/1.5D_X_28136.html"/>
    <hyperlink ref="C346" r:id="rId153" display="http://specs.cars-directory.net/toyota/starlet/1.5D_Soleil_28114.html"/>
    <hyperlink ref="C347" r:id="rId154" display="http://specs.cars-directory.net/toyota/starlet/1.5D_X_28136.html"/>
    <hyperlink ref="C375" r:id="rId155" display="http://specs.cars-directory.net/toyota/land_cruiser_prado/2.4DT_70_LX5_32696.html"/>
  </hyperlinks>
  <pageMargins left="0.7" right="0.7" top="0.75" bottom="0.75" header="0.3" footer="0.3"/>
  <pageSetup orientation="portrait" horizontalDpi="4294967295" verticalDpi="4294967295" r:id="rId15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504"/>
  <sheetViews>
    <sheetView workbookViewId="0">
      <pane ySplit="1" topLeftCell="A215" activePane="bottomLeft" state="frozen"/>
      <selection activeCell="B1" sqref="B1"/>
      <selection pane="bottomLeft" activeCell="C218" sqref="C218"/>
    </sheetView>
  </sheetViews>
  <sheetFormatPr defaultRowHeight="15.75" x14ac:dyDescent="0.25"/>
  <cols>
    <col min="1" max="1" width="22.28515625" style="54" customWidth="1"/>
    <col min="2" max="2" width="41.42578125" style="54" customWidth="1"/>
    <col min="3" max="3" width="56.28515625" style="563" customWidth="1"/>
    <col min="4" max="4" width="14.42578125" style="54" customWidth="1"/>
    <col min="5" max="5" width="14.7109375" style="173" customWidth="1"/>
    <col min="6" max="6" width="22.42578125" style="173" customWidth="1"/>
    <col min="7" max="7" width="36.7109375" style="54" customWidth="1"/>
    <col min="8" max="16384" width="9.140625" style="54"/>
  </cols>
  <sheetData>
    <row r="1" spans="1:7" x14ac:dyDescent="0.25">
      <c r="A1" s="126" t="s">
        <v>105</v>
      </c>
      <c r="B1" s="126" t="s">
        <v>80</v>
      </c>
      <c r="C1" s="382" t="s">
        <v>106</v>
      </c>
      <c r="D1" s="126" t="s">
        <v>107</v>
      </c>
      <c r="E1" s="130" t="s">
        <v>84</v>
      </c>
      <c r="F1" s="146" t="s">
        <v>108</v>
      </c>
      <c r="G1" s="126" t="s">
        <v>109</v>
      </c>
    </row>
    <row r="2" spans="1:7" x14ac:dyDescent="0.25">
      <c r="A2" s="33" t="s">
        <v>415</v>
      </c>
      <c r="B2" s="33" t="s">
        <v>416</v>
      </c>
      <c r="C2" s="221" t="s">
        <v>6499</v>
      </c>
      <c r="D2" s="33" t="s">
        <v>110</v>
      </c>
      <c r="E2" s="35">
        <v>1996</v>
      </c>
      <c r="F2" s="528">
        <v>14216.39344262295</v>
      </c>
      <c r="G2" s="33" t="s">
        <v>186</v>
      </c>
    </row>
    <row r="3" spans="1:7" x14ac:dyDescent="0.25">
      <c r="A3" s="33" t="s">
        <v>415</v>
      </c>
      <c r="B3" s="33" t="s">
        <v>416</v>
      </c>
      <c r="C3" s="221" t="s">
        <v>6388</v>
      </c>
      <c r="D3" s="33" t="s">
        <v>110</v>
      </c>
      <c r="E3" s="35">
        <v>1996</v>
      </c>
      <c r="F3" s="528">
        <v>14216.39344262295</v>
      </c>
      <c r="G3" s="33" t="s">
        <v>186</v>
      </c>
    </row>
    <row r="4" spans="1:7" x14ac:dyDescent="0.25">
      <c r="A4" s="33" t="s">
        <v>415</v>
      </c>
      <c r="B4" s="33" t="s">
        <v>417</v>
      </c>
      <c r="C4" s="221" t="s">
        <v>6499</v>
      </c>
      <c r="D4" s="33" t="s">
        <v>110</v>
      </c>
      <c r="E4" s="35">
        <v>1996</v>
      </c>
      <c r="F4" s="528">
        <v>15200</v>
      </c>
      <c r="G4" s="33" t="s">
        <v>135</v>
      </c>
    </row>
    <row r="5" spans="1:7" x14ac:dyDescent="0.25">
      <c r="A5" s="33" t="s">
        <v>415</v>
      </c>
      <c r="B5" s="33" t="s">
        <v>417</v>
      </c>
      <c r="C5" s="221" t="s">
        <v>6388</v>
      </c>
      <c r="D5" s="33" t="s">
        <v>110</v>
      </c>
      <c r="E5" s="35">
        <v>1996</v>
      </c>
      <c r="F5" s="528">
        <v>18229.508196721308</v>
      </c>
      <c r="G5" s="33" t="s">
        <v>135</v>
      </c>
    </row>
    <row r="6" spans="1:7" x14ac:dyDescent="0.25">
      <c r="A6" s="33" t="s">
        <v>415</v>
      </c>
      <c r="B6" s="33" t="s">
        <v>417</v>
      </c>
      <c r="C6" s="221">
        <v>3.2</v>
      </c>
      <c r="D6" s="33" t="s">
        <v>44</v>
      </c>
      <c r="E6" s="35">
        <v>1996</v>
      </c>
      <c r="F6" s="528">
        <v>24262.295081967211</v>
      </c>
      <c r="G6" s="33" t="s">
        <v>135</v>
      </c>
    </row>
    <row r="7" spans="1:7" x14ac:dyDescent="0.25">
      <c r="A7" s="33" t="s">
        <v>415</v>
      </c>
      <c r="B7" s="33" t="s">
        <v>418</v>
      </c>
      <c r="C7" s="221" t="s">
        <v>6388</v>
      </c>
      <c r="D7" s="33" t="s">
        <v>110</v>
      </c>
      <c r="E7" s="35">
        <v>1996</v>
      </c>
      <c r="F7" s="528">
        <v>31213.114754098358</v>
      </c>
      <c r="G7" s="33" t="s">
        <v>419</v>
      </c>
    </row>
    <row r="8" spans="1:7" x14ac:dyDescent="0.25">
      <c r="A8" s="33" t="s">
        <v>415</v>
      </c>
      <c r="B8" s="33" t="s">
        <v>420</v>
      </c>
      <c r="C8" s="221" t="s">
        <v>6388</v>
      </c>
      <c r="D8" s="33" t="s">
        <v>110</v>
      </c>
      <c r="E8" s="35">
        <v>1996</v>
      </c>
      <c r="F8" s="528">
        <v>25573.77049180328</v>
      </c>
      <c r="G8" s="33" t="s">
        <v>421</v>
      </c>
    </row>
    <row r="9" spans="1:7" x14ac:dyDescent="0.25">
      <c r="A9" s="33" t="s">
        <v>415</v>
      </c>
      <c r="B9" s="33" t="s">
        <v>420</v>
      </c>
      <c r="C9" s="221">
        <v>3.2</v>
      </c>
      <c r="D9" s="33" t="s">
        <v>114</v>
      </c>
      <c r="E9" s="35">
        <v>1996</v>
      </c>
      <c r="F9" s="528">
        <v>32786.885245901634</v>
      </c>
      <c r="G9" s="33" t="s">
        <v>421</v>
      </c>
    </row>
    <row r="10" spans="1:7" x14ac:dyDescent="0.25">
      <c r="A10" s="33" t="s">
        <v>415</v>
      </c>
      <c r="B10" s="33" t="s">
        <v>422</v>
      </c>
      <c r="C10" s="221" t="s">
        <v>6388</v>
      </c>
      <c r="D10" s="33" t="s">
        <v>44</v>
      </c>
      <c r="E10" s="35">
        <v>1996</v>
      </c>
      <c r="F10" s="528">
        <v>23606.557377049179</v>
      </c>
      <c r="G10" s="33" t="s">
        <v>423</v>
      </c>
    </row>
    <row r="11" spans="1:7" x14ac:dyDescent="0.25">
      <c r="A11" s="33" t="s">
        <v>415</v>
      </c>
      <c r="B11" s="33" t="s">
        <v>424</v>
      </c>
      <c r="C11" s="221" t="s">
        <v>6388</v>
      </c>
      <c r="D11" s="33" t="s">
        <v>110</v>
      </c>
      <c r="E11" s="35">
        <v>1996</v>
      </c>
      <c r="F11" s="528">
        <v>20852.459016393441</v>
      </c>
      <c r="G11" s="33" t="s">
        <v>135</v>
      </c>
    </row>
    <row r="12" spans="1:7" x14ac:dyDescent="0.25">
      <c r="A12" s="33" t="s">
        <v>415</v>
      </c>
      <c r="B12" s="33" t="s">
        <v>424</v>
      </c>
      <c r="C12" s="221">
        <v>2.8</v>
      </c>
      <c r="D12" s="33" t="s">
        <v>110</v>
      </c>
      <c r="E12" s="35">
        <v>1996</v>
      </c>
      <c r="F12" s="528">
        <v>41967.213114754093</v>
      </c>
      <c r="G12" s="33" t="s">
        <v>147</v>
      </c>
    </row>
    <row r="13" spans="1:7" x14ac:dyDescent="0.25">
      <c r="A13" s="33" t="s">
        <v>415</v>
      </c>
      <c r="B13" s="33" t="s">
        <v>424</v>
      </c>
      <c r="C13" s="221" t="s">
        <v>6406</v>
      </c>
      <c r="D13" s="33" t="s">
        <v>44</v>
      </c>
      <c r="E13" s="35">
        <v>1996</v>
      </c>
      <c r="F13" s="528">
        <v>45901.639344262294</v>
      </c>
      <c r="G13" s="33" t="s">
        <v>147</v>
      </c>
    </row>
    <row r="14" spans="1:7" x14ac:dyDescent="0.25">
      <c r="A14" s="33" t="s">
        <v>415</v>
      </c>
      <c r="B14" s="33" t="s">
        <v>424</v>
      </c>
      <c r="C14" s="221" t="s">
        <v>6533</v>
      </c>
      <c r="D14" s="33" t="s">
        <v>44</v>
      </c>
      <c r="E14" s="35">
        <v>1996</v>
      </c>
      <c r="F14" s="528">
        <v>62950.819672131154</v>
      </c>
      <c r="G14" s="33" t="s">
        <v>147</v>
      </c>
    </row>
    <row r="15" spans="1:7" x14ac:dyDescent="0.25">
      <c r="A15" s="33" t="s">
        <v>415</v>
      </c>
      <c r="B15" s="33" t="s">
        <v>425</v>
      </c>
      <c r="C15" s="221">
        <v>2.8</v>
      </c>
      <c r="D15" s="33" t="s">
        <v>110</v>
      </c>
      <c r="E15" s="35">
        <v>1996</v>
      </c>
      <c r="F15" s="528">
        <v>31475.409836065577</v>
      </c>
      <c r="G15" s="33" t="s">
        <v>135</v>
      </c>
    </row>
    <row r="16" spans="1:7" x14ac:dyDescent="0.25">
      <c r="A16" s="33" t="s">
        <v>415</v>
      </c>
      <c r="B16" s="33" t="s">
        <v>425</v>
      </c>
      <c r="C16" s="221">
        <v>3.2</v>
      </c>
      <c r="D16" s="33" t="s">
        <v>110</v>
      </c>
      <c r="E16" s="35">
        <v>1996</v>
      </c>
      <c r="F16" s="528">
        <v>39344.262295081964</v>
      </c>
      <c r="G16" s="33" t="s">
        <v>135</v>
      </c>
    </row>
    <row r="17" spans="1:7" x14ac:dyDescent="0.25">
      <c r="A17" s="33" t="s">
        <v>415</v>
      </c>
      <c r="B17" s="33" t="s">
        <v>425</v>
      </c>
      <c r="C17" s="221">
        <v>4.2</v>
      </c>
      <c r="D17" s="33" t="s">
        <v>426</v>
      </c>
      <c r="E17" s="35">
        <v>1996</v>
      </c>
      <c r="F17" s="528">
        <v>44590.163934426229</v>
      </c>
      <c r="G17" s="33" t="s">
        <v>135</v>
      </c>
    </row>
    <row r="18" spans="1:7" x14ac:dyDescent="0.25">
      <c r="A18" s="33" t="s">
        <v>415</v>
      </c>
      <c r="B18" s="33" t="s">
        <v>425</v>
      </c>
      <c r="C18" s="221">
        <v>5.2</v>
      </c>
      <c r="D18" s="33" t="s">
        <v>426</v>
      </c>
      <c r="E18" s="35">
        <v>1996</v>
      </c>
      <c r="F18" s="528">
        <v>52459.016393442624</v>
      </c>
      <c r="G18" s="33" t="s">
        <v>135</v>
      </c>
    </row>
    <row r="19" spans="1:7" x14ac:dyDescent="0.25">
      <c r="A19" s="33" t="s">
        <v>415</v>
      </c>
      <c r="B19" s="33" t="s">
        <v>425</v>
      </c>
      <c r="C19" s="221">
        <v>6</v>
      </c>
      <c r="D19" s="33" t="s">
        <v>426</v>
      </c>
      <c r="E19" s="35">
        <v>1996</v>
      </c>
      <c r="F19" s="528">
        <v>61639.344262295082</v>
      </c>
      <c r="G19" s="33" t="s">
        <v>135</v>
      </c>
    </row>
    <row r="20" spans="1:7" x14ac:dyDescent="0.25">
      <c r="A20" s="33" t="s">
        <v>415</v>
      </c>
      <c r="B20" s="33" t="s">
        <v>428</v>
      </c>
      <c r="C20" s="221" t="s">
        <v>6388</v>
      </c>
      <c r="D20" s="33" t="s">
        <v>44</v>
      </c>
      <c r="E20" s="35">
        <v>1996</v>
      </c>
      <c r="F20" s="528">
        <v>21770.491803278688</v>
      </c>
      <c r="G20" s="33" t="s">
        <v>147</v>
      </c>
    </row>
    <row r="21" spans="1:7" x14ac:dyDescent="0.25">
      <c r="A21" s="33" t="s">
        <v>415</v>
      </c>
      <c r="B21" s="33" t="s">
        <v>428</v>
      </c>
      <c r="C21" s="221">
        <v>3.2</v>
      </c>
      <c r="D21" s="33" t="s">
        <v>44</v>
      </c>
      <c r="E21" s="35">
        <v>1996</v>
      </c>
      <c r="F21" s="528">
        <v>26622.950819672129</v>
      </c>
      <c r="G21" s="33" t="s">
        <v>147</v>
      </c>
    </row>
    <row r="22" spans="1:7" x14ac:dyDescent="0.25">
      <c r="A22" s="33" t="s">
        <v>415</v>
      </c>
      <c r="B22" s="33" t="s">
        <v>429</v>
      </c>
      <c r="C22" s="221" t="s">
        <v>6408</v>
      </c>
      <c r="D22" s="33" t="s">
        <v>44</v>
      </c>
      <c r="E22" s="35">
        <v>1996</v>
      </c>
      <c r="F22" s="528">
        <v>27409.836065573767</v>
      </c>
      <c r="G22" s="33" t="s">
        <v>147</v>
      </c>
    </row>
    <row r="23" spans="1:7" x14ac:dyDescent="0.25">
      <c r="A23" s="33" t="s">
        <v>415</v>
      </c>
      <c r="B23" s="33" t="s">
        <v>429</v>
      </c>
      <c r="C23" s="221">
        <v>3.6</v>
      </c>
      <c r="D23" s="33" t="s">
        <v>44</v>
      </c>
      <c r="E23" s="35">
        <v>1996</v>
      </c>
      <c r="F23" s="528">
        <v>26885.24590163934</v>
      </c>
      <c r="G23" s="33" t="s">
        <v>147</v>
      </c>
    </row>
    <row r="24" spans="1:7" x14ac:dyDescent="0.25">
      <c r="A24" s="33" t="s">
        <v>415</v>
      </c>
      <c r="B24" s="33" t="s">
        <v>429</v>
      </c>
      <c r="C24" s="221">
        <v>4.2</v>
      </c>
      <c r="D24" s="33" t="s">
        <v>44</v>
      </c>
      <c r="E24" s="35">
        <v>1996</v>
      </c>
      <c r="F24" s="528">
        <v>34098.360655737699</v>
      </c>
      <c r="G24" s="33" t="s">
        <v>147</v>
      </c>
    </row>
    <row r="25" spans="1:7" x14ac:dyDescent="0.25">
      <c r="A25" s="33" t="s">
        <v>415</v>
      </c>
      <c r="B25" s="33" t="s">
        <v>429</v>
      </c>
      <c r="C25" s="221" t="s">
        <v>6461</v>
      </c>
      <c r="D25" s="33" t="s">
        <v>44</v>
      </c>
      <c r="E25" s="35">
        <v>1996</v>
      </c>
      <c r="F25" s="528">
        <v>36459.016393442616</v>
      </c>
      <c r="G25" s="33" t="s">
        <v>147</v>
      </c>
    </row>
    <row r="26" spans="1:7" x14ac:dyDescent="0.25">
      <c r="A26" s="33" t="s">
        <v>415</v>
      </c>
      <c r="B26" s="33" t="s">
        <v>429</v>
      </c>
      <c r="C26" s="221" t="s">
        <v>6473</v>
      </c>
      <c r="D26" s="33" t="s">
        <v>44</v>
      </c>
      <c r="E26" s="35">
        <v>1996</v>
      </c>
      <c r="F26" s="528">
        <v>64131.147540983598</v>
      </c>
      <c r="G26" s="33" t="s">
        <v>147</v>
      </c>
    </row>
    <row r="27" spans="1:7" x14ac:dyDescent="0.25">
      <c r="A27" s="33" t="s">
        <v>415</v>
      </c>
      <c r="B27" s="33" t="s">
        <v>430</v>
      </c>
      <c r="C27" s="221">
        <v>4.2</v>
      </c>
      <c r="D27" s="33" t="s">
        <v>44</v>
      </c>
      <c r="E27" s="35">
        <v>1996</v>
      </c>
      <c r="F27" s="528">
        <v>61508.196721311469</v>
      </c>
      <c r="G27" s="33" t="s">
        <v>421</v>
      </c>
    </row>
    <row r="28" spans="1:7" x14ac:dyDescent="0.25">
      <c r="A28" s="33" t="s">
        <v>415</v>
      </c>
      <c r="B28" s="33" t="s">
        <v>430</v>
      </c>
      <c r="C28" s="221">
        <v>5.2</v>
      </c>
      <c r="D28" s="33" t="s">
        <v>44</v>
      </c>
      <c r="E28" s="35">
        <v>1996</v>
      </c>
      <c r="F28" s="528">
        <v>70491.803278688531</v>
      </c>
      <c r="G28" s="33" t="s">
        <v>421</v>
      </c>
    </row>
    <row r="29" spans="1:7" x14ac:dyDescent="0.25">
      <c r="A29" s="33" t="s">
        <v>415</v>
      </c>
      <c r="B29" s="33" t="s">
        <v>431</v>
      </c>
      <c r="C29" s="221">
        <v>4.2</v>
      </c>
      <c r="D29" s="33" t="s">
        <v>44</v>
      </c>
      <c r="E29" s="35">
        <v>1996</v>
      </c>
      <c r="F29" s="528">
        <v>38688.524590163928</v>
      </c>
      <c r="G29" s="33" t="s">
        <v>421</v>
      </c>
    </row>
    <row r="30" spans="1:7" x14ac:dyDescent="0.25">
      <c r="A30" s="33" t="s">
        <v>415</v>
      </c>
      <c r="B30" s="33" t="s">
        <v>432</v>
      </c>
      <c r="C30" s="221">
        <v>5.2</v>
      </c>
      <c r="D30" s="33" t="s">
        <v>44</v>
      </c>
      <c r="E30" s="35">
        <v>1996</v>
      </c>
      <c r="F30" s="528">
        <v>55081.967213114745</v>
      </c>
      <c r="G30" s="33" t="s">
        <v>135</v>
      </c>
    </row>
    <row r="31" spans="1:7" x14ac:dyDescent="0.25">
      <c r="A31" s="33" t="s">
        <v>415</v>
      </c>
      <c r="B31" s="33" t="s">
        <v>433</v>
      </c>
      <c r="C31" s="221" t="s">
        <v>6388</v>
      </c>
      <c r="D31" s="33" t="s">
        <v>110</v>
      </c>
      <c r="E31" s="35">
        <v>1996</v>
      </c>
      <c r="F31" s="528">
        <v>19540.983606557376</v>
      </c>
      <c r="G31" s="33" t="s">
        <v>434</v>
      </c>
    </row>
    <row r="32" spans="1:7" x14ac:dyDescent="0.25">
      <c r="A32" s="33" t="s">
        <v>415</v>
      </c>
      <c r="B32" s="33" t="s">
        <v>433</v>
      </c>
      <c r="C32" s="221" t="s">
        <v>435</v>
      </c>
      <c r="D32" s="33" t="s">
        <v>44</v>
      </c>
      <c r="E32" s="35">
        <v>1996</v>
      </c>
      <c r="F32" s="528">
        <v>31081.967213114753</v>
      </c>
      <c r="G32" s="33" t="s">
        <v>434</v>
      </c>
    </row>
    <row r="33" spans="1:7" x14ac:dyDescent="0.25">
      <c r="A33" s="33" t="s">
        <v>415</v>
      </c>
      <c r="B33" s="33" t="s">
        <v>433</v>
      </c>
      <c r="C33" s="221">
        <v>3.2</v>
      </c>
      <c r="D33" s="33" t="s">
        <v>44</v>
      </c>
      <c r="E33" s="35">
        <v>1996</v>
      </c>
      <c r="F33" s="528">
        <v>23213.114754098358</v>
      </c>
      <c r="G33" s="33" t="s">
        <v>434</v>
      </c>
    </row>
    <row r="34" spans="1:7" x14ac:dyDescent="0.25">
      <c r="A34" s="33" t="s">
        <v>436</v>
      </c>
      <c r="B34" s="33" t="s">
        <v>437</v>
      </c>
      <c r="C34" s="221">
        <v>2</v>
      </c>
      <c r="D34" s="33" t="s">
        <v>438</v>
      </c>
      <c r="E34" s="35">
        <v>1996</v>
      </c>
      <c r="F34" s="528">
        <v>19016.39344262295</v>
      </c>
      <c r="G34" s="33" t="s">
        <v>439</v>
      </c>
    </row>
    <row r="35" spans="1:7" x14ac:dyDescent="0.25">
      <c r="A35" s="33" t="s">
        <v>436</v>
      </c>
      <c r="B35" s="33" t="s">
        <v>437</v>
      </c>
      <c r="C35" s="221">
        <v>3</v>
      </c>
      <c r="D35" s="33" t="s">
        <v>438</v>
      </c>
      <c r="E35" s="35">
        <v>1996</v>
      </c>
      <c r="F35" s="528">
        <v>19672.131147540982</v>
      </c>
      <c r="G35" s="33" t="s">
        <v>439</v>
      </c>
    </row>
    <row r="36" spans="1:7" x14ac:dyDescent="0.25">
      <c r="A36" s="33" t="s">
        <v>436</v>
      </c>
      <c r="B36" s="33" t="s">
        <v>437</v>
      </c>
      <c r="C36" s="221" t="s">
        <v>6408</v>
      </c>
      <c r="D36" s="33" t="s">
        <v>438</v>
      </c>
      <c r="E36" s="35">
        <v>1996</v>
      </c>
      <c r="F36" s="528">
        <v>31475.409836065577</v>
      </c>
      <c r="G36" s="33" t="s">
        <v>439</v>
      </c>
    </row>
    <row r="37" spans="1:7" x14ac:dyDescent="0.25">
      <c r="A37" s="33" t="s">
        <v>436</v>
      </c>
      <c r="B37" s="33" t="s">
        <v>440</v>
      </c>
      <c r="C37" s="221">
        <v>1.6</v>
      </c>
      <c r="D37" s="33" t="s">
        <v>438</v>
      </c>
      <c r="E37" s="35">
        <v>1996</v>
      </c>
      <c r="F37" s="528">
        <v>15081.967213114753</v>
      </c>
      <c r="G37" s="33" t="s">
        <v>439</v>
      </c>
    </row>
    <row r="38" spans="1:7" x14ac:dyDescent="0.25">
      <c r="A38" s="33" t="s">
        <v>436</v>
      </c>
      <c r="B38" s="33" t="s">
        <v>440</v>
      </c>
      <c r="C38" s="221">
        <v>2</v>
      </c>
      <c r="D38" s="33" t="s">
        <v>438</v>
      </c>
      <c r="E38" s="35">
        <v>1996</v>
      </c>
      <c r="F38" s="528">
        <v>18360.655737704914</v>
      </c>
      <c r="G38" s="33" t="s">
        <v>439</v>
      </c>
    </row>
    <row r="39" spans="1:7" x14ac:dyDescent="0.25">
      <c r="A39" s="33" t="s">
        <v>436</v>
      </c>
      <c r="B39" s="33" t="s">
        <v>440</v>
      </c>
      <c r="C39" s="221">
        <v>2.5</v>
      </c>
      <c r="D39" s="33" t="s">
        <v>438</v>
      </c>
      <c r="E39" s="35">
        <v>1996</v>
      </c>
      <c r="F39" s="528">
        <v>26229.508196721312</v>
      </c>
      <c r="G39" s="33" t="s">
        <v>439</v>
      </c>
    </row>
    <row r="40" spans="1:7" x14ac:dyDescent="0.25">
      <c r="A40" s="33" t="s">
        <v>436</v>
      </c>
      <c r="B40" s="33" t="s">
        <v>440</v>
      </c>
      <c r="C40" s="221">
        <v>3</v>
      </c>
      <c r="D40" s="33" t="s">
        <v>438</v>
      </c>
      <c r="E40" s="35">
        <v>1996</v>
      </c>
      <c r="F40" s="528">
        <v>28196.721311475405</v>
      </c>
      <c r="G40" s="33" t="s">
        <v>439</v>
      </c>
    </row>
    <row r="41" spans="1:7" x14ac:dyDescent="0.25">
      <c r="A41" s="33" t="s">
        <v>436</v>
      </c>
      <c r="B41" s="33" t="s">
        <v>440</v>
      </c>
      <c r="C41" s="221" t="s">
        <v>6408</v>
      </c>
      <c r="D41" s="33" t="s">
        <v>438</v>
      </c>
      <c r="E41" s="35">
        <v>1996</v>
      </c>
      <c r="F41" s="528">
        <v>30163.934426229505</v>
      </c>
      <c r="G41" s="33" t="s">
        <v>439</v>
      </c>
    </row>
    <row r="42" spans="1:7" x14ac:dyDescent="0.25">
      <c r="A42" s="33" t="s">
        <v>436</v>
      </c>
      <c r="B42" s="33" t="s">
        <v>441</v>
      </c>
      <c r="C42" s="221">
        <v>2</v>
      </c>
      <c r="D42" s="33" t="s">
        <v>438</v>
      </c>
      <c r="E42" s="35">
        <v>1996</v>
      </c>
      <c r="F42" s="528">
        <v>30163.934426229505</v>
      </c>
      <c r="G42" s="33" t="s">
        <v>419</v>
      </c>
    </row>
    <row r="43" spans="1:7" x14ac:dyDescent="0.25">
      <c r="A43" s="33" t="s">
        <v>436</v>
      </c>
      <c r="B43" s="33" t="s">
        <v>441</v>
      </c>
      <c r="C43" s="221">
        <v>2.5</v>
      </c>
      <c r="D43" s="33" t="s">
        <v>438</v>
      </c>
      <c r="E43" s="35">
        <v>1996</v>
      </c>
      <c r="F43" s="528">
        <v>34754.098360655735</v>
      </c>
      <c r="G43" s="33" t="s">
        <v>419</v>
      </c>
    </row>
    <row r="44" spans="1:7" x14ac:dyDescent="0.25">
      <c r="A44" s="33" t="s">
        <v>436</v>
      </c>
      <c r="B44" s="33" t="s">
        <v>441</v>
      </c>
      <c r="C44" s="221">
        <v>3</v>
      </c>
      <c r="D44" s="33" t="s">
        <v>438</v>
      </c>
      <c r="E44" s="35">
        <v>1996</v>
      </c>
      <c r="F44" s="528">
        <v>36065.573770491799</v>
      </c>
      <c r="G44" s="33" t="s">
        <v>419</v>
      </c>
    </row>
    <row r="45" spans="1:7" x14ac:dyDescent="0.25">
      <c r="A45" s="33" t="s">
        <v>436</v>
      </c>
      <c r="B45" s="33" t="s">
        <v>441</v>
      </c>
      <c r="C45" s="221" t="s">
        <v>6408</v>
      </c>
      <c r="D45" s="33" t="s">
        <v>438</v>
      </c>
      <c r="E45" s="35">
        <v>1996</v>
      </c>
      <c r="F45" s="528">
        <v>39999.999999999993</v>
      </c>
      <c r="G45" s="33" t="s">
        <v>419</v>
      </c>
    </row>
    <row r="46" spans="1:7" x14ac:dyDescent="0.25">
      <c r="A46" s="33" t="s">
        <v>436</v>
      </c>
      <c r="B46" s="33" t="s">
        <v>442</v>
      </c>
      <c r="C46" s="221">
        <v>2</v>
      </c>
      <c r="D46" s="33" t="s">
        <v>438</v>
      </c>
      <c r="E46" s="35">
        <v>1996</v>
      </c>
      <c r="F46" s="528">
        <v>28065.573770491799</v>
      </c>
      <c r="G46" s="33" t="s">
        <v>419</v>
      </c>
    </row>
    <row r="47" spans="1:7" x14ac:dyDescent="0.25">
      <c r="A47" s="33" t="s">
        <v>436</v>
      </c>
      <c r="B47" s="33" t="s">
        <v>442</v>
      </c>
      <c r="C47" s="221">
        <v>2.5</v>
      </c>
      <c r="D47" s="33" t="s">
        <v>438</v>
      </c>
      <c r="E47" s="35">
        <v>1996</v>
      </c>
      <c r="F47" s="528">
        <v>30163.934426229505</v>
      </c>
      <c r="G47" s="33" t="s">
        <v>419</v>
      </c>
    </row>
    <row r="48" spans="1:7" x14ac:dyDescent="0.25">
      <c r="A48" s="33" t="s">
        <v>436</v>
      </c>
      <c r="B48" s="33" t="s">
        <v>442</v>
      </c>
      <c r="C48" s="221">
        <v>3</v>
      </c>
      <c r="D48" s="33" t="s">
        <v>438</v>
      </c>
      <c r="E48" s="35">
        <v>1996</v>
      </c>
      <c r="F48" s="528">
        <v>32131.147540983598</v>
      </c>
      <c r="G48" s="33" t="s">
        <v>419</v>
      </c>
    </row>
    <row r="49" spans="1:7" x14ac:dyDescent="0.25">
      <c r="A49" s="33" t="s">
        <v>436</v>
      </c>
      <c r="B49" s="33" t="s">
        <v>442</v>
      </c>
      <c r="C49" s="221" t="s">
        <v>6408</v>
      </c>
      <c r="D49" s="33" t="s">
        <v>438</v>
      </c>
      <c r="E49" s="35">
        <v>1996</v>
      </c>
      <c r="F49" s="528">
        <v>35803.278688524588</v>
      </c>
      <c r="G49" s="33" t="s">
        <v>419</v>
      </c>
    </row>
    <row r="50" spans="1:7" x14ac:dyDescent="0.25">
      <c r="A50" s="33" t="s">
        <v>436</v>
      </c>
      <c r="B50" s="33" t="s">
        <v>443</v>
      </c>
      <c r="C50" s="221">
        <v>2</v>
      </c>
      <c r="D50" s="33" t="s">
        <v>438</v>
      </c>
      <c r="E50" s="35">
        <v>1996</v>
      </c>
      <c r="F50" s="528">
        <v>21245.901639344262</v>
      </c>
      <c r="G50" s="33" t="s">
        <v>135</v>
      </c>
    </row>
    <row r="51" spans="1:7" x14ac:dyDescent="0.25">
      <c r="A51" s="33" t="s">
        <v>436</v>
      </c>
      <c r="B51" s="33" t="s">
        <v>443</v>
      </c>
      <c r="C51" s="221">
        <v>2.5</v>
      </c>
      <c r="D51" s="33" t="s">
        <v>438</v>
      </c>
      <c r="E51" s="35">
        <v>1996</v>
      </c>
      <c r="F51" s="528">
        <v>25573.77049180328</v>
      </c>
      <c r="G51" s="33" t="s">
        <v>135</v>
      </c>
    </row>
    <row r="52" spans="1:7" x14ac:dyDescent="0.25">
      <c r="A52" s="33" t="s">
        <v>436</v>
      </c>
      <c r="B52" s="33" t="s">
        <v>443</v>
      </c>
      <c r="C52" s="221">
        <v>3</v>
      </c>
      <c r="D52" s="33" t="s">
        <v>444</v>
      </c>
      <c r="E52" s="35">
        <v>1996</v>
      </c>
      <c r="F52" s="528">
        <v>29508.196721311473</v>
      </c>
      <c r="G52" s="33" t="s">
        <v>135</v>
      </c>
    </row>
    <row r="53" spans="1:7" x14ac:dyDescent="0.25">
      <c r="A53" s="33" t="s">
        <v>436</v>
      </c>
      <c r="B53" s="33" t="s">
        <v>443</v>
      </c>
      <c r="C53" s="221">
        <v>4</v>
      </c>
      <c r="D53" s="33" t="s">
        <v>438</v>
      </c>
      <c r="E53" s="35">
        <v>1996</v>
      </c>
      <c r="F53" s="528">
        <v>39344.262295081964</v>
      </c>
      <c r="G53" s="33" t="s">
        <v>135</v>
      </c>
    </row>
    <row r="54" spans="1:7" x14ac:dyDescent="0.25">
      <c r="A54" s="33" t="s">
        <v>436</v>
      </c>
      <c r="B54" s="33" t="s">
        <v>443</v>
      </c>
      <c r="C54" s="221">
        <v>4.8</v>
      </c>
      <c r="D54" s="33" t="s">
        <v>438</v>
      </c>
      <c r="E54" s="35">
        <v>1996</v>
      </c>
      <c r="F54" s="528">
        <v>43934.426229508194</v>
      </c>
      <c r="G54" s="33" t="s">
        <v>135</v>
      </c>
    </row>
    <row r="55" spans="1:7" x14ac:dyDescent="0.25">
      <c r="A55" s="33" t="s">
        <v>436</v>
      </c>
      <c r="B55" s="33" t="s">
        <v>445</v>
      </c>
      <c r="C55" s="221" t="s">
        <v>6408</v>
      </c>
      <c r="D55" s="33" t="s">
        <v>438</v>
      </c>
      <c r="E55" s="35">
        <v>1996</v>
      </c>
      <c r="F55" s="528">
        <v>35409.836065573763</v>
      </c>
      <c r="G55" s="33" t="s">
        <v>423</v>
      </c>
    </row>
    <row r="56" spans="1:7" x14ac:dyDescent="0.25">
      <c r="A56" s="33" t="s">
        <v>436</v>
      </c>
      <c r="B56" s="33" t="s">
        <v>445</v>
      </c>
      <c r="C56" s="221" t="s">
        <v>6462</v>
      </c>
      <c r="D56" s="33" t="s">
        <v>438</v>
      </c>
      <c r="E56" s="35">
        <v>1996</v>
      </c>
      <c r="F56" s="528">
        <v>53770.491803278681</v>
      </c>
      <c r="G56" s="33" t="s">
        <v>423</v>
      </c>
    </row>
    <row r="57" spans="1:7" x14ac:dyDescent="0.25">
      <c r="A57" s="33" t="s">
        <v>436</v>
      </c>
      <c r="B57" s="33" t="s">
        <v>446</v>
      </c>
      <c r="C57" s="221">
        <v>3</v>
      </c>
      <c r="D57" s="33" t="s">
        <v>438</v>
      </c>
      <c r="E57" s="35">
        <v>1996</v>
      </c>
      <c r="F57" s="528">
        <v>40655.737704918029</v>
      </c>
      <c r="G57" s="33" t="s">
        <v>419</v>
      </c>
    </row>
    <row r="58" spans="1:7" x14ac:dyDescent="0.25">
      <c r="A58" s="33" t="s">
        <v>436</v>
      </c>
      <c r="B58" s="33" t="s">
        <v>446</v>
      </c>
      <c r="C58" s="221">
        <v>4.8</v>
      </c>
      <c r="D58" s="33" t="s">
        <v>438</v>
      </c>
      <c r="E58" s="35">
        <v>1996</v>
      </c>
      <c r="F58" s="528">
        <v>40655.737704918029</v>
      </c>
      <c r="G58" s="33" t="s">
        <v>419</v>
      </c>
    </row>
    <row r="59" spans="1:7" x14ac:dyDescent="0.25">
      <c r="A59" s="33" t="s">
        <v>436</v>
      </c>
      <c r="B59" s="33" t="s">
        <v>447</v>
      </c>
      <c r="C59" s="221">
        <v>3</v>
      </c>
      <c r="D59" s="33" t="s">
        <v>438</v>
      </c>
      <c r="E59" s="35">
        <v>1996</v>
      </c>
      <c r="F59" s="528">
        <v>38688.524590163928</v>
      </c>
      <c r="G59" s="33" t="s">
        <v>421</v>
      </c>
    </row>
    <row r="60" spans="1:7" x14ac:dyDescent="0.25">
      <c r="A60" s="33" t="s">
        <v>436</v>
      </c>
      <c r="B60" s="33" t="s">
        <v>447</v>
      </c>
      <c r="C60" s="221">
        <v>4.8</v>
      </c>
      <c r="D60" s="33" t="s">
        <v>438</v>
      </c>
      <c r="E60" s="35">
        <v>1996</v>
      </c>
      <c r="F60" s="528">
        <v>38688.524590163928</v>
      </c>
      <c r="G60" s="33" t="s">
        <v>421</v>
      </c>
    </row>
    <row r="61" spans="1:7" x14ac:dyDescent="0.25">
      <c r="A61" s="33" t="s">
        <v>436</v>
      </c>
      <c r="B61" s="33" t="s">
        <v>448</v>
      </c>
      <c r="C61" s="221">
        <v>3</v>
      </c>
      <c r="D61" s="33" t="s">
        <v>438</v>
      </c>
      <c r="E61" s="35">
        <v>1996</v>
      </c>
      <c r="F61" s="528">
        <v>39344.262295081964</v>
      </c>
      <c r="G61" s="33" t="s">
        <v>135</v>
      </c>
    </row>
    <row r="62" spans="1:7" x14ac:dyDescent="0.25">
      <c r="A62" s="33" t="s">
        <v>436</v>
      </c>
      <c r="B62" s="33" t="s">
        <v>448</v>
      </c>
      <c r="C62" s="221" t="s">
        <v>6408</v>
      </c>
      <c r="D62" s="33" t="s">
        <v>438</v>
      </c>
      <c r="E62" s="35">
        <v>1996</v>
      </c>
      <c r="F62" s="528">
        <v>47213.114754098358</v>
      </c>
      <c r="G62" s="33" t="s">
        <v>135</v>
      </c>
    </row>
    <row r="63" spans="1:7" x14ac:dyDescent="0.25">
      <c r="A63" s="33" t="s">
        <v>436</v>
      </c>
      <c r="B63" s="33" t="s">
        <v>448</v>
      </c>
      <c r="C63" s="221" t="s">
        <v>6462</v>
      </c>
      <c r="D63" s="33" t="s">
        <v>438</v>
      </c>
      <c r="E63" s="35">
        <v>1996</v>
      </c>
      <c r="F63" s="528">
        <v>59672.131147540975</v>
      </c>
      <c r="G63" s="33" t="s">
        <v>135</v>
      </c>
    </row>
    <row r="64" spans="1:7" x14ac:dyDescent="0.25">
      <c r="A64" s="33" t="s">
        <v>436</v>
      </c>
      <c r="B64" s="33" t="s">
        <v>448</v>
      </c>
      <c r="C64" s="221" t="s">
        <v>6474</v>
      </c>
      <c r="D64" s="33" t="s">
        <v>438</v>
      </c>
      <c r="E64" s="35">
        <v>1996</v>
      </c>
      <c r="F64" s="528">
        <v>91803.278688524588</v>
      </c>
      <c r="G64" s="33" t="s">
        <v>135</v>
      </c>
    </row>
    <row r="65" spans="1:7" x14ac:dyDescent="0.25">
      <c r="A65" s="33" t="s">
        <v>436</v>
      </c>
      <c r="B65" s="33" t="s">
        <v>449</v>
      </c>
      <c r="C65" s="221">
        <v>4</v>
      </c>
      <c r="D65" s="33" t="s">
        <v>438</v>
      </c>
      <c r="E65" s="35">
        <v>1996</v>
      </c>
      <c r="F65" s="528">
        <v>45245.901639344258</v>
      </c>
      <c r="G65" s="33" t="s">
        <v>135</v>
      </c>
    </row>
    <row r="66" spans="1:7" x14ac:dyDescent="0.25">
      <c r="A66" s="33" t="s">
        <v>436</v>
      </c>
      <c r="B66" s="33" t="s">
        <v>450</v>
      </c>
      <c r="C66" s="221">
        <v>4</v>
      </c>
      <c r="D66" s="33" t="s">
        <v>438</v>
      </c>
      <c r="E66" s="35">
        <v>1996</v>
      </c>
      <c r="F66" s="528">
        <v>45245.901639344258</v>
      </c>
      <c r="G66" s="33" t="s">
        <v>419</v>
      </c>
    </row>
    <row r="67" spans="1:7" x14ac:dyDescent="0.25">
      <c r="A67" s="33" t="s">
        <v>436</v>
      </c>
      <c r="B67" s="33" t="s">
        <v>451</v>
      </c>
      <c r="C67" s="221">
        <v>4</v>
      </c>
      <c r="D67" s="33" t="s">
        <v>438</v>
      </c>
      <c r="E67" s="35">
        <v>1996</v>
      </c>
      <c r="F67" s="528">
        <v>45245.901639344258</v>
      </c>
      <c r="G67" s="33" t="s">
        <v>421</v>
      </c>
    </row>
    <row r="68" spans="1:7" x14ac:dyDescent="0.25">
      <c r="A68" s="33" t="s">
        <v>436</v>
      </c>
      <c r="B68" s="33" t="s">
        <v>452</v>
      </c>
      <c r="C68" s="221">
        <v>5</v>
      </c>
      <c r="D68" s="33" t="s">
        <v>438</v>
      </c>
      <c r="E68" s="35">
        <v>1996</v>
      </c>
      <c r="F68" s="528">
        <v>58360.65573770491</v>
      </c>
      <c r="G68" s="33" t="s">
        <v>135</v>
      </c>
    </row>
    <row r="69" spans="1:7" x14ac:dyDescent="0.25">
      <c r="A69" s="33" t="s">
        <v>436</v>
      </c>
      <c r="B69" s="33" t="s">
        <v>453</v>
      </c>
      <c r="C69" s="221">
        <v>5</v>
      </c>
      <c r="D69" s="33" t="s">
        <v>438</v>
      </c>
      <c r="E69" s="35">
        <v>1996</v>
      </c>
      <c r="F69" s="528">
        <v>76065.573770491799</v>
      </c>
      <c r="G69" s="33" t="s">
        <v>419</v>
      </c>
    </row>
    <row r="70" spans="1:7" x14ac:dyDescent="0.25">
      <c r="A70" s="33" t="s">
        <v>436</v>
      </c>
      <c r="B70" s="33" t="s">
        <v>454</v>
      </c>
      <c r="C70" s="221">
        <v>5</v>
      </c>
      <c r="D70" s="33" t="s">
        <v>438</v>
      </c>
      <c r="E70" s="35">
        <v>1996</v>
      </c>
      <c r="F70" s="528">
        <v>72262.295081967211</v>
      </c>
      <c r="G70" s="33" t="s">
        <v>421</v>
      </c>
    </row>
    <row r="71" spans="1:7" x14ac:dyDescent="0.25">
      <c r="A71" s="33" t="s">
        <v>436</v>
      </c>
      <c r="B71" s="33" t="s">
        <v>455</v>
      </c>
      <c r="C71" s="221">
        <v>2.5</v>
      </c>
      <c r="D71" s="33" t="s">
        <v>44</v>
      </c>
      <c r="E71" s="35">
        <v>1996</v>
      </c>
      <c r="F71" s="528">
        <v>21377.049180327867</v>
      </c>
      <c r="G71" s="33" t="s">
        <v>147</v>
      </c>
    </row>
    <row r="72" spans="1:7" x14ac:dyDescent="0.25">
      <c r="A72" s="33" t="s">
        <v>436</v>
      </c>
      <c r="B72" s="33" t="s">
        <v>455</v>
      </c>
      <c r="C72" s="221">
        <v>3</v>
      </c>
      <c r="D72" s="33" t="s">
        <v>44</v>
      </c>
      <c r="E72" s="35">
        <v>1996</v>
      </c>
      <c r="F72" s="528">
        <v>21377.049180327867</v>
      </c>
      <c r="G72" s="33" t="s">
        <v>147</v>
      </c>
    </row>
    <row r="73" spans="1:7" x14ac:dyDescent="0.25">
      <c r="A73" s="33" t="s">
        <v>436</v>
      </c>
      <c r="B73" s="33" t="s">
        <v>456</v>
      </c>
      <c r="C73" s="221">
        <v>3</v>
      </c>
      <c r="D73" s="33" t="s">
        <v>44</v>
      </c>
      <c r="E73" s="35">
        <v>1996</v>
      </c>
      <c r="F73" s="528">
        <v>32131.147540983598</v>
      </c>
      <c r="G73" s="33" t="s">
        <v>147</v>
      </c>
    </row>
    <row r="74" spans="1:7" x14ac:dyDescent="0.25">
      <c r="A74" s="33" t="s">
        <v>436</v>
      </c>
      <c r="B74" s="33" t="s">
        <v>456</v>
      </c>
      <c r="C74" s="221">
        <v>4.8</v>
      </c>
      <c r="D74" s="33" t="s">
        <v>44</v>
      </c>
      <c r="E74" s="35">
        <v>1996</v>
      </c>
      <c r="F74" s="528">
        <v>32131.147540983598</v>
      </c>
      <c r="G74" s="33" t="s">
        <v>147</v>
      </c>
    </row>
    <row r="75" spans="1:7" x14ac:dyDescent="0.25">
      <c r="A75" s="33" t="s">
        <v>436</v>
      </c>
      <c r="B75" s="33" t="s">
        <v>457</v>
      </c>
      <c r="C75" s="221" t="s">
        <v>6462</v>
      </c>
      <c r="D75" s="33" t="s">
        <v>44</v>
      </c>
      <c r="E75" s="35">
        <v>1996</v>
      </c>
      <c r="F75" s="528">
        <v>37377.049180327864</v>
      </c>
      <c r="G75" s="33" t="s">
        <v>147</v>
      </c>
    </row>
    <row r="76" spans="1:7" x14ac:dyDescent="0.25">
      <c r="A76" s="33" t="s">
        <v>436</v>
      </c>
      <c r="B76" s="33" t="s">
        <v>458</v>
      </c>
      <c r="C76" s="221" t="s">
        <v>6408</v>
      </c>
      <c r="D76" s="33" t="s">
        <v>44</v>
      </c>
      <c r="E76" s="35">
        <v>1996</v>
      </c>
      <c r="F76" s="528">
        <v>47868.852459016394</v>
      </c>
      <c r="G76" s="33" t="s">
        <v>423</v>
      </c>
    </row>
    <row r="77" spans="1:7" x14ac:dyDescent="0.25">
      <c r="A77" s="33" t="s">
        <v>436</v>
      </c>
      <c r="B77" s="33" t="s">
        <v>458</v>
      </c>
      <c r="C77" s="221" t="s">
        <v>6462</v>
      </c>
      <c r="D77" s="33" t="s">
        <v>44</v>
      </c>
      <c r="E77" s="35">
        <v>1996</v>
      </c>
      <c r="F77" s="528">
        <v>47868.852459016394</v>
      </c>
      <c r="G77" s="33" t="s">
        <v>423</v>
      </c>
    </row>
    <row r="78" spans="1:7" x14ac:dyDescent="0.25">
      <c r="A78" s="33" t="s">
        <v>436</v>
      </c>
      <c r="B78" s="33" t="s">
        <v>459</v>
      </c>
      <c r="C78" s="221" t="s">
        <v>6462</v>
      </c>
      <c r="D78" s="33" t="s">
        <v>44</v>
      </c>
      <c r="E78" s="35">
        <v>1996</v>
      </c>
      <c r="F78" s="528">
        <v>66229.508196721305</v>
      </c>
      <c r="G78" s="33" t="s">
        <v>423</v>
      </c>
    </row>
    <row r="79" spans="1:7" x14ac:dyDescent="0.25">
      <c r="A79" s="33" t="s">
        <v>436</v>
      </c>
      <c r="B79" s="33" t="s">
        <v>460</v>
      </c>
      <c r="C79" s="221">
        <v>2.5</v>
      </c>
      <c r="D79" s="33" t="s">
        <v>438</v>
      </c>
      <c r="E79" s="35">
        <v>1996</v>
      </c>
      <c r="F79" s="528">
        <v>22950.819672131147</v>
      </c>
      <c r="G79" s="33" t="s">
        <v>419</v>
      </c>
    </row>
    <row r="80" spans="1:7" x14ac:dyDescent="0.25">
      <c r="A80" s="33" t="s">
        <v>436</v>
      </c>
      <c r="B80" s="33" t="s">
        <v>460</v>
      </c>
      <c r="C80" s="221">
        <v>3</v>
      </c>
      <c r="D80" s="33" t="s">
        <v>438</v>
      </c>
      <c r="E80" s="35">
        <v>1996</v>
      </c>
      <c r="F80" s="528">
        <v>26885.24590163934</v>
      </c>
      <c r="G80" s="33" t="s">
        <v>419</v>
      </c>
    </row>
    <row r="81" spans="1:7" x14ac:dyDescent="0.25">
      <c r="A81" s="33" t="s">
        <v>436</v>
      </c>
      <c r="B81" s="33" t="s">
        <v>460</v>
      </c>
      <c r="C81" s="221" t="s">
        <v>6408</v>
      </c>
      <c r="D81" s="33" t="s">
        <v>438</v>
      </c>
      <c r="E81" s="35">
        <v>1996</v>
      </c>
      <c r="F81" s="528">
        <v>31475.409836065577</v>
      </c>
      <c r="G81" s="33" t="s">
        <v>419</v>
      </c>
    </row>
    <row r="82" spans="1:7" x14ac:dyDescent="0.25">
      <c r="A82" s="33" t="s">
        <v>461</v>
      </c>
      <c r="B82" s="33" t="s">
        <v>462</v>
      </c>
      <c r="C82" s="221">
        <v>1.6</v>
      </c>
      <c r="D82" s="33" t="s">
        <v>110</v>
      </c>
      <c r="E82" s="35">
        <v>1996</v>
      </c>
      <c r="F82" s="528">
        <v>4721.3114754098351</v>
      </c>
      <c r="G82" s="33" t="s">
        <v>135</v>
      </c>
    </row>
    <row r="83" spans="1:7" x14ac:dyDescent="0.25">
      <c r="A83" s="33" t="s">
        <v>463</v>
      </c>
      <c r="B83" s="33" t="s">
        <v>465</v>
      </c>
      <c r="C83" s="221">
        <v>5.3</v>
      </c>
      <c r="D83" s="33" t="s">
        <v>44</v>
      </c>
      <c r="E83" s="35">
        <v>1996</v>
      </c>
      <c r="F83" s="528">
        <v>21639.344262295079</v>
      </c>
      <c r="G83" s="33" t="s">
        <v>466</v>
      </c>
    </row>
    <row r="84" spans="1:7" x14ac:dyDescent="0.25">
      <c r="A84" s="33" t="s">
        <v>463</v>
      </c>
      <c r="B84" s="33" t="s">
        <v>464</v>
      </c>
      <c r="C84" s="221">
        <v>1.4</v>
      </c>
      <c r="D84" s="33" t="s">
        <v>110</v>
      </c>
      <c r="E84" s="35">
        <v>1996</v>
      </c>
      <c r="F84" s="528">
        <v>5377.0491803278683</v>
      </c>
      <c r="G84" s="33" t="s">
        <v>186</v>
      </c>
    </row>
    <row r="85" spans="1:7" x14ac:dyDescent="0.25">
      <c r="A85" s="33" t="s">
        <v>463</v>
      </c>
      <c r="B85" s="33" t="s">
        <v>467</v>
      </c>
      <c r="C85" s="221">
        <v>5.3</v>
      </c>
      <c r="D85" s="33" t="s">
        <v>44</v>
      </c>
      <c r="E85" s="35">
        <v>1996</v>
      </c>
      <c r="F85" s="528">
        <v>23606.557377049179</v>
      </c>
      <c r="G85" s="33" t="s">
        <v>468</v>
      </c>
    </row>
    <row r="86" spans="1:7" x14ac:dyDescent="0.25">
      <c r="A86" s="33" t="s">
        <v>463</v>
      </c>
      <c r="B86" s="33" t="s">
        <v>467</v>
      </c>
      <c r="C86" s="221">
        <v>6</v>
      </c>
      <c r="D86" s="33" t="s">
        <v>44</v>
      </c>
      <c r="E86" s="35">
        <v>1996</v>
      </c>
      <c r="F86" s="528">
        <v>24262.295081967211</v>
      </c>
      <c r="G86" s="33" t="s">
        <v>468</v>
      </c>
    </row>
    <row r="87" spans="1:7" x14ac:dyDescent="0.25">
      <c r="A87" s="33" t="s">
        <v>463</v>
      </c>
      <c r="B87" s="33" t="s">
        <v>469</v>
      </c>
      <c r="C87" s="221">
        <v>5.3</v>
      </c>
      <c r="D87" s="33" t="s">
        <v>444</v>
      </c>
      <c r="E87" s="35">
        <v>1996</v>
      </c>
      <c r="F87" s="528">
        <v>19934.426229508194</v>
      </c>
      <c r="G87" s="33" t="s">
        <v>147</v>
      </c>
    </row>
    <row r="88" spans="1:7" x14ac:dyDescent="0.25">
      <c r="A88" s="33" t="s">
        <v>463</v>
      </c>
      <c r="B88" s="33" t="s">
        <v>470</v>
      </c>
      <c r="C88" s="221">
        <v>5.3</v>
      </c>
      <c r="D88" s="33" t="s">
        <v>444</v>
      </c>
      <c r="E88" s="35">
        <v>1996</v>
      </c>
      <c r="F88" s="528">
        <v>21311.475409836065</v>
      </c>
      <c r="G88" s="33" t="s">
        <v>147</v>
      </c>
    </row>
    <row r="89" spans="1:7" x14ac:dyDescent="0.25">
      <c r="A89" s="33" t="s">
        <v>463</v>
      </c>
      <c r="B89" s="33" t="s">
        <v>472</v>
      </c>
      <c r="C89" s="221">
        <v>5.3</v>
      </c>
      <c r="D89" s="33" t="s">
        <v>444</v>
      </c>
      <c r="E89" s="35">
        <v>1996</v>
      </c>
      <c r="F89" s="528">
        <v>26819.672131147538</v>
      </c>
      <c r="G89" s="33" t="s">
        <v>147</v>
      </c>
    </row>
    <row r="90" spans="1:7" x14ac:dyDescent="0.25">
      <c r="A90" s="33" t="s">
        <v>463</v>
      </c>
      <c r="B90" s="33" t="s">
        <v>471</v>
      </c>
      <c r="C90" s="221">
        <v>5.3</v>
      </c>
      <c r="D90" s="33" t="s">
        <v>444</v>
      </c>
      <c r="E90" s="35">
        <v>1996</v>
      </c>
      <c r="F90" s="528">
        <v>23147.540983606556</v>
      </c>
      <c r="G90" s="33" t="s">
        <v>147</v>
      </c>
    </row>
    <row r="91" spans="1:7" x14ac:dyDescent="0.25">
      <c r="A91" s="33" t="s">
        <v>86</v>
      </c>
      <c r="B91" s="33" t="s">
        <v>473</v>
      </c>
      <c r="C91" s="221">
        <v>1.5</v>
      </c>
      <c r="D91" s="33" t="s">
        <v>110</v>
      </c>
      <c r="E91" s="35">
        <v>1996</v>
      </c>
      <c r="F91" s="528">
        <v>6819.6721311475403</v>
      </c>
      <c r="G91" s="33" t="s">
        <v>186</v>
      </c>
    </row>
    <row r="92" spans="1:7" x14ac:dyDescent="0.25">
      <c r="A92" s="33" t="s">
        <v>86</v>
      </c>
      <c r="B92" s="33" t="s">
        <v>474</v>
      </c>
      <c r="C92" s="221">
        <v>1.5</v>
      </c>
      <c r="D92" s="33" t="s">
        <v>110</v>
      </c>
      <c r="E92" s="35">
        <v>1996</v>
      </c>
      <c r="F92" s="528">
        <v>6688.5245901639337</v>
      </c>
      <c r="G92" s="33" t="s">
        <v>186</v>
      </c>
    </row>
    <row r="93" spans="1:7" x14ac:dyDescent="0.25">
      <c r="A93" s="33" t="s">
        <v>86</v>
      </c>
      <c r="B93" s="33" t="s">
        <v>475</v>
      </c>
      <c r="C93" s="221">
        <v>1.5</v>
      </c>
      <c r="D93" s="33" t="s">
        <v>44</v>
      </c>
      <c r="E93" s="35">
        <v>1996</v>
      </c>
      <c r="F93" s="528">
        <v>8393.442622950819</v>
      </c>
      <c r="G93" s="33" t="s">
        <v>147</v>
      </c>
    </row>
    <row r="94" spans="1:7" x14ac:dyDescent="0.25">
      <c r="A94" s="33" t="s">
        <v>476</v>
      </c>
      <c r="B94" s="33" t="s">
        <v>477</v>
      </c>
      <c r="C94" s="221">
        <v>4.5999999999999996</v>
      </c>
      <c r="D94" s="33" t="s">
        <v>438</v>
      </c>
      <c r="E94" s="35">
        <v>1996</v>
      </c>
      <c r="F94" s="528">
        <v>10491.803278688523</v>
      </c>
      <c r="G94" s="33" t="s">
        <v>135</v>
      </c>
    </row>
    <row r="95" spans="1:7" x14ac:dyDescent="0.25">
      <c r="A95" s="33" t="s">
        <v>476</v>
      </c>
      <c r="B95" s="33" t="s">
        <v>478</v>
      </c>
      <c r="C95" s="221">
        <v>3.5</v>
      </c>
      <c r="D95" s="33" t="s">
        <v>114</v>
      </c>
      <c r="E95" s="35">
        <v>1996</v>
      </c>
      <c r="F95" s="528">
        <v>12983.606557377048</v>
      </c>
      <c r="G95" s="33" t="s">
        <v>147</v>
      </c>
    </row>
    <row r="96" spans="1:7" x14ac:dyDescent="0.25">
      <c r="A96" s="33" t="s">
        <v>476</v>
      </c>
      <c r="B96" s="33" t="s">
        <v>479</v>
      </c>
      <c r="C96" s="221">
        <v>3</v>
      </c>
      <c r="D96" s="33" t="s">
        <v>44</v>
      </c>
      <c r="E96" s="35">
        <v>1996</v>
      </c>
      <c r="F96" s="528">
        <v>10491.803278688523</v>
      </c>
      <c r="G96" s="33" t="s">
        <v>147</v>
      </c>
    </row>
    <row r="97" spans="1:7" x14ac:dyDescent="0.25">
      <c r="A97" s="33" t="s">
        <v>476</v>
      </c>
      <c r="B97" s="33" t="s">
        <v>480</v>
      </c>
      <c r="C97" s="221">
        <v>5.4</v>
      </c>
      <c r="D97" s="33" t="s">
        <v>44</v>
      </c>
      <c r="E97" s="35">
        <v>1996</v>
      </c>
      <c r="F97" s="528">
        <v>15606.557377049179</v>
      </c>
      <c r="G97" s="33" t="s">
        <v>147</v>
      </c>
    </row>
    <row r="98" spans="1:7" x14ac:dyDescent="0.25">
      <c r="A98" s="33" t="s">
        <v>476</v>
      </c>
      <c r="B98" s="33" t="s">
        <v>481</v>
      </c>
      <c r="C98" s="221">
        <v>5.4</v>
      </c>
      <c r="D98" s="33" t="s">
        <v>44</v>
      </c>
      <c r="E98" s="35">
        <v>1996</v>
      </c>
      <c r="F98" s="528">
        <v>22950.819672131147</v>
      </c>
      <c r="G98" s="33" t="s">
        <v>468</v>
      </c>
    </row>
    <row r="99" spans="1:7" x14ac:dyDescent="0.25">
      <c r="A99" s="33" t="s">
        <v>476</v>
      </c>
      <c r="B99" s="33" t="s">
        <v>482</v>
      </c>
      <c r="C99" s="221">
        <v>4</v>
      </c>
      <c r="D99" s="33" t="s">
        <v>44</v>
      </c>
      <c r="E99" s="35">
        <v>1996</v>
      </c>
      <c r="F99" s="528">
        <v>12983.606557377048</v>
      </c>
      <c r="G99" s="33" t="s">
        <v>147</v>
      </c>
    </row>
    <row r="100" spans="1:7" x14ac:dyDescent="0.25">
      <c r="A100" s="33" t="s">
        <v>476</v>
      </c>
      <c r="B100" s="33" t="s">
        <v>482</v>
      </c>
      <c r="C100" s="221">
        <v>4</v>
      </c>
      <c r="D100" s="33" t="s">
        <v>44</v>
      </c>
      <c r="E100" s="35">
        <v>1996</v>
      </c>
      <c r="F100" s="528">
        <v>12983.606557377048</v>
      </c>
      <c r="G100" s="33" t="s">
        <v>466</v>
      </c>
    </row>
    <row r="101" spans="1:7" x14ac:dyDescent="0.25">
      <c r="A101" s="33" t="s">
        <v>476</v>
      </c>
      <c r="B101" s="33" t="s">
        <v>483</v>
      </c>
      <c r="C101" s="221">
        <v>4.5999999999999996</v>
      </c>
      <c r="D101" s="33" t="s">
        <v>444</v>
      </c>
      <c r="E101" s="35">
        <v>1996</v>
      </c>
      <c r="F101" s="528">
        <v>11147.540983606557</v>
      </c>
      <c r="G101" s="33" t="s">
        <v>484</v>
      </c>
    </row>
    <row r="102" spans="1:7" x14ac:dyDescent="0.25">
      <c r="A102" s="33" t="s">
        <v>476</v>
      </c>
      <c r="B102" s="33" t="s">
        <v>483</v>
      </c>
      <c r="C102" s="221">
        <v>5.4</v>
      </c>
      <c r="D102" s="33" t="s">
        <v>444</v>
      </c>
      <c r="E102" s="35">
        <v>1996</v>
      </c>
      <c r="F102" s="528">
        <v>11147.540983606557</v>
      </c>
      <c r="G102" s="33" t="s">
        <v>466</v>
      </c>
    </row>
    <row r="103" spans="1:7" x14ac:dyDescent="0.25">
      <c r="A103" s="33" t="s">
        <v>476</v>
      </c>
      <c r="B103" s="33" t="s">
        <v>485</v>
      </c>
      <c r="C103" s="221">
        <v>1.2</v>
      </c>
      <c r="D103" s="33" t="s">
        <v>110</v>
      </c>
      <c r="E103" s="35">
        <v>1996</v>
      </c>
      <c r="F103" s="528">
        <v>7081.9672131147536</v>
      </c>
      <c r="G103" s="33" t="s">
        <v>186</v>
      </c>
    </row>
    <row r="104" spans="1:7" x14ac:dyDescent="0.25">
      <c r="A104" s="33" t="s">
        <v>476</v>
      </c>
      <c r="B104" s="33" t="s">
        <v>485</v>
      </c>
      <c r="C104" s="221">
        <v>1.4</v>
      </c>
      <c r="D104" s="33" t="s">
        <v>110</v>
      </c>
      <c r="E104" s="35">
        <v>1996</v>
      </c>
      <c r="F104" s="528">
        <v>7081.9672131147536</v>
      </c>
      <c r="G104" s="33" t="s">
        <v>186</v>
      </c>
    </row>
    <row r="105" spans="1:7" x14ac:dyDescent="0.25">
      <c r="A105" s="33" t="s">
        <v>476</v>
      </c>
      <c r="B105" s="33" t="s">
        <v>486</v>
      </c>
      <c r="C105" s="221">
        <v>3.5</v>
      </c>
      <c r="D105" s="33" t="s">
        <v>114</v>
      </c>
      <c r="E105" s="35">
        <v>1996</v>
      </c>
      <c r="F105" s="528">
        <v>15081.967213114753</v>
      </c>
      <c r="G105" s="33" t="s">
        <v>487</v>
      </c>
    </row>
    <row r="106" spans="1:7" x14ac:dyDescent="0.25">
      <c r="A106" s="77" t="s">
        <v>87</v>
      </c>
      <c r="B106" s="77" t="s">
        <v>3022</v>
      </c>
      <c r="C106" s="323">
        <v>2.0139999999999998</v>
      </c>
      <c r="D106" s="120" t="s">
        <v>125</v>
      </c>
      <c r="E106" s="78">
        <v>1996</v>
      </c>
      <c r="F106" s="171">
        <v>7772</v>
      </c>
      <c r="G106" s="77" t="s">
        <v>112</v>
      </c>
    </row>
    <row r="107" spans="1:7" x14ac:dyDescent="0.25">
      <c r="A107" s="77" t="s">
        <v>87</v>
      </c>
      <c r="B107" s="77" t="s">
        <v>3023</v>
      </c>
      <c r="C107" s="323">
        <v>2.0139999999999998</v>
      </c>
      <c r="D107" s="120" t="s">
        <v>125</v>
      </c>
      <c r="E107" s="78">
        <v>1996</v>
      </c>
      <c r="F107" s="171">
        <v>7772</v>
      </c>
      <c r="G107" s="77" t="s">
        <v>112</v>
      </c>
    </row>
    <row r="108" spans="1:7" x14ac:dyDescent="0.25">
      <c r="A108" s="33" t="s">
        <v>1920</v>
      </c>
      <c r="B108" s="61" t="s">
        <v>1716</v>
      </c>
      <c r="C108" s="221" t="s">
        <v>158</v>
      </c>
      <c r="D108" s="50" t="s">
        <v>44</v>
      </c>
      <c r="E108" s="35">
        <v>1996</v>
      </c>
      <c r="F108" s="52">
        <v>29851</v>
      </c>
      <c r="G108" s="33" t="s">
        <v>147</v>
      </c>
    </row>
    <row r="109" spans="1:7" x14ac:dyDescent="0.25">
      <c r="A109" s="701" t="s">
        <v>85</v>
      </c>
      <c r="B109" s="701" t="s">
        <v>3291</v>
      </c>
      <c r="C109" s="702" t="s">
        <v>1987</v>
      </c>
      <c r="D109" s="701"/>
      <c r="E109" s="703">
        <v>1996</v>
      </c>
      <c r="F109" s="704">
        <v>32895</v>
      </c>
      <c r="G109" s="701" t="s">
        <v>2039</v>
      </c>
    </row>
    <row r="110" spans="1:7" x14ac:dyDescent="0.25">
      <c r="A110" s="701" t="s">
        <v>85</v>
      </c>
      <c r="B110" s="701" t="s">
        <v>3293</v>
      </c>
      <c r="C110" s="702" t="s">
        <v>1987</v>
      </c>
      <c r="D110" s="701"/>
      <c r="E110" s="703">
        <v>1996</v>
      </c>
      <c r="F110" s="704">
        <v>46195</v>
      </c>
      <c r="G110" s="701" t="s">
        <v>2039</v>
      </c>
    </row>
    <row r="111" spans="1:7" x14ac:dyDescent="0.25">
      <c r="A111" s="701" t="s">
        <v>85</v>
      </c>
      <c r="B111" s="701" t="s">
        <v>3295</v>
      </c>
      <c r="C111" s="702" t="s">
        <v>2859</v>
      </c>
      <c r="D111" s="701"/>
      <c r="E111" s="703">
        <v>1996</v>
      </c>
      <c r="F111" s="704">
        <v>53395</v>
      </c>
      <c r="G111" s="701" t="s">
        <v>135</v>
      </c>
    </row>
    <row r="112" spans="1:7" x14ac:dyDescent="0.25">
      <c r="A112" s="701" t="s">
        <v>85</v>
      </c>
      <c r="B112" s="701" t="s">
        <v>3299</v>
      </c>
      <c r="C112" s="702" t="s">
        <v>1987</v>
      </c>
      <c r="D112" s="701"/>
      <c r="E112" s="703">
        <v>1996</v>
      </c>
      <c r="F112" s="704">
        <v>43895</v>
      </c>
      <c r="G112" s="701" t="s">
        <v>1837</v>
      </c>
    </row>
    <row r="113" spans="1:7" x14ac:dyDescent="0.25">
      <c r="A113" s="701" t="s">
        <v>85</v>
      </c>
      <c r="B113" s="701" t="s">
        <v>3300</v>
      </c>
      <c r="C113" s="702" t="s">
        <v>2859</v>
      </c>
      <c r="D113" s="701"/>
      <c r="E113" s="703">
        <v>1996</v>
      </c>
      <c r="F113" s="704">
        <v>52895</v>
      </c>
      <c r="G113" s="701" t="s">
        <v>1837</v>
      </c>
    </row>
    <row r="114" spans="1:7" x14ac:dyDescent="0.25">
      <c r="A114" s="585" t="s">
        <v>871</v>
      </c>
      <c r="B114" s="585">
        <v>323</v>
      </c>
      <c r="C114" s="700" t="s">
        <v>1989</v>
      </c>
      <c r="D114" s="585" t="s">
        <v>110</v>
      </c>
      <c r="E114" s="585">
        <v>1996</v>
      </c>
      <c r="F114" s="705">
        <v>11453</v>
      </c>
      <c r="G114" s="585" t="s">
        <v>4911</v>
      </c>
    </row>
    <row r="115" spans="1:7" x14ac:dyDescent="0.25">
      <c r="A115" s="77" t="s">
        <v>697</v>
      </c>
      <c r="B115" s="77" t="s">
        <v>2982</v>
      </c>
      <c r="C115" s="323">
        <v>4.5</v>
      </c>
      <c r="D115" s="120" t="s">
        <v>2975</v>
      </c>
      <c r="E115" s="78">
        <v>1996</v>
      </c>
      <c r="F115" s="106">
        <v>32000</v>
      </c>
      <c r="G115" s="77" t="s">
        <v>2974</v>
      </c>
    </row>
    <row r="116" spans="1:7" x14ac:dyDescent="0.25">
      <c r="A116" s="77" t="s">
        <v>697</v>
      </c>
      <c r="B116" s="77" t="s">
        <v>3005</v>
      </c>
      <c r="C116" s="323">
        <v>1.8</v>
      </c>
      <c r="D116" s="120" t="s">
        <v>438</v>
      </c>
      <c r="E116" s="78">
        <v>1996</v>
      </c>
      <c r="F116" s="171">
        <v>18900</v>
      </c>
      <c r="G116" s="77" t="s">
        <v>2978</v>
      </c>
    </row>
    <row r="117" spans="1:7" x14ac:dyDescent="0.25">
      <c r="A117" s="77" t="s">
        <v>697</v>
      </c>
      <c r="B117" s="77" t="s">
        <v>2980</v>
      </c>
      <c r="C117" s="323">
        <v>1.9</v>
      </c>
      <c r="D117" s="120" t="s">
        <v>438</v>
      </c>
      <c r="E117" s="78">
        <v>1996</v>
      </c>
      <c r="F117" s="171">
        <v>19550</v>
      </c>
      <c r="G117" s="77" t="s">
        <v>2978</v>
      </c>
    </row>
    <row r="118" spans="1:7" x14ac:dyDescent="0.25">
      <c r="A118" s="77" t="s">
        <v>697</v>
      </c>
      <c r="B118" s="77" t="s">
        <v>3003</v>
      </c>
      <c r="C118" s="323">
        <v>2</v>
      </c>
      <c r="D118" s="120" t="s">
        <v>438</v>
      </c>
      <c r="E118" s="78">
        <v>1996</v>
      </c>
      <c r="F118" s="106">
        <v>20000</v>
      </c>
      <c r="G118" s="77" t="s">
        <v>2978</v>
      </c>
    </row>
    <row r="119" spans="1:7" x14ac:dyDescent="0.25">
      <c r="A119" s="77" t="s">
        <v>697</v>
      </c>
      <c r="B119" s="77" t="s">
        <v>3001</v>
      </c>
      <c r="C119" s="323">
        <v>2.2000000000000002</v>
      </c>
      <c r="D119" s="120" t="s">
        <v>438</v>
      </c>
      <c r="E119" s="78">
        <v>1996</v>
      </c>
      <c r="F119" s="106">
        <v>21500</v>
      </c>
      <c r="G119" s="77" t="s">
        <v>2978</v>
      </c>
    </row>
    <row r="120" spans="1:7" x14ac:dyDescent="0.25">
      <c r="A120" s="77" t="s">
        <v>697</v>
      </c>
      <c r="B120" s="77" t="s">
        <v>2999</v>
      </c>
      <c r="C120" s="323">
        <v>2.2999999999999998</v>
      </c>
      <c r="D120" s="120" t="s">
        <v>438</v>
      </c>
      <c r="E120" s="78">
        <v>1996</v>
      </c>
      <c r="F120" s="106">
        <v>23050</v>
      </c>
      <c r="G120" s="77" t="s">
        <v>2978</v>
      </c>
    </row>
    <row r="121" spans="1:7" x14ac:dyDescent="0.25">
      <c r="A121" s="77" t="s">
        <v>697</v>
      </c>
      <c r="B121" s="77" t="s">
        <v>2997</v>
      </c>
      <c r="C121" s="323">
        <v>2.4</v>
      </c>
      <c r="D121" s="120" t="s">
        <v>438</v>
      </c>
      <c r="E121" s="78">
        <v>1996</v>
      </c>
      <c r="F121" s="106">
        <v>23950</v>
      </c>
      <c r="G121" s="77" t="s">
        <v>2978</v>
      </c>
    </row>
    <row r="122" spans="1:7" x14ac:dyDescent="0.25">
      <c r="A122" s="77" t="s">
        <v>697</v>
      </c>
      <c r="B122" s="77" t="s">
        <v>2995</v>
      </c>
      <c r="C122" s="323">
        <v>2.5</v>
      </c>
      <c r="D122" s="120" t="s">
        <v>438</v>
      </c>
      <c r="E122" s="78">
        <v>1996</v>
      </c>
      <c r="F122" s="106">
        <v>25400</v>
      </c>
      <c r="G122" s="77" t="s">
        <v>2978</v>
      </c>
    </row>
    <row r="123" spans="1:7" x14ac:dyDescent="0.25">
      <c r="A123" s="77" t="s">
        <v>697</v>
      </c>
      <c r="B123" s="77" t="s">
        <v>2994</v>
      </c>
      <c r="C123" s="323">
        <v>2.7</v>
      </c>
      <c r="D123" s="120" t="s">
        <v>2975</v>
      </c>
      <c r="E123" s="78">
        <v>1996</v>
      </c>
      <c r="F123" s="106">
        <v>26250</v>
      </c>
      <c r="G123" s="220" t="s">
        <v>2993</v>
      </c>
    </row>
    <row r="124" spans="1:7" x14ac:dyDescent="0.25">
      <c r="A124" s="77" t="s">
        <v>697</v>
      </c>
      <c r="B124" s="77" t="s">
        <v>2989</v>
      </c>
      <c r="C124" s="323">
        <v>3</v>
      </c>
      <c r="D124" s="120" t="s">
        <v>438</v>
      </c>
      <c r="E124" s="78">
        <v>1996</v>
      </c>
      <c r="F124" s="106">
        <v>28200</v>
      </c>
      <c r="G124" s="77" t="s">
        <v>2974</v>
      </c>
    </row>
    <row r="125" spans="1:7" x14ac:dyDescent="0.25">
      <c r="A125" s="77" t="s">
        <v>697</v>
      </c>
      <c r="B125" s="77" t="s">
        <v>2987</v>
      </c>
      <c r="C125" s="323">
        <v>3.2</v>
      </c>
      <c r="D125" s="120" t="s">
        <v>2975</v>
      </c>
      <c r="E125" s="78">
        <v>1996</v>
      </c>
      <c r="F125" s="106">
        <v>29300</v>
      </c>
      <c r="G125" s="77" t="s">
        <v>2974</v>
      </c>
    </row>
    <row r="126" spans="1:7" x14ac:dyDescent="0.25">
      <c r="A126" s="77" t="s">
        <v>697</v>
      </c>
      <c r="B126" s="77" t="s">
        <v>2985</v>
      </c>
      <c r="C126" s="323">
        <v>3.5</v>
      </c>
      <c r="D126" s="120" t="s">
        <v>2975</v>
      </c>
      <c r="E126" s="78">
        <v>1996</v>
      </c>
      <c r="F126" s="106">
        <v>30200</v>
      </c>
      <c r="G126" s="77" t="s">
        <v>2974</v>
      </c>
    </row>
    <row r="127" spans="1:7" x14ac:dyDescent="0.25">
      <c r="A127" s="77" t="s">
        <v>697</v>
      </c>
      <c r="B127" s="77" t="s">
        <v>2983</v>
      </c>
      <c r="C127" s="323">
        <v>4</v>
      </c>
      <c r="D127" s="120" t="s">
        <v>2975</v>
      </c>
      <c r="E127" s="78">
        <v>1996</v>
      </c>
      <c r="F127" s="106">
        <v>31100</v>
      </c>
      <c r="G127" s="77" t="s">
        <v>2974</v>
      </c>
    </row>
    <row r="128" spans="1:7" x14ac:dyDescent="0.25">
      <c r="A128" s="77" t="s">
        <v>697</v>
      </c>
      <c r="B128" s="77" t="s">
        <v>2977</v>
      </c>
      <c r="C128" s="323">
        <v>4</v>
      </c>
      <c r="D128" s="120" t="s">
        <v>2975</v>
      </c>
      <c r="E128" s="78">
        <v>1996</v>
      </c>
      <c r="F128" s="106">
        <v>31550</v>
      </c>
      <c r="G128" s="77" t="s">
        <v>2974</v>
      </c>
    </row>
    <row r="129" spans="1:7" x14ac:dyDescent="0.25">
      <c r="A129" s="77" t="s">
        <v>697</v>
      </c>
      <c r="B129" s="77" t="s">
        <v>3019</v>
      </c>
      <c r="C129" s="323">
        <v>2</v>
      </c>
      <c r="D129" s="120" t="s">
        <v>3007</v>
      </c>
      <c r="E129" s="78">
        <v>1996</v>
      </c>
      <c r="F129" s="171">
        <v>16400</v>
      </c>
      <c r="G129" s="106" t="s">
        <v>3006</v>
      </c>
    </row>
    <row r="130" spans="1:7" x14ac:dyDescent="0.25">
      <c r="A130" s="77" t="s">
        <v>697</v>
      </c>
      <c r="B130" s="77" t="s">
        <v>3018</v>
      </c>
      <c r="C130" s="323">
        <v>2.4</v>
      </c>
      <c r="D130" s="120" t="s">
        <v>3007</v>
      </c>
      <c r="E130" s="78">
        <v>1996</v>
      </c>
      <c r="F130" s="171">
        <v>17000</v>
      </c>
      <c r="G130" s="106" t="s">
        <v>2974</v>
      </c>
    </row>
    <row r="131" spans="1:7" x14ac:dyDescent="0.25">
      <c r="A131" s="77" t="s">
        <v>697</v>
      </c>
      <c r="B131" s="77" t="s">
        <v>3017</v>
      </c>
      <c r="C131" s="323">
        <v>2.5</v>
      </c>
      <c r="D131" s="120" t="s">
        <v>3007</v>
      </c>
      <c r="E131" s="78">
        <v>1996</v>
      </c>
      <c r="F131" s="171">
        <v>17300</v>
      </c>
      <c r="G131" s="106" t="s">
        <v>3006</v>
      </c>
    </row>
    <row r="132" spans="1:7" x14ac:dyDescent="0.25">
      <c r="A132" s="77" t="s">
        <v>697</v>
      </c>
      <c r="B132" s="77" t="s">
        <v>3016</v>
      </c>
      <c r="C132" s="323">
        <v>3</v>
      </c>
      <c r="D132" s="120" t="s">
        <v>3007</v>
      </c>
      <c r="E132" s="78">
        <v>1996</v>
      </c>
      <c r="F132" s="171">
        <v>17800</v>
      </c>
      <c r="G132" s="106" t="s">
        <v>3006</v>
      </c>
    </row>
    <row r="133" spans="1:7" x14ac:dyDescent="0.25">
      <c r="A133" s="77" t="s">
        <v>697</v>
      </c>
      <c r="B133" s="77" t="s">
        <v>3024</v>
      </c>
      <c r="C133" s="323">
        <v>3.2</v>
      </c>
      <c r="D133" s="120" t="s">
        <v>3007</v>
      </c>
      <c r="E133" s="78">
        <v>1996</v>
      </c>
      <c r="F133" s="171">
        <v>18200</v>
      </c>
      <c r="G133" s="106" t="s">
        <v>3006</v>
      </c>
    </row>
    <row r="134" spans="1:7" x14ac:dyDescent="0.25">
      <c r="A134" s="77" t="s">
        <v>697</v>
      </c>
      <c r="B134" s="77" t="s">
        <v>2829</v>
      </c>
      <c r="C134" s="323">
        <v>3.5</v>
      </c>
      <c r="D134" s="120" t="s">
        <v>3007</v>
      </c>
      <c r="E134" s="78">
        <v>1996</v>
      </c>
      <c r="F134" s="171">
        <v>18700</v>
      </c>
      <c r="G134" s="106" t="s">
        <v>3006</v>
      </c>
    </row>
    <row r="135" spans="1:7" x14ac:dyDescent="0.25">
      <c r="A135" s="77" t="s">
        <v>697</v>
      </c>
      <c r="B135" s="77" t="s">
        <v>3014</v>
      </c>
      <c r="C135" s="323">
        <v>4</v>
      </c>
      <c r="D135" s="120" t="s">
        <v>3007</v>
      </c>
      <c r="E135" s="78">
        <v>1996</v>
      </c>
      <c r="F135" s="171">
        <v>19300</v>
      </c>
      <c r="G135" s="106" t="s">
        <v>3006</v>
      </c>
    </row>
    <row r="136" spans="1:7" x14ac:dyDescent="0.25">
      <c r="A136" s="77" t="s">
        <v>697</v>
      </c>
      <c r="B136" s="77" t="s">
        <v>3013</v>
      </c>
      <c r="C136" s="323">
        <v>4.3</v>
      </c>
      <c r="D136" s="120" t="s">
        <v>3007</v>
      </c>
      <c r="E136" s="78">
        <v>1996</v>
      </c>
      <c r="F136" s="171">
        <v>19500</v>
      </c>
      <c r="G136" s="106" t="s">
        <v>3006</v>
      </c>
    </row>
    <row r="137" spans="1:7" x14ac:dyDescent="0.25">
      <c r="A137" s="77" t="s">
        <v>697</v>
      </c>
      <c r="B137" s="77" t="s">
        <v>3012</v>
      </c>
      <c r="C137" s="323">
        <v>5</v>
      </c>
      <c r="D137" s="120" t="s">
        <v>3007</v>
      </c>
      <c r="E137" s="78">
        <v>1996</v>
      </c>
      <c r="F137" s="171">
        <v>23888</v>
      </c>
      <c r="G137" s="106" t="s">
        <v>3006</v>
      </c>
    </row>
    <row r="138" spans="1:7" x14ac:dyDescent="0.25">
      <c r="A138" s="585" t="s">
        <v>697</v>
      </c>
      <c r="B138" s="585" t="s">
        <v>1238</v>
      </c>
      <c r="C138" s="700" t="s">
        <v>3275</v>
      </c>
      <c r="D138" s="585" t="s">
        <v>438</v>
      </c>
      <c r="E138" s="585">
        <v>1996</v>
      </c>
      <c r="F138" s="599">
        <v>20741</v>
      </c>
      <c r="G138" s="585" t="s">
        <v>5378</v>
      </c>
    </row>
    <row r="139" spans="1:7" x14ac:dyDescent="0.25">
      <c r="A139" s="77" t="s">
        <v>2992</v>
      </c>
      <c r="B139" s="77" t="s">
        <v>2991</v>
      </c>
      <c r="C139" s="323">
        <v>2.8</v>
      </c>
      <c r="D139" s="120" t="s">
        <v>2975</v>
      </c>
      <c r="E139" s="78">
        <v>1996</v>
      </c>
      <c r="F139" s="106">
        <v>27350</v>
      </c>
      <c r="G139" s="77" t="s">
        <v>2990</v>
      </c>
    </row>
    <row r="140" spans="1:7" x14ac:dyDescent="0.25">
      <c r="A140" s="33" t="s">
        <v>117</v>
      </c>
      <c r="B140" s="33" t="s">
        <v>239</v>
      </c>
      <c r="C140" s="221" t="s">
        <v>240</v>
      </c>
      <c r="D140" s="33" t="s">
        <v>125</v>
      </c>
      <c r="E140" s="112" t="s">
        <v>622</v>
      </c>
      <c r="F140" s="112" t="s">
        <v>623</v>
      </c>
      <c r="G140" s="33"/>
    </row>
    <row r="141" spans="1:7" x14ac:dyDescent="0.25">
      <c r="A141" s="33" t="s">
        <v>117</v>
      </c>
      <c r="B141" s="33" t="s">
        <v>239</v>
      </c>
      <c r="C141" s="221" t="s">
        <v>243</v>
      </c>
      <c r="D141" s="33" t="s">
        <v>125</v>
      </c>
      <c r="E141" s="112" t="s">
        <v>622</v>
      </c>
      <c r="F141" s="112" t="s">
        <v>624</v>
      </c>
      <c r="G141" s="33"/>
    </row>
    <row r="142" spans="1:7" x14ac:dyDescent="0.25">
      <c r="A142" s="33" t="s">
        <v>117</v>
      </c>
      <c r="B142" s="33" t="s">
        <v>239</v>
      </c>
      <c r="C142" s="221" t="s">
        <v>299</v>
      </c>
      <c r="D142" s="33" t="s">
        <v>125</v>
      </c>
      <c r="E142" s="112" t="s">
        <v>622</v>
      </c>
      <c r="F142" s="112" t="s">
        <v>625</v>
      </c>
      <c r="G142" s="33"/>
    </row>
    <row r="143" spans="1:7" x14ac:dyDescent="0.25">
      <c r="A143" s="33" t="s">
        <v>117</v>
      </c>
      <c r="B143" s="33" t="s">
        <v>239</v>
      </c>
      <c r="C143" s="221" t="s">
        <v>299</v>
      </c>
      <c r="D143" s="33" t="s">
        <v>44</v>
      </c>
      <c r="E143" s="112" t="s">
        <v>622</v>
      </c>
      <c r="F143" s="112" t="s">
        <v>626</v>
      </c>
      <c r="G143" s="33"/>
    </row>
    <row r="144" spans="1:7" x14ac:dyDescent="0.25">
      <c r="A144" s="33" t="s">
        <v>117</v>
      </c>
      <c r="B144" s="33" t="s">
        <v>239</v>
      </c>
      <c r="C144" s="221" t="s">
        <v>546</v>
      </c>
      <c r="D144" s="33" t="s">
        <v>125</v>
      </c>
      <c r="E144" s="112" t="s">
        <v>622</v>
      </c>
      <c r="F144" s="112" t="s">
        <v>593</v>
      </c>
      <c r="G144" s="33"/>
    </row>
    <row r="145" spans="1:7" x14ac:dyDescent="0.25">
      <c r="A145" s="33" t="s">
        <v>117</v>
      </c>
      <c r="B145" s="33" t="s">
        <v>239</v>
      </c>
      <c r="C145" s="221" t="s">
        <v>548</v>
      </c>
      <c r="D145" s="33" t="s">
        <v>125</v>
      </c>
      <c r="E145" s="112" t="s">
        <v>622</v>
      </c>
      <c r="F145" s="112" t="s">
        <v>627</v>
      </c>
      <c r="G145" s="33"/>
    </row>
    <row r="146" spans="1:7" x14ac:dyDescent="0.25">
      <c r="A146" s="33" t="s">
        <v>117</v>
      </c>
      <c r="B146" s="33" t="s">
        <v>239</v>
      </c>
      <c r="C146" s="221" t="s">
        <v>548</v>
      </c>
      <c r="D146" s="33" t="s">
        <v>44</v>
      </c>
      <c r="E146" s="112" t="s">
        <v>622</v>
      </c>
      <c r="F146" s="112" t="s">
        <v>628</v>
      </c>
      <c r="G146" s="33"/>
    </row>
    <row r="147" spans="1:7" x14ac:dyDescent="0.25">
      <c r="A147" s="33" t="s">
        <v>117</v>
      </c>
      <c r="B147" s="33" t="s">
        <v>239</v>
      </c>
      <c r="C147" s="221" t="s">
        <v>551</v>
      </c>
      <c r="D147" s="33" t="s">
        <v>125</v>
      </c>
      <c r="E147" s="112" t="s">
        <v>622</v>
      </c>
      <c r="F147" s="112" t="s">
        <v>629</v>
      </c>
      <c r="G147" s="33"/>
    </row>
    <row r="148" spans="1:7" x14ac:dyDescent="0.25">
      <c r="A148" s="33" t="s">
        <v>117</v>
      </c>
      <c r="B148" s="33" t="s">
        <v>239</v>
      </c>
      <c r="C148" s="221" t="s">
        <v>553</v>
      </c>
      <c r="D148" s="33" t="s">
        <v>125</v>
      </c>
      <c r="E148" s="112" t="s">
        <v>622</v>
      </c>
      <c r="F148" s="112" t="s">
        <v>630</v>
      </c>
      <c r="G148" s="33"/>
    </row>
    <row r="149" spans="1:7" x14ac:dyDescent="0.25">
      <c r="A149" s="33" t="s">
        <v>117</v>
      </c>
      <c r="B149" s="33" t="s">
        <v>239</v>
      </c>
      <c r="C149" s="221" t="s">
        <v>555</v>
      </c>
      <c r="D149" s="33" t="s">
        <v>44</v>
      </c>
      <c r="E149" s="112" t="s">
        <v>622</v>
      </c>
      <c r="F149" s="112" t="s">
        <v>631</v>
      </c>
      <c r="G149" s="33"/>
    </row>
    <row r="150" spans="1:7" x14ac:dyDescent="0.25">
      <c r="A150" s="33" t="s">
        <v>117</v>
      </c>
      <c r="B150" s="33" t="s">
        <v>239</v>
      </c>
      <c r="C150" s="221" t="s">
        <v>557</v>
      </c>
      <c r="D150" s="33" t="s">
        <v>125</v>
      </c>
      <c r="E150" s="112" t="s">
        <v>622</v>
      </c>
      <c r="F150" s="112" t="s">
        <v>632</v>
      </c>
      <c r="G150" s="33"/>
    </row>
    <row r="151" spans="1:7" x14ac:dyDescent="0.25">
      <c r="A151" s="33" t="s">
        <v>117</v>
      </c>
      <c r="B151" s="33" t="s">
        <v>239</v>
      </c>
      <c r="C151" s="221" t="s">
        <v>308</v>
      </c>
      <c r="D151" s="33" t="s">
        <v>125</v>
      </c>
      <c r="E151" s="112" t="s">
        <v>622</v>
      </c>
      <c r="F151" s="112" t="s">
        <v>633</v>
      </c>
      <c r="G151" s="33"/>
    </row>
    <row r="152" spans="1:7" x14ac:dyDescent="0.25">
      <c r="A152" s="33" t="s">
        <v>117</v>
      </c>
      <c r="B152" s="33" t="s">
        <v>239</v>
      </c>
      <c r="C152" s="221" t="s">
        <v>559</v>
      </c>
      <c r="D152" s="33" t="s">
        <v>125</v>
      </c>
      <c r="E152" s="112" t="s">
        <v>622</v>
      </c>
      <c r="F152" s="112" t="s">
        <v>634</v>
      </c>
      <c r="G152" s="33"/>
    </row>
    <row r="153" spans="1:7" x14ac:dyDescent="0.25">
      <c r="A153" s="33" t="s">
        <v>117</v>
      </c>
      <c r="B153" s="33" t="s">
        <v>239</v>
      </c>
      <c r="C153" s="221" t="s">
        <v>559</v>
      </c>
      <c r="D153" s="33" t="s">
        <v>44</v>
      </c>
      <c r="E153" s="112" t="s">
        <v>622</v>
      </c>
      <c r="F153" s="112" t="s">
        <v>635</v>
      </c>
      <c r="G153" s="33"/>
    </row>
    <row r="154" spans="1:7" x14ac:dyDescent="0.25">
      <c r="A154" s="33" t="s">
        <v>117</v>
      </c>
      <c r="B154" s="33" t="s">
        <v>310</v>
      </c>
      <c r="C154" s="221" t="s">
        <v>311</v>
      </c>
      <c r="D154" s="33" t="s">
        <v>44</v>
      </c>
      <c r="E154" s="112" t="s">
        <v>622</v>
      </c>
      <c r="F154" s="112" t="s">
        <v>636</v>
      </c>
      <c r="G154" s="33"/>
    </row>
    <row r="155" spans="1:7" x14ac:dyDescent="0.25">
      <c r="A155" s="33" t="s">
        <v>117</v>
      </c>
      <c r="B155" s="33" t="s">
        <v>637</v>
      </c>
      <c r="C155" s="221" t="s">
        <v>641</v>
      </c>
      <c r="D155" s="33" t="s">
        <v>125</v>
      </c>
      <c r="E155" s="112" t="s">
        <v>622</v>
      </c>
      <c r="F155" s="112" t="s">
        <v>642</v>
      </c>
      <c r="G155" s="33"/>
    </row>
    <row r="156" spans="1:7" x14ac:dyDescent="0.25">
      <c r="A156" s="33" t="s">
        <v>117</v>
      </c>
      <c r="B156" s="33" t="s">
        <v>637</v>
      </c>
      <c r="C156" s="221" t="s">
        <v>331</v>
      </c>
      <c r="D156" s="33" t="s">
        <v>44</v>
      </c>
      <c r="E156" s="112" t="s">
        <v>622</v>
      </c>
      <c r="F156" s="112" t="s">
        <v>643</v>
      </c>
      <c r="G156" s="33"/>
    </row>
    <row r="157" spans="1:7" x14ac:dyDescent="0.25">
      <c r="A157" s="33" t="s">
        <v>117</v>
      </c>
      <c r="B157" s="33" t="s">
        <v>637</v>
      </c>
      <c r="C157" s="221" t="s">
        <v>638</v>
      </c>
      <c r="D157" s="33" t="s">
        <v>125</v>
      </c>
      <c r="E157" s="112" t="s">
        <v>622</v>
      </c>
      <c r="F157" s="112" t="s">
        <v>639</v>
      </c>
      <c r="G157" s="33"/>
    </row>
    <row r="158" spans="1:7" x14ac:dyDescent="0.25">
      <c r="A158" s="33" t="s">
        <v>117</v>
      </c>
      <c r="B158" s="33" t="s">
        <v>637</v>
      </c>
      <c r="C158" s="221" t="s">
        <v>638</v>
      </c>
      <c r="D158" s="33" t="s">
        <v>44</v>
      </c>
      <c r="E158" s="112" t="s">
        <v>622</v>
      </c>
      <c r="F158" s="112" t="s">
        <v>640</v>
      </c>
      <c r="G158" s="33"/>
    </row>
    <row r="159" spans="1:7" x14ac:dyDescent="0.25">
      <c r="A159" s="33" t="s">
        <v>117</v>
      </c>
      <c r="B159" s="33" t="s">
        <v>637</v>
      </c>
      <c r="C159" s="221" t="s">
        <v>644</v>
      </c>
      <c r="D159" s="33" t="s">
        <v>125</v>
      </c>
      <c r="E159" s="112" t="s">
        <v>622</v>
      </c>
      <c r="F159" s="112" t="s">
        <v>645</v>
      </c>
      <c r="G159" s="33"/>
    </row>
    <row r="160" spans="1:7" x14ac:dyDescent="0.25">
      <c r="A160" s="33" t="s">
        <v>117</v>
      </c>
      <c r="B160" s="33" t="s">
        <v>637</v>
      </c>
      <c r="C160" s="221" t="s">
        <v>644</v>
      </c>
      <c r="D160" s="33" t="s">
        <v>44</v>
      </c>
      <c r="E160" s="112" t="s">
        <v>622</v>
      </c>
      <c r="F160" s="112" t="s">
        <v>646</v>
      </c>
      <c r="G160" s="33"/>
    </row>
    <row r="161" spans="1:7" x14ac:dyDescent="0.25">
      <c r="A161" s="33" t="s">
        <v>117</v>
      </c>
      <c r="B161" s="33" t="s">
        <v>313</v>
      </c>
      <c r="C161" s="221" t="s">
        <v>314</v>
      </c>
      <c r="D161" s="33" t="s">
        <v>125</v>
      </c>
      <c r="E161" s="112" t="s">
        <v>622</v>
      </c>
      <c r="F161" s="112" t="s">
        <v>647</v>
      </c>
      <c r="G161" s="33"/>
    </row>
    <row r="162" spans="1:7" x14ac:dyDescent="0.25">
      <c r="A162" s="33" t="s">
        <v>117</v>
      </c>
      <c r="B162" s="33" t="s">
        <v>313</v>
      </c>
      <c r="C162" s="221" t="s">
        <v>314</v>
      </c>
      <c r="D162" s="33" t="s">
        <v>44</v>
      </c>
      <c r="E162" s="112" t="s">
        <v>622</v>
      </c>
      <c r="F162" s="112" t="s">
        <v>648</v>
      </c>
      <c r="G162" s="33"/>
    </row>
    <row r="163" spans="1:7" x14ac:dyDescent="0.25">
      <c r="A163" s="33" t="s">
        <v>117</v>
      </c>
      <c r="B163" s="33" t="s">
        <v>313</v>
      </c>
      <c r="C163" s="221" t="s">
        <v>317</v>
      </c>
      <c r="D163" s="33" t="s">
        <v>44</v>
      </c>
      <c r="E163" s="112" t="s">
        <v>622</v>
      </c>
      <c r="F163" s="112" t="s">
        <v>649</v>
      </c>
      <c r="G163" s="33"/>
    </row>
    <row r="164" spans="1:7" x14ac:dyDescent="0.25">
      <c r="A164" s="33" t="s">
        <v>117</v>
      </c>
      <c r="B164" s="33" t="s">
        <v>313</v>
      </c>
      <c r="C164" s="221" t="s">
        <v>317</v>
      </c>
      <c r="D164" s="33" t="s">
        <v>44</v>
      </c>
      <c r="E164" s="112" t="s">
        <v>622</v>
      </c>
      <c r="F164" s="112" t="s">
        <v>650</v>
      </c>
      <c r="G164" s="33"/>
    </row>
    <row r="165" spans="1:7" x14ac:dyDescent="0.25">
      <c r="A165" s="33" t="s">
        <v>117</v>
      </c>
      <c r="B165" s="33" t="s">
        <v>252</v>
      </c>
      <c r="C165" s="221" t="s">
        <v>253</v>
      </c>
      <c r="D165" s="33" t="s">
        <v>125</v>
      </c>
      <c r="E165" s="112" t="s">
        <v>622</v>
      </c>
      <c r="F165" s="112" t="s">
        <v>651</v>
      </c>
      <c r="G165" s="33"/>
    </row>
    <row r="166" spans="1:7" x14ac:dyDescent="0.25">
      <c r="A166" s="33" t="s">
        <v>117</v>
      </c>
      <c r="B166" s="33" t="s">
        <v>252</v>
      </c>
      <c r="C166" s="221" t="s">
        <v>253</v>
      </c>
      <c r="D166" s="33" t="s">
        <v>44</v>
      </c>
      <c r="E166" s="112" t="s">
        <v>622</v>
      </c>
      <c r="F166" s="112" t="s">
        <v>652</v>
      </c>
      <c r="G166" s="33"/>
    </row>
    <row r="167" spans="1:7" x14ac:dyDescent="0.25">
      <c r="A167" s="33" t="s">
        <v>117</v>
      </c>
      <c r="B167" s="33" t="s">
        <v>161</v>
      </c>
      <c r="C167" s="221" t="s">
        <v>165</v>
      </c>
      <c r="D167" s="33" t="s">
        <v>125</v>
      </c>
      <c r="E167" s="112" t="s">
        <v>622</v>
      </c>
      <c r="F167" s="112" t="s">
        <v>653</v>
      </c>
      <c r="G167" s="33"/>
    </row>
    <row r="168" spans="1:7" x14ac:dyDescent="0.25">
      <c r="A168" s="33" t="s">
        <v>117</v>
      </c>
      <c r="B168" s="33" t="s">
        <v>161</v>
      </c>
      <c r="C168" s="221" t="s">
        <v>165</v>
      </c>
      <c r="D168" s="33" t="s">
        <v>44</v>
      </c>
      <c r="E168" s="112" t="s">
        <v>622</v>
      </c>
      <c r="F168" s="112" t="s">
        <v>654</v>
      </c>
      <c r="G168" s="33"/>
    </row>
    <row r="169" spans="1:7" x14ac:dyDescent="0.25">
      <c r="A169" s="33" t="s">
        <v>117</v>
      </c>
      <c r="B169" s="33" t="s">
        <v>580</v>
      </c>
      <c r="C169" s="221" t="s">
        <v>581</v>
      </c>
      <c r="D169" s="33" t="s">
        <v>125</v>
      </c>
      <c r="E169" s="112" t="s">
        <v>622</v>
      </c>
      <c r="F169" s="112" t="s">
        <v>655</v>
      </c>
      <c r="G169" s="33"/>
    </row>
    <row r="170" spans="1:7" x14ac:dyDescent="0.25">
      <c r="A170" s="33" t="s">
        <v>117</v>
      </c>
      <c r="B170" s="33" t="s">
        <v>580</v>
      </c>
      <c r="C170" s="221" t="s">
        <v>583</v>
      </c>
      <c r="D170" s="33" t="s">
        <v>125</v>
      </c>
      <c r="E170" s="112" t="s">
        <v>622</v>
      </c>
      <c r="F170" s="112" t="s">
        <v>656</v>
      </c>
      <c r="G170" s="33"/>
    </row>
    <row r="171" spans="1:7" x14ac:dyDescent="0.25">
      <c r="A171" s="33" t="s">
        <v>117</v>
      </c>
      <c r="B171" s="33" t="s">
        <v>580</v>
      </c>
      <c r="C171" s="221" t="s">
        <v>585</v>
      </c>
      <c r="D171" s="33" t="s">
        <v>125</v>
      </c>
      <c r="E171" s="112" t="s">
        <v>622</v>
      </c>
      <c r="F171" s="112" t="s">
        <v>657</v>
      </c>
      <c r="G171" s="33"/>
    </row>
    <row r="172" spans="1:7" x14ac:dyDescent="0.25">
      <c r="A172" s="33" t="s">
        <v>117</v>
      </c>
      <c r="B172" s="33" t="s">
        <v>258</v>
      </c>
      <c r="C172" s="221" t="s">
        <v>587</v>
      </c>
      <c r="D172" s="33" t="s">
        <v>125</v>
      </c>
      <c r="E172" s="112" t="s">
        <v>622</v>
      </c>
      <c r="F172" s="112" t="s">
        <v>658</v>
      </c>
      <c r="G172" s="33"/>
    </row>
    <row r="173" spans="1:7" x14ac:dyDescent="0.25">
      <c r="A173" s="33" t="s">
        <v>117</v>
      </c>
      <c r="B173" s="33" t="s">
        <v>258</v>
      </c>
      <c r="C173" s="221" t="s">
        <v>589</v>
      </c>
      <c r="D173" s="33" t="s">
        <v>125</v>
      </c>
      <c r="E173" s="112" t="s">
        <v>622</v>
      </c>
      <c r="F173" s="112" t="s">
        <v>659</v>
      </c>
      <c r="G173" s="33"/>
    </row>
    <row r="174" spans="1:7" x14ac:dyDescent="0.25">
      <c r="A174" s="33" t="s">
        <v>117</v>
      </c>
      <c r="B174" s="33" t="s">
        <v>258</v>
      </c>
      <c r="C174" s="221" t="s">
        <v>589</v>
      </c>
      <c r="D174" s="33" t="s">
        <v>44</v>
      </c>
      <c r="E174" s="112" t="s">
        <v>622</v>
      </c>
      <c r="F174" s="112" t="s">
        <v>660</v>
      </c>
      <c r="G174" s="33"/>
    </row>
    <row r="175" spans="1:7" x14ac:dyDescent="0.25">
      <c r="A175" s="33" t="s">
        <v>117</v>
      </c>
      <c r="B175" s="33" t="s">
        <v>258</v>
      </c>
      <c r="C175" s="221" t="s">
        <v>592</v>
      </c>
      <c r="D175" s="33" t="s">
        <v>125</v>
      </c>
      <c r="E175" s="112" t="s">
        <v>622</v>
      </c>
      <c r="F175" s="112" t="s">
        <v>661</v>
      </c>
      <c r="G175" s="33"/>
    </row>
    <row r="176" spans="1:7" x14ac:dyDescent="0.25">
      <c r="A176" s="33" t="s">
        <v>117</v>
      </c>
      <c r="B176" s="33" t="s">
        <v>261</v>
      </c>
      <c r="C176" s="221" t="s">
        <v>291</v>
      </c>
      <c r="D176" s="33" t="s">
        <v>44</v>
      </c>
      <c r="E176" s="112" t="s">
        <v>622</v>
      </c>
      <c r="F176" s="112" t="s">
        <v>664</v>
      </c>
      <c r="G176" s="33"/>
    </row>
    <row r="177" spans="1:7" x14ac:dyDescent="0.25">
      <c r="A177" s="33" t="s">
        <v>117</v>
      </c>
      <c r="B177" s="33" t="s">
        <v>261</v>
      </c>
      <c r="C177" s="221" t="s">
        <v>598</v>
      </c>
      <c r="D177" s="33" t="s">
        <v>44</v>
      </c>
      <c r="E177" s="112" t="s">
        <v>622</v>
      </c>
      <c r="F177" s="112" t="s">
        <v>665</v>
      </c>
      <c r="G177" s="33"/>
    </row>
    <row r="178" spans="1:7" x14ac:dyDescent="0.25">
      <c r="A178" s="33" t="s">
        <v>117</v>
      </c>
      <c r="B178" s="33" t="s">
        <v>261</v>
      </c>
      <c r="C178" s="221" t="s">
        <v>262</v>
      </c>
      <c r="D178" s="33" t="s">
        <v>44</v>
      </c>
      <c r="E178" s="112" t="s">
        <v>622</v>
      </c>
      <c r="F178" s="112" t="s">
        <v>662</v>
      </c>
      <c r="G178" s="33"/>
    </row>
    <row r="179" spans="1:7" x14ac:dyDescent="0.25">
      <c r="A179" s="33" t="s">
        <v>117</v>
      </c>
      <c r="B179" s="33" t="s">
        <v>261</v>
      </c>
      <c r="C179" s="221" t="s">
        <v>393</v>
      </c>
      <c r="D179" s="33" t="s">
        <v>44</v>
      </c>
      <c r="E179" s="112" t="s">
        <v>622</v>
      </c>
      <c r="F179" s="112" t="s">
        <v>663</v>
      </c>
      <c r="G179" s="33"/>
    </row>
    <row r="180" spans="1:7" x14ac:dyDescent="0.25">
      <c r="A180" s="33" t="s">
        <v>117</v>
      </c>
      <c r="B180" s="33" t="s">
        <v>600</v>
      </c>
      <c r="C180" s="221" t="s">
        <v>601</v>
      </c>
      <c r="D180" s="33" t="s">
        <v>44</v>
      </c>
      <c r="E180" s="112" t="s">
        <v>622</v>
      </c>
      <c r="F180" s="112" t="s">
        <v>666</v>
      </c>
      <c r="G180" s="33"/>
    </row>
    <row r="181" spans="1:7" x14ac:dyDescent="0.25">
      <c r="A181" s="33" t="s">
        <v>117</v>
      </c>
      <c r="B181" s="33" t="s">
        <v>514</v>
      </c>
      <c r="C181" s="221" t="s">
        <v>165</v>
      </c>
      <c r="D181" s="33" t="s">
        <v>44</v>
      </c>
      <c r="E181" s="112" t="s">
        <v>622</v>
      </c>
      <c r="F181" s="112" t="s">
        <v>667</v>
      </c>
      <c r="G181" s="33"/>
    </row>
    <row r="182" spans="1:7" x14ac:dyDescent="0.25">
      <c r="A182" s="33" t="s">
        <v>117</v>
      </c>
      <c r="B182" s="33" t="s">
        <v>167</v>
      </c>
      <c r="C182" s="221" t="s">
        <v>400</v>
      </c>
      <c r="D182" s="33" t="s">
        <v>44</v>
      </c>
      <c r="E182" s="112" t="s">
        <v>622</v>
      </c>
      <c r="F182" s="112" t="s">
        <v>668</v>
      </c>
      <c r="G182" s="33"/>
    </row>
    <row r="183" spans="1:7" x14ac:dyDescent="0.25">
      <c r="A183" s="33" t="s">
        <v>117</v>
      </c>
      <c r="B183" s="33" t="s">
        <v>327</v>
      </c>
      <c r="C183" s="221" t="s">
        <v>331</v>
      </c>
      <c r="D183" s="33" t="s">
        <v>44</v>
      </c>
      <c r="E183" s="112" t="s">
        <v>622</v>
      </c>
      <c r="F183" s="112" t="s">
        <v>671</v>
      </c>
      <c r="G183" s="33"/>
    </row>
    <row r="184" spans="1:7" x14ac:dyDescent="0.25">
      <c r="A184" s="33" t="s">
        <v>117</v>
      </c>
      <c r="B184" s="33" t="s">
        <v>327</v>
      </c>
      <c r="C184" s="221" t="s">
        <v>331</v>
      </c>
      <c r="D184" s="33" t="s">
        <v>125</v>
      </c>
      <c r="E184" s="112" t="s">
        <v>622</v>
      </c>
      <c r="F184" s="112" t="s">
        <v>672</v>
      </c>
      <c r="G184" s="33"/>
    </row>
    <row r="185" spans="1:7" x14ac:dyDescent="0.25">
      <c r="A185" s="33" t="s">
        <v>117</v>
      </c>
      <c r="B185" s="33" t="s">
        <v>327</v>
      </c>
      <c r="C185" s="221" t="s">
        <v>328</v>
      </c>
      <c r="D185" s="33" t="s">
        <v>125</v>
      </c>
      <c r="E185" s="112" t="s">
        <v>622</v>
      </c>
      <c r="F185" s="112" t="s">
        <v>669</v>
      </c>
      <c r="G185" s="33"/>
    </row>
    <row r="186" spans="1:7" x14ac:dyDescent="0.25">
      <c r="A186" s="33" t="s">
        <v>117</v>
      </c>
      <c r="B186" s="33" t="s">
        <v>327</v>
      </c>
      <c r="C186" s="221" t="s">
        <v>328</v>
      </c>
      <c r="D186" s="33" t="s">
        <v>44</v>
      </c>
      <c r="E186" s="112" t="s">
        <v>622</v>
      </c>
      <c r="F186" s="112" t="s">
        <v>670</v>
      </c>
      <c r="G186" s="33"/>
    </row>
    <row r="187" spans="1:7" x14ac:dyDescent="0.25">
      <c r="A187" s="33" t="s">
        <v>117</v>
      </c>
      <c r="B187" s="33" t="s">
        <v>273</v>
      </c>
      <c r="C187" s="221" t="s">
        <v>274</v>
      </c>
      <c r="D187" s="33" t="s">
        <v>44</v>
      </c>
      <c r="E187" s="112" t="s">
        <v>622</v>
      </c>
      <c r="F187" s="112" t="s">
        <v>673</v>
      </c>
      <c r="G187" s="33"/>
    </row>
    <row r="188" spans="1:7" customFormat="1" x14ac:dyDescent="0.25">
      <c r="A188" s="33" t="s">
        <v>129</v>
      </c>
      <c r="B188" s="41" t="s">
        <v>6680</v>
      </c>
      <c r="C188" s="221"/>
      <c r="D188" s="33"/>
      <c r="E188" s="35">
        <v>1996</v>
      </c>
      <c r="F188" s="63">
        <v>67500</v>
      </c>
      <c r="G188" s="98" t="s">
        <v>3241</v>
      </c>
    </row>
    <row r="189" spans="1:7" customFormat="1" x14ac:dyDescent="0.25">
      <c r="A189" s="33" t="s">
        <v>129</v>
      </c>
      <c r="B189" s="41" t="s">
        <v>6679</v>
      </c>
      <c r="C189" s="221"/>
      <c r="D189" s="33"/>
      <c r="E189" s="35">
        <v>1996</v>
      </c>
      <c r="F189" s="63">
        <v>80500</v>
      </c>
      <c r="G189" s="98" t="s">
        <v>3240</v>
      </c>
    </row>
    <row r="190" spans="1:7" customFormat="1" x14ac:dyDescent="0.25">
      <c r="A190" s="33" t="s">
        <v>129</v>
      </c>
      <c r="B190" s="41" t="s">
        <v>6678</v>
      </c>
      <c r="C190" s="221"/>
      <c r="D190" s="33"/>
      <c r="E190" s="35">
        <v>1996</v>
      </c>
      <c r="F190" s="63">
        <v>69500</v>
      </c>
      <c r="G190" s="98" t="s">
        <v>3241</v>
      </c>
    </row>
    <row r="191" spans="1:7" customFormat="1" x14ac:dyDescent="0.25">
      <c r="A191" s="33" t="s">
        <v>129</v>
      </c>
      <c r="B191" s="41" t="s">
        <v>6678</v>
      </c>
      <c r="C191" s="221"/>
      <c r="D191" s="33"/>
      <c r="E191" s="35">
        <v>1996</v>
      </c>
      <c r="F191" s="63">
        <v>82500</v>
      </c>
      <c r="G191" s="98" t="s">
        <v>3240</v>
      </c>
    </row>
    <row r="192" spans="1:7" customFormat="1" x14ac:dyDescent="0.25">
      <c r="A192" s="33" t="s">
        <v>129</v>
      </c>
      <c r="B192" s="41" t="s">
        <v>6677</v>
      </c>
      <c r="C192" s="747"/>
      <c r="D192" s="747"/>
      <c r="E192" s="35">
        <v>1996</v>
      </c>
      <c r="F192" s="63">
        <v>71500</v>
      </c>
      <c r="G192" s="98" t="s">
        <v>3241</v>
      </c>
    </row>
    <row r="193" spans="1:7" customFormat="1" x14ac:dyDescent="0.25">
      <c r="A193" s="33" t="s">
        <v>129</v>
      </c>
      <c r="B193" s="41" t="s">
        <v>6677</v>
      </c>
      <c r="C193" s="747"/>
      <c r="D193" s="747"/>
      <c r="E193" s="35">
        <v>1996</v>
      </c>
      <c r="F193" s="63">
        <v>84000</v>
      </c>
      <c r="G193" s="98" t="s">
        <v>3240</v>
      </c>
    </row>
    <row r="194" spans="1:7" customFormat="1" x14ac:dyDescent="0.25">
      <c r="A194" s="33" t="s">
        <v>129</v>
      </c>
      <c r="B194" s="41" t="s">
        <v>6676</v>
      </c>
      <c r="C194" s="747"/>
      <c r="D194" s="747"/>
      <c r="E194" s="35">
        <v>1996</v>
      </c>
      <c r="F194" s="63">
        <v>73500</v>
      </c>
      <c r="G194" s="98" t="s">
        <v>3241</v>
      </c>
    </row>
    <row r="195" spans="1:7" customFormat="1" x14ac:dyDescent="0.25">
      <c r="A195" s="33" t="s">
        <v>129</v>
      </c>
      <c r="B195" s="41" t="s">
        <v>6676</v>
      </c>
      <c r="C195" s="747"/>
      <c r="D195" s="747"/>
      <c r="E195" s="35">
        <v>1996</v>
      </c>
      <c r="F195" s="63">
        <v>86000</v>
      </c>
      <c r="G195" s="98" t="s">
        <v>3240</v>
      </c>
    </row>
    <row r="196" spans="1:7" customFormat="1" x14ac:dyDescent="0.25">
      <c r="A196" s="33" t="s">
        <v>129</v>
      </c>
      <c r="B196" s="41" t="s">
        <v>6681</v>
      </c>
      <c r="C196" s="747"/>
      <c r="D196" s="747"/>
      <c r="E196" s="35">
        <v>1996</v>
      </c>
      <c r="F196" s="63">
        <v>73600</v>
      </c>
      <c r="G196" s="98" t="s">
        <v>3241</v>
      </c>
    </row>
    <row r="197" spans="1:7" customFormat="1" x14ac:dyDescent="0.25">
      <c r="A197" s="33" t="s">
        <v>129</v>
      </c>
      <c r="B197" s="41" t="s">
        <v>6681</v>
      </c>
      <c r="C197" s="747"/>
      <c r="D197" s="747"/>
      <c r="E197" s="35">
        <v>1996</v>
      </c>
      <c r="F197" s="63">
        <v>86250</v>
      </c>
      <c r="G197" s="98" t="s">
        <v>3240</v>
      </c>
    </row>
    <row r="198" spans="1:7" customFormat="1" x14ac:dyDescent="0.25">
      <c r="A198" s="33" t="s">
        <v>129</v>
      </c>
      <c r="B198" s="41" t="s">
        <v>6674</v>
      </c>
      <c r="C198" s="747"/>
      <c r="D198" s="747"/>
      <c r="E198" s="35">
        <v>1996</v>
      </c>
      <c r="F198" s="63">
        <v>73700</v>
      </c>
      <c r="G198" s="98" t="s">
        <v>3241</v>
      </c>
    </row>
    <row r="199" spans="1:7" customFormat="1" x14ac:dyDescent="0.25">
      <c r="A199" s="33" t="s">
        <v>129</v>
      </c>
      <c r="B199" s="41" t="s">
        <v>6674</v>
      </c>
      <c r="C199" s="747"/>
      <c r="D199" s="747"/>
      <c r="E199" s="35">
        <v>1996</v>
      </c>
      <c r="F199" s="63">
        <v>86500</v>
      </c>
      <c r="G199" s="98" t="s">
        <v>3240</v>
      </c>
    </row>
    <row r="200" spans="1:7" customFormat="1" x14ac:dyDescent="0.25">
      <c r="A200" s="33" t="s">
        <v>129</v>
      </c>
      <c r="B200" s="41" t="s">
        <v>6673</v>
      </c>
      <c r="C200" s="747"/>
      <c r="D200" s="747"/>
      <c r="E200" s="35">
        <v>1996</v>
      </c>
      <c r="F200" s="63">
        <v>73800</v>
      </c>
      <c r="G200" s="98" t="s">
        <v>3241</v>
      </c>
    </row>
    <row r="201" spans="1:7" customFormat="1" x14ac:dyDescent="0.25">
      <c r="A201" s="33" t="s">
        <v>129</v>
      </c>
      <c r="B201" s="41" t="s">
        <v>6673</v>
      </c>
      <c r="C201" s="747"/>
      <c r="D201" s="747"/>
      <c r="E201" s="35">
        <v>1996</v>
      </c>
      <c r="F201" s="63">
        <v>86750</v>
      </c>
      <c r="G201" s="98" t="s">
        <v>3240</v>
      </c>
    </row>
    <row r="202" spans="1:7" customFormat="1" x14ac:dyDescent="0.25">
      <c r="A202" s="33" t="s">
        <v>129</v>
      </c>
      <c r="B202" s="41" t="s">
        <v>6672</v>
      </c>
      <c r="C202" s="747"/>
      <c r="D202" s="747"/>
      <c r="E202" s="35">
        <v>1996</v>
      </c>
      <c r="F202" s="63">
        <v>73900</v>
      </c>
      <c r="G202" s="98" t="s">
        <v>3241</v>
      </c>
    </row>
    <row r="203" spans="1:7" customFormat="1" x14ac:dyDescent="0.25">
      <c r="A203" s="33" t="s">
        <v>129</v>
      </c>
      <c r="B203" s="41" t="s">
        <v>6672</v>
      </c>
      <c r="C203" s="747"/>
      <c r="D203" s="747"/>
      <c r="E203" s="35">
        <v>1996</v>
      </c>
      <c r="F203" s="63">
        <v>87000</v>
      </c>
      <c r="G203" s="98" t="s">
        <v>3240</v>
      </c>
    </row>
    <row r="204" spans="1:7" customFormat="1" x14ac:dyDescent="0.25">
      <c r="A204" s="33" t="s">
        <v>129</v>
      </c>
      <c r="B204" s="41" t="s">
        <v>6671</v>
      </c>
      <c r="C204" s="747"/>
      <c r="D204" s="747"/>
      <c r="E204" s="35">
        <v>1996</v>
      </c>
      <c r="F204" s="63">
        <v>74000</v>
      </c>
      <c r="G204" s="98" t="s">
        <v>3241</v>
      </c>
    </row>
    <row r="205" spans="1:7" customFormat="1" x14ac:dyDescent="0.25">
      <c r="A205" s="33" t="s">
        <v>129</v>
      </c>
      <c r="B205" s="41" t="s">
        <v>6671</v>
      </c>
      <c r="C205" s="747"/>
      <c r="D205" s="747"/>
      <c r="E205" s="35">
        <v>1996</v>
      </c>
      <c r="F205" s="63">
        <v>87250</v>
      </c>
      <c r="G205" s="98" t="s">
        <v>3240</v>
      </c>
    </row>
    <row r="206" spans="1:7" customFormat="1" x14ac:dyDescent="0.25">
      <c r="A206" s="33" t="s">
        <v>129</v>
      </c>
      <c r="B206" s="41" t="s">
        <v>6670</v>
      </c>
      <c r="C206" s="747"/>
      <c r="D206" s="747"/>
      <c r="E206" s="35">
        <v>1996</v>
      </c>
      <c r="F206" s="63">
        <v>74100</v>
      </c>
      <c r="G206" s="98" t="s">
        <v>3241</v>
      </c>
    </row>
    <row r="207" spans="1:7" customFormat="1" x14ac:dyDescent="0.25">
      <c r="A207" s="33" t="s">
        <v>129</v>
      </c>
      <c r="B207" s="41" t="s">
        <v>6670</v>
      </c>
      <c r="C207" s="747"/>
      <c r="D207" s="747"/>
      <c r="E207" s="35">
        <v>1996</v>
      </c>
      <c r="F207" s="63">
        <v>87500</v>
      </c>
      <c r="G207" s="98" t="s">
        <v>3240</v>
      </c>
    </row>
    <row r="208" spans="1:7" customFormat="1" x14ac:dyDescent="0.25">
      <c r="A208" s="33" t="s">
        <v>129</v>
      </c>
      <c r="B208" s="41" t="s">
        <v>6669</v>
      </c>
      <c r="C208" s="747"/>
      <c r="D208" s="747"/>
      <c r="E208" s="35">
        <v>1996</v>
      </c>
      <c r="F208" s="63">
        <v>74200</v>
      </c>
      <c r="G208" s="98" t="s">
        <v>3241</v>
      </c>
    </row>
    <row r="209" spans="1:7" customFormat="1" x14ac:dyDescent="0.25">
      <c r="A209" s="33" t="s">
        <v>129</v>
      </c>
      <c r="B209" s="41" t="s">
        <v>6669</v>
      </c>
      <c r="C209" s="747"/>
      <c r="D209" s="747"/>
      <c r="E209" s="35">
        <v>1996</v>
      </c>
      <c r="F209" s="63">
        <v>87750</v>
      </c>
      <c r="G209" s="98" t="s">
        <v>3240</v>
      </c>
    </row>
    <row r="210" spans="1:7" customFormat="1" x14ac:dyDescent="0.25">
      <c r="A210" s="33" t="s">
        <v>129</v>
      </c>
      <c r="B210" s="41" t="s">
        <v>6668</v>
      </c>
      <c r="C210" s="747"/>
      <c r="D210" s="747"/>
      <c r="E210" s="35">
        <v>1996</v>
      </c>
      <c r="F210" s="63">
        <v>74300</v>
      </c>
      <c r="G210" s="98" t="s">
        <v>3241</v>
      </c>
    </row>
    <row r="211" spans="1:7" customFormat="1" x14ac:dyDescent="0.25">
      <c r="A211" s="33" t="s">
        <v>129</v>
      </c>
      <c r="B211" s="41" t="s">
        <v>6668</v>
      </c>
      <c r="C211" s="747"/>
      <c r="D211" s="747"/>
      <c r="E211" s="35">
        <v>1996</v>
      </c>
      <c r="F211" s="63">
        <v>88000</v>
      </c>
      <c r="G211" s="98" t="s">
        <v>3240</v>
      </c>
    </row>
    <row r="212" spans="1:7" customFormat="1" x14ac:dyDescent="0.25">
      <c r="A212" s="41" t="s">
        <v>129</v>
      </c>
      <c r="B212" s="41" t="s">
        <v>6667</v>
      </c>
      <c r="C212" s="747"/>
      <c r="D212" s="747"/>
      <c r="E212" s="35">
        <v>1996</v>
      </c>
      <c r="F212" s="63">
        <v>74400</v>
      </c>
      <c r="G212" s="98" t="s">
        <v>3241</v>
      </c>
    </row>
    <row r="213" spans="1:7" customFormat="1" x14ac:dyDescent="0.25">
      <c r="A213" s="41" t="s">
        <v>129</v>
      </c>
      <c r="B213" s="41" t="s">
        <v>6667</v>
      </c>
      <c r="C213" s="747"/>
      <c r="D213" s="747"/>
      <c r="E213" s="35">
        <v>1996</v>
      </c>
      <c r="F213" s="63">
        <v>88250</v>
      </c>
      <c r="G213" s="98" t="s">
        <v>3240</v>
      </c>
    </row>
    <row r="214" spans="1:7" customFormat="1" x14ac:dyDescent="0.25">
      <c r="A214" s="41" t="s">
        <v>129</v>
      </c>
      <c r="B214" s="41" t="s">
        <v>6666</v>
      </c>
      <c r="C214" s="747"/>
      <c r="D214" s="747"/>
      <c r="E214" s="35">
        <v>1996</v>
      </c>
      <c r="F214" s="63">
        <v>74500</v>
      </c>
      <c r="G214" s="98" t="s">
        <v>3241</v>
      </c>
    </row>
    <row r="215" spans="1:7" customFormat="1" x14ac:dyDescent="0.25">
      <c r="A215" s="41" t="s">
        <v>129</v>
      </c>
      <c r="B215" s="41" t="s">
        <v>6666</v>
      </c>
      <c r="C215" s="747"/>
      <c r="D215" s="747"/>
      <c r="E215" s="35">
        <v>1996</v>
      </c>
      <c r="F215" s="63">
        <v>88500</v>
      </c>
      <c r="G215" s="98" t="s">
        <v>3240</v>
      </c>
    </row>
    <row r="216" spans="1:7" x14ac:dyDescent="0.25">
      <c r="A216" s="33" t="s">
        <v>64</v>
      </c>
      <c r="B216" s="33" t="s">
        <v>235</v>
      </c>
      <c r="C216" s="221" t="s">
        <v>236</v>
      </c>
      <c r="D216" s="33" t="s">
        <v>125</v>
      </c>
      <c r="E216" s="112" t="s">
        <v>622</v>
      </c>
      <c r="F216" s="45">
        <v>11317</v>
      </c>
      <c r="G216" s="33" t="s">
        <v>135</v>
      </c>
    </row>
    <row r="217" spans="1:7" x14ac:dyDescent="0.25">
      <c r="A217" s="33" t="s">
        <v>64</v>
      </c>
      <c r="B217" s="33" t="s">
        <v>235</v>
      </c>
      <c r="C217" s="221" t="s">
        <v>137</v>
      </c>
      <c r="D217" s="33" t="s">
        <v>125</v>
      </c>
      <c r="E217" s="112" t="s">
        <v>622</v>
      </c>
      <c r="F217" s="45">
        <v>18585</v>
      </c>
      <c r="G217" s="33" t="s">
        <v>135</v>
      </c>
    </row>
    <row r="218" spans="1:7" x14ac:dyDescent="0.25">
      <c r="A218" s="33" t="s">
        <v>64</v>
      </c>
      <c r="B218" s="33" t="s">
        <v>235</v>
      </c>
      <c r="C218" s="221" t="s">
        <v>238</v>
      </c>
      <c r="D218" s="33" t="s">
        <v>125</v>
      </c>
      <c r="E218" s="112" t="s">
        <v>622</v>
      </c>
      <c r="F218" s="45">
        <v>21408</v>
      </c>
      <c r="G218" s="33" t="s">
        <v>135</v>
      </c>
    </row>
    <row r="219" spans="1:7" x14ac:dyDescent="0.25">
      <c r="A219" s="33" t="s">
        <v>64</v>
      </c>
      <c r="B219" s="33" t="s">
        <v>235</v>
      </c>
      <c r="C219" s="221" t="s">
        <v>331</v>
      </c>
      <c r="D219" s="33" t="s">
        <v>125</v>
      </c>
      <c r="E219" s="112" t="s">
        <v>622</v>
      </c>
      <c r="F219" s="45">
        <v>21532</v>
      </c>
      <c r="G219" s="33" t="s">
        <v>135</v>
      </c>
    </row>
    <row r="220" spans="1:7" x14ac:dyDescent="0.25">
      <c r="A220" s="33" t="s">
        <v>64</v>
      </c>
      <c r="B220" s="33" t="s">
        <v>133</v>
      </c>
      <c r="C220" s="221" t="s">
        <v>695</v>
      </c>
      <c r="D220" s="33" t="s">
        <v>125</v>
      </c>
      <c r="E220" s="112" t="s">
        <v>622</v>
      </c>
      <c r="F220" s="45">
        <v>18533</v>
      </c>
      <c r="G220" s="33" t="s">
        <v>135</v>
      </c>
    </row>
    <row r="221" spans="1:7" x14ac:dyDescent="0.25">
      <c r="A221" s="33" t="s">
        <v>64</v>
      </c>
      <c r="B221" s="33" t="s">
        <v>133</v>
      </c>
      <c r="C221" s="221" t="s">
        <v>134</v>
      </c>
      <c r="D221" s="33" t="s">
        <v>44</v>
      </c>
      <c r="E221" s="112" t="s">
        <v>622</v>
      </c>
      <c r="F221" s="45">
        <v>22434</v>
      </c>
      <c r="G221" s="33" t="s">
        <v>135</v>
      </c>
    </row>
    <row r="222" spans="1:7" x14ac:dyDescent="0.25">
      <c r="A222" s="33" t="s">
        <v>64</v>
      </c>
      <c r="B222" s="33" t="s">
        <v>370</v>
      </c>
      <c r="C222" s="221" t="s">
        <v>694</v>
      </c>
      <c r="D222" s="33" t="s">
        <v>44</v>
      </c>
      <c r="E222" s="112" t="s">
        <v>622</v>
      </c>
      <c r="F222" s="45">
        <v>30797</v>
      </c>
      <c r="G222" s="33" t="s">
        <v>197</v>
      </c>
    </row>
    <row r="223" spans="1:7" x14ac:dyDescent="0.25">
      <c r="A223" s="33" t="s">
        <v>64</v>
      </c>
      <c r="B223" s="33" t="s">
        <v>370</v>
      </c>
      <c r="C223" s="221" t="s">
        <v>620</v>
      </c>
      <c r="D223" s="33" t="s">
        <v>44</v>
      </c>
      <c r="E223" s="112" t="s">
        <v>622</v>
      </c>
      <c r="F223" s="45">
        <v>31141</v>
      </c>
      <c r="G223" s="33" t="s">
        <v>197</v>
      </c>
    </row>
    <row r="224" spans="1:7" x14ac:dyDescent="0.25">
      <c r="A224" s="33" t="s">
        <v>64</v>
      </c>
      <c r="B224" s="33" t="s">
        <v>195</v>
      </c>
      <c r="C224" s="221" t="s">
        <v>196</v>
      </c>
      <c r="D224" s="33" t="s">
        <v>44</v>
      </c>
      <c r="E224" s="112" t="s">
        <v>622</v>
      </c>
      <c r="F224" s="45">
        <v>29964</v>
      </c>
      <c r="G224" s="33" t="s">
        <v>197</v>
      </c>
    </row>
    <row r="225" spans="1:7" x14ac:dyDescent="0.25">
      <c r="A225" s="33" t="s">
        <v>64</v>
      </c>
      <c r="B225" s="33" t="s">
        <v>195</v>
      </c>
      <c r="C225" s="221" t="s">
        <v>694</v>
      </c>
      <c r="D225" s="33" t="s">
        <v>44</v>
      </c>
      <c r="E225" s="112" t="s">
        <v>622</v>
      </c>
      <c r="F225" s="45">
        <v>31120</v>
      </c>
      <c r="G225" s="33" t="s">
        <v>197</v>
      </c>
    </row>
    <row r="226" spans="1:7" x14ac:dyDescent="0.25">
      <c r="A226" s="33" t="s">
        <v>64</v>
      </c>
      <c r="B226" s="33" t="s">
        <v>195</v>
      </c>
      <c r="C226" s="221" t="s">
        <v>620</v>
      </c>
      <c r="D226" s="33" t="s">
        <v>44</v>
      </c>
      <c r="E226" s="112" t="s">
        <v>622</v>
      </c>
      <c r="F226" s="45">
        <v>33885</v>
      </c>
      <c r="G226" s="33" t="s">
        <v>197</v>
      </c>
    </row>
    <row r="227" spans="1:7" x14ac:dyDescent="0.25">
      <c r="A227" s="397" t="s">
        <v>1783</v>
      </c>
      <c r="B227" s="397" t="s">
        <v>3026</v>
      </c>
      <c r="C227" s="513">
        <v>2</v>
      </c>
      <c r="D227" s="706" t="s">
        <v>114</v>
      </c>
      <c r="E227" s="396">
        <v>1996</v>
      </c>
      <c r="F227" s="398">
        <v>6000</v>
      </c>
      <c r="G227" s="397" t="s">
        <v>2039</v>
      </c>
    </row>
    <row r="228" spans="1:7" x14ac:dyDescent="0.25">
      <c r="A228" s="585" t="s">
        <v>1136</v>
      </c>
      <c r="B228" s="585" t="s">
        <v>6237</v>
      </c>
      <c r="C228" s="700" t="s">
        <v>3892</v>
      </c>
      <c r="D228" s="585" t="s">
        <v>110</v>
      </c>
      <c r="E228" s="585">
        <v>1996</v>
      </c>
      <c r="F228" s="599">
        <v>12755</v>
      </c>
      <c r="G228" s="585" t="s">
        <v>4911</v>
      </c>
    </row>
    <row r="229" spans="1:7" x14ac:dyDescent="0.25">
      <c r="A229" s="33" t="s">
        <v>690</v>
      </c>
      <c r="B229" s="33" t="s">
        <v>691</v>
      </c>
      <c r="C229" s="221">
        <v>3.2</v>
      </c>
      <c r="D229" s="33" t="s">
        <v>44</v>
      </c>
      <c r="E229" s="35">
        <v>1996</v>
      </c>
      <c r="F229" s="45">
        <v>19125.683060109288</v>
      </c>
      <c r="G229" s="33" t="s">
        <v>147</v>
      </c>
    </row>
    <row r="230" spans="1:7" x14ac:dyDescent="0.25">
      <c r="A230" s="33" t="s">
        <v>42</v>
      </c>
      <c r="B230" s="33" t="s">
        <v>340</v>
      </c>
      <c r="C230" s="403" t="s">
        <v>341</v>
      </c>
      <c r="D230" s="33" t="s">
        <v>125</v>
      </c>
      <c r="E230" s="35">
        <v>1996</v>
      </c>
      <c r="F230" s="37">
        <v>22002</v>
      </c>
      <c r="G230" s="33" t="s">
        <v>141</v>
      </c>
    </row>
    <row r="231" spans="1:7" x14ac:dyDescent="0.25">
      <c r="A231" s="33" t="s">
        <v>42</v>
      </c>
      <c r="B231" s="33" t="s">
        <v>340</v>
      </c>
      <c r="C231" s="403" t="s">
        <v>342</v>
      </c>
      <c r="D231" s="33" t="s">
        <v>125</v>
      </c>
      <c r="E231" s="35">
        <v>1996</v>
      </c>
      <c r="F231" s="37">
        <v>20460</v>
      </c>
      <c r="G231" s="33" t="s">
        <v>141</v>
      </c>
    </row>
    <row r="232" spans="1:7" x14ac:dyDescent="0.25">
      <c r="A232" s="33" t="s">
        <v>42</v>
      </c>
      <c r="B232" s="33" t="s">
        <v>340</v>
      </c>
      <c r="C232" s="403" t="s">
        <v>344</v>
      </c>
      <c r="D232" s="33" t="s">
        <v>125</v>
      </c>
      <c r="E232" s="35">
        <v>1996</v>
      </c>
      <c r="F232" s="37">
        <v>23923</v>
      </c>
      <c r="G232" s="33" t="s">
        <v>141</v>
      </c>
    </row>
    <row r="233" spans="1:7" x14ac:dyDescent="0.25">
      <c r="A233" s="33" t="s">
        <v>42</v>
      </c>
      <c r="B233" s="33" t="s">
        <v>340</v>
      </c>
      <c r="C233" s="403" t="s">
        <v>344</v>
      </c>
      <c r="D233" s="33" t="s">
        <v>44</v>
      </c>
      <c r="E233" s="35">
        <v>1996</v>
      </c>
      <c r="F233" s="37">
        <v>25945</v>
      </c>
      <c r="G233" s="33" t="s">
        <v>141</v>
      </c>
    </row>
    <row r="234" spans="1:7" x14ac:dyDescent="0.25">
      <c r="A234" s="33" t="s">
        <v>42</v>
      </c>
      <c r="B234" s="33" t="s">
        <v>340</v>
      </c>
      <c r="C234" s="221" t="s">
        <v>345</v>
      </c>
      <c r="D234" s="33" t="s">
        <v>125</v>
      </c>
      <c r="E234" s="35">
        <v>1996</v>
      </c>
      <c r="F234" s="37">
        <v>24789</v>
      </c>
      <c r="G234" s="33" t="s">
        <v>141</v>
      </c>
    </row>
    <row r="235" spans="1:7" x14ac:dyDescent="0.25">
      <c r="A235" s="33" t="s">
        <v>42</v>
      </c>
      <c r="B235" s="33" t="s">
        <v>340</v>
      </c>
      <c r="C235" s="403" t="s">
        <v>345</v>
      </c>
      <c r="D235" s="33" t="s">
        <v>44</v>
      </c>
      <c r="E235" s="35">
        <v>1996</v>
      </c>
      <c r="F235" s="37">
        <v>28544</v>
      </c>
      <c r="G235" s="33" t="s">
        <v>141</v>
      </c>
    </row>
    <row r="236" spans="1:7" x14ac:dyDescent="0.25">
      <c r="A236" s="33" t="s">
        <v>42</v>
      </c>
      <c r="B236" s="33" t="s">
        <v>340</v>
      </c>
      <c r="C236" s="403" t="s">
        <v>346</v>
      </c>
      <c r="D236" s="33" t="s">
        <v>125</v>
      </c>
      <c r="E236" s="35">
        <v>1996</v>
      </c>
      <c r="F236" s="37">
        <v>23056</v>
      </c>
      <c r="G236" s="33" t="s">
        <v>141</v>
      </c>
    </row>
    <row r="237" spans="1:7" x14ac:dyDescent="0.25">
      <c r="A237" s="33" t="s">
        <v>42</v>
      </c>
      <c r="B237" s="33" t="s">
        <v>207</v>
      </c>
      <c r="C237" s="403">
        <v>1.8</v>
      </c>
      <c r="D237" s="33" t="s">
        <v>125</v>
      </c>
      <c r="E237" s="35">
        <v>1996</v>
      </c>
      <c r="F237" s="37">
        <v>19823</v>
      </c>
      <c r="G237" s="33" t="s">
        <v>141</v>
      </c>
    </row>
    <row r="238" spans="1:7" x14ac:dyDescent="0.25">
      <c r="A238" s="33" t="s">
        <v>42</v>
      </c>
      <c r="B238" s="33" t="s">
        <v>207</v>
      </c>
      <c r="C238" s="403">
        <v>2</v>
      </c>
      <c r="D238" s="33" t="s">
        <v>125</v>
      </c>
      <c r="E238" s="35">
        <v>1996</v>
      </c>
      <c r="F238" s="37">
        <v>22600</v>
      </c>
      <c r="G238" s="33" t="s">
        <v>141</v>
      </c>
    </row>
    <row r="239" spans="1:7" x14ac:dyDescent="0.25">
      <c r="A239" s="33" t="s">
        <v>42</v>
      </c>
      <c r="B239" s="33" t="s">
        <v>207</v>
      </c>
      <c r="C239" s="403">
        <v>2</v>
      </c>
      <c r="D239" s="33" t="s">
        <v>44</v>
      </c>
      <c r="E239" s="35">
        <v>1996</v>
      </c>
      <c r="F239" s="37">
        <v>23678</v>
      </c>
      <c r="G239" s="33" t="s">
        <v>141</v>
      </c>
    </row>
    <row r="240" spans="1:7" x14ac:dyDescent="0.25">
      <c r="A240" s="33" t="s">
        <v>42</v>
      </c>
      <c r="B240" s="33" t="s">
        <v>207</v>
      </c>
      <c r="C240" s="403" t="s">
        <v>526</v>
      </c>
      <c r="D240" s="33" t="s">
        <v>125</v>
      </c>
      <c r="E240" s="35">
        <v>1996</v>
      </c>
      <c r="F240" s="37">
        <v>18325</v>
      </c>
      <c r="G240" s="33" t="s">
        <v>141</v>
      </c>
    </row>
    <row r="241" spans="1:7" x14ac:dyDescent="0.25">
      <c r="A241" s="33" t="s">
        <v>42</v>
      </c>
      <c r="B241" s="33" t="s">
        <v>207</v>
      </c>
      <c r="C241" s="403" t="s">
        <v>347</v>
      </c>
      <c r="D241" s="33" t="s">
        <v>125</v>
      </c>
      <c r="E241" s="35">
        <v>1996</v>
      </c>
      <c r="F241" s="37">
        <v>23191</v>
      </c>
      <c r="G241" s="33" t="s">
        <v>141</v>
      </c>
    </row>
    <row r="242" spans="1:7" x14ac:dyDescent="0.25">
      <c r="A242" s="33" t="s">
        <v>42</v>
      </c>
      <c r="B242" s="33" t="s">
        <v>207</v>
      </c>
      <c r="C242" s="403" t="s">
        <v>347</v>
      </c>
      <c r="D242" s="33" t="s">
        <v>44</v>
      </c>
      <c r="E242" s="35">
        <v>1996</v>
      </c>
      <c r="F242" s="37">
        <v>25089</v>
      </c>
      <c r="G242" s="33" t="s">
        <v>141</v>
      </c>
    </row>
    <row r="243" spans="1:7" x14ac:dyDescent="0.25">
      <c r="A243" s="33" t="s">
        <v>42</v>
      </c>
      <c r="B243" s="33" t="s">
        <v>207</v>
      </c>
      <c r="C243" s="403" t="s">
        <v>360</v>
      </c>
      <c r="D243" s="33" t="s">
        <v>125</v>
      </c>
      <c r="E243" s="35">
        <v>1996</v>
      </c>
      <c r="F243" s="37">
        <v>20947</v>
      </c>
      <c r="G243" s="33" t="s">
        <v>141</v>
      </c>
    </row>
    <row r="244" spans="1:7" x14ac:dyDescent="0.25">
      <c r="A244" s="33" t="s">
        <v>42</v>
      </c>
      <c r="B244" s="33" t="s">
        <v>207</v>
      </c>
      <c r="C244" s="403" t="s">
        <v>360</v>
      </c>
      <c r="D244" s="33" t="s">
        <v>44</v>
      </c>
      <c r="E244" s="35">
        <v>1996</v>
      </c>
      <c r="F244" s="37">
        <v>25511</v>
      </c>
      <c r="G244" s="33" t="s">
        <v>141</v>
      </c>
    </row>
    <row r="245" spans="1:7" x14ac:dyDescent="0.25">
      <c r="A245" s="33" t="s">
        <v>42</v>
      </c>
      <c r="B245" s="33" t="s">
        <v>674</v>
      </c>
      <c r="C245" s="403">
        <v>2.2000000000000002</v>
      </c>
      <c r="D245" s="33" t="s">
        <v>125</v>
      </c>
      <c r="E245" s="35">
        <v>1996</v>
      </c>
      <c r="F245" s="37">
        <v>24300</v>
      </c>
      <c r="G245" s="33" t="s">
        <v>141</v>
      </c>
    </row>
    <row r="246" spans="1:7" x14ac:dyDescent="0.25">
      <c r="A246" s="33" t="s">
        <v>42</v>
      </c>
      <c r="B246" s="33" t="s">
        <v>674</v>
      </c>
      <c r="C246" s="403">
        <v>2.2000000000000002</v>
      </c>
      <c r="D246" s="33" t="s">
        <v>44</v>
      </c>
      <c r="E246" s="35">
        <v>1996</v>
      </c>
      <c r="F246" s="37">
        <v>27243</v>
      </c>
      <c r="G246" s="33" t="s">
        <v>141</v>
      </c>
    </row>
    <row r="247" spans="1:7" x14ac:dyDescent="0.25">
      <c r="A247" s="33" t="s">
        <v>42</v>
      </c>
      <c r="B247" s="33" t="s">
        <v>674</v>
      </c>
      <c r="C247" s="403">
        <v>2.5</v>
      </c>
      <c r="D247" s="33" t="s">
        <v>125</v>
      </c>
      <c r="E247" s="35">
        <v>1996</v>
      </c>
      <c r="F247" s="37">
        <v>28431</v>
      </c>
      <c r="G247" s="33" t="s">
        <v>141</v>
      </c>
    </row>
    <row r="248" spans="1:7" x14ac:dyDescent="0.25">
      <c r="A248" s="33" t="s">
        <v>42</v>
      </c>
      <c r="B248" s="33" t="s">
        <v>674</v>
      </c>
      <c r="C248" s="403">
        <v>2.5</v>
      </c>
      <c r="D248" s="33" t="s">
        <v>44</v>
      </c>
      <c r="E248" s="35">
        <v>1996</v>
      </c>
      <c r="F248" s="37">
        <v>30875</v>
      </c>
      <c r="G248" s="33" t="s">
        <v>141</v>
      </c>
    </row>
    <row r="249" spans="1:7" x14ac:dyDescent="0.25">
      <c r="A249" s="33" t="s">
        <v>42</v>
      </c>
      <c r="B249" s="33" t="s">
        <v>151</v>
      </c>
      <c r="C249" s="221" t="s">
        <v>695</v>
      </c>
      <c r="D249" s="50" t="s">
        <v>125</v>
      </c>
      <c r="E249" s="35">
        <v>1996</v>
      </c>
      <c r="F249" s="163">
        <v>17470</v>
      </c>
      <c r="G249" s="33" t="s">
        <v>141</v>
      </c>
    </row>
    <row r="250" spans="1:7" x14ac:dyDescent="0.25">
      <c r="A250" s="33" t="s">
        <v>42</v>
      </c>
      <c r="B250" s="33" t="s">
        <v>151</v>
      </c>
      <c r="C250" s="221" t="s">
        <v>961</v>
      </c>
      <c r="D250" s="50" t="s">
        <v>125</v>
      </c>
      <c r="E250" s="35">
        <v>1996</v>
      </c>
      <c r="F250" s="163">
        <v>19924</v>
      </c>
      <c r="G250" s="33" t="s">
        <v>141</v>
      </c>
    </row>
    <row r="251" spans="1:7" x14ac:dyDescent="0.25">
      <c r="A251" s="33" t="s">
        <v>42</v>
      </c>
      <c r="B251" s="33" t="s">
        <v>151</v>
      </c>
      <c r="C251" s="221" t="s">
        <v>293</v>
      </c>
      <c r="D251" s="50" t="s">
        <v>125</v>
      </c>
      <c r="E251" s="35">
        <v>1996</v>
      </c>
      <c r="F251" s="163">
        <v>21390</v>
      </c>
      <c r="G251" s="33" t="s">
        <v>141</v>
      </c>
    </row>
    <row r="252" spans="1:7" x14ac:dyDescent="0.25">
      <c r="A252" s="33" t="s">
        <v>42</v>
      </c>
      <c r="B252" s="33" t="s">
        <v>151</v>
      </c>
      <c r="C252" s="221" t="s">
        <v>331</v>
      </c>
      <c r="D252" s="50" t="s">
        <v>125</v>
      </c>
      <c r="E252" s="35">
        <v>1996</v>
      </c>
      <c r="F252" s="163">
        <v>22023</v>
      </c>
      <c r="G252" s="33" t="s">
        <v>141</v>
      </c>
    </row>
    <row r="253" spans="1:7" x14ac:dyDescent="0.25">
      <c r="A253" s="33" t="s">
        <v>42</v>
      </c>
      <c r="B253" s="33" t="s">
        <v>3009</v>
      </c>
      <c r="C253" s="221" t="s">
        <v>961</v>
      </c>
      <c r="D253" s="50" t="s">
        <v>125</v>
      </c>
      <c r="E253" s="35">
        <v>1996</v>
      </c>
      <c r="F253" s="163">
        <v>16740</v>
      </c>
      <c r="G253" s="33" t="s">
        <v>141</v>
      </c>
    </row>
    <row r="254" spans="1:7" x14ac:dyDescent="0.25">
      <c r="A254" s="33" t="s">
        <v>42</v>
      </c>
      <c r="B254" s="33" t="s">
        <v>3009</v>
      </c>
      <c r="C254" s="221" t="s">
        <v>293</v>
      </c>
      <c r="D254" s="50" t="s">
        <v>125</v>
      </c>
      <c r="E254" s="35">
        <v>1996</v>
      </c>
      <c r="F254" s="163">
        <v>17118</v>
      </c>
      <c r="G254" s="33" t="s">
        <v>141</v>
      </c>
    </row>
    <row r="255" spans="1:7" x14ac:dyDescent="0.25">
      <c r="A255" s="33" t="s">
        <v>42</v>
      </c>
      <c r="B255" s="33" t="s">
        <v>3009</v>
      </c>
      <c r="C255" s="221" t="s">
        <v>331</v>
      </c>
      <c r="D255" s="50" t="s">
        <v>125</v>
      </c>
      <c r="E255" s="35">
        <v>1996</v>
      </c>
      <c r="F255" s="163">
        <v>18092</v>
      </c>
      <c r="G255" s="33" t="s">
        <v>141</v>
      </c>
    </row>
    <row r="256" spans="1:7" x14ac:dyDescent="0.25">
      <c r="A256" s="33" t="s">
        <v>42</v>
      </c>
      <c r="B256" s="33" t="s">
        <v>612</v>
      </c>
      <c r="C256" s="403">
        <v>2.4</v>
      </c>
      <c r="D256" s="33" t="s">
        <v>125</v>
      </c>
      <c r="E256" s="35">
        <v>1996</v>
      </c>
      <c r="F256" s="37">
        <v>18125</v>
      </c>
      <c r="G256" s="33" t="s">
        <v>141</v>
      </c>
    </row>
    <row r="257" spans="1:7" x14ac:dyDescent="0.25">
      <c r="A257" s="33" t="s">
        <v>42</v>
      </c>
      <c r="B257" s="33" t="s">
        <v>172</v>
      </c>
      <c r="C257" s="403">
        <v>2</v>
      </c>
      <c r="D257" s="33" t="s">
        <v>44</v>
      </c>
      <c r="E257" s="35">
        <v>1996</v>
      </c>
      <c r="F257" s="37">
        <v>35662</v>
      </c>
      <c r="G257" s="33" t="s">
        <v>173</v>
      </c>
    </row>
    <row r="258" spans="1:7" x14ac:dyDescent="0.25">
      <c r="A258" s="33" t="s">
        <v>42</v>
      </c>
      <c r="B258" s="33" t="s">
        <v>412</v>
      </c>
      <c r="C258" s="221">
        <v>2</v>
      </c>
      <c r="D258" s="33" t="s">
        <v>125</v>
      </c>
      <c r="E258" s="35">
        <v>1996</v>
      </c>
      <c r="F258" s="37">
        <v>22469</v>
      </c>
      <c r="G258" s="33" t="s">
        <v>173</v>
      </c>
    </row>
    <row r="259" spans="1:7" x14ac:dyDescent="0.25">
      <c r="A259" s="33" t="s">
        <v>42</v>
      </c>
      <c r="B259" s="33" t="s">
        <v>210</v>
      </c>
      <c r="C259" s="403">
        <v>2</v>
      </c>
      <c r="D259" s="33" t="s">
        <v>125</v>
      </c>
      <c r="E259" s="35">
        <v>1996</v>
      </c>
      <c r="F259" s="37">
        <v>31664</v>
      </c>
      <c r="G259" s="33" t="s">
        <v>211</v>
      </c>
    </row>
    <row r="260" spans="1:7" x14ac:dyDescent="0.25">
      <c r="A260" s="33" t="s">
        <v>42</v>
      </c>
      <c r="B260" s="33" t="s">
        <v>527</v>
      </c>
      <c r="C260" s="403">
        <v>4</v>
      </c>
      <c r="D260" s="33" t="s">
        <v>120</v>
      </c>
      <c r="E260" s="35">
        <v>1996</v>
      </c>
      <c r="F260" s="37">
        <v>58142</v>
      </c>
      <c r="G260" s="33" t="s">
        <v>141</v>
      </c>
    </row>
    <row r="261" spans="1:7" x14ac:dyDescent="0.25">
      <c r="A261" s="33" t="s">
        <v>42</v>
      </c>
      <c r="B261" s="33" t="s">
        <v>528</v>
      </c>
      <c r="C261" s="403">
        <v>4</v>
      </c>
      <c r="D261" s="33" t="s">
        <v>120</v>
      </c>
      <c r="E261" s="35">
        <v>1996</v>
      </c>
      <c r="F261" s="37">
        <v>63670</v>
      </c>
      <c r="G261" s="33" t="s">
        <v>141</v>
      </c>
    </row>
    <row r="262" spans="1:7" x14ac:dyDescent="0.25">
      <c r="A262" s="33" t="s">
        <v>42</v>
      </c>
      <c r="B262" s="33" t="s">
        <v>529</v>
      </c>
      <c r="C262" s="403">
        <v>4</v>
      </c>
      <c r="D262" s="33" t="s">
        <v>120</v>
      </c>
      <c r="E262" s="35">
        <v>1996</v>
      </c>
      <c r="F262" s="37">
        <v>58532</v>
      </c>
      <c r="G262" s="33" t="s">
        <v>141</v>
      </c>
    </row>
    <row r="263" spans="1:7" x14ac:dyDescent="0.25">
      <c r="A263" s="33" t="s">
        <v>42</v>
      </c>
      <c r="B263" s="33" t="s">
        <v>351</v>
      </c>
      <c r="C263" s="403">
        <v>2</v>
      </c>
      <c r="D263" s="33" t="s">
        <v>120</v>
      </c>
      <c r="E263" s="35">
        <v>1996</v>
      </c>
      <c r="F263" s="37">
        <v>25011</v>
      </c>
      <c r="G263" s="33" t="s">
        <v>141</v>
      </c>
    </row>
    <row r="264" spans="1:7" x14ac:dyDescent="0.25">
      <c r="A264" s="33" t="s">
        <v>42</v>
      </c>
      <c r="B264" s="33" t="s">
        <v>351</v>
      </c>
      <c r="C264" s="403">
        <v>2</v>
      </c>
      <c r="D264" s="33" t="s">
        <v>120</v>
      </c>
      <c r="E264" s="35">
        <v>1996</v>
      </c>
      <c r="F264" s="37">
        <v>25255</v>
      </c>
      <c r="G264" s="33" t="s">
        <v>141</v>
      </c>
    </row>
    <row r="265" spans="1:7" x14ac:dyDescent="0.25">
      <c r="A265" s="33" t="s">
        <v>42</v>
      </c>
      <c r="B265" s="33" t="s">
        <v>351</v>
      </c>
      <c r="C265" s="403">
        <v>2.5</v>
      </c>
      <c r="D265" s="33" t="s">
        <v>120</v>
      </c>
      <c r="E265" s="35">
        <v>1996</v>
      </c>
      <c r="F265" s="37">
        <v>29320</v>
      </c>
      <c r="G265" s="33" t="s">
        <v>141</v>
      </c>
    </row>
    <row r="266" spans="1:7" x14ac:dyDescent="0.25">
      <c r="A266" s="33" t="s">
        <v>42</v>
      </c>
      <c r="B266" s="33" t="s">
        <v>351</v>
      </c>
      <c r="C266" s="403">
        <v>2.5</v>
      </c>
      <c r="D266" s="33" t="s">
        <v>44</v>
      </c>
      <c r="E266" s="35">
        <v>1996</v>
      </c>
      <c r="F266" s="37">
        <v>32874</v>
      </c>
      <c r="G266" s="33" t="s">
        <v>141</v>
      </c>
    </row>
    <row r="267" spans="1:7" x14ac:dyDescent="0.25">
      <c r="A267" s="33" t="s">
        <v>42</v>
      </c>
      <c r="B267" s="33" t="s">
        <v>351</v>
      </c>
      <c r="C267" s="403">
        <v>2.5</v>
      </c>
      <c r="D267" s="33" t="s">
        <v>120</v>
      </c>
      <c r="E267" s="35">
        <v>1996</v>
      </c>
      <c r="F267" s="37">
        <v>33185</v>
      </c>
      <c r="G267" s="33" t="s">
        <v>141</v>
      </c>
    </row>
    <row r="268" spans="1:7" x14ac:dyDescent="0.25">
      <c r="A268" s="33" t="s">
        <v>42</v>
      </c>
      <c r="B268" s="33" t="s">
        <v>351</v>
      </c>
      <c r="C268" s="403">
        <v>2.5</v>
      </c>
      <c r="D268" s="33" t="s">
        <v>44</v>
      </c>
      <c r="E268" s="35">
        <v>1996</v>
      </c>
      <c r="F268" s="37">
        <v>36517</v>
      </c>
      <c r="G268" s="33" t="s">
        <v>141</v>
      </c>
    </row>
    <row r="269" spans="1:7" x14ac:dyDescent="0.25">
      <c r="A269" s="33" t="s">
        <v>42</v>
      </c>
      <c r="B269" s="33" t="s">
        <v>351</v>
      </c>
      <c r="C269" s="403">
        <v>3</v>
      </c>
      <c r="D269" s="33" t="s">
        <v>120</v>
      </c>
      <c r="E269" s="35">
        <v>1996</v>
      </c>
      <c r="F269" s="37">
        <v>36650</v>
      </c>
      <c r="G269" s="33" t="s">
        <v>141</v>
      </c>
    </row>
    <row r="270" spans="1:7" x14ac:dyDescent="0.25">
      <c r="A270" s="33" t="s">
        <v>42</v>
      </c>
      <c r="B270" s="33" t="s">
        <v>675</v>
      </c>
      <c r="C270" s="403">
        <v>2.4</v>
      </c>
      <c r="D270" s="33" t="s">
        <v>120</v>
      </c>
      <c r="E270" s="35">
        <v>1996</v>
      </c>
      <c r="F270" s="37">
        <v>22878</v>
      </c>
      <c r="G270" s="33" t="s">
        <v>141</v>
      </c>
    </row>
    <row r="271" spans="1:7" x14ac:dyDescent="0.25">
      <c r="A271" s="33" t="s">
        <v>42</v>
      </c>
      <c r="B271" s="33" t="s">
        <v>352</v>
      </c>
      <c r="C271" s="403">
        <v>2.4</v>
      </c>
      <c r="D271" s="33" t="s">
        <v>120</v>
      </c>
      <c r="E271" s="35">
        <v>1996</v>
      </c>
      <c r="F271" s="37">
        <v>24256</v>
      </c>
      <c r="G271" s="33" t="s">
        <v>141</v>
      </c>
    </row>
    <row r="272" spans="1:7" x14ac:dyDescent="0.25">
      <c r="A272" s="33" t="s">
        <v>42</v>
      </c>
      <c r="B272" s="33" t="s">
        <v>353</v>
      </c>
      <c r="C272" s="403">
        <v>1.8</v>
      </c>
      <c r="D272" s="33" t="s">
        <v>120</v>
      </c>
      <c r="E272" s="35">
        <v>1996</v>
      </c>
      <c r="F272" s="37">
        <v>22701</v>
      </c>
      <c r="G272" s="33" t="s">
        <v>141</v>
      </c>
    </row>
    <row r="273" spans="1:8" x14ac:dyDescent="0.25">
      <c r="A273" s="33" t="s">
        <v>42</v>
      </c>
      <c r="B273" s="33" t="s">
        <v>676</v>
      </c>
      <c r="C273" s="403">
        <v>2</v>
      </c>
      <c r="D273" s="33" t="s">
        <v>120</v>
      </c>
      <c r="E273" s="35">
        <v>1996</v>
      </c>
      <c r="F273" s="37">
        <v>24678</v>
      </c>
      <c r="G273" s="33" t="s">
        <v>141</v>
      </c>
    </row>
    <row r="274" spans="1:8" x14ac:dyDescent="0.25">
      <c r="A274" s="33" t="s">
        <v>42</v>
      </c>
      <c r="B274" s="33" t="s">
        <v>676</v>
      </c>
      <c r="C274" s="403">
        <v>2.5</v>
      </c>
      <c r="D274" s="33" t="s">
        <v>120</v>
      </c>
      <c r="E274" s="35">
        <v>1996</v>
      </c>
      <c r="F274" s="37">
        <v>30542</v>
      </c>
      <c r="G274" s="33" t="s">
        <v>141</v>
      </c>
      <c r="H274" s="298"/>
    </row>
    <row r="275" spans="1:8" x14ac:dyDescent="0.25">
      <c r="A275" s="33" t="s">
        <v>42</v>
      </c>
      <c r="B275" s="33" t="s">
        <v>354</v>
      </c>
      <c r="C275" s="403">
        <v>1.8</v>
      </c>
      <c r="D275" s="33" t="s">
        <v>120</v>
      </c>
      <c r="E275" s="35">
        <v>1996</v>
      </c>
      <c r="F275" s="37">
        <v>20113</v>
      </c>
      <c r="G275" s="33" t="s">
        <v>141</v>
      </c>
      <c r="H275" s="298"/>
    </row>
    <row r="276" spans="1:8" x14ac:dyDescent="0.25">
      <c r="A276" s="33" t="s">
        <v>42</v>
      </c>
      <c r="B276" s="33" t="s">
        <v>354</v>
      </c>
      <c r="C276" s="403">
        <v>2.4</v>
      </c>
      <c r="D276" s="33" t="s">
        <v>120</v>
      </c>
      <c r="E276" s="35">
        <v>1996</v>
      </c>
      <c r="F276" s="37">
        <v>21668</v>
      </c>
      <c r="G276" s="33" t="s">
        <v>141</v>
      </c>
      <c r="H276" s="298"/>
    </row>
    <row r="277" spans="1:8" x14ac:dyDescent="0.25">
      <c r="A277" s="77" t="s">
        <v>42</v>
      </c>
      <c r="B277" s="77" t="s">
        <v>1183</v>
      </c>
      <c r="C277" s="323" t="s">
        <v>4468</v>
      </c>
      <c r="D277" s="77" t="s">
        <v>125</v>
      </c>
      <c r="E277" s="77">
        <v>1996</v>
      </c>
      <c r="F277" s="111">
        <v>8500</v>
      </c>
      <c r="G277" s="77" t="s">
        <v>4466</v>
      </c>
      <c r="H277" s="298"/>
    </row>
    <row r="278" spans="1:8" x14ac:dyDescent="0.25">
      <c r="A278" s="77" t="s">
        <v>42</v>
      </c>
      <c r="B278" s="77" t="s">
        <v>1183</v>
      </c>
      <c r="C278" s="323" t="s">
        <v>4468</v>
      </c>
      <c r="D278" s="77" t="s">
        <v>125</v>
      </c>
      <c r="E278" s="77">
        <v>1996</v>
      </c>
      <c r="F278" s="111">
        <v>10106</v>
      </c>
      <c r="G278" s="77" t="s">
        <v>4464</v>
      </c>
      <c r="H278" s="298"/>
    </row>
    <row r="279" spans="1:8" x14ac:dyDescent="0.25">
      <c r="A279" s="77" t="s">
        <v>42</v>
      </c>
      <c r="B279" s="77" t="s">
        <v>1183</v>
      </c>
      <c r="C279" s="323" t="s">
        <v>4567</v>
      </c>
      <c r="D279" s="77" t="s">
        <v>125</v>
      </c>
      <c r="E279" s="77">
        <v>1996</v>
      </c>
      <c r="F279" s="111">
        <f>(F277+F282)/2</f>
        <v>9460.5</v>
      </c>
      <c r="G279" s="77" t="s">
        <v>4569</v>
      </c>
      <c r="H279" s="298"/>
    </row>
    <row r="280" spans="1:8" x14ac:dyDescent="0.25">
      <c r="A280" s="77" t="s">
        <v>42</v>
      </c>
      <c r="B280" s="77" t="s">
        <v>1183</v>
      </c>
      <c r="C280" s="323" t="s">
        <v>4567</v>
      </c>
      <c r="D280" s="77" t="s">
        <v>125</v>
      </c>
      <c r="E280" s="77">
        <v>1996</v>
      </c>
      <c r="F280" s="111">
        <f>(F278+F281)/2</f>
        <v>10353</v>
      </c>
      <c r="G280" s="77" t="s">
        <v>4571</v>
      </c>
      <c r="H280" s="298"/>
    </row>
    <row r="281" spans="1:8" x14ac:dyDescent="0.25">
      <c r="A281" s="77" t="s">
        <v>42</v>
      </c>
      <c r="B281" s="77" t="s">
        <v>1183</v>
      </c>
      <c r="C281" s="323" t="s">
        <v>4471</v>
      </c>
      <c r="D281" s="77" t="s">
        <v>125</v>
      </c>
      <c r="E281" s="77">
        <v>1996</v>
      </c>
      <c r="F281" s="111">
        <v>10600</v>
      </c>
      <c r="G281" s="77" t="s">
        <v>4464</v>
      </c>
      <c r="H281" s="298"/>
    </row>
    <row r="282" spans="1:8" x14ac:dyDescent="0.25">
      <c r="A282" s="77" t="s">
        <v>42</v>
      </c>
      <c r="B282" s="77" t="s">
        <v>1183</v>
      </c>
      <c r="C282" s="323" t="s">
        <v>4465</v>
      </c>
      <c r="D282" s="77" t="s">
        <v>125</v>
      </c>
      <c r="E282" s="77">
        <v>1996</v>
      </c>
      <c r="F282" s="111">
        <v>10421</v>
      </c>
      <c r="G282" s="77" t="s">
        <v>4466</v>
      </c>
      <c r="H282" s="298"/>
    </row>
    <row r="283" spans="1:8" x14ac:dyDescent="0.25">
      <c r="A283" s="77" t="s">
        <v>42</v>
      </c>
      <c r="B283" s="77" t="s">
        <v>1183</v>
      </c>
      <c r="C283" s="323" t="s">
        <v>4470</v>
      </c>
      <c r="D283" s="77" t="s">
        <v>44</v>
      </c>
      <c r="E283" s="77">
        <v>1996</v>
      </c>
      <c r="F283" s="111">
        <v>11500</v>
      </c>
      <c r="G283" s="77" t="s">
        <v>4464</v>
      </c>
    </row>
    <row r="284" spans="1:8" x14ac:dyDescent="0.25">
      <c r="A284" s="77" t="s">
        <v>42</v>
      </c>
      <c r="B284" s="77" t="s">
        <v>1183</v>
      </c>
      <c r="C284" s="323" t="s">
        <v>4461</v>
      </c>
      <c r="D284" s="77" t="s">
        <v>125</v>
      </c>
      <c r="E284" s="77">
        <v>1996</v>
      </c>
      <c r="F284" s="111">
        <v>12524</v>
      </c>
      <c r="G284" s="77" t="s">
        <v>3006</v>
      </c>
    </row>
    <row r="285" spans="1:8" x14ac:dyDescent="0.25">
      <c r="A285" s="77" t="s">
        <v>42</v>
      </c>
      <c r="B285" s="77" t="s">
        <v>1183</v>
      </c>
      <c r="C285" s="323" t="s">
        <v>4469</v>
      </c>
      <c r="D285" s="77" t="s">
        <v>125</v>
      </c>
      <c r="E285" s="77">
        <v>1996</v>
      </c>
      <c r="F285" s="111">
        <v>13546</v>
      </c>
      <c r="G285" s="77" t="s">
        <v>4464</v>
      </c>
    </row>
    <row r="286" spans="1:8" x14ac:dyDescent="0.25">
      <c r="A286" s="33" t="s">
        <v>42</v>
      </c>
      <c r="B286" s="33" t="s">
        <v>181</v>
      </c>
      <c r="C286" s="403">
        <v>1.8</v>
      </c>
      <c r="D286" s="33" t="s">
        <v>125</v>
      </c>
      <c r="E286" s="35">
        <v>1996</v>
      </c>
      <c r="F286" s="37">
        <v>18809</v>
      </c>
      <c r="G286" s="33" t="s">
        <v>126</v>
      </c>
    </row>
    <row r="287" spans="1:8" x14ac:dyDescent="0.25">
      <c r="A287" s="33" t="s">
        <v>42</v>
      </c>
      <c r="B287" s="33" t="s">
        <v>181</v>
      </c>
      <c r="C287" s="403">
        <v>2</v>
      </c>
      <c r="D287" s="33" t="s">
        <v>125</v>
      </c>
      <c r="E287" s="35">
        <v>1996</v>
      </c>
      <c r="F287" s="37">
        <v>23148</v>
      </c>
      <c r="G287" s="33" t="s">
        <v>126</v>
      </c>
    </row>
    <row r="288" spans="1:8" x14ac:dyDescent="0.25">
      <c r="A288" s="33" t="s">
        <v>42</v>
      </c>
      <c r="B288" s="33" t="s">
        <v>181</v>
      </c>
      <c r="C288" s="403" t="s">
        <v>128</v>
      </c>
      <c r="D288" s="33" t="s">
        <v>44</v>
      </c>
      <c r="E288" s="35">
        <v>1996</v>
      </c>
      <c r="F288" s="37">
        <v>24340</v>
      </c>
      <c r="G288" s="33" t="s">
        <v>126</v>
      </c>
    </row>
    <row r="289" spans="1:7" x14ac:dyDescent="0.25">
      <c r="A289" s="33" t="s">
        <v>42</v>
      </c>
      <c r="B289" s="33" t="s">
        <v>677</v>
      </c>
      <c r="C289" s="403">
        <v>1.6</v>
      </c>
      <c r="D289" s="33" t="s">
        <v>125</v>
      </c>
      <c r="E289" s="35">
        <v>1996</v>
      </c>
      <c r="F289" s="37">
        <v>17181</v>
      </c>
      <c r="G289" s="33" t="s">
        <v>126</v>
      </c>
    </row>
    <row r="290" spans="1:7" x14ac:dyDescent="0.25">
      <c r="A290" s="33" t="s">
        <v>42</v>
      </c>
      <c r="B290" s="33" t="s">
        <v>677</v>
      </c>
      <c r="C290" s="403" t="s">
        <v>678</v>
      </c>
      <c r="D290" s="33" t="s">
        <v>125</v>
      </c>
      <c r="E290" s="35">
        <v>1996</v>
      </c>
      <c r="F290" s="37">
        <v>18403</v>
      </c>
      <c r="G290" s="33" t="s">
        <v>126</v>
      </c>
    </row>
    <row r="291" spans="1:7" x14ac:dyDescent="0.25">
      <c r="A291" s="33" t="s">
        <v>42</v>
      </c>
      <c r="B291" s="33" t="s">
        <v>677</v>
      </c>
      <c r="C291" s="403" t="s">
        <v>679</v>
      </c>
      <c r="D291" s="33" t="s">
        <v>44</v>
      </c>
      <c r="E291" s="35">
        <v>1996</v>
      </c>
      <c r="F291" s="37">
        <v>21546</v>
      </c>
      <c r="G291" s="33" t="s">
        <v>126</v>
      </c>
    </row>
    <row r="292" spans="1:7" x14ac:dyDescent="0.25">
      <c r="A292" s="33" t="s">
        <v>42</v>
      </c>
      <c r="B292" s="33" t="s">
        <v>677</v>
      </c>
      <c r="C292" s="403" t="s">
        <v>680</v>
      </c>
      <c r="D292" s="33" t="s">
        <v>125</v>
      </c>
      <c r="E292" s="35">
        <v>1996</v>
      </c>
      <c r="F292" s="37">
        <v>18958</v>
      </c>
      <c r="G292" s="33" t="s">
        <v>126</v>
      </c>
    </row>
    <row r="293" spans="1:7" x14ac:dyDescent="0.25">
      <c r="A293" s="33" t="s">
        <v>42</v>
      </c>
      <c r="B293" s="33" t="s">
        <v>677</v>
      </c>
      <c r="C293" s="403" t="s">
        <v>680</v>
      </c>
      <c r="D293" s="33" t="s">
        <v>44</v>
      </c>
      <c r="E293" s="35">
        <v>1996</v>
      </c>
      <c r="F293" s="37">
        <v>21657</v>
      </c>
      <c r="G293" s="33" t="s">
        <v>126</v>
      </c>
    </row>
    <row r="294" spans="1:7" x14ac:dyDescent="0.25">
      <c r="A294" s="33" t="s">
        <v>42</v>
      </c>
      <c r="B294" s="33" t="s">
        <v>530</v>
      </c>
      <c r="C294" s="403">
        <v>1.5</v>
      </c>
      <c r="D294" s="33" t="s">
        <v>125</v>
      </c>
      <c r="E294" s="35">
        <v>1996</v>
      </c>
      <c r="F294" s="37">
        <v>14623</v>
      </c>
      <c r="G294" s="33" t="s">
        <v>186</v>
      </c>
    </row>
    <row r="295" spans="1:7" x14ac:dyDescent="0.25">
      <c r="A295" s="33" t="s">
        <v>42</v>
      </c>
      <c r="B295" s="33" t="s">
        <v>530</v>
      </c>
      <c r="C295" s="403">
        <v>1.5</v>
      </c>
      <c r="D295" s="33" t="s">
        <v>44</v>
      </c>
      <c r="E295" s="35">
        <v>1996</v>
      </c>
      <c r="F295" s="37">
        <v>16958</v>
      </c>
      <c r="G295" s="33" t="s">
        <v>186</v>
      </c>
    </row>
    <row r="296" spans="1:7" x14ac:dyDescent="0.25">
      <c r="A296" s="33" t="s">
        <v>42</v>
      </c>
      <c r="B296" s="33" t="s">
        <v>216</v>
      </c>
      <c r="C296" s="403">
        <v>1.3</v>
      </c>
      <c r="D296" s="33" t="s">
        <v>125</v>
      </c>
      <c r="E296" s="35">
        <v>1996</v>
      </c>
      <c r="F296" s="37">
        <v>10543</v>
      </c>
      <c r="G296" s="33" t="s">
        <v>186</v>
      </c>
    </row>
    <row r="297" spans="1:7" x14ac:dyDescent="0.25">
      <c r="A297" s="33" t="s">
        <v>42</v>
      </c>
      <c r="B297" s="33" t="s">
        <v>216</v>
      </c>
      <c r="C297" s="403">
        <v>1.5</v>
      </c>
      <c r="D297" s="33" t="s">
        <v>44</v>
      </c>
      <c r="E297" s="35">
        <v>1996</v>
      </c>
      <c r="F297" s="37">
        <v>13645</v>
      </c>
      <c r="G297" s="33" t="s">
        <v>186</v>
      </c>
    </row>
    <row r="298" spans="1:7" x14ac:dyDescent="0.25">
      <c r="A298" s="33" t="s">
        <v>42</v>
      </c>
      <c r="B298" s="33" t="s">
        <v>216</v>
      </c>
      <c r="C298" s="403" t="s">
        <v>217</v>
      </c>
      <c r="D298" s="33" t="s">
        <v>125</v>
      </c>
      <c r="E298" s="35">
        <v>1996</v>
      </c>
      <c r="F298" s="37">
        <v>12460</v>
      </c>
      <c r="G298" s="33" t="s">
        <v>186</v>
      </c>
    </row>
    <row r="299" spans="1:7" x14ac:dyDescent="0.25">
      <c r="A299" s="33" t="s">
        <v>42</v>
      </c>
      <c r="B299" s="33" t="s">
        <v>218</v>
      </c>
      <c r="C299" s="403">
        <v>1.3</v>
      </c>
      <c r="D299" s="33" t="s">
        <v>125</v>
      </c>
      <c r="E299" s="35">
        <v>1996</v>
      </c>
      <c r="F299" s="37">
        <v>13624</v>
      </c>
      <c r="G299" s="33" t="s">
        <v>186</v>
      </c>
    </row>
    <row r="300" spans="1:7" x14ac:dyDescent="0.25">
      <c r="A300" s="33" t="s">
        <v>42</v>
      </c>
      <c r="B300" s="33" t="s">
        <v>219</v>
      </c>
      <c r="C300" s="403" t="s">
        <v>220</v>
      </c>
      <c r="D300" s="33" t="s">
        <v>125</v>
      </c>
      <c r="E300" s="35">
        <v>1996</v>
      </c>
      <c r="F300" s="37">
        <v>11969</v>
      </c>
      <c r="G300" s="33" t="s">
        <v>126</v>
      </c>
    </row>
    <row r="301" spans="1:7" x14ac:dyDescent="0.25">
      <c r="A301" s="33" t="s">
        <v>42</v>
      </c>
      <c r="B301" s="33" t="s">
        <v>219</v>
      </c>
      <c r="C301" s="403" t="s">
        <v>531</v>
      </c>
      <c r="D301" s="33" t="s">
        <v>125</v>
      </c>
      <c r="E301" s="35">
        <v>1996</v>
      </c>
      <c r="F301" s="37">
        <v>12456</v>
      </c>
      <c r="G301" s="33" t="s">
        <v>126</v>
      </c>
    </row>
    <row r="302" spans="1:7" x14ac:dyDescent="0.25">
      <c r="A302" s="33" t="s">
        <v>42</v>
      </c>
      <c r="B302" s="33" t="s">
        <v>219</v>
      </c>
      <c r="C302" s="403" t="s">
        <v>531</v>
      </c>
      <c r="D302" s="33" t="s">
        <v>44</v>
      </c>
      <c r="E302" s="35">
        <v>1996</v>
      </c>
      <c r="F302" s="37">
        <v>14241</v>
      </c>
      <c r="G302" s="33" t="s">
        <v>126</v>
      </c>
    </row>
    <row r="303" spans="1:7" x14ac:dyDescent="0.25">
      <c r="A303" s="33" t="s">
        <v>42</v>
      </c>
      <c r="B303" s="33" t="s">
        <v>219</v>
      </c>
      <c r="C303" s="403" t="s">
        <v>532</v>
      </c>
      <c r="D303" s="33" t="s">
        <v>125</v>
      </c>
      <c r="E303" s="35">
        <v>1996</v>
      </c>
      <c r="F303" s="37">
        <v>15780</v>
      </c>
      <c r="G303" s="33" t="s">
        <v>126</v>
      </c>
    </row>
    <row r="304" spans="1:7" x14ac:dyDescent="0.25">
      <c r="A304" s="33" t="s">
        <v>42</v>
      </c>
      <c r="B304" s="33" t="s">
        <v>219</v>
      </c>
      <c r="C304" s="403" t="s">
        <v>532</v>
      </c>
      <c r="D304" s="33" t="s">
        <v>44</v>
      </c>
      <c r="E304" s="35">
        <v>1996</v>
      </c>
      <c r="F304" s="37">
        <v>17964</v>
      </c>
      <c r="G304" s="33" t="s">
        <v>126</v>
      </c>
    </row>
    <row r="305" spans="1:7" x14ac:dyDescent="0.25">
      <c r="A305" s="33" t="s">
        <v>42</v>
      </c>
      <c r="B305" s="33" t="s">
        <v>219</v>
      </c>
      <c r="C305" s="403" t="s">
        <v>533</v>
      </c>
      <c r="D305" s="33" t="s">
        <v>125</v>
      </c>
      <c r="E305" s="35">
        <v>1996</v>
      </c>
      <c r="F305" s="37">
        <v>15680</v>
      </c>
      <c r="G305" s="33" t="s">
        <v>126</v>
      </c>
    </row>
    <row r="306" spans="1:7" x14ac:dyDescent="0.25">
      <c r="A306" s="33" t="s">
        <v>42</v>
      </c>
      <c r="B306" s="33" t="s">
        <v>153</v>
      </c>
      <c r="C306" s="403">
        <v>2</v>
      </c>
      <c r="D306" s="33" t="s">
        <v>120</v>
      </c>
      <c r="E306" s="35">
        <v>1996</v>
      </c>
      <c r="F306" s="37">
        <v>24844</v>
      </c>
      <c r="G306" s="33" t="s">
        <v>141</v>
      </c>
    </row>
    <row r="307" spans="1:7" x14ac:dyDescent="0.25">
      <c r="A307" s="33" t="s">
        <v>42</v>
      </c>
      <c r="B307" s="33" t="s">
        <v>153</v>
      </c>
      <c r="C307" s="403">
        <v>2</v>
      </c>
      <c r="D307" s="33" t="s">
        <v>120</v>
      </c>
      <c r="E307" s="35">
        <v>1996</v>
      </c>
      <c r="F307" s="37">
        <v>33340</v>
      </c>
      <c r="G307" s="33" t="s">
        <v>141</v>
      </c>
    </row>
    <row r="308" spans="1:7" x14ac:dyDescent="0.25">
      <c r="A308" s="33" t="s">
        <v>42</v>
      </c>
      <c r="B308" s="33" t="s">
        <v>153</v>
      </c>
      <c r="C308" s="403">
        <v>2.5</v>
      </c>
      <c r="D308" s="33" t="s">
        <v>120</v>
      </c>
      <c r="E308" s="35">
        <v>1996</v>
      </c>
      <c r="F308" s="37">
        <v>36750</v>
      </c>
      <c r="G308" s="33" t="s">
        <v>141</v>
      </c>
    </row>
    <row r="309" spans="1:7" x14ac:dyDescent="0.25">
      <c r="A309" s="33" t="s">
        <v>42</v>
      </c>
      <c r="B309" s="33" t="s">
        <v>153</v>
      </c>
      <c r="C309" s="403">
        <v>2.5</v>
      </c>
      <c r="D309" s="33" t="s">
        <v>44</v>
      </c>
      <c r="E309" s="35">
        <v>1996</v>
      </c>
      <c r="F309" s="37">
        <v>36061</v>
      </c>
      <c r="G309" s="33" t="s">
        <v>141</v>
      </c>
    </row>
    <row r="310" spans="1:7" x14ac:dyDescent="0.25">
      <c r="A310" s="33" t="s">
        <v>42</v>
      </c>
      <c r="B310" s="33" t="s">
        <v>153</v>
      </c>
      <c r="C310" s="403">
        <v>3</v>
      </c>
      <c r="D310" s="33" t="s">
        <v>120</v>
      </c>
      <c r="E310" s="35">
        <v>1996</v>
      </c>
      <c r="F310" s="37">
        <v>36394</v>
      </c>
      <c r="G310" s="33" t="s">
        <v>141</v>
      </c>
    </row>
    <row r="311" spans="1:7" x14ac:dyDescent="0.25">
      <c r="A311" s="33" t="s">
        <v>42</v>
      </c>
      <c r="B311" s="33" t="s">
        <v>153</v>
      </c>
      <c r="C311" s="403" t="s">
        <v>358</v>
      </c>
      <c r="D311" s="33" t="s">
        <v>120</v>
      </c>
      <c r="E311" s="35">
        <v>1996</v>
      </c>
      <c r="F311" s="37">
        <v>22290</v>
      </c>
      <c r="G311" s="33" t="s">
        <v>141</v>
      </c>
    </row>
    <row r="312" spans="1:7" x14ac:dyDescent="0.25">
      <c r="A312" s="33" t="s">
        <v>42</v>
      </c>
      <c r="B312" s="33" t="s">
        <v>153</v>
      </c>
      <c r="C312" s="403" t="s">
        <v>158</v>
      </c>
      <c r="D312" s="33" t="s">
        <v>120</v>
      </c>
      <c r="E312" s="35">
        <v>1996</v>
      </c>
      <c r="F312" s="37">
        <v>23845</v>
      </c>
      <c r="G312" s="33" t="s">
        <v>141</v>
      </c>
    </row>
    <row r="313" spans="1:7" x14ac:dyDescent="0.25">
      <c r="A313" s="33" t="s">
        <v>42</v>
      </c>
      <c r="B313" s="33" t="s">
        <v>153</v>
      </c>
      <c r="C313" s="403" t="s">
        <v>535</v>
      </c>
      <c r="D313" s="33" t="s">
        <v>120</v>
      </c>
      <c r="E313" s="35">
        <v>1996</v>
      </c>
      <c r="F313" s="37">
        <v>22878</v>
      </c>
      <c r="G313" s="33" t="s">
        <v>141</v>
      </c>
    </row>
    <row r="314" spans="1:7" x14ac:dyDescent="0.25">
      <c r="A314" s="33" t="s">
        <v>42</v>
      </c>
      <c r="B314" s="33" t="s">
        <v>681</v>
      </c>
      <c r="C314" s="403">
        <v>2</v>
      </c>
      <c r="D314" s="33" t="s">
        <v>120</v>
      </c>
      <c r="E314" s="35">
        <v>1996</v>
      </c>
      <c r="F314" s="37">
        <v>25011</v>
      </c>
      <c r="G314" s="33" t="s">
        <v>141</v>
      </c>
    </row>
    <row r="315" spans="1:7" x14ac:dyDescent="0.25">
      <c r="A315" s="33" t="s">
        <v>42</v>
      </c>
      <c r="B315" s="33" t="s">
        <v>681</v>
      </c>
      <c r="C315" s="403">
        <v>2.5</v>
      </c>
      <c r="D315" s="33" t="s">
        <v>120</v>
      </c>
      <c r="E315" s="35">
        <v>1996</v>
      </c>
      <c r="F315" s="37">
        <v>30264</v>
      </c>
      <c r="G315" s="33" t="s">
        <v>141</v>
      </c>
    </row>
    <row r="316" spans="1:7" x14ac:dyDescent="0.25">
      <c r="A316" s="33" t="s">
        <v>42</v>
      </c>
      <c r="B316" s="33" t="s">
        <v>681</v>
      </c>
      <c r="C316" s="403">
        <v>3</v>
      </c>
      <c r="D316" s="33" t="s">
        <v>120</v>
      </c>
      <c r="E316" s="35">
        <v>1996</v>
      </c>
      <c r="F316" s="37">
        <v>36939</v>
      </c>
      <c r="G316" s="33" t="s">
        <v>141</v>
      </c>
    </row>
    <row r="317" spans="1:7" x14ac:dyDescent="0.25">
      <c r="A317" s="33" t="s">
        <v>42</v>
      </c>
      <c r="B317" s="33" t="s">
        <v>682</v>
      </c>
      <c r="C317" s="403">
        <v>2.5</v>
      </c>
      <c r="D317" s="33" t="s">
        <v>120</v>
      </c>
      <c r="E317" s="35">
        <v>1996</v>
      </c>
      <c r="F317" s="37">
        <v>30542</v>
      </c>
      <c r="G317" s="33" t="s">
        <v>141</v>
      </c>
    </row>
    <row r="318" spans="1:7" x14ac:dyDescent="0.25">
      <c r="A318" s="33" t="s">
        <v>42</v>
      </c>
      <c r="B318" s="33" t="s">
        <v>683</v>
      </c>
      <c r="C318" s="403">
        <v>2.5</v>
      </c>
      <c r="D318" s="33" t="s">
        <v>120</v>
      </c>
      <c r="E318" s="35">
        <v>1996</v>
      </c>
      <c r="F318" s="37">
        <v>29320</v>
      </c>
      <c r="G318" s="33" t="s">
        <v>141</v>
      </c>
    </row>
    <row r="319" spans="1:7" x14ac:dyDescent="0.25">
      <c r="A319" s="33" t="s">
        <v>42</v>
      </c>
      <c r="B319" s="33" t="s">
        <v>683</v>
      </c>
      <c r="C319" s="403">
        <v>2.5</v>
      </c>
      <c r="D319" s="33" t="s">
        <v>44</v>
      </c>
      <c r="E319" s="35">
        <v>1996</v>
      </c>
      <c r="F319" s="37">
        <v>32874</v>
      </c>
      <c r="G319" s="33" t="s">
        <v>141</v>
      </c>
    </row>
    <row r="320" spans="1:7" x14ac:dyDescent="0.25">
      <c r="A320" s="33" t="s">
        <v>42</v>
      </c>
      <c r="B320" s="33" t="s">
        <v>613</v>
      </c>
      <c r="C320" s="403">
        <v>2</v>
      </c>
      <c r="D320" s="33" t="s">
        <v>120</v>
      </c>
      <c r="E320" s="35">
        <v>1996</v>
      </c>
      <c r="F320" s="37">
        <v>20213</v>
      </c>
      <c r="G320" s="33" t="s">
        <v>141</v>
      </c>
    </row>
    <row r="321" spans="1:7" x14ac:dyDescent="0.25">
      <c r="A321" s="33" t="s">
        <v>42</v>
      </c>
      <c r="B321" s="33" t="s">
        <v>613</v>
      </c>
      <c r="C321" s="403">
        <v>3</v>
      </c>
      <c r="D321" s="33" t="s">
        <v>120</v>
      </c>
      <c r="E321" s="35">
        <v>1996</v>
      </c>
      <c r="F321" s="37">
        <v>41981</v>
      </c>
      <c r="G321" s="33" t="s">
        <v>141</v>
      </c>
    </row>
    <row r="322" spans="1:7" x14ac:dyDescent="0.25">
      <c r="A322" s="33" t="s">
        <v>42</v>
      </c>
      <c r="B322" s="33" t="s">
        <v>613</v>
      </c>
      <c r="C322" s="403" t="s">
        <v>158</v>
      </c>
      <c r="D322" s="33" t="s">
        <v>120</v>
      </c>
      <c r="E322" s="35">
        <v>1996</v>
      </c>
      <c r="F322" s="37">
        <v>37416</v>
      </c>
      <c r="G322" s="33" t="s">
        <v>141</v>
      </c>
    </row>
    <row r="323" spans="1:7" x14ac:dyDescent="0.25">
      <c r="A323" s="33" t="s">
        <v>42</v>
      </c>
      <c r="B323" s="33" t="s">
        <v>146</v>
      </c>
      <c r="C323" s="403">
        <v>2</v>
      </c>
      <c r="D323" s="33" t="s">
        <v>120</v>
      </c>
      <c r="E323" s="35">
        <v>1996</v>
      </c>
      <c r="F323" s="37">
        <v>31312</v>
      </c>
      <c r="G323" s="33" t="s">
        <v>147</v>
      </c>
    </row>
    <row r="324" spans="1:7" x14ac:dyDescent="0.25">
      <c r="A324" s="33" t="s">
        <v>42</v>
      </c>
      <c r="B324" s="33" t="s">
        <v>534</v>
      </c>
      <c r="C324" s="403">
        <v>1.8</v>
      </c>
      <c r="D324" s="33" t="s">
        <v>125</v>
      </c>
      <c r="E324" s="35">
        <v>1996</v>
      </c>
      <c r="F324" s="37">
        <v>18403</v>
      </c>
      <c r="G324" s="33" t="s">
        <v>147</v>
      </c>
    </row>
    <row r="325" spans="1:7" x14ac:dyDescent="0.25">
      <c r="A325" s="33" t="s">
        <v>42</v>
      </c>
      <c r="B325" s="33" t="s">
        <v>534</v>
      </c>
      <c r="C325" s="403">
        <v>2</v>
      </c>
      <c r="D325" s="33" t="s">
        <v>125</v>
      </c>
      <c r="E325" s="35">
        <v>1996</v>
      </c>
      <c r="F325" s="37">
        <v>20789</v>
      </c>
      <c r="G325" s="33" t="s">
        <v>147</v>
      </c>
    </row>
    <row r="326" spans="1:7" x14ac:dyDescent="0.25">
      <c r="A326" s="33" t="s">
        <v>42</v>
      </c>
      <c r="B326" s="33" t="s">
        <v>684</v>
      </c>
      <c r="C326" s="403">
        <v>1.3</v>
      </c>
      <c r="D326" s="33" t="s">
        <v>125</v>
      </c>
      <c r="E326" s="35">
        <v>1996</v>
      </c>
      <c r="F326" s="37">
        <v>17747</v>
      </c>
      <c r="G326" s="33" t="s">
        <v>685</v>
      </c>
    </row>
    <row r="327" spans="1:7" x14ac:dyDescent="0.25">
      <c r="A327" s="33" t="s">
        <v>42</v>
      </c>
      <c r="B327" s="33" t="s">
        <v>684</v>
      </c>
      <c r="C327" s="403">
        <v>1.5</v>
      </c>
      <c r="D327" s="33" t="s">
        <v>125</v>
      </c>
      <c r="E327" s="35">
        <v>1996</v>
      </c>
      <c r="F327" s="37">
        <v>23356</v>
      </c>
      <c r="G327" s="33" t="s">
        <v>685</v>
      </c>
    </row>
    <row r="328" spans="1:7" x14ac:dyDescent="0.25">
      <c r="A328" s="33" t="s">
        <v>42</v>
      </c>
      <c r="B328" s="33" t="s">
        <v>359</v>
      </c>
      <c r="C328" s="403" t="s">
        <v>360</v>
      </c>
      <c r="D328" s="33" t="s">
        <v>156</v>
      </c>
      <c r="E328" s="35">
        <v>1996</v>
      </c>
      <c r="F328" s="37">
        <v>27008</v>
      </c>
      <c r="G328" s="33" t="s">
        <v>135</v>
      </c>
    </row>
    <row r="329" spans="1:7" x14ac:dyDescent="0.25">
      <c r="A329" s="33" t="s">
        <v>42</v>
      </c>
      <c r="B329" s="33" t="s">
        <v>359</v>
      </c>
      <c r="C329" s="403" t="s">
        <v>361</v>
      </c>
      <c r="D329" s="33" t="s">
        <v>44</v>
      </c>
      <c r="E329" s="35">
        <v>1996</v>
      </c>
      <c r="F329" s="37">
        <v>35130</v>
      </c>
      <c r="G329" s="33" t="s">
        <v>135</v>
      </c>
    </row>
    <row r="330" spans="1:7" x14ac:dyDescent="0.25">
      <c r="A330" s="33" t="s">
        <v>42</v>
      </c>
      <c r="B330" s="33" t="s">
        <v>614</v>
      </c>
      <c r="C330" s="403" t="s">
        <v>615</v>
      </c>
      <c r="D330" s="33" t="s">
        <v>120</v>
      </c>
      <c r="E330" s="35">
        <v>1996</v>
      </c>
      <c r="F330" s="37">
        <v>31280</v>
      </c>
      <c r="G330" s="33" t="s">
        <v>135</v>
      </c>
    </row>
    <row r="331" spans="1:7" x14ac:dyDescent="0.25">
      <c r="A331" s="33" t="s">
        <v>42</v>
      </c>
      <c r="B331" s="33" t="s">
        <v>614</v>
      </c>
      <c r="C331" s="403" t="s">
        <v>616</v>
      </c>
      <c r="D331" s="33" t="s">
        <v>120</v>
      </c>
      <c r="E331" s="35">
        <v>1996</v>
      </c>
      <c r="F331" s="37">
        <v>33141</v>
      </c>
      <c r="G331" s="33" t="s">
        <v>135</v>
      </c>
    </row>
    <row r="332" spans="1:7" x14ac:dyDescent="0.25">
      <c r="A332" s="33" t="s">
        <v>42</v>
      </c>
      <c r="B332" s="33" t="s">
        <v>614</v>
      </c>
      <c r="C332" s="403" t="s">
        <v>616</v>
      </c>
      <c r="D332" s="33" t="s">
        <v>44</v>
      </c>
      <c r="E332" s="35">
        <v>1996</v>
      </c>
      <c r="F332" s="37">
        <v>35542</v>
      </c>
      <c r="G332" s="33" t="s">
        <v>135</v>
      </c>
    </row>
    <row r="333" spans="1:7" x14ac:dyDescent="0.25">
      <c r="A333" s="33" t="s">
        <v>42</v>
      </c>
      <c r="B333" s="61" t="s">
        <v>188</v>
      </c>
      <c r="C333" s="403">
        <v>2.4</v>
      </c>
      <c r="D333" s="50" t="s">
        <v>120</v>
      </c>
      <c r="E333" s="35">
        <v>1996</v>
      </c>
      <c r="F333" s="95">
        <v>14156</v>
      </c>
      <c r="G333" s="33" t="s">
        <v>189</v>
      </c>
    </row>
    <row r="334" spans="1:7" x14ac:dyDescent="0.25">
      <c r="A334" s="33" t="s">
        <v>42</v>
      </c>
      <c r="B334" s="33" t="s">
        <v>155</v>
      </c>
      <c r="C334" s="403">
        <v>2</v>
      </c>
      <c r="D334" s="33" t="s">
        <v>156</v>
      </c>
      <c r="E334" s="35">
        <v>1996</v>
      </c>
      <c r="F334" s="37">
        <v>30641</v>
      </c>
      <c r="G334" s="33" t="s">
        <v>141</v>
      </c>
    </row>
    <row r="335" spans="1:7" x14ac:dyDescent="0.25">
      <c r="A335" s="33" t="s">
        <v>42</v>
      </c>
      <c r="B335" s="33" t="s">
        <v>155</v>
      </c>
      <c r="C335" s="403">
        <v>2</v>
      </c>
      <c r="D335" s="33" t="s">
        <v>44</v>
      </c>
      <c r="E335" s="35">
        <v>1996</v>
      </c>
      <c r="F335" s="37">
        <v>33107</v>
      </c>
      <c r="G335" s="33" t="s">
        <v>141</v>
      </c>
    </row>
    <row r="336" spans="1:7" x14ac:dyDescent="0.25">
      <c r="A336" s="33" t="s">
        <v>42</v>
      </c>
      <c r="B336" s="33" t="s">
        <v>155</v>
      </c>
      <c r="C336" s="403" t="s">
        <v>361</v>
      </c>
      <c r="D336" s="33" t="s">
        <v>156</v>
      </c>
      <c r="E336" s="35">
        <v>1996</v>
      </c>
      <c r="F336" s="37">
        <v>17017</v>
      </c>
      <c r="G336" s="33" t="s">
        <v>141</v>
      </c>
    </row>
    <row r="337" spans="1:11" x14ac:dyDescent="0.25">
      <c r="A337" s="33" t="s">
        <v>42</v>
      </c>
      <c r="B337" s="33" t="s">
        <v>155</v>
      </c>
      <c r="C337" s="403" t="s">
        <v>361</v>
      </c>
      <c r="D337" s="33" t="s">
        <v>44</v>
      </c>
      <c r="E337" s="35">
        <v>1996</v>
      </c>
      <c r="F337" s="37">
        <v>19322</v>
      </c>
      <c r="G337" s="33" t="s">
        <v>141</v>
      </c>
    </row>
    <row r="338" spans="1:11" x14ac:dyDescent="0.25">
      <c r="A338" s="33" t="s">
        <v>42</v>
      </c>
      <c r="B338" s="33" t="s">
        <v>686</v>
      </c>
      <c r="C338" s="403">
        <v>2</v>
      </c>
      <c r="D338" s="33" t="s">
        <v>120</v>
      </c>
      <c r="E338" s="35">
        <v>1996</v>
      </c>
      <c r="F338" s="37">
        <v>18936</v>
      </c>
      <c r="G338" s="33" t="s">
        <v>141</v>
      </c>
    </row>
    <row r="339" spans="1:11" x14ac:dyDescent="0.25">
      <c r="A339" s="33" t="s">
        <v>42</v>
      </c>
      <c r="B339" s="33" t="s">
        <v>686</v>
      </c>
      <c r="C339" s="403">
        <v>2</v>
      </c>
      <c r="D339" s="33" t="s">
        <v>44</v>
      </c>
      <c r="E339" s="35">
        <v>1996</v>
      </c>
      <c r="F339" s="37">
        <v>22601</v>
      </c>
      <c r="G339" s="33" t="s">
        <v>141</v>
      </c>
    </row>
    <row r="340" spans="1:11" s="494" customFormat="1" x14ac:dyDescent="0.25">
      <c r="A340" s="33" t="s">
        <v>42</v>
      </c>
      <c r="B340" s="33" t="s">
        <v>686</v>
      </c>
      <c r="C340" s="403" t="s">
        <v>361</v>
      </c>
      <c r="D340" s="33" t="s">
        <v>120</v>
      </c>
      <c r="E340" s="35">
        <v>1996</v>
      </c>
      <c r="F340" s="37">
        <v>22934</v>
      </c>
      <c r="G340" s="33" t="s">
        <v>141</v>
      </c>
    </row>
    <row r="341" spans="1:11" s="494" customFormat="1" x14ac:dyDescent="0.25">
      <c r="A341" s="33" t="s">
        <v>42</v>
      </c>
      <c r="B341" s="33" t="s">
        <v>686</v>
      </c>
      <c r="C341" s="403" t="s">
        <v>361</v>
      </c>
      <c r="D341" s="33" t="s">
        <v>44</v>
      </c>
      <c r="E341" s="35">
        <v>1996</v>
      </c>
      <c r="F341" s="37">
        <v>24633</v>
      </c>
      <c r="G341" s="33" t="s">
        <v>141</v>
      </c>
    </row>
    <row r="342" spans="1:11" s="494" customFormat="1" x14ac:dyDescent="0.25">
      <c r="A342" s="33" t="s">
        <v>42</v>
      </c>
      <c r="B342" s="33" t="s">
        <v>157</v>
      </c>
      <c r="C342" s="403">
        <v>1.8</v>
      </c>
      <c r="D342" s="33" t="s">
        <v>120</v>
      </c>
      <c r="E342" s="35">
        <v>1996</v>
      </c>
      <c r="F342" s="37">
        <v>25088</v>
      </c>
      <c r="G342" s="33" t="s">
        <v>141</v>
      </c>
    </row>
    <row r="343" spans="1:11" s="494" customFormat="1" x14ac:dyDescent="0.25">
      <c r="A343" s="33" t="s">
        <v>42</v>
      </c>
      <c r="B343" s="33" t="s">
        <v>157</v>
      </c>
      <c r="C343" s="403">
        <v>2</v>
      </c>
      <c r="D343" s="33" t="s">
        <v>120</v>
      </c>
      <c r="E343" s="35">
        <v>1996</v>
      </c>
      <c r="F343" s="37">
        <v>25255</v>
      </c>
      <c r="G343" s="33" t="s">
        <v>141</v>
      </c>
    </row>
    <row r="344" spans="1:11" s="494" customFormat="1" x14ac:dyDescent="0.25">
      <c r="A344" s="33" t="s">
        <v>42</v>
      </c>
      <c r="B344" s="33" t="s">
        <v>157</v>
      </c>
      <c r="C344" s="403">
        <v>2.4</v>
      </c>
      <c r="D344" s="33" t="s">
        <v>44</v>
      </c>
      <c r="E344" s="35">
        <v>1996</v>
      </c>
      <c r="F344" s="37">
        <v>33151</v>
      </c>
      <c r="G344" s="33" t="s">
        <v>141</v>
      </c>
    </row>
    <row r="345" spans="1:11" s="232" customFormat="1" x14ac:dyDescent="0.25">
      <c r="A345" s="33" t="s">
        <v>42</v>
      </c>
      <c r="B345" s="33" t="s">
        <v>157</v>
      </c>
      <c r="C345" s="403">
        <v>2.5</v>
      </c>
      <c r="D345" s="33" t="s">
        <v>120</v>
      </c>
      <c r="E345" s="35">
        <v>1996</v>
      </c>
      <c r="F345" s="37">
        <v>24900</v>
      </c>
      <c r="G345" s="33" t="s">
        <v>141</v>
      </c>
      <c r="H345" s="442"/>
      <c r="J345" s="442"/>
    </row>
    <row r="346" spans="1:11" s="232" customFormat="1" x14ac:dyDescent="0.25">
      <c r="A346" s="33" t="s">
        <v>42</v>
      </c>
      <c r="B346" s="33" t="s">
        <v>157</v>
      </c>
      <c r="C346" s="403">
        <v>2.5</v>
      </c>
      <c r="D346" s="33" t="s">
        <v>44</v>
      </c>
      <c r="E346" s="35">
        <v>1996</v>
      </c>
      <c r="F346" s="37">
        <v>29431</v>
      </c>
      <c r="G346" s="33" t="s">
        <v>141</v>
      </c>
      <c r="H346" s="442"/>
      <c r="J346" s="442"/>
      <c r="K346" s="247"/>
    </row>
    <row r="347" spans="1:11" s="232" customFormat="1" x14ac:dyDescent="0.25">
      <c r="A347" s="33" t="s">
        <v>42</v>
      </c>
      <c r="B347" s="33" t="s">
        <v>157</v>
      </c>
      <c r="C347" s="221" t="s">
        <v>158</v>
      </c>
      <c r="D347" s="33" t="s">
        <v>120</v>
      </c>
      <c r="E347" s="35">
        <v>1996</v>
      </c>
      <c r="F347" s="37">
        <v>31697</v>
      </c>
      <c r="G347" s="33" t="s">
        <v>141</v>
      </c>
      <c r="H347" s="442"/>
      <c r="J347" s="442"/>
    </row>
    <row r="348" spans="1:11" s="232" customFormat="1" x14ac:dyDescent="0.25">
      <c r="A348" s="77" t="s">
        <v>42</v>
      </c>
      <c r="B348" s="77" t="s">
        <v>4582</v>
      </c>
      <c r="C348" s="323">
        <v>1.8</v>
      </c>
      <c r="D348" s="77" t="s">
        <v>43</v>
      </c>
      <c r="E348" s="77">
        <v>1996</v>
      </c>
      <c r="F348" s="87">
        <v>14753</v>
      </c>
      <c r="G348" s="77" t="s">
        <v>4578</v>
      </c>
      <c r="H348" s="442"/>
      <c r="J348" s="442"/>
      <c r="K348" s="442"/>
    </row>
    <row r="349" spans="1:11" s="232" customFormat="1" x14ac:dyDescent="0.25">
      <c r="A349" s="77" t="s">
        <v>42</v>
      </c>
      <c r="B349" s="77" t="s">
        <v>4582</v>
      </c>
      <c r="C349" s="323">
        <v>1.8</v>
      </c>
      <c r="D349" s="77" t="s">
        <v>44</v>
      </c>
      <c r="E349" s="77">
        <v>1996</v>
      </c>
      <c r="F349" s="87">
        <v>15548</v>
      </c>
      <c r="G349" s="77" t="s">
        <v>4578</v>
      </c>
      <c r="H349" s="442"/>
      <c r="J349" s="442"/>
    </row>
    <row r="350" spans="1:11" s="232" customFormat="1" x14ac:dyDescent="0.25">
      <c r="A350" s="77" t="s">
        <v>42</v>
      </c>
      <c r="B350" s="77" t="s">
        <v>4582</v>
      </c>
      <c r="C350" s="323">
        <v>1.8</v>
      </c>
      <c r="D350" s="77" t="s">
        <v>125</v>
      </c>
      <c r="E350" s="77">
        <v>1996</v>
      </c>
      <c r="F350" s="87">
        <v>13742</v>
      </c>
      <c r="G350" s="77" t="s">
        <v>4583</v>
      </c>
      <c r="H350" s="442"/>
      <c r="J350" s="442"/>
    </row>
    <row r="351" spans="1:11" s="232" customFormat="1" x14ac:dyDescent="0.25">
      <c r="A351" s="77" t="s">
        <v>42</v>
      </c>
      <c r="B351" s="77" t="s">
        <v>4582</v>
      </c>
      <c r="C351" s="323">
        <v>2</v>
      </c>
      <c r="D351" s="77" t="s">
        <v>43</v>
      </c>
      <c r="E351" s="77">
        <v>1996</v>
      </c>
      <c r="F351" s="87">
        <v>16068</v>
      </c>
      <c r="G351" s="77" t="s">
        <v>4578</v>
      </c>
      <c r="H351" s="442"/>
      <c r="J351" s="442"/>
    </row>
    <row r="352" spans="1:11" s="232" customFormat="1" x14ac:dyDescent="0.25">
      <c r="A352" s="77" t="s">
        <v>42</v>
      </c>
      <c r="B352" s="77" t="s">
        <v>4582</v>
      </c>
      <c r="C352" s="323">
        <v>2</v>
      </c>
      <c r="D352" s="77" t="s">
        <v>44</v>
      </c>
      <c r="E352" s="77">
        <v>1996</v>
      </c>
      <c r="F352" s="87">
        <v>17468</v>
      </c>
      <c r="G352" s="77" t="s">
        <v>4581</v>
      </c>
      <c r="H352" s="442"/>
      <c r="J352" s="442"/>
    </row>
    <row r="353" spans="1:10" s="232" customFormat="1" x14ac:dyDescent="0.25">
      <c r="A353" s="77" t="s">
        <v>42</v>
      </c>
      <c r="B353" s="77" t="s">
        <v>4582</v>
      </c>
      <c r="C353" s="323">
        <v>2</v>
      </c>
      <c r="D353" s="77" t="s">
        <v>110</v>
      </c>
      <c r="E353" s="77">
        <v>1996</v>
      </c>
      <c r="F353" s="87">
        <v>15368</v>
      </c>
      <c r="G353" s="77" t="s">
        <v>4585</v>
      </c>
      <c r="H353" s="442"/>
      <c r="J353" s="442"/>
    </row>
    <row r="354" spans="1:10" x14ac:dyDescent="0.25">
      <c r="A354" s="77" t="s">
        <v>42</v>
      </c>
      <c r="B354" s="77" t="s">
        <v>4582</v>
      </c>
      <c r="C354" s="323">
        <v>2</v>
      </c>
      <c r="D354" s="77" t="s">
        <v>426</v>
      </c>
      <c r="E354" s="77">
        <v>1996</v>
      </c>
      <c r="F354" s="87">
        <v>16768</v>
      </c>
      <c r="G354" s="77" t="s">
        <v>4579</v>
      </c>
    </row>
    <row r="355" spans="1:10" x14ac:dyDescent="0.25">
      <c r="A355" s="77" t="s">
        <v>42</v>
      </c>
      <c r="B355" s="77" t="s">
        <v>4582</v>
      </c>
      <c r="C355" s="323">
        <v>2.2000000000000002</v>
      </c>
      <c r="D355" s="77" t="s">
        <v>110</v>
      </c>
      <c r="E355" s="77">
        <v>1996</v>
      </c>
      <c r="F355" s="87">
        <v>16629</v>
      </c>
      <c r="G355" s="77" t="s">
        <v>4578</v>
      </c>
    </row>
    <row r="356" spans="1:10" x14ac:dyDescent="0.25">
      <c r="A356" s="77" t="s">
        <v>42</v>
      </c>
      <c r="B356" s="77" t="s">
        <v>4582</v>
      </c>
      <c r="C356" s="323">
        <v>2.2000000000000002</v>
      </c>
      <c r="D356" s="77" t="s">
        <v>426</v>
      </c>
      <c r="E356" s="77">
        <v>1996</v>
      </c>
      <c r="F356" s="87">
        <v>17485</v>
      </c>
      <c r="G356" s="77" t="s">
        <v>4578</v>
      </c>
    </row>
    <row r="357" spans="1:10" x14ac:dyDescent="0.25">
      <c r="A357" s="33" t="s">
        <v>42</v>
      </c>
      <c r="B357" s="33" t="s">
        <v>287</v>
      </c>
      <c r="C357" s="403">
        <v>1.3</v>
      </c>
      <c r="D357" s="33" t="s">
        <v>125</v>
      </c>
      <c r="E357" s="35">
        <v>1996</v>
      </c>
      <c r="F357" s="37">
        <v>11284</v>
      </c>
      <c r="G357" s="33" t="s">
        <v>141</v>
      </c>
    </row>
    <row r="358" spans="1:10" x14ac:dyDescent="0.25">
      <c r="A358" s="33" t="s">
        <v>42</v>
      </c>
      <c r="B358" s="33" t="s">
        <v>287</v>
      </c>
      <c r="C358" s="403">
        <v>1.5</v>
      </c>
      <c r="D358" s="33" t="s">
        <v>125</v>
      </c>
      <c r="E358" s="35">
        <v>1996</v>
      </c>
      <c r="F358" s="37">
        <v>13772</v>
      </c>
      <c r="G358" s="33" t="s">
        <v>141</v>
      </c>
    </row>
    <row r="359" spans="1:10" x14ac:dyDescent="0.25">
      <c r="A359" s="33" t="s">
        <v>42</v>
      </c>
      <c r="B359" s="33" t="s">
        <v>287</v>
      </c>
      <c r="C359" s="403">
        <v>1.5</v>
      </c>
      <c r="D359" s="33" t="s">
        <v>44</v>
      </c>
      <c r="E359" s="35">
        <v>1996</v>
      </c>
      <c r="F359" s="37">
        <v>14960</v>
      </c>
      <c r="G359" s="33" t="s">
        <v>141</v>
      </c>
    </row>
    <row r="360" spans="1:10" x14ac:dyDescent="0.25">
      <c r="A360" s="33" t="s">
        <v>42</v>
      </c>
      <c r="B360" s="33" t="s">
        <v>287</v>
      </c>
      <c r="C360" s="403">
        <v>1.6</v>
      </c>
      <c r="D360" s="33" t="s">
        <v>125</v>
      </c>
      <c r="E360" s="35">
        <v>1996</v>
      </c>
      <c r="F360" s="37">
        <v>16148</v>
      </c>
      <c r="G360" s="33" t="s">
        <v>141</v>
      </c>
    </row>
    <row r="361" spans="1:10" x14ac:dyDescent="0.25">
      <c r="A361" s="33" t="s">
        <v>42</v>
      </c>
      <c r="B361" s="33" t="s">
        <v>287</v>
      </c>
      <c r="C361" s="403">
        <v>1.6</v>
      </c>
      <c r="D361" s="33" t="s">
        <v>44</v>
      </c>
      <c r="E361" s="35">
        <v>1996</v>
      </c>
      <c r="F361" s="37">
        <v>18561</v>
      </c>
      <c r="G361" s="33" t="s">
        <v>141</v>
      </c>
    </row>
    <row r="362" spans="1:10" x14ac:dyDescent="0.25">
      <c r="A362" s="33" t="s">
        <v>42</v>
      </c>
      <c r="B362" s="33" t="s">
        <v>287</v>
      </c>
      <c r="C362" s="403" t="s">
        <v>209</v>
      </c>
      <c r="D362" s="33" t="s">
        <v>125</v>
      </c>
      <c r="E362" s="35">
        <v>1996</v>
      </c>
      <c r="F362" s="37">
        <v>13872</v>
      </c>
      <c r="G362" s="33" t="s">
        <v>141</v>
      </c>
    </row>
    <row r="363" spans="1:10" x14ac:dyDescent="0.25">
      <c r="A363" s="33" t="s">
        <v>42</v>
      </c>
      <c r="B363" s="33" t="s">
        <v>287</v>
      </c>
      <c r="C363" s="403" t="s">
        <v>209</v>
      </c>
      <c r="D363" s="33" t="s">
        <v>44</v>
      </c>
      <c r="E363" s="35">
        <v>1996</v>
      </c>
      <c r="F363" s="37">
        <v>16659</v>
      </c>
      <c r="G363" s="33" t="s">
        <v>141</v>
      </c>
    </row>
    <row r="364" spans="1:10" x14ac:dyDescent="0.25">
      <c r="A364" s="33" t="s">
        <v>42</v>
      </c>
      <c r="B364" s="33" t="s">
        <v>287</v>
      </c>
      <c r="C364" s="403" t="s">
        <v>288</v>
      </c>
      <c r="D364" s="33" t="s">
        <v>125</v>
      </c>
      <c r="E364" s="35">
        <v>1996</v>
      </c>
      <c r="F364" s="37">
        <v>15340</v>
      </c>
      <c r="G364" s="33" t="s">
        <v>141</v>
      </c>
    </row>
    <row r="365" spans="1:10" x14ac:dyDescent="0.25">
      <c r="A365" s="33" t="s">
        <v>42</v>
      </c>
      <c r="B365" s="33" t="s">
        <v>287</v>
      </c>
      <c r="C365" s="403" t="s">
        <v>288</v>
      </c>
      <c r="D365" s="33" t="s">
        <v>44</v>
      </c>
      <c r="E365" s="35">
        <v>1996</v>
      </c>
      <c r="F365" s="37">
        <v>19623</v>
      </c>
      <c r="G365" s="33" t="s">
        <v>141</v>
      </c>
    </row>
    <row r="366" spans="1:10" x14ac:dyDescent="0.25">
      <c r="A366" s="222" t="s">
        <v>42</v>
      </c>
      <c r="B366" s="222" t="s">
        <v>224</v>
      </c>
      <c r="C366" s="403">
        <v>1.3</v>
      </c>
      <c r="D366" s="222" t="s">
        <v>125</v>
      </c>
      <c r="E366" s="223">
        <v>1996</v>
      </c>
      <c r="F366" s="308">
        <v>8773</v>
      </c>
      <c r="G366" s="222" t="s">
        <v>173</v>
      </c>
    </row>
    <row r="367" spans="1:10" x14ac:dyDescent="0.25">
      <c r="A367" s="222" t="s">
        <v>42</v>
      </c>
      <c r="B367" s="222" t="s">
        <v>224</v>
      </c>
      <c r="C367" s="403">
        <v>1.3</v>
      </c>
      <c r="D367" s="222" t="s">
        <v>125</v>
      </c>
      <c r="E367" s="223">
        <v>1996</v>
      </c>
      <c r="F367" s="308">
        <v>9440</v>
      </c>
      <c r="G367" s="222" t="s">
        <v>186</v>
      </c>
    </row>
    <row r="368" spans="1:10" x14ac:dyDescent="0.25">
      <c r="A368" s="222" t="s">
        <v>42</v>
      </c>
      <c r="B368" s="222" t="s">
        <v>224</v>
      </c>
      <c r="C368" s="403">
        <v>1.5</v>
      </c>
      <c r="D368" s="222" t="s">
        <v>125</v>
      </c>
      <c r="E368" s="223">
        <v>1996</v>
      </c>
      <c r="F368" s="308">
        <v>9068</v>
      </c>
      <c r="G368" s="222" t="s">
        <v>173</v>
      </c>
    </row>
    <row r="369" spans="1:7" x14ac:dyDescent="0.25">
      <c r="A369" s="222" t="s">
        <v>42</v>
      </c>
      <c r="B369" s="222" t="s">
        <v>224</v>
      </c>
      <c r="C369" s="403">
        <v>1.5</v>
      </c>
      <c r="D369" s="222" t="s">
        <v>125</v>
      </c>
      <c r="E369" s="223">
        <v>1996</v>
      </c>
      <c r="F369" s="308">
        <v>9612</v>
      </c>
      <c r="G369" s="222" t="s">
        <v>186</v>
      </c>
    </row>
    <row r="370" spans="1:7" x14ac:dyDescent="0.25">
      <c r="A370" s="33" t="s">
        <v>42</v>
      </c>
      <c r="B370" s="33" t="s">
        <v>225</v>
      </c>
      <c r="C370" s="403">
        <v>1.3</v>
      </c>
      <c r="D370" s="33" t="s">
        <v>125</v>
      </c>
      <c r="E370" s="35">
        <v>1996</v>
      </c>
      <c r="F370" s="37">
        <v>9885</v>
      </c>
      <c r="G370" s="33" t="s">
        <v>186</v>
      </c>
    </row>
    <row r="371" spans="1:7" x14ac:dyDescent="0.25">
      <c r="A371" s="33" t="s">
        <v>42</v>
      </c>
      <c r="B371" s="33" t="s">
        <v>225</v>
      </c>
      <c r="C371" s="403">
        <v>1.3</v>
      </c>
      <c r="D371" s="33" t="s">
        <v>44</v>
      </c>
      <c r="E371" s="35">
        <v>1996</v>
      </c>
      <c r="F371" s="37">
        <v>13316</v>
      </c>
      <c r="G371" s="33" t="s">
        <v>186</v>
      </c>
    </row>
    <row r="372" spans="1:7" x14ac:dyDescent="0.25">
      <c r="A372" s="33" t="s">
        <v>42</v>
      </c>
      <c r="B372" s="33" t="s">
        <v>225</v>
      </c>
      <c r="C372" s="403">
        <v>1.5</v>
      </c>
      <c r="D372" s="33" t="s">
        <v>125</v>
      </c>
      <c r="E372" s="35">
        <v>1996</v>
      </c>
      <c r="F372" s="37">
        <v>14583</v>
      </c>
      <c r="G372" s="33" t="s">
        <v>186</v>
      </c>
    </row>
    <row r="373" spans="1:7" x14ac:dyDescent="0.25">
      <c r="A373" s="33" t="s">
        <v>42</v>
      </c>
      <c r="B373" s="33" t="s">
        <v>225</v>
      </c>
      <c r="C373" s="403">
        <v>1.5</v>
      </c>
      <c r="D373" s="33" t="s">
        <v>44</v>
      </c>
      <c r="E373" s="35">
        <v>1996</v>
      </c>
      <c r="F373" s="37">
        <v>16448</v>
      </c>
      <c r="G373" s="33" t="s">
        <v>186</v>
      </c>
    </row>
    <row r="374" spans="1:7" x14ac:dyDescent="0.25">
      <c r="A374" s="33" t="s">
        <v>42</v>
      </c>
      <c r="B374" s="33" t="s">
        <v>226</v>
      </c>
      <c r="C374" s="403">
        <v>1.3</v>
      </c>
      <c r="D374" s="33" t="s">
        <v>125</v>
      </c>
      <c r="E374" s="35">
        <v>1996</v>
      </c>
      <c r="F374" s="37">
        <v>11978</v>
      </c>
      <c r="G374" s="33" t="s">
        <v>141</v>
      </c>
    </row>
    <row r="375" spans="1:7" x14ac:dyDescent="0.25">
      <c r="A375" s="33" t="s">
        <v>42</v>
      </c>
      <c r="B375" s="33" t="s">
        <v>226</v>
      </c>
      <c r="C375" s="403">
        <v>1.5</v>
      </c>
      <c r="D375" s="33" t="s">
        <v>125</v>
      </c>
      <c r="E375" s="35">
        <v>1996</v>
      </c>
      <c r="F375" s="37">
        <v>13378</v>
      </c>
      <c r="G375" s="33" t="s">
        <v>141</v>
      </c>
    </row>
    <row r="376" spans="1:7" x14ac:dyDescent="0.25">
      <c r="A376" s="33" t="s">
        <v>42</v>
      </c>
      <c r="B376" s="33" t="s">
        <v>226</v>
      </c>
      <c r="C376" s="403">
        <v>1.5</v>
      </c>
      <c r="D376" s="33" t="s">
        <v>44</v>
      </c>
      <c r="E376" s="35">
        <v>1996</v>
      </c>
      <c r="F376" s="37">
        <v>14272</v>
      </c>
      <c r="G376" s="33" t="s">
        <v>141</v>
      </c>
    </row>
    <row r="377" spans="1:7" x14ac:dyDescent="0.25">
      <c r="A377" s="33" t="s">
        <v>42</v>
      </c>
      <c r="B377" s="33" t="s">
        <v>226</v>
      </c>
      <c r="C377" s="403" t="s">
        <v>212</v>
      </c>
      <c r="D377" s="33" t="s">
        <v>125</v>
      </c>
      <c r="E377" s="35">
        <v>1996</v>
      </c>
      <c r="F377" s="37">
        <v>14115</v>
      </c>
      <c r="G377" s="33" t="s">
        <v>141</v>
      </c>
    </row>
    <row r="378" spans="1:7" x14ac:dyDescent="0.25">
      <c r="A378" s="33" t="s">
        <v>42</v>
      </c>
      <c r="B378" s="33" t="s">
        <v>159</v>
      </c>
      <c r="C378" s="403">
        <v>1.8</v>
      </c>
      <c r="D378" s="33" t="s">
        <v>156</v>
      </c>
      <c r="E378" s="35">
        <v>1996</v>
      </c>
      <c r="F378" s="37">
        <v>30031</v>
      </c>
      <c r="G378" s="33" t="s">
        <v>160</v>
      </c>
    </row>
    <row r="379" spans="1:7" x14ac:dyDescent="0.25">
      <c r="A379" s="33" t="s">
        <v>42</v>
      </c>
      <c r="B379" s="33" t="s">
        <v>159</v>
      </c>
      <c r="C379" s="403">
        <v>1.8</v>
      </c>
      <c r="D379" s="33" t="s">
        <v>44</v>
      </c>
      <c r="E379" s="35">
        <v>1996</v>
      </c>
      <c r="F379" s="37">
        <v>33063</v>
      </c>
      <c r="G379" s="33" t="s">
        <v>160</v>
      </c>
    </row>
    <row r="380" spans="1:7" x14ac:dyDescent="0.25">
      <c r="A380" s="33" t="s">
        <v>42</v>
      </c>
      <c r="B380" s="33" t="s">
        <v>159</v>
      </c>
      <c r="C380" s="403">
        <v>2</v>
      </c>
      <c r="D380" s="33" t="s">
        <v>156</v>
      </c>
      <c r="E380" s="35">
        <v>1996</v>
      </c>
      <c r="F380" s="37">
        <v>29931</v>
      </c>
      <c r="G380" s="33" t="s">
        <v>160</v>
      </c>
    </row>
    <row r="381" spans="1:7" x14ac:dyDescent="0.25">
      <c r="A381" s="33" t="s">
        <v>42</v>
      </c>
      <c r="B381" s="33" t="s">
        <v>159</v>
      </c>
      <c r="C381" s="403">
        <v>2</v>
      </c>
      <c r="D381" s="33" t="s">
        <v>44</v>
      </c>
      <c r="E381" s="35">
        <v>1996</v>
      </c>
      <c r="F381" s="37">
        <v>32963</v>
      </c>
      <c r="G381" s="33" t="s">
        <v>160</v>
      </c>
    </row>
    <row r="382" spans="1:7" x14ac:dyDescent="0.25">
      <c r="A382" s="33" t="s">
        <v>42</v>
      </c>
      <c r="B382" s="33" t="s">
        <v>159</v>
      </c>
      <c r="C382" s="403" t="s">
        <v>414</v>
      </c>
      <c r="D382" s="33" t="s">
        <v>156</v>
      </c>
      <c r="E382" s="35">
        <v>1996</v>
      </c>
      <c r="F382" s="37">
        <v>31319</v>
      </c>
      <c r="G382" s="33" t="s">
        <v>160</v>
      </c>
    </row>
    <row r="383" spans="1:7" x14ac:dyDescent="0.25">
      <c r="A383" s="33" t="s">
        <v>42</v>
      </c>
      <c r="B383" s="33" t="s">
        <v>159</v>
      </c>
      <c r="C383" s="403" t="s">
        <v>414</v>
      </c>
      <c r="D383" s="33" t="s">
        <v>44</v>
      </c>
      <c r="E383" s="35">
        <v>1996</v>
      </c>
      <c r="F383" s="37">
        <v>29697</v>
      </c>
      <c r="G383" s="33" t="s">
        <v>160</v>
      </c>
    </row>
    <row r="384" spans="1:7" x14ac:dyDescent="0.25">
      <c r="A384" s="33" t="s">
        <v>42</v>
      </c>
      <c r="B384" s="33" t="s">
        <v>617</v>
      </c>
      <c r="C384" s="221" t="s">
        <v>3929</v>
      </c>
      <c r="D384" s="33" t="s">
        <v>44</v>
      </c>
      <c r="E384" s="35">
        <v>1996</v>
      </c>
      <c r="F384" s="45">
        <v>20775</v>
      </c>
      <c r="G384" s="33" t="s">
        <v>147</v>
      </c>
    </row>
    <row r="385" spans="1:7" x14ac:dyDescent="0.25">
      <c r="A385" s="33" t="s">
        <v>42</v>
      </c>
      <c r="B385" s="33" t="s">
        <v>618</v>
      </c>
      <c r="C385" s="221" t="s">
        <v>4191</v>
      </c>
      <c r="D385" s="33" t="s">
        <v>44</v>
      </c>
      <c r="E385" s="35">
        <v>1996</v>
      </c>
      <c r="F385" s="45">
        <v>22050</v>
      </c>
      <c r="G385" s="33" t="s">
        <v>147</v>
      </c>
    </row>
    <row r="386" spans="1:7" x14ac:dyDescent="0.25">
      <c r="A386" s="33" t="s">
        <v>42</v>
      </c>
      <c r="B386" s="33" t="s">
        <v>687</v>
      </c>
      <c r="C386" s="403" t="s">
        <v>277</v>
      </c>
      <c r="D386" s="33" t="s">
        <v>120</v>
      </c>
      <c r="E386" s="35">
        <v>1996</v>
      </c>
      <c r="F386" s="37">
        <v>41505</v>
      </c>
      <c r="G386" s="33" t="s">
        <v>141</v>
      </c>
    </row>
    <row r="387" spans="1:7" x14ac:dyDescent="0.25">
      <c r="A387" s="33" t="s">
        <v>42</v>
      </c>
      <c r="B387" s="33" t="s">
        <v>687</v>
      </c>
      <c r="C387" s="403" t="s">
        <v>278</v>
      </c>
      <c r="D387" s="33" t="s">
        <v>120</v>
      </c>
      <c r="E387" s="35">
        <v>1996</v>
      </c>
      <c r="F387" s="37">
        <v>52959</v>
      </c>
      <c r="G387" s="33" t="s">
        <v>141</v>
      </c>
    </row>
    <row r="388" spans="1:7" x14ac:dyDescent="0.25">
      <c r="A388" s="33" t="s">
        <v>42</v>
      </c>
      <c r="B388" s="33" t="s">
        <v>687</v>
      </c>
      <c r="C388" s="403" t="s">
        <v>279</v>
      </c>
      <c r="D388" s="33" t="s">
        <v>44</v>
      </c>
      <c r="E388" s="35">
        <v>1996</v>
      </c>
      <c r="F388" s="37">
        <v>58829</v>
      </c>
      <c r="G388" s="33" t="s">
        <v>141</v>
      </c>
    </row>
    <row r="389" spans="1:7" x14ac:dyDescent="0.25">
      <c r="A389" s="33" t="s">
        <v>42</v>
      </c>
      <c r="B389" s="33" t="s">
        <v>688</v>
      </c>
      <c r="C389" s="403">
        <v>3</v>
      </c>
      <c r="D389" s="33" t="s">
        <v>125</v>
      </c>
      <c r="E389" s="35">
        <v>1996</v>
      </c>
      <c r="F389" s="37">
        <v>32755</v>
      </c>
      <c r="G389" s="33" t="s">
        <v>141</v>
      </c>
    </row>
    <row r="390" spans="1:7" x14ac:dyDescent="0.25">
      <c r="A390" s="33" t="s">
        <v>42</v>
      </c>
      <c r="B390" s="33" t="s">
        <v>689</v>
      </c>
      <c r="C390" s="403">
        <v>3</v>
      </c>
      <c r="D390" s="33" t="s">
        <v>125</v>
      </c>
      <c r="E390" s="35">
        <v>1996</v>
      </c>
      <c r="F390" s="37">
        <v>35647</v>
      </c>
      <c r="G390" s="33" t="s">
        <v>141</v>
      </c>
    </row>
    <row r="391" spans="1:7" x14ac:dyDescent="0.25">
      <c r="A391" s="33" t="s">
        <v>42</v>
      </c>
      <c r="B391" s="33" t="s">
        <v>362</v>
      </c>
      <c r="C391" s="221">
        <v>3.4</v>
      </c>
      <c r="D391" s="33" t="s">
        <v>43</v>
      </c>
      <c r="E391" s="35">
        <v>1996</v>
      </c>
      <c r="F391" s="45">
        <v>46173.333333333299</v>
      </c>
      <c r="G391" s="33" t="s">
        <v>364</v>
      </c>
    </row>
    <row r="392" spans="1:7" x14ac:dyDescent="0.25">
      <c r="A392" s="33" t="s">
        <v>42</v>
      </c>
      <c r="B392" s="33" t="s">
        <v>362</v>
      </c>
      <c r="C392" s="221">
        <v>4</v>
      </c>
      <c r="D392" s="33" t="s">
        <v>43</v>
      </c>
      <c r="E392" s="35">
        <v>1996</v>
      </c>
      <c r="F392" s="45">
        <v>52160</v>
      </c>
      <c r="G392" s="33" t="s">
        <v>363</v>
      </c>
    </row>
    <row r="393" spans="1:7" x14ac:dyDescent="0.25">
      <c r="A393" s="33" t="s">
        <v>42</v>
      </c>
      <c r="B393" s="33" t="s">
        <v>362</v>
      </c>
      <c r="C393" s="221">
        <v>4</v>
      </c>
      <c r="D393" s="33" t="s">
        <v>43</v>
      </c>
      <c r="E393" s="35">
        <v>1996</v>
      </c>
      <c r="F393" s="45">
        <v>50173.333333333299</v>
      </c>
      <c r="G393" s="33" t="s">
        <v>364</v>
      </c>
    </row>
    <row r="394" spans="1:7" x14ac:dyDescent="0.25">
      <c r="A394" s="33" t="s">
        <v>42</v>
      </c>
      <c r="B394" s="33" t="s">
        <v>362</v>
      </c>
      <c r="C394" s="221">
        <v>4.2</v>
      </c>
      <c r="D394" s="33" t="s">
        <v>43</v>
      </c>
      <c r="E394" s="35">
        <v>1996</v>
      </c>
      <c r="F394" s="45">
        <v>61130</v>
      </c>
      <c r="G394" s="33" t="s">
        <v>363</v>
      </c>
    </row>
    <row r="395" spans="1:7" s="234" customFormat="1" x14ac:dyDescent="0.25">
      <c r="A395" s="33" t="s">
        <v>42</v>
      </c>
      <c r="B395" s="33" t="s">
        <v>362</v>
      </c>
      <c r="C395" s="221">
        <v>4.2</v>
      </c>
      <c r="D395" s="33" t="s">
        <v>43</v>
      </c>
      <c r="E395" s="35">
        <v>1996</v>
      </c>
      <c r="F395" s="45">
        <v>55160</v>
      </c>
      <c r="G395" s="33" t="s">
        <v>364</v>
      </c>
    </row>
    <row r="396" spans="1:7" s="234" customFormat="1" x14ac:dyDescent="0.25">
      <c r="A396" s="77" t="s">
        <v>42</v>
      </c>
      <c r="B396" s="61" t="s">
        <v>2946</v>
      </c>
      <c r="C396" s="323" t="s">
        <v>2945</v>
      </c>
      <c r="D396" s="120" t="s">
        <v>43</v>
      </c>
      <c r="E396" s="236" t="s">
        <v>622</v>
      </c>
      <c r="F396" s="97">
        <v>31651</v>
      </c>
      <c r="G396" s="77" t="s">
        <v>2947</v>
      </c>
    </row>
    <row r="397" spans="1:7" s="234" customFormat="1" x14ac:dyDescent="0.25">
      <c r="A397" s="77" t="s">
        <v>42</v>
      </c>
      <c r="B397" s="61" t="s">
        <v>2946</v>
      </c>
      <c r="C397" s="323" t="s">
        <v>2945</v>
      </c>
      <c r="D397" s="120" t="s">
        <v>43</v>
      </c>
      <c r="E397" s="236" t="s">
        <v>622</v>
      </c>
      <c r="F397" s="97">
        <v>32663</v>
      </c>
      <c r="G397" s="77" t="s">
        <v>2943</v>
      </c>
    </row>
    <row r="398" spans="1:7" s="234" customFormat="1" x14ac:dyDescent="0.25">
      <c r="A398" s="33" t="s">
        <v>42</v>
      </c>
      <c r="B398" s="33" t="s">
        <v>231</v>
      </c>
      <c r="C398" s="221" t="s">
        <v>289</v>
      </c>
      <c r="D398" s="33" t="s">
        <v>44</v>
      </c>
      <c r="E398" s="35">
        <v>1996</v>
      </c>
      <c r="F398" s="45">
        <v>47967</v>
      </c>
      <c r="G398" s="33" t="s">
        <v>147</v>
      </c>
    </row>
    <row r="399" spans="1:7" s="234" customFormat="1" x14ac:dyDescent="0.25">
      <c r="A399" s="33" t="s">
        <v>42</v>
      </c>
      <c r="B399" s="33" t="s">
        <v>231</v>
      </c>
      <c r="C399" s="221" t="s">
        <v>290</v>
      </c>
      <c r="D399" s="33" t="s">
        <v>44</v>
      </c>
      <c r="E399" s="35">
        <v>1996</v>
      </c>
      <c r="F399" s="45">
        <v>38943</v>
      </c>
      <c r="G399" s="33" t="s">
        <v>147</v>
      </c>
    </row>
    <row r="400" spans="1:7" s="234" customFormat="1" x14ac:dyDescent="0.25">
      <c r="A400" s="33" t="s">
        <v>42</v>
      </c>
      <c r="B400" s="33" t="s">
        <v>231</v>
      </c>
      <c r="C400" s="221" t="s">
        <v>194</v>
      </c>
      <c r="D400" s="33" t="s">
        <v>44</v>
      </c>
      <c r="E400" s="35">
        <v>1996</v>
      </c>
      <c r="F400" s="45">
        <v>40796</v>
      </c>
      <c r="G400" s="33" t="s">
        <v>147</v>
      </c>
    </row>
    <row r="401" spans="1:7" s="234" customFormat="1" x14ac:dyDescent="0.25">
      <c r="A401" s="33" t="s">
        <v>42</v>
      </c>
      <c r="B401" s="33" t="s">
        <v>231</v>
      </c>
      <c r="C401" s="221" t="s">
        <v>366</v>
      </c>
      <c r="D401" s="33" t="s">
        <v>44</v>
      </c>
      <c r="E401" s="35">
        <v>1996</v>
      </c>
      <c r="F401" s="45">
        <v>44890</v>
      </c>
      <c r="G401" s="33" t="s">
        <v>147</v>
      </c>
    </row>
    <row r="402" spans="1:7" s="234" customFormat="1" x14ac:dyDescent="0.25">
      <c r="A402" s="33" t="s">
        <v>42</v>
      </c>
      <c r="B402" s="33" t="s">
        <v>148</v>
      </c>
      <c r="C402" s="221">
        <v>4.2</v>
      </c>
      <c r="D402" s="33" t="s">
        <v>44</v>
      </c>
      <c r="E402" s="35">
        <v>1996</v>
      </c>
      <c r="F402" s="45">
        <v>40381</v>
      </c>
      <c r="G402" s="33" t="s">
        <v>147</v>
      </c>
    </row>
    <row r="403" spans="1:7" x14ac:dyDescent="0.25">
      <c r="A403" s="33" t="s">
        <v>42</v>
      </c>
      <c r="B403" s="33" t="s">
        <v>148</v>
      </c>
      <c r="C403" s="221">
        <v>3</v>
      </c>
      <c r="D403" s="33" t="s">
        <v>44</v>
      </c>
      <c r="E403" s="35">
        <v>1996</v>
      </c>
      <c r="F403" s="45">
        <v>27798</v>
      </c>
      <c r="G403" s="33" t="s">
        <v>147</v>
      </c>
    </row>
    <row r="404" spans="1:7" x14ac:dyDescent="0.25">
      <c r="A404" s="33" t="s">
        <v>42</v>
      </c>
      <c r="B404" s="33" t="s">
        <v>148</v>
      </c>
      <c r="C404" s="221">
        <v>2.7</v>
      </c>
      <c r="D404" s="33" t="s">
        <v>44</v>
      </c>
      <c r="E404" s="35">
        <v>1996</v>
      </c>
      <c r="F404" s="45">
        <v>27565</v>
      </c>
      <c r="G404" s="33" t="s">
        <v>147</v>
      </c>
    </row>
    <row r="405" spans="1:7" x14ac:dyDescent="0.25">
      <c r="A405" s="33" t="s">
        <v>42</v>
      </c>
      <c r="B405" s="33" t="s">
        <v>148</v>
      </c>
      <c r="C405" s="221">
        <v>3.4</v>
      </c>
      <c r="D405" s="33" t="s">
        <v>44</v>
      </c>
      <c r="E405" s="35">
        <v>1996</v>
      </c>
      <c r="F405" s="45">
        <v>32850</v>
      </c>
      <c r="G405" s="33" t="s">
        <v>147</v>
      </c>
    </row>
    <row r="406" spans="1:7" x14ac:dyDescent="0.25">
      <c r="A406" s="33" t="s">
        <v>42</v>
      </c>
      <c r="B406" s="33" t="s">
        <v>693</v>
      </c>
      <c r="C406" s="221">
        <v>2</v>
      </c>
      <c r="D406" s="33" t="s">
        <v>43</v>
      </c>
      <c r="E406" s="35">
        <v>1996</v>
      </c>
      <c r="F406" s="45">
        <v>21490</v>
      </c>
      <c r="G406" s="33" t="s">
        <v>350</v>
      </c>
    </row>
    <row r="407" spans="1:7" x14ac:dyDescent="0.25">
      <c r="A407" s="77" t="s">
        <v>42</v>
      </c>
      <c r="B407" s="80" t="s">
        <v>3028</v>
      </c>
      <c r="C407" s="405">
        <v>2</v>
      </c>
      <c r="D407" s="120" t="s">
        <v>125</v>
      </c>
      <c r="E407" s="78">
        <v>1996</v>
      </c>
      <c r="F407" s="99">
        <v>6639</v>
      </c>
      <c r="G407" s="77" t="s">
        <v>1576</v>
      </c>
    </row>
    <row r="408" spans="1:7" x14ac:dyDescent="0.25">
      <c r="A408" s="77" t="s">
        <v>42</v>
      </c>
      <c r="B408" s="80" t="s">
        <v>3028</v>
      </c>
      <c r="C408" s="405">
        <v>2</v>
      </c>
      <c r="D408" s="120" t="s">
        <v>44</v>
      </c>
      <c r="E408" s="78">
        <v>1996</v>
      </c>
      <c r="F408" s="99">
        <v>7680</v>
      </c>
      <c r="G408" s="77" t="s">
        <v>1576</v>
      </c>
    </row>
    <row r="409" spans="1:7" s="234" customFormat="1" x14ac:dyDescent="0.25">
      <c r="A409" s="77" t="s">
        <v>42</v>
      </c>
      <c r="B409" s="80" t="s">
        <v>3011</v>
      </c>
      <c r="C409" s="405">
        <v>1.5</v>
      </c>
      <c r="D409" s="120" t="s">
        <v>3010</v>
      </c>
      <c r="E409" s="78">
        <v>1996</v>
      </c>
      <c r="F409" s="99">
        <v>14338</v>
      </c>
      <c r="G409" s="77" t="s">
        <v>421</v>
      </c>
    </row>
    <row r="410" spans="1:7" s="234" customFormat="1" x14ac:dyDescent="0.25">
      <c r="A410" s="77" t="s">
        <v>42</v>
      </c>
      <c r="B410" s="80" t="s">
        <v>3011</v>
      </c>
      <c r="C410" s="405">
        <v>1.5</v>
      </c>
      <c r="D410" s="120" t="s">
        <v>3010</v>
      </c>
      <c r="E410" s="78">
        <v>1996</v>
      </c>
      <c r="F410" s="99">
        <v>15138</v>
      </c>
      <c r="G410" s="77" t="s">
        <v>419</v>
      </c>
    </row>
    <row r="411" spans="1:7" s="234" customFormat="1" x14ac:dyDescent="0.25">
      <c r="A411" s="33" t="s">
        <v>42</v>
      </c>
      <c r="B411" s="33" t="s">
        <v>692</v>
      </c>
      <c r="C411" s="415">
        <v>2</v>
      </c>
      <c r="D411" s="50" t="s">
        <v>125</v>
      </c>
      <c r="E411" s="35">
        <v>1996</v>
      </c>
      <c r="F411" s="45">
        <v>14500</v>
      </c>
      <c r="G411" s="33" t="s">
        <v>3027</v>
      </c>
    </row>
    <row r="412" spans="1:7" s="234" customFormat="1" x14ac:dyDescent="0.25">
      <c r="A412" s="33" t="s">
        <v>42</v>
      </c>
      <c r="B412" s="33" t="s">
        <v>692</v>
      </c>
      <c r="C412" s="415">
        <v>2</v>
      </c>
      <c r="D412" s="50" t="s">
        <v>44</v>
      </c>
      <c r="E412" s="35">
        <v>1996</v>
      </c>
      <c r="F412" s="45">
        <v>16000</v>
      </c>
      <c r="G412" s="33" t="s">
        <v>3027</v>
      </c>
    </row>
    <row r="413" spans="1:7" s="234" customFormat="1" x14ac:dyDescent="0.25">
      <c r="A413" s="33" t="s">
        <v>42</v>
      </c>
      <c r="B413" s="33" t="s">
        <v>692</v>
      </c>
      <c r="C413" s="415" t="s">
        <v>360</v>
      </c>
      <c r="D413" s="50" t="s">
        <v>125</v>
      </c>
      <c r="E413" s="35">
        <v>1996</v>
      </c>
      <c r="F413" s="45">
        <v>15500</v>
      </c>
      <c r="G413" s="33" t="s">
        <v>3027</v>
      </c>
    </row>
    <row r="414" spans="1:7" s="246" customFormat="1" x14ac:dyDescent="0.25">
      <c r="A414" s="278" t="s">
        <v>42</v>
      </c>
      <c r="B414" s="279" t="s">
        <v>4454</v>
      </c>
      <c r="C414" s="418" t="s">
        <v>6528</v>
      </c>
      <c r="D414" s="279" t="s">
        <v>3302</v>
      </c>
      <c r="E414" s="697">
        <v>1996</v>
      </c>
      <c r="F414" s="698">
        <v>12748</v>
      </c>
      <c r="G414" s="278" t="s">
        <v>3303</v>
      </c>
    </row>
    <row r="415" spans="1:7" s="246" customFormat="1" x14ac:dyDescent="0.25">
      <c r="A415" s="278" t="s">
        <v>42</v>
      </c>
      <c r="B415" s="279" t="s">
        <v>4454</v>
      </c>
      <c r="C415" s="418" t="s">
        <v>6529</v>
      </c>
      <c r="D415" s="279" t="s">
        <v>3302</v>
      </c>
      <c r="E415" s="697">
        <v>1996</v>
      </c>
      <c r="F415" s="698">
        <v>12028</v>
      </c>
      <c r="G415" s="278" t="s">
        <v>3303</v>
      </c>
    </row>
    <row r="416" spans="1:7" x14ac:dyDescent="0.25">
      <c r="A416" s="699" t="s">
        <v>42</v>
      </c>
      <c r="B416" s="279" t="s">
        <v>4454</v>
      </c>
      <c r="C416" s="418" t="s">
        <v>6530</v>
      </c>
      <c r="D416" s="279" t="s">
        <v>3302</v>
      </c>
      <c r="E416" s="697">
        <v>1996</v>
      </c>
      <c r="F416" s="698">
        <v>18028</v>
      </c>
      <c r="G416" s="278" t="s">
        <v>3303</v>
      </c>
    </row>
    <row r="417" spans="1:7" x14ac:dyDescent="0.25">
      <c r="A417" s="699" t="s">
        <v>42</v>
      </c>
      <c r="B417" s="279" t="s">
        <v>4454</v>
      </c>
      <c r="C417" s="418" t="s">
        <v>6662</v>
      </c>
      <c r="D417" s="279" t="s">
        <v>3302</v>
      </c>
      <c r="E417" s="697">
        <v>1996</v>
      </c>
      <c r="F417" s="698">
        <v>19238</v>
      </c>
      <c r="G417" s="278" t="s">
        <v>3303</v>
      </c>
    </row>
    <row r="418" spans="1:7" x14ac:dyDescent="0.25">
      <c r="A418" s="699" t="s">
        <v>42</v>
      </c>
      <c r="B418" s="279" t="s">
        <v>4455</v>
      </c>
      <c r="C418" s="418" t="s">
        <v>6532</v>
      </c>
      <c r="D418" s="279" t="s">
        <v>3302</v>
      </c>
      <c r="E418" s="697">
        <v>1996</v>
      </c>
      <c r="F418" s="698">
        <v>23128</v>
      </c>
      <c r="G418" s="278" t="s">
        <v>3303</v>
      </c>
    </row>
    <row r="419" spans="1:7" x14ac:dyDescent="0.25">
      <c r="A419" s="699" t="s">
        <v>42</v>
      </c>
      <c r="B419" s="279" t="s">
        <v>4455</v>
      </c>
      <c r="C419" s="418" t="s">
        <v>3304</v>
      </c>
      <c r="D419" s="279" t="s">
        <v>3302</v>
      </c>
      <c r="E419" s="697">
        <v>1996</v>
      </c>
      <c r="F419" s="698">
        <v>22228</v>
      </c>
      <c r="G419" s="278" t="s">
        <v>3303</v>
      </c>
    </row>
    <row r="420" spans="1:7" x14ac:dyDescent="0.25">
      <c r="A420" s="205" t="s">
        <v>42</v>
      </c>
      <c r="B420" s="33" t="s">
        <v>619</v>
      </c>
      <c r="C420" s="221" t="s">
        <v>4038</v>
      </c>
      <c r="D420" s="33" t="s">
        <v>43</v>
      </c>
      <c r="E420" s="35">
        <v>1996</v>
      </c>
      <c r="F420" s="45">
        <v>20475</v>
      </c>
      <c r="G420" s="33" t="s">
        <v>286</v>
      </c>
    </row>
    <row r="421" spans="1:7" x14ac:dyDescent="0.25">
      <c r="A421" s="585" t="s">
        <v>42</v>
      </c>
      <c r="B421" s="585" t="s">
        <v>6238</v>
      </c>
      <c r="C421" s="700" t="s">
        <v>1987</v>
      </c>
      <c r="D421" s="585" t="s">
        <v>110</v>
      </c>
      <c r="E421" s="585">
        <v>1996</v>
      </c>
      <c r="F421" s="585">
        <v>29396</v>
      </c>
      <c r="G421" s="585" t="s">
        <v>6040</v>
      </c>
    </row>
    <row r="422" spans="1:7" x14ac:dyDescent="0.25">
      <c r="A422" s="585" t="s">
        <v>3926</v>
      </c>
      <c r="B422" s="585" t="s">
        <v>6239</v>
      </c>
      <c r="C422" s="700" t="s">
        <v>1987</v>
      </c>
      <c r="D422" s="585" t="s">
        <v>44</v>
      </c>
      <c r="E422" s="585">
        <v>1996</v>
      </c>
      <c r="F422" s="599">
        <v>15300</v>
      </c>
      <c r="G422" s="585" t="s">
        <v>4640</v>
      </c>
    </row>
    <row r="423" spans="1:7" x14ac:dyDescent="0.25">
      <c r="A423" s="77" t="s">
        <v>856</v>
      </c>
      <c r="B423" s="77" t="s">
        <v>1514</v>
      </c>
      <c r="C423" s="405">
        <v>1</v>
      </c>
      <c r="D423" s="77" t="s">
        <v>110</v>
      </c>
      <c r="E423" s="77">
        <v>1996</v>
      </c>
      <c r="F423" s="171">
        <v>10837</v>
      </c>
      <c r="G423" s="77" t="s">
        <v>186</v>
      </c>
    </row>
    <row r="424" spans="1:7" x14ac:dyDescent="0.25">
      <c r="A424" s="77" t="s">
        <v>856</v>
      </c>
      <c r="B424" s="77" t="s">
        <v>1514</v>
      </c>
      <c r="C424" s="405">
        <v>1</v>
      </c>
      <c r="D424" s="77" t="s">
        <v>110</v>
      </c>
      <c r="E424" s="77">
        <v>1996</v>
      </c>
      <c r="F424" s="171">
        <v>10437</v>
      </c>
      <c r="G424" s="77" t="s">
        <v>1213</v>
      </c>
    </row>
    <row r="425" spans="1:7" x14ac:dyDescent="0.25">
      <c r="A425" s="77" t="s">
        <v>856</v>
      </c>
      <c r="B425" s="77" t="s">
        <v>1514</v>
      </c>
      <c r="C425" s="405">
        <v>1.4</v>
      </c>
      <c r="D425" s="77" t="s">
        <v>110</v>
      </c>
      <c r="E425" s="77">
        <v>1996</v>
      </c>
      <c r="F425" s="171">
        <v>11737</v>
      </c>
      <c r="G425" s="77" t="s">
        <v>186</v>
      </c>
    </row>
    <row r="426" spans="1:7" x14ac:dyDescent="0.25">
      <c r="A426" s="77" t="s">
        <v>856</v>
      </c>
      <c r="B426" s="77" t="s">
        <v>1514</v>
      </c>
      <c r="C426" s="405">
        <v>1.4</v>
      </c>
      <c r="D426" s="77" t="s">
        <v>110</v>
      </c>
      <c r="E426" s="77">
        <v>1996</v>
      </c>
      <c r="F426" s="171">
        <v>11337</v>
      </c>
      <c r="G426" s="77" t="s">
        <v>1213</v>
      </c>
    </row>
    <row r="427" spans="1:7" x14ac:dyDescent="0.25">
      <c r="A427" s="77" t="s">
        <v>856</v>
      </c>
      <c r="B427" s="77" t="s">
        <v>1514</v>
      </c>
      <c r="C427" s="405">
        <v>1.4</v>
      </c>
      <c r="D427" s="77" t="s">
        <v>110</v>
      </c>
      <c r="E427" s="77">
        <v>1996</v>
      </c>
      <c r="F427" s="171">
        <v>15637</v>
      </c>
      <c r="G427" s="77" t="s">
        <v>1213</v>
      </c>
    </row>
    <row r="428" spans="1:7" x14ac:dyDescent="0.25">
      <c r="A428" s="77" t="s">
        <v>856</v>
      </c>
      <c r="B428" s="77" t="s">
        <v>1514</v>
      </c>
      <c r="C428" s="323">
        <v>1.6</v>
      </c>
      <c r="D428" s="77" t="s">
        <v>110</v>
      </c>
      <c r="E428" s="77">
        <v>1996</v>
      </c>
      <c r="F428" s="171">
        <v>12237</v>
      </c>
      <c r="G428" s="77" t="s">
        <v>186</v>
      </c>
    </row>
    <row r="429" spans="1:7" x14ac:dyDescent="0.25">
      <c r="A429" s="77" t="s">
        <v>856</v>
      </c>
      <c r="B429" s="77" t="s">
        <v>1514</v>
      </c>
      <c r="C429" s="323">
        <v>1.6</v>
      </c>
      <c r="D429" s="77" t="s">
        <v>110</v>
      </c>
      <c r="E429" s="77">
        <v>1996</v>
      </c>
      <c r="F429" s="171">
        <v>11837</v>
      </c>
      <c r="G429" s="77" t="s">
        <v>1213</v>
      </c>
    </row>
    <row r="430" spans="1:7" s="55" customFormat="1" x14ac:dyDescent="0.25">
      <c r="A430" s="77" t="s">
        <v>856</v>
      </c>
      <c r="B430" s="77" t="s">
        <v>1514</v>
      </c>
      <c r="C430" s="323">
        <v>1.9</v>
      </c>
      <c r="D430" s="77" t="s">
        <v>110</v>
      </c>
      <c r="E430" s="77">
        <v>1996</v>
      </c>
      <c r="F430" s="171">
        <v>12737</v>
      </c>
      <c r="G430" s="77" t="s">
        <v>186</v>
      </c>
    </row>
    <row r="431" spans="1:7" s="55" customFormat="1" x14ac:dyDescent="0.25">
      <c r="A431" s="77" t="s">
        <v>856</v>
      </c>
      <c r="B431" s="77" t="s">
        <v>1514</v>
      </c>
      <c r="C431" s="323">
        <v>1.9</v>
      </c>
      <c r="D431" s="77" t="s">
        <v>110</v>
      </c>
      <c r="E431" s="77">
        <v>1996</v>
      </c>
      <c r="F431" s="171">
        <v>12237</v>
      </c>
      <c r="G431" s="77" t="s">
        <v>1213</v>
      </c>
    </row>
    <row r="432" spans="1:7" s="55" customFormat="1" x14ac:dyDescent="0.25">
      <c r="A432" s="54"/>
      <c r="B432" s="54"/>
      <c r="C432" s="563"/>
      <c r="D432" s="54"/>
      <c r="E432" s="173"/>
      <c r="F432" s="173"/>
      <c r="G432" s="54"/>
    </row>
    <row r="433" spans="1:7" s="55" customFormat="1" x14ac:dyDescent="0.25">
      <c r="A433" s="54"/>
      <c r="B433" s="54"/>
      <c r="C433" s="563"/>
      <c r="D433" s="54"/>
      <c r="E433" s="173"/>
      <c r="F433" s="173"/>
      <c r="G433" s="54"/>
    </row>
    <row r="434" spans="1:7" s="55" customFormat="1" x14ac:dyDescent="0.25">
      <c r="A434" s="54"/>
      <c r="B434" s="54"/>
      <c r="C434" s="563"/>
      <c r="D434" s="54"/>
      <c r="E434" s="173"/>
      <c r="F434" s="173"/>
      <c r="G434" s="54"/>
    </row>
    <row r="435" spans="1:7" s="55" customFormat="1" x14ac:dyDescent="0.25">
      <c r="A435" s="54"/>
      <c r="B435" s="54"/>
      <c r="C435" s="563"/>
      <c r="D435" s="54"/>
      <c r="E435" s="173"/>
      <c r="F435" s="173"/>
      <c r="G435" s="54"/>
    </row>
    <row r="436" spans="1:7" s="55" customFormat="1" x14ac:dyDescent="0.25">
      <c r="A436" s="54"/>
      <c r="B436" s="54"/>
      <c r="C436" s="563"/>
      <c r="D436" s="54"/>
      <c r="E436" s="173"/>
      <c r="F436" s="173"/>
      <c r="G436" s="54"/>
    </row>
    <row r="437" spans="1:7" s="55" customFormat="1" x14ac:dyDescent="0.25">
      <c r="A437" s="54"/>
      <c r="B437" s="54"/>
      <c r="C437" s="563"/>
      <c r="D437" s="54"/>
      <c r="E437" s="173"/>
      <c r="F437" s="173"/>
      <c r="G437" s="54"/>
    </row>
    <row r="438" spans="1:7" s="55" customFormat="1" x14ac:dyDescent="0.25">
      <c r="A438" s="54"/>
      <c r="B438" s="54"/>
      <c r="C438" s="563"/>
      <c r="D438" s="54"/>
      <c r="E438" s="173"/>
      <c r="F438" s="173"/>
      <c r="G438" s="54"/>
    </row>
    <row r="439" spans="1:7" x14ac:dyDescent="0.25">
      <c r="A439" s="707"/>
      <c r="B439" s="708"/>
      <c r="C439" s="709"/>
      <c r="D439" s="710"/>
      <c r="E439" s="711"/>
      <c r="F439" s="167"/>
      <c r="G439" s="707"/>
    </row>
    <row r="440" spans="1:7" x14ac:dyDescent="0.25">
      <c r="A440" s="707"/>
      <c r="B440" s="708"/>
      <c r="C440" s="709"/>
      <c r="D440" s="710"/>
      <c r="E440" s="711"/>
      <c r="F440" s="167"/>
      <c r="G440" s="707"/>
    </row>
    <row r="441" spans="1:7" x14ac:dyDescent="0.25">
      <c r="A441" s="707"/>
      <c r="B441" s="708"/>
      <c r="C441" s="712"/>
      <c r="D441" s="710"/>
      <c r="E441" s="711"/>
      <c r="F441" s="167"/>
      <c r="G441" s="707"/>
    </row>
    <row r="442" spans="1:7" x14ac:dyDescent="0.25">
      <c r="A442" s="707"/>
      <c r="B442" s="708"/>
      <c r="C442" s="712"/>
      <c r="D442" s="710"/>
      <c r="E442" s="711"/>
      <c r="F442" s="167"/>
      <c r="G442" s="707"/>
    </row>
    <row r="443" spans="1:7" x14ac:dyDescent="0.25">
      <c r="A443" s="707"/>
      <c r="B443" s="708"/>
      <c r="C443" s="709"/>
      <c r="D443" s="710"/>
      <c r="E443" s="711"/>
      <c r="F443" s="167"/>
      <c r="G443" s="707"/>
    </row>
    <row r="444" spans="1:7" x14ac:dyDescent="0.25">
      <c r="A444" s="707"/>
      <c r="B444" s="708"/>
      <c r="C444" s="709"/>
      <c r="D444" s="710"/>
      <c r="E444" s="711"/>
      <c r="F444" s="167"/>
      <c r="G444" s="707"/>
    </row>
    <row r="445" spans="1:7" x14ac:dyDescent="0.25">
      <c r="A445" s="707"/>
      <c r="B445" s="708"/>
      <c r="C445" s="709"/>
      <c r="D445" s="710"/>
      <c r="E445" s="711"/>
      <c r="F445" s="167"/>
      <c r="G445" s="707"/>
    </row>
    <row r="446" spans="1:7" x14ac:dyDescent="0.25">
      <c r="A446" s="707"/>
      <c r="B446" s="708"/>
      <c r="C446" s="712"/>
      <c r="D446" s="710"/>
      <c r="E446" s="711"/>
      <c r="F446" s="167"/>
      <c r="G446" s="707"/>
    </row>
    <row r="447" spans="1:7" x14ac:dyDescent="0.25">
      <c r="A447" s="707"/>
      <c r="B447" s="708"/>
      <c r="C447" s="712"/>
      <c r="D447" s="710"/>
      <c r="E447" s="711"/>
      <c r="F447" s="167"/>
      <c r="G447" s="707"/>
    </row>
    <row r="504" spans="1:7" x14ac:dyDescent="0.25">
      <c r="A504" s="234"/>
      <c r="B504" s="234"/>
      <c r="C504" s="572"/>
      <c r="D504" s="688"/>
      <c r="E504" s="234"/>
      <c r="F504" s="234"/>
      <c r="G504" s="234"/>
    </row>
  </sheetData>
  <sheetProtection algorithmName="SHA-512" hashValue="sbe/x78XreTgU/+rGnIcTNewhGcqx1nhMBcM3LYgaGhGFyJlySeROpESn8+oZTXdlid8NSCy1xoTF7rBOaPUMg==" saltValue="9qqBvX83xlE4cpKQmesh+w==" spinCount="100000" sheet="1" objects="1" scenarios="1" selectLockedCells="1" selectUnlockedCells="1"/>
  <sortState ref="A2:G410">
    <sortCondition ref="A2"/>
  </sortState>
  <hyperlinks>
    <hyperlink ref="C140" r:id="rId1" display="http://specs.cars-directory.net/mitsubishi/lancer/1.3_MX_11827.html"/>
    <hyperlink ref="C141" r:id="rId2" display="http://specs.cars-directory.net/mitsubishi/lancer/1.3_T_11819.html"/>
    <hyperlink ref="C142" r:id="rId3" display="http://specs.cars-directory.net/mitsubishi/lancer/1.5_MX_11834.html"/>
    <hyperlink ref="C143" r:id="rId4" display="http://specs.cars-directory.net/mitsubishi/lancer/1.5_MX_11840.html"/>
    <hyperlink ref="C144" r:id="rId5" display="http://specs.cars-directory.net/mitsubishi/lancer/1.5_MX_extra_11847.html"/>
    <hyperlink ref="C145" r:id="rId6" display="http://specs.cars-directory.net/mitsubishi/lancer/1.5_MX_saloon_11855.html"/>
    <hyperlink ref="C146" r:id="rId7" display="http://specs.cars-directory.net/mitsubishi/lancer/1.5_MX_saloon_11861.html"/>
    <hyperlink ref="C147" r:id="rId8" display="http://specs.cars-directory.net/mitsubishi/lancer/1.6_MR_11879.html"/>
    <hyperlink ref="C148" r:id="rId9" display="http://specs.cars-directory.net/mitsubishi/lancer/1.6_MR_MIVEC-MD_11887.html"/>
    <hyperlink ref="C149" r:id="rId10" display="http://specs.cars-directory.net/mitsubishi/lancer/1.8_GSR_11897.html"/>
    <hyperlink ref="C150" r:id="rId11" display="http://specs.cars-directory.net/mitsubishi/lancer/1.8_MX_saloon_11894.html"/>
    <hyperlink ref="C151" r:id="rId12" display="http://specs.cars-directory.net/mitsubishi/lancer/2.0DT_MX_11902.html"/>
    <hyperlink ref="C152" r:id="rId13" display="http://specs.cars-directory.net/mitsubishi/lancer/2.0DT_MX_saloon_11905.html"/>
    <hyperlink ref="C153" r:id="rId14" display="http://specs.cars-directory.net/mitsubishi/lancer/2.0DT_MX_saloon_11911.html"/>
    <hyperlink ref="C157" r:id="rId15" display="http://specs.cars-directory.net/mitsubishi/legnum/1.8_ST_12096.html"/>
    <hyperlink ref="C155" r:id="rId16" display="http://specs.cars-directory.net/mitsubishi/legnum/2.0_20ST_12124.html"/>
    <hyperlink ref="C159" r:id="rId17" display="http://specs.cars-directory.net/mitsubishi/legnum/2.5_25ST_12156.html"/>
    <hyperlink ref="C180" r:id="rId18" display="http://specs.cars-directory.net/mitsubishi/pajero_junior/1.1_ZR-I_10184.html"/>
    <hyperlink ref="C168" r:id="rId19" display="http://specs.cars-directory.net/mitsubishi/minica/660_Ce_sunroof_42387.html"/>
    <hyperlink ref="C167" r:id="rId20" display="http://specs.cars-directory.net/mitsubishi/minica/660_Ce_sunroof_42388.html"/>
    <hyperlink ref="C176" r:id="rId21" display="http://specs.cars-directory.net/mitsubishi/pajero/3.0_exceed_long_9961.html"/>
    <hyperlink ref="C177" r:id="rId22" display="http://specs.cars-directory.net/mitsubishi/pajero/3.5_Evolution_short_9992.html"/>
    <hyperlink ref="C181" r:id="rId23" display="http://specs.cars-directory.net/mitsubishi/pajero_mini/660_active_field_edition_4WD_54966.html"/>
    <hyperlink ref="C183" r:id="rId24" display="http://specs.cars-directory.net/mitsubishi/rvr/2.0_Hyper_sports_gear_R_7838.html"/>
    <hyperlink ref="C184" r:id="rId25" display="http://specs.cars-directory.net/mitsubishi/rvr/2.0_Hyper_sports_gear_R_7838.html"/>
    <hyperlink ref="C386" r:id="rId26" display="http://specs.cars-directory.net/toyota/aristo/3.0_Q_23759.html"/>
    <hyperlink ref="C387" r:id="rId27" display="http://specs.cars-directory.net/toyota/aristo/3.0_V_23769.html"/>
    <hyperlink ref="C388" r:id="rId28" display="http://specs.cars-directory.net/toyota/aristo/4.0_Zi-Four_23770.html"/>
    <hyperlink ref="C389" r:id="rId29" display="http://specs.cars-directory.net/toyota/avalon/3.0_23717.html"/>
    <hyperlink ref="C390" r:id="rId30" display="http://specs.cars-directory.net/toyota/avalon/3.0_G_23720.html"/>
    <hyperlink ref="C230" r:id="rId31" display="http://specs.cars-directory.net/toyota/caldina/1.8_CZ_25410.html"/>
    <hyperlink ref="C231" r:id="rId32" display="http://specs.cars-directory.net/toyota/caldina/1.8_FZ_25402.html"/>
    <hyperlink ref="C232" r:id="rId33" display="http://specs.cars-directory.net/toyota/caldina/2.0_CZ_25437.html"/>
    <hyperlink ref="C233" r:id="rId34" display="http://specs.cars-directory.net/toyota/caldina/2.0_CZ_25437.html"/>
    <hyperlink ref="C235" r:id="rId35" display="http://specs.cars-directory.net/toyota/caldina/2.0_TZ_25454.html"/>
    <hyperlink ref="C236" r:id="rId36" display="http://specs.cars-directory.net/toyota/caldina/2.0D_CZ_25427.html"/>
    <hyperlink ref="C237" r:id="rId37" display="http://specs.cars-directory.net/toyota/camry/1.8_Lumiere_24922.html"/>
    <hyperlink ref="C240" r:id="rId38" display="http://specs.cars-directory.net/toyota/camry/1.8_XJ_24916.html"/>
    <hyperlink ref="C238" r:id="rId39" display="http://specs.cars-directory.net/toyota/camry/2.0_Lumiere_24931.html"/>
    <hyperlink ref="C239" r:id="rId40" display="http://specs.cars-directory.net/toyota/camry/2.0_Lumiere_24931.html"/>
    <hyperlink ref="C241" r:id="rId41" display="http://specs.cars-directory.net/toyota/camry/2.0_ZX_24941.html"/>
    <hyperlink ref="C242" r:id="rId42" display="http://specs.cars-directory.net/toyota/camry/2.0_ZX_24947.html"/>
    <hyperlink ref="C243" r:id="rId43" display="http://specs.cars-directory.net/toyota/camry/2.2DT_XJ_24980.html"/>
    <hyperlink ref="C244" r:id="rId44" display="http://specs.cars-directory.net/toyota/camry/2.2DT_XJ_24980.html"/>
    <hyperlink ref="C245" r:id="rId45" display="http://specs.cars-directory.net/toyota/camry_gracia/2.2_25028.html"/>
    <hyperlink ref="C246" r:id="rId46" display="http://specs.cars-directory.net/toyota/camry_gracia/2.2_25038.html"/>
    <hyperlink ref="C247" r:id="rId47" display="http://specs.cars-directory.net/toyota/camry_gracia/2.5_25060.html"/>
    <hyperlink ref="C248" r:id="rId48" display="http://specs.cars-directory.net/toyota/camry_gracia/2.5_Four_G_selection_25070.html"/>
    <hyperlink ref="C256" r:id="rId49" display="http://specs.cars-directory.net/toyota/cavalier/2.4_26399.html"/>
    <hyperlink ref="C259" r:id="rId50" display="http://specs.cars-directory.net/toyota/celica/2.0_Convertible_29011.html"/>
    <hyperlink ref="C257" r:id="rId51" display="http://specs.cars-directory.net/toyota/celica/2.0_GT-FOUR_28968.html"/>
    <hyperlink ref="C260" r:id="rId52" display="http://specs.cars-directory.net/toyota/celsior/4.0_A_specification_29024.html"/>
    <hyperlink ref="C261" r:id="rId53" display="http://specs.cars-directory.net/toyota/celsior/4.0_B_specification_29029.html"/>
    <hyperlink ref="C262" r:id="rId54" display="http://specs.cars-directory.net/toyota/celsior/4.0_C_specification_29034.html"/>
    <hyperlink ref="C263" r:id="rId55" display="http://specs.cars-directory.net/toyota/chaser/2.0_Avante_29835.html"/>
    <hyperlink ref="C273" r:id="rId56" display="http://specs.cars-directory.net/toyota/chaser/2.0_Tourer_29829.html"/>
    <hyperlink ref="C270" r:id="rId57" display="http://specs.cars-directory.net/toyota/chaser/2.4DT_Avante_29848.html"/>
    <hyperlink ref="C265" r:id="rId58" display="http://specs.cars-directory.net/toyota/chaser/2.5_Avante_29852.html"/>
    <hyperlink ref="C266" r:id="rId59" display="http://specs.cars-directory.net/toyota/chaser/2.5_Avante_29852.html"/>
    <hyperlink ref="C274" r:id="rId60" display="http://specs.cars-directory.net/toyota/chaser/2.5_Tourer_S_29855.html"/>
    <hyperlink ref="C269" r:id="rId61" display="http://specs.cars-directory.net/toyota/chaser/3.0_Avante_G_29876.html"/>
    <hyperlink ref="C272" r:id="rId62" display="http://specs.cars-directory.net/toyota/chaser/1.8_Raffine_29768.html"/>
    <hyperlink ref="C275" r:id="rId63" display="http://specs.cars-directory.net/toyota/chaser/1.8_XL_29764.html"/>
    <hyperlink ref="C264" r:id="rId64" display="http://specs.cars-directory.net/toyota/chaser/2.0_Avante_29774.html"/>
    <hyperlink ref="C271" r:id="rId65" display="http://specs.cars-directory.net/toyota/chaser/2.4DT_Raffine_29788.html"/>
    <hyperlink ref="C276" r:id="rId66" display="http://specs.cars-directory.net/toyota/chaser/2.4DT_XL_29782.html"/>
    <hyperlink ref="C267" r:id="rId67" display="http://specs.cars-directory.net/toyota/chaser/2.5_Avante_29795.html"/>
    <hyperlink ref="C268" r:id="rId68" display="http://specs.cars-directory.net/toyota/chaser/2.5_Avante_Four_29804.html"/>
    <hyperlink ref="C286" r:id="rId69" display="http://specs.cars-directory.net/toyota/corona_exiv/1.8_180E_27681.html"/>
    <hyperlink ref="C287" r:id="rId70" display="http://specs.cars-directory.net/toyota/corona_exiv/2.0_200E_27697.html"/>
    <hyperlink ref="C288" r:id="rId71" display="http://specs.cars-directory.net/toyota/corona_exiv/2.0_GT-4WD_27725.html"/>
    <hyperlink ref="C289" r:id="rId72" display="http://specs.cars-directory.net/toyota/corona_premio/1.6_27736.html"/>
    <hyperlink ref="C290" r:id="rId73" display="http://specs.cars-directory.net/toyota/corona_premio/1.8_E_27748.html"/>
    <hyperlink ref="C291" r:id="rId74" display="http://specs.cars-directory.net/toyota/corona_premio/2.0_E_27772.html"/>
    <hyperlink ref="C292" r:id="rId75" display="http://specs.cars-directory.net/toyota/corona_premio/2.0DT_27760.html"/>
    <hyperlink ref="C293" r:id="rId76" display="http://specs.cars-directory.net/toyota/corona_premio/2.0DT_27761.html"/>
    <hyperlink ref="C300" r:id="rId77" display="http://specs.cars-directory.net/toyota/corsa/1.3_AX_27400.html"/>
    <hyperlink ref="C301" r:id="rId78" display="http://specs.cars-directory.net/toyota/corsa/1.5_AX_27416.html"/>
    <hyperlink ref="C302" r:id="rId79" display="http://specs.cars-directory.net/toyota/corsa/1.5_AX_27420.html"/>
    <hyperlink ref="C303" r:id="rId80" display="http://specs.cars-directory.net/toyota/corsa/1.5_VIT-X_27424.html"/>
    <hyperlink ref="C304" r:id="rId81" display="http://specs.cars-directory.net/toyota/corsa/1.5_VIT-X_27428.html"/>
    <hyperlink ref="C305" r:id="rId82" display="http://specs.cars-directory.net/toyota/corsa/1.5DT_AX_27410.html"/>
    <hyperlink ref="C296" r:id="rId83" display="http://specs.cars-directory.net/toyota/corsa/1.3_Moa_27474.html"/>
    <hyperlink ref="C299" r:id="rId84" display="http://specs.cars-directory.net/toyota/corsa/1.3_Moa_27474.html"/>
    <hyperlink ref="C294" r:id="rId85" display="http://specs.cars-directory.net/toyota/corsa/1.5_Cynthia_27490.html"/>
    <hyperlink ref="C295" r:id="rId86" display="http://specs.cars-directory.net/toyota/corsa/1.5_Cynthia_27490.html"/>
    <hyperlink ref="C297" r:id="rId87" display="http://specs.cars-directory.net/toyota/corsa/1.5_Cynthia_27490.html"/>
    <hyperlink ref="C298" r:id="rId88" display="http://specs.cars-directory.net/toyota/corsa/1.5DT_Moa_27482.html"/>
    <hyperlink ref="C314" r:id="rId89" display="http://specs.cars-directory.net/toyota/cresta/2.0_Exceed_27120.html"/>
    <hyperlink ref="C313" r:id="rId90" display="http://specs.cars-directory.net/toyota/cresta/2.4DT_SC_27125.html"/>
    <hyperlink ref="C315" r:id="rId91" display="http://specs.cars-directory.net/toyota/cresta/2.5_Exceed_27133.html"/>
    <hyperlink ref="C317" r:id="rId92" display="http://specs.cars-directory.net/toyota/cresta/2.5_Roulant_27136.html"/>
    <hyperlink ref="C318" r:id="rId93" display="http://specs.cars-directory.net/toyota/cresta/2.5_Super_Lucent_27130.html"/>
    <hyperlink ref="C319" r:id="rId94" display="http://specs.cars-directory.net/toyota/cresta/2.5_Super_Lucent_27130.html"/>
    <hyperlink ref="C316" r:id="rId95" display="http://specs.cars-directory.net/toyota/cresta/3.0_Exceed_G_27151.html"/>
    <hyperlink ref="C311" r:id="rId96" display="http://specs.cars-directory.net/toyota/cresta/1.8_SC_27156.html"/>
    <hyperlink ref="C306" r:id="rId97" display="http://specs.cars-directory.net/toyota/cresta/2.0_Super_Lucent_27167.html"/>
    <hyperlink ref="C312" r:id="rId98" display="http://specs.cars-directory.net/toyota/cresta/2.4DT_SC_27175.html"/>
    <hyperlink ref="C308" r:id="rId99" display="http://specs.cars-directory.net/toyota/cresta/2.5_Super_Lucent_27188.html"/>
    <hyperlink ref="C309" r:id="rId100" display="http://specs.cars-directory.net/toyota/cresta/2.5_super_Lucent_Four_27197.html"/>
    <hyperlink ref="C310" r:id="rId101" display="http://specs.cars-directory.net/toyota/cresta/3.0_Super_Lucent_G_27214.html"/>
    <hyperlink ref="C307" r:id="rId102" display="http://specs.cars-directory.net/toyota/cresta/2.0_Super_deluxe_27072.html"/>
    <hyperlink ref="C322" r:id="rId103" display="http://specs.cars-directory.net/toyota/crown/2.4DT_Royal_saloon_26832.html"/>
    <hyperlink ref="C321" r:id="rId104" display="http://specs.cars-directory.net/toyota/crown/3.0_Royal_saloon_26852.html"/>
    <hyperlink ref="C320" r:id="rId105" display="http://specs.cars-directory.net/toyota/crown/2.0_deluxe_54864.html"/>
    <hyperlink ref="C323" r:id="rId106" display="http://specs.cars-directory.net/toyota/crown_wagon/2.0_wagon_royal_extra_26888.html"/>
    <hyperlink ref="C324" r:id="rId107" display="http://specs.cars-directory.net/toyota/curren/1.8_TS_25541.html"/>
    <hyperlink ref="C325" r:id="rId108" display="http://specs.cars-directory.net/toyota/curren/2.0_FS_25546.html"/>
    <hyperlink ref="C326" r:id="rId109" display="http://specs.cars-directory.net/toyota/cynos/1.3_Alpha_convertible_27824.html"/>
    <hyperlink ref="C327" r:id="rId110" display="http://specs.cars-directory.net/toyota/cynos/1.5_beta_convertible_27827.html"/>
    <hyperlink ref="C328" r:id="rId111" display="http://specs.cars-directory.net/toyota/estima_emina/2.2DT_Aeras_24422.html"/>
    <hyperlink ref="C329" r:id="rId112" display="http://specs.cars-directory.net/toyota/estima_emina/2.2DT_D_middle_roof_24332.html"/>
    <hyperlink ref="C330" r:id="rId113" display="http://specs.cars-directory.net/toyota/granvia/2.7_G_27257.html"/>
    <hyperlink ref="C331" r:id="rId114" display="http://specs.cars-directory.net/toyota/granvia/3.0DT_G_27266.html"/>
    <hyperlink ref="C332" r:id="rId115" display="http://specs.cars-directory.net/toyota/granvia/3.0DT_G_27274.html"/>
    <hyperlink ref="C334" r:id="rId116" display="http://specs.cars-directory.net/toyota/lite_ace/2.0_FXV_32280.html"/>
    <hyperlink ref="C335" r:id="rId117" display="http://specs.cars-directory.net/toyota/lite_ace/2.0_FXV_32280.html"/>
    <hyperlink ref="C336" r:id="rId118" display="http://specs.cars-directory.net/toyota/lite_ace/2.2DT_AXL_high_roof_32304.html"/>
    <hyperlink ref="C337" r:id="rId119" display="http://specs.cars-directory.net/toyota/lite_ace/2.2DT_AXL_high_roof_32304.html"/>
    <hyperlink ref="C338" r:id="rId120" display="http://specs.cars-directory.net/toyota/lite_ace_noah/2.0_Field_Tourer_standart_roof_32424.html"/>
    <hyperlink ref="C339" r:id="rId121" display="http://specs.cars-directory.net/toyota/lite_ace_noah/2.0_Field_Tourer_standart_roof_32424.html"/>
    <hyperlink ref="C340" r:id="rId122" display="http://specs.cars-directory.net/toyota/lite_ace_noah/2.2DT_Field_Tourer_standart_roof_32482.html"/>
    <hyperlink ref="C341" r:id="rId123" display="http://specs.cars-directory.net/toyota/lite_ace_noah/2.2DT_Field_Tourer_standart_roof_32482.html"/>
    <hyperlink ref="C345" r:id="rId124" display="http://specs.cars-directory.net/toyota/mark_ii/2.5_Grande_31949.html"/>
    <hyperlink ref="C346" r:id="rId125" display="http://specs.cars-directory.net/toyota/mark_ii/2.5_Grande_31949.html"/>
    <hyperlink ref="C344" r:id="rId126" display="http://specs.cars-directory.net/toyota/mark_ii/2.4DT_GL_31840.html"/>
    <hyperlink ref="C342" r:id="rId127" display="http://specs.cars-directory.net/toyota/mark_ii/1.8_GL_31770.html"/>
    <hyperlink ref="C343" r:id="rId128" display="http://specs.cars-directory.net/toyota/mark_ii/2.0_Grande_31781.html"/>
    <hyperlink ref="C357" r:id="rId129" display="http://specs.cars-directory.net/toyota/sprinter/1.3_LX_28413.html"/>
    <hyperlink ref="C358" r:id="rId130" display="http://specs.cars-directory.net/toyota/sprinter/1.5_LX_28431.html"/>
    <hyperlink ref="C359" r:id="rId131" display="http://specs.cars-directory.net/toyota/sprinter/1.5_LX_28431.html"/>
    <hyperlink ref="C360" r:id="rId132" display="http://specs.cars-directory.net/toyota/sprinter/1.6_GT_28493.html"/>
    <hyperlink ref="C361" r:id="rId133" display="http://specs.cars-directory.net/toyota/sprinter/1.6_GT_28493.html"/>
    <hyperlink ref="C362" r:id="rId134" display="http://specs.cars-directory.net/toyota/sprinter/2.0D_LX_28501.html"/>
    <hyperlink ref="C363" r:id="rId135" display="http://specs.cars-directory.net/toyota/sprinter/2.0D_LX_28501.html"/>
    <hyperlink ref="C364" r:id="rId136" display="http://specs.cars-directory.net/toyota/sprinter/2.2D_LX_28540.html"/>
    <hyperlink ref="C365" r:id="rId137" display="http://specs.cars-directory.net/toyota/sprinter/2.2D_LX_28540.html"/>
    <hyperlink ref="C374" r:id="rId138" display="http://specs.cars-directory.net/toyota/tercel/1.3_Avenue_29236.html"/>
    <hyperlink ref="C375" r:id="rId139" display="http://specs.cars-directory.net/toyota/tercel/1.5_Joinus_29252.html"/>
    <hyperlink ref="C376" r:id="rId140" display="http://specs.cars-directory.net/toyota/tercel/1.5_Joinus_29252.html"/>
    <hyperlink ref="C377" r:id="rId141" display="http://specs.cars-directory.net/toyota/tercel/1.5DT_Joinus_29242.html"/>
    <hyperlink ref="C370" r:id="rId142" display="http://specs.cars-directory.net/toyota/tercel/1.3_Avenue_29352.html"/>
    <hyperlink ref="C371" r:id="rId143" display="http://specs.cars-directory.net/toyota/tercel/1.3_Avenue_29352.html"/>
    <hyperlink ref="C372" r:id="rId144" display="http://specs.cars-directory.net/toyota/tercel/1.5_Joinus_29364.html"/>
    <hyperlink ref="C373" r:id="rId145" display="http://specs.cars-directory.net/toyota/tercel/1.5_Joinus_29364.html"/>
    <hyperlink ref="C378" r:id="rId146" display="http://specs.cars-directory.net/toyota/town_ace/1.8_Custom_high_roof_29388.html"/>
    <hyperlink ref="C379" r:id="rId147" display="http://specs.cars-directory.net/toyota/town_ace/1.8_Custom_high_roof_29389.html"/>
    <hyperlink ref="C380" r:id="rId148" display="http://specs.cars-directory.net/toyota/town_ace/2.0_Royal_Lounge_limited_skylight_roof_29555.html"/>
    <hyperlink ref="C381" r:id="rId149" display="http://specs.cars-directory.net/toyota/town_ace/2.0_Royal_Lounge_limited_skylight_roof_29555.html"/>
    <hyperlink ref="C382" r:id="rId150" display="http://specs.cars-directory.net/toyota/town_ace/2.2DT_Royal_Lounge_limited_skylight_roof_29607.html"/>
    <hyperlink ref="C383" r:id="rId151" display="http://specs.cars-directory.net/toyota/town_ace/2.2DT_Royal_Lounge_limited_skylight_roof_29607.html"/>
    <hyperlink ref="C224" r:id="rId152" display="http://specs.cars-directory.net/nissan/terrano/2.7DT_R3m_16948.html"/>
    <hyperlink ref="C225" r:id="rId153" display="http://specs.cars-directory.net/nissan/terrano/3.2D_wide_G3m_16973.html"/>
    <hyperlink ref="C226" r:id="rId154" display="http://specs.cars-directory.net/nissan/terrano/3.3_R3m_16990.html"/>
    <hyperlink ref="C222" r:id="rId155" display="http://specs.cars-directory.net/nissan/terrano_regulus/3.2DT_R_17012.html"/>
    <hyperlink ref="C216" r:id="rId156" display="http://specs.cars-directory.net/nissan/sunny/1.3_EX_saloon_14414.html"/>
    <hyperlink ref="C217" r:id="rId157" display="http://specs.cars-directory.net/nissan/sunny/1.6_Super_touring_14508.html"/>
    <hyperlink ref="C218" r:id="rId158" display="http://specs.cars-directory.net/nissan/sunny/1.8_Super_touring_14518.html"/>
    <hyperlink ref="C219" r:id="rId159" display="http://specs.cars-directory.net/nissan/sunny/2.0D_EX_saloon_14536.html"/>
    <hyperlink ref="C221" r:id="rId160" display="http://specs.cars-directory.net/nissan/sunny_california/1.5_Type_A_14725.html"/>
    <hyperlink ref="C333" r:id="rId161" display="http://specs.cars-directory.net/toyota/hiace/2.4_Deluxe_30038.html"/>
    <hyperlink ref="C366" r:id="rId162" display="http://specs.cars-directory.net/toyota/starlet/1.5D_Soleil_28114.html"/>
    <hyperlink ref="C367" r:id="rId163" display="http://specs.cars-directory.net/toyota/starlet/1.5D_X_28136.html"/>
    <hyperlink ref="C368" r:id="rId164" display="http://specs.cars-directory.net/toyota/starlet/1.5D_Soleil_28114.html"/>
    <hyperlink ref="C369" r:id="rId165" display="http://specs.cars-directory.net/toyota/starlet/1.5D_X_28136.html"/>
    <hyperlink ref="C402" r:id="rId166" display="http://specs.cars-directory.net/toyota/land_cruiser_prado/2.4DT_70_Prado_EX_32711.html"/>
    <hyperlink ref="C403" r:id="rId167" display="http://specs.cars-directory.net/toyota/land_cruiser_prado/2.4DT_70_Prado_EX_32711.html"/>
    <hyperlink ref="C404" r:id="rId168" display="http://specs.cars-directory.net/toyota/land_cruiser_prado/2.4DT_70_Prado_EX_32711.html"/>
    <hyperlink ref="C405" r:id="rId169" display="http://specs.cars-directory.net/toyota/land_cruiser_prado/2.4DT_70_Prado_EX_32711.html"/>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528"/>
  <sheetViews>
    <sheetView workbookViewId="0">
      <pane ySplit="1" topLeftCell="A220" activePane="bottomLeft" state="frozen"/>
      <selection pane="bottomLeft" activeCell="A235" sqref="A235:XFD238"/>
    </sheetView>
  </sheetViews>
  <sheetFormatPr defaultRowHeight="15.75" x14ac:dyDescent="0.25"/>
  <cols>
    <col min="1" max="1" width="21.28515625" style="40" customWidth="1"/>
    <col min="2" max="2" width="45.5703125" style="40" customWidth="1"/>
    <col min="3" max="3" width="34" style="404" customWidth="1"/>
    <col min="4" max="4" width="17.28515625" style="70" customWidth="1"/>
    <col min="5" max="5" width="9.140625" style="46"/>
    <col min="6" max="6" width="15" style="46" customWidth="1"/>
    <col min="7" max="7" width="35.5703125" style="40" customWidth="1"/>
    <col min="8" max="16384" width="9.140625" style="40"/>
  </cols>
  <sheetData>
    <row r="1" spans="1:7" x14ac:dyDescent="0.25">
      <c r="A1" s="126" t="s">
        <v>105</v>
      </c>
      <c r="B1" s="126" t="s">
        <v>80</v>
      </c>
      <c r="C1" s="382" t="s">
        <v>106</v>
      </c>
      <c r="D1" s="164" t="s">
        <v>107</v>
      </c>
      <c r="E1" s="130" t="s">
        <v>84</v>
      </c>
      <c r="F1" s="146" t="s">
        <v>108</v>
      </c>
      <c r="G1" s="126" t="s">
        <v>109</v>
      </c>
    </row>
    <row r="2" spans="1:7" x14ac:dyDescent="0.25">
      <c r="A2" s="33" t="s">
        <v>415</v>
      </c>
      <c r="B2" s="33" t="s">
        <v>416</v>
      </c>
      <c r="C2" s="221" t="s">
        <v>6499</v>
      </c>
      <c r="D2" s="61" t="s">
        <v>110</v>
      </c>
      <c r="E2" s="35">
        <v>1997</v>
      </c>
      <c r="F2" s="105">
        <v>15401.092896174865</v>
      </c>
      <c r="G2" s="33" t="s">
        <v>186</v>
      </c>
    </row>
    <row r="3" spans="1:7" x14ac:dyDescent="0.25">
      <c r="A3" s="33" t="s">
        <v>415</v>
      </c>
      <c r="B3" s="33" t="s">
        <v>416</v>
      </c>
      <c r="C3" s="221" t="s">
        <v>6388</v>
      </c>
      <c r="D3" s="61" t="s">
        <v>110</v>
      </c>
      <c r="E3" s="35">
        <v>1997</v>
      </c>
      <c r="F3" s="105">
        <v>15401.092896174865</v>
      </c>
      <c r="G3" s="33" t="s">
        <v>186</v>
      </c>
    </row>
    <row r="4" spans="1:7" x14ac:dyDescent="0.25">
      <c r="A4" s="33" t="s">
        <v>415</v>
      </c>
      <c r="B4" s="33" t="s">
        <v>417</v>
      </c>
      <c r="C4" s="221" t="s">
        <v>6499</v>
      </c>
      <c r="D4" s="61" t="s">
        <v>110</v>
      </c>
      <c r="E4" s="35">
        <v>1997</v>
      </c>
      <c r="F4" s="105">
        <v>16466.666666666664</v>
      </c>
      <c r="G4" s="33" t="s">
        <v>135</v>
      </c>
    </row>
    <row r="5" spans="1:7" x14ac:dyDescent="0.25">
      <c r="A5" s="33" t="s">
        <v>415</v>
      </c>
      <c r="B5" s="33" t="s">
        <v>417</v>
      </c>
      <c r="C5" s="221" t="s">
        <v>6388</v>
      </c>
      <c r="D5" s="61" t="s">
        <v>110</v>
      </c>
      <c r="E5" s="35">
        <v>1997</v>
      </c>
      <c r="F5" s="105">
        <v>19748.633879781421</v>
      </c>
      <c r="G5" s="33" t="s">
        <v>135</v>
      </c>
    </row>
    <row r="6" spans="1:7" x14ac:dyDescent="0.25">
      <c r="A6" s="33" t="s">
        <v>415</v>
      </c>
      <c r="B6" s="33" t="s">
        <v>417</v>
      </c>
      <c r="C6" s="221">
        <v>3.2</v>
      </c>
      <c r="D6" s="61" t="s">
        <v>44</v>
      </c>
      <c r="E6" s="35">
        <v>1997</v>
      </c>
      <c r="F6" s="105">
        <v>26284.153005464483</v>
      </c>
      <c r="G6" s="33" t="s">
        <v>135</v>
      </c>
    </row>
    <row r="7" spans="1:7" x14ac:dyDescent="0.25">
      <c r="A7" s="33" t="s">
        <v>415</v>
      </c>
      <c r="B7" s="33" t="s">
        <v>418</v>
      </c>
      <c r="C7" s="221" t="s">
        <v>6388</v>
      </c>
      <c r="D7" s="61" t="s">
        <v>110</v>
      </c>
      <c r="E7" s="35">
        <v>1997</v>
      </c>
      <c r="F7" s="105">
        <v>33814.207650273223</v>
      </c>
      <c r="G7" s="33" t="s">
        <v>419</v>
      </c>
    </row>
    <row r="8" spans="1:7" x14ac:dyDescent="0.25">
      <c r="A8" s="33" t="s">
        <v>415</v>
      </c>
      <c r="B8" s="33" t="s">
        <v>420</v>
      </c>
      <c r="C8" s="221" t="s">
        <v>6388</v>
      </c>
      <c r="D8" s="61" t="s">
        <v>110</v>
      </c>
      <c r="E8" s="35">
        <v>1997</v>
      </c>
      <c r="F8" s="105">
        <v>27704.918032786885</v>
      </c>
      <c r="G8" s="33" t="s">
        <v>421</v>
      </c>
    </row>
    <row r="9" spans="1:7" x14ac:dyDescent="0.25">
      <c r="A9" s="33" t="s">
        <v>415</v>
      </c>
      <c r="B9" s="33" t="s">
        <v>420</v>
      </c>
      <c r="C9" s="221">
        <v>3.2</v>
      </c>
      <c r="D9" s="61" t="s">
        <v>114</v>
      </c>
      <c r="E9" s="35">
        <v>1997</v>
      </c>
      <c r="F9" s="105">
        <v>35519.125683060105</v>
      </c>
      <c r="G9" s="33" t="s">
        <v>421</v>
      </c>
    </row>
    <row r="10" spans="1:7" x14ac:dyDescent="0.25">
      <c r="A10" s="33" t="s">
        <v>415</v>
      </c>
      <c r="B10" s="33" t="s">
        <v>422</v>
      </c>
      <c r="C10" s="221" t="s">
        <v>6388</v>
      </c>
      <c r="D10" s="61" t="s">
        <v>44</v>
      </c>
      <c r="E10" s="35">
        <v>1997</v>
      </c>
      <c r="F10" s="105">
        <v>25573.77049180328</v>
      </c>
      <c r="G10" s="33" t="s">
        <v>423</v>
      </c>
    </row>
    <row r="11" spans="1:7" x14ac:dyDescent="0.25">
      <c r="A11" s="33" t="s">
        <v>415</v>
      </c>
      <c r="B11" s="33" t="s">
        <v>424</v>
      </c>
      <c r="C11" s="221" t="s">
        <v>6388</v>
      </c>
      <c r="D11" s="61" t="s">
        <v>110</v>
      </c>
      <c r="E11" s="35">
        <v>1997</v>
      </c>
      <c r="F11" s="105">
        <v>22590.163934426229</v>
      </c>
      <c r="G11" s="33" t="s">
        <v>135</v>
      </c>
    </row>
    <row r="12" spans="1:7" x14ac:dyDescent="0.25">
      <c r="A12" s="33" t="s">
        <v>415</v>
      </c>
      <c r="B12" s="33" t="s">
        <v>424</v>
      </c>
      <c r="C12" s="221">
        <v>2.8</v>
      </c>
      <c r="D12" s="61" t="s">
        <v>110</v>
      </c>
      <c r="E12" s="35">
        <v>1997</v>
      </c>
      <c r="F12" s="105">
        <v>45464.480874316941</v>
      </c>
      <c r="G12" s="33" t="s">
        <v>147</v>
      </c>
    </row>
    <row r="13" spans="1:7" x14ac:dyDescent="0.25">
      <c r="A13" s="33" t="s">
        <v>415</v>
      </c>
      <c r="B13" s="33" t="s">
        <v>424</v>
      </c>
      <c r="C13" s="221" t="s">
        <v>6406</v>
      </c>
      <c r="D13" s="61" t="s">
        <v>44</v>
      </c>
      <c r="E13" s="35">
        <v>1997</v>
      </c>
      <c r="F13" s="105">
        <v>49726.775956284153</v>
      </c>
      <c r="G13" s="33" t="s">
        <v>147</v>
      </c>
    </row>
    <row r="14" spans="1:7" x14ac:dyDescent="0.25">
      <c r="A14" s="33" t="s">
        <v>415</v>
      </c>
      <c r="B14" s="33" t="s">
        <v>424</v>
      </c>
      <c r="C14" s="221" t="s">
        <v>6533</v>
      </c>
      <c r="D14" s="61" t="s">
        <v>44</v>
      </c>
      <c r="E14" s="35">
        <v>1997</v>
      </c>
      <c r="F14" s="105">
        <v>68196.721311475412</v>
      </c>
      <c r="G14" s="33" t="s">
        <v>147</v>
      </c>
    </row>
    <row r="15" spans="1:7" x14ac:dyDescent="0.25">
      <c r="A15" s="33" t="s">
        <v>415</v>
      </c>
      <c r="B15" s="33" t="s">
        <v>425</v>
      </c>
      <c r="C15" s="221">
        <v>2.8</v>
      </c>
      <c r="D15" s="61" t="s">
        <v>110</v>
      </c>
      <c r="E15" s="35">
        <v>1997</v>
      </c>
      <c r="F15" s="105">
        <v>34098.360655737706</v>
      </c>
      <c r="G15" s="33" t="s">
        <v>135</v>
      </c>
    </row>
    <row r="16" spans="1:7" x14ac:dyDescent="0.25">
      <c r="A16" s="33" t="s">
        <v>415</v>
      </c>
      <c r="B16" s="33" t="s">
        <v>425</v>
      </c>
      <c r="C16" s="221">
        <v>3.2</v>
      </c>
      <c r="D16" s="61" t="s">
        <v>110</v>
      </c>
      <c r="E16" s="35">
        <v>1997</v>
      </c>
      <c r="F16" s="105">
        <v>42622.950819672129</v>
      </c>
      <c r="G16" s="33" t="s">
        <v>135</v>
      </c>
    </row>
    <row r="17" spans="1:7" x14ac:dyDescent="0.25">
      <c r="A17" s="33" t="s">
        <v>415</v>
      </c>
      <c r="B17" s="33" t="s">
        <v>425</v>
      </c>
      <c r="C17" s="221">
        <v>4.2</v>
      </c>
      <c r="D17" s="61" t="s">
        <v>426</v>
      </c>
      <c r="E17" s="35">
        <v>1997</v>
      </c>
      <c r="F17" s="105">
        <v>48306.010928961747</v>
      </c>
      <c r="G17" s="33" t="s">
        <v>135</v>
      </c>
    </row>
    <row r="18" spans="1:7" x14ac:dyDescent="0.25">
      <c r="A18" s="33" t="s">
        <v>415</v>
      </c>
      <c r="B18" s="33" t="s">
        <v>425</v>
      </c>
      <c r="C18" s="221">
        <v>5.2</v>
      </c>
      <c r="D18" s="61" t="s">
        <v>426</v>
      </c>
      <c r="E18" s="35">
        <v>1997</v>
      </c>
      <c r="F18" s="105">
        <v>56830.601092896177</v>
      </c>
      <c r="G18" s="33" t="s">
        <v>135</v>
      </c>
    </row>
    <row r="19" spans="1:7" x14ac:dyDescent="0.25">
      <c r="A19" s="33" t="s">
        <v>415</v>
      </c>
      <c r="B19" s="33" t="s">
        <v>425</v>
      </c>
      <c r="C19" s="221">
        <v>6</v>
      </c>
      <c r="D19" s="61" t="s">
        <v>426</v>
      </c>
      <c r="E19" s="35">
        <v>1997</v>
      </c>
      <c r="F19" s="105">
        <v>66775.956284153013</v>
      </c>
      <c r="G19" s="33" t="s">
        <v>135</v>
      </c>
    </row>
    <row r="20" spans="1:7" x14ac:dyDescent="0.25">
      <c r="A20" s="33" t="s">
        <v>415</v>
      </c>
      <c r="B20" s="33" t="s">
        <v>428</v>
      </c>
      <c r="C20" s="221" t="s">
        <v>6388</v>
      </c>
      <c r="D20" s="61" t="s">
        <v>44</v>
      </c>
      <c r="E20" s="35">
        <v>1997</v>
      </c>
      <c r="F20" s="105">
        <v>23584.699453551912</v>
      </c>
      <c r="G20" s="33" t="s">
        <v>147</v>
      </c>
    </row>
    <row r="21" spans="1:7" x14ac:dyDescent="0.25">
      <c r="A21" s="33" t="s">
        <v>415</v>
      </c>
      <c r="B21" s="33" t="s">
        <v>428</v>
      </c>
      <c r="C21" s="221">
        <v>3.2</v>
      </c>
      <c r="D21" s="61" t="s">
        <v>44</v>
      </c>
      <c r="E21" s="35">
        <v>1997</v>
      </c>
      <c r="F21" s="105">
        <v>28841.530054644805</v>
      </c>
      <c r="G21" s="33" t="s">
        <v>147</v>
      </c>
    </row>
    <row r="22" spans="1:7" x14ac:dyDescent="0.25">
      <c r="A22" s="33" t="s">
        <v>415</v>
      </c>
      <c r="B22" s="33" t="s">
        <v>429</v>
      </c>
      <c r="C22" s="221" t="s">
        <v>6408</v>
      </c>
      <c r="D22" s="61" t="s">
        <v>44</v>
      </c>
      <c r="E22" s="35">
        <v>1997</v>
      </c>
      <c r="F22" s="105">
        <v>29693.98907103825</v>
      </c>
      <c r="G22" s="33" t="s">
        <v>147</v>
      </c>
    </row>
    <row r="23" spans="1:7" x14ac:dyDescent="0.25">
      <c r="A23" s="33" t="s">
        <v>415</v>
      </c>
      <c r="B23" s="33" t="s">
        <v>429</v>
      </c>
      <c r="C23" s="221">
        <v>3.6</v>
      </c>
      <c r="D23" s="61" t="s">
        <v>44</v>
      </c>
      <c r="E23" s="35">
        <v>1997</v>
      </c>
      <c r="F23" s="105">
        <v>29125.683060109288</v>
      </c>
      <c r="G23" s="33" t="s">
        <v>147</v>
      </c>
    </row>
    <row r="24" spans="1:7" x14ac:dyDescent="0.25">
      <c r="A24" s="33" t="s">
        <v>415</v>
      </c>
      <c r="B24" s="33" t="s">
        <v>429</v>
      </c>
      <c r="C24" s="221">
        <v>4.2</v>
      </c>
      <c r="D24" s="61" t="s">
        <v>44</v>
      </c>
      <c r="E24" s="35">
        <v>1997</v>
      </c>
      <c r="F24" s="105">
        <v>36939.890710382511</v>
      </c>
      <c r="G24" s="33" t="s">
        <v>147</v>
      </c>
    </row>
    <row r="25" spans="1:7" x14ac:dyDescent="0.25">
      <c r="A25" s="33" t="s">
        <v>415</v>
      </c>
      <c r="B25" s="33" t="s">
        <v>429</v>
      </c>
      <c r="C25" s="221" t="s">
        <v>6461</v>
      </c>
      <c r="D25" s="61" t="s">
        <v>44</v>
      </c>
      <c r="E25" s="35">
        <v>1997</v>
      </c>
      <c r="F25" s="105">
        <v>39497.267759562841</v>
      </c>
      <c r="G25" s="33" t="s">
        <v>147</v>
      </c>
    </row>
    <row r="26" spans="1:7" x14ac:dyDescent="0.25">
      <c r="A26" s="33" t="s">
        <v>415</v>
      </c>
      <c r="B26" s="33" t="s">
        <v>429</v>
      </c>
      <c r="C26" s="221" t="s">
        <v>6473</v>
      </c>
      <c r="D26" s="61" t="s">
        <v>44</v>
      </c>
      <c r="E26" s="35">
        <v>1997</v>
      </c>
      <c r="F26" s="105">
        <v>69475.409836065577</v>
      </c>
      <c r="G26" s="33" t="s">
        <v>147</v>
      </c>
    </row>
    <row r="27" spans="1:7" x14ac:dyDescent="0.25">
      <c r="A27" s="33" t="s">
        <v>415</v>
      </c>
      <c r="B27" s="33" t="s">
        <v>430</v>
      </c>
      <c r="C27" s="221">
        <v>4.2</v>
      </c>
      <c r="D27" s="61" t="s">
        <v>44</v>
      </c>
      <c r="E27" s="35">
        <v>1997</v>
      </c>
      <c r="F27" s="105">
        <v>66633.879781420765</v>
      </c>
      <c r="G27" s="33" t="s">
        <v>421</v>
      </c>
    </row>
    <row r="28" spans="1:7" x14ac:dyDescent="0.25">
      <c r="A28" s="33" t="s">
        <v>415</v>
      </c>
      <c r="B28" s="33" t="s">
        <v>430</v>
      </c>
      <c r="C28" s="221">
        <v>5.2</v>
      </c>
      <c r="D28" s="61" t="s">
        <v>44</v>
      </c>
      <c r="E28" s="35">
        <v>1997</v>
      </c>
      <c r="F28" s="105">
        <v>76366.120218579235</v>
      </c>
      <c r="G28" s="33" t="s">
        <v>421</v>
      </c>
    </row>
    <row r="29" spans="1:7" x14ac:dyDescent="0.25">
      <c r="A29" s="33" t="s">
        <v>415</v>
      </c>
      <c r="B29" s="33" t="s">
        <v>431</v>
      </c>
      <c r="C29" s="221">
        <v>4.2</v>
      </c>
      <c r="D29" s="61" t="s">
        <v>44</v>
      </c>
      <c r="E29" s="35">
        <v>1997</v>
      </c>
      <c r="F29" s="105">
        <v>41912.56830601093</v>
      </c>
      <c r="G29" s="33" t="s">
        <v>421</v>
      </c>
    </row>
    <row r="30" spans="1:7" x14ac:dyDescent="0.25">
      <c r="A30" s="33" t="s">
        <v>415</v>
      </c>
      <c r="B30" s="33" t="s">
        <v>432</v>
      </c>
      <c r="C30" s="221">
        <v>5.2</v>
      </c>
      <c r="D30" s="61" t="s">
        <v>44</v>
      </c>
      <c r="E30" s="35">
        <v>1997</v>
      </c>
      <c r="F30" s="105">
        <v>59672.131147540982</v>
      </c>
      <c r="G30" s="33" t="s">
        <v>135</v>
      </c>
    </row>
    <row r="31" spans="1:7" x14ac:dyDescent="0.25">
      <c r="A31" s="33" t="s">
        <v>415</v>
      </c>
      <c r="B31" s="33" t="s">
        <v>433</v>
      </c>
      <c r="C31" s="221" t="s">
        <v>6388</v>
      </c>
      <c r="D31" s="61" t="s">
        <v>110</v>
      </c>
      <c r="E31" s="35">
        <v>1997</v>
      </c>
      <c r="F31" s="105">
        <v>21169.398907103823</v>
      </c>
      <c r="G31" s="33" t="s">
        <v>434</v>
      </c>
    </row>
    <row r="32" spans="1:7" x14ac:dyDescent="0.25">
      <c r="A32" s="33" t="s">
        <v>415</v>
      </c>
      <c r="B32" s="33" t="s">
        <v>433</v>
      </c>
      <c r="C32" s="221" t="s">
        <v>6535</v>
      </c>
      <c r="D32" s="61" t="s">
        <v>44</v>
      </c>
      <c r="E32" s="35">
        <v>1997</v>
      </c>
      <c r="F32" s="105">
        <v>33672.131147540982</v>
      </c>
      <c r="G32" s="33" t="s">
        <v>434</v>
      </c>
    </row>
    <row r="33" spans="1:7" x14ac:dyDescent="0.25">
      <c r="A33" s="33" t="s">
        <v>415</v>
      </c>
      <c r="B33" s="33" t="s">
        <v>433</v>
      </c>
      <c r="C33" s="221">
        <v>3.2</v>
      </c>
      <c r="D33" s="61" t="s">
        <v>44</v>
      </c>
      <c r="E33" s="35">
        <v>1997</v>
      </c>
      <c r="F33" s="105">
        <v>25147.540983606559</v>
      </c>
      <c r="G33" s="33" t="s">
        <v>434</v>
      </c>
    </row>
    <row r="34" spans="1:7" x14ac:dyDescent="0.25">
      <c r="A34" s="33" t="s">
        <v>436</v>
      </c>
      <c r="B34" s="33" t="s">
        <v>437</v>
      </c>
      <c r="C34" s="221">
        <v>2</v>
      </c>
      <c r="D34" s="61" t="s">
        <v>438</v>
      </c>
      <c r="E34" s="35">
        <v>1997</v>
      </c>
      <c r="F34" s="105">
        <v>20601.092896174861</v>
      </c>
      <c r="G34" s="33" t="s">
        <v>439</v>
      </c>
    </row>
    <row r="35" spans="1:7" x14ac:dyDescent="0.25">
      <c r="A35" s="33" t="s">
        <v>436</v>
      </c>
      <c r="B35" s="33" t="s">
        <v>437</v>
      </c>
      <c r="C35" s="221">
        <v>3</v>
      </c>
      <c r="D35" s="61" t="s">
        <v>438</v>
      </c>
      <c r="E35" s="35">
        <v>1997</v>
      </c>
      <c r="F35" s="105">
        <v>21311.475409836065</v>
      </c>
      <c r="G35" s="33" t="s">
        <v>439</v>
      </c>
    </row>
    <row r="36" spans="1:7" x14ac:dyDescent="0.25">
      <c r="A36" s="33" t="s">
        <v>436</v>
      </c>
      <c r="B36" s="33" t="s">
        <v>437</v>
      </c>
      <c r="C36" s="221" t="s">
        <v>6408</v>
      </c>
      <c r="D36" s="61" t="s">
        <v>438</v>
      </c>
      <c r="E36" s="35">
        <v>1997</v>
      </c>
      <c r="F36" s="105">
        <v>34098.360655737706</v>
      </c>
      <c r="G36" s="33" t="s">
        <v>439</v>
      </c>
    </row>
    <row r="37" spans="1:7" x14ac:dyDescent="0.25">
      <c r="A37" s="33" t="s">
        <v>436</v>
      </c>
      <c r="B37" s="33" t="s">
        <v>440</v>
      </c>
      <c r="C37" s="221">
        <v>1.6</v>
      </c>
      <c r="D37" s="61" t="s">
        <v>438</v>
      </c>
      <c r="E37" s="35">
        <v>1997</v>
      </c>
      <c r="F37" s="105">
        <v>16338.79781420765</v>
      </c>
      <c r="G37" s="33" t="s">
        <v>439</v>
      </c>
    </row>
    <row r="38" spans="1:7" x14ac:dyDescent="0.25">
      <c r="A38" s="33" t="s">
        <v>436</v>
      </c>
      <c r="B38" s="33" t="s">
        <v>440</v>
      </c>
      <c r="C38" s="221">
        <v>2</v>
      </c>
      <c r="D38" s="61" t="s">
        <v>438</v>
      </c>
      <c r="E38" s="35">
        <v>1997</v>
      </c>
      <c r="F38" s="105">
        <v>19890.710382513662</v>
      </c>
      <c r="G38" s="33" t="s">
        <v>439</v>
      </c>
    </row>
    <row r="39" spans="1:7" x14ac:dyDescent="0.25">
      <c r="A39" s="33" t="s">
        <v>436</v>
      </c>
      <c r="B39" s="33" t="s">
        <v>440</v>
      </c>
      <c r="C39" s="221">
        <v>2.5</v>
      </c>
      <c r="D39" s="61" t="s">
        <v>438</v>
      </c>
      <c r="E39" s="35">
        <v>1997</v>
      </c>
      <c r="F39" s="105">
        <v>28415.300546448088</v>
      </c>
      <c r="G39" s="33" t="s">
        <v>439</v>
      </c>
    </row>
    <row r="40" spans="1:7" x14ac:dyDescent="0.25">
      <c r="A40" s="33" t="s">
        <v>436</v>
      </c>
      <c r="B40" s="33" t="s">
        <v>440</v>
      </c>
      <c r="C40" s="221">
        <v>3</v>
      </c>
      <c r="D40" s="61" t="s">
        <v>438</v>
      </c>
      <c r="E40" s="35">
        <v>1997</v>
      </c>
      <c r="F40" s="105">
        <v>30546.448087431694</v>
      </c>
      <c r="G40" s="33" t="s">
        <v>439</v>
      </c>
    </row>
    <row r="41" spans="1:7" x14ac:dyDescent="0.25">
      <c r="A41" s="33" t="s">
        <v>436</v>
      </c>
      <c r="B41" s="33" t="s">
        <v>440</v>
      </c>
      <c r="C41" s="221" t="s">
        <v>6408</v>
      </c>
      <c r="D41" s="61" t="s">
        <v>438</v>
      </c>
      <c r="E41" s="35">
        <v>1997</v>
      </c>
      <c r="F41" s="105">
        <v>32677.5956284153</v>
      </c>
      <c r="G41" s="33" t="s">
        <v>439</v>
      </c>
    </row>
    <row r="42" spans="1:7" x14ac:dyDescent="0.25">
      <c r="A42" s="33" t="s">
        <v>436</v>
      </c>
      <c r="B42" s="33" t="s">
        <v>441</v>
      </c>
      <c r="C42" s="221">
        <v>2</v>
      </c>
      <c r="D42" s="61" t="s">
        <v>438</v>
      </c>
      <c r="E42" s="35">
        <v>1997</v>
      </c>
      <c r="F42" s="105">
        <v>32677.5956284153</v>
      </c>
      <c r="G42" s="33" t="s">
        <v>419</v>
      </c>
    </row>
    <row r="43" spans="1:7" x14ac:dyDescent="0.25">
      <c r="A43" s="33" t="s">
        <v>436</v>
      </c>
      <c r="B43" s="33" t="s">
        <v>441</v>
      </c>
      <c r="C43" s="221">
        <v>2.5</v>
      </c>
      <c r="D43" s="61" t="s">
        <v>438</v>
      </c>
      <c r="E43" s="35">
        <v>1997</v>
      </c>
      <c r="F43" s="105">
        <v>37650.273224043711</v>
      </c>
      <c r="G43" s="33" t="s">
        <v>419</v>
      </c>
    </row>
    <row r="44" spans="1:7" x14ac:dyDescent="0.25">
      <c r="A44" s="33" t="s">
        <v>436</v>
      </c>
      <c r="B44" s="33" t="s">
        <v>441</v>
      </c>
      <c r="C44" s="221">
        <v>3</v>
      </c>
      <c r="D44" s="61" t="s">
        <v>438</v>
      </c>
      <c r="E44" s="35">
        <v>1997</v>
      </c>
      <c r="F44" s="105">
        <v>39071.038251366117</v>
      </c>
      <c r="G44" s="33" t="s">
        <v>419</v>
      </c>
    </row>
    <row r="45" spans="1:7" x14ac:dyDescent="0.25">
      <c r="A45" s="33" t="s">
        <v>436</v>
      </c>
      <c r="B45" s="33" t="s">
        <v>441</v>
      </c>
      <c r="C45" s="221" t="s">
        <v>6408</v>
      </c>
      <c r="D45" s="61" t="s">
        <v>438</v>
      </c>
      <c r="E45" s="35">
        <v>1997</v>
      </c>
      <c r="F45" s="105">
        <v>43333.333333333336</v>
      </c>
      <c r="G45" s="33" t="s">
        <v>419</v>
      </c>
    </row>
    <row r="46" spans="1:7" x14ac:dyDescent="0.25">
      <c r="A46" s="33" t="s">
        <v>436</v>
      </c>
      <c r="B46" s="33" t="s">
        <v>442</v>
      </c>
      <c r="C46" s="221">
        <v>2</v>
      </c>
      <c r="D46" s="61" t="s">
        <v>438</v>
      </c>
      <c r="E46" s="35">
        <v>1997</v>
      </c>
      <c r="F46" s="105">
        <v>30404.371584699453</v>
      </c>
      <c r="G46" s="33" t="s">
        <v>419</v>
      </c>
    </row>
    <row r="47" spans="1:7" x14ac:dyDescent="0.25">
      <c r="A47" s="33" t="s">
        <v>436</v>
      </c>
      <c r="B47" s="33" t="s">
        <v>442</v>
      </c>
      <c r="C47" s="221">
        <v>2.5</v>
      </c>
      <c r="D47" s="61" t="s">
        <v>438</v>
      </c>
      <c r="E47" s="35">
        <v>1997</v>
      </c>
      <c r="F47" s="105">
        <v>32677.5956284153</v>
      </c>
      <c r="G47" s="33" t="s">
        <v>419</v>
      </c>
    </row>
    <row r="48" spans="1:7" x14ac:dyDescent="0.25">
      <c r="A48" s="33" t="s">
        <v>436</v>
      </c>
      <c r="B48" s="33" t="s">
        <v>442</v>
      </c>
      <c r="C48" s="221">
        <v>3</v>
      </c>
      <c r="D48" s="61" t="s">
        <v>438</v>
      </c>
      <c r="E48" s="35">
        <v>1997</v>
      </c>
      <c r="F48" s="105">
        <v>34808.743169398906</v>
      </c>
      <c r="G48" s="33" t="s">
        <v>419</v>
      </c>
    </row>
    <row r="49" spans="1:7" x14ac:dyDescent="0.25">
      <c r="A49" s="33" t="s">
        <v>436</v>
      </c>
      <c r="B49" s="33" t="s">
        <v>442</v>
      </c>
      <c r="C49" s="221" t="s">
        <v>6408</v>
      </c>
      <c r="D49" s="61" t="s">
        <v>438</v>
      </c>
      <c r="E49" s="35">
        <v>1997</v>
      </c>
      <c r="F49" s="105">
        <v>38786.885245901634</v>
      </c>
      <c r="G49" s="33" t="s">
        <v>419</v>
      </c>
    </row>
    <row r="50" spans="1:7" x14ac:dyDescent="0.25">
      <c r="A50" s="33" t="s">
        <v>436</v>
      </c>
      <c r="B50" s="33" t="s">
        <v>443</v>
      </c>
      <c r="C50" s="221">
        <v>2</v>
      </c>
      <c r="D50" s="61" t="s">
        <v>438</v>
      </c>
      <c r="E50" s="35">
        <v>1997</v>
      </c>
      <c r="F50" s="105">
        <v>23016.39344262295</v>
      </c>
      <c r="G50" s="33" t="s">
        <v>135</v>
      </c>
    </row>
    <row r="51" spans="1:7" x14ac:dyDescent="0.25">
      <c r="A51" s="33" t="s">
        <v>436</v>
      </c>
      <c r="B51" s="33" t="s">
        <v>443</v>
      </c>
      <c r="C51" s="221">
        <v>2.5</v>
      </c>
      <c r="D51" s="61" t="s">
        <v>438</v>
      </c>
      <c r="E51" s="35">
        <v>1997</v>
      </c>
      <c r="F51" s="105">
        <v>27704.918032786885</v>
      </c>
      <c r="G51" s="33" t="s">
        <v>135</v>
      </c>
    </row>
    <row r="52" spans="1:7" x14ac:dyDescent="0.25">
      <c r="A52" s="33" t="s">
        <v>436</v>
      </c>
      <c r="B52" s="33" t="s">
        <v>443</v>
      </c>
      <c r="C52" s="221">
        <v>3</v>
      </c>
      <c r="D52" s="61" t="s">
        <v>444</v>
      </c>
      <c r="E52" s="35">
        <v>1997</v>
      </c>
      <c r="F52" s="105">
        <v>31967.213114754097</v>
      </c>
      <c r="G52" s="33" t="s">
        <v>135</v>
      </c>
    </row>
    <row r="53" spans="1:7" x14ac:dyDescent="0.25">
      <c r="A53" s="33" t="s">
        <v>436</v>
      </c>
      <c r="B53" s="33" t="s">
        <v>443</v>
      </c>
      <c r="C53" s="221">
        <v>4</v>
      </c>
      <c r="D53" s="61" t="s">
        <v>438</v>
      </c>
      <c r="E53" s="35">
        <v>1997</v>
      </c>
      <c r="F53" s="105">
        <v>42622.950819672129</v>
      </c>
      <c r="G53" s="33" t="s">
        <v>135</v>
      </c>
    </row>
    <row r="54" spans="1:7" x14ac:dyDescent="0.25">
      <c r="A54" s="33" t="s">
        <v>436</v>
      </c>
      <c r="B54" s="33" t="s">
        <v>443</v>
      </c>
      <c r="C54" s="221">
        <v>4.8</v>
      </c>
      <c r="D54" s="61" t="s">
        <v>438</v>
      </c>
      <c r="E54" s="35">
        <v>1997</v>
      </c>
      <c r="F54" s="105">
        <v>47595.628415300547</v>
      </c>
      <c r="G54" s="33" t="s">
        <v>135</v>
      </c>
    </row>
    <row r="55" spans="1:7" x14ac:dyDescent="0.25">
      <c r="A55" s="33" t="s">
        <v>436</v>
      </c>
      <c r="B55" s="33" t="s">
        <v>445</v>
      </c>
      <c r="C55" s="221" t="s">
        <v>6408</v>
      </c>
      <c r="D55" s="61" t="s">
        <v>438</v>
      </c>
      <c r="E55" s="35">
        <v>1997</v>
      </c>
      <c r="F55" s="105">
        <v>38360.655737704918</v>
      </c>
      <c r="G55" s="33" t="s">
        <v>423</v>
      </c>
    </row>
    <row r="56" spans="1:7" x14ac:dyDescent="0.25">
      <c r="A56" s="33" t="s">
        <v>436</v>
      </c>
      <c r="B56" s="33" t="s">
        <v>445</v>
      </c>
      <c r="C56" s="221" t="s">
        <v>6462</v>
      </c>
      <c r="D56" s="61" t="s">
        <v>438</v>
      </c>
      <c r="E56" s="35">
        <v>1997</v>
      </c>
      <c r="F56" s="105">
        <v>58251.366120218576</v>
      </c>
      <c r="G56" s="33" t="s">
        <v>423</v>
      </c>
    </row>
    <row r="57" spans="1:7" x14ac:dyDescent="0.25">
      <c r="A57" s="33" t="s">
        <v>436</v>
      </c>
      <c r="B57" s="33" t="s">
        <v>446</v>
      </c>
      <c r="C57" s="221">
        <v>3</v>
      </c>
      <c r="D57" s="61" t="s">
        <v>438</v>
      </c>
      <c r="E57" s="35">
        <v>1997</v>
      </c>
      <c r="F57" s="105">
        <v>44043.715846994535</v>
      </c>
      <c r="G57" s="33" t="s">
        <v>419</v>
      </c>
    </row>
    <row r="58" spans="1:7" x14ac:dyDescent="0.25">
      <c r="A58" s="33" t="s">
        <v>436</v>
      </c>
      <c r="B58" s="33" t="s">
        <v>446</v>
      </c>
      <c r="C58" s="221">
        <v>4.8</v>
      </c>
      <c r="D58" s="61" t="s">
        <v>438</v>
      </c>
      <c r="E58" s="35">
        <v>1997</v>
      </c>
      <c r="F58" s="105">
        <v>44043.715846994535</v>
      </c>
      <c r="G58" s="33" t="s">
        <v>419</v>
      </c>
    </row>
    <row r="59" spans="1:7" x14ac:dyDescent="0.25">
      <c r="A59" s="33" t="s">
        <v>436</v>
      </c>
      <c r="B59" s="33" t="s">
        <v>447</v>
      </c>
      <c r="C59" s="221">
        <v>3</v>
      </c>
      <c r="D59" s="61" t="s">
        <v>438</v>
      </c>
      <c r="E59" s="35">
        <v>1997</v>
      </c>
      <c r="F59" s="105">
        <v>41912.56830601093</v>
      </c>
      <c r="G59" s="33" t="s">
        <v>421</v>
      </c>
    </row>
    <row r="60" spans="1:7" x14ac:dyDescent="0.25">
      <c r="A60" s="33" t="s">
        <v>436</v>
      </c>
      <c r="B60" s="33" t="s">
        <v>447</v>
      </c>
      <c r="C60" s="221">
        <v>4.8</v>
      </c>
      <c r="D60" s="61" t="s">
        <v>438</v>
      </c>
      <c r="E60" s="35">
        <v>1997</v>
      </c>
      <c r="F60" s="105">
        <v>41912.56830601093</v>
      </c>
      <c r="G60" s="33" t="s">
        <v>421</v>
      </c>
    </row>
    <row r="61" spans="1:7" x14ac:dyDescent="0.25">
      <c r="A61" s="33" t="s">
        <v>436</v>
      </c>
      <c r="B61" s="33" t="s">
        <v>448</v>
      </c>
      <c r="C61" s="221">
        <v>3</v>
      </c>
      <c r="D61" s="61" t="s">
        <v>438</v>
      </c>
      <c r="E61" s="35">
        <v>1997</v>
      </c>
      <c r="F61" s="105">
        <v>42622.950819672129</v>
      </c>
      <c r="G61" s="33" t="s">
        <v>135</v>
      </c>
    </row>
    <row r="62" spans="1:7" x14ac:dyDescent="0.25">
      <c r="A62" s="33" t="s">
        <v>436</v>
      </c>
      <c r="B62" s="33" t="s">
        <v>448</v>
      </c>
      <c r="C62" s="221" t="s">
        <v>6408</v>
      </c>
      <c r="D62" s="61" t="s">
        <v>438</v>
      </c>
      <c r="E62" s="35">
        <v>1997</v>
      </c>
      <c r="F62" s="105">
        <v>51147.540983606559</v>
      </c>
      <c r="G62" s="33" t="s">
        <v>135</v>
      </c>
    </row>
    <row r="63" spans="1:7" x14ac:dyDescent="0.25">
      <c r="A63" s="33" t="s">
        <v>436</v>
      </c>
      <c r="B63" s="33" t="s">
        <v>448</v>
      </c>
      <c r="C63" s="221" t="s">
        <v>6462</v>
      </c>
      <c r="D63" s="61" t="s">
        <v>438</v>
      </c>
      <c r="E63" s="35">
        <v>1997</v>
      </c>
      <c r="F63" s="105">
        <v>64644.8087431694</v>
      </c>
      <c r="G63" s="33" t="s">
        <v>135</v>
      </c>
    </row>
    <row r="64" spans="1:7" x14ac:dyDescent="0.25">
      <c r="A64" s="33" t="s">
        <v>436</v>
      </c>
      <c r="B64" s="33" t="s">
        <v>448</v>
      </c>
      <c r="C64" s="221" t="s">
        <v>6474</v>
      </c>
      <c r="D64" s="61" t="s">
        <v>438</v>
      </c>
      <c r="E64" s="35">
        <v>1997</v>
      </c>
      <c r="F64" s="105">
        <v>99453.551912568306</v>
      </c>
      <c r="G64" s="33" t="s">
        <v>135</v>
      </c>
    </row>
    <row r="65" spans="1:7" x14ac:dyDescent="0.25">
      <c r="A65" s="33" t="s">
        <v>436</v>
      </c>
      <c r="B65" s="33" t="s">
        <v>449</v>
      </c>
      <c r="C65" s="221">
        <v>4</v>
      </c>
      <c r="D65" s="61" t="s">
        <v>438</v>
      </c>
      <c r="E65" s="35">
        <v>1997</v>
      </c>
      <c r="F65" s="105">
        <v>49016.393442622953</v>
      </c>
      <c r="G65" s="33" t="s">
        <v>135</v>
      </c>
    </row>
    <row r="66" spans="1:7" x14ac:dyDescent="0.25">
      <c r="A66" s="33" t="s">
        <v>436</v>
      </c>
      <c r="B66" s="33" t="s">
        <v>450</v>
      </c>
      <c r="C66" s="221">
        <v>4</v>
      </c>
      <c r="D66" s="61" t="s">
        <v>438</v>
      </c>
      <c r="E66" s="35">
        <v>1997</v>
      </c>
      <c r="F66" s="105">
        <v>49016.393442622953</v>
      </c>
      <c r="G66" s="33" t="s">
        <v>419</v>
      </c>
    </row>
    <row r="67" spans="1:7" x14ac:dyDescent="0.25">
      <c r="A67" s="33" t="s">
        <v>436</v>
      </c>
      <c r="B67" s="33" t="s">
        <v>451</v>
      </c>
      <c r="C67" s="221">
        <v>4</v>
      </c>
      <c r="D67" s="61" t="s">
        <v>438</v>
      </c>
      <c r="E67" s="35">
        <v>1997</v>
      </c>
      <c r="F67" s="105">
        <v>49016.393442622953</v>
      </c>
      <c r="G67" s="33" t="s">
        <v>421</v>
      </c>
    </row>
    <row r="68" spans="1:7" x14ac:dyDescent="0.25">
      <c r="A68" s="33" t="s">
        <v>436</v>
      </c>
      <c r="B68" s="33" t="s">
        <v>452</v>
      </c>
      <c r="C68" s="221">
        <v>5</v>
      </c>
      <c r="D68" s="61" t="s">
        <v>438</v>
      </c>
      <c r="E68" s="35">
        <v>1997</v>
      </c>
      <c r="F68" s="105">
        <v>63224.043715846994</v>
      </c>
      <c r="G68" s="33" t="s">
        <v>135</v>
      </c>
    </row>
    <row r="69" spans="1:7" x14ac:dyDescent="0.25">
      <c r="A69" s="33" t="s">
        <v>436</v>
      </c>
      <c r="B69" s="33" t="s">
        <v>453</v>
      </c>
      <c r="C69" s="221">
        <v>5</v>
      </c>
      <c r="D69" s="61" t="s">
        <v>438</v>
      </c>
      <c r="E69" s="35">
        <v>1997</v>
      </c>
      <c r="F69" s="105">
        <v>82404.371584699446</v>
      </c>
      <c r="G69" s="33" t="s">
        <v>419</v>
      </c>
    </row>
    <row r="70" spans="1:7" x14ac:dyDescent="0.25">
      <c r="A70" s="33" t="s">
        <v>436</v>
      </c>
      <c r="B70" s="33" t="s">
        <v>454</v>
      </c>
      <c r="C70" s="221">
        <v>5</v>
      </c>
      <c r="D70" s="61" t="s">
        <v>438</v>
      </c>
      <c r="E70" s="35">
        <v>1997</v>
      </c>
      <c r="F70" s="105">
        <v>78284.153005464483</v>
      </c>
      <c r="G70" s="33" t="s">
        <v>421</v>
      </c>
    </row>
    <row r="71" spans="1:7" x14ac:dyDescent="0.25">
      <c r="A71" s="33" t="s">
        <v>436</v>
      </c>
      <c r="B71" s="33" t="s">
        <v>455</v>
      </c>
      <c r="C71" s="221">
        <v>2.5</v>
      </c>
      <c r="D71" s="61" t="s">
        <v>44</v>
      </c>
      <c r="E71" s="35">
        <v>1997</v>
      </c>
      <c r="F71" s="105">
        <v>23158.469945355191</v>
      </c>
      <c r="G71" s="33" t="s">
        <v>147</v>
      </c>
    </row>
    <row r="72" spans="1:7" x14ac:dyDescent="0.25">
      <c r="A72" s="33" t="s">
        <v>436</v>
      </c>
      <c r="B72" s="33" t="s">
        <v>455</v>
      </c>
      <c r="C72" s="221">
        <v>3</v>
      </c>
      <c r="D72" s="61" t="s">
        <v>44</v>
      </c>
      <c r="E72" s="35">
        <v>1997</v>
      </c>
      <c r="F72" s="105">
        <v>23158.469945355191</v>
      </c>
      <c r="G72" s="33" t="s">
        <v>147</v>
      </c>
    </row>
    <row r="73" spans="1:7" x14ac:dyDescent="0.25">
      <c r="A73" s="33" t="s">
        <v>436</v>
      </c>
      <c r="B73" s="33" t="s">
        <v>456</v>
      </c>
      <c r="C73" s="221">
        <v>3</v>
      </c>
      <c r="D73" s="61" t="s">
        <v>44</v>
      </c>
      <c r="E73" s="35">
        <v>1997</v>
      </c>
      <c r="F73" s="105">
        <v>34808.743169398906</v>
      </c>
      <c r="G73" s="33" t="s">
        <v>147</v>
      </c>
    </row>
    <row r="74" spans="1:7" x14ac:dyDescent="0.25">
      <c r="A74" s="33" t="s">
        <v>436</v>
      </c>
      <c r="B74" s="33" t="s">
        <v>456</v>
      </c>
      <c r="C74" s="221">
        <v>4.8</v>
      </c>
      <c r="D74" s="61" t="s">
        <v>44</v>
      </c>
      <c r="E74" s="35">
        <v>1997</v>
      </c>
      <c r="F74" s="105">
        <v>34808.743169398906</v>
      </c>
      <c r="G74" s="33" t="s">
        <v>147</v>
      </c>
    </row>
    <row r="75" spans="1:7" x14ac:dyDescent="0.25">
      <c r="A75" s="33" t="s">
        <v>436</v>
      </c>
      <c r="B75" s="33" t="s">
        <v>457</v>
      </c>
      <c r="C75" s="221" t="s">
        <v>6462</v>
      </c>
      <c r="D75" s="61" t="s">
        <v>44</v>
      </c>
      <c r="E75" s="35">
        <v>1997</v>
      </c>
      <c r="F75" s="105">
        <v>40491.803278688523</v>
      </c>
      <c r="G75" s="33" t="s">
        <v>147</v>
      </c>
    </row>
    <row r="76" spans="1:7" x14ac:dyDescent="0.25">
      <c r="A76" s="33" t="s">
        <v>436</v>
      </c>
      <c r="B76" s="33" t="s">
        <v>458</v>
      </c>
      <c r="C76" s="221" t="s">
        <v>6408</v>
      </c>
      <c r="D76" s="61" t="s">
        <v>44</v>
      </c>
      <c r="E76" s="35">
        <v>1997</v>
      </c>
      <c r="F76" s="105">
        <v>51857.923497267759</v>
      </c>
      <c r="G76" s="33" t="s">
        <v>423</v>
      </c>
    </row>
    <row r="77" spans="1:7" x14ac:dyDescent="0.25">
      <c r="A77" s="33" t="s">
        <v>436</v>
      </c>
      <c r="B77" s="33" t="s">
        <v>458</v>
      </c>
      <c r="C77" s="221" t="s">
        <v>6462</v>
      </c>
      <c r="D77" s="61" t="s">
        <v>44</v>
      </c>
      <c r="E77" s="35">
        <v>1997</v>
      </c>
      <c r="F77" s="105">
        <v>51857.923497267759</v>
      </c>
      <c r="G77" s="33" t="s">
        <v>423</v>
      </c>
    </row>
    <row r="78" spans="1:7" x14ac:dyDescent="0.25">
      <c r="A78" s="33" t="s">
        <v>436</v>
      </c>
      <c r="B78" s="33" t="s">
        <v>459</v>
      </c>
      <c r="C78" s="221" t="s">
        <v>6462</v>
      </c>
      <c r="D78" s="61" t="s">
        <v>44</v>
      </c>
      <c r="E78" s="35">
        <v>1997</v>
      </c>
      <c r="F78" s="105">
        <v>71748.633879781424</v>
      </c>
      <c r="G78" s="33" t="s">
        <v>423</v>
      </c>
    </row>
    <row r="79" spans="1:7" x14ac:dyDescent="0.25">
      <c r="A79" s="33" t="s">
        <v>436</v>
      </c>
      <c r="B79" s="33" t="s">
        <v>460</v>
      </c>
      <c r="C79" s="221">
        <v>2.5</v>
      </c>
      <c r="D79" s="61" t="s">
        <v>438</v>
      </c>
      <c r="E79" s="35">
        <v>1997</v>
      </c>
      <c r="F79" s="105">
        <v>24863.387978142076</v>
      </c>
      <c r="G79" s="33" t="s">
        <v>419</v>
      </c>
    </row>
    <row r="80" spans="1:7" x14ac:dyDescent="0.25">
      <c r="A80" s="33" t="s">
        <v>436</v>
      </c>
      <c r="B80" s="33" t="s">
        <v>460</v>
      </c>
      <c r="C80" s="221">
        <v>3</v>
      </c>
      <c r="D80" s="61" t="s">
        <v>438</v>
      </c>
      <c r="E80" s="35">
        <v>1997</v>
      </c>
      <c r="F80" s="105">
        <v>29125.683060109288</v>
      </c>
      <c r="G80" s="33" t="s">
        <v>419</v>
      </c>
    </row>
    <row r="81" spans="1:7" x14ac:dyDescent="0.25">
      <c r="A81" s="33" t="s">
        <v>436</v>
      </c>
      <c r="B81" s="33" t="s">
        <v>460</v>
      </c>
      <c r="C81" s="221" t="s">
        <v>6408</v>
      </c>
      <c r="D81" s="61" t="s">
        <v>438</v>
      </c>
      <c r="E81" s="35">
        <v>1997</v>
      </c>
      <c r="F81" s="105">
        <v>34098.360655737706</v>
      </c>
      <c r="G81" s="33" t="s">
        <v>419</v>
      </c>
    </row>
    <row r="82" spans="1:7" x14ac:dyDescent="0.25">
      <c r="A82" s="33" t="s">
        <v>461</v>
      </c>
      <c r="B82" s="33" t="s">
        <v>462</v>
      </c>
      <c r="C82" s="221">
        <v>1.6</v>
      </c>
      <c r="D82" s="61" t="s">
        <v>110</v>
      </c>
      <c r="E82" s="35">
        <v>1997</v>
      </c>
      <c r="F82" s="105">
        <v>5114.7540983606559</v>
      </c>
      <c r="G82" s="33" t="s">
        <v>135</v>
      </c>
    </row>
    <row r="83" spans="1:7" x14ac:dyDescent="0.25">
      <c r="A83" s="33" t="s">
        <v>463</v>
      </c>
      <c r="B83" s="33" t="s">
        <v>465</v>
      </c>
      <c r="C83" s="221">
        <v>5.3</v>
      </c>
      <c r="D83" s="61" t="s">
        <v>44</v>
      </c>
      <c r="E83" s="35">
        <v>1997</v>
      </c>
      <c r="F83" s="105">
        <v>23442.622950819674</v>
      </c>
      <c r="G83" s="33" t="s">
        <v>466</v>
      </c>
    </row>
    <row r="84" spans="1:7" x14ac:dyDescent="0.25">
      <c r="A84" s="33" t="s">
        <v>463</v>
      </c>
      <c r="B84" s="33" t="s">
        <v>464</v>
      </c>
      <c r="C84" s="221">
        <v>1.4</v>
      </c>
      <c r="D84" s="61" t="s">
        <v>110</v>
      </c>
      <c r="E84" s="35">
        <v>1997</v>
      </c>
      <c r="F84" s="105">
        <v>5825.1366120218581</v>
      </c>
      <c r="G84" s="33" t="s">
        <v>186</v>
      </c>
    </row>
    <row r="85" spans="1:7" x14ac:dyDescent="0.25">
      <c r="A85" s="33" t="s">
        <v>463</v>
      </c>
      <c r="B85" s="33" t="s">
        <v>467</v>
      </c>
      <c r="C85" s="221">
        <v>5.3</v>
      </c>
      <c r="D85" s="61" t="s">
        <v>44</v>
      </c>
      <c r="E85" s="35">
        <v>1997</v>
      </c>
      <c r="F85" s="105">
        <v>25573.77049180328</v>
      </c>
      <c r="G85" s="33" t="s">
        <v>468</v>
      </c>
    </row>
    <row r="86" spans="1:7" x14ac:dyDescent="0.25">
      <c r="A86" s="33" t="s">
        <v>463</v>
      </c>
      <c r="B86" s="33" t="s">
        <v>467</v>
      </c>
      <c r="C86" s="221">
        <v>6</v>
      </c>
      <c r="D86" s="61" t="s">
        <v>44</v>
      </c>
      <c r="E86" s="35">
        <v>1997</v>
      </c>
      <c r="F86" s="105">
        <v>26284.153005464483</v>
      </c>
      <c r="G86" s="33" t="s">
        <v>468</v>
      </c>
    </row>
    <row r="87" spans="1:7" x14ac:dyDescent="0.25">
      <c r="A87" s="33" t="s">
        <v>463</v>
      </c>
      <c r="B87" s="33" t="s">
        <v>469</v>
      </c>
      <c r="C87" s="221">
        <v>5.3</v>
      </c>
      <c r="D87" s="61" t="s">
        <v>444</v>
      </c>
      <c r="E87" s="35">
        <v>1997</v>
      </c>
      <c r="F87" s="105">
        <v>21595.628415300547</v>
      </c>
      <c r="G87" s="33" t="s">
        <v>147</v>
      </c>
    </row>
    <row r="88" spans="1:7" x14ac:dyDescent="0.25">
      <c r="A88" s="33" t="s">
        <v>463</v>
      </c>
      <c r="B88" s="33" t="s">
        <v>470</v>
      </c>
      <c r="C88" s="221">
        <v>5.3</v>
      </c>
      <c r="D88" s="61" t="s">
        <v>444</v>
      </c>
      <c r="E88" s="35">
        <v>1997</v>
      </c>
      <c r="F88" s="105">
        <v>23087.43169398907</v>
      </c>
      <c r="G88" s="33" t="s">
        <v>147</v>
      </c>
    </row>
    <row r="89" spans="1:7" x14ac:dyDescent="0.25">
      <c r="A89" s="33" t="s">
        <v>463</v>
      </c>
      <c r="B89" s="33" t="s">
        <v>472</v>
      </c>
      <c r="C89" s="221">
        <v>5.3</v>
      </c>
      <c r="D89" s="61" t="s">
        <v>444</v>
      </c>
      <c r="E89" s="35">
        <v>1997</v>
      </c>
      <c r="F89" s="105">
        <v>29054.644808743167</v>
      </c>
      <c r="G89" s="33" t="s">
        <v>147</v>
      </c>
    </row>
    <row r="90" spans="1:7" x14ac:dyDescent="0.25">
      <c r="A90" s="33" t="s">
        <v>463</v>
      </c>
      <c r="B90" s="33" t="s">
        <v>471</v>
      </c>
      <c r="C90" s="221">
        <v>5.3</v>
      </c>
      <c r="D90" s="61" t="s">
        <v>444</v>
      </c>
      <c r="E90" s="35">
        <v>1997</v>
      </c>
      <c r="F90" s="105">
        <v>25076.502732240438</v>
      </c>
      <c r="G90" s="33" t="s">
        <v>147</v>
      </c>
    </row>
    <row r="91" spans="1:7" x14ac:dyDescent="0.25">
      <c r="A91" s="33" t="s">
        <v>86</v>
      </c>
      <c r="B91" s="33" t="s">
        <v>473</v>
      </c>
      <c r="C91" s="221">
        <v>1.5</v>
      </c>
      <c r="D91" s="61" t="s">
        <v>110</v>
      </c>
      <c r="E91" s="35">
        <v>1997</v>
      </c>
      <c r="F91" s="105">
        <v>7387.9781420765021</v>
      </c>
      <c r="G91" s="33" t="s">
        <v>186</v>
      </c>
    </row>
    <row r="92" spans="1:7" x14ac:dyDescent="0.25">
      <c r="A92" s="33" t="s">
        <v>86</v>
      </c>
      <c r="B92" s="33" t="s">
        <v>474</v>
      </c>
      <c r="C92" s="221">
        <v>1.5</v>
      </c>
      <c r="D92" s="61" t="s">
        <v>110</v>
      </c>
      <c r="E92" s="35">
        <v>1997</v>
      </c>
      <c r="F92" s="105">
        <v>7245.9016393442616</v>
      </c>
      <c r="G92" s="33" t="s">
        <v>186</v>
      </c>
    </row>
    <row r="93" spans="1:7" x14ac:dyDescent="0.25">
      <c r="A93" s="33" t="s">
        <v>86</v>
      </c>
      <c r="B93" s="33" t="s">
        <v>475</v>
      </c>
      <c r="C93" s="221">
        <v>1.5</v>
      </c>
      <c r="D93" s="61" t="s">
        <v>44</v>
      </c>
      <c r="E93" s="35">
        <v>1997</v>
      </c>
      <c r="F93" s="105">
        <v>9092.8961748633865</v>
      </c>
      <c r="G93" s="33" t="s">
        <v>147</v>
      </c>
    </row>
    <row r="94" spans="1:7" x14ac:dyDescent="0.25">
      <c r="A94" s="33" t="s">
        <v>476</v>
      </c>
      <c r="B94" s="33" t="s">
        <v>477</v>
      </c>
      <c r="C94" s="221">
        <v>4.5999999999999996</v>
      </c>
      <c r="D94" s="61" t="s">
        <v>438</v>
      </c>
      <c r="E94" s="35">
        <v>1997</v>
      </c>
      <c r="F94" s="105">
        <v>11366.120218579235</v>
      </c>
      <c r="G94" s="33" t="s">
        <v>135</v>
      </c>
    </row>
    <row r="95" spans="1:7" x14ac:dyDescent="0.25">
      <c r="A95" s="33" t="s">
        <v>476</v>
      </c>
      <c r="B95" s="33" t="s">
        <v>478</v>
      </c>
      <c r="C95" s="221">
        <v>3.5</v>
      </c>
      <c r="D95" s="61" t="s">
        <v>114</v>
      </c>
      <c r="E95" s="35">
        <v>1997</v>
      </c>
      <c r="F95" s="105">
        <v>14065.573770491805</v>
      </c>
      <c r="G95" s="33" t="s">
        <v>147</v>
      </c>
    </row>
    <row r="96" spans="1:7" x14ac:dyDescent="0.25">
      <c r="A96" s="33" t="s">
        <v>476</v>
      </c>
      <c r="B96" s="33" t="s">
        <v>479</v>
      </c>
      <c r="C96" s="221">
        <v>3</v>
      </c>
      <c r="D96" s="61" t="s">
        <v>44</v>
      </c>
      <c r="E96" s="35">
        <v>1997</v>
      </c>
      <c r="F96" s="105">
        <v>11366.120218579235</v>
      </c>
      <c r="G96" s="33" t="s">
        <v>147</v>
      </c>
    </row>
    <row r="97" spans="1:7" x14ac:dyDescent="0.25">
      <c r="A97" s="33" t="s">
        <v>476</v>
      </c>
      <c r="B97" s="33" t="s">
        <v>480</v>
      </c>
      <c r="C97" s="221">
        <v>5.4</v>
      </c>
      <c r="D97" s="61" t="s">
        <v>44</v>
      </c>
      <c r="E97" s="35">
        <v>1997</v>
      </c>
      <c r="F97" s="105">
        <v>16907.103825136612</v>
      </c>
      <c r="G97" s="33" t="s">
        <v>147</v>
      </c>
    </row>
    <row r="98" spans="1:7" x14ac:dyDescent="0.25">
      <c r="A98" s="33" t="s">
        <v>476</v>
      </c>
      <c r="B98" s="33" t="s">
        <v>481</v>
      </c>
      <c r="C98" s="221">
        <v>5.4</v>
      </c>
      <c r="D98" s="61" t="s">
        <v>44</v>
      </c>
      <c r="E98" s="35">
        <v>1997</v>
      </c>
      <c r="F98" s="105">
        <v>24863.387978142076</v>
      </c>
      <c r="G98" s="33" t="s">
        <v>468</v>
      </c>
    </row>
    <row r="99" spans="1:7" x14ac:dyDescent="0.25">
      <c r="A99" s="33" t="s">
        <v>476</v>
      </c>
      <c r="B99" s="33" t="s">
        <v>482</v>
      </c>
      <c r="C99" s="221">
        <v>4</v>
      </c>
      <c r="D99" s="61" t="s">
        <v>44</v>
      </c>
      <c r="E99" s="35">
        <v>1997</v>
      </c>
      <c r="F99" s="105">
        <v>14065.573770491805</v>
      </c>
      <c r="G99" s="33" t="s">
        <v>147</v>
      </c>
    </row>
    <row r="100" spans="1:7" x14ac:dyDescent="0.25">
      <c r="A100" s="33" t="s">
        <v>476</v>
      </c>
      <c r="B100" s="33" t="s">
        <v>482</v>
      </c>
      <c r="C100" s="221">
        <v>4</v>
      </c>
      <c r="D100" s="61" t="s">
        <v>44</v>
      </c>
      <c r="E100" s="35">
        <v>1997</v>
      </c>
      <c r="F100" s="105">
        <v>14065.573770491805</v>
      </c>
      <c r="G100" s="33" t="s">
        <v>466</v>
      </c>
    </row>
    <row r="101" spans="1:7" x14ac:dyDescent="0.25">
      <c r="A101" s="33" t="s">
        <v>476</v>
      </c>
      <c r="B101" s="33" t="s">
        <v>483</v>
      </c>
      <c r="C101" s="221">
        <v>4.5999999999999996</v>
      </c>
      <c r="D101" s="61" t="s">
        <v>444</v>
      </c>
      <c r="E101" s="35">
        <v>1997</v>
      </c>
      <c r="F101" s="105">
        <v>12076.502732240437</v>
      </c>
      <c r="G101" s="33" t="s">
        <v>484</v>
      </c>
    </row>
    <row r="102" spans="1:7" x14ac:dyDescent="0.25">
      <c r="A102" s="33" t="s">
        <v>476</v>
      </c>
      <c r="B102" s="33" t="s">
        <v>483</v>
      </c>
      <c r="C102" s="221">
        <v>5.4</v>
      </c>
      <c r="D102" s="61" t="s">
        <v>444</v>
      </c>
      <c r="E102" s="35">
        <v>1997</v>
      </c>
      <c r="F102" s="105">
        <v>12076.502732240437</v>
      </c>
      <c r="G102" s="33" t="s">
        <v>466</v>
      </c>
    </row>
    <row r="103" spans="1:7" x14ac:dyDescent="0.25">
      <c r="A103" s="33" t="s">
        <v>476</v>
      </c>
      <c r="B103" s="33" t="s">
        <v>485</v>
      </c>
      <c r="C103" s="221">
        <v>1.2</v>
      </c>
      <c r="D103" s="61" t="s">
        <v>110</v>
      </c>
      <c r="E103" s="35">
        <v>1997</v>
      </c>
      <c r="F103" s="105">
        <v>7672.131147540983</v>
      </c>
      <c r="G103" s="33" t="s">
        <v>186</v>
      </c>
    </row>
    <row r="104" spans="1:7" x14ac:dyDescent="0.25">
      <c r="A104" s="33" t="s">
        <v>476</v>
      </c>
      <c r="B104" s="33" t="s">
        <v>485</v>
      </c>
      <c r="C104" s="221">
        <v>1.4</v>
      </c>
      <c r="D104" s="61" t="s">
        <v>110</v>
      </c>
      <c r="E104" s="35">
        <v>1997</v>
      </c>
      <c r="F104" s="105">
        <v>7672.131147540983</v>
      </c>
      <c r="G104" s="33" t="s">
        <v>186</v>
      </c>
    </row>
    <row r="105" spans="1:7" x14ac:dyDescent="0.25">
      <c r="A105" s="33" t="s">
        <v>476</v>
      </c>
      <c r="B105" s="33" t="s">
        <v>486</v>
      </c>
      <c r="C105" s="221">
        <v>3.5</v>
      </c>
      <c r="D105" s="61" t="s">
        <v>114</v>
      </c>
      <c r="E105" s="35">
        <v>1997</v>
      </c>
      <c r="F105" s="105">
        <v>16338.79781420765</v>
      </c>
      <c r="G105" s="33" t="s">
        <v>487</v>
      </c>
    </row>
    <row r="106" spans="1:7" x14ac:dyDescent="0.25">
      <c r="A106" s="33" t="s">
        <v>87</v>
      </c>
      <c r="B106" s="33" t="s">
        <v>94</v>
      </c>
      <c r="C106" s="221">
        <v>2.4140000000000001</v>
      </c>
      <c r="D106" s="61" t="s">
        <v>44</v>
      </c>
      <c r="E106" s="35">
        <v>1997</v>
      </c>
      <c r="F106" s="45">
        <v>14214</v>
      </c>
      <c r="G106" s="33" t="s">
        <v>111</v>
      </c>
    </row>
    <row r="107" spans="1:7" x14ac:dyDescent="0.25">
      <c r="A107" s="33" t="s">
        <v>87</v>
      </c>
      <c r="B107" s="33" t="s">
        <v>94</v>
      </c>
      <c r="C107" s="221">
        <v>3.3</v>
      </c>
      <c r="D107" s="61" t="s">
        <v>44</v>
      </c>
      <c r="E107" s="35">
        <v>1997</v>
      </c>
      <c r="F107" s="45">
        <v>14349</v>
      </c>
      <c r="G107" s="33" t="s">
        <v>111</v>
      </c>
    </row>
    <row r="108" spans="1:7" x14ac:dyDescent="0.25">
      <c r="A108" s="77" t="s">
        <v>87</v>
      </c>
      <c r="B108" s="77" t="s">
        <v>3022</v>
      </c>
      <c r="C108" s="323">
        <v>2.0139999999999998</v>
      </c>
      <c r="D108" s="80" t="s">
        <v>125</v>
      </c>
      <c r="E108" s="78">
        <v>1997</v>
      </c>
      <c r="F108" s="171">
        <v>9000</v>
      </c>
      <c r="G108" s="77" t="s">
        <v>3029</v>
      </c>
    </row>
    <row r="109" spans="1:7" x14ac:dyDescent="0.25">
      <c r="A109" s="77" t="s">
        <v>87</v>
      </c>
      <c r="B109" s="77" t="s">
        <v>3023</v>
      </c>
      <c r="C109" s="323">
        <v>2.0139999999999998</v>
      </c>
      <c r="D109" s="80" t="s">
        <v>125</v>
      </c>
      <c r="E109" s="78">
        <v>1997</v>
      </c>
      <c r="F109" s="171">
        <v>9000</v>
      </c>
      <c r="G109" s="77" t="s">
        <v>112</v>
      </c>
    </row>
    <row r="110" spans="1:7" x14ac:dyDescent="0.25">
      <c r="A110" s="77" t="s">
        <v>6045</v>
      </c>
      <c r="B110" s="77" t="s">
        <v>6233</v>
      </c>
      <c r="C110" s="323" t="s">
        <v>1991</v>
      </c>
      <c r="D110" s="80" t="s">
        <v>44</v>
      </c>
      <c r="E110" s="77">
        <v>1997</v>
      </c>
      <c r="F110" s="77">
        <v>22338</v>
      </c>
      <c r="G110" s="77" t="s">
        <v>4666</v>
      </c>
    </row>
    <row r="111" spans="1:7" x14ac:dyDescent="0.25">
      <c r="A111" s="33" t="s">
        <v>1920</v>
      </c>
      <c r="B111" s="61" t="s">
        <v>1716</v>
      </c>
      <c r="C111" s="221" t="s">
        <v>158</v>
      </c>
      <c r="D111" s="61" t="s">
        <v>44</v>
      </c>
      <c r="E111" s="35">
        <v>1997</v>
      </c>
      <c r="F111" s="52">
        <v>32653</v>
      </c>
      <c r="G111" s="33" t="s">
        <v>147</v>
      </c>
    </row>
    <row r="112" spans="1:7" x14ac:dyDescent="0.25">
      <c r="A112" s="77" t="s">
        <v>6210</v>
      </c>
      <c r="B112" s="77" t="s">
        <v>6234</v>
      </c>
      <c r="C112" s="323" t="s">
        <v>1991</v>
      </c>
      <c r="D112" s="80" t="s">
        <v>426</v>
      </c>
      <c r="E112" s="77">
        <v>1997</v>
      </c>
      <c r="F112" s="111">
        <v>41576</v>
      </c>
      <c r="G112" s="77" t="s">
        <v>6235</v>
      </c>
    </row>
    <row r="113" spans="1:7" x14ac:dyDescent="0.25">
      <c r="A113" s="692" t="s">
        <v>85</v>
      </c>
      <c r="B113" s="692" t="s">
        <v>3291</v>
      </c>
      <c r="C113" s="693" t="s">
        <v>1987</v>
      </c>
      <c r="D113" s="694"/>
      <c r="E113" s="695">
        <v>1997</v>
      </c>
      <c r="F113" s="696">
        <v>30395</v>
      </c>
      <c r="G113" s="692" t="s">
        <v>1960</v>
      </c>
    </row>
    <row r="114" spans="1:7" x14ac:dyDescent="0.25">
      <c r="A114" s="692" t="s">
        <v>85</v>
      </c>
      <c r="B114" s="692" t="s">
        <v>3293</v>
      </c>
      <c r="C114" s="693" t="s">
        <v>1987</v>
      </c>
      <c r="D114" s="694"/>
      <c r="E114" s="695">
        <v>1997</v>
      </c>
      <c r="F114" s="696">
        <v>46195</v>
      </c>
      <c r="G114" s="692" t="s">
        <v>1960</v>
      </c>
    </row>
    <row r="115" spans="1:7" x14ac:dyDescent="0.25">
      <c r="A115" s="692" t="s">
        <v>85</v>
      </c>
      <c r="B115" s="692" t="s">
        <v>3295</v>
      </c>
      <c r="C115" s="693" t="s">
        <v>2859</v>
      </c>
      <c r="D115" s="694"/>
      <c r="E115" s="695">
        <v>1997</v>
      </c>
      <c r="F115" s="696">
        <v>53395</v>
      </c>
      <c r="G115" s="692" t="s">
        <v>135</v>
      </c>
    </row>
    <row r="116" spans="1:7" x14ac:dyDescent="0.25">
      <c r="A116" s="692" t="s">
        <v>85</v>
      </c>
      <c r="B116" s="692" t="s">
        <v>3299</v>
      </c>
      <c r="C116" s="693" t="s">
        <v>1987</v>
      </c>
      <c r="D116" s="694"/>
      <c r="E116" s="695">
        <v>1997</v>
      </c>
      <c r="F116" s="696">
        <v>39495</v>
      </c>
      <c r="G116" s="692" t="s">
        <v>1837</v>
      </c>
    </row>
    <row r="117" spans="1:7" x14ac:dyDescent="0.25">
      <c r="A117" s="692" t="s">
        <v>85</v>
      </c>
      <c r="B117" s="692" t="s">
        <v>3300</v>
      </c>
      <c r="C117" s="693" t="s">
        <v>2859</v>
      </c>
      <c r="D117" s="694"/>
      <c r="E117" s="695">
        <v>1997</v>
      </c>
      <c r="F117" s="696">
        <v>51295</v>
      </c>
      <c r="G117" s="692" t="s">
        <v>1837</v>
      </c>
    </row>
    <row r="118" spans="1:7" x14ac:dyDescent="0.25">
      <c r="A118" s="77" t="s">
        <v>697</v>
      </c>
      <c r="B118" s="77" t="s">
        <v>2982</v>
      </c>
      <c r="C118" s="323">
        <v>4.5</v>
      </c>
      <c r="D118" s="80" t="s">
        <v>2975</v>
      </c>
      <c r="E118" s="78">
        <v>1997</v>
      </c>
      <c r="F118" s="106">
        <v>32200</v>
      </c>
      <c r="G118" s="77" t="s">
        <v>2974</v>
      </c>
    </row>
    <row r="119" spans="1:7" x14ac:dyDescent="0.25">
      <c r="A119" s="77" t="s">
        <v>697</v>
      </c>
      <c r="B119" s="77" t="s">
        <v>3005</v>
      </c>
      <c r="C119" s="323">
        <v>1.8</v>
      </c>
      <c r="D119" s="80" t="s">
        <v>438</v>
      </c>
      <c r="E119" s="78">
        <v>1997</v>
      </c>
      <c r="F119" s="171">
        <v>19100</v>
      </c>
      <c r="G119" s="77" t="s">
        <v>2978</v>
      </c>
    </row>
    <row r="120" spans="1:7" x14ac:dyDescent="0.25">
      <c r="A120" s="77" t="s">
        <v>697</v>
      </c>
      <c r="B120" s="77" t="s">
        <v>2980</v>
      </c>
      <c r="C120" s="323">
        <v>1.9</v>
      </c>
      <c r="D120" s="80" t="s">
        <v>438</v>
      </c>
      <c r="E120" s="78">
        <v>1997</v>
      </c>
      <c r="F120" s="171">
        <v>19650</v>
      </c>
      <c r="G120" s="77" t="s">
        <v>2978</v>
      </c>
    </row>
    <row r="121" spans="1:7" x14ac:dyDescent="0.25">
      <c r="A121" s="77" t="s">
        <v>697</v>
      </c>
      <c r="B121" s="77" t="s">
        <v>3003</v>
      </c>
      <c r="C121" s="323">
        <v>2</v>
      </c>
      <c r="D121" s="80" t="s">
        <v>438</v>
      </c>
      <c r="E121" s="78">
        <v>1997</v>
      </c>
      <c r="F121" s="106">
        <v>20200</v>
      </c>
      <c r="G121" s="77" t="s">
        <v>2978</v>
      </c>
    </row>
    <row r="122" spans="1:7" x14ac:dyDescent="0.25">
      <c r="A122" s="77" t="s">
        <v>697</v>
      </c>
      <c r="B122" s="77" t="s">
        <v>3001</v>
      </c>
      <c r="C122" s="323">
        <v>2.2000000000000002</v>
      </c>
      <c r="D122" s="80" t="s">
        <v>438</v>
      </c>
      <c r="E122" s="78">
        <v>1997</v>
      </c>
      <c r="F122" s="106">
        <v>21700</v>
      </c>
      <c r="G122" s="77" t="s">
        <v>2978</v>
      </c>
    </row>
    <row r="123" spans="1:7" x14ac:dyDescent="0.25">
      <c r="A123" s="77" t="s">
        <v>697</v>
      </c>
      <c r="B123" s="77" t="s">
        <v>2999</v>
      </c>
      <c r="C123" s="323">
        <v>2.2999999999999998</v>
      </c>
      <c r="D123" s="80" t="s">
        <v>438</v>
      </c>
      <c r="E123" s="78">
        <v>1997</v>
      </c>
      <c r="F123" s="106">
        <v>23250</v>
      </c>
      <c r="G123" s="77" t="s">
        <v>2978</v>
      </c>
    </row>
    <row r="124" spans="1:7" x14ac:dyDescent="0.25">
      <c r="A124" s="77" t="s">
        <v>697</v>
      </c>
      <c r="B124" s="77" t="s">
        <v>2997</v>
      </c>
      <c r="C124" s="323">
        <v>2.4</v>
      </c>
      <c r="D124" s="80" t="s">
        <v>438</v>
      </c>
      <c r="E124" s="78">
        <v>1997</v>
      </c>
      <c r="F124" s="106">
        <v>24150</v>
      </c>
      <c r="G124" s="77" t="s">
        <v>2978</v>
      </c>
    </row>
    <row r="125" spans="1:7" x14ac:dyDescent="0.25">
      <c r="A125" s="77" t="s">
        <v>697</v>
      </c>
      <c r="B125" s="77" t="s">
        <v>2995</v>
      </c>
      <c r="C125" s="323">
        <v>2.5</v>
      </c>
      <c r="D125" s="80" t="s">
        <v>438</v>
      </c>
      <c r="E125" s="78">
        <v>1997</v>
      </c>
      <c r="F125" s="106">
        <v>25600</v>
      </c>
      <c r="G125" s="77" t="s">
        <v>2978</v>
      </c>
    </row>
    <row r="126" spans="1:7" x14ac:dyDescent="0.25">
      <c r="A126" s="77" t="s">
        <v>697</v>
      </c>
      <c r="B126" s="77" t="s">
        <v>2994</v>
      </c>
      <c r="C126" s="323">
        <v>2.7</v>
      </c>
      <c r="D126" s="80" t="s">
        <v>2975</v>
      </c>
      <c r="E126" s="78">
        <v>1997</v>
      </c>
      <c r="F126" s="106">
        <v>26450</v>
      </c>
      <c r="G126" s="220" t="s">
        <v>2993</v>
      </c>
    </row>
    <row r="127" spans="1:7" x14ac:dyDescent="0.25">
      <c r="A127" s="77" t="s">
        <v>697</v>
      </c>
      <c r="B127" s="77" t="s">
        <v>2989</v>
      </c>
      <c r="C127" s="323">
        <v>3</v>
      </c>
      <c r="D127" s="80" t="s">
        <v>438</v>
      </c>
      <c r="E127" s="78">
        <v>1997</v>
      </c>
      <c r="F127" s="106">
        <v>28400</v>
      </c>
      <c r="G127" s="77" t="s">
        <v>2974</v>
      </c>
    </row>
    <row r="128" spans="1:7" x14ac:dyDescent="0.25">
      <c r="A128" s="77" t="s">
        <v>697</v>
      </c>
      <c r="B128" s="77" t="s">
        <v>2987</v>
      </c>
      <c r="C128" s="323">
        <v>3.2</v>
      </c>
      <c r="D128" s="80" t="s">
        <v>2975</v>
      </c>
      <c r="E128" s="78">
        <v>1997</v>
      </c>
      <c r="F128" s="106">
        <v>29500</v>
      </c>
      <c r="G128" s="77" t="s">
        <v>2974</v>
      </c>
    </row>
    <row r="129" spans="1:7" x14ac:dyDescent="0.25">
      <c r="A129" s="77" t="s">
        <v>697</v>
      </c>
      <c r="B129" s="77" t="s">
        <v>2985</v>
      </c>
      <c r="C129" s="323">
        <v>3.5</v>
      </c>
      <c r="D129" s="80" t="s">
        <v>2975</v>
      </c>
      <c r="E129" s="78">
        <v>1997</v>
      </c>
      <c r="F129" s="106">
        <v>30400</v>
      </c>
      <c r="G129" s="77" t="s">
        <v>2974</v>
      </c>
    </row>
    <row r="130" spans="1:7" x14ac:dyDescent="0.25">
      <c r="A130" s="77" t="s">
        <v>697</v>
      </c>
      <c r="B130" s="77" t="s">
        <v>2983</v>
      </c>
      <c r="C130" s="323">
        <v>4</v>
      </c>
      <c r="D130" s="80" t="s">
        <v>2975</v>
      </c>
      <c r="E130" s="78">
        <v>1997</v>
      </c>
      <c r="F130" s="106">
        <v>31300</v>
      </c>
      <c r="G130" s="77" t="s">
        <v>2974</v>
      </c>
    </row>
    <row r="131" spans="1:7" x14ac:dyDescent="0.25">
      <c r="A131" s="77" t="s">
        <v>697</v>
      </c>
      <c r="B131" s="77" t="s">
        <v>2977</v>
      </c>
      <c r="C131" s="323">
        <v>4</v>
      </c>
      <c r="D131" s="80" t="s">
        <v>2975</v>
      </c>
      <c r="E131" s="78">
        <v>1997</v>
      </c>
      <c r="F131" s="106">
        <v>31750</v>
      </c>
      <c r="G131" s="77" t="s">
        <v>2974</v>
      </c>
    </row>
    <row r="132" spans="1:7" x14ac:dyDescent="0.25">
      <c r="A132" s="77" t="s">
        <v>697</v>
      </c>
      <c r="B132" s="77" t="s">
        <v>3019</v>
      </c>
      <c r="C132" s="323">
        <v>2</v>
      </c>
      <c r="D132" s="80" t="s">
        <v>3007</v>
      </c>
      <c r="E132" s="78">
        <v>1997</v>
      </c>
      <c r="F132" s="171">
        <v>18150</v>
      </c>
      <c r="G132" s="106" t="s">
        <v>3006</v>
      </c>
    </row>
    <row r="133" spans="1:7" x14ac:dyDescent="0.25">
      <c r="A133" s="77" t="s">
        <v>697</v>
      </c>
      <c r="B133" s="77" t="s">
        <v>3018</v>
      </c>
      <c r="C133" s="323">
        <v>2.4</v>
      </c>
      <c r="D133" s="80" t="s">
        <v>3007</v>
      </c>
      <c r="E133" s="78">
        <v>1997</v>
      </c>
      <c r="F133" s="171">
        <v>18750</v>
      </c>
      <c r="G133" s="106" t="s">
        <v>2974</v>
      </c>
    </row>
    <row r="134" spans="1:7" x14ac:dyDescent="0.25">
      <c r="A134" s="77" t="s">
        <v>697</v>
      </c>
      <c r="B134" s="77" t="s">
        <v>3017</v>
      </c>
      <c r="C134" s="323">
        <v>2.5</v>
      </c>
      <c r="D134" s="80" t="s">
        <v>3007</v>
      </c>
      <c r="E134" s="78">
        <v>1997</v>
      </c>
      <c r="F134" s="171">
        <v>19050</v>
      </c>
      <c r="G134" s="106" t="s">
        <v>3006</v>
      </c>
    </row>
    <row r="135" spans="1:7" x14ac:dyDescent="0.25">
      <c r="A135" s="77" t="s">
        <v>697</v>
      </c>
      <c r="B135" s="77" t="s">
        <v>3016</v>
      </c>
      <c r="C135" s="323">
        <v>3</v>
      </c>
      <c r="D135" s="80" t="s">
        <v>3007</v>
      </c>
      <c r="E135" s="78">
        <v>1997</v>
      </c>
      <c r="F135" s="171">
        <v>19550</v>
      </c>
      <c r="G135" s="106" t="s">
        <v>3006</v>
      </c>
    </row>
    <row r="136" spans="1:7" x14ac:dyDescent="0.25">
      <c r="A136" s="77" t="s">
        <v>697</v>
      </c>
      <c r="B136" s="77" t="s">
        <v>3024</v>
      </c>
      <c r="C136" s="323">
        <v>3.2</v>
      </c>
      <c r="D136" s="80" t="s">
        <v>3007</v>
      </c>
      <c r="E136" s="78">
        <v>1997</v>
      </c>
      <c r="F136" s="171">
        <v>19950</v>
      </c>
      <c r="G136" s="106" t="s">
        <v>3006</v>
      </c>
    </row>
    <row r="137" spans="1:7" x14ac:dyDescent="0.25">
      <c r="A137" s="77" t="s">
        <v>697</v>
      </c>
      <c r="B137" s="77" t="s">
        <v>2829</v>
      </c>
      <c r="C137" s="323">
        <v>3.5</v>
      </c>
      <c r="D137" s="80" t="s">
        <v>3007</v>
      </c>
      <c r="E137" s="78">
        <v>1997</v>
      </c>
      <c r="F137" s="171">
        <v>20450</v>
      </c>
      <c r="G137" s="106" t="s">
        <v>3006</v>
      </c>
    </row>
    <row r="138" spans="1:7" x14ac:dyDescent="0.25">
      <c r="A138" s="77" t="s">
        <v>697</v>
      </c>
      <c r="B138" s="77" t="s">
        <v>3014</v>
      </c>
      <c r="C138" s="323">
        <v>4</v>
      </c>
      <c r="D138" s="80" t="s">
        <v>3007</v>
      </c>
      <c r="E138" s="78">
        <v>1997</v>
      </c>
      <c r="F138" s="171">
        <v>21050</v>
      </c>
      <c r="G138" s="106" t="s">
        <v>3006</v>
      </c>
    </row>
    <row r="139" spans="1:7" x14ac:dyDescent="0.25">
      <c r="A139" s="77" t="s">
        <v>697</v>
      </c>
      <c r="B139" s="77" t="s">
        <v>3013</v>
      </c>
      <c r="C139" s="323">
        <v>4.3</v>
      </c>
      <c r="D139" s="80" t="s">
        <v>3007</v>
      </c>
      <c r="E139" s="78">
        <v>1997</v>
      </c>
      <c r="F139" s="171">
        <v>21250</v>
      </c>
      <c r="G139" s="106" t="s">
        <v>3006</v>
      </c>
    </row>
    <row r="140" spans="1:7" x14ac:dyDescent="0.25">
      <c r="A140" s="77" t="s">
        <v>697</v>
      </c>
      <c r="B140" s="77" t="s">
        <v>3031</v>
      </c>
      <c r="C140" s="323" t="s">
        <v>6531</v>
      </c>
      <c r="D140" s="80" t="s">
        <v>44</v>
      </c>
      <c r="E140" s="78">
        <v>1997</v>
      </c>
      <c r="F140" s="171">
        <v>64491</v>
      </c>
      <c r="G140" s="77" t="s">
        <v>1910</v>
      </c>
    </row>
    <row r="141" spans="1:7" x14ac:dyDescent="0.25">
      <c r="A141" s="77" t="s">
        <v>697</v>
      </c>
      <c r="B141" s="77" t="s">
        <v>3031</v>
      </c>
      <c r="C141" s="323" t="s">
        <v>6534</v>
      </c>
      <c r="D141" s="80" t="s">
        <v>44</v>
      </c>
      <c r="E141" s="78">
        <v>1997</v>
      </c>
      <c r="F141" s="171">
        <v>66491</v>
      </c>
      <c r="G141" s="77" t="s">
        <v>1910</v>
      </c>
    </row>
    <row r="142" spans="1:7" x14ac:dyDescent="0.25">
      <c r="A142" s="77" t="s">
        <v>697</v>
      </c>
      <c r="B142" s="77" t="s">
        <v>3031</v>
      </c>
      <c r="C142" s="323">
        <v>5</v>
      </c>
      <c r="D142" s="80" t="s">
        <v>44</v>
      </c>
      <c r="E142" s="78">
        <v>1997</v>
      </c>
      <c r="F142" s="171">
        <v>68491</v>
      </c>
      <c r="G142" s="77" t="s">
        <v>1910</v>
      </c>
    </row>
    <row r="143" spans="1:7" x14ac:dyDescent="0.25">
      <c r="A143" s="77" t="s">
        <v>697</v>
      </c>
      <c r="B143" s="77" t="s">
        <v>3031</v>
      </c>
      <c r="C143" s="323">
        <v>5.5</v>
      </c>
      <c r="D143" s="80" t="s">
        <v>44</v>
      </c>
      <c r="E143" s="78">
        <v>1997</v>
      </c>
      <c r="F143" s="171">
        <v>70491</v>
      </c>
      <c r="G143" s="77" t="s">
        <v>1910</v>
      </c>
    </row>
    <row r="144" spans="1:7" x14ac:dyDescent="0.25">
      <c r="A144" s="77" t="s">
        <v>697</v>
      </c>
      <c r="B144" s="77" t="s">
        <v>3031</v>
      </c>
      <c r="C144" s="323" t="s">
        <v>6531</v>
      </c>
      <c r="D144" s="80" t="s">
        <v>44</v>
      </c>
      <c r="E144" s="78">
        <v>1997</v>
      </c>
      <c r="F144" s="171">
        <v>58291</v>
      </c>
      <c r="G144" s="106" t="s">
        <v>3030</v>
      </c>
    </row>
    <row r="145" spans="1:7" x14ac:dyDescent="0.25">
      <c r="A145" s="77" t="s">
        <v>697</v>
      </c>
      <c r="B145" s="77" t="s">
        <v>3031</v>
      </c>
      <c r="C145" s="323" t="s">
        <v>6534</v>
      </c>
      <c r="D145" s="80" t="s">
        <v>44</v>
      </c>
      <c r="E145" s="78">
        <v>1997</v>
      </c>
      <c r="F145" s="171">
        <v>60291</v>
      </c>
      <c r="G145" s="106" t="s">
        <v>3030</v>
      </c>
    </row>
    <row r="146" spans="1:7" x14ac:dyDescent="0.25">
      <c r="A146" s="77" t="s">
        <v>697</v>
      </c>
      <c r="B146" s="77" t="s">
        <v>3031</v>
      </c>
      <c r="C146" s="323">
        <v>5</v>
      </c>
      <c r="D146" s="80" t="s">
        <v>44</v>
      </c>
      <c r="E146" s="78">
        <v>1997</v>
      </c>
      <c r="F146" s="171">
        <v>62291</v>
      </c>
      <c r="G146" s="106" t="s">
        <v>3030</v>
      </c>
    </row>
    <row r="147" spans="1:7" x14ac:dyDescent="0.25">
      <c r="A147" s="77" t="s">
        <v>697</v>
      </c>
      <c r="B147" s="77" t="s">
        <v>3031</v>
      </c>
      <c r="C147" s="323">
        <v>5.5</v>
      </c>
      <c r="D147" s="80" t="s">
        <v>44</v>
      </c>
      <c r="E147" s="78">
        <v>1997</v>
      </c>
      <c r="F147" s="171">
        <v>64291</v>
      </c>
      <c r="G147" s="106" t="s">
        <v>3030</v>
      </c>
    </row>
    <row r="148" spans="1:7" x14ac:dyDescent="0.25">
      <c r="A148" s="77" t="s">
        <v>697</v>
      </c>
      <c r="B148" s="77" t="s">
        <v>3012</v>
      </c>
      <c r="C148" s="323">
        <v>5</v>
      </c>
      <c r="D148" s="80" t="s">
        <v>3007</v>
      </c>
      <c r="E148" s="78">
        <v>1997</v>
      </c>
      <c r="F148" s="171">
        <v>28760</v>
      </c>
      <c r="G148" s="106" t="s">
        <v>3006</v>
      </c>
    </row>
    <row r="149" spans="1:7" x14ac:dyDescent="0.25">
      <c r="A149" s="77" t="s">
        <v>2992</v>
      </c>
      <c r="B149" s="77" t="s">
        <v>2991</v>
      </c>
      <c r="C149" s="323">
        <v>2.8</v>
      </c>
      <c r="D149" s="80" t="s">
        <v>2975</v>
      </c>
      <c r="E149" s="78">
        <v>1997</v>
      </c>
      <c r="F149" s="106">
        <v>27550</v>
      </c>
      <c r="G149" s="77" t="s">
        <v>2990</v>
      </c>
    </row>
    <row r="150" spans="1:7" x14ac:dyDescent="0.25">
      <c r="A150" s="33" t="s">
        <v>117</v>
      </c>
      <c r="B150" s="33" t="s">
        <v>701</v>
      </c>
      <c r="C150" s="221">
        <v>3.5</v>
      </c>
      <c r="D150" s="61" t="s">
        <v>110</v>
      </c>
      <c r="E150" s="35">
        <v>1997</v>
      </c>
      <c r="F150" s="45">
        <v>16393.442622950821</v>
      </c>
      <c r="G150" s="33" t="s">
        <v>135</v>
      </c>
    </row>
    <row r="151" spans="1:7" x14ac:dyDescent="0.25">
      <c r="A151" s="33" t="s">
        <v>117</v>
      </c>
      <c r="B151" s="33" t="s">
        <v>239</v>
      </c>
      <c r="C151" s="221" t="s">
        <v>240</v>
      </c>
      <c r="D151" s="61" t="s">
        <v>125</v>
      </c>
      <c r="E151" s="112" t="s">
        <v>702</v>
      </c>
      <c r="F151" s="112" t="s">
        <v>703</v>
      </c>
      <c r="G151" s="33"/>
    </row>
    <row r="152" spans="1:7" x14ac:dyDescent="0.25">
      <c r="A152" s="33" t="s">
        <v>117</v>
      </c>
      <c r="B152" s="33" t="s">
        <v>239</v>
      </c>
      <c r="C152" s="221" t="s">
        <v>243</v>
      </c>
      <c r="D152" s="61" t="s">
        <v>125</v>
      </c>
      <c r="E152" s="112" t="s">
        <v>702</v>
      </c>
      <c r="F152" s="112" t="s">
        <v>704</v>
      </c>
      <c r="G152" s="33"/>
    </row>
    <row r="153" spans="1:7" x14ac:dyDescent="0.25">
      <c r="A153" s="33" t="s">
        <v>117</v>
      </c>
      <c r="B153" s="33" t="s">
        <v>239</v>
      </c>
      <c r="C153" s="221" t="s">
        <v>299</v>
      </c>
      <c r="D153" s="61" t="s">
        <v>125</v>
      </c>
      <c r="E153" s="112" t="s">
        <v>702</v>
      </c>
      <c r="F153" s="112" t="s">
        <v>705</v>
      </c>
      <c r="G153" s="33"/>
    </row>
    <row r="154" spans="1:7" x14ac:dyDescent="0.25">
      <c r="A154" s="33" t="s">
        <v>117</v>
      </c>
      <c r="B154" s="33" t="s">
        <v>239</v>
      </c>
      <c r="C154" s="221" t="s">
        <v>299</v>
      </c>
      <c r="D154" s="61" t="s">
        <v>44</v>
      </c>
      <c r="E154" s="112" t="s">
        <v>702</v>
      </c>
      <c r="F154" s="112" t="s">
        <v>706</v>
      </c>
      <c r="G154" s="33"/>
    </row>
    <row r="155" spans="1:7" x14ac:dyDescent="0.25">
      <c r="A155" s="33" t="s">
        <v>117</v>
      </c>
      <c r="B155" s="33" t="s">
        <v>239</v>
      </c>
      <c r="C155" s="221" t="s">
        <v>546</v>
      </c>
      <c r="D155" s="61" t="s">
        <v>125</v>
      </c>
      <c r="E155" s="112" t="s">
        <v>702</v>
      </c>
      <c r="F155" s="112" t="s">
        <v>707</v>
      </c>
      <c r="G155" s="33"/>
    </row>
    <row r="156" spans="1:7" x14ac:dyDescent="0.25">
      <c r="A156" s="33" t="s">
        <v>117</v>
      </c>
      <c r="B156" s="33" t="s">
        <v>239</v>
      </c>
      <c r="C156" s="221" t="s">
        <v>548</v>
      </c>
      <c r="D156" s="61" t="s">
        <v>125</v>
      </c>
      <c r="E156" s="112" t="s">
        <v>702</v>
      </c>
      <c r="F156" s="112" t="s">
        <v>708</v>
      </c>
      <c r="G156" s="33"/>
    </row>
    <row r="157" spans="1:7" x14ac:dyDescent="0.25">
      <c r="A157" s="33" t="s">
        <v>117</v>
      </c>
      <c r="B157" s="33" t="s">
        <v>239</v>
      </c>
      <c r="C157" s="221" t="s">
        <v>548</v>
      </c>
      <c r="D157" s="61" t="s">
        <v>44</v>
      </c>
      <c r="E157" s="112" t="s">
        <v>702</v>
      </c>
      <c r="F157" s="112" t="s">
        <v>709</v>
      </c>
      <c r="G157" s="33"/>
    </row>
    <row r="158" spans="1:7" x14ac:dyDescent="0.25">
      <c r="A158" s="33" t="s">
        <v>117</v>
      </c>
      <c r="B158" s="33" t="s">
        <v>239</v>
      </c>
      <c r="C158" s="221" t="s">
        <v>551</v>
      </c>
      <c r="D158" s="61" t="s">
        <v>125</v>
      </c>
      <c r="E158" s="112" t="s">
        <v>702</v>
      </c>
      <c r="F158" s="112" t="s">
        <v>710</v>
      </c>
      <c r="G158" s="33"/>
    </row>
    <row r="159" spans="1:7" x14ac:dyDescent="0.25">
      <c r="A159" s="33" t="s">
        <v>117</v>
      </c>
      <c r="B159" s="33" t="s">
        <v>239</v>
      </c>
      <c r="C159" s="221" t="s">
        <v>553</v>
      </c>
      <c r="D159" s="61" t="s">
        <v>125</v>
      </c>
      <c r="E159" s="112" t="s">
        <v>702</v>
      </c>
      <c r="F159" s="112" t="s">
        <v>711</v>
      </c>
      <c r="G159" s="33"/>
    </row>
    <row r="160" spans="1:7" x14ac:dyDescent="0.25">
      <c r="A160" s="33" t="s">
        <v>117</v>
      </c>
      <c r="B160" s="33" t="s">
        <v>239</v>
      </c>
      <c r="C160" s="221" t="s">
        <v>555</v>
      </c>
      <c r="D160" s="61" t="s">
        <v>44</v>
      </c>
      <c r="E160" s="112" t="s">
        <v>702</v>
      </c>
      <c r="F160" s="112" t="s">
        <v>712</v>
      </c>
      <c r="G160" s="33"/>
    </row>
    <row r="161" spans="1:7" x14ac:dyDescent="0.25">
      <c r="A161" s="33" t="s">
        <v>117</v>
      </c>
      <c r="B161" s="33" t="s">
        <v>239</v>
      </c>
      <c r="C161" s="221" t="s">
        <v>557</v>
      </c>
      <c r="D161" s="61" t="s">
        <v>125</v>
      </c>
      <c r="E161" s="112" t="s">
        <v>702</v>
      </c>
      <c r="F161" s="112" t="s">
        <v>713</v>
      </c>
      <c r="G161" s="33"/>
    </row>
    <row r="162" spans="1:7" x14ac:dyDescent="0.25">
      <c r="A162" s="33" t="s">
        <v>117</v>
      </c>
      <c r="B162" s="33" t="s">
        <v>239</v>
      </c>
      <c r="C162" s="221" t="s">
        <v>308</v>
      </c>
      <c r="D162" s="61" t="s">
        <v>125</v>
      </c>
      <c r="E162" s="112" t="s">
        <v>702</v>
      </c>
      <c r="F162" s="112" t="s">
        <v>714</v>
      </c>
      <c r="G162" s="33"/>
    </row>
    <row r="163" spans="1:7" x14ac:dyDescent="0.25">
      <c r="A163" s="33" t="s">
        <v>117</v>
      </c>
      <c r="B163" s="33" t="s">
        <v>239</v>
      </c>
      <c r="C163" s="221" t="s">
        <v>559</v>
      </c>
      <c r="D163" s="61" t="s">
        <v>125</v>
      </c>
      <c r="E163" s="112" t="s">
        <v>702</v>
      </c>
      <c r="F163" s="112" t="s">
        <v>715</v>
      </c>
      <c r="G163" s="33"/>
    </row>
    <row r="164" spans="1:7" x14ac:dyDescent="0.25">
      <c r="A164" s="33" t="s">
        <v>117</v>
      </c>
      <c r="B164" s="33" t="s">
        <v>239</v>
      </c>
      <c r="C164" s="221" t="s">
        <v>559</v>
      </c>
      <c r="D164" s="61" t="s">
        <v>44</v>
      </c>
      <c r="E164" s="112" t="s">
        <v>702</v>
      </c>
      <c r="F164" s="112" t="s">
        <v>716</v>
      </c>
      <c r="G164" s="33"/>
    </row>
    <row r="165" spans="1:7" x14ac:dyDescent="0.25">
      <c r="A165" s="33" t="s">
        <v>117</v>
      </c>
      <c r="B165" s="33" t="s">
        <v>310</v>
      </c>
      <c r="C165" s="221" t="s">
        <v>311</v>
      </c>
      <c r="D165" s="61" t="s">
        <v>44</v>
      </c>
      <c r="E165" s="112" t="s">
        <v>702</v>
      </c>
      <c r="F165" s="112" t="s">
        <v>717</v>
      </c>
      <c r="G165" s="33"/>
    </row>
    <row r="166" spans="1:7" x14ac:dyDescent="0.25">
      <c r="A166" s="33" t="s">
        <v>117</v>
      </c>
      <c r="B166" s="33" t="s">
        <v>637</v>
      </c>
      <c r="C166" s="221" t="s">
        <v>331</v>
      </c>
      <c r="D166" s="61" t="s">
        <v>125</v>
      </c>
      <c r="E166" s="112" t="s">
        <v>702</v>
      </c>
      <c r="F166" s="112" t="s">
        <v>720</v>
      </c>
      <c r="G166" s="33"/>
    </row>
    <row r="167" spans="1:7" x14ac:dyDescent="0.25">
      <c r="A167" s="33" t="s">
        <v>117</v>
      </c>
      <c r="B167" s="33" t="s">
        <v>637</v>
      </c>
      <c r="C167" s="221" t="s">
        <v>331</v>
      </c>
      <c r="D167" s="61" t="s">
        <v>44</v>
      </c>
      <c r="E167" s="112" t="s">
        <v>702</v>
      </c>
      <c r="F167" s="112" t="s">
        <v>721</v>
      </c>
      <c r="G167" s="33"/>
    </row>
    <row r="168" spans="1:7" x14ac:dyDescent="0.25">
      <c r="A168" s="33" t="s">
        <v>117</v>
      </c>
      <c r="B168" s="33" t="s">
        <v>637</v>
      </c>
      <c r="C168" s="221" t="s">
        <v>638</v>
      </c>
      <c r="D168" s="61" t="s">
        <v>125</v>
      </c>
      <c r="E168" s="112" t="s">
        <v>702</v>
      </c>
      <c r="F168" s="112" t="s">
        <v>718</v>
      </c>
      <c r="G168" s="33"/>
    </row>
    <row r="169" spans="1:7" x14ac:dyDescent="0.25">
      <c r="A169" s="33" t="s">
        <v>117</v>
      </c>
      <c r="B169" s="33" t="s">
        <v>637</v>
      </c>
      <c r="C169" s="221" t="s">
        <v>638</v>
      </c>
      <c r="D169" s="61" t="s">
        <v>44</v>
      </c>
      <c r="E169" s="112" t="s">
        <v>702</v>
      </c>
      <c r="F169" s="112" t="s">
        <v>719</v>
      </c>
      <c r="G169" s="33"/>
    </row>
    <row r="170" spans="1:7" x14ac:dyDescent="0.25">
      <c r="A170" s="33" t="s">
        <v>117</v>
      </c>
      <c r="B170" s="33" t="s">
        <v>637</v>
      </c>
      <c r="C170" s="221" t="s">
        <v>644</v>
      </c>
      <c r="D170" s="61" t="s">
        <v>125</v>
      </c>
      <c r="E170" s="112" t="s">
        <v>702</v>
      </c>
      <c r="F170" s="112" t="s">
        <v>722</v>
      </c>
      <c r="G170" s="33"/>
    </row>
    <row r="171" spans="1:7" x14ac:dyDescent="0.25">
      <c r="A171" s="33" t="s">
        <v>117</v>
      </c>
      <c r="B171" s="33" t="s">
        <v>637</v>
      </c>
      <c r="C171" s="221" t="s">
        <v>644</v>
      </c>
      <c r="D171" s="61" t="s">
        <v>44</v>
      </c>
      <c r="E171" s="112" t="s">
        <v>702</v>
      </c>
      <c r="F171" s="112" t="s">
        <v>723</v>
      </c>
      <c r="G171" s="33"/>
    </row>
    <row r="172" spans="1:7" x14ac:dyDescent="0.25">
      <c r="A172" s="33" t="s">
        <v>117</v>
      </c>
      <c r="B172" s="33" t="s">
        <v>313</v>
      </c>
      <c r="C172" s="221" t="s">
        <v>724</v>
      </c>
      <c r="D172" s="61" t="s">
        <v>125</v>
      </c>
      <c r="E172" s="112" t="s">
        <v>702</v>
      </c>
      <c r="F172" s="112" t="s">
        <v>725</v>
      </c>
      <c r="G172" s="33"/>
    </row>
    <row r="173" spans="1:7" x14ac:dyDescent="0.25">
      <c r="A173" s="33" t="s">
        <v>117</v>
      </c>
      <c r="B173" s="33" t="s">
        <v>313</v>
      </c>
      <c r="C173" s="221" t="s">
        <v>726</v>
      </c>
      <c r="D173" s="61" t="s">
        <v>125</v>
      </c>
      <c r="E173" s="112" t="s">
        <v>702</v>
      </c>
      <c r="F173" s="112" t="s">
        <v>727</v>
      </c>
      <c r="G173" s="33"/>
    </row>
    <row r="174" spans="1:7" x14ac:dyDescent="0.25">
      <c r="A174" s="33" t="s">
        <v>117</v>
      </c>
      <c r="B174" s="33" t="s">
        <v>313</v>
      </c>
      <c r="C174" s="221" t="s">
        <v>314</v>
      </c>
      <c r="D174" s="61" t="s">
        <v>125</v>
      </c>
      <c r="E174" s="112" t="s">
        <v>702</v>
      </c>
      <c r="F174" s="112" t="s">
        <v>728</v>
      </c>
      <c r="G174" s="33"/>
    </row>
    <row r="175" spans="1:7" x14ac:dyDescent="0.25">
      <c r="A175" s="33" t="s">
        <v>117</v>
      </c>
      <c r="B175" s="33" t="s">
        <v>313</v>
      </c>
      <c r="C175" s="221" t="s">
        <v>314</v>
      </c>
      <c r="D175" s="61" t="s">
        <v>44</v>
      </c>
      <c r="E175" s="112" t="s">
        <v>702</v>
      </c>
      <c r="F175" s="112" t="s">
        <v>729</v>
      </c>
      <c r="G175" s="33"/>
    </row>
    <row r="176" spans="1:7" x14ac:dyDescent="0.25">
      <c r="A176" s="33" t="s">
        <v>117</v>
      </c>
      <c r="B176" s="33" t="s">
        <v>313</v>
      </c>
      <c r="C176" s="221" t="s">
        <v>317</v>
      </c>
      <c r="D176" s="61" t="s">
        <v>44</v>
      </c>
      <c r="E176" s="112" t="s">
        <v>702</v>
      </c>
      <c r="F176" s="112" t="s">
        <v>730</v>
      </c>
      <c r="G176" s="33"/>
    </row>
    <row r="177" spans="1:7" x14ac:dyDescent="0.25">
      <c r="A177" s="33" t="s">
        <v>117</v>
      </c>
      <c r="B177" s="33" t="s">
        <v>313</v>
      </c>
      <c r="C177" s="221" t="s">
        <v>317</v>
      </c>
      <c r="D177" s="61" t="s">
        <v>125</v>
      </c>
      <c r="E177" s="112" t="s">
        <v>702</v>
      </c>
      <c r="F177" s="112" t="s">
        <v>731</v>
      </c>
      <c r="G177" s="33"/>
    </row>
    <row r="178" spans="1:7" x14ac:dyDescent="0.25">
      <c r="A178" s="33" t="s">
        <v>117</v>
      </c>
      <c r="B178" s="33" t="s">
        <v>252</v>
      </c>
      <c r="C178" s="221" t="s">
        <v>253</v>
      </c>
      <c r="D178" s="61" t="s">
        <v>125</v>
      </c>
      <c r="E178" s="112" t="s">
        <v>702</v>
      </c>
      <c r="F178" s="112" t="s">
        <v>732</v>
      </c>
      <c r="G178" s="33"/>
    </row>
    <row r="179" spans="1:7" x14ac:dyDescent="0.25">
      <c r="A179" s="33" t="s">
        <v>117</v>
      </c>
      <c r="B179" s="33" t="s">
        <v>252</v>
      </c>
      <c r="C179" s="221" t="s">
        <v>253</v>
      </c>
      <c r="D179" s="61" t="s">
        <v>44</v>
      </c>
      <c r="E179" s="112" t="s">
        <v>702</v>
      </c>
      <c r="F179" s="112" t="s">
        <v>733</v>
      </c>
      <c r="G179" s="33"/>
    </row>
    <row r="180" spans="1:7" x14ac:dyDescent="0.25">
      <c r="A180" s="33" t="s">
        <v>117</v>
      </c>
      <c r="B180" s="33" t="s">
        <v>161</v>
      </c>
      <c r="C180" s="221" t="s">
        <v>165</v>
      </c>
      <c r="D180" s="61" t="s">
        <v>125</v>
      </c>
      <c r="E180" s="112" t="s">
        <v>702</v>
      </c>
      <c r="F180" s="112" t="s">
        <v>734</v>
      </c>
      <c r="G180" s="33"/>
    </row>
    <row r="181" spans="1:7" x14ac:dyDescent="0.25">
      <c r="A181" s="33" t="s">
        <v>117</v>
      </c>
      <c r="B181" s="33" t="s">
        <v>161</v>
      </c>
      <c r="C181" s="221" t="s">
        <v>165</v>
      </c>
      <c r="D181" s="61" t="s">
        <v>44</v>
      </c>
      <c r="E181" s="112" t="s">
        <v>702</v>
      </c>
      <c r="F181" s="112" t="s">
        <v>735</v>
      </c>
      <c r="G181" s="33"/>
    </row>
    <row r="182" spans="1:7" x14ac:dyDescent="0.25">
      <c r="A182" s="33" t="s">
        <v>117</v>
      </c>
      <c r="B182" s="33" t="s">
        <v>580</v>
      </c>
      <c r="C182" s="221" t="s">
        <v>581</v>
      </c>
      <c r="D182" s="61" t="s">
        <v>125</v>
      </c>
      <c r="E182" s="112" t="s">
        <v>702</v>
      </c>
      <c r="F182" s="112" t="s">
        <v>736</v>
      </c>
      <c r="G182" s="33"/>
    </row>
    <row r="183" spans="1:7" x14ac:dyDescent="0.25">
      <c r="A183" s="33" t="s">
        <v>117</v>
      </c>
      <c r="B183" s="33" t="s">
        <v>580</v>
      </c>
      <c r="C183" s="221" t="s">
        <v>583</v>
      </c>
      <c r="D183" s="61" t="s">
        <v>125</v>
      </c>
      <c r="E183" s="112" t="s">
        <v>702</v>
      </c>
      <c r="F183" s="112" t="s">
        <v>737</v>
      </c>
      <c r="G183" s="33"/>
    </row>
    <row r="184" spans="1:7" x14ac:dyDescent="0.25">
      <c r="A184" s="33" t="s">
        <v>117</v>
      </c>
      <c r="B184" s="33" t="s">
        <v>580</v>
      </c>
      <c r="C184" s="221" t="s">
        <v>585</v>
      </c>
      <c r="D184" s="61" t="s">
        <v>125</v>
      </c>
      <c r="E184" s="112" t="s">
        <v>702</v>
      </c>
      <c r="F184" s="112" t="s">
        <v>738</v>
      </c>
      <c r="G184" s="33"/>
    </row>
    <row r="185" spans="1:7" x14ac:dyDescent="0.25">
      <c r="A185" s="33" t="s">
        <v>117</v>
      </c>
      <c r="B185" s="33" t="s">
        <v>258</v>
      </c>
      <c r="C185" s="221" t="s">
        <v>587</v>
      </c>
      <c r="D185" s="61" t="s">
        <v>125</v>
      </c>
      <c r="E185" s="112" t="s">
        <v>702</v>
      </c>
      <c r="F185" s="112" t="s">
        <v>739</v>
      </c>
      <c r="G185" s="33"/>
    </row>
    <row r="186" spans="1:7" x14ac:dyDescent="0.25">
      <c r="A186" s="33" t="s">
        <v>117</v>
      </c>
      <c r="B186" s="33" t="s">
        <v>258</v>
      </c>
      <c r="C186" s="221" t="s">
        <v>589</v>
      </c>
      <c r="D186" s="61" t="s">
        <v>125</v>
      </c>
      <c r="E186" s="112" t="s">
        <v>702</v>
      </c>
      <c r="F186" s="112" t="s">
        <v>740</v>
      </c>
      <c r="G186" s="33"/>
    </row>
    <row r="187" spans="1:7" x14ac:dyDescent="0.25">
      <c r="A187" s="33" t="s">
        <v>117</v>
      </c>
      <c r="B187" s="33" t="s">
        <v>258</v>
      </c>
      <c r="C187" s="221" t="s">
        <v>589</v>
      </c>
      <c r="D187" s="61" t="s">
        <v>44</v>
      </c>
      <c r="E187" s="112" t="s">
        <v>702</v>
      </c>
      <c r="F187" s="112" t="s">
        <v>741</v>
      </c>
      <c r="G187" s="33"/>
    </row>
    <row r="188" spans="1:7" x14ac:dyDescent="0.25">
      <c r="A188" s="33" t="s">
        <v>117</v>
      </c>
      <c r="B188" s="33" t="s">
        <v>258</v>
      </c>
      <c r="C188" s="221" t="s">
        <v>592</v>
      </c>
      <c r="D188" s="61" t="s">
        <v>125</v>
      </c>
      <c r="E188" s="112" t="s">
        <v>702</v>
      </c>
      <c r="F188" s="112" t="s">
        <v>742</v>
      </c>
      <c r="G188" s="33"/>
    </row>
    <row r="189" spans="1:7" x14ac:dyDescent="0.25">
      <c r="A189" s="33" t="s">
        <v>117</v>
      </c>
      <c r="B189" s="33" t="s">
        <v>261</v>
      </c>
      <c r="C189" s="221" t="s">
        <v>291</v>
      </c>
      <c r="D189" s="61" t="s">
        <v>44</v>
      </c>
      <c r="E189" s="112" t="s">
        <v>702</v>
      </c>
      <c r="F189" s="112" t="s">
        <v>747</v>
      </c>
      <c r="G189" s="33"/>
    </row>
    <row r="190" spans="1:7" x14ac:dyDescent="0.25">
      <c r="A190" s="33" t="s">
        <v>117</v>
      </c>
      <c r="B190" s="33" t="s">
        <v>261</v>
      </c>
      <c r="C190" s="221" t="s">
        <v>598</v>
      </c>
      <c r="D190" s="61" t="s">
        <v>44</v>
      </c>
      <c r="E190" s="112" t="s">
        <v>702</v>
      </c>
      <c r="F190" s="112" t="s">
        <v>748</v>
      </c>
      <c r="G190" s="33"/>
    </row>
    <row r="191" spans="1:7" x14ac:dyDescent="0.25">
      <c r="A191" s="33" t="s">
        <v>117</v>
      </c>
      <c r="B191" s="33" t="s">
        <v>261</v>
      </c>
      <c r="C191" s="221" t="s">
        <v>743</v>
      </c>
      <c r="D191" s="61" t="s">
        <v>44</v>
      </c>
      <c r="E191" s="112" t="s">
        <v>702</v>
      </c>
      <c r="F191" s="112" t="s">
        <v>744</v>
      </c>
      <c r="G191" s="33"/>
    </row>
    <row r="192" spans="1:7" x14ac:dyDescent="0.25">
      <c r="A192" s="33" t="s">
        <v>117</v>
      </c>
      <c r="B192" s="33" t="s">
        <v>261</v>
      </c>
      <c r="C192" s="221" t="s">
        <v>262</v>
      </c>
      <c r="D192" s="61" t="s">
        <v>44</v>
      </c>
      <c r="E192" s="112" t="s">
        <v>702</v>
      </c>
      <c r="F192" s="112" t="s">
        <v>745</v>
      </c>
      <c r="G192" s="33"/>
    </row>
    <row r="193" spans="1:7" x14ac:dyDescent="0.25">
      <c r="A193" s="33" t="s">
        <v>117</v>
      </c>
      <c r="B193" s="33" t="s">
        <v>261</v>
      </c>
      <c r="C193" s="221" t="s">
        <v>393</v>
      </c>
      <c r="D193" s="61" t="s">
        <v>44</v>
      </c>
      <c r="E193" s="112" t="s">
        <v>702</v>
      </c>
      <c r="F193" s="112" t="s">
        <v>746</v>
      </c>
      <c r="G193" s="33"/>
    </row>
    <row r="194" spans="1:7" x14ac:dyDescent="0.25">
      <c r="A194" s="33" t="s">
        <v>117</v>
      </c>
      <c r="B194" s="33" t="s">
        <v>600</v>
      </c>
      <c r="C194" s="221" t="s">
        <v>601</v>
      </c>
      <c r="D194" s="61" t="s">
        <v>44</v>
      </c>
      <c r="E194" s="112" t="s">
        <v>702</v>
      </c>
      <c r="F194" s="112" t="s">
        <v>749</v>
      </c>
      <c r="G194" s="33"/>
    </row>
    <row r="195" spans="1:7" x14ac:dyDescent="0.25">
      <c r="A195" s="33" t="s">
        <v>117</v>
      </c>
      <c r="B195" s="33" t="s">
        <v>514</v>
      </c>
      <c r="C195" s="221" t="s">
        <v>165</v>
      </c>
      <c r="D195" s="61" t="s">
        <v>44</v>
      </c>
      <c r="E195" s="112" t="s">
        <v>702</v>
      </c>
      <c r="F195" s="112" t="s">
        <v>750</v>
      </c>
      <c r="G195" s="33"/>
    </row>
    <row r="196" spans="1:7" x14ac:dyDescent="0.25">
      <c r="A196" s="33" t="s">
        <v>117</v>
      </c>
      <c r="B196" s="33" t="s">
        <v>167</v>
      </c>
      <c r="C196" s="221" t="s">
        <v>400</v>
      </c>
      <c r="D196" s="61" t="s">
        <v>44</v>
      </c>
      <c r="E196" s="112" t="s">
        <v>702</v>
      </c>
      <c r="F196" s="112" t="s">
        <v>751</v>
      </c>
      <c r="G196" s="33"/>
    </row>
    <row r="197" spans="1:7" x14ac:dyDescent="0.25">
      <c r="A197" s="33" t="s">
        <v>117</v>
      </c>
      <c r="B197" s="33" t="s">
        <v>327</v>
      </c>
      <c r="C197" s="221" t="s">
        <v>238</v>
      </c>
      <c r="D197" s="61" t="s">
        <v>125</v>
      </c>
      <c r="E197" s="112" t="s">
        <v>702</v>
      </c>
      <c r="F197" s="112" t="s">
        <v>752</v>
      </c>
      <c r="G197" s="33"/>
    </row>
    <row r="198" spans="1:7" x14ac:dyDescent="0.25">
      <c r="A198" s="33" t="s">
        <v>117</v>
      </c>
      <c r="B198" s="33" t="s">
        <v>327</v>
      </c>
      <c r="C198" s="221" t="s">
        <v>293</v>
      </c>
      <c r="D198" s="61" t="s">
        <v>44</v>
      </c>
      <c r="E198" s="112" t="s">
        <v>702</v>
      </c>
      <c r="F198" s="112" t="s">
        <v>753</v>
      </c>
      <c r="G198" s="33"/>
    </row>
    <row r="199" spans="1:7" x14ac:dyDescent="0.25">
      <c r="A199" s="33" t="s">
        <v>117</v>
      </c>
      <c r="B199" s="33" t="s">
        <v>327</v>
      </c>
      <c r="C199" s="221" t="s">
        <v>331</v>
      </c>
      <c r="D199" s="61" t="s">
        <v>44</v>
      </c>
      <c r="E199" s="112" t="s">
        <v>702</v>
      </c>
      <c r="F199" s="112" t="s">
        <v>761</v>
      </c>
      <c r="G199" s="33"/>
    </row>
    <row r="200" spans="1:7" x14ac:dyDescent="0.25">
      <c r="A200" s="33" t="s">
        <v>117</v>
      </c>
      <c r="B200" s="33" t="s">
        <v>327</v>
      </c>
      <c r="C200" s="221" t="s">
        <v>331</v>
      </c>
      <c r="D200" s="61" t="s">
        <v>125</v>
      </c>
      <c r="E200" s="112" t="s">
        <v>702</v>
      </c>
      <c r="F200" s="112" t="s">
        <v>762</v>
      </c>
      <c r="G200" s="33"/>
    </row>
    <row r="201" spans="1:7" x14ac:dyDescent="0.25">
      <c r="A201" s="33" t="s">
        <v>117</v>
      </c>
      <c r="B201" s="33" t="s">
        <v>327</v>
      </c>
      <c r="C201" s="221" t="s">
        <v>328</v>
      </c>
      <c r="D201" s="61" t="s">
        <v>125</v>
      </c>
      <c r="E201" s="112" t="s">
        <v>702</v>
      </c>
      <c r="F201" s="112" t="s">
        <v>759</v>
      </c>
      <c r="G201" s="33"/>
    </row>
    <row r="202" spans="1:7" x14ac:dyDescent="0.25">
      <c r="A202" s="33" t="s">
        <v>117</v>
      </c>
      <c r="B202" s="33" t="s">
        <v>327</v>
      </c>
      <c r="C202" s="221" t="s">
        <v>328</v>
      </c>
      <c r="D202" s="61" t="s">
        <v>44</v>
      </c>
      <c r="E202" s="112" t="s">
        <v>702</v>
      </c>
      <c r="F202" s="112" t="s">
        <v>760</v>
      </c>
      <c r="G202" s="33"/>
    </row>
    <row r="203" spans="1:7" x14ac:dyDescent="0.25">
      <c r="A203" s="33" t="s">
        <v>117</v>
      </c>
      <c r="B203" s="33" t="s">
        <v>327</v>
      </c>
      <c r="C203" s="221" t="s">
        <v>754</v>
      </c>
      <c r="D203" s="61" t="s">
        <v>44</v>
      </c>
      <c r="E203" s="112" t="s">
        <v>702</v>
      </c>
      <c r="F203" s="112" t="s">
        <v>755</v>
      </c>
      <c r="G203" s="33"/>
    </row>
    <row r="204" spans="1:7" x14ac:dyDescent="0.25">
      <c r="A204" s="33" t="s">
        <v>117</v>
      </c>
      <c r="B204" s="33" t="s">
        <v>327</v>
      </c>
      <c r="C204" s="221" t="s">
        <v>756</v>
      </c>
      <c r="D204" s="61" t="s">
        <v>125</v>
      </c>
      <c r="E204" s="112" t="s">
        <v>702</v>
      </c>
      <c r="F204" s="112" t="s">
        <v>757</v>
      </c>
      <c r="G204" s="33"/>
    </row>
    <row r="205" spans="1:7" x14ac:dyDescent="0.25">
      <c r="A205" s="33" t="s">
        <v>117</v>
      </c>
      <c r="B205" s="33" t="s">
        <v>327</v>
      </c>
      <c r="C205" s="221" t="s">
        <v>756</v>
      </c>
      <c r="D205" s="61" t="s">
        <v>44</v>
      </c>
      <c r="E205" s="112" t="s">
        <v>702</v>
      </c>
      <c r="F205" s="112" t="s">
        <v>758</v>
      </c>
      <c r="G205" s="33"/>
    </row>
    <row r="206" spans="1:7" x14ac:dyDescent="0.25">
      <c r="A206" s="33" t="s">
        <v>117</v>
      </c>
      <c r="B206" s="33" t="s">
        <v>273</v>
      </c>
      <c r="C206" s="221" t="s">
        <v>274</v>
      </c>
      <c r="D206" s="61" t="s">
        <v>44</v>
      </c>
      <c r="E206" s="112" t="s">
        <v>702</v>
      </c>
      <c r="F206" s="112" t="s">
        <v>763</v>
      </c>
      <c r="G206" s="33"/>
    </row>
    <row r="207" spans="1:7" customFormat="1" x14ac:dyDescent="0.25">
      <c r="A207" s="33" t="s">
        <v>129</v>
      </c>
      <c r="B207" s="41" t="s">
        <v>6680</v>
      </c>
      <c r="C207" s="221"/>
      <c r="D207" s="33"/>
      <c r="E207" s="35">
        <v>1997</v>
      </c>
      <c r="F207" s="63">
        <v>68500</v>
      </c>
      <c r="G207" s="98" t="s">
        <v>3241</v>
      </c>
    </row>
    <row r="208" spans="1:7" customFormat="1" x14ac:dyDescent="0.25">
      <c r="A208" s="33" t="s">
        <v>129</v>
      </c>
      <c r="B208" s="41" t="s">
        <v>6679</v>
      </c>
      <c r="C208" s="221"/>
      <c r="D208" s="33"/>
      <c r="E208" s="35">
        <v>1997</v>
      </c>
      <c r="F208" s="63">
        <v>81500</v>
      </c>
      <c r="G208" s="98" t="s">
        <v>3240</v>
      </c>
    </row>
    <row r="209" spans="1:7" customFormat="1" x14ac:dyDescent="0.25">
      <c r="A209" s="33" t="s">
        <v>129</v>
      </c>
      <c r="B209" s="41" t="s">
        <v>6678</v>
      </c>
      <c r="C209" s="221"/>
      <c r="D209" s="33"/>
      <c r="E209" s="35">
        <v>1997</v>
      </c>
      <c r="F209" s="63">
        <v>70500</v>
      </c>
      <c r="G209" s="98" t="s">
        <v>3241</v>
      </c>
    </row>
    <row r="210" spans="1:7" customFormat="1" x14ac:dyDescent="0.25">
      <c r="A210" s="33" t="s">
        <v>129</v>
      </c>
      <c r="B210" s="41" t="s">
        <v>6678</v>
      </c>
      <c r="C210" s="221"/>
      <c r="D210" s="33"/>
      <c r="E210" s="35">
        <v>1997</v>
      </c>
      <c r="F210" s="63">
        <v>83500</v>
      </c>
      <c r="G210" s="98" t="s">
        <v>3240</v>
      </c>
    </row>
    <row r="211" spans="1:7" customFormat="1" x14ac:dyDescent="0.25">
      <c r="A211" s="33" t="s">
        <v>129</v>
      </c>
      <c r="B211" s="41" t="s">
        <v>6677</v>
      </c>
      <c r="C211" s="747"/>
      <c r="D211" s="747"/>
      <c r="E211" s="35">
        <v>1997</v>
      </c>
      <c r="F211" s="63">
        <v>72500</v>
      </c>
      <c r="G211" s="98" t="s">
        <v>3241</v>
      </c>
    </row>
    <row r="212" spans="1:7" customFormat="1" x14ac:dyDescent="0.25">
      <c r="A212" s="33" t="s">
        <v>129</v>
      </c>
      <c r="B212" s="41" t="s">
        <v>6677</v>
      </c>
      <c r="C212" s="747"/>
      <c r="D212" s="747"/>
      <c r="E212" s="35">
        <v>1997</v>
      </c>
      <c r="F212" s="63">
        <v>85000</v>
      </c>
      <c r="G212" s="98" t="s">
        <v>3240</v>
      </c>
    </row>
    <row r="213" spans="1:7" customFormat="1" x14ac:dyDescent="0.25">
      <c r="A213" s="33" t="s">
        <v>129</v>
      </c>
      <c r="B213" s="41" t="s">
        <v>6676</v>
      </c>
      <c r="C213" s="747"/>
      <c r="D213" s="747"/>
      <c r="E213" s="35">
        <v>1997</v>
      </c>
      <c r="F213" s="63">
        <v>74500</v>
      </c>
      <c r="G213" s="98" t="s">
        <v>3241</v>
      </c>
    </row>
    <row r="214" spans="1:7" customFormat="1" x14ac:dyDescent="0.25">
      <c r="A214" s="33" t="s">
        <v>129</v>
      </c>
      <c r="B214" s="41" t="s">
        <v>6676</v>
      </c>
      <c r="C214" s="747"/>
      <c r="D214" s="747"/>
      <c r="E214" s="35">
        <v>1997</v>
      </c>
      <c r="F214" s="63">
        <v>87000</v>
      </c>
      <c r="G214" s="98" t="s">
        <v>3240</v>
      </c>
    </row>
    <row r="215" spans="1:7" customFormat="1" x14ac:dyDescent="0.25">
      <c r="A215" s="33" t="s">
        <v>129</v>
      </c>
      <c r="B215" s="41" t="s">
        <v>6681</v>
      </c>
      <c r="C215" s="747"/>
      <c r="D215" s="747"/>
      <c r="E215" s="35">
        <v>1997</v>
      </c>
      <c r="F215" s="63">
        <v>74600</v>
      </c>
      <c r="G215" s="98" t="s">
        <v>3241</v>
      </c>
    </row>
    <row r="216" spans="1:7" customFormat="1" x14ac:dyDescent="0.25">
      <c r="A216" s="33" t="s">
        <v>129</v>
      </c>
      <c r="B216" s="41" t="s">
        <v>6681</v>
      </c>
      <c r="C216" s="747"/>
      <c r="D216" s="747"/>
      <c r="E216" s="35">
        <v>1997</v>
      </c>
      <c r="F216" s="63">
        <v>87250</v>
      </c>
      <c r="G216" s="98" t="s">
        <v>3240</v>
      </c>
    </row>
    <row r="217" spans="1:7" customFormat="1" x14ac:dyDescent="0.25">
      <c r="A217" s="33" t="s">
        <v>129</v>
      </c>
      <c r="B217" s="41" t="s">
        <v>6674</v>
      </c>
      <c r="C217" s="747"/>
      <c r="D217" s="747"/>
      <c r="E217" s="35">
        <v>1997</v>
      </c>
      <c r="F217" s="63">
        <v>74700</v>
      </c>
      <c r="G217" s="98" t="s">
        <v>3241</v>
      </c>
    </row>
    <row r="218" spans="1:7" customFormat="1" x14ac:dyDescent="0.25">
      <c r="A218" s="33" t="s">
        <v>129</v>
      </c>
      <c r="B218" s="41" t="s">
        <v>6674</v>
      </c>
      <c r="C218" s="747"/>
      <c r="D218" s="747"/>
      <c r="E218" s="35">
        <v>1997</v>
      </c>
      <c r="F218" s="63">
        <v>87500</v>
      </c>
      <c r="G218" s="98" t="s">
        <v>3240</v>
      </c>
    </row>
    <row r="219" spans="1:7" customFormat="1" x14ac:dyDescent="0.25">
      <c r="A219" s="33" t="s">
        <v>129</v>
      </c>
      <c r="B219" s="41" t="s">
        <v>6673</v>
      </c>
      <c r="C219" s="747"/>
      <c r="D219" s="747"/>
      <c r="E219" s="35">
        <v>1997</v>
      </c>
      <c r="F219" s="63">
        <v>74800</v>
      </c>
      <c r="G219" s="98" t="s">
        <v>3241</v>
      </c>
    </row>
    <row r="220" spans="1:7" customFormat="1" x14ac:dyDescent="0.25">
      <c r="A220" s="33" t="s">
        <v>129</v>
      </c>
      <c r="B220" s="41" t="s">
        <v>6673</v>
      </c>
      <c r="C220" s="747"/>
      <c r="D220" s="747"/>
      <c r="E220" s="35">
        <v>1997</v>
      </c>
      <c r="F220" s="63">
        <v>87750</v>
      </c>
      <c r="G220" s="98" t="s">
        <v>3240</v>
      </c>
    </row>
    <row r="221" spans="1:7" customFormat="1" x14ac:dyDescent="0.25">
      <c r="A221" s="33" t="s">
        <v>129</v>
      </c>
      <c r="B221" s="41" t="s">
        <v>6672</v>
      </c>
      <c r="C221" s="747"/>
      <c r="D221" s="747"/>
      <c r="E221" s="35">
        <v>1997</v>
      </c>
      <c r="F221" s="63">
        <v>74900</v>
      </c>
      <c r="G221" s="98" t="s">
        <v>3241</v>
      </c>
    </row>
    <row r="222" spans="1:7" customFormat="1" x14ac:dyDescent="0.25">
      <c r="A222" s="33" t="s">
        <v>129</v>
      </c>
      <c r="B222" s="41" t="s">
        <v>6672</v>
      </c>
      <c r="C222" s="747"/>
      <c r="D222" s="747"/>
      <c r="E222" s="35">
        <v>1997</v>
      </c>
      <c r="F222" s="63">
        <v>88000</v>
      </c>
      <c r="G222" s="98" t="s">
        <v>3240</v>
      </c>
    </row>
    <row r="223" spans="1:7" customFormat="1" x14ac:dyDescent="0.25">
      <c r="A223" s="33" t="s">
        <v>129</v>
      </c>
      <c r="B223" s="41" t="s">
        <v>6671</v>
      </c>
      <c r="C223" s="747"/>
      <c r="D223" s="747"/>
      <c r="E223" s="35">
        <v>1997</v>
      </c>
      <c r="F223" s="63">
        <v>75000</v>
      </c>
      <c r="G223" s="98" t="s">
        <v>3241</v>
      </c>
    </row>
    <row r="224" spans="1:7" customFormat="1" x14ac:dyDescent="0.25">
      <c r="A224" s="33" t="s">
        <v>129</v>
      </c>
      <c r="B224" s="41" t="s">
        <v>6671</v>
      </c>
      <c r="C224" s="747"/>
      <c r="D224" s="747"/>
      <c r="E224" s="35">
        <v>1997</v>
      </c>
      <c r="F224" s="63">
        <v>88250</v>
      </c>
      <c r="G224" s="98" t="s">
        <v>3240</v>
      </c>
    </row>
    <row r="225" spans="1:7" customFormat="1" x14ac:dyDescent="0.25">
      <c r="A225" s="33" t="s">
        <v>129</v>
      </c>
      <c r="B225" s="41" t="s">
        <v>6670</v>
      </c>
      <c r="C225" s="747"/>
      <c r="D225" s="747"/>
      <c r="E225" s="35">
        <v>1997</v>
      </c>
      <c r="F225" s="63">
        <v>75100</v>
      </c>
      <c r="G225" s="98" t="s">
        <v>3241</v>
      </c>
    </row>
    <row r="226" spans="1:7" customFormat="1" x14ac:dyDescent="0.25">
      <c r="A226" s="33" t="s">
        <v>129</v>
      </c>
      <c r="B226" s="41" t="s">
        <v>6670</v>
      </c>
      <c r="C226" s="747"/>
      <c r="D226" s="747"/>
      <c r="E226" s="35">
        <v>1997</v>
      </c>
      <c r="F226" s="63">
        <v>88500</v>
      </c>
      <c r="G226" s="98" t="s">
        <v>3240</v>
      </c>
    </row>
    <row r="227" spans="1:7" customFormat="1" x14ac:dyDescent="0.25">
      <c r="A227" s="33" t="s">
        <v>129</v>
      </c>
      <c r="B227" s="41" t="s">
        <v>6669</v>
      </c>
      <c r="C227" s="747"/>
      <c r="D227" s="747"/>
      <c r="E227" s="35">
        <v>1997</v>
      </c>
      <c r="F227" s="63">
        <v>75200</v>
      </c>
      <c r="G227" s="98" t="s">
        <v>3241</v>
      </c>
    </row>
    <row r="228" spans="1:7" customFormat="1" x14ac:dyDescent="0.25">
      <c r="A228" s="33" t="s">
        <v>129</v>
      </c>
      <c r="B228" s="41" t="s">
        <v>6669</v>
      </c>
      <c r="C228" s="747"/>
      <c r="D228" s="747"/>
      <c r="E228" s="35">
        <v>1997</v>
      </c>
      <c r="F228" s="63">
        <v>88750</v>
      </c>
      <c r="G228" s="98" t="s">
        <v>3240</v>
      </c>
    </row>
    <row r="229" spans="1:7" customFormat="1" x14ac:dyDescent="0.25">
      <c r="A229" s="33" t="s">
        <v>129</v>
      </c>
      <c r="B229" s="41" t="s">
        <v>6668</v>
      </c>
      <c r="C229" s="747"/>
      <c r="D229" s="747"/>
      <c r="E229" s="35">
        <v>1997</v>
      </c>
      <c r="F229" s="63">
        <v>75300</v>
      </c>
      <c r="G229" s="98" t="s">
        <v>3241</v>
      </c>
    </row>
    <row r="230" spans="1:7" customFormat="1" x14ac:dyDescent="0.25">
      <c r="A230" s="33" t="s">
        <v>129</v>
      </c>
      <c r="B230" s="41" t="s">
        <v>6668</v>
      </c>
      <c r="C230" s="747"/>
      <c r="D230" s="747"/>
      <c r="E230" s="35">
        <v>1997</v>
      </c>
      <c r="F230" s="63">
        <v>89000</v>
      </c>
      <c r="G230" s="98" t="s">
        <v>3240</v>
      </c>
    </row>
    <row r="231" spans="1:7" customFormat="1" x14ac:dyDescent="0.25">
      <c r="A231" s="41" t="s">
        <v>129</v>
      </c>
      <c r="B231" s="41" t="s">
        <v>6667</v>
      </c>
      <c r="C231" s="748"/>
      <c r="D231" s="748"/>
      <c r="E231" s="35">
        <v>1997</v>
      </c>
      <c r="F231" s="63">
        <v>75400</v>
      </c>
      <c r="G231" s="98" t="s">
        <v>3241</v>
      </c>
    </row>
    <row r="232" spans="1:7" customFormat="1" x14ac:dyDescent="0.25">
      <c r="A232" s="41" t="s">
        <v>129</v>
      </c>
      <c r="B232" s="41" t="s">
        <v>6667</v>
      </c>
      <c r="C232" s="748"/>
      <c r="D232" s="748"/>
      <c r="E232" s="35">
        <v>1997</v>
      </c>
      <c r="F232" s="63">
        <v>89250</v>
      </c>
      <c r="G232" s="98" t="s">
        <v>3240</v>
      </c>
    </row>
    <row r="233" spans="1:7" customFormat="1" x14ac:dyDescent="0.25">
      <c r="A233" s="41" t="s">
        <v>129</v>
      </c>
      <c r="B233" s="41" t="s">
        <v>6666</v>
      </c>
      <c r="C233" s="748"/>
      <c r="D233" s="748"/>
      <c r="E233" s="35">
        <v>1997</v>
      </c>
      <c r="F233" s="63">
        <v>75500</v>
      </c>
      <c r="G233" s="98" t="s">
        <v>3241</v>
      </c>
    </row>
    <row r="234" spans="1:7" customFormat="1" x14ac:dyDescent="0.25">
      <c r="A234" s="41" t="s">
        <v>129</v>
      </c>
      <c r="B234" s="41" t="s">
        <v>6666</v>
      </c>
      <c r="C234" s="748"/>
      <c r="D234" s="748"/>
      <c r="E234" s="35">
        <v>1997</v>
      </c>
      <c r="F234" s="63">
        <v>89500</v>
      </c>
      <c r="G234" s="98" t="s">
        <v>3240</v>
      </c>
    </row>
    <row r="235" spans="1:7" x14ac:dyDescent="0.25">
      <c r="A235" s="33" t="s">
        <v>64</v>
      </c>
      <c r="B235" s="33" t="s">
        <v>235</v>
      </c>
      <c r="C235" s="221" t="s">
        <v>236</v>
      </c>
      <c r="D235" s="61" t="s">
        <v>125</v>
      </c>
      <c r="E235" s="112" t="s">
        <v>702</v>
      </c>
      <c r="F235" s="45">
        <v>11778</v>
      </c>
      <c r="G235" s="33" t="s">
        <v>135</v>
      </c>
    </row>
    <row r="236" spans="1:7" x14ac:dyDescent="0.25">
      <c r="A236" s="33" t="s">
        <v>64</v>
      </c>
      <c r="B236" s="33" t="s">
        <v>235</v>
      </c>
      <c r="C236" s="221" t="s">
        <v>134</v>
      </c>
      <c r="D236" s="61" t="s">
        <v>125</v>
      </c>
      <c r="E236" s="112" t="s">
        <v>702</v>
      </c>
      <c r="F236" s="45">
        <v>23213</v>
      </c>
      <c r="G236" s="33" t="s">
        <v>135</v>
      </c>
    </row>
    <row r="237" spans="1:7" x14ac:dyDescent="0.25">
      <c r="A237" s="33" t="s">
        <v>64</v>
      </c>
      <c r="B237" s="33" t="s">
        <v>235</v>
      </c>
      <c r="C237" s="221" t="s">
        <v>137</v>
      </c>
      <c r="D237" s="61" t="s">
        <v>125</v>
      </c>
      <c r="E237" s="112" t="s">
        <v>702</v>
      </c>
      <c r="F237" s="45">
        <v>19030</v>
      </c>
      <c r="G237" s="33" t="s">
        <v>135</v>
      </c>
    </row>
    <row r="238" spans="1:7" x14ac:dyDescent="0.25">
      <c r="A238" s="33" t="s">
        <v>64</v>
      </c>
      <c r="B238" s="33" t="s">
        <v>235</v>
      </c>
      <c r="C238" s="221" t="s">
        <v>238</v>
      </c>
      <c r="D238" s="61" t="s">
        <v>125</v>
      </c>
      <c r="E238" s="112" t="s">
        <v>702</v>
      </c>
      <c r="F238" s="45">
        <v>21796</v>
      </c>
      <c r="G238" s="33" t="s">
        <v>135</v>
      </c>
    </row>
    <row r="239" spans="1:7" x14ac:dyDescent="0.25">
      <c r="A239" s="33" t="s">
        <v>64</v>
      </c>
      <c r="B239" s="33" t="s">
        <v>235</v>
      </c>
      <c r="C239" s="221" t="s">
        <v>331</v>
      </c>
      <c r="D239" s="61" t="s">
        <v>125</v>
      </c>
      <c r="E239" s="112" t="s">
        <v>702</v>
      </c>
      <c r="F239" s="45">
        <v>21937</v>
      </c>
      <c r="G239" s="33" t="s">
        <v>135</v>
      </c>
    </row>
    <row r="240" spans="1:7" x14ac:dyDescent="0.25">
      <c r="A240" s="33" t="s">
        <v>64</v>
      </c>
      <c r="B240" s="33" t="s">
        <v>133</v>
      </c>
      <c r="C240" s="221" t="s">
        <v>695</v>
      </c>
      <c r="D240" s="61" t="s">
        <v>125</v>
      </c>
      <c r="E240" s="112" t="s">
        <v>702</v>
      </c>
      <c r="F240" s="45">
        <v>18998</v>
      </c>
      <c r="G240" s="33" t="s">
        <v>135</v>
      </c>
    </row>
    <row r="241" spans="1:7" x14ac:dyDescent="0.25">
      <c r="A241" s="33" t="s">
        <v>64</v>
      </c>
      <c r="B241" s="33" t="s">
        <v>370</v>
      </c>
      <c r="C241" s="221" t="s">
        <v>694</v>
      </c>
      <c r="D241" s="61" t="s">
        <v>44</v>
      </c>
      <c r="E241" s="112" t="s">
        <v>702</v>
      </c>
      <c r="F241" s="45">
        <v>31463</v>
      </c>
      <c r="G241" s="33" t="s">
        <v>197</v>
      </c>
    </row>
    <row r="242" spans="1:7" x14ac:dyDescent="0.25">
      <c r="A242" s="33" t="s">
        <v>64</v>
      </c>
      <c r="B242" s="33" t="s">
        <v>370</v>
      </c>
      <c r="C242" s="221" t="s">
        <v>620</v>
      </c>
      <c r="D242" s="61" t="s">
        <v>44</v>
      </c>
      <c r="E242" s="112" t="s">
        <v>702</v>
      </c>
      <c r="F242" s="45">
        <v>31807</v>
      </c>
      <c r="G242" s="33" t="s">
        <v>197</v>
      </c>
    </row>
    <row r="243" spans="1:7" x14ac:dyDescent="0.25">
      <c r="A243" s="33" t="s">
        <v>64</v>
      </c>
      <c r="B243" s="33" t="s">
        <v>195</v>
      </c>
      <c r="C243" s="221" t="s">
        <v>196</v>
      </c>
      <c r="D243" s="61" t="s">
        <v>44</v>
      </c>
      <c r="E243" s="112" t="s">
        <v>702</v>
      </c>
      <c r="F243" s="45">
        <v>32374</v>
      </c>
      <c r="G243" s="33" t="s">
        <v>197</v>
      </c>
    </row>
    <row r="244" spans="1:7" x14ac:dyDescent="0.25">
      <c r="A244" s="33" t="s">
        <v>64</v>
      </c>
      <c r="B244" s="33" t="s">
        <v>195</v>
      </c>
      <c r="C244" s="221" t="s">
        <v>694</v>
      </c>
      <c r="D244" s="61" t="s">
        <v>44</v>
      </c>
      <c r="E244" s="112" t="s">
        <v>702</v>
      </c>
      <c r="F244" s="45">
        <v>31673</v>
      </c>
      <c r="G244" s="33" t="s">
        <v>197</v>
      </c>
    </row>
    <row r="245" spans="1:7" x14ac:dyDescent="0.25">
      <c r="A245" s="33" t="s">
        <v>64</v>
      </c>
      <c r="B245" s="33" t="s">
        <v>195</v>
      </c>
      <c r="C245" s="221" t="s">
        <v>620</v>
      </c>
      <c r="D245" s="61" t="s">
        <v>44</v>
      </c>
      <c r="E245" s="112" t="s">
        <v>702</v>
      </c>
      <c r="F245" s="45">
        <v>34438</v>
      </c>
      <c r="G245" s="33" t="s">
        <v>197</v>
      </c>
    </row>
    <row r="246" spans="1:7" x14ac:dyDescent="0.25">
      <c r="A246" s="33" t="s">
        <v>690</v>
      </c>
      <c r="B246" s="33" t="s">
        <v>691</v>
      </c>
      <c r="C246" s="221">
        <v>3.2</v>
      </c>
      <c r="D246" s="61" t="s">
        <v>44</v>
      </c>
      <c r="E246" s="35">
        <v>1997</v>
      </c>
      <c r="F246" s="45">
        <v>20027.322404371585</v>
      </c>
      <c r="G246" s="33" t="s">
        <v>147</v>
      </c>
    </row>
    <row r="247" spans="1:7" x14ac:dyDescent="0.25">
      <c r="A247" s="77" t="s">
        <v>1289</v>
      </c>
      <c r="B247" s="77" t="s">
        <v>1290</v>
      </c>
      <c r="C247" s="323" t="s">
        <v>1991</v>
      </c>
      <c r="D247" s="80" t="s">
        <v>426</v>
      </c>
      <c r="E247" s="77">
        <v>1997</v>
      </c>
      <c r="F247" s="77">
        <v>18695</v>
      </c>
      <c r="G247" s="77" t="s">
        <v>1459</v>
      </c>
    </row>
    <row r="248" spans="1:7" x14ac:dyDescent="0.25">
      <c r="A248" s="33" t="s">
        <v>42</v>
      </c>
      <c r="B248" s="33" t="s">
        <v>276</v>
      </c>
      <c r="C248" s="403" t="s">
        <v>277</v>
      </c>
      <c r="D248" s="61" t="s">
        <v>120</v>
      </c>
      <c r="E248" s="35">
        <v>1997</v>
      </c>
      <c r="F248" s="37">
        <v>42203</v>
      </c>
      <c r="G248" s="33" t="s">
        <v>141</v>
      </c>
    </row>
    <row r="249" spans="1:7" x14ac:dyDescent="0.25">
      <c r="A249" s="33" t="s">
        <v>42</v>
      </c>
      <c r="B249" s="33" t="s">
        <v>276</v>
      </c>
      <c r="C249" s="403" t="s">
        <v>764</v>
      </c>
      <c r="D249" s="61" t="s">
        <v>120</v>
      </c>
      <c r="E249" s="35">
        <v>1997</v>
      </c>
      <c r="F249" s="37">
        <v>39537</v>
      </c>
      <c r="G249" s="33" t="s">
        <v>141</v>
      </c>
    </row>
    <row r="250" spans="1:7" x14ac:dyDescent="0.25">
      <c r="A250" s="33" t="s">
        <v>42</v>
      </c>
      <c r="B250" s="33" t="s">
        <v>276</v>
      </c>
      <c r="C250" s="403" t="s">
        <v>278</v>
      </c>
      <c r="D250" s="61" t="s">
        <v>120</v>
      </c>
      <c r="E250" s="35">
        <v>1997</v>
      </c>
      <c r="F250" s="37">
        <v>48422</v>
      </c>
      <c r="G250" s="33" t="s">
        <v>141</v>
      </c>
    </row>
    <row r="251" spans="1:7" x14ac:dyDescent="0.25">
      <c r="A251" s="33" t="s">
        <v>42</v>
      </c>
      <c r="B251" s="33" t="s">
        <v>276</v>
      </c>
      <c r="C251" s="403" t="s">
        <v>278</v>
      </c>
      <c r="D251" s="61" t="s">
        <v>120</v>
      </c>
      <c r="E251" s="35">
        <v>1997</v>
      </c>
      <c r="F251" s="37">
        <v>53087</v>
      </c>
      <c r="G251" s="33" t="s">
        <v>141</v>
      </c>
    </row>
    <row r="252" spans="1:7" x14ac:dyDescent="0.25">
      <c r="A252" s="33" t="s">
        <v>42</v>
      </c>
      <c r="B252" s="33" t="s">
        <v>276</v>
      </c>
      <c r="C252" s="403" t="s">
        <v>279</v>
      </c>
      <c r="D252" s="61" t="s">
        <v>44</v>
      </c>
      <c r="E252" s="35">
        <v>1997</v>
      </c>
      <c r="F252" s="37">
        <v>59084</v>
      </c>
      <c r="G252" s="33" t="s">
        <v>141</v>
      </c>
    </row>
    <row r="253" spans="1:7" x14ac:dyDescent="0.25">
      <c r="A253" s="33" t="s">
        <v>42</v>
      </c>
      <c r="B253" s="33" t="s">
        <v>610</v>
      </c>
      <c r="C253" s="403">
        <v>3</v>
      </c>
      <c r="D253" s="61" t="s">
        <v>125</v>
      </c>
      <c r="E253" s="35">
        <v>1997</v>
      </c>
      <c r="F253" s="37">
        <v>33525</v>
      </c>
      <c r="G253" s="33" t="s">
        <v>141</v>
      </c>
    </row>
    <row r="254" spans="1:7" x14ac:dyDescent="0.25">
      <c r="A254" s="33" t="s">
        <v>42</v>
      </c>
      <c r="B254" s="33" t="s">
        <v>611</v>
      </c>
      <c r="C254" s="403">
        <v>3</v>
      </c>
      <c r="D254" s="61" t="s">
        <v>125</v>
      </c>
      <c r="E254" s="35">
        <v>1997</v>
      </c>
      <c r="F254" s="37">
        <v>35977</v>
      </c>
      <c r="G254" s="33" t="s">
        <v>141</v>
      </c>
    </row>
    <row r="255" spans="1:7" x14ac:dyDescent="0.25">
      <c r="A255" s="33" t="s">
        <v>42</v>
      </c>
      <c r="B255" s="33" t="s">
        <v>340</v>
      </c>
      <c r="C255" s="403" t="s">
        <v>341</v>
      </c>
      <c r="D255" s="61" t="s">
        <v>125</v>
      </c>
      <c r="E255" s="35">
        <v>1997</v>
      </c>
      <c r="F255" s="37">
        <v>22323</v>
      </c>
      <c r="G255" s="33" t="s">
        <v>141</v>
      </c>
    </row>
    <row r="256" spans="1:7" x14ac:dyDescent="0.25">
      <c r="A256" s="33" t="s">
        <v>42</v>
      </c>
      <c r="B256" s="33" t="s">
        <v>340</v>
      </c>
      <c r="C256" s="403" t="s">
        <v>678</v>
      </c>
      <c r="D256" s="61" t="s">
        <v>125</v>
      </c>
      <c r="E256" s="35">
        <v>1997</v>
      </c>
      <c r="F256" s="37">
        <v>18858</v>
      </c>
      <c r="G256" s="33" t="s">
        <v>141</v>
      </c>
    </row>
    <row r="257" spans="1:7" x14ac:dyDescent="0.25">
      <c r="A257" s="33" t="s">
        <v>42</v>
      </c>
      <c r="B257" s="33" t="s">
        <v>340</v>
      </c>
      <c r="C257" s="403" t="s">
        <v>342</v>
      </c>
      <c r="D257" s="61" t="s">
        <v>125</v>
      </c>
      <c r="E257" s="35">
        <v>1997</v>
      </c>
      <c r="F257" s="37">
        <v>20779</v>
      </c>
      <c r="G257" s="33" t="s">
        <v>141</v>
      </c>
    </row>
    <row r="258" spans="1:7" x14ac:dyDescent="0.25">
      <c r="A258" s="33" t="s">
        <v>42</v>
      </c>
      <c r="B258" s="33" t="s">
        <v>340</v>
      </c>
      <c r="C258" s="403" t="s">
        <v>344</v>
      </c>
      <c r="D258" s="61" t="s">
        <v>125</v>
      </c>
      <c r="E258" s="35">
        <v>1997</v>
      </c>
      <c r="F258" s="37">
        <v>24000</v>
      </c>
      <c r="G258" s="33" t="s">
        <v>141</v>
      </c>
    </row>
    <row r="259" spans="1:7" x14ac:dyDescent="0.25">
      <c r="A259" s="33" t="s">
        <v>42</v>
      </c>
      <c r="B259" s="33" t="s">
        <v>340</v>
      </c>
      <c r="C259" s="403" t="s">
        <v>344</v>
      </c>
      <c r="D259" s="61" t="s">
        <v>44</v>
      </c>
      <c r="E259" s="35">
        <v>1997</v>
      </c>
      <c r="F259" s="37">
        <v>26621</v>
      </c>
      <c r="G259" s="33" t="s">
        <v>141</v>
      </c>
    </row>
    <row r="260" spans="1:7" x14ac:dyDescent="0.25">
      <c r="A260" s="33" t="s">
        <v>42</v>
      </c>
      <c r="B260" s="33" t="s">
        <v>340</v>
      </c>
      <c r="C260" s="403" t="s">
        <v>679</v>
      </c>
      <c r="D260" s="61" t="s">
        <v>125</v>
      </c>
      <c r="E260" s="35">
        <v>1997</v>
      </c>
      <c r="F260" s="37">
        <v>21634</v>
      </c>
      <c r="G260" s="33" t="s">
        <v>141</v>
      </c>
    </row>
    <row r="261" spans="1:7" x14ac:dyDescent="0.25">
      <c r="A261" s="33" t="s">
        <v>42</v>
      </c>
      <c r="B261" s="33" t="s">
        <v>340</v>
      </c>
      <c r="C261" s="403" t="s">
        <v>679</v>
      </c>
      <c r="D261" s="61" t="s">
        <v>44</v>
      </c>
      <c r="E261" s="35">
        <v>1997</v>
      </c>
      <c r="F261" s="37">
        <v>24078</v>
      </c>
      <c r="G261" s="33" t="s">
        <v>141</v>
      </c>
    </row>
    <row r="262" spans="1:7" x14ac:dyDescent="0.25">
      <c r="A262" s="33" t="s">
        <v>42</v>
      </c>
      <c r="B262" s="33" t="s">
        <v>340</v>
      </c>
      <c r="C262" s="403" t="s">
        <v>765</v>
      </c>
      <c r="D262" s="61" t="s">
        <v>125</v>
      </c>
      <c r="E262" s="35">
        <v>1997</v>
      </c>
      <c r="F262" s="37">
        <v>23078</v>
      </c>
      <c r="G262" s="33" t="s">
        <v>141</v>
      </c>
    </row>
    <row r="263" spans="1:7" x14ac:dyDescent="0.25">
      <c r="A263" s="33" t="s">
        <v>42</v>
      </c>
      <c r="B263" s="33" t="s">
        <v>340</v>
      </c>
      <c r="C263" s="403" t="s">
        <v>765</v>
      </c>
      <c r="D263" s="61" t="s">
        <v>44</v>
      </c>
      <c r="E263" s="35">
        <v>1997</v>
      </c>
      <c r="F263" s="37">
        <v>24689</v>
      </c>
      <c r="G263" s="33" t="s">
        <v>141</v>
      </c>
    </row>
    <row r="264" spans="1:7" x14ac:dyDescent="0.25">
      <c r="A264" s="33" t="s">
        <v>42</v>
      </c>
      <c r="B264" s="33" t="s">
        <v>340</v>
      </c>
      <c r="C264" s="221" t="s">
        <v>345</v>
      </c>
      <c r="D264" s="61" t="s">
        <v>125</v>
      </c>
      <c r="E264" s="35">
        <v>1997</v>
      </c>
      <c r="F264" s="37">
        <v>24989</v>
      </c>
      <c r="G264" s="33" t="s">
        <v>141</v>
      </c>
    </row>
    <row r="265" spans="1:7" x14ac:dyDescent="0.25">
      <c r="A265" s="33" t="s">
        <v>42</v>
      </c>
      <c r="B265" s="33" t="s">
        <v>340</v>
      </c>
      <c r="C265" s="403" t="s">
        <v>767</v>
      </c>
      <c r="D265" s="61" t="s">
        <v>44</v>
      </c>
      <c r="E265" s="35">
        <v>1997</v>
      </c>
      <c r="F265" s="37">
        <v>30608</v>
      </c>
      <c r="G265" s="33" t="s">
        <v>141</v>
      </c>
    </row>
    <row r="266" spans="1:7" x14ac:dyDescent="0.25">
      <c r="A266" s="33" t="s">
        <v>42</v>
      </c>
      <c r="B266" s="33" t="s">
        <v>340</v>
      </c>
      <c r="C266" s="403" t="s">
        <v>346</v>
      </c>
      <c r="D266" s="61" t="s">
        <v>125</v>
      </c>
      <c r="E266" s="35">
        <v>1997</v>
      </c>
      <c r="F266" s="37">
        <v>23622</v>
      </c>
      <c r="G266" s="33" t="s">
        <v>141</v>
      </c>
    </row>
    <row r="267" spans="1:7" x14ac:dyDescent="0.25">
      <c r="A267" s="33" t="s">
        <v>42</v>
      </c>
      <c r="B267" s="33" t="s">
        <v>340</v>
      </c>
      <c r="C267" s="403" t="s">
        <v>766</v>
      </c>
      <c r="D267" s="61" t="s">
        <v>44</v>
      </c>
      <c r="E267" s="35">
        <v>1997</v>
      </c>
      <c r="F267" s="37">
        <v>26077</v>
      </c>
      <c r="G267" s="33" t="s">
        <v>141</v>
      </c>
    </row>
    <row r="268" spans="1:7" x14ac:dyDescent="0.25">
      <c r="A268" s="33" t="s">
        <v>42</v>
      </c>
      <c r="B268" s="33" t="s">
        <v>207</v>
      </c>
      <c r="C268" s="403">
        <v>1.8</v>
      </c>
      <c r="D268" s="61" t="s">
        <v>125</v>
      </c>
      <c r="E268" s="35">
        <v>1997</v>
      </c>
      <c r="F268" s="37">
        <v>20123</v>
      </c>
      <c r="G268" s="33" t="s">
        <v>141</v>
      </c>
    </row>
    <row r="269" spans="1:7" x14ac:dyDescent="0.25">
      <c r="A269" s="33" t="s">
        <v>42</v>
      </c>
      <c r="B269" s="33" t="s">
        <v>207</v>
      </c>
      <c r="C269" s="403">
        <v>2</v>
      </c>
      <c r="D269" s="61" t="s">
        <v>125</v>
      </c>
      <c r="E269" s="35">
        <v>1997</v>
      </c>
      <c r="F269" s="37">
        <v>23700</v>
      </c>
      <c r="G269" s="33" t="s">
        <v>141</v>
      </c>
    </row>
    <row r="270" spans="1:7" x14ac:dyDescent="0.25">
      <c r="A270" s="33" t="s">
        <v>42</v>
      </c>
      <c r="B270" s="33" t="s">
        <v>207</v>
      </c>
      <c r="C270" s="403">
        <v>2</v>
      </c>
      <c r="D270" s="61" t="s">
        <v>44</v>
      </c>
      <c r="E270" s="35">
        <v>1997</v>
      </c>
      <c r="F270" s="37">
        <v>24178</v>
      </c>
      <c r="G270" s="33" t="s">
        <v>141</v>
      </c>
    </row>
    <row r="271" spans="1:7" x14ac:dyDescent="0.25">
      <c r="A271" s="33" t="s">
        <v>42</v>
      </c>
      <c r="B271" s="33" t="s">
        <v>207</v>
      </c>
      <c r="C271" s="403" t="s">
        <v>526</v>
      </c>
      <c r="D271" s="61" t="s">
        <v>125</v>
      </c>
      <c r="E271" s="35">
        <v>1997</v>
      </c>
      <c r="F271" s="37">
        <v>20540</v>
      </c>
      <c r="G271" s="33" t="s">
        <v>141</v>
      </c>
    </row>
    <row r="272" spans="1:7" x14ac:dyDescent="0.25">
      <c r="A272" s="33" t="s">
        <v>42</v>
      </c>
      <c r="B272" s="33" t="s">
        <v>207</v>
      </c>
      <c r="C272" s="403" t="s">
        <v>347</v>
      </c>
      <c r="D272" s="61" t="s">
        <v>125</v>
      </c>
      <c r="E272" s="35">
        <v>1997</v>
      </c>
      <c r="F272" s="37">
        <v>23225</v>
      </c>
      <c r="G272" s="33" t="s">
        <v>141</v>
      </c>
    </row>
    <row r="273" spans="1:7" x14ac:dyDescent="0.25">
      <c r="A273" s="33" t="s">
        <v>42</v>
      </c>
      <c r="B273" s="33" t="s">
        <v>207</v>
      </c>
      <c r="C273" s="403" t="s">
        <v>347</v>
      </c>
      <c r="D273" s="61" t="s">
        <v>44</v>
      </c>
      <c r="E273" s="35">
        <v>1997</v>
      </c>
      <c r="F273" s="37">
        <v>25890</v>
      </c>
      <c r="G273" s="33" t="s">
        <v>141</v>
      </c>
    </row>
    <row r="274" spans="1:7" x14ac:dyDescent="0.25">
      <c r="A274" s="33" t="s">
        <v>42</v>
      </c>
      <c r="B274" s="33" t="s">
        <v>207</v>
      </c>
      <c r="C274" s="403" t="s">
        <v>360</v>
      </c>
      <c r="D274" s="61" t="s">
        <v>125</v>
      </c>
      <c r="E274" s="35">
        <v>1997</v>
      </c>
      <c r="F274" s="37">
        <v>21870</v>
      </c>
      <c r="G274" s="33" t="s">
        <v>141</v>
      </c>
    </row>
    <row r="275" spans="1:7" x14ac:dyDescent="0.25">
      <c r="A275" s="33" t="s">
        <v>42</v>
      </c>
      <c r="B275" s="33" t="s">
        <v>207</v>
      </c>
      <c r="C275" s="403" t="s">
        <v>360</v>
      </c>
      <c r="D275" s="61" t="s">
        <v>44</v>
      </c>
      <c r="E275" s="35">
        <v>1997</v>
      </c>
      <c r="F275" s="37">
        <v>26511</v>
      </c>
      <c r="G275" s="33" t="s">
        <v>141</v>
      </c>
    </row>
    <row r="276" spans="1:7" x14ac:dyDescent="0.25">
      <c r="A276" s="33" t="s">
        <v>42</v>
      </c>
      <c r="B276" s="33" t="s">
        <v>674</v>
      </c>
      <c r="C276" s="403">
        <v>2.2000000000000002</v>
      </c>
      <c r="D276" s="61" t="s">
        <v>125</v>
      </c>
      <c r="E276" s="35">
        <v>1997</v>
      </c>
      <c r="F276" s="37">
        <v>25200</v>
      </c>
      <c r="G276" s="33" t="s">
        <v>141</v>
      </c>
    </row>
    <row r="277" spans="1:7" x14ac:dyDescent="0.25">
      <c r="A277" s="33" t="s">
        <v>42</v>
      </c>
      <c r="B277" s="33" t="s">
        <v>674</v>
      </c>
      <c r="C277" s="403">
        <v>2.2000000000000002</v>
      </c>
      <c r="D277" s="61" t="s">
        <v>44</v>
      </c>
      <c r="E277" s="35">
        <v>1997</v>
      </c>
      <c r="F277" s="37">
        <v>29143</v>
      </c>
      <c r="G277" s="33" t="s">
        <v>141</v>
      </c>
    </row>
    <row r="278" spans="1:7" x14ac:dyDescent="0.25">
      <c r="A278" s="33" t="s">
        <v>42</v>
      </c>
      <c r="B278" s="33" t="s">
        <v>674</v>
      </c>
      <c r="C278" s="403">
        <v>2.5</v>
      </c>
      <c r="D278" s="61" t="s">
        <v>125</v>
      </c>
      <c r="E278" s="35">
        <v>1997</v>
      </c>
      <c r="F278" s="37">
        <v>28943</v>
      </c>
      <c r="G278" s="33" t="s">
        <v>141</v>
      </c>
    </row>
    <row r="279" spans="1:7" x14ac:dyDescent="0.25">
      <c r="A279" s="33" t="s">
        <v>42</v>
      </c>
      <c r="B279" s="33" t="s">
        <v>674</v>
      </c>
      <c r="C279" s="403">
        <v>2.5</v>
      </c>
      <c r="D279" s="61" t="s">
        <v>44</v>
      </c>
      <c r="E279" s="35">
        <v>1997</v>
      </c>
      <c r="F279" s="37">
        <v>31276</v>
      </c>
      <c r="G279" s="33" t="s">
        <v>141</v>
      </c>
    </row>
    <row r="280" spans="1:7" x14ac:dyDescent="0.25">
      <c r="A280" s="33" t="s">
        <v>42</v>
      </c>
      <c r="B280" s="33" t="s">
        <v>151</v>
      </c>
      <c r="C280" s="221" t="s">
        <v>695</v>
      </c>
      <c r="D280" s="61" t="s">
        <v>125</v>
      </c>
      <c r="E280" s="35">
        <v>1997</v>
      </c>
      <c r="F280" s="37">
        <v>19069</v>
      </c>
      <c r="G280" s="33" t="s">
        <v>141</v>
      </c>
    </row>
    <row r="281" spans="1:7" x14ac:dyDescent="0.25">
      <c r="A281" s="33" t="s">
        <v>42</v>
      </c>
      <c r="B281" s="33" t="s">
        <v>151</v>
      </c>
      <c r="C281" s="221" t="s">
        <v>961</v>
      </c>
      <c r="D281" s="61" t="s">
        <v>125</v>
      </c>
      <c r="E281" s="35">
        <v>1997</v>
      </c>
      <c r="F281" s="37">
        <v>20424</v>
      </c>
      <c r="G281" s="33" t="s">
        <v>141</v>
      </c>
    </row>
    <row r="282" spans="1:7" x14ac:dyDescent="0.25">
      <c r="A282" s="33" t="s">
        <v>42</v>
      </c>
      <c r="B282" s="33" t="s">
        <v>151</v>
      </c>
      <c r="C282" s="221" t="s">
        <v>293</v>
      </c>
      <c r="D282" s="61" t="s">
        <v>125</v>
      </c>
      <c r="E282" s="35">
        <v>1997</v>
      </c>
      <c r="F282" s="37">
        <v>22212</v>
      </c>
      <c r="G282" s="33" t="s">
        <v>141</v>
      </c>
    </row>
    <row r="283" spans="1:7" x14ac:dyDescent="0.25">
      <c r="A283" s="33" t="s">
        <v>42</v>
      </c>
      <c r="B283" s="33" t="s">
        <v>151</v>
      </c>
      <c r="C283" s="221" t="s">
        <v>331</v>
      </c>
      <c r="D283" s="61" t="s">
        <v>125</v>
      </c>
      <c r="E283" s="35">
        <v>1997</v>
      </c>
      <c r="F283" s="37">
        <v>22912</v>
      </c>
      <c r="G283" s="33" t="s">
        <v>141</v>
      </c>
    </row>
    <row r="284" spans="1:7" x14ac:dyDescent="0.25">
      <c r="A284" s="33" t="s">
        <v>42</v>
      </c>
      <c r="B284" s="33" t="s">
        <v>3009</v>
      </c>
      <c r="C284" s="221" t="s">
        <v>961</v>
      </c>
      <c r="D284" s="61" t="s">
        <v>125</v>
      </c>
      <c r="E284" s="35">
        <v>1997</v>
      </c>
      <c r="F284" s="163">
        <v>17936</v>
      </c>
      <c r="G284" s="33" t="s">
        <v>141</v>
      </c>
    </row>
    <row r="285" spans="1:7" x14ac:dyDescent="0.25">
      <c r="A285" s="33" t="s">
        <v>42</v>
      </c>
      <c r="B285" s="33" t="s">
        <v>3009</v>
      </c>
      <c r="C285" s="221" t="s">
        <v>293</v>
      </c>
      <c r="D285" s="61" t="s">
        <v>125</v>
      </c>
      <c r="E285" s="35">
        <v>1997</v>
      </c>
      <c r="F285" s="163">
        <v>18572</v>
      </c>
      <c r="G285" s="33" t="s">
        <v>141</v>
      </c>
    </row>
    <row r="286" spans="1:7" x14ac:dyDescent="0.25">
      <c r="A286" s="33" t="s">
        <v>42</v>
      </c>
      <c r="B286" s="33" t="s">
        <v>3009</v>
      </c>
      <c r="C286" s="221" t="s">
        <v>331</v>
      </c>
      <c r="D286" s="61" t="s">
        <v>125</v>
      </c>
      <c r="E286" s="35">
        <v>1997</v>
      </c>
      <c r="F286" s="163">
        <v>18992</v>
      </c>
      <c r="G286" s="33" t="s">
        <v>141</v>
      </c>
    </row>
    <row r="287" spans="1:7" x14ac:dyDescent="0.25">
      <c r="A287" s="33" t="s">
        <v>42</v>
      </c>
      <c r="B287" s="33" t="s">
        <v>612</v>
      </c>
      <c r="C287" s="403">
        <v>2.4</v>
      </c>
      <c r="D287" s="61" t="s">
        <v>125</v>
      </c>
      <c r="E287" s="35">
        <v>1997</v>
      </c>
      <c r="F287" s="37">
        <v>18725</v>
      </c>
      <c r="G287" s="33" t="s">
        <v>141</v>
      </c>
    </row>
    <row r="288" spans="1:7" x14ac:dyDescent="0.25">
      <c r="A288" s="33" t="s">
        <v>42</v>
      </c>
      <c r="B288" s="33" t="s">
        <v>769</v>
      </c>
      <c r="C288" s="403">
        <v>2.4</v>
      </c>
      <c r="D288" s="61" t="s">
        <v>125</v>
      </c>
      <c r="E288" s="35">
        <v>1997</v>
      </c>
      <c r="F288" s="37">
        <v>16648</v>
      </c>
      <c r="G288" s="33" t="s">
        <v>126</v>
      </c>
    </row>
    <row r="289" spans="1:8" x14ac:dyDescent="0.25">
      <c r="A289" s="33" t="s">
        <v>42</v>
      </c>
      <c r="B289" s="33" t="s">
        <v>172</v>
      </c>
      <c r="C289" s="403">
        <v>2</v>
      </c>
      <c r="D289" s="61" t="s">
        <v>44</v>
      </c>
      <c r="E289" s="35">
        <v>1997</v>
      </c>
      <c r="F289" s="37">
        <v>36062</v>
      </c>
      <c r="G289" s="33" t="s">
        <v>173</v>
      </c>
    </row>
    <row r="290" spans="1:8" x14ac:dyDescent="0.25">
      <c r="A290" s="33" t="s">
        <v>42</v>
      </c>
      <c r="B290" s="33" t="s">
        <v>412</v>
      </c>
      <c r="C290" s="403">
        <v>2</v>
      </c>
      <c r="D290" s="61" t="s">
        <v>125</v>
      </c>
      <c r="E290" s="35">
        <v>1997</v>
      </c>
      <c r="F290" s="37">
        <v>23469</v>
      </c>
      <c r="G290" s="33" t="s">
        <v>173</v>
      </c>
    </row>
    <row r="291" spans="1:8" x14ac:dyDescent="0.25">
      <c r="A291" s="33" t="s">
        <v>42</v>
      </c>
      <c r="B291" s="33" t="s">
        <v>210</v>
      </c>
      <c r="C291" s="403">
        <v>2</v>
      </c>
      <c r="D291" s="61" t="s">
        <v>125</v>
      </c>
      <c r="E291" s="35">
        <v>1997</v>
      </c>
      <c r="F291" s="37">
        <v>32664</v>
      </c>
      <c r="G291" s="33" t="s">
        <v>211</v>
      </c>
    </row>
    <row r="292" spans="1:8" x14ac:dyDescent="0.25">
      <c r="A292" s="33" t="s">
        <v>42</v>
      </c>
      <c r="B292" s="33" t="s">
        <v>527</v>
      </c>
      <c r="C292" s="403">
        <v>4</v>
      </c>
      <c r="D292" s="61" t="s">
        <v>120</v>
      </c>
      <c r="E292" s="35">
        <v>1997</v>
      </c>
      <c r="F292" s="37">
        <v>58923</v>
      </c>
      <c r="G292" s="33" t="s">
        <v>141</v>
      </c>
    </row>
    <row r="293" spans="1:8" x14ac:dyDescent="0.25">
      <c r="A293" s="33" t="s">
        <v>42</v>
      </c>
      <c r="B293" s="33" t="s">
        <v>528</v>
      </c>
      <c r="C293" s="403">
        <v>4</v>
      </c>
      <c r="D293" s="61" t="s">
        <v>120</v>
      </c>
      <c r="E293" s="35">
        <v>1997</v>
      </c>
      <c r="F293" s="37">
        <v>64170</v>
      </c>
      <c r="G293" s="33" t="s">
        <v>141</v>
      </c>
    </row>
    <row r="294" spans="1:8" x14ac:dyDescent="0.25">
      <c r="A294" s="33" t="s">
        <v>42</v>
      </c>
      <c r="B294" s="33" t="s">
        <v>529</v>
      </c>
      <c r="C294" s="403">
        <v>4</v>
      </c>
      <c r="D294" s="61" t="s">
        <v>120</v>
      </c>
      <c r="E294" s="35">
        <v>1997</v>
      </c>
      <c r="F294" s="37">
        <v>64562</v>
      </c>
      <c r="G294" s="33" t="s">
        <v>141</v>
      </c>
    </row>
    <row r="295" spans="1:8" x14ac:dyDescent="0.25">
      <c r="A295" s="33" t="s">
        <v>42</v>
      </c>
      <c r="B295" s="33" t="s">
        <v>770</v>
      </c>
      <c r="C295" s="403">
        <v>5</v>
      </c>
      <c r="D295" s="61" t="s">
        <v>125</v>
      </c>
      <c r="E295" s="35">
        <v>1997</v>
      </c>
      <c r="F295" s="37">
        <v>102731</v>
      </c>
      <c r="G295" s="33" t="s">
        <v>141</v>
      </c>
    </row>
    <row r="296" spans="1:8" x14ac:dyDescent="0.25">
      <c r="A296" s="33" t="s">
        <v>42</v>
      </c>
      <c r="B296" s="33" t="s">
        <v>771</v>
      </c>
      <c r="C296" s="403">
        <v>1.8</v>
      </c>
      <c r="D296" s="61" t="s">
        <v>120</v>
      </c>
      <c r="E296" s="35">
        <v>1997</v>
      </c>
      <c r="F296" s="37">
        <v>21546</v>
      </c>
      <c r="G296" s="33" t="s">
        <v>141</v>
      </c>
    </row>
    <row r="297" spans="1:8" x14ac:dyDescent="0.25">
      <c r="A297" s="33" t="s">
        <v>42</v>
      </c>
      <c r="B297" s="33" t="s">
        <v>351</v>
      </c>
      <c r="C297" s="403">
        <v>2</v>
      </c>
      <c r="D297" s="61" t="s">
        <v>120</v>
      </c>
      <c r="E297" s="35">
        <v>1997</v>
      </c>
      <c r="F297" s="37">
        <v>25211</v>
      </c>
      <c r="G297" s="33" t="s">
        <v>141</v>
      </c>
    </row>
    <row r="298" spans="1:8" x14ac:dyDescent="0.25">
      <c r="A298" s="33" t="s">
        <v>42</v>
      </c>
      <c r="B298" s="33" t="s">
        <v>351</v>
      </c>
      <c r="C298" s="403">
        <v>2.5</v>
      </c>
      <c r="D298" s="61" t="s">
        <v>120</v>
      </c>
      <c r="E298" s="35">
        <v>1997</v>
      </c>
      <c r="F298" s="37">
        <v>29820</v>
      </c>
      <c r="G298" s="33" t="s">
        <v>141</v>
      </c>
    </row>
    <row r="299" spans="1:8" x14ac:dyDescent="0.25">
      <c r="A299" s="33" t="s">
        <v>42</v>
      </c>
      <c r="B299" s="33" t="s">
        <v>351</v>
      </c>
      <c r="C299" s="403">
        <v>2.5</v>
      </c>
      <c r="D299" s="61" t="s">
        <v>44</v>
      </c>
      <c r="E299" s="35">
        <v>1997</v>
      </c>
      <c r="F299" s="37">
        <v>32974</v>
      </c>
      <c r="G299" s="33" t="s">
        <v>141</v>
      </c>
    </row>
    <row r="300" spans="1:8" x14ac:dyDescent="0.25">
      <c r="A300" s="33" t="s">
        <v>42</v>
      </c>
      <c r="B300" s="33" t="s">
        <v>351</v>
      </c>
      <c r="C300" s="403">
        <v>3</v>
      </c>
      <c r="D300" s="61" t="s">
        <v>120</v>
      </c>
      <c r="E300" s="35">
        <v>1997</v>
      </c>
      <c r="F300" s="37">
        <v>37050</v>
      </c>
      <c r="G300" s="33" t="s">
        <v>141</v>
      </c>
    </row>
    <row r="301" spans="1:8" x14ac:dyDescent="0.25">
      <c r="A301" s="33" t="s">
        <v>42</v>
      </c>
      <c r="B301" s="33" t="s">
        <v>675</v>
      </c>
      <c r="C301" s="403">
        <v>2.4</v>
      </c>
      <c r="D301" s="61" t="s">
        <v>120</v>
      </c>
      <c r="E301" s="35">
        <v>1997</v>
      </c>
      <c r="F301" s="37">
        <v>23878</v>
      </c>
      <c r="G301" s="33" t="s">
        <v>141</v>
      </c>
      <c r="H301" s="296"/>
    </row>
    <row r="302" spans="1:8" x14ac:dyDescent="0.25">
      <c r="A302" s="33" t="s">
        <v>42</v>
      </c>
      <c r="B302" s="33" t="s">
        <v>676</v>
      </c>
      <c r="C302" s="403">
        <v>2</v>
      </c>
      <c r="D302" s="61" t="s">
        <v>120</v>
      </c>
      <c r="E302" s="35">
        <v>1997</v>
      </c>
      <c r="F302" s="37">
        <v>25178</v>
      </c>
      <c r="G302" s="33" t="s">
        <v>141</v>
      </c>
      <c r="H302" s="296"/>
    </row>
    <row r="303" spans="1:8" x14ac:dyDescent="0.25">
      <c r="A303" s="33" t="s">
        <v>42</v>
      </c>
      <c r="B303" s="33" t="s">
        <v>676</v>
      </c>
      <c r="C303" s="403">
        <v>2.5</v>
      </c>
      <c r="D303" s="61" t="s">
        <v>120</v>
      </c>
      <c r="E303" s="35">
        <v>1997</v>
      </c>
      <c r="F303" s="37">
        <v>31542</v>
      </c>
      <c r="G303" s="33" t="s">
        <v>141</v>
      </c>
      <c r="H303" s="296"/>
    </row>
    <row r="304" spans="1:8" x14ac:dyDescent="0.25">
      <c r="A304" s="77" t="s">
        <v>42</v>
      </c>
      <c r="B304" s="77" t="s">
        <v>1183</v>
      </c>
      <c r="C304" s="323" t="s">
        <v>4468</v>
      </c>
      <c r="D304" s="80" t="s">
        <v>125</v>
      </c>
      <c r="E304" s="77">
        <v>1997</v>
      </c>
      <c r="F304" s="111">
        <v>8799</v>
      </c>
      <c r="G304" s="77" t="s">
        <v>4466</v>
      </c>
      <c r="H304" s="296"/>
    </row>
    <row r="305" spans="1:8" x14ac:dyDescent="0.25">
      <c r="A305" s="77" t="s">
        <v>42</v>
      </c>
      <c r="B305" s="77" t="s">
        <v>1183</v>
      </c>
      <c r="C305" s="323" t="s">
        <v>4468</v>
      </c>
      <c r="D305" s="80" t="s">
        <v>125</v>
      </c>
      <c r="E305" s="77">
        <v>1997</v>
      </c>
      <c r="F305" s="111">
        <v>10461</v>
      </c>
      <c r="G305" s="77" t="s">
        <v>4464</v>
      </c>
      <c r="H305" s="296"/>
    </row>
    <row r="306" spans="1:8" x14ac:dyDescent="0.25">
      <c r="A306" s="77" t="s">
        <v>42</v>
      </c>
      <c r="B306" s="77" t="s">
        <v>1183</v>
      </c>
      <c r="C306" s="323" t="s">
        <v>4567</v>
      </c>
      <c r="D306" s="80" t="s">
        <v>125</v>
      </c>
      <c r="E306" s="77">
        <v>1997</v>
      </c>
      <c r="F306" s="111">
        <f>(F304+F308)/2</f>
        <v>9674.5</v>
      </c>
      <c r="G306" s="77" t="s">
        <v>4569</v>
      </c>
      <c r="H306" s="296"/>
    </row>
    <row r="307" spans="1:8" x14ac:dyDescent="0.25">
      <c r="A307" s="77" t="s">
        <v>42</v>
      </c>
      <c r="B307" s="77" t="s">
        <v>1183</v>
      </c>
      <c r="C307" s="323" t="s">
        <v>4567</v>
      </c>
      <c r="D307" s="80" t="s">
        <v>125</v>
      </c>
      <c r="E307" s="77">
        <v>1997</v>
      </c>
      <c r="F307" s="111">
        <f>(F305+F309)/2</f>
        <v>10655.5</v>
      </c>
      <c r="G307" s="77" t="s">
        <v>4571</v>
      </c>
      <c r="H307" s="296"/>
    </row>
    <row r="308" spans="1:8" x14ac:dyDescent="0.25">
      <c r="A308" s="77" t="s">
        <v>42</v>
      </c>
      <c r="B308" s="77" t="s">
        <v>1183</v>
      </c>
      <c r="C308" s="323" t="s">
        <v>4465</v>
      </c>
      <c r="D308" s="80" t="s">
        <v>125</v>
      </c>
      <c r="E308" s="77">
        <v>1997</v>
      </c>
      <c r="F308" s="111">
        <v>10550</v>
      </c>
      <c r="G308" s="77" t="s">
        <v>4466</v>
      </c>
      <c r="H308" s="296"/>
    </row>
    <row r="309" spans="1:8" x14ac:dyDescent="0.25">
      <c r="A309" s="77" t="s">
        <v>42</v>
      </c>
      <c r="B309" s="77" t="s">
        <v>1183</v>
      </c>
      <c r="C309" s="323" t="s">
        <v>4471</v>
      </c>
      <c r="D309" s="80" t="s">
        <v>125</v>
      </c>
      <c r="E309" s="77">
        <v>1997</v>
      </c>
      <c r="F309" s="111">
        <v>10850</v>
      </c>
      <c r="G309" s="77" t="s">
        <v>4464</v>
      </c>
      <c r="H309" s="296"/>
    </row>
    <row r="310" spans="1:8" x14ac:dyDescent="0.25">
      <c r="A310" s="77" t="s">
        <v>42</v>
      </c>
      <c r="B310" s="77" t="s">
        <v>1183</v>
      </c>
      <c r="C310" s="323" t="s">
        <v>4470</v>
      </c>
      <c r="D310" s="80" t="s">
        <v>125</v>
      </c>
      <c r="E310" s="77">
        <v>1997</v>
      </c>
      <c r="F310" s="111">
        <v>11200</v>
      </c>
      <c r="G310" s="77" t="s">
        <v>4464</v>
      </c>
    </row>
    <row r="311" spans="1:8" x14ac:dyDescent="0.25">
      <c r="A311" s="77" t="s">
        <v>42</v>
      </c>
      <c r="B311" s="77" t="s">
        <v>1183</v>
      </c>
      <c r="C311" s="323" t="s">
        <v>4472</v>
      </c>
      <c r="D311" s="80" t="s">
        <v>125</v>
      </c>
      <c r="E311" s="77">
        <v>1997</v>
      </c>
      <c r="F311" s="111">
        <v>12686</v>
      </c>
      <c r="G311" s="77" t="s">
        <v>4460</v>
      </c>
    </row>
    <row r="312" spans="1:8" x14ac:dyDescent="0.25">
      <c r="A312" s="77" t="s">
        <v>42</v>
      </c>
      <c r="B312" s="77" t="s">
        <v>1183</v>
      </c>
      <c r="C312" s="323" t="s">
        <v>4469</v>
      </c>
      <c r="D312" s="80" t="s">
        <v>125</v>
      </c>
      <c r="E312" s="77">
        <v>1997</v>
      </c>
      <c r="F312" s="111">
        <v>13782</v>
      </c>
      <c r="G312" s="77" t="s">
        <v>4464</v>
      </c>
    </row>
    <row r="313" spans="1:8" x14ac:dyDescent="0.25">
      <c r="A313" s="33" t="s">
        <v>42</v>
      </c>
      <c r="B313" s="33" t="s">
        <v>772</v>
      </c>
      <c r="C313" s="403">
        <v>1.6</v>
      </c>
      <c r="D313" s="61" t="s">
        <v>125</v>
      </c>
      <c r="E313" s="35">
        <v>1997</v>
      </c>
      <c r="F313" s="37">
        <v>18303</v>
      </c>
      <c r="G313" s="33" t="s">
        <v>141</v>
      </c>
    </row>
    <row r="314" spans="1:8" x14ac:dyDescent="0.25">
      <c r="A314" s="33" t="s">
        <v>42</v>
      </c>
      <c r="B314" s="33" t="s">
        <v>772</v>
      </c>
      <c r="C314" s="403">
        <v>1.8</v>
      </c>
      <c r="D314" s="61" t="s">
        <v>44</v>
      </c>
      <c r="E314" s="35">
        <v>1997</v>
      </c>
      <c r="F314" s="37">
        <v>21079</v>
      </c>
      <c r="G314" s="33" t="s">
        <v>141</v>
      </c>
    </row>
    <row r="315" spans="1:8" x14ac:dyDescent="0.25">
      <c r="A315" s="33" t="s">
        <v>42</v>
      </c>
      <c r="B315" s="33" t="s">
        <v>773</v>
      </c>
      <c r="C315" s="403">
        <v>1.6</v>
      </c>
      <c r="D315" s="61" t="s">
        <v>125</v>
      </c>
      <c r="E315" s="35">
        <v>1997</v>
      </c>
      <c r="F315" s="37">
        <v>17414</v>
      </c>
      <c r="G315" s="33" t="s">
        <v>141</v>
      </c>
    </row>
    <row r="316" spans="1:8" x14ac:dyDescent="0.25">
      <c r="A316" s="33" t="s">
        <v>42</v>
      </c>
      <c r="B316" s="33" t="s">
        <v>773</v>
      </c>
      <c r="C316" s="403">
        <v>1.8</v>
      </c>
      <c r="D316" s="61" t="s">
        <v>44</v>
      </c>
      <c r="E316" s="35">
        <v>1997</v>
      </c>
      <c r="F316" s="37">
        <v>20191</v>
      </c>
      <c r="G316" s="33" t="s">
        <v>141</v>
      </c>
    </row>
    <row r="317" spans="1:8" x14ac:dyDescent="0.25">
      <c r="A317" s="33" t="s">
        <v>42</v>
      </c>
      <c r="B317" s="33" t="s">
        <v>181</v>
      </c>
      <c r="C317" s="403">
        <v>1.8</v>
      </c>
      <c r="D317" s="61" t="s">
        <v>125</v>
      </c>
      <c r="E317" s="35">
        <v>1997</v>
      </c>
      <c r="F317" s="37">
        <v>19980</v>
      </c>
      <c r="G317" s="33" t="s">
        <v>126</v>
      </c>
    </row>
    <row r="318" spans="1:8" x14ac:dyDescent="0.25">
      <c r="A318" s="33" t="s">
        <v>42</v>
      </c>
      <c r="B318" s="33" t="s">
        <v>181</v>
      </c>
      <c r="C318" s="403">
        <v>2</v>
      </c>
      <c r="D318" s="61" t="s">
        <v>125</v>
      </c>
      <c r="E318" s="35">
        <v>1997</v>
      </c>
      <c r="F318" s="37">
        <v>26890</v>
      </c>
      <c r="G318" s="33" t="s">
        <v>126</v>
      </c>
    </row>
    <row r="319" spans="1:8" x14ac:dyDescent="0.25">
      <c r="A319" s="33" t="s">
        <v>42</v>
      </c>
      <c r="B319" s="33" t="s">
        <v>181</v>
      </c>
      <c r="C319" s="403" t="s">
        <v>128</v>
      </c>
      <c r="D319" s="61" t="s">
        <v>44</v>
      </c>
      <c r="E319" s="35">
        <v>1997</v>
      </c>
      <c r="F319" s="37">
        <v>28060</v>
      </c>
      <c r="G319" s="33" t="s">
        <v>126</v>
      </c>
    </row>
    <row r="320" spans="1:8" x14ac:dyDescent="0.25">
      <c r="A320" s="33" t="s">
        <v>42</v>
      </c>
      <c r="B320" s="33" t="s">
        <v>677</v>
      </c>
      <c r="C320" s="403">
        <v>1.6</v>
      </c>
      <c r="D320" s="61" t="s">
        <v>125</v>
      </c>
      <c r="E320" s="35">
        <v>1997</v>
      </c>
      <c r="F320" s="37">
        <v>17980</v>
      </c>
      <c r="G320" s="33" t="s">
        <v>126</v>
      </c>
    </row>
    <row r="321" spans="1:7" x14ac:dyDescent="0.25">
      <c r="A321" s="33" t="s">
        <v>42</v>
      </c>
      <c r="B321" s="33" t="s">
        <v>677</v>
      </c>
      <c r="C321" s="403" t="s">
        <v>678</v>
      </c>
      <c r="D321" s="61" t="s">
        <v>125</v>
      </c>
      <c r="E321" s="35">
        <v>1997</v>
      </c>
      <c r="F321" s="37">
        <v>18903</v>
      </c>
      <c r="G321" s="33" t="s">
        <v>126</v>
      </c>
    </row>
    <row r="322" spans="1:7" x14ac:dyDescent="0.25">
      <c r="A322" s="33" t="s">
        <v>42</v>
      </c>
      <c r="B322" s="33" t="s">
        <v>677</v>
      </c>
      <c r="C322" s="403" t="s">
        <v>679</v>
      </c>
      <c r="D322" s="61" t="s">
        <v>44</v>
      </c>
      <c r="E322" s="35">
        <v>1997</v>
      </c>
      <c r="F322" s="37">
        <v>22046</v>
      </c>
      <c r="G322" s="33" t="s">
        <v>126</v>
      </c>
    </row>
    <row r="323" spans="1:7" x14ac:dyDescent="0.25">
      <c r="A323" s="33" t="s">
        <v>42</v>
      </c>
      <c r="B323" s="33" t="s">
        <v>677</v>
      </c>
      <c r="C323" s="403" t="s">
        <v>680</v>
      </c>
      <c r="D323" s="61" t="s">
        <v>125</v>
      </c>
      <c r="E323" s="35">
        <v>1997</v>
      </c>
      <c r="F323" s="37">
        <v>21590</v>
      </c>
      <c r="G323" s="33" t="s">
        <v>126</v>
      </c>
    </row>
    <row r="324" spans="1:7" x14ac:dyDescent="0.25">
      <c r="A324" s="33" t="s">
        <v>42</v>
      </c>
      <c r="B324" s="33" t="s">
        <v>677</v>
      </c>
      <c r="C324" s="403" t="s">
        <v>680</v>
      </c>
      <c r="D324" s="61" t="s">
        <v>44</v>
      </c>
      <c r="E324" s="35">
        <v>1997</v>
      </c>
      <c r="F324" s="37">
        <v>24122</v>
      </c>
      <c r="G324" s="33" t="s">
        <v>126</v>
      </c>
    </row>
    <row r="325" spans="1:7" x14ac:dyDescent="0.25">
      <c r="A325" s="33" t="s">
        <v>42</v>
      </c>
      <c r="B325" s="33" t="s">
        <v>677</v>
      </c>
      <c r="C325" s="403" t="s">
        <v>360</v>
      </c>
      <c r="D325" s="61" t="s">
        <v>125</v>
      </c>
      <c r="E325" s="35">
        <v>1997</v>
      </c>
      <c r="F325" s="37">
        <v>19969</v>
      </c>
      <c r="G325" s="33" t="s">
        <v>126</v>
      </c>
    </row>
    <row r="326" spans="1:7" x14ac:dyDescent="0.25">
      <c r="A326" s="33" t="s">
        <v>42</v>
      </c>
      <c r="B326" s="33" t="s">
        <v>677</v>
      </c>
      <c r="C326" s="403" t="s">
        <v>360</v>
      </c>
      <c r="D326" s="61" t="s">
        <v>44</v>
      </c>
      <c r="E326" s="35">
        <v>1997</v>
      </c>
      <c r="F326" s="37">
        <v>23534</v>
      </c>
      <c r="G326" s="33" t="s">
        <v>126</v>
      </c>
    </row>
    <row r="327" spans="1:7" x14ac:dyDescent="0.25">
      <c r="A327" s="33" t="s">
        <v>42</v>
      </c>
      <c r="B327" s="33" t="s">
        <v>530</v>
      </c>
      <c r="C327" s="403">
        <v>1.5</v>
      </c>
      <c r="D327" s="61" t="s">
        <v>125</v>
      </c>
      <c r="E327" s="35">
        <v>1997</v>
      </c>
      <c r="F327" s="37">
        <v>14970</v>
      </c>
      <c r="G327" s="33" t="s">
        <v>186</v>
      </c>
    </row>
    <row r="328" spans="1:7" x14ac:dyDescent="0.25">
      <c r="A328" s="33" t="s">
        <v>42</v>
      </c>
      <c r="B328" s="33" t="s">
        <v>530</v>
      </c>
      <c r="C328" s="403">
        <v>1.5</v>
      </c>
      <c r="D328" s="61" t="s">
        <v>44</v>
      </c>
      <c r="E328" s="35">
        <v>1997</v>
      </c>
      <c r="F328" s="37">
        <v>17214</v>
      </c>
      <c r="G328" s="33" t="s">
        <v>186</v>
      </c>
    </row>
    <row r="329" spans="1:7" x14ac:dyDescent="0.25">
      <c r="A329" s="33" t="s">
        <v>42</v>
      </c>
      <c r="B329" s="33" t="s">
        <v>216</v>
      </c>
      <c r="C329" s="403">
        <v>1.3</v>
      </c>
      <c r="D329" s="61" t="s">
        <v>125</v>
      </c>
      <c r="E329" s="35">
        <v>1997</v>
      </c>
      <c r="F329" s="37">
        <v>10980</v>
      </c>
      <c r="G329" s="33" t="s">
        <v>186</v>
      </c>
    </row>
    <row r="330" spans="1:7" x14ac:dyDescent="0.25">
      <c r="A330" s="33" t="s">
        <v>42</v>
      </c>
      <c r="B330" s="33" t="s">
        <v>216</v>
      </c>
      <c r="C330" s="403">
        <v>1.5</v>
      </c>
      <c r="D330" s="61" t="s">
        <v>44</v>
      </c>
      <c r="E330" s="35">
        <v>1997</v>
      </c>
      <c r="F330" s="37">
        <v>13980</v>
      </c>
      <c r="G330" s="33" t="s">
        <v>186</v>
      </c>
    </row>
    <row r="331" spans="1:7" x14ac:dyDescent="0.25">
      <c r="A331" s="33" t="s">
        <v>42</v>
      </c>
      <c r="B331" s="33" t="s">
        <v>216</v>
      </c>
      <c r="C331" s="403" t="s">
        <v>217</v>
      </c>
      <c r="D331" s="61" t="s">
        <v>125</v>
      </c>
      <c r="E331" s="35">
        <v>1997</v>
      </c>
      <c r="F331" s="37">
        <v>12960</v>
      </c>
      <c r="G331" s="33" t="s">
        <v>186</v>
      </c>
    </row>
    <row r="332" spans="1:7" x14ac:dyDescent="0.25">
      <c r="A332" s="33" t="s">
        <v>42</v>
      </c>
      <c r="B332" s="33" t="s">
        <v>218</v>
      </c>
      <c r="C332" s="403">
        <v>1.3</v>
      </c>
      <c r="D332" s="61" t="s">
        <v>125</v>
      </c>
      <c r="E332" s="35">
        <v>1997</v>
      </c>
      <c r="F332" s="37">
        <v>13924</v>
      </c>
      <c r="G332" s="33" t="s">
        <v>186</v>
      </c>
    </row>
    <row r="333" spans="1:7" x14ac:dyDescent="0.25">
      <c r="A333" s="33" t="s">
        <v>42</v>
      </c>
      <c r="B333" s="33" t="s">
        <v>219</v>
      </c>
      <c r="C333" s="403" t="s">
        <v>220</v>
      </c>
      <c r="D333" s="61" t="s">
        <v>125</v>
      </c>
      <c r="E333" s="35">
        <v>1997</v>
      </c>
      <c r="F333" s="37">
        <v>12969</v>
      </c>
      <c r="G333" s="33" t="s">
        <v>126</v>
      </c>
    </row>
    <row r="334" spans="1:7" x14ac:dyDescent="0.25">
      <c r="A334" s="33" t="s">
        <v>42</v>
      </c>
      <c r="B334" s="33" t="s">
        <v>219</v>
      </c>
      <c r="C334" s="403" t="s">
        <v>531</v>
      </c>
      <c r="D334" s="61" t="s">
        <v>125</v>
      </c>
      <c r="E334" s="35">
        <v>1997</v>
      </c>
      <c r="F334" s="37">
        <v>12857</v>
      </c>
      <c r="G334" s="33" t="s">
        <v>126</v>
      </c>
    </row>
    <row r="335" spans="1:7" x14ac:dyDescent="0.25">
      <c r="A335" s="33" t="s">
        <v>42</v>
      </c>
      <c r="B335" s="33" t="s">
        <v>219</v>
      </c>
      <c r="C335" s="403" t="s">
        <v>531</v>
      </c>
      <c r="D335" s="61" t="s">
        <v>44</v>
      </c>
      <c r="E335" s="35">
        <v>1997</v>
      </c>
      <c r="F335" s="37">
        <v>14634</v>
      </c>
      <c r="G335" s="33" t="s">
        <v>126</v>
      </c>
    </row>
    <row r="336" spans="1:7" x14ac:dyDescent="0.25">
      <c r="A336" s="33" t="s">
        <v>42</v>
      </c>
      <c r="B336" s="33" t="s">
        <v>219</v>
      </c>
      <c r="C336" s="403" t="s">
        <v>532</v>
      </c>
      <c r="D336" s="61" t="s">
        <v>125</v>
      </c>
      <c r="E336" s="35">
        <v>1997</v>
      </c>
      <c r="F336" s="37">
        <v>16540</v>
      </c>
      <c r="G336" s="33" t="s">
        <v>126</v>
      </c>
    </row>
    <row r="337" spans="1:7" x14ac:dyDescent="0.25">
      <c r="A337" s="33" t="s">
        <v>42</v>
      </c>
      <c r="B337" s="33" t="s">
        <v>219</v>
      </c>
      <c r="C337" s="403" t="s">
        <v>532</v>
      </c>
      <c r="D337" s="61" t="s">
        <v>44</v>
      </c>
      <c r="E337" s="35">
        <v>1997</v>
      </c>
      <c r="F337" s="37">
        <v>18234</v>
      </c>
      <c r="G337" s="33" t="s">
        <v>126</v>
      </c>
    </row>
    <row r="338" spans="1:7" x14ac:dyDescent="0.25">
      <c r="A338" s="33" t="s">
        <v>42</v>
      </c>
      <c r="B338" s="33" t="s">
        <v>219</v>
      </c>
      <c r="C338" s="403" t="s">
        <v>533</v>
      </c>
      <c r="D338" s="61" t="s">
        <v>125</v>
      </c>
      <c r="E338" s="35">
        <v>1997</v>
      </c>
      <c r="F338" s="37">
        <v>16370</v>
      </c>
      <c r="G338" s="33" t="s">
        <v>126</v>
      </c>
    </row>
    <row r="339" spans="1:7" x14ac:dyDescent="0.25">
      <c r="A339" s="33" t="s">
        <v>42</v>
      </c>
      <c r="B339" s="33" t="s">
        <v>153</v>
      </c>
      <c r="C339" s="403">
        <v>2</v>
      </c>
      <c r="D339" s="61" t="s">
        <v>120</v>
      </c>
      <c r="E339" s="35">
        <v>1997</v>
      </c>
      <c r="F339" s="37">
        <v>34150</v>
      </c>
      <c r="G339" s="33" t="s">
        <v>141</v>
      </c>
    </row>
    <row r="340" spans="1:7" x14ac:dyDescent="0.25">
      <c r="A340" s="33" t="s">
        <v>42</v>
      </c>
      <c r="B340" s="33" t="s">
        <v>153</v>
      </c>
      <c r="C340" s="403" t="s">
        <v>535</v>
      </c>
      <c r="D340" s="61" t="s">
        <v>120</v>
      </c>
      <c r="E340" s="35">
        <v>1997</v>
      </c>
      <c r="F340" s="37">
        <v>23654</v>
      </c>
      <c r="G340" s="33" t="s">
        <v>141</v>
      </c>
    </row>
    <row r="341" spans="1:7" x14ac:dyDescent="0.25">
      <c r="A341" s="33" t="s">
        <v>42</v>
      </c>
      <c r="B341" s="33" t="s">
        <v>681</v>
      </c>
      <c r="C341" s="403">
        <v>2</v>
      </c>
      <c r="D341" s="61" t="s">
        <v>120</v>
      </c>
      <c r="E341" s="35">
        <v>1997</v>
      </c>
      <c r="F341" s="37">
        <v>25978</v>
      </c>
      <c r="G341" s="33" t="s">
        <v>141</v>
      </c>
    </row>
    <row r="342" spans="1:7" x14ac:dyDescent="0.25">
      <c r="A342" s="33" t="s">
        <v>42</v>
      </c>
      <c r="B342" s="33" t="s">
        <v>681</v>
      </c>
      <c r="C342" s="403">
        <v>2.5</v>
      </c>
      <c r="D342" s="61" t="s">
        <v>120</v>
      </c>
      <c r="E342" s="35">
        <v>1997</v>
      </c>
      <c r="F342" s="37">
        <v>30790</v>
      </c>
      <c r="G342" s="33" t="s">
        <v>141</v>
      </c>
    </row>
    <row r="343" spans="1:7" x14ac:dyDescent="0.25">
      <c r="A343" s="33" t="s">
        <v>42</v>
      </c>
      <c r="B343" s="33" t="s">
        <v>681</v>
      </c>
      <c r="C343" s="403">
        <v>3</v>
      </c>
      <c r="D343" s="61" t="s">
        <v>120</v>
      </c>
      <c r="E343" s="35">
        <v>1997</v>
      </c>
      <c r="F343" s="37">
        <v>37129</v>
      </c>
      <c r="G343" s="33" t="s">
        <v>141</v>
      </c>
    </row>
    <row r="344" spans="1:7" x14ac:dyDescent="0.25">
      <c r="A344" s="33" t="s">
        <v>42</v>
      </c>
      <c r="B344" s="33" t="s">
        <v>682</v>
      </c>
      <c r="C344" s="403">
        <v>2.5</v>
      </c>
      <c r="D344" s="61" t="s">
        <v>120</v>
      </c>
      <c r="E344" s="35">
        <v>1997</v>
      </c>
      <c r="F344" s="37">
        <v>31654</v>
      </c>
      <c r="G344" s="33" t="s">
        <v>141</v>
      </c>
    </row>
    <row r="345" spans="1:7" x14ac:dyDescent="0.25">
      <c r="A345" s="33" t="s">
        <v>42</v>
      </c>
      <c r="B345" s="33" t="s">
        <v>683</v>
      </c>
      <c r="C345" s="403">
        <v>2.5</v>
      </c>
      <c r="D345" s="61" t="s">
        <v>120</v>
      </c>
      <c r="E345" s="35">
        <v>1997</v>
      </c>
      <c r="F345" s="37">
        <v>29420</v>
      </c>
      <c r="G345" s="33" t="s">
        <v>141</v>
      </c>
    </row>
    <row r="346" spans="1:7" x14ac:dyDescent="0.25">
      <c r="A346" s="33" t="s">
        <v>42</v>
      </c>
      <c r="B346" s="33" t="s">
        <v>683</v>
      </c>
      <c r="C346" s="403">
        <v>2.5</v>
      </c>
      <c r="D346" s="61" t="s">
        <v>44</v>
      </c>
      <c r="E346" s="35">
        <v>1997</v>
      </c>
      <c r="F346" s="37">
        <v>33175</v>
      </c>
      <c r="G346" s="33" t="s">
        <v>141</v>
      </c>
    </row>
    <row r="347" spans="1:7" x14ac:dyDescent="0.25">
      <c r="A347" s="33" t="s">
        <v>42</v>
      </c>
      <c r="B347" s="33" t="s">
        <v>613</v>
      </c>
      <c r="C347" s="403">
        <v>2</v>
      </c>
      <c r="D347" s="61" t="s">
        <v>120</v>
      </c>
      <c r="E347" s="35">
        <v>1997</v>
      </c>
      <c r="F347" s="37">
        <v>27432</v>
      </c>
      <c r="G347" s="33" t="s">
        <v>141</v>
      </c>
    </row>
    <row r="348" spans="1:7" x14ac:dyDescent="0.25">
      <c r="A348" s="33" t="s">
        <v>42</v>
      </c>
      <c r="B348" s="33" t="s">
        <v>613</v>
      </c>
      <c r="C348" s="403">
        <v>2</v>
      </c>
      <c r="D348" s="61" t="s">
        <v>120</v>
      </c>
      <c r="E348" s="35">
        <v>1997</v>
      </c>
      <c r="F348" s="37">
        <v>21213</v>
      </c>
      <c r="G348" s="33" t="s">
        <v>141</v>
      </c>
    </row>
    <row r="349" spans="1:7" x14ac:dyDescent="0.25">
      <c r="A349" s="33" t="s">
        <v>42</v>
      </c>
      <c r="B349" s="33" t="s">
        <v>613</v>
      </c>
      <c r="C349" s="403">
        <v>3</v>
      </c>
      <c r="D349" s="61" t="s">
        <v>120</v>
      </c>
      <c r="E349" s="35">
        <v>1997</v>
      </c>
      <c r="F349" s="37">
        <v>42981</v>
      </c>
      <c r="G349" s="33" t="s">
        <v>141</v>
      </c>
    </row>
    <row r="350" spans="1:7" x14ac:dyDescent="0.25">
      <c r="A350" s="33" t="s">
        <v>42</v>
      </c>
      <c r="B350" s="33" t="s">
        <v>613</v>
      </c>
      <c r="C350" s="403" t="s">
        <v>158</v>
      </c>
      <c r="D350" s="61" t="s">
        <v>120</v>
      </c>
      <c r="E350" s="35">
        <v>1997</v>
      </c>
      <c r="F350" s="37">
        <v>37516</v>
      </c>
      <c r="G350" s="33" t="s">
        <v>141</v>
      </c>
    </row>
    <row r="351" spans="1:7" x14ac:dyDescent="0.25">
      <c r="A351" s="33" t="s">
        <v>42</v>
      </c>
      <c r="B351" s="33" t="s">
        <v>146</v>
      </c>
      <c r="C351" s="403">
        <v>2</v>
      </c>
      <c r="D351" s="61" t="s">
        <v>120</v>
      </c>
      <c r="E351" s="35">
        <v>1997</v>
      </c>
      <c r="F351" s="37">
        <v>32221</v>
      </c>
      <c r="G351" s="33" t="s">
        <v>147</v>
      </c>
    </row>
    <row r="352" spans="1:7" x14ac:dyDescent="0.25">
      <c r="A352" s="33" t="s">
        <v>42</v>
      </c>
      <c r="B352" s="33" t="s">
        <v>534</v>
      </c>
      <c r="C352" s="403">
        <v>1.8</v>
      </c>
      <c r="D352" s="61" t="s">
        <v>125</v>
      </c>
      <c r="E352" s="35">
        <v>1997</v>
      </c>
      <c r="F352" s="37">
        <v>18703</v>
      </c>
      <c r="G352" s="33" t="s">
        <v>147</v>
      </c>
    </row>
    <row r="353" spans="1:7" x14ac:dyDescent="0.25">
      <c r="A353" s="33" t="s">
        <v>42</v>
      </c>
      <c r="B353" s="33" t="s">
        <v>534</v>
      </c>
      <c r="C353" s="403">
        <v>2</v>
      </c>
      <c r="D353" s="61" t="s">
        <v>125</v>
      </c>
      <c r="E353" s="35">
        <v>1997</v>
      </c>
      <c r="F353" s="37">
        <v>21479</v>
      </c>
      <c r="G353" s="33" t="s">
        <v>147</v>
      </c>
    </row>
    <row r="354" spans="1:7" x14ac:dyDescent="0.25">
      <c r="A354" s="33" t="s">
        <v>42</v>
      </c>
      <c r="B354" s="33" t="s">
        <v>684</v>
      </c>
      <c r="C354" s="403">
        <v>1.3</v>
      </c>
      <c r="D354" s="61" t="s">
        <v>125</v>
      </c>
      <c r="E354" s="35">
        <v>1997</v>
      </c>
      <c r="F354" s="37">
        <v>17947</v>
      </c>
      <c r="G354" s="33" t="s">
        <v>685</v>
      </c>
    </row>
    <row r="355" spans="1:7" x14ac:dyDescent="0.25">
      <c r="A355" s="33" t="s">
        <v>42</v>
      </c>
      <c r="B355" s="33" t="s">
        <v>684</v>
      </c>
      <c r="C355" s="403">
        <v>1.5</v>
      </c>
      <c r="D355" s="61" t="s">
        <v>125</v>
      </c>
      <c r="E355" s="35">
        <v>1997</v>
      </c>
      <c r="F355" s="37">
        <v>23456</v>
      </c>
      <c r="G355" s="33" t="s">
        <v>685</v>
      </c>
    </row>
    <row r="356" spans="1:7" x14ac:dyDescent="0.25">
      <c r="A356" s="33" t="s">
        <v>42</v>
      </c>
      <c r="B356" s="33" t="s">
        <v>359</v>
      </c>
      <c r="C356" s="403" t="s">
        <v>360</v>
      </c>
      <c r="D356" s="61" t="s">
        <v>156</v>
      </c>
      <c r="E356" s="35">
        <v>1997</v>
      </c>
      <c r="F356" s="37">
        <v>28920</v>
      </c>
      <c r="G356" s="33" t="s">
        <v>135</v>
      </c>
    </row>
    <row r="357" spans="1:7" x14ac:dyDescent="0.25">
      <c r="A357" s="33" t="s">
        <v>42</v>
      </c>
      <c r="B357" s="33" t="s">
        <v>359</v>
      </c>
      <c r="C357" s="403" t="s">
        <v>361</v>
      </c>
      <c r="D357" s="61" t="s">
        <v>44</v>
      </c>
      <c r="E357" s="35">
        <v>1997</v>
      </c>
      <c r="F357" s="37">
        <v>36483</v>
      </c>
      <c r="G357" s="33" t="s">
        <v>135</v>
      </c>
    </row>
    <row r="358" spans="1:7" x14ac:dyDescent="0.25">
      <c r="A358" s="33" t="s">
        <v>42</v>
      </c>
      <c r="B358" s="33" t="s">
        <v>614</v>
      </c>
      <c r="C358" s="403" t="s">
        <v>615</v>
      </c>
      <c r="D358" s="61" t="s">
        <v>120</v>
      </c>
      <c r="E358" s="35">
        <v>1997</v>
      </c>
      <c r="F358" s="37">
        <v>32789</v>
      </c>
      <c r="G358" s="33" t="s">
        <v>135</v>
      </c>
    </row>
    <row r="359" spans="1:7" x14ac:dyDescent="0.25">
      <c r="A359" s="33" t="s">
        <v>42</v>
      </c>
      <c r="B359" s="33" t="s">
        <v>614</v>
      </c>
      <c r="C359" s="403" t="s">
        <v>616</v>
      </c>
      <c r="D359" s="61" t="s">
        <v>120</v>
      </c>
      <c r="E359" s="35">
        <v>1997</v>
      </c>
      <c r="F359" s="37">
        <v>35542</v>
      </c>
      <c r="G359" s="33" t="s">
        <v>135</v>
      </c>
    </row>
    <row r="360" spans="1:7" x14ac:dyDescent="0.25">
      <c r="A360" s="33" t="s">
        <v>42</v>
      </c>
      <c r="B360" s="33" t="s">
        <v>614</v>
      </c>
      <c r="C360" s="403" t="s">
        <v>616</v>
      </c>
      <c r="D360" s="61" t="s">
        <v>44</v>
      </c>
      <c r="E360" s="35">
        <v>1997</v>
      </c>
      <c r="F360" s="37">
        <v>37765</v>
      </c>
      <c r="G360" s="33" t="s">
        <v>135</v>
      </c>
    </row>
    <row r="361" spans="1:7" x14ac:dyDescent="0.25">
      <c r="A361" s="33" t="s">
        <v>42</v>
      </c>
      <c r="B361" s="33" t="s">
        <v>614</v>
      </c>
      <c r="C361" s="403" t="s">
        <v>774</v>
      </c>
      <c r="D361" s="61" t="s">
        <v>120</v>
      </c>
      <c r="E361" s="35">
        <v>1997</v>
      </c>
      <c r="F361" s="37">
        <v>32152</v>
      </c>
      <c r="G361" s="33" t="s">
        <v>135</v>
      </c>
    </row>
    <row r="362" spans="1:7" x14ac:dyDescent="0.25">
      <c r="A362" s="33" t="s">
        <v>42</v>
      </c>
      <c r="B362" s="33" t="s">
        <v>614</v>
      </c>
      <c r="C362" s="403" t="s">
        <v>775</v>
      </c>
      <c r="D362" s="61" t="s">
        <v>44</v>
      </c>
      <c r="E362" s="35">
        <v>1997</v>
      </c>
      <c r="F362" s="37">
        <v>35117</v>
      </c>
      <c r="G362" s="33" t="s">
        <v>135</v>
      </c>
    </row>
    <row r="363" spans="1:7" x14ac:dyDescent="0.25">
      <c r="A363" s="33" t="s">
        <v>42</v>
      </c>
      <c r="B363" s="33" t="s">
        <v>614</v>
      </c>
      <c r="C363" s="403" t="s">
        <v>776</v>
      </c>
      <c r="D363" s="61" t="s">
        <v>120</v>
      </c>
      <c r="E363" s="35">
        <v>1997</v>
      </c>
      <c r="F363" s="37">
        <v>32585</v>
      </c>
      <c r="G363" s="33" t="s">
        <v>135</v>
      </c>
    </row>
    <row r="364" spans="1:7" x14ac:dyDescent="0.25">
      <c r="A364" s="33" t="s">
        <v>42</v>
      </c>
      <c r="B364" s="33" t="s">
        <v>614</v>
      </c>
      <c r="C364" s="403" t="s">
        <v>776</v>
      </c>
      <c r="D364" s="61" t="s">
        <v>44</v>
      </c>
      <c r="E364" s="35">
        <v>1997</v>
      </c>
      <c r="F364" s="37">
        <v>36072</v>
      </c>
      <c r="G364" s="33" t="s">
        <v>135</v>
      </c>
    </row>
    <row r="365" spans="1:7" x14ac:dyDescent="0.25">
      <c r="A365" s="33" t="s">
        <v>42</v>
      </c>
      <c r="B365" s="33" t="s">
        <v>614</v>
      </c>
      <c r="C365" s="403" t="s">
        <v>777</v>
      </c>
      <c r="D365" s="61" t="s">
        <v>120</v>
      </c>
      <c r="E365" s="35">
        <v>1997</v>
      </c>
      <c r="F365" s="37">
        <v>37760</v>
      </c>
      <c r="G365" s="33" t="s">
        <v>135</v>
      </c>
    </row>
    <row r="366" spans="1:7" x14ac:dyDescent="0.25">
      <c r="A366" s="33" t="s">
        <v>42</v>
      </c>
      <c r="B366" s="33" t="s">
        <v>614</v>
      </c>
      <c r="C366" s="403" t="s">
        <v>777</v>
      </c>
      <c r="D366" s="61" t="s">
        <v>44</v>
      </c>
      <c r="E366" s="35">
        <v>1997</v>
      </c>
      <c r="F366" s="37">
        <v>40826</v>
      </c>
      <c r="G366" s="33" t="s">
        <v>135</v>
      </c>
    </row>
    <row r="367" spans="1:7" x14ac:dyDescent="0.25">
      <c r="A367" s="33" t="s">
        <v>42</v>
      </c>
      <c r="B367" s="33" t="s">
        <v>778</v>
      </c>
      <c r="C367" s="403">
        <v>2.2000000000000002</v>
      </c>
      <c r="D367" s="61" t="s">
        <v>125</v>
      </c>
      <c r="E367" s="35">
        <v>1997</v>
      </c>
      <c r="F367" s="37">
        <v>26599</v>
      </c>
      <c r="G367" s="33" t="s">
        <v>135</v>
      </c>
    </row>
    <row r="368" spans="1:7" x14ac:dyDescent="0.25">
      <c r="A368" s="33" t="s">
        <v>42</v>
      </c>
      <c r="B368" s="33" t="s">
        <v>778</v>
      </c>
      <c r="C368" s="403">
        <v>2.2000000000000002</v>
      </c>
      <c r="D368" s="61" t="s">
        <v>44</v>
      </c>
      <c r="E368" s="35">
        <v>1997</v>
      </c>
      <c r="F368" s="37">
        <v>29264</v>
      </c>
      <c r="G368" s="33" t="s">
        <v>135</v>
      </c>
    </row>
    <row r="369" spans="1:7" x14ac:dyDescent="0.25">
      <c r="A369" s="33" t="s">
        <v>42</v>
      </c>
      <c r="B369" s="33" t="s">
        <v>778</v>
      </c>
      <c r="C369" s="403">
        <v>3</v>
      </c>
      <c r="D369" s="61" t="s">
        <v>125</v>
      </c>
      <c r="E369" s="35">
        <v>1997</v>
      </c>
      <c r="F369" s="37">
        <v>29931</v>
      </c>
      <c r="G369" s="33" t="s">
        <v>135</v>
      </c>
    </row>
    <row r="370" spans="1:7" x14ac:dyDescent="0.25">
      <c r="A370" s="33" t="s">
        <v>42</v>
      </c>
      <c r="B370" s="33" t="s">
        <v>778</v>
      </c>
      <c r="C370" s="403">
        <v>3</v>
      </c>
      <c r="D370" s="61" t="s">
        <v>44</v>
      </c>
      <c r="E370" s="35">
        <v>1997</v>
      </c>
      <c r="F370" s="37">
        <v>32596</v>
      </c>
      <c r="G370" s="33" t="s">
        <v>135</v>
      </c>
    </row>
    <row r="371" spans="1:7" x14ac:dyDescent="0.25">
      <c r="A371" s="33" t="s">
        <v>42</v>
      </c>
      <c r="B371" s="61" t="s">
        <v>188</v>
      </c>
      <c r="C371" s="403">
        <v>2.4</v>
      </c>
      <c r="D371" s="61" t="s">
        <v>120</v>
      </c>
      <c r="E371" s="35">
        <v>1997</v>
      </c>
      <c r="F371" s="95">
        <v>15890</v>
      </c>
      <c r="G371" s="33" t="s">
        <v>189</v>
      </c>
    </row>
    <row r="372" spans="1:7" x14ac:dyDescent="0.25">
      <c r="A372" s="33" t="s">
        <v>42</v>
      </c>
      <c r="B372" s="33" t="s">
        <v>780</v>
      </c>
      <c r="C372" s="403">
        <v>2</v>
      </c>
      <c r="D372" s="61" t="s">
        <v>125</v>
      </c>
      <c r="E372" s="35">
        <v>1997</v>
      </c>
      <c r="F372" s="37">
        <v>20768</v>
      </c>
      <c r="G372" s="33" t="s">
        <v>141</v>
      </c>
    </row>
    <row r="373" spans="1:7" x14ac:dyDescent="0.25">
      <c r="A373" s="33" t="s">
        <v>42</v>
      </c>
      <c r="B373" s="33" t="s">
        <v>780</v>
      </c>
      <c r="C373" s="403">
        <v>2</v>
      </c>
      <c r="D373" s="61" t="s">
        <v>44</v>
      </c>
      <c r="E373" s="35">
        <v>1997</v>
      </c>
      <c r="F373" s="37">
        <v>23989</v>
      </c>
      <c r="G373" s="33" t="s">
        <v>141</v>
      </c>
    </row>
    <row r="374" spans="1:7" x14ac:dyDescent="0.25">
      <c r="A374" s="33" t="s">
        <v>42</v>
      </c>
      <c r="B374" s="33" t="s">
        <v>780</v>
      </c>
      <c r="C374" s="403" t="s">
        <v>360</v>
      </c>
      <c r="D374" s="61" t="s">
        <v>125</v>
      </c>
      <c r="E374" s="35">
        <v>1997</v>
      </c>
      <c r="F374" s="37">
        <v>16659</v>
      </c>
      <c r="G374" s="33" t="s">
        <v>141</v>
      </c>
    </row>
    <row r="375" spans="1:7" x14ac:dyDescent="0.25">
      <c r="A375" s="33" t="s">
        <v>42</v>
      </c>
      <c r="B375" s="33" t="s">
        <v>155</v>
      </c>
      <c r="C375" s="403" t="s">
        <v>361</v>
      </c>
      <c r="D375" s="61" t="s">
        <v>156</v>
      </c>
      <c r="E375" s="35">
        <v>1997</v>
      </c>
      <c r="F375" s="37">
        <v>18501</v>
      </c>
      <c r="G375" s="33" t="s">
        <v>141</v>
      </c>
    </row>
    <row r="376" spans="1:7" x14ac:dyDescent="0.25">
      <c r="A376" s="33" t="s">
        <v>42</v>
      </c>
      <c r="B376" s="33" t="s">
        <v>155</v>
      </c>
      <c r="C376" s="403" t="s">
        <v>361</v>
      </c>
      <c r="D376" s="61" t="s">
        <v>44</v>
      </c>
      <c r="E376" s="35">
        <v>1997</v>
      </c>
      <c r="F376" s="37">
        <v>20178</v>
      </c>
      <c r="G376" s="33" t="s">
        <v>141</v>
      </c>
    </row>
    <row r="377" spans="1:7" x14ac:dyDescent="0.25">
      <c r="A377" s="33" t="s">
        <v>42</v>
      </c>
      <c r="B377" s="33" t="s">
        <v>686</v>
      </c>
      <c r="C377" s="403">
        <v>2</v>
      </c>
      <c r="D377" s="61" t="s">
        <v>120</v>
      </c>
      <c r="E377" s="35">
        <v>1997</v>
      </c>
      <c r="F377" s="37">
        <v>19322</v>
      </c>
      <c r="G377" s="33" t="s">
        <v>141</v>
      </c>
    </row>
    <row r="378" spans="1:7" x14ac:dyDescent="0.25">
      <c r="A378" s="33" t="s">
        <v>42</v>
      </c>
      <c r="B378" s="33" t="s">
        <v>686</v>
      </c>
      <c r="C378" s="403">
        <v>2</v>
      </c>
      <c r="D378" s="61" t="s">
        <v>44</v>
      </c>
      <c r="E378" s="35">
        <v>1997</v>
      </c>
      <c r="F378" s="37">
        <v>24340</v>
      </c>
      <c r="G378" s="33" t="s">
        <v>141</v>
      </c>
    </row>
    <row r="379" spans="1:7" x14ac:dyDescent="0.25">
      <c r="A379" s="33" t="s">
        <v>42</v>
      </c>
      <c r="B379" s="33" t="s">
        <v>686</v>
      </c>
      <c r="C379" s="403" t="s">
        <v>361</v>
      </c>
      <c r="D379" s="61" t="s">
        <v>120</v>
      </c>
      <c r="E379" s="35">
        <v>1997</v>
      </c>
      <c r="F379" s="37">
        <v>24980</v>
      </c>
      <c r="G379" s="33" t="s">
        <v>141</v>
      </c>
    </row>
    <row r="380" spans="1:7" x14ac:dyDescent="0.25">
      <c r="A380" s="33" t="s">
        <v>42</v>
      </c>
      <c r="B380" s="33" t="s">
        <v>686</v>
      </c>
      <c r="C380" s="403" t="s">
        <v>361</v>
      </c>
      <c r="D380" s="61" t="s">
        <v>44</v>
      </c>
      <c r="E380" s="35">
        <v>1997</v>
      </c>
      <c r="F380" s="37">
        <v>26230</v>
      </c>
      <c r="G380" s="33" t="s">
        <v>141</v>
      </c>
    </row>
    <row r="381" spans="1:7" x14ac:dyDescent="0.25">
      <c r="A381" s="33" t="s">
        <v>42</v>
      </c>
      <c r="B381" s="33" t="s">
        <v>157</v>
      </c>
      <c r="C381" s="403">
        <v>2.4</v>
      </c>
      <c r="D381" s="61" t="s">
        <v>44</v>
      </c>
      <c r="E381" s="35">
        <v>1997</v>
      </c>
      <c r="F381" s="37">
        <v>33551</v>
      </c>
      <c r="G381" s="33" t="s">
        <v>141</v>
      </c>
    </row>
    <row r="382" spans="1:7" x14ac:dyDescent="0.25">
      <c r="A382" s="33" t="s">
        <v>42</v>
      </c>
      <c r="B382" s="33" t="s">
        <v>157</v>
      </c>
      <c r="C382" s="403">
        <v>2.5</v>
      </c>
      <c r="D382" s="61" t="s">
        <v>120</v>
      </c>
      <c r="E382" s="35">
        <v>1997</v>
      </c>
      <c r="F382" s="37">
        <v>26340</v>
      </c>
      <c r="G382" s="33" t="s">
        <v>141</v>
      </c>
    </row>
    <row r="383" spans="1:7" s="319" customFormat="1" x14ac:dyDescent="0.25">
      <c r="A383" s="33" t="s">
        <v>42</v>
      </c>
      <c r="B383" s="33" t="s">
        <v>157</v>
      </c>
      <c r="C383" s="403">
        <v>2.5</v>
      </c>
      <c r="D383" s="61" t="s">
        <v>44</v>
      </c>
      <c r="E383" s="35">
        <v>1997</v>
      </c>
      <c r="F383" s="37">
        <v>30120</v>
      </c>
      <c r="G383" s="33" t="s">
        <v>141</v>
      </c>
    </row>
    <row r="384" spans="1:7" s="319" customFormat="1" x14ac:dyDescent="0.25">
      <c r="A384" s="33" t="s">
        <v>42</v>
      </c>
      <c r="B384" s="33" t="s">
        <v>781</v>
      </c>
      <c r="C384" s="403">
        <v>1.5</v>
      </c>
      <c r="D384" s="61" t="s">
        <v>125</v>
      </c>
      <c r="E384" s="35">
        <v>1997</v>
      </c>
      <c r="F384" s="37">
        <v>17725</v>
      </c>
      <c r="G384" s="33" t="s">
        <v>141</v>
      </c>
    </row>
    <row r="385" spans="1:7" s="319" customFormat="1" x14ac:dyDescent="0.25">
      <c r="A385" s="33" t="s">
        <v>42</v>
      </c>
      <c r="B385" s="33" t="s">
        <v>781</v>
      </c>
      <c r="C385" s="403">
        <v>1.5</v>
      </c>
      <c r="D385" s="61" t="s">
        <v>44</v>
      </c>
      <c r="E385" s="35">
        <v>1997</v>
      </c>
      <c r="F385" s="37">
        <v>18403</v>
      </c>
      <c r="G385" s="33" t="s">
        <v>141</v>
      </c>
    </row>
    <row r="386" spans="1:7" s="319" customFormat="1" x14ac:dyDescent="0.25">
      <c r="A386" s="77" t="s">
        <v>42</v>
      </c>
      <c r="B386" s="77" t="s">
        <v>4582</v>
      </c>
      <c r="C386" s="323">
        <v>1.8</v>
      </c>
      <c r="D386" s="80" t="s">
        <v>43</v>
      </c>
      <c r="E386" s="77">
        <v>1997</v>
      </c>
      <c r="F386" s="87">
        <v>15359</v>
      </c>
      <c r="G386" s="77" t="s">
        <v>4578</v>
      </c>
    </row>
    <row r="387" spans="1:7" s="319" customFormat="1" x14ac:dyDescent="0.25">
      <c r="A387" s="77" t="s">
        <v>42</v>
      </c>
      <c r="B387" s="77" t="s">
        <v>4582</v>
      </c>
      <c r="C387" s="323">
        <v>1.8</v>
      </c>
      <c r="D387" s="80" t="s">
        <v>44</v>
      </c>
      <c r="E387" s="77">
        <v>1997</v>
      </c>
      <c r="F387" s="87">
        <v>16154</v>
      </c>
      <c r="G387" s="77" t="s">
        <v>4578</v>
      </c>
    </row>
    <row r="388" spans="1:7" s="319" customFormat="1" x14ac:dyDescent="0.25">
      <c r="A388" s="77" t="s">
        <v>42</v>
      </c>
      <c r="B388" s="77" t="s">
        <v>4582</v>
      </c>
      <c r="C388" s="323">
        <v>2</v>
      </c>
      <c r="D388" s="80" t="s">
        <v>43</v>
      </c>
      <c r="E388" s="77">
        <v>1997</v>
      </c>
      <c r="F388" s="87">
        <v>16238</v>
      </c>
      <c r="G388" s="77" t="s">
        <v>4578</v>
      </c>
    </row>
    <row r="389" spans="1:7" s="319" customFormat="1" x14ac:dyDescent="0.25">
      <c r="A389" s="77" t="s">
        <v>42</v>
      </c>
      <c r="B389" s="77" t="s">
        <v>4582</v>
      </c>
      <c r="C389" s="323">
        <v>2</v>
      </c>
      <c r="D389" s="80" t="s">
        <v>44</v>
      </c>
      <c r="E389" s="77">
        <v>1997</v>
      </c>
      <c r="F389" s="87">
        <v>17638</v>
      </c>
      <c r="G389" s="77" t="s">
        <v>4581</v>
      </c>
    </row>
    <row r="390" spans="1:7" s="319" customFormat="1" x14ac:dyDescent="0.25">
      <c r="A390" s="77" t="s">
        <v>42</v>
      </c>
      <c r="B390" s="77" t="s">
        <v>4582</v>
      </c>
      <c r="C390" s="323">
        <v>1.8</v>
      </c>
      <c r="D390" s="80" t="s">
        <v>125</v>
      </c>
      <c r="E390" s="77">
        <v>1997</v>
      </c>
      <c r="F390" s="87">
        <v>14348</v>
      </c>
      <c r="G390" s="77" t="s">
        <v>4583</v>
      </c>
    </row>
    <row r="391" spans="1:7" s="319" customFormat="1" x14ac:dyDescent="0.25">
      <c r="A391" s="77" t="s">
        <v>42</v>
      </c>
      <c r="B391" s="77" t="s">
        <v>4582</v>
      </c>
      <c r="C391" s="323">
        <v>2</v>
      </c>
      <c r="D391" s="80" t="s">
        <v>110</v>
      </c>
      <c r="E391" s="77">
        <v>1997</v>
      </c>
      <c r="F391" s="87">
        <v>15538</v>
      </c>
      <c r="G391" s="77" t="s">
        <v>4586</v>
      </c>
    </row>
    <row r="392" spans="1:7" x14ac:dyDescent="0.25">
      <c r="A392" s="77" t="s">
        <v>42</v>
      </c>
      <c r="B392" s="77" t="s">
        <v>4582</v>
      </c>
      <c r="C392" s="323">
        <v>2</v>
      </c>
      <c r="D392" s="80" t="s">
        <v>426</v>
      </c>
      <c r="E392" s="77">
        <v>1997</v>
      </c>
      <c r="F392" s="87">
        <v>16938</v>
      </c>
      <c r="G392" s="77" t="s">
        <v>4579</v>
      </c>
    </row>
    <row r="393" spans="1:7" x14ac:dyDescent="0.25">
      <c r="A393" s="77" t="s">
        <v>42</v>
      </c>
      <c r="B393" s="77" t="s">
        <v>4582</v>
      </c>
      <c r="C393" s="323">
        <v>2.2000000000000002</v>
      </c>
      <c r="D393" s="80" t="s">
        <v>110</v>
      </c>
      <c r="E393" s="77">
        <v>1997</v>
      </c>
      <c r="F393" s="87">
        <v>17235</v>
      </c>
      <c r="G393" s="77" t="s">
        <v>4578</v>
      </c>
    </row>
    <row r="394" spans="1:7" x14ac:dyDescent="0.25">
      <c r="A394" s="77" t="s">
        <v>42</v>
      </c>
      <c r="B394" s="77" t="s">
        <v>4582</v>
      </c>
      <c r="C394" s="323">
        <v>2.2000000000000002</v>
      </c>
      <c r="D394" s="80" t="s">
        <v>426</v>
      </c>
      <c r="E394" s="77">
        <v>1997</v>
      </c>
      <c r="F394" s="87">
        <v>18091</v>
      </c>
      <c r="G394" s="77" t="s">
        <v>4578</v>
      </c>
    </row>
    <row r="395" spans="1:7" x14ac:dyDescent="0.25">
      <c r="A395" s="33" t="s">
        <v>42</v>
      </c>
      <c r="B395" s="33" t="s">
        <v>287</v>
      </c>
      <c r="C395" s="403">
        <v>1.3</v>
      </c>
      <c r="D395" s="61" t="s">
        <v>125</v>
      </c>
      <c r="E395" s="35">
        <v>1997</v>
      </c>
      <c r="F395" s="37">
        <v>12484</v>
      </c>
      <c r="G395" s="33" t="s">
        <v>141</v>
      </c>
    </row>
    <row r="396" spans="1:7" x14ac:dyDescent="0.25">
      <c r="A396" s="33" t="s">
        <v>42</v>
      </c>
      <c r="B396" s="33" t="s">
        <v>287</v>
      </c>
      <c r="C396" s="403">
        <v>1.5</v>
      </c>
      <c r="D396" s="61" t="s">
        <v>125</v>
      </c>
      <c r="E396" s="35">
        <v>1997</v>
      </c>
      <c r="F396" s="37">
        <v>15772</v>
      </c>
      <c r="G396" s="33" t="s">
        <v>141</v>
      </c>
    </row>
    <row r="397" spans="1:7" x14ac:dyDescent="0.25">
      <c r="A397" s="33" t="s">
        <v>42</v>
      </c>
      <c r="B397" s="33" t="s">
        <v>287</v>
      </c>
      <c r="C397" s="403">
        <v>1.5</v>
      </c>
      <c r="D397" s="61" t="s">
        <v>44</v>
      </c>
      <c r="E397" s="35">
        <v>1997</v>
      </c>
      <c r="F397" s="37">
        <v>15382</v>
      </c>
      <c r="G397" s="33" t="s">
        <v>141</v>
      </c>
    </row>
    <row r="398" spans="1:7" x14ac:dyDescent="0.25">
      <c r="A398" s="33" t="s">
        <v>42</v>
      </c>
      <c r="B398" s="33" t="s">
        <v>287</v>
      </c>
      <c r="C398" s="403">
        <v>1.6</v>
      </c>
      <c r="D398" s="61" t="s">
        <v>125</v>
      </c>
      <c r="E398" s="35">
        <v>1997</v>
      </c>
      <c r="F398" s="37">
        <v>16648</v>
      </c>
      <c r="G398" s="33" t="s">
        <v>141</v>
      </c>
    </row>
    <row r="399" spans="1:7" x14ac:dyDescent="0.25">
      <c r="A399" s="33" t="s">
        <v>42</v>
      </c>
      <c r="B399" s="33" t="s">
        <v>287</v>
      </c>
      <c r="C399" s="403">
        <v>1.6</v>
      </c>
      <c r="D399" s="61" t="s">
        <v>44</v>
      </c>
      <c r="E399" s="35">
        <v>1997</v>
      </c>
      <c r="F399" s="37">
        <v>18091</v>
      </c>
      <c r="G399" s="33" t="s">
        <v>141</v>
      </c>
    </row>
    <row r="400" spans="1:7" x14ac:dyDescent="0.25">
      <c r="A400" s="33" t="s">
        <v>42</v>
      </c>
      <c r="B400" s="33" t="s">
        <v>287</v>
      </c>
      <c r="C400" s="403" t="s">
        <v>281</v>
      </c>
      <c r="D400" s="61" t="s">
        <v>125</v>
      </c>
      <c r="E400" s="35">
        <v>1997</v>
      </c>
      <c r="F400" s="37">
        <v>14872</v>
      </c>
      <c r="G400" s="33" t="s">
        <v>141</v>
      </c>
    </row>
    <row r="401" spans="1:9" x14ac:dyDescent="0.25">
      <c r="A401" s="33" t="s">
        <v>42</v>
      </c>
      <c r="B401" s="33" t="s">
        <v>287</v>
      </c>
      <c r="C401" s="403" t="s">
        <v>281</v>
      </c>
      <c r="D401" s="61" t="s">
        <v>44</v>
      </c>
      <c r="E401" s="35">
        <v>1997</v>
      </c>
      <c r="F401" s="37">
        <v>17659</v>
      </c>
      <c r="G401" s="33" t="s">
        <v>141</v>
      </c>
    </row>
    <row r="402" spans="1:9" x14ac:dyDescent="0.25">
      <c r="A402" s="33" t="s">
        <v>42</v>
      </c>
      <c r="B402" s="33" t="s">
        <v>287</v>
      </c>
      <c r="C402" s="403" t="s">
        <v>288</v>
      </c>
      <c r="D402" s="61" t="s">
        <v>125</v>
      </c>
      <c r="E402" s="35">
        <v>1997</v>
      </c>
      <c r="F402" s="37">
        <v>16340</v>
      </c>
      <c r="G402" s="33" t="s">
        <v>141</v>
      </c>
    </row>
    <row r="403" spans="1:9" s="67" customFormat="1" x14ac:dyDescent="0.25">
      <c r="A403" s="33" t="s">
        <v>42</v>
      </c>
      <c r="B403" s="33" t="s">
        <v>287</v>
      </c>
      <c r="C403" s="403" t="s">
        <v>288</v>
      </c>
      <c r="D403" s="61" t="s">
        <v>44</v>
      </c>
      <c r="E403" s="35">
        <v>1997</v>
      </c>
      <c r="F403" s="37">
        <v>19883</v>
      </c>
      <c r="G403" s="33" t="s">
        <v>141</v>
      </c>
      <c r="H403" s="166"/>
      <c r="I403" s="81"/>
    </row>
    <row r="404" spans="1:9" s="67" customFormat="1" x14ac:dyDescent="0.25">
      <c r="A404" s="222" t="s">
        <v>42</v>
      </c>
      <c r="B404" s="222" t="s">
        <v>224</v>
      </c>
      <c r="C404" s="403">
        <v>1.3</v>
      </c>
      <c r="D404" s="328" t="s">
        <v>125</v>
      </c>
      <c r="E404" s="223">
        <v>1997</v>
      </c>
      <c r="F404" s="308">
        <v>9120</v>
      </c>
      <c r="G404" s="222" t="s">
        <v>173</v>
      </c>
      <c r="I404" s="81"/>
    </row>
    <row r="405" spans="1:9" s="67" customFormat="1" x14ac:dyDescent="0.25">
      <c r="A405" s="222" t="s">
        <v>42</v>
      </c>
      <c r="B405" s="222" t="s">
        <v>224</v>
      </c>
      <c r="C405" s="403">
        <v>1.3</v>
      </c>
      <c r="D405" s="328" t="s">
        <v>125</v>
      </c>
      <c r="E405" s="223">
        <v>1997</v>
      </c>
      <c r="F405" s="308">
        <v>9582</v>
      </c>
      <c r="G405" s="222" t="s">
        <v>186</v>
      </c>
      <c r="I405" s="81"/>
    </row>
    <row r="406" spans="1:9" x14ac:dyDescent="0.25">
      <c r="A406" s="222" t="s">
        <v>42</v>
      </c>
      <c r="B406" s="222" t="s">
        <v>224</v>
      </c>
      <c r="C406" s="403">
        <v>1.5</v>
      </c>
      <c r="D406" s="328" t="s">
        <v>125</v>
      </c>
      <c r="E406" s="223">
        <v>1997</v>
      </c>
      <c r="F406" s="308">
        <v>9421</v>
      </c>
      <c r="G406" s="222" t="s">
        <v>173</v>
      </c>
    </row>
    <row r="407" spans="1:9" x14ac:dyDescent="0.25">
      <c r="A407" s="222" t="s">
        <v>42</v>
      </c>
      <c r="B407" s="222" t="s">
        <v>224</v>
      </c>
      <c r="C407" s="403">
        <v>1.5</v>
      </c>
      <c r="D407" s="328" t="s">
        <v>125</v>
      </c>
      <c r="E407" s="223">
        <v>1997</v>
      </c>
      <c r="F407" s="308">
        <v>9703</v>
      </c>
      <c r="G407" s="222" t="s">
        <v>186</v>
      </c>
    </row>
    <row r="408" spans="1:9" x14ac:dyDescent="0.25">
      <c r="A408" s="33" t="s">
        <v>42</v>
      </c>
      <c r="B408" s="33" t="s">
        <v>225</v>
      </c>
      <c r="C408" s="403">
        <v>1.3</v>
      </c>
      <c r="D408" s="61" t="s">
        <v>125</v>
      </c>
      <c r="E408" s="35">
        <v>1997</v>
      </c>
      <c r="F408" s="37">
        <v>10285</v>
      </c>
      <c r="G408" s="33" t="s">
        <v>186</v>
      </c>
    </row>
    <row r="409" spans="1:9" x14ac:dyDescent="0.25">
      <c r="A409" s="33" t="s">
        <v>42</v>
      </c>
      <c r="B409" s="33" t="s">
        <v>225</v>
      </c>
      <c r="C409" s="403">
        <v>1.3</v>
      </c>
      <c r="D409" s="61" t="s">
        <v>44</v>
      </c>
      <c r="E409" s="35">
        <v>1997</v>
      </c>
      <c r="F409" s="37">
        <v>13816</v>
      </c>
      <c r="G409" s="33" t="s">
        <v>186</v>
      </c>
    </row>
    <row r="410" spans="1:9" x14ac:dyDescent="0.25">
      <c r="A410" s="33" t="s">
        <v>42</v>
      </c>
      <c r="B410" s="33" t="s">
        <v>225</v>
      </c>
      <c r="C410" s="403">
        <v>1.5</v>
      </c>
      <c r="D410" s="61" t="s">
        <v>125</v>
      </c>
      <c r="E410" s="35">
        <v>1997</v>
      </c>
      <c r="F410" s="37">
        <v>14983</v>
      </c>
      <c r="G410" s="33" t="s">
        <v>186</v>
      </c>
    </row>
    <row r="411" spans="1:9" x14ac:dyDescent="0.25">
      <c r="A411" s="33" t="s">
        <v>42</v>
      </c>
      <c r="B411" s="33" t="s">
        <v>225</v>
      </c>
      <c r="C411" s="403">
        <v>1.5</v>
      </c>
      <c r="D411" s="61" t="s">
        <v>44</v>
      </c>
      <c r="E411" s="35">
        <v>1997</v>
      </c>
      <c r="F411" s="37">
        <v>16648</v>
      </c>
      <c r="G411" s="33" t="s">
        <v>186</v>
      </c>
    </row>
    <row r="412" spans="1:9" x14ac:dyDescent="0.25">
      <c r="A412" s="33" t="s">
        <v>42</v>
      </c>
      <c r="B412" s="33" t="s">
        <v>226</v>
      </c>
      <c r="C412" s="403">
        <v>1.3</v>
      </c>
      <c r="D412" s="61" t="s">
        <v>125</v>
      </c>
      <c r="E412" s="35">
        <v>1997</v>
      </c>
      <c r="F412" s="37">
        <v>12261</v>
      </c>
      <c r="G412" s="33" t="s">
        <v>141</v>
      </c>
    </row>
    <row r="413" spans="1:9" x14ac:dyDescent="0.25">
      <c r="A413" s="33" t="s">
        <v>42</v>
      </c>
      <c r="B413" s="33" t="s">
        <v>226</v>
      </c>
      <c r="C413" s="403">
        <v>1.5</v>
      </c>
      <c r="D413" s="61" t="s">
        <v>125</v>
      </c>
      <c r="E413" s="35">
        <v>1997</v>
      </c>
      <c r="F413" s="37">
        <v>14078</v>
      </c>
      <c r="G413" s="33" t="s">
        <v>141</v>
      </c>
    </row>
    <row r="414" spans="1:9" x14ac:dyDescent="0.25">
      <c r="A414" s="33" t="s">
        <v>42</v>
      </c>
      <c r="B414" s="33" t="s">
        <v>226</v>
      </c>
      <c r="C414" s="403">
        <v>1.5</v>
      </c>
      <c r="D414" s="61" t="s">
        <v>44</v>
      </c>
      <c r="E414" s="35">
        <v>1997</v>
      </c>
      <c r="F414" s="37">
        <v>16272</v>
      </c>
      <c r="G414" s="33" t="s">
        <v>141</v>
      </c>
    </row>
    <row r="415" spans="1:9" x14ac:dyDescent="0.25">
      <c r="A415" s="33" t="s">
        <v>42</v>
      </c>
      <c r="B415" s="33" t="s">
        <v>226</v>
      </c>
      <c r="C415" s="403" t="s">
        <v>212</v>
      </c>
      <c r="D415" s="61" t="s">
        <v>125</v>
      </c>
      <c r="E415" s="35">
        <v>1997</v>
      </c>
      <c r="F415" s="37">
        <v>14615</v>
      </c>
      <c r="G415" s="33" t="s">
        <v>141</v>
      </c>
    </row>
    <row r="416" spans="1:9" x14ac:dyDescent="0.25">
      <c r="A416" s="33" t="s">
        <v>42</v>
      </c>
      <c r="B416" s="33" t="s">
        <v>617</v>
      </c>
      <c r="C416" s="221" t="s">
        <v>3929</v>
      </c>
      <c r="D416" s="61" t="s">
        <v>44</v>
      </c>
      <c r="E416" s="35">
        <v>1997</v>
      </c>
      <c r="F416" s="45">
        <v>21775</v>
      </c>
      <c r="G416" s="33" t="s">
        <v>147</v>
      </c>
    </row>
    <row r="417" spans="1:7" x14ac:dyDescent="0.25">
      <c r="A417" s="33" t="s">
        <v>42</v>
      </c>
      <c r="B417" s="33" t="s">
        <v>618</v>
      </c>
      <c r="C417" s="221" t="s">
        <v>4191</v>
      </c>
      <c r="D417" s="61" t="s">
        <v>44</v>
      </c>
      <c r="E417" s="35">
        <v>1997</v>
      </c>
      <c r="F417" s="45">
        <v>23050</v>
      </c>
      <c r="G417" s="33" t="s">
        <v>147</v>
      </c>
    </row>
    <row r="418" spans="1:7" x14ac:dyDescent="0.25">
      <c r="A418" s="77" t="s">
        <v>42</v>
      </c>
      <c r="B418" s="77" t="s">
        <v>782</v>
      </c>
      <c r="C418" s="323">
        <v>1.6</v>
      </c>
      <c r="D418" s="80" t="s">
        <v>110</v>
      </c>
      <c r="E418" s="78">
        <v>1997</v>
      </c>
      <c r="F418" s="82">
        <v>13250</v>
      </c>
      <c r="G418" s="77" t="s">
        <v>141</v>
      </c>
    </row>
    <row r="419" spans="1:7" x14ac:dyDescent="0.25">
      <c r="A419" s="77" t="s">
        <v>42</v>
      </c>
      <c r="B419" s="77" t="s">
        <v>782</v>
      </c>
      <c r="C419" s="323">
        <v>1.8</v>
      </c>
      <c r="D419" s="80" t="s">
        <v>110</v>
      </c>
      <c r="E419" s="78">
        <v>1997</v>
      </c>
      <c r="F419" s="82">
        <v>14050</v>
      </c>
      <c r="G419" s="77" t="s">
        <v>141</v>
      </c>
    </row>
    <row r="420" spans="1:7" x14ac:dyDescent="0.25">
      <c r="A420" s="33" t="s">
        <v>42</v>
      </c>
      <c r="B420" s="33" t="s">
        <v>362</v>
      </c>
      <c r="C420" s="221">
        <v>3.4</v>
      </c>
      <c r="D420" s="61" t="s">
        <v>43</v>
      </c>
      <c r="E420" s="35">
        <v>1997</v>
      </c>
      <c r="F420" s="45">
        <v>47673.333333333299</v>
      </c>
      <c r="G420" s="33" t="s">
        <v>364</v>
      </c>
    </row>
    <row r="421" spans="1:7" x14ac:dyDescent="0.25">
      <c r="A421" s="33" t="s">
        <v>42</v>
      </c>
      <c r="B421" s="33" t="s">
        <v>362</v>
      </c>
      <c r="C421" s="221">
        <v>4</v>
      </c>
      <c r="D421" s="61" t="s">
        <v>43</v>
      </c>
      <c r="E421" s="35">
        <v>1997</v>
      </c>
      <c r="F421" s="45">
        <v>53636.666666666701</v>
      </c>
      <c r="G421" s="33" t="s">
        <v>363</v>
      </c>
    </row>
    <row r="422" spans="1:7" x14ac:dyDescent="0.25">
      <c r="A422" s="33" t="s">
        <v>42</v>
      </c>
      <c r="B422" s="33" t="s">
        <v>362</v>
      </c>
      <c r="C422" s="221">
        <v>4</v>
      </c>
      <c r="D422" s="61" t="s">
        <v>43</v>
      </c>
      <c r="E422" s="35">
        <v>1997</v>
      </c>
      <c r="F422" s="45">
        <v>51673.333333333299</v>
      </c>
      <c r="G422" s="33" t="s">
        <v>364</v>
      </c>
    </row>
    <row r="423" spans="1:7" x14ac:dyDescent="0.25">
      <c r="A423" s="33" t="s">
        <v>42</v>
      </c>
      <c r="B423" s="33" t="s">
        <v>362</v>
      </c>
      <c r="C423" s="221">
        <v>4.2</v>
      </c>
      <c r="D423" s="61" t="s">
        <v>43</v>
      </c>
      <c r="E423" s="35">
        <v>1997</v>
      </c>
      <c r="F423" s="45">
        <v>62830</v>
      </c>
      <c r="G423" s="33" t="s">
        <v>363</v>
      </c>
    </row>
    <row r="424" spans="1:7" s="122" customFormat="1" x14ac:dyDescent="0.25">
      <c r="A424" s="33" t="s">
        <v>42</v>
      </c>
      <c r="B424" s="33" t="s">
        <v>362</v>
      </c>
      <c r="C424" s="221">
        <v>4.2</v>
      </c>
      <c r="D424" s="61" t="s">
        <v>43</v>
      </c>
      <c r="E424" s="35">
        <v>1997</v>
      </c>
      <c r="F424" s="45">
        <v>56970</v>
      </c>
      <c r="G424" s="33" t="s">
        <v>364</v>
      </c>
    </row>
    <row r="425" spans="1:7" s="122" customFormat="1" x14ac:dyDescent="0.25">
      <c r="A425" s="77" t="s">
        <v>42</v>
      </c>
      <c r="B425" s="61" t="s">
        <v>2946</v>
      </c>
      <c r="C425" s="323" t="s">
        <v>2945</v>
      </c>
      <c r="D425" s="80" t="s">
        <v>43</v>
      </c>
      <c r="E425" s="236" t="s">
        <v>702</v>
      </c>
      <c r="F425" s="97">
        <v>31651</v>
      </c>
      <c r="G425" s="77" t="s">
        <v>2947</v>
      </c>
    </row>
    <row r="426" spans="1:7" s="122" customFormat="1" x14ac:dyDescent="0.25">
      <c r="A426" s="77" t="s">
        <v>42</v>
      </c>
      <c r="B426" s="61" t="s">
        <v>2946</v>
      </c>
      <c r="C426" s="323" t="s">
        <v>2945</v>
      </c>
      <c r="D426" s="80" t="s">
        <v>43</v>
      </c>
      <c r="E426" s="236" t="s">
        <v>702</v>
      </c>
      <c r="F426" s="97">
        <v>32663</v>
      </c>
      <c r="G426" s="77" t="s">
        <v>2943</v>
      </c>
    </row>
    <row r="427" spans="1:7" s="122" customFormat="1" x14ac:dyDescent="0.25">
      <c r="A427" s="33" t="s">
        <v>42</v>
      </c>
      <c r="B427" s="33" t="s">
        <v>231</v>
      </c>
      <c r="C427" s="221" t="s">
        <v>290</v>
      </c>
      <c r="D427" s="61" t="s">
        <v>44</v>
      </c>
      <c r="E427" s="35">
        <v>1997</v>
      </c>
      <c r="F427" s="45">
        <v>41593</v>
      </c>
      <c r="G427" s="33" t="s">
        <v>147</v>
      </c>
    </row>
    <row r="428" spans="1:7" s="122" customFormat="1" x14ac:dyDescent="0.25">
      <c r="A428" s="33" t="s">
        <v>42</v>
      </c>
      <c r="B428" s="33" t="s">
        <v>231</v>
      </c>
      <c r="C428" s="221" t="s">
        <v>194</v>
      </c>
      <c r="D428" s="61" t="s">
        <v>44</v>
      </c>
      <c r="E428" s="35">
        <v>1997</v>
      </c>
      <c r="F428" s="45">
        <v>42496</v>
      </c>
      <c r="G428" s="33" t="s">
        <v>147</v>
      </c>
    </row>
    <row r="429" spans="1:7" s="122" customFormat="1" x14ac:dyDescent="0.25">
      <c r="A429" s="33" t="s">
        <v>42</v>
      </c>
      <c r="B429" s="33" t="s">
        <v>231</v>
      </c>
      <c r="C429" s="221" t="s">
        <v>366</v>
      </c>
      <c r="D429" s="61" t="s">
        <v>44</v>
      </c>
      <c r="E429" s="35">
        <v>1997</v>
      </c>
      <c r="F429" s="45">
        <v>45213</v>
      </c>
      <c r="G429" s="33" t="s">
        <v>147</v>
      </c>
    </row>
    <row r="430" spans="1:7" s="122" customFormat="1" x14ac:dyDescent="0.25">
      <c r="A430" s="33" t="s">
        <v>42</v>
      </c>
      <c r="B430" s="33" t="s">
        <v>148</v>
      </c>
      <c r="C430" s="221">
        <v>4.2</v>
      </c>
      <c r="D430" s="61" t="s">
        <v>44</v>
      </c>
      <c r="E430" s="35">
        <v>1997</v>
      </c>
      <c r="F430" s="45">
        <v>41381</v>
      </c>
      <c r="G430" s="33" t="s">
        <v>147</v>
      </c>
    </row>
    <row r="431" spans="1:7" x14ac:dyDescent="0.25">
      <c r="A431" s="33" t="s">
        <v>42</v>
      </c>
      <c r="B431" s="33" t="s">
        <v>148</v>
      </c>
      <c r="C431" s="221">
        <v>2.7</v>
      </c>
      <c r="D431" s="61" t="s">
        <v>44</v>
      </c>
      <c r="E431" s="35">
        <v>1997</v>
      </c>
      <c r="F431" s="45">
        <v>28565</v>
      </c>
      <c r="G431" s="33" t="s">
        <v>147</v>
      </c>
    </row>
    <row r="432" spans="1:7" x14ac:dyDescent="0.25">
      <c r="A432" s="33" t="s">
        <v>42</v>
      </c>
      <c r="B432" s="33" t="s">
        <v>148</v>
      </c>
      <c r="C432" s="221">
        <v>3</v>
      </c>
      <c r="D432" s="61" t="s">
        <v>44</v>
      </c>
      <c r="E432" s="35">
        <v>1997</v>
      </c>
      <c r="F432" s="45">
        <v>28587</v>
      </c>
      <c r="G432" s="33" t="s">
        <v>147</v>
      </c>
    </row>
    <row r="433" spans="1:7" x14ac:dyDescent="0.25">
      <c r="A433" s="33" t="s">
        <v>42</v>
      </c>
      <c r="B433" s="33" t="s">
        <v>148</v>
      </c>
      <c r="C433" s="221">
        <v>3.4</v>
      </c>
      <c r="D433" s="61" t="s">
        <v>44</v>
      </c>
      <c r="E433" s="35">
        <v>1997</v>
      </c>
      <c r="F433" s="45">
        <v>32485</v>
      </c>
      <c r="G433" s="33" t="s">
        <v>147</v>
      </c>
    </row>
    <row r="434" spans="1:7" x14ac:dyDescent="0.25">
      <c r="A434" s="33" t="s">
        <v>42</v>
      </c>
      <c r="B434" s="33" t="s">
        <v>693</v>
      </c>
      <c r="C434" s="221">
        <v>2</v>
      </c>
      <c r="D434" s="61" t="s">
        <v>43</v>
      </c>
      <c r="E434" s="35">
        <v>1997</v>
      </c>
      <c r="F434" s="45">
        <v>22490</v>
      </c>
      <c r="G434" s="33" t="s">
        <v>350</v>
      </c>
    </row>
    <row r="435" spans="1:7" x14ac:dyDescent="0.25">
      <c r="A435" s="77" t="s">
        <v>42</v>
      </c>
      <c r="B435" s="80" t="s">
        <v>3028</v>
      </c>
      <c r="C435" s="405">
        <v>2</v>
      </c>
      <c r="D435" s="80" t="s">
        <v>125</v>
      </c>
      <c r="E435" s="78">
        <v>1997</v>
      </c>
      <c r="F435" s="99">
        <v>8639</v>
      </c>
      <c r="G435" s="77" t="s">
        <v>1576</v>
      </c>
    </row>
    <row r="436" spans="1:7" x14ac:dyDescent="0.25">
      <c r="A436" s="77" t="s">
        <v>42</v>
      </c>
      <c r="B436" s="80" t="s">
        <v>3028</v>
      </c>
      <c r="C436" s="405">
        <v>2</v>
      </c>
      <c r="D436" s="80" t="s">
        <v>44</v>
      </c>
      <c r="E436" s="78">
        <v>1997</v>
      </c>
      <c r="F436" s="99">
        <v>9680</v>
      </c>
      <c r="G436" s="77" t="s">
        <v>1576</v>
      </c>
    </row>
    <row r="437" spans="1:7" s="67" customFormat="1" x14ac:dyDescent="0.25">
      <c r="A437" s="77" t="s">
        <v>42</v>
      </c>
      <c r="B437" s="80" t="s">
        <v>3011</v>
      </c>
      <c r="C437" s="405">
        <v>1.5</v>
      </c>
      <c r="D437" s="80" t="s">
        <v>3010</v>
      </c>
      <c r="E437" s="78">
        <v>1997</v>
      </c>
      <c r="F437" s="99">
        <v>16338</v>
      </c>
      <c r="G437" s="77" t="s">
        <v>421</v>
      </c>
    </row>
    <row r="438" spans="1:7" s="67" customFormat="1" x14ac:dyDescent="0.25">
      <c r="A438" s="77" t="s">
        <v>42</v>
      </c>
      <c r="B438" s="80" t="s">
        <v>3011</v>
      </c>
      <c r="C438" s="405">
        <v>1.5</v>
      </c>
      <c r="D438" s="80" t="s">
        <v>3010</v>
      </c>
      <c r="E438" s="78">
        <v>1997</v>
      </c>
      <c r="F438" s="99">
        <v>17138</v>
      </c>
      <c r="G438" s="77" t="s">
        <v>419</v>
      </c>
    </row>
    <row r="439" spans="1:7" s="67" customFormat="1" x14ac:dyDescent="0.25">
      <c r="A439" s="33" t="s">
        <v>42</v>
      </c>
      <c r="B439" s="33" t="s">
        <v>692</v>
      </c>
      <c r="C439" s="415">
        <v>2</v>
      </c>
      <c r="D439" s="61" t="s">
        <v>125</v>
      </c>
      <c r="E439" s="35">
        <v>1997</v>
      </c>
      <c r="F439" s="45">
        <v>15600</v>
      </c>
      <c r="G439" s="33" t="s">
        <v>3027</v>
      </c>
    </row>
    <row r="440" spans="1:7" s="67" customFormat="1" x14ac:dyDescent="0.25">
      <c r="A440" s="33" t="s">
        <v>42</v>
      </c>
      <c r="B440" s="33" t="s">
        <v>692</v>
      </c>
      <c r="C440" s="415">
        <v>2</v>
      </c>
      <c r="D440" s="61" t="s">
        <v>44</v>
      </c>
      <c r="E440" s="35">
        <v>1997</v>
      </c>
      <c r="F440" s="45">
        <v>17000</v>
      </c>
      <c r="G440" s="33" t="s">
        <v>3027</v>
      </c>
    </row>
    <row r="441" spans="1:7" s="67" customFormat="1" x14ac:dyDescent="0.25">
      <c r="A441" s="33" t="s">
        <v>42</v>
      </c>
      <c r="B441" s="33" t="s">
        <v>692</v>
      </c>
      <c r="C441" s="415" t="s">
        <v>360</v>
      </c>
      <c r="D441" s="61" t="s">
        <v>125</v>
      </c>
      <c r="E441" s="35">
        <v>1997</v>
      </c>
      <c r="F441" s="45">
        <v>16300</v>
      </c>
      <c r="G441" s="33" t="s">
        <v>3027</v>
      </c>
    </row>
    <row r="442" spans="1:7" s="67" customFormat="1" x14ac:dyDescent="0.25">
      <c r="A442" s="33" t="s">
        <v>42</v>
      </c>
      <c r="B442" s="77" t="s">
        <v>4582</v>
      </c>
      <c r="C442" s="221">
        <v>2.2000000000000002</v>
      </c>
      <c r="D442" s="61" t="s">
        <v>43</v>
      </c>
      <c r="E442" s="35">
        <v>1997</v>
      </c>
      <c r="F442" s="39">
        <v>15900</v>
      </c>
      <c r="G442" s="33" t="s">
        <v>1108</v>
      </c>
    </row>
    <row r="443" spans="1:7" s="67" customFormat="1" x14ac:dyDescent="0.25">
      <c r="A443" s="278" t="s">
        <v>42</v>
      </c>
      <c r="B443" s="279" t="s">
        <v>4454</v>
      </c>
      <c r="C443" s="418" t="s">
        <v>6528</v>
      </c>
      <c r="D443" s="279" t="s">
        <v>3302</v>
      </c>
      <c r="E443" s="697">
        <v>1997</v>
      </c>
      <c r="F443" s="698">
        <v>12748</v>
      </c>
      <c r="G443" s="278" t="s">
        <v>3303</v>
      </c>
    </row>
    <row r="444" spans="1:7" s="67" customFormat="1" x14ac:dyDescent="0.25">
      <c r="A444" s="699" t="s">
        <v>42</v>
      </c>
      <c r="B444" s="279" t="s">
        <v>4454</v>
      </c>
      <c r="C444" s="418" t="s">
        <v>6529</v>
      </c>
      <c r="D444" s="279" t="s">
        <v>3302</v>
      </c>
      <c r="E444" s="697">
        <v>1997</v>
      </c>
      <c r="F444" s="698">
        <v>12238</v>
      </c>
      <c r="G444" s="278" t="s">
        <v>3303</v>
      </c>
    </row>
    <row r="445" spans="1:7" s="67" customFormat="1" x14ac:dyDescent="0.25">
      <c r="A445" s="699" t="s">
        <v>42</v>
      </c>
      <c r="B445" s="279" t="s">
        <v>4454</v>
      </c>
      <c r="C445" s="418" t="s">
        <v>6530</v>
      </c>
      <c r="D445" s="279" t="s">
        <v>3302</v>
      </c>
      <c r="E445" s="697">
        <v>1997</v>
      </c>
      <c r="F445" s="698">
        <v>18268</v>
      </c>
      <c r="G445" s="278" t="s">
        <v>3303</v>
      </c>
    </row>
    <row r="446" spans="1:7" s="67" customFormat="1" x14ac:dyDescent="0.25">
      <c r="A446" s="699" t="s">
        <v>42</v>
      </c>
      <c r="B446" s="279" t="s">
        <v>4454</v>
      </c>
      <c r="C446" s="418" t="s">
        <v>6662</v>
      </c>
      <c r="D446" s="279" t="s">
        <v>3302</v>
      </c>
      <c r="E446" s="697">
        <v>1997</v>
      </c>
      <c r="F446" s="698">
        <v>19238</v>
      </c>
      <c r="G446" s="278" t="s">
        <v>3303</v>
      </c>
    </row>
    <row r="447" spans="1:7" s="67" customFormat="1" x14ac:dyDescent="0.25">
      <c r="A447" s="699" t="s">
        <v>42</v>
      </c>
      <c r="B447" s="279" t="s">
        <v>4455</v>
      </c>
      <c r="C447" s="418" t="s">
        <v>6532</v>
      </c>
      <c r="D447" s="279" t="s">
        <v>3302</v>
      </c>
      <c r="E447" s="697">
        <v>1997</v>
      </c>
      <c r="F447" s="698">
        <v>23418</v>
      </c>
      <c r="G447" s="278" t="s">
        <v>3303</v>
      </c>
    </row>
    <row r="448" spans="1:7" s="67" customFormat="1" x14ac:dyDescent="0.25">
      <c r="A448" s="699" t="s">
        <v>42</v>
      </c>
      <c r="B448" s="279" t="s">
        <v>4455</v>
      </c>
      <c r="C448" s="418" t="s">
        <v>3304</v>
      </c>
      <c r="D448" s="279" t="s">
        <v>3302</v>
      </c>
      <c r="E448" s="697">
        <v>1997</v>
      </c>
      <c r="F448" s="698">
        <v>22518</v>
      </c>
      <c r="G448" s="278" t="s">
        <v>3303</v>
      </c>
    </row>
    <row r="449" spans="1:7" s="67" customFormat="1" x14ac:dyDescent="0.25">
      <c r="A449" s="77" t="s">
        <v>42</v>
      </c>
      <c r="B449" s="77" t="s">
        <v>6236</v>
      </c>
      <c r="C449" s="323" t="s">
        <v>3819</v>
      </c>
      <c r="D449" s="80" t="s">
        <v>110</v>
      </c>
      <c r="E449" s="77">
        <v>1997</v>
      </c>
      <c r="F449" s="171">
        <v>21317</v>
      </c>
      <c r="G449" s="77" t="s">
        <v>3467</v>
      </c>
    </row>
    <row r="450" spans="1:7" x14ac:dyDescent="0.25">
      <c r="A450" s="77" t="s">
        <v>3926</v>
      </c>
      <c r="B450" s="77" t="s">
        <v>4564</v>
      </c>
      <c r="C450" s="323" t="s">
        <v>3751</v>
      </c>
      <c r="D450" s="80" t="s">
        <v>110</v>
      </c>
      <c r="E450" s="77">
        <v>1997</v>
      </c>
      <c r="F450" s="171">
        <v>13185</v>
      </c>
      <c r="G450" s="77" t="s">
        <v>5378</v>
      </c>
    </row>
    <row r="451" spans="1:7" x14ac:dyDescent="0.25">
      <c r="A451" s="77" t="s">
        <v>856</v>
      </c>
      <c r="B451" s="77" t="s">
        <v>1514</v>
      </c>
      <c r="C451" s="405">
        <v>1</v>
      </c>
      <c r="D451" s="80" t="s">
        <v>110</v>
      </c>
      <c r="E451" s="77">
        <v>1997</v>
      </c>
      <c r="F451" s="171">
        <v>11337</v>
      </c>
      <c r="G451" s="77" t="s">
        <v>186</v>
      </c>
    </row>
    <row r="452" spans="1:7" x14ac:dyDescent="0.25">
      <c r="A452" s="77" t="s">
        <v>856</v>
      </c>
      <c r="B452" s="77" t="s">
        <v>1514</v>
      </c>
      <c r="C452" s="405">
        <v>1</v>
      </c>
      <c r="D452" s="80" t="s">
        <v>110</v>
      </c>
      <c r="E452" s="77">
        <v>1997</v>
      </c>
      <c r="F452" s="171">
        <v>10837</v>
      </c>
      <c r="G452" s="77" t="s">
        <v>1213</v>
      </c>
    </row>
    <row r="453" spans="1:7" x14ac:dyDescent="0.25">
      <c r="A453" s="77" t="s">
        <v>856</v>
      </c>
      <c r="B453" s="77" t="s">
        <v>1514</v>
      </c>
      <c r="C453" s="405">
        <v>1.4</v>
      </c>
      <c r="D453" s="80" t="s">
        <v>110</v>
      </c>
      <c r="E453" s="77">
        <v>1997</v>
      </c>
      <c r="F453" s="171">
        <v>12337</v>
      </c>
      <c r="G453" s="77" t="s">
        <v>186</v>
      </c>
    </row>
    <row r="454" spans="1:7" x14ac:dyDescent="0.25">
      <c r="A454" s="77" t="s">
        <v>856</v>
      </c>
      <c r="B454" s="77" t="s">
        <v>1514</v>
      </c>
      <c r="C454" s="405">
        <v>1.4</v>
      </c>
      <c r="D454" s="80" t="s">
        <v>110</v>
      </c>
      <c r="E454" s="77">
        <v>1997</v>
      </c>
      <c r="F454" s="171">
        <v>11837</v>
      </c>
      <c r="G454" s="77" t="s">
        <v>1213</v>
      </c>
    </row>
    <row r="455" spans="1:7" x14ac:dyDescent="0.25">
      <c r="A455" s="77" t="s">
        <v>856</v>
      </c>
      <c r="B455" s="77" t="s">
        <v>1514</v>
      </c>
      <c r="C455" s="405">
        <v>1.4</v>
      </c>
      <c r="D455" s="80" t="s">
        <v>110</v>
      </c>
      <c r="E455" s="77">
        <v>1997</v>
      </c>
      <c r="F455" s="171">
        <v>15837</v>
      </c>
      <c r="G455" s="77" t="s">
        <v>1213</v>
      </c>
    </row>
    <row r="456" spans="1:7" x14ac:dyDescent="0.25">
      <c r="A456" s="77" t="s">
        <v>856</v>
      </c>
      <c r="B456" s="77" t="s">
        <v>1514</v>
      </c>
      <c r="C456" s="323">
        <v>1.6</v>
      </c>
      <c r="D456" s="80" t="s">
        <v>110</v>
      </c>
      <c r="E456" s="77">
        <v>1997</v>
      </c>
      <c r="F456" s="171">
        <v>12737</v>
      </c>
      <c r="G456" s="77" t="s">
        <v>186</v>
      </c>
    </row>
    <row r="457" spans="1:7" x14ac:dyDescent="0.25">
      <c r="A457" s="77" t="s">
        <v>856</v>
      </c>
      <c r="B457" s="77" t="s">
        <v>1514</v>
      </c>
      <c r="C457" s="323">
        <v>1.6</v>
      </c>
      <c r="D457" s="80" t="s">
        <v>110</v>
      </c>
      <c r="E457" s="77">
        <v>1997</v>
      </c>
      <c r="F457" s="171">
        <v>12237</v>
      </c>
      <c r="G457" s="77" t="s">
        <v>1213</v>
      </c>
    </row>
    <row r="458" spans="1:7" x14ac:dyDescent="0.25">
      <c r="A458" s="77" t="s">
        <v>856</v>
      </c>
      <c r="B458" s="77" t="s">
        <v>1514</v>
      </c>
      <c r="C458" s="323">
        <v>1.9</v>
      </c>
      <c r="D458" s="80" t="s">
        <v>110</v>
      </c>
      <c r="E458" s="77">
        <v>1997</v>
      </c>
      <c r="F458" s="171">
        <v>13137</v>
      </c>
      <c r="G458" s="77" t="s">
        <v>186</v>
      </c>
    </row>
    <row r="459" spans="1:7" x14ac:dyDescent="0.25">
      <c r="A459" s="77" t="s">
        <v>856</v>
      </c>
      <c r="B459" s="77" t="s">
        <v>1514</v>
      </c>
      <c r="C459" s="323">
        <v>1.9</v>
      </c>
      <c r="D459" s="80" t="s">
        <v>110</v>
      </c>
      <c r="E459" s="77">
        <v>1997</v>
      </c>
      <c r="F459" s="171">
        <v>12737</v>
      </c>
      <c r="G459" s="77" t="s">
        <v>1213</v>
      </c>
    </row>
    <row r="528" spans="1:7" x14ac:dyDescent="0.25">
      <c r="A528" s="67"/>
      <c r="B528" s="67"/>
      <c r="C528" s="567"/>
      <c r="D528" s="79"/>
      <c r="E528" s="67"/>
      <c r="F528" s="67"/>
      <c r="G528" s="67"/>
    </row>
  </sheetData>
  <sheetProtection algorithmName="SHA-512" hashValue="2y5PBSf50puespqDgcyj8/drAvA92n45ScX2Bn5Pm1WNQOgk6Y3Dbgamq6jtevv3gjjVDIHnsyX0xAChXweI1A==" saltValue="nqIrc3D3mfOZJ7gNSSiEVw==" spinCount="100000" sheet="1" objects="1" scenarios="1" selectLockedCells="1" selectUnlockedCells="1"/>
  <sortState ref="A2:G433">
    <sortCondition ref="A2"/>
  </sortState>
  <hyperlinks>
    <hyperlink ref="C151" r:id="rId1" display="http://specs.cars-directory.net/mitsubishi/lancer/1.3_MX_11830.html"/>
    <hyperlink ref="C152" r:id="rId2" display="http://specs.cars-directory.net/mitsubishi/lancer/1.3_T_11822.html"/>
    <hyperlink ref="C153" r:id="rId3" display="http://specs.cars-directory.net/mitsubishi/lancer/1.5_MX_11833.html"/>
    <hyperlink ref="C154" r:id="rId4" display="http://specs.cars-directory.net/mitsubishi/lancer/1.5_MX_11839.html"/>
    <hyperlink ref="C155" r:id="rId5" display="http://specs.cars-directory.net/mitsubishi/lancer/1.5_MX_extra_11850.html"/>
    <hyperlink ref="C156" r:id="rId6" display="http://specs.cars-directory.net/mitsubishi/lancer/1.5_MX_saloon_11858.html"/>
    <hyperlink ref="C157" r:id="rId7" display="http://specs.cars-directory.net/mitsubishi/lancer/1.5_MX_saloon_11866.html"/>
    <hyperlink ref="C158" r:id="rId8" display="http://specs.cars-directory.net/mitsubishi/lancer/1.6_MR_11882.html"/>
    <hyperlink ref="C159" r:id="rId9" display="http://specs.cars-directory.net/mitsubishi/lancer/1.6_MR_MIVEC-MD_11890.html"/>
    <hyperlink ref="C160" r:id="rId10" display="http://specs.cars-directory.net/mitsubishi/lancer/1.8_GSR_11900.html"/>
    <hyperlink ref="C162" r:id="rId11" display="http://specs.cars-directory.net/mitsubishi/lancer/2.0DT_MX_11901.html"/>
    <hyperlink ref="C163" r:id="rId12" display="http://specs.cars-directory.net/mitsubishi/lancer/2.0DT_MX_saloon_11908.html"/>
    <hyperlink ref="C164" r:id="rId13" display="http://specs.cars-directory.net/mitsubishi/lancer/2.0DT_MX_saloon_11916.html"/>
    <hyperlink ref="C172" r:id="rId14" display="http://specs.cars-directory.net/mitsubishi/libero/1.5_MVV_12015.html"/>
    <hyperlink ref="C173" r:id="rId15" display="http://specs.cars-directory.net/mitsubishi/libero/1.6_Green_field_12027.html"/>
    <hyperlink ref="C191" r:id="rId16" display="http://specs.cars-directory.net/mitsubishi/pajero/2.4_Rookie_metal_top_wide_short_9807.html"/>
    <hyperlink ref="C194" r:id="rId17" display="http://specs.cars-directory.net/mitsubishi/pajero_junior/1.1_ZR-I_10187.html"/>
    <hyperlink ref="C197" r:id="rId18" display="http://specs.cars-directory.net/mitsubishi/rvr/1.8_Exceed_7876.html"/>
    <hyperlink ref="C203" r:id="rId19" display="http://specs.cars-directory.net/mitsubishi/rvr/2.0_sports_gear_X3_7889.html"/>
    <hyperlink ref="C204" r:id="rId20" display="http://specs.cars-directory.net/mitsubishi/rvr/2.4_Sport_gear_aero_7892.html"/>
    <hyperlink ref="C167" r:id="rId21" display="http://specs.cars-directory.net/mitsubishi/legnum/2.0_20ST_12124.html"/>
    <hyperlink ref="C180" r:id="rId22" display="http://specs.cars-directory.net/mitsubishi/minica/660_Ce_sunroof_42387.html"/>
    <hyperlink ref="C181" r:id="rId23" display="http://specs.cars-directory.net/mitsubishi/minica/660_Ce_sunroof_42388.html"/>
    <hyperlink ref="C178" r:id="rId24" display="http://specs.cars-directory.net/mitsubishi/minica_toppo/660_Amista_10930.html"/>
    <hyperlink ref="C179" r:id="rId25" display="http://specs.cars-directory.net/mitsubishi/minica_toppo/660_Amista_10930.html"/>
    <hyperlink ref="C189" r:id="rId26" display="http://specs.cars-directory.net/mitsubishi/pajero/3.0_exceed_long_9960.html"/>
    <hyperlink ref="C190" r:id="rId27" display="http://specs.cars-directory.net/mitsubishi/pajero/3.5_Evolution_short_9993.html"/>
    <hyperlink ref="C195" r:id="rId28" display="http://specs.cars-directory.net/mitsubishi/pajero_mini/660_active_field_edition_4WD_54956.html"/>
    <hyperlink ref="C198" r:id="rId29" display="http://specs.cars-directory.net/mitsubishi/rvr/1.8_Exceed_7876.html"/>
    <hyperlink ref="C205" r:id="rId30" display="http://specs.cars-directory.net/mitsubishi/rvr/2.4_Sport_gear_aero_7892.html"/>
    <hyperlink ref="C199" r:id="rId31" display="http://specs.cars-directory.net/mitsubishi/rvr/2.0_Hyper_sports_gear_R_7837.html"/>
    <hyperlink ref="C200" r:id="rId32" display="http://specs.cars-directory.net/mitsubishi/rvr/2.0_Hyper_sports_gear_R_7837.html"/>
    <hyperlink ref="C249" r:id="rId33" display="http://specs.cars-directory.net/toyota/aristo/3.0_S300_23773.html"/>
    <hyperlink ref="C250" r:id="rId34" display="http://specs.cars-directory.net/toyota/aristo/3.0_V300_23778.html"/>
    <hyperlink ref="C248" r:id="rId35" display="http://specs.cars-directory.net/toyota/aristo/3.0_Q_23759.html"/>
    <hyperlink ref="C251" r:id="rId36" display="http://specs.cars-directory.net/toyota/aristo/3.0_V_23768.html"/>
    <hyperlink ref="C252" r:id="rId37" display="http://specs.cars-directory.net/toyota/aristo/4.0_Zi-Four_23770.html"/>
    <hyperlink ref="C253" r:id="rId38" display="http://specs.cars-directory.net/toyota/avalon/3.0_23718.html"/>
    <hyperlink ref="C254" r:id="rId39" display="http://specs.cars-directory.net/toyota/avalon/3.0_G_23721.html"/>
    <hyperlink ref="C256" r:id="rId40" display="http://specs.cars-directory.net/toyota/caldina/1.8_E_25483.html"/>
    <hyperlink ref="C260" r:id="rId41" display="http://specs.cars-directory.net/toyota/caldina/2.0_E_25486.html"/>
    <hyperlink ref="C261" r:id="rId42" display="http://specs.cars-directory.net/toyota/caldina/2.0_E_25486.html"/>
    <hyperlink ref="C262" r:id="rId43" display="http://specs.cars-directory.net/toyota/caldina/2.0_G_25492.html"/>
    <hyperlink ref="C263" r:id="rId44" display="http://specs.cars-directory.net/toyota/caldina/2.0_G_25492.html"/>
    <hyperlink ref="C267" r:id="rId45" display="http://specs.cars-directory.net/toyota/caldina/2.2DT_E_25512.html"/>
    <hyperlink ref="C255" r:id="rId46" display="http://specs.cars-directory.net/toyota/caldina/1.8_CZ_25409.html"/>
    <hyperlink ref="C257" r:id="rId47" display="http://specs.cars-directory.net/toyota/caldina/1.8_FZ_25401.html"/>
    <hyperlink ref="C258" r:id="rId48" display="http://specs.cars-directory.net/toyota/caldina/2.0_CZ_25436.html"/>
    <hyperlink ref="C259" r:id="rId49" display="http://specs.cars-directory.net/toyota/caldina/2.0_CZ_25436.html"/>
    <hyperlink ref="C265" r:id="rId50" display="http://specs.cars-directory.net/toyota/caldina/2.0_TZ_Aerial_25471.html"/>
    <hyperlink ref="C266" r:id="rId51" display="http://specs.cars-directory.net/toyota/caldina/2.0D_CZ_25426.html"/>
    <hyperlink ref="C268" r:id="rId52" display="http://specs.cars-directory.net/toyota/camry/1.8_Lumiere_24921.html"/>
    <hyperlink ref="C271" r:id="rId53" display="http://specs.cars-directory.net/toyota/camry/1.8_XJ_24915.html"/>
    <hyperlink ref="C269" r:id="rId54" display="http://specs.cars-directory.net/toyota/camry/2.0_Lumiere_24933.html"/>
    <hyperlink ref="C270" r:id="rId55" display="http://specs.cars-directory.net/toyota/camry/2.0_Lumiere_24933.html"/>
    <hyperlink ref="C272" r:id="rId56" display="http://specs.cars-directory.net/toyota/camry/2.0_ZX_24943.html"/>
    <hyperlink ref="C273" r:id="rId57" display="http://specs.cars-directory.net/toyota/camry/2.0_ZX_24948.html"/>
    <hyperlink ref="C274" r:id="rId58" display="http://specs.cars-directory.net/toyota/camry/2.2DT_XJ_24980.html"/>
    <hyperlink ref="C275" r:id="rId59" display="http://specs.cars-directory.net/toyota/camry/2.2DT_XJ_24980.html"/>
    <hyperlink ref="C276" r:id="rId60" display="http://specs.cars-directory.net/toyota/camry_gracia/2.2_Four_25032.html"/>
    <hyperlink ref="C277" r:id="rId61" display="http://specs.cars-directory.net/toyota/camry_gracia/2.2_25039.html"/>
    <hyperlink ref="C278" r:id="rId62" display="http://specs.cars-directory.net/toyota/camry_gracia/2.5_25061.html"/>
    <hyperlink ref="C279" r:id="rId63" display="http://specs.cars-directory.net/toyota/camry_gracia/2.5_Four_G_selection_25071.html"/>
    <hyperlink ref="C287" r:id="rId64" display="http://specs.cars-directory.net/toyota/cavalier/2.4_26400.html"/>
    <hyperlink ref="C288" r:id="rId65" display="http://specs.cars-directory.net/toyota/cavalier/2.4_S_26406.html"/>
    <hyperlink ref="C291" r:id="rId66" display="http://specs.cars-directory.net/toyota/celica/2.0_Convertible_29012.html"/>
    <hyperlink ref="C289" r:id="rId67" display="http://specs.cars-directory.net/toyota/celica/2.0_GT-FOUR_28969.html"/>
    <hyperlink ref="C290" r:id="rId68" display="http://specs.cars-directory.net/toyota/celica/2.0_SS-I_28927.html"/>
    <hyperlink ref="C292" r:id="rId69" display="http://specs.cars-directory.net/toyota/celsior/4.0_A_specification_29025.html"/>
    <hyperlink ref="C293" r:id="rId70" display="http://specs.cars-directory.net/toyota/celsior/4.0_B_specification_29030.html"/>
    <hyperlink ref="C294" r:id="rId71" display="http://specs.cars-directory.net/toyota/celsior/4.0_C_specification_29035.html"/>
    <hyperlink ref="C295" r:id="rId72" display="http://specs.cars-directory.net/toyota/century/5.0_42015.html"/>
    <hyperlink ref="C296" r:id="rId73" display="http://specs.cars-directory.net/toyota/chaser/1.8_Raffine_29826.html"/>
    <hyperlink ref="C297" r:id="rId74" display="http://specs.cars-directory.net/toyota/chaser/2.0_Avante_29834.html"/>
    <hyperlink ref="C302" r:id="rId75" display="http://specs.cars-directory.net/toyota/chaser/2.0_Tourer_29830.html"/>
    <hyperlink ref="C301" r:id="rId76" display="http://specs.cars-directory.net/toyota/chaser/2.4DT_Avante_29849.html"/>
    <hyperlink ref="C298" r:id="rId77" display="http://specs.cars-directory.net/toyota/chaser/2.5_Avante_29853.html"/>
    <hyperlink ref="C299" r:id="rId78" display="http://specs.cars-directory.net/toyota/chaser/2.5_Avante_29853.html"/>
    <hyperlink ref="C303" r:id="rId79" display="http://specs.cars-directory.net/toyota/chaser/2.5_Tourer_S_29856.html"/>
    <hyperlink ref="C300" r:id="rId80" display="http://specs.cars-directory.net/toyota/chaser/3.0_Avante_G_29877.html"/>
    <hyperlink ref="C313" r:id="rId81" display="http://specs.cars-directory.net/toyota/corolla_spacio/1.6_26028.html"/>
    <hyperlink ref="C314" r:id="rId82" display="http://specs.cars-directory.net/toyota/corolla_spacio/1.8_26044.html"/>
    <hyperlink ref="C315" r:id="rId83" display="http://specs.cars-directory.net/toyota/corolla_spacio/1.6_26074.html"/>
    <hyperlink ref="C316" r:id="rId84" display="http://specs.cars-directory.net/toyota/corolla_spacio/1.8_26102.html"/>
    <hyperlink ref="C317" r:id="rId85" display="http://specs.cars-directory.net/toyota/corona_exiv/1.8_180E_27682.html"/>
    <hyperlink ref="C318" r:id="rId86" display="http://specs.cars-directory.net/toyota/corona_exiv/2.0_200E_27698.html"/>
    <hyperlink ref="C319" r:id="rId87" display="http://specs.cars-directory.net/toyota/corona_exiv/2.0_GT-4WD_27726.html"/>
    <hyperlink ref="C320" r:id="rId88" display="http://specs.cars-directory.net/toyota/corona_premio/1.6_27735.html"/>
    <hyperlink ref="C321" r:id="rId89" display="http://specs.cars-directory.net/toyota/corona_premio/1.8_E_27747.html"/>
    <hyperlink ref="C322" r:id="rId90" display="http://specs.cars-directory.net/toyota/corona_premio/2.0_E_27771.html"/>
    <hyperlink ref="C323" r:id="rId91" display="http://specs.cars-directory.net/toyota/corona_premio/2.0DT_27759.html"/>
    <hyperlink ref="C324" r:id="rId92" display="http://specs.cars-directory.net/toyota/corona_premio/2.0DT_27763.html"/>
    <hyperlink ref="C325" r:id="rId93" display="http://specs.cars-directory.net/toyota/corona_premio/2.2DT_27790.html"/>
    <hyperlink ref="C326" r:id="rId94" display="http://specs.cars-directory.net/toyota/corona_premio/2.2DT_27790.html"/>
    <hyperlink ref="C333" r:id="rId95" display="http://specs.cars-directory.net/toyota/corsa/1.3_AX_27399.html"/>
    <hyperlink ref="C334" r:id="rId96" display="http://specs.cars-directory.net/toyota/corsa/1.5_AX_27415.html"/>
    <hyperlink ref="C335" r:id="rId97" display="http://specs.cars-directory.net/toyota/corsa/1.5_AX_27419.html"/>
    <hyperlink ref="C336" r:id="rId98" display="http://specs.cars-directory.net/toyota/corsa/1.5_VIT-X_27423.html"/>
    <hyperlink ref="C337" r:id="rId99" display="http://specs.cars-directory.net/toyota/corsa/1.5_VIT-X_27428.html"/>
    <hyperlink ref="C338" r:id="rId100" display="http://specs.cars-directory.net/toyota/corsa/1.5DT_AX_27409.html"/>
    <hyperlink ref="C329" r:id="rId101" display="http://specs.cars-directory.net/toyota/corsa/1.3_Moa_27473.html"/>
    <hyperlink ref="C332" r:id="rId102" display="http://specs.cars-directory.net/toyota/corsa/1.3_Moa_27473.html"/>
    <hyperlink ref="C327" r:id="rId103" display="http://specs.cars-directory.net/toyota/corsa/1.5_Cynthia_27489.html"/>
    <hyperlink ref="C328" r:id="rId104" display="http://specs.cars-directory.net/toyota/corsa/1.5_Cynthia_27489.html"/>
    <hyperlink ref="C330" r:id="rId105" display="http://specs.cars-directory.net/toyota/corsa/1.5_Cynthia_27489.html"/>
    <hyperlink ref="C331" r:id="rId106" display="http://specs.cars-directory.net/toyota/corsa/1.5DT_Moa_27481.html"/>
    <hyperlink ref="C341" r:id="rId107" display="http://specs.cars-directory.net/toyota/cresta/2.0_Exceed_27121.html"/>
    <hyperlink ref="C340" r:id="rId108" display="http://specs.cars-directory.net/toyota/cresta/2.4DT_SC_27126.html"/>
    <hyperlink ref="C342" r:id="rId109" display="http://specs.cars-directory.net/toyota/cresta/2.5_Exceed_27134.html"/>
    <hyperlink ref="C344" r:id="rId110" display="http://specs.cars-directory.net/toyota/cresta/2.5_Roulant_27137.html"/>
    <hyperlink ref="C345" r:id="rId111" display="http://specs.cars-directory.net/toyota/cresta/2.5_Super_Lucent_27131.html"/>
    <hyperlink ref="C346" r:id="rId112" display="http://specs.cars-directory.net/toyota/cresta/2.5_Super_Lucent_27131.html"/>
    <hyperlink ref="C343" r:id="rId113" display="http://specs.cars-directory.net/toyota/cresta/3.0_Exceed_G_27152.html"/>
    <hyperlink ref="C339" r:id="rId114" display="http://specs.cars-directory.net/toyota/cresta/2.0_Super_deluxe_27071.html"/>
    <hyperlink ref="C347" r:id="rId115" display="http://specs.cars-directory.net/toyota/crown/2.0_S_saloon_EXT_royal_S_package_3_number_26824.html"/>
    <hyperlink ref="C350" r:id="rId116" display="http://specs.cars-directory.net/toyota/crown/2.4DT_Royal_saloon_26832.html"/>
    <hyperlink ref="C349" r:id="rId117" display="http://specs.cars-directory.net/toyota/crown/3.0_Royal_saloon_26851.html"/>
    <hyperlink ref="C348" r:id="rId118" display="http://specs.cars-directory.net/toyota/crown/2.0_deluxe_54888.html"/>
    <hyperlink ref="C351" r:id="rId119" display="http://specs.cars-directory.net/toyota/crown_wagon/2.0_wagon_royal_extra_26887.html"/>
    <hyperlink ref="C352" r:id="rId120" display="http://specs.cars-directory.net/toyota/curren/1.8_TS_25542.html"/>
    <hyperlink ref="C353" r:id="rId121" display="http://specs.cars-directory.net/toyota/curren/2.0_FS_25545.html"/>
    <hyperlink ref="C354" r:id="rId122" display="http://specs.cars-directory.net/toyota/cynos/1.3_Alpha_convertible_27823.html"/>
    <hyperlink ref="C355" r:id="rId123" display="http://specs.cars-directory.net/toyota/cynos/1.5_beta_convertible_27828.html"/>
    <hyperlink ref="C356" r:id="rId124" display="http://specs.cars-directory.net/toyota/estima_emina/2.2DT_Aeras_24422.html"/>
    <hyperlink ref="C357" r:id="rId125" display="http://specs.cars-directory.net/toyota/estima_emina/2.2DT_D_middle_roof_24332.html"/>
    <hyperlink ref="C358" r:id="rId126" display="http://specs.cars-directory.net/toyota/granvia/2.7_G_27258.html"/>
    <hyperlink ref="C359" r:id="rId127" display="http://specs.cars-directory.net/toyota/granvia/3.0DT_G_27269.html"/>
    <hyperlink ref="C360" r:id="rId128" display="http://specs.cars-directory.net/toyota/granvia/3.0DT_G_27275.html"/>
    <hyperlink ref="C361" r:id="rId129" display="http://specs.cars-directory.net/toyota/granvia/3.4_G_27314.html"/>
    <hyperlink ref="C362" r:id="rId130" display="http://specs.cars-directory.net/toyota/granvia/3.4_G_cruising_selection_27323.html"/>
    <hyperlink ref="C363" r:id="rId131" display="http://specs.cars-directory.net/toyota/granvia/3.4_MF_comfort_selection_27318.html"/>
    <hyperlink ref="C364" r:id="rId132" display="http://specs.cars-directory.net/toyota/granvia/3.4_MF_comfort_selection_27318.html"/>
    <hyperlink ref="C365" r:id="rId133" display="http://specs.cars-directory.net/toyota/granvia/3.4_Q_27332.html"/>
    <hyperlink ref="C366" r:id="rId134" display="http://specs.cars-directory.net/toyota/granvia/3.4_Q_27332.html"/>
    <hyperlink ref="C367" r:id="rId135" display="http://specs.cars-directory.net/toyota/harrier/2.2_31084.html"/>
    <hyperlink ref="C368" r:id="rId136" display="http://specs.cars-directory.net/toyota/harrier/2.2_FOUR_extra_G_package_4WD_38418.html"/>
    <hyperlink ref="C369" r:id="rId137" display="http://specs.cars-directory.net/toyota/harrier/3.0_31096.html"/>
    <hyperlink ref="C370" r:id="rId138" display="http://specs.cars-directory.net/toyota/harrier/3.0_31096.html"/>
    <hyperlink ref="C372" r:id="rId139" display="http://specs.cars-directory.net/toyota/ipsum/2.0_24002.html"/>
    <hyperlink ref="C373" r:id="rId140" display="http://specs.cars-directory.net/toyota/ipsum/2.0_24002.html"/>
    <hyperlink ref="C374" r:id="rId141" display="http://specs.cars-directory.net/toyota/ipsum/2.2DT_24030.html"/>
    <hyperlink ref="C375" r:id="rId142" display="http://specs.cars-directory.net/toyota/lite_ace/2.2DT_AXL_high_roof_32304.html"/>
    <hyperlink ref="C376" r:id="rId143" display="http://specs.cars-directory.net/toyota/lite_ace/2.2DT_AXL_high_roof_32304.html"/>
    <hyperlink ref="C377" r:id="rId144" display="http://specs.cars-directory.net/toyota/lite_ace_noah/2.0_Field_Tourer_standart_roof_32423.html"/>
    <hyperlink ref="C378" r:id="rId145" display="http://specs.cars-directory.net/toyota/lite_ace_noah/2.0_Field_Tourer_standart_roof_32423.html"/>
    <hyperlink ref="C379" r:id="rId146" display="http://specs.cars-directory.net/toyota/lite_ace_noah/2.2DT_Field_Tourer_standart_roof_32481.html"/>
    <hyperlink ref="C380" r:id="rId147" display="http://specs.cars-directory.net/toyota/lite_ace_noah/2.2DT_Field_Tourer_standart_roof_32481.html"/>
    <hyperlink ref="C382" r:id="rId148" display="http://specs.cars-directory.net/toyota/mark_ii/2.5_Grande_31950.html"/>
    <hyperlink ref="C383" r:id="rId149" display="http://specs.cars-directory.net/toyota/mark_ii/2.5_Grande_31950.html"/>
    <hyperlink ref="C381" r:id="rId150" display="http://specs.cars-directory.net/toyota/mark_ii/2.4DT_Grande_31841.html"/>
    <hyperlink ref="C384" r:id="rId151" display="http://specs.cars-directory.net/toyota/raum/1.5_32567.html"/>
    <hyperlink ref="C385" r:id="rId152" display="http://specs.cars-directory.net/toyota/raum/1.5_32567.html"/>
    <hyperlink ref="C395" r:id="rId153" display="http://specs.cars-directory.net/toyota/sprinter/1.3_LX_28414.html"/>
    <hyperlink ref="C396" r:id="rId154" display="http://specs.cars-directory.net/toyota/sprinter/1.5_LX_28432.html"/>
    <hyperlink ref="C397" r:id="rId155" display="http://specs.cars-directory.net/toyota/sprinter/1.5_LX_28432.html"/>
    <hyperlink ref="C398" r:id="rId156" display="http://specs.cars-directory.net/toyota/sprinter/1.6_GT_28494.html"/>
    <hyperlink ref="C399" r:id="rId157" display="http://specs.cars-directory.net/toyota/sprinter/1.6_GT_28494.html"/>
    <hyperlink ref="C400" r:id="rId158" display="http://specs.cars-directory.net/toyota/sprinter/2.0D_LX_28502.html"/>
    <hyperlink ref="C401" r:id="rId159" display="http://specs.cars-directory.net/toyota/sprinter/2.0D_LX_28502.html"/>
    <hyperlink ref="C402" r:id="rId160" display="http://specs.cars-directory.net/toyota/sprinter/2.2D_LX_28540.html"/>
    <hyperlink ref="C403" r:id="rId161" display="http://specs.cars-directory.net/toyota/sprinter/2.2D_LX_28540.html"/>
    <hyperlink ref="C412" r:id="rId162" display="http://specs.cars-directory.net/toyota/tercel/1.3_Avenue_29235.html"/>
    <hyperlink ref="C413" r:id="rId163" display="http://specs.cars-directory.net/toyota/tercel/1.5_Joinus_29251.html"/>
    <hyperlink ref="C414" r:id="rId164" display="http://specs.cars-directory.net/toyota/tercel/1.5_Joinus_29251.html"/>
    <hyperlink ref="C415" r:id="rId165" display="http://specs.cars-directory.net/toyota/tercel/1.5DT_Joinus_29242.html"/>
    <hyperlink ref="C408" r:id="rId166" display="http://specs.cars-directory.net/toyota/tercel/1.3_Avenue_29351.html"/>
    <hyperlink ref="C409" r:id="rId167" display="http://specs.cars-directory.net/toyota/tercel/1.3_Avenue_29351.html"/>
    <hyperlink ref="C410" r:id="rId168" display="http://specs.cars-directory.net/toyota/tercel/1.5_Joinus_29363.html"/>
    <hyperlink ref="C411" r:id="rId169" display="http://specs.cars-directory.net/toyota/tercel/1.5_Joinus_29363.html"/>
    <hyperlink ref="C243" r:id="rId170" display="http://specs.cars-directory.net/nissan/terrano/2.7DT_R3m_16951.html"/>
    <hyperlink ref="C244" r:id="rId171" display="http://specs.cars-directory.net/nissan/terrano/3.2DT_G3m_16970.html"/>
    <hyperlink ref="C245" r:id="rId172" display="http://specs.cars-directory.net/nissan/terrano/3.3_R3m_SE_limited_16995.html"/>
    <hyperlink ref="C241" r:id="rId173" display="http://specs.cars-directory.net/nissan/terrano_regulus/3.2DT_RS_17011.html"/>
    <hyperlink ref="C236" r:id="rId174" display="http://specs.cars-directory.net/nissan/sunny/1.5_EX_saloon_14611.html"/>
    <hyperlink ref="C235" r:id="rId175" display="http://specs.cars-directory.net/nissan/sunny/1.3_EX_saloon_14413.html"/>
    <hyperlink ref="C237" r:id="rId176" display="http://specs.cars-directory.net/nissan/sunny/1.6_Super_touring_14507.html"/>
    <hyperlink ref="C238" r:id="rId177" display="http://specs.cars-directory.net/nissan/sunny/1.8_Super_touring_14517.html"/>
    <hyperlink ref="C239" r:id="rId178" display="http://specs.cars-directory.net/nissan/sunny/2.0D_EX_saloon_14535.html"/>
    <hyperlink ref="C371" r:id="rId179" display="http://specs.cars-directory.net/toyota/hiace/2.4_Custom_30032.html"/>
    <hyperlink ref="C404" r:id="rId180" display="http://specs.cars-directory.net/toyota/starlet/1.5D_Soleil_28114.html"/>
    <hyperlink ref="C405" r:id="rId181" display="http://specs.cars-directory.net/toyota/starlet/1.5D_X_28136.html"/>
    <hyperlink ref="C406" r:id="rId182" display="http://specs.cars-directory.net/toyota/starlet/1.5D_Soleil_28114.html"/>
    <hyperlink ref="C407" r:id="rId183" display="http://specs.cars-directory.net/toyota/starlet/1.5D_X_28136.html"/>
    <hyperlink ref="C431" r:id="rId184" display="http://specs.cars-directory.net/toyota/land_cruiser_prado/2.4DT_70_LX5_32696.html"/>
    <hyperlink ref="C430" r:id="rId185" display="http://specs.cars-directory.net/toyota/land_cruiser_prado/4.0_Prado_TX_34650.html"/>
    <hyperlink ref="C432" r:id="rId186" display="http://specs.cars-directory.net/toyota/land_cruiser_prado/2.4DT_70_LX5_32696.html"/>
    <hyperlink ref="C433" r:id="rId187" display="http://specs.cars-directory.net/toyota/land_cruiser_prado/2.4DT_70_LX5_32696.html"/>
  </hyperlinks>
  <pageMargins left="0.7" right="0.7" top="0.75" bottom="0.75" header="0.3" footer="0.3"/>
  <pageSetup orientation="portrait" r:id="rId18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638"/>
  <sheetViews>
    <sheetView workbookViewId="0">
      <pane ySplit="1" topLeftCell="A238" activePane="bottomLeft" state="frozen"/>
      <selection pane="bottomLeft" activeCell="A246" sqref="A246:XFD257"/>
    </sheetView>
  </sheetViews>
  <sheetFormatPr defaultRowHeight="15.75" x14ac:dyDescent="0.25"/>
  <cols>
    <col min="1" max="1" width="20" style="54" customWidth="1"/>
    <col min="2" max="2" width="35.85546875" style="54" customWidth="1"/>
    <col min="3" max="3" width="26.28515625" style="563" customWidth="1"/>
    <col min="4" max="4" width="16.42578125" style="231" customWidth="1"/>
    <col min="5" max="5" width="9.42578125" style="173" customWidth="1"/>
    <col min="6" max="6" width="19.7109375" style="173" customWidth="1"/>
    <col min="7" max="7" width="36.5703125" style="54" customWidth="1"/>
    <col min="8" max="16384" width="9.140625" style="54"/>
  </cols>
  <sheetData>
    <row r="1" spans="1:7" x14ac:dyDescent="0.25">
      <c r="A1" s="164" t="s">
        <v>105</v>
      </c>
      <c r="B1" s="164" t="s">
        <v>80</v>
      </c>
      <c r="C1" s="382" t="s">
        <v>106</v>
      </c>
      <c r="D1" s="164" t="s">
        <v>107</v>
      </c>
      <c r="E1" s="130" t="s">
        <v>84</v>
      </c>
      <c r="F1" s="146" t="s">
        <v>108</v>
      </c>
      <c r="G1" s="164" t="s">
        <v>109</v>
      </c>
    </row>
    <row r="2" spans="1:7" x14ac:dyDescent="0.25">
      <c r="A2" s="80" t="s">
        <v>3035</v>
      </c>
      <c r="B2" s="80">
        <v>156</v>
      </c>
      <c r="C2" s="405">
        <v>2</v>
      </c>
      <c r="D2" s="80" t="s">
        <v>110</v>
      </c>
      <c r="E2" s="78">
        <v>1998</v>
      </c>
      <c r="F2" s="299">
        <v>14980</v>
      </c>
      <c r="G2" s="80" t="s">
        <v>141</v>
      </c>
    </row>
    <row r="3" spans="1:7" x14ac:dyDescent="0.25">
      <c r="A3" s="80" t="s">
        <v>3035</v>
      </c>
      <c r="B3" s="80">
        <v>156</v>
      </c>
      <c r="C3" s="405">
        <v>2.5</v>
      </c>
      <c r="D3" s="80" t="s">
        <v>110</v>
      </c>
      <c r="E3" s="78">
        <v>1998</v>
      </c>
      <c r="F3" s="299">
        <v>15480</v>
      </c>
      <c r="G3" s="80" t="s">
        <v>141</v>
      </c>
    </row>
    <row r="4" spans="1:7" x14ac:dyDescent="0.25">
      <c r="A4" s="80" t="s">
        <v>3035</v>
      </c>
      <c r="B4" s="80">
        <v>156</v>
      </c>
      <c r="C4" s="405">
        <v>3.2</v>
      </c>
      <c r="D4" s="80" t="s">
        <v>44</v>
      </c>
      <c r="E4" s="78">
        <v>1998</v>
      </c>
      <c r="F4" s="299">
        <v>15980</v>
      </c>
      <c r="G4" s="80" t="s">
        <v>141</v>
      </c>
    </row>
    <row r="5" spans="1:7" x14ac:dyDescent="0.25">
      <c r="A5" s="61" t="s">
        <v>415</v>
      </c>
      <c r="B5" s="61" t="s">
        <v>416</v>
      </c>
      <c r="C5" s="221" t="s">
        <v>6499</v>
      </c>
      <c r="D5" s="61" t="s">
        <v>110</v>
      </c>
      <c r="E5" s="35">
        <v>1998</v>
      </c>
      <c r="F5" s="105">
        <v>17770.491803278688</v>
      </c>
      <c r="G5" s="61" t="s">
        <v>186</v>
      </c>
    </row>
    <row r="6" spans="1:7" x14ac:dyDescent="0.25">
      <c r="A6" s="61" t="s">
        <v>415</v>
      </c>
      <c r="B6" s="61" t="s">
        <v>416</v>
      </c>
      <c r="C6" s="221" t="s">
        <v>6388</v>
      </c>
      <c r="D6" s="61" t="s">
        <v>110</v>
      </c>
      <c r="E6" s="35">
        <v>1998</v>
      </c>
      <c r="F6" s="105">
        <v>17770.491803278688</v>
      </c>
      <c r="G6" s="61" t="s">
        <v>186</v>
      </c>
    </row>
    <row r="7" spans="1:7" x14ac:dyDescent="0.25">
      <c r="A7" s="61" t="s">
        <v>415</v>
      </c>
      <c r="B7" s="61" t="s">
        <v>417</v>
      </c>
      <c r="C7" s="221" t="s">
        <v>6499</v>
      </c>
      <c r="D7" s="61" t="s">
        <v>110</v>
      </c>
      <c r="E7" s="35">
        <v>1998</v>
      </c>
      <c r="F7" s="105">
        <v>19000</v>
      </c>
      <c r="G7" s="61" t="s">
        <v>135</v>
      </c>
    </row>
    <row r="8" spans="1:7" x14ac:dyDescent="0.25">
      <c r="A8" s="61" t="s">
        <v>415</v>
      </c>
      <c r="B8" s="61" t="s">
        <v>417</v>
      </c>
      <c r="C8" s="221" t="s">
        <v>6388</v>
      </c>
      <c r="D8" s="61" t="s">
        <v>110</v>
      </c>
      <c r="E8" s="35">
        <v>1998</v>
      </c>
      <c r="F8" s="105">
        <v>22786.885245901634</v>
      </c>
      <c r="G8" s="61" t="s">
        <v>135</v>
      </c>
    </row>
    <row r="9" spans="1:7" x14ac:dyDescent="0.25">
      <c r="A9" s="61" t="s">
        <v>415</v>
      </c>
      <c r="B9" s="61" t="s">
        <v>417</v>
      </c>
      <c r="C9" s="221">
        <v>3.2</v>
      </c>
      <c r="D9" s="61" t="s">
        <v>44</v>
      </c>
      <c r="E9" s="35">
        <v>1998</v>
      </c>
      <c r="F9" s="105">
        <v>30327.868852459014</v>
      </c>
      <c r="G9" s="61" t="s">
        <v>135</v>
      </c>
    </row>
    <row r="10" spans="1:7" x14ac:dyDescent="0.25">
      <c r="A10" s="61" t="s">
        <v>415</v>
      </c>
      <c r="B10" s="61" t="s">
        <v>418</v>
      </c>
      <c r="C10" s="221" t="s">
        <v>6388</v>
      </c>
      <c r="D10" s="61" t="s">
        <v>110</v>
      </c>
      <c r="E10" s="35">
        <v>1998</v>
      </c>
      <c r="F10" s="105">
        <v>39016.393442622946</v>
      </c>
      <c r="G10" s="61" t="s">
        <v>419</v>
      </c>
    </row>
    <row r="11" spans="1:7" x14ac:dyDescent="0.25">
      <c r="A11" s="61" t="s">
        <v>415</v>
      </c>
      <c r="B11" s="61" t="s">
        <v>420</v>
      </c>
      <c r="C11" s="221" t="s">
        <v>6388</v>
      </c>
      <c r="D11" s="61" t="s">
        <v>110</v>
      </c>
      <c r="E11" s="35">
        <v>1998</v>
      </c>
      <c r="F11" s="105">
        <v>31967.213114754097</v>
      </c>
      <c r="G11" s="61" t="s">
        <v>421</v>
      </c>
    </row>
    <row r="12" spans="1:7" x14ac:dyDescent="0.25">
      <c r="A12" s="61" t="s">
        <v>415</v>
      </c>
      <c r="B12" s="61" t="s">
        <v>420</v>
      </c>
      <c r="C12" s="221">
        <v>3.2</v>
      </c>
      <c r="D12" s="61" t="s">
        <v>114</v>
      </c>
      <c r="E12" s="35">
        <v>1998</v>
      </c>
      <c r="F12" s="105">
        <v>40983.606557377047</v>
      </c>
      <c r="G12" s="61" t="s">
        <v>421</v>
      </c>
    </row>
    <row r="13" spans="1:7" x14ac:dyDescent="0.25">
      <c r="A13" s="61" t="s">
        <v>415</v>
      </c>
      <c r="B13" s="61" t="s">
        <v>422</v>
      </c>
      <c r="C13" s="221" t="s">
        <v>6388</v>
      </c>
      <c r="D13" s="61" t="s">
        <v>44</v>
      </c>
      <c r="E13" s="35">
        <v>1998</v>
      </c>
      <c r="F13" s="105">
        <v>29508.196721311473</v>
      </c>
      <c r="G13" s="61" t="s">
        <v>423</v>
      </c>
    </row>
    <row r="14" spans="1:7" x14ac:dyDescent="0.25">
      <c r="A14" s="61" t="s">
        <v>415</v>
      </c>
      <c r="B14" s="61" t="s">
        <v>424</v>
      </c>
      <c r="C14" s="221" t="s">
        <v>6388</v>
      </c>
      <c r="D14" s="61" t="s">
        <v>110</v>
      </c>
      <c r="E14" s="35">
        <v>1998</v>
      </c>
      <c r="F14" s="105">
        <v>26065.573770491803</v>
      </c>
      <c r="G14" s="61" t="s">
        <v>135</v>
      </c>
    </row>
    <row r="15" spans="1:7" x14ac:dyDescent="0.25">
      <c r="A15" s="61" t="s">
        <v>415</v>
      </c>
      <c r="B15" s="61" t="s">
        <v>424</v>
      </c>
      <c r="C15" s="221">
        <v>2.8</v>
      </c>
      <c r="D15" s="61" t="s">
        <v>110</v>
      </c>
      <c r="E15" s="35">
        <v>1998</v>
      </c>
      <c r="F15" s="105">
        <v>52459.016393442616</v>
      </c>
      <c r="G15" s="61" t="s">
        <v>147</v>
      </c>
    </row>
    <row r="16" spans="1:7" x14ac:dyDescent="0.25">
      <c r="A16" s="61" t="s">
        <v>415</v>
      </c>
      <c r="B16" s="61" t="s">
        <v>424</v>
      </c>
      <c r="C16" s="221" t="s">
        <v>6406</v>
      </c>
      <c r="D16" s="61" t="s">
        <v>44</v>
      </c>
      <c r="E16" s="35">
        <v>1998</v>
      </c>
      <c r="F16" s="105">
        <v>57377.049180327864</v>
      </c>
      <c r="G16" s="61" t="s">
        <v>147</v>
      </c>
    </row>
    <row r="17" spans="1:7" x14ac:dyDescent="0.25">
      <c r="A17" s="61" t="s">
        <v>415</v>
      </c>
      <c r="B17" s="61" t="s">
        <v>424</v>
      </c>
      <c r="C17" s="221" t="s">
        <v>6533</v>
      </c>
      <c r="D17" s="61" t="s">
        <v>44</v>
      </c>
      <c r="E17" s="35">
        <v>1998</v>
      </c>
      <c r="F17" s="105">
        <v>78688.524590163928</v>
      </c>
      <c r="G17" s="61" t="s">
        <v>147</v>
      </c>
    </row>
    <row r="18" spans="1:7" x14ac:dyDescent="0.25">
      <c r="A18" s="61" t="s">
        <v>415</v>
      </c>
      <c r="B18" s="61" t="s">
        <v>425</v>
      </c>
      <c r="C18" s="221">
        <v>2.8</v>
      </c>
      <c r="D18" s="61" t="s">
        <v>110</v>
      </c>
      <c r="E18" s="35">
        <v>1998</v>
      </c>
      <c r="F18" s="105">
        <v>39344.262295081964</v>
      </c>
      <c r="G18" s="61" t="s">
        <v>135</v>
      </c>
    </row>
    <row r="19" spans="1:7" x14ac:dyDescent="0.25">
      <c r="A19" s="61" t="s">
        <v>415</v>
      </c>
      <c r="B19" s="61" t="s">
        <v>425</v>
      </c>
      <c r="C19" s="221">
        <v>3.2</v>
      </c>
      <c r="D19" s="61" t="s">
        <v>110</v>
      </c>
      <c r="E19" s="35">
        <v>1998</v>
      </c>
      <c r="F19" s="105">
        <v>49180.327868852452</v>
      </c>
      <c r="G19" s="61" t="s">
        <v>135</v>
      </c>
    </row>
    <row r="20" spans="1:7" x14ac:dyDescent="0.25">
      <c r="A20" s="61" t="s">
        <v>415</v>
      </c>
      <c r="B20" s="61" t="s">
        <v>425</v>
      </c>
      <c r="C20" s="221">
        <v>4.2</v>
      </c>
      <c r="D20" s="61" t="s">
        <v>426</v>
      </c>
      <c r="E20" s="35">
        <v>1998</v>
      </c>
      <c r="F20" s="105">
        <v>55737.704918032781</v>
      </c>
      <c r="G20" s="61" t="s">
        <v>135</v>
      </c>
    </row>
    <row r="21" spans="1:7" x14ac:dyDescent="0.25">
      <c r="A21" s="61" t="s">
        <v>415</v>
      </c>
      <c r="B21" s="61" t="s">
        <v>425</v>
      </c>
      <c r="C21" s="221">
        <v>5.2</v>
      </c>
      <c r="D21" s="61" t="s">
        <v>426</v>
      </c>
      <c r="E21" s="35">
        <v>1998</v>
      </c>
      <c r="F21" s="105">
        <v>65573.770491803269</v>
      </c>
      <c r="G21" s="61" t="s">
        <v>135</v>
      </c>
    </row>
    <row r="22" spans="1:7" x14ac:dyDescent="0.25">
      <c r="A22" s="61" t="s">
        <v>415</v>
      </c>
      <c r="B22" s="61" t="s">
        <v>425</v>
      </c>
      <c r="C22" s="221">
        <v>6</v>
      </c>
      <c r="D22" s="61" t="s">
        <v>426</v>
      </c>
      <c r="E22" s="35">
        <v>1998</v>
      </c>
      <c r="F22" s="105">
        <v>77049.180327868846</v>
      </c>
      <c r="G22" s="61" t="s">
        <v>135</v>
      </c>
    </row>
    <row r="23" spans="1:7" x14ac:dyDescent="0.25">
      <c r="A23" s="61" t="s">
        <v>415</v>
      </c>
      <c r="B23" s="61" t="s">
        <v>428</v>
      </c>
      <c r="C23" s="221" t="s">
        <v>6388</v>
      </c>
      <c r="D23" s="61" t="s">
        <v>44</v>
      </c>
      <c r="E23" s="35">
        <v>1998</v>
      </c>
      <c r="F23" s="105">
        <v>27213.114754098358</v>
      </c>
      <c r="G23" s="61" t="s">
        <v>147</v>
      </c>
    </row>
    <row r="24" spans="1:7" x14ac:dyDescent="0.25">
      <c r="A24" s="61" t="s">
        <v>415</v>
      </c>
      <c r="B24" s="61" t="s">
        <v>428</v>
      </c>
      <c r="C24" s="221">
        <v>3.2</v>
      </c>
      <c r="D24" s="61" t="s">
        <v>44</v>
      </c>
      <c r="E24" s="35">
        <v>1998</v>
      </c>
      <c r="F24" s="105">
        <v>33278.688524590158</v>
      </c>
      <c r="G24" s="61" t="s">
        <v>147</v>
      </c>
    </row>
    <row r="25" spans="1:7" x14ac:dyDescent="0.25">
      <c r="A25" s="61" t="s">
        <v>415</v>
      </c>
      <c r="B25" s="61" t="s">
        <v>429</v>
      </c>
      <c r="C25" s="221" t="s">
        <v>6408</v>
      </c>
      <c r="D25" s="61" t="s">
        <v>44</v>
      </c>
      <c r="E25" s="35">
        <v>1998</v>
      </c>
      <c r="F25" s="105">
        <v>34262.295081967211</v>
      </c>
      <c r="G25" s="61" t="s">
        <v>147</v>
      </c>
    </row>
    <row r="26" spans="1:7" x14ac:dyDescent="0.25">
      <c r="A26" s="61" t="s">
        <v>415</v>
      </c>
      <c r="B26" s="61" t="s">
        <v>429</v>
      </c>
      <c r="C26" s="221">
        <v>3.6</v>
      </c>
      <c r="D26" s="61" t="s">
        <v>44</v>
      </c>
      <c r="E26" s="35">
        <v>1998</v>
      </c>
      <c r="F26" s="105">
        <v>33606.557377049176</v>
      </c>
      <c r="G26" s="61" t="s">
        <v>147</v>
      </c>
    </row>
    <row r="27" spans="1:7" x14ac:dyDescent="0.25">
      <c r="A27" s="61" t="s">
        <v>415</v>
      </c>
      <c r="B27" s="61" t="s">
        <v>429</v>
      </c>
      <c r="C27" s="221">
        <v>4.2</v>
      </c>
      <c r="D27" s="61" t="s">
        <v>44</v>
      </c>
      <c r="E27" s="35">
        <v>1998</v>
      </c>
      <c r="F27" s="105">
        <v>42622.950819672129</v>
      </c>
      <c r="G27" s="61" t="s">
        <v>147</v>
      </c>
    </row>
    <row r="28" spans="1:7" x14ac:dyDescent="0.25">
      <c r="A28" s="61" t="s">
        <v>415</v>
      </c>
      <c r="B28" s="61" t="s">
        <v>429</v>
      </c>
      <c r="C28" s="221" t="s">
        <v>6461</v>
      </c>
      <c r="D28" s="61" t="s">
        <v>44</v>
      </c>
      <c r="E28" s="35">
        <v>1998</v>
      </c>
      <c r="F28" s="105">
        <v>45573.770491803269</v>
      </c>
      <c r="G28" s="61" t="s">
        <v>147</v>
      </c>
    </row>
    <row r="29" spans="1:7" x14ac:dyDescent="0.25">
      <c r="A29" s="61" t="s">
        <v>415</v>
      </c>
      <c r="B29" s="61" t="s">
        <v>429</v>
      </c>
      <c r="C29" s="221" t="s">
        <v>6473</v>
      </c>
      <c r="D29" s="61" t="s">
        <v>44</v>
      </c>
      <c r="E29" s="35">
        <v>1998</v>
      </c>
      <c r="F29" s="105">
        <v>80163.934426229505</v>
      </c>
      <c r="G29" s="61" t="s">
        <v>147</v>
      </c>
    </row>
    <row r="30" spans="1:7" x14ac:dyDescent="0.25">
      <c r="A30" s="61" t="s">
        <v>415</v>
      </c>
      <c r="B30" s="61" t="s">
        <v>430</v>
      </c>
      <c r="C30" s="221">
        <v>4.2</v>
      </c>
      <c r="D30" s="61" t="s">
        <v>44</v>
      </c>
      <c r="E30" s="35">
        <v>1998</v>
      </c>
      <c r="F30" s="105">
        <v>76885.24590163934</v>
      </c>
      <c r="G30" s="61" t="s">
        <v>421</v>
      </c>
    </row>
    <row r="31" spans="1:7" x14ac:dyDescent="0.25">
      <c r="A31" s="61" t="s">
        <v>415</v>
      </c>
      <c r="B31" s="61" t="s">
        <v>430</v>
      </c>
      <c r="C31" s="221">
        <v>5.2</v>
      </c>
      <c r="D31" s="61" t="s">
        <v>44</v>
      </c>
      <c r="E31" s="35">
        <v>1998</v>
      </c>
      <c r="F31" s="105">
        <v>88114.75409836066</v>
      </c>
      <c r="G31" s="61" t="s">
        <v>421</v>
      </c>
    </row>
    <row r="32" spans="1:7" x14ac:dyDescent="0.25">
      <c r="A32" s="61" t="s">
        <v>415</v>
      </c>
      <c r="B32" s="61" t="s">
        <v>431</v>
      </c>
      <c r="C32" s="221">
        <v>4.2</v>
      </c>
      <c r="D32" s="61" t="s">
        <v>44</v>
      </c>
      <c r="E32" s="35">
        <v>1998</v>
      </c>
      <c r="F32" s="105">
        <v>48360.655737704918</v>
      </c>
      <c r="G32" s="61" t="s">
        <v>421</v>
      </c>
    </row>
    <row r="33" spans="1:7" x14ac:dyDescent="0.25">
      <c r="A33" s="61" t="s">
        <v>415</v>
      </c>
      <c r="B33" s="61" t="s">
        <v>432</v>
      </c>
      <c r="C33" s="221">
        <v>5.2</v>
      </c>
      <c r="D33" s="61" t="s">
        <v>44</v>
      </c>
      <c r="E33" s="35">
        <v>1998</v>
      </c>
      <c r="F33" s="105">
        <v>68852.459016393434</v>
      </c>
      <c r="G33" s="61" t="s">
        <v>135</v>
      </c>
    </row>
    <row r="34" spans="1:7" x14ac:dyDescent="0.25">
      <c r="A34" s="61" t="s">
        <v>415</v>
      </c>
      <c r="B34" s="61" t="s">
        <v>433</v>
      </c>
      <c r="C34" s="221" t="s">
        <v>6388</v>
      </c>
      <c r="D34" s="61" t="s">
        <v>110</v>
      </c>
      <c r="E34" s="35">
        <v>1998</v>
      </c>
      <c r="F34" s="105">
        <v>24426.229508196717</v>
      </c>
      <c r="G34" s="61" t="s">
        <v>434</v>
      </c>
    </row>
    <row r="35" spans="1:7" x14ac:dyDescent="0.25">
      <c r="A35" s="61" t="s">
        <v>415</v>
      </c>
      <c r="B35" s="61" t="s">
        <v>433</v>
      </c>
      <c r="C35" s="221" t="s">
        <v>6535</v>
      </c>
      <c r="D35" s="61" t="s">
        <v>44</v>
      </c>
      <c r="E35" s="35">
        <v>1998</v>
      </c>
      <c r="F35" s="105">
        <v>38852.459016393441</v>
      </c>
      <c r="G35" s="61" t="s">
        <v>434</v>
      </c>
    </row>
    <row r="36" spans="1:7" x14ac:dyDescent="0.25">
      <c r="A36" s="61" t="s">
        <v>415</v>
      </c>
      <c r="B36" s="61" t="s">
        <v>433</v>
      </c>
      <c r="C36" s="221">
        <v>3.2</v>
      </c>
      <c r="D36" s="61" t="s">
        <v>44</v>
      </c>
      <c r="E36" s="35">
        <v>1998</v>
      </c>
      <c r="F36" s="105">
        <v>29016.39344262295</v>
      </c>
      <c r="G36" s="61" t="s">
        <v>434</v>
      </c>
    </row>
    <row r="37" spans="1:7" x14ac:dyDescent="0.25">
      <c r="A37" s="61" t="s">
        <v>436</v>
      </c>
      <c r="B37" s="61" t="s">
        <v>437</v>
      </c>
      <c r="C37" s="221">
        <v>2</v>
      </c>
      <c r="D37" s="61" t="s">
        <v>438</v>
      </c>
      <c r="E37" s="35">
        <v>1998</v>
      </c>
      <c r="F37" s="105">
        <v>23770.491803278688</v>
      </c>
      <c r="G37" s="61" t="s">
        <v>439</v>
      </c>
    </row>
    <row r="38" spans="1:7" x14ac:dyDescent="0.25">
      <c r="A38" s="61" t="s">
        <v>436</v>
      </c>
      <c r="B38" s="61" t="s">
        <v>437</v>
      </c>
      <c r="C38" s="221">
        <v>3</v>
      </c>
      <c r="D38" s="61" t="s">
        <v>438</v>
      </c>
      <c r="E38" s="35">
        <v>1998</v>
      </c>
      <c r="F38" s="105">
        <v>24590.163934426226</v>
      </c>
      <c r="G38" s="61" t="s">
        <v>439</v>
      </c>
    </row>
    <row r="39" spans="1:7" x14ac:dyDescent="0.25">
      <c r="A39" s="61" t="s">
        <v>436</v>
      </c>
      <c r="B39" s="61" t="s">
        <v>437</v>
      </c>
      <c r="C39" s="221" t="s">
        <v>6408</v>
      </c>
      <c r="D39" s="61" t="s">
        <v>438</v>
      </c>
      <c r="E39" s="35">
        <v>1998</v>
      </c>
      <c r="F39" s="105">
        <v>39344.262295081964</v>
      </c>
      <c r="G39" s="61" t="s">
        <v>439</v>
      </c>
    </row>
    <row r="40" spans="1:7" x14ac:dyDescent="0.25">
      <c r="A40" s="61" t="s">
        <v>436</v>
      </c>
      <c r="B40" s="61" t="s">
        <v>440</v>
      </c>
      <c r="C40" s="221">
        <v>1.6</v>
      </c>
      <c r="D40" s="61" t="s">
        <v>438</v>
      </c>
      <c r="E40" s="35">
        <v>1998</v>
      </c>
      <c r="F40" s="105">
        <v>18852.459016393441</v>
      </c>
      <c r="G40" s="61" t="s">
        <v>439</v>
      </c>
    </row>
    <row r="41" spans="1:7" x14ac:dyDescent="0.25">
      <c r="A41" s="61" t="s">
        <v>436</v>
      </c>
      <c r="B41" s="61" t="s">
        <v>440</v>
      </c>
      <c r="C41" s="221">
        <v>2</v>
      </c>
      <c r="D41" s="61" t="s">
        <v>438</v>
      </c>
      <c r="E41" s="35">
        <v>1998</v>
      </c>
      <c r="F41" s="105">
        <v>22950.819672131147</v>
      </c>
      <c r="G41" s="61" t="s">
        <v>439</v>
      </c>
    </row>
    <row r="42" spans="1:7" x14ac:dyDescent="0.25">
      <c r="A42" s="61" t="s">
        <v>436</v>
      </c>
      <c r="B42" s="61" t="s">
        <v>440</v>
      </c>
      <c r="C42" s="221">
        <v>2.5</v>
      </c>
      <c r="D42" s="61" t="s">
        <v>438</v>
      </c>
      <c r="E42" s="35">
        <v>1998</v>
      </c>
      <c r="F42" s="105">
        <v>32786.885245901634</v>
      </c>
      <c r="G42" s="61" t="s">
        <v>439</v>
      </c>
    </row>
    <row r="43" spans="1:7" x14ac:dyDescent="0.25">
      <c r="A43" s="61" t="s">
        <v>436</v>
      </c>
      <c r="B43" s="61" t="s">
        <v>440</v>
      </c>
      <c r="C43" s="221">
        <v>3</v>
      </c>
      <c r="D43" s="61" t="s">
        <v>438</v>
      </c>
      <c r="E43" s="35">
        <v>1998</v>
      </c>
      <c r="F43" s="105">
        <v>35245.901639344258</v>
      </c>
      <c r="G43" s="61" t="s">
        <v>439</v>
      </c>
    </row>
    <row r="44" spans="1:7" x14ac:dyDescent="0.25">
      <c r="A44" s="61" t="s">
        <v>436</v>
      </c>
      <c r="B44" s="61" t="s">
        <v>440</v>
      </c>
      <c r="C44" s="221" t="s">
        <v>6408</v>
      </c>
      <c r="D44" s="61" t="s">
        <v>438</v>
      </c>
      <c r="E44" s="35">
        <v>1998</v>
      </c>
      <c r="F44" s="105">
        <v>37704.918032786882</v>
      </c>
      <c r="G44" s="61" t="s">
        <v>439</v>
      </c>
    </row>
    <row r="45" spans="1:7" x14ac:dyDescent="0.25">
      <c r="A45" s="61" t="s">
        <v>436</v>
      </c>
      <c r="B45" s="61" t="s">
        <v>441</v>
      </c>
      <c r="C45" s="221">
        <v>2</v>
      </c>
      <c r="D45" s="61" t="s">
        <v>438</v>
      </c>
      <c r="E45" s="35">
        <v>1998</v>
      </c>
      <c r="F45" s="105">
        <v>37704.918032786882</v>
      </c>
      <c r="G45" s="61" t="s">
        <v>419</v>
      </c>
    </row>
    <row r="46" spans="1:7" x14ac:dyDescent="0.25">
      <c r="A46" s="61" t="s">
        <v>436</v>
      </c>
      <c r="B46" s="61" t="s">
        <v>441</v>
      </c>
      <c r="C46" s="221">
        <v>2.5</v>
      </c>
      <c r="D46" s="61" t="s">
        <v>438</v>
      </c>
      <c r="E46" s="35">
        <v>1998</v>
      </c>
      <c r="F46" s="105">
        <v>43442.62295081967</v>
      </c>
      <c r="G46" s="61" t="s">
        <v>419</v>
      </c>
    </row>
    <row r="47" spans="1:7" x14ac:dyDescent="0.25">
      <c r="A47" s="61" t="s">
        <v>436</v>
      </c>
      <c r="B47" s="61" t="s">
        <v>441</v>
      </c>
      <c r="C47" s="221">
        <v>3</v>
      </c>
      <c r="D47" s="61" t="s">
        <v>438</v>
      </c>
      <c r="E47" s="35">
        <v>1998</v>
      </c>
      <c r="F47" s="105">
        <v>45081.967213114753</v>
      </c>
      <c r="G47" s="61" t="s">
        <v>419</v>
      </c>
    </row>
    <row r="48" spans="1:7" x14ac:dyDescent="0.25">
      <c r="A48" s="61" t="s">
        <v>436</v>
      </c>
      <c r="B48" s="61" t="s">
        <v>441</v>
      </c>
      <c r="C48" s="221" t="s">
        <v>6408</v>
      </c>
      <c r="D48" s="61" t="s">
        <v>438</v>
      </c>
      <c r="E48" s="35">
        <v>1998</v>
      </c>
      <c r="F48" s="105">
        <v>49999.999999999993</v>
      </c>
      <c r="G48" s="61" t="s">
        <v>419</v>
      </c>
    </row>
    <row r="49" spans="1:10" x14ac:dyDescent="0.25">
      <c r="A49" s="61" t="s">
        <v>436</v>
      </c>
      <c r="B49" s="61" t="s">
        <v>442</v>
      </c>
      <c r="C49" s="221">
        <v>2</v>
      </c>
      <c r="D49" s="61" t="s">
        <v>438</v>
      </c>
      <c r="E49" s="35">
        <v>1998</v>
      </c>
      <c r="F49" s="105">
        <v>35081.967213114753</v>
      </c>
      <c r="G49" s="61" t="s">
        <v>419</v>
      </c>
    </row>
    <row r="50" spans="1:10" x14ac:dyDescent="0.25">
      <c r="A50" s="61" t="s">
        <v>436</v>
      </c>
      <c r="B50" s="61" t="s">
        <v>442</v>
      </c>
      <c r="C50" s="221">
        <v>2.5</v>
      </c>
      <c r="D50" s="61" t="s">
        <v>438</v>
      </c>
      <c r="E50" s="35">
        <v>1998</v>
      </c>
      <c r="F50" s="105">
        <v>37704.918032786882</v>
      </c>
      <c r="G50" s="61" t="s">
        <v>419</v>
      </c>
    </row>
    <row r="51" spans="1:10" x14ac:dyDescent="0.25">
      <c r="A51" s="61" t="s">
        <v>436</v>
      </c>
      <c r="B51" s="61" t="s">
        <v>442</v>
      </c>
      <c r="C51" s="221">
        <v>3</v>
      </c>
      <c r="D51" s="61" t="s">
        <v>438</v>
      </c>
      <c r="E51" s="35">
        <v>1998</v>
      </c>
      <c r="F51" s="105">
        <v>40163.934426229505</v>
      </c>
      <c r="G51" s="61" t="s">
        <v>419</v>
      </c>
    </row>
    <row r="52" spans="1:10" x14ac:dyDescent="0.25">
      <c r="A52" s="61" t="s">
        <v>436</v>
      </c>
      <c r="B52" s="61" t="s">
        <v>442</v>
      </c>
      <c r="C52" s="221" t="s">
        <v>6408</v>
      </c>
      <c r="D52" s="61" t="s">
        <v>438</v>
      </c>
      <c r="E52" s="35">
        <v>1998</v>
      </c>
      <c r="F52" s="105">
        <v>44754.098360655727</v>
      </c>
      <c r="G52" s="61" t="s">
        <v>419</v>
      </c>
    </row>
    <row r="53" spans="1:10" s="232" customFormat="1" x14ac:dyDescent="0.25">
      <c r="A53" s="61" t="s">
        <v>436</v>
      </c>
      <c r="B53" s="61" t="s">
        <v>443</v>
      </c>
      <c r="C53" s="221">
        <v>2</v>
      </c>
      <c r="D53" s="61" t="s">
        <v>438</v>
      </c>
      <c r="E53" s="35">
        <v>1998</v>
      </c>
      <c r="F53" s="105">
        <v>26557.377049180326</v>
      </c>
      <c r="G53" s="61" t="s">
        <v>135</v>
      </c>
      <c r="H53" s="274"/>
      <c r="J53" s="235"/>
    </row>
    <row r="54" spans="1:10" x14ac:dyDescent="0.25">
      <c r="A54" s="61" t="s">
        <v>436</v>
      </c>
      <c r="B54" s="61" t="s">
        <v>443</v>
      </c>
      <c r="C54" s="221">
        <v>2.5</v>
      </c>
      <c r="D54" s="61" t="s">
        <v>438</v>
      </c>
      <c r="E54" s="35">
        <v>1998</v>
      </c>
      <c r="F54" s="105">
        <v>31967.213114754097</v>
      </c>
      <c r="G54" s="61" t="s">
        <v>135</v>
      </c>
    </row>
    <row r="55" spans="1:10" x14ac:dyDescent="0.25">
      <c r="A55" s="61" t="s">
        <v>436</v>
      </c>
      <c r="B55" s="61" t="s">
        <v>443</v>
      </c>
      <c r="C55" s="221">
        <v>3</v>
      </c>
      <c r="D55" s="61" t="s">
        <v>444</v>
      </c>
      <c r="E55" s="35">
        <v>1998</v>
      </c>
      <c r="F55" s="105">
        <v>36885.24590163934</v>
      </c>
      <c r="G55" s="61" t="s">
        <v>135</v>
      </c>
    </row>
    <row r="56" spans="1:10" x14ac:dyDescent="0.25">
      <c r="A56" s="61" t="s">
        <v>436</v>
      </c>
      <c r="B56" s="61" t="s">
        <v>443</v>
      </c>
      <c r="C56" s="221">
        <v>4</v>
      </c>
      <c r="D56" s="61" t="s">
        <v>438</v>
      </c>
      <c r="E56" s="35">
        <v>1998</v>
      </c>
      <c r="F56" s="105">
        <v>49180.327868852452</v>
      </c>
      <c r="G56" s="61" t="s">
        <v>135</v>
      </c>
    </row>
    <row r="57" spans="1:10" x14ac:dyDescent="0.25">
      <c r="A57" s="61" t="s">
        <v>436</v>
      </c>
      <c r="B57" s="61" t="s">
        <v>443</v>
      </c>
      <c r="C57" s="221">
        <v>4.8</v>
      </c>
      <c r="D57" s="61" t="s">
        <v>438</v>
      </c>
      <c r="E57" s="35">
        <v>1998</v>
      </c>
      <c r="F57" s="105">
        <v>54918.03278688524</v>
      </c>
      <c r="G57" s="61" t="s">
        <v>135</v>
      </c>
    </row>
    <row r="58" spans="1:10" x14ac:dyDescent="0.25">
      <c r="A58" s="61" t="s">
        <v>436</v>
      </c>
      <c r="B58" s="61" t="s">
        <v>445</v>
      </c>
      <c r="C58" s="221" t="s">
        <v>6408</v>
      </c>
      <c r="D58" s="61" t="s">
        <v>438</v>
      </c>
      <c r="E58" s="35">
        <v>1998</v>
      </c>
      <c r="F58" s="105">
        <v>44262.295081967211</v>
      </c>
      <c r="G58" s="61" t="s">
        <v>423</v>
      </c>
    </row>
    <row r="59" spans="1:10" x14ac:dyDescent="0.25">
      <c r="A59" s="61" t="s">
        <v>436</v>
      </c>
      <c r="B59" s="61" t="s">
        <v>445</v>
      </c>
      <c r="C59" s="221" t="s">
        <v>6462</v>
      </c>
      <c r="D59" s="61" t="s">
        <v>438</v>
      </c>
      <c r="E59" s="35">
        <v>1998</v>
      </c>
      <c r="F59" s="105">
        <v>67213.114754098351</v>
      </c>
      <c r="G59" s="61" t="s">
        <v>423</v>
      </c>
    </row>
    <row r="60" spans="1:10" x14ac:dyDescent="0.25">
      <c r="A60" s="61" t="s">
        <v>436</v>
      </c>
      <c r="B60" s="61" t="s">
        <v>446</v>
      </c>
      <c r="C60" s="221">
        <v>3</v>
      </c>
      <c r="D60" s="61" t="s">
        <v>438</v>
      </c>
      <c r="E60" s="35">
        <v>1998</v>
      </c>
      <c r="F60" s="105">
        <v>50819.672131147534</v>
      </c>
      <c r="G60" s="61" t="s">
        <v>419</v>
      </c>
    </row>
    <row r="61" spans="1:10" x14ac:dyDescent="0.25">
      <c r="A61" s="61" t="s">
        <v>436</v>
      </c>
      <c r="B61" s="61" t="s">
        <v>446</v>
      </c>
      <c r="C61" s="221">
        <v>4.8</v>
      </c>
      <c r="D61" s="61" t="s">
        <v>438</v>
      </c>
      <c r="E61" s="35">
        <v>1998</v>
      </c>
      <c r="F61" s="105">
        <v>50819.672131147534</v>
      </c>
      <c r="G61" s="61" t="s">
        <v>419</v>
      </c>
    </row>
    <row r="62" spans="1:10" x14ac:dyDescent="0.25">
      <c r="A62" s="61" t="s">
        <v>436</v>
      </c>
      <c r="B62" s="61" t="s">
        <v>447</v>
      </c>
      <c r="C62" s="221">
        <v>3</v>
      </c>
      <c r="D62" s="61" t="s">
        <v>438</v>
      </c>
      <c r="E62" s="35">
        <v>1998</v>
      </c>
      <c r="F62" s="105">
        <v>48360.655737704918</v>
      </c>
      <c r="G62" s="61" t="s">
        <v>421</v>
      </c>
    </row>
    <row r="63" spans="1:10" x14ac:dyDescent="0.25">
      <c r="A63" s="61" t="s">
        <v>436</v>
      </c>
      <c r="B63" s="61" t="s">
        <v>447</v>
      </c>
      <c r="C63" s="221">
        <v>4.8</v>
      </c>
      <c r="D63" s="61" t="s">
        <v>438</v>
      </c>
      <c r="E63" s="35">
        <v>1998</v>
      </c>
      <c r="F63" s="105">
        <v>48360.655737704918</v>
      </c>
      <c r="G63" s="61" t="s">
        <v>421</v>
      </c>
    </row>
    <row r="64" spans="1:10" x14ac:dyDescent="0.25">
      <c r="A64" s="61" t="s">
        <v>436</v>
      </c>
      <c r="B64" s="61" t="s">
        <v>448</v>
      </c>
      <c r="C64" s="221">
        <v>3</v>
      </c>
      <c r="D64" s="61" t="s">
        <v>438</v>
      </c>
      <c r="E64" s="35">
        <v>1998</v>
      </c>
      <c r="F64" s="105">
        <v>49180.327868852452</v>
      </c>
      <c r="G64" s="61" t="s">
        <v>135</v>
      </c>
    </row>
    <row r="65" spans="1:7" x14ac:dyDescent="0.25">
      <c r="A65" s="61" t="s">
        <v>436</v>
      </c>
      <c r="B65" s="61" t="s">
        <v>448</v>
      </c>
      <c r="C65" s="221" t="s">
        <v>6408</v>
      </c>
      <c r="D65" s="61" t="s">
        <v>438</v>
      </c>
      <c r="E65" s="35">
        <v>1998</v>
      </c>
      <c r="F65" s="105">
        <v>59016.393442622946</v>
      </c>
      <c r="G65" s="61" t="s">
        <v>135</v>
      </c>
    </row>
    <row r="66" spans="1:7" x14ac:dyDescent="0.25">
      <c r="A66" s="61" t="s">
        <v>436</v>
      </c>
      <c r="B66" s="61" t="s">
        <v>448</v>
      </c>
      <c r="C66" s="221" t="s">
        <v>6462</v>
      </c>
      <c r="D66" s="61" t="s">
        <v>438</v>
      </c>
      <c r="E66" s="35">
        <v>1998</v>
      </c>
      <c r="F66" s="105">
        <v>74590.163934426222</v>
      </c>
      <c r="G66" s="61" t="s">
        <v>135</v>
      </c>
    </row>
    <row r="67" spans="1:7" x14ac:dyDescent="0.25">
      <c r="A67" s="61" t="s">
        <v>436</v>
      </c>
      <c r="B67" s="61" t="s">
        <v>448</v>
      </c>
      <c r="C67" s="221" t="s">
        <v>6474</v>
      </c>
      <c r="D67" s="61" t="s">
        <v>438</v>
      </c>
      <c r="E67" s="35">
        <v>1998</v>
      </c>
      <c r="F67" s="105">
        <v>114754.09836065573</v>
      </c>
      <c r="G67" s="61" t="s">
        <v>135</v>
      </c>
    </row>
    <row r="68" spans="1:7" x14ac:dyDescent="0.25">
      <c r="A68" s="61" t="s">
        <v>436</v>
      </c>
      <c r="B68" s="61" t="s">
        <v>449</v>
      </c>
      <c r="C68" s="221">
        <v>4</v>
      </c>
      <c r="D68" s="61" t="s">
        <v>438</v>
      </c>
      <c r="E68" s="35">
        <v>1998</v>
      </c>
      <c r="F68" s="105">
        <v>56557.377049180323</v>
      </c>
      <c r="G68" s="61" t="s">
        <v>135</v>
      </c>
    </row>
    <row r="69" spans="1:7" x14ac:dyDescent="0.25">
      <c r="A69" s="61" t="s">
        <v>436</v>
      </c>
      <c r="B69" s="61" t="s">
        <v>450</v>
      </c>
      <c r="C69" s="221">
        <v>4</v>
      </c>
      <c r="D69" s="61" t="s">
        <v>438</v>
      </c>
      <c r="E69" s="35">
        <v>1998</v>
      </c>
      <c r="F69" s="105">
        <v>56557.377049180323</v>
      </c>
      <c r="G69" s="61" t="s">
        <v>419</v>
      </c>
    </row>
    <row r="70" spans="1:7" x14ac:dyDescent="0.25">
      <c r="A70" s="61" t="s">
        <v>436</v>
      </c>
      <c r="B70" s="61" t="s">
        <v>451</v>
      </c>
      <c r="C70" s="221">
        <v>4</v>
      </c>
      <c r="D70" s="61" t="s">
        <v>438</v>
      </c>
      <c r="E70" s="35">
        <v>1998</v>
      </c>
      <c r="F70" s="105">
        <v>56557.377049180323</v>
      </c>
      <c r="G70" s="61" t="s">
        <v>421</v>
      </c>
    </row>
    <row r="71" spans="1:7" x14ac:dyDescent="0.25">
      <c r="A71" s="61" t="s">
        <v>436</v>
      </c>
      <c r="B71" s="61" t="s">
        <v>452</v>
      </c>
      <c r="C71" s="221">
        <v>5</v>
      </c>
      <c r="D71" s="61" t="s">
        <v>438</v>
      </c>
      <c r="E71" s="35">
        <v>1998</v>
      </c>
      <c r="F71" s="105">
        <v>72950.81967213114</v>
      </c>
      <c r="G71" s="61" t="s">
        <v>135</v>
      </c>
    </row>
    <row r="72" spans="1:7" x14ac:dyDescent="0.25">
      <c r="A72" s="61" t="s">
        <v>436</v>
      </c>
      <c r="B72" s="61" t="s">
        <v>453</v>
      </c>
      <c r="C72" s="221">
        <v>5</v>
      </c>
      <c r="D72" s="61" t="s">
        <v>438</v>
      </c>
      <c r="E72" s="35">
        <v>1998</v>
      </c>
      <c r="F72" s="105">
        <v>95081.967213114753</v>
      </c>
      <c r="G72" s="61" t="s">
        <v>419</v>
      </c>
    </row>
    <row r="73" spans="1:7" x14ac:dyDescent="0.25">
      <c r="A73" s="61" t="s">
        <v>436</v>
      </c>
      <c r="B73" s="61" t="s">
        <v>454</v>
      </c>
      <c r="C73" s="221">
        <v>5</v>
      </c>
      <c r="D73" s="61" t="s">
        <v>438</v>
      </c>
      <c r="E73" s="35">
        <v>1998</v>
      </c>
      <c r="F73" s="105">
        <v>90327.868852459011</v>
      </c>
      <c r="G73" s="61" t="s">
        <v>421</v>
      </c>
    </row>
    <row r="74" spans="1:7" x14ac:dyDescent="0.25">
      <c r="A74" s="61" t="s">
        <v>436</v>
      </c>
      <c r="B74" s="61" t="s">
        <v>455</v>
      </c>
      <c r="C74" s="221">
        <v>2.5</v>
      </c>
      <c r="D74" s="61" t="s">
        <v>44</v>
      </c>
      <c r="E74" s="35">
        <v>1998</v>
      </c>
      <c r="F74" s="105">
        <v>26721.311475409835</v>
      </c>
      <c r="G74" s="61" t="s">
        <v>147</v>
      </c>
    </row>
    <row r="75" spans="1:7" x14ac:dyDescent="0.25">
      <c r="A75" s="61" t="s">
        <v>436</v>
      </c>
      <c r="B75" s="61" t="s">
        <v>455</v>
      </c>
      <c r="C75" s="221">
        <v>3</v>
      </c>
      <c r="D75" s="61" t="s">
        <v>44</v>
      </c>
      <c r="E75" s="35">
        <v>1998</v>
      </c>
      <c r="F75" s="105">
        <v>26721.311475409835</v>
      </c>
      <c r="G75" s="61" t="s">
        <v>147</v>
      </c>
    </row>
    <row r="76" spans="1:7" x14ac:dyDescent="0.25">
      <c r="A76" s="61" t="s">
        <v>436</v>
      </c>
      <c r="B76" s="61" t="s">
        <v>456</v>
      </c>
      <c r="C76" s="221">
        <v>3</v>
      </c>
      <c r="D76" s="61" t="s">
        <v>44</v>
      </c>
      <c r="E76" s="35">
        <v>1998</v>
      </c>
      <c r="F76" s="105">
        <v>40163.934426229505</v>
      </c>
      <c r="G76" s="61" t="s">
        <v>147</v>
      </c>
    </row>
    <row r="77" spans="1:7" x14ac:dyDescent="0.25">
      <c r="A77" s="61" t="s">
        <v>436</v>
      </c>
      <c r="B77" s="61" t="s">
        <v>456</v>
      </c>
      <c r="C77" s="221">
        <v>4.8</v>
      </c>
      <c r="D77" s="61" t="s">
        <v>44</v>
      </c>
      <c r="E77" s="35">
        <v>1998</v>
      </c>
      <c r="F77" s="105">
        <v>40163.934426229505</v>
      </c>
      <c r="G77" s="61" t="s">
        <v>147</v>
      </c>
    </row>
    <row r="78" spans="1:7" x14ac:dyDescent="0.25">
      <c r="A78" s="61" t="s">
        <v>436</v>
      </c>
      <c r="B78" s="61" t="s">
        <v>457</v>
      </c>
      <c r="C78" s="221" t="s">
        <v>6462</v>
      </c>
      <c r="D78" s="61" t="s">
        <v>44</v>
      </c>
      <c r="E78" s="35">
        <v>1998</v>
      </c>
      <c r="F78" s="105">
        <v>46721.311475409835</v>
      </c>
      <c r="G78" s="61" t="s">
        <v>147</v>
      </c>
    </row>
    <row r="79" spans="1:7" x14ac:dyDescent="0.25">
      <c r="A79" s="61" t="s">
        <v>436</v>
      </c>
      <c r="B79" s="61" t="s">
        <v>458</v>
      </c>
      <c r="C79" s="221" t="s">
        <v>6408</v>
      </c>
      <c r="D79" s="61" t="s">
        <v>44</v>
      </c>
      <c r="E79" s="35">
        <v>1998</v>
      </c>
      <c r="F79" s="105">
        <v>59836.065573770487</v>
      </c>
      <c r="G79" s="61" t="s">
        <v>423</v>
      </c>
    </row>
    <row r="80" spans="1:7" x14ac:dyDescent="0.25">
      <c r="A80" s="61" t="s">
        <v>436</v>
      </c>
      <c r="B80" s="61" t="s">
        <v>458</v>
      </c>
      <c r="C80" s="221" t="s">
        <v>6462</v>
      </c>
      <c r="D80" s="61" t="s">
        <v>44</v>
      </c>
      <c r="E80" s="35">
        <v>1998</v>
      </c>
      <c r="F80" s="105">
        <v>59836.065573770487</v>
      </c>
      <c r="G80" s="61" t="s">
        <v>423</v>
      </c>
    </row>
    <row r="81" spans="1:7" x14ac:dyDescent="0.25">
      <c r="A81" s="61" t="s">
        <v>436</v>
      </c>
      <c r="B81" s="61" t="s">
        <v>459</v>
      </c>
      <c r="C81" s="221" t="s">
        <v>6462</v>
      </c>
      <c r="D81" s="61" t="s">
        <v>44</v>
      </c>
      <c r="E81" s="35">
        <v>1998</v>
      </c>
      <c r="F81" s="105">
        <v>82786.885245901634</v>
      </c>
      <c r="G81" s="61" t="s">
        <v>423</v>
      </c>
    </row>
    <row r="82" spans="1:7" x14ac:dyDescent="0.25">
      <c r="A82" s="61" t="s">
        <v>436</v>
      </c>
      <c r="B82" s="61" t="s">
        <v>460</v>
      </c>
      <c r="C82" s="221">
        <v>2.5</v>
      </c>
      <c r="D82" s="61" t="s">
        <v>438</v>
      </c>
      <c r="E82" s="35">
        <v>1998</v>
      </c>
      <c r="F82" s="105">
        <v>28688.524590163932</v>
      </c>
      <c r="G82" s="61" t="s">
        <v>419</v>
      </c>
    </row>
    <row r="83" spans="1:7" x14ac:dyDescent="0.25">
      <c r="A83" s="61" t="s">
        <v>436</v>
      </c>
      <c r="B83" s="61" t="s">
        <v>460</v>
      </c>
      <c r="C83" s="221">
        <v>3</v>
      </c>
      <c r="D83" s="61" t="s">
        <v>438</v>
      </c>
      <c r="E83" s="35">
        <v>1998</v>
      </c>
      <c r="F83" s="105">
        <v>33606.557377049176</v>
      </c>
      <c r="G83" s="61" t="s">
        <v>419</v>
      </c>
    </row>
    <row r="84" spans="1:7" x14ac:dyDescent="0.25">
      <c r="A84" s="61" t="s">
        <v>436</v>
      </c>
      <c r="B84" s="61" t="s">
        <v>460</v>
      </c>
      <c r="C84" s="221" t="s">
        <v>6408</v>
      </c>
      <c r="D84" s="61" t="s">
        <v>438</v>
      </c>
      <c r="E84" s="35">
        <v>1998</v>
      </c>
      <c r="F84" s="105">
        <v>39344.262295081964</v>
      </c>
      <c r="G84" s="61" t="s">
        <v>419</v>
      </c>
    </row>
    <row r="85" spans="1:7" x14ac:dyDescent="0.25">
      <c r="A85" s="80" t="s">
        <v>2063</v>
      </c>
      <c r="B85" s="80" t="s">
        <v>3254</v>
      </c>
      <c r="C85" s="323" t="s">
        <v>6661</v>
      </c>
      <c r="D85" s="80" t="s">
        <v>114</v>
      </c>
      <c r="E85" s="78">
        <v>1998</v>
      </c>
      <c r="F85" s="87">
        <v>33400</v>
      </c>
      <c r="G85" s="80" t="s">
        <v>696</v>
      </c>
    </row>
    <row r="86" spans="1:7" x14ac:dyDescent="0.25">
      <c r="A86" s="61" t="s">
        <v>461</v>
      </c>
      <c r="B86" s="61" t="s">
        <v>462</v>
      </c>
      <c r="C86" s="221">
        <v>1.6</v>
      </c>
      <c r="D86" s="61" t="s">
        <v>110</v>
      </c>
      <c r="E86" s="35">
        <v>1998</v>
      </c>
      <c r="F86" s="105">
        <v>5901.6393442622939</v>
      </c>
      <c r="G86" s="61" t="s">
        <v>135</v>
      </c>
    </row>
    <row r="87" spans="1:7" x14ac:dyDescent="0.25">
      <c r="A87" s="61" t="s">
        <v>463</v>
      </c>
      <c r="B87" s="61" t="s">
        <v>465</v>
      </c>
      <c r="C87" s="221">
        <v>5.3</v>
      </c>
      <c r="D87" s="61" t="s">
        <v>44</v>
      </c>
      <c r="E87" s="35">
        <v>1998</v>
      </c>
      <c r="F87" s="105">
        <v>27049.180327868849</v>
      </c>
      <c r="G87" s="61" t="s">
        <v>466</v>
      </c>
    </row>
    <row r="88" spans="1:7" x14ac:dyDescent="0.25">
      <c r="A88" s="61" t="s">
        <v>463</v>
      </c>
      <c r="B88" s="61" t="s">
        <v>464</v>
      </c>
      <c r="C88" s="221">
        <v>1.4</v>
      </c>
      <c r="D88" s="61" t="s">
        <v>110</v>
      </c>
      <c r="E88" s="35">
        <v>1998</v>
      </c>
      <c r="F88" s="105">
        <v>6721.311475409836</v>
      </c>
      <c r="G88" s="61" t="s">
        <v>186</v>
      </c>
    </row>
    <row r="89" spans="1:7" x14ac:dyDescent="0.25">
      <c r="A89" s="61" t="s">
        <v>463</v>
      </c>
      <c r="B89" s="61" t="s">
        <v>467</v>
      </c>
      <c r="C89" s="221">
        <v>5.3</v>
      </c>
      <c r="D89" s="61" t="s">
        <v>44</v>
      </c>
      <c r="E89" s="35">
        <v>1998</v>
      </c>
      <c r="F89" s="105">
        <v>29508.196721311473</v>
      </c>
      <c r="G89" s="61" t="s">
        <v>468</v>
      </c>
    </row>
    <row r="90" spans="1:7" x14ac:dyDescent="0.25">
      <c r="A90" s="61" t="s">
        <v>463</v>
      </c>
      <c r="B90" s="61" t="s">
        <v>467</v>
      </c>
      <c r="C90" s="221">
        <v>6</v>
      </c>
      <c r="D90" s="61" t="s">
        <v>44</v>
      </c>
      <c r="E90" s="35">
        <v>1998</v>
      </c>
      <c r="F90" s="105">
        <v>30327.868852459014</v>
      </c>
      <c r="G90" s="61" t="s">
        <v>468</v>
      </c>
    </row>
    <row r="91" spans="1:7" x14ac:dyDescent="0.25">
      <c r="A91" s="61" t="s">
        <v>463</v>
      </c>
      <c r="B91" s="61" t="s">
        <v>469</v>
      </c>
      <c r="C91" s="221">
        <v>5.3</v>
      </c>
      <c r="D91" s="61" t="s">
        <v>444</v>
      </c>
      <c r="E91" s="35">
        <v>1998</v>
      </c>
      <c r="F91" s="105">
        <v>24918.032786885244</v>
      </c>
      <c r="G91" s="61" t="s">
        <v>147</v>
      </c>
    </row>
    <row r="92" spans="1:7" x14ac:dyDescent="0.25">
      <c r="A92" s="61" t="s">
        <v>463</v>
      </c>
      <c r="B92" s="61" t="s">
        <v>470</v>
      </c>
      <c r="C92" s="221">
        <v>5.3</v>
      </c>
      <c r="D92" s="61" t="s">
        <v>444</v>
      </c>
      <c r="E92" s="35">
        <v>1998</v>
      </c>
      <c r="F92" s="105">
        <v>26639.344262295079</v>
      </c>
      <c r="G92" s="61" t="s">
        <v>147</v>
      </c>
    </row>
    <row r="93" spans="1:7" x14ac:dyDescent="0.25">
      <c r="A93" s="61" t="s">
        <v>463</v>
      </c>
      <c r="B93" s="61" t="s">
        <v>472</v>
      </c>
      <c r="C93" s="221">
        <v>5.3</v>
      </c>
      <c r="D93" s="61" t="s">
        <v>444</v>
      </c>
      <c r="E93" s="35">
        <v>1998</v>
      </c>
      <c r="F93" s="105">
        <v>33524.590163934423</v>
      </c>
      <c r="G93" s="61" t="s">
        <v>147</v>
      </c>
    </row>
    <row r="94" spans="1:7" x14ac:dyDescent="0.25">
      <c r="A94" s="61" t="s">
        <v>463</v>
      </c>
      <c r="B94" s="61" t="s">
        <v>471</v>
      </c>
      <c r="C94" s="221">
        <v>5.3</v>
      </c>
      <c r="D94" s="61" t="s">
        <v>444</v>
      </c>
      <c r="E94" s="35">
        <v>1998</v>
      </c>
      <c r="F94" s="105">
        <v>28934.426229508197</v>
      </c>
      <c r="G94" s="61" t="s">
        <v>147</v>
      </c>
    </row>
    <row r="95" spans="1:7" x14ac:dyDescent="0.25">
      <c r="A95" s="61" t="s">
        <v>86</v>
      </c>
      <c r="B95" s="61" t="s">
        <v>473</v>
      </c>
      <c r="C95" s="221">
        <v>1.5</v>
      </c>
      <c r="D95" s="61" t="s">
        <v>110</v>
      </c>
      <c r="E95" s="35">
        <v>1998</v>
      </c>
      <c r="F95" s="105">
        <v>8524.5901639344247</v>
      </c>
      <c r="G95" s="61" t="s">
        <v>186</v>
      </c>
    </row>
    <row r="96" spans="1:7" x14ac:dyDescent="0.25">
      <c r="A96" s="61" t="s">
        <v>86</v>
      </c>
      <c r="B96" s="61" t="s">
        <v>474</v>
      </c>
      <c r="C96" s="221">
        <v>1.5</v>
      </c>
      <c r="D96" s="61" t="s">
        <v>110</v>
      </c>
      <c r="E96" s="35">
        <v>1998</v>
      </c>
      <c r="F96" s="105">
        <v>8360.6557377049176</v>
      </c>
      <c r="G96" s="61" t="s">
        <v>186</v>
      </c>
    </row>
    <row r="97" spans="1:7" x14ac:dyDescent="0.25">
      <c r="A97" s="61" t="s">
        <v>86</v>
      </c>
      <c r="B97" s="61" t="s">
        <v>475</v>
      </c>
      <c r="C97" s="221">
        <v>1.5</v>
      </c>
      <c r="D97" s="61" t="s">
        <v>44</v>
      </c>
      <c r="E97" s="35">
        <v>1998</v>
      </c>
      <c r="F97" s="105">
        <v>10491.803278688523</v>
      </c>
      <c r="G97" s="61" t="s">
        <v>147</v>
      </c>
    </row>
    <row r="98" spans="1:7" x14ac:dyDescent="0.25">
      <c r="A98" s="61" t="s">
        <v>476</v>
      </c>
      <c r="B98" s="61" t="s">
        <v>477</v>
      </c>
      <c r="C98" s="221">
        <v>4.5999999999999996</v>
      </c>
      <c r="D98" s="61" t="s">
        <v>438</v>
      </c>
      <c r="E98" s="35">
        <v>1998</v>
      </c>
      <c r="F98" s="105">
        <v>13114.754098360654</v>
      </c>
      <c r="G98" s="61" t="s">
        <v>135</v>
      </c>
    </row>
    <row r="99" spans="1:7" x14ac:dyDescent="0.25">
      <c r="A99" s="61" t="s">
        <v>476</v>
      </c>
      <c r="B99" s="61" t="s">
        <v>478</v>
      </c>
      <c r="C99" s="221">
        <v>3.5</v>
      </c>
      <c r="D99" s="61" t="s">
        <v>114</v>
      </c>
      <c r="E99" s="35">
        <v>1998</v>
      </c>
      <c r="F99" s="105">
        <v>16229.508196721312</v>
      </c>
      <c r="G99" s="61" t="s">
        <v>147</v>
      </c>
    </row>
    <row r="100" spans="1:7" x14ac:dyDescent="0.25">
      <c r="A100" s="61" t="s">
        <v>476</v>
      </c>
      <c r="B100" s="61" t="s">
        <v>479</v>
      </c>
      <c r="C100" s="221">
        <v>3</v>
      </c>
      <c r="D100" s="61" t="s">
        <v>44</v>
      </c>
      <c r="E100" s="35">
        <v>1998</v>
      </c>
      <c r="F100" s="105">
        <v>13114.754098360654</v>
      </c>
      <c r="G100" s="61" t="s">
        <v>147</v>
      </c>
    </row>
    <row r="101" spans="1:7" x14ac:dyDescent="0.25">
      <c r="A101" s="61" t="s">
        <v>476</v>
      </c>
      <c r="B101" s="61" t="s">
        <v>480</v>
      </c>
      <c r="C101" s="221">
        <v>5.4</v>
      </c>
      <c r="D101" s="61" t="s">
        <v>44</v>
      </c>
      <c r="E101" s="35">
        <v>1998</v>
      </c>
      <c r="F101" s="105">
        <v>19508.196721311473</v>
      </c>
      <c r="G101" s="61" t="s">
        <v>147</v>
      </c>
    </row>
    <row r="102" spans="1:7" x14ac:dyDescent="0.25">
      <c r="A102" s="61" t="s">
        <v>476</v>
      </c>
      <c r="B102" s="61" t="s">
        <v>481</v>
      </c>
      <c r="C102" s="221">
        <v>5.4</v>
      </c>
      <c r="D102" s="61" t="s">
        <v>44</v>
      </c>
      <c r="E102" s="35">
        <v>1998</v>
      </c>
      <c r="F102" s="105">
        <v>28688.524590163932</v>
      </c>
      <c r="G102" s="61" t="s">
        <v>468</v>
      </c>
    </row>
    <row r="103" spans="1:7" x14ac:dyDescent="0.25">
      <c r="A103" s="61" t="s">
        <v>476</v>
      </c>
      <c r="B103" s="61" t="s">
        <v>482</v>
      </c>
      <c r="C103" s="221">
        <v>4</v>
      </c>
      <c r="D103" s="61" t="s">
        <v>44</v>
      </c>
      <c r="E103" s="35">
        <v>1998</v>
      </c>
      <c r="F103" s="105">
        <v>16229.508196721312</v>
      </c>
      <c r="G103" s="61" t="s">
        <v>147</v>
      </c>
    </row>
    <row r="104" spans="1:7" x14ac:dyDescent="0.25">
      <c r="A104" s="61" t="s">
        <v>476</v>
      </c>
      <c r="B104" s="61" t="s">
        <v>482</v>
      </c>
      <c r="C104" s="221">
        <v>4</v>
      </c>
      <c r="D104" s="61" t="s">
        <v>44</v>
      </c>
      <c r="E104" s="35">
        <v>1998</v>
      </c>
      <c r="F104" s="105">
        <v>16229.508196721312</v>
      </c>
      <c r="G104" s="61" t="s">
        <v>466</v>
      </c>
    </row>
    <row r="105" spans="1:7" x14ac:dyDescent="0.25">
      <c r="A105" s="61" t="s">
        <v>476</v>
      </c>
      <c r="B105" s="61" t="s">
        <v>483</v>
      </c>
      <c r="C105" s="221">
        <v>4.5999999999999996</v>
      </c>
      <c r="D105" s="61" t="s">
        <v>444</v>
      </c>
      <c r="E105" s="35">
        <v>1998</v>
      </c>
      <c r="F105" s="105">
        <v>13934.426229508195</v>
      </c>
      <c r="G105" s="61" t="s">
        <v>484</v>
      </c>
    </row>
    <row r="106" spans="1:7" x14ac:dyDescent="0.25">
      <c r="A106" s="61" t="s">
        <v>476</v>
      </c>
      <c r="B106" s="61" t="s">
        <v>483</v>
      </c>
      <c r="C106" s="221">
        <v>5.4</v>
      </c>
      <c r="D106" s="61" t="s">
        <v>444</v>
      </c>
      <c r="E106" s="35">
        <v>1998</v>
      </c>
      <c r="F106" s="105">
        <v>13934.426229508195</v>
      </c>
      <c r="G106" s="61" t="s">
        <v>466</v>
      </c>
    </row>
    <row r="107" spans="1:7" x14ac:dyDescent="0.25">
      <c r="A107" s="61" t="s">
        <v>476</v>
      </c>
      <c r="B107" s="61" t="s">
        <v>485</v>
      </c>
      <c r="C107" s="221">
        <v>1.2</v>
      </c>
      <c r="D107" s="61" t="s">
        <v>110</v>
      </c>
      <c r="E107" s="35">
        <v>1998</v>
      </c>
      <c r="F107" s="105">
        <v>8852.4590163934408</v>
      </c>
      <c r="G107" s="61" t="s">
        <v>186</v>
      </c>
    </row>
    <row r="108" spans="1:7" x14ac:dyDescent="0.25">
      <c r="A108" s="61" t="s">
        <v>476</v>
      </c>
      <c r="B108" s="61" t="s">
        <v>485</v>
      </c>
      <c r="C108" s="221">
        <v>1.4</v>
      </c>
      <c r="D108" s="61" t="s">
        <v>110</v>
      </c>
      <c r="E108" s="35">
        <v>1998</v>
      </c>
      <c r="F108" s="105">
        <v>8852.4590163934408</v>
      </c>
      <c r="G108" s="61" t="s">
        <v>186</v>
      </c>
    </row>
    <row r="109" spans="1:7" x14ac:dyDescent="0.25">
      <c r="A109" s="61" t="s">
        <v>476</v>
      </c>
      <c r="B109" s="61" t="s">
        <v>486</v>
      </c>
      <c r="C109" s="221">
        <v>3.5</v>
      </c>
      <c r="D109" s="61" t="s">
        <v>114</v>
      </c>
      <c r="E109" s="35">
        <v>1998</v>
      </c>
      <c r="F109" s="105">
        <v>18852.459016393441</v>
      </c>
      <c r="G109" s="61" t="s">
        <v>487</v>
      </c>
    </row>
    <row r="110" spans="1:7" x14ac:dyDescent="0.25">
      <c r="A110" s="61" t="s">
        <v>71</v>
      </c>
      <c r="B110" s="61" t="s">
        <v>72</v>
      </c>
      <c r="C110" s="221">
        <v>2.3140000000000001</v>
      </c>
      <c r="D110" s="61" t="s">
        <v>110</v>
      </c>
      <c r="E110" s="35">
        <v>1998</v>
      </c>
      <c r="F110" s="45">
        <v>15027.322404371584</v>
      </c>
      <c r="G110" s="61" t="s">
        <v>111</v>
      </c>
    </row>
    <row r="111" spans="1:7" x14ac:dyDescent="0.25">
      <c r="A111" s="61" t="s">
        <v>71</v>
      </c>
      <c r="B111" s="61" t="s">
        <v>72</v>
      </c>
      <c r="C111" s="221">
        <v>2.3140000000000001</v>
      </c>
      <c r="D111" s="61" t="s">
        <v>110</v>
      </c>
      <c r="E111" s="35">
        <v>1998</v>
      </c>
      <c r="F111" s="45">
        <v>13934.426229508195</v>
      </c>
      <c r="G111" s="61" t="s">
        <v>112</v>
      </c>
    </row>
    <row r="112" spans="1:7" x14ac:dyDescent="0.25">
      <c r="A112" s="61" t="s">
        <v>71</v>
      </c>
      <c r="B112" s="61" t="s">
        <v>72</v>
      </c>
      <c r="C112" s="221">
        <v>3</v>
      </c>
      <c r="D112" s="61" t="s">
        <v>110</v>
      </c>
      <c r="E112" s="35">
        <v>1998</v>
      </c>
      <c r="F112" s="45">
        <v>14207.650273224042</v>
      </c>
      <c r="G112" s="61" t="s">
        <v>111</v>
      </c>
    </row>
    <row r="113" spans="1:7" x14ac:dyDescent="0.25">
      <c r="A113" s="61" t="s">
        <v>71</v>
      </c>
      <c r="B113" s="61" t="s">
        <v>72</v>
      </c>
      <c r="C113" s="221">
        <v>3</v>
      </c>
      <c r="D113" s="61" t="s">
        <v>110</v>
      </c>
      <c r="E113" s="35">
        <v>1998</v>
      </c>
      <c r="F113" s="45">
        <v>14480.874316939889</v>
      </c>
      <c r="G113" s="61" t="s">
        <v>112</v>
      </c>
    </row>
    <row r="114" spans="1:7" x14ac:dyDescent="0.25">
      <c r="A114" s="77" t="s">
        <v>71</v>
      </c>
      <c r="B114" s="77" t="s">
        <v>6227</v>
      </c>
      <c r="C114" s="219" t="s">
        <v>4470</v>
      </c>
      <c r="D114" s="77" t="s">
        <v>43</v>
      </c>
      <c r="E114" s="78">
        <v>1998</v>
      </c>
      <c r="F114" s="111">
        <v>9956</v>
      </c>
      <c r="G114" s="77" t="s">
        <v>6076</v>
      </c>
    </row>
    <row r="115" spans="1:7" x14ac:dyDescent="0.25">
      <c r="A115" s="61" t="s">
        <v>87</v>
      </c>
      <c r="B115" s="61" t="s">
        <v>94</v>
      </c>
      <c r="C115" s="221">
        <v>2.4140000000000001</v>
      </c>
      <c r="D115" s="61" t="s">
        <v>44</v>
      </c>
      <c r="E115" s="35">
        <v>1998</v>
      </c>
      <c r="F115" s="45">
        <v>14499</v>
      </c>
      <c r="G115" s="61" t="s">
        <v>111</v>
      </c>
    </row>
    <row r="116" spans="1:7" x14ac:dyDescent="0.25">
      <c r="A116" s="61" t="s">
        <v>87</v>
      </c>
      <c r="B116" s="61" t="s">
        <v>94</v>
      </c>
      <c r="C116" s="221">
        <v>3.3</v>
      </c>
      <c r="D116" s="61" t="s">
        <v>44</v>
      </c>
      <c r="E116" s="35">
        <v>1998</v>
      </c>
      <c r="F116" s="45">
        <v>14549</v>
      </c>
      <c r="G116" s="61" t="s">
        <v>111</v>
      </c>
    </row>
    <row r="117" spans="1:7" x14ac:dyDescent="0.25">
      <c r="A117" s="80" t="s">
        <v>87</v>
      </c>
      <c r="B117" s="80" t="s">
        <v>3023</v>
      </c>
      <c r="C117" s="323">
        <v>2.0139999999999998</v>
      </c>
      <c r="D117" s="80" t="s">
        <v>125</v>
      </c>
      <c r="E117" s="78">
        <v>1998</v>
      </c>
      <c r="F117" s="163">
        <v>9600</v>
      </c>
      <c r="G117" s="80" t="s">
        <v>112</v>
      </c>
    </row>
    <row r="118" spans="1:7" x14ac:dyDescent="0.25">
      <c r="A118" s="61" t="s">
        <v>785</v>
      </c>
      <c r="B118" s="61" t="s">
        <v>786</v>
      </c>
      <c r="C118" s="221">
        <v>3.5</v>
      </c>
      <c r="D118" s="61" t="s">
        <v>44</v>
      </c>
      <c r="E118" s="35">
        <v>1998</v>
      </c>
      <c r="F118" s="45">
        <v>27322.4043715847</v>
      </c>
      <c r="G118" s="61" t="s">
        <v>787</v>
      </c>
    </row>
    <row r="119" spans="1:7" x14ac:dyDescent="0.25">
      <c r="A119" s="61" t="s">
        <v>785</v>
      </c>
      <c r="B119" s="61" t="s">
        <v>786</v>
      </c>
      <c r="C119" s="221">
        <v>3.5</v>
      </c>
      <c r="D119" s="61" t="s">
        <v>44</v>
      </c>
      <c r="E119" s="35">
        <v>1998</v>
      </c>
      <c r="F119" s="45">
        <v>27868.852459016391</v>
      </c>
      <c r="G119" s="61" t="s">
        <v>788</v>
      </c>
    </row>
    <row r="120" spans="1:7" x14ac:dyDescent="0.25">
      <c r="A120" s="61" t="s">
        <v>789</v>
      </c>
      <c r="B120" s="61" t="s">
        <v>790</v>
      </c>
      <c r="C120" s="221" t="s">
        <v>791</v>
      </c>
      <c r="D120" s="61" t="s">
        <v>44</v>
      </c>
      <c r="E120" s="35">
        <v>1998</v>
      </c>
      <c r="F120" s="45">
        <v>34153.00546448087</v>
      </c>
      <c r="G120" s="61" t="s">
        <v>147</v>
      </c>
    </row>
    <row r="121" spans="1:7" x14ac:dyDescent="0.25">
      <c r="A121" s="275" t="s">
        <v>85</v>
      </c>
      <c r="B121" s="275" t="s">
        <v>3291</v>
      </c>
      <c r="C121" s="408" t="s">
        <v>1987</v>
      </c>
      <c r="D121" s="275"/>
      <c r="E121" s="555">
        <v>1998</v>
      </c>
      <c r="F121" s="300">
        <v>31285</v>
      </c>
      <c r="G121" s="275" t="s">
        <v>1960</v>
      </c>
    </row>
    <row r="122" spans="1:7" x14ac:dyDescent="0.25">
      <c r="A122" s="275" t="s">
        <v>85</v>
      </c>
      <c r="B122" s="275" t="s">
        <v>3293</v>
      </c>
      <c r="C122" s="408" t="s">
        <v>1987</v>
      </c>
      <c r="D122" s="275"/>
      <c r="E122" s="555">
        <v>1998</v>
      </c>
      <c r="F122" s="300">
        <v>37295</v>
      </c>
      <c r="G122" s="275" t="s">
        <v>1960</v>
      </c>
    </row>
    <row r="123" spans="1:7" x14ac:dyDescent="0.25">
      <c r="A123" s="275" t="s">
        <v>85</v>
      </c>
      <c r="B123" s="275" t="s">
        <v>3294</v>
      </c>
      <c r="C123" s="408" t="s">
        <v>2859</v>
      </c>
      <c r="D123" s="275"/>
      <c r="E123" s="555">
        <v>1998</v>
      </c>
      <c r="F123" s="300">
        <v>45295</v>
      </c>
      <c r="G123" s="275" t="s">
        <v>1960</v>
      </c>
    </row>
    <row r="124" spans="1:7" x14ac:dyDescent="0.25">
      <c r="A124" s="276" t="s">
        <v>85</v>
      </c>
      <c r="B124" s="276" t="s">
        <v>3295</v>
      </c>
      <c r="C124" s="562" t="s">
        <v>2859</v>
      </c>
      <c r="D124" s="276"/>
      <c r="E124" s="556">
        <v>1998</v>
      </c>
      <c r="F124" s="301">
        <v>53395</v>
      </c>
      <c r="G124" s="276" t="s">
        <v>1960</v>
      </c>
    </row>
    <row r="125" spans="1:7" x14ac:dyDescent="0.25">
      <c r="A125" s="276" t="s">
        <v>85</v>
      </c>
      <c r="B125" s="276" t="s">
        <v>3296</v>
      </c>
      <c r="C125" s="562" t="s">
        <v>2859</v>
      </c>
      <c r="D125" s="276" t="s">
        <v>426</v>
      </c>
      <c r="E125" s="556">
        <v>1998</v>
      </c>
      <c r="F125" s="301">
        <v>55445</v>
      </c>
      <c r="G125" s="276" t="s">
        <v>3297</v>
      </c>
    </row>
    <row r="126" spans="1:7" x14ac:dyDescent="0.25">
      <c r="A126" s="276" t="s">
        <v>85</v>
      </c>
      <c r="B126" s="276" t="s">
        <v>3299</v>
      </c>
      <c r="C126" s="562" t="s">
        <v>1987</v>
      </c>
      <c r="D126" s="276"/>
      <c r="E126" s="556">
        <v>1998</v>
      </c>
      <c r="F126" s="301">
        <v>41395</v>
      </c>
      <c r="G126" s="276" t="s">
        <v>1837</v>
      </c>
    </row>
    <row r="127" spans="1:7" x14ac:dyDescent="0.25">
      <c r="A127" s="276" t="s">
        <v>85</v>
      </c>
      <c r="B127" s="276" t="s">
        <v>3300</v>
      </c>
      <c r="C127" s="562" t="s">
        <v>2859</v>
      </c>
      <c r="D127" s="276"/>
      <c r="E127" s="556">
        <v>1998</v>
      </c>
      <c r="F127" s="301">
        <v>53195</v>
      </c>
      <c r="G127" s="276" t="s">
        <v>1837</v>
      </c>
    </row>
    <row r="128" spans="1:7" x14ac:dyDescent="0.25">
      <c r="A128" s="80" t="s">
        <v>697</v>
      </c>
      <c r="B128" s="80" t="s">
        <v>2982</v>
      </c>
      <c r="C128" s="323" t="s">
        <v>6660</v>
      </c>
      <c r="D128" s="80" t="s">
        <v>2975</v>
      </c>
      <c r="E128" s="78">
        <v>1998</v>
      </c>
      <c r="F128" s="299">
        <v>33200</v>
      </c>
      <c r="G128" s="80" t="s">
        <v>2974</v>
      </c>
    </row>
    <row r="129" spans="1:7" x14ac:dyDescent="0.25">
      <c r="A129" s="80" t="s">
        <v>697</v>
      </c>
      <c r="B129" s="80" t="s">
        <v>3005</v>
      </c>
      <c r="C129" s="323">
        <v>1.8</v>
      </c>
      <c r="D129" s="80" t="s">
        <v>438</v>
      </c>
      <c r="E129" s="78">
        <v>1998</v>
      </c>
      <c r="F129" s="163">
        <v>20100</v>
      </c>
      <c r="G129" s="80" t="s">
        <v>2978</v>
      </c>
    </row>
    <row r="130" spans="1:7" x14ac:dyDescent="0.25">
      <c r="A130" s="80" t="s">
        <v>697</v>
      </c>
      <c r="B130" s="80" t="s">
        <v>2980</v>
      </c>
      <c r="C130" s="323">
        <v>1.9</v>
      </c>
      <c r="D130" s="80" t="s">
        <v>438</v>
      </c>
      <c r="E130" s="78">
        <v>1998</v>
      </c>
      <c r="F130" s="163">
        <v>20650</v>
      </c>
      <c r="G130" s="80" t="s">
        <v>2978</v>
      </c>
    </row>
    <row r="131" spans="1:7" x14ac:dyDescent="0.25">
      <c r="A131" s="80" t="s">
        <v>697</v>
      </c>
      <c r="B131" s="80" t="s">
        <v>3003</v>
      </c>
      <c r="C131" s="323">
        <v>2</v>
      </c>
      <c r="D131" s="80" t="s">
        <v>438</v>
      </c>
      <c r="E131" s="78">
        <v>1998</v>
      </c>
      <c r="F131" s="299">
        <v>21200</v>
      </c>
      <c r="G131" s="80" t="s">
        <v>2978</v>
      </c>
    </row>
    <row r="132" spans="1:7" x14ac:dyDescent="0.25">
      <c r="A132" s="80" t="s">
        <v>697</v>
      </c>
      <c r="B132" s="80" t="s">
        <v>3001</v>
      </c>
      <c r="C132" s="323">
        <v>2.2000000000000002</v>
      </c>
      <c r="D132" s="80" t="s">
        <v>438</v>
      </c>
      <c r="E132" s="78">
        <v>1998</v>
      </c>
      <c r="F132" s="299">
        <v>22700</v>
      </c>
      <c r="G132" s="80" t="s">
        <v>2978</v>
      </c>
    </row>
    <row r="133" spans="1:7" x14ac:dyDescent="0.25">
      <c r="A133" s="80" t="s">
        <v>697</v>
      </c>
      <c r="B133" s="80" t="s">
        <v>2999</v>
      </c>
      <c r="C133" s="323">
        <v>2.2999999999999998</v>
      </c>
      <c r="D133" s="80" t="s">
        <v>438</v>
      </c>
      <c r="E133" s="78">
        <v>1998</v>
      </c>
      <c r="F133" s="299">
        <v>24250</v>
      </c>
      <c r="G133" s="80" t="s">
        <v>2978</v>
      </c>
    </row>
    <row r="134" spans="1:7" x14ac:dyDescent="0.25">
      <c r="A134" s="80" t="s">
        <v>697</v>
      </c>
      <c r="B134" s="80" t="s">
        <v>2997</v>
      </c>
      <c r="C134" s="323">
        <v>2.4</v>
      </c>
      <c r="D134" s="80" t="s">
        <v>438</v>
      </c>
      <c r="E134" s="78">
        <v>1998</v>
      </c>
      <c r="F134" s="299">
        <v>25150</v>
      </c>
      <c r="G134" s="80" t="s">
        <v>2978</v>
      </c>
    </row>
    <row r="135" spans="1:7" x14ac:dyDescent="0.25">
      <c r="A135" s="80" t="s">
        <v>697</v>
      </c>
      <c r="B135" s="80" t="s">
        <v>2995</v>
      </c>
      <c r="C135" s="323">
        <v>2.5</v>
      </c>
      <c r="D135" s="80" t="s">
        <v>438</v>
      </c>
      <c r="E135" s="78">
        <v>1998</v>
      </c>
      <c r="F135" s="299">
        <v>26600</v>
      </c>
      <c r="G135" s="80" t="s">
        <v>2978</v>
      </c>
    </row>
    <row r="136" spans="1:7" x14ac:dyDescent="0.25">
      <c r="A136" s="80" t="s">
        <v>697</v>
      </c>
      <c r="B136" s="80" t="s">
        <v>2994</v>
      </c>
      <c r="C136" s="323">
        <v>2.7</v>
      </c>
      <c r="D136" s="80" t="s">
        <v>2975</v>
      </c>
      <c r="E136" s="78">
        <v>1998</v>
      </c>
      <c r="F136" s="299">
        <v>27450</v>
      </c>
      <c r="G136" s="277" t="s">
        <v>2993</v>
      </c>
    </row>
    <row r="137" spans="1:7" x14ac:dyDescent="0.25">
      <c r="A137" s="80" t="s">
        <v>697</v>
      </c>
      <c r="B137" s="80" t="s">
        <v>2989</v>
      </c>
      <c r="C137" s="323" t="s">
        <v>6659</v>
      </c>
      <c r="D137" s="80" t="s">
        <v>438</v>
      </c>
      <c r="E137" s="78">
        <v>1998</v>
      </c>
      <c r="F137" s="299">
        <v>29400</v>
      </c>
      <c r="G137" s="80" t="s">
        <v>2974</v>
      </c>
    </row>
    <row r="138" spans="1:7" x14ac:dyDescent="0.25">
      <c r="A138" s="80" t="s">
        <v>697</v>
      </c>
      <c r="B138" s="80" t="s">
        <v>2987</v>
      </c>
      <c r="C138" s="323" t="s">
        <v>694</v>
      </c>
      <c r="D138" s="80" t="s">
        <v>2975</v>
      </c>
      <c r="E138" s="78">
        <v>1998</v>
      </c>
      <c r="F138" s="299">
        <v>30500</v>
      </c>
      <c r="G138" s="80" t="s">
        <v>2974</v>
      </c>
    </row>
    <row r="139" spans="1:7" x14ac:dyDescent="0.25">
      <c r="A139" s="80" t="s">
        <v>697</v>
      </c>
      <c r="B139" s="80" t="s">
        <v>2985</v>
      </c>
      <c r="C139" s="323" t="s">
        <v>598</v>
      </c>
      <c r="D139" s="80" t="s">
        <v>2975</v>
      </c>
      <c r="E139" s="78">
        <v>1998</v>
      </c>
      <c r="F139" s="299">
        <v>31400</v>
      </c>
      <c r="G139" s="80" t="s">
        <v>2974</v>
      </c>
    </row>
    <row r="140" spans="1:7" x14ac:dyDescent="0.25">
      <c r="A140" s="80" t="s">
        <v>697</v>
      </c>
      <c r="B140" s="80" t="s">
        <v>2983</v>
      </c>
      <c r="C140" s="323" t="s">
        <v>6553</v>
      </c>
      <c r="D140" s="80" t="s">
        <v>2975</v>
      </c>
      <c r="E140" s="78">
        <v>1998</v>
      </c>
      <c r="F140" s="299">
        <v>32300</v>
      </c>
      <c r="G140" s="80" t="s">
        <v>2974</v>
      </c>
    </row>
    <row r="141" spans="1:7" x14ac:dyDescent="0.25">
      <c r="A141" s="80" t="s">
        <v>697</v>
      </c>
      <c r="B141" s="80" t="s">
        <v>2977</v>
      </c>
      <c r="C141" s="323" t="s">
        <v>6553</v>
      </c>
      <c r="D141" s="80" t="s">
        <v>2975</v>
      </c>
      <c r="E141" s="78">
        <v>1998</v>
      </c>
      <c r="F141" s="299">
        <v>32750</v>
      </c>
      <c r="G141" s="80" t="s">
        <v>2974</v>
      </c>
    </row>
    <row r="142" spans="1:7" x14ac:dyDescent="0.25">
      <c r="A142" s="80" t="s">
        <v>697</v>
      </c>
      <c r="B142" s="80" t="s">
        <v>3019</v>
      </c>
      <c r="C142" s="323">
        <v>2</v>
      </c>
      <c r="D142" s="80" t="s">
        <v>3007</v>
      </c>
      <c r="E142" s="78">
        <v>1998</v>
      </c>
      <c r="F142" s="163">
        <v>19900</v>
      </c>
      <c r="G142" s="86" t="s">
        <v>3006</v>
      </c>
    </row>
    <row r="143" spans="1:7" x14ac:dyDescent="0.25">
      <c r="A143" s="80" t="s">
        <v>697</v>
      </c>
      <c r="B143" s="80" t="s">
        <v>3018</v>
      </c>
      <c r="C143" s="323">
        <v>2.4</v>
      </c>
      <c r="D143" s="80" t="s">
        <v>3007</v>
      </c>
      <c r="E143" s="78">
        <v>1998</v>
      </c>
      <c r="F143" s="163">
        <v>20500</v>
      </c>
      <c r="G143" s="86" t="s">
        <v>2974</v>
      </c>
    </row>
    <row r="144" spans="1:7" x14ac:dyDescent="0.25">
      <c r="A144" s="80" t="s">
        <v>697</v>
      </c>
      <c r="B144" s="80" t="s">
        <v>3017</v>
      </c>
      <c r="C144" s="323">
        <v>2.5</v>
      </c>
      <c r="D144" s="80" t="s">
        <v>3007</v>
      </c>
      <c r="E144" s="78">
        <v>1998</v>
      </c>
      <c r="F144" s="163">
        <v>20800</v>
      </c>
      <c r="G144" s="86" t="s">
        <v>3006</v>
      </c>
    </row>
    <row r="145" spans="1:7" x14ac:dyDescent="0.25">
      <c r="A145" s="80" t="s">
        <v>697</v>
      </c>
      <c r="B145" s="80" t="s">
        <v>3016</v>
      </c>
      <c r="C145" s="323">
        <v>3</v>
      </c>
      <c r="D145" s="80" t="s">
        <v>3007</v>
      </c>
      <c r="E145" s="78">
        <v>1998</v>
      </c>
      <c r="F145" s="163">
        <v>21300</v>
      </c>
      <c r="G145" s="86" t="s">
        <v>3006</v>
      </c>
    </row>
    <row r="146" spans="1:7" x14ac:dyDescent="0.25">
      <c r="A146" s="80" t="s">
        <v>697</v>
      </c>
      <c r="B146" s="80" t="s">
        <v>3024</v>
      </c>
      <c r="C146" s="323">
        <v>3.2</v>
      </c>
      <c r="D146" s="80" t="s">
        <v>3007</v>
      </c>
      <c r="E146" s="78">
        <v>1998</v>
      </c>
      <c r="F146" s="163">
        <v>21700</v>
      </c>
      <c r="G146" s="86" t="s">
        <v>3006</v>
      </c>
    </row>
    <row r="147" spans="1:7" x14ac:dyDescent="0.25">
      <c r="A147" s="80" t="s">
        <v>697</v>
      </c>
      <c r="B147" s="80" t="s">
        <v>2829</v>
      </c>
      <c r="C147" s="323">
        <v>3.5</v>
      </c>
      <c r="D147" s="80" t="s">
        <v>3007</v>
      </c>
      <c r="E147" s="78">
        <v>1998</v>
      </c>
      <c r="F147" s="163">
        <v>22200</v>
      </c>
      <c r="G147" s="86" t="s">
        <v>3006</v>
      </c>
    </row>
    <row r="148" spans="1:7" x14ac:dyDescent="0.25">
      <c r="A148" s="80" t="s">
        <v>697</v>
      </c>
      <c r="B148" s="80" t="s">
        <v>3014</v>
      </c>
      <c r="C148" s="323">
        <v>4</v>
      </c>
      <c r="D148" s="80" t="s">
        <v>3007</v>
      </c>
      <c r="E148" s="78">
        <v>1998</v>
      </c>
      <c r="F148" s="163">
        <v>22800</v>
      </c>
      <c r="G148" s="86" t="s">
        <v>3006</v>
      </c>
    </row>
    <row r="149" spans="1:7" x14ac:dyDescent="0.25">
      <c r="A149" s="80" t="s">
        <v>697</v>
      </c>
      <c r="B149" s="80" t="s">
        <v>3013</v>
      </c>
      <c r="C149" s="323">
        <v>4.3</v>
      </c>
      <c r="D149" s="80" t="s">
        <v>3007</v>
      </c>
      <c r="E149" s="78">
        <v>1998</v>
      </c>
      <c r="F149" s="163">
        <v>23000</v>
      </c>
      <c r="G149" s="86" t="s">
        <v>3006</v>
      </c>
    </row>
    <row r="150" spans="1:7" x14ac:dyDescent="0.25">
      <c r="A150" s="80" t="s">
        <v>697</v>
      </c>
      <c r="B150" s="80" t="s">
        <v>3031</v>
      </c>
      <c r="C150" s="323" t="s">
        <v>6531</v>
      </c>
      <c r="D150" s="80" t="s">
        <v>44</v>
      </c>
      <c r="E150" s="78">
        <v>1998</v>
      </c>
      <c r="F150" s="163">
        <v>68923</v>
      </c>
      <c r="G150" s="80" t="s">
        <v>1910</v>
      </c>
    </row>
    <row r="151" spans="1:7" x14ac:dyDescent="0.25">
      <c r="A151" s="80" t="s">
        <v>697</v>
      </c>
      <c r="B151" s="80" t="s">
        <v>3031</v>
      </c>
      <c r="C151" s="323" t="s">
        <v>6534</v>
      </c>
      <c r="D151" s="80" t="s">
        <v>44</v>
      </c>
      <c r="E151" s="78">
        <v>1998</v>
      </c>
      <c r="F151" s="163">
        <v>70923</v>
      </c>
      <c r="G151" s="80" t="s">
        <v>1910</v>
      </c>
    </row>
    <row r="152" spans="1:7" x14ac:dyDescent="0.25">
      <c r="A152" s="80" t="s">
        <v>697</v>
      </c>
      <c r="B152" s="80" t="s">
        <v>3031</v>
      </c>
      <c r="C152" s="323">
        <v>5</v>
      </c>
      <c r="D152" s="80" t="s">
        <v>44</v>
      </c>
      <c r="E152" s="78">
        <v>1998</v>
      </c>
      <c r="F152" s="163">
        <v>72923</v>
      </c>
      <c r="G152" s="80" t="s">
        <v>1910</v>
      </c>
    </row>
    <row r="153" spans="1:7" x14ac:dyDescent="0.25">
      <c r="A153" s="80" t="s">
        <v>697</v>
      </c>
      <c r="B153" s="80" t="s">
        <v>3031</v>
      </c>
      <c r="C153" s="323">
        <v>5.5</v>
      </c>
      <c r="D153" s="80" t="s">
        <v>44</v>
      </c>
      <c r="E153" s="78">
        <v>1998</v>
      </c>
      <c r="F153" s="163">
        <v>74923</v>
      </c>
      <c r="G153" s="80" t="s">
        <v>1910</v>
      </c>
    </row>
    <row r="154" spans="1:7" x14ac:dyDescent="0.25">
      <c r="A154" s="80" t="s">
        <v>697</v>
      </c>
      <c r="B154" s="80" t="s">
        <v>3031</v>
      </c>
      <c r="C154" s="323" t="s">
        <v>6531</v>
      </c>
      <c r="D154" s="80" t="s">
        <v>44</v>
      </c>
      <c r="E154" s="78">
        <v>1998</v>
      </c>
      <c r="F154" s="163">
        <v>62723</v>
      </c>
      <c r="G154" s="86" t="s">
        <v>3030</v>
      </c>
    </row>
    <row r="155" spans="1:7" x14ac:dyDescent="0.25">
      <c r="A155" s="80" t="s">
        <v>697</v>
      </c>
      <c r="B155" s="80" t="s">
        <v>3031</v>
      </c>
      <c r="C155" s="323" t="s">
        <v>6534</v>
      </c>
      <c r="D155" s="80" t="s">
        <v>44</v>
      </c>
      <c r="E155" s="78">
        <v>1998</v>
      </c>
      <c r="F155" s="163">
        <v>64723</v>
      </c>
      <c r="G155" s="86" t="s">
        <v>3030</v>
      </c>
    </row>
    <row r="156" spans="1:7" x14ac:dyDescent="0.25">
      <c r="A156" s="80" t="s">
        <v>697</v>
      </c>
      <c r="B156" s="80" t="s">
        <v>3031</v>
      </c>
      <c r="C156" s="323">
        <v>5</v>
      </c>
      <c r="D156" s="80" t="s">
        <v>44</v>
      </c>
      <c r="E156" s="78">
        <v>1998</v>
      </c>
      <c r="F156" s="163">
        <v>66723</v>
      </c>
      <c r="G156" s="86" t="s">
        <v>3030</v>
      </c>
    </row>
    <row r="157" spans="1:7" x14ac:dyDescent="0.25">
      <c r="A157" s="80" t="s">
        <v>697</v>
      </c>
      <c r="B157" s="80" t="s">
        <v>3031</v>
      </c>
      <c r="C157" s="323">
        <v>5.5</v>
      </c>
      <c r="D157" s="80" t="s">
        <v>44</v>
      </c>
      <c r="E157" s="78">
        <v>1998</v>
      </c>
      <c r="F157" s="163">
        <v>68723</v>
      </c>
      <c r="G157" s="86" t="s">
        <v>3030</v>
      </c>
    </row>
    <row r="158" spans="1:7" x14ac:dyDescent="0.25">
      <c r="A158" s="80" t="s">
        <v>697</v>
      </c>
      <c r="B158" s="80" t="s">
        <v>3034</v>
      </c>
      <c r="C158" s="323">
        <v>3.2</v>
      </c>
      <c r="D158" s="80" t="s">
        <v>3007</v>
      </c>
      <c r="E158" s="78">
        <v>1998</v>
      </c>
      <c r="F158" s="163">
        <v>23300</v>
      </c>
      <c r="G158" s="86" t="s">
        <v>3033</v>
      </c>
    </row>
    <row r="159" spans="1:7" x14ac:dyDescent="0.25">
      <c r="A159" s="80" t="s">
        <v>697</v>
      </c>
      <c r="B159" s="80" t="s">
        <v>3012</v>
      </c>
      <c r="C159" s="323">
        <v>5</v>
      </c>
      <c r="D159" s="80" t="s">
        <v>3007</v>
      </c>
      <c r="E159" s="78">
        <v>1998</v>
      </c>
      <c r="F159" s="163">
        <v>33640</v>
      </c>
      <c r="G159" s="86" t="s">
        <v>3032</v>
      </c>
    </row>
    <row r="160" spans="1:7" x14ac:dyDescent="0.25">
      <c r="A160" s="80" t="s">
        <v>2992</v>
      </c>
      <c r="B160" s="80" t="s">
        <v>2991</v>
      </c>
      <c r="C160" s="323">
        <v>2.8</v>
      </c>
      <c r="D160" s="80" t="s">
        <v>2975</v>
      </c>
      <c r="E160" s="78">
        <v>1998</v>
      </c>
      <c r="F160" s="299">
        <v>28550</v>
      </c>
      <c r="G160" s="80" t="s">
        <v>2990</v>
      </c>
    </row>
    <row r="161" spans="1:7" x14ac:dyDescent="0.25">
      <c r="A161" s="77" t="s">
        <v>697</v>
      </c>
      <c r="B161" s="77" t="s">
        <v>6228</v>
      </c>
      <c r="C161" s="219" t="s">
        <v>6229</v>
      </c>
      <c r="D161" s="77" t="s">
        <v>43</v>
      </c>
      <c r="E161" s="78">
        <v>1998</v>
      </c>
      <c r="F161" s="111">
        <v>43509</v>
      </c>
      <c r="G161" s="77"/>
    </row>
    <row r="162" spans="1:7" x14ac:dyDescent="0.25">
      <c r="A162" s="77" t="s">
        <v>697</v>
      </c>
      <c r="B162" s="77" t="s">
        <v>6230</v>
      </c>
      <c r="C162" s="219" t="s">
        <v>4469</v>
      </c>
      <c r="D162" s="77" t="s">
        <v>43</v>
      </c>
      <c r="E162" s="78">
        <v>1998</v>
      </c>
      <c r="F162" s="111">
        <v>13500</v>
      </c>
      <c r="G162" s="77" t="s">
        <v>6076</v>
      </c>
    </row>
    <row r="163" spans="1:7" x14ac:dyDescent="0.25">
      <c r="A163" s="77" t="s">
        <v>697</v>
      </c>
      <c r="B163" s="77" t="s">
        <v>2113</v>
      </c>
      <c r="C163" s="219" t="s">
        <v>3275</v>
      </c>
      <c r="D163" s="77" t="s">
        <v>43</v>
      </c>
      <c r="E163" s="78">
        <v>1998</v>
      </c>
      <c r="F163" s="111">
        <v>21509</v>
      </c>
      <c r="G163" s="77"/>
    </row>
    <row r="164" spans="1:7" x14ac:dyDescent="0.25">
      <c r="A164" s="61" t="s">
        <v>117</v>
      </c>
      <c r="B164" s="61" t="s">
        <v>701</v>
      </c>
      <c r="C164" s="221">
        <v>3.5</v>
      </c>
      <c r="D164" s="61" t="s">
        <v>110</v>
      </c>
      <c r="E164" s="35">
        <v>1998</v>
      </c>
      <c r="F164" s="45">
        <v>17588</v>
      </c>
      <c r="G164" s="61" t="s">
        <v>135</v>
      </c>
    </row>
    <row r="165" spans="1:7" x14ac:dyDescent="0.25">
      <c r="A165" s="61" t="s">
        <v>117</v>
      </c>
      <c r="B165" s="61" t="s">
        <v>239</v>
      </c>
      <c r="C165" s="221" t="s">
        <v>240</v>
      </c>
      <c r="D165" s="61" t="s">
        <v>125</v>
      </c>
      <c r="E165" s="112" t="s">
        <v>793</v>
      </c>
      <c r="F165" s="112" t="s">
        <v>794</v>
      </c>
      <c r="G165" s="61"/>
    </row>
    <row r="166" spans="1:7" x14ac:dyDescent="0.25">
      <c r="A166" s="61" t="s">
        <v>117</v>
      </c>
      <c r="B166" s="61" t="s">
        <v>239</v>
      </c>
      <c r="C166" s="221" t="s">
        <v>243</v>
      </c>
      <c r="D166" s="61" t="s">
        <v>125</v>
      </c>
      <c r="E166" s="112" t="s">
        <v>793</v>
      </c>
      <c r="F166" s="112" t="s">
        <v>795</v>
      </c>
      <c r="G166" s="61"/>
    </row>
    <row r="167" spans="1:7" x14ac:dyDescent="0.25">
      <c r="A167" s="61" t="s">
        <v>117</v>
      </c>
      <c r="B167" s="61" t="s">
        <v>239</v>
      </c>
      <c r="C167" s="221" t="s">
        <v>299</v>
      </c>
      <c r="D167" s="61" t="s">
        <v>125</v>
      </c>
      <c r="E167" s="112" t="s">
        <v>793</v>
      </c>
      <c r="F167" s="112" t="s">
        <v>796</v>
      </c>
      <c r="G167" s="61"/>
    </row>
    <row r="168" spans="1:7" x14ac:dyDescent="0.25">
      <c r="A168" s="61" t="s">
        <v>117</v>
      </c>
      <c r="B168" s="61" t="s">
        <v>239</v>
      </c>
      <c r="C168" s="221" t="s">
        <v>299</v>
      </c>
      <c r="D168" s="61" t="s">
        <v>44</v>
      </c>
      <c r="E168" s="112" t="s">
        <v>793</v>
      </c>
      <c r="F168" s="112" t="s">
        <v>797</v>
      </c>
      <c r="G168" s="61"/>
    </row>
    <row r="169" spans="1:7" x14ac:dyDescent="0.25">
      <c r="A169" s="61" t="s">
        <v>117</v>
      </c>
      <c r="B169" s="61" t="s">
        <v>239</v>
      </c>
      <c r="C169" s="221" t="s">
        <v>546</v>
      </c>
      <c r="D169" s="61" t="s">
        <v>125</v>
      </c>
      <c r="E169" s="112" t="s">
        <v>793</v>
      </c>
      <c r="F169" s="112" t="s">
        <v>798</v>
      </c>
      <c r="G169" s="61"/>
    </row>
    <row r="170" spans="1:7" x14ac:dyDescent="0.25">
      <c r="A170" s="61" t="s">
        <v>117</v>
      </c>
      <c r="B170" s="61" t="s">
        <v>239</v>
      </c>
      <c r="C170" s="221" t="s">
        <v>548</v>
      </c>
      <c r="D170" s="61" t="s">
        <v>125</v>
      </c>
      <c r="E170" s="112" t="s">
        <v>793</v>
      </c>
      <c r="F170" s="112" t="s">
        <v>799</v>
      </c>
      <c r="G170" s="61"/>
    </row>
    <row r="171" spans="1:7" x14ac:dyDescent="0.25">
      <c r="A171" s="61" t="s">
        <v>117</v>
      </c>
      <c r="B171" s="61" t="s">
        <v>239</v>
      </c>
      <c r="C171" s="221" t="s">
        <v>548</v>
      </c>
      <c r="D171" s="61" t="s">
        <v>44</v>
      </c>
      <c r="E171" s="112" t="s">
        <v>793</v>
      </c>
      <c r="F171" s="112" t="s">
        <v>800</v>
      </c>
      <c r="G171" s="61"/>
    </row>
    <row r="172" spans="1:7" x14ac:dyDescent="0.25">
      <c r="A172" s="61" t="s">
        <v>117</v>
      </c>
      <c r="B172" s="61" t="s">
        <v>239</v>
      </c>
      <c r="C172" s="221" t="s">
        <v>551</v>
      </c>
      <c r="D172" s="61" t="s">
        <v>125</v>
      </c>
      <c r="E172" s="112" t="s">
        <v>793</v>
      </c>
      <c r="F172" s="112" t="s">
        <v>801</v>
      </c>
      <c r="G172" s="61"/>
    </row>
    <row r="173" spans="1:7" x14ac:dyDescent="0.25">
      <c r="A173" s="61" t="s">
        <v>117</v>
      </c>
      <c r="B173" s="61" t="s">
        <v>239</v>
      </c>
      <c r="C173" s="221" t="s">
        <v>553</v>
      </c>
      <c r="D173" s="61" t="s">
        <v>125</v>
      </c>
      <c r="E173" s="112" t="s">
        <v>793</v>
      </c>
      <c r="F173" s="112" t="s">
        <v>204</v>
      </c>
      <c r="G173" s="61"/>
    </row>
    <row r="174" spans="1:7" x14ac:dyDescent="0.25">
      <c r="A174" s="61" t="s">
        <v>117</v>
      </c>
      <c r="B174" s="61" t="s">
        <v>239</v>
      </c>
      <c r="C174" s="221" t="s">
        <v>555</v>
      </c>
      <c r="D174" s="61" t="s">
        <v>44</v>
      </c>
      <c r="E174" s="112" t="s">
        <v>793</v>
      </c>
      <c r="F174" s="112" t="s">
        <v>802</v>
      </c>
      <c r="G174" s="61"/>
    </row>
    <row r="175" spans="1:7" x14ac:dyDescent="0.25">
      <c r="A175" s="61" t="s">
        <v>117</v>
      </c>
      <c r="B175" s="61" t="s">
        <v>239</v>
      </c>
      <c r="C175" s="221" t="s">
        <v>557</v>
      </c>
      <c r="D175" s="61" t="s">
        <v>125</v>
      </c>
      <c r="E175" s="112" t="s">
        <v>793</v>
      </c>
      <c r="F175" s="112" t="s">
        <v>803</v>
      </c>
      <c r="G175" s="61"/>
    </row>
    <row r="176" spans="1:7" x14ac:dyDescent="0.25">
      <c r="A176" s="61" t="s">
        <v>117</v>
      </c>
      <c r="B176" s="61" t="s">
        <v>239</v>
      </c>
      <c r="C176" s="221" t="s">
        <v>308</v>
      </c>
      <c r="D176" s="61" t="s">
        <v>125</v>
      </c>
      <c r="E176" s="112" t="s">
        <v>793</v>
      </c>
      <c r="F176" s="112" t="s">
        <v>804</v>
      </c>
      <c r="G176" s="61"/>
    </row>
    <row r="177" spans="1:7" x14ac:dyDescent="0.25">
      <c r="A177" s="61" t="s">
        <v>117</v>
      </c>
      <c r="B177" s="61" t="s">
        <v>239</v>
      </c>
      <c r="C177" s="221" t="s">
        <v>559</v>
      </c>
      <c r="D177" s="61" t="s">
        <v>125</v>
      </c>
      <c r="E177" s="112" t="s">
        <v>793</v>
      </c>
      <c r="F177" s="112" t="s">
        <v>805</v>
      </c>
      <c r="G177" s="61"/>
    </row>
    <row r="178" spans="1:7" x14ac:dyDescent="0.25">
      <c r="A178" s="61" t="s">
        <v>117</v>
      </c>
      <c r="B178" s="61" t="s">
        <v>239</v>
      </c>
      <c r="C178" s="221" t="s">
        <v>559</v>
      </c>
      <c r="D178" s="61" t="s">
        <v>44</v>
      </c>
      <c r="E178" s="112" t="s">
        <v>793</v>
      </c>
      <c r="F178" s="112" t="s">
        <v>806</v>
      </c>
      <c r="G178" s="61"/>
    </row>
    <row r="179" spans="1:7" x14ac:dyDescent="0.25">
      <c r="A179" s="61" t="s">
        <v>117</v>
      </c>
      <c r="B179" s="61" t="s">
        <v>310</v>
      </c>
      <c r="C179" s="221" t="s">
        <v>311</v>
      </c>
      <c r="D179" s="61" t="s">
        <v>44</v>
      </c>
      <c r="E179" s="112" t="s">
        <v>793</v>
      </c>
      <c r="F179" s="112" t="s">
        <v>807</v>
      </c>
      <c r="G179" s="61"/>
    </row>
    <row r="180" spans="1:7" x14ac:dyDescent="0.25">
      <c r="A180" s="61" t="s">
        <v>117</v>
      </c>
      <c r="B180" s="61" t="s">
        <v>637</v>
      </c>
      <c r="C180" s="221" t="s">
        <v>331</v>
      </c>
      <c r="D180" s="61" t="s">
        <v>125</v>
      </c>
      <c r="E180" s="112" t="s">
        <v>793</v>
      </c>
      <c r="F180" s="112" t="s">
        <v>810</v>
      </c>
      <c r="G180" s="61"/>
    </row>
    <row r="181" spans="1:7" x14ac:dyDescent="0.25">
      <c r="A181" s="61" t="s">
        <v>117</v>
      </c>
      <c r="B181" s="61" t="s">
        <v>637</v>
      </c>
      <c r="C181" s="221" t="s">
        <v>331</v>
      </c>
      <c r="D181" s="61" t="s">
        <v>44</v>
      </c>
      <c r="E181" s="112" t="s">
        <v>793</v>
      </c>
      <c r="F181" s="112" t="s">
        <v>811</v>
      </c>
      <c r="G181" s="61"/>
    </row>
    <row r="182" spans="1:7" x14ac:dyDescent="0.25">
      <c r="A182" s="61" t="s">
        <v>117</v>
      </c>
      <c r="B182" s="61" t="s">
        <v>637</v>
      </c>
      <c r="C182" s="221" t="s">
        <v>638</v>
      </c>
      <c r="D182" s="61" t="s">
        <v>125</v>
      </c>
      <c r="E182" s="112" t="s">
        <v>793</v>
      </c>
      <c r="F182" s="112" t="s">
        <v>808</v>
      </c>
      <c r="G182" s="61"/>
    </row>
    <row r="183" spans="1:7" x14ac:dyDescent="0.25">
      <c r="A183" s="61" t="s">
        <v>117</v>
      </c>
      <c r="B183" s="61" t="s">
        <v>637</v>
      </c>
      <c r="C183" s="221" t="s">
        <v>638</v>
      </c>
      <c r="D183" s="61" t="s">
        <v>44</v>
      </c>
      <c r="E183" s="112" t="s">
        <v>793</v>
      </c>
      <c r="F183" s="112" t="s">
        <v>809</v>
      </c>
      <c r="G183" s="61"/>
    </row>
    <row r="184" spans="1:7" x14ac:dyDescent="0.25">
      <c r="A184" s="61" t="s">
        <v>117</v>
      </c>
      <c r="B184" s="61" t="s">
        <v>637</v>
      </c>
      <c r="C184" s="221" t="s">
        <v>644</v>
      </c>
      <c r="D184" s="61" t="s">
        <v>44</v>
      </c>
      <c r="E184" s="112" t="s">
        <v>793</v>
      </c>
      <c r="F184" s="112" t="s">
        <v>812</v>
      </c>
      <c r="G184" s="61"/>
    </row>
    <row r="185" spans="1:7" x14ac:dyDescent="0.25">
      <c r="A185" s="61" t="s">
        <v>117</v>
      </c>
      <c r="B185" s="61" t="s">
        <v>637</v>
      </c>
      <c r="C185" s="221" t="s">
        <v>644</v>
      </c>
      <c r="D185" s="61" t="s">
        <v>44</v>
      </c>
      <c r="E185" s="112" t="s">
        <v>793</v>
      </c>
      <c r="F185" s="112" t="s">
        <v>813</v>
      </c>
      <c r="G185" s="61"/>
    </row>
    <row r="186" spans="1:7" x14ac:dyDescent="0.25">
      <c r="A186" s="61" t="s">
        <v>117</v>
      </c>
      <c r="B186" s="61" t="s">
        <v>313</v>
      </c>
      <c r="C186" s="221" t="s">
        <v>724</v>
      </c>
      <c r="D186" s="61" t="s">
        <v>125</v>
      </c>
      <c r="E186" s="112" t="s">
        <v>793</v>
      </c>
      <c r="F186" s="112" t="s">
        <v>814</v>
      </c>
      <c r="G186" s="61"/>
    </row>
    <row r="187" spans="1:7" x14ac:dyDescent="0.25">
      <c r="A187" s="61" t="s">
        <v>117</v>
      </c>
      <c r="B187" s="61" t="s">
        <v>313</v>
      </c>
      <c r="C187" s="221" t="s">
        <v>726</v>
      </c>
      <c r="D187" s="61" t="s">
        <v>125</v>
      </c>
      <c r="E187" s="112" t="s">
        <v>793</v>
      </c>
      <c r="F187" s="112" t="s">
        <v>815</v>
      </c>
      <c r="G187" s="61"/>
    </row>
    <row r="188" spans="1:7" x14ac:dyDescent="0.25">
      <c r="A188" s="61" t="s">
        <v>117</v>
      </c>
      <c r="B188" s="61" t="s">
        <v>313</v>
      </c>
      <c r="C188" s="221" t="s">
        <v>314</v>
      </c>
      <c r="D188" s="61" t="s">
        <v>125</v>
      </c>
      <c r="E188" s="112" t="s">
        <v>793</v>
      </c>
      <c r="F188" s="112" t="s">
        <v>816</v>
      </c>
      <c r="G188" s="61"/>
    </row>
    <row r="189" spans="1:7" x14ac:dyDescent="0.25">
      <c r="A189" s="61" t="s">
        <v>117</v>
      </c>
      <c r="B189" s="61" t="s">
        <v>313</v>
      </c>
      <c r="C189" s="221" t="s">
        <v>314</v>
      </c>
      <c r="D189" s="61" t="s">
        <v>44</v>
      </c>
      <c r="E189" s="112" t="s">
        <v>793</v>
      </c>
      <c r="F189" s="112" t="s">
        <v>817</v>
      </c>
      <c r="G189" s="61"/>
    </row>
    <row r="190" spans="1:7" x14ac:dyDescent="0.25">
      <c r="A190" s="61" t="s">
        <v>117</v>
      </c>
      <c r="B190" s="61" t="s">
        <v>313</v>
      </c>
      <c r="C190" s="221" t="s">
        <v>317</v>
      </c>
      <c r="D190" s="61" t="s">
        <v>125</v>
      </c>
      <c r="E190" s="112" t="s">
        <v>793</v>
      </c>
      <c r="F190" s="112" t="s">
        <v>818</v>
      </c>
      <c r="G190" s="61"/>
    </row>
    <row r="191" spans="1:7" x14ac:dyDescent="0.25">
      <c r="A191" s="61" t="s">
        <v>117</v>
      </c>
      <c r="B191" s="61" t="s">
        <v>313</v>
      </c>
      <c r="C191" s="221" t="s">
        <v>317</v>
      </c>
      <c r="D191" s="61" t="s">
        <v>125</v>
      </c>
      <c r="E191" s="112" t="s">
        <v>793</v>
      </c>
      <c r="F191" s="112" t="s">
        <v>819</v>
      </c>
      <c r="G191" s="61"/>
    </row>
    <row r="192" spans="1:7" x14ac:dyDescent="0.25">
      <c r="A192" s="61" t="s">
        <v>117</v>
      </c>
      <c r="B192" s="61" t="s">
        <v>252</v>
      </c>
      <c r="C192" s="221" t="s">
        <v>253</v>
      </c>
      <c r="D192" s="61" t="s">
        <v>125</v>
      </c>
      <c r="E192" s="112" t="s">
        <v>793</v>
      </c>
      <c r="F192" s="112" t="s">
        <v>820</v>
      </c>
      <c r="G192" s="61"/>
    </row>
    <row r="193" spans="1:7" x14ac:dyDescent="0.25">
      <c r="A193" s="61" t="s">
        <v>117</v>
      </c>
      <c r="B193" s="61" t="s">
        <v>252</v>
      </c>
      <c r="C193" s="221" t="s">
        <v>253</v>
      </c>
      <c r="D193" s="61" t="s">
        <v>44</v>
      </c>
      <c r="E193" s="112" t="s">
        <v>793</v>
      </c>
      <c r="F193" s="112" t="s">
        <v>821</v>
      </c>
      <c r="G193" s="61"/>
    </row>
    <row r="194" spans="1:7" x14ac:dyDescent="0.25">
      <c r="A194" s="61" t="s">
        <v>117</v>
      </c>
      <c r="B194" s="61" t="s">
        <v>161</v>
      </c>
      <c r="C194" s="221" t="s">
        <v>165</v>
      </c>
      <c r="D194" s="61" t="s">
        <v>125</v>
      </c>
      <c r="E194" s="112" t="s">
        <v>793</v>
      </c>
      <c r="F194" s="112" t="s">
        <v>822</v>
      </c>
      <c r="G194" s="61"/>
    </row>
    <row r="195" spans="1:7" x14ac:dyDescent="0.25">
      <c r="A195" s="61" t="s">
        <v>117</v>
      </c>
      <c r="B195" s="61" t="s">
        <v>161</v>
      </c>
      <c r="C195" s="221" t="s">
        <v>165</v>
      </c>
      <c r="D195" s="61" t="s">
        <v>44</v>
      </c>
      <c r="E195" s="112" t="s">
        <v>793</v>
      </c>
      <c r="F195" s="112" t="s">
        <v>823</v>
      </c>
      <c r="G195" s="61"/>
    </row>
    <row r="196" spans="1:7" x14ac:dyDescent="0.25">
      <c r="A196" s="61" t="s">
        <v>117</v>
      </c>
      <c r="B196" s="61" t="s">
        <v>580</v>
      </c>
      <c r="C196" s="221" t="s">
        <v>581</v>
      </c>
      <c r="D196" s="61" t="s">
        <v>125</v>
      </c>
      <c r="E196" s="112" t="s">
        <v>793</v>
      </c>
      <c r="F196" s="112" t="s">
        <v>824</v>
      </c>
      <c r="G196" s="61"/>
    </row>
    <row r="197" spans="1:7" x14ac:dyDescent="0.25">
      <c r="A197" s="61" t="s">
        <v>117</v>
      </c>
      <c r="B197" s="61" t="s">
        <v>580</v>
      </c>
      <c r="C197" s="221" t="s">
        <v>583</v>
      </c>
      <c r="D197" s="61" t="s">
        <v>125</v>
      </c>
      <c r="E197" s="112" t="s">
        <v>793</v>
      </c>
      <c r="F197" s="112" t="s">
        <v>825</v>
      </c>
      <c r="G197" s="61"/>
    </row>
    <row r="198" spans="1:7" x14ac:dyDescent="0.25">
      <c r="A198" s="61" t="s">
        <v>117</v>
      </c>
      <c r="B198" s="61" t="s">
        <v>580</v>
      </c>
      <c r="C198" s="221" t="s">
        <v>585</v>
      </c>
      <c r="D198" s="61" t="s">
        <v>125</v>
      </c>
      <c r="E198" s="112" t="s">
        <v>793</v>
      </c>
      <c r="F198" s="112" t="s">
        <v>826</v>
      </c>
      <c r="G198" s="61"/>
    </row>
    <row r="199" spans="1:7" x14ac:dyDescent="0.25">
      <c r="A199" s="61" t="s">
        <v>117</v>
      </c>
      <c r="B199" s="61" t="s">
        <v>258</v>
      </c>
      <c r="C199" s="221" t="s">
        <v>587</v>
      </c>
      <c r="D199" s="61" t="s">
        <v>125</v>
      </c>
      <c r="E199" s="112" t="s">
        <v>793</v>
      </c>
      <c r="F199" s="112" t="s">
        <v>827</v>
      </c>
      <c r="G199" s="61"/>
    </row>
    <row r="200" spans="1:7" x14ac:dyDescent="0.25">
      <c r="A200" s="61" t="s">
        <v>117</v>
      </c>
      <c r="B200" s="61" t="s">
        <v>258</v>
      </c>
      <c r="C200" s="221" t="s">
        <v>589</v>
      </c>
      <c r="D200" s="61" t="s">
        <v>125</v>
      </c>
      <c r="E200" s="112" t="s">
        <v>793</v>
      </c>
      <c r="F200" s="112" t="s">
        <v>828</v>
      </c>
      <c r="G200" s="61"/>
    </row>
    <row r="201" spans="1:7" x14ac:dyDescent="0.25">
      <c r="A201" s="61" t="s">
        <v>117</v>
      </c>
      <c r="B201" s="61" t="s">
        <v>258</v>
      </c>
      <c r="C201" s="221" t="s">
        <v>589</v>
      </c>
      <c r="D201" s="61" t="s">
        <v>44</v>
      </c>
      <c r="E201" s="112" t="s">
        <v>793</v>
      </c>
      <c r="F201" s="112" t="s">
        <v>829</v>
      </c>
      <c r="G201" s="61"/>
    </row>
    <row r="202" spans="1:7" x14ac:dyDescent="0.25">
      <c r="A202" s="61" t="s">
        <v>117</v>
      </c>
      <c r="B202" s="61" t="s">
        <v>258</v>
      </c>
      <c r="C202" s="221" t="s">
        <v>592</v>
      </c>
      <c r="D202" s="61" t="s">
        <v>125</v>
      </c>
      <c r="E202" s="112" t="s">
        <v>793</v>
      </c>
      <c r="F202" s="112" t="s">
        <v>830</v>
      </c>
      <c r="G202" s="61"/>
    </row>
    <row r="203" spans="1:7" x14ac:dyDescent="0.25">
      <c r="A203" s="61" t="s">
        <v>117</v>
      </c>
      <c r="B203" s="61" t="s">
        <v>261</v>
      </c>
      <c r="C203" s="221" t="s">
        <v>598</v>
      </c>
      <c r="D203" s="61" t="s">
        <v>44</v>
      </c>
      <c r="E203" s="112" t="s">
        <v>793</v>
      </c>
      <c r="F203" s="112" t="s">
        <v>833</v>
      </c>
      <c r="G203" s="61"/>
    </row>
    <row r="204" spans="1:7" x14ac:dyDescent="0.25">
      <c r="A204" s="61" t="s">
        <v>117</v>
      </c>
      <c r="B204" s="61" t="s">
        <v>261</v>
      </c>
      <c r="C204" s="221" t="s">
        <v>743</v>
      </c>
      <c r="D204" s="61" t="s">
        <v>44</v>
      </c>
      <c r="E204" s="112" t="s">
        <v>793</v>
      </c>
      <c r="F204" s="112" t="s">
        <v>831</v>
      </c>
      <c r="G204" s="61"/>
    </row>
    <row r="205" spans="1:7" x14ac:dyDescent="0.25">
      <c r="A205" s="61" t="s">
        <v>117</v>
      </c>
      <c r="B205" s="61" t="s">
        <v>261</v>
      </c>
      <c r="C205" s="221" t="s">
        <v>393</v>
      </c>
      <c r="D205" s="61" t="s">
        <v>44</v>
      </c>
      <c r="E205" s="112" t="s">
        <v>793</v>
      </c>
      <c r="F205" s="112" t="s">
        <v>832</v>
      </c>
      <c r="G205" s="61"/>
    </row>
    <row r="206" spans="1:7" x14ac:dyDescent="0.25">
      <c r="A206" s="61" t="s">
        <v>117</v>
      </c>
      <c r="B206" s="61" t="s">
        <v>834</v>
      </c>
      <c r="C206" s="221" t="s">
        <v>238</v>
      </c>
      <c r="D206" s="61" t="s">
        <v>44</v>
      </c>
      <c r="E206" s="112" t="s">
        <v>793</v>
      </c>
      <c r="F206" s="112" t="s">
        <v>835</v>
      </c>
      <c r="G206" s="61"/>
    </row>
    <row r="207" spans="1:7" x14ac:dyDescent="0.25">
      <c r="A207" s="61" t="s">
        <v>117</v>
      </c>
      <c r="B207" s="61" t="s">
        <v>600</v>
      </c>
      <c r="C207" s="221" t="s">
        <v>601</v>
      </c>
      <c r="D207" s="61" t="s">
        <v>44</v>
      </c>
      <c r="E207" s="112" t="s">
        <v>793</v>
      </c>
      <c r="F207" s="112" t="s">
        <v>836</v>
      </c>
      <c r="G207" s="61"/>
    </row>
    <row r="208" spans="1:7" x14ac:dyDescent="0.25">
      <c r="A208" s="61" t="s">
        <v>117</v>
      </c>
      <c r="B208" s="61" t="s">
        <v>514</v>
      </c>
      <c r="C208" s="221" t="s">
        <v>165</v>
      </c>
      <c r="D208" s="61" t="s">
        <v>44</v>
      </c>
      <c r="E208" s="112" t="s">
        <v>793</v>
      </c>
      <c r="F208" s="112" t="s">
        <v>837</v>
      </c>
      <c r="G208" s="61"/>
    </row>
    <row r="209" spans="1:7" x14ac:dyDescent="0.25">
      <c r="A209" s="61" t="s">
        <v>117</v>
      </c>
      <c r="B209" s="61" t="s">
        <v>167</v>
      </c>
      <c r="C209" s="221" t="s">
        <v>400</v>
      </c>
      <c r="D209" s="61" t="s">
        <v>44</v>
      </c>
      <c r="E209" s="112" t="s">
        <v>793</v>
      </c>
      <c r="F209" s="112" t="s">
        <v>838</v>
      </c>
      <c r="G209" s="61"/>
    </row>
    <row r="210" spans="1:7" x14ac:dyDescent="0.25">
      <c r="A210" s="61" t="s">
        <v>117</v>
      </c>
      <c r="B210" s="61" t="s">
        <v>327</v>
      </c>
      <c r="C210" s="221" t="s">
        <v>238</v>
      </c>
      <c r="D210" s="61" t="s">
        <v>125</v>
      </c>
      <c r="E210" s="112" t="s">
        <v>793</v>
      </c>
      <c r="F210" s="112" t="s">
        <v>839</v>
      </c>
      <c r="G210" s="61"/>
    </row>
    <row r="211" spans="1:7" x14ac:dyDescent="0.25">
      <c r="A211" s="61" t="s">
        <v>117</v>
      </c>
      <c r="B211" s="61" t="s">
        <v>327</v>
      </c>
      <c r="C211" s="221" t="s">
        <v>293</v>
      </c>
      <c r="D211" s="61" t="s">
        <v>44</v>
      </c>
      <c r="E211" s="112" t="s">
        <v>793</v>
      </c>
      <c r="F211" s="112" t="s">
        <v>840</v>
      </c>
      <c r="G211" s="61"/>
    </row>
    <row r="212" spans="1:7" x14ac:dyDescent="0.25">
      <c r="A212" s="61" t="s">
        <v>117</v>
      </c>
      <c r="B212" s="61" t="s">
        <v>327</v>
      </c>
      <c r="C212" s="221" t="s">
        <v>754</v>
      </c>
      <c r="D212" s="61" t="s">
        <v>44</v>
      </c>
      <c r="E212" s="112" t="s">
        <v>793</v>
      </c>
      <c r="F212" s="112" t="s">
        <v>841</v>
      </c>
      <c r="G212" s="61"/>
    </row>
    <row r="213" spans="1:7" x14ac:dyDescent="0.25">
      <c r="A213" s="61" t="s">
        <v>117</v>
      </c>
      <c r="B213" s="61" t="s">
        <v>327</v>
      </c>
      <c r="C213" s="221" t="s">
        <v>756</v>
      </c>
      <c r="D213" s="61" t="s">
        <v>125</v>
      </c>
      <c r="E213" s="112" t="s">
        <v>793</v>
      </c>
      <c r="F213" s="112" t="s">
        <v>842</v>
      </c>
      <c r="G213" s="61"/>
    </row>
    <row r="214" spans="1:7" x14ac:dyDescent="0.25">
      <c r="A214" s="61" t="s">
        <v>117</v>
      </c>
      <c r="B214" s="61" t="s">
        <v>327</v>
      </c>
      <c r="C214" s="221" t="s">
        <v>756</v>
      </c>
      <c r="D214" s="61" t="s">
        <v>44</v>
      </c>
      <c r="E214" s="112" t="s">
        <v>793</v>
      </c>
      <c r="F214" s="112" t="s">
        <v>843</v>
      </c>
      <c r="G214" s="61"/>
    </row>
    <row r="215" spans="1:7" x14ac:dyDescent="0.25">
      <c r="A215" s="61" t="s">
        <v>117</v>
      </c>
      <c r="B215" s="61" t="s">
        <v>273</v>
      </c>
      <c r="C215" s="221" t="s">
        <v>274</v>
      </c>
      <c r="D215" s="61" t="s">
        <v>44</v>
      </c>
      <c r="E215" s="112" t="s">
        <v>793</v>
      </c>
      <c r="F215" s="112" t="s">
        <v>844</v>
      </c>
      <c r="G215" s="61"/>
    </row>
    <row r="216" spans="1:7" x14ac:dyDescent="0.25">
      <c r="A216" s="61" t="s">
        <v>117</v>
      </c>
      <c r="B216" s="61" t="s">
        <v>845</v>
      </c>
      <c r="C216" s="221" t="s">
        <v>162</v>
      </c>
      <c r="D216" s="61" t="s">
        <v>125</v>
      </c>
      <c r="E216" s="112" t="s">
        <v>793</v>
      </c>
      <c r="F216" s="112" t="s">
        <v>846</v>
      </c>
      <c r="G216" s="61"/>
    </row>
    <row r="217" spans="1:7" x14ac:dyDescent="0.25">
      <c r="A217" s="61" t="s">
        <v>117</v>
      </c>
      <c r="B217" s="61" t="s">
        <v>845</v>
      </c>
      <c r="C217" s="221" t="s">
        <v>165</v>
      </c>
      <c r="D217" s="61" t="s">
        <v>44</v>
      </c>
      <c r="E217" s="112" t="s">
        <v>793</v>
      </c>
      <c r="F217" s="112" t="s">
        <v>847</v>
      </c>
      <c r="G217" s="61"/>
    </row>
    <row r="218" spans="1:7" customFormat="1" x14ac:dyDescent="0.25">
      <c r="A218" s="33" t="s">
        <v>129</v>
      </c>
      <c r="B218" s="41" t="s">
        <v>6680</v>
      </c>
      <c r="C218" s="221"/>
      <c r="D218" s="33"/>
      <c r="E218" s="35">
        <v>1998</v>
      </c>
      <c r="F218" s="63">
        <v>69500</v>
      </c>
      <c r="G218" s="98" t="s">
        <v>3241</v>
      </c>
    </row>
    <row r="219" spans="1:7" customFormat="1" x14ac:dyDescent="0.25">
      <c r="A219" s="33" t="s">
        <v>129</v>
      </c>
      <c r="B219" s="41" t="s">
        <v>6679</v>
      </c>
      <c r="C219" s="221"/>
      <c r="D219" s="33"/>
      <c r="E219" s="35">
        <v>1998</v>
      </c>
      <c r="F219" s="63">
        <v>82500</v>
      </c>
      <c r="G219" s="98" t="s">
        <v>3240</v>
      </c>
    </row>
    <row r="220" spans="1:7" customFormat="1" x14ac:dyDescent="0.25">
      <c r="A220" s="33" t="s">
        <v>129</v>
      </c>
      <c r="B220" s="41" t="s">
        <v>6678</v>
      </c>
      <c r="C220" s="221"/>
      <c r="D220" s="33"/>
      <c r="E220" s="35">
        <v>1998</v>
      </c>
      <c r="F220" s="63">
        <v>71500</v>
      </c>
      <c r="G220" s="98" t="s">
        <v>3241</v>
      </c>
    </row>
    <row r="221" spans="1:7" customFormat="1" x14ac:dyDescent="0.25">
      <c r="A221" s="33" t="s">
        <v>129</v>
      </c>
      <c r="B221" s="41" t="s">
        <v>6678</v>
      </c>
      <c r="C221" s="221"/>
      <c r="D221" s="33"/>
      <c r="E221" s="35">
        <v>1998</v>
      </c>
      <c r="F221" s="63">
        <v>84500</v>
      </c>
      <c r="G221" s="98" t="s">
        <v>3240</v>
      </c>
    </row>
    <row r="222" spans="1:7" customFormat="1" x14ac:dyDescent="0.25">
      <c r="A222" s="33" t="s">
        <v>129</v>
      </c>
      <c r="B222" s="41" t="s">
        <v>6677</v>
      </c>
      <c r="C222" s="747"/>
      <c r="D222" s="747"/>
      <c r="E222" s="35">
        <v>1998</v>
      </c>
      <c r="F222" s="63">
        <v>73500</v>
      </c>
      <c r="G222" s="98" t="s">
        <v>3241</v>
      </c>
    </row>
    <row r="223" spans="1:7" customFormat="1" x14ac:dyDescent="0.25">
      <c r="A223" s="33" t="s">
        <v>129</v>
      </c>
      <c r="B223" s="41" t="s">
        <v>6677</v>
      </c>
      <c r="C223" s="747"/>
      <c r="D223" s="747"/>
      <c r="E223" s="35">
        <v>1998</v>
      </c>
      <c r="F223" s="63">
        <v>86000</v>
      </c>
      <c r="G223" s="98" t="s">
        <v>3240</v>
      </c>
    </row>
    <row r="224" spans="1:7" customFormat="1" x14ac:dyDescent="0.25">
      <c r="A224" s="33" t="s">
        <v>129</v>
      </c>
      <c r="B224" s="41" t="s">
        <v>6676</v>
      </c>
      <c r="C224" s="747"/>
      <c r="D224" s="747"/>
      <c r="E224" s="35">
        <v>1998</v>
      </c>
      <c r="F224" s="63">
        <v>75500</v>
      </c>
      <c r="G224" s="98" t="s">
        <v>3241</v>
      </c>
    </row>
    <row r="225" spans="1:7" customFormat="1" x14ac:dyDescent="0.25">
      <c r="A225" s="33" t="s">
        <v>129</v>
      </c>
      <c r="B225" s="41" t="s">
        <v>6676</v>
      </c>
      <c r="C225" s="747"/>
      <c r="D225" s="747"/>
      <c r="E225" s="35">
        <v>1998</v>
      </c>
      <c r="F225" s="63">
        <v>88000</v>
      </c>
      <c r="G225" s="98" t="s">
        <v>3240</v>
      </c>
    </row>
    <row r="226" spans="1:7" customFormat="1" x14ac:dyDescent="0.25">
      <c r="A226" s="33" t="s">
        <v>129</v>
      </c>
      <c r="B226" s="41" t="s">
        <v>6681</v>
      </c>
      <c r="C226" s="747"/>
      <c r="D226" s="747"/>
      <c r="E226" s="35">
        <v>1998</v>
      </c>
      <c r="F226" s="63">
        <v>75600</v>
      </c>
      <c r="G226" s="98" t="s">
        <v>3241</v>
      </c>
    </row>
    <row r="227" spans="1:7" customFormat="1" x14ac:dyDescent="0.25">
      <c r="A227" s="33" t="s">
        <v>129</v>
      </c>
      <c r="B227" s="41" t="s">
        <v>6681</v>
      </c>
      <c r="C227" s="747"/>
      <c r="D227" s="747"/>
      <c r="E227" s="35">
        <v>1998</v>
      </c>
      <c r="F227" s="63">
        <v>88250</v>
      </c>
      <c r="G227" s="98" t="s">
        <v>3240</v>
      </c>
    </row>
    <row r="228" spans="1:7" customFormat="1" x14ac:dyDescent="0.25">
      <c r="A228" s="33" t="s">
        <v>129</v>
      </c>
      <c r="B228" s="41" t="s">
        <v>6674</v>
      </c>
      <c r="C228" s="747"/>
      <c r="D228" s="747"/>
      <c r="E228" s="35">
        <v>1998</v>
      </c>
      <c r="F228" s="63">
        <v>75700</v>
      </c>
      <c r="G228" s="98" t="s">
        <v>3241</v>
      </c>
    </row>
    <row r="229" spans="1:7" customFormat="1" x14ac:dyDescent="0.25">
      <c r="A229" s="33" t="s">
        <v>129</v>
      </c>
      <c r="B229" s="41" t="s">
        <v>6674</v>
      </c>
      <c r="C229" s="747"/>
      <c r="D229" s="747"/>
      <c r="E229" s="35">
        <v>1998</v>
      </c>
      <c r="F229" s="63">
        <v>88500</v>
      </c>
      <c r="G229" s="98" t="s">
        <v>3240</v>
      </c>
    </row>
    <row r="230" spans="1:7" customFormat="1" x14ac:dyDescent="0.25">
      <c r="A230" s="33" t="s">
        <v>129</v>
      </c>
      <c r="B230" s="41" t="s">
        <v>6673</v>
      </c>
      <c r="C230" s="747"/>
      <c r="D230" s="747"/>
      <c r="E230" s="35">
        <v>1998</v>
      </c>
      <c r="F230" s="63">
        <v>75800</v>
      </c>
      <c r="G230" s="98" t="s">
        <v>3241</v>
      </c>
    </row>
    <row r="231" spans="1:7" customFormat="1" x14ac:dyDescent="0.25">
      <c r="A231" s="33" t="s">
        <v>129</v>
      </c>
      <c r="B231" s="41" t="s">
        <v>6673</v>
      </c>
      <c r="C231" s="747"/>
      <c r="D231" s="747"/>
      <c r="E231" s="35">
        <v>1998</v>
      </c>
      <c r="F231" s="63">
        <v>88750</v>
      </c>
      <c r="G231" s="98" t="s">
        <v>3240</v>
      </c>
    </row>
    <row r="232" spans="1:7" customFormat="1" x14ac:dyDescent="0.25">
      <c r="A232" s="33" t="s">
        <v>129</v>
      </c>
      <c r="B232" s="41" t="s">
        <v>6672</v>
      </c>
      <c r="C232" s="747"/>
      <c r="D232" s="747"/>
      <c r="E232" s="35">
        <v>1998</v>
      </c>
      <c r="F232" s="63">
        <v>75900</v>
      </c>
      <c r="G232" s="98" t="s">
        <v>3241</v>
      </c>
    </row>
    <row r="233" spans="1:7" customFormat="1" x14ac:dyDescent="0.25">
      <c r="A233" s="33" t="s">
        <v>129</v>
      </c>
      <c r="B233" s="41" t="s">
        <v>6672</v>
      </c>
      <c r="C233" s="747"/>
      <c r="D233" s="747"/>
      <c r="E233" s="35">
        <v>1998</v>
      </c>
      <c r="F233" s="63">
        <v>89000</v>
      </c>
      <c r="G233" s="98" t="s">
        <v>3240</v>
      </c>
    </row>
    <row r="234" spans="1:7" customFormat="1" x14ac:dyDescent="0.25">
      <c r="A234" s="33" t="s">
        <v>129</v>
      </c>
      <c r="B234" s="41" t="s">
        <v>6671</v>
      </c>
      <c r="C234" s="747"/>
      <c r="D234" s="747"/>
      <c r="E234" s="35">
        <v>1998</v>
      </c>
      <c r="F234" s="63">
        <v>76000</v>
      </c>
      <c r="G234" s="98" t="s">
        <v>3241</v>
      </c>
    </row>
    <row r="235" spans="1:7" customFormat="1" x14ac:dyDescent="0.25">
      <c r="A235" s="33" t="s">
        <v>129</v>
      </c>
      <c r="B235" s="41" t="s">
        <v>6671</v>
      </c>
      <c r="C235" s="747"/>
      <c r="D235" s="747"/>
      <c r="E235" s="35">
        <v>1998</v>
      </c>
      <c r="F235" s="63">
        <v>89250</v>
      </c>
      <c r="G235" s="98" t="s">
        <v>3240</v>
      </c>
    </row>
    <row r="236" spans="1:7" customFormat="1" x14ac:dyDescent="0.25">
      <c r="A236" s="33" t="s">
        <v>129</v>
      </c>
      <c r="B236" s="41" t="s">
        <v>6670</v>
      </c>
      <c r="C236" s="747"/>
      <c r="D236" s="747"/>
      <c r="E236" s="35">
        <v>1998</v>
      </c>
      <c r="F236" s="63">
        <v>76100</v>
      </c>
      <c r="G236" s="98" t="s">
        <v>3241</v>
      </c>
    </row>
    <row r="237" spans="1:7" customFormat="1" x14ac:dyDescent="0.25">
      <c r="A237" s="33" t="s">
        <v>129</v>
      </c>
      <c r="B237" s="41" t="s">
        <v>6670</v>
      </c>
      <c r="C237" s="747"/>
      <c r="D237" s="747"/>
      <c r="E237" s="35">
        <v>1998</v>
      </c>
      <c r="F237" s="63">
        <v>89500</v>
      </c>
      <c r="G237" s="98" t="s">
        <v>3240</v>
      </c>
    </row>
    <row r="238" spans="1:7" customFormat="1" x14ac:dyDescent="0.25">
      <c r="A238" s="33" t="s">
        <v>129</v>
      </c>
      <c r="B238" s="41" t="s">
        <v>6669</v>
      </c>
      <c r="C238" s="747"/>
      <c r="D238" s="747"/>
      <c r="E238" s="35">
        <v>1998</v>
      </c>
      <c r="F238" s="63">
        <v>76200</v>
      </c>
      <c r="G238" s="98" t="s">
        <v>3241</v>
      </c>
    </row>
    <row r="239" spans="1:7" customFormat="1" x14ac:dyDescent="0.25">
      <c r="A239" s="33" t="s">
        <v>129</v>
      </c>
      <c r="B239" s="41" t="s">
        <v>6669</v>
      </c>
      <c r="C239" s="747"/>
      <c r="D239" s="747"/>
      <c r="E239" s="35">
        <v>1998</v>
      </c>
      <c r="F239" s="63">
        <v>89750</v>
      </c>
      <c r="G239" s="98" t="s">
        <v>3240</v>
      </c>
    </row>
    <row r="240" spans="1:7" customFormat="1" x14ac:dyDescent="0.25">
      <c r="A240" s="33" t="s">
        <v>129</v>
      </c>
      <c r="B240" s="41" t="s">
        <v>6668</v>
      </c>
      <c r="C240" s="747"/>
      <c r="D240" s="747"/>
      <c r="E240" s="35">
        <v>1998</v>
      </c>
      <c r="F240" s="63">
        <v>76300</v>
      </c>
      <c r="G240" s="98" t="s">
        <v>3241</v>
      </c>
    </row>
    <row r="241" spans="1:7" customFormat="1" x14ac:dyDescent="0.25">
      <c r="A241" s="33" t="s">
        <v>129</v>
      </c>
      <c r="B241" s="41" t="s">
        <v>6668</v>
      </c>
      <c r="C241" s="747"/>
      <c r="D241" s="747"/>
      <c r="E241" s="35">
        <v>1998</v>
      </c>
      <c r="F241" s="63">
        <v>90000</v>
      </c>
      <c r="G241" s="98" t="s">
        <v>3240</v>
      </c>
    </row>
    <row r="242" spans="1:7" customFormat="1" x14ac:dyDescent="0.25">
      <c r="A242" s="41" t="s">
        <v>129</v>
      </c>
      <c r="B242" s="41" t="s">
        <v>6667</v>
      </c>
      <c r="C242" s="747"/>
      <c r="D242" s="747"/>
      <c r="E242" s="35">
        <v>1998</v>
      </c>
      <c r="F242" s="63">
        <v>76400</v>
      </c>
      <c r="G242" s="98" t="s">
        <v>3241</v>
      </c>
    </row>
    <row r="243" spans="1:7" customFormat="1" x14ac:dyDescent="0.25">
      <c r="A243" s="41" t="s">
        <v>129</v>
      </c>
      <c r="B243" s="41" t="s">
        <v>6667</v>
      </c>
      <c r="C243" s="747"/>
      <c r="D243" s="747"/>
      <c r="E243" s="35">
        <v>1998</v>
      </c>
      <c r="F243" s="63">
        <v>90250</v>
      </c>
      <c r="G243" s="98" t="s">
        <v>3240</v>
      </c>
    </row>
    <row r="244" spans="1:7" customFormat="1" x14ac:dyDescent="0.25">
      <c r="A244" s="41" t="s">
        <v>129</v>
      </c>
      <c r="B244" s="41" t="s">
        <v>6666</v>
      </c>
      <c r="C244" s="747"/>
      <c r="D244" s="747"/>
      <c r="E244" s="35">
        <v>1998</v>
      </c>
      <c r="F244" s="63">
        <v>76500</v>
      </c>
      <c r="G244" s="98" t="s">
        <v>3241</v>
      </c>
    </row>
    <row r="245" spans="1:7" customFormat="1" x14ac:dyDescent="0.25">
      <c r="A245" s="41" t="s">
        <v>129</v>
      </c>
      <c r="B245" s="41" t="s">
        <v>6666</v>
      </c>
      <c r="C245" s="747"/>
      <c r="D245" s="747"/>
      <c r="E245" s="35">
        <v>1998</v>
      </c>
      <c r="F245" s="63">
        <v>90500</v>
      </c>
      <c r="G245" s="98" t="s">
        <v>3240</v>
      </c>
    </row>
    <row r="246" spans="1:7" x14ac:dyDescent="0.25">
      <c r="A246" s="61" t="s">
        <v>64</v>
      </c>
      <c r="B246" s="61" t="s">
        <v>235</v>
      </c>
      <c r="C246" s="221" t="s">
        <v>869</v>
      </c>
      <c r="D246" s="61" t="s">
        <v>125</v>
      </c>
      <c r="E246" s="112" t="s">
        <v>793</v>
      </c>
      <c r="F246" s="45">
        <v>12240</v>
      </c>
      <c r="G246" s="61" t="s">
        <v>135</v>
      </c>
    </row>
    <row r="247" spans="1:7" x14ac:dyDescent="0.25">
      <c r="A247" s="61" t="s">
        <v>64</v>
      </c>
      <c r="B247" s="61" t="s">
        <v>235</v>
      </c>
      <c r="C247" s="221" t="s">
        <v>134</v>
      </c>
      <c r="D247" s="61" t="s">
        <v>125</v>
      </c>
      <c r="E247" s="112" t="s">
        <v>793</v>
      </c>
      <c r="F247" s="45">
        <v>23992</v>
      </c>
      <c r="G247" s="61" t="s">
        <v>135</v>
      </c>
    </row>
    <row r="248" spans="1:7" x14ac:dyDescent="0.25">
      <c r="A248" s="61" t="s">
        <v>64</v>
      </c>
      <c r="B248" s="61" t="s">
        <v>235</v>
      </c>
      <c r="C248" s="221" t="s">
        <v>137</v>
      </c>
      <c r="D248" s="61" t="s">
        <v>125</v>
      </c>
      <c r="E248" s="112" t="s">
        <v>793</v>
      </c>
      <c r="F248" s="45">
        <v>19480</v>
      </c>
      <c r="G248" s="61" t="s">
        <v>135</v>
      </c>
    </row>
    <row r="249" spans="1:7" x14ac:dyDescent="0.25">
      <c r="A249" s="61" t="s">
        <v>64</v>
      </c>
      <c r="B249" s="61" t="s">
        <v>235</v>
      </c>
      <c r="C249" s="221" t="s">
        <v>238</v>
      </c>
      <c r="D249" s="61" t="s">
        <v>125</v>
      </c>
      <c r="E249" s="112" t="s">
        <v>793</v>
      </c>
      <c r="F249" s="45">
        <v>22184</v>
      </c>
      <c r="G249" s="61" t="s">
        <v>135</v>
      </c>
    </row>
    <row r="250" spans="1:7" x14ac:dyDescent="0.25">
      <c r="A250" s="61" t="s">
        <v>64</v>
      </c>
      <c r="B250" s="61" t="s">
        <v>235</v>
      </c>
      <c r="C250" s="221" t="s">
        <v>331</v>
      </c>
      <c r="D250" s="61" t="s">
        <v>125</v>
      </c>
      <c r="E250" s="112" t="s">
        <v>793</v>
      </c>
      <c r="F250" s="45">
        <v>22342</v>
      </c>
      <c r="G250" s="61" t="s">
        <v>135</v>
      </c>
    </row>
    <row r="251" spans="1:7" x14ac:dyDescent="0.25">
      <c r="A251" s="61" t="s">
        <v>64</v>
      </c>
      <c r="B251" s="61" t="s">
        <v>133</v>
      </c>
      <c r="C251" s="221" t="s">
        <v>695</v>
      </c>
      <c r="D251" s="61" t="s">
        <v>125</v>
      </c>
      <c r="E251" s="112" t="s">
        <v>793</v>
      </c>
      <c r="F251" s="45">
        <v>19463</v>
      </c>
      <c r="G251" s="61" t="s">
        <v>135</v>
      </c>
    </row>
    <row r="252" spans="1:7" x14ac:dyDescent="0.25">
      <c r="A252" s="61" t="s">
        <v>64</v>
      </c>
      <c r="B252" s="61" t="s">
        <v>370</v>
      </c>
      <c r="C252" s="221" t="s">
        <v>694</v>
      </c>
      <c r="D252" s="61" t="s">
        <v>44</v>
      </c>
      <c r="E252" s="112" t="s">
        <v>793</v>
      </c>
      <c r="F252" s="45">
        <v>32129</v>
      </c>
      <c r="G252" s="61" t="s">
        <v>197</v>
      </c>
    </row>
    <row r="253" spans="1:7" x14ac:dyDescent="0.25">
      <c r="A253" s="61" t="s">
        <v>64</v>
      </c>
      <c r="B253" s="61" t="s">
        <v>370</v>
      </c>
      <c r="C253" s="221" t="s">
        <v>620</v>
      </c>
      <c r="D253" s="61" t="s">
        <v>44</v>
      </c>
      <c r="E253" s="112" t="s">
        <v>793</v>
      </c>
      <c r="F253" s="45">
        <v>32440</v>
      </c>
      <c r="G253" s="61" t="s">
        <v>197</v>
      </c>
    </row>
    <row r="254" spans="1:7" x14ac:dyDescent="0.25">
      <c r="A254" s="61" t="s">
        <v>64</v>
      </c>
      <c r="B254" s="61" t="s">
        <v>195</v>
      </c>
      <c r="C254" s="221" t="s">
        <v>196</v>
      </c>
      <c r="D254" s="61" t="s">
        <v>44</v>
      </c>
      <c r="E254" s="112" t="s">
        <v>793</v>
      </c>
      <c r="F254" s="45">
        <v>34784</v>
      </c>
      <c r="G254" s="61" t="s">
        <v>197</v>
      </c>
    </row>
    <row r="255" spans="1:7" x14ac:dyDescent="0.25">
      <c r="A255" s="61" t="s">
        <v>64</v>
      </c>
      <c r="B255" s="61" t="s">
        <v>195</v>
      </c>
      <c r="C255" s="221" t="s">
        <v>694</v>
      </c>
      <c r="D255" s="61" t="s">
        <v>44</v>
      </c>
      <c r="E255" s="112" t="s">
        <v>793</v>
      </c>
      <c r="F255" s="45">
        <v>32226</v>
      </c>
      <c r="G255" s="61" t="s">
        <v>197</v>
      </c>
    </row>
    <row r="256" spans="1:7" x14ac:dyDescent="0.25">
      <c r="A256" s="61" t="s">
        <v>64</v>
      </c>
      <c r="B256" s="61" t="s">
        <v>195</v>
      </c>
      <c r="C256" s="221" t="s">
        <v>620</v>
      </c>
      <c r="D256" s="61" t="s">
        <v>44</v>
      </c>
      <c r="E256" s="112" t="s">
        <v>793</v>
      </c>
      <c r="F256" s="45">
        <v>34991</v>
      </c>
      <c r="G256" s="61" t="s">
        <v>197</v>
      </c>
    </row>
    <row r="257" spans="1:7" x14ac:dyDescent="0.25">
      <c r="A257" s="77" t="s">
        <v>3044</v>
      </c>
      <c r="B257" s="691" t="s">
        <v>6231</v>
      </c>
      <c r="C257" s="219" t="s">
        <v>6166</v>
      </c>
      <c r="D257" s="77" t="s">
        <v>110</v>
      </c>
      <c r="E257" s="78">
        <v>1998</v>
      </c>
      <c r="F257" s="171">
        <v>9196</v>
      </c>
      <c r="G257" s="77" t="s">
        <v>5378</v>
      </c>
    </row>
    <row r="258" spans="1:7" x14ac:dyDescent="0.25">
      <c r="A258" s="77" t="s">
        <v>6068</v>
      </c>
      <c r="B258" s="77" t="s">
        <v>6142</v>
      </c>
      <c r="C258" s="219" t="s">
        <v>4286</v>
      </c>
      <c r="D258" s="77" t="s">
        <v>110</v>
      </c>
      <c r="E258" s="78">
        <v>1998</v>
      </c>
      <c r="F258" s="77">
        <v>18202</v>
      </c>
      <c r="G258" s="77" t="s">
        <v>6057</v>
      </c>
    </row>
    <row r="259" spans="1:7" x14ac:dyDescent="0.25">
      <c r="A259" s="61" t="s">
        <v>690</v>
      </c>
      <c r="B259" s="61" t="s">
        <v>691</v>
      </c>
      <c r="C259" s="221">
        <v>3.2</v>
      </c>
      <c r="D259" s="61" t="s">
        <v>44</v>
      </c>
      <c r="E259" s="35">
        <v>1998</v>
      </c>
      <c r="F259" s="45">
        <v>20928.961748633879</v>
      </c>
      <c r="G259" s="61" t="s">
        <v>147</v>
      </c>
    </row>
    <row r="260" spans="1:7" x14ac:dyDescent="0.25">
      <c r="A260" s="77" t="s">
        <v>1289</v>
      </c>
      <c r="B260" s="77" t="s">
        <v>1290</v>
      </c>
      <c r="C260" s="219" t="s">
        <v>6232</v>
      </c>
      <c r="D260" s="77" t="s">
        <v>44</v>
      </c>
      <c r="E260" s="78">
        <v>1998</v>
      </c>
      <c r="F260" s="111">
        <v>17005</v>
      </c>
      <c r="G260" s="77" t="s">
        <v>1459</v>
      </c>
    </row>
    <row r="261" spans="1:7" x14ac:dyDescent="0.25">
      <c r="A261" s="61" t="s">
        <v>42</v>
      </c>
      <c r="B261" s="61" t="s">
        <v>848</v>
      </c>
      <c r="C261" s="403">
        <v>2</v>
      </c>
      <c r="D261" s="61" t="s">
        <v>120</v>
      </c>
      <c r="E261" s="35">
        <v>1998</v>
      </c>
      <c r="F261" s="37">
        <v>22989</v>
      </c>
      <c r="G261" s="61" t="s">
        <v>141</v>
      </c>
    </row>
    <row r="262" spans="1:7" x14ac:dyDescent="0.25">
      <c r="A262" s="61" t="s">
        <v>42</v>
      </c>
      <c r="B262" s="61" t="s">
        <v>848</v>
      </c>
      <c r="C262" s="403">
        <v>2</v>
      </c>
      <c r="D262" s="61" t="s">
        <v>120</v>
      </c>
      <c r="E262" s="35">
        <v>1998</v>
      </c>
      <c r="F262" s="37">
        <v>26654</v>
      </c>
      <c r="G262" s="61" t="s">
        <v>141</v>
      </c>
    </row>
    <row r="263" spans="1:7" x14ac:dyDescent="0.25">
      <c r="A263" s="61" t="s">
        <v>42</v>
      </c>
      <c r="B263" s="61" t="s">
        <v>848</v>
      </c>
      <c r="C263" s="403" t="s">
        <v>849</v>
      </c>
      <c r="D263" s="61" t="s">
        <v>120</v>
      </c>
      <c r="E263" s="35">
        <v>1998</v>
      </c>
      <c r="F263" s="37">
        <v>26321</v>
      </c>
      <c r="G263" s="61" t="s">
        <v>141</v>
      </c>
    </row>
    <row r="264" spans="1:7" x14ac:dyDescent="0.25">
      <c r="A264" s="61" t="s">
        <v>42</v>
      </c>
      <c r="B264" s="61" t="s">
        <v>848</v>
      </c>
      <c r="C264" s="403" t="s">
        <v>849</v>
      </c>
      <c r="D264" s="61" t="s">
        <v>120</v>
      </c>
      <c r="E264" s="35">
        <v>1998</v>
      </c>
      <c r="F264" s="37">
        <v>27765</v>
      </c>
      <c r="G264" s="61" t="s">
        <v>141</v>
      </c>
    </row>
    <row r="265" spans="1:7" x14ac:dyDescent="0.25">
      <c r="A265" s="61" t="s">
        <v>42</v>
      </c>
      <c r="B265" s="61" t="s">
        <v>276</v>
      </c>
      <c r="C265" s="403" t="s">
        <v>764</v>
      </c>
      <c r="D265" s="61" t="s">
        <v>120</v>
      </c>
      <c r="E265" s="35">
        <v>1998</v>
      </c>
      <c r="F265" s="37">
        <v>39986</v>
      </c>
      <c r="G265" s="61" t="s">
        <v>141</v>
      </c>
    </row>
    <row r="266" spans="1:7" x14ac:dyDescent="0.25">
      <c r="A266" s="61" t="s">
        <v>42</v>
      </c>
      <c r="B266" s="61" t="s">
        <v>276</v>
      </c>
      <c r="C266" s="403" t="s">
        <v>278</v>
      </c>
      <c r="D266" s="61" t="s">
        <v>120</v>
      </c>
      <c r="E266" s="35">
        <v>1998</v>
      </c>
      <c r="F266" s="37">
        <v>48867</v>
      </c>
      <c r="G266" s="61" t="s">
        <v>141</v>
      </c>
    </row>
    <row r="267" spans="1:7" x14ac:dyDescent="0.25">
      <c r="A267" s="61" t="s">
        <v>42</v>
      </c>
      <c r="B267" s="61" t="s">
        <v>340</v>
      </c>
      <c r="C267" s="403" t="s">
        <v>678</v>
      </c>
      <c r="D267" s="61" t="s">
        <v>125</v>
      </c>
      <c r="E267" s="35">
        <v>1998</v>
      </c>
      <c r="F267" s="37">
        <v>19080</v>
      </c>
      <c r="G267" s="61" t="s">
        <v>141</v>
      </c>
    </row>
    <row r="268" spans="1:7" x14ac:dyDescent="0.25">
      <c r="A268" s="61" t="s">
        <v>42</v>
      </c>
      <c r="B268" s="61" t="s">
        <v>340</v>
      </c>
      <c r="C268" s="403" t="s">
        <v>679</v>
      </c>
      <c r="D268" s="61" t="s">
        <v>125</v>
      </c>
      <c r="E268" s="35">
        <v>1998</v>
      </c>
      <c r="F268" s="37">
        <v>22167</v>
      </c>
      <c r="G268" s="61" t="s">
        <v>141</v>
      </c>
    </row>
    <row r="269" spans="1:7" x14ac:dyDescent="0.25">
      <c r="A269" s="61" t="s">
        <v>42</v>
      </c>
      <c r="B269" s="61" t="s">
        <v>340</v>
      </c>
      <c r="C269" s="403" t="s">
        <v>679</v>
      </c>
      <c r="D269" s="61" t="s">
        <v>44</v>
      </c>
      <c r="E269" s="35">
        <v>1998</v>
      </c>
      <c r="F269" s="37">
        <v>24278</v>
      </c>
      <c r="G269" s="61" t="s">
        <v>141</v>
      </c>
    </row>
    <row r="270" spans="1:7" x14ac:dyDescent="0.25">
      <c r="A270" s="61" t="s">
        <v>42</v>
      </c>
      <c r="B270" s="61" t="s">
        <v>340</v>
      </c>
      <c r="C270" s="403" t="s">
        <v>765</v>
      </c>
      <c r="D270" s="61" t="s">
        <v>125</v>
      </c>
      <c r="E270" s="35">
        <v>1998</v>
      </c>
      <c r="F270" s="37">
        <v>23903</v>
      </c>
      <c r="G270" s="61" t="s">
        <v>141</v>
      </c>
    </row>
    <row r="271" spans="1:7" x14ac:dyDescent="0.25">
      <c r="A271" s="61" t="s">
        <v>42</v>
      </c>
      <c r="B271" s="61" t="s">
        <v>340</v>
      </c>
      <c r="C271" s="403" t="s">
        <v>765</v>
      </c>
      <c r="D271" s="61" t="s">
        <v>44</v>
      </c>
      <c r="E271" s="35">
        <v>1998</v>
      </c>
      <c r="F271" s="37">
        <v>25189</v>
      </c>
      <c r="G271" s="61" t="s">
        <v>141</v>
      </c>
    </row>
    <row r="272" spans="1:7" x14ac:dyDescent="0.25">
      <c r="A272" s="61" t="s">
        <v>42</v>
      </c>
      <c r="B272" s="61" t="s">
        <v>340</v>
      </c>
      <c r="C272" s="403" t="s">
        <v>766</v>
      </c>
      <c r="D272" s="61" t="s">
        <v>44</v>
      </c>
      <c r="E272" s="35">
        <v>1998</v>
      </c>
      <c r="F272" s="37">
        <v>26177</v>
      </c>
      <c r="G272" s="61" t="s">
        <v>141</v>
      </c>
    </row>
    <row r="273" spans="1:7" x14ac:dyDescent="0.25">
      <c r="A273" s="61" t="s">
        <v>42</v>
      </c>
      <c r="B273" s="61" t="s">
        <v>207</v>
      </c>
      <c r="C273" s="403">
        <v>1.8</v>
      </c>
      <c r="D273" s="61" t="s">
        <v>125</v>
      </c>
      <c r="E273" s="35">
        <v>1998</v>
      </c>
      <c r="F273" s="37">
        <v>20368</v>
      </c>
      <c r="G273" s="61" t="s">
        <v>141</v>
      </c>
    </row>
    <row r="274" spans="1:7" x14ac:dyDescent="0.25">
      <c r="A274" s="61" t="s">
        <v>42</v>
      </c>
      <c r="B274" s="61" t="s">
        <v>207</v>
      </c>
      <c r="C274" s="403">
        <v>2</v>
      </c>
      <c r="D274" s="61" t="s">
        <v>125</v>
      </c>
      <c r="E274" s="35">
        <v>1998</v>
      </c>
      <c r="F274" s="37">
        <v>24500</v>
      </c>
      <c r="G274" s="61" t="s">
        <v>141</v>
      </c>
    </row>
    <row r="275" spans="1:7" x14ac:dyDescent="0.25">
      <c r="A275" s="61" t="s">
        <v>42</v>
      </c>
      <c r="B275" s="61" t="s">
        <v>207</v>
      </c>
      <c r="C275" s="403">
        <v>2</v>
      </c>
      <c r="D275" s="61" t="s">
        <v>44</v>
      </c>
      <c r="E275" s="35">
        <v>1998</v>
      </c>
      <c r="F275" s="37">
        <v>24500</v>
      </c>
      <c r="G275" s="61" t="s">
        <v>141</v>
      </c>
    </row>
    <row r="276" spans="1:7" x14ac:dyDescent="0.25">
      <c r="A276" s="61" t="s">
        <v>42</v>
      </c>
      <c r="B276" s="61" t="s">
        <v>207</v>
      </c>
      <c r="C276" s="403" t="s">
        <v>526</v>
      </c>
      <c r="D276" s="61" t="s">
        <v>125</v>
      </c>
      <c r="E276" s="35">
        <v>1998</v>
      </c>
      <c r="F276" s="37">
        <v>22179</v>
      </c>
      <c r="G276" s="61" t="s">
        <v>141</v>
      </c>
    </row>
    <row r="277" spans="1:7" x14ac:dyDescent="0.25">
      <c r="A277" s="61" t="s">
        <v>42</v>
      </c>
      <c r="B277" s="61" t="s">
        <v>207</v>
      </c>
      <c r="C277" s="403" t="s">
        <v>347</v>
      </c>
      <c r="D277" s="61" t="s">
        <v>125</v>
      </c>
      <c r="E277" s="35">
        <v>1998</v>
      </c>
      <c r="F277" s="37">
        <v>23445</v>
      </c>
      <c r="G277" s="61" t="s">
        <v>141</v>
      </c>
    </row>
    <row r="278" spans="1:7" x14ac:dyDescent="0.25">
      <c r="A278" s="61" t="s">
        <v>42</v>
      </c>
      <c r="B278" s="61" t="s">
        <v>207</v>
      </c>
      <c r="C278" s="403" t="s">
        <v>347</v>
      </c>
      <c r="D278" s="61" t="s">
        <v>44</v>
      </c>
      <c r="E278" s="35">
        <v>1998</v>
      </c>
      <c r="F278" s="37">
        <v>26521</v>
      </c>
      <c r="G278" s="61" t="s">
        <v>141</v>
      </c>
    </row>
    <row r="279" spans="1:7" x14ac:dyDescent="0.25">
      <c r="A279" s="61" t="s">
        <v>42</v>
      </c>
      <c r="B279" s="61" t="s">
        <v>207</v>
      </c>
      <c r="C279" s="403" t="s">
        <v>360</v>
      </c>
      <c r="D279" s="61" t="s">
        <v>125</v>
      </c>
      <c r="E279" s="35">
        <v>1998</v>
      </c>
      <c r="F279" s="37">
        <v>24400</v>
      </c>
      <c r="G279" s="61" t="s">
        <v>141</v>
      </c>
    </row>
    <row r="280" spans="1:7" x14ac:dyDescent="0.25">
      <c r="A280" s="61" t="s">
        <v>42</v>
      </c>
      <c r="B280" s="61" t="s">
        <v>207</v>
      </c>
      <c r="C280" s="403" t="s">
        <v>360</v>
      </c>
      <c r="D280" s="61" t="s">
        <v>44</v>
      </c>
      <c r="E280" s="35">
        <v>1998</v>
      </c>
      <c r="F280" s="37">
        <v>27498</v>
      </c>
      <c r="G280" s="61" t="s">
        <v>141</v>
      </c>
    </row>
    <row r="281" spans="1:7" x14ac:dyDescent="0.25">
      <c r="A281" s="61" t="s">
        <v>42</v>
      </c>
      <c r="B281" s="61" t="s">
        <v>674</v>
      </c>
      <c r="C281" s="403">
        <v>2.2000000000000002</v>
      </c>
      <c r="D281" s="61" t="s">
        <v>44</v>
      </c>
      <c r="E281" s="35">
        <v>1998</v>
      </c>
      <c r="F281" s="37">
        <v>29643</v>
      </c>
      <c r="G281" s="61" t="s">
        <v>141</v>
      </c>
    </row>
    <row r="282" spans="1:7" x14ac:dyDescent="0.25">
      <c r="A282" s="61" t="s">
        <v>42</v>
      </c>
      <c r="B282" s="61" t="s">
        <v>674</v>
      </c>
      <c r="C282" s="403">
        <v>2.5</v>
      </c>
      <c r="D282" s="61" t="s">
        <v>125</v>
      </c>
      <c r="E282" s="35">
        <v>1998</v>
      </c>
      <c r="F282" s="37">
        <v>29243</v>
      </c>
      <c r="G282" s="61" t="s">
        <v>141</v>
      </c>
    </row>
    <row r="283" spans="1:7" x14ac:dyDescent="0.25">
      <c r="A283" s="61" t="s">
        <v>42</v>
      </c>
      <c r="B283" s="61" t="s">
        <v>674</v>
      </c>
      <c r="C283" s="403">
        <v>2.5</v>
      </c>
      <c r="D283" s="61" t="s">
        <v>44</v>
      </c>
      <c r="E283" s="35">
        <v>1998</v>
      </c>
      <c r="F283" s="37">
        <v>32776</v>
      </c>
      <c r="G283" s="61" t="s">
        <v>141</v>
      </c>
    </row>
    <row r="284" spans="1:7" x14ac:dyDescent="0.25">
      <c r="A284" s="61" t="s">
        <v>42</v>
      </c>
      <c r="B284" s="61" t="s">
        <v>674</v>
      </c>
      <c r="C284" s="403">
        <v>3.2</v>
      </c>
      <c r="D284" s="61" t="s">
        <v>125</v>
      </c>
      <c r="E284" s="35">
        <v>1998</v>
      </c>
      <c r="F284" s="37">
        <v>26100</v>
      </c>
      <c r="G284" s="61" t="s">
        <v>141</v>
      </c>
    </row>
    <row r="285" spans="1:7" x14ac:dyDescent="0.25">
      <c r="A285" s="61" t="s">
        <v>42</v>
      </c>
      <c r="B285" s="61" t="s">
        <v>151</v>
      </c>
      <c r="C285" s="221" t="s">
        <v>695</v>
      </c>
      <c r="D285" s="61" t="s">
        <v>125</v>
      </c>
      <c r="E285" s="35">
        <v>1998</v>
      </c>
      <c r="F285" s="37">
        <v>20191</v>
      </c>
      <c r="G285" s="61" t="s">
        <v>141</v>
      </c>
    </row>
    <row r="286" spans="1:7" x14ac:dyDescent="0.25">
      <c r="A286" s="61" t="s">
        <v>42</v>
      </c>
      <c r="B286" s="61" t="s">
        <v>151</v>
      </c>
      <c r="C286" s="221" t="s">
        <v>961</v>
      </c>
      <c r="D286" s="61" t="s">
        <v>125</v>
      </c>
      <c r="E286" s="35">
        <v>1998</v>
      </c>
      <c r="F286" s="37">
        <v>21823</v>
      </c>
      <c r="G286" s="61" t="s">
        <v>141</v>
      </c>
    </row>
    <row r="287" spans="1:7" x14ac:dyDescent="0.25">
      <c r="A287" s="61" t="s">
        <v>42</v>
      </c>
      <c r="B287" s="61" t="s">
        <v>151</v>
      </c>
      <c r="C287" s="221" t="s">
        <v>293</v>
      </c>
      <c r="D287" s="61" t="s">
        <v>125</v>
      </c>
      <c r="E287" s="35">
        <v>1998</v>
      </c>
      <c r="F287" s="37">
        <v>22756</v>
      </c>
      <c r="G287" s="61" t="s">
        <v>141</v>
      </c>
    </row>
    <row r="288" spans="1:7" x14ac:dyDescent="0.25">
      <c r="A288" s="61" t="s">
        <v>42</v>
      </c>
      <c r="B288" s="61" t="s">
        <v>151</v>
      </c>
      <c r="C288" s="221" t="s">
        <v>331</v>
      </c>
      <c r="D288" s="61" t="s">
        <v>125</v>
      </c>
      <c r="E288" s="35">
        <v>1998</v>
      </c>
      <c r="F288" s="37">
        <v>24557</v>
      </c>
      <c r="G288" s="61" t="s">
        <v>141</v>
      </c>
    </row>
    <row r="289" spans="1:7" x14ac:dyDescent="0.25">
      <c r="A289" s="61" t="s">
        <v>42</v>
      </c>
      <c r="B289" s="61" t="s">
        <v>3009</v>
      </c>
      <c r="C289" s="221" t="s">
        <v>961</v>
      </c>
      <c r="D289" s="61" t="s">
        <v>125</v>
      </c>
      <c r="E289" s="35">
        <v>1998</v>
      </c>
      <c r="F289" s="163">
        <v>18340</v>
      </c>
      <c r="G289" s="61" t="s">
        <v>141</v>
      </c>
    </row>
    <row r="290" spans="1:7" x14ac:dyDescent="0.25">
      <c r="A290" s="61" t="s">
        <v>42</v>
      </c>
      <c r="B290" s="61" t="s">
        <v>3009</v>
      </c>
      <c r="C290" s="221" t="s">
        <v>293</v>
      </c>
      <c r="D290" s="61" t="s">
        <v>125</v>
      </c>
      <c r="E290" s="35">
        <v>1998</v>
      </c>
      <c r="F290" s="163">
        <v>18840</v>
      </c>
      <c r="G290" s="61" t="s">
        <v>141</v>
      </c>
    </row>
    <row r="291" spans="1:7" x14ac:dyDescent="0.25">
      <c r="A291" s="61" t="s">
        <v>42</v>
      </c>
      <c r="B291" s="61" t="s">
        <v>3009</v>
      </c>
      <c r="C291" s="221" t="s">
        <v>331</v>
      </c>
      <c r="D291" s="61" t="s">
        <v>125</v>
      </c>
      <c r="E291" s="35">
        <v>1998</v>
      </c>
      <c r="F291" s="163">
        <v>19396</v>
      </c>
      <c r="G291" s="61" t="s">
        <v>141</v>
      </c>
    </row>
    <row r="292" spans="1:7" x14ac:dyDescent="0.25">
      <c r="A292" s="61" t="s">
        <v>42</v>
      </c>
      <c r="B292" s="61" t="s">
        <v>612</v>
      </c>
      <c r="C292" s="403">
        <v>2.4</v>
      </c>
      <c r="D292" s="61" t="s">
        <v>125</v>
      </c>
      <c r="E292" s="35">
        <v>1998</v>
      </c>
      <c r="F292" s="37">
        <v>19525</v>
      </c>
      <c r="G292" s="61" t="s">
        <v>141</v>
      </c>
    </row>
    <row r="293" spans="1:7" x14ac:dyDescent="0.25">
      <c r="A293" s="61" t="s">
        <v>42</v>
      </c>
      <c r="B293" s="61" t="s">
        <v>769</v>
      </c>
      <c r="C293" s="403">
        <v>2.4</v>
      </c>
      <c r="D293" s="61" t="s">
        <v>125</v>
      </c>
      <c r="E293" s="35">
        <v>1998</v>
      </c>
      <c r="F293" s="37">
        <v>18648</v>
      </c>
      <c r="G293" s="61" t="s">
        <v>126</v>
      </c>
    </row>
    <row r="294" spans="1:7" x14ac:dyDescent="0.25">
      <c r="A294" s="61" t="s">
        <v>42</v>
      </c>
      <c r="B294" s="61" t="s">
        <v>172</v>
      </c>
      <c r="C294" s="403">
        <v>2</v>
      </c>
      <c r="D294" s="61" t="s">
        <v>44</v>
      </c>
      <c r="E294" s="35">
        <v>1998</v>
      </c>
      <c r="F294" s="37">
        <v>36162</v>
      </c>
      <c r="G294" s="61" t="s">
        <v>173</v>
      </c>
    </row>
    <row r="295" spans="1:7" x14ac:dyDescent="0.25">
      <c r="A295" s="61" t="s">
        <v>42</v>
      </c>
      <c r="B295" s="61" t="s">
        <v>412</v>
      </c>
      <c r="C295" s="221">
        <v>2</v>
      </c>
      <c r="D295" s="61" t="s">
        <v>125</v>
      </c>
      <c r="E295" s="35">
        <v>1998</v>
      </c>
      <c r="F295" s="37">
        <v>25880</v>
      </c>
      <c r="G295" s="61" t="s">
        <v>173</v>
      </c>
    </row>
    <row r="296" spans="1:7" x14ac:dyDescent="0.25">
      <c r="A296" s="61" t="s">
        <v>42</v>
      </c>
      <c r="B296" s="61" t="s">
        <v>210</v>
      </c>
      <c r="C296" s="403">
        <v>2</v>
      </c>
      <c r="D296" s="61" t="s">
        <v>125</v>
      </c>
      <c r="E296" s="35">
        <v>1998</v>
      </c>
      <c r="F296" s="37">
        <v>33664</v>
      </c>
      <c r="G296" s="61" t="s">
        <v>211</v>
      </c>
    </row>
    <row r="297" spans="1:7" x14ac:dyDescent="0.25">
      <c r="A297" s="61" t="s">
        <v>42</v>
      </c>
      <c r="B297" s="61" t="s">
        <v>527</v>
      </c>
      <c r="C297" s="403">
        <v>4</v>
      </c>
      <c r="D297" s="61" t="s">
        <v>120</v>
      </c>
      <c r="E297" s="35">
        <v>1998</v>
      </c>
      <c r="F297" s="37">
        <v>59340</v>
      </c>
      <c r="G297" s="61" t="s">
        <v>141</v>
      </c>
    </row>
    <row r="298" spans="1:7" x14ac:dyDescent="0.25">
      <c r="A298" s="61" t="s">
        <v>42</v>
      </c>
      <c r="B298" s="61" t="s">
        <v>528</v>
      </c>
      <c r="C298" s="403">
        <v>4</v>
      </c>
      <c r="D298" s="61" t="s">
        <v>120</v>
      </c>
      <c r="E298" s="35">
        <v>1998</v>
      </c>
      <c r="F298" s="37">
        <v>64670</v>
      </c>
      <c r="G298" s="61" t="s">
        <v>141</v>
      </c>
    </row>
    <row r="299" spans="1:7" x14ac:dyDescent="0.25">
      <c r="A299" s="61" t="s">
        <v>42</v>
      </c>
      <c r="B299" s="61" t="s">
        <v>529</v>
      </c>
      <c r="C299" s="403">
        <v>4</v>
      </c>
      <c r="D299" s="61" t="s">
        <v>120</v>
      </c>
      <c r="E299" s="35">
        <v>1998</v>
      </c>
      <c r="F299" s="37">
        <v>68345</v>
      </c>
      <c r="G299" s="61" t="s">
        <v>141</v>
      </c>
    </row>
    <row r="300" spans="1:7" x14ac:dyDescent="0.25">
      <c r="A300" s="61" t="s">
        <v>42</v>
      </c>
      <c r="B300" s="61" t="s">
        <v>770</v>
      </c>
      <c r="C300" s="403">
        <v>5</v>
      </c>
      <c r="D300" s="61" t="s">
        <v>125</v>
      </c>
      <c r="E300" s="35">
        <v>1998</v>
      </c>
      <c r="F300" s="37">
        <v>105731</v>
      </c>
      <c r="G300" s="61" t="s">
        <v>141</v>
      </c>
    </row>
    <row r="301" spans="1:7" x14ac:dyDescent="0.25">
      <c r="A301" s="61" t="s">
        <v>42</v>
      </c>
      <c r="B301" s="61" t="s">
        <v>850</v>
      </c>
      <c r="C301" s="403">
        <v>1.8</v>
      </c>
      <c r="D301" s="61" t="s">
        <v>120</v>
      </c>
      <c r="E301" s="35">
        <v>1998</v>
      </c>
      <c r="F301" s="37">
        <v>22146</v>
      </c>
      <c r="G301" s="61" t="s">
        <v>141</v>
      </c>
    </row>
    <row r="302" spans="1:7" x14ac:dyDescent="0.25">
      <c r="A302" s="61" t="s">
        <v>42</v>
      </c>
      <c r="B302" s="61" t="s">
        <v>351</v>
      </c>
      <c r="C302" s="403">
        <v>2</v>
      </c>
      <c r="D302" s="61" t="s">
        <v>120</v>
      </c>
      <c r="E302" s="35">
        <v>1998</v>
      </c>
      <c r="F302" s="37">
        <v>25611</v>
      </c>
      <c r="G302" s="61" t="s">
        <v>141</v>
      </c>
    </row>
    <row r="303" spans="1:7" x14ac:dyDescent="0.25">
      <c r="A303" s="61" t="s">
        <v>42</v>
      </c>
      <c r="B303" s="61" t="s">
        <v>351</v>
      </c>
      <c r="C303" s="403">
        <v>2.5</v>
      </c>
      <c r="D303" s="61" t="s">
        <v>120</v>
      </c>
      <c r="E303" s="35">
        <v>1998</v>
      </c>
      <c r="F303" s="37">
        <v>30320</v>
      </c>
      <c r="G303" s="61" t="s">
        <v>141</v>
      </c>
    </row>
    <row r="304" spans="1:7" x14ac:dyDescent="0.25">
      <c r="A304" s="61" t="s">
        <v>42</v>
      </c>
      <c r="B304" s="61" t="s">
        <v>351</v>
      </c>
      <c r="C304" s="403">
        <v>2.5</v>
      </c>
      <c r="D304" s="61" t="s">
        <v>44</v>
      </c>
      <c r="E304" s="35">
        <v>1998</v>
      </c>
      <c r="F304" s="37">
        <v>32074</v>
      </c>
      <c r="G304" s="61" t="s">
        <v>141</v>
      </c>
    </row>
    <row r="305" spans="1:9" x14ac:dyDescent="0.25">
      <c r="A305" s="61" t="s">
        <v>42</v>
      </c>
      <c r="B305" s="61" t="s">
        <v>351</v>
      </c>
      <c r="C305" s="403">
        <v>3</v>
      </c>
      <c r="D305" s="61" t="s">
        <v>120</v>
      </c>
      <c r="E305" s="35">
        <v>1998</v>
      </c>
      <c r="F305" s="37">
        <v>37350</v>
      </c>
      <c r="G305" s="61" t="s">
        <v>141</v>
      </c>
    </row>
    <row r="306" spans="1:9" x14ac:dyDescent="0.25">
      <c r="A306" s="61" t="s">
        <v>42</v>
      </c>
      <c r="B306" s="61" t="s">
        <v>851</v>
      </c>
      <c r="C306" s="221">
        <v>2</v>
      </c>
      <c r="D306" s="61" t="s">
        <v>44</v>
      </c>
      <c r="E306" s="35">
        <v>1998</v>
      </c>
      <c r="F306" s="37">
        <v>27043</v>
      </c>
      <c r="G306" s="61" t="s">
        <v>141</v>
      </c>
    </row>
    <row r="307" spans="1:9" s="232" customFormat="1" x14ac:dyDescent="0.25">
      <c r="A307" s="61" t="s">
        <v>42</v>
      </c>
      <c r="B307" s="61" t="s">
        <v>675</v>
      </c>
      <c r="C307" s="403">
        <v>2.4</v>
      </c>
      <c r="D307" s="61" t="s">
        <v>120</v>
      </c>
      <c r="E307" s="35">
        <v>1998</v>
      </c>
      <c r="F307" s="37">
        <v>24878</v>
      </c>
      <c r="G307" s="61" t="s">
        <v>141</v>
      </c>
      <c r="H307" s="296"/>
    </row>
    <row r="308" spans="1:9" s="232" customFormat="1" x14ac:dyDescent="0.25">
      <c r="A308" s="61" t="s">
        <v>42</v>
      </c>
      <c r="B308" s="61" t="s">
        <v>676</v>
      </c>
      <c r="C308" s="403">
        <v>2</v>
      </c>
      <c r="D308" s="61" t="s">
        <v>120</v>
      </c>
      <c r="E308" s="35">
        <v>1998</v>
      </c>
      <c r="F308" s="37">
        <v>25987</v>
      </c>
      <c r="G308" s="61" t="s">
        <v>141</v>
      </c>
      <c r="H308" s="296"/>
    </row>
    <row r="309" spans="1:9" s="232" customFormat="1" x14ac:dyDescent="0.25">
      <c r="A309" s="61" t="s">
        <v>42</v>
      </c>
      <c r="B309" s="61" t="s">
        <v>676</v>
      </c>
      <c r="C309" s="403">
        <v>2.5</v>
      </c>
      <c r="D309" s="61" t="s">
        <v>120</v>
      </c>
      <c r="E309" s="35">
        <v>1998</v>
      </c>
      <c r="F309" s="37">
        <v>32542</v>
      </c>
      <c r="G309" s="61" t="s">
        <v>141</v>
      </c>
      <c r="H309" s="296"/>
    </row>
    <row r="310" spans="1:9" s="232" customFormat="1" x14ac:dyDescent="0.25">
      <c r="A310" s="77" t="s">
        <v>42</v>
      </c>
      <c r="B310" s="77" t="s">
        <v>1183</v>
      </c>
      <c r="C310" s="219" t="s">
        <v>4468</v>
      </c>
      <c r="D310" s="77" t="s">
        <v>125</v>
      </c>
      <c r="E310" s="78">
        <v>1998</v>
      </c>
      <c r="F310" s="87">
        <v>9132</v>
      </c>
      <c r="G310" s="77" t="s">
        <v>4466</v>
      </c>
      <c r="H310" s="296"/>
    </row>
    <row r="311" spans="1:9" s="232" customFormat="1" x14ac:dyDescent="0.25">
      <c r="A311" s="77" t="s">
        <v>42</v>
      </c>
      <c r="B311" s="77" t="s">
        <v>1183</v>
      </c>
      <c r="C311" s="219" t="s">
        <v>4468</v>
      </c>
      <c r="D311" s="77" t="s">
        <v>125</v>
      </c>
      <c r="E311" s="78">
        <v>1998</v>
      </c>
      <c r="F311" s="87">
        <v>10800</v>
      </c>
      <c r="G311" s="77" t="s">
        <v>4464</v>
      </c>
      <c r="H311" s="296"/>
    </row>
    <row r="312" spans="1:9" s="232" customFormat="1" x14ac:dyDescent="0.25">
      <c r="A312" s="77" t="s">
        <v>42</v>
      </c>
      <c r="B312" s="77" t="s">
        <v>1183</v>
      </c>
      <c r="C312" s="219" t="s">
        <v>4567</v>
      </c>
      <c r="D312" s="77" t="s">
        <v>125</v>
      </c>
      <c r="E312" s="78">
        <v>1998</v>
      </c>
      <c r="F312" s="87">
        <f>(F310+F314)/2</f>
        <v>9991</v>
      </c>
      <c r="G312" s="77" t="s">
        <v>4569</v>
      </c>
      <c r="H312" s="296"/>
    </row>
    <row r="313" spans="1:9" s="232" customFormat="1" x14ac:dyDescent="0.25">
      <c r="A313" s="77" t="s">
        <v>42</v>
      </c>
      <c r="B313" s="77" t="s">
        <v>1183</v>
      </c>
      <c r="C313" s="219" t="s">
        <v>4572</v>
      </c>
      <c r="D313" s="77" t="s">
        <v>125</v>
      </c>
      <c r="E313" s="78">
        <v>1998</v>
      </c>
      <c r="F313" s="87">
        <f>(F311+F315)/2</f>
        <v>10947.5</v>
      </c>
      <c r="G313" s="77" t="s">
        <v>4571</v>
      </c>
      <c r="H313" s="296"/>
    </row>
    <row r="314" spans="1:9" s="232" customFormat="1" x14ac:dyDescent="0.25">
      <c r="A314" s="77" t="s">
        <v>42</v>
      </c>
      <c r="B314" s="77" t="s">
        <v>1183</v>
      </c>
      <c r="C314" s="219" t="s">
        <v>4465</v>
      </c>
      <c r="D314" s="77" t="s">
        <v>125</v>
      </c>
      <c r="E314" s="78">
        <v>1998</v>
      </c>
      <c r="F314" s="87">
        <v>10850</v>
      </c>
      <c r="G314" s="77" t="s">
        <v>4466</v>
      </c>
      <c r="H314" s="296"/>
      <c r="I314" s="442"/>
    </row>
    <row r="315" spans="1:9" s="232" customFormat="1" x14ac:dyDescent="0.25">
      <c r="A315" s="77" t="s">
        <v>42</v>
      </c>
      <c r="B315" s="77" t="s">
        <v>1183</v>
      </c>
      <c r="C315" s="219" t="s">
        <v>4471</v>
      </c>
      <c r="D315" s="77" t="s">
        <v>125</v>
      </c>
      <c r="E315" s="78">
        <v>1998</v>
      </c>
      <c r="F315" s="87">
        <v>11095</v>
      </c>
      <c r="G315" s="77" t="s">
        <v>4464</v>
      </c>
      <c r="H315" s="296"/>
    </row>
    <row r="316" spans="1:9" x14ac:dyDescent="0.25">
      <c r="A316" s="77" t="s">
        <v>42</v>
      </c>
      <c r="B316" s="77" t="s">
        <v>1183</v>
      </c>
      <c r="C316" s="219" t="s">
        <v>4470</v>
      </c>
      <c r="D316" s="77" t="s">
        <v>44</v>
      </c>
      <c r="E316" s="78">
        <v>1998</v>
      </c>
      <c r="F316" s="87">
        <v>11400</v>
      </c>
      <c r="G316" s="77" t="s">
        <v>4464</v>
      </c>
    </row>
    <row r="317" spans="1:9" x14ac:dyDescent="0.25">
      <c r="A317" s="77" t="s">
        <v>42</v>
      </c>
      <c r="B317" s="77" t="s">
        <v>1183</v>
      </c>
      <c r="C317" s="219" t="s">
        <v>3285</v>
      </c>
      <c r="D317" s="77" t="s">
        <v>43</v>
      </c>
      <c r="E317" s="78">
        <v>1998</v>
      </c>
      <c r="F317" s="111">
        <v>10900</v>
      </c>
      <c r="G317" s="77" t="s">
        <v>4081</v>
      </c>
    </row>
    <row r="318" spans="1:9" x14ac:dyDescent="0.25">
      <c r="A318" s="77" t="s">
        <v>42</v>
      </c>
      <c r="B318" s="77" t="s">
        <v>1183</v>
      </c>
      <c r="C318" s="219" t="s">
        <v>4472</v>
      </c>
      <c r="D318" s="77" t="s">
        <v>125</v>
      </c>
      <c r="E318" s="78">
        <v>1998</v>
      </c>
      <c r="F318" s="87">
        <v>12848</v>
      </c>
      <c r="G318" s="77" t="s">
        <v>4476</v>
      </c>
    </row>
    <row r="319" spans="1:9" x14ac:dyDescent="0.25">
      <c r="A319" s="77" t="s">
        <v>42</v>
      </c>
      <c r="B319" s="77" t="s">
        <v>1183</v>
      </c>
      <c r="C319" s="219" t="s">
        <v>4469</v>
      </c>
      <c r="D319" s="77" t="s">
        <v>125</v>
      </c>
      <c r="E319" s="78">
        <v>1998</v>
      </c>
      <c r="F319" s="87">
        <v>14100</v>
      </c>
      <c r="G319" s="77" t="s">
        <v>3006</v>
      </c>
    </row>
    <row r="320" spans="1:9" x14ac:dyDescent="0.25">
      <c r="A320" s="61" t="s">
        <v>42</v>
      </c>
      <c r="B320" s="61" t="s">
        <v>772</v>
      </c>
      <c r="C320" s="403">
        <v>1.6</v>
      </c>
      <c r="D320" s="61" t="s">
        <v>125</v>
      </c>
      <c r="E320" s="35">
        <v>1998</v>
      </c>
      <c r="F320" s="37">
        <v>18903</v>
      </c>
      <c r="G320" s="61" t="s">
        <v>141</v>
      </c>
    </row>
    <row r="321" spans="1:7" x14ac:dyDescent="0.25">
      <c r="A321" s="61" t="s">
        <v>42</v>
      </c>
      <c r="B321" s="61" t="s">
        <v>772</v>
      </c>
      <c r="C321" s="403">
        <v>1.8</v>
      </c>
      <c r="D321" s="61" t="s">
        <v>44</v>
      </c>
      <c r="E321" s="35">
        <v>1998</v>
      </c>
      <c r="F321" s="37">
        <v>21579</v>
      </c>
      <c r="G321" s="61" t="s">
        <v>141</v>
      </c>
    </row>
    <row r="322" spans="1:7" x14ac:dyDescent="0.25">
      <c r="A322" s="61" t="s">
        <v>42</v>
      </c>
      <c r="B322" s="61" t="s">
        <v>773</v>
      </c>
      <c r="C322" s="403">
        <v>1.6</v>
      </c>
      <c r="D322" s="61" t="s">
        <v>125</v>
      </c>
      <c r="E322" s="35">
        <v>1998</v>
      </c>
      <c r="F322" s="37">
        <v>17814</v>
      </c>
      <c r="G322" s="61" t="s">
        <v>141</v>
      </c>
    </row>
    <row r="323" spans="1:7" x14ac:dyDescent="0.25">
      <c r="A323" s="61" t="s">
        <v>42</v>
      </c>
      <c r="B323" s="61" t="s">
        <v>773</v>
      </c>
      <c r="C323" s="403">
        <v>1.8</v>
      </c>
      <c r="D323" s="61" t="s">
        <v>44</v>
      </c>
      <c r="E323" s="35">
        <v>1998</v>
      </c>
      <c r="F323" s="37">
        <v>20691</v>
      </c>
      <c r="G323" s="61" t="s">
        <v>141</v>
      </c>
    </row>
    <row r="324" spans="1:7" x14ac:dyDescent="0.25">
      <c r="A324" s="61" t="s">
        <v>42</v>
      </c>
      <c r="B324" s="61" t="s">
        <v>181</v>
      </c>
      <c r="C324" s="403">
        <v>1.8</v>
      </c>
      <c r="D324" s="61" t="s">
        <v>125</v>
      </c>
      <c r="E324" s="35">
        <v>1998</v>
      </c>
      <c r="F324" s="37">
        <v>21001</v>
      </c>
      <c r="G324" s="61" t="s">
        <v>126</v>
      </c>
    </row>
    <row r="325" spans="1:7" x14ac:dyDescent="0.25">
      <c r="A325" s="61" t="s">
        <v>42</v>
      </c>
      <c r="B325" s="61" t="s">
        <v>181</v>
      </c>
      <c r="C325" s="403">
        <v>2</v>
      </c>
      <c r="D325" s="61" t="s">
        <v>125</v>
      </c>
      <c r="E325" s="35">
        <v>1998</v>
      </c>
      <c r="F325" s="37">
        <v>28254</v>
      </c>
      <c r="G325" s="61" t="s">
        <v>126</v>
      </c>
    </row>
    <row r="326" spans="1:7" x14ac:dyDescent="0.25">
      <c r="A326" s="61" t="s">
        <v>42</v>
      </c>
      <c r="B326" s="61" t="s">
        <v>181</v>
      </c>
      <c r="C326" s="403" t="s">
        <v>128</v>
      </c>
      <c r="D326" s="61" t="s">
        <v>44</v>
      </c>
      <c r="E326" s="35">
        <v>1998</v>
      </c>
      <c r="F326" s="37">
        <v>31108</v>
      </c>
      <c r="G326" s="61" t="s">
        <v>126</v>
      </c>
    </row>
    <row r="327" spans="1:7" x14ac:dyDescent="0.25">
      <c r="A327" s="61" t="s">
        <v>42</v>
      </c>
      <c r="B327" s="61" t="s">
        <v>677</v>
      </c>
      <c r="C327" s="403">
        <v>1.6</v>
      </c>
      <c r="D327" s="61" t="s">
        <v>125</v>
      </c>
      <c r="E327" s="35">
        <v>1998</v>
      </c>
      <c r="F327" s="37">
        <v>18230</v>
      </c>
      <c r="G327" s="61" t="s">
        <v>126</v>
      </c>
    </row>
    <row r="328" spans="1:7" x14ac:dyDescent="0.25">
      <c r="A328" s="61" t="s">
        <v>42</v>
      </c>
      <c r="B328" s="61" t="s">
        <v>677</v>
      </c>
      <c r="C328" s="403" t="s">
        <v>678</v>
      </c>
      <c r="D328" s="61" t="s">
        <v>125</v>
      </c>
      <c r="E328" s="35">
        <v>1998</v>
      </c>
      <c r="F328" s="37">
        <v>19678</v>
      </c>
      <c r="G328" s="61" t="s">
        <v>126</v>
      </c>
    </row>
    <row r="329" spans="1:7" x14ac:dyDescent="0.25">
      <c r="A329" s="61" t="s">
        <v>42</v>
      </c>
      <c r="B329" s="61" t="s">
        <v>677</v>
      </c>
      <c r="C329" s="403" t="s">
        <v>679</v>
      </c>
      <c r="D329" s="61" t="s">
        <v>44</v>
      </c>
      <c r="E329" s="35">
        <v>1998</v>
      </c>
      <c r="F329" s="37">
        <v>22456</v>
      </c>
      <c r="G329" s="61" t="s">
        <v>126</v>
      </c>
    </row>
    <row r="330" spans="1:7" x14ac:dyDescent="0.25">
      <c r="A330" s="61" t="s">
        <v>42</v>
      </c>
      <c r="B330" s="61" t="s">
        <v>677</v>
      </c>
      <c r="C330" s="403" t="s">
        <v>360</v>
      </c>
      <c r="D330" s="61" t="s">
        <v>125</v>
      </c>
      <c r="E330" s="35">
        <v>1998</v>
      </c>
      <c r="F330" s="37">
        <v>20456</v>
      </c>
      <c r="G330" s="61" t="s">
        <v>126</v>
      </c>
    </row>
    <row r="331" spans="1:7" x14ac:dyDescent="0.25">
      <c r="A331" s="61" t="s">
        <v>42</v>
      </c>
      <c r="B331" s="61" t="s">
        <v>677</v>
      </c>
      <c r="C331" s="403" t="s">
        <v>360</v>
      </c>
      <c r="D331" s="61" t="s">
        <v>44</v>
      </c>
      <c r="E331" s="35">
        <v>1998</v>
      </c>
      <c r="F331" s="37">
        <v>23834</v>
      </c>
      <c r="G331" s="61" t="s">
        <v>126</v>
      </c>
    </row>
    <row r="332" spans="1:7" x14ac:dyDescent="0.25">
      <c r="A332" s="61" t="s">
        <v>42</v>
      </c>
      <c r="B332" s="61" t="s">
        <v>530</v>
      </c>
      <c r="C332" s="403">
        <v>1.5</v>
      </c>
      <c r="D332" s="61" t="s">
        <v>125</v>
      </c>
      <c r="E332" s="35">
        <v>1998</v>
      </c>
      <c r="F332" s="37">
        <v>15142</v>
      </c>
      <c r="G332" s="61" t="s">
        <v>186</v>
      </c>
    </row>
    <row r="333" spans="1:7" x14ac:dyDescent="0.25">
      <c r="A333" s="61" t="s">
        <v>42</v>
      </c>
      <c r="B333" s="61" t="s">
        <v>530</v>
      </c>
      <c r="C333" s="403">
        <v>1.5</v>
      </c>
      <c r="D333" s="61" t="s">
        <v>44</v>
      </c>
      <c r="E333" s="35">
        <v>1998</v>
      </c>
      <c r="F333" s="37">
        <v>17514</v>
      </c>
      <c r="G333" s="61" t="s">
        <v>186</v>
      </c>
    </row>
    <row r="334" spans="1:7" x14ac:dyDescent="0.25">
      <c r="A334" s="61" t="s">
        <v>42</v>
      </c>
      <c r="B334" s="61" t="s">
        <v>216</v>
      </c>
      <c r="C334" s="403">
        <v>1.3</v>
      </c>
      <c r="D334" s="61" t="s">
        <v>125</v>
      </c>
      <c r="E334" s="35">
        <v>1998</v>
      </c>
      <c r="F334" s="37">
        <v>11200</v>
      </c>
      <c r="G334" s="61" t="s">
        <v>186</v>
      </c>
    </row>
    <row r="335" spans="1:7" x14ac:dyDescent="0.25">
      <c r="A335" s="61" t="s">
        <v>42</v>
      </c>
      <c r="B335" s="61" t="s">
        <v>216</v>
      </c>
      <c r="C335" s="403">
        <v>1.5</v>
      </c>
      <c r="D335" s="61" t="s">
        <v>44</v>
      </c>
      <c r="E335" s="35">
        <v>1998</v>
      </c>
      <c r="F335" s="37">
        <v>14240</v>
      </c>
      <c r="G335" s="61" t="s">
        <v>186</v>
      </c>
    </row>
    <row r="336" spans="1:7" x14ac:dyDescent="0.25">
      <c r="A336" s="61" t="s">
        <v>42</v>
      </c>
      <c r="B336" s="61" t="s">
        <v>216</v>
      </c>
      <c r="C336" s="403" t="s">
        <v>217</v>
      </c>
      <c r="D336" s="61" t="s">
        <v>125</v>
      </c>
      <c r="E336" s="35">
        <v>1998</v>
      </c>
      <c r="F336" s="37">
        <v>13112</v>
      </c>
      <c r="G336" s="61" t="s">
        <v>186</v>
      </c>
    </row>
    <row r="337" spans="1:7" x14ac:dyDescent="0.25">
      <c r="A337" s="61" t="s">
        <v>42</v>
      </c>
      <c r="B337" s="61" t="s">
        <v>218</v>
      </c>
      <c r="C337" s="403">
        <v>1.3</v>
      </c>
      <c r="D337" s="61" t="s">
        <v>125</v>
      </c>
      <c r="E337" s="35">
        <v>1998</v>
      </c>
      <c r="F337" s="37">
        <v>14118</v>
      </c>
      <c r="G337" s="61" t="s">
        <v>186</v>
      </c>
    </row>
    <row r="338" spans="1:7" x14ac:dyDescent="0.25">
      <c r="A338" s="61" t="s">
        <v>42</v>
      </c>
      <c r="B338" s="61" t="s">
        <v>219</v>
      </c>
      <c r="C338" s="403" t="s">
        <v>220</v>
      </c>
      <c r="D338" s="61" t="s">
        <v>125</v>
      </c>
      <c r="E338" s="35">
        <v>1998</v>
      </c>
      <c r="F338" s="37">
        <v>13938</v>
      </c>
      <c r="G338" s="61" t="s">
        <v>126</v>
      </c>
    </row>
    <row r="339" spans="1:7" x14ac:dyDescent="0.25">
      <c r="A339" s="61" t="s">
        <v>42</v>
      </c>
      <c r="B339" s="61" t="s">
        <v>219</v>
      </c>
      <c r="C339" s="403" t="s">
        <v>531</v>
      </c>
      <c r="D339" s="61" t="s">
        <v>125</v>
      </c>
      <c r="E339" s="35">
        <v>1998</v>
      </c>
      <c r="F339" s="37">
        <v>13057</v>
      </c>
      <c r="G339" s="61" t="s">
        <v>126</v>
      </c>
    </row>
    <row r="340" spans="1:7" x14ac:dyDescent="0.25">
      <c r="A340" s="61" t="s">
        <v>42</v>
      </c>
      <c r="B340" s="61" t="s">
        <v>219</v>
      </c>
      <c r="C340" s="403" t="s">
        <v>531</v>
      </c>
      <c r="D340" s="61" t="s">
        <v>44</v>
      </c>
      <c r="E340" s="35">
        <v>1998</v>
      </c>
      <c r="F340" s="37">
        <v>14980</v>
      </c>
      <c r="G340" s="61" t="s">
        <v>126</v>
      </c>
    </row>
    <row r="341" spans="1:7" x14ac:dyDescent="0.25">
      <c r="A341" s="61" t="s">
        <v>42</v>
      </c>
      <c r="B341" s="61" t="s">
        <v>219</v>
      </c>
      <c r="C341" s="403" t="s">
        <v>532</v>
      </c>
      <c r="D341" s="61" t="s">
        <v>125</v>
      </c>
      <c r="E341" s="35">
        <v>1998</v>
      </c>
      <c r="F341" s="37">
        <v>16970</v>
      </c>
      <c r="G341" s="61" t="s">
        <v>126</v>
      </c>
    </row>
    <row r="342" spans="1:7" x14ac:dyDescent="0.25">
      <c r="A342" s="61" t="s">
        <v>42</v>
      </c>
      <c r="B342" s="61" t="s">
        <v>219</v>
      </c>
      <c r="C342" s="403" t="s">
        <v>532</v>
      </c>
      <c r="D342" s="61" t="s">
        <v>44</v>
      </c>
      <c r="E342" s="35">
        <v>1998</v>
      </c>
      <c r="F342" s="37">
        <v>18970</v>
      </c>
      <c r="G342" s="61" t="s">
        <v>126</v>
      </c>
    </row>
    <row r="343" spans="1:7" x14ac:dyDescent="0.25">
      <c r="A343" s="61" t="s">
        <v>42</v>
      </c>
      <c r="B343" s="61" t="s">
        <v>153</v>
      </c>
      <c r="C343" s="403">
        <v>2</v>
      </c>
      <c r="D343" s="61" t="s">
        <v>120</v>
      </c>
      <c r="E343" s="35">
        <v>1998</v>
      </c>
      <c r="F343" s="37">
        <v>35150</v>
      </c>
      <c r="G343" s="61" t="s">
        <v>141</v>
      </c>
    </row>
    <row r="344" spans="1:7" x14ac:dyDescent="0.25">
      <c r="A344" s="61" t="s">
        <v>42</v>
      </c>
      <c r="B344" s="61" t="s">
        <v>153</v>
      </c>
      <c r="C344" s="403" t="s">
        <v>535</v>
      </c>
      <c r="D344" s="61" t="s">
        <v>120</v>
      </c>
      <c r="E344" s="35">
        <v>1998</v>
      </c>
      <c r="F344" s="37">
        <v>23978</v>
      </c>
      <c r="G344" s="61" t="s">
        <v>141</v>
      </c>
    </row>
    <row r="345" spans="1:7" x14ac:dyDescent="0.25">
      <c r="A345" s="61" t="s">
        <v>42</v>
      </c>
      <c r="B345" s="61" t="s">
        <v>681</v>
      </c>
      <c r="C345" s="403">
        <v>2</v>
      </c>
      <c r="D345" s="61" t="s">
        <v>120</v>
      </c>
      <c r="E345" s="35">
        <v>1998</v>
      </c>
      <c r="F345" s="37">
        <v>26431</v>
      </c>
      <c r="G345" s="61" t="s">
        <v>141</v>
      </c>
    </row>
    <row r="346" spans="1:7" x14ac:dyDescent="0.25">
      <c r="A346" s="61" t="s">
        <v>42</v>
      </c>
      <c r="B346" s="61" t="s">
        <v>681</v>
      </c>
      <c r="C346" s="403">
        <v>2.5</v>
      </c>
      <c r="D346" s="61" t="s">
        <v>120</v>
      </c>
      <c r="E346" s="35">
        <v>1998</v>
      </c>
      <c r="F346" s="37">
        <v>31340</v>
      </c>
      <c r="G346" s="61" t="s">
        <v>141</v>
      </c>
    </row>
    <row r="347" spans="1:7" x14ac:dyDescent="0.25">
      <c r="A347" s="61" t="s">
        <v>42</v>
      </c>
      <c r="B347" s="61" t="s">
        <v>681</v>
      </c>
      <c r="C347" s="403">
        <v>3</v>
      </c>
      <c r="D347" s="61" t="s">
        <v>120</v>
      </c>
      <c r="E347" s="35">
        <v>1998</v>
      </c>
      <c r="F347" s="37">
        <v>37562</v>
      </c>
      <c r="G347" s="61" t="s">
        <v>141</v>
      </c>
    </row>
    <row r="348" spans="1:7" x14ac:dyDescent="0.25">
      <c r="A348" s="61" t="s">
        <v>42</v>
      </c>
      <c r="B348" s="61" t="s">
        <v>682</v>
      </c>
      <c r="C348" s="403">
        <v>2.5</v>
      </c>
      <c r="D348" s="61" t="s">
        <v>120</v>
      </c>
      <c r="E348" s="35">
        <v>1998</v>
      </c>
      <c r="F348" s="37">
        <v>32780</v>
      </c>
      <c r="G348" s="61" t="s">
        <v>141</v>
      </c>
    </row>
    <row r="349" spans="1:7" x14ac:dyDescent="0.25">
      <c r="A349" s="61" t="s">
        <v>42</v>
      </c>
      <c r="B349" s="61" t="s">
        <v>683</v>
      </c>
      <c r="C349" s="403">
        <v>2</v>
      </c>
      <c r="D349" s="61" t="s">
        <v>44</v>
      </c>
      <c r="E349" s="35">
        <v>1998</v>
      </c>
      <c r="F349" s="37">
        <v>27043</v>
      </c>
      <c r="G349" s="61" t="s">
        <v>141</v>
      </c>
    </row>
    <row r="350" spans="1:7" x14ac:dyDescent="0.25">
      <c r="A350" s="61" t="s">
        <v>42</v>
      </c>
      <c r="B350" s="61" t="s">
        <v>683</v>
      </c>
      <c r="C350" s="403">
        <v>2.5</v>
      </c>
      <c r="D350" s="61" t="s">
        <v>120</v>
      </c>
      <c r="E350" s="35">
        <v>1998</v>
      </c>
      <c r="F350" s="37">
        <v>29490</v>
      </c>
      <c r="G350" s="61" t="s">
        <v>141</v>
      </c>
    </row>
    <row r="351" spans="1:7" x14ac:dyDescent="0.25">
      <c r="A351" s="61" t="s">
        <v>42</v>
      </c>
      <c r="B351" s="61" t="s">
        <v>683</v>
      </c>
      <c r="C351" s="403">
        <v>2.5</v>
      </c>
      <c r="D351" s="61" t="s">
        <v>44</v>
      </c>
      <c r="E351" s="35">
        <v>1998</v>
      </c>
      <c r="F351" s="37">
        <v>33678</v>
      </c>
      <c r="G351" s="61" t="s">
        <v>141</v>
      </c>
    </row>
    <row r="352" spans="1:7" x14ac:dyDescent="0.25">
      <c r="A352" s="61" t="s">
        <v>42</v>
      </c>
      <c r="B352" s="61" t="s">
        <v>613</v>
      </c>
      <c r="C352" s="403">
        <v>2</v>
      </c>
      <c r="D352" s="61" t="s">
        <v>120</v>
      </c>
      <c r="E352" s="35">
        <v>1998</v>
      </c>
      <c r="F352" s="37">
        <v>28324</v>
      </c>
      <c r="G352" s="61" t="s">
        <v>141</v>
      </c>
    </row>
    <row r="353" spans="1:7" x14ac:dyDescent="0.25">
      <c r="A353" s="61" t="s">
        <v>42</v>
      </c>
      <c r="B353" s="61" t="s">
        <v>613</v>
      </c>
      <c r="C353" s="403">
        <v>2</v>
      </c>
      <c r="D353" s="61" t="s">
        <v>120</v>
      </c>
      <c r="E353" s="35">
        <v>1998</v>
      </c>
      <c r="F353" s="37">
        <v>22312</v>
      </c>
      <c r="G353" s="61" t="s">
        <v>141</v>
      </c>
    </row>
    <row r="354" spans="1:7" x14ac:dyDescent="0.25">
      <c r="A354" s="61" t="s">
        <v>42</v>
      </c>
      <c r="B354" s="61" t="s">
        <v>613</v>
      </c>
      <c r="C354" s="403">
        <v>2.5</v>
      </c>
      <c r="D354" s="61" t="s">
        <v>120</v>
      </c>
      <c r="E354" s="35">
        <v>1998</v>
      </c>
      <c r="F354" s="37">
        <v>33207</v>
      </c>
      <c r="G354" s="61" t="s">
        <v>141</v>
      </c>
    </row>
    <row r="355" spans="1:7" x14ac:dyDescent="0.25">
      <c r="A355" s="61" t="s">
        <v>42</v>
      </c>
      <c r="B355" s="61" t="s">
        <v>613</v>
      </c>
      <c r="C355" s="403">
        <v>2.5</v>
      </c>
      <c r="D355" s="61" t="s">
        <v>44</v>
      </c>
      <c r="E355" s="35">
        <v>1998</v>
      </c>
      <c r="F355" s="37">
        <v>37649</v>
      </c>
      <c r="G355" s="61" t="s">
        <v>141</v>
      </c>
    </row>
    <row r="356" spans="1:7" x14ac:dyDescent="0.25">
      <c r="A356" s="61" t="s">
        <v>42</v>
      </c>
      <c r="B356" s="61" t="s">
        <v>613</v>
      </c>
      <c r="C356" s="403">
        <v>3</v>
      </c>
      <c r="D356" s="61" t="s">
        <v>120</v>
      </c>
      <c r="E356" s="35">
        <v>1998</v>
      </c>
      <c r="F356" s="37">
        <v>43981</v>
      </c>
      <c r="G356" s="61" t="s">
        <v>141</v>
      </c>
    </row>
    <row r="357" spans="1:7" x14ac:dyDescent="0.25">
      <c r="A357" s="61" t="s">
        <v>42</v>
      </c>
      <c r="B357" s="61" t="s">
        <v>613</v>
      </c>
      <c r="C357" s="403" t="s">
        <v>158</v>
      </c>
      <c r="D357" s="61" t="s">
        <v>120</v>
      </c>
      <c r="E357" s="35">
        <v>1998</v>
      </c>
      <c r="F357" s="37">
        <v>37616</v>
      </c>
      <c r="G357" s="61" t="s">
        <v>141</v>
      </c>
    </row>
    <row r="358" spans="1:7" x14ac:dyDescent="0.25">
      <c r="A358" s="61" t="s">
        <v>42</v>
      </c>
      <c r="B358" s="61" t="s">
        <v>146</v>
      </c>
      <c r="C358" s="403">
        <v>2</v>
      </c>
      <c r="D358" s="61" t="s">
        <v>120</v>
      </c>
      <c r="E358" s="35">
        <v>1998</v>
      </c>
      <c r="F358" s="37">
        <v>35120</v>
      </c>
      <c r="G358" s="61" t="s">
        <v>147</v>
      </c>
    </row>
    <row r="359" spans="1:7" x14ac:dyDescent="0.25">
      <c r="A359" s="61" t="s">
        <v>42</v>
      </c>
      <c r="B359" s="61" t="s">
        <v>534</v>
      </c>
      <c r="C359" s="403">
        <v>1.8</v>
      </c>
      <c r="D359" s="61" t="s">
        <v>125</v>
      </c>
      <c r="E359" s="35">
        <v>1998</v>
      </c>
      <c r="F359" s="37">
        <v>18990</v>
      </c>
      <c r="G359" s="61" t="s">
        <v>147</v>
      </c>
    </row>
    <row r="360" spans="1:7" x14ac:dyDescent="0.25">
      <c r="A360" s="61" t="s">
        <v>42</v>
      </c>
      <c r="B360" s="61" t="s">
        <v>534</v>
      </c>
      <c r="C360" s="403">
        <v>2</v>
      </c>
      <c r="D360" s="61" t="s">
        <v>125</v>
      </c>
      <c r="E360" s="35">
        <v>1998</v>
      </c>
      <c r="F360" s="37">
        <v>25460</v>
      </c>
      <c r="G360" s="61" t="s">
        <v>147</v>
      </c>
    </row>
    <row r="361" spans="1:7" x14ac:dyDescent="0.25">
      <c r="A361" s="61" t="s">
        <v>42</v>
      </c>
      <c r="B361" s="61" t="s">
        <v>684</v>
      </c>
      <c r="C361" s="403">
        <v>1.3</v>
      </c>
      <c r="D361" s="61" t="s">
        <v>125</v>
      </c>
      <c r="E361" s="35">
        <v>1998</v>
      </c>
      <c r="F361" s="37">
        <v>18342</v>
      </c>
      <c r="G361" s="61" t="s">
        <v>685</v>
      </c>
    </row>
    <row r="362" spans="1:7" x14ac:dyDescent="0.25">
      <c r="A362" s="61" t="s">
        <v>42</v>
      </c>
      <c r="B362" s="61" t="s">
        <v>684</v>
      </c>
      <c r="C362" s="403">
        <v>1.5</v>
      </c>
      <c r="D362" s="61" t="s">
        <v>125</v>
      </c>
      <c r="E362" s="35">
        <v>1998</v>
      </c>
      <c r="F362" s="37">
        <v>23500</v>
      </c>
      <c r="G362" s="61" t="s">
        <v>685</v>
      </c>
    </row>
    <row r="363" spans="1:7" x14ac:dyDescent="0.25">
      <c r="A363" s="61" t="s">
        <v>42</v>
      </c>
      <c r="B363" s="61" t="s">
        <v>852</v>
      </c>
      <c r="C363" s="403">
        <v>1</v>
      </c>
      <c r="D363" s="61" t="s">
        <v>125</v>
      </c>
      <c r="E363" s="35">
        <v>1998</v>
      </c>
      <c r="F363" s="37">
        <v>10140</v>
      </c>
      <c r="G363" s="61" t="s">
        <v>186</v>
      </c>
    </row>
    <row r="364" spans="1:7" x14ac:dyDescent="0.25">
      <c r="A364" s="61" t="s">
        <v>42</v>
      </c>
      <c r="B364" s="61" t="s">
        <v>852</v>
      </c>
      <c r="C364" s="403">
        <v>1</v>
      </c>
      <c r="D364" s="61" t="s">
        <v>44</v>
      </c>
      <c r="E364" s="35">
        <v>1998</v>
      </c>
      <c r="F364" s="37">
        <v>11861</v>
      </c>
      <c r="G364" s="61" t="s">
        <v>186</v>
      </c>
    </row>
    <row r="365" spans="1:7" x14ac:dyDescent="0.25">
      <c r="A365" s="61" t="s">
        <v>42</v>
      </c>
      <c r="B365" s="61" t="s">
        <v>853</v>
      </c>
      <c r="C365" s="403">
        <v>2</v>
      </c>
      <c r="D365" s="61" t="s">
        <v>125</v>
      </c>
      <c r="E365" s="35">
        <v>1998</v>
      </c>
      <c r="F365" s="37">
        <v>22767</v>
      </c>
      <c r="G365" s="61" t="s">
        <v>135</v>
      </c>
    </row>
    <row r="366" spans="1:7" x14ac:dyDescent="0.25">
      <c r="A366" s="61" t="s">
        <v>42</v>
      </c>
      <c r="B366" s="61" t="s">
        <v>853</v>
      </c>
      <c r="C366" s="403">
        <v>2</v>
      </c>
      <c r="D366" s="61" t="s">
        <v>44</v>
      </c>
      <c r="E366" s="35">
        <v>1998</v>
      </c>
      <c r="F366" s="37">
        <v>24544</v>
      </c>
      <c r="G366" s="61" t="s">
        <v>135</v>
      </c>
    </row>
    <row r="367" spans="1:7" x14ac:dyDescent="0.25">
      <c r="A367" s="61" t="s">
        <v>42</v>
      </c>
      <c r="B367" s="61" t="s">
        <v>853</v>
      </c>
      <c r="C367" s="403" t="s">
        <v>360</v>
      </c>
      <c r="D367" s="61" t="s">
        <v>125</v>
      </c>
      <c r="E367" s="35">
        <v>1998</v>
      </c>
      <c r="F367" s="37">
        <v>23878</v>
      </c>
      <c r="G367" s="61" t="s">
        <v>135</v>
      </c>
    </row>
    <row r="368" spans="1:7" x14ac:dyDescent="0.25">
      <c r="A368" s="61" t="s">
        <v>42</v>
      </c>
      <c r="B368" s="61" t="s">
        <v>614</v>
      </c>
      <c r="C368" s="403" t="s">
        <v>615</v>
      </c>
      <c r="D368" s="61" t="s">
        <v>120</v>
      </c>
      <c r="E368" s="35">
        <v>1998</v>
      </c>
      <c r="F368" s="37">
        <v>33000</v>
      </c>
      <c r="G368" s="61" t="s">
        <v>135</v>
      </c>
    </row>
    <row r="369" spans="1:7" x14ac:dyDescent="0.25">
      <c r="A369" s="61" t="s">
        <v>42</v>
      </c>
      <c r="B369" s="61" t="s">
        <v>614</v>
      </c>
      <c r="C369" s="403" t="s">
        <v>616</v>
      </c>
      <c r="D369" s="61" t="s">
        <v>120</v>
      </c>
      <c r="E369" s="35">
        <v>1998</v>
      </c>
      <c r="F369" s="37">
        <v>37765</v>
      </c>
      <c r="G369" s="61" t="s">
        <v>135</v>
      </c>
    </row>
    <row r="370" spans="1:7" x14ac:dyDescent="0.25">
      <c r="A370" s="61" t="s">
        <v>42</v>
      </c>
      <c r="B370" s="61" t="s">
        <v>614</v>
      </c>
      <c r="C370" s="403" t="s">
        <v>616</v>
      </c>
      <c r="D370" s="61" t="s">
        <v>44</v>
      </c>
      <c r="E370" s="35">
        <v>1998</v>
      </c>
      <c r="F370" s="37">
        <v>39990</v>
      </c>
      <c r="G370" s="61" t="s">
        <v>135</v>
      </c>
    </row>
    <row r="371" spans="1:7" x14ac:dyDescent="0.25">
      <c r="A371" s="61" t="s">
        <v>42</v>
      </c>
      <c r="B371" s="61" t="s">
        <v>614</v>
      </c>
      <c r="C371" s="403" t="s">
        <v>774</v>
      </c>
      <c r="D371" s="61" t="s">
        <v>120</v>
      </c>
      <c r="E371" s="35">
        <v>1998</v>
      </c>
      <c r="F371" s="37">
        <v>33980</v>
      </c>
      <c r="G371" s="61" t="s">
        <v>135</v>
      </c>
    </row>
    <row r="372" spans="1:7" x14ac:dyDescent="0.25">
      <c r="A372" s="61" t="s">
        <v>42</v>
      </c>
      <c r="B372" s="61" t="s">
        <v>614</v>
      </c>
      <c r="C372" s="403" t="s">
        <v>775</v>
      </c>
      <c r="D372" s="61" t="s">
        <v>44</v>
      </c>
      <c r="E372" s="35">
        <v>1998</v>
      </c>
      <c r="F372" s="37">
        <v>36880</v>
      </c>
      <c r="G372" s="61" t="s">
        <v>135</v>
      </c>
    </row>
    <row r="373" spans="1:7" x14ac:dyDescent="0.25">
      <c r="A373" s="61" t="s">
        <v>42</v>
      </c>
      <c r="B373" s="61" t="s">
        <v>614</v>
      </c>
      <c r="C373" s="403" t="s">
        <v>776</v>
      </c>
      <c r="D373" s="61" t="s">
        <v>120</v>
      </c>
      <c r="E373" s="35">
        <v>1998</v>
      </c>
      <c r="F373" s="37">
        <v>33241</v>
      </c>
      <c r="G373" s="61" t="s">
        <v>135</v>
      </c>
    </row>
    <row r="374" spans="1:7" x14ac:dyDescent="0.25">
      <c r="A374" s="61" t="s">
        <v>42</v>
      </c>
      <c r="B374" s="61" t="s">
        <v>614</v>
      </c>
      <c r="C374" s="403" t="s">
        <v>776</v>
      </c>
      <c r="D374" s="61" t="s">
        <v>44</v>
      </c>
      <c r="E374" s="35">
        <v>1998</v>
      </c>
      <c r="F374" s="37">
        <v>36870</v>
      </c>
      <c r="G374" s="61" t="s">
        <v>135</v>
      </c>
    </row>
    <row r="375" spans="1:7" x14ac:dyDescent="0.25">
      <c r="A375" s="61" t="s">
        <v>42</v>
      </c>
      <c r="B375" s="61" t="s">
        <v>614</v>
      </c>
      <c r="C375" s="403" t="s">
        <v>777</v>
      </c>
      <c r="D375" s="61" t="s">
        <v>120</v>
      </c>
      <c r="E375" s="35">
        <v>1998</v>
      </c>
      <c r="F375" s="37">
        <v>38021</v>
      </c>
      <c r="G375" s="61" t="s">
        <v>135</v>
      </c>
    </row>
    <row r="376" spans="1:7" x14ac:dyDescent="0.25">
      <c r="A376" s="61" t="s">
        <v>42</v>
      </c>
      <c r="B376" s="61" t="s">
        <v>614</v>
      </c>
      <c r="C376" s="403" t="s">
        <v>777</v>
      </c>
      <c r="D376" s="61" t="s">
        <v>44</v>
      </c>
      <c r="E376" s="35">
        <v>1998</v>
      </c>
      <c r="F376" s="37">
        <v>41406</v>
      </c>
      <c r="G376" s="61" t="s">
        <v>135</v>
      </c>
    </row>
    <row r="377" spans="1:7" x14ac:dyDescent="0.25">
      <c r="A377" s="61" t="s">
        <v>42</v>
      </c>
      <c r="B377" s="61" t="s">
        <v>778</v>
      </c>
      <c r="C377" s="403">
        <v>2.2000000000000002</v>
      </c>
      <c r="D377" s="61" t="s">
        <v>125</v>
      </c>
      <c r="E377" s="35">
        <v>1998</v>
      </c>
      <c r="F377" s="37">
        <v>27590</v>
      </c>
      <c r="G377" s="61" t="s">
        <v>135</v>
      </c>
    </row>
    <row r="378" spans="1:7" x14ac:dyDescent="0.25">
      <c r="A378" s="61" t="s">
        <v>42</v>
      </c>
      <c r="B378" s="61" t="s">
        <v>778</v>
      </c>
      <c r="C378" s="403">
        <v>2.2000000000000002</v>
      </c>
      <c r="D378" s="61" t="s">
        <v>44</v>
      </c>
      <c r="E378" s="35">
        <v>1998</v>
      </c>
      <c r="F378" s="37">
        <v>29870</v>
      </c>
      <c r="G378" s="61" t="s">
        <v>135</v>
      </c>
    </row>
    <row r="379" spans="1:7" x14ac:dyDescent="0.25">
      <c r="A379" s="61" t="s">
        <v>42</v>
      </c>
      <c r="B379" s="61" t="s">
        <v>778</v>
      </c>
      <c r="C379" s="403">
        <v>3</v>
      </c>
      <c r="D379" s="61" t="s">
        <v>125</v>
      </c>
      <c r="E379" s="35">
        <v>1998</v>
      </c>
      <c r="F379" s="37">
        <v>30340</v>
      </c>
      <c r="G379" s="61" t="s">
        <v>135</v>
      </c>
    </row>
    <row r="380" spans="1:7" x14ac:dyDescent="0.25">
      <c r="A380" s="61" t="s">
        <v>42</v>
      </c>
      <c r="B380" s="61" t="s">
        <v>778</v>
      </c>
      <c r="C380" s="403">
        <v>3</v>
      </c>
      <c r="D380" s="61" t="s">
        <v>44</v>
      </c>
      <c r="E380" s="35">
        <v>1998</v>
      </c>
      <c r="F380" s="37">
        <v>33196</v>
      </c>
      <c r="G380" s="61" t="s">
        <v>135</v>
      </c>
    </row>
    <row r="381" spans="1:7" x14ac:dyDescent="0.25">
      <c r="A381" s="61" t="s">
        <v>42</v>
      </c>
      <c r="B381" s="61" t="s">
        <v>188</v>
      </c>
      <c r="C381" s="403">
        <v>2.4</v>
      </c>
      <c r="D381" s="61" t="s">
        <v>120</v>
      </c>
      <c r="E381" s="35">
        <v>1998</v>
      </c>
      <c r="F381" s="105">
        <v>16200</v>
      </c>
      <c r="G381" s="61" t="s">
        <v>189</v>
      </c>
    </row>
    <row r="382" spans="1:7" x14ac:dyDescent="0.25">
      <c r="A382" s="61" t="s">
        <v>42</v>
      </c>
      <c r="B382" s="61" t="s">
        <v>780</v>
      </c>
      <c r="C382" s="403">
        <v>2</v>
      </c>
      <c r="D382" s="61" t="s">
        <v>125</v>
      </c>
      <c r="E382" s="35">
        <v>1998</v>
      </c>
      <c r="F382" s="37">
        <v>23124</v>
      </c>
      <c r="G382" s="61" t="s">
        <v>141</v>
      </c>
    </row>
    <row r="383" spans="1:7" x14ac:dyDescent="0.25">
      <c r="A383" s="61" t="s">
        <v>42</v>
      </c>
      <c r="B383" s="61" t="s">
        <v>780</v>
      </c>
      <c r="C383" s="403">
        <v>2</v>
      </c>
      <c r="D383" s="61" t="s">
        <v>44</v>
      </c>
      <c r="E383" s="35">
        <v>1998</v>
      </c>
      <c r="F383" s="37">
        <v>24430</v>
      </c>
      <c r="G383" s="61" t="s">
        <v>141</v>
      </c>
    </row>
    <row r="384" spans="1:7" x14ac:dyDescent="0.25">
      <c r="A384" s="61" t="s">
        <v>42</v>
      </c>
      <c r="B384" s="61" t="s">
        <v>780</v>
      </c>
      <c r="C384" s="403" t="s">
        <v>360</v>
      </c>
      <c r="D384" s="61" t="s">
        <v>125</v>
      </c>
      <c r="E384" s="35">
        <v>1998</v>
      </c>
      <c r="F384" s="37">
        <v>17659</v>
      </c>
      <c r="G384" s="61" t="s">
        <v>141</v>
      </c>
    </row>
    <row r="385" spans="1:8" x14ac:dyDescent="0.25">
      <c r="A385" s="61" t="s">
        <v>42</v>
      </c>
      <c r="B385" s="61" t="s">
        <v>155</v>
      </c>
      <c r="C385" s="403" t="s">
        <v>361</v>
      </c>
      <c r="D385" s="61" t="s">
        <v>156</v>
      </c>
      <c r="E385" s="35">
        <v>1998</v>
      </c>
      <c r="F385" s="37">
        <v>19322</v>
      </c>
      <c r="G385" s="61" t="s">
        <v>141</v>
      </c>
    </row>
    <row r="386" spans="1:8" x14ac:dyDescent="0.25">
      <c r="A386" s="61" t="s">
        <v>42</v>
      </c>
      <c r="B386" s="61" t="s">
        <v>155</v>
      </c>
      <c r="C386" s="403" t="s">
        <v>361</v>
      </c>
      <c r="D386" s="61" t="s">
        <v>44</v>
      </c>
      <c r="E386" s="35">
        <v>1998</v>
      </c>
      <c r="F386" s="37">
        <v>21340</v>
      </c>
      <c r="G386" s="61" t="s">
        <v>141</v>
      </c>
    </row>
    <row r="387" spans="1:8" x14ac:dyDescent="0.25">
      <c r="A387" s="61" t="s">
        <v>42</v>
      </c>
      <c r="B387" s="61" t="s">
        <v>686</v>
      </c>
      <c r="C387" s="403">
        <v>2</v>
      </c>
      <c r="D387" s="61" t="s">
        <v>120</v>
      </c>
      <c r="E387" s="35">
        <v>1998</v>
      </c>
      <c r="F387" s="37">
        <v>20178</v>
      </c>
      <c r="G387" s="61" t="s">
        <v>141</v>
      </c>
    </row>
    <row r="388" spans="1:8" x14ac:dyDescent="0.25">
      <c r="A388" s="61" t="s">
        <v>42</v>
      </c>
      <c r="B388" s="61" t="s">
        <v>686</v>
      </c>
      <c r="C388" s="403">
        <v>2</v>
      </c>
      <c r="D388" s="61" t="s">
        <v>44</v>
      </c>
      <c r="E388" s="35">
        <v>1998</v>
      </c>
      <c r="F388" s="37">
        <v>26340</v>
      </c>
      <c r="G388" s="61" t="s">
        <v>141</v>
      </c>
    </row>
    <row r="389" spans="1:8" x14ac:dyDescent="0.25">
      <c r="A389" s="61" t="s">
        <v>42</v>
      </c>
      <c r="B389" s="61" t="s">
        <v>686</v>
      </c>
      <c r="C389" s="403" t="s">
        <v>361</v>
      </c>
      <c r="D389" s="61" t="s">
        <v>120</v>
      </c>
      <c r="E389" s="35">
        <v>1998</v>
      </c>
      <c r="F389" s="37">
        <v>26540</v>
      </c>
      <c r="G389" s="61" t="s">
        <v>141</v>
      </c>
    </row>
    <row r="390" spans="1:8" x14ac:dyDescent="0.25">
      <c r="A390" s="61" t="s">
        <v>42</v>
      </c>
      <c r="B390" s="61" t="s">
        <v>686</v>
      </c>
      <c r="C390" s="403" t="s">
        <v>361</v>
      </c>
      <c r="D390" s="61" t="s">
        <v>44</v>
      </c>
      <c r="E390" s="35">
        <v>1998</v>
      </c>
      <c r="F390" s="37">
        <v>28834</v>
      </c>
      <c r="G390" s="61" t="s">
        <v>141</v>
      </c>
    </row>
    <row r="391" spans="1:8" x14ac:dyDescent="0.25">
      <c r="A391" s="61" t="s">
        <v>42</v>
      </c>
      <c r="B391" s="61" t="s">
        <v>157</v>
      </c>
      <c r="C391" s="403">
        <v>1.8</v>
      </c>
      <c r="D391" s="61" t="s">
        <v>120</v>
      </c>
      <c r="E391" s="35">
        <v>1998</v>
      </c>
      <c r="F391" s="37">
        <v>25477</v>
      </c>
      <c r="G391" s="61" t="s">
        <v>141</v>
      </c>
    </row>
    <row r="392" spans="1:8" x14ac:dyDescent="0.25">
      <c r="A392" s="61" t="s">
        <v>42</v>
      </c>
      <c r="B392" s="61" t="s">
        <v>157</v>
      </c>
      <c r="C392" s="403">
        <v>2.4</v>
      </c>
      <c r="D392" s="61" t="s">
        <v>44</v>
      </c>
      <c r="E392" s="35">
        <v>1998</v>
      </c>
      <c r="F392" s="37">
        <v>34051</v>
      </c>
      <c r="G392" s="61" t="s">
        <v>141</v>
      </c>
    </row>
    <row r="393" spans="1:8" x14ac:dyDescent="0.25">
      <c r="A393" s="61" t="s">
        <v>42</v>
      </c>
      <c r="B393" s="61" t="s">
        <v>157</v>
      </c>
      <c r="C393" s="403">
        <v>2.5</v>
      </c>
      <c r="D393" s="61" t="s">
        <v>120</v>
      </c>
      <c r="E393" s="35">
        <v>1998</v>
      </c>
      <c r="F393" s="37">
        <v>28320</v>
      </c>
      <c r="G393" s="61" t="s">
        <v>141</v>
      </c>
    </row>
    <row r="394" spans="1:8" x14ac:dyDescent="0.25">
      <c r="A394" s="61" t="s">
        <v>42</v>
      </c>
      <c r="B394" s="61" t="s">
        <v>157</v>
      </c>
      <c r="C394" s="403">
        <v>2.5</v>
      </c>
      <c r="D394" s="61" t="s">
        <v>44</v>
      </c>
      <c r="E394" s="35">
        <v>1998</v>
      </c>
      <c r="F394" s="37">
        <v>32340</v>
      </c>
      <c r="G394" s="61" t="s">
        <v>141</v>
      </c>
    </row>
    <row r="395" spans="1:8" x14ac:dyDescent="0.25">
      <c r="A395" s="61" t="s">
        <v>42</v>
      </c>
      <c r="B395" s="61" t="s">
        <v>854</v>
      </c>
      <c r="C395" s="403">
        <v>2</v>
      </c>
      <c r="D395" s="61" t="s">
        <v>125</v>
      </c>
      <c r="E395" s="35">
        <v>1998</v>
      </c>
      <c r="F395" s="37">
        <v>21957</v>
      </c>
      <c r="G395" s="61" t="s">
        <v>141</v>
      </c>
    </row>
    <row r="396" spans="1:8" s="67" customFormat="1" x14ac:dyDescent="0.25">
      <c r="A396" s="61" t="s">
        <v>42</v>
      </c>
      <c r="B396" s="61" t="s">
        <v>854</v>
      </c>
      <c r="C396" s="403">
        <v>2</v>
      </c>
      <c r="D396" s="61" t="s">
        <v>44</v>
      </c>
      <c r="E396" s="35">
        <v>1998</v>
      </c>
      <c r="F396" s="37">
        <v>24622</v>
      </c>
      <c r="G396" s="61" t="s">
        <v>141</v>
      </c>
      <c r="H396" s="690"/>
    </row>
    <row r="397" spans="1:8" s="67" customFormat="1" x14ac:dyDescent="0.25">
      <c r="A397" s="61" t="s">
        <v>42</v>
      </c>
      <c r="B397" s="61" t="s">
        <v>781</v>
      </c>
      <c r="C397" s="403">
        <v>1.5</v>
      </c>
      <c r="D397" s="61" t="s">
        <v>125</v>
      </c>
      <c r="E397" s="35">
        <v>1998</v>
      </c>
      <c r="F397" s="37">
        <v>18123</v>
      </c>
      <c r="G397" s="61" t="s">
        <v>141</v>
      </c>
      <c r="H397" s="690"/>
    </row>
    <row r="398" spans="1:8" s="67" customFormat="1" x14ac:dyDescent="0.25">
      <c r="A398" s="61" t="s">
        <v>42</v>
      </c>
      <c r="B398" s="61" t="s">
        <v>781</v>
      </c>
      <c r="C398" s="403">
        <v>1.5</v>
      </c>
      <c r="D398" s="61" t="s">
        <v>44</v>
      </c>
      <c r="E398" s="35">
        <v>1998</v>
      </c>
      <c r="F398" s="37">
        <v>19786</v>
      </c>
      <c r="G398" s="61" t="s">
        <v>141</v>
      </c>
      <c r="H398" s="690"/>
    </row>
    <row r="399" spans="1:8" s="67" customFormat="1" x14ac:dyDescent="0.25">
      <c r="A399" s="77" t="s">
        <v>42</v>
      </c>
      <c r="B399" s="77" t="s">
        <v>4582</v>
      </c>
      <c r="C399" s="323">
        <v>1.8</v>
      </c>
      <c r="D399" s="77" t="s">
        <v>43</v>
      </c>
      <c r="E399" s="78">
        <v>1998</v>
      </c>
      <c r="F399" s="87">
        <v>15909</v>
      </c>
      <c r="G399" s="77" t="s">
        <v>4578</v>
      </c>
      <c r="H399" s="690"/>
    </row>
    <row r="400" spans="1:8" s="67" customFormat="1" x14ac:dyDescent="0.25">
      <c r="A400" s="77" t="s">
        <v>42</v>
      </c>
      <c r="B400" s="77" t="s">
        <v>4582</v>
      </c>
      <c r="C400" s="323">
        <v>1.8</v>
      </c>
      <c r="D400" s="77" t="s">
        <v>44</v>
      </c>
      <c r="E400" s="78">
        <v>1998</v>
      </c>
      <c r="F400" s="87">
        <v>16704</v>
      </c>
      <c r="G400" s="77" t="s">
        <v>4578</v>
      </c>
    </row>
    <row r="401" spans="1:8" s="67" customFormat="1" x14ac:dyDescent="0.25">
      <c r="A401" s="77" t="s">
        <v>42</v>
      </c>
      <c r="B401" s="77" t="s">
        <v>1107</v>
      </c>
      <c r="C401" s="323">
        <v>1.8</v>
      </c>
      <c r="D401" s="77" t="s">
        <v>125</v>
      </c>
      <c r="E401" s="78">
        <v>1998</v>
      </c>
      <c r="F401" s="87">
        <v>14898</v>
      </c>
      <c r="G401" s="77" t="s">
        <v>4583</v>
      </c>
      <c r="H401" s="690"/>
    </row>
    <row r="402" spans="1:8" s="67" customFormat="1" x14ac:dyDescent="0.25">
      <c r="A402" s="77" t="s">
        <v>42</v>
      </c>
      <c r="B402" s="77" t="s">
        <v>4582</v>
      </c>
      <c r="C402" s="323">
        <v>2</v>
      </c>
      <c r="D402" s="77" t="s">
        <v>43</v>
      </c>
      <c r="E402" s="78">
        <v>1998</v>
      </c>
      <c r="F402" s="87">
        <v>16718</v>
      </c>
      <c r="G402" s="77" t="s">
        <v>4578</v>
      </c>
      <c r="H402" s="690"/>
    </row>
    <row r="403" spans="1:8" s="67" customFormat="1" x14ac:dyDescent="0.25">
      <c r="A403" s="77" t="s">
        <v>42</v>
      </c>
      <c r="B403" s="77" t="s">
        <v>4582</v>
      </c>
      <c r="C403" s="323">
        <v>2</v>
      </c>
      <c r="D403" s="77" t="s">
        <v>44</v>
      </c>
      <c r="E403" s="78">
        <v>1998</v>
      </c>
      <c r="F403" s="87">
        <v>17958</v>
      </c>
      <c r="G403" s="77" t="s">
        <v>4581</v>
      </c>
    </row>
    <row r="404" spans="1:8" s="67" customFormat="1" x14ac:dyDescent="0.25">
      <c r="A404" s="77" t="s">
        <v>42</v>
      </c>
      <c r="B404" s="77" t="s">
        <v>1107</v>
      </c>
      <c r="C404" s="323">
        <v>2</v>
      </c>
      <c r="D404" s="77" t="s">
        <v>110</v>
      </c>
      <c r="E404" s="78">
        <v>1998</v>
      </c>
      <c r="F404" s="87">
        <v>15858</v>
      </c>
      <c r="G404" s="77" t="s">
        <v>4580</v>
      </c>
    </row>
    <row r="405" spans="1:8" x14ac:dyDescent="0.25">
      <c r="A405" s="77" t="s">
        <v>42</v>
      </c>
      <c r="B405" s="77" t="s">
        <v>1107</v>
      </c>
      <c r="C405" s="323">
        <v>2</v>
      </c>
      <c r="D405" s="77" t="s">
        <v>426</v>
      </c>
      <c r="E405" s="78">
        <v>1998</v>
      </c>
      <c r="F405" s="87">
        <v>17268</v>
      </c>
      <c r="G405" s="77" t="s">
        <v>4584</v>
      </c>
    </row>
    <row r="406" spans="1:8" x14ac:dyDescent="0.25">
      <c r="A406" s="77" t="s">
        <v>42</v>
      </c>
      <c r="B406" s="77" t="s">
        <v>1107</v>
      </c>
      <c r="C406" s="323">
        <v>2.2000000000000002</v>
      </c>
      <c r="D406" s="77" t="s">
        <v>110</v>
      </c>
      <c r="E406" s="78">
        <v>1998</v>
      </c>
      <c r="F406" s="87">
        <v>17740</v>
      </c>
      <c r="G406" s="77" t="s">
        <v>4578</v>
      </c>
    </row>
    <row r="407" spans="1:8" x14ac:dyDescent="0.25">
      <c r="A407" s="77" t="s">
        <v>42</v>
      </c>
      <c r="B407" s="77" t="s">
        <v>1107</v>
      </c>
      <c r="C407" s="323">
        <v>2.2000000000000002</v>
      </c>
      <c r="D407" s="77" t="s">
        <v>426</v>
      </c>
      <c r="E407" s="78">
        <v>1998</v>
      </c>
      <c r="F407" s="87">
        <v>18596</v>
      </c>
      <c r="G407" s="77" t="s">
        <v>4578</v>
      </c>
    </row>
    <row r="408" spans="1:8" x14ac:dyDescent="0.25">
      <c r="A408" s="61" t="s">
        <v>42</v>
      </c>
      <c r="B408" s="61" t="s">
        <v>287</v>
      </c>
      <c r="C408" s="403">
        <v>1.3</v>
      </c>
      <c r="D408" s="61" t="s">
        <v>125</v>
      </c>
      <c r="E408" s="35">
        <v>1998</v>
      </c>
      <c r="F408" s="37">
        <v>12984</v>
      </c>
      <c r="G408" s="61" t="s">
        <v>141</v>
      </c>
    </row>
    <row r="409" spans="1:8" x14ac:dyDescent="0.25">
      <c r="A409" s="61" t="s">
        <v>42</v>
      </c>
      <c r="B409" s="61" t="s">
        <v>287</v>
      </c>
      <c r="C409" s="403">
        <v>1.5</v>
      </c>
      <c r="D409" s="61" t="s">
        <v>125</v>
      </c>
      <c r="E409" s="35">
        <v>1998</v>
      </c>
      <c r="F409" s="37">
        <v>17772</v>
      </c>
      <c r="G409" s="61" t="s">
        <v>141</v>
      </c>
    </row>
    <row r="410" spans="1:8" x14ac:dyDescent="0.25">
      <c r="A410" s="61" t="s">
        <v>42</v>
      </c>
      <c r="B410" s="61" t="s">
        <v>287</v>
      </c>
      <c r="C410" s="403">
        <v>1.6</v>
      </c>
      <c r="D410" s="61" t="s">
        <v>125</v>
      </c>
      <c r="E410" s="35">
        <v>1998</v>
      </c>
      <c r="F410" s="37">
        <v>16948</v>
      </c>
      <c r="G410" s="61" t="s">
        <v>141</v>
      </c>
    </row>
    <row r="411" spans="1:8" x14ac:dyDescent="0.25">
      <c r="A411" s="61" t="s">
        <v>42</v>
      </c>
      <c r="B411" s="61" t="s">
        <v>287</v>
      </c>
      <c r="C411" s="403">
        <v>1.6</v>
      </c>
      <c r="D411" s="61" t="s">
        <v>44</v>
      </c>
      <c r="E411" s="35">
        <v>1998</v>
      </c>
      <c r="F411" s="37">
        <v>18691</v>
      </c>
      <c r="G411" s="61" t="s">
        <v>141</v>
      </c>
    </row>
    <row r="412" spans="1:8" x14ac:dyDescent="0.25">
      <c r="A412" s="61" t="s">
        <v>42</v>
      </c>
      <c r="B412" s="61" t="s">
        <v>287</v>
      </c>
      <c r="C412" s="403" t="s">
        <v>209</v>
      </c>
      <c r="D412" s="61" t="s">
        <v>125</v>
      </c>
      <c r="E412" s="35">
        <v>1998</v>
      </c>
      <c r="F412" s="37">
        <v>15872</v>
      </c>
      <c r="G412" s="61" t="s">
        <v>141</v>
      </c>
    </row>
    <row r="413" spans="1:8" x14ac:dyDescent="0.25">
      <c r="A413" s="61" t="s">
        <v>42</v>
      </c>
      <c r="B413" s="61" t="s">
        <v>287</v>
      </c>
      <c r="C413" s="403" t="s">
        <v>209</v>
      </c>
      <c r="D413" s="61" t="s">
        <v>44</v>
      </c>
      <c r="E413" s="35">
        <v>1998</v>
      </c>
      <c r="F413" s="37">
        <v>18659</v>
      </c>
      <c r="G413" s="61" t="s">
        <v>141</v>
      </c>
    </row>
    <row r="414" spans="1:8" x14ac:dyDescent="0.25">
      <c r="A414" s="61" t="s">
        <v>42</v>
      </c>
      <c r="B414" s="61" t="s">
        <v>287</v>
      </c>
      <c r="C414" s="403" t="s">
        <v>288</v>
      </c>
      <c r="D414" s="61" t="s">
        <v>125</v>
      </c>
      <c r="E414" s="35">
        <v>1998</v>
      </c>
      <c r="F414" s="37">
        <v>17340</v>
      </c>
      <c r="G414" s="61" t="s">
        <v>141</v>
      </c>
    </row>
    <row r="415" spans="1:8" x14ac:dyDescent="0.25">
      <c r="A415" s="61" t="s">
        <v>42</v>
      </c>
      <c r="B415" s="61" t="s">
        <v>287</v>
      </c>
      <c r="C415" s="403" t="s">
        <v>288</v>
      </c>
      <c r="D415" s="61" t="s">
        <v>44</v>
      </c>
      <c r="E415" s="35">
        <v>1998</v>
      </c>
      <c r="F415" s="37">
        <v>19993</v>
      </c>
      <c r="G415" s="61" t="s">
        <v>141</v>
      </c>
    </row>
    <row r="416" spans="1:8" x14ac:dyDescent="0.25">
      <c r="A416" s="222" t="s">
        <v>42</v>
      </c>
      <c r="B416" s="222" t="s">
        <v>224</v>
      </c>
      <c r="C416" s="403">
        <v>1.3</v>
      </c>
      <c r="D416" s="222" t="s">
        <v>125</v>
      </c>
      <c r="E416" s="223">
        <v>1998</v>
      </c>
      <c r="F416" s="308">
        <v>9493</v>
      </c>
      <c r="G416" s="222" t="s">
        <v>173</v>
      </c>
    </row>
    <row r="417" spans="1:9" x14ac:dyDescent="0.25">
      <c r="A417" s="222" t="s">
        <v>42</v>
      </c>
      <c r="B417" s="222" t="s">
        <v>224</v>
      </c>
      <c r="C417" s="403">
        <v>1.3</v>
      </c>
      <c r="D417" s="222" t="s">
        <v>125</v>
      </c>
      <c r="E417" s="223">
        <v>1998</v>
      </c>
      <c r="F417" s="308">
        <v>9956</v>
      </c>
      <c r="G417" s="222" t="s">
        <v>186</v>
      </c>
    </row>
    <row r="418" spans="1:9" s="232" customFormat="1" x14ac:dyDescent="0.25">
      <c r="A418" s="222" t="s">
        <v>42</v>
      </c>
      <c r="B418" s="222" t="s">
        <v>224</v>
      </c>
      <c r="C418" s="403">
        <v>1.5</v>
      </c>
      <c r="D418" s="222" t="s">
        <v>125</v>
      </c>
      <c r="E418" s="223">
        <v>1998</v>
      </c>
      <c r="F418" s="308">
        <v>9712</v>
      </c>
      <c r="G418" s="222" t="s">
        <v>173</v>
      </c>
      <c r="I418" s="247"/>
    </row>
    <row r="419" spans="1:9" s="232" customFormat="1" x14ac:dyDescent="0.25">
      <c r="A419" s="222" t="s">
        <v>42</v>
      </c>
      <c r="B419" s="222" t="s">
        <v>224</v>
      </c>
      <c r="C419" s="403">
        <v>1.5</v>
      </c>
      <c r="D419" s="222" t="s">
        <v>125</v>
      </c>
      <c r="E419" s="223">
        <v>1998</v>
      </c>
      <c r="F419" s="308">
        <v>11804</v>
      </c>
      <c r="G419" s="222" t="s">
        <v>186</v>
      </c>
      <c r="I419" s="247"/>
    </row>
    <row r="420" spans="1:9" s="232" customFormat="1" x14ac:dyDescent="0.25">
      <c r="A420" s="61" t="s">
        <v>42</v>
      </c>
      <c r="B420" s="61" t="s">
        <v>225</v>
      </c>
      <c r="C420" s="403">
        <v>1.3</v>
      </c>
      <c r="D420" s="61" t="s">
        <v>125</v>
      </c>
      <c r="E420" s="35">
        <v>1998</v>
      </c>
      <c r="F420" s="37">
        <v>10785</v>
      </c>
      <c r="G420" s="61" t="s">
        <v>186</v>
      </c>
      <c r="I420" s="247"/>
    </row>
    <row r="421" spans="1:9" x14ac:dyDescent="0.25">
      <c r="A421" s="61" t="s">
        <v>42</v>
      </c>
      <c r="B421" s="61" t="s">
        <v>225</v>
      </c>
      <c r="C421" s="403">
        <v>1.3</v>
      </c>
      <c r="D421" s="61" t="s">
        <v>44</v>
      </c>
      <c r="E421" s="35">
        <v>1998</v>
      </c>
      <c r="F421" s="37">
        <v>13271</v>
      </c>
      <c r="G421" s="61" t="s">
        <v>186</v>
      </c>
    </row>
    <row r="422" spans="1:9" x14ac:dyDescent="0.25">
      <c r="A422" s="61" t="s">
        <v>42</v>
      </c>
      <c r="B422" s="61" t="s">
        <v>225</v>
      </c>
      <c r="C422" s="403">
        <v>1.5</v>
      </c>
      <c r="D422" s="61" t="s">
        <v>125</v>
      </c>
      <c r="E422" s="35">
        <v>1998</v>
      </c>
      <c r="F422" s="37">
        <v>15293</v>
      </c>
      <c r="G422" s="61" t="s">
        <v>186</v>
      </c>
    </row>
    <row r="423" spans="1:9" x14ac:dyDescent="0.25">
      <c r="A423" s="61" t="s">
        <v>42</v>
      </c>
      <c r="B423" s="61" t="s">
        <v>225</v>
      </c>
      <c r="C423" s="403">
        <v>1.5</v>
      </c>
      <c r="D423" s="61" t="s">
        <v>44</v>
      </c>
      <c r="E423" s="35">
        <v>1998</v>
      </c>
      <c r="F423" s="37">
        <v>17014</v>
      </c>
      <c r="G423" s="61" t="s">
        <v>186</v>
      </c>
    </row>
    <row r="424" spans="1:9" x14ac:dyDescent="0.25">
      <c r="A424" s="61" t="s">
        <v>42</v>
      </c>
      <c r="B424" s="61" t="s">
        <v>226</v>
      </c>
      <c r="C424" s="403">
        <v>1.5</v>
      </c>
      <c r="D424" s="61" t="s">
        <v>125</v>
      </c>
      <c r="E424" s="35">
        <v>1998</v>
      </c>
      <c r="F424" s="37">
        <v>15687</v>
      </c>
      <c r="G424" s="61" t="s">
        <v>141</v>
      </c>
    </row>
    <row r="425" spans="1:9" x14ac:dyDescent="0.25">
      <c r="A425" s="61" t="s">
        <v>42</v>
      </c>
      <c r="B425" s="61" t="s">
        <v>226</v>
      </c>
      <c r="C425" s="403">
        <v>1.5</v>
      </c>
      <c r="D425" s="61" t="s">
        <v>44</v>
      </c>
      <c r="E425" s="35">
        <v>1998</v>
      </c>
      <c r="F425" s="37">
        <v>18272</v>
      </c>
      <c r="G425" s="61" t="s">
        <v>141</v>
      </c>
    </row>
    <row r="426" spans="1:9" x14ac:dyDescent="0.25">
      <c r="A426" s="61" t="s">
        <v>42</v>
      </c>
      <c r="B426" s="61" t="s">
        <v>226</v>
      </c>
      <c r="C426" s="403" t="s">
        <v>212</v>
      </c>
      <c r="D426" s="61" t="s">
        <v>125</v>
      </c>
      <c r="E426" s="35">
        <v>1998</v>
      </c>
      <c r="F426" s="37">
        <v>15650</v>
      </c>
      <c r="G426" s="61" t="s">
        <v>141</v>
      </c>
    </row>
    <row r="427" spans="1:9" x14ac:dyDescent="0.25">
      <c r="A427" s="61" t="s">
        <v>42</v>
      </c>
      <c r="B427" s="61" t="s">
        <v>159</v>
      </c>
      <c r="C427" s="403">
        <v>2</v>
      </c>
      <c r="D427" s="61" t="s">
        <v>120</v>
      </c>
      <c r="E427" s="35">
        <v>1998</v>
      </c>
      <c r="F427" s="37">
        <v>18936</v>
      </c>
      <c r="G427" s="61" t="s">
        <v>160</v>
      </c>
    </row>
    <row r="428" spans="1:9" x14ac:dyDescent="0.25">
      <c r="A428" s="61" t="s">
        <v>42</v>
      </c>
      <c r="B428" s="61" t="s">
        <v>159</v>
      </c>
      <c r="C428" s="403">
        <v>2</v>
      </c>
      <c r="D428" s="61" t="s">
        <v>44</v>
      </c>
      <c r="E428" s="35">
        <v>1998</v>
      </c>
      <c r="F428" s="37">
        <v>23267</v>
      </c>
      <c r="G428" s="61" t="s">
        <v>160</v>
      </c>
    </row>
    <row r="429" spans="1:9" x14ac:dyDescent="0.25">
      <c r="A429" s="61" t="s">
        <v>42</v>
      </c>
      <c r="B429" s="61" t="s">
        <v>855</v>
      </c>
      <c r="C429" s="403" t="s">
        <v>414</v>
      </c>
      <c r="D429" s="61" t="s">
        <v>120</v>
      </c>
      <c r="E429" s="35">
        <v>1998</v>
      </c>
      <c r="F429" s="37">
        <v>20713</v>
      </c>
      <c r="G429" s="61" t="s">
        <v>160</v>
      </c>
    </row>
    <row r="430" spans="1:9" x14ac:dyDescent="0.25">
      <c r="A430" s="61" t="s">
        <v>42</v>
      </c>
      <c r="B430" s="61" t="s">
        <v>855</v>
      </c>
      <c r="C430" s="403" t="s">
        <v>414</v>
      </c>
      <c r="D430" s="61" t="s">
        <v>44</v>
      </c>
      <c r="E430" s="35">
        <v>1998</v>
      </c>
      <c r="F430" s="37">
        <v>23489</v>
      </c>
      <c r="G430" s="61" t="s">
        <v>160</v>
      </c>
    </row>
    <row r="431" spans="1:9" x14ac:dyDescent="0.25">
      <c r="A431" s="61" t="s">
        <v>42</v>
      </c>
      <c r="B431" s="61" t="s">
        <v>617</v>
      </c>
      <c r="C431" s="221" t="s">
        <v>3929</v>
      </c>
      <c r="D431" s="61" t="s">
        <v>44</v>
      </c>
      <c r="E431" s="35">
        <v>1998</v>
      </c>
      <c r="F431" s="45">
        <v>22575</v>
      </c>
      <c r="G431" s="61" t="s">
        <v>147</v>
      </c>
    </row>
    <row r="432" spans="1:9" x14ac:dyDescent="0.25">
      <c r="A432" s="61" t="s">
        <v>42</v>
      </c>
      <c r="B432" s="61" t="s">
        <v>618</v>
      </c>
      <c r="C432" s="221" t="s">
        <v>4191</v>
      </c>
      <c r="D432" s="61" t="s">
        <v>44</v>
      </c>
      <c r="E432" s="35">
        <v>1998</v>
      </c>
      <c r="F432" s="45">
        <v>23850</v>
      </c>
      <c r="G432" s="61" t="s">
        <v>147</v>
      </c>
    </row>
    <row r="433" spans="1:7" x14ac:dyDescent="0.25">
      <c r="A433" s="80" t="s">
        <v>42</v>
      </c>
      <c r="B433" s="80" t="s">
        <v>782</v>
      </c>
      <c r="C433" s="323">
        <v>1.6</v>
      </c>
      <c r="D433" s="80" t="s">
        <v>110</v>
      </c>
      <c r="E433" s="78">
        <v>1998</v>
      </c>
      <c r="F433" s="163">
        <v>14550</v>
      </c>
      <c r="G433" s="80" t="s">
        <v>141</v>
      </c>
    </row>
    <row r="434" spans="1:7" x14ac:dyDescent="0.25">
      <c r="A434" s="80" t="s">
        <v>42</v>
      </c>
      <c r="B434" s="80" t="s">
        <v>782</v>
      </c>
      <c r="C434" s="323">
        <v>1.6</v>
      </c>
      <c r="D434" s="80" t="s">
        <v>110</v>
      </c>
      <c r="E434" s="78">
        <v>1998</v>
      </c>
      <c r="F434" s="163">
        <v>14750</v>
      </c>
      <c r="G434" s="80" t="s">
        <v>147</v>
      </c>
    </row>
    <row r="435" spans="1:7" x14ac:dyDescent="0.25">
      <c r="A435" s="80" t="s">
        <v>42</v>
      </c>
      <c r="B435" s="80" t="s">
        <v>782</v>
      </c>
      <c r="C435" s="323">
        <v>1.8</v>
      </c>
      <c r="D435" s="80" t="s">
        <v>110</v>
      </c>
      <c r="E435" s="78">
        <v>1998</v>
      </c>
      <c r="F435" s="163">
        <v>15150</v>
      </c>
      <c r="G435" s="80" t="s">
        <v>141</v>
      </c>
    </row>
    <row r="436" spans="1:7" x14ac:dyDescent="0.25">
      <c r="A436" s="61" t="s">
        <v>42</v>
      </c>
      <c r="B436" s="61" t="s">
        <v>362</v>
      </c>
      <c r="C436" s="221">
        <v>3.4</v>
      </c>
      <c r="D436" s="61" t="s">
        <v>43</v>
      </c>
      <c r="E436" s="35">
        <v>1998</v>
      </c>
      <c r="F436" s="45">
        <v>49173.333333333299</v>
      </c>
      <c r="G436" s="61" t="s">
        <v>364</v>
      </c>
    </row>
    <row r="437" spans="1:7" x14ac:dyDescent="0.25">
      <c r="A437" s="61" t="s">
        <v>42</v>
      </c>
      <c r="B437" s="61" t="s">
        <v>362</v>
      </c>
      <c r="C437" s="221">
        <v>4</v>
      </c>
      <c r="D437" s="61" t="s">
        <v>43</v>
      </c>
      <c r="E437" s="35">
        <v>1998</v>
      </c>
      <c r="F437" s="45">
        <v>54946.666666666701</v>
      </c>
      <c r="G437" s="61" t="s">
        <v>363</v>
      </c>
    </row>
    <row r="438" spans="1:7" x14ac:dyDescent="0.25">
      <c r="A438" s="61" t="s">
        <v>42</v>
      </c>
      <c r="B438" s="61" t="s">
        <v>362</v>
      </c>
      <c r="C438" s="221">
        <v>4</v>
      </c>
      <c r="D438" s="61" t="s">
        <v>43</v>
      </c>
      <c r="E438" s="35">
        <v>1998</v>
      </c>
      <c r="F438" s="45">
        <v>53173.333333333299</v>
      </c>
      <c r="G438" s="61" t="s">
        <v>364</v>
      </c>
    </row>
    <row r="439" spans="1:7" x14ac:dyDescent="0.25">
      <c r="A439" s="61" t="s">
        <v>42</v>
      </c>
      <c r="B439" s="61" t="s">
        <v>362</v>
      </c>
      <c r="C439" s="221">
        <v>4.2</v>
      </c>
      <c r="D439" s="61" t="s">
        <v>43</v>
      </c>
      <c r="E439" s="35">
        <v>1998</v>
      </c>
      <c r="F439" s="45">
        <v>64530</v>
      </c>
      <c r="G439" s="61" t="s">
        <v>363</v>
      </c>
    </row>
    <row r="440" spans="1:7" s="122" customFormat="1" x14ac:dyDescent="0.25">
      <c r="A440" s="61" t="s">
        <v>42</v>
      </c>
      <c r="B440" s="61" t="s">
        <v>362</v>
      </c>
      <c r="C440" s="221">
        <v>4.2</v>
      </c>
      <c r="D440" s="61" t="s">
        <v>43</v>
      </c>
      <c r="E440" s="35">
        <v>1998</v>
      </c>
      <c r="F440" s="45">
        <v>58780</v>
      </c>
      <c r="G440" s="61" t="s">
        <v>364</v>
      </c>
    </row>
    <row r="441" spans="1:7" s="122" customFormat="1" x14ac:dyDescent="0.25">
      <c r="A441" s="80" t="s">
        <v>42</v>
      </c>
      <c r="B441" s="61" t="s">
        <v>2946</v>
      </c>
      <c r="C441" s="323" t="s">
        <v>2945</v>
      </c>
      <c r="D441" s="80" t="s">
        <v>43</v>
      </c>
      <c r="E441" s="236" t="s">
        <v>793</v>
      </c>
      <c r="F441" s="163">
        <v>33651</v>
      </c>
      <c r="G441" s="80" t="s">
        <v>2947</v>
      </c>
    </row>
    <row r="442" spans="1:7" s="122" customFormat="1" x14ac:dyDescent="0.25">
      <c r="A442" s="80" t="s">
        <v>42</v>
      </c>
      <c r="B442" s="61" t="s">
        <v>2946</v>
      </c>
      <c r="C442" s="323" t="s">
        <v>2945</v>
      </c>
      <c r="D442" s="80" t="s">
        <v>43</v>
      </c>
      <c r="E442" s="236" t="s">
        <v>793</v>
      </c>
      <c r="F442" s="163">
        <v>34663</v>
      </c>
      <c r="G442" s="80" t="s">
        <v>2943</v>
      </c>
    </row>
    <row r="443" spans="1:7" s="122" customFormat="1" x14ac:dyDescent="0.25">
      <c r="A443" s="33" t="s">
        <v>42</v>
      </c>
      <c r="B443" s="33" t="s">
        <v>231</v>
      </c>
      <c r="C443" s="221" t="s">
        <v>290</v>
      </c>
      <c r="D443" s="33" t="s">
        <v>44</v>
      </c>
      <c r="E443" s="35">
        <v>1998</v>
      </c>
      <c r="F443" s="39">
        <v>43993</v>
      </c>
      <c r="G443" s="33" t="s">
        <v>147</v>
      </c>
    </row>
    <row r="444" spans="1:7" s="122" customFormat="1" x14ac:dyDescent="0.25">
      <c r="A444" s="33" t="s">
        <v>42</v>
      </c>
      <c r="B444" s="33" t="s">
        <v>231</v>
      </c>
      <c r="C444" s="221" t="s">
        <v>859</v>
      </c>
      <c r="D444" s="33" t="s">
        <v>44</v>
      </c>
      <c r="E444" s="35">
        <v>1998</v>
      </c>
      <c r="F444" s="39">
        <v>44402</v>
      </c>
      <c r="G444" s="33" t="s">
        <v>147</v>
      </c>
    </row>
    <row r="445" spans="1:7" s="122" customFormat="1" x14ac:dyDescent="0.25">
      <c r="A445" s="33" t="s">
        <v>42</v>
      </c>
      <c r="B445" s="33" t="s">
        <v>231</v>
      </c>
      <c r="C445" s="221" t="s">
        <v>6536</v>
      </c>
      <c r="D445" s="33" t="s">
        <v>44</v>
      </c>
      <c r="E445" s="35">
        <v>1998</v>
      </c>
      <c r="F445" s="39">
        <v>31693.98907103825</v>
      </c>
      <c r="G445" s="33" t="s">
        <v>147</v>
      </c>
    </row>
    <row r="446" spans="1:7" s="122" customFormat="1" x14ac:dyDescent="0.25">
      <c r="A446" s="33" t="s">
        <v>42</v>
      </c>
      <c r="B446" s="33" t="s">
        <v>231</v>
      </c>
      <c r="C446" s="221" t="s">
        <v>194</v>
      </c>
      <c r="D446" s="33" t="s">
        <v>44</v>
      </c>
      <c r="E446" s="35">
        <v>1998</v>
      </c>
      <c r="F446" s="39">
        <v>44276</v>
      </c>
      <c r="G446" s="33" t="s">
        <v>147</v>
      </c>
    </row>
    <row r="447" spans="1:7" s="122" customFormat="1" x14ac:dyDescent="0.25">
      <c r="A447" s="33" t="s">
        <v>42</v>
      </c>
      <c r="B447" s="33" t="s">
        <v>231</v>
      </c>
      <c r="C447" s="221">
        <v>4.5</v>
      </c>
      <c r="D447" s="33" t="s">
        <v>44</v>
      </c>
      <c r="E447" s="35">
        <v>1998</v>
      </c>
      <c r="F447" s="39">
        <v>30327.868852459014</v>
      </c>
      <c r="G447" s="33" t="s">
        <v>147</v>
      </c>
    </row>
    <row r="448" spans="1:7" s="122" customFormat="1" x14ac:dyDescent="0.25">
      <c r="A448" s="33" t="s">
        <v>42</v>
      </c>
      <c r="B448" s="33" t="s">
        <v>231</v>
      </c>
      <c r="C448" s="221">
        <v>4.7</v>
      </c>
      <c r="D448" s="33" t="s">
        <v>44</v>
      </c>
      <c r="E448" s="35">
        <v>1998</v>
      </c>
      <c r="F448" s="39">
        <v>31420.765027322403</v>
      </c>
      <c r="G448" s="33" t="s">
        <v>147</v>
      </c>
    </row>
    <row r="449" spans="1:7" s="122" customFormat="1" x14ac:dyDescent="0.25">
      <c r="A449" s="33" t="s">
        <v>42</v>
      </c>
      <c r="B449" s="33" t="s">
        <v>231</v>
      </c>
      <c r="C449" s="221" t="s">
        <v>860</v>
      </c>
      <c r="D449" s="33" t="s">
        <v>44</v>
      </c>
      <c r="E449" s="35">
        <v>1998</v>
      </c>
      <c r="F449" s="39">
        <v>44402</v>
      </c>
      <c r="G449" s="33" t="s">
        <v>147</v>
      </c>
    </row>
    <row r="450" spans="1:7" s="122" customFormat="1" x14ac:dyDescent="0.25">
      <c r="A450" s="33" t="s">
        <v>42</v>
      </c>
      <c r="B450" s="33" t="s">
        <v>148</v>
      </c>
      <c r="C450" s="221">
        <v>4.2</v>
      </c>
      <c r="D450" s="33" t="s">
        <v>44</v>
      </c>
      <c r="E450" s="35">
        <v>1998</v>
      </c>
      <c r="F450" s="45">
        <v>39793</v>
      </c>
      <c r="G450" s="33" t="s">
        <v>147</v>
      </c>
    </row>
    <row r="451" spans="1:7" x14ac:dyDescent="0.25">
      <c r="A451" s="33" t="s">
        <v>42</v>
      </c>
      <c r="B451" s="33" t="s">
        <v>148</v>
      </c>
      <c r="C451" s="221">
        <v>2.7</v>
      </c>
      <c r="D451" s="33" t="s">
        <v>44</v>
      </c>
      <c r="E451" s="35">
        <v>1998</v>
      </c>
      <c r="F451" s="39">
        <v>28587</v>
      </c>
      <c r="G451" s="33" t="s">
        <v>147</v>
      </c>
    </row>
    <row r="452" spans="1:7" x14ac:dyDescent="0.25">
      <c r="A452" s="33" t="s">
        <v>42</v>
      </c>
      <c r="B452" s="33" t="s">
        <v>148</v>
      </c>
      <c r="C452" s="221">
        <v>3</v>
      </c>
      <c r="D452" s="33" t="s">
        <v>44</v>
      </c>
      <c r="E452" s="35">
        <v>1998</v>
      </c>
      <c r="F452" s="39">
        <v>29975</v>
      </c>
      <c r="G452" s="33" t="s">
        <v>147</v>
      </c>
    </row>
    <row r="453" spans="1:7" x14ac:dyDescent="0.25">
      <c r="A453" s="33" t="s">
        <v>42</v>
      </c>
      <c r="B453" s="33" t="s">
        <v>148</v>
      </c>
      <c r="C453" s="221">
        <v>3.4</v>
      </c>
      <c r="D453" s="33" t="s">
        <v>44</v>
      </c>
      <c r="E453" s="35">
        <v>1998</v>
      </c>
      <c r="F453" s="39">
        <v>32852</v>
      </c>
      <c r="G453" s="33" t="s">
        <v>147</v>
      </c>
    </row>
    <row r="454" spans="1:7" x14ac:dyDescent="0.25">
      <c r="A454" s="61" t="s">
        <v>42</v>
      </c>
      <c r="B454" s="61" t="s">
        <v>693</v>
      </c>
      <c r="C454" s="221">
        <v>2</v>
      </c>
      <c r="D454" s="61" t="s">
        <v>43</v>
      </c>
      <c r="E454" s="35">
        <v>1998</v>
      </c>
      <c r="F454" s="45">
        <v>23690</v>
      </c>
      <c r="G454" s="61" t="s">
        <v>350</v>
      </c>
    </row>
    <row r="455" spans="1:7" x14ac:dyDescent="0.25">
      <c r="A455" s="80" t="s">
        <v>42</v>
      </c>
      <c r="B455" s="80" t="s">
        <v>3028</v>
      </c>
      <c r="C455" s="405">
        <v>2</v>
      </c>
      <c r="D455" s="80" t="s">
        <v>125</v>
      </c>
      <c r="E455" s="78">
        <v>1998</v>
      </c>
      <c r="F455" s="299">
        <v>10639</v>
      </c>
      <c r="G455" s="80" t="s">
        <v>1576</v>
      </c>
    </row>
    <row r="456" spans="1:7" hidden="1" x14ac:dyDescent="0.25">
      <c r="A456" s="33"/>
      <c r="B456" s="33"/>
      <c r="C456" s="561"/>
      <c r="D456" s="61"/>
      <c r="E456" s="112"/>
      <c r="F456" s="45"/>
      <c r="G456" s="33"/>
    </row>
    <row r="457" spans="1:7" hidden="1" x14ac:dyDescent="0.25">
      <c r="A457" s="33"/>
      <c r="B457" s="33"/>
      <c r="C457" s="561"/>
      <c r="D457" s="61"/>
      <c r="E457" s="112"/>
      <c r="F457" s="45"/>
      <c r="G457" s="33"/>
    </row>
    <row r="458" spans="1:7" hidden="1" x14ac:dyDescent="0.25">
      <c r="A458" s="33"/>
      <c r="B458" s="33"/>
      <c r="C458" s="561"/>
      <c r="D458" s="61"/>
      <c r="E458" s="112"/>
      <c r="F458" s="45"/>
      <c r="G458" s="33"/>
    </row>
    <row r="459" spans="1:7" hidden="1" x14ac:dyDescent="0.25">
      <c r="A459" s="33"/>
      <c r="B459" s="33"/>
      <c r="C459" s="561"/>
      <c r="D459" s="61"/>
      <c r="E459" s="112"/>
      <c r="F459" s="45"/>
      <c r="G459" s="33"/>
    </row>
    <row r="460" spans="1:7" hidden="1" x14ac:dyDescent="0.25">
      <c r="A460" s="33"/>
      <c r="B460" s="33"/>
      <c r="C460" s="561"/>
      <c r="D460" s="61"/>
      <c r="E460" s="112"/>
      <c r="F460" s="45"/>
      <c r="G460" s="33"/>
    </row>
    <row r="461" spans="1:7" hidden="1" x14ac:dyDescent="0.25">
      <c r="A461" s="33"/>
      <c r="B461" s="33"/>
      <c r="C461" s="561"/>
      <c r="D461" s="61"/>
      <c r="E461" s="112"/>
      <c r="F461" s="45"/>
      <c r="G461" s="33"/>
    </row>
    <row r="462" spans="1:7" hidden="1" x14ac:dyDescent="0.25">
      <c r="A462" s="33"/>
      <c r="B462" s="33"/>
      <c r="C462" s="561"/>
      <c r="D462" s="61"/>
      <c r="E462" s="112"/>
      <c r="F462" s="45"/>
      <c r="G462" s="33"/>
    </row>
    <row r="463" spans="1:7" hidden="1" x14ac:dyDescent="0.25">
      <c r="A463" s="33"/>
      <c r="B463" s="33"/>
      <c r="C463" s="561"/>
      <c r="D463" s="61"/>
      <c r="E463" s="112"/>
      <c r="F463" s="45"/>
      <c r="G463" s="33"/>
    </row>
    <row r="464" spans="1:7" hidden="1" x14ac:dyDescent="0.25">
      <c r="A464" s="33"/>
      <c r="B464" s="33"/>
      <c r="C464" s="561"/>
      <c r="D464" s="61"/>
      <c r="E464" s="112"/>
      <c r="F464" s="45"/>
      <c r="G464" s="33"/>
    </row>
    <row r="465" spans="1:7" hidden="1" x14ac:dyDescent="0.25">
      <c r="A465" s="33"/>
      <c r="B465" s="33"/>
      <c r="C465" s="561"/>
      <c r="D465" s="61"/>
      <c r="E465" s="112"/>
      <c r="F465" s="45"/>
      <c r="G465" s="33"/>
    </row>
    <row r="466" spans="1:7" hidden="1" x14ac:dyDescent="0.25">
      <c r="A466" s="33"/>
      <c r="B466" s="33"/>
      <c r="C466" s="561"/>
      <c r="D466" s="61"/>
      <c r="E466" s="112"/>
      <c r="F466" s="45"/>
      <c r="G466" s="33"/>
    </row>
    <row r="467" spans="1:7" hidden="1" x14ac:dyDescent="0.25">
      <c r="A467" s="33"/>
      <c r="B467" s="33"/>
      <c r="C467" s="561"/>
      <c r="D467" s="61"/>
      <c r="E467" s="112"/>
      <c r="F467" s="45"/>
      <c r="G467" s="33"/>
    </row>
    <row r="468" spans="1:7" hidden="1" x14ac:dyDescent="0.25">
      <c r="A468" s="33"/>
      <c r="B468" s="33"/>
      <c r="C468" s="561"/>
      <c r="D468" s="61"/>
      <c r="E468" s="112"/>
      <c r="F468" s="45"/>
      <c r="G468" s="33"/>
    </row>
    <row r="469" spans="1:7" hidden="1" x14ac:dyDescent="0.25">
      <c r="A469" s="33"/>
      <c r="B469" s="33"/>
      <c r="C469" s="561"/>
      <c r="D469" s="61"/>
      <c r="E469" s="112"/>
      <c r="F469" s="45"/>
      <c r="G469" s="33"/>
    </row>
    <row r="470" spans="1:7" hidden="1" x14ac:dyDescent="0.25">
      <c r="A470" s="33"/>
      <c r="B470" s="33"/>
      <c r="C470" s="561"/>
      <c r="D470" s="61"/>
      <c r="E470" s="112"/>
      <c r="F470" s="45"/>
      <c r="G470" s="33"/>
    </row>
    <row r="471" spans="1:7" hidden="1" x14ac:dyDescent="0.25">
      <c r="A471" s="33"/>
      <c r="B471" s="33"/>
      <c r="C471" s="561"/>
      <c r="D471" s="61"/>
      <c r="E471" s="112"/>
      <c r="F471" s="45"/>
      <c r="G471" s="33"/>
    </row>
    <row r="472" spans="1:7" hidden="1" x14ac:dyDescent="0.25">
      <c r="A472" s="33"/>
      <c r="B472" s="33"/>
      <c r="C472" s="561"/>
      <c r="D472" s="61"/>
      <c r="E472" s="112"/>
      <c r="F472" s="45"/>
      <c r="G472" s="33"/>
    </row>
    <row r="473" spans="1:7" hidden="1" x14ac:dyDescent="0.25">
      <c r="A473" s="33"/>
      <c r="B473" s="33"/>
      <c r="C473" s="561"/>
      <c r="D473" s="61"/>
      <c r="E473" s="112"/>
      <c r="F473" s="45"/>
      <c r="G473" s="33"/>
    </row>
    <row r="474" spans="1:7" hidden="1" x14ac:dyDescent="0.25">
      <c r="A474" s="33"/>
      <c r="B474" s="33"/>
      <c r="C474" s="561"/>
      <c r="D474" s="61"/>
      <c r="E474" s="112"/>
      <c r="F474" s="45"/>
      <c r="G474" s="33"/>
    </row>
    <row r="475" spans="1:7" hidden="1" x14ac:dyDescent="0.25">
      <c r="A475" s="33"/>
      <c r="B475" s="33"/>
      <c r="C475" s="561"/>
      <c r="D475" s="61"/>
      <c r="E475" s="112"/>
      <c r="F475" s="45"/>
      <c r="G475" s="33"/>
    </row>
    <row r="476" spans="1:7" hidden="1" x14ac:dyDescent="0.25">
      <c r="A476" s="33"/>
      <c r="B476" s="33"/>
      <c r="C476" s="561"/>
      <c r="D476" s="61"/>
      <c r="E476" s="112"/>
      <c r="F476" s="45"/>
      <c r="G476" s="33"/>
    </row>
    <row r="477" spans="1:7" hidden="1" x14ac:dyDescent="0.25">
      <c r="A477" s="33"/>
      <c r="B477" s="33"/>
      <c r="C477" s="561"/>
      <c r="D477" s="61"/>
      <c r="E477" s="112"/>
      <c r="F477" s="45"/>
      <c r="G477" s="33"/>
    </row>
    <row r="478" spans="1:7" hidden="1" x14ac:dyDescent="0.25">
      <c r="A478" s="33"/>
      <c r="B478" s="33"/>
      <c r="C478" s="561"/>
      <c r="D478" s="61"/>
      <c r="E478" s="112"/>
      <c r="F478" s="45"/>
      <c r="G478" s="33"/>
    </row>
    <row r="479" spans="1:7" hidden="1" x14ac:dyDescent="0.25">
      <c r="A479" s="33"/>
      <c r="B479" s="33"/>
      <c r="C479" s="561"/>
      <c r="D479" s="61"/>
      <c r="E479" s="112"/>
      <c r="F479" s="45"/>
      <c r="G479" s="33"/>
    </row>
    <row r="480" spans="1:7" hidden="1" x14ac:dyDescent="0.25">
      <c r="A480" s="33"/>
      <c r="B480" s="33"/>
      <c r="C480" s="561"/>
      <c r="D480" s="61"/>
      <c r="E480" s="112"/>
      <c r="F480" s="45"/>
      <c r="G480" s="33"/>
    </row>
    <row r="481" spans="1:7" hidden="1" x14ac:dyDescent="0.25">
      <c r="A481" s="33"/>
      <c r="B481" s="33"/>
      <c r="C481" s="561"/>
      <c r="D481" s="61"/>
      <c r="E481" s="112"/>
      <c r="F481" s="45"/>
      <c r="G481" s="33"/>
    </row>
    <row r="482" spans="1:7" hidden="1" x14ac:dyDescent="0.25">
      <c r="A482" s="33"/>
      <c r="B482" s="33"/>
      <c r="C482" s="561"/>
      <c r="D482" s="61"/>
      <c r="E482" s="112"/>
      <c r="F482" s="45"/>
      <c r="G482" s="33"/>
    </row>
    <row r="483" spans="1:7" hidden="1" x14ac:dyDescent="0.25">
      <c r="A483" s="33"/>
      <c r="B483" s="33"/>
      <c r="C483" s="561"/>
      <c r="D483" s="61"/>
      <c r="E483" s="112"/>
      <c r="F483" s="45"/>
      <c r="G483" s="33"/>
    </row>
    <row r="484" spans="1:7" hidden="1" x14ac:dyDescent="0.25">
      <c r="A484" s="33"/>
      <c r="B484" s="33"/>
      <c r="C484" s="561"/>
      <c r="D484" s="61"/>
      <c r="E484" s="112"/>
      <c r="F484" s="45"/>
      <c r="G484" s="33"/>
    </row>
    <row r="485" spans="1:7" hidden="1" x14ac:dyDescent="0.25">
      <c r="A485" s="33"/>
      <c r="B485" s="33"/>
      <c r="C485" s="561"/>
      <c r="D485" s="61"/>
      <c r="E485" s="112"/>
      <c r="F485" s="45"/>
      <c r="G485" s="33"/>
    </row>
    <row r="486" spans="1:7" hidden="1" x14ac:dyDescent="0.25">
      <c r="A486" s="33"/>
      <c r="B486" s="33"/>
      <c r="C486" s="561"/>
      <c r="D486" s="61"/>
      <c r="E486" s="112"/>
      <c r="F486" s="45"/>
      <c r="G486" s="33"/>
    </row>
    <row r="487" spans="1:7" hidden="1" x14ac:dyDescent="0.25">
      <c r="A487" s="33"/>
      <c r="B487" s="33"/>
      <c r="C487" s="561"/>
      <c r="D487" s="61"/>
      <c r="E487" s="112"/>
      <c r="F487" s="45"/>
      <c r="G487" s="33"/>
    </row>
    <row r="488" spans="1:7" hidden="1" x14ac:dyDescent="0.25">
      <c r="A488" s="33"/>
      <c r="B488" s="33"/>
      <c r="C488" s="561"/>
      <c r="D488" s="61"/>
      <c r="E488" s="112"/>
      <c r="F488" s="45"/>
      <c r="G488" s="33"/>
    </row>
    <row r="489" spans="1:7" hidden="1" x14ac:dyDescent="0.25">
      <c r="A489" s="33"/>
      <c r="B489" s="33"/>
      <c r="C489" s="561"/>
      <c r="D489" s="61"/>
      <c r="E489" s="112"/>
      <c r="F489" s="45"/>
      <c r="G489" s="33"/>
    </row>
    <row r="490" spans="1:7" hidden="1" x14ac:dyDescent="0.25">
      <c r="A490" s="33"/>
      <c r="B490" s="33"/>
      <c r="C490" s="561"/>
      <c r="D490" s="61"/>
      <c r="E490" s="112"/>
      <c r="F490" s="45"/>
      <c r="G490" s="33"/>
    </row>
    <row r="491" spans="1:7" hidden="1" x14ac:dyDescent="0.25">
      <c r="A491" s="33"/>
      <c r="B491" s="33"/>
      <c r="C491" s="561"/>
      <c r="D491" s="61"/>
      <c r="E491" s="112"/>
      <c r="F491" s="45"/>
      <c r="G491" s="33"/>
    </row>
    <row r="492" spans="1:7" hidden="1" x14ac:dyDescent="0.25">
      <c r="A492" s="33"/>
      <c r="B492" s="33"/>
      <c r="C492" s="561"/>
      <c r="D492" s="61"/>
      <c r="E492" s="112"/>
      <c r="F492" s="45"/>
      <c r="G492" s="33"/>
    </row>
    <row r="493" spans="1:7" hidden="1" x14ac:dyDescent="0.25">
      <c r="A493" s="33"/>
      <c r="B493" s="33"/>
      <c r="C493" s="561"/>
      <c r="D493" s="61"/>
      <c r="E493" s="112"/>
      <c r="F493" s="45"/>
      <c r="G493" s="33"/>
    </row>
    <row r="494" spans="1:7" hidden="1" x14ac:dyDescent="0.25">
      <c r="A494" s="33"/>
      <c r="B494" s="33"/>
      <c r="C494" s="561"/>
      <c r="D494" s="61"/>
      <c r="E494" s="112"/>
      <c r="F494" s="45"/>
      <c r="G494" s="33"/>
    </row>
    <row r="495" spans="1:7" hidden="1" x14ac:dyDescent="0.25">
      <c r="A495" s="33"/>
      <c r="B495" s="33"/>
      <c r="C495" s="561"/>
      <c r="D495" s="61"/>
      <c r="E495" s="112"/>
      <c r="F495" s="45"/>
      <c r="G495" s="33"/>
    </row>
    <row r="496" spans="1:7" hidden="1" x14ac:dyDescent="0.25">
      <c r="A496" s="33"/>
      <c r="B496" s="33"/>
      <c r="C496" s="561"/>
      <c r="D496" s="61"/>
      <c r="E496" s="112"/>
      <c r="F496" s="45"/>
      <c r="G496" s="33"/>
    </row>
    <row r="497" spans="1:7" hidden="1" x14ac:dyDescent="0.25">
      <c r="A497" s="33"/>
      <c r="B497" s="33"/>
      <c r="C497" s="561"/>
      <c r="D497" s="61"/>
      <c r="E497" s="112"/>
      <c r="F497" s="45"/>
      <c r="G497" s="33"/>
    </row>
    <row r="498" spans="1:7" hidden="1" x14ac:dyDescent="0.25">
      <c r="A498" s="33"/>
      <c r="B498" s="33"/>
      <c r="C498" s="561"/>
      <c r="D498" s="61"/>
      <c r="E498" s="112"/>
      <c r="F498" s="45"/>
      <c r="G498" s="33"/>
    </row>
    <row r="499" spans="1:7" hidden="1" x14ac:dyDescent="0.25">
      <c r="A499" s="33"/>
      <c r="B499" s="33"/>
      <c r="C499" s="561"/>
      <c r="D499" s="61"/>
      <c r="E499" s="112"/>
      <c r="F499" s="45"/>
      <c r="G499" s="33"/>
    </row>
    <row r="500" spans="1:7" hidden="1" x14ac:dyDescent="0.25">
      <c r="A500" s="33"/>
      <c r="B500" s="33"/>
      <c r="C500" s="561"/>
      <c r="D500" s="61"/>
      <c r="E500" s="112"/>
      <c r="F500" s="45"/>
      <c r="G500" s="33"/>
    </row>
    <row r="501" spans="1:7" hidden="1" x14ac:dyDescent="0.25">
      <c r="A501" s="33"/>
      <c r="B501" s="33"/>
      <c r="C501" s="561"/>
      <c r="D501" s="61"/>
      <c r="E501" s="112"/>
      <c r="F501" s="45"/>
      <c r="G501" s="33"/>
    </row>
    <row r="502" spans="1:7" hidden="1" x14ac:dyDescent="0.25">
      <c r="A502" s="33"/>
      <c r="B502" s="33"/>
      <c r="C502" s="561"/>
      <c r="D502" s="61"/>
      <c r="E502" s="112"/>
      <c r="F502" s="45"/>
      <c r="G502" s="33"/>
    </row>
    <row r="503" spans="1:7" hidden="1" x14ac:dyDescent="0.25">
      <c r="A503" s="33"/>
      <c r="B503" s="33"/>
      <c r="C503" s="561"/>
      <c r="D503" s="61"/>
      <c r="E503" s="112"/>
      <c r="F503" s="45"/>
      <c r="G503" s="33"/>
    </row>
    <row r="504" spans="1:7" hidden="1" x14ac:dyDescent="0.25">
      <c r="A504" s="33"/>
      <c r="B504" s="33"/>
      <c r="C504" s="561"/>
      <c r="D504" s="61"/>
      <c r="E504" s="112"/>
      <c r="F504" s="45"/>
      <c r="G504" s="33"/>
    </row>
    <row r="505" spans="1:7" hidden="1" x14ac:dyDescent="0.25">
      <c r="A505" s="33"/>
      <c r="B505" s="33"/>
      <c r="C505" s="561"/>
      <c r="D505" s="61"/>
      <c r="E505" s="112"/>
      <c r="F505" s="45"/>
      <c r="G505" s="33"/>
    </row>
    <row r="506" spans="1:7" hidden="1" x14ac:dyDescent="0.25">
      <c r="A506" s="33"/>
      <c r="B506" s="33"/>
      <c r="C506" s="561"/>
      <c r="D506" s="61"/>
      <c r="E506" s="112"/>
      <c r="F506" s="45"/>
      <c r="G506" s="33"/>
    </row>
    <row r="507" spans="1:7" hidden="1" x14ac:dyDescent="0.25">
      <c r="A507" s="33"/>
      <c r="B507" s="33"/>
      <c r="C507" s="561"/>
      <c r="D507" s="61"/>
      <c r="E507" s="112"/>
      <c r="F507" s="45"/>
      <c r="G507" s="33"/>
    </row>
    <row r="508" spans="1:7" hidden="1" x14ac:dyDescent="0.25">
      <c r="A508" s="33"/>
      <c r="B508" s="33"/>
      <c r="C508" s="561"/>
      <c r="D508" s="61"/>
      <c r="E508" s="112"/>
      <c r="F508" s="45"/>
      <c r="G508" s="33"/>
    </row>
    <row r="509" spans="1:7" hidden="1" x14ac:dyDescent="0.25">
      <c r="A509" s="33"/>
      <c r="B509" s="33"/>
      <c r="C509" s="561"/>
      <c r="D509" s="61"/>
      <c r="E509" s="112"/>
      <c r="F509" s="45"/>
      <c r="G509" s="33"/>
    </row>
    <row r="510" spans="1:7" hidden="1" x14ac:dyDescent="0.25">
      <c r="A510" s="33"/>
      <c r="B510" s="33"/>
      <c r="C510" s="561"/>
      <c r="D510" s="61"/>
      <c r="E510" s="112"/>
      <c r="F510" s="45"/>
      <c r="G510" s="33"/>
    </row>
    <row r="511" spans="1:7" hidden="1" x14ac:dyDescent="0.25">
      <c r="A511" s="33"/>
      <c r="B511" s="33"/>
      <c r="C511" s="561"/>
      <c r="D511" s="61"/>
      <c r="E511" s="112"/>
      <c r="F511" s="45"/>
      <c r="G511" s="33"/>
    </row>
    <row r="512" spans="1:7" hidden="1" x14ac:dyDescent="0.25">
      <c r="A512" s="33"/>
      <c r="B512" s="33"/>
      <c r="C512" s="561"/>
      <c r="D512" s="61"/>
      <c r="E512" s="112"/>
      <c r="F512" s="45"/>
      <c r="G512" s="33"/>
    </row>
    <row r="513" spans="1:7" hidden="1" x14ac:dyDescent="0.25">
      <c r="A513" s="33"/>
      <c r="B513" s="33"/>
      <c r="C513" s="561"/>
      <c r="D513" s="61"/>
      <c r="E513" s="112"/>
      <c r="F513" s="45"/>
      <c r="G513" s="33"/>
    </row>
    <row r="514" spans="1:7" hidden="1" x14ac:dyDescent="0.25">
      <c r="A514" s="33"/>
      <c r="B514" s="33"/>
      <c r="C514" s="561"/>
      <c r="D514" s="61"/>
      <c r="E514" s="112"/>
      <c r="F514" s="45"/>
      <c r="G514" s="33"/>
    </row>
    <row r="515" spans="1:7" hidden="1" x14ac:dyDescent="0.25">
      <c r="A515" s="33"/>
      <c r="B515" s="33"/>
      <c r="C515" s="561"/>
      <c r="D515" s="61"/>
      <c r="E515" s="112"/>
      <c r="F515" s="45"/>
      <c r="G515" s="33"/>
    </row>
    <row r="516" spans="1:7" hidden="1" x14ac:dyDescent="0.25">
      <c r="A516" s="33"/>
      <c r="B516" s="33"/>
      <c r="C516" s="561"/>
      <c r="D516" s="61"/>
      <c r="E516" s="112"/>
      <c r="F516" s="45"/>
      <c r="G516" s="33"/>
    </row>
    <row r="517" spans="1:7" hidden="1" x14ac:dyDescent="0.25">
      <c r="A517" s="33"/>
      <c r="B517" s="33"/>
      <c r="C517" s="561"/>
      <c r="D517" s="61"/>
      <c r="E517" s="112"/>
      <c r="F517" s="45"/>
      <c r="G517" s="33"/>
    </row>
    <row r="518" spans="1:7" hidden="1" x14ac:dyDescent="0.25">
      <c r="A518" s="33"/>
      <c r="B518" s="33"/>
      <c r="C518" s="561"/>
      <c r="D518" s="61"/>
      <c r="E518" s="112"/>
      <c r="F518" s="45"/>
      <c r="G518" s="33"/>
    </row>
    <row r="519" spans="1:7" hidden="1" x14ac:dyDescent="0.25">
      <c r="A519" s="33"/>
      <c r="B519" s="33"/>
      <c r="C519" s="561"/>
      <c r="D519" s="61"/>
      <c r="E519" s="112"/>
      <c r="F519" s="45"/>
      <c r="G519" s="33"/>
    </row>
    <row r="520" spans="1:7" hidden="1" x14ac:dyDescent="0.25">
      <c r="A520" s="33"/>
      <c r="B520" s="33"/>
      <c r="C520" s="561"/>
      <c r="D520" s="61"/>
      <c r="E520" s="112"/>
      <c r="F520" s="45"/>
      <c r="G520" s="33"/>
    </row>
    <row r="521" spans="1:7" hidden="1" x14ac:dyDescent="0.25">
      <c r="A521" s="33"/>
      <c r="B521" s="33"/>
      <c r="C521" s="561"/>
      <c r="D521" s="61"/>
      <c r="E521" s="112"/>
      <c r="F521" s="45"/>
      <c r="G521" s="33"/>
    </row>
    <row r="522" spans="1:7" hidden="1" x14ac:dyDescent="0.25">
      <c r="A522" s="33"/>
      <c r="B522" s="33"/>
      <c r="C522" s="561"/>
      <c r="D522" s="61"/>
      <c r="E522" s="112"/>
      <c r="F522" s="45"/>
      <c r="G522" s="33"/>
    </row>
    <row r="523" spans="1:7" hidden="1" x14ac:dyDescent="0.25">
      <c r="A523" s="33"/>
      <c r="B523" s="33"/>
      <c r="C523" s="561"/>
      <c r="D523" s="61"/>
      <c r="E523" s="112"/>
      <c r="F523" s="45"/>
      <c r="G523" s="33"/>
    </row>
    <row r="524" spans="1:7" hidden="1" x14ac:dyDescent="0.25">
      <c r="A524" s="33"/>
      <c r="B524" s="33"/>
      <c r="C524" s="561"/>
      <c r="D524" s="61"/>
      <c r="E524" s="112"/>
      <c r="F524" s="45"/>
      <c r="G524" s="33"/>
    </row>
    <row r="525" spans="1:7" hidden="1" x14ac:dyDescent="0.25">
      <c r="A525" s="33"/>
      <c r="B525" s="33"/>
      <c r="C525" s="561"/>
      <c r="D525" s="61"/>
      <c r="E525" s="112"/>
      <c r="F525" s="45"/>
      <c r="G525" s="33"/>
    </row>
    <row r="526" spans="1:7" hidden="1" x14ac:dyDescent="0.25">
      <c r="A526" s="33"/>
      <c r="B526" s="33"/>
      <c r="C526" s="561"/>
      <c r="D526" s="61"/>
      <c r="E526" s="112"/>
      <c r="F526" s="45"/>
      <c r="G526" s="33"/>
    </row>
    <row r="527" spans="1:7" hidden="1" x14ac:dyDescent="0.25">
      <c r="A527" s="33"/>
      <c r="B527" s="33"/>
      <c r="C527" s="561"/>
      <c r="D527" s="61"/>
      <c r="E527" s="112"/>
      <c r="F527" s="45"/>
      <c r="G527" s="33"/>
    </row>
    <row r="528" spans="1:7" hidden="1" x14ac:dyDescent="0.25">
      <c r="A528" s="33"/>
      <c r="B528" s="33"/>
      <c r="C528" s="561"/>
      <c r="D528" s="61"/>
      <c r="E528" s="112"/>
      <c r="F528" s="45"/>
      <c r="G528" s="33"/>
    </row>
    <row r="529" spans="1:7" hidden="1" x14ac:dyDescent="0.25">
      <c r="A529" s="33"/>
      <c r="B529" s="33"/>
      <c r="C529" s="561"/>
      <c r="D529" s="61"/>
      <c r="E529" s="112"/>
      <c r="F529" s="45"/>
      <c r="G529" s="33"/>
    </row>
    <row r="530" spans="1:7" hidden="1" x14ac:dyDescent="0.25">
      <c r="A530" s="33"/>
      <c r="B530" s="33"/>
      <c r="C530" s="561"/>
      <c r="D530" s="61"/>
      <c r="E530" s="112"/>
      <c r="F530" s="45"/>
      <c r="G530" s="33"/>
    </row>
    <row r="531" spans="1:7" hidden="1" x14ac:dyDescent="0.25">
      <c r="A531" s="33"/>
      <c r="B531" s="33"/>
      <c r="C531" s="561"/>
      <c r="D531" s="61"/>
      <c r="E531" s="112"/>
      <c r="F531" s="45"/>
      <c r="G531" s="33"/>
    </row>
    <row r="532" spans="1:7" x14ac:dyDescent="0.25">
      <c r="A532" s="33" t="s">
        <v>42</v>
      </c>
      <c r="B532" s="33" t="s">
        <v>1107</v>
      </c>
      <c r="C532" s="221">
        <v>2.2000000000000002</v>
      </c>
      <c r="D532" s="61" t="s">
        <v>43</v>
      </c>
      <c r="E532" s="35">
        <v>1998</v>
      </c>
      <c r="F532" s="45">
        <v>15400</v>
      </c>
      <c r="G532" s="33" t="s">
        <v>1108</v>
      </c>
    </row>
    <row r="533" spans="1:7" x14ac:dyDescent="0.25">
      <c r="A533" s="77" t="s">
        <v>42</v>
      </c>
      <c r="B533" s="80" t="s">
        <v>3028</v>
      </c>
      <c r="C533" s="405">
        <v>2</v>
      </c>
      <c r="D533" s="80" t="s">
        <v>44</v>
      </c>
      <c r="E533" s="78">
        <v>1998</v>
      </c>
      <c r="F533" s="299">
        <v>11680</v>
      </c>
      <c r="G533" s="77" t="s">
        <v>1576</v>
      </c>
    </row>
    <row r="534" spans="1:7" x14ac:dyDescent="0.25">
      <c r="A534" s="77" t="s">
        <v>42</v>
      </c>
      <c r="B534" s="80" t="s">
        <v>3011</v>
      </c>
      <c r="C534" s="405">
        <v>1.5</v>
      </c>
      <c r="D534" s="80" t="s">
        <v>3010</v>
      </c>
      <c r="E534" s="78">
        <v>1998</v>
      </c>
      <c r="F534" s="299">
        <v>18338</v>
      </c>
      <c r="G534" s="77" t="s">
        <v>421</v>
      </c>
    </row>
    <row r="535" spans="1:7" x14ac:dyDescent="0.25">
      <c r="A535" s="77" t="s">
        <v>42</v>
      </c>
      <c r="B535" s="80" t="s">
        <v>3011</v>
      </c>
      <c r="C535" s="405">
        <v>1.5</v>
      </c>
      <c r="D535" s="80" t="s">
        <v>3010</v>
      </c>
      <c r="E535" s="78">
        <v>1998</v>
      </c>
      <c r="F535" s="299">
        <v>19138</v>
      </c>
      <c r="G535" s="77" t="s">
        <v>419</v>
      </c>
    </row>
    <row r="536" spans="1:7" s="232" customFormat="1" x14ac:dyDescent="0.25">
      <c r="A536" s="33" t="s">
        <v>42</v>
      </c>
      <c r="B536" s="33" t="s">
        <v>692</v>
      </c>
      <c r="C536" s="415">
        <v>2</v>
      </c>
      <c r="D536" s="61" t="s">
        <v>125</v>
      </c>
      <c r="E536" s="35">
        <v>1998</v>
      </c>
      <c r="F536" s="45">
        <v>16500</v>
      </c>
      <c r="G536" s="33" t="s">
        <v>3027</v>
      </c>
    </row>
    <row r="537" spans="1:7" s="232" customFormat="1" x14ac:dyDescent="0.25">
      <c r="A537" s="33" t="s">
        <v>42</v>
      </c>
      <c r="B537" s="33" t="s">
        <v>692</v>
      </c>
      <c r="C537" s="415">
        <v>2</v>
      </c>
      <c r="D537" s="61" t="s">
        <v>44</v>
      </c>
      <c r="E537" s="35">
        <v>1998</v>
      </c>
      <c r="F537" s="45">
        <v>17700</v>
      </c>
      <c r="G537" s="33" t="s">
        <v>3027</v>
      </c>
    </row>
    <row r="538" spans="1:7" x14ac:dyDescent="0.25">
      <c r="A538" s="33" t="s">
        <v>42</v>
      </c>
      <c r="B538" s="33" t="s">
        <v>692</v>
      </c>
      <c r="C538" s="415" t="s">
        <v>360</v>
      </c>
      <c r="D538" s="61" t="s">
        <v>125</v>
      </c>
      <c r="E538" s="35">
        <v>1998</v>
      </c>
      <c r="F538" s="45">
        <v>17500</v>
      </c>
      <c r="G538" s="33" t="s">
        <v>3027</v>
      </c>
    </row>
    <row r="539" spans="1:7" s="232" customFormat="1" x14ac:dyDescent="0.25">
      <c r="A539" s="278" t="s">
        <v>42</v>
      </c>
      <c r="B539" s="279" t="s">
        <v>4454</v>
      </c>
      <c r="C539" s="418" t="s">
        <v>6528</v>
      </c>
      <c r="D539" s="279" t="s">
        <v>3302</v>
      </c>
      <c r="E539" s="557">
        <v>1998</v>
      </c>
      <c r="F539" s="302">
        <v>13258</v>
      </c>
      <c r="G539" s="278" t="s">
        <v>3303</v>
      </c>
    </row>
    <row r="540" spans="1:7" s="232" customFormat="1" x14ac:dyDescent="0.25">
      <c r="A540" s="278" t="s">
        <v>42</v>
      </c>
      <c r="B540" s="279" t="s">
        <v>4454</v>
      </c>
      <c r="C540" s="418" t="s">
        <v>6529</v>
      </c>
      <c r="D540" s="279" t="s">
        <v>3302</v>
      </c>
      <c r="E540" s="557">
        <v>1998</v>
      </c>
      <c r="F540" s="302">
        <v>12538</v>
      </c>
      <c r="G540" s="278" t="s">
        <v>3303</v>
      </c>
    </row>
    <row r="541" spans="1:7" s="232" customFormat="1" x14ac:dyDescent="0.25">
      <c r="A541" s="278" t="s">
        <v>42</v>
      </c>
      <c r="B541" s="279" t="s">
        <v>4454</v>
      </c>
      <c r="C541" s="418" t="s">
        <v>6530</v>
      </c>
      <c r="D541" s="279" t="s">
        <v>3302</v>
      </c>
      <c r="E541" s="557">
        <v>1998</v>
      </c>
      <c r="F541" s="302">
        <v>19778</v>
      </c>
      <c r="G541" s="278" t="s">
        <v>3303</v>
      </c>
    </row>
    <row r="542" spans="1:7" s="232" customFormat="1" x14ac:dyDescent="0.25">
      <c r="A542" s="278" t="s">
        <v>42</v>
      </c>
      <c r="B542" s="279" t="s">
        <v>4455</v>
      </c>
      <c r="C542" s="418" t="s">
        <v>6532</v>
      </c>
      <c r="D542" s="279" t="s">
        <v>3302</v>
      </c>
      <c r="E542" s="557">
        <v>1998</v>
      </c>
      <c r="F542" s="302">
        <v>24928</v>
      </c>
      <c r="G542" s="278" t="s">
        <v>3303</v>
      </c>
    </row>
    <row r="543" spans="1:7" s="232" customFormat="1" x14ac:dyDescent="0.25">
      <c r="A543" s="278" t="s">
        <v>42</v>
      </c>
      <c r="B543" s="279" t="s">
        <v>4455</v>
      </c>
      <c r="C543" s="418" t="s">
        <v>3304</v>
      </c>
      <c r="D543" s="279" t="s">
        <v>3302</v>
      </c>
      <c r="E543" s="557">
        <v>1998</v>
      </c>
      <c r="F543" s="302">
        <v>24028</v>
      </c>
      <c r="G543" s="278" t="s">
        <v>3303</v>
      </c>
    </row>
    <row r="544" spans="1:7" s="232" customFormat="1" x14ac:dyDescent="0.25">
      <c r="A544" s="33" t="s">
        <v>856</v>
      </c>
      <c r="B544" s="33" t="s">
        <v>857</v>
      </c>
      <c r="C544" s="221">
        <v>1.6</v>
      </c>
      <c r="D544" s="61" t="s">
        <v>110</v>
      </c>
      <c r="E544" s="35">
        <v>1998</v>
      </c>
      <c r="F544" s="45">
        <v>15027.322404371584</v>
      </c>
      <c r="G544" s="33" t="s">
        <v>186</v>
      </c>
    </row>
    <row r="545" spans="1:7" s="232" customFormat="1" x14ac:dyDescent="0.25">
      <c r="A545" s="33" t="s">
        <v>856</v>
      </c>
      <c r="B545" s="33" t="s">
        <v>857</v>
      </c>
      <c r="C545" s="221">
        <v>2</v>
      </c>
      <c r="D545" s="61" t="s">
        <v>110</v>
      </c>
      <c r="E545" s="35">
        <v>1998</v>
      </c>
      <c r="F545" s="45">
        <v>15573.770491803278</v>
      </c>
      <c r="G545" s="33" t="s">
        <v>186</v>
      </c>
    </row>
    <row r="546" spans="1:7" x14ac:dyDescent="0.25">
      <c r="A546" s="33" t="s">
        <v>856</v>
      </c>
      <c r="B546" s="33" t="s">
        <v>857</v>
      </c>
      <c r="C546" s="221">
        <v>2.2999999999999998</v>
      </c>
      <c r="D546" s="61" t="s">
        <v>110</v>
      </c>
      <c r="E546" s="35">
        <v>1998</v>
      </c>
      <c r="F546" s="45">
        <v>16120.218579234972</v>
      </c>
      <c r="G546" s="33" t="s">
        <v>186</v>
      </c>
    </row>
    <row r="547" spans="1:7" x14ac:dyDescent="0.25">
      <c r="A547" s="205" t="s">
        <v>856</v>
      </c>
      <c r="B547" s="33" t="s">
        <v>857</v>
      </c>
      <c r="C547" s="221">
        <v>2.8</v>
      </c>
      <c r="D547" s="61" t="s">
        <v>44</v>
      </c>
      <c r="E547" s="35">
        <v>1998</v>
      </c>
      <c r="F547" s="45">
        <v>16666.666666666664</v>
      </c>
      <c r="G547" s="33" t="s">
        <v>186</v>
      </c>
    </row>
    <row r="548" spans="1:7" x14ac:dyDescent="0.25">
      <c r="A548" s="205" t="s">
        <v>856</v>
      </c>
      <c r="B548" s="61" t="s">
        <v>857</v>
      </c>
      <c r="C548" s="221">
        <v>1.6</v>
      </c>
      <c r="D548" s="61" t="s">
        <v>110</v>
      </c>
      <c r="E548" s="35">
        <v>1998</v>
      </c>
      <c r="F548" s="45">
        <v>15027.322404371584</v>
      </c>
      <c r="G548" s="33" t="s">
        <v>186</v>
      </c>
    </row>
    <row r="549" spans="1:7" x14ac:dyDescent="0.25">
      <c r="A549" s="205" t="s">
        <v>856</v>
      </c>
      <c r="B549" s="61" t="s">
        <v>857</v>
      </c>
      <c r="C549" s="221">
        <v>1.4</v>
      </c>
      <c r="D549" s="61" t="s">
        <v>110</v>
      </c>
      <c r="E549" s="35">
        <v>1998</v>
      </c>
      <c r="F549" s="45">
        <v>14027.3224043716</v>
      </c>
      <c r="G549" s="33" t="s">
        <v>186</v>
      </c>
    </row>
    <row r="550" spans="1:7" x14ac:dyDescent="0.25">
      <c r="A550" s="207" t="s">
        <v>856</v>
      </c>
      <c r="B550" s="77" t="s">
        <v>1514</v>
      </c>
      <c r="C550" s="405">
        <v>1</v>
      </c>
      <c r="D550" s="80" t="s">
        <v>110</v>
      </c>
      <c r="E550" s="78">
        <v>1998</v>
      </c>
      <c r="F550" s="163">
        <v>11837</v>
      </c>
      <c r="G550" s="77" t="s">
        <v>186</v>
      </c>
    </row>
    <row r="551" spans="1:7" x14ac:dyDescent="0.25">
      <c r="A551" s="207" t="s">
        <v>856</v>
      </c>
      <c r="B551" s="77" t="s">
        <v>1514</v>
      </c>
      <c r="C551" s="405">
        <v>1</v>
      </c>
      <c r="D551" s="80" t="s">
        <v>110</v>
      </c>
      <c r="E551" s="78">
        <v>1998</v>
      </c>
      <c r="F551" s="163">
        <v>11437</v>
      </c>
      <c r="G551" s="77" t="s">
        <v>1213</v>
      </c>
    </row>
    <row r="552" spans="1:7" x14ac:dyDescent="0.25">
      <c r="A552" s="207" t="s">
        <v>856</v>
      </c>
      <c r="B552" s="77" t="s">
        <v>1514</v>
      </c>
      <c r="C552" s="405">
        <v>1.4</v>
      </c>
      <c r="D552" s="80" t="s">
        <v>110</v>
      </c>
      <c r="E552" s="78">
        <v>1998</v>
      </c>
      <c r="F552" s="163">
        <v>12737</v>
      </c>
      <c r="G552" s="77" t="s">
        <v>186</v>
      </c>
    </row>
    <row r="553" spans="1:7" x14ac:dyDescent="0.25">
      <c r="A553" s="207" t="s">
        <v>856</v>
      </c>
      <c r="B553" s="77" t="s">
        <v>1514</v>
      </c>
      <c r="C553" s="405">
        <v>1.4</v>
      </c>
      <c r="D553" s="80" t="s">
        <v>110</v>
      </c>
      <c r="E553" s="78">
        <v>1998</v>
      </c>
      <c r="F553" s="163">
        <v>12337</v>
      </c>
      <c r="G553" s="77" t="s">
        <v>1213</v>
      </c>
    </row>
    <row r="554" spans="1:7" x14ac:dyDescent="0.25">
      <c r="A554" s="77" t="s">
        <v>856</v>
      </c>
      <c r="B554" s="77" t="s">
        <v>1514</v>
      </c>
      <c r="C554" s="405">
        <v>1.4</v>
      </c>
      <c r="D554" s="80" t="s">
        <v>110</v>
      </c>
      <c r="E554" s="78">
        <v>1998</v>
      </c>
      <c r="F554" s="163">
        <v>16137</v>
      </c>
      <c r="G554" s="77" t="s">
        <v>1213</v>
      </c>
    </row>
    <row r="555" spans="1:7" x14ac:dyDescent="0.25">
      <c r="A555" s="77" t="s">
        <v>856</v>
      </c>
      <c r="B555" s="77" t="s">
        <v>1514</v>
      </c>
      <c r="C555" s="323">
        <v>1.6</v>
      </c>
      <c r="D555" s="80" t="s">
        <v>110</v>
      </c>
      <c r="E555" s="78">
        <v>1998</v>
      </c>
      <c r="F555" s="163">
        <v>13237</v>
      </c>
      <c r="G555" s="77" t="s">
        <v>186</v>
      </c>
    </row>
    <row r="556" spans="1:7" x14ac:dyDescent="0.25">
      <c r="A556" s="77" t="s">
        <v>856</v>
      </c>
      <c r="B556" s="77" t="s">
        <v>1514</v>
      </c>
      <c r="C556" s="323">
        <v>1.6</v>
      </c>
      <c r="D556" s="80" t="s">
        <v>110</v>
      </c>
      <c r="E556" s="78">
        <v>1998</v>
      </c>
      <c r="F556" s="163">
        <v>12837</v>
      </c>
      <c r="G556" s="77" t="s">
        <v>1213</v>
      </c>
    </row>
    <row r="557" spans="1:7" x14ac:dyDescent="0.25">
      <c r="A557" s="77" t="s">
        <v>856</v>
      </c>
      <c r="B557" s="77" t="s">
        <v>1514</v>
      </c>
      <c r="C557" s="323">
        <v>1.9</v>
      </c>
      <c r="D557" s="80" t="s">
        <v>110</v>
      </c>
      <c r="E557" s="78">
        <v>1998</v>
      </c>
      <c r="F557" s="163">
        <v>13737</v>
      </c>
      <c r="G557" s="77" t="s">
        <v>186</v>
      </c>
    </row>
    <row r="558" spans="1:7" x14ac:dyDescent="0.25">
      <c r="A558" s="77" t="s">
        <v>856</v>
      </c>
      <c r="B558" s="77" t="s">
        <v>1514</v>
      </c>
      <c r="C558" s="323">
        <v>1.9</v>
      </c>
      <c r="D558" s="80" t="s">
        <v>110</v>
      </c>
      <c r="E558" s="78">
        <v>1998</v>
      </c>
      <c r="F558" s="163">
        <v>13237</v>
      </c>
      <c r="G558" s="77" t="s">
        <v>1213</v>
      </c>
    </row>
    <row r="559" spans="1:7" x14ac:dyDescent="0.25">
      <c r="A559" s="64" t="s">
        <v>6171</v>
      </c>
      <c r="B559" s="64" t="s">
        <v>6206</v>
      </c>
      <c r="C559" s="329" t="s">
        <v>4286</v>
      </c>
      <c r="D559" s="64" t="s">
        <v>43</v>
      </c>
      <c r="E559" s="73">
        <v>1998</v>
      </c>
      <c r="F559" s="107">
        <v>16882</v>
      </c>
      <c r="G559" s="64" t="s">
        <v>1960</v>
      </c>
    </row>
    <row r="563" spans="1:7" x14ac:dyDescent="0.25">
      <c r="F563" s="284"/>
    </row>
    <row r="564" spans="1:7" x14ac:dyDescent="0.25">
      <c r="F564" s="284"/>
    </row>
    <row r="565" spans="1:7" x14ac:dyDescent="0.25">
      <c r="F565" s="284"/>
    </row>
    <row r="566" spans="1:7" x14ac:dyDescent="0.25">
      <c r="F566" s="284"/>
    </row>
    <row r="567" spans="1:7" s="55" customFormat="1" x14ac:dyDescent="0.25">
      <c r="A567" s="54"/>
      <c r="B567" s="54"/>
      <c r="C567" s="563"/>
      <c r="D567" s="231"/>
      <c r="E567" s="173"/>
      <c r="F567" s="560"/>
      <c r="G567" s="54"/>
    </row>
    <row r="568" spans="1:7" s="55" customFormat="1" x14ac:dyDescent="0.25">
      <c r="A568" s="54"/>
      <c r="B568" s="54"/>
      <c r="C568" s="563"/>
      <c r="D568" s="231"/>
      <c r="E568" s="173"/>
      <c r="F568" s="173"/>
      <c r="G568" s="54"/>
    </row>
    <row r="569" spans="1:7" s="55" customFormat="1" x14ac:dyDescent="0.25">
      <c r="A569" s="54"/>
      <c r="B569" s="54"/>
      <c r="C569" s="563"/>
      <c r="D569" s="231"/>
      <c r="E569" s="173"/>
      <c r="F569" s="284"/>
      <c r="G569" s="54"/>
    </row>
    <row r="570" spans="1:7" s="55" customFormat="1" x14ac:dyDescent="0.25">
      <c r="A570" s="54"/>
      <c r="B570" s="54"/>
      <c r="C570" s="563"/>
      <c r="D570" s="231"/>
      <c r="E570" s="173"/>
      <c r="F570" s="284"/>
      <c r="G570" s="54"/>
    </row>
    <row r="571" spans="1:7" x14ac:dyDescent="0.25">
      <c r="F571" s="284"/>
    </row>
    <row r="572" spans="1:7" x14ac:dyDescent="0.25">
      <c r="F572" s="284"/>
    </row>
    <row r="573" spans="1:7" x14ac:dyDescent="0.25">
      <c r="F573" s="284"/>
    </row>
    <row r="574" spans="1:7" x14ac:dyDescent="0.25">
      <c r="A574" s="55"/>
      <c r="B574" s="55"/>
      <c r="C574" s="564"/>
      <c r="D574" s="209"/>
      <c r="E574" s="119"/>
      <c r="F574" s="168"/>
      <c r="G574" s="55"/>
    </row>
    <row r="575" spans="1:7" x14ac:dyDescent="0.25">
      <c r="A575" s="55"/>
      <c r="B575" s="55"/>
      <c r="C575" s="564"/>
      <c r="D575" s="209"/>
      <c r="E575" s="119"/>
      <c r="F575" s="168"/>
      <c r="G575" s="55"/>
    </row>
    <row r="576" spans="1:7" x14ac:dyDescent="0.25">
      <c r="A576" s="55"/>
      <c r="B576" s="55"/>
      <c r="C576" s="564"/>
      <c r="D576" s="209"/>
      <c r="E576" s="119"/>
      <c r="F576" s="168"/>
      <c r="G576" s="55"/>
    </row>
    <row r="577" spans="1:7" x14ac:dyDescent="0.25">
      <c r="A577" s="55"/>
      <c r="B577" s="55"/>
      <c r="C577" s="564"/>
      <c r="D577" s="209"/>
      <c r="E577" s="119"/>
      <c r="F577" s="168"/>
      <c r="G577" s="55"/>
    </row>
    <row r="638" spans="1:7" x14ac:dyDescent="0.25">
      <c r="A638" s="232"/>
      <c r="B638" s="232"/>
      <c r="C638" s="565"/>
      <c r="D638" s="558"/>
      <c r="E638" s="559"/>
      <c r="F638" s="559"/>
      <c r="G638" s="232"/>
    </row>
  </sheetData>
  <sheetProtection algorithmName="SHA-512" hashValue="34NijIe0ppmZIUOX7mXnc+BVE+SH5RrLK9SGZEbCEguJvT2T284ecRJi3onTUExSILP26Cg+PvK8ELXYv0uqYA==" saltValue="+/TN5qLZW+eGTj4vuIWtgw==" spinCount="100000" sheet="1" objects="1" scenarios="1" selectLockedCells="1" selectUnlockedCells="1"/>
  <sortState ref="A2:G430">
    <sortCondition ref="A2"/>
  </sortState>
  <hyperlinks>
    <hyperlink ref="C165" r:id="rId1" display="http://specs.cars-directory.net/mitsubishi/lancer/1.3_MX_11829.html"/>
    <hyperlink ref="C166" r:id="rId2" display="http://specs.cars-directory.net/mitsubishi/lancer/1.3_T_11821.html"/>
    <hyperlink ref="C167" r:id="rId3" display="http://specs.cars-directory.net/mitsubishi/lancer/1.5_MX_11836.html"/>
    <hyperlink ref="C168" r:id="rId4" display="http://specs.cars-directory.net/mitsubishi/lancer/1.5_MX_11842.html"/>
    <hyperlink ref="C169" r:id="rId5" display="http://specs.cars-directory.net/mitsubishi/lancer/1.5_MX_extra_11849.html"/>
    <hyperlink ref="C170" r:id="rId6" display="http://specs.cars-directory.net/mitsubishi/lancer/1.5_MX_saloon_11857.html"/>
    <hyperlink ref="C171" r:id="rId7" display="http://specs.cars-directory.net/mitsubishi/lancer/1.5_MX_saloon_11865.html"/>
    <hyperlink ref="C172" r:id="rId8" display="http://specs.cars-directory.net/mitsubishi/lancer/1.6_MR_11881.html"/>
    <hyperlink ref="C173" r:id="rId9" display="http://specs.cars-directory.net/mitsubishi/lancer/1.6_MR_MIVEC-MD_11889.html"/>
    <hyperlink ref="C176" r:id="rId10" display="http://specs.cars-directory.net/mitsubishi/lancer/2.0DT_MX_11904.html"/>
    <hyperlink ref="C177" r:id="rId11" display="http://specs.cars-directory.net/mitsubishi/lancer/2.0DT_MX_saloon_11907.html"/>
    <hyperlink ref="C178" r:id="rId12" display="http://specs.cars-directory.net/mitsubishi/lancer/2.0DT_MX_saloon_11915.html"/>
    <hyperlink ref="C186" r:id="rId13" display="http://specs.cars-directory.net/mitsubishi/libero/1.5_MVV_12014.html"/>
    <hyperlink ref="C206" r:id="rId14" display="http://specs.cars-directory.net/mitsubishi/pajero_io/1.8_active_field_edition_4WD_41562.html"/>
    <hyperlink ref="C207" r:id="rId15" display="http://specs.cars-directory.net/mitsubishi/pajero_junior/1.1_ZR-I_10186.html"/>
    <hyperlink ref="C210" r:id="rId16" display="http://specs.cars-directory.net/mitsubishi/rvr/1.8_Exceed_7877.html"/>
    <hyperlink ref="C212" r:id="rId17" display="http://specs.cars-directory.net/mitsubishi/rvr/2.0_sports_gear_X3_7888.html"/>
    <hyperlink ref="C213" r:id="rId18" display="http://specs.cars-directory.net/mitsubishi/rvr/2.4_Sport_gear_aero_7893.html"/>
    <hyperlink ref="C216" r:id="rId19" display="http://specs.cars-directory.net/mitsubishi/toppo_bj/660_Guppy_9715.html"/>
    <hyperlink ref="C180" r:id="rId20" display="http://specs.cars-directory.net/mitsubishi/legnum/2.0_20ST_12124.html"/>
    <hyperlink ref="C195" r:id="rId21" display="http://specs.cars-directory.net/mitsubishi/minica/660_Ce_sunroof_42387.html"/>
    <hyperlink ref="C194" r:id="rId22" display="http://specs.cars-directory.net/mitsubishi/minica/660_Ce_sunroof_42388.html"/>
    <hyperlink ref="C203" r:id="rId23" display="http://specs.cars-directory.net/mitsubishi/pajero/3.5_Evolution_short_9992.html"/>
    <hyperlink ref="C208" r:id="rId24" display="http://specs.cars-directory.net/mitsubishi/pajero_mini/660_active_field_edition_4WD_54966.html"/>
    <hyperlink ref="C211" r:id="rId25" display="http://specs.cars-directory.net/mitsubishi/rvr/1.8_Exceed_7877.html"/>
    <hyperlink ref="C214" r:id="rId26" display="http://specs.cars-directory.net/mitsubishi/rvr/2.4_Sport_gear_aero_7893.html"/>
    <hyperlink ref="C217" r:id="rId27" display="http://specs.cars-directory.net/mitsubishi/toppo_bj/660_Guppy_9715.html"/>
    <hyperlink ref="C261" r:id="rId28" display="http://specs.cars-directory.net/toyota/altezza/2.0_AS200_23782.html"/>
    <hyperlink ref="C263" r:id="rId29" display="http://specs.cars-directory.net/toyota/altezza/2.0_AS200_Z_edition_23791.html"/>
    <hyperlink ref="C262" r:id="rId30" display="http://specs.cars-directory.net/toyota/altezza/2.0_RS200_23809.html"/>
    <hyperlink ref="C264" r:id="rId31" display="http://specs.cars-directory.net/toyota/altezza/2.0_RS200_Z_edition_23818.html"/>
    <hyperlink ref="C265" r:id="rId32" display="http://specs.cars-directory.net/toyota/aristo/3.0_S300_23773.html"/>
    <hyperlink ref="C266" r:id="rId33" display="http://specs.cars-directory.net/toyota/aristo/3.0_V300_23778.html"/>
    <hyperlink ref="C267" r:id="rId34" display="http://specs.cars-directory.net/toyota/caldina/1.8_E_25482.html"/>
    <hyperlink ref="C268" r:id="rId35" display="http://specs.cars-directory.net/toyota/caldina/2.0_E_25488.html"/>
    <hyperlink ref="C269" r:id="rId36" display="http://specs.cars-directory.net/toyota/caldina/2.0_E_25488.html"/>
    <hyperlink ref="C270" r:id="rId37" display="http://specs.cars-directory.net/toyota/caldina/2.0_G_25492.html"/>
    <hyperlink ref="C271" r:id="rId38" display="http://specs.cars-directory.net/toyota/caldina/2.0_G_25492.html"/>
    <hyperlink ref="C272" r:id="rId39" display="http://specs.cars-directory.net/toyota/caldina/2.2DT_E_25513.html"/>
    <hyperlink ref="C273" r:id="rId40" display="http://specs.cars-directory.net/toyota/camry/1.8_Lumiere_24924.html"/>
    <hyperlink ref="C276" r:id="rId41" display="http://specs.cars-directory.net/toyota/camry/1.8_XJ_24918.html"/>
    <hyperlink ref="C274" r:id="rId42" display="http://specs.cars-directory.net/toyota/camry/2.0_Lumiere_24931.html"/>
    <hyperlink ref="C275" r:id="rId43" display="http://specs.cars-directory.net/toyota/camry/2.0_Lumiere_24931.html"/>
    <hyperlink ref="C277" r:id="rId44" display="http://specs.cars-directory.net/toyota/camry/2.0_ZX_24945.html"/>
    <hyperlink ref="C278" r:id="rId45" display="http://specs.cars-directory.net/toyota/camry/2.0_ZX_24947.html"/>
    <hyperlink ref="C279" r:id="rId46" display="http://specs.cars-directory.net/toyota/camry/2.2DT_XJ_24980.html"/>
    <hyperlink ref="C280" r:id="rId47" display="http://specs.cars-directory.net/toyota/camry/2.2DT_XJ_24980.html"/>
    <hyperlink ref="C284" r:id="rId48" display="http://specs.cars-directory.net/toyota/camry_gracia/2.2_25028.html"/>
    <hyperlink ref="C281" r:id="rId49" display="http://specs.cars-directory.net/toyota/camry_gracia/2.2_25040.html"/>
    <hyperlink ref="C282" r:id="rId50" display="http://specs.cars-directory.net/toyota/camry_gracia/2.5_25060.html"/>
    <hyperlink ref="C283" r:id="rId51" display="http://specs.cars-directory.net/toyota/camry_gracia/2.5_Four_G_selection_25070.html"/>
    <hyperlink ref="C292" r:id="rId52" display="http://specs.cars-directory.net/toyota/cavalier/2.4_26401.html"/>
    <hyperlink ref="C293" r:id="rId53" display="http://specs.cars-directory.net/toyota/cavalier/2.4_S_26407.html"/>
    <hyperlink ref="C296" r:id="rId54" display="http://specs.cars-directory.net/toyota/celica/2.0_Convertible_29011.html"/>
    <hyperlink ref="C294" r:id="rId55" display="http://specs.cars-directory.net/toyota/celica/2.0_GT-FOUR_28968.html"/>
    <hyperlink ref="C297" r:id="rId56" display="http://specs.cars-directory.net/toyota/celsior/4.0_A_specification_29024.html"/>
    <hyperlink ref="C298" r:id="rId57" display="http://specs.cars-directory.net/toyota/celsior/4.0_B_specification_29029.html"/>
    <hyperlink ref="C299" r:id="rId58" display="http://specs.cars-directory.net/toyota/celsior/4.0_C_specification_29034.html"/>
    <hyperlink ref="C300" r:id="rId59" display="http://specs.cars-directory.net/toyota/century/5.0_42016.html"/>
    <hyperlink ref="C301" r:id="rId60" display="http://specs.cars-directory.net/toyota/chaser/1.8_Raffine_29826.html"/>
    <hyperlink ref="C302" r:id="rId61" display="http://specs.cars-directory.net/toyota/chaser/2.0_Avante_29835.html"/>
    <hyperlink ref="C308" r:id="rId62" display="http://specs.cars-directory.net/toyota/chaser/2.0_Tourer_29829.html"/>
    <hyperlink ref="C307" r:id="rId63" display="http://specs.cars-directory.net/toyota/chaser/2.4DT_Avante_29848.html"/>
    <hyperlink ref="C303" r:id="rId64" display="http://specs.cars-directory.net/toyota/chaser/2.5_Avante_29852.html"/>
    <hyperlink ref="C304" r:id="rId65" display="http://specs.cars-directory.net/toyota/chaser/2.5_Avante_29852.html"/>
    <hyperlink ref="C309" r:id="rId66" display="http://specs.cars-directory.net/toyota/chaser/2.5_Tourer_S_29855.html"/>
    <hyperlink ref="C305" r:id="rId67" display="http://specs.cars-directory.net/toyota/chaser/3.0_Avante_G_29878.html"/>
    <hyperlink ref="C320" r:id="rId68" display="http://specs.cars-directory.net/toyota/corolla_spacio/1.6_26029.html"/>
    <hyperlink ref="C321" r:id="rId69" display="http://specs.cars-directory.net/toyota/corolla_spacio/1.8_26045.html"/>
    <hyperlink ref="C322" r:id="rId70" display="http://specs.cars-directory.net/toyota/corolla_spacio/1.6_26075.html"/>
    <hyperlink ref="C323" r:id="rId71" display="http://specs.cars-directory.net/toyota/corolla_spacio/1.8_26103.html"/>
    <hyperlink ref="C324" r:id="rId72" display="http://specs.cars-directory.net/toyota/corona_exiv/1.8_180E_27681.html"/>
    <hyperlink ref="C325" r:id="rId73" display="http://specs.cars-directory.net/toyota/corona_exiv/2.0_200E_27697.html"/>
    <hyperlink ref="C326" r:id="rId74" display="http://specs.cars-directory.net/toyota/corona_exiv/2.0_GT-4WD_27725.html"/>
    <hyperlink ref="C327" r:id="rId75" display="http://specs.cars-directory.net/toyota/corona_premio/1.6_27738.html"/>
    <hyperlink ref="C328" r:id="rId76" display="http://specs.cars-directory.net/toyota/corona_premio/1.8_E_27750.html"/>
    <hyperlink ref="C329" r:id="rId77" display="http://specs.cars-directory.net/toyota/corona_premio/2.0_E_27774.html"/>
    <hyperlink ref="C330" r:id="rId78" display="http://specs.cars-directory.net/toyota/corona_premio/2.2DT_27790.html"/>
    <hyperlink ref="C331" r:id="rId79" display="http://specs.cars-directory.net/toyota/corona_premio/2.2DT_27790.html"/>
    <hyperlink ref="C338" r:id="rId80" display="http://specs.cars-directory.net/toyota/corsa/1.3_AX_27399.html"/>
    <hyperlink ref="C339" r:id="rId81" display="http://specs.cars-directory.net/toyota/corsa/1.5_AX_27418.html"/>
    <hyperlink ref="C340" r:id="rId82" display="http://specs.cars-directory.net/toyota/corsa/1.5_AX_27420.html"/>
    <hyperlink ref="C341" r:id="rId83" display="http://specs.cars-directory.net/toyota/corsa/1.5_VIT-X_27426.html"/>
    <hyperlink ref="C342" r:id="rId84" display="http://specs.cars-directory.net/toyota/corsa/1.5_VIT-X_27428.html"/>
    <hyperlink ref="C334" r:id="rId85" display="http://specs.cars-directory.net/toyota/corsa/1.3_Moa_27474.html"/>
    <hyperlink ref="C337" r:id="rId86" display="http://specs.cars-directory.net/toyota/corsa/1.3_Moa_27474.html"/>
    <hyperlink ref="C332" r:id="rId87" display="http://specs.cars-directory.net/toyota/corsa/1.5_Cynthia_27490.html"/>
    <hyperlink ref="C333" r:id="rId88" display="http://specs.cars-directory.net/toyota/corsa/1.5_Cynthia_27490.html"/>
    <hyperlink ref="C335" r:id="rId89" display="http://specs.cars-directory.net/toyota/corsa/1.5_Cynthia_27490.html"/>
    <hyperlink ref="C336" r:id="rId90" display="http://specs.cars-directory.net/toyota/corsa/1.5DT_Moa_27482.html"/>
    <hyperlink ref="C345" r:id="rId91" display="http://specs.cars-directory.net/toyota/cresta/2.0_Exceed_27120.html"/>
    <hyperlink ref="C349" r:id="rId92" display="http://specs.cars-directory.net/toyota/cresta/2.0_Super_Lucent_27117.html"/>
    <hyperlink ref="C344" r:id="rId93" display="http://specs.cars-directory.net/toyota/cresta/2.4DT_SC_27125.html"/>
    <hyperlink ref="C346" r:id="rId94" display="http://specs.cars-directory.net/toyota/cresta/2.5_Exceed_27133.html"/>
    <hyperlink ref="C348" r:id="rId95" display="http://specs.cars-directory.net/toyota/cresta/2.5_Roulant_27136.html"/>
    <hyperlink ref="C350" r:id="rId96" display="http://specs.cars-directory.net/toyota/cresta/2.5_Super_Lucent_27130.html"/>
    <hyperlink ref="C351" r:id="rId97" display="http://specs.cars-directory.net/toyota/cresta/2.5_Super_Lucent_27130.html"/>
    <hyperlink ref="C347" r:id="rId98" display="http://specs.cars-directory.net/toyota/cresta/3.0_Exceed_G_27151.html"/>
    <hyperlink ref="C343" r:id="rId99" display="http://specs.cars-directory.net/toyota/cresta/2.0_Super_deluxe_27072.html"/>
    <hyperlink ref="C352" r:id="rId100" display="http://specs.cars-directory.net/toyota/crown/2.0_S_saloon_EXT_royal_S_package_5_number_26821.html"/>
    <hyperlink ref="C357" r:id="rId101" display="http://specs.cars-directory.net/toyota/crown/2.4DT_Royal_saloon_26832.html"/>
    <hyperlink ref="C354" r:id="rId102" display="http://specs.cars-directory.net/toyota/crown/2.5_Four_royal_saloon_26847.html"/>
    <hyperlink ref="C355" r:id="rId103" display="http://specs.cars-directory.net/toyota/crown/2.5_Four_super_saloon_extra_26843.html"/>
    <hyperlink ref="C356" r:id="rId104" display="http://specs.cars-directory.net/toyota/crown/3.0_Royal_saloon_26852.html"/>
    <hyperlink ref="C353" r:id="rId105" display="http://specs.cars-directory.net/toyota/crown/2.0_deluxe_54864.html"/>
    <hyperlink ref="C358" r:id="rId106" display="http://specs.cars-directory.net/toyota/crown_wagon/2.0_wagon_royal_extra_26888.html"/>
    <hyperlink ref="C359" r:id="rId107" display="http://specs.cars-directory.net/toyota/curren/1.8_TS_25541.html"/>
    <hyperlink ref="C360" r:id="rId108" display="http://specs.cars-directory.net/toyota/curren/2.0_FS_25546.html"/>
    <hyperlink ref="C361" r:id="rId109" display="http://specs.cars-directory.net/toyota/cynos/1.3_Alpha_convertible_27824.html"/>
    <hyperlink ref="C362" r:id="rId110" display="http://specs.cars-directory.net/toyota/cynos/1.5_beta_convertible_27827.html"/>
    <hyperlink ref="C363" r:id="rId111" display="http://specs.cars-directory.net/toyota/duet/1.0_V_29892.html"/>
    <hyperlink ref="C364" r:id="rId112" display="http://specs.cars-directory.net/toyota/duet/1.0_V_29897.html"/>
    <hyperlink ref="C365" r:id="rId113" display="http://specs.cars-directory.net/toyota/gaia/2.0_26326.html"/>
    <hyperlink ref="C366" r:id="rId114" display="http://specs.cars-directory.net/toyota/gaia/2.0_26326.html"/>
    <hyperlink ref="C367" r:id="rId115" display="http://specs.cars-directory.net/toyota/gaia/2.2DT_26378.html"/>
    <hyperlink ref="C368" r:id="rId116" display="http://specs.cars-directory.net/toyota/granvia/2.7_G_27256.html"/>
    <hyperlink ref="C369" r:id="rId117" display="http://specs.cars-directory.net/toyota/granvia/3.0DT_G_27268.html"/>
    <hyperlink ref="C370" r:id="rId118" display="http://specs.cars-directory.net/toyota/granvia/3.0DT_G_27274.html"/>
    <hyperlink ref="C371" r:id="rId119" display="http://specs.cars-directory.net/toyota/granvia/3.4_G_27314.html"/>
    <hyperlink ref="C372" r:id="rId120" display="http://specs.cars-directory.net/toyota/granvia/3.4_G_cruising_selection_27323.html"/>
    <hyperlink ref="C373" r:id="rId121" display="http://specs.cars-directory.net/toyota/granvia/3.4_MF_comfort_selection_27318.html"/>
    <hyperlink ref="C374" r:id="rId122" display="http://specs.cars-directory.net/toyota/granvia/3.4_MF_comfort_selection_27318.html"/>
    <hyperlink ref="C375" r:id="rId123" display="http://specs.cars-directory.net/toyota/granvia/3.4_Q_27331.html"/>
    <hyperlink ref="C376" r:id="rId124" display="http://specs.cars-directory.net/toyota/granvia/3.4_Q_27331.html"/>
    <hyperlink ref="C377" r:id="rId125" display="http://specs.cars-directory.net/toyota/harrier/2.2_extra_G_package_38419.html"/>
    <hyperlink ref="C378" r:id="rId126" display="http://specs.cars-directory.net/toyota/harrier/2.2_FOUR_G_package_4WD_38412.html"/>
    <hyperlink ref="C379" r:id="rId127" display="http://specs.cars-directory.net/toyota/harrier/3.0_31096.html"/>
    <hyperlink ref="C380" r:id="rId128" display="http://specs.cars-directory.net/toyota/harrier/3.0_31096.html"/>
    <hyperlink ref="C382" r:id="rId129" display="http://specs.cars-directory.net/toyota/ipsum/2.0_24002.html"/>
    <hyperlink ref="C383" r:id="rId130" display="http://specs.cars-directory.net/toyota/ipsum/2.0_24002.html"/>
    <hyperlink ref="C384" r:id="rId131" display="http://specs.cars-directory.net/toyota/ipsum/2.2DT_24031.html"/>
    <hyperlink ref="C385" r:id="rId132" display="http://specs.cars-directory.net/toyota/lite_ace/2.2DT_AXL_high_roof_32304.html"/>
    <hyperlink ref="C386" r:id="rId133" display="http://specs.cars-directory.net/toyota/lite_ace/2.2DT_AXL_high_roof_32304.html"/>
    <hyperlink ref="C387" r:id="rId134" display="http://specs.cars-directory.net/toyota/lite_ace_noah/2.0_Field_Tourer_standart_roof_32424.html"/>
    <hyperlink ref="C388" r:id="rId135" display="http://specs.cars-directory.net/toyota/lite_ace_noah/2.0_Field_Tourer_standart_roof_32424.html"/>
    <hyperlink ref="C389" r:id="rId136" display="http://specs.cars-directory.net/toyota/lite_ace_noah/2.2DT_Field_Tourer_standart_roof_32482.html"/>
    <hyperlink ref="C390" r:id="rId137" display="http://specs.cars-directory.net/toyota/lite_ace_noah/2.2DT_Field_Tourer_standart_roof_32482.html"/>
    <hyperlink ref="C393" r:id="rId138" display="http://specs.cars-directory.net/toyota/mark_ii/2.5_Grande_31949.html"/>
    <hyperlink ref="C394" r:id="rId139" display="http://specs.cars-directory.net/toyota/mark_ii/2.5_Grande_31949.html"/>
    <hyperlink ref="C392" r:id="rId140" display="http://specs.cars-directory.net/toyota/mark_ii/2.4DT_GL_31840.html"/>
    <hyperlink ref="C391" r:id="rId141" display="http://specs.cars-directory.net/toyota/mark_ii/1.8_GR_saloon_31747.html"/>
    <hyperlink ref="C395" r:id="rId142" display="http://specs.cars-directory.net/toyota/nadia/2.0_29939.html"/>
    <hyperlink ref="C396" r:id="rId143" display="http://specs.cars-directory.net/toyota/nadia/2.0_29939.html"/>
    <hyperlink ref="C397" r:id="rId144" display="http://specs.cars-directory.net/toyota/raum/1.5_47743.html"/>
    <hyperlink ref="C398" r:id="rId145" display="http://specs.cars-directory.net/toyota/raum/1.5_47743.html"/>
    <hyperlink ref="C408" r:id="rId146" display="http://specs.cars-directory.net/toyota/sprinter/1.3_LX_28413.html"/>
    <hyperlink ref="C409" r:id="rId147" display="http://specs.cars-directory.net/toyota/sprinter/1.5_LX_28431.html"/>
    <hyperlink ref="C410" r:id="rId148" display="http://specs.cars-directory.net/toyota/sprinter/1.6_GT_28493.html"/>
    <hyperlink ref="C411" r:id="rId149" display="http://specs.cars-directory.net/toyota/sprinter/1.6_GT_28493.html"/>
    <hyperlink ref="C412" r:id="rId150" display="http://specs.cars-directory.net/toyota/sprinter/2.0D_LX_28501.html"/>
    <hyperlink ref="C413" r:id="rId151" display="http://specs.cars-directory.net/toyota/sprinter/2.0D_LX_28501.html"/>
    <hyperlink ref="C414" r:id="rId152" display="http://specs.cars-directory.net/toyota/sprinter/2.2D_LX_28540.html"/>
    <hyperlink ref="C415" r:id="rId153" display="http://specs.cars-directory.net/toyota/sprinter/2.2D_LX_28540.html"/>
    <hyperlink ref="C424" r:id="rId154" display="http://specs.cars-directory.net/toyota/tercel/1.5_Joinus_29252.html"/>
    <hyperlink ref="C425" r:id="rId155" display="http://specs.cars-directory.net/toyota/tercel/1.5_Joinus_29252.html"/>
    <hyperlink ref="C426" r:id="rId156" display="http://specs.cars-directory.net/toyota/tercel/1.5DT_Joinus_29242.html"/>
    <hyperlink ref="C420" r:id="rId157" display="http://specs.cars-directory.net/toyota/tercel/1.3_Avenue_29352.html"/>
    <hyperlink ref="C421" r:id="rId158" display="http://specs.cars-directory.net/toyota/tercel/1.3_Avenue_29352.html"/>
    <hyperlink ref="C422" r:id="rId159" display="http://specs.cars-directory.net/toyota/tercel/1.5_Joinus_29364.html"/>
    <hyperlink ref="C423" r:id="rId160" display="http://specs.cars-directory.net/toyota/tercel/1.5_Joinus_29364.html"/>
    <hyperlink ref="C427" r:id="rId161" display="http://specs.cars-directory.net/toyota/town_ace/2.0_SW_high_roof_29616.html"/>
    <hyperlink ref="C428" r:id="rId162" display="http://specs.cars-directory.net/toyota/town_ace/2.0_SW_high_roof_29616.html"/>
    <hyperlink ref="C429" r:id="rId163" display="http://specs.cars-directory.net/toyota/town_ace_noah/2.2DT_Field_Tourer_standart_roof_29676.html"/>
    <hyperlink ref="C430" r:id="rId164" display="http://specs.cars-directory.net/toyota/town_ace_noah/2.2DT_Field_Tourer_standart_roof_29676.html"/>
    <hyperlink ref="C254" r:id="rId165" display="http://specs.cars-directory.net/nissan/terrano/2.7DT_R3m_16950.html"/>
    <hyperlink ref="C255" r:id="rId166" display="http://specs.cars-directory.net/nissan/terrano/3.2DT_G3m-R_16971.html"/>
    <hyperlink ref="C256" r:id="rId167" display="http://specs.cars-directory.net/nissan/terrano/3.3_R3m-R_16992.html"/>
    <hyperlink ref="C252" r:id="rId168" display="http://specs.cars-directory.net/nissan/terrano_regulus/3.2DT_RS-R_17013.html"/>
    <hyperlink ref="C247" r:id="rId169" display="http://specs.cars-directory.net/nissan/sunny/1.5_EX_saloon_14610.html"/>
    <hyperlink ref="C249" r:id="rId170" display="http://specs.cars-directory.net/nissan/sunny/1.8_Super_saloon_14652.html"/>
    <hyperlink ref="C246" r:id="rId171" display="http://specs.cars-directory.net/nissan/sunny/1.3_EX_saloon_14416.html"/>
    <hyperlink ref="C248" r:id="rId172" display="http://specs.cars-directory.net/nissan/sunny/1.6_Super_touring_14510.html"/>
    <hyperlink ref="C250" r:id="rId173" display="http://specs.cars-directory.net/nissan/sunny/2.0D_EX_saloon_14538.html"/>
    <hyperlink ref="C381" r:id="rId174" display="http://specs.cars-directory.net/toyota/hiace/2.4_Deluxe_30038.html"/>
    <hyperlink ref="C416" r:id="rId175" display="http://specs.cars-directory.net/toyota/starlet/1.5D_Soleil_28114.html"/>
    <hyperlink ref="C417" r:id="rId176" display="http://specs.cars-directory.net/toyota/starlet/1.5D_X_28136.html"/>
    <hyperlink ref="C419" r:id="rId177" display="http://specs.cars-directory.net/toyota/starlet/1.5D_X_28136.html"/>
    <hyperlink ref="C418" r:id="rId178" display="http://specs.cars-directory.net/toyota/starlet/1.5D_Soleil_28114.html"/>
    <hyperlink ref="C451" r:id="rId179" display="http://specs.cars-directory.net/toyota/land_cruiser_prado/2.4DT_70_Prado_EX_32711.html"/>
    <hyperlink ref="C449" r:id="rId180" display="http://specs.cars-directory.net/toyota/land_cruiser/4.7_100_VX_32954.html"/>
    <hyperlink ref="C444" r:id="rId181" display="http://specs.cars-directory.net/toyota/land_cruiser/4.2_VX_diesel_turbo_4WD_40228.html"/>
  </hyperlinks>
  <pageMargins left="0.7" right="0.7" top="0.75" bottom="0.75" header="0.3" footer="0.3"/>
  <pageSetup orientation="portrait" horizontalDpi="4294967295" verticalDpi="4294967295" r:id="rId18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651"/>
  <sheetViews>
    <sheetView workbookViewId="0">
      <pane ySplit="1" topLeftCell="A39" activePane="bottomLeft" state="frozen"/>
      <selection pane="bottomLeft" activeCell="A42" sqref="A42:XFD42"/>
    </sheetView>
  </sheetViews>
  <sheetFormatPr defaultRowHeight="15.75" x14ac:dyDescent="0.25"/>
  <cols>
    <col min="1" max="1" width="23.85546875" style="54" customWidth="1"/>
    <col min="2" max="2" width="36.7109375" style="54" customWidth="1"/>
    <col min="3" max="3" width="27.7109375" style="563" customWidth="1"/>
    <col min="4" max="4" width="23.28515625" style="54" customWidth="1"/>
    <col min="5" max="5" width="13.140625" style="173" customWidth="1"/>
    <col min="6" max="6" width="25.5703125" style="54" customWidth="1"/>
    <col min="7" max="7" width="38.85546875" style="54" customWidth="1"/>
    <col min="8" max="16384" width="9.140625" style="54"/>
  </cols>
  <sheetData>
    <row r="1" spans="1:7" x14ac:dyDescent="0.25">
      <c r="A1" s="126" t="s">
        <v>105</v>
      </c>
      <c r="B1" s="126" t="s">
        <v>80</v>
      </c>
      <c r="C1" s="382" t="s">
        <v>106</v>
      </c>
      <c r="D1" s="126" t="s">
        <v>107</v>
      </c>
      <c r="E1" s="130" t="s">
        <v>84</v>
      </c>
      <c r="F1" s="127" t="s">
        <v>108</v>
      </c>
      <c r="G1" s="126" t="s">
        <v>109</v>
      </c>
    </row>
    <row r="2" spans="1:7" x14ac:dyDescent="0.25">
      <c r="A2" s="77" t="s">
        <v>3035</v>
      </c>
      <c r="B2" s="80">
        <v>156</v>
      </c>
      <c r="C2" s="405">
        <v>2</v>
      </c>
      <c r="D2" s="120" t="s">
        <v>110</v>
      </c>
      <c r="E2" s="78">
        <v>1999</v>
      </c>
      <c r="F2" s="99">
        <v>15450</v>
      </c>
      <c r="G2" s="77" t="s">
        <v>141</v>
      </c>
    </row>
    <row r="3" spans="1:7" x14ac:dyDescent="0.25">
      <c r="A3" s="77" t="s">
        <v>3035</v>
      </c>
      <c r="B3" s="80">
        <v>156</v>
      </c>
      <c r="C3" s="405">
        <v>2.5</v>
      </c>
      <c r="D3" s="120" t="s">
        <v>110</v>
      </c>
      <c r="E3" s="78">
        <v>1999</v>
      </c>
      <c r="F3" s="99">
        <v>15950</v>
      </c>
      <c r="G3" s="77" t="s">
        <v>141</v>
      </c>
    </row>
    <row r="4" spans="1:7" x14ac:dyDescent="0.25">
      <c r="A4" s="77" t="s">
        <v>3035</v>
      </c>
      <c r="B4" s="80">
        <v>156</v>
      </c>
      <c r="C4" s="405">
        <v>3.2</v>
      </c>
      <c r="D4" s="120" t="s">
        <v>44</v>
      </c>
      <c r="E4" s="78">
        <v>1999</v>
      </c>
      <c r="F4" s="99">
        <v>16450</v>
      </c>
      <c r="G4" s="77" t="s">
        <v>141</v>
      </c>
    </row>
    <row r="5" spans="1:7" x14ac:dyDescent="0.25">
      <c r="A5" s="33" t="s">
        <v>415</v>
      </c>
      <c r="B5" s="33" t="s">
        <v>416</v>
      </c>
      <c r="C5" s="221" t="s">
        <v>6499</v>
      </c>
      <c r="D5" s="33" t="s">
        <v>110</v>
      </c>
      <c r="E5" s="35">
        <v>1999</v>
      </c>
      <c r="F5" s="93">
        <v>18955.1912568306</v>
      </c>
      <c r="G5" s="33" t="s">
        <v>186</v>
      </c>
    </row>
    <row r="6" spans="1:7" x14ac:dyDescent="0.25">
      <c r="A6" s="33" t="s">
        <v>415</v>
      </c>
      <c r="B6" s="33" t="s">
        <v>416</v>
      </c>
      <c r="C6" s="221" t="s">
        <v>6388</v>
      </c>
      <c r="D6" s="33" t="s">
        <v>110</v>
      </c>
      <c r="E6" s="35">
        <v>1999</v>
      </c>
      <c r="F6" s="93">
        <v>18955.1912568306</v>
      </c>
      <c r="G6" s="33" t="s">
        <v>186</v>
      </c>
    </row>
    <row r="7" spans="1:7" x14ac:dyDescent="0.25">
      <c r="A7" s="33" t="s">
        <v>415</v>
      </c>
      <c r="B7" s="33" t="s">
        <v>417</v>
      </c>
      <c r="C7" s="221" t="s">
        <v>6499</v>
      </c>
      <c r="D7" s="33" t="s">
        <v>110</v>
      </c>
      <c r="E7" s="35">
        <v>1999</v>
      </c>
      <c r="F7" s="93">
        <v>20266.666666666664</v>
      </c>
      <c r="G7" s="33" t="s">
        <v>135</v>
      </c>
    </row>
    <row r="8" spans="1:7" x14ac:dyDescent="0.25">
      <c r="A8" s="33" t="s">
        <v>415</v>
      </c>
      <c r="B8" s="33" t="s">
        <v>417</v>
      </c>
      <c r="C8" s="221" t="s">
        <v>6388</v>
      </c>
      <c r="D8" s="33" t="s">
        <v>110</v>
      </c>
      <c r="E8" s="35">
        <v>1999</v>
      </c>
      <c r="F8" s="93">
        <v>24306.010928961747</v>
      </c>
      <c r="G8" s="33" t="s">
        <v>135</v>
      </c>
    </row>
    <row r="9" spans="1:7" x14ac:dyDescent="0.25">
      <c r="A9" s="33" t="s">
        <v>415</v>
      </c>
      <c r="B9" s="33" t="s">
        <v>417</v>
      </c>
      <c r="C9" s="221">
        <v>3.2</v>
      </c>
      <c r="D9" s="33" t="s">
        <v>44</v>
      </c>
      <c r="E9" s="35">
        <v>1999</v>
      </c>
      <c r="F9" s="93">
        <v>32349.726775956286</v>
      </c>
      <c r="G9" s="33" t="s">
        <v>135</v>
      </c>
    </row>
    <row r="10" spans="1:7" x14ac:dyDescent="0.25">
      <c r="A10" s="33" t="s">
        <v>415</v>
      </c>
      <c r="B10" s="33" t="s">
        <v>418</v>
      </c>
      <c r="C10" s="221" t="s">
        <v>6388</v>
      </c>
      <c r="D10" s="33" t="s">
        <v>110</v>
      </c>
      <c r="E10" s="35">
        <v>1999</v>
      </c>
      <c r="F10" s="93">
        <v>41617.486338797811</v>
      </c>
      <c r="G10" s="33" t="s">
        <v>419</v>
      </c>
    </row>
    <row r="11" spans="1:7" x14ac:dyDescent="0.25">
      <c r="A11" s="33" t="s">
        <v>415</v>
      </c>
      <c r="B11" s="33" t="s">
        <v>420</v>
      </c>
      <c r="C11" s="221" t="s">
        <v>6388</v>
      </c>
      <c r="D11" s="33" t="s">
        <v>110</v>
      </c>
      <c r="E11" s="35">
        <v>1999</v>
      </c>
      <c r="F11" s="93">
        <v>34098.360655737706</v>
      </c>
      <c r="G11" s="33" t="s">
        <v>421</v>
      </c>
    </row>
    <row r="12" spans="1:7" x14ac:dyDescent="0.25">
      <c r="A12" s="33" t="s">
        <v>415</v>
      </c>
      <c r="B12" s="33" t="s">
        <v>420</v>
      </c>
      <c r="C12" s="221">
        <v>3.2</v>
      </c>
      <c r="D12" s="33" t="s">
        <v>114</v>
      </c>
      <c r="E12" s="35">
        <v>1999</v>
      </c>
      <c r="F12" s="93">
        <v>43715.846994535517</v>
      </c>
      <c r="G12" s="33" t="s">
        <v>421</v>
      </c>
    </row>
    <row r="13" spans="1:7" x14ac:dyDescent="0.25">
      <c r="A13" s="33" t="s">
        <v>415</v>
      </c>
      <c r="B13" s="33" t="s">
        <v>422</v>
      </c>
      <c r="C13" s="221" t="s">
        <v>6388</v>
      </c>
      <c r="D13" s="33" t="s">
        <v>44</v>
      </c>
      <c r="E13" s="35">
        <v>1999</v>
      </c>
      <c r="F13" s="93">
        <v>31475.409836065573</v>
      </c>
      <c r="G13" s="33" t="s">
        <v>423</v>
      </c>
    </row>
    <row r="14" spans="1:7" x14ac:dyDescent="0.25">
      <c r="A14" s="33" t="s">
        <v>415</v>
      </c>
      <c r="B14" s="33" t="s">
        <v>424</v>
      </c>
      <c r="C14" s="221" t="s">
        <v>6388</v>
      </c>
      <c r="D14" s="33" t="s">
        <v>110</v>
      </c>
      <c r="E14" s="35">
        <v>1999</v>
      </c>
      <c r="F14" s="93">
        <v>27803.278688524588</v>
      </c>
      <c r="G14" s="33" t="s">
        <v>135</v>
      </c>
    </row>
    <row r="15" spans="1:7" x14ac:dyDescent="0.25">
      <c r="A15" s="33" t="s">
        <v>415</v>
      </c>
      <c r="B15" s="33" t="s">
        <v>424</v>
      </c>
      <c r="C15" s="221">
        <v>2.8</v>
      </c>
      <c r="D15" s="33" t="s">
        <v>110</v>
      </c>
      <c r="E15" s="35">
        <v>1999</v>
      </c>
      <c r="F15" s="93">
        <v>55956.284153005465</v>
      </c>
      <c r="G15" s="33" t="s">
        <v>147</v>
      </c>
    </row>
    <row r="16" spans="1:7" x14ac:dyDescent="0.25">
      <c r="A16" s="33" t="s">
        <v>415</v>
      </c>
      <c r="B16" s="33" t="s">
        <v>424</v>
      </c>
      <c r="C16" s="221" t="s">
        <v>6406</v>
      </c>
      <c r="D16" s="33" t="s">
        <v>44</v>
      </c>
      <c r="E16" s="35">
        <v>1999</v>
      </c>
      <c r="F16" s="93">
        <v>61202.18579234973</v>
      </c>
      <c r="G16" s="33" t="s">
        <v>147</v>
      </c>
    </row>
    <row r="17" spans="1:7" x14ac:dyDescent="0.25">
      <c r="A17" s="33" t="s">
        <v>415</v>
      </c>
      <c r="B17" s="33" t="s">
        <v>424</v>
      </c>
      <c r="C17" s="221" t="s">
        <v>6533</v>
      </c>
      <c r="D17" s="33" t="s">
        <v>44</v>
      </c>
      <c r="E17" s="35">
        <v>1999</v>
      </c>
      <c r="F17" s="93">
        <v>83934.426229508201</v>
      </c>
      <c r="G17" s="33" t="s">
        <v>147</v>
      </c>
    </row>
    <row r="18" spans="1:7" x14ac:dyDescent="0.25">
      <c r="A18" s="33" t="s">
        <v>415</v>
      </c>
      <c r="B18" s="33" t="s">
        <v>425</v>
      </c>
      <c r="C18" s="221">
        <v>2.8</v>
      </c>
      <c r="D18" s="33" t="s">
        <v>110</v>
      </c>
      <c r="E18" s="35">
        <v>1999</v>
      </c>
      <c r="F18" s="93">
        <v>41967.2131147541</v>
      </c>
      <c r="G18" s="33" t="s">
        <v>135</v>
      </c>
    </row>
    <row r="19" spans="1:7" x14ac:dyDescent="0.25">
      <c r="A19" s="33" t="s">
        <v>415</v>
      </c>
      <c r="B19" s="33" t="s">
        <v>425</v>
      </c>
      <c r="C19" s="221">
        <v>3.2</v>
      </c>
      <c r="D19" s="33" t="s">
        <v>110</v>
      </c>
      <c r="E19" s="35">
        <v>1999</v>
      </c>
      <c r="F19" s="93">
        <v>52459.016393442624</v>
      </c>
      <c r="G19" s="33" t="s">
        <v>135</v>
      </c>
    </row>
    <row r="20" spans="1:7" x14ac:dyDescent="0.25">
      <c r="A20" s="33" t="s">
        <v>415</v>
      </c>
      <c r="B20" s="33" t="s">
        <v>425</v>
      </c>
      <c r="C20" s="221">
        <v>4.2</v>
      </c>
      <c r="D20" s="33" t="s">
        <v>426</v>
      </c>
      <c r="E20" s="35">
        <v>1999</v>
      </c>
      <c r="F20" s="93">
        <v>59453.551912568306</v>
      </c>
      <c r="G20" s="33" t="s">
        <v>135</v>
      </c>
    </row>
    <row r="21" spans="1:7" x14ac:dyDescent="0.25">
      <c r="A21" s="33" t="s">
        <v>415</v>
      </c>
      <c r="B21" s="33" t="s">
        <v>425</v>
      </c>
      <c r="C21" s="221">
        <v>5.2</v>
      </c>
      <c r="D21" s="33" t="s">
        <v>426</v>
      </c>
      <c r="E21" s="35">
        <v>1999</v>
      </c>
      <c r="F21" s="93">
        <v>69945.355191256836</v>
      </c>
      <c r="G21" s="33" t="s">
        <v>135</v>
      </c>
    </row>
    <row r="22" spans="1:7" x14ac:dyDescent="0.25">
      <c r="A22" s="33" t="s">
        <v>415</v>
      </c>
      <c r="B22" s="33" t="s">
        <v>425</v>
      </c>
      <c r="C22" s="221">
        <v>6</v>
      </c>
      <c r="D22" s="33" t="s">
        <v>426</v>
      </c>
      <c r="E22" s="35">
        <v>1999</v>
      </c>
      <c r="F22" s="93">
        <v>82185.792349726777</v>
      </c>
      <c r="G22" s="33" t="s">
        <v>135</v>
      </c>
    </row>
    <row r="23" spans="1:7" x14ac:dyDescent="0.25">
      <c r="A23" s="33" t="s">
        <v>415</v>
      </c>
      <c r="B23" s="33" t="s">
        <v>428</v>
      </c>
      <c r="C23" s="221" t="s">
        <v>6388</v>
      </c>
      <c r="D23" s="33" t="s">
        <v>44</v>
      </c>
      <c r="E23" s="35">
        <v>1999</v>
      </c>
      <c r="F23" s="93">
        <v>29027.322404371582</v>
      </c>
      <c r="G23" s="33" t="s">
        <v>147</v>
      </c>
    </row>
    <row r="24" spans="1:7" x14ac:dyDescent="0.25">
      <c r="A24" s="33" t="s">
        <v>415</v>
      </c>
      <c r="B24" s="33" t="s">
        <v>428</v>
      </c>
      <c r="C24" s="221">
        <v>3.2</v>
      </c>
      <c r="D24" s="33" t="s">
        <v>44</v>
      </c>
      <c r="E24" s="35">
        <v>1999</v>
      </c>
      <c r="F24" s="93">
        <v>35497.267759562834</v>
      </c>
      <c r="G24" s="33" t="s">
        <v>147</v>
      </c>
    </row>
    <row r="25" spans="1:7" x14ac:dyDescent="0.25">
      <c r="A25" s="33" t="s">
        <v>415</v>
      </c>
      <c r="B25" s="33" t="s">
        <v>429</v>
      </c>
      <c r="C25" s="221" t="s">
        <v>6408</v>
      </c>
      <c r="D25" s="33" t="s">
        <v>44</v>
      </c>
      <c r="E25" s="35">
        <v>1999</v>
      </c>
      <c r="F25" s="93">
        <v>36546.448087431694</v>
      </c>
      <c r="G25" s="33" t="s">
        <v>147</v>
      </c>
    </row>
    <row r="26" spans="1:7" x14ac:dyDescent="0.25">
      <c r="A26" s="33" t="s">
        <v>415</v>
      </c>
      <c r="B26" s="33" t="s">
        <v>429</v>
      </c>
      <c r="C26" s="221">
        <v>3.6</v>
      </c>
      <c r="D26" s="33" t="s">
        <v>44</v>
      </c>
      <c r="E26" s="35">
        <v>1999</v>
      </c>
      <c r="F26" s="93">
        <v>35846.994535519123</v>
      </c>
      <c r="G26" s="33" t="s">
        <v>147</v>
      </c>
    </row>
    <row r="27" spans="1:7" x14ac:dyDescent="0.25">
      <c r="A27" s="33" t="s">
        <v>415</v>
      </c>
      <c r="B27" s="33" t="s">
        <v>429</v>
      </c>
      <c r="C27" s="221">
        <v>4.2</v>
      </c>
      <c r="D27" s="33" t="s">
        <v>44</v>
      </c>
      <c r="E27" s="35">
        <v>1999</v>
      </c>
      <c r="F27" s="93">
        <v>45464.480874316934</v>
      </c>
      <c r="G27" s="33" t="s">
        <v>147</v>
      </c>
    </row>
    <row r="28" spans="1:7" x14ac:dyDescent="0.25">
      <c r="A28" s="33" t="s">
        <v>415</v>
      </c>
      <c r="B28" s="33" t="s">
        <v>429</v>
      </c>
      <c r="C28" s="221" t="s">
        <v>6461</v>
      </c>
      <c r="D28" s="33" t="s">
        <v>44</v>
      </c>
      <c r="E28" s="35">
        <v>1999</v>
      </c>
      <c r="F28" s="93">
        <v>48612.021857923493</v>
      </c>
      <c r="G28" s="33" t="s">
        <v>147</v>
      </c>
    </row>
    <row r="29" spans="1:7" x14ac:dyDescent="0.25">
      <c r="A29" s="33" t="s">
        <v>415</v>
      </c>
      <c r="B29" s="33" t="s">
        <v>429</v>
      </c>
      <c r="C29" s="221" t="s">
        <v>6473</v>
      </c>
      <c r="D29" s="33" t="s">
        <v>44</v>
      </c>
      <c r="E29" s="35">
        <v>1999</v>
      </c>
      <c r="F29" s="93">
        <v>85508.196721311484</v>
      </c>
      <c r="G29" s="33" t="s">
        <v>147</v>
      </c>
    </row>
    <row r="30" spans="1:7" x14ac:dyDescent="0.25">
      <c r="A30" s="33" t="s">
        <v>415</v>
      </c>
      <c r="B30" s="33" t="s">
        <v>430</v>
      </c>
      <c r="C30" s="221">
        <v>4.2</v>
      </c>
      <c r="D30" s="33" t="s">
        <v>44</v>
      </c>
      <c r="E30" s="35">
        <v>1999</v>
      </c>
      <c r="F30" s="93">
        <v>82010.928961748636</v>
      </c>
      <c r="G30" s="33" t="s">
        <v>421</v>
      </c>
    </row>
    <row r="31" spans="1:7" x14ac:dyDescent="0.25">
      <c r="A31" s="33" t="s">
        <v>415</v>
      </c>
      <c r="B31" s="33" t="s">
        <v>430</v>
      </c>
      <c r="C31" s="221">
        <v>5.2</v>
      </c>
      <c r="D31" s="33" t="s">
        <v>44</v>
      </c>
      <c r="E31" s="35">
        <v>1999</v>
      </c>
      <c r="F31" s="93">
        <v>93989.071038251364</v>
      </c>
      <c r="G31" s="33" t="s">
        <v>421</v>
      </c>
    </row>
    <row r="32" spans="1:7" x14ac:dyDescent="0.25">
      <c r="A32" s="33" t="s">
        <v>415</v>
      </c>
      <c r="B32" s="33" t="s">
        <v>431</v>
      </c>
      <c r="C32" s="221">
        <v>4.2</v>
      </c>
      <c r="D32" s="33" t="s">
        <v>44</v>
      </c>
      <c r="E32" s="35">
        <v>1999</v>
      </c>
      <c r="F32" s="93">
        <v>51584.699453551912</v>
      </c>
      <c r="G32" s="33" t="s">
        <v>421</v>
      </c>
    </row>
    <row r="33" spans="1:7" x14ac:dyDescent="0.25">
      <c r="A33" s="33" t="s">
        <v>415</v>
      </c>
      <c r="B33" s="33" t="s">
        <v>432</v>
      </c>
      <c r="C33" s="221">
        <v>5.2</v>
      </c>
      <c r="D33" s="33" t="s">
        <v>44</v>
      </c>
      <c r="E33" s="35">
        <v>1999</v>
      </c>
      <c r="F33" s="93">
        <v>73442.62295081967</v>
      </c>
      <c r="G33" s="33" t="s">
        <v>135</v>
      </c>
    </row>
    <row r="34" spans="1:7" x14ac:dyDescent="0.25">
      <c r="A34" s="33" t="s">
        <v>415</v>
      </c>
      <c r="B34" s="33" t="s">
        <v>433</v>
      </c>
      <c r="C34" s="221" t="s">
        <v>6388</v>
      </c>
      <c r="D34" s="33" t="s">
        <v>110</v>
      </c>
      <c r="E34" s="35">
        <v>1999</v>
      </c>
      <c r="F34" s="93">
        <v>26054.644808743171</v>
      </c>
      <c r="G34" s="33" t="s">
        <v>434</v>
      </c>
    </row>
    <row r="35" spans="1:7" x14ac:dyDescent="0.25">
      <c r="A35" s="33" t="s">
        <v>415</v>
      </c>
      <c r="B35" s="33" t="s">
        <v>433</v>
      </c>
      <c r="C35" s="221" t="s">
        <v>6535</v>
      </c>
      <c r="D35" s="33" t="s">
        <v>44</v>
      </c>
      <c r="E35" s="35">
        <v>1999</v>
      </c>
      <c r="F35" s="93">
        <v>41442.62295081967</v>
      </c>
      <c r="G35" s="33" t="s">
        <v>434</v>
      </c>
    </row>
    <row r="36" spans="1:7" x14ac:dyDescent="0.25">
      <c r="A36" s="33" t="s">
        <v>415</v>
      </c>
      <c r="B36" s="33" t="s">
        <v>433</v>
      </c>
      <c r="C36" s="221">
        <v>3.2</v>
      </c>
      <c r="D36" s="33" t="s">
        <v>44</v>
      </c>
      <c r="E36" s="35">
        <v>1999</v>
      </c>
      <c r="F36" s="93">
        <v>30950.819672131147</v>
      </c>
      <c r="G36" s="33" t="s">
        <v>434</v>
      </c>
    </row>
    <row r="37" spans="1:7" x14ac:dyDescent="0.25">
      <c r="A37" s="33" t="s">
        <v>436</v>
      </c>
      <c r="B37" s="33" t="s">
        <v>437</v>
      </c>
      <c r="C37" s="221">
        <v>2</v>
      </c>
      <c r="D37" s="33" t="s">
        <v>438</v>
      </c>
      <c r="E37" s="35">
        <v>1999</v>
      </c>
      <c r="F37" s="93">
        <v>17486.338797814209</v>
      </c>
      <c r="G37" s="33" t="s">
        <v>439</v>
      </c>
    </row>
    <row r="38" spans="1:7" x14ac:dyDescent="0.25">
      <c r="A38" s="33" t="s">
        <v>436</v>
      </c>
      <c r="B38" s="33" t="s">
        <v>437</v>
      </c>
      <c r="C38" s="221">
        <v>2</v>
      </c>
      <c r="D38" s="33" t="s">
        <v>438</v>
      </c>
      <c r="E38" s="35">
        <v>1999</v>
      </c>
      <c r="F38" s="93">
        <v>25355.1912568306</v>
      </c>
      <c r="G38" s="33" t="s">
        <v>439</v>
      </c>
    </row>
    <row r="39" spans="1:7" x14ac:dyDescent="0.25">
      <c r="A39" s="33" t="s">
        <v>436</v>
      </c>
      <c r="B39" s="33" t="s">
        <v>437</v>
      </c>
      <c r="C39" s="221">
        <v>3</v>
      </c>
      <c r="D39" s="33" t="s">
        <v>438</v>
      </c>
      <c r="E39" s="35">
        <v>1999</v>
      </c>
      <c r="F39" s="93">
        <v>26229.508196721312</v>
      </c>
      <c r="G39" s="33" t="s">
        <v>439</v>
      </c>
    </row>
    <row r="40" spans="1:7" x14ac:dyDescent="0.25">
      <c r="A40" s="33" t="s">
        <v>436</v>
      </c>
      <c r="B40" s="33" t="s">
        <v>437</v>
      </c>
      <c r="C40" s="221" t="s">
        <v>6408</v>
      </c>
      <c r="D40" s="33" t="s">
        <v>438</v>
      </c>
      <c r="E40" s="35">
        <v>1999</v>
      </c>
      <c r="F40" s="93">
        <v>41967.2131147541</v>
      </c>
      <c r="G40" s="33" t="s">
        <v>439</v>
      </c>
    </row>
    <row r="41" spans="1:7" x14ac:dyDescent="0.25">
      <c r="A41" s="33" t="s">
        <v>436</v>
      </c>
      <c r="B41" s="33" t="s">
        <v>440</v>
      </c>
      <c r="C41" s="221">
        <v>1.6</v>
      </c>
      <c r="D41" s="33" t="s">
        <v>438</v>
      </c>
      <c r="E41" s="35">
        <v>1999</v>
      </c>
      <c r="F41" s="93">
        <v>20109.289617486338</v>
      </c>
      <c r="G41" s="33" t="s">
        <v>439</v>
      </c>
    </row>
    <row r="42" spans="1:7" x14ac:dyDescent="0.25">
      <c r="A42" s="33" t="s">
        <v>436</v>
      </c>
      <c r="B42" s="33" t="s">
        <v>440</v>
      </c>
      <c r="C42" s="221">
        <v>2</v>
      </c>
      <c r="D42" s="33" t="s">
        <v>438</v>
      </c>
      <c r="E42" s="35">
        <v>1999</v>
      </c>
      <c r="F42" s="93">
        <v>24480.874316939888</v>
      </c>
      <c r="G42" s="33" t="s">
        <v>439</v>
      </c>
    </row>
    <row r="43" spans="1:7" x14ac:dyDescent="0.25">
      <c r="A43" s="33" t="s">
        <v>436</v>
      </c>
      <c r="B43" s="33" t="s">
        <v>440</v>
      </c>
      <c r="C43" s="221">
        <v>2.5</v>
      </c>
      <c r="D43" s="33" t="s">
        <v>438</v>
      </c>
      <c r="E43" s="35">
        <v>1999</v>
      </c>
      <c r="F43" s="93">
        <v>34972.677595628418</v>
      </c>
      <c r="G43" s="33" t="s">
        <v>439</v>
      </c>
    </row>
    <row r="44" spans="1:7" x14ac:dyDescent="0.25">
      <c r="A44" s="33" t="s">
        <v>436</v>
      </c>
      <c r="B44" s="33" t="s">
        <v>440</v>
      </c>
      <c r="C44" s="221">
        <v>3</v>
      </c>
      <c r="D44" s="33" t="s">
        <v>438</v>
      </c>
      <c r="E44" s="35">
        <v>1999</v>
      </c>
      <c r="F44" s="93">
        <v>37595.62841530054</v>
      </c>
      <c r="G44" s="33" t="s">
        <v>439</v>
      </c>
    </row>
    <row r="45" spans="1:7" x14ac:dyDescent="0.25">
      <c r="A45" s="33" t="s">
        <v>436</v>
      </c>
      <c r="B45" s="33" t="s">
        <v>440</v>
      </c>
      <c r="C45" s="221" t="s">
        <v>6408</v>
      </c>
      <c r="D45" s="33" t="s">
        <v>438</v>
      </c>
      <c r="E45" s="35">
        <v>1999</v>
      </c>
      <c r="F45" s="93">
        <v>40218.579234972676</v>
      </c>
      <c r="G45" s="33" t="s">
        <v>439</v>
      </c>
    </row>
    <row r="46" spans="1:7" x14ac:dyDescent="0.25">
      <c r="A46" s="33" t="s">
        <v>436</v>
      </c>
      <c r="B46" s="33" t="s">
        <v>441</v>
      </c>
      <c r="C46" s="221">
        <v>2</v>
      </c>
      <c r="D46" s="33" t="s">
        <v>438</v>
      </c>
      <c r="E46" s="35">
        <v>1999</v>
      </c>
      <c r="F46" s="93">
        <v>40218.579234972676</v>
      </c>
      <c r="G46" s="33" t="s">
        <v>419</v>
      </c>
    </row>
    <row r="47" spans="1:7" x14ac:dyDescent="0.25">
      <c r="A47" s="33" t="s">
        <v>436</v>
      </c>
      <c r="B47" s="33" t="s">
        <v>441</v>
      </c>
      <c r="C47" s="221">
        <v>2.5</v>
      </c>
      <c r="D47" s="33" t="s">
        <v>438</v>
      </c>
      <c r="E47" s="35">
        <v>1999</v>
      </c>
      <c r="F47" s="93">
        <v>46338.797814207646</v>
      </c>
      <c r="G47" s="33" t="s">
        <v>419</v>
      </c>
    </row>
    <row r="48" spans="1:7" x14ac:dyDescent="0.25">
      <c r="A48" s="33" t="s">
        <v>436</v>
      </c>
      <c r="B48" s="33" t="s">
        <v>441</v>
      </c>
      <c r="C48" s="221">
        <v>3</v>
      </c>
      <c r="D48" s="33" t="s">
        <v>438</v>
      </c>
      <c r="E48" s="35">
        <v>1999</v>
      </c>
      <c r="F48" s="93">
        <v>48087.43169398907</v>
      </c>
      <c r="G48" s="33" t="s">
        <v>419</v>
      </c>
    </row>
    <row r="49" spans="1:7" x14ac:dyDescent="0.25">
      <c r="A49" s="33" t="s">
        <v>436</v>
      </c>
      <c r="B49" s="33" t="s">
        <v>441</v>
      </c>
      <c r="C49" s="221" t="s">
        <v>6408</v>
      </c>
      <c r="D49" s="33" t="s">
        <v>438</v>
      </c>
      <c r="E49" s="35">
        <v>1999</v>
      </c>
      <c r="F49" s="93">
        <v>53333.333333333328</v>
      </c>
      <c r="G49" s="33" t="s">
        <v>419</v>
      </c>
    </row>
    <row r="50" spans="1:7" x14ac:dyDescent="0.25">
      <c r="A50" s="33" t="s">
        <v>436</v>
      </c>
      <c r="B50" s="33" t="s">
        <v>442</v>
      </c>
      <c r="C50" s="221">
        <v>2</v>
      </c>
      <c r="D50" s="33" t="s">
        <v>438</v>
      </c>
      <c r="E50" s="35">
        <v>1999</v>
      </c>
      <c r="F50" s="93">
        <v>37420.765027322399</v>
      </c>
      <c r="G50" s="33" t="s">
        <v>419</v>
      </c>
    </row>
    <row r="51" spans="1:7" x14ac:dyDescent="0.25">
      <c r="A51" s="33" t="s">
        <v>436</v>
      </c>
      <c r="B51" s="33" t="s">
        <v>442</v>
      </c>
      <c r="C51" s="221">
        <v>2.5</v>
      </c>
      <c r="D51" s="33" t="s">
        <v>438</v>
      </c>
      <c r="E51" s="35">
        <v>1999</v>
      </c>
      <c r="F51" s="93">
        <v>40218.579234972676</v>
      </c>
      <c r="G51" s="33" t="s">
        <v>419</v>
      </c>
    </row>
    <row r="52" spans="1:7" x14ac:dyDescent="0.25">
      <c r="A52" s="33" t="s">
        <v>436</v>
      </c>
      <c r="B52" s="33" t="s">
        <v>442</v>
      </c>
      <c r="C52" s="221">
        <v>3</v>
      </c>
      <c r="D52" s="33" t="s">
        <v>438</v>
      </c>
      <c r="E52" s="35">
        <v>1999</v>
      </c>
      <c r="F52" s="93">
        <v>42841.530054644805</v>
      </c>
      <c r="G52" s="33" t="s">
        <v>419</v>
      </c>
    </row>
    <row r="53" spans="1:7" x14ac:dyDescent="0.25">
      <c r="A53" s="33" t="s">
        <v>436</v>
      </c>
      <c r="B53" s="33" t="s">
        <v>442</v>
      </c>
      <c r="C53" s="221" t="s">
        <v>6408</v>
      </c>
      <c r="D53" s="33" t="s">
        <v>438</v>
      </c>
      <c r="E53" s="35">
        <v>1999</v>
      </c>
      <c r="F53" s="93">
        <v>47737.704918032789</v>
      </c>
      <c r="G53" s="33" t="s">
        <v>419</v>
      </c>
    </row>
    <row r="54" spans="1:7" x14ac:dyDescent="0.25">
      <c r="A54" s="33" t="s">
        <v>436</v>
      </c>
      <c r="B54" s="33" t="s">
        <v>443</v>
      </c>
      <c r="C54" s="221">
        <v>2</v>
      </c>
      <c r="D54" s="33" t="s">
        <v>438</v>
      </c>
      <c r="E54" s="35">
        <v>1999</v>
      </c>
      <c r="F54" s="93">
        <v>28327.868852459018</v>
      </c>
      <c r="G54" s="33" t="s">
        <v>135</v>
      </c>
    </row>
    <row r="55" spans="1:7" x14ac:dyDescent="0.25">
      <c r="A55" s="33" t="s">
        <v>436</v>
      </c>
      <c r="B55" s="33" t="s">
        <v>443</v>
      </c>
      <c r="C55" s="221">
        <v>2.5</v>
      </c>
      <c r="D55" s="33" t="s">
        <v>438</v>
      </c>
      <c r="E55" s="35">
        <v>1999</v>
      </c>
      <c r="F55" s="93">
        <v>34098.360655737706</v>
      </c>
      <c r="G55" s="33" t="s">
        <v>135</v>
      </c>
    </row>
    <row r="56" spans="1:7" x14ac:dyDescent="0.25">
      <c r="A56" s="33" t="s">
        <v>436</v>
      </c>
      <c r="B56" s="33" t="s">
        <v>443</v>
      </c>
      <c r="C56" s="221">
        <v>3</v>
      </c>
      <c r="D56" s="33" t="s">
        <v>444</v>
      </c>
      <c r="E56" s="35">
        <v>1999</v>
      </c>
      <c r="F56" s="93">
        <v>39344.262295081964</v>
      </c>
      <c r="G56" s="33" t="s">
        <v>135</v>
      </c>
    </row>
    <row r="57" spans="1:7" x14ac:dyDescent="0.25">
      <c r="A57" s="33" t="s">
        <v>436</v>
      </c>
      <c r="B57" s="33" t="s">
        <v>443</v>
      </c>
      <c r="C57" s="221">
        <v>4</v>
      </c>
      <c r="D57" s="33" t="s">
        <v>438</v>
      </c>
      <c r="E57" s="35">
        <v>1999</v>
      </c>
      <c r="F57" s="93">
        <v>52459.016393442624</v>
      </c>
      <c r="G57" s="33" t="s">
        <v>135</v>
      </c>
    </row>
    <row r="58" spans="1:7" x14ac:dyDescent="0.25">
      <c r="A58" s="33" t="s">
        <v>436</v>
      </c>
      <c r="B58" s="33" t="s">
        <v>443</v>
      </c>
      <c r="C58" s="221">
        <v>4.8</v>
      </c>
      <c r="D58" s="33" t="s">
        <v>438</v>
      </c>
      <c r="E58" s="35">
        <v>1999</v>
      </c>
      <c r="F58" s="93">
        <v>58579.234972677594</v>
      </c>
      <c r="G58" s="33" t="s">
        <v>135</v>
      </c>
    </row>
    <row r="59" spans="1:7" x14ac:dyDescent="0.25">
      <c r="A59" s="33" t="s">
        <v>436</v>
      </c>
      <c r="B59" s="33" t="s">
        <v>445</v>
      </c>
      <c r="C59" s="221" t="s">
        <v>6408</v>
      </c>
      <c r="D59" s="33" t="s">
        <v>438</v>
      </c>
      <c r="E59" s="35">
        <v>1999</v>
      </c>
      <c r="F59" s="93">
        <v>47213.114754098358</v>
      </c>
      <c r="G59" s="33" t="s">
        <v>423</v>
      </c>
    </row>
    <row r="60" spans="1:7" x14ac:dyDescent="0.25">
      <c r="A60" s="33" t="s">
        <v>436</v>
      </c>
      <c r="B60" s="33" t="s">
        <v>445</v>
      </c>
      <c r="C60" s="221" t="s">
        <v>6462</v>
      </c>
      <c r="D60" s="33" t="s">
        <v>438</v>
      </c>
      <c r="E60" s="35">
        <v>1999</v>
      </c>
      <c r="F60" s="93">
        <v>71693.989071038246</v>
      </c>
      <c r="G60" s="33" t="s">
        <v>423</v>
      </c>
    </row>
    <row r="61" spans="1:7" x14ac:dyDescent="0.25">
      <c r="A61" s="33" t="s">
        <v>436</v>
      </c>
      <c r="B61" s="33" t="s">
        <v>446</v>
      </c>
      <c r="C61" s="221">
        <v>3</v>
      </c>
      <c r="D61" s="33" t="s">
        <v>438</v>
      </c>
      <c r="E61" s="35">
        <v>1999</v>
      </c>
      <c r="F61" s="93">
        <v>54207.650273224041</v>
      </c>
      <c r="G61" s="33" t="s">
        <v>419</v>
      </c>
    </row>
    <row r="62" spans="1:7" x14ac:dyDescent="0.25">
      <c r="A62" s="33" t="s">
        <v>436</v>
      </c>
      <c r="B62" s="33" t="s">
        <v>446</v>
      </c>
      <c r="C62" s="221">
        <v>4.8</v>
      </c>
      <c r="D62" s="33" t="s">
        <v>438</v>
      </c>
      <c r="E62" s="35">
        <v>1999</v>
      </c>
      <c r="F62" s="93">
        <v>54207.650273224041</v>
      </c>
      <c r="G62" s="33" t="s">
        <v>419</v>
      </c>
    </row>
    <row r="63" spans="1:7" x14ac:dyDescent="0.25">
      <c r="A63" s="33" t="s">
        <v>436</v>
      </c>
      <c r="B63" s="33" t="s">
        <v>447</v>
      </c>
      <c r="C63" s="221">
        <v>3</v>
      </c>
      <c r="D63" s="33" t="s">
        <v>438</v>
      </c>
      <c r="E63" s="35">
        <v>1999</v>
      </c>
      <c r="F63" s="93">
        <v>51584.699453551912</v>
      </c>
      <c r="G63" s="33" t="s">
        <v>421</v>
      </c>
    </row>
    <row r="64" spans="1:7" x14ac:dyDescent="0.25">
      <c r="A64" s="33" t="s">
        <v>436</v>
      </c>
      <c r="B64" s="33" t="s">
        <v>447</v>
      </c>
      <c r="C64" s="221">
        <v>4.8</v>
      </c>
      <c r="D64" s="33" t="s">
        <v>438</v>
      </c>
      <c r="E64" s="35">
        <v>1999</v>
      </c>
      <c r="F64" s="93">
        <v>51584.699453551912</v>
      </c>
      <c r="G64" s="33" t="s">
        <v>421</v>
      </c>
    </row>
    <row r="65" spans="1:7" x14ac:dyDescent="0.25">
      <c r="A65" s="33" t="s">
        <v>436</v>
      </c>
      <c r="B65" s="33" t="s">
        <v>448</v>
      </c>
      <c r="C65" s="221">
        <v>3</v>
      </c>
      <c r="D65" s="33" t="s">
        <v>438</v>
      </c>
      <c r="E65" s="35">
        <v>1999</v>
      </c>
      <c r="F65" s="93">
        <v>52459.016393442624</v>
      </c>
      <c r="G65" s="33" t="s">
        <v>135</v>
      </c>
    </row>
    <row r="66" spans="1:7" x14ac:dyDescent="0.25">
      <c r="A66" s="33" t="s">
        <v>436</v>
      </c>
      <c r="B66" s="33" t="s">
        <v>448</v>
      </c>
      <c r="C66" s="221" t="s">
        <v>6408</v>
      </c>
      <c r="D66" s="33" t="s">
        <v>438</v>
      </c>
      <c r="E66" s="35">
        <v>1999</v>
      </c>
      <c r="F66" s="93">
        <v>62950.819672131147</v>
      </c>
      <c r="G66" s="33" t="s">
        <v>135</v>
      </c>
    </row>
    <row r="67" spans="1:7" x14ac:dyDescent="0.25">
      <c r="A67" s="33" t="s">
        <v>436</v>
      </c>
      <c r="B67" s="33" t="s">
        <v>448</v>
      </c>
      <c r="C67" s="221" t="s">
        <v>6462</v>
      </c>
      <c r="D67" s="33" t="s">
        <v>438</v>
      </c>
      <c r="E67" s="35">
        <v>1999</v>
      </c>
      <c r="F67" s="93">
        <v>79562.841530054633</v>
      </c>
      <c r="G67" s="33" t="s">
        <v>135</v>
      </c>
    </row>
    <row r="68" spans="1:7" x14ac:dyDescent="0.25">
      <c r="A68" s="33" t="s">
        <v>436</v>
      </c>
      <c r="B68" s="33" t="s">
        <v>448</v>
      </c>
      <c r="C68" s="221" t="s">
        <v>6474</v>
      </c>
      <c r="D68" s="33" t="s">
        <v>438</v>
      </c>
      <c r="E68" s="35">
        <v>1999</v>
      </c>
      <c r="F68" s="93">
        <v>122404.37158469946</v>
      </c>
      <c r="G68" s="33" t="s">
        <v>135</v>
      </c>
    </row>
    <row r="69" spans="1:7" x14ac:dyDescent="0.25">
      <c r="A69" s="33" t="s">
        <v>436</v>
      </c>
      <c r="B69" s="33" t="s">
        <v>449</v>
      </c>
      <c r="C69" s="221">
        <v>4</v>
      </c>
      <c r="D69" s="33" t="s">
        <v>438</v>
      </c>
      <c r="E69" s="35">
        <v>1999</v>
      </c>
      <c r="F69" s="93">
        <v>60327.868852459018</v>
      </c>
      <c r="G69" s="33" t="s">
        <v>135</v>
      </c>
    </row>
    <row r="70" spans="1:7" x14ac:dyDescent="0.25">
      <c r="A70" s="33" t="s">
        <v>436</v>
      </c>
      <c r="B70" s="33" t="s">
        <v>450</v>
      </c>
      <c r="C70" s="221">
        <v>4</v>
      </c>
      <c r="D70" s="33" t="s">
        <v>438</v>
      </c>
      <c r="E70" s="35">
        <v>1999</v>
      </c>
      <c r="F70" s="93">
        <v>60327.868852459018</v>
      </c>
      <c r="G70" s="33" t="s">
        <v>419</v>
      </c>
    </row>
    <row r="71" spans="1:7" x14ac:dyDescent="0.25">
      <c r="A71" s="33" t="s">
        <v>436</v>
      </c>
      <c r="B71" s="33" t="s">
        <v>451</v>
      </c>
      <c r="C71" s="221">
        <v>4</v>
      </c>
      <c r="D71" s="33" t="s">
        <v>438</v>
      </c>
      <c r="E71" s="35">
        <v>1999</v>
      </c>
      <c r="F71" s="93">
        <v>60327.868852459018</v>
      </c>
      <c r="G71" s="33" t="s">
        <v>421</v>
      </c>
    </row>
    <row r="72" spans="1:7" x14ac:dyDescent="0.25">
      <c r="A72" s="33" t="s">
        <v>436</v>
      </c>
      <c r="B72" s="33" t="s">
        <v>452</v>
      </c>
      <c r="C72" s="221">
        <v>5</v>
      </c>
      <c r="D72" s="33" t="s">
        <v>438</v>
      </c>
      <c r="E72" s="35">
        <v>1999</v>
      </c>
      <c r="F72" s="93">
        <v>77814.207650273223</v>
      </c>
      <c r="G72" s="33" t="s">
        <v>135</v>
      </c>
    </row>
    <row r="73" spans="1:7" x14ac:dyDescent="0.25">
      <c r="A73" s="33" t="s">
        <v>436</v>
      </c>
      <c r="B73" s="33" t="s">
        <v>453</v>
      </c>
      <c r="C73" s="221">
        <v>5</v>
      </c>
      <c r="D73" s="33" t="s">
        <v>438</v>
      </c>
      <c r="E73" s="35">
        <v>1999</v>
      </c>
      <c r="F73" s="93">
        <v>101420.7650273224</v>
      </c>
      <c r="G73" s="33" t="s">
        <v>419</v>
      </c>
    </row>
    <row r="74" spans="1:7" x14ac:dyDescent="0.25">
      <c r="A74" s="33" t="s">
        <v>436</v>
      </c>
      <c r="B74" s="33" t="s">
        <v>454</v>
      </c>
      <c r="C74" s="221">
        <v>5</v>
      </c>
      <c r="D74" s="33" t="s">
        <v>438</v>
      </c>
      <c r="E74" s="35">
        <v>1999</v>
      </c>
      <c r="F74" s="93">
        <v>96349.726775956282</v>
      </c>
      <c r="G74" s="33" t="s">
        <v>421</v>
      </c>
    </row>
    <row r="75" spans="1:7" x14ac:dyDescent="0.25">
      <c r="A75" s="33" t="s">
        <v>436</v>
      </c>
      <c r="B75" s="33" t="s">
        <v>455</v>
      </c>
      <c r="C75" s="221">
        <v>2.5</v>
      </c>
      <c r="D75" s="33" t="s">
        <v>44</v>
      </c>
      <c r="E75" s="35">
        <v>1999</v>
      </c>
      <c r="F75" s="93">
        <v>28502.732240437159</v>
      </c>
      <c r="G75" s="33" t="s">
        <v>147</v>
      </c>
    </row>
    <row r="76" spans="1:7" x14ac:dyDescent="0.25">
      <c r="A76" s="33" t="s">
        <v>436</v>
      </c>
      <c r="B76" s="33" t="s">
        <v>455</v>
      </c>
      <c r="C76" s="221">
        <v>3</v>
      </c>
      <c r="D76" s="33" t="s">
        <v>44</v>
      </c>
      <c r="E76" s="35">
        <v>1999</v>
      </c>
      <c r="F76" s="93">
        <v>28502.732240437159</v>
      </c>
      <c r="G76" s="33" t="s">
        <v>147</v>
      </c>
    </row>
    <row r="77" spans="1:7" x14ac:dyDescent="0.25">
      <c r="A77" s="33" t="s">
        <v>436</v>
      </c>
      <c r="B77" s="33" t="s">
        <v>456</v>
      </c>
      <c r="C77" s="221">
        <v>3</v>
      </c>
      <c r="D77" s="33" t="s">
        <v>44</v>
      </c>
      <c r="E77" s="35">
        <v>1999</v>
      </c>
      <c r="F77" s="93">
        <v>42841.530054644805</v>
      </c>
      <c r="G77" s="33" t="s">
        <v>147</v>
      </c>
    </row>
    <row r="78" spans="1:7" x14ac:dyDescent="0.25">
      <c r="A78" s="33" t="s">
        <v>436</v>
      </c>
      <c r="B78" s="33" t="s">
        <v>456</v>
      </c>
      <c r="C78" s="221">
        <v>4.8</v>
      </c>
      <c r="D78" s="33" t="s">
        <v>44</v>
      </c>
      <c r="E78" s="35">
        <v>1999</v>
      </c>
      <c r="F78" s="93">
        <v>42841.530054644805</v>
      </c>
      <c r="G78" s="33" t="s">
        <v>147</v>
      </c>
    </row>
    <row r="79" spans="1:7" x14ac:dyDescent="0.25">
      <c r="A79" s="33" t="s">
        <v>436</v>
      </c>
      <c r="B79" s="33" t="s">
        <v>457</v>
      </c>
      <c r="C79" s="221" t="s">
        <v>6462</v>
      </c>
      <c r="D79" s="33" t="s">
        <v>44</v>
      </c>
      <c r="E79" s="35">
        <v>1999</v>
      </c>
      <c r="F79" s="93">
        <v>49836.065573770487</v>
      </c>
      <c r="G79" s="33" t="s">
        <v>147</v>
      </c>
    </row>
    <row r="80" spans="1:7" x14ac:dyDescent="0.25">
      <c r="A80" s="33" t="s">
        <v>436</v>
      </c>
      <c r="B80" s="33" t="s">
        <v>458</v>
      </c>
      <c r="C80" s="221" t="s">
        <v>6408</v>
      </c>
      <c r="D80" s="33" t="s">
        <v>44</v>
      </c>
      <c r="E80" s="35">
        <v>1999</v>
      </c>
      <c r="F80" s="93">
        <v>63825.136612021859</v>
      </c>
      <c r="G80" s="33" t="s">
        <v>423</v>
      </c>
    </row>
    <row r="81" spans="1:7" x14ac:dyDescent="0.25">
      <c r="A81" s="33" t="s">
        <v>436</v>
      </c>
      <c r="B81" s="33" t="s">
        <v>458</v>
      </c>
      <c r="C81" s="221" t="s">
        <v>6462</v>
      </c>
      <c r="D81" s="33" t="s">
        <v>44</v>
      </c>
      <c r="E81" s="35">
        <v>1999</v>
      </c>
      <c r="F81" s="93">
        <v>63825.136612021859</v>
      </c>
      <c r="G81" s="33" t="s">
        <v>423</v>
      </c>
    </row>
    <row r="82" spans="1:7" x14ac:dyDescent="0.25">
      <c r="A82" s="33" t="s">
        <v>436</v>
      </c>
      <c r="B82" s="33" t="s">
        <v>459</v>
      </c>
      <c r="C82" s="221" t="s">
        <v>6462</v>
      </c>
      <c r="D82" s="33" t="s">
        <v>44</v>
      </c>
      <c r="E82" s="35">
        <v>1999</v>
      </c>
      <c r="F82" s="93">
        <v>88306.010928961739</v>
      </c>
      <c r="G82" s="33" t="s">
        <v>423</v>
      </c>
    </row>
    <row r="83" spans="1:7" x14ac:dyDescent="0.25">
      <c r="A83" s="33" t="s">
        <v>436</v>
      </c>
      <c r="B83" s="33" t="s">
        <v>460</v>
      </c>
      <c r="C83" s="221">
        <v>2.5</v>
      </c>
      <c r="D83" s="33" t="s">
        <v>438</v>
      </c>
      <c r="E83" s="35">
        <v>1999</v>
      </c>
      <c r="F83" s="93">
        <v>30601.092896174865</v>
      </c>
      <c r="G83" s="33" t="s">
        <v>419</v>
      </c>
    </row>
    <row r="84" spans="1:7" x14ac:dyDescent="0.25">
      <c r="A84" s="33" t="s">
        <v>436</v>
      </c>
      <c r="B84" s="33" t="s">
        <v>460</v>
      </c>
      <c r="C84" s="221">
        <v>3</v>
      </c>
      <c r="D84" s="33" t="s">
        <v>438</v>
      </c>
      <c r="E84" s="35">
        <v>1999</v>
      </c>
      <c r="F84" s="93">
        <v>35846.994535519123</v>
      </c>
      <c r="G84" s="33" t="s">
        <v>419</v>
      </c>
    </row>
    <row r="85" spans="1:7" x14ac:dyDescent="0.25">
      <c r="A85" s="33" t="s">
        <v>436</v>
      </c>
      <c r="B85" s="33" t="s">
        <v>460</v>
      </c>
      <c r="C85" s="221" t="s">
        <v>6408</v>
      </c>
      <c r="D85" s="33" t="s">
        <v>438</v>
      </c>
      <c r="E85" s="35">
        <v>1999</v>
      </c>
      <c r="F85" s="93">
        <v>41967.2131147541</v>
      </c>
      <c r="G85" s="33" t="s">
        <v>419</v>
      </c>
    </row>
    <row r="86" spans="1:7" x14ac:dyDescent="0.25">
      <c r="A86" s="33" t="s">
        <v>461</v>
      </c>
      <c r="B86" s="33" t="s">
        <v>462</v>
      </c>
      <c r="C86" s="221">
        <v>1.6</v>
      </c>
      <c r="D86" s="33" t="s">
        <v>110</v>
      </c>
      <c r="E86" s="35">
        <v>1999</v>
      </c>
      <c r="F86" s="93">
        <v>6295.0819672131147</v>
      </c>
      <c r="G86" s="33" t="s">
        <v>135</v>
      </c>
    </row>
    <row r="87" spans="1:7" x14ac:dyDescent="0.25">
      <c r="A87" s="33" t="s">
        <v>463</v>
      </c>
      <c r="B87" s="33" t="s">
        <v>465</v>
      </c>
      <c r="C87" s="221">
        <v>5.3</v>
      </c>
      <c r="D87" s="33" t="s">
        <v>44</v>
      </c>
      <c r="E87" s="35">
        <v>1999</v>
      </c>
      <c r="F87" s="93">
        <v>28852.459016393441</v>
      </c>
      <c r="G87" s="33" t="s">
        <v>466</v>
      </c>
    </row>
    <row r="88" spans="1:7" x14ac:dyDescent="0.25">
      <c r="A88" s="33" t="s">
        <v>463</v>
      </c>
      <c r="B88" s="33" t="s">
        <v>464</v>
      </c>
      <c r="C88" s="221">
        <v>1.4</v>
      </c>
      <c r="D88" s="33" t="s">
        <v>110</v>
      </c>
      <c r="E88" s="35">
        <v>1999</v>
      </c>
      <c r="F88" s="93">
        <v>7169.398907103825</v>
      </c>
      <c r="G88" s="33" t="s">
        <v>186</v>
      </c>
    </row>
    <row r="89" spans="1:7" x14ac:dyDescent="0.25">
      <c r="A89" s="33" t="s">
        <v>463</v>
      </c>
      <c r="B89" s="33" t="s">
        <v>467</v>
      </c>
      <c r="C89" s="221">
        <v>5.3</v>
      </c>
      <c r="D89" s="33" t="s">
        <v>44</v>
      </c>
      <c r="E89" s="35">
        <v>1999</v>
      </c>
      <c r="F89" s="93">
        <v>31475.409836065573</v>
      </c>
      <c r="G89" s="33" t="s">
        <v>468</v>
      </c>
    </row>
    <row r="90" spans="1:7" x14ac:dyDescent="0.25">
      <c r="A90" s="33" t="s">
        <v>463</v>
      </c>
      <c r="B90" s="33" t="s">
        <v>467</v>
      </c>
      <c r="C90" s="221">
        <v>6</v>
      </c>
      <c r="D90" s="33" t="s">
        <v>44</v>
      </c>
      <c r="E90" s="35">
        <v>1999</v>
      </c>
      <c r="F90" s="93">
        <v>32349.726775956286</v>
      </c>
      <c r="G90" s="33" t="s">
        <v>468</v>
      </c>
    </row>
    <row r="91" spans="1:7" x14ac:dyDescent="0.25">
      <c r="A91" s="33" t="s">
        <v>463</v>
      </c>
      <c r="B91" s="33" t="s">
        <v>469</v>
      </c>
      <c r="C91" s="221">
        <v>5.3</v>
      </c>
      <c r="D91" s="33" t="s">
        <v>444</v>
      </c>
      <c r="E91" s="35">
        <v>1999</v>
      </c>
      <c r="F91" s="93">
        <v>26579.234972677594</v>
      </c>
      <c r="G91" s="33" t="s">
        <v>147</v>
      </c>
    </row>
    <row r="92" spans="1:7" x14ac:dyDescent="0.25">
      <c r="A92" s="33" t="s">
        <v>463</v>
      </c>
      <c r="B92" s="33" t="s">
        <v>470</v>
      </c>
      <c r="C92" s="221">
        <v>5.3</v>
      </c>
      <c r="D92" s="33" t="s">
        <v>444</v>
      </c>
      <c r="E92" s="35">
        <v>1999</v>
      </c>
      <c r="F92" s="93">
        <v>28415.300546448088</v>
      </c>
      <c r="G92" s="33" t="s">
        <v>147</v>
      </c>
    </row>
    <row r="93" spans="1:7" x14ac:dyDescent="0.25">
      <c r="A93" s="33" t="s">
        <v>463</v>
      </c>
      <c r="B93" s="33" t="s">
        <v>472</v>
      </c>
      <c r="C93" s="221">
        <v>5.3</v>
      </c>
      <c r="D93" s="33" t="s">
        <v>444</v>
      </c>
      <c r="E93" s="35">
        <v>1999</v>
      </c>
      <c r="F93" s="93">
        <v>35759.562841530053</v>
      </c>
      <c r="G93" s="33" t="s">
        <v>147</v>
      </c>
    </row>
    <row r="94" spans="1:7" x14ac:dyDescent="0.25">
      <c r="A94" s="33" t="s">
        <v>463</v>
      </c>
      <c r="B94" s="33" t="s">
        <v>471</v>
      </c>
      <c r="C94" s="221">
        <v>5.3</v>
      </c>
      <c r="D94" s="33" t="s">
        <v>444</v>
      </c>
      <c r="E94" s="35">
        <v>1999</v>
      </c>
      <c r="F94" s="93">
        <v>30863.387978142076</v>
      </c>
      <c r="G94" s="33" t="s">
        <v>147</v>
      </c>
    </row>
    <row r="95" spans="1:7" x14ac:dyDescent="0.25">
      <c r="A95" s="77" t="s">
        <v>3053</v>
      </c>
      <c r="B95" s="80" t="s">
        <v>3052</v>
      </c>
      <c r="C95" s="323">
        <v>2.4</v>
      </c>
      <c r="D95" s="120" t="s">
        <v>43</v>
      </c>
      <c r="E95" s="78">
        <v>1999</v>
      </c>
      <c r="F95" s="97">
        <v>10975</v>
      </c>
      <c r="G95" s="77" t="s">
        <v>147</v>
      </c>
    </row>
    <row r="96" spans="1:7" x14ac:dyDescent="0.25">
      <c r="A96" s="33" t="s">
        <v>86</v>
      </c>
      <c r="B96" s="33" t="s">
        <v>473</v>
      </c>
      <c r="C96" s="221">
        <v>1.5</v>
      </c>
      <c r="D96" s="33" t="s">
        <v>110</v>
      </c>
      <c r="E96" s="35">
        <v>1999</v>
      </c>
      <c r="F96" s="93">
        <v>9092.8961748633883</v>
      </c>
      <c r="G96" s="33" t="s">
        <v>186</v>
      </c>
    </row>
    <row r="97" spans="1:7" x14ac:dyDescent="0.25">
      <c r="A97" s="33" t="s">
        <v>86</v>
      </c>
      <c r="B97" s="33" t="s">
        <v>474</v>
      </c>
      <c r="C97" s="221">
        <v>1.5</v>
      </c>
      <c r="D97" s="33" t="s">
        <v>110</v>
      </c>
      <c r="E97" s="35">
        <v>1999</v>
      </c>
      <c r="F97" s="93">
        <v>8918.0327868852455</v>
      </c>
      <c r="G97" s="33" t="s">
        <v>186</v>
      </c>
    </row>
    <row r="98" spans="1:7" x14ac:dyDescent="0.25">
      <c r="A98" s="33" t="s">
        <v>86</v>
      </c>
      <c r="B98" s="33" t="s">
        <v>475</v>
      </c>
      <c r="C98" s="221">
        <v>1.5</v>
      </c>
      <c r="D98" s="33" t="s">
        <v>44</v>
      </c>
      <c r="E98" s="35">
        <v>1999</v>
      </c>
      <c r="F98" s="93">
        <v>11191.256830601091</v>
      </c>
      <c r="G98" s="33" t="s">
        <v>147</v>
      </c>
    </row>
    <row r="99" spans="1:7" s="234" customFormat="1" x14ac:dyDescent="0.25">
      <c r="A99" s="77" t="s">
        <v>4542</v>
      </c>
      <c r="B99" s="77" t="s">
        <v>4543</v>
      </c>
      <c r="C99" s="219" t="s">
        <v>6537</v>
      </c>
      <c r="D99" s="77" t="s">
        <v>43</v>
      </c>
      <c r="E99" s="77">
        <v>1999</v>
      </c>
      <c r="F99" s="111">
        <v>26055</v>
      </c>
      <c r="G99" s="80" t="s">
        <v>3321</v>
      </c>
    </row>
    <row r="100" spans="1:7" s="234" customFormat="1" x14ac:dyDescent="0.25">
      <c r="A100" s="77" t="s">
        <v>4542</v>
      </c>
      <c r="B100" s="77" t="s">
        <v>4541</v>
      </c>
      <c r="C100" s="219" t="s">
        <v>6537</v>
      </c>
      <c r="D100" s="77" t="s">
        <v>426</v>
      </c>
      <c r="E100" s="77">
        <v>1999</v>
      </c>
      <c r="F100" s="111">
        <v>28055</v>
      </c>
      <c r="G100" s="80" t="s">
        <v>3321</v>
      </c>
    </row>
    <row r="101" spans="1:7" x14ac:dyDescent="0.25">
      <c r="A101" s="33" t="s">
        <v>476</v>
      </c>
      <c r="B101" s="33" t="s">
        <v>477</v>
      </c>
      <c r="C101" s="221">
        <v>4.5999999999999996</v>
      </c>
      <c r="D101" s="33" t="s">
        <v>438</v>
      </c>
      <c r="E101" s="35">
        <v>1999</v>
      </c>
      <c r="F101" s="93">
        <v>13989.071038251366</v>
      </c>
      <c r="G101" s="33" t="s">
        <v>135</v>
      </c>
    </row>
    <row r="102" spans="1:7" x14ac:dyDescent="0.25">
      <c r="A102" s="33" t="s">
        <v>476</v>
      </c>
      <c r="B102" s="33" t="s">
        <v>478</v>
      </c>
      <c r="C102" s="221">
        <v>3.5</v>
      </c>
      <c r="D102" s="33" t="s">
        <v>114</v>
      </c>
      <c r="E102" s="35">
        <v>1999</v>
      </c>
      <c r="F102" s="93">
        <v>17311.475409836065</v>
      </c>
      <c r="G102" s="33" t="s">
        <v>147</v>
      </c>
    </row>
    <row r="103" spans="1:7" x14ac:dyDescent="0.25">
      <c r="A103" s="33" t="s">
        <v>476</v>
      </c>
      <c r="B103" s="33" t="s">
        <v>479</v>
      </c>
      <c r="C103" s="221">
        <v>3</v>
      </c>
      <c r="D103" s="33" t="s">
        <v>44</v>
      </c>
      <c r="E103" s="35">
        <v>1999</v>
      </c>
      <c r="F103" s="93">
        <v>13989.071038251366</v>
      </c>
      <c r="G103" s="33" t="s">
        <v>147</v>
      </c>
    </row>
    <row r="104" spans="1:7" x14ac:dyDescent="0.25">
      <c r="A104" s="33" t="s">
        <v>476</v>
      </c>
      <c r="B104" s="33" t="s">
        <v>480</v>
      </c>
      <c r="C104" s="221">
        <v>5.4</v>
      </c>
      <c r="D104" s="33" t="s">
        <v>44</v>
      </c>
      <c r="E104" s="35">
        <v>1999</v>
      </c>
      <c r="F104" s="93">
        <v>20808.743169398906</v>
      </c>
      <c r="G104" s="33" t="s">
        <v>147</v>
      </c>
    </row>
    <row r="105" spans="1:7" x14ac:dyDescent="0.25">
      <c r="A105" s="33" t="s">
        <v>476</v>
      </c>
      <c r="B105" s="33" t="s">
        <v>481</v>
      </c>
      <c r="C105" s="221">
        <v>5.4</v>
      </c>
      <c r="D105" s="33" t="s">
        <v>44</v>
      </c>
      <c r="E105" s="35">
        <v>1999</v>
      </c>
      <c r="F105" s="93">
        <v>30601.092896174865</v>
      </c>
      <c r="G105" s="33" t="s">
        <v>468</v>
      </c>
    </row>
    <row r="106" spans="1:7" x14ac:dyDescent="0.25">
      <c r="A106" s="33" t="s">
        <v>476</v>
      </c>
      <c r="B106" s="33" t="s">
        <v>482</v>
      </c>
      <c r="C106" s="221">
        <v>4</v>
      </c>
      <c r="D106" s="33" t="s">
        <v>44</v>
      </c>
      <c r="E106" s="35">
        <v>1999</v>
      </c>
      <c r="F106" s="93">
        <v>17311.475409836065</v>
      </c>
      <c r="G106" s="33" t="s">
        <v>147</v>
      </c>
    </row>
    <row r="107" spans="1:7" x14ac:dyDescent="0.25">
      <c r="A107" s="33" t="s">
        <v>476</v>
      </c>
      <c r="B107" s="33" t="s">
        <v>482</v>
      </c>
      <c r="C107" s="221">
        <v>4</v>
      </c>
      <c r="D107" s="33" t="s">
        <v>44</v>
      </c>
      <c r="E107" s="35">
        <v>1999</v>
      </c>
      <c r="F107" s="93">
        <v>17311.475409836065</v>
      </c>
      <c r="G107" s="33" t="s">
        <v>466</v>
      </c>
    </row>
    <row r="108" spans="1:7" x14ac:dyDescent="0.25">
      <c r="A108" s="33" t="s">
        <v>476</v>
      </c>
      <c r="B108" s="33" t="s">
        <v>483</v>
      </c>
      <c r="C108" s="221">
        <v>4.5999999999999996</v>
      </c>
      <c r="D108" s="33" t="s">
        <v>444</v>
      </c>
      <c r="E108" s="35">
        <v>1999</v>
      </c>
      <c r="F108" s="93">
        <v>14863.387978142076</v>
      </c>
      <c r="G108" s="33" t="s">
        <v>484</v>
      </c>
    </row>
    <row r="109" spans="1:7" x14ac:dyDescent="0.25">
      <c r="A109" s="33" t="s">
        <v>476</v>
      </c>
      <c r="B109" s="33" t="s">
        <v>483</v>
      </c>
      <c r="C109" s="221">
        <v>5.4</v>
      </c>
      <c r="D109" s="33" t="s">
        <v>444</v>
      </c>
      <c r="E109" s="35">
        <v>1999</v>
      </c>
      <c r="F109" s="93">
        <v>14863.387978142076</v>
      </c>
      <c r="G109" s="33" t="s">
        <v>466</v>
      </c>
    </row>
    <row r="110" spans="1:7" x14ac:dyDescent="0.25">
      <c r="A110" s="33" t="s">
        <v>476</v>
      </c>
      <c r="B110" s="33" t="s">
        <v>485</v>
      </c>
      <c r="C110" s="221">
        <v>1.2</v>
      </c>
      <c r="D110" s="33" t="s">
        <v>110</v>
      </c>
      <c r="E110" s="35">
        <v>1999</v>
      </c>
      <c r="F110" s="93">
        <v>9442.6229508196702</v>
      </c>
      <c r="G110" s="33" t="s">
        <v>186</v>
      </c>
    </row>
    <row r="111" spans="1:7" x14ac:dyDescent="0.25">
      <c r="A111" s="33" t="s">
        <v>476</v>
      </c>
      <c r="B111" s="33" t="s">
        <v>485</v>
      </c>
      <c r="C111" s="221">
        <v>1.4</v>
      </c>
      <c r="D111" s="33" t="s">
        <v>110</v>
      </c>
      <c r="E111" s="35">
        <v>1999</v>
      </c>
      <c r="F111" s="93">
        <v>9442.6229508196702</v>
      </c>
      <c r="G111" s="33" t="s">
        <v>186</v>
      </c>
    </row>
    <row r="112" spans="1:7" x14ac:dyDescent="0.25">
      <c r="A112" s="33" t="s">
        <v>476</v>
      </c>
      <c r="B112" s="33" t="s">
        <v>486</v>
      </c>
      <c r="C112" s="221">
        <v>3.5</v>
      </c>
      <c r="D112" s="33" t="s">
        <v>114</v>
      </c>
      <c r="E112" s="35">
        <v>1999</v>
      </c>
      <c r="F112" s="93">
        <v>20109.289617486338</v>
      </c>
      <c r="G112" s="33" t="s">
        <v>487</v>
      </c>
    </row>
    <row r="113" spans="1:7" x14ac:dyDescent="0.25">
      <c r="A113" s="421" t="s">
        <v>71</v>
      </c>
      <c r="B113" s="421" t="s">
        <v>3278</v>
      </c>
      <c r="C113" s="422" t="s">
        <v>3275</v>
      </c>
      <c r="D113" s="421" t="s">
        <v>110</v>
      </c>
      <c r="E113" s="421">
        <v>1999</v>
      </c>
      <c r="F113" s="423">
        <v>20900</v>
      </c>
      <c r="G113" s="421" t="s">
        <v>1837</v>
      </c>
    </row>
    <row r="114" spans="1:7" x14ac:dyDescent="0.25">
      <c r="A114" s="421" t="s">
        <v>71</v>
      </c>
      <c r="B114" s="421" t="s">
        <v>3278</v>
      </c>
      <c r="C114" s="422" t="s">
        <v>3275</v>
      </c>
      <c r="D114" s="421" t="s">
        <v>110</v>
      </c>
      <c r="E114" s="421">
        <v>1999</v>
      </c>
      <c r="F114" s="423">
        <v>20900</v>
      </c>
      <c r="G114" s="421" t="s">
        <v>1960</v>
      </c>
    </row>
    <row r="115" spans="1:7" x14ac:dyDescent="0.25">
      <c r="A115" s="421" t="s">
        <v>71</v>
      </c>
      <c r="B115" s="421" t="s">
        <v>3276</v>
      </c>
      <c r="C115" s="422" t="s">
        <v>3275</v>
      </c>
      <c r="D115" s="421" t="s">
        <v>110</v>
      </c>
      <c r="E115" s="421">
        <v>1999</v>
      </c>
      <c r="F115" s="423">
        <v>18390</v>
      </c>
      <c r="G115" s="421" t="s">
        <v>1960</v>
      </c>
    </row>
    <row r="116" spans="1:7" x14ac:dyDescent="0.25">
      <c r="A116" s="421" t="s">
        <v>71</v>
      </c>
      <c r="B116" s="421" t="s">
        <v>3274</v>
      </c>
      <c r="C116" s="422" t="s">
        <v>3275</v>
      </c>
      <c r="D116" s="421" t="s">
        <v>110</v>
      </c>
      <c r="E116" s="421">
        <v>1999</v>
      </c>
      <c r="F116" s="423">
        <v>15200</v>
      </c>
      <c r="G116" s="421" t="s">
        <v>1960</v>
      </c>
    </row>
    <row r="117" spans="1:7" x14ac:dyDescent="0.25">
      <c r="A117" s="421" t="s">
        <v>71</v>
      </c>
      <c r="B117" s="421" t="s">
        <v>3277</v>
      </c>
      <c r="C117" s="422" t="s">
        <v>3275</v>
      </c>
      <c r="D117" s="421" t="s">
        <v>110</v>
      </c>
      <c r="E117" s="421">
        <v>1999</v>
      </c>
      <c r="F117" s="423">
        <v>18390</v>
      </c>
      <c r="G117" s="421" t="s">
        <v>1837</v>
      </c>
    </row>
    <row r="118" spans="1:7" x14ac:dyDescent="0.25">
      <c r="A118" s="421" t="s">
        <v>71</v>
      </c>
      <c r="B118" s="421" t="s">
        <v>2254</v>
      </c>
      <c r="C118" s="422" t="s">
        <v>4088</v>
      </c>
      <c r="D118" s="421" t="s">
        <v>110</v>
      </c>
      <c r="E118" s="421">
        <v>1999</v>
      </c>
      <c r="F118" s="423">
        <v>24300</v>
      </c>
      <c r="G118" s="421" t="s">
        <v>1960</v>
      </c>
    </row>
    <row r="119" spans="1:7" x14ac:dyDescent="0.25">
      <c r="A119" s="421" t="s">
        <v>71</v>
      </c>
      <c r="B119" s="421" t="s">
        <v>2254</v>
      </c>
      <c r="C119" s="422" t="s">
        <v>4088</v>
      </c>
      <c r="D119" s="421" t="s">
        <v>110</v>
      </c>
      <c r="E119" s="421">
        <v>1999</v>
      </c>
      <c r="F119" s="423">
        <v>24300</v>
      </c>
      <c r="G119" s="421" t="s">
        <v>1837</v>
      </c>
    </row>
    <row r="120" spans="1:7" x14ac:dyDescent="0.25">
      <c r="A120" s="421" t="s">
        <v>71</v>
      </c>
      <c r="B120" s="421" t="s">
        <v>3279</v>
      </c>
      <c r="C120" s="422" t="s">
        <v>4088</v>
      </c>
      <c r="D120" s="421" t="s">
        <v>110</v>
      </c>
      <c r="E120" s="421">
        <v>1999</v>
      </c>
      <c r="F120" s="423">
        <v>21700</v>
      </c>
      <c r="G120" s="421" t="s">
        <v>1960</v>
      </c>
    </row>
    <row r="121" spans="1:7" x14ac:dyDescent="0.25">
      <c r="A121" s="421" t="s">
        <v>71</v>
      </c>
      <c r="B121" s="421" t="s">
        <v>3279</v>
      </c>
      <c r="C121" s="422" t="s">
        <v>4088</v>
      </c>
      <c r="D121" s="421" t="s">
        <v>110</v>
      </c>
      <c r="E121" s="421">
        <v>1999</v>
      </c>
      <c r="F121" s="423">
        <v>21700</v>
      </c>
      <c r="G121" s="421" t="s">
        <v>1837</v>
      </c>
    </row>
    <row r="122" spans="1:7" x14ac:dyDescent="0.25">
      <c r="A122" s="421" t="s">
        <v>71</v>
      </c>
      <c r="B122" s="421" t="s">
        <v>3287</v>
      </c>
      <c r="C122" s="422" t="s">
        <v>3285</v>
      </c>
      <c r="D122" s="421" t="s">
        <v>110</v>
      </c>
      <c r="E122" s="421">
        <v>1999</v>
      </c>
      <c r="F122" s="423">
        <v>12100</v>
      </c>
      <c r="G122" s="421" t="s">
        <v>3286</v>
      </c>
    </row>
    <row r="123" spans="1:7" x14ac:dyDescent="0.25">
      <c r="A123" s="421" t="s">
        <v>71</v>
      </c>
      <c r="B123" s="421" t="s">
        <v>3287</v>
      </c>
      <c r="C123" s="422" t="s">
        <v>3285</v>
      </c>
      <c r="D123" s="421" t="s">
        <v>110</v>
      </c>
      <c r="E123" s="421">
        <v>1999</v>
      </c>
      <c r="F123" s="423">
        <v>12550</v>
      </c>
      <c r="G123" s="421" t="s">
        <v>1837</v>
      </c>
    </row>
    <row r="124" spans="1:7" x14ac:dyDescent="0.25">
      <c r="A124" s="421" t="s">
        <v>71</v>
      </c>
      <c r="B124" s="421" t="s">
        <v>3287</v>
      </c>
      <c r="C124" s="422" t="s">
        <v>3285</v>
      </c>
      <c r="D124" s="421" t="s">
        <v>110</v>
      </c>
      <c r="E124" s="421">
        <v>1999</v>
      </c>
      <c r="F124" s="423">
        <v>12785</v>
      </c>
      <c r="G124" s="421" t="s">
        <v>1960</v>
      </c>
    </row>
    <row r="125" spans="1:7" x14ac:dyDescent="0.25">
      <c r="A125" s="421" t="s">
        <v>71</v>
      </c>
      <c r="B125" s="421" t="s">
        <v>3284</v>
      </c>
      <c r="C125" s="422" t="s">
        <v>3285</v>
      </c>
      <c r="D125" s="421" t="s">
        <v>110</v>
      </c>
      <c r="E125" s="421">
        <v>1999</v>
      </c>
      <c r="F125" s="423">
        <v>10650</v>
      </c>
      <c r="G125" s="421" t="s">
        <v>3286</v>
      </c>
    </row>
    <row r="126" spans="1:7" x14ac:dyDescent="0.25">
      <c r="A126" s="421" t="s">
        <v>71</v>
      </c>
      <c r="B126" s="421" t="s">
        <v>3284</v>
      </c>
      <c r="C126" s="422" t="s">
        <v>3285</v>
      </c>
      <c r="D126" s="421" t="s">
        <v>110</v>
      </c>
      <c r="E126" s="421">
        <v>1999</v>
      </c>
      <c r="F126" s="423">
        <v>15450</v>
      </c>
      <c r="G126" s="421" t="s">
        <v>1837</v>
      </c>
    </row>
    <row r="127" spans="1:7" x14ac:dyDescent="0.25">
      <c r="A127" s="421" t="s">
        <v>71</v>
      </c>
      <c r="B127" s="421" t="s">
        <v>3284</v>
      </c>
      <c r="C127" s="422" t="s">
        <v>3285</v>
      </c>
      <c r="D127" s="421" t="s">
        <v>110</v>
      </c>
      <c r="E127" s="421">
        <v>1999</v>
      </c>
      <c r="F127" s="423">
        <v>16730</v>
      </c>
      <c r="G127" s="421" t="s">
        <v>1960</v>
      </c>
    </row>
    <row r="128" spans="1:7" x14ac:dyDescent="0.25">
      <c r="A128" s="421" t="s">
        <v>71</v>
      </c>
      <c r="B128" s="421" t="s">
        <v>3288</v>
      </c>
      <c r="C128" s="422" t="s">
        <v>3285</v>
      </c>
      <c r="D128" s="421" t="s">
        <v>110</v>
      </c>
      <c r="E128" s="421">
        <v>1999</v>
      </c>
      <c r="F128" s="423">
        <v>13400</v>
      </c>
      <c r="G128" s="421" t="s">
        <v>1837</v>
      </c>
    </row>
    <row r="129" spans="1:7" x14ac:dyDescent="0.25">
      <c r="A129" s="421" t="s">
        <v>71</v>
      </c>
      <c r="B129" s="421" t="s">
        <v>3289</v>
      </c>
      <c r="C129" s="422" t="s">
        <v>3285</v>
      </c>
      <c r="D129" s="421" t="s">
        <v>110</v>
      </c>
      <c r="E129" s="421">
        <v>1999</v>
      </c>
      <c r="F129" s="423">
        <v>14830</v>
      </c>
      <c r="G129" s="421" t="s">
        <v>1960</v>
      </c>
    </row>
    <row r="130" spans="1:7" x14ac:dyDescent="0.25">
      <c r="A130" s="421" t="s">
        <v>71</v>
      </c>
      <c r="B130" s="421" t="s">
        <v>3290</v>
      </c>
      <c r="C130" s="422" t="s">
        <v>3285</v>
      </c>
      <c r="D130" s="421" t="s">
        <v>110</v>
      </c>
      <c r="E130" s="421">
        <v>1999</v>
      </c>
      <c r="F130" s="423">
        <v>17445</v>
      </c>
      <c r="G130" s="421" t="s">
        <v>1837</v>
      </c>
    </row>
    <row r="131" spans="1:7" x14ac:dyDescent="0.25">
      <c r="A131" s="421" t="s">
        <v>71</v>
      </c>
      <c r="B131" s="421" t="s">
        <v>3283</v>
      </c>
      <c r="C131" s="422" t="s">
        <v>2121</v>
      </c>
      <c r="D131" s="421" t="s">
        <v>3282</v>
      </c>
      <c r="E131" s="421">
        <v>1999</v>
      </c>
      <c r="F131" s="423">
        <v>20450</v>
      </c>
      <c r="G131" s="421" t="s">
        <v>3281</v>
      </c>
    </row>
    <row r="132" spans="1:7" x14ac:dyDescent="0.25">
      <c r="A132" s="421" t="s">
        <v>71</v>
      </c>
      <c r="B132" s="421" t="s">
        <v>3280</v>
      </c>
      <c r="C132" s="422" t="s">
        <v>2121</v>
      </c>
      <c r="D132" s="421" t="s">
        <v>110</v>
      </c>
      <c r="E132" s="421">
        <v>1999</v>
      </c>
      <c r="F132" s="423">
        <v>18550</v>
      </c>
      <c r="G132" s="421" t="s">
        <v>3281</v>
      </c>
    </row>
    <row r="133" spans="1:7" x14ac:dyDescent="0.25">
      <c r="A133" s="421" t="s">
        <v>71</v>
      </c>
      <c r="B133" s="421" t="s">
        <v>3280</v>
      </c>
      <c r="C133" s="422" t="s">
        <v>2121</v>
      </c>
      <c r="D133" s="421" t="s">
        <v>3282</v>
      </c>
      <c r="E133" s="421">
        <v>1999</v>
      </c>
      <c r="F133" s="423">
        <v>18950</v>
      </c>
      <c r="G133" s="421" t="s">
        <v>3281</v>
      </c>
    </row>
    <row r="134" spans="1:7" x14ac:dyDescent="0.25">
      <c r="A134" s="33" t="s">
        <v>87</v>
      </c>
      <c r="B134" s="33" t="s">
        <v>94</v>
      </c>
      <c r="C134" s="221">
        <v>2.4140000000000001</v>
      </c>
      <c r="D134" s="33" t="s">
        <v>44</v>
      </c>
      <c r="E134" s="35">
        <v>1999</v>
      </c>
      <c r="F134" s="39">
        <v>14693</v>
      </c>
      <c r="G134" s="33" t="s">
        <v>111</v>
      </c>
    </row>
    <row r="135" spans="1:7" x14ac:dyDescent="0.25">
      <c r="A135" s="33" t="s">
        <v>87</v>
      </c>
      <c r="B135" s="33" t="s">
        <v>94</v>
      </c>
      <c r="C135" s="221">
        <v>3.3</v>
      </c>
      <c r="D135" s="33" t="s">
        <v>44</v>
      </c>
      <c r="E135" s="35">
        <v>1999</v>
      </c>
      <c r="F135" s="39">
        <v>14799</v>
      </c>
      <c r="G135" s="33" t="s">
        <v>111</v>
      </c>
    </row>
    <row r="136" spans="1:7" x14ac:dyDescent="0.25">
      <c r="A136" s="77" t="s">
        <v>87</v>
      </c>
      <c r="B136" s="77" t="s">
        <v>3023</v>
      </c>
      <c r="C136" s="323">
        <v>2.0139999999999998</v>
      </c>
      <c r="D136" s="120" t="s">
        <v>125</v>
      </c>
      <c r="E136" s="78">
        <v>1999</v>
      </c>
      <c r="F136" s="171">
        <v>10300</v>
      </c>
      <c r="G136" s="77" t="s">
        <v>112</v>
      </c>
    </row>
    <row r="137" spans="1:7" x14ac:dyDescent="0.25">
      <c r="A137" s="33" t="s">
        <v>785</v>
      </c>
      <c r="B137" s="33" t="s">
        <v>786</v>
      </c>
      <c r="C137" s="221">
        <v>3.5</v>
      </c>
      <c r="D137" s="33" t="s">
        <v>44</v>
      </c>
      <c r="E137" s="35">
        <v>1999</v>
      </c>
      <c r="F137" s="39">
        <v>29371.58469945355</v>
      </c>
      <c r="G137" s="33" t="s">
        <v>787</v>
      </c>
    </row>
    <row r="138" spans="1:7" x14ac:dyDescent="0.25">
      <c r="A138" s="33" t="s">
        <v>785</v>
      </c>
      <c r="B138" s="33" t="s">
        <v>786</v>
      </c>
      <c r="C138" s="221">
        <v>3.5</v>
      </c>
      <c r="D138" s="33" t="s">
        <v>44</v>
      </c>
      <c r="E138" s="35">
        <v>1999</v>
      </c>
      <c r="F138" s="39">
        <v>29918.032786885244</v>
      </c>
      <c r="G138" s="33" t="s">
        <v>788</v>
      </c>
    </row>
    <row r="139" spans="1:7" x14ac:dyDescent="0.25">
      <c r="A139" s="77" t="s">
        <v>6217</v>
      </c>
      <c r="B139" s="77" t="s">
        <v>6218</v>
      </c>
      <c r="C139" s="219" t="s">
        <v>1991</v>
      </c>
      <c r="D139" s="77" t="s">
        <v>43</v>
      </c>
      <c r="E139" s="77">
        <v>1999</v>
      </c>
      <c r="F139" s="111">
        <v>9672</v>
      </c>
      <c r="G139" s="77" t="s">
        <v>4911</v>
      </c>
    </row>
    <row r="140" spans="1:7" x14ac:dyDescent="0.25">
      <c r="A140" s="77" t="s">
        <v>1354</v>
      </c>
      <c r="B140" s="77" t="s">
        <v>6540</v>
      </c>
      <c r="C140" s="323">
        <v>2.4</v>
      </c>
      <c r="D140" s="120" t="s">
        <v>125</v>
      </c>
      <c r="E140" s="78">
        <v>1999</v>
      </c>
      <c r="F140" s="171">
        <v>10387</v>
      </c>
      <c r="G140" s="77" t="s">
        <v>113</v>
      </c>
    </row>
    <row r="141" spans="1:7" x14ac:dyDescent="0.25">
      <c r="A141" s="77" t="s">
        <v>1920</v>
      </c>
      <c r="B141" s="77" t="s">
        <v>3257</v>
      </c>
      <c r="C141" s="323" t="s">
        <v>2859</v>
      </c>
      <c r="D141" s="401" t="s">
        <v>426</v>
      </c>
      <c r="E141" s="78">
        <v>1999</v>
      </c>
      <c r="F141" s="355">
        <v>57200</v>
      </c>
      <c r="G141" s="80" t="s">
        <v>4780</v>
      </c>
    </row>
    <row r="142" spans="1:7" x14ac:dyDescent="0.25">
      <c r="A142" s="77" t="s">
        <v>1920</v>
      </c>
      <c r="B142" s="77" t="s">
        <v>1719</v>
      </c>
      <c r="C142" s="323" t="s">
        <v>2941</v>
      </c>
      <c r="D142" s="401" t="s">
        <v>426</v>
      </c>
      <c r="E142" s="78">
        <v>1999</v>
      </c>
      <c r="F142" s="355">
        <v>66000</v>
      </c>
      <c r="G142" s="80" t="s">
        <v>4780</v>
      </c>
    </row>
    <row r="143" spans="1:7" x14ac:dyDescent="0.25">
      <c r="A143" s="33" t="s">
        <v>789</v>
      </c>
      <c r="B143" s="33" t="s">
        <v>790</v>
      </c>
      <c r="C143" s="221" t="s">
        <v>870</v>
      </c>
      <c r="D143" s="33" t="s">
        <v>44</v>
      </c>
      <c r="E143" s="35">
        <v>1999</v>
      </c>
      <c r="F143" s="45">
        <v>34238.251366120217</v>
      </c>
      <c r="G143" s="33" t="s">
        <v>147</v>
      </c>
    </row>
    <row r="144" spans="1:7" x14ac:dyDescent="0.25">
      <c r="A144" s="406" t="s">
        <v>85</v>
      </c>
      <c r="B144" s="407" t="s">
        <v>3291</v>
      </c>
      <c r="C144" s="408" t="s">
        <v>1987</v>
      </c>
      <c r="D144" s="409"/>
      <c r="E144" s="272">
        <v>1999</v>
      </c>
      <c r="F144" s="410">
        <v>31400</v>
      </c>
      <c r="G144" s="406" t="s">
        <v>3292</v>
      </c>
    </row>
    <row r="145" spans="1:7" x14ac:dyDescent="0.25">
      <c r="A145" s="406" t="s">
        <v>85</v>
      </c>
      <c r="B145" s="407" t="s">
        <v>3293</v>
      </c>
      <c r="C145" s="408" t="s">
        <v>1987</v>
      </c>
      <c r="D145" s="409"/>
      <c r="E145" s="272">
        <v>1999</v>
      </c>
      <c r="F145" s="410">
        <v>37800</v>
      </c>
      <c r="G145" s="406" t="s">
        <v>1960</v>
      </c>
    </row>
    <row r="146" spans="1:7" x14ac:dyDescent="0.25">
      <c r="A146" s="406" t="s">
        <v>85</v>
      </c>
      <c r="B146" s="407" t="s">
        <v>3294</v>
      </c>
      <c r="C146" s="408" t="s">
        <v>2859</v>
      </c>
      <c r="D146" s="409"/>
      <c r="E146" s="272">
        <v>1999</v>
      </c>
      <c r="F146" s="410">
        <v>46000</v>
      </c>
      <c r="G146" s="406" t="s">
        <v>1960</v>
      </c>
    </row>
    <row r="147" spans="1:7" x14ac:dyDescent="0.25">
      <c r="A147" s="411" t="s">
        <v>85</v>
      </c>
      <c r="B147" s="411" t="s">
        <v>3295</v>
      </c>
      <c r="C147" s="412" t="s">
        <v>2859</v>
      </c>
      <c r="D147" s="411"/>
      <c r="E147" s="413">
        <v>1999</v>
      </c>
      <c r="F147" s="414">
        <v>54100</v>
      </c>
      <c r="G147" s="411" t="s">
        <v>1960</v>
      </c>
    </row>
    <row r="148" spans="1:7" x14ac:dyDescent="0.25">
      <c r="A148" s="411" t="s">
        <v>85</v>
      </c>
      <c r="B148" s="411" t="s">
        <v>3296</v>
      </c>
      <c r="C148" s="412" t="s">
        <v>2859</v>
      </c>
      <c r="D148" s="411" t="s">
        <v>426</v>
      </c>
      <c r="E148" s="413">
        <v>1999</v>
      </c>
      <c r="F148" s="414">
        <v>56700</v>
      </c>
      <c r="G148" s="411" t="s">
        <v>3297</v>
      </c>
    </row>
    <row r="149" spans="1:7" x14ac:dyDescent="0.25">
      <c r="A149" s="411" t="s">
        <v>85</v>
      </c>
      <c r="B149" s="411" t="s">
        <v>3298</v>
      </c>
      <c r="C149" s="412" t="s">
        <v>1987</v>
      </c>
      <c r="D149" s="411"/>
      <c r="E149" s="413">
        <v>1999</v>
      </c>
      <c r="F149" s="414">
        <v>32045</v>
      </c>
      <c r="G149" s="411" t="s">
        <v>135</v>
      </c>
    </row>
    <row r="150" spans="1:7" x14ac:dyDescent="0.25">
      <c r="A150" s="411" t="s">
        <v>85</v>
      </c>
      <c r="B150" s="411" t="s">
        <v>3299</v>
      </c>
      <c r="C150" s="412" t="s">
        <v>1987</v>
      </c>
      <c r="D150" s="411"/>
      <c r="E150" s="413">
        <v>1999</v>
      </c>
      <c r="F150" s="414">
        <v>43400</v>
      </c>
      <c r="G150" s="411" t="s">
        <v>1837</v>
      </c>
    </row>
    <row r="151" spans="1:7" x14ac:dyDescent="0.25">
      <c r="A151" s="411" t="s">
        <v>85</v>
      </c>
      <c r="B151" s="411" t="s">
        <v>3300</v>
      </c>
      <c r="C151" s="412" t="s">
        <v>2859</v>
      </c>
      <c r="D151" s="411"/>
      <c r="E151" s="413">
        <v>1999</v>
      </c>
      <c r="F151" s="414">
        <v>55700</v>
      </c>
      <c r="G151" s="411" t="s">
        <v>1837</v>
      </c>
    </row>
    <row r="152" spans="1:7" x14ac:dyDescent="0.25">
      <c r="A152" s="33" t="s">
        <v>871</v>
      </c>
      <c r="B152" s="33" t="s">
        <v>872</v>
      </c>
      <c r="C152" s="221">
        <v>2.2000000000000002</v>
      </c>
      <c r="D152" s="33" t="s">
        <v>438</v>
      </c>
      <c r="E152" s="35">
        <v>1999</v>
      </c>
      <c r="F152" s="105">
        <v>9836.065573770491</v>
      </c>
      <c r="G152" s="33" t="s">
        <v>873</v>
      </c>
    </row>
    <row r="153" spans="1:7" x14ac:dyDescent="0.25">
      <c r="A153" s="33" t="s">
        <v>871</v>
      </c>
      <c r="B153" s="33" t="s">
        <v>872</v>
      </c>
      <c r="C153" s="221">
        <v>2.2000000000000002</v>
      </c>
      <c r="D153" s="33" t="s">
        <v>438</v>
      </c>
      <c r="E153" s="35">
        <v>1999</v>
      </c>
      <c r="F153" s="105">
        <v>10245.901639344262</v>
      </c>
      <c r="G153" s="33" t="s">
        <v>874</v>
      </c>
    </row>
    <row r="154" spans="1:7" x14ac:dyDescent="0.25">
      <c r="A154" s="33" t="s">
        <v>871</v>
      </c>
      <c r="B154" s="33" t="s">
        <v>872</v>
      </c>
      <c r="C154" s="221">
        <v>2.6</v>
      </c>
      <c r="D154" s="33" t="s">
        <v>438</v>
      </c>
      <c r="E154" s="35">
        <v>1999</v>
      </c>
      <c r="F154" s="105">
        <v>10382.513661202185</v>
      </c>
      <c r="G154" s="33" t="s">
        <v>873</v>
      </c>
    </row>
    <row r="155" spans="1:7" x14ac:dyDescent="0.25">
      <c r="A155" s="33" t="s">
        <v>871</v>
      </c>
      <c r="B155" s="33" t="s">
        <v>872</v>
      </c>
      <c r="C155" s="221">
        <v>2.6</v>
      </c>
      <c r="D155" s="33" t="s">
        <v>438</v>
      </c>
      <c r="E155" s="35">
        <v>1999</v>
      </c>
      <c r="F155" s="105">
        <v>10792.349726775956</v>
      </c>
      <c r="G155" s="33" t="s">
        <v>874</v>
      </c>
    </row>
    <row r="156" spans="1:7" x14ac:dyDescent="0.25">
      <c r="A156" s="33" t="s">
        <v>871</v>
      </c>
      <c r="B156" s="33" t="s">
        <v>872</v>
      </c>
      <c r="C156" s="221">
        <v>2.9</v>
      </c>
      <c r="D156" s="33" t="s">
        <v>438</v>
      </c>
      <c r="E156" s="35">
        <v>1999</v>
      </c>
      <c r="F156" s="105">
        <v>10928.961748633879</v>
      </c>
      <c r="G156" s="33" t="s">
        <v>873</v>
      </c>
    </row>
    <row r="157" spans="1:7" x14ac:dyDescent="0.25">
      <c r="A157" s="33" t="s">
        <v>871</v>
      </c>
      <c r="B157" s="33" t="s">
        <v>872</v>
      </c>
      <c r="C157" s="221">
        <v>2.9</v>
      </c>
      <c r="D157" s="33" t="s">
        <v>438</v>
      </c>
      <c r="E157" s="35">
        <v>1999</v>
      </c>
      <c r="F157" s="105">
        <v>11338.79781420765</v>
      </c>
      <c r="G157" s="33" t="s">
        <v>874</v>
      </c>
    </row>
    <row r="158" spans="1:7" x14ac:dyDescent="0.25">
      <c r="A158" s="77" t="s">
        <v>697</v>
      </c>
      <c r="B158" s="77" t="s">
        <v>3038</v>
      </c>
      <c r="C158" s="323">
        <v>1.8</v>
      </c>
      <c r="D158" s="120" t="s">
        <v>125</v>
      </c>
      <c r="E158" s="78">
        <v>1999</v>
      </c>
      <c r="F158" s="171">
        <v>10200</v>
      </c>
      <c r="G158" s="77" t="s">
        <v>3037</v>
      </c>
    </row>
    <row r="159" spans="1:7" x14ac:dyDescent="0.25">
      <c r="A159" s="77" t="s">
        <v>697</v>
      </c>
      <c r="B159" s="77" t="s">
        <v>2982</v>
      </c>
      <c r="C159" s="323" t="s">
        <v>2981</v>
      </c>
      <c r="D159" s="120" t="s">
        <v>2975</v>
      </c>
      <c r="E159" s="78">
        <v>1999</v>
      </c>
      <c r="F159" s="106">
        <v>34000</v>
      </c>
      <c r="G159" s="77" t="s">
        <v>2974</v>
      </c>
    </row>
    <row r="160" spans="1:7" x14ac:dyDescent="0.25">
      <c r="A160" s="77" t="s">
        <v>697</v>
      </c>
      <c r="B160" s="77" t="s">
        <v>3005</v>
      </c>
      <c r="C160" s="323">
        <v>1.8</v>
      </c>
      <c r="D160" s="120" t="s">
        <v>438</v>
      </c>
      <c r="E160" s="78">
        <v>1999</v>
      </c>
      <c r="F160" s="171">
        <v>20900</v>
      </c>
      <c r="G160" s="77" t="s">
        <v>2978</v>
      </c>
    </row>
    <row r="161" spans="1:7" x14ac:dyDescent="0.25">
      <c r="A161" s="77" t="s">
        <v>697</v>
      </c>
      <c r="B161" s="77" t="s">
        <v>2980</v>
      </c>
      <c r="C161" s="323">
        <v>1.9</v>
      </c>
      <c r="D161" s="120" t="s">
        <v>438</v>
      </c>
      <c r="E161" s="78">
        <v>1999</v>
      </c>
      <c r="F161" s="171">
        <v>21450</v>
      </c>
      <c r="G161" s="77" t="s">
        <v>2978</v>
      </c>
    </row>
    <row r="162" spans="1:7" x14ac:dyDescent="0.25">
      <c r="A162" s="77" t="s">
        <v>697</v>
      </c>
      <c r="B162" s="77" t="s">
        <v>3003</v>
      </c>
      <c r="C162" s="323">
        <v>2</v>
      </c>
      <c r="D162" s="120" t="s">
        <v>438</v>
      </c>
      <c r="E162" s="78">
        <v>1999</v>
      </c>
      <c r="F162" s="106">
        <v>22000</v>
      </c>
      <c r="G162" s="77" t="s">
        <v>2978</v>
      </c>
    </row>
    <row r="163" spans="1:7" x14ac:dyDescent="0.25">
      <c r="A163" s="77" t="s">
        <v>697</v>
      </c>
      <c r="B163" s="77" t="s">
        <v>3001</v>
      </c>
      <c r="C163" s="323">
        <v>2.2000000000000002</v>
      </c>
      <c r="D163" s="120" t="s">
        <v>438</v>
      </c>
      <c r="E163" s="78">
        <v>1999</v>
      </c>
      <c r="F163" s="106">
        <v>23500</v>
      </c>
      <c r="G163" s="77" t="s">
        <v>2978</v>
      </c>
    </row>
    <row r="164" spans="1:7" x14ac:dyDescent="0.25">
      <c r="A164" s="77" t="s">
        <v>697</v>
      </c>
      <c r="B164" s="77" t="s">
        <v>2999</v>
      </c>
      <c r="C164" s="323">
        <v>2.2999999999999998</v>
      </c>
      <c r="D164" s="120" t="s">
        <v>438</v>
      </c>
      <c r="E164" s="78">
        <v>1999</v>
      </c>
      <c r="F164" s="106">
        <v>25050</v>
      </c>
      <c r="G164" s="77" t="s">
        <v>2978</v>
      </c>
    </row>
    <row r="165" spans="1:7" x14ac:dyDescent="0.25">
      <c r="A165" s="77" t="s">
        <v>697</v>
      </c>
      <c r="B165" s="77" t="s">
        <v>2997</v>
      </c>
      <c r="C165" s="323">
        <v>2.4</v>
      </c>
      <c r="D165" s="120" t="s">
        <v>438</v>
      </c>
      <c r="E165" s="78">
        <v>1999</v>
      </c>
      <c r="F165" s="106">
        <v>25950</v>
      </c>
      <c r="G165" s="77" t="s">
        <v>2978</v>
      </c>
    </row>
    <row r="166" spans="1:7" x14ac:dyDescent="0.25">
      <c r="A166" s="77" t="s">
        <v>697</v>
      </c>
      <c r="B166" s="77" t="s">
        <v>2995</v>
      </c>
      <c r="C166" s="323">
        <v>2.5</v>
      </c>
      <c r="D166" s="120" t="s">
        <v>438</v>
      </c>
      <c r="E166" s="78">
        <v>1999</v>
      </c>
      <c r="F166" s="106">
        <v>27400</v>
      </c>
      <c r="G166" s="77" t="s">
        <v>2978</v>
      </c>
    </row>
    <row r="167" spans="1:7" x14ac:dyDescent="0.25">
      <c r="A167" s="77" t="s">
        <v>697</v>
      </c>
      <c r="B167" s="77" t="s">
        <v>2994</v>
      </c>
      <c r="C167" s="323">
        <v>2.7</v>
      </c>
      <c r="D167" s="120" t="s">
        <v>2975</v>
      </c>
      <c r="E167" s="78">
        <v>1999</v>
      </c>
      <c r="F167" s="106">
        <v>28250</v>
      </c>
      <c r="G167" s="220" t="s">
        <v>2993</v>
      </c>
    </row>
    <row r="168" spans="1:7" x14ac:dyDescent="0.25">
      <c r="A168" s="77" t="s">
        <v>697</v>
      </c>
      <c r="B168" s="77" t="s">
        <v>2989</v>
      </c>
      <c r="C168" s="323">
        <v>3</v>
      </c>
      <c r="D168" s="120" t="s">
        <v>438</v>
      </c>
      <c r="E168" s="78">
        <v>1999</v>
      </c>
      <c r="F168" s="106">
        <v>30200</v>
      </c>
      <c r="G168" s="77" t="s">
        <v>2974</v>
      </c>
    </row>
    <row r="169" spans="1:7" x14ac:dyDescent="0.25">
      <c r="A169" s="77" t="s">
        <v>697</v>
      </c>
      <c r="B169" s="77" t="s">
        <v>2987</v>
      </c>
      <c r="C169" s="323">
        <v>3.2</v>
      </c>
      <c r="D169" s="120" t="s">
        <v>2975</v>
      </c>
      <c r="E169" s="78">
        <v>1999</v>
      </c>
      <c r="F169" s="106">
        <v>31300</v>
      </c>
      <c r="G169" s="77" t="s">
        <v>2974</v>
      </c>
    </row>
    <row r="170" spans="1:7" x14ac:dyDescent="0.25">
      <c r="A170" s="77" t="s">
        <v>697</v>
      </c>
      <c r="B170" s="77" t="s">
        <v>2985</v>
      </c>
      <c r="C170" s="323">
        <v>3.5</v>
      </c>
      <c r="D170" s="120" t="s">
        <v>2975</v>
      </c>
      <c r="E170" s="78">
        <v>1999</v>
      </c>
      <c r="F170" s="106">
        <v>32200</v>
      </c>
      <c r="G170" s="77" t="s">
        <v>2974</v>
      </c>
    </row>
    <row r="171" spans="1:7" x14ac:dyDescent="0.25">
      <c r="A171" s="77" t="s">
        <v>697</v>
      </c>
      <c r="B171" s="77" t="s">
        <v>2983</v>
      </c>
      <c r="C171" s="323">
        <v>4</v>
      </c>
      <c r="D171" s="120" t="s">
        <v>2975</v>
      </c>
      <c r="E171" s="78">
        <v>1999</v>
      </c>
      <c r="F171" s="106">
        <v>33100</v>
      </c>
      <c r="G171" s="77" t="s">
        <v>2974</v>
      </c>
    </row>
    <row r="172" spans="1:7" x14ac:dyDescent="0.25">
      <c r="A172" s="77" t="s">
        <v>697</v>
      </c>
      <c r="B172" s="77" t="s">
        <v>2977</v>
      </c>
      <c r="C172" s="323">
        <v>4</v>
      </c>
      <c r="D172" s="120" t="s">
        <v>2975</v>
      </c>
      <c r="E172" s="78">
        <v>1999</v>
      </c>
      <c r="F172" s="106">
        <v>33550</v>
      </c>
      <c r="G172" s="77" t="s">
        <v>2974</v>
      </c>
    </row>
    <row r="173" spans="1:7" x14ac:dyDescent="0.25">
      <c r="A173" s="77" t="s">
        <v>697</v>
      </c>
      <c r="B173" s="77" t="s">
        <v>3019</v>
      </c>
      <c r="C173" s="323">
        <v>2</v>
      </c>
      <c r="D173" s="120" t="s">
        <v>3007</v>
      </c>
      <c r="E173" s="78">
        <v>1999</v>
      </c>
      <c r="F173" s="171">
        <v>21650</v>
      </c>
      <c r="G173" s="106" t="s">
        <v>3006</v>
      </c>
    </row>
    <row r="174" spans="1:7" x14ac:dyDescent="0.25">
      <c r="A174" s="77" t="s">
        <v>697</v>
      </c>
      <c r="B174" s="77" t="s">
        <v>3018</v>
      </c>
      <c r="C174" s="323">
        <v>2.4</v>
      </c>
      <c r="D174" s="120" t="s">
        <v>3007</v>
      </c>
      <c r="E174" s="78">
        <v>1999</v>
      </c>
      <c r="F174" s="171">
        <v>22250</v>
      </c>
      <c r="G174" s="106" t="s">
        <v>2974</v>
      </c>
    </row>
    <row r="175" spans="1:7" x14ac:dyDescent="0.25">
      <c r="A175" s="77" t="s">
        <v>697</v>
      </c>
      <c r="B175" s="77" t="s">
        <v>3017</v>
      </c>
      <c r="C175" s="323">
        <v>2.5</v>
      </c>
      <c r="D175" s="120" t="s">
        <v>3007</v>
      </c>
      <c r="E175" s="78">
        <v>1999</v>
      </c>
      <c r="F175" s="171">
        <v>22550</v>
      </c>
      <c r="G175" s="106" t="s">
        <v>3006</v>
      </c>
    </row>
    <row r="176" spans="1:7" x14ac:dyDescent="0.25">
      <c r="A176" s="77" t="s">
        <v>697</v>
      </c>
      <c r="B176" s="77" t="s">
        <v>3016</v>
      </c>
      <c r="C176" s="323">
        <v>3</v>
      </c>
      <c r="D176" s="120" t="s">
        <v>3007</v>
      </c>
      <c r="E176" s="78">
        <v>1999</v>
      </c>
      <c r="F176" s="171">
        <v>23050</v>
      </c>
      <c r="G176" s="106" t="s">
        <v>3006</v>
      </c>
    </row>
    <row r="177" spans="1:7" x14ac:dyDescent="0.25">
      <c r="A177" s="77" t="s">
        <v>697</v>
      </c>
      <c r="B177" s="77" t="s">
        <v>3024</v>
      </c>
      <c r="C177" s="323">
        <v>3.2</v>
      </c>
      <c r="D177" s="120" t="s">
        <v>3007</v>
      </c>
      <c r="E177" s="78">
        <v>1999</v>
      </c>
      <c r="F177" s="171">
        <v>23450</v>
      </c>
      <c r="G177" s="106" t="s">
        <v>3006</v>
      </c>
    </row>
    <row r="178" spans="1:7" x14ac:dyDescent="0.25">
      <c r="A178" s="77" t="s">
        <v>697</v>
      </c>
      <c r="B178" s="77" t="s">
        <v>2829</v>
      </c>
      <c r="C178" s="323">
        <v>3.5</v>
      </c>
      <c r="D178" s="120" t="s">
        <v>3007</v>
      </c>
      <c r="E178" s="78">
        <v>1999</v>
      </c>
      <c r="F178" s="171">
        <v>23950</v>
      </c>
      <c r="G178" s="106" t="s">
        <v>3006</v>
      </c>
    </row>
    <row r="179" spans="1:7" x14ac:dyDescent="0.25">
      <c r="A179" s="77" t="s">
        <v>697</v>
      </c>
      <c r="B179" s="77" t="s">
        <v>3014</v>
      </c>
      <c r="C179" s="323">
        <v>4</v>
      </c>
      <c r="D179" s="120" t="s">
        <v>3007</v>
      </c>
      <c r="E179" s="78">
        <v>1999</v>
      </c>
      <c r="F179" s="171">
        <v>24550</v>
      </c>
      <c r="G179" s="106" t="s">
        <v>3006</v>
      </c>
    </row>
    <row r="180" spans="1:7" x14ac:dyDescent="0.25">
      <c r="A180" s="77" t="s">
        <v>697</v>
      </c>
      <c r="B180" s="77" t="s">
        <v>3013</v>
      </c>
      <c r="C180" s="323">
        <v>4.3</v>
      </c>
      <c r="D180" s="120" t="s">
        <v>3007</v>
      </c>
      <c r="E180" s="78">
        <v>1999</v>
      </c>
      <c r="F180" s="171">
        <v>24750</v>
      </c>
      <c r="G180" s="106" t="s">
        <v>3006</v>
      </c>
    </row>
    <row r="181" spans="1:7" x14ac:dyDescent="0.25">
      <c r="A181" s="77" t="s">
        <v>697</v>
      </c>
      <c r="B181" s="77" t="s">
        <v>3031</v>
      </c>
      <c r="C181" s="323" t="s">
        <v>6531</v>
      </c>
      <c r="D181" s="120" t="s">
        <v>44</v>
      </c>
      <c r="E181" s="78">
        <v>1999</v>
      </c>
      <c r="F181" s="171">
        <v>73300</v>
      </c>
      <c r="G181" s="77" t="s">
        <v>1910</v>
      </c>
    </row>
    <row r="182" spans="1:7" x14ac:dyDescent="0.25">
      <c r="A182" s="77" t="s">
        <v>697</v>
      </c>
      <c r="B182" s="77" t="s">
        <v>3031</v>
      </c>
      <c r="C182" s="323" t="s">
        <v>6534</v>
      </c>
      <c r="D182" s="120" t="s">
        <v>44</v>
      </c>
      <c r="E182" s="78">
        <v>1999</v>
      </c>
      <c r="F182" s="171">
        <v>75300</v>
      </c>
      <c r="G182" s="77" t="s">
        <v>1910</v>
      </c>
    </row>
    <row r="183" spans="1:7" x14ac:dyDescent="0.25">
      <c r="A183" s="77" t="s">
        <v>697</v>
      </c>
      <c r="B183" s="77" t="s">
        <v>3031</v>
      </c>
      <c r="C183" s="323">
        <v>5</v>
      </c>
      <c r="D183" s="120" t="s">
        <v>44</v>
      </c>
      <c r="E183" s="78">
        <v>1999</v>
      </c>
      <c r="F183" s="171">
        <v>77300</v>
      </c>
      <c r="G183" s="77" t="s">
        <v>1910</v>
      </c>
    </row>
    <row r="184" spans="1:7" x14ac:dyDescent="0.25">
      <c r="A184" s="77" t="s">
        <v>697</v>
      </c>
      <c r="B184" s="77" t="s">
        <v>3031</v>
      </c>
      <c r="C184" s="323">
        <v>5.5</v>
      </c>
      <c r="D184" s="120" t="s">
        <v>44</v>
      </c>
      <c r="E184" s="78">
        <v>1999</v>
      </c>
      <c r="F184" s="171">
        <v>79353</v>
      </c>
      <c r="G184" s="77" t="s">
        <v>1910</v>
      </c>
    </row>
    <row r="185" spans="1:7" x14ac:dyDescent="0.25">
      <c r="A185" s="77" t="s">
        <v>697</v>
      </c>
      <c r="B185" s="77" t="s">
        <v>3031</v>
      </c>
      <c r="C185" s="323" t="s">
        <v>6531</v>
      </c>
      <c r="D185" s="120" t="s">
        <v>44</v>
      </c>
      <c r="E185" s="78">
        <v>1999</v>
      </c>
      <c r="F185" s="171">
        <v>67100</v>
      </c>
      <c r="G185" s="106" t="s">
        <v>3030</v>
      </c>
    </row>
    <row r="186" spans="1:7" x14ac:dyDescent="0.25">
      <c r="A186" s="77" t="s">
        <v>697</v>
      </c>
      <c r="B186" s="77" t="s">
        <v>3031</v>
      </c>
      <c r="C186" s="323" t="s">
        <v>6534</v>
      </c>
      <c r="D186" s="120" t="s">
        <v>44</v>
      </c>
      <c r="E186" s="78">
        <v>1999</v>
      </c>
      <c r="F186" s="171">
        <v>69100</v>
      </c>
      <c r="G186" s="106" t="s">
        <v>3030</v>
      </c>
    </row>
    <row r="187" spans="1:7" x14ac:dyDescent="0.25">
      <c r="A187" s="77" t="s">
        <v>697</v>
      </c>
      <c r="B187" s="77" t="s">
        <v>3031</v>
      </c>
      <c r="C187" s="323">
        <v>5</v>
      </c>
      <c r="D187" s="120" t="s">
        <v>44</v>
      </c>
      <c r="E187" s="78">
        <v>1999</v>
      </c>
      <c r="F187" s="171">
        <v>71100</v>
      </c>
      <c r="G187" s="106" t="s">
        <v>3030</v>
      </c>
    </row>
    <row r="188" spans="1:7" x14ac:dyDescent="0.25">
      <c r="A188" s="77" t="s">
        <v>697</v>
      </c>
      <c r="B188" s="77" t="s">
        <v>3031</v>
      </c>
      <c r="C188" s="323">
        <v>5.5</v>
      </c>
      <c r="D188" s="120" t="s">
        <v>44</v>
      </c>
      <c r="E188" s="78">
        <v>1999</v>
      </c>
      <c r="F188" s="171">
        <v>73153</v>
      </c>
      <c r="G188" s="106" t="s">
        <v>3030</v>
      </c>
    </row>
    <row r="189" spans="1:7" x14ac:dyDescent="0.25">
      <c r="A189" s="77" t="s">
        <v>697</v>
      </c>
      <c r="B189" s="77" t="s">
        <v>3034</v>
      </c>
      <c r="C189" s="323">
        <v>3.2</v>
      </c>
      <c r="D189" s="120" t="s">
        <v>3007</v>
      </c>
      <c r="E189" s="78">
        <v>1999</v>
      </c>
      <c r="F189" s="171">
        <v>25940</v>
      </c>
      <c r="G189" s="106" t="s">
        <v>3033</v>
      </c>
    </row>
    <row r="190" spans="1:7" x14ac:dyDescent="0.25">
      <c r="A190" s="77" t="s">
        <v>697</v>
      </c>
      <c r="B190" s="77" t="s">
        <v>3012</v>
      </c>
      <c r="C190" s="323">
        <v>5</v>
      </c>
      <c r="D190" s="120" t="s">
        <v>3007</v>
      </c>
      <c r="E190" s="78">
        <v>1999</v>
      </c>
      <c r="F190" s="171">
        <v>36000</v>
      </c>
      <c r="G190" s="106" t="s">
        <v>3006</v>
      </c>
    </row>
    <row r="191" spans="1:7" x14ac:dyDescent="0.25">
      <c r="A191" s="77" t="s">
        <v>697</v>
      </c>
      <c r="B191" s="77" t="s">
        <v>1238</v>
      </c>
      <c r="C191" s="323" t="s">
        <v>3036</v>
      </c>
      <c r="D191" s="120" t="s">
        <v>3007</v>
      </c>
      <c r="E191" s="78">
        <v>1999</v>
      </c>
      <c r="F191" s="171">
        <v>18367</v>
      </c>
      <c r="G191" s="106" t="s">
        <v>3033</v>
      </c>
    </row>
    <row r="192" spans="1:7" x14ac:dyDescent="0.25">
      <c r="A192" s="77" t="s">
        <v>697</v>
      </c>
      <c r="B192" s="77" t="s">
        <v>1238</v>
      </c>
      <c r="C192" s="323">
        <v>3.5</v>
      </c>
      <c r="D192" s="120" t="s">
        <v>3007</v>
      </c>
      <c r="E192" s="78">
        <v>1999</v>
      </c>
      <c r="F192" s="171">
        <v>18670</v>
      </c>
      <c r="G192" s="106" t="s">
        <v>3033</v>
      </c>
    </row>
    <row r="193" spans="1:7" x14ac:dyDescent="0.25">
      <c r="A193" s="77" t="s">
        <v>697</v>
      </c>
      <c r="B193" s="77" t="s">
        <v>6219</v>
      </c>
      <c r="C193" s="219" t="s">
        <v>6220</v>
      </c>
      <c r="D193" s="77" t="s">
        <v>110</v>
      </c>
      <c r="E193" s="77">
        <v>1999</v>
      </c>
      <c r="F193" s="111">
        <v>28300</v>
      </c>
      <c r="G193" s="77"/>
    </row>
    <row r="194" spans="1:7" x14ac:dyDescent="0.25">
      <c r="A194" s="77" t="s">
        <v>697</v>
      </c>
      <c r="B194" s="77" t="s">
        <v>6221</v>
      </c>
      <c r="C194" s="219" t="s">
        <v>6222</v>
      </c>
      <c r="D194" s="77" t="s">
        <v>110</v>
      </c>
      <c r="E194" s="77">
        <v>1999</v>
      </c>
      <c r="F194" s="111">
        <v>40600</v>
      </c>
      <c r="G194" s="77" t="s">
        <v>6223</v>
      </c>
    </row>
    <row r="195" spans="1:7" x14ac:dyDescent="0.25">
      <c r="A195" s="77" t="s">
        <v>697</v>
      </c>
      <c r="B195" s="77" t="s">
        <v>6224</v>
      </c>
      <c r="C195" s="219" t="s">
        <v>3275</v>
      </c>
      <c r="D195" s="77" t="s">
        <v>44</v>
      </c>
      <c r="E195" s="77">
        <v>1999</v>
      </c>
      <c r="F195" s="111">
        <v>25000</v>
      </c>
      <c r="G195" s="77" t="s">
        <v>1840</v>
      </c>
    </row>
    <row r="196" spans="1:7" x14ac:dyDescent="0.25">
      <c r="A196" s="77" t="s">
        <v>2992</v>
      </c>
      <c r="B196" s="77" t="s">
        <v>2991</v>
      </c>
      <c r="C196" s="323">
        <v>2.8</v>
      </c>
      <c r="D196" s="120" t="s">
        <v>2975</v>
      </c>
      <c r="E196" s="78">
        <v>1999</v>
      </c>
      <c r="F196" s="106">
        <v>29350</v>
      </c>
      <c r="G196" s="77" t="s">
        <v>2990</v>
      </c>
    </row>
    <row r="197" spans="1:7" x14ac:dyDescent="0.25">
      <c r="A197" s="77" t="s">
        <v>2992</v>
      </c>
      <c r="B197" s="77" t="s">
        <v>6225</v>
      </c>
      <c r="C197" s="219" t="s">
        <v>2121</v>
      </c>
      <c r="D197" s="77" t="s">
        <v>438</v>
      </c>
      <c r="E197" s="77">
        <v>1999</v>
      </c>
      <c r="F197" s="171">
        <v>28416</v>
      </c>
      <c r="G197" s="77" t="s">
        <v>6226</v>
      </c>
    </row>
    <row r="198" spans="1:7" x14ac:dyDescent="0.25">
      <c r="A198" s="33" t="s">
        <v>117</v>
      </c>
      <c r="B198" s="33" t="s">
        <v>701</v>
      </c>
      <c r="C198" s="221">
        <v>3.5</v>
      </c>
      <c r="D198" s="33" t="s">
        <v>110</v>
      </c>
      <c r="E198" s="35">
        <v>1999</v>
      </c>
      <c r="F198" s="45">
        <v>18784.153005464479</v>
      </c>
      <c r="G198" s="33" t="s">
        <v>135</v>
      </c>
    </row>
    <row r="199" spans="1:7" x14ac:dyDescent="0.25">
      <c r="A199" s="33" t="s">
        <v>117</v>
      </c>
      <c r="B199" s="33" t="s">
        <v>239</v>
      </c>
      <c r="C199" s="221" t="s">
        <v>240</v>
      </c>
      <c r="D199" s="33" t="s">
        <v>125</v>
      </c>
      <c r="E199" s="112" t="s">
        <v>875</v>
      </c>
      <c r="F199" s="112" t="s">
        <v>876</v>
      </c>
      <c r="G199" s="33"/>
    </row>
    <row r="200" spans="1:7" x14ac:dyDescent="0.25">
      <c r="A200" s="33" t="s">
        <v>117</v>
      </c>
      <c r="B200" s="33" t="s">
        <v>239</v>
      </c>
      <c r="C200" s="221" t="s">
        <v>243</v>
      </c>
      <c r="D200" s="33" t="s">
        <v>125</v>
      </c>
      <c r="E200" s="112" t="s">
        <v>875</v>
      </c>
      <c r="F200" s="112" t="s">
        <v>877</v>
      </c>
      <c r="G200" s="33"/>
    </row>
    <row r="201" spans="1:7" x14ac:dyDescent="0.25">
      <c r="A201" s="33" t="s">
        <v>117</v>
      </c>
      <c r="B201" s="33" t="s">
        <v>239</v>
      </c>
      <c r="C201" s="221" t="s">
        <v>299</v>
      </c>
      <c r="D201" s="33" t="s">
        <v>125</v>
      </c>
      <c r="E201" s="112" t="s">
        <v>875</v>
      </c>
      <c r="F201" s="112" t="s">
        <v>878</v>
      </c>
      <c r="G201" s="33"/>
    </row>
    <row r="202" spans="1:7" x14ac:dyDescent="0.25">
      <c r="A202" s="33" t="s">
        <v>117</v>
      </c>
      <c r="B202" s="33" t="s">
        <v>239</v>
      </c>
      <c r="C202" s="221" t="s">
        <v>299</v>
      </c>
      <c r="D202" s="33" t="s">
        <v>44</v>
      </c>
      <c r="E202" s="112" t="s">
        <v>875</v>
      </c>
      <c r="F202" s="112" t="s">
        <v>879</v>
      </c>
      <c r="G202" s="33"/>
    </row>
    <row r="203" spans="1:7" x14ac:dyDescent="0.25">
      <c r="A203" s="33" t="s">
        <v>117</v>
      </c>
      <c r="B203" s="33" t="s">
        <v>239</v>
      </c>
      <c r="C203" s="221" t="s">
        <v>546</v>
      </c>
      <c r="D203" s="33" t="s">
        <v>125</v>
      </c>
      <c r="E203" s="112" t="s">
        <v>875</v>
      </c>
      <c r="F203" s="112" t="s">
        <v>880</v>
      </c>
      <c r="G203" s="33"/>
    </row>
    <row r="204" spans="1:7" x14ac:dyDescent="0.25">
      <c r="A204" s="33" t="s">
        <v>117</v>
      </c>
      <c r="B204" s="33" t="s">
        <v>239</v>
      </c>
      <c r="C204" s="221" t="s">
        <v>548</v>
      </c>
      <c r="D204" s="33" t="s">
        <v>125</v>
      </c>
      <c r="E204" s="112" t="s">
        <v>875</v>
      </c>
      <c r="F204" s="112" t="s">
        <v>881</v>
      </c>
      <c r="G204" s="33"/>
    </row>
    <row r="205" spans="1:7" x14ac:dyDescent="0.25">
      <c r="A205" s="33" t="s">
        <v>117</v>
      </c>
      <c r="B205" s="33" t="s">
        <v>239</v>
      </c>
      <c r="C205" s="221" t="s">
        <v>548</v>
      </c>
      <c r="D205" s="33" t="s">
        <v>44</v>
      </c>
      <c r="E205" s="112" t="s">
        <v>875</v>
      </c>
      <c r="F205" s="112" t="s">
        <v>882</v>
      </c>
      <c r="G205" s="33"/>
    </row>
    <row r="206" spans="1:7" x14ac:dyDescent="0.25">
      <c r="A206" s="33" t="s">
        <v>117</v>
      </c>
      <c r="B206" s="33" t="s">
        <v>239</v>
      </c>
      <c r="C206" s="221" t="s">
        <v>551</v>
      </c>
      <c r="D206" s="33" t="s">
        <v>125</v>
      </c>
      <c r="E206" s="112" t="s">
        <v>875</v>
      </c>
      <c r="F206" s="112" t="s">
        <v>883</v>
      </c>
      <c r="G206" s="33"/>
    </row>
    <row r="207" spans="1:7" x14ac:dyDescent="0.25">
      <c r="A207" s="33" t="s">
        <v>117</v>
      </c>
      <c r="B207" s="33" t="s">
        <v>239</v>
      </c>
      <c r="C207" s="221" t="s">
        <v>553</v>
      </c>
      <c r="D207" s="33" t="s">
        <v>125</v>
      </c>
      <c r="E207" s="112" t="s">
        <v>875</v>
      </c>
      <c r="F207" s="112" t="s">
        <v>326</v>
      </c>
      <c r="G207" s="33"/>
    </row>
    <row r="208" spans="1:7" x14ac:dyDescent="0.25">
      <c r="A208" s="33" t="s">
        <v>117</v>
      </c>
      <c r="B208" s="33" t="s">
        <v>239</v>
      </c>
      <c r="C208" s="221" t="s">
        <v>555</v>
      </c>
      <c r="D208" s="33" t="s">
        <v>44</v>
      </c>
      <c r="E208" s="112" t="s">
        <v>875</v>
      </c>
      <c r="F208" s="112" t="s">
        <v>884</v>
      </c>
      <c r="G208" s="33"/>
    </row>
    <row r="209" spans="1:7" x14ac:dyDescent="0.25">
      <c r="A209" s="33" t="s">
        <v>117</v>
      </c>
      <c r="B209" s="33" t="s">
        <v>239</v>
      </c>
      <c r="C209" s="221" t="s">
        <v>557</v>
      </c>
      <c r="D209" s="33"/>
      <c r="E209" s="112" t="s">
        <v>875</v>
      </c>
      <c r="F209" s="112" t="s">
        <v>561</v>
      </c>
      <c r="G209" s="33"/>
    </row>
    <row r="210" spans="1:7" x14ac:dyDescent="0.25">
      <c r="A210" s="33" t="s">
        <v>117</v>
      </c>
      <c r="B210" s="33" t="s">
        <v>239</v>
      </c>
      <c r="C210" s="221" t="s">
        <v>308</v>
      </c>
      <c r="D210" s="33" t="s">
        <v>125</v>
      </c>
      <c r="E210" s="112" t="s">
        <v>875</v>
      </c>
      <c r="F210" s="112" t="s">
        <v>885</v>
      </c>
      <c r="G210" s="33"/>
    </row>
    <row r="211" spans="1:7" x14ac:dyDescent="0.25">
      <c r="A211" s="33" t="s">
        <v>117</v>
      </c>
      <c r="B211" s="33" t="s">
        <v>239</v>
      </c>
      <c r="C211" s="221" t="s">
        <v>559</v>
      </c>
      <c r="D211" s="33" t="s">
        <v>125</v>
      </c>
      <c r="E211" s="112" t="s">
        <v>875</v>
      </c>
      <c r="F211" s="112" t="s">
        <v>886</v>
      </c>
      <c r="G211" s="33"/>
    </row>
    <row r="212" spans="1:7" x14ac:dyDescent="0.25">
      <c r="A212" s="33" t="s">
        <v>117</v>
      </c>
      <c r="B212" s="33" t="s">
        <v>239</v>
      </c>
      <c r="C212" s="221" t="s">
        <v>559</v>
      </c>
      <c r="D212" s="33" t="s">
        <v>44</v>
      </c>
      <c r="E212" s="112" t="s">
        <v>875</v>
      </c>
      <c r="F212" s="112" t="s">
        <v>887</v>
      </c>
      <c r="G212" s="33"/>
    </row>
    <row r="213" spans="1:7" x14ac:dyDescent="0.25">
      <c r="A213" s="33" t="s">
        <v>117</v>
      </c>
      <c r="B213" s="33" t="s">
        <v>310</v>
      </c>
      <c r="C213" s="221" t="s">
        <v>311</v>
      </c>
      <c r="D213" s="33" t="s">
        <v>44</v>
      </c>
      <c r="E213" s="112" t="s">
        <v>875</v>
      </c>
      <c r="F213" s="112" t="s">
        <v>888</v>
      </c>
      <c r="G213" s="33"/>
    </row>
    <row r="214" spans="1:7" x14ac:dyDescent="0.25">
      <c r="A214" s="33" t="s">
        <v>117</v>
      </c>
      <c r="B214" s="33" t="s">
        <v>637</v>
      </c>
      <c r="C214" s="221" t="s">
        <v>331</v>
      </c>
      <c r="D214" s="33" t="s">
        <v>125</v>
      </c>
      <c r="E214" s="112" t="s">
        <v>875</v>
      </c>
      <c r="F214" s="112" t="s">
        <v>516</v>
      </c>
      <c r="G214" s="33"/>
    </row>
    <row r="215" spans="1:7" x14ac:dyDescent="0.25">
      <c r="A215" s="33" t="s">
        <v>117</v>
      </c>
      <c r="B215" s="33" t="s">
        <v>637</v>
      </c>
      <c r="C215" s="221" t="s">
        <v>331</v>
      </c>
      <c r="D215" s="33" t="s">
        <v>44</v>
      </c>
      <c r="E215" s="112" t="s">
        <v>875</v>
      </c>
      <c r="F215" s="112" t="s">
        <v>891</v>
      </c>
      <c r="G215" s="33"/>
    </row>
    <row r="216" spans="1:7" x14ac:dyDescent="0.25">
      <c r="A216" s="33" t="s">
        <v>117</v>
      </c>
      <c r="B216" s="33" t="s">
        <v>637</v>
      </c>
      <c r="C216" s="221" t="s">
        <v>892</v>
      </c>
      <c r="D216" s="33" t="s">
        <v>125</v>
      </c>
      <c r="E216" s="112" t="s">
        <v>875</v>
      </c>
      <c r="F216" s="112" t="s">
        <v>893</v>
      </c>
      <c r="G216" s="33"/>
    </row>
    <row r="217" spans="1:7" x14ac:dyDescent="0.25">
      <c r="A217" s="33" t="s">
        <v>117</v>
      </c>
      <c r="B217" s="33" t="s">
        <v>637</v>
      </c>
      <c r="C217" s="221" t="s">
        <v>866</v>
      </c>
      <c r="D217" s="33" t="s">
        <v>125</v>
      </c>
      <c r="E217" s="112" t="s">
        <v>875</v>
      </c>
      <c r="F217" s="112" t="s">
        <v>894</v>
      </c>
      <c r="G217" s="33"/>
    </row>
    <row r="218" spans="1:7" x14ac:dyDescent="0.25">
      <c r="A218" s="33" t="s">
        <v>117</v>
      </c>
      <c r="B218" s="33" t="s">
        <v>637</v>
      </c>
      <c r="C218" s="221" t="s">
        <v>638</v>
      </c>
      <c r="D218" s="33" t="s">
        <v>125</v>
      </c>
      <c r="E218" s="112" t="s">
        <v>875</v>
      </c>
      <c r="F218" s="112" t="s">
        <v>889</v>
      </c>
      <c r="G218" s="33"/>
    </row>
    <row r="219" spans="1:7" x14ac:dyDescent="0.25">
      <c r="A219" s="33" t="s">
        <v>117</v>
      </c>
      <c r="B219" s="33" t="s">
        <v>637</v>
      </c>
      <c r="C219" s="221" t="s">
        <v>638</v>
      </c>
      <c r="D219" s="33" t="s">
        <v>44</v>
      </c>
      <c r="E219" s="112" t="s">
        <v>875</v>
      </c>
      <c r="F219" s="112" t="s">
        <v>890</v>
      </c>
      <c r="G219" s="33"/>
    </row>
    <row r="220" spans="1:7" x14ac:dyDescent="0.25">
      <c r="A220" s="33" t="s">
        <v>117</v>
      </c>
      <c r="B220" s="33" t="s">
        <v>637</v>
      </c>
      <c r="C220" s="221" t="s">
        <v>644</v>
      </c>
      <c r="D220" s="33" t="s">
        <v>44</v>
      </c>
      <c r="E220" s="112" t="s">
        <v>875</v>
      </c>
      <c r="F220" s="112" t="s">
        <v>895</v>
      </c>
      <c r="G220" s="33"/>
    </row>
    <row r="221" spans="1:7" x14ac:dyDescent="0.25">
      <c r="A221" s="33" t="s">
        <v>117</v>
      </c>
      <c r="B221" s="33" t="s">
        <v>637</v>
      </c>
      <c r="C221" s="221" t="s">
        <v>644</v>
      </c>
      <c r="D221" s="33" t="s">
        <v>44</v>
      </c>
      <c r="E221" s="112" t="s">
        <v>875</v>
      </c>
      <c r="F221" s="112" t="s">
        <v>896</v>
      </c>
      <c r="G221" s="33"/>
    </row>
    <row r="222" spans="1:7" x14ac:dyDescent="0.25">
      <c r="A222" s="33" t="s">
        <v>117</v>
      </c>
      <c r="B222" s="33" t="s">
        <v>313</v>
      </c>
      <c r="C222" s="221" t="s">
        <v>724</v>
      </c>
      <c r="D222" s="33" t="s">
        <v>125</v>
      </c>
      <c r="E222" s="112" t="s">
        <v>875</v>
      </c>
      <c r="F222" s="112" t="s">
        <v>897</v>
      </c>
      <c r="G222" s="33"/>
    </row>
    <row r="223" spans="1:7" x14ac:dyDescent="0.25">
      <c r="A223" s="33" t="s">
        <v>117</v>
      </c>
      <c r="B223" s="33" t="s">
        <v>313</v>
      </c>
      <c r="C223" s="221" t="s">
        <v>726</v>
      </c>
      <c r="D223" s="33" t="s">
        <v>125</v>
      </c>
      <c r="E223" s="112" t="s">
        <v>875</v>
      </c>
      <c r="F223" s="112" t="s">
        <v>898</v>
      </c>
      <c r="G223" s="33"/>
    </row>
    <row r="224" spans="1:7" x14ac:dyDescent="0.25">
      <c r="A224" s="33" t="s">
        <v>117</v>
      </c>
      <c r="B224" s="33" t="s">
        <v>313</v>
      </c>
      <c r="C224" s="221" t="s">
        <v>314</v>
      </c>
      <c r="D224" s="33" t="s">
        <v>125</v>
      </c>
      <c r="E224" s="112" t="s">
        <v>875</v>
      </c>
      <c r="F224" s="112" t="s">
        <v>899</v>
      </c>
      <c r="G224" s="33"/>
    </row>
    <row r="225" spans="1:7" x14ac:dyDescent="0.25">
      <c r="A225" s="33" t="s">
        <v>117</v>
      </c>
      <c r="B225" s="33" t="s">
        <v>313</v>
      </c>
      <c r="C225" s="221" t="s">
        <v>314</v>
      </c>
      <c r="D225" s="33" t="s">
        <v>44</v>
      </c>
      <c r="E225" s="112" t="s">
        <v>875</v>
      </c>
      <c r="F225" s="112" t="s">
        <v>900</v>
      </c>
      <c r="G225" s="33"/>
    </row>
    <row r="226" spans="1:7" x14ac:dyDescent="0.25">
      <c r="A226" s="33" t="s">
        <v>117</v>
      </c>
      <c r="B226" s="33" t="s">
        <v>313</v>
      </c>
      <c r="C226" s="221" t="s">
        <v>317</v>
      </c>
      <c r="D226" s="33" t="s">
        <v>125</v>
      </c>
      <c r="E226" s="112" t="s">
        <v>875</v>
      </c>
      <c r="F226" s="112" t="s">
        <v>901</v>
      </c>
      <c r="G226" s="33"/>
    </row>
    <row r="227" spans="1:7" x14ac:dyDescent="0.25">
      <c r="A227" s="33" t="s">
        <v>117</v>
      </c>
      <c r="B227" s="33" t="s">
        <v>313</v>
      </c>
      <c r="C227" s="221" t="s">
        <v>317</v>
      </c>
      <c r="D227" s="33" t="s">
        <v>125</v>
      </c>
      <c r="E227" s="112" t="s">
        <v>875</v>
      </c>
      <c r="F227" s="112" t="s">
        <v>902</v>
      </c>
      <c r="G227" s="33"/>
    </row>
    <row r="228" spans="1:7" x14ac:dyDescent="0.25">
      <c r="A228" s="33" t="s">
        <v>117</v>
      </c>
      <c r="B228" s="33" t="s">
        <v>161</v>
      </c>
      <c r="C228" s="221" t="s">
        <v>165</v>
      </c>
      <c r="D228" s="33" t="s">
        <v>125</v>
      </c>
      <c r="E228" s="112" t="s">
        <v>875</v>
      </c>
      <c r="F228" s="112" t="s">
        <v>903</v>
      </c>
      <c r="G228" s="33"/>
    </row>
    <row r="229" spans="1:7" x14ac:dyDescent="0.25">
      <c r="A229" s="33" t="s">
        <v>117</v>
      </c>
      <c r="B229" s="33" t="s">
        <v>161</v>
      </c>
      <c r="C229" s="221" t="s">
        <v>165</v>
      </c>
      <c r="D229" s="33" t="s">
        <v>44</v>
      </c>
      <c r="E229" s="112" t="s">
        <v>875</v>
      </c>
      <c r="F229" s="112" t="s">
        <v>904</v>
      </c>
      <c r="G229" s="33"/>
    </row>
    <row r="230" spans="1:7" x14ac:dyDescent="0.25">
      <c r="A230" s="33" t="s">
        <v>117</v>
      </c>
      <c r="B230" s="33" t="s">
        <v>580</v>
      </c>
      <c r="C230" s="221" t="s">
        <v>581</v>
      </c>
      <c r="D230" s="33" t="s">
        <v>125</v>
      </c>
      <c r="E230" s="112" t="s">
        <v>875</v>
      </c>
      <c r="F230" s="112" t="s">
        <v>905</v>
      </c>
      <c r="G230" s="33"/>
    </row>
    <row r="231" spans="1:7" x14ac:dyDescent="0.25">
      <c r="A231" s="33" t="s">
        <v>117</v>
      </c>
      <c r="B231" s="33" t="s">
        <v>580</v>
      </c>
      <c r="C231" s="221" t="s">
        <v>583</v>
      </c>
      <c r="D231" s="33" t="s">
        <v>125</v>
      </c>
      <c r="E231" s="112" t="s">
        <v>875</v>
      </c>
      <c r="F231" s="112" t="s">
        <v>906</v>
      </c>
      <c r="G231" s="33"/>
    </row>
    <row r="232" spans="1:7" x14ac:dyDescent="0.25">
      <c r="A232" s="33" t="s">
        <v>117</v>
      </c>
      <c r="B232" s="33" t="s">
        <v>580</v>
      </c>
      <c r="C232" s="221" t="s">
        <v>585</v>
      </c>
      <c r="D232" s="33" t="s">
        <v>125</v>
      </c>
      <c r="E232" s="112" t="s">
        <v>875</v>
      </c>
      <c r="F232" s="112" t="s">
        <v>907</v>
      </c>
      <c r="G232" s="33"/>
    </row>
    <row r="233" spans="1:7" x14ac:dyDescent="0.25">
      <c r="A233" s="33" t="s">
        <v>117</v>
      </c>
      <c r="B233" s="33" t="s">
        <v>258</v>
      </c>
      <c r="C233" s="221" t="s">
        <v>587</v>
      </c>
      <c r="D233" s="33" t="s">
        <v>125</v>
      </c>
      <c r="E233" s="112" t="s">
        <v>875</v>
      </c>
      <c r="F233" s="112" t="s">
        <v>908</v>
      </c>
      <c r="G233" s="33"/>
    </row>
    <row r="234" spans="1:7" x14ac:dyDescent="0.25">
      <c r="A234" s="33" t="s">
        <v>117</v>
      </c>
      <c r="B234" s="33" t="s">
        <v>258</v>
      </c>
      <c r="C234" s="221" t="s">
        <v>589</v>
      </c>
      <c r="D234" s="33" t="s">
        <v>125</v>
      </c>
      <c r="E234" s="112" t="s">
        <v>875</v>
      </c>
      <c r="F234" s="112" t="s">
        <v>909</v>
      </c>
      <c r="G234" s="33"/>
    </row>
    <row r="235" spans="1:7" x14ac:dyDescent="0.25">
      <c r="A235" s="33" t="s">
        <v>117</v>
      </c>
      <c r="B235" s="33" t="s">
        <v>258</v>
      </c>
      <c r="C235" s="221" t="s">
        <v>589</v>
      </c>
      <c r="D235" s="33" t="s">
        <v>44</v>
      </c>
      <c r="E235" s="112" t="s">
        <v>875</v>
      </c>
      <c r="F235" s="112" t="s">
        <v>910</v>
      </c>
      <c r="G235" s="33"/>
    </row>
    <row r="236" spans="1:7" x14ac:dyDescent="0.25">
      <c r="A236" s="33" t="s">
        <v>117</v>
      </c>
      <c r="B236" s="33" t="s">
        <v>258</v>
      </c>
      <c r="C236" s="221" t="s">
        <v>592</v>
      </c>
      <c r="D236" s="33" t="s">
        <v>125</v>
      </c>
      <c r="E236" s="112" t="s">
        <v>875</v>
      </c>
      <c r="F236" s="112" t="s">
        <v>911</v>
      </c>
      <c r="G236" s="33"/>
    </row>
    <row r="237" spans="1:7" x14ac:dyDescent="0.25">
      <c r="A237" s="33" t="s">
        <v>117</v>
      </c>
      <c r="B237" s="33" t="s">
        <v>261</v>
      </c>
      <c r="C237" s="221" t="s">
        <v>912</v>
      </c>
      <c r="D237" s="33" t="s">
        <v>44</v>
      </c>
      <c r="E237" s="112" t="s">
        <v>875</v>
      </c>
      <c r="F237" s="112" t="s">
        <v>913</v>
      </c>
      <c r="G237" s="33"/>
    </row>
    <row r="238" spans="1:7" x14ac:dyDescent="0.25">
      <c r="A238" s="33" t="s">
        <v>117</v>
      </c>
      <c r="B238" s="33" t="s">
        <v>261</v>
      </c>
      <c r="C238" s="221" t="s">
        <v>396</v>
      </c>
      <c r="D238" s="33" t="s">
        <v>44</v>
      </c>
      <c r="E238" s="112" t="s">
        <v>875</v>
      </c>
      <c r="F238" s="112" t="s">
        <v>913</v>
      </c>
      <c r="G238" s="33"/>
    </row>
    <row r="239" spans="1:7" x14ac:dyDescent="0.25">
      <c r="A239" s="33" t="s">
        <v>117</v>
      </c>
      <c r="B239" s="33" t="s">
        <v>261</v>
      </c>
      <c r="C239" s="221" t="s">
        <v>598</v>
      </c>
      <c r="D239" s="33" t="s">
        <v>44</v>
      </c>
      <c r="E239" s="112" t="s">
        <v>875</v>
      </c>
      <c r="F239" s="112" t="s">
        <v>916</v>
      </c>
      <c r="G239" s="33"/>
    </row>
    <row r="240" spans="1:7" x14ac:dyDescent="0.25">
      <c r="A240" s="33" t="s">
        <v>117</v>
      </c>
      <c r="B240" s="33" t="s">
        <v>261</v>
      </c>
      <c r="C240" s="221" t="s">
        <v>743</v>
      </c>
      <c r="D240" s="33" t="s">
        <v>44</v>
      </c>
      <c r="E240" s="112" t="s">
        <v>875</v>
      </c>
      <c r="F240" s="112" t="s">
        <v>914</v>
      </c>
      <c r="G240" s="33"/>
    </row>
    <row r="241" spans="1:7" x14ac:dyDescent="0.25">
      <c r="A241" s="33" t="s">
        <v>117</v>
      </c>
      <c r="B241" s="33" t="s">
        <v>261</v>
      </c>
      <c r="C241" s="221" t="s">
        <v>393</v>
      </c>
      <c r="D241" s="33" t="s">
        <v>44</v>
      </c>
      <c r="E241" s="112" t="s">
        <v>875</v>
      </c>
      <c r="F241" s="112" t="s">
        <v>915</v>
      </c>
      <c r="G241" s="33"/>
    </row>
    <row r="242" spans="1:7" x14ac:dyDescent="0.25">
      <c r="A242" s="33" t="s">
        <v>117</v>
      </c>
      <c r="B242" s="33" t="s">
        <v>834</v>
      </c>
      <c r="C242" s="221" t="s">
        <v>238</v>
      </c>
      <c r="D242" s="33" t="s">
        <v>44</v>
      </c>
      <c r="E242" s="112" t="s">
        <v>875</v>
      </c>
      <c r="F242" s="112" t="s">
        <v>917</v>
      </c>
      <c r="G242" s="33"/>
    </row>
    <row r="243" spans="1:7" x14ac:dyDescent="0.25">
      <c r="A243" s="33" t="s">
        <v>117</v>
      </c>
      <c r="B243" s="33" t="s">
        <v>514</v>
      </c>
      <c r="C243" s="221" t="s">
        <v>165</v>
      </c>
      <c r="D243" s="33" t="s">
        <v>44</v>
      </c>
      <c r="E243" s="112" t="s">
        <v>875</v>
      </c>
      <c r="F243" s="112" t="s">
        <v>918</v>
      </c>
      <c r="G243" s="33"/>
    </row>
    <row r="244" spans="1:7" x14ac:dyDescent="0.25">
      <c r="A244" s="33" t="s">
        <v>117</v>
      </c>
      <c r="B244" s="33" t="s">
        <v>167</v>
      </c>
      <c r="C244" s="221" t="s">
        <v>400</v>
      </c>
      <c r="D244" s="33" t="s">
        <v>44</v>
      </c>
      <c r="E244" s="112" t="s">
        <v>875</v>
      </c>
      <c r="F244" s="112" t="s">
        <v>919</v>
      </c>
      <c r="G244" s="33"/>
    </row>
    <row r="245" spans="1:7" x14ac:dyDescent="0.25">
      <c r="A245" s="33" t="s">
        <v>117</v>
      </c>
      <c r="B245" s="33" t="s">
        <v>920</v>
      </c>
      <c r="C245" s="221">
        <v>1.1000000000000001</v>
      </c>
      <c r="D245" s="33" t="s">
        <v>125</v>
      </c>
      <c r="E245" s="112" t="s">
        <v>875</v>
      </c>
      <c r="F245" s="112" t="s">
        <v>921</v>
      </c>
      <c r="G245" s="33"/>
    </row>
    <row r="246" spans="1:7" x14ac:dyDescent="0.25">
      <c r="A246" s="33" t="s">
        <v>117</v>
      </c>
      <c r="B246" s="33" t="s">
        <v>922</v>
      </c>
      <c r="C246" s="221" t="s">
        <v>923</v>
      </c>
      <c r="D246" s="33" t="s">
        <v>125</v>
      </c>
      <c r="E246" s="112" t="s">
        <v>875</v>
      </c>
      <c r="F246" s="112" t="s">
        <v>924</v>
      </c>
      <c r="G246" s="33"/>
    </row>
    <row r="247" spans="1:7" x14ac:dyDescent="0.25">
      <c r="A247" s="33" t="s">
        <v>117</v>
      </c>
      <c r="B247" s="33" t="s">
        <v>922</v>
      </c>
      <c r="C247" s="221" t="s">
        <v>925</v>
      </c>
      <c r="D247" s="33" t="s">
        <v>125</v>
      </c>
      <c r="E247" s="112" t="s">
        <v>875</v>
      </c>
      <c r="F247" s="112" t="s">
        <v>926</v>
      </c>
      <c r="G247" s="33"/>
    </row>
    <row r="248" spans="1:7" x14ac:dyDescent="0.25">
      <c r="A248" s="33" t="s">
        <v>117</v>
      </c>
      <c r="B248" s="33" t="s">
        <v>922</v>
      </c>
      <c r="C248" s="221" t="s">
        <v>927</v>
      </c>
      <c r="D248" s="33" t="s">
        <v>125</v>
      </c>
      <c r="E248" s="112" t="s">
        <v>875</v>
      </c>
      <c r="F248" s="112" t="s">
        <v>928</v>
      </c>
      <c r="G248" s="33"/>
    </row>
    <row r="249" spans="1:7" x14ac:dyDescent="0.25">
      <c r="A249" s="33" t="s">
        <v>117</v>
      </c>
      <c r="B249" s="33" t="s">
        <v>327</v>
      </c>
      <c r="C249" s="221" t="s">
        <v>293</v>
      </c>
      <c r="D249" s="33" t="s">
        <v>125</v>
      </c>
      <c r="E249" s="112" t="s">
        <v>875</v>
      </c>
      <c r="F249" s="112" t="s">
        <v>929</v>
      </c>
      <c r="G249" s="33"/>
    </row>
    <row r="250" spans="1:7" x14ac:dyDescent="0.25">
      <c r="A250" s="33" t="s">
        <v>117</v>
      </c>
      <c r="B250" s="33" t="s">
        <v>327</v>
      </c>
      <c r="C250" s="221" t="s">
        <v>293</v>
      </c>
      <c r="D250" s="33" t="s">
        <v>44</v>
      </c>
      <c r="E250" s="112" t="s">
        <v>875</v>
      </c>
      <c r="F250" s="112" t="s">
        <v>930</v>
      </c>
      <c r="G250" s="33"/>
    </row>
    <row r="251" spans="1:7" x14ac:dyDescent="0.25">
      <c r="A251" s="33" t="s">
        <v>117</v>
      </c>
      <c r="B251" s="33" t="s">
        <v>327</v>
      </c>
      <c r="C251" s="221" t="s">
        <v>754</v>
      </c>
      <c r="D251" s="33" t="s">
        <v>44</v>
      </c>
      <c r="E251" s="112" t="s">
        <v>875</v>
      </c>
      <c r="F251" s="112" t="s">
        <v>931</v>
      </c>
      <c r="G251" s="33"/>
    </row>
    <row r="252" spans="1:7" x14ac:dyDescent="0.25">
      <c r="A252" s="33" t="s">
        <v>117</v>
      </c>
      <c r="B252" s="33" t="s">
        <v>327</v>
      </c>
      <c r="C252" s="221" t="s">
        <v>756</v>
      </c>
      <c r="D252" s="33" t="s">
        <v>125</v>
      </c>
      <c r="E252" s="112" t="s">
        <v>875</v>
      </c>
      <c r="F252" s="112" t="s">
        <v>339</v>
      </c>
      <c r="G252" s="33"/>
    </row>
    <row r="253" spans="1:7" x14ac:dyDescent="0.25">
      <c r="A253" s="33" t="s">
        <v>117</v>
      </c>
      <c r="B253" s="33" t="s">
        <v>327</v>
      </c>
      <c r="C253" s="221" t="s">
        <v>756</v>
      </c>
      <c r="D253" s="33" t="s">
        <v>44</v>
      </c>
      <c r="E253" s="112" t="s">
        <v>875</v>
      </c>
      <c r="F253" s="112" t="s">
        <v>932</v>
      </c>
      <c r="G253" s="33"/>
    </row>
    <row r="254" spans="1:7" x14ac:dyDescent="0.25">
      <c r="A254" s="33" t="s">
        <v>117</v>
      </c>
      <c r="B254" s="33" t="s">
        <v>273</v>
      </c>
      <c r="C254" s="221" t="s">
        <v>274</v>
      </c>
      <c r="D254" s="33" t="s">
        <v>44</v>
      </c>
      <c r="E254" s="112" t="s">
        <v>875</v>
      </c>
      <c r="F254" s="112" t="s">
        <v>933</v>
      </c>
      <c r="G254" s="33"/>
    </row>
    <row r="255" spans="1:7" x14ac:dyDescent="0.25">
      <c r="A255" s="33" t="s">
        <v>117</v>
      </c>
      <c r="B255" s="33" t="s">
        <v>845</v>
      </c>
      <c r="C255" s="221" t="s">
        <v>162</v>
      </c>
      <c r="D255" s="33" t="s">
        <v>125</v>
      </c>
      <c r="E255" s="112" t="s">
        <v>875</v>
      </c>
      <c r="F255" s="112" t="s">
        <v>934</v>
      </c>
      <c r="G255" s="33"/>
    </row>
    <row r="256" spans="1:7" x14ac:dyDescent="0.25">
      <c r="A256" s="33" t="s">
        <v>117</v>
      </c>
      <c r="B256" s="33" t="s">
        <v>845</v>
      </c>
      <c r="C256" s="221" t="s">
        <v>165</v>
      </c>
      <c r="D256" s="33" t="s">
        <v>44</v>
      </c>
      <c r="E256" s="112" t="s">
        <v>875</v>
      </c>
      <c r="F256" s="112" t="s">
        <v>935</v>
      </c>
      <c r="G256" s="33"/>
    </row>
    <row r="257" spans="1:7" x14ac:dyDescent="0.25">
      <c r="A257" s="33" t="s">
        <v>117</v>
      </c>
      <c r="B257" s="33" t="s">
        <v>936</v>
      </c>
      <c r="C257" s="221">
        <v>1.1000000000000001</v>
      </c>
      <c r="D257" s="33" t="s">
        <v>125</v>
      </c>
      <c r="E257" s="112" t="s">
        <v>875</v>
      </c>
      <c r="F257" s="112" t="s">
        <v>876</v>
      </c>
      <c r="G257" s="33"/>
    </row>
    <row r="258" spans="1:7" x14ac:dyDescent="0.25">
      <c r="A258" s="33" t="s">
        <v>117</v>
      </c>
      <c r="B258" s="33" t="s">
        <v>936</v>
      </c>
      <c r="C258" s="221">
        <v>1.1000000000000001</v>
      </c>
      <c r="D258" s="33" t="s">
        <v>44</v>
      </c>
      <c r="E258" s="112" t="s">
        <v>875</v>
      </c>
      <c r="F258" s="112" t="s">
        <v>937</v>
      </c>
      <c r="G258" s="33"/>
    </row>
    <row r="259" spans="1:7" x14ac:dyDescent="0.25">
      <c r="A259" s="33" t="s">
        <v>117</v>
      </c>
      <c r="B259" s="33" t="s">
        <v>938</v>
      </c>
      <c r="C259" s="221" t="s">
        <v>939</v>
      </c>
      <c r="D259" s="33" t="s">
        <v>120</v>
      </c>
      <c r="E259" s="112" t="s">
        <v>875</v>
      </c>
      <c r="F259" s="112" t="s">
        <v>940</v>
      </c>
      <c r="G259" s="33"/>
    </row>
    <row r="260" spans="1:7" x14ac:dyDescent="0.25">
      <c r="A260" s="33" t="s">
        <v>117</v>
      </c>
      <c r="B260" s="33" t="s">
        <v>938</v>
      </c>
      <c r="C260" s="221" t="s">
        <v>939</v>
      </c>
      <c r="D260" s="33" t="s">
        <v>120</v>
      </c>
      <c r="E260" s="112" t="s">
        <v>875</v>
      </c>
      <c r="F260" s="112" t="s">
        <v>941</v>
      </c>
      <c r="G260" s="33"/>
    </row>
    <row r="261" spans="1:7" x14ac:dyDescent="0.25">
      <c r="A261" s="33" t="s">
        <v>117</v>
      </c>
      <c r="B261" s="33" t="s">
        <v>942</v>
      </c>
      <c r="C261" s="221">
        <v>1.1000000000000001</v>
      </c>
      <c r="D261" s="33" t="s">
        <v>44</v>
      </c>
      <c r="E261" s="112" t="s">
        <v>875</v>
      </c>
      <c r="F261" s="112" t="s">
        <v>298</v>
      </c>
      <c r="G261" s="33"/>
    </row>
    <row r="262" spans="1:7" customFormat="1" x14ac:dyDescent="0.25">
      <c r="A262" s="33" t="s">
        <v>129</v>
      </c>
      <c r="B262" s="41" t="s">
        <v>6680</v>
      </c>
      <c r="C262" s="221"/>
      <c r="D262" s="33"/>
      <c r="E262" s="35">
        <v>1999</v>
      </c>
      <c r="F262" s="63">
        <v>70500</v>
      </c>
      <c r="G262" s="98" t="s">
        <v>3241</v>
      </c>
    </row>
    <row r="263" spans="1:7" customFormat="1" x14ac:dyDescent="0.25">
      <c r="A263" s="33" t="s">
        <v>129</v>
      </c>
      <c r="B263" s="41" t="s">
        <v>6679</v>
      </c>
      <c r="C263" s="221"/>
      <c r="D263" s="33"/>
      <c r="E263" s="35">
        <v>1999</v>
      </c>
      <c r="F263" s="63">
        <v>83500</v>
      </c>
      <c r="G263" s="98" t="s">
        <v>3240</v>
      </c>
    </row>
    <row r="264" spans="1:7" customFormat="1" x14ac:dyDescent="0.25">
      <c r="A264" s="33" t="s">
        <v>129</v>
      </c>
      <c r="B264" s="41" t="s">
        <v>6678</v>
      </c>
      <c r="C264" s="221"/>
      <c r="D264" s="33"/>
      <c r="E264" s="35">
        <v>1999</v>
      </c>
      <c r="F264" s="63">
        <v>72500</v>
      </c>
      <c r="G264" s="98" t="s">
        <v>3241</v>
      </c>
    </row>
    <row r="265" spans="1:7" customFormat="1" x14ac:dyDescent="0.25">
      <c r="A265" s="33" t="s">
        <v>129</v>
      </c>
      <c r="B265" s="41" t="s">
        <v>6678</v>
      </c>
      <c r="C265" s="221"/>
      <c r="D265" s="33"/>
      <c r="E265" s="35">
        <v>1999</v>
      </c>
      <c r="F265" s="63">
        <v>85500</v>
      </c>
      <c r="G265" s="98" t="s">
        <v>3240</v>
      </c>
    </row>
    <row r="266" spans="1:7" customFormat="1" x14ac:dyDescent="0.25">
      <c r="A266" s="33" t="s">
        <v>129</v>
      </c>
      <c r="B266" s="41" t="s">
        <v>6677</v>
      </c>
      <c r="C266" s="747"/>
      <c r="D266" s="747"/>
      <c r="E266" s="35">
        <v>1999</v>
      </c>
      <c r="F266" s="63">
        <v>74500</v>
      </c>
      <c r="G266" s="98" t="s">
        <v>3241</v>
      </c>
    </row>
    <row r="267" spans="1:7" customFormat="1" x14ac:dyDescent="0.25">
      <c r="A267" s="33" t="s">
        <v>129</v>
      </c>
      <c r="B267" s="41" t="s">
        <v>6677</v>
      </c>
      <c r="C267" s="747"/>
      <c r="D267" s="747"/>
      <c r="E267" s="35">
        <v>1999</v>
      </c>
      <c r="F267" s="63">
        <v>87000</v>
      </c>
      <c r="G267" s="98" t="s">
        <v>3240</v>
      </c>
    </row>
    <row r="268" spans="1:7" customFormat="1" x14ac:dyDescent="0.25">
      <c r="A268" s="33" t="s">
        <v>129</v>
      </c>
      <c r="B268" s="41" t="s">
        <v>6676</v>
      </c>
      <c r="C268" s="747"/>
      <c r="D268" s="747"/>
      <c r="E268" s="35">
        <v>1999</v>
      </c>
      <c r="F268" s="63">
        <v>76500</v>
      </c>
      <c r="G268" s="98" t="s">
        <v>3241</v>
      </c>
    </row>
    <row r="269" spans="1:7" customFormat="1" x14ac:dyDescent="0.25">
      <c r="A269" s="33" t="s">
        <v>129</v>
      </c>
      <c r="B269" s="41" t="s">
        <v>6676</v>
      </c>
      <c r="C269" s="747"/>
      <c r="D269" s="747"/>
      <c r="E269" s="35">
        <v>1999</v>
      </c>
      <c r="F269" s="63">
        <v>89000</v>
      </c>
      <c r="G269" s="98" t="s">
        <v>3240</v>
      </c>
    </row>
    <row r="270" spans="1:7" customFormat="1" x14ac:dyDescent="0.25">
      <c r="A270" s="33" t="s">
        <v>129</v>
      </c>
      <c r="B270" s="41" t="s">
        <v>6681</v>
      </c>
      <c r="C270" s="747"/>
      <c r="D270" s="747"/>
      <c r="E270" s="35">
        <v>1999</v>
      </c>
      <c r="F270" s="63">
        <v>76600</v>
      </c>
      <c r="G270" s="98" t="s">
        <v>3241</v>
      </c>
    </row>
    <row r="271" spans="1:7" customFormat="1" x14ac:dyDescent="0.25">
      <c r="A271" s="33" t="s">
        <v>129</v>
      </c>
      <c r="B271" s="41" t="s">
        <v>6681</v>
      </c>
      <c r="C271" s="747"/>
      <c r="D271" s="747"/>
      <c r="E271" s="35">
        <v>1999</v>
      </c>
      <c r="F271" s="63">
        <v>89250</v>
      </c>
      <c r="G271" s="98" t="s">
        <v>3240</v>
      </c>
    </row>
    <row r="272" spans="1:7" customFormat="1" x14ac:dyDescent="0.25">
      <c r="A272" s="33" t="s">
        <v>129</v>
      </c>
      <c r="B272" s="41" t="s">
        <v>6674</v>
      </c>
      <c r="C272" s="747"/>
      <c r="D272" s="747"/>
      <c r="E272" s="35">
        <v>1999</v>
      </c>
      <c r="F272" s="63">
        <v>76700</v>
      </c>
      <c r="G272" s="98" t="s">
        <v>3241</v>
      </c>
    </row>
    <row r="273" spans="1:7" customFormat="1" x14ac:dyDescent="0.25">
      <c r="A273" s="33" t="s">
        <v>129</v>
      </c>
      <c r="B273" s="41" t="s">
        <v>6674</v>
      </c>
      <c r="C273" s="747"/>
      <c r="D273" s="747"/>
      <c r="E273" s="35">
        <v>1999</v>
      </c>
      <c r="F273" s="63">
        <v>89500</v>
      </c>
      <c r="G273" s="98" t="s">
        <v>3240</v>
      </c>
    </row>
    <row r="274" spans="1:7" customFormat="1" x14ac:dyDescent="0.25">
      <c r="A274" s="33" t="s">
        <v>129</v>
      </c>
      <c r="B274" s="41" t="s">
        <v>6673</v>
      </c>
      <c r="C274" s="747"/>
      <c r="D274" s="747"/>
      <c r="E274" s="35">
        <v>1999</v>
      </c>
      <c r="F274" s="63">
        <v>76800</v>
      </c>
      <c r="G274" s="98" t="s">
        <v>3241</v>
      </c>
    </row>
    <row r="275" spans="1:7" customFormat="1" x14ac:dyDescent="0.25">
      <c r="A275" s="33" t="s">
        <v>129</v>
      </c>
      <c r="B275" s="41" t="s">
        <v>6673</v>
      </c>
      <c r="C275" s="747"/>
      <c r="D275" s="747"/>
      <c r="E275" s="35">
        <v>1999</v>
      </c>
      <c r="F275" s="63">
        <v>89750</v>
      </c>
      <c r="G275" s="98" t="s">
        <v>3240</v>
      </c>
    </row>
    <row r="276" spans="1:7" customFormat="1" x14ac:dyDescent="0.25">
      <c r="A276" s="33" t="s">
        <v>129</v>
      </c>
      <c r="B276" s="41" t="s">
        <v>6672</v>
      </c>
      <c r="C276" s="747"/>
      <c r="D276" s="747"/>
      <c r="E276" s="35">
        <v>1999</v>
      </c>
      <c r="F276" s="63">
        <v>76900</v>
      </c>
      <c r="G276" s="98" t="s">
        <v>3241</v>
      </c>
    </row>
    <row r="277" spans="1:7" customFormat="1" x14ac:dyDescent="0.25">
      <c r="A277" s="33" t="s">
        <v>129</v>
      </c>
      <c r="B277" s="41" t="s">
        <v>6672</v>
      </c>
      <c r="C277" s="747"/>
      <c r="D277" s="747"/>
      <c r="E277" s="35">
        <v>1999</v>
      </c>
      <c r="F277" s="63">
        <v>90000</v>
      </c>
      <c r="G277" s="98" t="s">
        <v>3240</v>
      </c>
    </row>
    <row r="278" spans="1:7" customFormat="1" x14ac:dyDescent="0.25">
      <c r="A278" s="33" t="s">
        <v>129</v>
      </c>
      <c r="B278" s="41" t="s">
        <v>6671</v>
      </c>
      <c r="C278" s="747"/>
      <c r="D278" s="747"/>
      <c r="E278" s="35">
        <v>1999</v>
      </c>
      <c r="F278" s="63">
        <v>77000</v>
      </c>
      <c r="G278" s="98" t="s">
        <v>3241</v>
      </c>
    </row>
    <row r="279" spans="1:7" customFormat="1" x14ac:dyDescent="0.25">
      <c r="A279" s="33" t="s">
        <v>129</v>
      </c>
      <c r="B279" s="41" t="s">
        <v>6671</v>
      </c>
      <c r="C279" s="747"/>
      <c r="D279" s="747"/>
      <c r="E279" s="35">
        <v>1999</v>
      </c>
      <c r="F279" s="63">
        <v>90250</v>
      </c>
      <c r="G279" s="98" t="s">
        <v>3240</v>
      </c>
    </row>
    <row r="280" spans="1:7" customFormat="1" x14ac:dyDescent="0.25">
      <c r="A280" s="33" t="s">
        <v>129</v>
      </c>
      <c r="B280" s="41" t="s">
        <v>6670</v>
      </c>
      <c r="C280" s="747"/>
      <c r="D280" s="747"/>
      <c r="E280" s="35">
        <v>1999</v>
      </c>
      <c r="F280" s="63">
        <v>77100</v>
      </c>
      <c r="G280" s="98" t="s">
        <v>3241</v>
      </c>
    </row>
    <row r="281" spans="1:7" customFormat="1" x14ac:dyDescent="0.25">
      <c r="A281" s="33" t="s">
        <v>129</v>
      </c>
      <c r="B281" s="41" t="s">
        <v>6670</v>
      </c>
      <c r="C281" s="747"/>
      <c r="D281" s="747"/>
      <c r="E281" s="35">
        <v>1999</v>
      </c>
      <c r="F281" s="63">
        <v>90500</v>
      </c>
      <c r="G281" s="98" t="s">
        <v>3240</v>
      </c>
    </row>
    <row r="282" spans="1:7" customFormat="1" x14ac:dyDescent="0.25">
      <c r="A282" s="33" t="s">
        <v>129</v>
      </c>
      <c r="B282" s="41" t="s">
        <v>6669</v>
      </c>
      <c r="C282" s="747"/>
      <c r="D282" s="747"/>
      <c r="E282" s="35">
        <v>1999</v>
      </c>
      <c r="F282" s="63">
        <v>77200</v>
      </c>
      <c r="G282" s="98" t="s">
        <v>3241</v>
      </c>
    </row>
    <row r="283" spans="1:7" customFormat="1" x14ac:dyDescent="0.25">
      <c r="A283" s="33" t="s">
        <v>129</v>
      </c>
      <c r="B283" s="41" t="s">
        <v>6669</v>
      </c>
      <c r="C283" s="747"/>
      <c r="D283" s="747"/>
      <c r="E283" s="35">
        <v>1999</v>
      </c>
      <c r="F283" s="63">
        <v>90750</v>
      </c>
      <c r="G283" s="98" t="s">
        <v>3240</v>
      </c>
    </row>
    <row r="284" spans="1:7" customFormat="1" x14ac:dyDescent="0.25">
      <c r="A284" s="33" t="s">
        <v>129</v>
      </c>
      <c r="B284" s="41" t="s">
        <v>6668</v>
      </c>
      <c r="C284" s="747"/>
      <c r="D284" s="747"/>
      <c r="E284" s="35">
        <v>1999</v>
      </c>
      <c r="F284" s="63">
        <v>77300</v>
      </c>
      <c r="G284" s="98" t="s">
        <v>3241</v>
      </c>
    </row>
    <row r="285" spans="1:7" customFormat="1" x14ac:dyDescent="0.25">
      <c r="A285" s="33" t="s">
        <v>129</v>
      </c>
      <c r="B285" s="41" t="s">
        <v>6668</v>
      </c>
      <c r="C285" s="747"/>
      <c r="D285" s="747"/>
      <c r="E285" s="35">
        <v>1999</v>
      </c>
      <c r="F285" s="63">
        <v>91000</v>
      </c>
      <c r="G285" s="98" t="s">
        <v>3240</v>
      </c>
    </row>
    <row r="286" spans="1:7" customFormat="1" x14ac:dyDescent="0.25">
      <c r="A286" s="41" t="s">
        <v>129</v>
      </c>
      <c r="B286" s="41" t="s">
        <v>6667</v>
      </c>
      <c r="C286" s="747"/>
      <c r="D286" s="747"/>
      <c r="E286" s="35">
        <v>1999</v>
      </c>
      <c r="F286" s="63">
        <v>77400</v>
      </c>
      <c r="G286" s="98" t="s">
        <v>3241</v>
      </c>
    </row>
    <row r="287" spans="1:7" customFormat="1" x14ac:dyDescent="0.25">
      <c r="A287" s="41" t="s">
        <v>129</v>
      </c>
      <c r="B287" s="41" t="s">
        <v>6667</v>
      </c>
      <c r="C287" s="747"/>
      <c r="D287" s="747"/>
      <c r="E287" s="35">
        <v>1999</v>
      </c>
      <c r="F287" s="63">
        <v>91250</v>
      </c>
      <c r="G287" s="98" t="s">
        <v>3240</v>
      </c>
    </row>
    <row r="288" spans="1:7" customFormat="1" x14ac:dyDescent="0.25">
      <c r="A288" s="41" t="s">
        <v>129</v>
      </c>
      <c r="B288" s="41" t="s">
        <v>6666</v>
      </c>
      <c r="C288" s="747"/>
      <c r="D288" s="747"/>
      <c r="E288" s="35">
        <v>1999</v>
      </c>
      <c r="F288" s="63">
        <v>77500</v>
      </c>
      <c r="G288" s="98" t="s">
        <v>3241</v>
      </c>
    </row>
    <row r="289" spans="1:7" customFormat="1" x14ac:dyDescent="0.25">
      <c r="A289" s="41" t="s">
        <v>129</v>
      </c>
      <c r="B289" s="41" t="s">
        <v>6666</v>
      </c>
      <c r="C289" s="747"/>
      <c r="D289" s="747"/>
      <c r="E289" s="35">
        <v>1999</v>
      </c>
      <c r="F289" s="63">
        <v>91500</v>
      </c>
      <c r="G289" s="98" t="s">
        <v>3240</v>
      </c>
    </row>
    <row r="290" spans="1:7" x14ac:dyDescent="0.25">
      <c r="A290" s="33" t="s">
        <v>64</v>
      </c>
      <c r="B290" s="33" t="s">
        <v>235</v>
      </c>
      <c r="C290" s="221" t="s">
        <v>236</v>
      </c>
      <c r="D290" s="33" t="s">
        <v>125</v>
      </c>
      <c r="E290" s="112" t="s">
        <v>875</v>
      </c>
      <c r="F290" s="39">
        <v>12699</v>
      </c>
      <c r="G290" s="33" t="s">
        <v>135</v>
      </c>
    </row>
    <row r="291" spans="1:7" x14ac:dyDescent="0.25">
      <c r="A291" s="33" t="s">
        <v>64</v>
      </c>
      <c r="B291" s="33" t="s">
        <v>235</v>
      </c>
      <c r="C291" s="221" t="s">
        <v>134</v>
      </c>
      <c r="D291" s="33" t="s">
        <v>44</v>
      </c>
      <c r="E291" s="112" t="s">
        <v>875</v>
      </c>
      <c r="F291" s="39">
        <v>24771</v>
      </c>
      <c r="G291" s="33" t="s">
        <v>135</v>
      </c>
    </row>
    <row r="292" spans="1:7" x14ac:dyDescent="0.25">
      <c r="A292" s="33" t="s">
        <v>64</v>
      </c>
      <c r="B292" s="33" t="s">
        <v>235</v>
      </c>
      <c r="C292" s="221" t="s">
        <v>961</v>
      </c>
      <c r="D292" s="33" t="s">
        <v>125</v>
      </c>
      <c r="E292" s="112" t="s">
        <v>875</v>
      </c>
      <c r="F292" s="39">
        <v>20279</v>
      </c>
      <c r="G292" s="33" t="s">
        <v>135</v>
      </c>
    </row>
    <row r="293" spans="1:7" x14ac:dyDescent="0.25">
      <c r="A293" s="33" t="s">
        <v>64</v>
      </c>
      <c r="B293" s="33" t="s">
        <v>235</v>
      </c>
      <c r="C293" s="221" t="s">
        <v>238</v>
      </c>
      <c r="D293" s="33" t="s">
        <v>125</v>
      </c>
      <c r="E293" s="112" t="s">
        <v>875</v>
      </c>
      <c r="F293" s="39">
        <v>22572</v>
      </c>
      <c r="G293" s="33" t="s">
        <v>135</v>
      </c>
    </row>
    <row r="294" spans="1:7" x14ac:dyDescent="0.25">
      <c r="A294" s="33" t="s">
        <v>64</v>
      </c>
      <c r="B294" s="33" t="s">
        <v>235</v>
      </c>
      <c r="C294" s="221" t="s">
        <v>331</v>
      </c>
      <c r="D294" s="33" t="s">
        <v>125</v>
      </c>
      <c r="E294" s="112" t="s">
        <v>875</v>
      </c>
      <c r="F294" s="39">
        <v>22750</v>
      </c>
      <c r="G294" s="33" t="s">
        <v>135</v>
      </c>
    </row>
    <row r="295" spans="1:7" x14ac:dyDescent="0.25">
      <c r="A295" s="33" t="s">
        <v>64</v>
      </c>
      <c r="B295" s="33" t="s">
        <v>235</v>
      </c>
      <c r="C295" s="221" t="s">
        <v>865</v>
      </c>
      <c r="D295" s="33" t="s">
        <v>125</v>
      </c>
      <c r="E295" s="112" t="s">
        <v>875</v>
      </c>
      <c r="F295" s="39">
        <v>23050</v>
      </c>
      <c r="G295" s="33" t="s">
        <v>135</v>
      </c>
    </row>
    <row r="296" spans="1:7" x14ac:dyDescent="0.25">
      <c r="A296" s="33" t="s">
        <v>64</v>
      </c>
      <c r="B296" s="33" t="s">
        <v>133</v>
      </c>
      <c r="C296" s="221" t="s">
        <v>695</v>
      </c>
      <c r="D296" s="33" t="s">
        <v>125</v>
      </c>
      <c r="E296" s="112" t="s">
        <v>4456</v>
      </c>
      <c r="F296" s="39">
        <v>19935</v>
      </c>
      <c r="G296" s="33" t="s">
        <v>135</v>
      </c>
    </row>
    <row r="297" spans="1:7" x14ac:dyDescent="0.25">
      <c r="A297" s="33" t="s">
        <v>64</v>
      </c>
      <c r="B297" s="33" t="s">
        <v>370</v>
      </c>
      <c r="C297" s="221" t="s">
        <v>291</v>
      </c>
      <c r="D297" s="33" t="s">
        <v>44</v>
      </c>
      <c r="E297" s="112" t="s">
        <v>875</v>
      </c>
      <c r="F297" s="39">
        <v>29842</v>
      </c>
      <c r="G297" s="33" t="s">
        <v>197</v>
      </c>
    </row>
    <row r="298" spans="1:7" x14ac:dyDescent="0.25">
      <c r="A298" s="33" t="s">
        <v>64</v>
      </c>
      <c r="B298" s="33" t="s">
        <v>370</v>
      </c>
      <c r="C298" s="221" t="s">
        <v>694</v>
      </c>
      <c r="D298" s="33" t="s">
        <v>44</v>
      </c>
      <c r="E298" s="112" t="s">
        <v>875</v>
      </c>
      <c r="F298" s="39">
        <v>32795</v>
      </c>
      <c r="G298" s="33" t="s">
        <v>197</v>
      </c>
    </row>
    <row r="299" spans="1:7" x14ac:dyDescent="0.25">
      <c r="A299" s="33" t="s">
        <v>64</v>
      </c>
      <c r="B299" s="33" t="s">
        <v>370</v>
      </c>
      <c r="C299" s="221" t="s">
        <v>620</v>
      </c>
      <c r="D299" s="33" t="s">
        <v>44</v>
      </c>
      <c r="E299" s="112" t="s">
        <v>875</v>
      </c>
      <c r="F299" s="39">
        <v>33106</v>
      </c>
      <c r="G299" s="33" t="s">
        <v>197</v>
      </c>
    </row>
    <row r="300" spans="1:7" x14ac:dyDescent="0.25">
      <c r="A300" s="33" t="s">
        <v>64</v>
      </c>
      <c r="B300" s="33" t="s">
        <v>195</v>
      </c>
      <c r="C300" s="221" t="s">
        <v>196</v>
      </c>
      <c r="D300" s="33" t="s">
        <v>44</v>
      </c>
      <c r="E300" s="112" t="s">
        <v>875</v>
      </c>
      <c r="F300" s="39">
        <v>37194</v>
      </c>
      <c r="G300" s="33" t="s">
        <v>197</v>
      </c>
    </row>
    <row r="301" spans="1:7" x14ac:dyDescent="0.25">
      <c r="A301" s="33" t="s">
        <v>64</v>
      </c>
      <c r="B301" s="33" t="s">
        <v>195</v>
      </c>
      <c r="C301" s="221" t="s">
        <v>694</v>
      </c>
      <c r="D301" s="33" t="s">
        <v>44</v>
      </c>
      <c r="E301" s="112" t="s">
        <v>875</v>
      </c>
      <c r="F301" s="39">
        <v>32779</v>
      </c>
      <c r="G301" s="33" t="s">
        <v>197</v>
      </c>
    </row>
    <row r="302" spans="1:7" x14ac:dyDescent="0.25">
      <c r="A302" s="33" t="s">
        <v>64</v>
      </c>
      <c r="B302" s="33" t="s">
        <v>195</v>
      </c>
      <c r="C302" s="221" t="s">
        <v>620</v>
      </c>
      <c r="D302" s="33" t="s">
        <v>44</v>
      </c>
      <c r="E302" s="112" t="s">
        <v>875</v>
      </c>
      <c r="F302" s="39">
        <v>35544</v>
      </c>
      <c r="G302" s="33" t="s">
        <v>197</v>
      </c>
    </row>
    <row r="303" spans="1:7" x14ac:dyDescent="0.25">
      <c r="A303" s="77" t="s">
        <v>1783</v>
      </c>
      <c r="B303" s="77" t="s">
        <v>3041</v>
      </c>
      <c r="C303" s="323">
        <v>2.4</v>
      </c>
      <c r="D303" s="120" t="s">
        <v>114</v>
      </c>
      <c r="E303" s="78">
        <v>1999</v>
      </c>
      <c r="F303" s="111">
        <v>17190</v>
      </c>
      <c r="G303" s="77" t="s">
        <v>2039</v>
      </c>
    </row>
    <row r="304" spans="1:7" x14ac:dyDescent="0.25">
      <c r="A304" s="77" t="s">
        <v>1783</v>
      </c>
      <c r="B304" s="77" t="s">
        <v>3040</v>
      </c>
      <c r="C304" s="323">
        <v>2.4</v>
      </c>
      <c r="D304" s="120" t="s">
        <v>114</v>
      </c>
      <c r="E304" s="78">
        <v>1999</v>
      </c>
      <c r="F304" s="111">
        <v>18490</v>
      </c>
      <c r="G304" s="77" t="s">
        <v>2039</v>
      </c>
    </row>
    <row r="305" spans="1:7" x14ac:dyDescent="0.25">
      <c r="A305" s="77" t="s">
        <v>1783</v>
      </c>
      <c r="B305" s="77" t="s">
        <v>3039</v>
      </c>
      <c r="C305" s="323">
        <v>2.4</v>
      </c>
      <c r="D305" s="120" t="s">
        <v>114</v>
      </c>
      <c r="E305" s="78">
        <v>1999</v>
      </c>
      <c r="F305" s="111">
        <v>18490</v>
      </c>
      <c r="G305" s="77" t="s">
        <v>2039</v>
      </c>
    </row>
    <row r="306" spans="1:7" x14ac:dyDescent="0.25">
      <c r="A306" s="77" t="s">
        <v>1783</v>
      </c>
      <c r="B306" s="77" t="s">
        <v>3042</v>
      </c>
      <c r="C306" s="323">
        <v>2.4</v>
      </c>
      <c r="D306" s="120" t="s">
        <v>114</v>
      </c>
      <c r="E306" s="78">
        <v>1999</v>
      </c>
      <c r="F306" s="111">
        <v>14990</v>
      </c>
      <c r="G306" s="77" t="s">
        <v>2039</v>
      </c>
    </row>
    <row r="307" spans="1:7" x14ac:dyDescent="0.25">
      <c r="A307" s="77" t="s">
        <v>1783</v>
      </c>
      <c r="B307" s="77" t="s">
        <v>3050</v>
      </c>
      <c r="C307" s="323" t="s">
        <v>3047</v>
      </c>
      <c r="D307" s="120" t="s">
        <v>114</v>
      </c>
      <c r="E307" s="78">
        <v>1999</v>
      </c>
      <c r="F307" s="111">
        <v>14199</v>
      </c>
      <c r="G307" s="77" t="s">
        <v>2039</v>
      </c>
    </row>
    <row r="308" spans="1:7" x14ac:dyDescent="0.25">
      <c r="A308" s="77" t="s">
        <v>1783</v>
      </c>
      <c r="B308" s="77" t="s">
        <v>3049</v>
      </c>
      <c r="C308" s="323" t="s">
        <v>3047</v>
      </c>
      <c r="D308" s="120" t="s">
        <v>114</v>
      </c>
      <c r="E308" s="78">
        <v>1999</v>
      </c>
      <c r="F308" s="111">
        <v>15199</v>
      </c>
      <c r="G308" s="77" t="s">
        <v>2039</v>
      </c>
    </row>
    <row r="309" spans="1:7" x14ac:dyDescent="0.25">
      <c r="A309" s="77" t="s">
        <v>1783</v>
      </c>
      <c r="B309" s="77" t="s">
        <v>3048</v>
      </c>
      <c r="C309" s="323" t="s">
        <v>3047</v>
      </c>
      <c r="D309" s="120" t="s">
        <v>114</v>
      </c>
      <c r="E309" s="78">
        <v>1999</v>
      </c>
      <c r="F309" s="111">
        <v>15199</v>
      </c>
      <c r="G309" s="77" t="s">
        <v>2039</v>
      </c>
    </row>
    <row r="310" spans="1:7" x14ac:dyDescent="0.25">
      <c r="A310" s="77" t="s">
        <v>1783</v>
      </c>
      <c r="B310" s="77" t="s">
        <v>3051</v>
      </c>
      <c r="C310" s="323" t="s">
        <v>3047</v>
      </c>
      <c r="D310" s="120" t="s">
        <v>114</v>
      </c>
      <c r="E310" s="78">
        <v>1999</v>
      </c>
      <c r="F310" s="111">
        <v>11799</v>
      </c>
      <c r="G310" s="77" t="s">
        <v>2039</v>
      </c>
    </row>
    <row r="311" spans="1:7" x14ac:dyDescent="0.25">
      <c r="A311" s="77" t="s">
        <v>3044</v>
      </c>
      <c r="B311" s="80">
        <v>106</v>
      </c>
      <c r="C311" s="323" t="s">
        <v>3046</v>
      </c>
      <c r="D311" s="120" t="s">
        <v>114</v>
      </c>
      <c r="E311" s="78">
        <v>1999</v>
      </c>
      <c r="F311" s="111">
        <v>8842</v>
      </c>
      <c r="G311" s="77" t="s">
        <v>3045</v>
      </c>
    </row>
    <row r="312" spans="1:7" x14ac:dyDescent="0.25">
      <c r="A312" s="77" t="s">
        <v>3044</v>
      </c>
      <c r="B312" s="80">
        <v>206</v>
      </c>
      <c r="C312" s="323">
        <v>1.4</v>
      </c>
      <c r="D312" s="120" t="s">
        <v>110</v>
      </c>
      <c r="E312" s="78">
        <v>1999</v>
      </c>
      <c r="F312" s="111">
        <v>9836</v>
      </c>
      <c r="G312" s="77" t="s">
        <v>3043</v>
      </c>
    </row>
    <row r="313" spans="1:7" x14ac:dyDescent="0.25">
      <c r="A313" s="77" t="s">
        <v>3044</v>
      </c>
      <c r="B313" s="80">
        <v>206</v>
      </c>
      <c r="C313" s="323">
        <v>1.6</v>
      </c>
      <c r="D313" s="120" t="s">
        <v>110</v>
      </c>
      <c r="E313" s="78">
        <v>1999</v>
      </c>
      <c r="F313" s="111">
        <v>10109</v>
      </c>
      <c r="G313" s="77" t="s">
        <v>3043</v>
      </c>
    </row>
    <row r="314" spans="1:7" x14ac:dyDescent="0.25">
      <c r="A314" s="77" t="s">
        <v>3044</v>
      </c>
      <c r="B314" s="80">
        <v>206</v>
      </c>
      <c r="C314" s="323">
        <v>2</v>
      </c>
      <c r="D314" s="120" t="s">
        <v>110</v>
      </c>
      <c r="E314" s="78">
        <v>1999</v>
      </c>
      <c r="F314" s="111">
        <v>10383</v>
      </c>
      <c r="G314" s="77" t="s">
        <v>3043</v>
      </c>
    </row>
    <row r="315" spans="1:7" x14ac:dyDescent="0.25">
      <c r="A315" s="33" t="s">
        <v>42</v>
      </c>
      <c r="B315" s="33" t="s">
        <v>848</v>
      </c>
      <c r="C315" s="403">
        <v>2</v>
      </c>
      <c r="D315" s="33" t="s">
        <v>120</v>
      </c>
      <c r="E315" s="35">
        <v>1999</v>
      </c>
      <c r="F315" s="37">
        <v>23279</v>
      </c>
      <c r="G315" s="33" t="s">
        <v>141</v>
      </c>
    </row>
    <row r="316" spans="1:7" x14ac:dyDescent="0.25">
      <c r="A316" s="33" t="s">
        <v>42</v>
      </c>
      <c r="B316" s="33" t="s">
        <v>848</v>
      </c>
      <c r="C316" s="403">
        <v>2</v>
      </c>
      <c r="D316" s="33" t="s">
        <v>120</v>
      </c>
      <c r="E316" s="35">
        <v>1999</v>
      </c>
      <c r="F316" s="37">
        <v>26731</v>
      </c>
      <c r="G316" s="33" t="s">
        <v>141</v>
      </c>
    </row>
    <row r="317" spans="1:7" x14ac:dyDescent="0.25">
      <c r="A317" s="33" t="s">
        <v>42</v>
      </c>
      <c r="B317" s="33" t="s">
        <v>848</v>
      </c>
      <c r="C317" s="403" t="s">
        <v>849</v>
      </c>
      <c r="D317" s="33" t="s">
        <v>120</v>
      </c>
      <c r="E317" s="35">
        <v>1999</v>
      </c>
      <c r="F317" s="37">
        <v>26541</v>
      </c>
      <c r="G317" s="33" t="s">
        <v>141</v>
      </c>
    </row>
    <row r="318" spans="1:7" x14ac:dyDescent="0.25">
      <c r="A318" s="33" t="s">
        <v>42</v>
      </c>
      <c r="B318" s="33" t="s">
        <v>848</v>
      </c>
      <c r="C318" s="403" t="s">
        <v>849</v>
      </c>
      <c r="D318" s="33" t="s">
        <v>120</v>
      </c>
      <c r="E318" s="35">
        <v>1999</v>
      </c>
      <c r="F318" s="37">
        <v>28065</v>
      </c>
      <c r="G318" s="33" t="s">
        <v>141</v>
      </c>
    </row>
    <row r="319" spans="1:7" x14ac:dyDescent="0.25">
      <c r="A319" s="33" t="s">
        <v>42</v>
      </c>
      <c r="B319" s="33" t="s">
        <v>276</v>
      </c>
      <c r="C319" s="403" t="s">
        <v>764</v>
      </c>
      <c r="D319" s="33" t="s">
        <v>120</v>
      </c>
      <c r="E319" s="35">
        <v>1999</v>
      </c>
      <c r="F319" s="37">
        <v>40435</v>
      </c>
      <c r="G319" s="33" t="s">
        <v>141</v>
      </c>
    </row>
    <row r="320" spans="1:7" x14ac:dyDescent="0.25">
      <c r="A320" s="33" t="s">
        <v>42</v>
      </c>
      <c r="B320" s="33" t="s">
        <v>276</v>
      </c>
      <c r="C320" s="403" t="s">
        <v>278</v>
      </c>
      <c r="D320" s="33" t="s">
        <v>120</v>
      </c>
      <c r="E320" s="35">
        <v>1999</v>
      </c>
      <c r="F320" s="37">
        <v>49312</v>
      </c>
      <c r="G320" s="33" t="s">
        <v>141</v>
      </c>
    </row>
    <row r="321" spans="1:7" x14ac:dyDescent="0.25">
      <c r="A321" s="33" t="s">
        <v>42</v>
      </c>
      <c r="B321" s="33" t="s">
        <v>340</v>
      </c>
      <c r="C321" s="403" t="s">
        <v>678</v>
      </c>
      <c r="D321" s="33" t="s">
        <v>125</v>
      </c>
      <c r="E321" s="35">
        <v>1999</v>
      </c>
      <c r="F321" s="37">
        <v>19300</v>
      </c>
      <c r="G321" s="33" t="s">
        <v>141</v>
      </c>
    </row>
    <row r="322" spans="1:7" x14ac:dyDescent="0.25">
      <c r="A322" s="33" t="s">
        <v>42</v>
      </c>
      <c r="B322" s="33" t="s">
        <v>340</v>
      </c>
      <c r="C322" s="403" t="s">
        <v>679</v>
      </c>
      <c r="D322" s="33" t="s">
        <v>125</v>
      </c>
      <c r="E322" s="35">
        <v>1999</v>
      </c>
      <c r="F322" s="37">
        <v>22697</v>
      </c>
      <c r="G322" s="33" t="s">
        <v>141</v>
      </c>
    </row>
    <row r="323" spans="1:7" x14ac:dyDescent="0.25">
      <c r="A323" s="33" t="s">
        <v>42</v>
      </c>
      <c r="B323" s="33" t="s">
        <v>340</v>
      </c>
      <c r="C323" s="403" t="s">
        <v>679</v>
      </c>
      <c r="D323" s="33" t="s">
        <v>44</v>
      </c>
      <c r="E323" s="35">
        <v>1999</v>
      </c>
      <c r="F323" s="37">
        <v>24478</v>
      </c>
      <c r="G323" s="33" t="s">
        <v>141</v>
      </c>
    </row>
    <row r="324" spans="1:7" x14ac:dyDescent="0.25">
      <c r="A324" s="33" t="s">
        <v>42</v>
      </c>
      <c r="B324" s="33" t="s">
        <v>340</v>
      </c>
      <c r="C324" s="403" t="s">
        <v>765</v>
      </c>
      <c r="D324" s="33" t="s">
        <v>125</v>
      </c>
      <c r="E324" s="35">
        <v>1999</v>
      </c>
      <c r="F324" s="37">
        <v>24733</v>
      </c>
      <c r="G324" s="33" t="s">
        <v>141</v>
      </c>
    </row>
    <row r="325" spans="1:7" x14ac:dyDescent="0.25">
      <c r="A325" s="33" t="s">
        <v>42</v>
      </c>
      <c r="B325" s="33" t="s">
        <v>340</v>
      </c>
      <c r="C325" s="403" t="s">
        <v>765</v>
      </c>
      <c r="D325" s="33" t="s">
        <v>44</v>
      </c>
      <c r="E325" s="35">
        <v>1999</v>
      </c>
      <c r="F325" s="37">
        <v>26189</v>
      </c>
      <c r="G325" s="33" t="s">
        <v>141</v>
      </c>
    </row>
    <row r="326" spans="1:7" x14ac:dyDescent="0.25">
      <c r="A326" s="33" t="s">
        <v>42</v>
      </c>
      <c r="B326" s="33" t="s">
        <v>340</v>
      </c>
      <c r="C326" s="403" t="s">
        <v>766</v>
      </c>
      <c r="D326" s="33" t="s">
        <v>44</v>
      </c>
      <c r="E326" s="35">
        <v>1999</v>
      </c>
      <c r="F326" s="37">
        <v>26197</v>
      </c>
      <c r="G326" s="33" t="s">
        <v>141</v>
      </c>
    </row>
    <row r="327" spans="1:7" x14ac:dyDescent="0.25">
      <c r="A327" s="33" t="s">
        <v>42</v>
      </c>
      <c r="B327" s="33" t="s">
        <v>943</v>
      </c>
      <c r="C327" s="403" t="s">
        <v>944</v>
      </c>
      <c r="D327" s="33" t="s">
        <v>125</v>
      </c>
      <c r="E327" s="35">
        <v>1999</v>
      </c>
      <c r="F327" s="37">
        <v>13749</v>
      </c>
      <c r="G327" s="33" t="s">
        <v>141</v>
      </c>
    </row>
    <row r="328" spans="1:7" x14ac:dyDescent="0.25">
      <c r="A328" s="33" t="s">
        <v>42</v>
      </c>
      <c r="B328" s="33" t="s">
        <v>943</v>
      </c>
      <c r="C328" s="403" t="s">
        <v>944</v>
      </c>
      <c r="D328" s="33" t="s">
        <v>44</v>
      </c>
      <c r="E328" s="35">
        <v>1999</v>
      </c>
      <c r="F328" s="37">
        <v>14749</v>
      </c>
      <c r="G328" s="33" t="s">
        <v>141</v>
      </c>
    </row>
    <row r="329" spans="1:7" x14ac:dyDescent="0.25">
      <c r="A329" s="33" t="s">
        <v>42</v>
      </c>
      <c r="B329" s="33" t="s">
        <v>943</v>
      </c>
      <c r="C329" s="403" t="s">
        <v>945</v>
      </c>
      <c r="D329" s="33" t="s">
        <v>125</v>
      </c>
      <c r="E329" s="35">
        <v>1999</v>
      </c>
      <c r="F329" s="37">
        <v>16248</v>
      </c>
      <c r="G329" s="33" t="s">
        <v>141</v>
      </c>
    </row>
    <row r="330" spans="1:7" x14ac:dyDescent="0.25">
      <c r="A330" s="33" t="s">
        <v>42</v>
      </c>
      <c r="B330" s="33" t="s">
        <v>943</v>
      </c>
      <c r="C330" s="403" t="s">
        <v>946</v>
      </c>
      <c r="D330" s="33" t="s">
        <v>44</v>
      </c>
      <c r="E330" s="35">
        <v>1999</v>
      </c>
      <c r="F330" s="37">
        <v>16104</v>
      </c>
      <c r="G330" s="33" t="s">
        <v>141</v>
      </c>
    </row>
    <row r="331" spans="1:7" x14ac:dyDescent="0.25">
      <c r="A331" s="33" t="s">
        <v>42</v>
      </c>
      <c r="B331" s="33" t="s">
        <v>207</v>
      </c>
      <c r="C331" s="403">
        <v>2.2000000000000002</v>
      </c>
      <c r="D331" s="33" t="s">
        <v>125</v>
      </c>
      <c r="E331" s="35">
        <v>1999</v>
      </c>
      <c r="F331" s="37">
        <v>25133</v>
      </c>
      <c r="G331" s="33" t="s">
        <v>141</v>
      </c>
    </row>
    <row r="332" spans="1:7" x14ac:dyDescent="0.25">
      <c r="A332" s="33" t="s">
        <v>42</v>
      </c>
      <c r="B332" s="33" t="s">
        <v>207</v>
      </c>
      <c r="C332" s="403">
        <v>2.2000000000000002</v>
      </c>
      <c r="D332" s="33" t="s">
        <v>44</v>
      </c>
      <c r="E332" s="35">
        <v>1999</v>
      </c>
      <c r="F332" s="37">
        <v>27576</v>
      </c>
      <c r="G332" s="33" t="s">
        <v>141</v>
      </c>
    </row>
    <row r="333" spans="1:7" x14ac:dyDescent="0.25">
      <c r="A333" s="33" t="s">
        <v>42</v>
      </c>
      <c r="B333" s="33" t="s">
        <v>207</v>
      </c>
      <c r="C333" s="403">
        <v>2.5</v>
      </c>
      <c r="D333" s="33" t="s">
        <v>125</v>
      </c>
      <c r="E333" s="35">
        <v>1999</v>
      </c>
      <c r="F333" s="37">
        <v>28354</v>
      </c>
      <c r="G333" s="33" t="s">
        <v>141</v>
      </c>
    </row>
    <row r="334" spans="1:7" x14ac:dyDescent="0.25">
      <c r="A334" s="33" t="s">
        <v>42</v>
      </c>
      <c r="B334" s="33" t="s">
        <v>674</v>
      </c>
      <c r="C334" s="403">
        <v>2.2000000000000002</v>
      </c>
      <c r="D334" s="33" t="s">
        <v>44</v>
      </c>
      <c r="E334" s="35">
        <v>1999</v>
      </c>
      <c r="F334" s="37">
        <v>30430</v>
      </c>
      <c r="G334" s="33" t="s">
        <v>141</v>
      </c>
    </row>
    <row r="335" spans="1:7" x14ac:dyDescent="0.25">
      <c r="A335" s="33" t="s">
        <v>42</v>
      </c>
      <c r="B335" s="33" t="s">
        <v>674</v>
      </c>
      <c r="C335" s="403">
        <v>2.2999999999999998</v>
      </c>
      <c r="D335" s="33" t="s">
        <v>125</v>
      </c>
      <c r="E335" s="35">
        <v>1999</v>
      </c>
      <c r="F335" s="37">
        <v>27600</v>
      </c>
      <c r="G335" s="33" t="s">
        <v>141</v>
      </c>
    </row>
    <row r="336" spans="1:7" x14ac:dyDescent="0.25">
      <c r="A336" s="33" t="s">
        <v>42</v>
      </c>
      <c r="B336" s="33" t="s">
        <v>674</v>
      </c>
      <c r="C336" s="403">
        <v>2.5</v>
      </c>
      <c r="D336" s="33" t="s">
        <v>125</v>
      </c>
      <c r="E336" s="35">
        <v>1999</v>
      </c>
      <c r="F336" s="37">
        <v>29943</v>
      </c>
      <c r="G336" s="33" t="s">
        <v>141</v>
      </c>
    </row>
    <row r="337" spans="1:7" x14ac:dyDescent="0.25">
      <c r="A337" s="33" t="s">
        <v>42</v>
      </c>
      <c r="B337" s="33" t="s">
        <v>674</v>
      </c>
      <c r="C337" s="403">
        <v>2.5</v>
      </c>
      <c r="D337" s="33" t="s">
        <v>44</v>
      </c>
      <c r="E337" s="35">
        <v>1999</v>
      </c>
      <c r="F337" s="37">
        <v>33276</v>
      </c>
      <c r="G337" s="33" t="s">
        <v>141</v>
      </c>
    </row>
    <row r="338" spans="1:7" x14ac:dyDescent="0.25">
      <c r="A338" s="33" t="s">
        <v>42</v>
      </c>
      <c r="B338" s="33" t="s">
        <v>151</v>
      </c>
      <c r="C338" s="221" t="s">
        <v>695</v>
      </c>
      <c r="D338" s="50" t="s">
        <v>125</v>
      </c>
      <c r="E338" s="35">
        <v>1999</v>
      </c>
      <c r="F338" s="37">
        <v>21870</v>
      </c>
      <c r="G338" s="33" t="s">
        <v>141</v>
      </c>
    </row>
    <row r="339" spans="1:7" x14ac:dyDescent="0.25">
      <c r="A339" s="33" t="s">
        <v>42</v>
      </c>
      <c r="B339" s="33" t="s">
        <v>151</v>
      </c>
      <c r="C339" s="221" t="s">
        <v>961</v>
      </c>
      <c r="D339" s="50" t="s">
        <v>125</v>
      </c>
      <c r="E339" s="35">
        <v>1999</v>
      </c>
      <c r="F339" s="37">
        <v>22923</v>
      </c>
      <c r="G339" s="33" t="s">
        <v>141</v>
      </c>
    </row>
    <row r="340" spans="1:7" x14ac:dyDescent="0.25">
      <c r="A340" s="33" t="s">
        <v>42</v>
      </c>
      <c r="B340" s="33" t="s">
        <v>151</v>
      </c>
      <c r="C340" s="221" t="s">
        <v>293</v>
      </c>
      <c r="D340" s="50" t="s">
        <v>125</v>
      </c>
      <c r="E340" s="35">
        <v>1999</v>
      </c>
      <c r="F340" s="37">
        <v>24001</v>
      </c>
      <c r="G340" s="33" t="s">
        <v>141</v>
      </c>
    </row>
    <row r="341" spans="1:7" x14ac:dyDescent="0.25">
      <c r="A341" s="33" t="s">
        <v>42</v>
      </c>
      <c r="B341" s="33" t="s">
        <v>151</v>
      </c>
      <c r="C341" s="221" t="s">
        <v>331</v>
      </c>
      <c r="D341" s="50" t="s">
        <v>125</v>
      </c>
      <c r="E341" s="35">
        <v>1999</v>
      </c>
      <c r="F341" s="37">
        <v>25888</v>
      </c>
      <c r="G341" s="33" t="s">
        <v>141</v>
      </c>
    </row>
    <row r="342" spans="1:7" x14ac:dyDescent="0.25">
      <c r="A342" s="33" t="s">
        <v>42</v>
      </c>
      <c r="B342" s="33" t="s">
        <v>612</v>
      </c>
      <c r="C342" s="403">
        <v>2.4</v>
      </c>
      <c r="D342" s="33" t="s">
        <v>125</v>
      </c>
      <c r="E342" s="35">
        <v>1999</v>
      </c>
      <c r="F342" s="37">
        <v>20125</v>
      </c>
      <c r="G342" s="33" t="s">
        <v>141</v>
      </c>
    </row>
    <row r="343" spans="1:7" x14ac:dyDescent="0.25">
      <c r="A343" s="33" t="s">
        <v>42</v>
      </c>
      <c r="B343" s="33" t="s">
        <v>769</v>
      </c>
      <c r="C343" s="403">
        <v>2.4</v>
      </c>
      <c r="D343" s="33" t="s">
        <v>125</v>
      </c>
      <c r="E343" s="35">
        <v>1999</v>
      </c>
      <c r="F343" s="37">
        <v>20678</v>
      </c>
      <c r="G343" s="33" t="s">
        <v>126</v>
      </c>
    </row>
    <row r="344" spans="1:7" x14ac:dyDescent="0.25">
      <c r="A344" s="33" t="s">
        <v>42</v>
      </c>
      <c r="B344" s="33" t="s">
        <v>172</v>
      </c>
      <c r="C344" s="403">
        <v>1.8</v>
      </c>
      <c r="D344" s="33" t="s">
        <v>125</v>
      </c>
      <c r="E344" s="35">
        <v>1999</v>
      </c>
      <c r="F344" s="37">
        <v>18658</v>
      </c>
      <c r="G344" s="33" t="s">
        <v>173</v>
      </c>
    </row>
    <row r="345" spans="1:7" x14ac:dyDescent="0.25">
      <c r="A345" s="33" t="s">
        <v>42</v>
      </c>
      <c r="B345" s="33" t="s">
        <v>172</v>
      </c>
      <c r="C345" s="403">
        <v>2</v>
      </c>
      <c r="D345" s="33" t="s">
        <v>44</v>
      </c>
      <c r="E345" s="35">
        <v>1999</v>
      </c>
      <c r="F345" s="37">
        <v>36672</v>
      </c>
      <c r="G345" s="33" t="s">
        <v>173</v>
      </c>
    </row>
    <row r="346" spans="1:7" x14ac:dyDescent="0.25">
      <c r="A346" s="33" t="s">
        <v>42</v>
      </c>
      <c r="B346" s="33" t="s">
        <v>412</v>
      </c>
      <c r="C346" s="403">
        <v>2</v>
      </c>
      <c r="D346" s="33" t="s">
        <v>125</v>
      </c>
      <c r="E346" s="35">
        <v>1999</v>
      </c>
      <c r="F346" s="37">
        <v>27887</v>
      </c>
      <c r="G346" s="33" t="s">
        <v>173</v>
      </c>
    </row>
    <row r="347" spans="1:7" x14ac:dyDescent="0.25">
      <c r="A347" s="33" t="s">
        <v>42</v>
      </c>
      <c r="B347" s="33" t="s">
        <v>210</v>
      </c>
      <c r="C347" s="403">
        <v>2</v>
      </c>
      <c r="D347" s="33" t="s">
        <v>125</v>
      </c>
      <c r="E347" s="35">
        <v>1999</v>
      </c>
      <c r="F347" s="37">
        <v>35972</v>
      </c>
      <c r="G347" s="33" t="s">
        <v>211</v>
      </c>
    </row>
    <row r="348" spans="1:7" x14ac:dyDescent="0.25">
      <c r="A348" s="33" t="s">
        <v>42</v>
      </c>
      <c r="B348" s="33" t="s">
        <v>527</v>
      </c>
      <c r="C348" s="403">
        <v>4</v>
      </c>
      <c r="D348" s="33" t="s">
        <v>120</v>
      </c>
      <c r="E348" s="35">
        <v>1999</v>
      </c>
      <c r="F348" s="37">
        <v>59870</v>
      </c>
      <c r="G348" s="33" t="s">
        <v>141</v>
      </c>
    </row>
    <row r="349" spans="1:7" x14ac:dyDescent="0.25">
      <c r="A349" s="33" t="s">
        <v>42</v>
      </c>
      <c r="B349" s="33" t="s">
        <v>528</v>
      </c>
      <c r="C349" s="403">
        <v>4</v>
      </c>
      <c r="D349" s="33" t="s">
        <v>120</v>
      </c>
      <c r="E349" s="35">
        <v>1999</v>
      </c>
      <c r="F349" s="37">
        <v>65012</v>
      </c>
      <c r="G349" s="33" t="s">
        <v>141</v>
      </c>
    </row>
    <row r="350" spans="1:7" x14ac:dyDescent="0.25">
      <c r="A350" s="33" t="s">
        <v>42</v>
      </c>
      <c r="B350" s="33" t="s">
        <v>529</v>
      </c>
      <c r="C350" s="403">
        <v>4</v>
      </c>
      <c r="D350" s="33" t="s">
        <v>120</v>
      </c>
      <c r="E350" s="35">
        <v>1999</v>
      </c>
      <c r="F350" s="37">
        <v>70210</v>
      </c>
      <c r="G350" s="33" t="s">
        <v>141</v>
      </c>
    </row>
    <row r="351" spans="1:7" x14ac:dyDescent="0.25">
      <c r="A351" s="33" t="s">
        <v>42</v>
      </c>
      <c r="B351" s="33" t="s">
        <v>770</v>
      </c>
      <c r="C351" s="403">
        <v>5</v>
      </c>
      <c r="D351" s="33" t="s">
        <v>125</v>
      </c>
      <c r="E351" s="35">
        <v>1999</v>
      </c>
      <c r="F351" s="37">
        <v>109731</v>
      </c>
      <c r="G351" s="33" t="s">
        <v>141</v>
      </c>
    </row>
    <row r="352" spans="1:7" x14ac:dyDescent="0.25">
      <c r="A352" s="33" t="s">
        <v>42</v>
      </c>
      <c r="B352" s="33" t="s">
        <v>850</v>
      </c>
      <c r="C352" s="403">
        <v>1.8</v>
      </c>
      <c r="D352" s="33" t="s">
        <v>120</v>
      </c>
      <c r="E352" s="35">
        <v>1999</v>
      </c>
      <c r="F352" s="37">
        <v>22946</v>
      </c>
      <c r="G352" s="33" t="s">
        <v>141</v>
      </c>
    </row>
    <row r="353" spans="1:7" x14ac:dyDescent="0.25">
      <c r="A353" s="33" t="s">
        <v>42</v>
      </c>
      <c r="B353" s="33" t="s">
        <v>351</v>
      </c>
      <c r="C353" s="403">
        <v>2</v>
      </c>
      <c r="D353" s="33" t="s">
        <v>120</v>
      </c>
      <c r="E353" s="35">
        <v>1999</v>
      </c>
      <c r="F353" s="37">
        <v>25911</v>
      </c>
      <c r="G353" s="33" t="s">
        <v>141</v>
      </c>
    </row>
    <row r="354" spans="1:7" x14ac:dyDescent="0.25">
      <c r="A354" s="33" t="s">
        <v>42</v>
      </c>
      <c r="B354" s="33" t="s">
        <v>351</v>
      </c>
      <c r="C354" s="403">
        <v>2.5</v>
      </c>
      <c r="D354" s="33" t="s">
        <v>120</v>
      </c>
      <c r="E354" s="35">
        <v>1999</v>
      </c>
      <c r="F354" s="37">
        <v>30820</v>
      </c>
      <c r="G354" s="33" t="s">
        <v>141</v>
      </c>
    </row>
    <row r="355" spans="1:7" x14ac:dyDescent="0.25">
      <c r="A355" s="33" t="s">
        <v>42</v>
      </c>
      <c r="B355" s="33" t="s">
        <v>351</v>
      </c>
      <c r="C355" s="403">
        <v>2.5</v>
      </c>
      <c r="D355" s="33" t="s">
        <v>44</v>
      </c>
      <c r="E355" s="35">
        <v>1999</v>
      </c>
      <c r="F355" s="37">
        <v>32094</v>
      </c>
      <c r="G355" s="33" t="s">
        <v>141</v>
      </c>
    </row>
    <row r="356" spans="1:7" x14ac:dyDescent="0.25">
      <c r="A356" s="33" t="s">
        <v>42</v>
      </c>
      <c r="B356" s="33" t="s">
        <v>351</v>
      </c>
      <c r="C356" s="403">
        <v>3</v>
      </c>
      <c r="D356" s="33" t="s">
        <v>120</v>
      </c>
      <c r="E356" s="35">
        <v>1999</v>
      </c>
      <c r="F356" s="37">
        <v>37700</v>
      </c>
      <c r="G356" s="33" t="s">
        <v>141</v>
      </c>
    </row>
    <row r="357" spans="1:7" x14ac:dyDescent="0.25">
      <c r="A357" s="33" t="s">
        <v>42</v>
      </c>
      <c r="B357" s="33" t="s">
        <v>851</v>
      </c>
      <c r="C357" s="221">
        <v>2</v>
      </c>
      <c r="D357" s="33" t="s">
        <v>44</v>
      </c>
      <c r="E357" s="35">
        <v>1999</v>
      </c>
      <c r="F357" s="37">
        <v>27943</v>
      </c>
      <c r="G357" s="33" t="s">
        <v>141</v>
      </c>
    </row>
    <row r="358" spans="1:7" x14ac:dyDescent="0.25">
      <c r="A358" s="33" t="s">
        <v>42</v>
      </c>
      <c r="B358" s="33" t="s">
        <v>675</v>
      </c>
      <c r="C358" s="403">
        <v>2.4</v>
      </c>
      <c r="D358" s="33" t="s">
        <v>120</v>
      </c>
      <c r="E358" s="35">
        <v>1999</v>
      </c>
      <c r="F358" s="37">
        <v>25378</v>
      </c>
      <c r="G358" s="33" t="s">
        <v>141</v>
      </c>
    </row>
    <row r="359" spans="1:7" x14ac:dyDescent="0.25">
      <c r="A359" s="33" t="s">
        <v>42</v>
      </c>
      <c r="B359" s="33" t="s">
        <v>676</v>
      </c>
      <c r="C359" s="403">
        <v>2</v>
      </c>
      <c r="D359" s="33" t="s">
        <v>120</v>
      </c>
      <c r="E359" s="35">
        <v>1999</v>
      </c>
      <c r="F359" s="37">
        <v>26678</v>
      </c>
      <c r="G359" s="33" t="s">
        <v>141</v>
      </c>
    </row>
    <row r="360" spans="1:7" x14ac:dyDescent="0.25">
      <c r="A360" s="33" t="s">
        <v>42</v>
      </c>
      <c r="B360" s="33" t="s">
        <v>676</v>
      </c>
      <c r="C360" s="403">
        <v>2.5</v>
      </c>
      <c r="D360" s="33" t="s">
        <v>120</v>
      </c>
      <c r="E360" s="35">
        <v>1999</v>
      </c>
      <c r="F360" s="37">
        <v>33542</v>
      </c>
      <c r="G360" s="33" t="s">
        <v>141</v>
      </c>
    </row>
    <row r="361" spans="1:7" x14ac:dyDescent="0.25">
      <c r="A361" s="33" t="s">
        <v>42</v>
      </c>
      <c r="B361" s="33" t="s">
        <v>772</v>
      </c>
      <c r="C361" s="403">
        <v>1.6</v>
      </c>
      <c r="D361" s="33" t="s">
        <v>125</v>
      </c>
      <c r="E361" s="35">
        <v>1999</v>
      </c>
      <c r="F361" s="37">
        <v>19393</v>
      </c>
      <c r="G361" s="33" t="s">
        <v>141</v>
      </c>
    </row>
    <row r="362" spans="1:7" x14ac:dyDescent="0.25">
      <c r="A362" s="33" t="s">
        <v>42</v>
      </c>
      <c r="B362" s="33" t="s">
        <v>772</v>
      </c>
      <c r="C362" s="403">
        <v>1.8</v>
      </c>
      <c r="D362" s="33" t="s">
        <v>44</v>
      </c>
      <c r="E362" s="35">
        <v>1999</v>
      </c>
      <c r="F362" s="37">
        <v>22079</v>
      </c>
      <c r="G362" s="33" t="s">
        <v>141</v>
      </c>
    </row>
    <row r="363" spans="1:7" x14ac:dyDescent="0.25">
      <c r="A363" s="33" t="s">
        <v>42</v>
      </c>
      <c r="B363" s="33" t="s">
        <v>773</v>
      </c>
      <c r="C363" s="403">
        <v>1.6</v>
      </c>
      <c r="D363" s="33" t="s">
        <v>125</v>
      </c>
      <c r="E363" s="35">
        <v>1999</v>
      </c>
      <c r="F363" s="37">
        <v>18214</v>
      </c>
      <c r="G363" s="33" t="s">
        <v>141</v>
      </c>
    </row>
    <row r="364" spans="1:7" x14ac:dyDescent="0.25">
      <c r="A364" s="33" t="s">
        <v>42</v>
      </c>
      <c r="B364" s="33" t="s">
        <v>773</v>
      </c>
      <c r="C364" s="403">
        <v>1.8</v>
      </c>
      <c r="D364" s="33" t="s">
        <v>44</v>
      </c>
      <c r="E364" s="35">
        <v>1999</v>
      </c>
      <c r="F364" s="37">
        <v>20980</v>
      </c>
      <c r="G364" s="33" t="s">
        <v>141</v>
      </c>
    </row>
    <row r="365" spans="1:7" x14ac:dyDescent="0.25">
      <c r="A365" s="33" t="s">
        <v>42</v>
      </c>
      <c r="B365" s="33" t="s">
        <v>677</v>
      </c>
      <c r="C365" s="403">
        <v>1.6</v>
      </c>
      <c r="D365" s="33" t="s">
        <v>125</v>
      </c>
      <c r="E365" s="35">
        <v>1999</v>
      </c>
      <c r="F365" s="37">
        <v>18790</v>
      </c>
      <c r="G365" s="33" t="s">
        <v>126</v>
      </c>
    </row>
    <row r="366" spans="1:7" x14ac:dyDescent="0.25">
      <c r="A366" s="33" t="s">
        <v>42</v>
      </c>
      <c r="B366" s="33" t="s">
        <v>677</v>
      </c>
      <c r="C366" s="403" t="s">
        <v>678</v>
      </c>
      <c r="D366" s="33" t="s">
        <v>125</v>
      </c>
      <c r="E366" s="35">
        <v>1999</v>
      </c>
      <c r="F366" s="37">
        <v>20345</v>
      </c>
      <c r="G366" s="33" t="s">
        <v>126</v>
      </c>
    </row>
    <row r="367" spans="1:7" x14ac:dyDescent="0.25">
      <c r="A367" s="33" t="s">
        <v>42</v>
      </c>
      <c r="B367" s="33" t="s">
        <v>677</v>
      </c>
      <c r="C367" s="403" t="s">
        <v>679</v>
      </c>
      <c r="D367" s="33" t="s">
        <v>44</v>
      </c>
      <c r="E367" s="35">
        <v>1999</v>
      </c>
      <c r="F367" s="37">
        <v>22980</v>
      </c>
      <c r="G367" s="33" t="s">
        <v>126</v>
      </c>
    </row>
    <row r="368" spans="1:7" x14ac:dyDescent="0.25">
      <c r="A368" s="33" t="s">
        <v>42</v>
      </c>
      <c r="B368" s="33" t="s">
        <v>677</v>
      </c>
      <c r="C368" s="403" t="s">
        <v>360</v>
      </c>
      <c r="D368" s="33" t="s">
        <v>125</v>
      </c>
      <c r="E368" s="35">
        <v>1999</v>
      </c>
      <c r="F368" s="37">
        <v>20987</v>
      </c>
      <c r="G368" s="33" t="s">
        <v>126</v>
      </c>
    </row>
    <row r="369" spans="1:7" x14ac:dyDescent="0.25">
      <c r="A369" s="33" t="s">
        <v>42</v>
      </c>
      <c r="B369" s="33" t="s">
        <v>677</v>
      </c>
      <c r="C369" s="403" t="s">
        <v>360</v>
      </c>
      <c r="D369" s="33" t="s">
        <v>44</v>
      </c>
      <c r="E369" s="35">
        <v>1999</v>
      </c>
      <c r="F369" s="36">
        <v>23994</v>
      </c>
      <c r="G369" s="33" t="s">
        <v>126</v>
      </c>
    </row>
    <row r="370" spans="1:7" x14ac:dyDescent="0.25">
      <c r="A370" s="33" t="s">
        <v>42</v>
      </c>
      <c r="B370" s="33" t="s">
        <v>530</v>
      </c>
      <c r="C370" s="403">
        <v>1.5</v>
      </c>
      <c r="D370" s="33" t="s">
        <v>125</v>
      </c>
      <c r="E370" s="35">
        <v>1999</v>
      </c>
      <c r="F370" s="36">
        <v>15693</v>
      </c>
      <c r="G370" s="33" t="s">
        <v>186</v>
      </c>
    </row>
    <row r="371" spans="1:7" x14ac:dyDescent="0.25">
      <c r="A371" s="33" t="s">
        <v>42</v>
      </c>
      <c r="B371" s="33" t="s">
        <v>530</v>
      </c>
      <c r="C371" s="403">
        <v>1.5</v>
      </c>
      <c r="D371" s="33" t="s">
        <v>44</v>
      </c>
      <c r="E371" s="35">
        <v>1999</v>
      </c>
      <c r="F371" s="36">
        <v>17914</v>
      </c>
      <c r="G371" s="33" t="s">
        <v>186</v>
      </c>
    </row>
    <row r="372" spans="1:7" x14ac:dyDescent="0.25">
      <c r="A372" s="33" t="s">
        <v>42</v>
      </c>
      <c r="B372" s="33" t="s">
        <v>216</v>
      </c>
      <c r="C372" s="403">
        <v>1.3</v>
      </c>
      <c r="D372" s="33" t="s">
        <v>125</v>
      </c>
      <c r="E372" s="35">
        <v>1999</v>
      </c>
      <c r="F372" s="36">
        <v>11606</v>
      </c>
      <c r="G372" s="33" t="s">
        <v>186</v>
      </c>
    </row>
    <row r="373" spans="1:7" x14ac:dyDescent="0.25">
      <c r="A373" s="33" t="s">
        <v>42</v>
      </c>
      <c r="B373" s="33" t="s">
        <v>216</v>
      </c>
      <c r="C373" s="403">
        <v>1.5</v>
      </c>
      <c r="D373" s="33" t="s">
        <v>44</v>
      </c>
      <c r="E373" s="35">
        <v>1999</v>
      </c>
      <c r="F373" s="36">
        <v>14671</v>
      </c>
      <c r="G373" s="33" t="s">
        <v>186</v>
      </c>
    </row>
    <row r="374" spans="1:7" x14ac:dyDescent="0.25">
      <c r="A374" s="33" t="s">
        <v>42</v>
      </c>
      <c r="B374" s="33" t="s">
        <v>216</v>
      </c>
      <c r="C374" s="403" t="s">
        <v>217</v>
      </c>
      <c r="D374" s="33" t="s">
        <v>125</v>
      </c>
      <c r="E374" s="35">
        <v>1999</v>
      </c>
      <c r="F374" s="36">
        <v>13294</v>
      </c>
      <c r="G374" s="33" t="s">
        <v>186</v>
      </c>
    </row>
    <row r="375" spans="1:7" x14ac:dyDescent="0.25">
      <c r="A375" s="33" t="s">
        <v>42</v>
      </c>
      <c r="B375" s="33" t="s">
        <v>218</v>
      </c>
      <c r="C375" s="403">
        <v>1.3</v>
      </c>
      <c r="D375" s="33" t="s">
        <v>125</v>
      </c>
      <c r="E375" s="35">
        <v>1999</v>
      </c>
      <c r="F375" s="36">
        <v>14338</v>
      </c>
      <c r="G375" s="33" t="s">
        <v>186</v>
      </c>
    </row>
    <row r="376" spans="1:7" x14ac:dyDescent="0.25">
      <c r="A376" s="33" t="s">
        <v>42</v>
      </c>
      <c r="B376" s="33" t="s">
        <v>219</v>
      </c>
      <c r="C376" s="403" t="s">
        <v>220</v>
      </c>
      <c r="D376" s="33" t="s">
        <v>125</v>
      </c>
      <c r="E376" s="35">
        <v>1999</v>
      </c>
      <c r="F376" s="36">
        <v>14938</v>
      </c>
      <c r="G376" s="33" t="s">
        <v>126</v>
      </c>
    </row>
    <row r="377" spans="1:7" x14ac:dyDescent="0.25">
      <c r="A377" s="33" t="s">
        <v>42</v>
      </c>
      <c r="B377" s="33" t="s">
        <v>219</v>
      </c>
      <c r="C377" s="403" t="s">
        <v>531</v>
      </c>
      <c r="D377" s="33" t="s">
        <v>125</v>
      </c>
      <c r="E377" s="35">
        <v>1999</v>
      </c>
      <c r="F377" s="36">
        <v>13105</v>
      </c>
      <c r="G377" s="33" t="s">
        <v>126</v>
      </c>
    </row>
    <row r="378" spans="1:7" x14ac:dyDescent="0.25">
      <c r="A378" s="33" t="s">
        <v>42</v>
      </c>
      <c r="B378" s="33" t="s">
        <v>219</v>
      </c>
      <c r="C378" s="403" t="s">
        <v>531</v>
      </c>
      <c r="D378" s="33" t="s">
        <v>44</v>
      </c>
      <c r="E378" s="35">
        <v>1999</v>
      </c>
      <c r="F378" s="36">
        <v>15193</v>
      </c>
      <c r="G378" s="33" t="s">
        <v>126</v>
      </c>
    </row>
    <row r="379" spans="1:7" x14ac:dyDescent="0.25">
      <c r="A379" s="33" t="s">
        <v>42</v>
      </c>
      <c r="B379" s="33" t="s">
        <v>219</v>
      </c>
      <c r="C379" s="403" t="s">
        <v>532</v>
      </c>
      <c r="D379" s="33" t="s">
        <v>125</v>
      </c>
      <c r="E379" s="35">
        <v>1999</v>
      </c>
      <c r="F379" s="36">
        <v>17203</v>
      </c>
      <c r="G379" s="33" t="s">
        <v>126</v>
      </c>
    </row>
    <row r="380" spans="1:7" x14ac:dyDescent="0.25">
      <c r="A380" s="33" t="s">
        <v>42</v>
      </c>
      <c r="B380" s="33" t="s">
        <v>219</v>
      </c>
      <c r="C380" s="403" t="s">
        <v>532</v>
      </c>
      <c r="D380" s="33" t="s">
        <v>44</v>
      </c>
      <c r="E380" s="35">
        <v>1999</v>
      </c>
      <c r="F380" s="36">
        <v>19424</v>
      </c>
      <c r="G380" s="33" t="s">
        <v>126</v>
      </c>
    </row>
    <row r="381" spans="1:7" x14ac:dyDescent="0.25">
      <c r="A381" s="33" t="s">
        <v>42</v>
      </c>
      <c r="B381" s="33" t="s">
        <v>153</v>
      </c>
      <c r="C381" s="403" t="s">
        <v>535</v>
      </c>
      <c r="D381" s="33" t="s">
        <v>120</v>
      </c>
      <c r="E381" s="35">
        <v>1999</v>
      </c>
      <c r="F381" s="37">
        <v>24651</v>
      </c>
      <c r="G381" s="33" t="s">
        <v>141</v>
      </c>
    </row>
    <row r="382" spans="1:7" x14ac:dyDescent="0.25">
      <c r="A382" s="33" t="s">
        <v>42</v>
      </c>
      <c r="B382" s="33" t="s">
        <v>681</v>
      </c>
      <c r="C382" s="403">
        <v>2</v>
      </c>
      <c r="D382" s="33" t="s">
        <v>120</v>
      </c>
      <c r="E382" s="35">
        <v>1999</v>
      </c>
      <c r="F382" s="37">
        <v>26901</v>
      </c>
      <c r="G382" s="33" t="s">
        <v>141</v>
      </c>
    </row>
    <row r="383" spans="1:7" x14ac:dyDescent="0.25">
      <c r="A383" s="33" t="s">
        <v>42</v>
      </c>
      <c r="B383" s="33" t="s">
        <v>681</v>
      </c>
      <c r="C383" s="403">
        <v>2.5</v>
      </c>
      <c r="D383" s="33" t="s">
        <v>120</v>
      </c>
      <c r="E383" s="35">
        <v>1999</v>
      </c>
      <c r="F383" s="37">
        <v>31890</v>
      </c>
      <c r="G383" s="33" t="s">
        <v>141</v>
      </c>
    </row>
    <row r="384" spans="1:7" x14ac:dyDescent="0.25">
      <c r="A384" s="33" t="s">
        <v>42</v>
      </c>
      <c r="B384" s="33" t="s">
        <v>681</v>
      </c>
      <c r="C384" s="403">
        <v>3</v>
      </c>
      <c r="D384" s="33" t="s">
        <v>120</v>
      </c>
      <c r="E384" s="35">
        <v>1999</v>
      </c>
      <c r="F384" s="37">
        <v>37992</v>
      </c>
      <c r="G384" s="33" t="s">
        <v>141</v>
      </c>
    </row>
    <row r="385" spans="1:7" x14ac:dyDescent="0.25">
      <c r="A385" s="33" t="s">
        <v>42</v>
      </c>
      <c r="B385" s="33" t="s">
        <v>682</v>
      </c>
      <c r="C385" s="403">
        <v>2.5</v>
      </c>
      <c r="D385" s="33" t="s">
        <v>120</v>
      </c>
      <c r="E385" s="35">
        <v>1999</v>
      </c>
      <c r="F385" s="37">
        <v>33870</v>
      </c>
      <c r="G385" s="33" t="s">
        <v>141</v>
      </c>
    </row>
    <row r="386" spans="1:7" x14ac:dyDescent="0.25">
      <c r="A386" s="33" t="s">
        <v>42</v>
      </c>
      <c r="B386" s="33" t="s">
        <v>683</v>
      </c>
      <c r="C386" s="403">
        <v>2</v>
      </c>
      <c r="D386" s="33" t="s">
        <v>44</v>
      </c>
      <c r="E386" s="35">
        <v>1999</v>
      </c>
      <c r="F386" s="37">
        <v>27870</v>
      </c>
      <c r="G386" s="33" t="s">
        <v>141</v>
      </c>
    </row>
    <row r="387" spans="1:7" x14ac:dyDescent="0.25">
      <c r="A387" s="33" t="s">
        <v>42</v>
      </c>
      <c r="B387" s="33" t="s">
        <v>683</v>
      </c>
      <c r="C387" s="403">
        <v>2.5</v>
      </c>
      <c r="D387" s="33" t="s">
        <v>120</v>
      </c>
      <c r="E387" s="35">
        <v>1999</v>
      </c>
      <c r="F387" s="37">
        <v>29521</v>
      </c>
      <c r="G387" s="33" t="s">
        <v>141</v>
      </c>
    </row>
    <row r="388" spans="1:7" x14ac:dyDescent="0.25">
      <c r="A388" s="33" t="s">
        <v>42</v>
      </c>
      <c r="B388" s="33" t="s">
        <v>683</v>
      </c>
      <c r="C388" s="403">
        <v>2.5</v>
      </c>
      <c r="D388" s="33" t="s">
        <v>44</v>
      </c>
      <c r="E388" s="35">
        <v>1999</v>
      </c>
      <c r="F388" s="37">
        <v>33990</v>
      </c>
      <c r="G388" s="33" t="s">
        <v>141</v>
      </c>
    </row>
    <row r="389" spans="1:7" x14ac:dyDescent="0.25">
      <c r="A389" s="33" t="s">
        <v>42</v>
      </c>
      <c r="B389" s="33" t="s">
        <v>613</v>
      </c>
      <c r="C389" s="403">
        <v>2</v>
      </c>
      <c r="D389" s="33" t="s">
        <v>120</v>
      </c>
      <c r="E389" s="35">
        <v>1999</v>
      </c>
      <c r="F389" s="37">
        <v>29350</v>
      </c>
      <c r="G389" s="33" t="s">
        <v>141</v>
      </c>
    </row>
    <row r="390" spans="1:7" x14ac:dyDescent="0.25">
      <c r="A390" s="33" t="s">
        <v>42</v>
      </c>
      <c r="B390" s="33" t="s">
        <v>613</v>
      </c>
      <c r="C390" s="403">
        <v>2</v>
      </c>
      <c r="D390" s="33" t="s">
        <v>120</v>
      </c>
      <c r="E390" s="35">
        <v>1999</v>
      </c>
      <c r="F390" s="37">
        <v>23213</v>
      </c>
      <c r="G390" s="33" t="s">
        <v>141</v>
      </c>
    </row>
    <row r="391" spans="1:7" x14ac:dyDescent="0.25">
      <c r="A391" s="33" t="s">
        <v>42</v>
      </c>
      <c r="B391" s="33" t="s">
        <v>613</v>
      </c>
      <c r="C391" s="403">
        <v>2.5</v>
      </c>
      <c r="D391" s="33" t="s">
        <v>44</v>
      </c>
      <c r="E391" s="35">
        <v>1999</v>
      </c>
      <c r="F391" s="36">
        <v>38316</v>
      </c>
      <c r="G391" s="33" t="s">
        <v>141</v>
      </c>
    </row>
    <row r="392" spans="1:7" x14ac:dyDescent="0.25">
      <c r="A392" s="33" t="s">
        <v>42</v>
      </c>
      <c r="B392" s="33" t="s">
        <v>613</v>
      </c>
      <c r="C392" s="403">
        <v>2.5</v>
      </c>
      <c r="D392" s="33" t="s">
        <v>120</v>
      </c>
      <c r="E392" s="35">
        <v>1999</v>
      </c>
      <c r="F392" s="36">
        <v>34429</v>
      </c>
      <c r="G392" s="33" t="s">
        <v>141</v>
      </c>
    </row>
    <row r="393" spans="1:7" x14ac:dyDescent="0.25">
      <c r="A393" s="33" t="s">
        <v>42</v>
      </c>
      <c r="B393" s="33" t="s">
        <v>613</v>
      </c>
      <c r="C393" s="403">
        <v>2.5</v>
      </c>
      <c r="D393" s="33" t="s">
        <v>120</v>
      </c>
      <c r="E393" s="35">
        <v>1999</v>
      </c>
      <c r="F393" s="36">
        <v>37538</v>
      </c>
      <c r="G393" s="33" t="s">
        <v>141</v>
      </c>
    </row>
    <row r="394" spans="1:7" x14ac:dyDescent="0.25">
      <c r="A394" s="33" t="s">
        <v>42</v>
      </c>
      <c r="B394" s="33" t="s">
        <v>613</v>
      </c>
      <c r="C394" s="403">
        <v>2.5</v>
      </c>
      <c r="D394" s="33" t="s">
        <v>44</v>
      </c>
      <c r="E394" s="35">
        <v>1999</v>
      </c>
      <c r="F394" s="36">
        <v>41425</v>
      </c>
      <c r="G394" s="33" t="s">
        <v>141</v>
      </c>
    </row>
    <row r="395" spans="1:7" x14ac:dyDescent="0.25">
      <c r="A395" s="33" t="s">
        <v>42</v>
      </c>
      <c r="B395" s="33" t="s">
        <v>613</v>
      </c>
      <c r="C395" s="403">
        <v>2.5</v>
      </c>
      <c r="D395" s="33" t="s">
        <v>120</v>
      </c>
      <c r="E395" s="35">
        <v>1999</v>
      </c>
      <c r="F395" s="37">
        <v>35128</v>
      </c>
      <c r="G395" s="33" t="s">
        <v>141</v>
      </c>
    </row>
    <row r="396" spans="1:7" x14ac:dyDescent="0.25">
      <c r="A396" s="33" t="s">
        <v>42</v>
      </c>
      <c r="B396" s="33" t="s">
        <v>613</v>
      </c>
      <c r="C396" s="403">
        <v>2.5</v>
      </c>
      <c r="D396" s="33" t="s">
        <v>44</v>
      </c>
      <c r="E396" s="35">
        <v>1999</v>
      </c>
      <c r="F396" s="37">
        <v>39804</v>
      </c>
      <c r="G396" s="33" t="s">
        <v>141</v>
      </c>
    </row>
    <row r="397" spans="1:7" x14ac:dyDescent="0.25">
      <c r="A397" s="33" t="s">
        <v>42</v>
      </c>
      <c r="B397" s="33" t="s">
        <v>613</v>
      </c>
      <c r="C397" s="403">
        <v>3</v>
      </c>
      <c r="D397" s="33" t="s">
        <v>125</v>
      </c>
      <c r="E397" s="35">
        <v>1999</v>
      </c>
      <c r="F397" s="36">
        <v>41981</v>
      </c>
      <c r="G397" s="33" t="s">
        <v>141</v>
      </c>
    </row>
    <row r="398" spans="1:7" x14ac:dyDescent="0.25">
      <c r="A398" s="33" t="s">
        <v>42</v>
      </c>
      <c r="B398" s="33" t="s">
        <v>613</v>
      </c>
      <c r="C398" s="403">
        <v>3</v>
      </c>
      <c r="D398" s="33" t="s">
        <v>44</v>
      </c>
      <c r="E398" s="35">
        <v>1999</v>
      </c>
      <c r="F398" s="36">
        <v>44424</v>
      </c>
      <c r="G398" s="33" t="s">
        <v>141</v>
      </c>
    </row>
    <row r="399" spans="1:7" x14ac:dyDescent="0.25">
      <c r="A399" s="33" t="s">
        <v>42</v>
      </c>
      <c r="B399" s="33" t="s">
        <v>613</v>
      </c>
      <c r="C399" s="403">
        <v>3</v>
      </c>
      <c r="D399" s="33" t="s">
        <v>120</v>
      </c>
      <c r="E399" s="35">
        <v>1999</v>
      </c>
      <c r="F399" s="37">
        <v>44981</v>
      </c>
      <c r="G399" s="33" t="s">
        <v>141</v>
      </c>
    </row>
    <row r="400" spans="1:7" x14ac:dyDescent="0.25">
      <c r="A400" s="33" t="s">
        <v>42</v>
      </c>
      <c r="B400" s="33" t="s">
        <v>613</v>
      </c>
      <c r="C400" s="403" t="s">
        <v>158</v>
      </c>
      <c r="D400" s="33" t="s">
        <v>120</v>
      </c>
      <c r="E400" s="35">
        <v>1999</v>
      </c>
      <c r="F400" s="37">
        <v>37716</v>
      </c>
      <c r="G400" s="33" t="s">
        <v>141</v>
      </c>
    </row>
    <row r="401" spans="1:7" x14ac:dyDescent="0.25">
      <c r="A401" s="33" t="s">
        <v>42</v>
      </c>
      <c r="B401" s="33" t="s">
        <v>947</v>
      </c>
      <c r="C401" s="403">
        <v>3</v>
      </c>
      <c r="D401" s="33" t="s">
        <v>120</v>
      </c>
      <c r="E401" s="35">
        <v>1999</v>
      </c>
      <c r="F401" s="36">
        <v>43424</v>
      </c>
      <c r="G401" s="33" t="s">
        <v>141</v>
      </c>
    </row>
    <row r="402" spans="1:7" x14ac:dyDescent="0.25">
      <c r="A402" s="33" t="s">
        <v>42</v>
      </c>
      <c r="B402" s="33" t="s">
        <v>146</v>
      </c>
      <c r="C402" s="403">
        <v>2</v>
      </c>
      <c r="D402" s="33" t="s">
        <v>120</v>
      </c>
      <c r="E402" s="35">
        <v>1999</v>
      </c>
      <c r="F402" s="36">
        <v>36650</v>
      </c>
      <c r="G402" s="33" t="s">
        <v>147</v>
      </c>
    </row>
    <row r="403" spans="1:7" x14ac:dyDescent="0.25">
      <c r="A403" s="33" t="s">
        <v>42</v>
      </c>
      <c r="B403" s="33" t="s">
        <v>534</v>
      </c>
      <c r="C403" s="403">
        <v>1.8</v>
      </c>
      <c r="D403" s="33" t="s">
        <v>125</v>
      </c>
      <c r="E403" s="35">
        <v>1999</v>
      </c>
      <c r="F403" s="36">
        <v>19136</v>
      </c>
      <c r="G403" s="33" t="s">
        <v>147</v>
      </c>
    </row>
    <row r="404" spans="1:7" x14ac:dyDescent="0.25">
      <c r="A404" s="33" t="s">
        <v>42</v>
      </c>
      <c r="B404" s="33" t="s">
        <v>534</v>
      </c>
      <c r="C404" s="403">
        <v>2</v>
      </c>
      <c r="D404" s="33" t="s">
        <v>125</v>
      </c>
      <c r="E404" s="35">
        <v>1999</v>
      </c>
      <c r="F404" s="36">
        <v>26021</v>
      </c>
      <c r="G404" s="33" t="s">
        <v>147</v>
      </c>
    </row>
    <row r="405" spans="1:7" x14ac:dyDescent="0.25">
      <c r="A405" s="33" t="s">
        <v>42</v>
      </c>
      <c r="B405" s="33" t="s">
        <v>684</v>
      </c>
      <c r="C405" s="403">
        <v>1.3</v>
      </c>
      <c r="D405" s="33" t="s">
        <v>125</v>
      </c>
      <c r="E405" s="35">
        <v>1999</v>
      </c>
      <c r="F405" s="36">
        <v>18703</v>
      </c>
      <c r="G405" s="33" t="s">
        <v>685</v>
      </c>
    </row>
    <row r="406" spans="1:7" x14ac:dyDescent="0.25">
      <c r="A406" s="33" t="s">
        <v>42</v>
      </c>
      <c r="B406" s="33" t="s">
        <v>684</v>
      </c>
      <c r="C406" s="403">
        <v>1.5</v>
      </c>
      <c r="D406" s="33" t="s">
        <v>125</v>
      </c>
      <c r="E406" s="35">
        <v>1999</v>
      </c>
      <c r="F406" s="36">
        <v>23556</v>
      </c>
      <c r="G406" s="33" t="s">
        <v>685</v>
      </c>
    </row>
    <row r="407" spans="1:7" x14ac:dyDescent="0.25">
      <c r="A407" s="33" t="s">
        <v>42</v>
      </c>
      <c r="B407" s="33" t="s">
        <v>852</v>
      </c>
      <c r="C407" s="403">
        <v>1</v>
      </c>
      <c r="D407" s="33" t="s">
        <v>125</v>
      </c>
      <c r="E407" s="35">
        <v>1999</v>
      </c>
      <c r="F407" s="37">
        <v>10340</v>
      </c>
      <c r="G407" s="33" t="s">
        <v>186</v>
      </c>
    </row>
    <row r="408" spans="1:7" x14ac:dyDescent="0.25">
      <c r="A408" s="33" t="s">
        <v>42</v>
      </c>
      <c r="B408" s="33" t="s">
        <v>852</v>
      </c>
      <c r="C408" s="403">
        <v>1</v>
      </c>
      <c r="D408" s="33" t="s">
        <v>44</v>
      </c>
      <c r="E408" s="35">
        <v>1999</v>
      </c>
      <c r="F408" s="37">
        <v>12654</v>
      </c>
      <c r="G408" s="33" t="s">
        <v>186</v>
      </c>
    </row>
    <row r="409" spans="1:7" x14ac:dyDescent="0.25">
      <c r="A409" s="33" t="s">
        <v>42</v>
      </c>
      <c r="B409" s="33" t="s">
        <v>948</v>
      </c>
      <c r="C409" s="403">
        <v>1.3</v>
      </c>
      <c r="D409" s="33" t="s">
        <v>125</v>
      </c>
      <c r="E409" s="35">
        <v>1999</v>
      </c>
      <c r="F409" s="36">
        <v>13860</v>
      </c>
      <c r="G409" s="33" t="s">
        <v>135</v>
      </c>
    </row>
    <row r="410" spans="1:7" x14ac:dyDescent="0.25">
      <c r="A410" s="33" t="s">
        <v>42</v>
      </c>
      <c r="B410" s="33" t="s">
        <v>948</v>
      </c>
      <c r="C410" s="403">
        <v>1.5</v>
      </c>
      <c r="D410" s="33" t="s">
        <v>125</v>
      </c>
      <c r="E410" s="35">
        <v>1999</v>
      </c>
      <c r="F410" s="36">
        <v>16526</v>
      </c>
      <c r="G410" s="33" t="s">
        <v>135</v>
      </c>
    </row>
    <row r="411" spans="1:7" x14ac:dyDescent="0.25">
      <c r="A411" s="33" t="s">
        <v>42</v>
      </c>
      <c r="B411" s="33" t="s">
        <v>948</v>
      </c>
      <c r="C411" s="403">
        <v>1.5</v>
      </c>
      <c r="D411" s="33" t="s">
        <v>44</v>
      </c>
      <c r="E411" s="35">
        <v>1999</v>
      </c>
      <c r="F411" s="36">
        <v>16304</v>
      </c>
      <c r="G411" s="33" t="s">
        <v>135</v>
      </c>
    </row>
    <row r="412" spans="1:7" x14ac:dyDescent="0.25">
      <c r="A412" s="33" t="s">
        <v>42</v>
      </c>
      <c r="B412" s="33" t="s">
        <v>853</v>
      </c>
      <c r="C412" s="403">
        <v>2</v>
      </c>
      <c r="D412" s="33" t="s">
        <v>125</v>
      </c>
      <c r="E412" s="35">
        <v>1999</v>
      </c>
      <c r="F412" s="37">
        <v>23765</v>
      </c>
      <c r="G412" s="33" t="s">
        <v>135</v>
      </c>
    </row>
    <row r="413" spans="1:7" x14ac:dyDescent="0.25">
      <c r="A413" s="33" t="s">
        <v>42</v>
      </c>
      <c r="B413" s="33" t="s">
        <v>853</v>
      </c>
      <c r="C413" s="403">
        <v>2</v>
      </c>
      <c r="D413" s="33" t="s">
        <v>44</v>
      </c>
      <c r="E413" s="35">
        <v>1999</v>
      </c>
      <c r="F413" s="37">
        <v>25044</v>
      </c>
      <c r="G413" s="33" t="s">
        <v>135</v>
      </c>
    </row>
    <row r="414" spans="1:7" x14ac:dyDescent="0.25">
      <c r="A414" s="33" t="s">
        <v>42</v>
      </c>
      <c r="B414" s="33" t="s">
        <v>853</v>
      </c>
      <c r="C414" s="403" t="s">
        <v>360</v>
      </c>
      <c r="D414" s="33" t="s">
        <v>125</v>
      </c>
      <c r="E414" s="35">
        <v>1999</v>
      </c>
      <c r="F414" s="37">
        <v>24567</v>
      </c>
      <c r="G414" s="33" t="s">
        <v>135</v>
      </c>
    </row>
    <row r="415" spans="1:7" x14ac:dyDescent="0.25">
      <c r="A415" s="33" t="s">
        <v>42</v>
      </c>
      <c r="B415" s="33" t="s">
        <v>949</v>
      </c>
      <c r="C415" s="403" t="s">
        <v>950</v>
      </c>
      <c r="D415" s="33" t="s">
        <v>125</v>
      </c>
      <c r="E415" s="35">
        <v>1999</v>
      </c>
      <c r="F415" s="36">
        <v>33429</v>
      </c>
      <c r="G415" s="33" t="s">
        <v>160</v>
      </c>
    </row>
    <row r="416" spans="1:7" x14ac:dyDescent="0.25">
      <c r="A416" s="33" t="s">
        <v>42</v>
      </c>
      <c r="B416" s="33" t="s">
        <v>949</v>
      </c>
      <c r="C416" s="403" t="s">
        <v>950</v>
      </c>
      <c r="D416" s="33" t="s">
        <v>44</v>
      </c>
      <c r="E416" s="35">
        <v>1999</v>
      </c>
      <c r="F416" s="36">
        <v>35150</v>
      </c>
      <c r="G416" s="33" t="s">
        <v>160</v>
      </c>
    </row>
    <row r="417" spans="1:7" x14ac:dyDescent="0.25">
      <c r="A417" s="33" t="s">
        <v>42</v>
      </c>
      <c r="B417" s="33" t="s">
        <v>949</v>
      </c>
      <c r="C417" s="403" t="s">
        <v>774</v>
      </c>
      <c r="D417" s="33" t="s">
        <v>120</v>
      </c>
      <c r="E417" s="35">
        <v>1999</v>
      </c>
      <c r="F417" s="36">
        <v>30708</v>
      </c>
      <c r="G417" s="33" t="s">
        <v>160</v>
      </c>
    </row>
    <row r="418" spans="1:7" x14ac:dyDescent="0.25">
      <c r="A418" s="33" t="s">
        <v>42</v>
      </c>
      <c r="B418" s="33" t="s">
        <v>949</v>
      </c>
      <c r="C418" s="403" t="s">
        <v>774</v>
      </c>
      <c r="D418" s="33" t="s">
        <v>44</v>
      </c>
      <c r="E418" s="35">
        <v>1999</v>
      </c>
      <c r="F418" s="36">
        <v>34318</v>
      </c>
      <c r="G418" s="33" t="s">
        <v>160</v>
      </c>
    </row>
    <row r="419" spans="1:7" x14ac:dyDescent="0.25">
      <c r="A419" s="33" t="s">
        <v>42</v>
      </c>
      <c r="B419" s="33" t="s">
        <v>951</v>
      </c>
      <c r="C419" s="403">
        <v>3.4</v>
      </c>
      <c r="D419" s="33" t="s">
        <v>120</v>
      </c>
      <c r="E419" s="35">
        <v>1999</v>
      </c>
      <c r="F419" s="36">
        <v>38871</v>
      </c>
      <c r="G419" s="33" t="s">
        <v>160</v>
      </c>
    </row>
    <row r="420" spans="1:7" x14ac:dyDescent="0.25">
      <c r="A420" s="33" t="s">
        <v>42</v>
      </c>
      <c r="B420" s="33" t="s">
        <v>951</v>
      </c>
      <c r="C420" s="403">
        <v>3.4</v>
      </c>
      <c r="D420" s="33" t="s">
        <v>44</v>
      </c>
      <c r="E420" s="35">
        <v>1999</v>
      </c>
      <c r="F420" s="36">
        <v>41925</v>
      </c>
      <c r="G420" s="33" t="s">
        <v>160</v>
      </c>
    </row>
    <row r="421" spans="1:7" x14ac:dyDescent="0.25">
      <c r="A421" s="33" t="s">
        <v>42</v>
      </c>
      <c r="B421" s="33" t="s">
        <v>614</v>
      </c>
      <c r="C421" s="403" t="s">
        <v>615</v>
      </c>
      <c r="D421" s="33" t="s">
        <v>120</v>
      </c>
      <c r="E421" s="35">
        <v>1999</v>
      </c>
      <c r="F421" s="36">
        <v>34728</v>
      </c>
      <c r="G421" s="33" t="s">
        <v>135</v>
      </c>
    </row>
    <row r="422" spans="1:7" x14ac:dyDescent="0.25">
      <c r="A422" s="33" t="s">
        <v>42</v>
      </c>
      <c r="B422" s="33" t="s">
        <v>614</v>
      </c>
      <c r="C422" s="403" t="s">
        <v>616</v>
      </c>
      <c r="D422" s="33" t="s">
        <v>120</v>
      </c>
      <c r="E422" s="35">
        <v>1999</v>
      </c>
      <c r="F422" s="37">
        <v>39990</v>
      </c>
      <c r="G422" s="33" t="s">
        <v>135</v>
      </c>
    </row>
    <row r="423" spans="1:7" x14ac:dyDescent="0.25">
      <c r="A423" s="33" t="s">
        <v>42</v>
      </c>
      <c r="B423" s="33" t="s">
        <v>614</v>
      </c>
      <c r="C423" s="403" t="s">
        <v>616</v>
      </c>
      <c r="D423" s="33" t="s">
        <v>44</v>
      </c>
      <c r="E423" s="35">
        <v>1999</v>
      </c>
      <c r="F423" s="37">
        <v>41002</v>
      </c>
      <c r="G423" s="33" t="s">
        <v>135</v>
      </c>
    </row>
    <row r="424" spans="1:7" x14ac:dyDescent="0.25">
      <c r="A424" s="33" t="s">
        <v>42</v>
      </c>
      <c r="B424" s="33" t="s">
        <v>614</v>
      </c>
      <c r="C424" s="403" t="s">
        <v>774</v>
      </c>
      <c r="D424" s="33" t="s">
        <v>120</v>
      </c>
      <c r="E424" s="35">
        <v>1999</v>
      </c>
      <c r="F424" s="37">
        <v>34120</v>
      </c>
      <c r="G424" s="33" t="s">
        <v>135</v>
      </c>
    </row>
    <row r="425" spans="1:7" x14ac:dyDescent="0.25">
      <c r="A425" s="33" t="s">
        <v>42</v>
      </c>
      <c r="B425" s="33" t="s">
        <v>614</v>
      </c>
      <c r="C425" s="403" t="s">
        <v>775</v>
      </c>
      <c r="D425" s="33" t="s">
        <v>44</v>
      </c>
      <c r="E425" s="35">
        <v>1999</v>
      </c>
      <c r="F425" s="37">
        <v>37120</v>
      </c>
      <c r="G425" s="33" t="s">
        <v>135</v>
      </c>
    </row>
    <row r="426" spans="1:7" x14ac:dyDescent="0.25">
      <c r="A426" s="33" t="s">
        <v>42</v>
      </c>
      <c r="B426" s="33" t="s">
        <v>614</v>
      </c>
      <c r="C426" s="403" t="s">
        <v>776</v>
      </c>
      <c r="D426" s="33" t="s">
        <v>120</v>
      </c>
      <c r="E426" s="35">
        <v>1999</v>
      </c>
      <c r="F426" s="36">
        <v>34984</v>
      </c>
      <c r="G426" s="33" t="s">
        <v>135</v>
      </c>
    </row>
    <row r="427" spans="1:7" x14ac:dyDescent="0.25">
      <c r="A427" s="33" t="s">
        <v>42</v>
      </c>
      <c r="B427" s="33" t="s">
        <v>614</v>
      </c>
      <c r="C427" s="403" t="s">
        <v>776</v>
      </c>
      <c r="D427" s="33" t="s">
        <v>44</v>
      </c>
      <c r="E427" s="35">
        <v>1999</v>
      </c>
      <c r="F427" s="36">
        <v>37560</v>
      </c>
      <c r="G427" s="33" t="s">
        <v>135</v>
      </c>
    </row>
    <row r="428" spans="1:7" x14ac:dyDescent="0.25">
      <c r="A428" s="33" t="s">
        <v>42</v>
      </c>
      <c r="B428" s="33" t="s">
        <v>614</v>
      </c>
      <c r="C428" s="403" t="s">
        <v>777</v>
      </c>
      <c r="D428" s="33" t="s">
        <v>120</v>
      </c>
      <c r="E428" s="35">
        <v>1999</v>
      </c>
      <c r="F428" s="36">
        <v>39900</v>
      </c>
      <c r="G428" s="33" t="s">
        <v>135</v>
      </c>
    </row>
    <row r="429" spans="1:7" x14ac:dyDescent="0.25">
      <c r="A429" s="33" t="s">
        <v>42</v>
      </c>
      <c r="B429" s="33" t="s">
        <v>614</v>
      </c>
      <c r="C429" s="403" t="s">
        <v>777</v>
      </c>
      <c r="D429" s="33" t="s">
        <v>44</v>
      </c>
      <c r="E429" s="35">
        <v>1999</v>
      </c>
      <c r="F429" s="37">
        <v>42310</v>
      </c>
      <c r="G429" s="33" t="s">
        <v>135</v>
      </c>
    </row>
    <row r="430" spans="1:7" x14ac:dyDescent="0.25">
      <c r="A430" s="33" t="s">
        <v>42</v>
      </c>
      <c r="B430" s="33" t="s">
        <v>778</v>
      </c>
      <c r="C430" s="403">
        <v>2.2000000000000002</v>
      </c>
      <c r="D430" s="33" t="s">
        <v>125</v>
      </c>
      <c r="E430" s="35">
        <v>1999</v>
      </c>
      <c r="F430" s="37">
        <v>28560</v>
      </c>
      <c r="G430" s="33" t="s">
        <v>135</v>
      </c>
    </row>
    <row r="431" spans="1:7" x14ac:dyDescent="0.25">
      <c r="A431" s="33" t="s">
        <v>42</v>
      </c>
      <c r="B431" s="33" t="s">
        <v>778</v>
      </c>
      <c r="C431" s="403">
        <v>2.2000000000000002</v>
      </c>
      <c r="D431" s="33" t="s">
        <v>44</v>
      </c>
      <c r="E431" s="35">
        <v>1999</v>
      </c>
      <c r="F431" s="37">
        <v>31780</v>
      </c>
      <c r="G431" s="33" t="s">
        <v>135</v>
      </c>
    </row>
    <row r="432" spans="1:7" x14ac:dyDescent="0.25">
      <c r="A432" s="33" t="s">
        <v>42</v>
      </c>
      <c r="B432" s="33" t="s">
        <v>778</v>
      </c>
      <c r="C432" s="403">
        <v>3</v>
      </c>
      <c r="D432" s="33" t="s">
        <v>125</v>
      </c>
      <c r="E432" s="35">
        <v>1999</v>
      </c>
      <c r="F432" s="37">
        <v>30980</v>
      </c>
      <c r="G432" s="33" t="s">
        <v>135</v>
      </c>
    </row>
    <row r="433" spans="1:7" x14ac:dyDescent="0.25">
      <c r="A433" s="33" t="s">
        <v>42</v>
      </c>
      <c r="B433" s="33" t="s">
        <v>778</v>
      </c>
      <c r="C433" s="403">
        <v>3</v>
      </c>
      <c r="D433" s="33" t="s">
        <v>44</v>
      </c>
      <c r="E433" s="35">
        <v>1999</v>
      </c>
      <c r="F433" s="37">
        <v>33789</v>
      </c>
      <c r="G433" s="33" t="s">
        <v>135</v>
      </c>
    </row>
    <row r="434" spans="1:7" x14ac:dyDescent="0.25">
      <c r="A434" s="33" t="s">
        <v>42</v>
      </c>
      <c r="B434" s="61" t="s">
        <v>188</v>
      </c>
      <c r="C434" s="403">
        <v>2.4</v>
      </c>
      <c r="D434" s="50" t="s">
        <v>120</v>
      </c>
      <c r="E434" s="35">
        <v>1999</v>
      </c>
      <c r="F434" s="95">
        <v>17184</v>
      </c>
      <c r="G434" s="33" t="s">
        <v>189</v>
      </c>
    </row>
    <row r="435" spans="1:7" x14ac:dyDescent="0.25">
      <c r="A435" s="33" t="s">
        <v>42</v>
      </c>
      <c r="B435" s="61" t="s">
        <v>188</v>
      </c>
      <c r="C435" s="403" t="s">
        <v>950</v>
      </c>
      <c r="D435" s="50" t="s">
        <v>120</v>
      </c>
      <c r="E435" s="35">
        <v>1999</v>
      </c>
      <c r="F435" s="95">
        <v>19066</v>
      </c>
      <c r="G435" s="33" t="s">
        <v>189</v>
      </c>
    </row>
    <row r="436" spans="1:7" x14ac:dyDescent="0.25">
      <c r="A436" s="33" t="s">
        <v>42</v>
      </c>
      <c r="B436" s="61" t="s">
        <v>188</v>
      </c>
      <c r="C436" s="403" t="s">
        <v>950</v>
      </c>
      <c r="D436" s="50" t="s">
        <v>44</v>
      </c>
      <c r="E436" s="35">
        <v>1999</v>
      </c>
      <c r="F436" s="95">
        <v>20498</v>
      </c>
      <c r="G436" s="33" t="s">
        <v>189</v>
      </c>
    </row>
    <row r="437" spans="1:7" x14ac:dyDescent="0.25">
      <c r="A437" s="33" t="s">
        <v>42</v>
      </c>
      <c r="B437" s="33" t="s">
        <v>780</v>
      </c>
      <c r="C437" s="403">
        <v>2</v>
      </c>
      <c r="D437" s="33" t="s">
        <v>125</v>
      </c>
      <c r="E437" s="35">
        <v>1999</v>
      </c>
      <c r="F437" s="37">
        <v>25340</v>
      </c>
      <c r="G437" s="33" t="s">
        <v>141</v>
      </c>
    </row>
    <row r="438" spans="1:7" x14ac:dyDescent="0.25">
      <c r="A438" s="33" t="s">
        <v>42</v>
      </c>
      <c r="B438" s="33" t="s">
        <v>780</v>
      </c>
      <c r="C438" s="403">
        <v>2</v>
      </c>
      <c r="D438" s="33" t="s">
        <v>44</v>
      </c>
      <c r="E438" s="35">
        <v>1999</v>
      </c>
      <c r="F438" s="37">
        <v>25850</v>
      </c>
      <c r="G438" s="33" t="s">
        <v>141</v>
      </c>
    </row>
    <row r="439" spans="1:7" x14ac:dyDescent="0.25">
      <c r="A439" s="33" t="s">
        <v>42</v>
      </c>
      <c r="B439" s="33" t="s">
        <v>780</v>
      </c>
      <c r="C439" s="403" t="s">
        <v>361</v>
      </c>
      <c r="D439" s="33" t="s">
        <v>125</v>
      </c>
      <c r="E439" s="35">
        <v>1999</v>
      </c>
      <c r="F439" s="37">
        <v>18659</v>
      </c>
      <c r="G439" s="33" t="s">
        <v>141</v>
      </c>
    </row>
    <row r="440" spans="1:7" x14ac:dyDescent="0.25">
      <c r="A440" s="33" t="s">
        <v>42</v>
      </c>
      <c r="B440" s="33" t="s">
        <v>155</v>
      </c>
      <c r="C440" s="403" t="s">
        <v>361</v>
      </c>
      <c r="D440" s="33" t="s">
        <v>156</v>
      </c>
      <c r="E440" s="35">
        <v>1999</v>
      </c>
      <c r="F440" s="37">
        <v>20178</v>
      </c>
      <c r="G440" s="33" t="s">
        <v>141</v>
      </c>
    </row>
    <row r="441" spans="1:7" x14ac:dyDescent="0.25">
      <c r="A441" s="33" t="s">
        <v>42</v>
      </c>
      <c r="B441" s="33" t="s">
        <v>155</v>
      </c>
      <c r="C441" s="403" t="s">
        <v>361</v>
      </c>
      <c r="D441" s="33" t="s">
        <v>44</v>
      </c>
      <c r="E441" s="35">
        <v>1999</v>
      </c>
      <c r="F441" s="36">
        <v>23678</v>
      </c>
      <c r="G441" s="33" t="s">
        <v>141</v>
      </c>
    </row>
    <row r="442" spans="1:7" x14ac:dyDescent="0.25">
      <c r="A442" s="33" t="s">
        <v>42</v>
      </c>
      <c r="B442" s="33" t="s">
        <v>686</v>
      </c>
      <c r="C442" s="403">
        <v>2</v>
      </c>
      <c r="D442" s="33" t="s">
        <v>120</v>
      </c>
      <c r="E442" s="35">
        <v>1999</v>
      </c>
      <c r="F442" s="37">
        <v>21340</v>
      </c>
      <c r="G442" s="33" t="s">
        <v>141</v>
      </c>
    </row>
    <row r="443" spans="1:7" x14ac:dyDescent="0.25">
      <c r="A443" s="33" t="s">
        <v>42</v>
      </c>
      <c r="B443" s="33" t="s">
        <v>686</v>
      </c>
      <c r="C443" s="403">
        <v>2</v>
      </c>
      <c r="D443" s="33" t="s">
        <v>44</v>
      </c>
      <c r="E443" s="35">
        <v>1999</v>
      </c>
      <c r="F443" s="37">
        <v>28120</v>
      </c>
      <c r="G443" s="33" t="s">
        <v>141</v>
      </c>
    </row>
    <row r="444" spans="1:7" x14ac:dyDescent="0.25">
      <c r="A444" s="33" t="s">
        <v>42</v>
      </c>
      <c r="B444" s="33" t="s">
        <v>686</v>
      </c>
      <c r="C444" s="403" t="s">
        <v>361</v>
      </c>
      <c r="D444" s="33" t="s">
        <v>120</v>
      </c>
      <c r="E444" s="35">
        <v>1999</v>
      </c>
      <c r="F444" s="37">
        <v>28120</v>
      </c>
      <c r="G444" s="33" t="s">
        <v>141</v>
      </c>
    </row>
    <row r="445" spans="1:7" x14ac:dyDescent="0.25">
      <c r="A445" s="33" t="s">
        <v>42</v>
      </c>
      <c r="B445" s="33" t="s">
        <v>686</v>
      </c>
      <c r="C445" s="403" t="s">
        <v>361</v>
      </c>
      <c r="D445" s="33" t="s">
        <v>44</v>
      </c>
      <c r="E445" s="35">
        <v>1999</v>
      </c>
      <c r="F445" s="37">
        <v>30120</v>
      </c>
      <c r="G445" s="33" t="s">
        <v>141</v>
      </c>
    </row>
    <row r="446" spans="1:7" x14ac:dyDescent="0.25">
      <c r="A446" s="33" t="s">
        <v>42</v>
      </c>
      <c r="B446" s="33" t="s">
        <v>157</v>
      </c>
      <c r="C446" s="403">
        <v>1.8</v>
      </c>
      <c r="D446" s="33" t="s">
        <v>120</v>
      </c>
      <c r="E446" s="35">
        <v>1999</v>
      </c>
      <c r="F446" s="37">
        <v>28760</v>
      </c>
      <c r="G446" s="33" t="s">
        <v>141</v>
      </c>
    </row>
    <row r="447" spans="1:7" x14ac:dyDescent="0.25">
      <c r="A447" s="33" t="s">
        <v>42</v>
      </c>
      <c r="B447" s="33" t="s">
        <v>157</v>
      </c>
      <c r="C447" s="403">
        <v>2.4</v>
      </c>
      <c r="D447" s="33" t="s">
        <v>44</v>
      </c>
      <c r="E447" s="35">
        <v>1999</v>
      </c>
      <c r="F447" s="37">
        <v>34560</v>
      </c>
      <c r="G447" s="33" t="s">
        <v>141</v>
      </c>
    </row>
    <row r="448" spans="1:7" x14ac:dyDescent="0.25">
      <c r="A448" s="33" t="s">
        <v>42</v>
      </c>
      <c r="B448" s="33" t="s">
        <v>157</v>
      </c>
      <c r="C448" s="403">
        <v>2.5</v>
      </c>
      <c r="D448" s="33" t="s">
        <v>120</v>
      </c>
      <c r="E448" s="35">
        <v>1999</v>
      </c>
      <c r="F448" s="37">
        <v>30120</v>
      </c>
      <c r="G448" s="33" t="s">
        <v>141</v>
      </c>
    </row>
    <row r="449" spans="1:7" x14ac:dyDescent="0.25">
      <c r="A449" s="33" t="s">
        <v>42</v>
      </c>
      <c r="B449" s="33" t="s">
        <v>157</v>
      </c>
      <c r="C449" s="403">
        <v>2.5</v>
      </c>
      <c r="D449" s="33" t="s">
        <v>44</v>
      </c>
      <c r="E449" s="35">
        <v>1999</v>
      </c>
      <c r="F449" s="37">
        <v>34440</v>
      </c>
      <c r="G449" s="33" t="s">
        <v>141</v>
      </c>
    </row>
    <row r="450" spans="1:7" x14ac:dyDescent="0.25">
      <c r="A450" s="33" t="s">
        <v>42</v>
      </c>
      <c r="B450" s="33" t="s">
        <v>854</v>
      </c>
      <c r="C450" s="403">
        <v>2</v>
      </c>
      <c r="D450" s="33" t="s">
        <v>125</v>
      </c>
      <c r="E450" s="35">
        <v>1999</v>
      </c>
      <c r="F450" s="37">
        <v>21980</v>
      </c>
      <c r="G450" s="33" t="s">
        <v>141</v>
      </c>
    </row>
    <row r="451" spans="1:7" x14ac:dyDescent="0.25">
      <c r="A451" s="33" t="s">
        <v>42</v>
      </c>
      <c r="B451" s="33" t="s">
        <v>854</v>
      </c>
      <c r="C451" s="403">
        <v>2</v>
      </c>
      <c r="D451" s="33" t="s">
        <v>44</v>
      </c>
      <c r="E451" s="35">
        <v>1999</v>
      </c>
      <c r="F451" s="36">
        <v>25255</v>
      </c>
      <c r="G451" s="33" t="s">
        <v>141</v>
      </c>
    </row>
    <row r="452" spans="1:7" x14ac:dyDescent="0.25">
      <c r="A452" s="33" t="s">
        <v>42</v>
      </c>
      <c r="B452" s="33" t="s">
        <v>952</v>
      </c>
      <c r="C452" s="403" t="s">
        <v>953</v>
      </c>
      <c r="D452" s="33" t="s">
        <v>125</v>
      </c>
      <c r="E452" s="35">
        <v>1999</v>
      </c>
      <c r="F452" s="36">
        <v>10939</v>
      </c>
      <c r="G452" s="33" t="s">
        <v>141</v>
      </c>
    </row>
    <row r="453" spans="1:7" x14ac:dyDescent="0.25">
      <c r="A453" s="33" t="s">
        <v>42</v>
      </c>
      <c r="B453" s="33" t="s">
        <v>952</v>
      </c>
      <c r="C453" s="403" t="s">
        <v>954</v>
      </c>
      <c r="D453" s="33" t="s">
        <v>125</v>
      </c>
      <c r="E453" s="35">
        <v>1999</v>
      </c>
      <c r="F453" s="36">
        <v>14160</v>
      </c>
      <c r="G453" s="33" t="s">
        <v>141</v>
      </c>
    </row>
    <row r="454" spans="1:7" x14ac:dyDescent="0.25">
      <c r="A454" s="33" t="s">
        <v>42</v>
      </c>
      <c r="B454" s="33" t="s">
        <v>952</v>
      </c>
      <c r="C454" s="403" t="s">
        <v>954</v>
      </c>
      <c r="D454" s="33" t="s">
        <v>44</v>
      </c>
      <c r="E454" s="35">
        <v>1999</v>
      </c>
      <c r="F454" s="36">
        <v>14360</v>
      </c>
      <c r="G454" s="33" t="s">
        <v>141</v>
      </c>
    </row>
    <row r="455" spans="1:7" x14ac:dyDescent="0.25">
      <c r="A455" s="33" t="s">
        <v>42</v>
      </c>
      <c r="B455" s="33" t="s">
        <v>952</v>
      </c>
      <c r="C455" s="403" t="s">
        <v>955</v>
      </c>
      <c r="D455" s="33" t="s">
        <v>125</v>
      </c>
      <c r="E455" s="35">
        <v>1999</v>
      </c>
      <c r="F455" s="36">
        <v>13249</v>
      </c>
      <c r="G455" s="33" t="s">
        <v>141</v>
      </c>
    </row>
    <row r="456" spans="1:7" x14ac:dyDescent="0.25">
      <c r="A456" s="33" t="s">
        <v>42</v>
      </c>
      <c r="B456" s="33" t="s">
        <v>781</v>
      </c>
      <c r="C456" s="403">
        <v>1.5</v>
      </c>
      <c r="D456" s="33" t="s">
        <v>125</v>
      </c>
      <c r="E456" s="35">
        <v>1999</v>
      </c>
      <c r="F456" s="37">
        <v>18997</v>
      </c>
      <c r="G456" s="33" t="s">
        <v>141</v>
      </c>
    </row>
    <row r="457" spans="1:7" x14ac:dyDescent="0.25">
      <c r="A457" s="33" t="s">
        <v>42</v>
      </c>
      <c r="B457" s="33" t="s">
        <v>781</v>
      </c>
      <c r="C457" s="403">
        <v>1.5</v>
      </c>
      <c r="D457" s="33" t="s">
        <v>44</v>
      </c>
      <c r="E457" s="35">
        <v>1999</v>
      </c>
      <c r="F457" s="37">
        <v>20143</v>
      </c>
      <c r="G457" s="33" t="s">
        <v>141</v>
      </c>
    </row>
    <row r="458" spans="1:7" x14ac:dyDescent="0.25">
      <c r="A458" s="33" t="s">
        <v>42</v>
      </c>
      <c r="B458" s="33" t="s">
        <v>287</v>
      </c>
      <c r="C458" s="403">
        <v>1.3</v>
      </c>
      <c r="D458" s="33" t="s">
        <v>125</v>
      </c>
      <c r="E458" s="35">
        <v>1999</v>
      </c>
      <c r="F458" s="37">
        <v>13160</v>
      </c>
      <c r="G458" s="33" t="s">
        <v>141</v>
      </c>
    </row>
    <row r="459" spans="1:7" x14ac:dyDescent="0.25">
      <c r="A459" s="33" t="s">
        <v>42</v>
      </c>
      <c r="B459" s="33" t="s">
        <v>287</v>
      </c>
      <c r="C459" s="403">
        <v>1.5</v>
      </c>
      <c r="D459" s="33" t="s">
        <v>125</v>
      </c>
      <c r="E459" s="35">
        <v>1999</v>
      </c>
      <c r="F459" s="37">
        <v>18268</v>
      </c>
      <c r="G459" s="33" t="s">
        <v>141</v>
      </c>
    </row>
    <row r="460" spans="1:7" x14ac:dyDescent="0.25">
      <c r="A460" s="33" t="s">
        <v>42</v>
      </c>
      <c r="B460" s="33" t="s">
        <v>287</v>
      </c>
      <c r="C460" s="403">
        <v>1.6</v>
      </c>
      <c r="D460" s="33" t="s">
        <v>125</v>
      </c>
      <c r="E460" s="35">
        <v>1999</v>
      </c>
      <c r="F460" s="37">
        <v>17038</v>
      </c>
      <c r="G460" s="33" t="s">
        <v>141</v>
      </c>
    </row>
    <row r="461" spans="1:7" x14ac:dyDescent="0.25">
      <c r="A461" s="33" t="s">
        <v>42</v>
      </c>
      <c r="B461" s="33" t="s">
        <v>287</v>
      </c>
      <c r="C461" s="403">
        <v>1.6</v>
      </c>
      <c r="D461" s="33" t="s">
        <v>44</v>
      </c>
      <c r="E461" s="35">
        <v>1999</v>
      </c>
      <c r="F461" s="37">
        <v>19224</v>
      </c>
      <c r="G461" s="33" t="s">
        <v>141</v>
      </c>
    </row>
    <row r="462" spans="1:7" x14ac:dyDescent="0.25">
      <c r="A462" s="33" t="s">
        <v>42</v>
      </c>
      <c r="B462" s="33" t="s">
        <v>287</v>
      </c>
      <c r="C462" s="403" t="s">
        <v>281</v>
      </c>
      <c r="D462" s="33" t="s">
        <v>125</v>
      </c>
      <c r="E462" s="35">
        <v>1999</v>
      </c>
      <c r="F462" s="37">
        <v>17687</v>
      </c>
      <c r="G462" s="33" t="s">
        <v>141</v>
      </c>
    </row>
    <row r="463" spans="1:7" x14ac:dyDescent="0.25">
      <c r="A463" s="33" t="s">
        <v>42</v>
      </c>
      <c r="B463" s="33" t="s">
        <v>287</v>
      </c>
      <c r="C463" s="403" t="s">
        <v>281</v>
      </c>
      <c r="D463" s="33" t="s">
        <v>44</v>
      </c>
      <c r="E463" s="35">
        <v>1999</v>
      </c>
      <c r="F463" s="37">
        <v>19670</v>
      </c>
      <c r="G463" s="33" t="s">
        <v>141</v>
      </c>
    </row>
    <row r="464" spans="1:7" x14ac:dyDescent="0.25">
      <c r="A464" s="33" t="s">
        <v>42</v>
      </c>
      <c r="B464" s="33" t="s">
        <v>287</v>
      </c>
      <c r="C464" s="403" t="s">
        <v>288</v>
      </c>
      <c r="D464" s="33" t="s">
        <v>125</v>
      </c>
      <c r="E464" s="35">
        <v>1999</v>
      </c>
      <c r="F464" s="37">
        <v>17940</v>
      </c>
      <c r="G464" s="33" t="s">
        <v>141</v>
      </c>
    </row>
    <row r="465" spans="1:7" x14ac:dyDescent="0.25">
      <c r="A465" s="33" t="s">
        <v>42</v>
      </c>
      <c r="B465" s="33" t="s">
        <v>287</v>
      </c>
      <c r="C465" s="403" t="s">
        <v>288</v>
      </c>
      <c r="D465" s="33" t="s">
        <v>44</v>
      </c>
      <c r="E465" s="35">
        <v>1999</v>
      </c>
      <c r="F465" s="37">
        <v>20093</v>
      </c>
      <c r="G465" s="33" t="s">
        <v>141</v>
      </c>
    </row>
    <row r="466" spans="1:7" x14ac:dyDescent="0.25">
      <c r="A466" s="222" t="s">
        <v>42</v>
      </c>
      <c r="B466" s="222" t="s">
        <v>224</v>
      </c>
      <c r="C466" s="403">
        <v>1.3</v>
      </c>
      <c r="D466" s="222" t="s">
        <v>125</v>
      </c>
      <c r="E466" s="223">
        <v>1999</v>
      </c>
      <c r="F466" s="308">
        <v>9659</v>
      </c>
      <c r="G466" s="222" t="s">
        <v>173</v>
      </c>
    </row>
    <row r="467" spans="1:7" x14ac:dyDescent="0.25">
      <c r="A467" s="222" t="s">
        <v>42</v>
      </c>
      <c r="B467" s="222" t="s">
        <v>224</v>
      </c>
      <c r="C467" s="403">
        <v>1.3</v>
      </c>
      <c r="D467" s="222" t="s">
        <v>125</v>
      </c>
      <c r="E467" s="223">
        <v>1999</v>
      </c>
      <c r="F467" s="308">
        <v>12526</v>
      </c>
      <c r="G467" s="222" t="s">
        <v>186</v>
      </c>
    </row>
    <row r="468" spans="1:7" x14ac:dyDescent="0.25">
      <c r="A468" s="222" t="s">
        <v>42</v>
      </c>
      <c r="B468" s="222" t="s">
        <v>224</v>
      </c>
      <c r="C468" s="403">
        <v>1.5</v>
      </c>
      <c r="D468" s="222" t="s">
        <v>125</v>
      </c>
      <c r="E468" s="223">
        <v>1999</v>
      </c>
      <c r="F468" s="308">
        <v>9859</v>
      </c>
      <c r="G468" s="222" t="s">
        <v>173</v>
      </c>
    </row>
    <row r="469" spans="1:7" x14ac:dyDescent="0.25">
      <c r="A469" s="222" t="s">
        <v>42</v>
      </c>
      <c r="B469" s="222" t="s">
        <v>224</v>
      </c>
      <c r="C469" s="403">
        <v>1.5</v>
      </c>
      <c r="D469" s="222" t="s">
        <v>125</v>
      </c>
      <c r="E469" s="223">
        <v>1999</v>
      </c>
      <c r="F469" s="308">
        <v>12942</v>
      </c>
      <c r="G469" s="222" t="s">
        <v>186</v>
      </c>
    </row>
    <row r="470" spans="1:7" x14ac:dyDescent="0.25">
      <c r="A470" s="33" t="s">
        <v>42</v>
      </c>
      <c r="B470" s="33" t="s">
        <v>225</v>
      </c>
      <c r="C470" s="403">
        <v>1.3</v>
      </c>
      <c r="D470" s="33" t="s">
        <v>125</v>
      </c>
      <c r="E470" s="35">
        <v>1999</v>
      </c>
      <c r="F470" s="36">
        <v>11606</v>
      </c>
      <c r="G470" s="33" t="s">
        <v>186</v>
      </c>
    </row>
    <row r="471" spans="1:7" x14ac:dyDescent="0.25">
      <c r="A471" s="33" t="s">
        <v>42</v>
      </c>
      <c r="B471" s="33" t="s">
        <v>225</v>
      </c>
      <c r="C471" s="403">
        <v>1.3</v>
      </c>
      <c r="D471" s="33" t="s">
        <v>44</v>
      </c>
      <c r="E471" s="35">
        <v>1999</v>
      </c>
      <c r="F471" s="36">
        <v>14671</v>
      </c>
      <c r="G471" s="33" t="s">
        <v>186</v>
      </c>
    </row>
    <row r="472" spans="1:7" x14ac:dyDescent="0.25">
      <c r="A472" s="33" t="s">
        <v>42</v>
      </c>
      <c r="B472" s="33" t="s">
        <v>225</v>
      </c>
      <c r="C472" s="403">
        <v>1.5</v>
      </c>
      <c r="D472" s="33" t="s">
        <v>125</v>
      </c>
      <c r="E472" s="35">
        <v>1999</v>
      </c>
      <c r="F472" s="36">
        <v>15693</v>
      </c>
      <c r="G472" s="33" t="s">
        <v>186</v>
      </c>
    </row>
    <row r="473" spans="1:7" x14ac:dyDescent="0.25">
      <c r="A473" s="33" t="s">
        <v>42</v>
      </c>
      <c r="B473" s="33" t="s">
        <v>225</v>
      </c>
      <c r="C473" s="403">
        <v>1.5</v>
      </c>
      <c r="D473" s="33" t="s">
        <v>44</v>
      </c>
      <c r="E473" s="35">
        <v>1999</v>
      </c>
      <c r="F473" s="36">
        <v>17914</v>
      </c>
      <c r="G473" s="33" t="s">
        <v>186</v>
      </c>
    </row>
    <row r="474" spans="1:7" x14ac:dyDescent="0.25">
      <c r="A474" s="33" t="s">
        <v>42</v>
      </c>
      <c r="B474" s="33" t="s">
        <v>226</v>
      </c>
      <c r="C474" s="403">
        <v>1.5</v>
      </c>
      <c r="D474" s="33" t="s">
        <v>125</v>
      </c>
      <c r="E474" s="35">
        <v>1999</v>
      </c>
      <c r="F474" s="36">
        <v>16748</v>
      </c>
      <c r="G474" s="33" t="s">
        <v>141</v>
      </c>
    </row>
    <row r="475" spans="1:7" x14ac:dyDescent="0.25">
      <c r="A475" s="33" t="s">
        <v>42</v>
      </c>
      <c r="B475" s="33" t="s">
        <v>226</v>
      </c>
      <c r="C475" s="403">
        <v>1.5</v>
      </c>
      <c r="D475" s="33" t="s">
        <v>44</v>
      </c>
      <c r="E475" s="35">
        <v>1999</v>
      </c>
      <c r="F475" s="36">
        <v>19424</v>
      </c>
      <c r="G475" s="33" t="s">
        <v>141</v>
      </c>
    </row>
    <row r="476" spans="1:7" x14ac:dyDescent="0.25">
      <c r="A476" s="33" t="s">
        <v>42</v>
      </c>
      <c r="B476" s="33" t="s">
        <v>226</v>
      </c>
      <c r="C476" s="403" t="s">
        <v>212</v>
      </c>
      <c r="D476" s="33" t="s">
        <v>125</v>
      </c>
      <c r="E476" s="35">
        <v>1999</v>
      </c>
      <c r="F476" s="36">
        <v>16370</v>
      </c>
      <c r="G476" s="33" t="s">
        <v>141</v>
      </c>
    </row>
    <row r="477" spans="1:7" x14ac:dyDescent="0.25">
      <c r="A477" s="33" t="s">
        <v>42</v>
      </c>
      <c r="B477" s="33" t="s">
        <v>159</v>
      </c>
      <c r="C477" s="403">
        <v>2</v>
      </c>
      <c r="D477" s="33" t="s">
        <v>120</v>
      </c>
      <c r="E477" s="35">
        <v>1999</v>
      </c>
      <c r="F477" s="37">
        <v>22365</v>
      </c>
      <c r="G477" s="33" t="s">
        <v>160</v>
      </c>
    </row>
    <row r="478" spans="1:7" x14ac:dyDescent="0.25">
      <c r="A478" s="33" t="s">
        <v>42</v>
      </c>
      <c r="B478" s="33" t="s">
        <v>159</v>
      </c>
      <c r="C478" s="403">
        <v>2</v>
      </c>
      <c r="D478" s="33" t="s">
        <v>44</v>
      </c>
      <c r="E478" s="35">
        <v>1999</v>
      </c>
      <c r="F478" s="37">
        <v>25786</v>
      </c>
      <c r="G478" s="33" t="s">
        <v>160</v>
      </c>
    </row>
    <row r="479" spans="1:7" x14ac:dyDescent="0.25">
      <c r="A479" s="33" t="s">
        <v>42</v>
      </c>
      <c r="B479" s="33" t="s">
        <v>855</v>
      </c>
      <c r="C479" s="403" t="s">
        <v>414</v>
      </c>
      <c r="D479" s="33" t="s">
        <v>120</v>
      </c>
      <c r="E479" s="35">
        <v>1999</v>
      </c>
      <c r="F479" s="37">
        <v>22317</v>
      </c>
      <c r="G479" s="33" t="s">
        <v>160</v>
      </c>
    </row>
    <row r="480" spans="1:7" x14ac:dyDescent="0.25">
      <c r="A480" s="33" t="s">
        <v>42</v>
      </c>
      <c r="B480" s="33" t="s">
        <v>855</v>
      </c>
      <c r="C480" s="403" t="s">
        <v>414</v>
      </c>
      <c r="D480" s="33" t="s">
        <v>44</v>
      </c>
      <c r="E480" s="35">
        <v>1999</v>
      </c>
      <c r="F480" s="37">
        <v>25898</v>
      </c>
      <c r="G480" s="33" t="s">
        <v>160</v>
      </c>
    </row>
    <row r="481" spans="1:7" x14ac:dyDescent="0.25">
      <c r="A481" s="33" t="s">
        <v>42</v>
      </c>
      <c r="B481" s="33" t="s">
        <v>956</v>
      </c>
      <c r="C481" s="403">
        <v>1.3</v>
      </c>
      <c r="D481" s="33" t="s">
        <v>125</v>
      </c>
      <c r="E481" s="35">
        <v>1999</v>
      </c>
      <c r="F481" s="36">
        <v>11306</v>
      </c>
      <c r="G481" s="33" t="s">
        <v>141</v>
      </c>
    </row>
    <row r="482" spans="1:7" x14ac:dyDescent="0.25">
      <c r="A482" s="33" t="s">
        <v>42</v>
      </c>
      <c r="B482" s="33" t="s">
        <v>617</v>
      </c>
      <c r="C482" s="221" t="s">
        <v>3929</v>
      </c>
      <c r="D482" s="33" t="s">
        <v>44</v>
      </c>
      <c r="E482" s="35">
        <v>1999</v>
      </c>
      <c r="F482" s="39">
        <v>23575</v>
      </c>
      <c r="G482" s="33" t="s">
        <v>147</v>
      </c>
    </row>
    <row r="483" spans="1:7" x14ac:dyDescent="0.25">
      <c r="A483" s="33" t="s">
        <v>42</v>
      </c>
      <c r="B483" s="33" t="s">
        <v>618</v>
      </c>
      <c r="C483" s="221" t="s">
        <v>4191</v>
      </c>
      <c r="D483" s="33" t="s">
        <v>44</v>
      </c>
      <c r="E483" s="35">
        <v>1999</v>
      </c>
      <c r="F483" s="39">
        <v>24850</v>
      </c>
      <c r="G483" s="33" t="s">
        <v>147</v>
      </c>
    </row>
    <row r="484" spans="1:7" x14ac:dyDescent="0.25">
      <c r="A484" s="77" t="s">
        <v>42</v>
      </c>
      <c r="B484" s="77" t="s">
        <v>782</v>
      </c>
      <c r="C484" s="323">
        <v>1.6</v>
      </c>
      <c r="D484" s="120" t="s">
        <v>110</v>
      </c>
      <c r="E484" s="78">
        <v>1999</v>
      </c>
      <c r="F484" s="82">
        <v>15160</v>
      </c>
      <c r="G484" s="77" t="s">
        <v>141</v>
      </c>
    </row>
    <row r="485" spans="1:7" x14ac:dyDescent="0.25">
      <c r="A485" s="77" t="s">
        <v>42</v>
      </c>
      <c r="B485" s="77" t="s">
        <v>782</v>
      </c>
      <c r="C485" s="323">
        <v>1.6</v>
      </c>
      <c r="D485" s="120" t="s">
        <v>110</v>
      </c>
      <c r="E485" s="78">
        <v>1999</v>
      </c>
      <c r="F485" s="82">
        <v>15350</v>
      </c>
      <c r="G485" s="77" t="s">
        <v>147</v>
      </c>
    </row>
    <row r="486" spans="1:7" x14ac:dyDescent="0.25">
      <c r="A486" s="77" t="s">
        <v>42</v>
      </c>
      <c r="B486" s="77" t="s">
        <v>782</v>
      </c>
      <c r="C486" s="323">
        <v>1.8</v>
      </c>
      <c r="D486" s="120" t="s">
        <v>110</v>
      </c>
      <c r="E486" s="78">
        <v>1999</v>
      </c>
      <c r="F486" s="82">
        <v>15760</v>
      </c>
      <c r="G486" s="77" t="s">
        <v>141</v>
      </c>
    </row>
    <row r="487" spans="1:7" x14ac:dyDescent="0.25">
      <c r="A487" s="77" t="s">
        <v>42</v>
      </c>
      <c r="B487" s="77" t="s">
        <v>782</v>
      </c>
      <c r="C487" s="323">
        <v>1.8</v>
      </c>
      <c r="D487" s="120" t="s">
        <v>110</v>
      </c>
      <c r="E487" s="78">
        <v>1999</v>
      </c>
      <c r="F487" s="82">
        <v>15850</v>
      </c>
      <c r="G487" s="77" t="s">
        <v>147</v>
      </c>
    </row>
    <row r="488" spans="1:7" x14ac:dyDescent="0.25">
      <c r="A488" s="33" t="s">
        <v>42</v>
      </c>
      <c r="B488" s="33" t="s">
        <v>362</v>
      </c>
      <c r="C488" s="221">
        <v>4.2</v>
      </c>
      <c r="D488" s="33" t="s">
        <v>43</v>
      </c>
      <c r="E488" s="35">
        <v>1999</v>
      </c>
      <c r="F488" s="39">
        <v>60590</v>
      </c>
      <c r="G488" s="33" t="s">
        <v>364</v>
      </c>
    </row>
    <row r="489" spans="1:7" x14ac:dyDescent="0.25">
      <c r="A489" s="33" t="s">
        <v>42</v>
      </c>
      <c r="B489" s="33" t="s">
        <v>362</v>
      </c>
      <c r="C489" s="221">
        <v>3.4</v>
      </c>
      <c r="D489" s="33" t="s">
        <v>43</v>
      </c>
      <c r="E489" s="35">
        <v>1999</v>
      </c>
      <c r="F489" s="39">
        <v>50673.333333333299</v>
      </c>
      <c r="G489" s="33" t="s">
        <v>364</v>
      </c>
    </row>
    <row r="490" spans="1:7" x14ac:dyDescent="0.25">
      <c r="A490" s="33" t="s">
        <v>42</v>
      </c>
      <c r="B490" s="33" t="s">
        <v>362</v>
      </c>
      <c r="C490" s="221">
        <v>4</v>
      </c>
      <c r="D490" s="33" t="s">
        <v>43</v>
      </c>
      <c r="E490" s="35">
        <v>1999</v>
      </c>
      <c r="F490" s="39">
        <v>56256.666666666701</v>
      </c>
      <c r="G490" s="33" t="s">
        <v>363</v>
      </c>
    </row>
    <row r="491" spans="1:7" x14ac:dyDescent="0.25">
      <c r="A491" s="33" t="s">
        <v>42</v>
      </c>
      <c r="B491" s="33" t="s">
        <v>362</v>
      </c>
      <c r="C491" s="221">
        <v>4</v>
      </c>
      <c r="D491" s="33" t="s">
        <v>43</v>
      </c>
      <c r="E491" s="35">
        <v>1999</v>
      </c>
      <c r="F491" s="39">
        <v>54673.333333333299</v>
      </c>
      <c r="G491" s="33" t="s">
        <v>364</v>
      </c>
    </row>
    <row r="492" spans="1:7" x14ac:dyDescent="0.25">
      <c r="A492" s="33" t="s">
        <v>42</v>
      </c>
      <c r="B492" s="33" t="s">
        <v>362</v>
      </c>
      <c r="C492" s="221">
        <v>4.2</v>
      </c>
      <c r="D492" s="33" t="s">
        <v>43</v>
      </c>
      <c r="E492" s="35">
        <v>1999</v>
      </c>
      <c r="F492" s="39">
        <v>66230</v>
      </c>
      <c r="G492" s="33" t="s">
        <v>363</v>
      </c>
    </row>
    <row r="493" spans="1:7" x14ac:dyDescent="0.25">
      <c r="A493" s="77" t="s">
        <v>42</v>
      </c>
      <c r="B493" s="77" t="s">
        <v>1183</v>
      </c>
      <c r="C493" s="219" t="s">
        <v>4468</v>
      </c>
      <c r="D493" s="77" t="s">
        <v>125</v>
      </c>
      <c r="E493" s="77">
        <v>1999</v>
      </c>
      <c r="F493" s="111">
        <v>10900</v>
      </c>
      <c r="G493" s="77" t="s">
        <v>4464</v>
      </c>
    </row>
    <row r="494" spans="1:7" x14ac:dyDescent="0.25">
      <c r="A494" s="77" t="s">
        <v>42</v>
      </c>
      <c r="B494" s="77" t="s">
        <v>1183</v>
      </c>
      <c r="C494" s="219" t="s">
        <v>4567</v>
      </c>
      <c r="D494" s="77" t="s">
        <v>125</v>
      </c>
      <c r="E494" s="77">
        <v>1999</v>
      </c>
      <c r="F494" s="111">
        <f>(F493+F495)/2</f>
        <v>11176.5</v>
      </c>
      <c r="G494" s="77" t="s">
        <v>2974</v>
      </c>
    </row>
    <row r="495" spans="1:7" x14ac:dyDescent="0.25">
      <c r="A495" s="77" t="s">
        <v>42</v>
      </c>
      <c r="B495" s="77" t="s">
        <v>1183</v>
      </c>
      <c r="C495" s="219" t="s">
        <v>4471</v>
      </c>
      <c r="D495" s="77" t="s">
        <v>125</v>
      </c>
      <c r="E495" s="77">
        <v>1999</v>
      </c>
      <c r="F495" s="111">
        <v>11453</v>
      </c>
      <c r="G495" s="77" t="s">
        <v>4464</v>
      </c>
    </row>
    <row r="496" spans="1:7" x14ac:dyDescent="0.25">
      <c r="A496" s="77" t="s">
        <v>42</v>
      </c>
      <c r="B496" s="77" t="s">
        <v>1183</v>
      </c>
      <c r="C496" s="219" t="s">
        <v>4470</v>
      </c>
      <c r="D496" s="77" t="s">
        <v>125</v>
      </c>
      <c r="E496" s="77">
        <v>1999</v>
      </c>
      <c r="F496" s="111">
        <v>12258</v>
      </c>
      <c r="G496" s="77" t="s">
        <v>4464</v>
      </c>
    </row>
    <row r="497" spans="1:7" x14ac:dyDescent="0.25">
      <c r="A497" s="77" t="s">
        <v>42</v>
      </c>
      <c r="B497" s="77" t="s">
        <v>1183</v>
      </c>
      <c r="C497" s="219" t="s">
        <v>4461</v>
      </c>
      <c r="D497" s="77" t="s">
        <v>125</v>
      </c>
      <c r="E497" s="77">
        <v>1999</v>
      </c>
      <c r="F497" s="111">
        <v>13010</v>
      </c>
      <c r="G497" s="77" t="s">
        <v>3006</v>
      </c>
    </row>
    <row r="498" spans="1:7" x14ac:dyDescent="0.25">
      <c r="A498" s="77" t="s">
        <v>42</v>
      </c>
      <c r="B498" s="77" t="s">
        <v>1183</v>
      </c>
      <c r="C498" s="219" t="s">
        <v>4459</v>
      </c>
      <c r="D498" s="77" t="s">
        <v>125</v>
      </c>
      <c r="E498" s="77">
        <v>1999</v>
      </c>
      <c r="F498" s="111">
        <v>14500</v>
      </c>
      <c r="G498" s="77" t="s">
        <v>3006</v>
      </c>
    </row>
    <row r="499" spans="1:7" x14ac:dyDescent="0.25">
      <c r="A499" s="77" t="s">
        <v>42</v>
      </c>
      <c r="B499" s="77" t="s">
        <v>1183</v>
      </c>
      <c r="C499" s="219" t="s">
        <v>3892</v>
      </c>
      <c r="D499" s="77" t="s">
        <v>43</v>
      </c>
      <c r="E499" s="77">
        <v>1999</v>
      </c>
      <c r="F499" s="111">
        <v>10980</v>
      </c>
      <c r="G499" s="77" t="s">
        <v>6076</v>
      </c>
    </row>
    <row r="500" spans="1:7" x14ac:dyDescent="0.25">
      <c r="A500" s="77" t="s">
        <v>42</v>
      </c>
      <c r="B500" s="77" t="s">
        <v>1183</v>
      </c>
      <c r="C500" s="219" t="s">
        <v>1988</v>
      </c>
      <c r="D500" s="77" t="s">
        <v>110</v>
      </c>
      <c r="E500" s="77">
        <v>1999</v>
      </c>
      <c r="F500" s="171">
        <v>9465</v>
      </c>
      <c r="G500" s="77" t="s">
        <v>4569</v>
      </c>
    </row>
    <row r="501" spans="1:7" x14ac:dyDescent="0.25">
      <c r="A501" s="77" t="s">
        <v>42</v>
      </c>
      <c r="B501" s="77" t="s">
        <v>1183</v>
      </c>
      <c r="C501" s="219" t="s">
        <v>1988</v>
      </c>
      <c r="D501" s="77" t="s">
        <v>110</v>
      </c>
      <c r="E501" s="77">
        <v>1999</v>
      </c>
      <c r="F501" s="171">
        <v>10000</v>
      </c>
      <c r="G501" s="77" t="s">
        <v>4569</v>
      </c>
    </row>
    <row r="502" spans="1:7" x14ac:dyDescent="0.25">
      <c r="A502" s="77" t="s">
        <v>3926</v>
      </c>
      <c r="B502" s="77" t="s">
        <v>1183</v>
      </c>
      <c r="C502" s="219" t="s">
        <v>3285</v>
      </c>
      <c r="D502" s="77" t="s">
        <v>110</v>
      </c>
      <c r="E502" s="77">
        <v>1999</v>
      </c>
      <c r="F502" s="171">
        <v>11258</v>
      </c>
      <c r="G502" s="77" t="s">
        <v>4569</v>
      </c>
    </row>
    <row r="503" spans="1:7" x14ac:dyDescent="0.25">
      <c r="A503" s="77" t="s">
        <v>42</v>
      </c>
      <c r="B503" s="61" t="s">
        <v>2946</v>
      </c>
      <c r="C503" s="323" t="s">
        <v>6539</v>
      </c>
      <c r="D503" s="120" t="s">
        <v>43</v>
      </c>
      <c r="E503" s="236" t="s">
        <v>875</v>
      </c>
      <c r="F503" s="97">
        <v>35651</v>
      </c>
      <c r="G503" s="77" t="s">
        <v>2947</v>
      </c>
    </row>
    <row r="504" spans="1:7" x14ac:dyDescent="0.25">
      <c r="A504" s="77" t="s">
        <v>42</v>
      </c>
      <c r="B504" s="61" t="s">
        <v>2946</v>
      </c>
      <c r="C504" s="323" t="s">
        <v>6539</v>
      </c>
      <c r="D504" s="120" t="s">
        <v>43</v>
      </c>
      <c r="E504" s="236" t="s">
        <v>875</v>
      </c>
      <c r="F504" s="97">
        <v>36663</v>
      </c>
      <c r="G504" s="77" t="s">
        <v>2943</v>
      </c>
    </row>
    <row r="505" spans="1:7" x14ac:dyDescent="0.25">
      <c r="A505" s="33" t="s">
        <v>42</v>
      </c>
      <c r="B505" s="33" t="s">
        <v>231</v>
      </c>
      <c r="C505" s="221">
        <v>4.5999999999999996</v>
      </c>
      <c r="D505" s="33" t="s">
        <v>44</v>
      </c>
      <c r="E505" s="35">
        <v>1999</v>
      </c>
      <c r="F505" s="39">
        <v>57196</v>
      </c>
      <c r="G505" s="33" t="s">
        <v>147</v>
      </c>
    </row>
    <row r="506" spans="1:7" x14ac:dyDescent="0.25">
      <c r="A506" s="33" t="s">
        <v>42</v>
      </c>
      <c r="B506" s="33" t="s">
        <v>231</v>
      </c>
      <c r="C506" s="221" t="s">
        <v>290</v>
      </c>
      <c r="D506" s="33" t="s">
        <v>44</v>
      </c>
      <c r="E506" s="35">
        <v>1999</v>
      </c>
      <c r="F506" s="39">
        <v>46643</v>
      </c>
      <c r="G506" s="33" t="s">
        <v>147</v>
      </c>
    </row>
    <row r="507" spans="1:7" x14ac:dyDescent="0.25">
      <c r="A507" s="33" t="s">
        <v>42</v>
      </c>
      <c r="B507" s="33" t="s">
        <v>231</v>
      </c>
      <c r="C507" s="221" t="s">
        <v>859</v>
      </c>
      <c r="D507" s="33" t="s">
        <v>44</v>
      </c>
      <c r="E507" s="35">
        <v>1999</v>
      </c>
      <c r="F507" s="45">
        <v>46402</v>
      </c>
      <c r="G507" s="33" t="s">
        <v>147</v>
      </c>
    </row>
    <row r="508" spans="1:7" x14ac:dyDescent="0.25">
      <c r="A508" s="33" t="s">
        <v>42</v>
      </c>
      <c r="B508" s="33" t="s">
        <v>231</v>
      </c>
      <c r="C508" s="221" t="s">
        <v>6536</v>
      </c>
      <c r="D508" s="33" t="s">
        <v>44</v>
      </c>
      <c r="E508" s="35">
        <v>1999</v>
      </c>
      <c r="F508" s="39">
        <v>32240.437158469944</v>
      </c>
      <c r="G508" s="33" t="s">
        <v>147</v>
      </c>
    </row>
    <row r="509" spans="1:7" x14ac:dyDescent="0.25">
      <c r="A509" s="33" t="s">
        <v>42</v>
      </c>
      <c r="B509" s="33" t="s">
        <v>231</v>
      </c>
      <c r="C509" s="221" t="s">
        <v>194</v>
      </c>
      <c r="D509" s="33" t="s">
        <v>44</v>
      </c>
      <c r="E509" s="35">
        <v>1999</v>
      </c>
      <c r="F509" s="39">
        <v>45976</v>
      </c>
      <c r="G509" s="33" t="s">
        <v>147</v>
      </c>
    </row>
    <row r="510" spans="1:7" x14ac:dyDescent="0.25">
      <c r="A510" s="33" t="s">
        <v>42</v>
      </c>
      <c r="B510" s="33" t="s">
        <v>231</v>
      </c>
      <c r="C510" s="221">
        <v>4.5</v>
      </c>
      <c r="D510" s="33" t="s">
        <v>44</v>
      </c>
      <c r="E510" s="35">
        <v>1999</v>
      </c>
      <c r="F510" s="39">
        <v>31693.98907103825</v>
      </c>
      <c r="G510" s="33" t="s">
        <v>147</v>
      </c>
    </row>
    <row r="511" spans="1:7" x14ac:dyDescent="0.25">
      <c r="A511" s="33" t="s">
        <v>42</v>
      </c>
      <c r="B511" s="33" t="s">
        <v>231</v>
      </c>
      <c r="C511" s="221">
        <v>4.7</v>
      </c>
      <c r="D511" s="33" t="s">
        <v>44</v>
      </c>
      <c r="E511" s="35">
        <v>1999</v>
      </c>
      <c r="F511" s="39">
        <v>31967.213114754097</v>
      </c>
      <c r="G511" s="33" t="s">
        <v>147</v>
      </c>
    </row>
    <row r="512" spans="1:7" x14ac:dyDescent="0.25">
      <c r="A512" s="33" t="s">
        <v>42</v>
      </c>
      <c r="B512" s="33" t="s">
        <v>231</v>
      </c>
      <c r="C512" s="221" t="s">
        <v>860</v>
      </c>
      <c r="D512" s="33" t="s">
        <v>44</v>
      </c>
      <c r="E512" s="35">
        <v>1999</v>
      </c>
      <c r="F512" s="45">
        <v>45204</v>
      </c>
      <c r="G512" s="33" t="s">
        <v>147</v>
      </c>
    </row>
    <row r="513" spans="1:7" x14ac:dyDescent="0.25">
      <c r="A513" s="33" t="s">
        <v>42</v>
      </c>
      <c r="B513" s="33" t="s">
        <v>148</v>
      </c>
      <c r="C513" s="221">
        <v>4</v>
      </c>
      <c r="D513" s="33" t="s">
        <v>44</v>
      </c>
      <c r="E513" s="35">
        <v>1999</v>
      </c>
      <c r="F513" s="45">
        <v>41381</v>
      </c>
      <c r="G513" s="33" t="s">
        <v>147</v>
      </c>
    </row>
    <row r="514" spans="1:7" x14ac:dyDescent="0.25">
      <c r="A514" s="33" t="s">
        <v>42</v>
      </c>
      <c r="B514" s="33" t="s">
        <v>148</v>
      </c>
      <c r="C514" s="221">
        <v>3.4</v>
      </c>
      <c r="D514" s="33" t="s">
        <v>44</v>
      </c>
      <c r="E514" s="35">
        <v>1999</v>
      </c>
      <c r="F514" s="45">
        <v>32852</v>
      </c>
      <c r="G514" s="33" t="s">
        <v>147</v>
      </c>
    </row>
    <row r="515" spans="1:7" x14ac:dyDescent="0.25">
      <c r="A515" s="33" t="s">
        <v>42</v>
      </c>
      <c r="B515" s="33" t="s">
        <v>148</v>
      </c>
      <c r="C515" s="221">
        <v>3</v>
      </c>
      <c r="D515" s="33" t="s">
        <v>44</v>
      </c>
      <c r="E515" s="35">
        <v>1999</v>
      </c>
      <c r="F515" s="45">
        <v>29864</v>
      </c>
      <c r="G515" s="33" t="s">
        <v>147</v>
      </c>
    </row>
    <row r="516" spans="1:7" x14ac:dyDescent="0.25">
      <c r="A516" s="33" t="s">
        <v>42</v>
      </c>
      <c r="B516" s="33" t="s">
        <v>148</v>
      </c>
      <c r="C516" s="221">
        <v>2.7</v>
      </c>
      <c r="D516" s="33" t="s">
        <v>44</v>
      </c>
      <c r="E516" s="35">
        <v>1999</v>
      </c>
      <c r="F516" s="45">
        <v>28565</v>
      </c>
      <c r="G516" s="33" t="s">
        <v>147</v>
      </c>
    </row>
    <row r="517" spans="1:7" x14ac:dyDescent="0.25">
      <c r="A517" s="33" t="s">
        <v>42</v>
      </c>
      <c r="B517" s="33" t="s">
        <v>693</v>
      </c>
      <c r="C517" s="221">
        <v>2</v>
      </c>
      <c r="D517" s="33" t="s">
        <v>43</v>
      </c>
      <c r="E517" s="35">
        <v>1999</v>
      </c>
      <c r="F517" s="39">
        <v>24690</v>
      </c>
      <c r="G517" s="33" t="s">
        <v>350</v>
      </c>
    </row>
    <row r="518" spans="1:7" x14ac:dyDescent="0.25">
      <c r="A518" s="77" t="s">
        <v>42</v>
      </c>
      <c r="B518" s="80" t="s">
        <v>3028</v>
      </c>
      <c r="C518" s="405">
        <v>2</v>
      </c>
      <c r="D518" s="120" t="s">
        <v>125</v>
      </c>
      <c r="E518" s="78">
        <v>1999</v>
      </c>
      <c r="F518" s="99">
        <v>12639</v>
      </c>
      <c r="G518" s="77" t="s">
        <v>1576</v>
      </c>
    </row>
    <row r="519" spans="1:7" x14ac:dyDescent="0.25">
      <c r="A519" s="77" t="s">
        <v>42</v>
      </c>
      <c r="B519" s="80" t="s">
        <v>3028</v>
      </c>
      <c r="C519" s="405">
        <v>2</v>
      </c>
      <c r="D519" s="120" t="s">
        <v>44</v>
      </c>
      <c r="E519" s="78">
        <v>1999</v>
      </c>
      <c r="F519" s="99">
        <v>13680</v>
      </c>
      <c r="G519" s="77" t="s">
        <v>1576</v>
      </c>
    </row>
    <row r="520" spans="1:7" x14ac:dyDescent="0.25">
      <c r="A520" s="77" t="s">
        <v>42</v>
      </c>
      <c r="B520" s="80" t="s">
        <v>3011</v>
      </c>
      <c r="C520" s="405">
        <v>1.5</v>
      </c>
      <c r="D520" s="120" t="s">
        <v>3010</v>
      </c>
      <c r="E520" s="78">
        <v>1999</v>
      </c>
      <c r="F520" s="99">
        <v>20338</v>
      </c>
      <c r="G520" s="77" t="s">
        <v>421</v>
      </c>
    </row>
    <row r="521" spans="1:7" x14ac:dyDescent="0.25">
      <c r="A521" s="77" t="s">
        <v>42</v>
      </c>
      <c r="B521" s="80" t="s">
        <v>3011</v>
      </c>
      <c r="C521" s="405">
        <v>1.5</v>
      </c>
      <c r="D521" s="120" t="s">
        <v>3010</v>
      </c>
      <c r="E521" s="78">
        <v>1999</v>
      </c>
      <c r="F521" s="99">
        <v>21138</v>
      </c>
      <c r="G521" s="77" t="s">
        <v>419</v>
      </c>
    </row>
    <row r="522" spans="1:7" x14ac:dyDescent="0.25">
      <c r="A522" s="33" t="s">
        <v>42</v>
      </c>
      <c r="B522" s="33" t="s">
        <v>692</v>
      </c>
      <c r="C522" s="415">
        <v>2</v>
      </c>
      <c r="D522" s="50" t="s">
        <v>125</v>
      </c>
      <c r="E522" s="35">
        <v>1999</v>
      </c>
      <c r="F522" s="45">
        <v>17296</v>
      </c>
      <c r="G522" s="33" t="s">
        <v>3027</v>
      </c>
    </row>
    <row r="523" spans="1:7" x14ac:dyDescent="0.25">
      <c r="A523" s="33" t="s">
        <v>42</v>
      </c>
      <c r="B523" s="33" t="s">
        <v>692</v>
      </c>
      <c r="C523" s="415">
        <v>2</v>
      </c>
      <c r="D523" s="50" t="s">
        <v>44</v>
      </c>
      <c r="E523" s="35">
        <v>1999</v>
      </c>
      <c r="F523" s="45">
        <v>18600</v>
      </c>
      <c r="G523" s="33" t="s">
        <v>3027</v>
      </c>
    </row>
    <row r="524" spans="1:7" x14ac:dyDescent="0.25">
      <c r="A524" s="33" t="s">
        <v>42</v>
      </c>
      <c r="B524" s="33" t="s">
        <v>692</v>
      </c>
      <c r="C524" s="415" t="s">
        <v>361</v>
      </c>
      <c r="D524" s="50" t="s">
        <v>125</v>
      </c>
      <c r="E524" s="35">
        <v>1999</v>
      </c>
      <c r="F524" s="45">
        <v>18296</v>
      </c>
      <c r="G524" s="33" t="s">
        <v>3027</v>
      </c>
    </row>
    <row r="525" spans="1:7" x14ac:dyDescent="0.25">
      <c r="A525" s="33" t="s">
        <v>42</v>
      </c>
      <c r="B525" s="77" t="s">
        <v>4582</v>
      </c>
      <c r="C525" s="323">
        <v>1.8</v>
      </c>
      <c r="D525" s="77" t="s">
        <v>43</v>
      </c>
      <c r="E525" s="77">
        <v>1999</v>
      </c>
      <c r="F525" s="87">
        <v>15909</v>
      </c>
      <c r="G525" s="77" t="s">
        <v>4578</v>
      </c>
    </row>
    <row r="526" spans="1:7" x14ac:dyDescent="0.25">
      <c r="A526" s="33" t="s">
        <v>42</v>
      </c>
      <c r="B526" s="77" t="s">
        <v>4582</v>
      </c>
      <c r="C526" s="323">
        <v>1.8</v>
      </c>
      <c r="D526" s="77" t="s">
        <v>44</v>
      </c>
      <c r="E526" s="77">
        <v>1999</v>
      </c>
      <c r="F526" s="87">
        <v>17109</v>
      </c>
      <c r="G526" s="77" t="s">
        <v>4578</v>
      </c>
    </row>
    <row r="527" spans="1:7" x14ac:dyDescent="0.25">
      <c r="A527" s="33" t="s">
        <v>42</v>
      </c>
      <c r="B527" s="77" t="s">
        <v>1107</v>
      </c>
      <c r="C527" s="323">
        <v>1.8</v>
      </c>
      <c r="D527" s="77" t="s">
        <v>125</v>
      </c>
      <c r="E527" s="77">
        <v>1999</v>
      </c>
      <c r="F527" s="87">
        <v>15303</v>
      </c>
      <c r="G527" s="77" t="s">
        <v>4583</v>
      </c>
    </row>
    <row r="528" spans="1:7" x14ac:dyDescent="0.25">
      <c r="A528" s="33" t="s">
        <v>42</v>
      </c>
      <c r="B528" s="77" t="s">
        <v>4582</v>
      </c>
      <c r="C528" s="323">
        <v>2</v>
      </c>
      <c r="D528" s="77" t="s">
        <v>43</v>
      </c>
      <c r="E528" s="77">
        <v>1999</v>
      </c>
      <c r="F528" s="87">
        <v>16788</v>
      </c>
      <c r="G528" s="77" t="s">
        <v>4578</v>
      </c>
    </row>
    <row r="529" spans="1:7" x14ac:dyDescent="0.25">
      <c r="A529" s="33" t="s">
        <v>42</v>
      </c>
      <c r="B529" s="77" t="s">
        <v>4582</v>
      </c>
      <c r="C529" s="323">
        <v>2</v>
      </c>
      <c r="D529" s="77" t="s">
        <v>44</v>
      </c>
      <c r="E529" s="77">
        <v>1999</v>
      </c>
      <c r="F529" s="87">
        <v>18198</v>
      </c>
      <c r="G529" s="77" t="s">
        <v>4581</v>
      </c>
    </row>
    <row r="530" spans="1:7" x14ac:dyDescent="0.25">
      <c r="A530" s="33" t="s">
        <v>42</v>
      </c>
      <c r="B530" s="77" t="s">
        <v>1107</v>
      </c>
      <c r="C530" s="323">
        <v>2</v>
      </c>
      <c r="D530" s="77" t="s">
        <v>110</v>
      </c>
      <c r="E530" s="77">
        <v>1999</v>
      </c>
      <c r="F530" s="87">
        <v>16098</v>
      </c>
      <c r="G530" s="77" t="s">
        <v>4588</v>
      </c>
    </row>
    <row r="531" spans="1:7" x14ac:dyDescent="0.25">
      <c r="A531" s="33" t="s">
        <v>42</v>
      </c>
      <c r="B531" s="77" t="s">
        <v>1107</v>
      </c>
      <c r="C531" s="323">
        <v>2</v>
      </c>
      <c r="D531" s="77" t="s">
        <v>426</v>
      </c>
      <c r="E531" s="77">
        <v>1999</v>
      </c>
      <c r="F531" s="87">
        <v>17508</v>
      </c>
      <c r="G531" s="77" t="s">
        <v>4587</v>
      </c>
    </row>
    <row r="532" spans="1:7" x14ac:dyDescent="0.25">
      <c r="A532" s="33" t="s">
        <v>42</v>
      </c>
      <c r="B532" s="77" t="s">
        <v>1107</v>
      </c>
      <c r="C532" s="323">
        <v>2.2000000000000002</v>
      </c>
      <c r="D532" s="77" t="s">
        <v>110</v>
      </c>
      <c r="E532" s="77">
        <v>1999</v>
      </c>
      <c r="F532" s="87">
        <v>18245</v>
      </c>
      <c r="G532" s="77" t="s">
        <v>4578</v>
      </c>
    </row>
    <row r="533" spans="1:7" x14ac:dyDescent="0.25">
      <c r="A533" s="33" t="s">
        <v>42</v>
      </c>
      <c r="B533" s="77" t="s">
        <v>1107</v>
      </c>
      <c r="C533" s="323">
        <v>2.2000000000000002</v>
      </c>
      <c r="D533" s="77" t="s">
        <v>426</v>
      </c>
      <c r="E533" s="77">
        <v>1999</v>
      </c>
      <c r="F533" s="87">
        <v>19101</v>
      </c>
      <c r="G533" s="77" t="s">
        <v>4578</v>
      </c>
    </row>
    <row r="534" spans="1:7" x14ac:dyDescent="0.25">
      <c r="A534" s="33" t="s">
        <v>42</v>
      </c>
      <c r="B534" s="417" t="s">
        <v>3301</v>
      </c>
      <c r="C534" s="418" t="s">
        <v>6528</v>
      </c>
      <c r="D534" s="417" t="s">
        <v>3302</v>
      </c>
      <c r="E534" s="419">
        <v>1999</v>
      </c>
      <c r="F534" s="420">
        <v>12248</v>
      </c>
      <c r="G534" s="416" t="s">
        <v>3303</v>
      </c>
    </row>
    <row r="535" spans="1:7" x14ac:dyDescent="0.25">
      <c r="A535" s="416" t="s">
        <v>42</v>
      </c>
      <c r="B535" s="417" t="s">
        <v>3301</v>
      </c>
      <c r="C535" s="418" t="s">
        <v>6529</v>
      </c>
      <c r="D535" s="417" t="s">
        <v>3302</v>
      </c>
      <c r="E535" s="419">
        <v>1999</v>
      </c>
      <c r="F535" s="420">
        <v>11528</v>
      </c>
      <c r="G535" s="416" t="s">
        <v>3303</v>
      </c>
    </row>
    <row r="536" spans="1:7" x14ac:dyDescent="0.25">
      <c r="A536" s="416" t="s">
        <v>42</v>
      </c>
      <c r="B536" s="417" t="s">
        <v>3301</v>
      </c>
      <c r="C536" s="418" t="s">
        <v>6530</v>
      </c>
      <c r="D536" s="417" t="s">
        <v>3302</v>
      </c>
      <c r="E536" s="419">
        <v>1999</v>
      </c>
      <c r="F536" s="420">
        <v>17848</v>
      </c>
      <c r="G536" s="416" t="s">
        <v>3303</v>
      </c>
    </row>
    <row r="537" spans="1:7" x14ac:dyDescent="0.25">
      <c r="A537" s="416" t="s">
        <v>42</v>
      </c>
      <c r="B537" s="417" t="s">
        <v>6538</v>
      </c>
      <c r="C537" s="418" t="s">
        <v>6532</v>
      </c>
      <c r="D537" s="417" t="s">
        <v>3302</v>
      </c>
      <c r="E537" s="419">
        <v>1999</v>
      </c>
      <c r="F537" s="420">
        <v>25278</v>
      </c>
      <c r="G537" s="416" t="s">
        <v>3303</v>
      </c>
    </row>
    <row r="538" spans="1:7" x14ac:dyDescent="0.25">
      <c r="A538" s="416" t="s">
        <v>42</v>
      </c>
      <c r="B538" s="417" t="s">
        <v>6538</v>
      </c>
      <c r="C538" s="418" t="s">
        <v>3304</v>
      </c>
      <c r="D538" s="417" t="s">
        <v>3302</v>
      </c>
      <c r="E538" s="419">
        <v>1999</v>
      </c>
      <c r="F538" s="420">
        <v>24378</v>
      </c>
      <c r="G538" s="416" t="s">
        <v>3303</v>
      </c>
    </row>
    <row r="539" spans="1:7" x14ac:dyDescent="0.25">
      <c r="A539" s="33" t="s">
        <v>42</v>
      </c>
      <c r="B539" s="33" t="s">
        <v>784</v>
      </c>
      <c r="C539" s="221" t="s">
        <v>3929</v>
      </c>
      <c r="D539" s="33" t="s">
        <v>44</v>
      </c>
      <c r="E539" s="35">
        <v>1999</v>
      </c>
      <c r="F539" s="39">
        <v>23700</v>
      </c>
      <c r="G539" s="33" t="s">
        <v>285</v>
      </c>
    </row>
    <row r="540" spans="1:7" x14ac:dyDescent="0.25">
      <c r="A540" s="33" t="s">
        <v>42</v>
      </c>
      <c r="B540" s="33" t="s">
        <v>619</v>
      </c>
      <c r="C540" s="221" t="s">
        <v>4038</v>
      </c>
      <c r="D540" s="33" t="s">
        <v>43</v>
      </c>
      <c r="E540" s="35">
        <v>1999</v>
      </c>
      <c r="F540" s="39">
        <v>22375</v>
      </c>
      <c r="G540" s="33" t="s">
        <v>286</v>
      </c>
    </row>
    <row r="541" spans="1:7" x14ac:dyDescent="0.25">
      <c r="A541" s="77" t="s">
        <v>3926</v>
      </c>
      <c r="B541" s="77" t="s">
        <v>959</v>
      </c>
      <c r="C541" s="323" t="s">
        <v>1988</v>
      </c>
      <c r="D541" s="401" t="s">
        <v>110</v>
      </c>
      <c r="E541" s="120">
        <v>1999</v>
      </c>
      <c r="F541" s="355">
        <v>11297</v>
      </c>
      <c r="G541" s="80" t="s">
        <v>1960</v>
      </c>
    </row>
    <row r="542" spans="1:7" x14ac:dyDescent="0.25">
      <c r="A542" s="77" t="s">
        <v>3926</v>
      </c>
      <c r="B542" s="77" t="s">
        <v>959</v>
      </c>
      <c r="C542" s="323" t="s">
        <v>1988</v>
      </c>
      <c r="D542" s="401" t="s">
        <v>110</v>
      </c>
      <c r="E542" s="120">
        <v>1999</v>
      </c>
      <c r="F542" s="402">
        <v>10240</v>
      </c>
      <c r="G542" s="80" t="s">
        <v>6008</v>
      </c>
    </row>
    <row r="543" spans="1:7" x14ac:dyDescent="0.25">
      <c r="A543" s="77" t="s">
        <v>3926</v>
      </c>
      <c r="B543" s="77" t="s">
        <v>959</v>
      </c>
      <c r="C543" s="323" t="s">
        <v>1989</v>
      </c>
      <c r="D543" s="401" t="s">
        <v>110</v>
      </c>
      <c r="E543" s="120">
        <v>1999</v>
      </c>
      <c r="F543" s="355">
        <v>12824</v>
      </c>
      <c r="G543" s="80" t="s">
        <v>1960</v>
      </c>
    </row>
    <row r="544" spans="1:7" x14ac:dyDescent="0.25">
      <c r="A544" s="77" t="s">
        <v>3926</v>
      </c>
      <c r="B544" s="77" t="s">
        <v>959</v>
      </c>
      <c r="C544" s="323" t="s">
        <v>3975</v>
      </c>
      <c r="D544" s="401" t="s">
        <v>110</v>
      </c>
      <c r="E544" s="120">
        <v>1999</v>
      </c>
      <c r="F544" s="111">
        <v>7726.1447975206593</v>
      </c>
      <c r="G544" s="80" t="s">
        <v>4081</v>
      </c>
    </row>
    <row r="545" spans="1:8" x14ac:dyDescent="0.25">
      <c r="A545" s="77" t="s">
        <v>3926</v>
      </c>
      <c r="B545" s="77" t="s">
        <v>959</v>
      </c>
      <c r="C545" s="323" t="s">
        <v>3975</v>
      </c>
      <c r="D545" s="401" t="s">
        <v>110</v>
      </c>
      <c r="E545" s="120">
        <v>1999</v>
      </c>
      <c r="F545" s="111">
        <v>8127.0118305785109</v>
      </c>
      <c r="G545" s="80" t="s">
        <v>1825</v>
      </c>
    </row>
    <row r="546" spans="1:8" s="234" customFormat="1" x14ac:dyDescent="0.25">
      <c r="A546" s="77" t="s">
        <v>3926</v>
      </c>
      <c r="B546" s="77" t="s">
        <v>959</v>
      </c>
      <c r="C546" s="323" t="s">
        <v>1988</v>
      </c>
      <c r="D546" s="401" t="s">
        <v>110</v>
      </c>
      <c r="E546" s="120">
        <v>1999</v>
      </c>
      <c r="F546" s="111">
        <v>8244.2465289256179</v>
      </c>
      <c r="G546" s="80" t="s">
        <v>4081</v>
      </c>
    </row>
    <row r="547" spans="1:8" s="234" customFormat="1" x14ac:dyDescent="0.25">
      <c r="A547" s="77" t="s">
        <v>3926</v>
      </c>
      <c r="B547" s="77" t="s">
        <v>959</v>
      </c>
      <c r="C547" s="323" t="s">
        <v>1988</v>
      </c>
      <c r="D547" s="401" t="s">
        <v>110</v>
      </c>
      <c r="E547" s="120">
        <v>1999</v>
      </c>
      <c r="F547" s="111">
        <v>8645.1135619834677</v>
      </c>
      <c r="G547" s="80" t="s">
        <v>1825</v>
      </c>
    </row>
    <row r="548" spans="1:8" s="234" customFormat="1" x14ac:dyDescent="0.25">
      <c r="A548" s="77" t="s">
        <v>3926</v>
      </c>
      <c r="B548" s="77" t="s">
        <v>959</v>
      </c>
      <c r="C548" s="323" t="s">
        <v>3892</v>
      </c>
      <c r="D548" s="401" t="s">
        <v>110</v>
      </c>
      <c r="E548" s="120">
        <v>1999</v>
      </c>
      <c r="F548" s="111">
        <v>9314.4858719008243</v>
      </c>
      <c r="G548" s="80" t="s">
        <v>4081</v>
      </c>
    </row>
    <row r="549" spans="1:8" s="234" customFormat="1" x14ac:dyDescent="0.25">
      <c r="A549" s="77" t="s">
        <v>3926</v>
      </c>
      <c r="B549" s="77" t="s">
        <v>959</v>
      </c>
      <c r="C549" s="323" t="s">
        <v>3892</v>
      </c>
      <c r="D549" s="401" t="s">
        <v>110</v>
      </c>
      <c r="E549" s="120">
        <v>1999</v>
      </c>
      <c r="F549" s="111">
        <v>9715.3529049586741</v>
      </c>
      <c r="G549" s="80" t="s">
        <v>1825</v>
      </c>
    </row>
    <row r="550" spans="1:8" s="234" customFormat="1" x14ac:dyDescent="0.25">
      <c r="A550" s="77" t="s">
        <v>3926</v>
      </c>
      <c r="B550" s="77" t="s">
        <v>959</v>
      </c>
      <c r="C550" s="323" t="s">
        <v>1989</v>
      </c>
      <c r="D550" s="401" t="s">
        <v>110</v>
      </c>
      <c r="E550" s="120">
        <v>1999</v>
      </c>
      <c r="F550" s="111">
        <v>9454.4111570247915</v>
      </c>
      <c r="G550" s="80" t="s">
        <v>4081</v>
      </c>
    </row>
    <row r="551" spans="1:8" s="234" customFormat="1" x14ac:dyDescent="0.25">
      <c r="A551" s="77" t="s">
        <v>3926</v>
      </c>
      <c r="B551" s="77" t="s">
        <v>959</v>
      </c>
      <c r="C551" s="323" t="s">
        <v>1989</v>
      </c>
      <c r="D551" s="401" t="s">
        <v>110</v>
      </c>
      <c r="E551" s="120">
        <v>1999</v>
      </c>
      <c r="F551" s="111">
        <v>9855.2781900826412</v>
      </c>
      <c r="G551" s="80" t="s">
        <v>1825</v>
      </c>
    </row>
    <row r="552" spans="1:8" s="234" customFormat="1" x14ac:dyDescent="0.25">
      <c r="A552" s="33" t="s">
        <v>856</v>
      </c>
      <c r="B552" s="33" t="s">
        <v>957</v>
      </c>
      <c r="C552" s="221">
        <v>1.6</v>
      </c>
      <c r="D552" s="33" t="s">
        <v>110</v>
      </c>
      <c r="E552" s="35">
        <v>1999</v>
      </c>
      <c r="F552" s="39">
        <v>21038.251366120217</v>
      </c>
      <c r="G552" s="33" t="s">
        <v>958</v>
      </c>
    </row>
    <row r="553" spans="1:8" x14ac:dyDescent="0.25">
      <c r="A553" s="33" t="s">
        <v>856</v>
      </c>
      <c r="B553" s="33" t="s">
        <v>957</v>
      </c>
      <c r="C553" s="221">
        <v>1.6</v>
      </c>
      <c r="D553" s="33" t="s">
        <v>110</v>
      </c>
      <c r="E553" s="35">
        <v>1999</v>
      </c>
      <c r="F553" s="39">
        <v>20765.02732240437</v>
      </c>
      <c r="G553" s="33" t="s">
        <v>419</v>
      </c>
    </row>
    <row r="554" spans="1:8" x14ac:dyDescent="0.25">
      <c r="A554" s="33" t="s">
        <v>856</v>
      </c>
      <c r="B554" s="33" t="s">
        <v>957</v>
      </c>
      <c r="C554" s="221">
        <v>2</v>
      </c>
      <c r="D554" s="33" t="s">
        <v>110</v>
      </c>
      <c r="E554" s="35">
        <v>1999</v>
      </c>
      <c r="F554" s="39">
        <v>21584.699453551912</v>
      </c>
      <c r="G554" s="33" t="s">
        <v>958</v>
      </c>
    </row>
    <row r="555" spans="1:8" x14ac:dyDescent="0.25">
      <c r="A555" s="33" t="s">
        <v>856</v>
      </c>
      <c r="B555" s="33" t="s">
        <v>957</v>
      </c>
      <c r="C555" s="221">
        <v>2</v>
      </c>
      <c r="D555" s="33" t="s">
        <v>110</v>
      </c>
      <c r="E555" s="35">
        <v>1999</v>
      </c>
      <c r="F555" s="39">
        <v>21311.475409836065</v>
      </c>
      <c r="G555" s="33" t="s">
        <v>419</v>
      </c>
    </row>
    <row r="556" spans="1:8" x14ac:dyDescent="0.25">
      <c r="A556" s="33" t="s">
        <v>856</v>
      </c>
      <c r="B556" s="33" t="s">
        <v>857</v>
      </c>
      <c r="C556" s="221">
        <v>1.6</v>
      </c>
      <c r="D556" s="33" t="s">
        <v>110</v>
      </c>
      <c r="E556" s="35">
        <v>1999</v>
      </c>
      <c r="F556" s="39">
        <v>17759.562841530053</v>
      </c>
      <c r="G556" s="33" t="s">
        <v>186</v>
      </c>
    </row>
    <row r="557" spans="1:8" s="232" customFormat="1" x14ac:dyDescent="0.25">
      <c r="A557" s="33" t="s">
        <v>856</v>
      </c>
      <c r="B557" s="33" t="s">
        <v>857</v>
      </c>
      <c r="C557" s="221">
        <v>2</v>
      </c>
      <c r="D557" s="33" t="s">
        <v>110</v>
      </c>
      <c r="E557" s="35">
        <v>1999</v>
      </c>
      <c r="F557" s="39">
        <v>18306.010928961747</v>
      </c>
      <c r="G557" s="33" t="s">
        <v>186</v>
      </c>
      <c r="H557" s="687"/>
    </row>
    <row r="558" spans="1:8" s="232" customFormat="1" x14ac:dyDescent="0.25">
      <c r="A558" s="33" t="s">
        <v>856</v>
      </c>
      <c r="B558" s="33" t="s">
        <v>857</v>
      </c>
      <c r="C558" s="221">
        <v>2.2999999999999998</v>
      </c>
      <c r="D558" s="33" t="s">
        <v>110</v>
      </c>
      <c r="E558" s="35">
        <v>1999</v>
      </c>
      <c r="F558" s="39">
        <v>18852.459016393441</v>
      </c>
      <c r="G558" s="33" t="s">
        <v>186</v>
      </c>
      <c r="H558" s="687"/>
    </row>
    <row r="559" spans="1:8" s="232" customFormat="1" x14ac:dyDescent="0.25">
      <c r="A559" s="33" t="s">
        <v>856</v>
      </c>
      <c r="B559" s="33" t="s">
        <v>857</v>
      </c>
      <c r="C559" s="221">
        <v>2.8</v>
      </c>
      <c r="D559" s="33" t="s">
        <v>44</v>
      </c>
      <c r="E559" s="35">
        <v>1999</v>
      </c>
      <c r="F559" s="39">
        <v>19398.907103825135</v>
      </c>
      <c r="G559" s="33" t="s">
        <v>186</v>
      </c>
      <c r="H559" s="687"/>
    </row>
    <row r="560" spans="1:8" s="232" customFormat="1" x14ac:dyDescent="0.25">
      <c r="A560" s="77" t="s">
        <v>856</v>
      </c>
      <c r="B560" s="77" t="s">
        <v>1514</v>
      </c>
      <c r="C560" s="405">
        <v>1</v>
      </c>
      <c r="D560" s="77" t="s">
        <v>110</v>
      </c>
      <c r="E560" s="78">
        <v>1999</v>
      </c>
      <c r="F560" s="171">
        <v>12337</v>
      </c>
      <c r="G560" s="77" t="s">
        <v>186</v>
      </c>
      <c r="H560" s="687"/>
    </row>
    <row r="561" spans="1:9" s="232" customFormat="1" x14ac:dyDescent="0.25">
      <c r="A561" s="77" t="s">
        <v>856</v>
      </c>
      <c r="B561" s="77" t="s">
        <v>1514</v>
      </c>
      <c r="C561" s="405">
        <v>1</v>
      </c>
      <c r="D561" s="77" t="s">
        <v>110</v>
      </c>
      <c r="E561" s="78">
        <v>1999</v>
      </c>
      <c r="F561" s="171">
        <v>11837</v>
      </c>
      <c r="G561" s="77" t="s">
        <v>1213</v>
      </c>
      <c r="H561" s="687"/>
    </row>
    <row r="562" spans="1:9" s="232" customFormat="1" x14ac:dyDescent="0.25">
      <c r="A562" s="77" t="s">
        <v>856</v>
      </c>
      <c r="B562" s="77" t="s">
        <v>1514</v>
      </c>
      <c r="C562" s="405">
        <v>1.4</v>
      </c>
      <c r="D562" s="77" t="s">
        <v>110</v>
      </c>
      <c r="E562" s="78">
        <v>1999</v>
      </c>
      <c r="F562" s="171">
        <v>13337</v>
      </c>
      <c r="G562" s="77" t="s">
        <v>186</v>
      </c>
      <c r="H562" s="687"/>
    </row>
    <row r="563" spans="1:9" s="232" customFormat="1" x14ac:dyDescent="0.25">
      <c r="A563" s="77" t="s">
        <v>856</v>
      </c>
      <c r="B563" s="77" t="s">
        <v>1514</v>
      </c>
      <c r="C563" s="405">
        <v>1.4</v>
      </c>
      <c r="D563" s="77" t="s">
        <v>110</v>
      </c>
      <c r="E563" s="78">
        <v>1999</v>
      </c>
      <c r="F563" s="171">
        <v>16337</v>
      </c>
      <c r="G563" s="77" t="s">
        <v>1213</v>
      </c>
      <c r="H563" s="687"/>
    </row>
    <row r="564" spans="1:9" s="232" customFormat="1" x14ac:dyDescent="0.25">
      <c r="A564" s="77" t="s">
        <v>856</v>
      </c>
      <c r="B564" s="77" t="s">
        <v>1514</v>
      </c>
      <c r="C564" s="323">
        <v>1.6</v>
      </c>
      <c r="D564" s="77" t="s">
        <v>110</v>
      </c>
      <c r="E564" s="78">
        <v>1999</v>
      </c>
      <c r="F564" s="171">
        <v>13737</v>
      </c>
      <c r="G564" s="77" t="s">
        <v>186</v>
      </c>
      <c r="H564" s="687"/>
    </row>
    <row r="565" spans="1:9" s="232" customFormat="1" x14ac:dyDescent="0.25">
      <c r="A565" s="77" t="s">
        <v>856</v>
      </c>
      <c r="B565" s="77" t="s">
        <v>1514</v>
      </c>
      <c r="C565" s="323">
        <v>1.6</v>
      </c>
      <c r="D565" s="77" t="s">
        <v>110</v>
      </c>
      <c r="E565" s="78">
        <v>1999</v>
      </c>
      <c r="F565" s="171">
        <v>13237</v>
      </c>
      <c r="G565" s="77" t="s">
        <v>1213</v>
      </c>
      <c r="H565" s="687"/>
    </row>
    <row r="566" spans="1:9" s="232" customFormat="1" x14ac:dyDescent="0.25">
      <c r="A566" s="77" t="s">
        <v>856</v>
      </c>
      <c r="B566" s="77" t="s">
        <v>1514</v>
      </c>
      <c r="C566" s="323">
        <v>1.9</v>
      </c>
      <c r="D566" s="77" t="s">
        <v>110</v>
      </c>
      <c r="E566" s="78">
        <v>1999</v>
      </c>
      <c r="F566" s="171">
        <v>14137</v>
      </c>
      <c r="G566" s="77" t="s">
        <v>186</v>
      </c>
      <c r="H566" s="687"/>
    </row>
    <row r="567" spans="1:9" s="232" customFormat="1" x14ac:dyDescent="0.25">
      <c r="A567" s="77" t="s">
        <v>856</v>
      </c>
      <c r="B567" s="77" t="s">
        <v>1514</v>
      </c>
      <c r="C567" s="323">
        <v>1.9</v>
      </c>
      <c r="D567" s="77" t="s">
        <v>110</v>
      </c>
      <c r="E567" s="78">
        <v>1999</v>
      </c>
      <c r="F567" s="171">
        <v>13737</v>
      </c>
      <c r="G567" s="77" t="s">
        <v>1213</v>
      </c>
      <c r="H567" s="687"/>
    </row>
    <row r="568" spans="1:9" x14ac:dyDescent="0.25">
      <c r="H568" s="234"/>
      <c r="I568" s="234"/>
    </row>
    <row r="569" spans="1:9" x14ac:dyDescent="0.25">
      <c r="F569" s="358"/>
      <c r="H569" s="234"/>
      <c r="I569" s="234"/>
    </row>
    <row r="570" spans="1:9" x14ac:dyDescent="0.25">
      <c r="F570" s="358"/>
      <c r="H570" s="234"/>
      <c r="I570" s="234"/>
    </row>
    <row r="571" spans="1:9" x14ac:dyDescent="0.25">
      <c r="F571" s="358"/>
      <c r="H571" s="234"/>
      <c r="I571" s="234"/>
    </row>
    <row r="572" spans="1:9" x14ac:dyDescent="0.25">
      <c r="F572" s="358"/>
      <c r="H572" s="234"/>
      <c r="I572" s="234"/>
    </row>
    <row r="573" spans="1:9" x14ac:dyDescent="0.25">
      <c r="F573" s="358"/>
      <c r="H573" s="234"/>
      <c r="I573" s="234"/>
    </row>
    <row r="574" spans="1:9" x14ac:dyDescent="0.25">
      <c r="F574" s="358"/>
      <c r="H574" s="234"/>
      <c r="I574" s="234"/>
    </row>
    <row r="575" spans="1:9" x14ac:dyDescent="0.25">
      <c r="F575" s="358"/>
      <c r="H575" s="234"/>
      <c r="I575" s="234"/>
    </row>
    <row r="576" spans="1:9" x14ac:dyDescent="0.25">
      <c r="F576" s="358"/>
      <c r="H576" s="234"/>
      <c r="I576" s="234"/>
    </row>
    <row r="577" spans="6:9" x14ac:dyDescent="0.25">
      <c r="F577" s="358"/>
      <c r="H577" s="234"/>
      <c r="I577" s="234"/>
    </row>
    <row r="578" spans="6:9" x14ac:dyDescent="0.25">
      <c r="H578" s="234"/>
      <c r="I578" s="234"/>
    </row>
    <row r="579" spans="6:9" x14ac:dyDescent="0.25">
      <c r="H579" s="234"/>
      <c r="I579" s="234"/>
    </row>
    <row r="580" spans="6:9" x14ac:dyDescent="0.25">
      <c r="H580" s="234"/>
      <c r="I580" s="234"/>
    </row>
    <row r="581" spans="6:9" x14ac:dyDescent="0.25">
      <c r="H581" s="234"/>
      <c r="I581" s="234"/>
    </row>
    <row r="582" spans="6:9" x14ac:dyDescent="0.25">
      <c r="H582" s="234"/>
      <c r="I582" s="234"/>
    </row>
    <row r="583" spans="6:9" x14ac:dyDescent="0.25">
      <c r="H583" s="234"/>
      <c r="I583" s="234"/>
    </row>
    <row r="584" spans="6:9" x14ac:dyDescent="0.25">
      <c r="H584" s="234"/>
      <c r="I584" s="234"/>
    </row>
    <row r="585" spans="6:9" x14ac:dyDescent="0.25">
      <c r="H585" s="234"/>
      <c r="I585" s="234"/>
    </row>
    <row r="586" spans="6:9" x14ac:dyDescent="0.25">
      <c r="H586" s="234"/>
      <c r="I586" s="234"/>
    </row>
    <row r="587" spans="6:9" x14ac:dyDescent="0.25">
      <c r="H587" s="234"/>
      <c r="I587" s="234"/>
    </row>
    <row r="588" spans="6:9" x14ac:dyDescent="0.25">
      <c r="H588" s="234"/>
      <c r="I588" s="234"/>
    </row>
    <row r="589" spans="6:9" x14ac:dyDescent="0.25">
      <c r="H589" s="234"/>
      <c r="I589" s="234"/>
    </row>
    <row r="590" spans="6:9" x14ac:dyDescent="0.25">
      <c r="H590" s="234"/>
      <c r="I590" s="234"/>
    </row>
    <row r="591" spans="6:9" x14ac:dyDescent="0.25">
      <c r="H591" s="234"/>
      <c r="I591" s="234"/>
    </row>
    <row r="592" spans="6:9" x14ac:dyDescent="0.25">
      <c r="H592" s="234"/>
      <c r="I592" s="234"/>
    </row>
    <row r="593" spans="8:9" x14ac:dyDescent="0.25">
      <c r="H593" s="234"/>
      <c r="I593" s="234"/>
    </row>
    <row r="594" spans="8:9" x14ac:dyDescent="0.25">
      <c r="H594" s="234"/>
      <c r="I594" s="234"/>
    </row>
    <row r="595" spans="8:9" x14ac:dyDescent="0.25">
      <c r="H595" s="234"/>
      <c r="I595" s="234"/>
    </row>
    <row r="651" spans="1:7" x14ac:dyDescent="0.25">
      <c r="A651" s="234"/>
      <c r="B651" s="234"/>
      <c r="C651" s="572"/>
      <c r="D651" s="688"/>
      <c r="E651" s="689"/>
      <c r="F651" s="234"/>
      <c r="G651" s="234"/>
    </row>
  </sheetData>
  <sheetProtection algorithmName="SHA-512" hashValue="xtlfwn0eQUrrZWDE3J7WbUPgsgRq7vtyYc7HimPlBrkH9szgJ1p1yIkAw9oUrOXbC2f9ieMyrZaQFLWvOXQefQ==" saltValue="XONXP9NT3x/JDIQUzXeYjg==" spinCount="100000" sheet="1" objects="1" scenarios="1"/>
  <sortState ref="A2:G711">
    <sortCondition ref="A2"/>
  </sortState>
  <hyperlinks>
    <hyperlink ref="C199" r:id="rId1" display="http://specs.cars-directory.net/mitsubishi/lancer/1.3_MX_11832.html"/>
    <hyperlink ref="C200" r:id="rId2" display="http://specs.cars-directory.net/mitsubishi/lancer/1.3_T_11824.html"/>
    <hyperlink ref="C201" r:id="rId3" display="http://specs.cars-directory.net/mitsubishi/lancer/1.5_MX_11835.html"/>
    <hyperlink ref="C202" r:id="rId4" display="http://specs.cars-directory.net/mitsubishi/lancer/1.5_MX_11841.html"/>
    <hyperlink ref="C203" r:id="rId5" display="http://specs.cars-directory.net/mitsubishi/lancer/1.5_MX_extra_11852.html"/>
    <hyperlink ref="C204" r:id="rId6" display="http://specs.cars-directory.net/mitsubishi/lancer/1.5_MX_saloon_11860.html"/>
    <hyperlink ref="C205" r:id="rId7" display="http://specs.cars-directory.net/mitsubishi/lancer/1.5_MX_saloon_11864.html"/>
    <hyperlink ref="C206" r:id="rId8" display="http://specs.cars-directory.net/mitsubishi/lancer/1.6_MR_11884.html"/>
    <hyperlink ref="C207" r:id="rId9" display="http://specs.cars-directory.net/mitsubishi/lancer/1.6_MR_MIVEC-MD_11892.html"/>
    <hyperlink ref="C211" r:id="rId10" display="http://specs.cars-directory.net/mitsubishi/lancer/2.0DT_MX_saloon_11910.html"/>
    <hyperlink ref="C212" r:id="rId11" display="http://specs.cars-directory.net/mitsubishi/lancer/2.0DT_MX_saloon_11914.html"/>
    <hyperlink ref="C216" r:id="rId12" display="http://specs.cars-directory.net/mitsubishi/legnum/2.4_24_custom_12135.html"/>
    <hyperlink ref="C222" r:id="rId13" display="http://specs.cars-directory.net/mitsubishi/libero/1.5_MVV_12017.html"/>
    <hyperlink ref="C237" r:id="rId14" display="http://specs.cars-directory.net/mitsubishi/pajero/3.2_20th_anniversary_premium_package_diesel_turbo_4WD_58359.html"/>
    <hyperlink ref="C238" r:id="rId15" display="http://specs.cars-directory.net/mitsubishi/pajero/3.5_20th_anniversary_premium_package_4WD_58370.html"/>
    <hyperlink ref="C242" r:id="rId16" display="http://specs.cars-directory.net/mitsubishi/pajero_io/1.8_active_field_edition_4WD_41555.html"/>
    <hyperlink ref="C245" r:id="rId17" display="http://specs.cars-directory.net/mitsubishi/pistachio/1.1_10303.html"/>
    <hyperlink ref="C246" r:id="rId18" display="http://specs.cars-directory.net/mitsubishi/proudia/3.5_A_specification_10463.html"/>
    <hyperlink ref="C247" r:id="rId19" display="http://specs.cars-directory.net/mitsubishi/proudia/3.5_B_specification_10464.html"/>
    <hyperlink ref="C248" r:id="rId20" display="http://specs.cars-directory.net/mitsubishi/proudia/4.5_C_specification_10465.html"/>
    <hyperlink ref="C251" r:id="rId21" display="http://specs.cars-directory.net/mitsubishi/rvr/2.0_sports_gear_X3_7890.html"/>
    <hyperlink ref="C252" r:id="rId22" display="http://specs.cars-directory.net/mitsubishi/rvr/2.4_Sport_gear_aero_7894.html"/>
    <hyperlink ref="C255" r:id="rId23" display="http://specs.cars-directory.net/mitsubishi/toppo_bj/660_Guppy_9716.html"/>
    <hyperlink ref="C257" r:id="rId24" display="http://specs.cars-directory.net/mitsubishi/toppo_bj_wide/1.1_9763.html"/>
    <hyperlink ref="C259" r:id="rId25" display="http://specs.cars-directory.net/mitsubishi/town_box/660_LX_exceed_package_high_roof_48133.html"/>
    <hyperlink ref="C261" r:id="rId26" display="http://specs.cars-directory.net/mitsubishi/town_box_wide/1.1_8982.html"/>
    <hyperlink ref="C210" r:id="rId27" display="http://specs.cars-directory.net/mitsubishi/lancer/2.0DT_MX_11904.html"/>
    <hyperlink ref="C215" r:id="rId28" display="http://specs.cars-directory.net/mitsubishi/legnum/2.0_20ST_12124.html"/>
    <hyperlink ref="C217" r:id="rId29" display="http://specs.cars-directory.net/mitsubishi/legnum/2.4_24_custom_12135.html"/>
    <hyperlink ref="C228" r:id="rId30" display="http://specs.cars-directory.net/mitsubishi/minica/660_Ce_sunroof_42387.html"/>
    <hyperlink ref="C229" r:id="rId31" display="http://specs.cars-directory.net/mitsubishi/minica/660_Ce_sunroof_42388.html"/>
    <hyperlink ref="C239" r:id="rId32" display="http://specs.cars-directory.net/mitsubishi/pajero/3.5_Evolution_short_9993.html"/>
    <hyperlink ref="C243" r:id="rId33" display="http://specs.cars-directory.net/mitsubishi/pajero_mini/660_active_field_edition_4WD_54956.html"/>
    <hyperlink ref="C249" r:id="rId34" display="http://specs.cars-directory.net/mitsubishi/rvr/1.8_Exceed_7876.html"/>
    <hyperlink ref="C250" r:id="rId35" display="http://specs.cars-directory.net/mitsubishi/rvr/1.8_Exceed_7876.html"/>
    <hyperlink ref="C253" r:id="rId36" display="http://specs.cars-directory.net/mitsubishi/rvr/2.4_Sport_gear_aero_7894.html"/>
    <hyperlink ref="C256" r:id="rId37" display="http://specs.cars-directory.net/mitsubishi/toppo_bj/660_Guppy_9716.html"/>
    <hyperlink ref="C258" r:id="rId38" display="http://specs.cars-directory.net/mitsubishi/toppo_bj_wide/1.1_9764.html"/>
    <hyperlink ref="C260" r:id="rId39" display="http://specs.cars-directory.net/mitsubishi/town_box/660_LX_exceed_package_high_roof_48133.html"/>
    <hyperlink ref="C315" r:id="rId40" display="http://specs.cars-directory.net/toyota/altezza/2.0_AS200_23783.html"/>
    <hyperlink ref="C317" r:id="rId41" display="http://specs.cars-directory.net/toyota/altezza/2.0_AS200_Z_edition_23791.html"/>
    <hyperlink ref="C316" r:id="rId42" display="http://specs.cars-directory.net/toyota/altezza/2.0_RS200_23808.html"/>
    <hyperlink ref="C318" r:id="rId43" display="http://specs.cars-directory.net/toyota/altezza/2.0_RS200_Z_edition_23818.html"/>
    <hyperlink ref="C319" r:id="rId44" display="http://specs.cars-directory.net/toyota/aristo/3.0_S300_23773.html"/>
    <hyperlink ref="C320" r:id="rId45" display="http://specs.cars-directory.net/toyota/aristo/3.0_V300_23778.html"/>
    <hyperlink ref="C321" r:id="rId46" display="http://specs.cars-directory.net/toyota/caldina/1.8_E_25485.html"/>
    <hyperlink ref="C322" r:id="rId47" display="http://specs.cars-directory.net/toyota/caldina/2.0_E_25487.html"/>
    <hyperlink ref="C323" r:id="rId48" display="http://specs.cars-directory.net/toyota/caldina/2.0_E_25487.html"/>
    <hyperlink ref="C324" r:id="rId49" display="http://specs.cars-directory.net/toyota/caldina/2.0_G_25492.html"/>
    <hyperlink ref="C325" r:id="rId50" display="http://specs.cars-directory.net/toyota/caldina/2.0_G_25492.html"/>
    <hyperlink ref="C326" r:id="rId51" display="http://specs.cars-directory.net/toyota/caldina/2.2DT_E_25512.html"/>
    <hyperlink ref="C327" r:id="rId52" display="http://specs.cars-directory.net/toyota/cami/1.3_P_26414.html"/>
    <hyperlink ref="C328" r:id="rId53" display="http://specs.cars-directory.net/toyota/cami/1.3_P_26414.html"/>
    <hyperlink ref="C329" r:id="rId54" display="http://specs.cars-directory.net/toyota/cami/1.3_Q_26424.html"/>
    <hyperlink ref="C330" r:id="rId55" display="http://specs.cars-directory.net/toyota/cami/1.3_Q_4WD_59082.html"/>
    <hyperlink ref="C331" r:id="rId56" display="http://specs.cars-directory.net/toyota/camry/2.2_25021.html"/>
    <hyperlink ref="C332" r:id="rId57" display="http://specs.cars-directory.net/toyota/camry/2.2_Four_V_selection_25020.html"/>
    <hyperlink ref="C333" r:id="rId58" display="http://specs.cars-directory.net/toyota/camry/2.5_25025.html"/>
    <hyperlink ref="C335" r:id="rId59" display="http://specs.cars-directory.net/toyota/camry_gracia/2.2_Four_25032.html"/>
    <hyperlink ref="C334" r:id="rId60" display="http://specs.cars-directory.net/toyota/camry_gracia/2.2_25038.html"/>
    <hyperlink ref="C336" r:id="rId61" display="http://specs.cars-directory.net/toyota/camry_gracia/2.5_25061.html"/>
    <hyperlink ref="C337" r:id="rId62" display="http://specs.cars-directory.net/toyota/camry_gracia/2.5_Four_G_selection_25071.html"/>
    <hyperlink ref="C342" r:id="rId63" display="http://specs.cars-directory.net/toyota/cavalier/2.4_26401.html"/>
    <hyperlink ref="C343" r:id="rId64" display="http://specs.cars-directory.net/toyota/cavalier/2.4_S_26406.html"/>
    <hyperlink ref="C344" r:id="rId65" display="http://specs.cars-directory.net/toyota/celica/1.8_SS-I_28976.html"/>
    <hyperlink ref="C347" r:id="rId66" display="http://specs.cars-directory.net/toyota/celica/2.0_Convertible_29012.html"/>
    <hyperlink ref="C345" r:id="rId67" display="http://specs.cars-directory.net/toyota/celica/2.0_GT-FOUR_28969.html"/>
    <hyperlink ref="C346" r:id="rId68" display="http://specs.cars-directory.net/toyota/celica/2.0_SS-I_28927.html"/>
    <hyperlink ref="C348" r:id="rId69" display="http://specs.cars-directory.net/toyota/celsior/4.0_A_specification_29025.html"/>
    <hyperlink ref="C349" r:id="rId70" display="http://specs.cars-directory.net/toyota/celsior/4.0_B_specification_29030.html"/>
    <hyperlink ref="C350" r:id="rId71" display="http://specs.cars-directory.net/toyota/celsior/4.0_C_specification_29035.html"/>
    <hyperlink ref="C351" r:id="rId72" display="http://specs.cars-directory.net/toyota/century/5.0_29081.html"/>
    <hyperlink ref="C352" r:id="rId73" display="http://specs.cars-directory.net/toyota/chaser/1.8_Raffine_29826.html"/>
    <hyperlink ref="C353" r:id="rId74" display="http://specs.cars-directory.net/toyota/chaser/2.0_Avante_29834.html"/>
    <hyperlink ref="C359" r:id="rId75" display="http://specs.cars-directory.net/toyota/chaser/2.0_Tourer_29830.html"/>
    <hyperlink ref="C358" r:id="rId76" display="http://specs.cars-directory.net/toyota/chaser/2.4DT_Avante_29849.html"/>
    <hyperlink ref="C354" r:id="rId77" display="http://specs.cars-directory.net/toyota/chaser/2.5_Avante_29853.html"/>
    <hyperlink ref="C355" r:id="rId78" display="http://specs.cars-directory.net/toyota/chaser/2.5_Avante_29853.html"/>
    <hyperlink ref="C360" r:id="rId79" display="http://specs.cars-directory.net/toyota/chaser/2.5_Tourer_S_29856.html"/>
    <hyperlink ref="C356" r:id="rId80" display="http://specs.cars-directory.net/toyota/chaser/3.0_Avante_G_29876.html"/>
    <hyperlink ref="C361" r:id="rId81" display="http://specs.cars-directory.net/toyota/corolla_spacio/1.6_26030.html"/>
    <hyperlink ref="C362" r:id="rId82" display="http://specs.cars-directory.net/toyota/corolla_spacio/1.8_26046.html"/>
    <hyperlink ref="C363" r:id="rId83" display="http://specs.cars-directory.net/toyota/corolla_spacio/1.6_26076.html"/>
    <hyperlink ref="C364" r:id="rId84" display="http://specs.cars-directory.net/toyota/corolla_spacio/1.8_26104.html"/>
    <hyperlink ref="C365" r:id="rId85" display="http://specs.cars-directory.net/toyota/corona_premio/1.6_27737.html"/>
    <hyperlink ref="C366" r:id="rId86" display="http://specs.cars-directory.net/toyota/corona_premio/1.8_E_27749.html"/>
    <hyperlink ref="C367" r:id="rId87" display="http://specs.cars-directory.net/toyota/corona_premio/2.0_E_27773.html"/>
    <hyperlink ref="C368" r:id="rId88" display="http://specs.cars-directory.net/toyota/corona_premio/2.2DT_27790.html"/>
    <hyperlink ref="C369" r:id="rId89" display="http://specs.cars-directory.net/toyota/corona_premio/2.2DT_27790.html"/>
    <hyperlink ref="C376" r:id="rId90" display="http://specs.cars-directory.net/toyota/corsa/1.3_AX_27399.html"/>
    <hyperlink ref="C377" r:id="rId91" display="http://specs.cars-directory.net/toyota/corsa/1.5_AX_27417.html"/>
    <hyperlink ref="C378" r:id="rId92" display="http://specs.cars-directory.net/toyota/corsa/1.5_AX_27419.html"/>
    <hyperlink ref="C379" r:id="rId93" display="http://specs.cars-directory.net/toyota/corsa/1.5_VIT-X_27425.html"/>
    <hyperlink ref="C380" r:id="rId94" display="http://specs.cars-directory.net/toyota/corsa/1.5_VIT-X_27428.html"/>
    <hyperlink ref="C372" r:id="rId95" display="http://specs.cars-directory.net/toyota/corsa/1.3_Moa_27473.html"/>
    <hyperlink ref="C375" r:id="rId96" display="http://specs.cars-directory.net/toyota/corsa/1.3_Moa_27473.html"/>
    <hyperlink ref="C370" r:id="rId97" display="http://specs.cars-directory.net/toyota/corsa/1.5_Cynthia_27489.html"/>
    <hyperlink ref="C371" r:id="rId98" display="http://specs.cars-directory.net/toyota/corsa/1.5_Cynthia_27489.html"/>
    <hyperlink ref="C373" r:id="rId99" display="http://specs.cars-directory.net/toyota/corsa/1.5_Cynthia_27489.html"/>
    <hyperlink ref="C374" r:id="rId100" display="http://specs.cars-directory.net/toyota/corsa/1.5DT_Moa_27481.html"/>
    <hyperlink ref="C382" r:id="rId101" display="http://specs.cars-directory.net/toyota/cresta/2.0_Exceed_27121.html"/>
    <hyperlink ref="C386" r:id="rId102" display="http://specs.cars-directory.net/toyota/cresta/2.0_Super_Lucent_27116.html"/>
    <hyperlink ref="C381" r:id="rId103" display="http://specs.cars-directory.net/toyota/cresta/2.4DT_SC_27126.html"/>
    <hyperlink ref="C383" r:id="rId104" display="http://specs.cars-directory.net/toyota/cresta/2.5_Exceed_27134.html"/>
    <hyperlink ref="C385" r:id="rId105" display="http://specs.cars-directory.net/toyota/cresta/2.5_Roulant_27137.html"/>
    <hyperlink ref="C387" r:id="rId106" display="http://specs.cars-directory.net/toyota/cresta/2.5_Super_Lucent_27131.html"/>
    <hyperlink ref="C388" r:id="rId107" display="http://specs.cars-directory.net/toyota/cresta/2.5_Super_Lucent_27131.html"/>
    <hyperlink ref="C384" r:id="rId108" display="http://specs.cars-directory.net/toyota/cresta/3.0_Exceed_G_27152.html"/>
    <hyperlink ref="C391" r:id="rId109" display="http://specs.cars-directory.net/toyota/crown/2.5_Four_royal_extra_26667.html"/>
    <hyperlink ref="C392" r:id="rId110" display="http://specs.cars-directory.net/toyota/crown/2.5_Four_royal_extra_Q_package_26670.html"/>
    <hyperlink ref="C397" r:id="rId111" display="http://specs.cars-directory.net/toyota/crown/3.0_Four_royal_saloon_26675.html"/>
    <hyperlink ref="C398" r:id="rId112" display="http://specs.cars-directory.net/toyota/crown/3.0_Royal_saloon_26673.html"/>
    <hyperlink ref="C393" r:id="rId113" display="http://specs.cars-directory.net/toyota/crown/2.5_Athlete_26682.html"/>
    <hyperlink ref="C394" r:id="rId114" display="http://specs.cars-directory.net/toyota/crown/2.5_Athlete_V_26687.html"/>
    <hyperlink ref="C389" r:id="rId115" display="http://specs.cars-directory.net/toyota/crown/2.0_S_saloon_EXT_royal_S_package_3_number_26824.html"/>
    <hyperlink ref="C400" r:id="rId116" display="http://specs.cars-directory.net/toyota/crown/2.4DT_Royal_saloon_26832.html"/>
    <hyperlink ref="C395" r:id="rId117" display="http://specs.cars-directory.net/toyota/crown/2.5_Four_royal_saloon_26848.html"/>
    <hyperlink ref="C396" r:id="rId118" display="http://specs.cars-directory.net/toyota/crown/2.5_Royal_saloon_26844.html"/>
    <hyperlink ref="C399" r:id="rId119" display="http://specs.cars-directory.net/toyota/crown/3.0_Royal_saloon_26851.html"/>
    <hyperlink ref="C390" r:id="rId120" display="http://specs.cars-directory.net/toyota/crown/2.0_deluxe_54888.html"/>
    <hyperlink ref="C401" r:id="rId121" display="http://specs.cars-directory.net/toyota/crown_estate/3.0_athlete_G_55404.html"/>
    <hyperlink ref="C402" r:id="rId122" display="http://specs.cars-directory.net/toyota/crown_wagon/2.0_wagon_royal_extra_26887.html"/>
    <hyperlink ref="C403" r:id="rId123" display="http://specs.cars-directory.net/toyota/curren/1.8_TS_25542.html"/>
    <hyperlink ref="C404" r:id="rId124" display="http://specs.cars-directory.net/toyota/curren/2.0_FS_25545.html"/>
    <hyperlink ref="C405" r:id="rId125" display="http://specs.cars-directory.net/toyota/cynos/1.3_Alpha_convertible_27823.html"/>
    <hyperlink ref="C406" r:id="rId126" display="http://specs.cars-directory.net/toyota/cynos/1.5_beta_convertible_27828.html"/>
    <hyperlink ref="C407" r:id="rId127" display="http://specs.cars-directory.net/toyota/duet/1.0_V_29891.html"/>
    <hyperlink ref="C408" r:id="rId128" display="http://specs.cars-directory.net/toyota/duet/1.0_V_29900.html"/>
    <hyperlink ref="C409" r:id="rId129" display="http://specs.cars-directory.net/toyota/funcargo/1.3_J_31490.html"/>
    <hyperlink ref="C410" r:id="rId130" display="http://specs.cars-directory.net/toyota/funcargo/1.5_G_31499.html"/>
    <hyperlink ref="C411" r:id="rId131" display="http://specs.cars-directory.net/toyota/funcargo/1.5_G_31503.html"/>
    <hyperlink ref="C412" r:id="rId132" display="http://specs.cars-directory.net/toyota/gaia/2.0_26326.html"/>
    <hyperlink ref="C413" r:id="rId133" display="http://specs.cars-directory.net/toyota/gaia/2.0_26326.html"/>
    <hyperlink ref="C414" r:id="rId134" display="http://specs.cars-directory.net/toyota/gaia/2.2DT_26378.html"/>
    <hyperlink ref="C415" r:id="rId135" display="http://specs.cars-directory.net/toyota/grand_hiace/3.0DT_G_27221.html"/>
    <hyperlink ref="C416" r:id="rId136" display="http://specs.cars-directory.net/toyota/grand_hiace/3.0DT_G_J_edition_27219.html"/>
    <hyperlink ref="C417" r:id="rId137" display="http://specs.cars-directory.net/toyota/grand_hiace/3.4_G_27239.html"/>
    <hyperlink ref="C418" r:id="rId138" display="http://specs.cars-directory.net/toyota/grand_hiace/3.4_G_27239.html"/>
    <hyperlink ref="C419" r:id="rId139" display="http://specs.cars-directory.net/toyota/grand_hiace/3.4_Limited_27248.html"/>
    <hyperlink ref="C420" r:id="rId140" display="http://specs.cars-directory.net/toyota/grand_hiace/3.4_Limited_27248.html"/>
    <hyperlink ref="C421" r:id="rId141" display="http://specs.cars-directory.net/toyota/granvia/2.7_G_27257.html"/>
    <hyperlink ref="C422" r:id="rId142" display="http://specs.cars-directory.net/toyota/granvia/3.0DT_G_27271.html"/>
    <hyperlink ref="C423" r:id="rId143" display="http://specs.cars-directory.net/toyota/granvia/3.0DT_G_27275.html"/>
    <hyperlink ref="C424" r:id="rId144" display="http://specs.cars-directory.net/toyota/granvia/3.4_G_27314.html"/>
    <hyperlink ref="C425" r:id="rId145" display="http://specs.cars-directory.net/toyota/granvia/3.4_G_cruising_selection_27323.html"/>
    <hyperlink ref="C426" r:id="rId146" display="http://specs.cars-directory.net/toyota/granvia/3.4_MF_comfort_selection_27318.html"/>
    <hyperlink ref="C427" r:id="rId147" display="http://specs.cars-directory.net/toyota/granvia/3.4_MF_comfort_selection_27318.html"/>
    <hyperlink ref="C428" r:id="rId148" display="http://specs.cars-directory.net/toyota/granvia/3.4_Q_27335.html"/>
    <hyperlink ref="C429" r:id="rId149" display="http://specs.cars-directory.net/toyota/granvia/3.4_Q_27335.html"/>
    <hyperlink ref="C430" r:id="rId150" display="http://specs.cars-directory.net/toyota/harrier/2.2_Four_31086.html"/>
    <hyperlink ref="C431" r:id="rId151" display="http://specs.cars-directory.net/toyota/harrier/2.2_FOUR_extra_G_package_4WD_38418.html"/>
    <hyperlink ref="C432" r:id="rId152" display="http://specs.cars-directory.net/toyota/harrier/3.0_31096.html"/>
    <hyperlink ref="C433" r:id="rId153" display="http://specs.cars-directory.net/toyota/harrier/3.0_31096.html"/>
    <hyperlink ref="C437" r:id="rId154" display="http://specs.cars-directory.net/toyota/ipsum/2.0_24002.html"/>
    <hyperlink ref="C438" r:id="rId155" display="http://specs.cars-directory.net/toyota/ipsum/2.0_24002.html"/>
    <hyperlink ref="C439" r:id="rId156" display="http://specs.cars-directory.net/toyota/ipsum/2.2DT_E_selection_24029.html"/>
    <hyperlink ref="C440" r:id="rId157" display="http://specs.cars-directory.net/toyota/lite_ace/2.2DT_AXL_high_roof_32304.html"/>
    <hyperlink ref="C441" r:id="rId158" display="http://specs.cars-directory.net/toyota/lite_ace/2.2DT_AXL_high_roof_32304.html"/>
    <hyperlink ref="C442" r:id="rId159" display="http://specs.cars-directory.net/toyota/lite_ace_noah/2.0_Field_Tourer_standart_roof_32423.html"/>
    <hyperlink ref="C443" r:id="rId160" display="http://specs.cars-directory.net/toyota/lite_ace_noah/2.0_Field_Tourer_standart_roof_32423.html"/>
    <hyperlink ref="C444" r:id="rId161" display="http://specs.cars-directory.net/toyota/lite_ace_noah/2.2DT_Field_Tourer_standart_roof_32481.html"/>
    <hyperlink ref="C445" r:id="rId162" display="http://specs.cars-directory.net/toyota/lite_ace_noah/2.2DT_Field_Tourer_standart_roof_32481.html"/>
    <hyperlink ref="C448" r:id="rId163" display="http://specs.cars-directory.net/toyota/mark_ii/2.5_Grande_31950.html"/>
    <hyperlink ref="C449" r:id="rId164" display="http://specs.cars-directory.net/toyota/mark_ii/2.5_Grande_31950.html"/>
    <hyperlink ref="C447" r:id="rId165" display="http://specs.cars-directory.net/toyota/mark_ii/2.4DT_Grande_31841.html"/>
    <hyperlink ref="C446" r:id="rId166" display="http://specs.cars-directory.net/toyota/mark_ii/1.8_GR_saloon_31746.html"/>
    <hyperlink ref="C450" r:id="rId167" display="http://specs.cars-directory.net/toyota/nadia/2.0_29940.html"/>
    <hyperlink ref="C451" r:id="rId168" display="http://specs.cars-directory.net/toyota/nadia/2.0_29940.html"/>
    <hyperlink ref="C452" r:id="rId169" display="http://specs.cars-directory.net/toyota/platz/1.0_F_31519.html"/>
    <hyperlink ref="C453" r:id="rId170" display="http://specs.cars-directory.net/toyota/platz/1.3_F_31545.html"/>
    <hyperlink ref="C454" r:id="rId171" display="http://specs.cars-directory.net/toyota/platz/1.3_F_31545.html"/>
    <hyperlink ref="C455" r:id="rId172" display="http://specs.cars-directory.net/toyota/platz/1.5_F_31586.html"/>
    <hyperlink ref="C456" r:id="rId173" display="http://specs.cars-directory.net/toyota/raum/1.5_32568.html"/>
    <hyperlink ref="C457" r:id="rId174" display="http://specs.cars-directory.net/toyota/raum/1.5_32568.html"/>
    <hyperlink ref="C458" r:id="rId175" display="http://specs.cars-directory.net/toyota/sprinter/1.3_LX_28414.html"/>
    <hyperlink ref="C459" r:id="rId176" display="http://specs.cars-directory.net/toyota/sprinter/1.5_LX_28432.html"/>
    <hyperlink ref="C460" r:id="rId177" display="http://specs.cars-directory.net/toyota/sprinter/1.6_GT_28494.html"/>
    <hyperlink ref="C461" r:id="rId178" display="http://specs.cars-directory.net/toyota/sprinter/1.6_GT_28494.html"/>
    <hyperlink ref="C462" r:id="rId179" display="http://specs.cars-directory.net/toyota/sprinter/2.0D_LX_28502.html"/>
    <hyperlink ref="C463" r:id="rId180" display="http://specs.cars-directory.net/toyota/sprinter/2.0D_LX_28502.html"/>
    <hyperlink ref="C464" r:id="rId181" display="http://specs.cars-directory.net/toyota/sprinter/2.2D_LX_28540.html"/>
    <hyperlink ref="C465" r:id="rId182" display="http://specs.cars-directory.net/toyota/sprinter/2.2D_LX_28540.html"/>
    <hyperlink ref="C474" r:id="rId183" display="http://specs.cars-directory.net/toyota/tercel/1.5_Joinus_29251.html"/>
    <hyperlink ref="C475" r:id="rId184" display="http://specs.cars-directory.net/toyota/tercel/1.5_Joinus_29251.html"/>
    <hyperlink ref="C476" r:id="rId185" display="http://specs.cars-directory.net/toyota/tercel/1.5DT_Joinus_29242.html"/>
    <hyperlink ref="C470" r:id="rId186" display="http://specs.cars-directory.net/toyota/tercel/1.3_Avenue_29351.html"/>
    <hyperlink ref="C471" r:id="rId187" display="http://specs.cars-directory.net/toyota/tercel/1.3_Avenue_29351.html"/>
    <hyperlink ref="C472" r:id="rId188" display="http://specs.cars-directory.net/toyota/tercel/1.5_Joinus_29363.html"/>
    <hyperlink ref="C473" r:id="rId189" display="http://specs.cars-directory.net/toyota/tercel/1.5_Joinus_29363.html"/>
    <hyperlink ref="C477" r:id="rId190" display="http://specs.cars-directory.net/toyota/town_ace/2.0_SW_high_roof_29615.html"/>
    <hyperlink ref="C478" r:id="rId191" display="http://specs.cars-directory.net/toyota/town_ace/2.0_SW_high_roof_29615.html"/>
    <hyperlink ref="C479" r:id="rId192" display="http://specs.cars-directory.net/toyota/town_ace_noah/2.2DT_Field_Tourer_standart_roof_29676.html"/>
    <hyperlink ref="C480" r:id="rId193" display="http://specs.cars-directory.net/toyota/town_ace_noah/2.2DT_Field_Tourer_standart_roof_29676.html"/>
    <hyperlink ref="C481" r:id="rId194" display="http://specs.cars-directory.net/toyota/vitz/1.3_Clavia_33148.html"/>
    <hyperlink ref="C300" r:id="rId195" display="http://specs.cars-directory.net/nissan/terrano/2.7DT_R3m-R_16957.html"/>
    <hyperlink ref="C301" r:id="rId196" display="http://specs.cars-directory.net/nissan/terrano/3.2DT_G3m-R_16972.html"/>
    <hyperlink ref="C302" r:id="rId197" display="http://specs.cars-directory.net/nissan/terrano/3.3_R3m-R_16993.html"/>
    <hyperlink ref="C297" r:id="rId198" display="http://specs.cars-directory.net/nissan/terrano_regulus/3.0DT_RS-R_limited_17010.html"/>
    <hyperlink ref="C298" r:id="rId199" display="http://specs.cars-directory.net/nissan/terrano_regulus/3.2DT_RS-R_17014.html"/>
    <hyperlink ref="C290" r:id="rId200" display="http://specs.cars-directory.net/nissan/sunny/1.3_EX_saloon_14579.html"/>
    <hyperlink ref="C291" r:id="rId201" display="http://specs.cars-directory.net/nissan/sunny/1.5_EX_saloon_14613.html"/>
    <hyperlink ref="C293" r:id="rId202" display="http://specs.cars-directory.net/nissan/sunny/1.8_Super_saloon_14653.html"/>
    <hyperlink ref="C295" r:id="rId203" display="http://specs.cars-directory.net/nissan/sunny/2.2D_EX_saloon_14661.html"/>
    <hyperlink ref="C294" r:id="rId204" display="http://specs.cars-directory.net/nissan/sunny/2.0D_EX_saloon_14537.html"/>
    <hyperlink ref="C434" r:id="rId205" display="http://specs.cars-directory.net/toyota/hiace/2.4_Custom_30032.html"/>
    <hyperlink ref="C435" r:id="rId206" display="http://specs.cars-directory.net/toyota/hiace/3.0DT_Deluxe_30080.html"/>
    <hyperlink ref="C436" r:id="rId207" display="http://specs.cars-directory.net/toyota/hiace/3.0DT_Deluxe_30080.html"/>
    <hyperlink ref="C466" r:id="rId208" display="http://specs.cars-directory.net/toyota/starlet/1.5D_Soleil_28114.html"/>
    <hyperlink ref="C467" r:id="rId209" display="http://specs.cars-directory.net/toyota/starlet/1.5D_X_28136.html"/>
    <hyperlink ref="C469" r:id="rId210" display="http://specs.cars-directory.net/toyota/starlet/1.5D_X_28136.html"/>
    <hyperlink ref="C468" r:id="rId211" display="http://specs.cars-directory.net/toyota/starlet/1.5D_Soleil_28114.html"/>
    <hyperlink ref="C513" r:id="rId212" display="http://specs.cars-directory.net/toyota/land_cruiser_prado/4.0_Prado_TX_34650.html"/>
    <hyperlink ref="C505" r:id="rId213" display="http://specs.cars-directory.net/toyota/land_cruiser/4.6_AX_4WD_40163.html"/>
    <hyperlink ref="C514" r:id="rId214" display="http://specs.cars-directory.net/toyota/land_cruiser_prado/4.0_Prado_TX_34650.html"/>
  </hyperlinks>
  <pageMargins left="0.7" right="0.7" top="0.75" bottom="0.75" header="0.3" footer="0.3"/>
  <pageSetup orientation="portrait" r:id="rId2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719"/>
  <sheetViews>
    <sheetView workbookViewId="0">
      <pane ySplit="1" topLeftCell="A300" activePane="bottomLeft" state="frozen"/>
      <selection pane="bottomLeft" activeCell="B320" sqref="B320"/>
    </sheetView>
  </sheetViews>
  <sheetFormatPr defaultRowHeight="15.75" x14ac:dyDescent="0.25"/>
  <cols>
    <col min="1" max="1" width="22.140625" style="40" customWidth="1"/>
    <col min="2" max="2" width="36.140625" style="40" customWidth="1"/>
    <col min="3" max="3" width="27.42578125" style="404" customWidth="1"/>
    <col min="4" max="4" width="13.85546875" style="46" customWidth="1"/>
    <col min="5" max="5" width="13.28515625" style="46" customWidth="1"/>
    <col min="6" max="6" width="14.42578125" style="169" customWidth="1"/>
    <col min="7" max="7" width="37.42578125" style="40" customWidth="1"/>
    <col min="8" max="16384" width="9.140625" style="40"/>
  </cols>
  <sheetData>
    <row r="1" spans="1:7" x14ac:dyDescent="0.25">
      <c r="A1" s="126" t="s">
        <v>105</v>
      </c>
      <c r="B1" s="126" t="s">
        <v>80</v>
      </c>
      <c r="C1" s="382" t="s">
        <v>106</v>
      </c>
      <c r="D1" s="130" t="s">
        <v>107</v>
      </c>
      <c r="E1" s="130" t="s">
        <v>84</v>
      </c>
      <c r="F1" s="165" t="s">
        <v>108</v>
      </c>
      <c r="G1" s="126" t="s">
        <v>109</v>
      </c>
    </row>
    <row r="2" spans="1:7" x14ac:dyDescent="0.25">
      <c r="A2" s="77" t="s">
        <v>3035</v>
      </c>
      <c r="B2" s="80">
        <v>156</v>
      </c>
      <c r="C2" s="405">
        <v>2</v>
      </c>
      <c r="D2" s="78" t="s">
        <v>110</v>
      </c>
      <c r="E2" s="78">
        <v>2000</v>
      </c>
      <c r="F2" s="99">
        <v>15500</v>
      </c>
      <c r="G2" s="77" t="s">
        <v>141</v>
      </c>
    </row>
    <row r="3" spans="1:7" x14ac:dyDescent="0.25">
      <c r="A3" s="77" t="s">
        <v>3035</v>
      </c>
      <c r="B3" s="80">
        <v>156</v>
      </c>
      <c r="C3" s="405">
        <v>2.5</v>
      </c>
      <c r="D3" s="78" t="s">
        <v>110</v>
      </c>
      <c r="E3" s="78">
        <v>2000</v>
      </c>
      <c r="F3" s="99">
        <v>16000</v>
      </c>
      <c r="G3" s="77" t="s">
        <v>141</v>
      </c>
    </row>
    <row r="4" spans="1:7" x14ac:dyDescent="0.25">
      <c r="A4" s="77" t="s">
        <v>3035</v>
      </c>
      <c r="B4" s="80">
        <v>156</v>
      </c>
      <c r="C4" s="405">
        <v>3.2</v>
      </c>
      <c r="D4" s="78" t="s">
        <v>44</v>
      </c>
      <c r="E4" s="78">
        <v>2000</v>
      </c>
      <c r="F4" s="99">
        <v>16500</v>
      </c>
      <c r="G4" s="77" t="s">
        <v>141</v>
      </c>
    </row>
    <row r="5" spans="1:7" x14ac:dyDescent="0.25">
      <c r="A5" s="33" t="s">
        <v>415</v>
      </c>
      <c r="B5" s="33" t="s">
        <v>416</v>
      </c>
      <c r="C5" s="221" t="s">
        <v>6499</v>
      </c>
      <c r="D5" s="35" t="s">
        <v>110</v>
      </c>
      <c r="E5" s="35">
        <v>2000</v>
      </c>
      <c r="F5" s="95">
        <v>19843.715846994535</v>
      </c>
      <c r="G5" s="33" t="s">
        <v>186</v>
      </c>
    </row>
    <row r="6" spans="1:7" x14ac:dyDescent="0.25">
      <c r="A6" s="33" t="s">
        <v>415</v>
      </c>
      <c r="B6" s="33" t="s">
        <v>416</v>
      </c>
      <c r="C6" s="221" t="s">
        <v>6388</v>
      </c>
      <c r="D6" s="35" t="s">
        <v>110</v>
      </c>
      <c r="E6" s="35">
        <v>2000</v>
      </c>
      <c r="F6" s="95">
        <v>19843.715846994535</v>
      </c>
      <c r="G6" s="33" t="s">
        <v>186</v>
      </c>
    </row>
    <row r="7" spans="1:7" x14ac:dyDescent="0.25">
      <c r="A7" s="33" t="s">
        <v>415</v>
      </c>
      <c r="B7" s="33" t="s">
        <v>417</v>
      </c>
      <c r="C7" s="221" t="s">
        <v>6499</v>
      </c>
      <c r="D7" s="35" t="s">
        <v>110</v>
      </c>
      <c r="E7" s="35">
        <v>2000</v>
      </c>
      <c r="F7" s="95">
        <v>21216.666666666664</v>
      </c>
      <c r="G7" s="33" t="s">
        <v>135</v>
      </c>
    </row>
    <row r="8" spans="1:7" x14ac:dyDescent="0.25">
      <c r="A8" s="33" t="s">
        <v>415</v>
      </c>
      <c r="B8" s="33" t="s">
        <v>417</v>
      </c>
      <c r="C8" s="221" t="s">
        <v>6388</v>
      </c>
      <c r="D8" s="35" t="s">
        <v>110</v>
      </c>
      <c r="E8" s="35">
        <v>2000</v>
      </c>
      <c r="F8" s="95">
        <v>25445.355191256829</v>
      </c>
      <c r="G8" s="33" t="s">
        <v>135</v>
      </c>
    </row>
    <row r="9" spans="1:7" x14ac:dyDescent="0.25">
      <c r="A9" s="33" t="s">
        <v>415</v>
      </c>
      <c r="B9" s="33" t="s">
        <v>417</v>
      </c>
      <c r="C9" s="221">
        <v>3.2</v>
      </c>
      <c r="D9" s="35" t="s">
        <v>44</v>
      </c>
      <c r="E9" s="35">
        <v>2000</v>
      </c>
      <c r="F9" s="95">
        <v>33866.120218579235</v>
      </c>
      <c r="G9" s="33" t="s">
        <v>135</v>
      </c>
    </row>
    <row r="10" spans="1:7" x14ac:dyDescent="0.25">
      <c r="A10" s="33" t="s">
        <v>415</v>
      </c>
      <c r="B10" s="33" t="s">
        <v>418</v>
      </c>
      <c r="C10" s="221" t="s">
        <v>6388</v>
      </c>
      <c r="D10" s="35" t="s">
        <v>110</v>
      </c>
      <c r="E10" s="35">
        <v>2000</v>
      </c>
      <c r="F10" s="95">
        <v>43568.306010928958</v>
      </c>
      <c r="G10" s="33" t="s">
        <v>419</v>
      </c>
    </row>
    <row r="11" spans="1:7" x14ac:dyDescent="0.25">
      <c r="A11" s="33" t="s">
        <v>415</v>
      </c>
      <c r="B11" s="33" t="s">
        <v>420</v>
      </c>
      <c r="C11" s="221" t="s">
        <v>6388</v>
      </c>
      <c r="D11" s="35" t="s">
        <v>110</v>
      </c>
      <c r="E11" s="35">
        <v>2000</v>
      </c>
      <c r="F11" s="95">
        <v>35696.721311475412</v>
      </c>
      <c r="G11" s="33" t="s">
        <v>421</v>
      </c>
    </row>
    <row r="12" spans="1:7" x14ac:dyDescent="0.25">
      <c r="A12" s="33" t="s">
        <v>415</v>
      </c>
      <c r="B12" s="33" t="s">
        <v>420</v>
      </c>
      <c r="C12" s="221">
        <v>3.2</v>
      </c>
      <c r="D12" s="35" t="s">
        <v>114</v>
      </c>
      <c r="E12" s="35">
        <v>2000</v>
      </c>
      <c r="F12" s="95">
        <v>45765.027322404363</v>
      </c>
      <c r="G12" s="33" t="s">
        <v>421</v>
      </c>
    </row>
    <row r="13" spans="1:7" x14ac:dyDescent="0.25">
      <c r="A13" s="33" t="s">
        <v>415</v>
      </c>
      <c r="B13" s="33" t="s">
        <v>422</v>
      </c>
      <c r="C13" s="221" t="s">
        <v>6388</v>
      </c>
      <c r="D13" s="35" t="s">
        <v>44</v>
      </c>
      <c r="E13" s="35">
        <v>2000</v>
      </c>
      <c r="F13" s="95">
        <v>32950.819672131147</v>
      </c>
      <c r="G13" s="33" t="s">
        <v>423</v>
      </c>
    </row>
    <row r="14" spans="1:7" x14ac:dyDescent="0.25">
      <c r="A14" s="33" t="s">
        <v>415</v>
      </c>
      <c r="B14" s="33" t="s">
        <v>424</v>
      </c>
      <c r="C14" s="221" t="s">
        <v>6388</v>
      </c>
      <c r="D14" s="35" t="s">
        <v>110</v>
      </c>
      <c r="E14" s="35">
        <v>2000</v>
      </c>
      <c r="F14" s="95">
        <v>29106.557377049179</v>
      </c>
      <c r="G14" s="33" t="s">
        <v>135</v>
      </c>
    </row>
    <row r="15" spans="1:7" x14ac:dyDescent="0.25">
      <c r="A15" s="33" t="s">
        <v>415</v>
      </c>
      <c r="B15" s="33" t="s">
        <v>424</v>
      </c>
      <c r="C15" s="221">
        <v>2.8</v>
      </c>
      <c r="D15" s="35" t="s">
        <v>110</v>
      </c>
      <c r="E15" s="35">
        <v>2000</v>
      </c>
      <c r="F15" s="95">
        <v>58579.234972677586</v>
      </c>
      <c r="G15" s="33" t="s">
        <v>147</v>
      </c>
    </row>
    <row r="16" spans="1:7" x14ac:dyDescent="0.25">
      <c r="A16" s="33" t="s">
        <v>415</v>
      </c>
      <c r="B16" s="33" t="s">
        <v>424</v>
      </c>
      <c r="C16" s="221" t="s">
        <v>6406</v>
      </c>
      <c r="D16" s="35" t="s">
        <v>44</v>
      </c>
      <c r="E16" s="35">
        <v>2000</v>
      </c>
      <c r="F16" s="95">
        <v>64071.038251366117</v>
      </c>
      <c r="G16" s="33" t="s">
        <v>147</v>
      </c>
    </row>
    <row r="17" spans="1:7" x14ac:dyDescent="0.25">
      <c r="A17" s="33" t="s">
        <v>415</v>
      </c>
      <c r="B17" s="33" t="s">
        <v>424</v>
      </c>
      <c r="C17" s="221" t="s">
        <v>6533</v>
      </c>
      <c r="D17" s="35" t="s">
        <v>44</v>
      </c>
      <c r="E17" s="35">
        <v>2000</v>
      </c>
      <c r="F17" s="95">
        <v>87868.852459016402</v>
      </c>
      <c r="G17" s="33" t="s">
        <v>147</v>
      </c>
    </row>
    <row r="18" spans="1:7" x14ac:dyDescent="0.25">
      <c r="A18" s="33" t="s">
        <v>415</v>
      </c>
      <c r="B18" s="33" t="s">
        <v>425</v>
      </c>
      <c r="C18" s="221">
        <v>2.8</v>
      </c>
      <c r="D18" s="35" t="s">
        <v>110</v>
      </c>
      <c r="E18" s="35">
        <v>2000</v>
      </c>
      <c r="F18" s="95">
        <v>43934.426229508201</v>
      </c>
      <c r="G18" s="33" t="s">
        <v>135</v>
      </c>
    </row>
    <row r="19" spans="1:7" x14ac:dyDescent="0.25">
      <c r="A19" s="33" t="s">
        <v>415</v>
      </c>
      <c r="B19" s="33" t="s">
        <v>425</v>
      </c>
      <c r="C19" s="221">
        <v>3.2</v>
      </c>
      <c r="D19" s="35" t="s">
        <v>110</v>
      </c>
      <c r="E19" s="35">
        <v>2000</v>
      </c>
      <c r="F19" s="95">
        <v>54918.03278688524</v>
      </c>
      <c r="G19" s="33" t="s">
        <v>135</v>
      </c>
    </row>
    <row r="20" spans="1:7" x14ac:dyDescent="0.25">
      <c r="A20" s="33" t="s">
        <v>415</v>
      </c>
      <c r="B20" s="33" t="s">
        <v>425</v>
      </c>
      <c r="C20" s="221">
        <v>4.2</v>
      </c>
      <c r="D20" s="35" t="s">
        <v>426</v>
      </c>
      <c r="E20" s="35">
        <v>2000</v>
      </c>
      <c r="F20" s="95">
        <v>62240.43715846994</v>
      </c>
      <c r="G20" s="33" t="s">
        <v>135</v>
      </c>
    </row>
    <row r="21" spans="1:7" x14ac:dyDescent="0.25">
      <c r="A21" s="33" t="s">
        <v>415</v>
      </c>
      <c r="B21" s="33" t="s">
        <v>425</v>
      </c>
      <c r="C21" s="221">
        <v>5.2</v>
      </c>
      <c r="D21" s="35" t="s">
        <v>426</v>
      </c>
      <c r="E21" s="35">
        <v>2000</v>
      </c>
      <c r="F21" s="95">
        <v>73224.043715846987</v>
      </c>
      <c r="G21" s="33" t="s">
        <v>135</v>
      </c>
    </row>
    <row r="22" spans="1:7" x14ac:dyDescent="0.25">
      <c r="A22" s="33" t="s">
        <v>415</v>
      </c>
      <c r="B22" s="33" t="s">
        <v>425</v>
      </c>
      <c r="C22" s="221">
        <v>6</v>
      </c>
      <c r="D22" s="35" t="s">
        <v>426</v>
      </c>
      <c r="E22" s="35">
        <v>2000</v>
      </c>
      <c r="F22" s="95">
        <v>86038.25136612021</v>
      </c>
      <c r="G22" s="33" t="s">
        <v>135</v>
      </c>
    </row>
    <row r="23" spans="1:7" x14ac:dyDescent="0.25">
      <c r="A23" s="33" t="s">
        <v>415</v>
      </c>
      <c r="B23" s="33" t="s">
        <v>428</v>
      </c>
      <c r="C23" s="221" t="s">
        <v>6388</v>
      </c>
      <c r="D23" s="35" t="s">
        <v>44</v>
      </c>
      <c r="E23" s="35">
        <v>2000</v>
      </c>
      <c r="F23" s="95">
        <v>30387.978142076499</v>
      </c>
      <c r="G23" s="33" t="s">
        <v>147</v>
      </c>
    </row>
    <row r="24" spans="1:7" x14ac:dyDescent="0.25">
      <c r="A24" s="33" t="s">
        <v>415</v>
      </c>
      <c r="B24" s="33" t="s">
        <v>428</v>
      </c>
      <c r="C24" s="221">
        <v>3.2</v>
      </c>
      <c r="D24" s="35" t="s">
        <v>44</v>
      </c>
      <c r="E24" s="35">
        <v>2000</v>
      </c>
      <c r="F24" s="95">
        <v>37161.202185792346</v>
      </c>
      <c r="G24" s="33" t="s">
        <v>147</v>
      </c>
    </row>
    <row r="25" spans="1:7" x14ac:dyDescent="0.25">
      <c r="A25" s="33" t="s">
        <v>415</v>
      </c>
      <c r="B25" s="33" t="s">
        <v>429</v>
      </c>
      <c r="C25" s="221" t="s">
        <v>6408</v>
      </c>
      <c r="D25" s="35" t="s">
        <v>44</v>
      </c>
      <c r="E25" s="35">
        <v>2000</v>
      </c>
      <c r="F25" s="95">
        <v>38259.562841530045</v>
      </c>
      <c r="G25" s="33" t="s">
        <v>147</v>
      </c>
    </row>
    <row r="26" spans="1:7" x14ac:dyDescent="0.25">
      <c r="A26" s="33" t="s">
        <v>415</v>
      </c>
      <c r="B26" s="33" t="s">
        <v>429</v>
      </c>
      <c r="C26" s="221">
        <v>3.6</v>
      </c>
      <c r="D26" s="35" t="s">
        <v>44</v>
      </c>
      <c r="E26" s="35">
        <v>2000</v>
      </c>
      <c r="F26" s="95">
        <v>37527.322404371582</v>
      </c>
      <c r="G26" s="33" t="s">
        <v>147</v>
      </c>
    </row>
    <row r="27" spans="1:7" x14ac:dyDescent="0.25">
      <c r="A27" s="33" t="s">
        <v>415</v>
      </c>
      <c r="B27" s="33" t="s">
        <v>429</v>
      </c>
      <c r="C27" s="221">
        <v>4.2</v>
      </c>
      <c r="D27" s="35" t="s">
        <v>44</v>
      </c>
      <c r="E27" s="35">
        <v>2000</v>
      </c>
      <c r="F27" s="95">
        <v>47595.62841530054</v>
      </c>
      <c r="G27" s="33" t="s">
        <v>147</v>
      </c>
    </row>
    <row r="28" spans="1:7" x14ac:dyDescent="0.25">
      <c r="A28" s="33" t="s">
        <v>415</v>
      </c>
      <c r="B28" s="33" t="s">
        <v>429</v>
      </c>
      <c r="C28" s="221" t="s">
        <v>6461</v>
      </c>
      <c r="D28" s="35" t="s">
        <v>44</v>
      </c>
      <c r="E28" s="35">
        <v>2000</v>
      </c>
      <c r="F28" s="95">
        <v>50890.710382513658</v>
      </c>
      <c r="G28" s="33" t="s">
        <v>147</v>
      </c>
    </row>
    <row r="29" spans="1:7" x14ac:dyDescent="0.25">
      <c r="A29" s="205" t="s">
        <v>415</v>
      </c>
      <c r="B29" s="33" t="s">
        <v>429</v>
      </c>
      <c r="C29" s="221" t="s">
        <v>6473</v>
      </c>
      <c r="D29" s="35" t="s">
        <v>44</v>
      </c>
      <c r="E29" s="35">
        <v>2000</v>
      </c>
      <c r="F29" s="95">
        <v>89516.393442622939</v>
      </c>
      <c r="G29" s="33" t="s">
        <v>147</v>
      </c>
    </row>
    <row r="30" spans="1:7" x14ac:dyDescent="0.25">
      <c r="A30" s="205" t="s">
        <v>415</v>
      </c>
      <c r="B30" s="33" t="s">
        <v>430</v>
      </c>
      <c r="C30" s="221">
        <v>4.2</v>
      </c>
      <c r="D30" s="35" t="s">
        <v>44</v>
      </c>
      <c r="E30" s="35">
        <v>2000</v>
      </c>
      <c r="F30" s="95">
        <v>85855.191256830585</v>
      </c>
      <c r="G30" s="33" t="s">
        <v>421</v>
      </c>
    </row>
    <row r="31" spans="1:7" x14ac:dyDescent="0.25">
      <c r="A31" s="205" t="s">
        <v>415</v>
      </c>
      <c r="B31" s="33" t="s">
        <v>430</v>
      </c>
      <c r="C31" s="221">
        <v>5.2</v>
      </c>
      <c r="D31" s="35" t="s">
        <v>44</v>
      </c>
      <c r="E31" s="35">
        <v>2000</v>
      </c>
      <c r="F31" s="95">
        <v>98394.8087431694</v>
      </c>
      <c r="G31" s="33" t="s">
        <v>421</v>
      </c>
    </row>
    <row r="32" spans="1:7" x14ac:dyDescent="0.25">
      <c r="A32" s="205" t="s">
        <v>415</v>
      </c>
      <c r="B32" s="33" t="s">
        <v>431</v>
      </c>
      <c r="C32" s="221">
        <v>4.2</v>
      </c>
      <c r="D32" s="35" t="s">
        <v>44</v>
      </c>
      <c r="E32" s="35">
        <v>2000</v>
      </c>
      <c r="F32" s="95">
        <v>54002.732240437152</v>
      </c>
      <c r="G32" s="33" t="s">
        <v>421</v>
      </c>
    </row>
    <row r="33" spans="1:7" x14ac:dyDescent="0.25">
      <c r="A33" s="205" t="s">
        <v>415</v>
      </c>
      <c r="B33" s="33" t="s">
        <v>432</v>
      </c>
      <c r="C33" s="221">
        <v>5.2</v>
      </c>
      <c r="D33" s="35" t="s">
        <v>44</v>
      </c>
      <c r="E33" s="35">
        <v>2000</v>
      </c>
      <c r="F33" s="95">
        <v>76885.24590163934</v>
      </c>
      <c r="G33" s="33" t="s">
        <v>135</v>
      </c>
    </row>
    <row r="34" spans="1:7" x14ac:dyDescent="0.25">
      <c r="A34" s="205" t="s">
        <v>415</v>
      </c>
      <c r="B34" s="33" t="s">
        <v>433</v>
      </c>
      <c r="C34" s="221" t="s">
        <v>6388</v>
      </c>
      <c r="D34" s="35" t="s">
        <v>110</v>
      </c>
      <c r="E34" s="35">
        <v>2000</v>
      </c>
      <c r="F34" s="95">
        <v>27275.956284153002</v>
      </c>
      <c r="G34" s="33" t="s">
        <v>434</v>
      </c>
    </row>
    <row r="35" spans="1:7" x14ac:dyDescent="0.25">
      <c r="A35" s="205" t="s">
        <v>415</v>
      </c>
      <c r="B35" s="33" t="s">
        <v>433</v>
      </c>
      <c r="C35" s="221" t="s">
        <v>6535</v>
      </c>
      <c r="D35" s="35" t="s">
        <v>44</v>
      </c>
      <c r="E35" s="35">
        <v>2000</v>
      </c>
      <c r="F35" s="95">
        <v>43385.24590163934</v>
      </c>
      <c r="G35" s="33" t="s">
        <v>434</v>
      </c>
    </row>
    <row r="36" spans="1:7" x14ac:dyDescent="0.25">
      <c r="A36" s="205" t="s">
        <v>415</v>
      </c>
      <c r="B36" s="33" t="s">
        <v>433</v>
      </c>
      <c r="C36" s="221">
        <v>3.2</v>
      </c>
      <c r="D36" s="35" t="s">
        <v>44</v>
      </c>
      <c r="E36" s="35">
        <v>2000</v>
      </c>
      <c r="F36" s="95">
        <v>32401.639344262294</v>
      </c>
      <c r="G36" s="33" t="s">
        <v>434</v>
      </c>
    </row>
    <row r="37" spans="1:7" x14ac:dyDescent="0.25">
      <c r="A37" s="33" t="s">
        <v>436</v>
      </c>
      <c r="B37" s="33" t="s">
        <v>437</v>
      </c>
      <c r="C37" s="221">
        <v>2</v>
      </c>
      <c r="D37" s="35" t="s">
        <v>438</v>
      </c>
      <c r="E37" s="35">
        <v>2000</v>
      </c>
      <c r="F37" s="95">
        <v>18306.010928961747</v>
      </c>
      <c r="G37" s="33" t="s">
        <v>439</v>
      </c>
    </row>
    <row r="38" spans="1:7" x14ac:dyDescent="0.25">
      <c r="A38" s="33" t="s">
        <v>436</v>
      </c>
      <c r="B38" s="33" t="s">
        <v>437</v>
      </c>
      <c r="C38" s="221">
        <v>2</v>
      </c>
      <c r="D38" s="35" t="s">
        <v>438</v>
      </c>
      <c r="E38" s="35">
        <v>2000</v>
      </c>
      <c r="F38" s="95">
        <v>26543.715846994535</v>
      </c>
      <c r="G38" s="33" t="s">
        <v>439</v>
      </c>
    </row>
    <row r="39" spans="1:7" x14ac:dyDescent="0.25">
      <c r="A39" s="33" t="s">
        <v>436</v>
      </c>
      <c r="B39" s="33" t="s">
        <v>437</v>
      </c>
      <c r="C39" s="221">
        <v>3</v>
      </c>
      <c r="D39" s="35" t="s">
        <v>438</v>
      </c>
      <c r="E39" s="35">
        <v>2000</v>
      </c>
      <c r="F39" s="95">
        <v>27459.01639344262</v>
      </c>
      <c r="G39" s="33" t="s">
        <v>439</v>
      </c>
    </row>
    <row r="40" spans="1:7" x14ac:dyDescent="0.25">
      <c r="A40" s="33" t="s">
        <v>436</v>
      </c>
      <c r="B40" s="33" t="s">
        <v>437</v>
      </c>
      <c r="C40" s="221" t="s">
        <v>6408</v>
      </c>
      <c r="D40" s="35" t="s">
        <v>438</v>
      </c>
      <c r="E40" s="35">
        <v>2000</v>
      </c>
      <c r="F40" s="95">
        <v>43934.426229508201</v>
      </c>
      <c r="G40" s="33" t="s">
        <v>439</v>
      </c>
    </row>
    <row r="41" spans="1:7" x14ac:dyDescent="0.25">
      <c r="A41" s="33" t="s">
        <v>436</v>
      </c>
      <c r="B41" s="33" t="s">
        <v>440</v>
      </c>
      <c r="C41" s="221">
        <v>1.6</v>
      </c>
      <c r="D41" s="35" t="s">
        <v>438</v>
      </c>
      <c r="E41" s="35">
        <v>2000</v>
      </c>
      <c r="F41" s="95">
        <v>21051.912568306012</v>
      </c>
      <c r="G41" s="33" t="s">
        <v>439</v>
      </c>
    </row>
    <row r="42" spans="1:7" x14ac:dyDescent="0.25">
      <c r="A42" s="33" t="s">
        <v>436</v>
      </c>
      <c r="B42" s="33" t="s">
        <v>440</v>
      </c>
      <c r="C42" s="221">
        <v>2</v>
      </c>
      <c r="D42" s="35" t="s">
        <v>438</v>
      </c>
      <c r="E42" s="35">
        <v>2000</v>
      </c>
      <c r="F42" s="95">
        <v>25628.415300546447</v>
      </c>
      <c r="G42" s="33" t="s">
        <v>439</v>
      </c>
    </row>
    <row r="43" spans="1:7" x14ac:dyDescent="0.25">
      <c r="A43" s="33" t="s">
        <v>436</v>
      </c>
      <c r="B43" s="33" t="s">
        <v>440</v>
      </c>
      <c r="C43" s="221">
        <v>2.5</v>
      </c>
      <c r="D43" s="35" t="s">
        <v>438</v>
      </c>
      <c r="E43" s="35">
        <v>2000</v>
      </c>
      <c r="F43" s="95">
        <v>36612.021857923493</v>
      </c>
      <c r="G43" s="33" t="s">
        <v>439</v>
      </c>
    </row>
    <row r="44" spans="1:7" x14ac:dyDescent="0.25">
      <c r="A44" s="33" t="s">
        <v>436</v>
      </c>
      <c r="B44" s="33" t="s">
        <v>440</v>
      </c>
      <c r="C44" s="221">
        <v>3</v>
      </c>
      <c r="D44" s="35" t="s">
        <v>438</v>
      </c>
      <c r="E44" s="35">
        <v>2000</v>
      </c>
      <c r="F44" s="95">
        <v>39357.923497267751</v>
      </c>
      <c r="G44" s="33" t="s">
        <v>439</v>
      </c>
    </row>
    <row r="45" spans="1:7" x14ac:dyDescent="0.25">
      <c r="A45" s="33" t="s">
        <v>436</v>
      </c>
      <c r="B45" s="33" t="s">
        <v>440</v>
      </c>
      <c r="C45" s="221" t="s">
        <v>6408</v>
      </c>
      <c r="D45" s="35" t="s">
        <v>438</v>
      </c>
      <c r="E45" s="35">
        <v>2000</v>
      </c>
      <c r="F45" s="95">
        <v>42103.825136612024</v>
      </c>
      <c r="G45" s="33" t="s">
        <v>439</v>
      </c>
    </row>
    <row r="46" spans="1:7" x14ac:dyDescent="0.25">
      <c r="A46" s="33" t="s">
        <v>436</v>
      </c>
      <c r="B46" s="33" t="s">
        <v>441</v>
      </c>
      <c r="C46" s="221">
        <v>2</v>
      </c>
      <c r="D46" s="35" t="s">
        <v>438</v>
      </c>
      <c r="E46" s="35">
        <v>2000</v>
      </c>
      <c r="F46" s="95">
        <v>42103.825136612024</v>
      </c>
      <c r="G46" s="33" t="s">
        <v>419</v>
      </c>
    </row>
    <row r="47" spans="1:7" x14ac:dyDescent="0.25">
      <c r="A47" s="33" t="s">
        <v>436</v>
      </c>
      <c r="B47" s="33" t="s">
        <v>441</v>
      </c>
      <c r="C47" s="221">
        <v>2.5</v>
      </c>
      <c r="D47" s="35" t="s">
        <v>438</v>
      </c>
      <c r="E47" s="35">
        <v>2000</v>
      </c>
      <c r="F47" s="95">
        <v>48510.928961748628</v>
      </c>
      <c r="G47" s="33" t="s">
        <v>419</v>
      </c>
    </row>
    <row r="48" spans="1:7" x14ac:dyDescent="0.25">
      <c r="A48" s="33" t="s">
        <v>436</v>
      </c>
      <c r="B48" s="33" t="s">
        <v>441</v>
      </c>
      <c r="C48" s="221">
        <v>3</v>
      </c>
      <c r="D48" s="35" t="s">
        <v>438</v>
      </c>
      <c r="E48" s="35">
        <v>2000</v>
      </c>
      <c r="F48" s="95">
        <v>50341.530054644798</v>
      </c>
      <c r="G48" s="33" t="s">
        <v>419</v>
      </c>
    </row>
    <row r="49" spans="1:7" x14ac:dyDescent="0.25">
      <c r="A49" s="33" t="s">
        <v>436</v>
      </c>
      <c r="B49" s="33" t="s">
        <v>441</v>
      </c>
      <c r="C49" s="221" t="s">
        <v>6408</v>
      </c>
      <c r="D49" s="35" t="s">
        <v>438</v>
      </c>
      <c r="E49" s="35">
        <v>2000</v>
      </c>
      <c r="F49" s="95">
        <v>55833.333333333328</v>
      </c>
      <c r="G49" s="33" t="s">
        <v>419</v>
      </c>
    </row>
    <row r="50" spans="1:7" x14ac:dyDescent="0.25">
      <c r="A50" s="33" t="s">
        <v>436</v>
      </c>
      <c r="B50" s="33" t="s">
        <v>442</v>
      </c>
      <c r="C50" s="221">
        <v>2</v>
      </c>
      <c r="D50" s="35" t="s">
        <v>438</v>
      </c>
      <c r="E50" s="35">
        <v>2000</v>
      </c>
      <c r="F50" s="95">
        <v>39174.863387978141</v>
      </c>
      <c r="G50" s="33" t="s">
        <v>419</v>
      </c>
    </row>
    <row r="51" spans="1:7" x14ac:dyDescent="0.25">
      <c r="A51" s="33" t="s">
        <v>436</v>
      </c>
      <c r="B51" s="33" t="s">
        <v>442</v>
      </c>
      <c r="C51" s="221">
        <v>2.5</v>
      </c>
      <c r="D51" s="35" t="s">
        <v>438</v>
      </c>
      <c r="E51" s="35">
        <v>2000</v>
      </c>
      <c r="F51" s="95">
        <v>42103.825136612024</v>
      </c>
      <c r="G51" s="33" t="s">
        <v>419</v>
      </c>
    </row>
    <row r="52" spans="1:7" x14ac:dyDescent="0.25">
      <c r="A52" s="33" t="s">
        <v>436</v>
      </c>
      <c r="B52" s="33" t="s">
        <v>442</v>
      </c>
      <c r="C52" s="221">
        <v>3</v>
      </c>
      <c r="D52" s="35" t="s">
        <v>438</v>
      </c>
      <c r="E52" s="35">
        <v>2000</v>
      </c>
      <c r="F52" s="95">
        <v>44849.726775956282</v>
      </c>
      <c r="G52" s="33" t="s">
        <v>419</v>
      </c>
    </row>
    <row r="53" spans="1:7" x14ac:dyDescent="0.25">
      <c r="A53" s="33" t="s">
        <v>436</v>
      </c>
      <c r="B53" s="33" t="s">
        <v>442</v>
      </c>
      <c r="C53" s="221" t="s">
        <v>6408</v>
      </c>
      <c r="D53" s="35" t="s">
        <v>438</v>
      </c>
      <c r="E53" s="35">
        <v>2000</v>
      </c>
      <c r="F53" s="95">
        <v>49975.409836065563</v>
      </c>
      <c r="G53" s="33" t="s">
        <v>419</v>
      </c>
    </row>
    <row r="54" spans="1:7" x14ac:dyDescent="0.25">
      <c r="A54" s="33" t="s">
        <v>436</v>
      </c>
      <c r="B54" s="33" t="s">
        <v>443</v>
      </c>
      <c r="C54" s="221">
        <v>2</v>
      </c>
      <c r="D54" s="35" t="s">
        <v>438</v>
      </c>
      <c r="E54" s="35">
        <v>2000</v>
      </c>
      <c r="F54" s="95">
        <v>29655.737704918029</v>
      </c>
      <c r="G54" s="33" t="s">
        <v>135</v>
      </c>
    </row>
    <row r="55" spans="1:7" x14ac:dyDescent="0.25">
      <c r="A55" s="33" t="s">
        <v>436</v>
      </c>
      <c r="B55" s="33" t="s">
        <v>443</v>
      </c>
      <c r="C55" s="221">
        <v>2.5</v>
      </c>
      <c r="D55" s="35" t="s">
        <v>438</v>
      </c>
      <c r="E55" s="35">
        <v>2000</v>
      </c>
      <c r="F55" s="95">
        <v>35696.721311475412</v>
      </c>
      <c r="G55" s="33" t="s">
        <v>135</v>
      </c>
    </row>
    <row r="56" spans="1:7" x14ac:dyDescent="0.25">
      <c r="A56" s="33" t="s">
        <v>436</v>
      </c>
      <c r="B56" s="33" t="s">
        <v>443</v>
      </c>
      <c r="C56" s="221">
        <v>3</v>
      </c>
      <c r="D56" s="35" t="s">
        <v>444</v>
      </c>
      <c r="E56" s="35">
        <v>2000</v>
      </c>
      <c r="F56" s="95">
        <v>41188.524590163928</v>
      </c>
      <c r="G56" s="33" t="s">
        <v>135</v>
      </c>
    </row>
    <row r="57" spans="1:7" x14ac:dyDescent="0.25">
      <c r="A57" s="33" t="s">
        <v>436</v>
      </c>
      <c r="B57" s="33" t="s">
        <v>443</v>
      </c>
      <c r="C57" s="221">
        <v>4</v>
      </c>
      <c r="D57" s="35" t="s">
        <v>438</v>
      </c>
      <c r="E57" s="35">
        <v>2000</v>
      </c>
      <c r="F57" s="95">
        <v>54918.03278688524</v>
      </c>
      <c r="G57" s="33" t="s">
        <v>135</v>
      </c>
    </row>
    <row r="58" spans="1:7" x14ac:dyDescent="0.25">
      <c r="A58" s="33" t="s">
        <v>436</v>
      </c>
      <c r="B58" s="33" t="s">
        <v>443</v>
      </c>
      <c r="C58" s="221">
        <v>4.8</v>
      </c>
      <c r="D58" s="35" t="s">
        <v>438</v>
      </c>
      <c r="E58" s="35">
        <v>2000</v>
      </c>
      <c r="F58" s="95">
        <v>61325.136612021859</v>
      </c>
      <c r="G58" s="33" t="s">
        <v>135</v>
      </c>
    </row>
    <row r="59" spans="1:7" x14ac:dyDescent="0.25">
      <c r="A59" s="33" t="s">
        <v>436</v>
      </c>
      <c r="B59" s="33" t="s">
        <v>445</v>
      </c>
      <c r="C59" s="221" t="s">
        <v>6408</v>
      </c>
      <c r="D59" s="35" t="s">
        <v>438</v>
      </c>
      <c r="E59" s="35">
        <v>2000</v>
      </c>
      <c r="F59" s="95">
        <v>49426.229508196717</v>
      </c>
      <c r="G59" s="33" t="s">
        <v>423</v>
      </c>
    </row>
    <row r="60" spans="1:7" x14ac:dyDescent="0.25">
      <c r="A60" s="33" t="s">
        <v>436</v>
      </c>
      <c r="B60" s="33" t="s">
        <v>445</v>
      </c>
      <c r="C60" s="221" t="s">
        <v>6462</v>
      </c>
      <c r="D60" s="35" t="s">
        <v>438</v>
      </c>
      <c r="E60" s="35">
        <v>2000</v>
      </c>
      <c r="F60" s="95">
        <v>75054.644808743164</v>
      </c>
      <c r="G60" s="33" t="s">
        <v>423</v>
      </c>
    </row>
    <row r="61" spans="1:7" x14ac:dyDescent="0.25">
      <c r="A61" s="33" t="s">
        <v>436</v>
      </c>
      <c r="B61" s="33" t="s">
        <v>446</v>
      </c>
      <c r="C61" s="221">
        <v>3</v>
      </c>
      <c r="D61" s="35" t="s">
        <v>438</v>
      </c>
      <c r="E61" s="35">
        <v>2000</v>
      </c>
      <c r="F61" s="95">
        <v>56748.633879781417</v>
      </c>
      <c r="G61" s="33" t="s">
        <v>419</v>
      </c>
    </row>
    <row r="62" spans="1:7" x14ac:dyDescent="0.25">
      <c r="A62" s="33" t="s">
        <v>436</v>
      </c>
      <c r="B62" s="33" t="s">
        <v>446</v>
      </c>
      <c r="C62" s="221">
        <v>4.8</v>
      </c>
      <c r="D62" s="35" t="s">
        <v>438</v>
      </c>
      <c r="E62" s="35">
        <v>2000</v>
      </c>
      <c r="F62" s="95">
        <v>56748.633879781417</v>
      </c>
      <c r="G62" s="33" t="s">
        <v>419</v>
      </c>
    </row>
    <row r="63" spans="1:7" x14ac:dyDescent="0.25">
      <c r="A63" s="33" t="s">
        <v>436</v>
      </c>
      <c r="B63" s="33" t="s">
        <v>447</v>
      </c>
      <c r="C63" s="221">
        <v>3</v>
      </c>
      <c r="D63" s="35" t="s">
        <v>438</v>
      </c>
      <c r="E63" s="35">
        <v>2000</v>
      </c>
      <c r="F63" s="95">
        <v>54002.732240437152</v>
      </c>
      <c r="G63" s="33" t="s">
        <v>421</v>
      </c>
    </row>
    <row r="64" spans="1:7" x14ac:dyDescent="0.25">
      <c r="A64" s="33" t="s">
        <v>436</v>
      </c>
      <c r="B64" s="33" t="s">
        <v>447</v>
      </c>
      <c r="C64" s="221">
        <v>4.8</v>
      </c>
      <c r="D64" s="35" t="s">
        <v>438</v>
      </c>
      <c r="E64" s="35">
        <v>2000</v>
      </c>
      <c r="F64" s="95">
        <v>54002.732240437152</v>
      </c>
      <c r="G64" s="33" t="s">
        <v>421</v>
      </c>
    </row>
    <row r="65" spans="1:7" x14ac:dyDescent="0.25">
      <c r="A65" s="33" t="s">
        <v>436</v>
      </c>
      <c r="B65" s="33" t="s">
        <v>448</v>
      </c>
      <c r="C65" s="221">
        <v>3</v>
      </c>
      <c r="D65" s="35" t="s">
        <v>438</v>
      </c>
      <c r="E65" s="35">
        <v>2000</v>
      </c>
      <c r="F65" s="95">
        <v>54918.03278688524</v>
      </c>
      <c r="G65" s="33" t="s">
        <v>135</v>
      </c>
    </row>
    <row r="66" spans="1:7" x14ac:dyDescent="0.25">
      <c r="A66" s="33" t="s">
        <v>436</v>
      </c>
      <c r="B66" s="33" t="s">
        <v>448</v>
      </c>
      <c r="C66" s="221" t="s">
        <v>6408</v>
      </c>
      <c r="D66" s="35" t="s">
        <v>438</v>
      </c>
      <c r="E66" s="35">
        <v>2000</v>
      </c>
      <c r="F66" s="95">
        <v>65901.639344262294</v>
      </c>
      <c r="G66" s="33" t="s">
        <v>135</v>
      </c>
    </row>
    <row r="67" spans="1:7" x14ac:dyDescent="0.25">
      <c r="A67" s="33" t="s">
        <v>436</v>
      </c>
      <c r="B67" s="33" t="s">
        <v>448</v>
      </c>
      <c r="C67" s="221" t="s">
        <v>6462</v>
      </c>
      <c r="D67" s="35" t="s">
        <v>438</v>
      </c>
      <c r="E67" s="35">
        <v>2000</v>
      </c>
      <c r="F67" s="95">
        <v>83292.349726775952</v>
      </c>
      <c r="G67" s="33" t="s">
        <v>135</v>
      </c>
    </row>
    <row r="68" spans="1:7" x14ac:dyDescent="0.25">
      <c r="A68" s="33" t="s">
        <v>436</v>
      </c>
      <c r="B68" s="33" t="s">
        <v>448</v>
      </c>
      <c r="C68" s="221" t="s">
        <v>6474</v>
      </c>
      <c r="D68" s="35" t="s">
        <v>438</v>
      </c>
      <c r="E68" s="35">
        <v>2000</v>
      </c>
      <c r="F68" s="95">
        <v>128142.07650273223</v>
      </c>
      <c r="G68" s="33" t="s">
        <v>135</v>
      </c>
    </row>
    <row r="69" spans="1:7" x14ac:dyDescent="0.25">
      <c r="A69" s="33" t="s">
        <v>436</v>
      </c>
      <c r="B69" s="33" t="s">
        <v>449</v>
      </c>
      <c r="C69" s="221">
        <v>4</v>
      </c>
      <c r="D69" s="35" t="s">
        <v>438</v>
      </c>
      <c r="E69" s="35">
        <v>2000</v>
      </c>
      <c r="F69" s="95">
        <v>63155.737704918029</v>
      </c>
      <c r="G69" s="33" t="s">
        <v>135</v>
      </c>
    </row>
    <row r="70" spans="1:7" x14ac:dyDescent="0.25">
      <c r="A70" s="33" t="s">
        <v>436</v>
      </c>
      <c r="B70" s="33" t="s">
        <v>450</v>
      </c>
      <c r="C70" s="221">
        <v>4</v>
      </c>
      <c r="D70" s="35" t="s">
        <v>438</v>
      </c>
      <c r="E70" s="35">
        <v>2000</v>
      </c>
      <c r="F70" s="95">
        <v>63155.737704918029</v>
      </c>
      <c r="G70" s="33" t="s">
        <v>419</v>
      </c>
    </row>
    <row r="71" spans="1:7" x14ac:dyDescent="0.25">
      <c r="A71" s="33" t="s">
        <v>436</v>
      </c>
      <c r="B71" s="33" t="s">
        <v>451</v>
      </c>
      <c r="C71" s="221">
        <v>4</v>
      </c>
      <c r="D71" s="35" t="s">
        <v>438</v>
      </c>
      <c r="E71" s="35">
        <v>2000</v>
      </c>
      <c r="F71" s="95">
        <v>63155.737704918029</v>
      </c>
      <c r="G71" s="33" t="s">
        <v>421</v>
      </c>
    </row>
    <row r="72" spans="1:7" x14ac:dyDescent="0.25">
      <c r="A72" s="33" t="s">
        <v>436</v>
      </c>
      <c r="B72" s="33" t="s">
        <v>452</v>
      </c>
      <c r="C72" s="221">
        <v>5</v>
      </c>
      <c r="D72" s="35" t="s">
        <v>438</v>
      </c>
      <c r="E72" s="35">
        <v>2000</v>
      </c>
      <c r="F72" s="95">
        <v>81461.748633879775</v>
      </c>
      <c r="G72" s="33" t="s">
        <v>135</v>
      </c>
    </row>
    <row r="73" spans="1:7" x14ac:dyDescent="0.25">
      <c r="A73" s="33" t="s">
        <v>436</v>
      </c>
      <c r="B73" s="33" t="s">
        <v>453</v>
      </c>
      <c r="C73" s="221">
        <v>5</v>
      </c>
      <c r="D73" s="35" t="s">
        <v>438</v>
      </c>
      <c r="E73" s="35">
        <v>2000</v>
      </c>
      <c r="F73" s="95">
        <v>106174.86338797814</v>
      </c>
      <c r="G73" s="33" t="s">
        <v>419</v>
      </c>
    </row>
    <row r="74" spans="1:7" x14ac:dyDescent="0.25">
      <c r="A74" s="33" t="s">
        <v>436</v>
      </c>
      <c r="B74" s="33" t="s">
        <v>454</v>
      </c>
      <c r="C74" s="221">
        <v>5</v>
      </c>
      <c r="D74" s="35" t="s">
        <v>438</v>
      </c>
      <c r="E74" s="35">
        <v>2000</v>
      </c>
      <c r="F74" s="95">
        <v>100866.12021857924</v>
      </c>
      <c r="G74" s="33" t="s">
        <v>421</v>
      </c>
    </row>
    <row r="75" spans="1:7" x14ac:dyDescent="0.25">
      <c r="A75" s="33" t="s">
        <v>436</v>
      </c>
      <c r="B75" s="33" t="s">
        <v>455</v>
      </c>
      <c r="C75" s="221">
        <v>2.5</v>
      </c>
      <c r="D75" s="35" t="s">
        <v>44</v>
      </c>
      <c r="E75" s="35">
        <v>2000</v>
      </c>
      <c r="F75" s="95">
        <v>29838.797814207646</v>
      </c>
      <c r="G75" s="33" t="s">
        <v>147</v>
      </c>
    </row>
    <row r="76" spans="1:7" x14ac:dyDescent="0.25">
      <c r="A76" s="33" t="s">
        <v>436</v>
      </c>
      <c r="B76" s="33" t="s">
        <v>455</v>
      </c>
      <c r="C76" s="221">
        <v>3</v>
      </c>
      <c r="D76" s="35" t="s">
        <v>44</v>
      </c>
      <c r="E76" s="35">
        <v>2000</v>
      </c>
      <c r="F76" s="95">
        <v>29838.797814207646</v>
      </c>
      <c r="G76" s="33" t="s">
        <v>147</v>
      </c>
    </row>
    <row r="77" spans="1:7" x14ac:dyDescent="0.25">
      <c r="A77" s="33" t="s">
        <v>436</v>
      </c>
      <c r="B77" s="33" t="s">
        <v>456</v>
      </c>
      <c r="C77" s="221">
        <v>3</v>
      </c>
      <c r="D77" s="35" t="s">
        <v>44</v>
      </c>
      <c r="E77" s="35">
        <v>2000</v>
      </c>
      <c r="F77" s="95">
        <v>44849.726775956282</v>
      </c>
      <c r="G77" s="33" t="s">
        <v>147</v>
      </c>
    </row>
    <row r="78" spans="1:7" x14ac:dyDescent="0.25">
      <c r="A78" s="33" t="s">
        <v>436</v>
      </c>
      <c r="B78" s="33" t="s">
        <v>456</v>
      </c>
      <c r="C78" s="221">
        <v>4.8</v>
      </c>
      <c r="D78" s="35" t="s">
        <v>44</v>
      </c>
      <c r="E78" s="35">
        <v>2000</v>
      </c>
      <c r="F78" s="95">
        <v>44849.726775956282</v>
      </c>
      <c r="G78" s="33" t="s">
        <v>147</v>
      </c>
    </row>
    <row r="79" spans="1:7" x14ac:dyDescent="0.25">
      <c r="A79" s="33" t="s">
        <v>436</v>
      </c>
      <c r="B79" s="33" t="s">
        <v>457</v>
      </c>
      <c r="C79" s="221" t="s">
        <v>6462</v>
      </c>
      <c r="D79" s="35" t="s">
        <v>44</v>
      </c>
      <c r="E79" s="35">
        <v>2000</v>
      </c>
      <c r="F79" s="95">
        <v>52172.131147540975</v>
      </c>
      <c r="G79" s="33" t="s">
        <v>147</v>
      </c>
    </row>
    <row r="80" spans="1:7" x14ac:dyDescent="0.25">
      <c r="A80" s="33" t="s">
        <v>436</v>
      </c>
      <c r="B80" s="33" t="s">
        <v>458</v>
      </c>
      <c r="C80" s="221" t="s">
        <v>6408</v>
      </c>
      <c r="D80" s="35" t="s">
        <v>44</v>
      </c>
      <c r="E80" s="35">
        <v>2000</v>
      </c>
      <c r="F80" s="95">
        <v>66816.939890710375</v>
      </c>
      <c r="G80" s="33" t="s">
        <v>423</v>
      </c>
    </row>
    <row r="81" spans="1:7" x14ac:dyDescent="0.25">
      <c r="A81" s="33" t="s">
        <v>436</v>
      </c>
      <c r="B81" s="33" t="s">
        <v>458</v>
      </c>
      <c r="C81" s="221" t="s">
        <v>6462</v>
      </c>
      <c r="D81" s="35" t="s">
        <v>44</v>
      </c>
      <c r="E81" s="35">
        <v>2000</v>
      </c>
      <c r="F81" s="95">
        <v>66816.939890710375</v>
      </c>
      <c r="G81" s="33" t="s">
        <v>423</v>
      </c>
    </row>
    <row r="82" spans="1:7" x14ac:dyDescent="0.25">
      <c r="A82" s="33" t="s">
        <v>436</v>
      </c>
      <c r="B82" s="33" t="s">
        <v>459</v>
      </c>
      <c r="C82" s="221" t="s">
        <v>6462</v>
      </c>
      <c r="D82" s="35" t="s">
        <v>44</v>
      </c>
      <c r="E82" s="35">
        <v>2000</v>
      </c>
      <c r="F82" s="95">
        <v>92445.355191256822</v>
      </c>
      <c r="G82" s="33" t="s">
        <v>423</v>
      </c>
    </row>
    <row r="83" spans="1:7" x14ac:dyDescent="0.25">
      <c r="A83" s="33" t="s">
        <v>436</v>
      </c>
      <c r="B83" s="33" t="s">
        <v>460</v>
      </c>
      <c r="C83" s="221">
        <v>2.5</v>
      </c>
      <c r="D83" s="35" t="s">
        <v>438</v>
      </c>
      <c r="E83" s="35">
        <v>2000</v>
      </c>
      <c r="F83" s="95">
        <v>32035.519125683059</v>
      </c>
      <c r="G83" s="33" t="s">
        <v>419</v>
      </c>
    </row>
    <row r="84" spans="1:7" x14ac:dyDescent="0.25">
      <c r="A84" s="33" t="s">
        <v>436</v>
      </c>
      <c r="B84" s="33" t="s">
        <v>460</v>
      </c>
      <c r="C84" s="221">
        <v>3</v>
      </c>
      <c r="D84" s="35" t="s">
        <v>438</v>
      </c>
      <c r="E84" s="35">
        <v>2000</v>
      </c>
      <c r="F84" s="95">
        <v>37527.322404371582</v>
      </c>
      <c r="G84" s="33" t="s">
        <v>419</v>
      </c>
    </row>
    <row r="85" spans="1:7" x14ac:dyDescent="0.25">
      <c r="A85" s="33" t="s">
        <v>436</v>
      </c>
      <c r="B85" s="33" t="s">
        <v>460</v>
      </c>
      <c r="C85" s="221" t="s">
        <v>6408</v>
      </c>
      <c r="D85" s="35" t="s">
        <v>438</v>
      </c>
      <c r="E85" s="35">
        <v>2000</v>
      </c>
      <c r="F85" s="95">
        <v>43934.426229508201</v>
      </c>
      <c r="G85" s="33" t="s">
        <v>419</v>
      </c>
    </row>
    <row r="86" spans="1:7" x14ac:dyDescent="0.25">
      <c r="A86" s="33" t="s">
        <v>461</v>
      </c>
      <c r="B86" s="33" t="s">
        <v>462</v>
      </c>
      <c r="C86" s="221">
        <v>1.6</v>
      </c>
      <c r="D86" s="35" t="s">
        <v>110</v>
      </c>
      <c r="E86" s="35">
        <v>2000</v>
      </c>
      <c r="F86" s="95">
        <v>6590.1639344262294</v>
      </c>
      <c r="G86" s="33" t="s">
        <v>135</v>
      </c>
    </row>
    <row r="87" spans="1:7" x14ac:dyDescent="0.25">
      <c r="A87" s="33" t="s">
        <v>463</v>
      </c>
      <c r="B87" s="33" t="s">
        <v>465</v>
      </c>
      <c r="C87" s="221">
        <v>5.3</v>
      </c>
      <c r="D87" s="35" t="s">
        <v>44</v>
      </c>
      <c r="E87" s="35">
        <v>2000</v>
      </c>
      <c r="F87" s="95">
        <v>30204.918032786882</v>
      </c>
      <c r="G87" s="33" t="s">
        <v>466</v>
      </c>
    </row>
    <row r="88" spans="1:7" x14ac:dyDescent="0.25">
      <c r="A88" s="33" t="s">
        <v>463</v>
      </c>
      <c r="B88" s="33" t="s">
        <v>464</v>
      </c>
      <c r="C88" s="221">
        <v>1.4</v>
      </c>
      <c r="D88" s="35" t="s">
        <v>110</v>
      </c>
      <c r="E88" s="35">
        <v>2000</v>
      </c>
      <c r="F88" s="95">
        <v>7505.464480874316</v>
      </c>
      <c r="G88" s="33" t="s">
        <v>186</v>
      </c>
    </row>
    <row r="89" spans="1:7" x14ac:dyDescent="0.25">
      <c r="A89" s="33" t="s">
        <v>463</v>
      </c>
      <c r="B89" s="33" t="s">
        <v>467</v>
      </c>
      <c r="C89" s="221">
        <v>5.3</v>
      </c>
      <c r="D89" s="35" t="s">
        <v>44</v>
      </c>
      <c r="E89" s="35">
        <v>2000</v>
      </c>
      <c r="F89" s="95">
        <v>32950.819672131147</v>
      </c>
      <c r="G89" s="33" t="s">
        <v>468</v>
      </c>
    </row>
    <row r="90" spans="1:7" x14ac:dyDescent="0.25">
      <c r="A90" s="33" t="s">
        <v>463</v>
      </c>
      <c r="B90" s="33" t="s">
        <v>467</v>
      </c>
      <c r="C90" s="221">
        <v>6</v>
      </c>
      <c r="D90" s="35" t="s">
        <v>44</v>
      </c>
      <c r="E90" s="35">
        <v>2000</v>
      </c>
      <c r="F90" s="95">
        <v>33866.120218579235</v>
      </c>
      <c r="G90" s="33" t="s">
        <v>468</v>
      </c>
    </row>
    <row r="91" spans="1:7" x14ac:dyDescent="0.25">
      <c r="A91" s="33" t="s">
        <v>463</v>
      </c>
      <c r="B91" s="33" t="s">
        <v>469</v>
      </c>
      <c r="C91" s="221">
        <v>5.3</v>
      </c>
      <c r="D91" s="35" t="s">
        <v>444</v>
      </c>
      <c r="E91" s="35">
        <v>2000</v>
      </c>
      <c r="F91" s="95">
        <v>27825.136612021855</v>
      </c>
      <c r="G91" s="33" t="s">
        <v>147</v>
      </c>
    </row>
    <row r="92" spans="1:7" x14ac:dyDescent="0.25">
      <c r="A92" s="33" t="s">
        <v>463</v>
      </c>
      <c r="B92" s="33" t="s">
        <v>470</v>
      </c>
      <c r="C92" s="221">
        <v>5.3</v>
      </c>
      <c r="D92" s="35" t="s">
        <v>444</v>
      </c>
      <c r="E92" s="35">
        <v>2000</v>
      </c>
      <c r="F92" s="95">
        <v>29747.267759562841</v>
      </c>
      <c r="G92" s="33" t="s">
        <v>147</v>
      </c>
    </row>
    <row r="93" spans="1:7" x14ac:dyDescent="0.25">
      <c r="A93" s="33" t="s">
        <v>463</v>
      </c>
      <c r="B93" s="33" t="s">
        <v>472</v>
      </c>
      <c r="C93" s="221">
        <v>5.3</v>
      </c>
      <c r="D93" s="35" t="s">
        <v>444</v>
      </c>
      <c r="E93" s="35">
        <v>2000</v>
      </c>
      <c r="F93" s="95">
        <v>37435.792349726777</v>
      </c>
      <c r="G93" s="33" t="s">
        <v>147</v>
      </c>
    </row>
    <row r="94" spans="1:7" x14ac:dyDescent="0.25">
      <c r="A94" s="33" t="s">
        <v>463</v>
      </c>
      <c r="B94" s="33" t="s">
        <v>471</v>
      </c>
      <c r="C94" s="221">
        <v>5.3</v>
      </c>
      <c r="D94" s="35" t="s">
        <v>444</v>
      </c>
      <c r="E94" s="35">
        <v>2000</v>
      </c>
      <c r="F94" s="95">
        <v>32310.109289617485</v>
      </c>
      <c r="G94" s="33" t="s">
        <v>147</v>
      </c>
    </row>
    <row r="95" spans="1:7" x14ac:dyDescent="0.25">
      <c r="A95" s="77" t="s">
        <v>3053</v>
      </c>
      <c r="B95" s="80" t="s">
        <v>3052</v>
      </c>
      <c r="C95" s="323">
        <v>2.4</v>
      </c>
      <c r="D95" s="78" t="s">
        <v>43</v>
      </c>
      <c r="E95" s="78">
        <v>2000</v>
      </c>
      <c r="F95" s="97">
        <v>12975</v>
      </c>
      <c r="G95" s="77" t="s">
        <v>147</v>
      </c>
    </row>
    <row r="96" spans="1:7" x14ac:dyDescent="0.25">
      <c r="A96" s="33" t="s">
        <v>86</v>
      </c>
      <c r="B96" s="33" t="s">
        <v>473</v>
      </c>
      <c r="C96" s="221">
        <v>1.5</v>
      </c>
      <c r="D96" s="35" t="s">
        <v>110</v>
      </c>
      <c r="E96" s="35">
        <v>2000</v>
      </c>
      <c r="F96" s="95">
        <v>9519.1256830601087</v>
      </c>
      <c r="G96" s="33" t="s">
        <v>186</v>
      </c>
    </row>
    <row r="97" spans="1:7" x14ac:dyDescent="0.25">
      <c r="A97" s="33" t="s">
        <v>86</v>
      </c>
      <c r="B97" s="33" t="s">
        <v>474</v>
      </c>
      <c r="C97" s="221">
        <v>1.5</v>
      </c>
      <c r="D97" s="35" t="s">
        <v>110</v>
      </c>
      <c r="E97" s="35">
        <v>2000</v>
      </c>
      <c r="F97" s="95">
        <v>9336.065573770491</v>
      </c>
      <c r="G97" s="33" t="s">
        <v>186</v>
      </c>
    </row>
    <row r="98" spans="1:7" x14ac:dyDescent="0.25">
      <c r="A98" s="33" t="s">
        <v>86</v>
      </c>
      <c r="B98" s="33" t="s">
        <v>475</v>
      </c>
      <c r="C98" s="221">
        <v>1.5</v>
      </c>
      <c r="D98" s="35" t="s">
        <v>44</v>
      </c>
      <c r="E98" s="35">
        <v>2000</v>
      </c>
      <c r="F98" s="95">
        <v>11715.846994535517</v>
      </c>
      <c r="G98" s="33" t="s">
        <v>147</v>
      </c>
    </row>
    <row r="99" spans="1:7" customFormat="1" x14ac:dyDescent="0.25">
      <c r="A99" s="77" t="s">
        <v>4542</v>
      </c>
      <c r="B99" s="77" t="s">
        <v>4541</v>
      </c>
      <c r="C99" s="323" t="s">
        <v>6537</v>
      </c>
      <c r="D99" s="78" t="s">
        <v>43</v>
      </c>
      <c r="E99" s="78">
        <v>2000</v>
      </c>
      <c r="F99" s="355">
        <v>26310</v>
      </c>
      <c r="G99" s="80" t="s">
        <v>3321</v>
      </c>
    </row>
    <row r="100" spans="1:7" customFormat="1" x14ac:dyDescent="0.25">
      <c r="A100" s="77" t="s">
        <v>4542</v>
      </c>
      <c r="B100" s="77" t="s">
        <v>4541</v>
      </c>
      <c r="C100" s="323" t="s">
        <v>6537</v>
      </c>
      <c r="D100" s="78" t="s">
        <v>426</v>
      </c>
      <c r="E100" s="78">
        <v>2000</v>
      </c>
      <c r="F100" s="355">
        <v>28310</v>
      </c>
      <c r="G100" s="80" t="s">
        <v>3321</v>
      </c>
    </row>
    <row r="101" spans="1:7" customFormat="1" x14ac:dyDescent="0.25">
      <c r="A101" s="77" t="s">
        <v>4542</v>
      </c>
      <c r="B101" s="77" t="s">
        <v>4544</v>
      </c>
      <c r="C101" s="323" t="s">
        <v>6537</v>
      </c>
      <c r="D101" s="78" t="s">
        <v>43</v>
      </c>
      <c r="E101" s="78">
        <v>2000</v>
      </c>
      <c r="F101" s="355">
        <v>26310</v>
      </c>
      <c r="G101" s="80" t="s">
        <v>3321</v>
      </c>
    </row>
    <row r="102" spans="1:7" customFormat="1" x14ac:dyDescent="0.25">
      <c r="A102" s="77" t="s">
        <v>4542</v>
      </c>
      <c r="B102" s="77" t="s">
        <v>4544</v>
      </c>
      <c r="C102" s="323" t="s">
        <v>6537</v>
      </c>
      <c r="D102" s="78" t="s">
        <v>426</v>
      </c>
      <c r="E102" s="78">
        <v>2000</v>
      </c>
      <c r="F102" s="355">
        <v>28310</v>
      </c>
      <c r="G102" s="80" t="s">
        <v>3321</v>
      </c>
    </row>
    <row r="103" spans="1:7" x14ac:dyDescent="0.25">
      <c r="A103" s="33" t="s">
        <v>476</v>
      </c>
      <c r="B103" s="33" t="s">
        <v>477</v>
      </c>
      <c r="C103" s="221">
        <v>4.5999999999999996</v>
      </c>
      <c r="D103" s="35" t="s">
        <v>438</v>
      </c>
      <c r="E103" s="35">
        <v>2000</v>
      </c>
      <c r="F103" s="95">
        <v>14644.808743169397</v>
      </c>
      <c r="G103" s="33" t="s">
        <v>135</v>
      </c>
    </row>
    <row r="104" spans="1:7" x14ac:dyDescent="0.25">
      <c r="A104" s="33" t="s">
        <v>476</v>
      </c>
      <c r="B104" s="33" t="s">
        <v>478</v>
      </c>
      <c r="C104" s="221">
        <v>3.5</v>
      </c>
      <c r="D104" s="35" t="s">
        <v>114</v>
      </c>
      <c r="E104" s="35">
        <v>2000</v>
      </c>
      <c r="F104" s="95">
        <v>18122.950819672129</v>
      </c>
      <c r="G104" s="33" t="s">
        <v>147</v>
      </c>
    </row>
    <row r="105" spans="1:7" x14ac:dyDescent="0.25">
      <c r="A105" s="33" t="s">
        <v>476</v>
      </c>
      <c r="B105" s="33" t="s">
        <v>479</v>
      </c>
      <c r="C105" s="221">
        <v>3</v>
      </c>
      <c r="D105" s="35" t="s">
        <v>44</v>
      </c>
      <c r="E105" s="35">
        <v>2000</v>
      </c>
      <c r="F105" s="95">
        <v>14644.808743169397</v>
      </c>
      <c r="G105" s="33" t="s">
        <v>147</v>
      </c>
    </row>
    <row r="106" spans="1:7" x14ac:dyDescent="0.25">
      <c r="A106" s="33" t="s">
        <v>476</v>
      </c>
      <c r="B106" s="33" t="s">
        <v>480</v>
      </c>
      <c r="C106" s="221">
        <v>5.4</v>
      </c>
      <c r="D106" s="35" t="s">
        <v>44</v>
      </c>
      <c r="E106" s="35">
        <v>2000</v>
      </c>
      <c r="F106" s="95">
        <v>21784.153005464479</v>
      </c>
      <c r="G106" s="33" t="s">
        <v>147</v>
      </c>
    </row>
    <row r="107" spans="1:7" x14ac:dyDescent="0.25">
      <c r="A107" s="33" t="s">
        <v>476</v>
      </c>
      <c r="B107" s="33" t="s">
        <v>481</v>
      </c>
      <c r="C107" s="221">
        <v>5.4</v>
      </c>
      <c r="D107" s="35" t="s">
        <v>44</v>
      </c>
      <c r="E107" s="35">
        <v>2000</v>
      </c>
      <c r="F107" s="95">
        <v>32035.519125683059</v>
      </c>
      <c r="G107" s="33" t="s">
        <v>468</v>
      </c>
    </row>
    <row r="108" spans="1:7" x14ac:dyDescent="0.25">
      <c r="A108" s="33" t="s">
        <v>476</v>
      </c>
      <c r="B108" s="33" t="s">
        <v>482</v>
      </c>
      <c r="C108" s="221">
        <v>4</v>
      </c>
      <c r="D108" s="35" t="s">
        <v>44</v>
      </c>
      <c r="E108" s="35">
        <v>2000</v>
      </c>
      <c r="F108" s="95">
        <v>18122.950819672129</v>
      </c>
      <c r="G108" s="33" t="s">
        <v>147</v>
      </c>
    </row>
    <row r="109" spans="1:7" x14ac:dyDescent="0.25">
      <c r="A109" s="33" t="s">
        <v>476</v>
      </c>
      <c r="B109" s="33" t="s">
        <v>482</v>
      </c>
      <c r="C109" s="221">
        <v>4</v>
      </c>
      <c r="D109" s="35" t="s">
        <v>44</v>
      </c>
      <c r="E109" s="35">
        <v>2000</v>
      </c>
      <c r="F109" s="95">
        <v>18122.950819672129</v>
      </c>
      <c r="G109" s="33" t="s">
        <v>466</v>
      </c>
    </row>
    <row r="110" spans="1:7" x14ac:dyDescent="0.25">
      <c r="A110" s="33" t="s">
        <v>476</v>
      </c>
      <c r="B110" s="33" t="s">
        <v>483</v>
      </c>
      <c r="C110" s="221">
        <v>4.5999999999999996</v>
      </c>
      <c r="D110" s="35" t="s">
        <v>444</v>
      </c>
      <c r="E110" s="35">
        <v>2000</v>
      </c>
      <c r="F110" s="95">
        <v>15560.109289617485</v>
      </c>
      <c r="G110" s="33" t="s">
        <v>484</v>
      </c>
    </row>
    <row r="111" spans="1:7" x14ac:dyDescent="0.25">
      <c r="A111" s="33" t="s">
        <v>476</v>
      </c>
      <c r="B111" s="33" t="s">
        <v>483</v>
      </c>
      <c r="C111" s="221">
        <v>5.4</v>
      </c>
      <c r="D111" s="35" t="s">
        <v>444</v>
      </c>
      <c r="E111" s="35">
        <v>2000</v>
      </c>
      <c r="F111" s="95">
        <v>15560.109289617485</v>
      </c>
      <c r="G111" s="33" t="s">
        <v>466</v>
      </c>
    </row>
    <row r="112" spans="1:7" x14ac:dyDescent="0.25">
      <c r="A112" s="33" t="s">
        <v>476</v>
      </c>
      <c r="B112" s="33" t="s">
        <v>485</v>
      </c>
      <c r="C112" s="221">
        <v>1.2</v>
      </c>
      <c r="D112" s="35" t="s">
        <v>110</v>
      </c>
      <c r="E112" s="35">
        <v>2000</v>
      </c>
      <c r="F112" s="95">
        <v>9885.2459016393441</v>
      </c>
      <c r="G112" s="33" t="s">
        <v>186</v>
      </c>
    </row>
    <row r="113" spans="1:7" x14ac:dyDescent="0.25">
      <c r="A113" s="33" t="s">
        <v>476</v>
      </c>
      <c r="B113" s="33" t="s">
        <v>485</v>
      </c>
      <c r="C113" s="221">
        <v>1.4</v>
      </c>
      <c r="D113" s="35" t="s">
        <v>110</v>
      </c>
      <c r="E113" s="35">
        <v>2000</v>
      </c>
      <c r="F113" s="95">
        <v>9885.2459016393441</v>
      </c>
      <c r="G113" s="33" t="s">
        <v>186</v>
      </c>
    </row>
    <row r="114" spans="1:7" x14ac:dyDescent="0.25">
      <c r="A114" s="33" t="s">
        <v>476</v>
      </c>
      <c r="B114" s="33" t="s">
        <v>486</v>
      </c>
      <c r="C114" s="221">
        <v>3.5</v>
      </c>
      <c r="D114" s="35" t="s">
        <v>114</v>
      </c>
      <c r="E114" s="35">
        <v>2000</v>
      </c>
      <c r="F114" s="95">
        <v>21051.912568306012</v>
      </c>
      <c r="G114" s="33" t="s">
        <v>487</v>
      </c>
    </row>
    <row r="115" spans="1:7" x14ac:dyDescent="0.25">
      <c r="A115" s="424" t="s">
        <v>71</v>
      </c>
      <c r="B115" s="424" t="s">
        <v>4006</v>
      </c>
      <c r="C115" s="426" t="s">
        <v>3275</v>
      </c>
      <c r="D115" s="425" t="s">
        <v>110</v>
      </c>
      <c r="E115" s="425">
        <v>2000</v>
      </c>
      <c r="F115" s="506">
        <v>15350</v>
      </c>
      <c r="G115" s="424" t="s">
        <v>4007</v>
      </c>
    </row>
    <row r="116" spans="1:7" x14ac:dyDescent="0.25">
      <c r="A116" s="424" t="s">
        <v>71</v>
      </c>
      <c r="B116" s="424" t="s">
        <v>3278</v>
      </c>
      <c r="C116" s="426" t="s">
        <v>3275</v>
      </c>
      <c r="D116" s="425" t="s">
        <v>110</v>
      </c>
      <c r="E116" s="425">
        <v>2000</v>
      </c>
      <c r="F116" s="506">
        <v>21050</v>
      </c>
      <c r="G116" s="424" t="s">
        <v>1960</v>
      </c>
    </row>
    <row r="117" spans="1:7" x14ac:dyDescent="0.25">
      <c r="A117" s="424" t="s">
        <v>71</v>
      </c>
      <c r="B117" s="424" t="s">
        <v>3278</v>
      </c>
      <c r="C117" s="426" t="s">
        <v>3275</v>
      </c>
      <c r="D117" s="425" t="s">
        <v>110</v>
      </c>
      <c r="E117" s="425">
        <v>2000</v>
      </c>
      <c r="F117" s="506">
        <v>21050</v>
      </c>
      <c r="G117" s="424" t="s">
        <v>1837</v>
      </c>
    </row>
    <row r="118" spans="1:7" x14ac:dyDescent="0.25">
      <c r="A118" s="424" t="s">
        <v>71</v>
      </c>
      <c r="B118" s="424" t="s">
        <v>4008</v>
      </c>
      <c r="C118" s="426" t="s">
        <v>3275</v>
      </c>
      <c r="D118" s="425" t="s">
        <v>110</v>
      </c>
      <c r="E118" s="425">
        <v>2000</v>
      </c>
      <c r="F118" s="506">
        <v>20490</v>
      </c>
      <c r="G118" s="424" t="s">
        <v>1960</v>
      </c>
    </row>
    <row r="119" spans="1:7" x14ac:dyDescent="0.25">
      <c r="A119" s="424" t="s">
        <v>71</v>
      </c>
      <c r="B119" s="424" t="s">
        <v>3277</v>
      </c>
      <c r="C119" s="426" t="s">
        <v>3275</v>
      </c>
      <c r="D119" s="425" t="s">
        <v>110</v>
      </c>
      <c r="E119" s="425">
        <v>2000</v>
      </c>
      <c r="F119" s="506">
        <v>18540</v>
      </c>
      <c r="G119" s="424" t="s">
        <v>1837</v>
      </c>
    </row>
    <row r="120" spans="1:7" x14ac:dyDescent="0.25">
      <c r="A120" s="424" t="s">
        <v>71</v>
      </c>
      <c r="B120" s="424" t="s">
        <v>3277</v>
      </c>
      <c r="C120" s="426" t="s">
        <v>3275</v>
      </c>
      <c r="D120" s="425" t="s">
        <v>110</v>
      </c>
      <c r="E120" s="425">
        <v>2000</v>
      </c>
      <c r="F120" s="506">
        <v>18540</v>
      </c>
      <c r="G120" s="424" t="s">
        <v>1960</v>
      </c>
    </row>
    <row r="121" spans="1:7" x14ac:dyDescent="0.25">
      <c r="A121" s="424" t="s">
        <v>71</v>
      </c>
      <c r="B121" s="424" t="s">
        <v>4010</v>
      </c>
      <c r="C121" s="426" t="s">
        <v>1987</v>
      </c>
      <c r="D121" s="425" t="s">
        <v>110</v>
      </c>
      <c r="E121" s="425">
        <v>2000</v>
      </c>
      <c r="F121" s="506">
        <v>24550</v>
      </c>
      <c r="G121" s="424" t="s">
        <v>1837</v>
      </c>
    </row>
    <row r="122" spans="1:7" x14ac:dyDescent="0.25">
      <c r="A122" s="424" t="s">
        <v>71</v>
      </c>
      <c r="B122" s="424" t="s">
        <v>4010</v>
      </c>
      <c r="C122" s="426" t="s">
        <v>1987</v>
      </c>
      <c r="D122" s="425" t="s">
        <v>110</v>
      </c>
      <c r="E122" s="425">
        <v>2000</v>
      </c>
      <c r="F122" s="506">
        <v>24550</v>
      </c>
      <c r="G122" s="424" t="s">
        <v>1960</v>
      </c>
    </row>
    <row r="123" spans="1:7" x14ac:dyDescent="0.25">
      <c r="A123" s="424" t="s">
        <v>71</v>
      </c>
      <c r="B123" s="424" t="s">
        <v>4009</v>
      </c>
      <c r="C123" s="426" t="s">
        <v>1987</v>
      </c>
      <c r="D123" s="425" t="s">
        <v>110</v>
      </c>
      <c r="E123" s="425">
        <v>2000</v>
      </c>
      <c r="F123" s="506">
        <v>21950</v>
      </c>
      <c r="G123" s="424" t="s">
        <v>1837</v>
      </c>
    </row>
    <row r="124" spans="1:7" x14ac:dyDescent="0.25">
      <c r="A124" s="424" t="s">
        <v>71</v>
      </c>
      <c r="B124" s="424" t="s">
        <v>4009</v>
      </c>
      <c r="C124" s="426" t="s">
        <v>1987</v>
      </c>
      <c r="D124" s="425" t="s">
        <v>110</v>
      </c>
      <c r="E124" s="425">
        <v>2000</v>
      </c>
      <c r="F124" s="506">
        <v>21950</v>
      </c>
      <c r="G124" s="424" t="s">
        <v>1960</v>
      </c>
    </row>
    <row r="125" spans="1:7" x14ac:dyDescent="0.25">
      <c r="A125" s="424" t="s">
        <v>71</v>
      </c>
      <c r="B125" s="424" t="s">
        <v>4012</v>
      </c>
      <c r="C125" s="426" t="s">
        <v>3285</v>
      </c>
      <c r="D125" s="425" t="s">
        <v>110</v>
      </c>
      <c r="E125" s="425">
        <v>2000</v>
      </c>
      <c r="F125" s="506">
        <v>10750</v>
      </c>
      <c r="G125" s="424" t="s">
        <v>3286</v>
      </c>
    </row>
    <row r="126" spans="1:7" x14ac:dyDescent="0.25">
      <c r="A126" s="424" t="s">
        <v>71</v>
      </c>
      <c r="B126" s="424" t="s">
        <v>3287</v>
      </c>
      <c r="C126" s="426" t="s">
        <v>3285</v>
      </c>
      <c r="D126" s="425" t="s">
        <v>110</v>
      </c>
      <c r="E126" s="425">
        <v>2000</v>
      </c>
      <c r="F126" s="506">
        <v>12200</v>
      </c>
      <c r="G126" s="424" t="s">
        <v>3286</v>
      </c>
    </row>
    <row r="127" spans="1:7" x14ac:dyDescent="0.25">
      <c r="A127" s="424" t="s">
        <v>71</v>
      </c>
      <c r="B127" s="424" t="s">
        <v>3287</v>
      </c>
      <c r="C127" s="426" t="s">
        <v>3285</v>
      </c>
      <c r="D127" s="425" t="s">
        <v>110</v>
      </c>
      <c r="E127" s="425">
        <v>2000</v>
      </c>
      <c r="F127" s="506">
        <v>12680</v>
      </c>
      <c r="G127" s="424" t="s">
        <v>1837</v>
      </c>
    </row>
    <row r="128" spans="1:7" x14ac:dyDescent="0.25">
      <c r="A128" s="424" t="s">
        <v>71</v>
      </c>
      <c r="B128" s="424" t="s">
        <v>3287</v>
      </c>
      <c r="C128" s="426" t="s">
        <v>3285</v>
      </c>
      <c r="D128" s="425" t="s">
        <v>110</v>
      </c>
      <c r="E128" s="425">
        <v>2000</v>
      </c>
      <c r="F128" s="506">
        <v>12885</v>
      </c>
      <c r="G128" s="424" t="s">
        <v>1960</v>
      </c>
    </row>
    <row r="129" spans="1:7" x14ac:dyDescent="0.25">
      <c r="A129" s="424" t="s">
        <v>71</v>
      </c>
      <c r="B129" s="424" t="s">
        <v>3284</v>
      </c>
      <c r="C129" s="426" t="s">
        <v>3285</v>
      </c>
      <c r="D129" s="425" t="s">
        <v>110</v>
      </c>
      <c r="E129" s="425">
        <v>2000</v>
      </c>
      <c r="F129" s="506">
        <v>15550</v>
      </c>
      <c r="G129" s="424" t="s">
        <v>1837</v>
      </c>
    </row>
    <row r="130" spans="1:7" x14ac:dyDescent="0.25">
      <c r="A130" s="424" t="s">
        <v>71</v>
      </c>
      <c r="B130" s="424" t="s">
        <v>3284</v>
      </c>
      <c r="C130" s="426" t="s">
        <v>3285</v>
      </c>
      <c r="D130" s="425" t="s">
        <v>110</v>
      </c>
      <c r="E130" s="425">
        <v>2000</v>
      </c>
      <c r="F130" s="506">
        <v>16830</v>
      </c>
      <c r="G130" s="424" t="s">
        <v>1960</v>
      </c>
    </row>
    <row r="131" spans="1:7" x14ac:dyDescent="0.25">
      <c r="A131" s="424" t="s">
        <v>71</v>
      </c>
      <c r="B131" s="424" t="s">
        <v>4015</v>
      </c>
      <c r="C131" s="426" t="s">
        <v>3285</v>
      </c>
      <c r="D131" s="425" t="s">
        <v>110</v>
      </c>
      <c r="E131" s="425">
        <v>2000</v>
      </c>
      <c r="F131" s="506">
        <v>20230</v>
      </c>
      <c r="G131" s="424" t="s">
        <v>1960</v>
      </c>
    </row>
    <row r="132" spans="1:7" x14ac:dyDescent="0.25">
      <c r="A132" s="424" t="s">
        <v>71</v>
      </c>
      <c r="B132" s="424" t="s">
        <v>3288</v>
      </c>
      <c r="C132" s="426" t="s">
        <v>3285</v>
      </c>
      <c r="D132" s="425" t="s">
        <v>110</v>
      </c>
      <c r="E132" s="425">
        <v>2000</v>
      </c>
      <c r="F132" s="506">
        <v>13500</v>
      </c>
      <c r="G132" s="424" t="s">
        <v>1837</v>
      </c>
    </row>
    <row r="133" spans="1:7" x14ac:dyDescent="0.25">
      <c r="A133" s="424" t="s">
        <v>71</v>
      </c>
      <c r="B133" s="424" t="s">
        <v>3289</v>
      </c>
      <c r="C133" s="426" t="s">
        <v>3285</v>
      </c>
      <c r="D133" s="425" t="s">
        <v>110</v>
      </c>
      <c r="E133" s="425">
        <v>2000</v>
      </c>
      <c r="F133" s="506">
        <v>14930</v>
      </c>
      <c r="G133" s="424" t="s">
        <v>1960</v>
      </c>
    </row>
    <row r="134" spans="1:7" x14ac:dyDescent="0.25">
      <c r="A134" s="424" t="s">
        <v>71</v>
      </c>
      <c r="B134" s="424" t="s">
        <v>4014</v>
      </c>
      <c r="C134" s="426" t="s">
        <v>3285</v>
      </c>
      <c r="D134" s="425" t="s">
        <v>110</v>
      </c>
      <c r="E134" s="425">
        <v>2000</v>
      </c>
      <c r="F134" s="506">
        <v>17545</v>
      </c>
      <c r="G134" s="424" t="s">
        <v>1837</v>
      </c>
    </row>
    <row r="135" spans="1:7" x14ac:dyDescent="0.25">
      <c r="A135" s="424" t="s">
        <v>71</v>
      </c>
      <c r="B135" s="424" t="s">
        <v>4013</v>
      </c>
      <c r="C135" s="426" t="s">
        <v>3285</v>
      </c>
      <c r="D135" s="425" t="s">
        <v>110</v>
      </c>
      <c r="E135" s="425">
        <v>2000</v>
      </c>
      <c r="F135" s="506">
        <v>14730</v>
      </c>
      <c r="G135" s="424" t="s">
        <v>1960</v>
      </c>
    </row>
    <row r="136" spans="1:7" x14ac:dyDescent="0.25">
      <c r="A136" s="424" t="s">
        <v>71</v>
      </c>
      <c r="B136" s="424" t="s">
        <v>3280</v>
      </c>
      <c r="C136" s="426" t="s">
        <v>2121</v>
      </c>
      <c r="D136" s="425" t="s">
        <v>110</v>
      </c>
      <c r="E136" s="425">
        <v>2000</v>
      </c>
      <c r="F136" s="506">
        <v>18650</v>
      </c>
      <c r="G136" s="424" t="s">
        <v>3281</v>
      </c>
    </row>
    <row r="137" spans="1:7" x14ac:dyDescent="0.25">
      <c r="A137" s="424" t="s">
        <v>71</v>
      </c>
      <c r="B137" s="424" t="s">
        <v>3280</v>
      </c>
      <c r="C137" s="426" t="s">
        <v>2121</v>
      </c>
      <c r="D137" s="425" t="s">
        <v>3282</v>
      </c>
      <c r="E137" s="425">
        <v>2000</v>
      </c>
      <c r="F137" s="506">
        <v>19050</v>
      </c>
      <c r="G137" s="424" t="s">
        <v>3281</v>
      </c>
    </row>
    <row r="138" spans="1:7" x14ac:dyDescent="0.25">
      <c r="A138" s="424" t="s">
        <v>71</v>
      </c>
      <c r="B138" s="424" t="s">
        <v>4011</v>
      </c>
      <c r="C138" s="426" t="s">
        <v>2121</v>
      </c>
      <c r="D138" s="425" t="s">
        <v>3282</v>
      </c>
      <c r="E138" s="425">
        <v>2000</v>
      </c>
      <c r="F138" s="506">
        <v>22600</v>
      </c>
      <c r="G138" s="424" t="s">
        <v>3281</v>
      </c>
    </row>
    <row r="139" spans="1:7" x14ac:dyDescent="0.25">
      <c r="A139" s="33" t="s">
        <v>71</v>
      </c>
      <c r="B139" s="33" t="s">
        <v>963</v>
      </c>
      <c r="C139" s="221">
        <v>2.0139999999999998</v>
      </c>
      <c r="D139" s="35" t="s">
        <v>438</v>
      </c>
      <c r="E139" s="35">
        <v>2000</v>
      </c>
      <c r="F139" s="52">
        <v>35792.349726775952</v>
      </c>
      <c r="G139" s="33" t="s">
        <v>964</v>
      </c>
    </row>
    <row r="140" spans="1:7" x14ac:dyDescent="0.25">
      <c r="A140" s="33" t="s">
        <v>87</v>
      </c>
      <c r="B140" s="33" t="s">
        <v>90</v>
      </c>
      <c r="C140" s="221">
        <v>1.6140000000000001</v>
      </c>
      <c r="D140" s="35" t="s">
        <v>110</v>
      </c>
      <c r="E140" s="35">
        <v>2000</v>
      </c>
      <c r="F140" s="52">
        <v>11799</v>
      </c>
      <c r="G140" s="33" t="s">
        <v>111</v>
      </c>
    </row>
    <row r="141" spans="1:7" x14ac:dyDescent="0.25">
      <c r="A141" s="33" t="s">
        <v>87</v>
      </c>
      <c r="B141" s="33" t="s">
        <v>90</v>
      </c>
      <c r="C141" s="221">
        <v>2.0139999999999998</v>
      </c>
      <c r="D141" s="35" t="s">
        <v>110</v>
      </c>
      <c r="E141" s="35">
        <v>2000</v>
      </c>
      <c r="F141" s="52">
        <v>12499</v>
      </c>
      <c r="G141" s="33" t="s">
        <v>962</v>
      </c>
    </row>
    <row r="142" spans="1:7" x14ac:dyDescent="0.25">
      <c r="A142" s="77" t="s">
        <v>1220</v>
      </c>
      <c r="B142" s="77" t="s">
        <v>93</v>
      </c>
      <c r="C142" s="323" t="s">
        <v>2121</v>
      </c>
      <c r="D142" s="78" t="s">
        <v>110</v>
      </c>
      <c r="E142" s="78">
        <v>2000</v>
      </c>
      <c r="F142" s="355">
        <v>15128</v>
      </c>
      <c r="G142" s="77" t="s">
        <v>4573</v>
      </c>
    </row>
    <row r="143" spans="1:7" x14ac:dyDescent="0.25">
      <c r="A143" s="77" t="s">
        <v>1220</v>
      </c>
      <c r="B143" s="77" t="s">
        <v>93</v>
      </c>
      <c r="C143" s="323" t="s">
        <v>2121</v>
      </c>
      <c r="D143" s="78" t="s">
        <v>426</v>
      </c>
      <c r="E143" s="78">
        <v>2000</v>
      </c>
      <c r="F143" s="355">
        <v>16590</v>
      </c>
      <c r="G143" s="77" t="s">
        <v>4573</v>
      </c>
    </row>
    <row r="144" spans="1:7" x14ac:dyDescent="0.25">
      <c r="A144" s="77" t="s">
        <v>1220</v>
      </c>
      <c r="B144" s="77" t="s">
        <v>93</v>
      </c>
      <c r="C144" s="323" t="s">
        <v>4164</v>
      </c>
      <c r="D144" s="78" t="s">
        <v>110</v>
      </c>
      <c r="E144" s="78">
        <v>2000</v>
      </c>
      <c r="F144" s="355">
        <v>16428</v>
      </c>
      <c r="G144" s="77" t="s">
        <v>4573</v>
      </c>
    </row>
    <row r="145" spans="1:7" x14ac:dyDescent="0.25">
      <c r="A145" s="77" t="s">
        <v>1220</v>
      </c>
      <c r="B145" s="77" t="s">
        <v>93</v>
      </c>
      <c r="C145" s="323" t="s">
        <v>4164</v>
      </c>
      <c r="D145" s="78" t="s">
        <v>426</v>
      </c>
      <c r="E145" s="78">
        <v>2000</v>
      </c>
      <c r="F145" s="355">
        <v>17090</v>
      </c>
      <c r="G145" s="77" t="s">
        <v>4574</v>
      </c>
    </row>
    <row r="146" spans="1:7" x14ac:dyDescent="0.25">
      <c r="A146" s="77" t="s">
        <v>87</v>
      </c>
      <c r="B146" s="77" t="s">
        <v>1064</v>
      </c>
      <c r="C146" s="323" t="s">
        <v>3777</v>
      </c>
      <c r="D146" s="78" t="s">
        <v>110</v>
      </c>
      <c r="E146" s="78">
        <v>2000</v>
      </c>
      <c r="F146" s="355">
        <v>17928</v>
      </c>
      <c r="G146" s="77" t="s">
        <v>4574</v>
      </c>
    </row>
    <row r="147" spans="1:7" x14ac:dyDescent="0.25">
      <c r="A147" s="77" t="s">
        <v>87</v>
      </c>
      <c r="B147" s="77" t="s">
        <v>1064</v>
      </c>
      <c r="C147" s="323" t="s">
        <v>3777</v>
      </c>
      <c r="D147" s="78" t="s">
        <v>426</v>
      </c>
      <c r="E147" s="78">
        <v>2000</v>
      </c>
      <c r="F147" s="355">
        <v>18590</v>
      </c>
      <c r="G147" s="77" t="s">
        <v>4574</v>
      </c>
    </row>
    <row r="148" spans="1:7" x14ac:dyDescent="0.25">
      <c r="A148" s="77" t="s">
        <v>87</v>
      </c>
      <c r="B148" s="77" t="s">
        <v>4016</v>
      </c>
      <c r="C148" s="323" t="s">
        <v>1986</v>
      </c>
      <c r="D148" s="78" t="s">
        <v>43</v>
      </c>
      <c r="E148" s="78">
        <v>2000</v>
      </c>
      <c r="F148" s="355">
        <v>18259</v>
      </c>
      <c r="G148" s="77" t="s">
        <v>4574</v>
      </c>
    </row>
    <row r="149" spans="1:7" x14ac:dyDescent="0.25">
      <c r="A149" s="77" t="s">
        <v>87</v>
      </c>
      <c r="B149" s="77" t="s">
        <v>4016</v>
      </c>
      <c r="C149" s="323" t="s">
        <v>1986</v>
      </c>
      <c r="D149" s="78" t="s">
        <v>44</v>
      </c>
      <c r="E149" s="78">
        <v>2000</v>
      </c>
      <c r="F149" s="355">
        <v>19399</v>
      </c>
      <c r="G149" s="77" t="s">
        <v>4574</v>
      </c>
    </row>
    <row r="150" spans="1:7" x14ac:dyDescent="0.25">
      <c r="A150" s="77" t="s">
        <v>87</v>
      </c>
      <c r="B150" s="77" t="s">
        <v>4018</v>
      </c>
      <c r="C150" s="323" t="s">
        <v>1986</v>
      </c>
      <c r="D150" s="78" t="s">
        <v>43</v>
      </c>
      <c r="E150" s="78">
        <v>2000</v>
      </c>
      <c r="F150" s="355">
        <v>18899</v>
      </c>
      <c r="G150" s="77" t="s">
        <v>4574</v>
      </c>
    </row>
    <row r="151" spans="1:7" x14ac:dyDescent="0.25">
      <c r="A151" s="77" t="s">
        <v>87</v>
      </c>
      <c r="B151" s="77" t="s">
        <v>4018</v>
      </c>
      <c r="C151" s="323" t="s">
        <v>1986</v>
      </c>
      <c r="D151" s="78" t="s">
        <v>44</v>
      </c>
      <c r="E151" s="78">
        <v>2000</v>
      </c>
      <c r="F151" s="355">
        <v>20399</v>
      </c>
      <c r="G151" s="77" t="s">
        <v>4574</v>
      </c>
    </row>
    <row r="152" spans="1:7" x14ac:dyDescent="0.25">
      <c r="A152" s="77" t="s">
        <v>87</v>
      </c>
      <c r="B152" s="77" t="s">
        <v>4019</v>
      </c>
      <c r="C152" s="323" t="s">
        <v>1986</v>
      </c>
      <c r="D152" s="78" t="s">
        <v>43</v>
      </c>
      <c r="E152" s="78">
        <v>2000</v>
      </c>
      <c r="F152" s="355">
        <v>20099</v>
      </c>
      <c r="G152" s="77" t="s">
        <v>4574</v>
      </c>
    </row>
    <row r="153" spans="1:7" x14ac:dyDescent="0.25">
      <c r="A153" s="77" t="s">
        <v>87</v>
      </c>
      <c r="B153" s="77" t="s">
        <v>4019</v>
      </c>
      <c r="C153" s="323" t="s">
        <v>1986</v>
      </c>
      <c r="D153" s="78" t="s">
        <v>44</v>
      </c>
      <c r="E153" s="78">
        <v>2000</v>
      </c>
      <c r="F153" s="355">
        <v>21599</v>
      </c>
      <c r="G153" s="77" t="s">
        <v>4574</v>
      </c>
    </row>
    <row r="154" spans="1:7" x14ac:dyDescent="0.25">
      <c r="A154" s="33" t="s">
        <v>87</v>
      </c>
      <c r="B154" s="33" t="s">
        <v>94</v>
      </c>
      <c r="C154" s="221">
        <v>2.4140000000000001</v>
      </c>
      <c r="D154" s="35" t="s">
        <v>44</v>
      </c>
      <c r="E154" s="35">
        <v>2000</v>
      </c>
      <c r="F154" s="52">
        <v>14993</v>
      </c>
      <c r="G154" s="33" t="s">
        <v>111</v>
      </c>
    </row>
    <row r="155" spans="1:7" x14ac:dyDescent="0.25">
      <c r="A155" s="33" t="s">
        <v>87</v>
      </c>
      <c r="B155" s="33" t="s">
        <v>94</v>
      </c>
      <c r="C155" s="221">
        <v>3.3</v>
      </c>
      <c r="D155" s="35" t="s">
        <v>44</v>
      </c>
      <c r="E155" s="35">
        <v>2000</v>
      </c>
      <c r="F155" s="52">
        <v>15493</v>
      </c>
      <c r="G155" s="33" t="s">
        <v>111</v>
      </c>
    </row>
    <row r="156" spans="1:7" x14ac:dyDescent="0.25">
      <c r="A156" s="77" t="s">
        <v>87</v>
      </c>
      <c r="B156" s="77" t="s">
        <v>3054</v>
      </c>
      <c r="C156" s="323">
        <v>2.04</v>
      </c>
      <c r="D156" s="78" t="s">
        <v>125</v>
      </c>
      <c r="E156" s="78">
        <v>2000</v>
      </c>
      <c r="F156" s="97">
        <v>14198</v>
      </c>
      <c r="G156" s="77" t="s">
        <v>1142</v>
      </c>
    </row>
    <row r="157" spans="1:7" x14ac:dyDescent="0.25">
      <c r="A157" s="77" t="s">
        <v>1220</v>
      </c>
      <c r="B157" s="77" t="s">
        <v>3022</v>
      </c>
      <c r="C157" s="323">
        <v>2.0139999999999998</v>
      </c>
      <c r="D157" s="78" t="s">
        <v>125</v>
      </c>
      <c r="E157" s="78">
        <v>2000</v>
      </c>
      <c r="F157" s="97">
        <v>10600</v>
      </c>
      <c r="G157" s="77" t="s">
        <v>3029</v>
      </c>
    </row>
    <row r="158" spans="1:7" x14ac:dyDescent="0.25">
      <c r="A158" s="33" t="s">
        <v>785</v>
      </c>
      <c r="B158" s="33" t="s">
        <v>786</v>
      </c>
      <c r="C158" s="221">
        <v>3.5</v>
      </c>
      <c r="D158" s="35" t="s">
        <v>44</v>
      </c>
      <c r="E158" s="35">
        <v>2000</v>
      </c>
      <c r="F158" s="52">
        <v>31420.765027322403</v>
      </c>
      <c r="G158" s="33" t="s">
        <v>787</v>
      </c>
    </row>
    <row r="159" spans="1:7" x14ac:dyDescent="0.25">
      <c r="A159" s="33" t="s">
        <v>785</v>
      </c>
      <c r="B159" s="33" t="s">
        <v>786</v>
      </c>
      <c r="C159" s="221">
        <v>3.5</v>
      </c>
      <c r="D159" s="35" t="s">
        <v>44</v>
      </c>
      <c r="E159" s="35">
        <v>2000</v>
      </c>
      <c r="F159" s="52">
        <v>31967.213114754097</v>
      </c>
      <c r="G159" s="33" t="s">
        <v>788</v>
      </c>
    </row>
    <row r="160" spans="1:7" x14ac:dyDescent="0.25">
      <c r="A160" s="77" t="s">
        <v>1920</v>
      </c>
      <c r="B160" s="77" t="s">
        <v>6029</v>
      </c>
      <c r="C160" s="323" t="s">
        <v>2859</v>
      </c>
      <c r="D160" s="427" t="s">
        <v>426</v>
      </c>
      <c r="E160" s="78">
        <v>2000</v>
      </c>
      <c r="F160" s="355">
        <v>58300</v>
      </c>
      <c r="G160" s="80" t="s">
        <v>4780</v>
      </c>
    </row>
    <row r="161" spans="1:7" x14ac:dyDescent="0.25">
      <c r="A161" s="77" t="s">
        <v>1920</v>
      </c>
      <c r="B161" s="77" t="s">
        <v>6030</v>
      </c>
      <c r="C161" s="323" t="s">
        <v>2859</v>
      </c>
      <c r="D161" s="427" t="s">
        <v>426</v>
      </c>
      <c r="E161" s="78">
        <v>2000</v>
      </c>
      <c r="F161" s="355">
        <v>59000</v>
      </c>
      <c r="G161" s="80" t="s">
        <v>4780</v>
      </c>
    </row>
    <row r="162" spans="1:7" x14ac:dyDescent="0.25">
      <c r="A162" s="77" t="s">
        <v>1920</v>
      </c>
      <c r="B162" s="77" t="s">
        <v>6031</v>
      </c>
      <c r="C162" s="323" t="s">
        <v>2941</v>
      </c>
      <c r="D162" s="427" t="s">
        <v>426</v>
      </c>
      <c r="E162" s="78">
        <v>2000</v>
      </c>
      <c r="F162" s="355">
        <v>67300</v>
      </c>
      <c r="G162" s="80" t="s">
        <v>4780</v>
      </c>
    </row>
    <row r="163" spans="1:7" x14ac:dyDescent="0.25">
      <c r="A163" s="77" t="s">
        <v>1920</v>
      </c>
      <c r="B163" s="77" t="s">
        <v>6032</v>
      </c>
      <c r="C163" s="323" t="s">
        <v>2941</v>
      </c>
      <c r="D163" s="427" t="s">
        <v>426</v>
      </c>
      <c r="E163" s="78">
        <v>2000</v>
      </c>
      <c r="F163" s="355">
        <v>67000</v>
      </c>
      <c r="G163" s="80" t="s">
        <v>4780</v>
      </c>
    </row>
    <row r="164" spans="1:7" x14ac:dyDescent="0.25">
      <c r="A164" s="77" t="s">
        <v>1920</v>
      </c>
      <c r="B164" s="77" t="s">
        <v>6033</v>
      </c>
      <c r="C164" s="323" t="s">
        <v>2941</v>
      </c>
      <c r="D164" s="427" t="s">
        <v>426</v>
      </c>
      <c r="E164" s="78">
        <v>2000</v>
      </c>
      <c r="F164" s="355">
        <v>68000</v>
      </c>
      <c r="G164" s="80" t="s">
        <v>4780</v>
      </c>
    </row>
    <row r="165" spans="1:7" x14ac:dyDescent="0.25">
      <c r="A165" s="33" t="s">
        <v>789</v>
      </c>
      <c r="B165" s="33" t="s">
        <v>790</v>
      </c>
      <c r="C165" s="221" t="s">
        <v>870</v>
      </c>
      <c r="D165" s="35" t="s">
        <v>44</v>
      </c>
      <c r="E165" s="35">
        <v>2000</v>
      </c>
      <c r="F165" s="52">
        <v>34323.497267759565</v>
      </c>
      <c r="G165" s="33" t="s">
        <v>147</v>
      </c>
    </row>
    <row r="166" spans="1:7" x14ac:dyDescent="0.25">
      <c r="A166" s="428" t="s">
        <v>85</v>
      </c>
      <c r="B166" s="429" t="s">
        <v>3291</v>
      </c>
      <c r="C166" s="430" t="s">
        <v>4088</v>
      </c>
      <c r="D166" s="271"/>
      <c r="E166" s="271">
        <v>2000</v>
      </c>
      <c r="F166" s="431">
        <v>32000</v>
      </c>
      <c r="G166" s="428" t="s">
        <v>1960</v>
      </c>
    </row>
    <row r="167" spans="1:7" x14ac:dyDescent="0.25">
      <c r="A167" s="428" t="s">
        <v>85</v>
      </c>
      <c r="B167" s="429" t="s">
        <v>3293</v>
      </c>
      <c r="C167" s="430" t="s">
        <v>4088</v>
      </c>
      <c r="D167" s="271"/>
      <c r="E167" s="271">
        <v>2000</v>
      </c>
      <c r="F167" s="431">
        <v>38300</v>
      </c>
      <c r="G167" s="428" t="s">
        <v>1960</v>
      </c>
    </row>
    <row r="168" spans="1:7" x14ac:dyDescent="0.25">
      <c r="A168" s="428" t="s">
        <v>85</v>
      </c>
      <c r="B168" s="429" t="s">
        <v>3294</v>
      </c>
      <c r="C168" s="430" t="s">
        <v>2859</v>
      </c>
      <c r="D168" s="271"/>
      <c r="E168" s="271">
        <v>2000</v>
      </c>
      <c r="F168" s="431">
        <v>46800</v>
      </c>
      <c r="G168" s="428" t="s">
        <v>1960</v>
      </c>
    </row>
    <row r="169" spans="1:7" x14ac:dyDescent="0.25">
      <c r="A169" s="432" t="s">
        <v>85</v>
      </c>
      <c r="B169" s="432" t="s">
        <v>3295</v>
      </c>
      <c r="C169" s="433" t="s">
        <v>2859</v>
      </c>
      <c r="D169" s="434"/>
      <c r="E169" s="434">
        <v>2000</v>
      </c>
      <c r="F169" s="507">
        <v>54500</v>
      </c>
      <c r="G169" s="432" t="s">
        <v>1960</v>
      </c>
    </row>
    <row r="170" spans="1:7" x14ac:dyDescent="0.25">
      <c r="A170" s="432" t="s">
        <v>85</v>
      </c>
      <c r="B170" s="432" t="s">
        <v>3296</v>
      </c>
      <c r="C170" s="433" t="s">
        <v>2859</v>
      </c>
      <c r="D170" s="434" t="s">
        <v>426</v>
      </c>
      <c r="E170" s="434">
        <v>2000</v>
      </c>
      <c r="F170" s="507">
        <v>60600</v>
      </c>
      <c r="G170" s="432" t="s">
        <v>3297</v>
      </c>
    </row>
    <row r="171" spans="1:7" x14ac:dyDescent="0.25">
      <c r="A171" s="432" t="s">
        <v>85</v>
      </c>
      <c r="B171" s="432" t="s">
        <v>3298</v>
      </c>
      <c r="C171" s="433" t="s">
        <v>4088</v>
      </c>
      <c r="D171" s="434"/>
      <c r="E171" s="434">
        <v>2000</v>
      </c>
      <c r="F171" s="507">
        <v>33500</v>
      </c>
      <c r="G171" s="432" t="s">
        <v>3297</v>
      </c>
    </row>
    <row r="172" spans="1:7" x14ac:dyDescent="0.25">
      <c r="A172" s="432" t="s">
        <v>85</v>
      </c>
      <c r="B172" s="432" t="s">
        <v>3299</v>
      </c>
      <c r="C172" s="433" t="s">
        <v>1987</v>
      </c>
      <c r="D172" s="434"/>
      <c r="E172" s="434">
        <v>2000</v>
      </c>
      <c r="F172" s="507">
        <v>44300</v>
      </c>
      <c r="G172" s="432" t="s">
        <v>1837</v>
      </c>
    </row>
    <row r="173" spans="1:7" x14ac:dyDescent="0.25">
      <c r="A173" s="432" t="s">
        <v>85</v>
      </c>
      <c r="B173" s="432" t="s">
        <v>3300</v>
      </c>
      <c r="C173" s="433" t="s">
        <v>2859</v>
      </c>
      <c r="D173" s="434"/>
      <c r="E173" s="434">
        <v>2000</v>
      </c>
      <c r="F173" s="507">
        <v>56800</v>
      </c>
      <c r="G173" s="432" t="s">
        <v>1837</v>
      </c>
    </row>
    <row r="174" spans="1:7" x14ac:dyDescent="0.25">
      <c r="A174" s="33" t="s">
        <v>871</v>
      </c>
      <c r="B174" s="33" t="s">
        <v>872</v>
      </c>
      <c r="C174" s="221">
        <v>2.2000000000000002</v>
      </c>
      <c r="D174" s="35" t="s">
        <v>438</v>
      </c>
      <c r="E174" s="35">
        <v>2000</v>
      </c>
      <c r="F174" s="95">
        <v>10860.655737704918</v>
      </c>
      <c r="G174" s="33" t="s">
        <v>873</v>
      </c>
    </row>
    <row r="175" spans="1:7" x14ac:dyDescent="0.25">
      <c r="A175" s="33" t="s">
        <v>871</v>
      </c>
      <c r="B175" s="33" t="s">
        <v>872</v>
      </c>
      <c r="C175" s="221">
        <v>2.2000000000000002</v>
      </c>
      <c r="D175" s="35" t="s">
        <v>438</v>
      </c>
      <c r="E175" s="35">
        <v>2000</v>
      </c>
      <c r="F175" s="95">
        <v>11270.491803278688</v>
      </c>
      <c r="G175" s="33" t="s">
        <v>874</v>
      </c>
    </row>
    <row r="176" spans="1:7" x14ac:dyDescent="0.25">
      <c r="A176" s="33" t="s">
        <v>871</v>
      </c>
      <c r="B176" s="33" t="s">
        <v>872</v>
      </c>
      <c r="C176" s="221">
        <v>2.6</v>
      </c>
      <c r="D176" s="35" t="s">
        <v>438</v>
      </c>
      <c r="E176" s="35">
        <v>2000</v>
      </c>
      <c r="F176" s="95">
        <v>11407.103825136612</v>
      </c>
      <c r="G176" s="33" t="s">
        <v>873</v>
      </c>
    </row>
    <row r="177" spans="1:7" x14ac:dyDescent="0.25">
      <c r="A177" s="33" t="s">
        <v>871</v>
      </c>
      <c r="B177" s="33" t="s">
        <v>872</v>
      </c>
      <c r="C177" s="221">
        <v>2.6</v>
      </c>
      <c r="D177" s="35" t="s">
        <v>438</v>
      </c>
      <c r="E177" s="35">
        <v>2000</v>
      </c>
      <c r="F177" s="95">
        <v>11816.939890710382</v>
      </c>
      <c r="G177" s="33" t="s">
        <v>874</v>
      </c>
    </row>
    <row r="178" spans="1:7" x14ac:dyDescent="0.25">
      <c r="A178" s="33" t="s">
        <v>871</v>
      </c>
      <c r="B178" s="33" t="s">
        <v>872</v>
      </c>
      <c r="C178" s="221">
        <v>2.9</v>
      </c>
      <c r="D178" s="35" t="s">
        <v>438</v>
      </c>
      <c r="E178" s="35">
        <v>2000</v>
      </c>
      <c r="F178" s="95">
        <v>11953.551912568306</v>
      </c>
      <c r="G178" s="33" t="s">
        <v>873</v>
      </c>
    </row>
    <row r="179" spans="1:7" x14ac:dyDescent="0.25">
      <c r="A179" s="33" t="s">
        <v>871</v>
      </c>
      <c r="B179" s="33" t="s">
        <v>872</v>
      </c>
      <c r="C179" s="221">
        <v>2.9</v>
      </c>
      <c r="D179" s="35" t="s">
        <v>438</v>
      </c>
      <c r="E179" s="35">
        <v>2000</v>
      </c>
      <c r="F179" s="95">
        <v>12363.387978142076</v>
      </c>
      <c r="G179" s="33" t="s">
        <v>874</v>
      </c>
    </row>
    <row r="180" spans="1:7" x14ac:dyDescent="0.25">
      <c r="A180" s="33" t="s">
        <v>871</v>
      </c>
      <c r="B180" s="33" t="s">
        <v>965</v>
      </c>
      <c r="C180" s="221" t="s">
        <v>966</v>
      </c>
      <c r="D180" s="35" t="s">
        <v>125</v>
      </c>
      <c r="E180" s="112" t="s">
        <v>967</v>
      </c>
      <c r="F180" s="499" t="s">
        <v>968</v>
      </c>
      <c r="G180" s="33" t="s">
        <v>147</v>
      </c>
    </row>
    <row r="181" spans="1:7" x14ac:dyDescent="0.25">
      <c r="A181" s="33" t="s">
        <v>871</v>
      </c>
      <c r="B181" s="33" t="s">
        <v>965</v>
      </c>
      <c r="C181" s="221" t="s">
        <v>966</v>
      </c>
      <c r="D181" s="35" t="s">
        <v>44</v>
      </c>
      <c r="E181" s="112" t="s">
        <v>967</v>
      </c>
      <c r="F181" s="499" t="s">
        <v>969</v>
      </c>
      <c r="G181" s="33" t="s">
        <v>147</v>
      </c>
    </row>
    <row r="182" spans="1:7" x14ac:dyDescent="0.25">
      <c r="A182" s="33" t="s">
        <v>871</v>
      </c>
      <c r="B182" s="33" t="s">
        <v>965</v>
      </c>
      <c r="C182" s="221" t="s">
        <v>970</v>
      </c>
      <c r="D182" s="35" t="s">
        <v>125</v>
      </c>
      <c r="E182" s="112" t="s">
        <v>967</v>
      </c>
      <c r="F182" s="499" t="s">
        <v>971</v>
      </c>
      <c r="G182" s="33" t="s">
        <v>147</v>
      </c>
    </row>
    <row r="183" spans="1:7" x14ac:dyDescent="0.25">
      <c r="A183" s="33" t="s">
        <v>871</v>
      </c>
      <c r="B183" s="33" t="s">
        <v>965</v>
      </c>
      <c r="C183" s="221" t="s">
        <v>970</v>
      </c>
      <c r="D183" s="35" t="s">
        <v>44</v>
      </c>
      <c r="E183" s="112" t="s">
        <v>967</v>
      </c>
      <c r="F183" s="499" t="s">
        <v>972</v>
      </c>
      <c r="G183" s="33" t="s">
        <v>147</v>
      </c>
    </row>
    <row r="184" spans="1:7" x14ac:dyDescent="0.25">
      <c r="A184" s="77" t="s">
        <v>697</v>
      </c>
      <c r="B184" s="77" t="s">
        <v>2982</v>
      </c>
      <c r="C184" s="323" t="s">
        <v>2981</v>
      </c>
      <c r="D184" s="78" t="s">
        <v>2975</v>
      </c>
      <c r="E184" s="78">
        <v>2000</v>
      </c>
      <c r="F184" s="99">
        <v>35000</v>
      </c>
      <c r="G184" s="77" t="s">
        <v>2974</v>
      </c>
    </row>
    <row r="185" spans="1:7" x14ac:dyDescent="0.25">
      <c r="A185" s="77" t="s">
        <v>697</v>
      </c>
      <c r="B185" s="77" t="s">
        <v>3005</v>
      </c>
      <c r="C185" s="323">
        <v>1.8</v>
      </c>
      <c r="D185" s="78" t="s">
        <v>438</v>
      </c>
      <c r="E185" s="78">
        <v>2000</v>
      </c>
      <c r="F185" s="97">
        <v>21900</v>
      </c>
      <c r="G185" s="77" t="s">
        <v>2978</v>
      </c>
    </row>
    <row r="186" spans="1:7" x14ac:dyDescent="0.25">
      <c r="A186" s="77" t="s">
        <v>697</v>
      </c>
      <c r="B186" s="77" t="s">
        <v>2980</v>
      </c>
      <c r="C186" s="323">
        <v>1.9</v>
      </c>
      <c r="D186" s="78" t="s">
        <v>438</v>
      </c>
      <c r="E186" s="78">
        <v>2000</v>
      </c>
      <c r="F186" s="97">
        <v>22450</v>
      </c>
      <c r="G186" s="77" t="s">
        <v>2978</v>
      </c>
    </row>
    <row r="187" spans="1:7" x14ac:dyDescent="0.25">
      <c r="A187" s="77" t="s">
        <v>697</v>
      </c>
      <c r="B187" s="77" t="s">
        <v>3003</v>
      </c>
      <c r="C187" s="323">
        <v>2</v>
      </c>
      <c r="D187" s="78" t="s">
        <v>438</v>
      </c>
      <c r="E187" s="78">
        <v>2000</v>
      </c>
      <c r="F187" s="99">
        <v>23000</v>
      </c>
      <c r="G187" s="77" t="s">
        <v>2978</v>
      </c>
    </row>
    <row r="188" spans="1:7" x14ac:dyDescent="0.25">
      <c r="A188" s="77" t="s">
        <v>697</v>
      </c>
      <c r="B188" s="77" t="s">
        <v>3001</v>
      </c>
      <c r="C188" s="323">
        <v>2.2000000000000002</v>
      </c>
      <c r="D188" s="78" t="s">
        <v>438</v>
      </c>
      <c r="E188" s="78">
        <v>2000</v>
      </c>
      <c r="F188" s="99">
        <v>24500</v>
      </c>
      <c r="G188" s="77" t="s">
        <v>2978</v>
      </c>
    </row>
    <row r="189" spans="1:7" x14ac:dyDescent="0.25">
      <c r="A189" s="77" t="s">
        <v>697</v>
      </c>
      <c r="B189" s="77" t="s">
        <v>2999</v>
      </c>
      <c r="C189" s="323">
        <v>2.2999999999999998</v>
      </c>
      <c r="D189" s="78" t="s">
        <v>438</v>
      </c>
      <c r="E189" s="78">
        <v>2000</v>
      </c>
      <c r="F189" s="99">
        <v>26050</v>
      </c>
      <c r="G189" s="77" t="s">
        <v>2978</v>
      </c>
    </row>
    <row r="190" spans="1:7" x14ac:dyDescent="0.25">
      <c r="A190" s="77" t="s">
        <v>697</v>
      </c>
      <c r="B190" s="77" t="s">
        <v>2997</v>
      </c>
      <c r="C190" s="323">
        <v>2.4</v>
      </c>
      <c r="D190" s="78" t="s">
        <v>438</v>
      </c>
      <c r="E190" s="78">
        <v>2000</v>
      </c>
      <c r="F190" s="99">
        <v>26950</v>
      </c>
      <c r="G190" s="77" t="s">
        <v>2978</v>
      </c>
    </row>
    <row r="191" spans="1:7" x14ac:dyDescent="0.25">
      <c r="A191" s="77" t="s">
        <v>697</v>
      </c>
      <c r="B191" s="77" t="s">
        <v>2995</v>
      </c>
      <c r="C191" s="323">
        <v>2.5</v>
      </c>
      <c r="D191" s="78" t="s">
        <v>438</v>
      </c>
      <c r="E191" s="78">
        <v>2000</v>
      </c>
      <c r="F191" s="99">
        <v>28400</v>
      </c>
      <c r="G191" s="77" t="s">
        <v>2978</v>
      </c>
    </row>
    <row r="192" spans="1:7" x14ac:dyDescent="0.25">
      <c r="A192" s="77" t="s">
        <v>697</v>
      </c>
      <c r="B192" s="77" t="s">
        <v>2994</v>
      </c>
      <c r="C192" s="323">
        <v>2.7</v>
      </c>
      <c r="D192" s="78" t="s">
        <v>2975</v>
      </c>
      <c r="E192" s="78">
        <v>2000</v>
      </c>
      <c r="F192" s="99">
        <v>29250</v>
      </c>
      <c r="G192" s="220" t="s">
        <v>2993</v>
      </c>
    </row>
    <row r="193" spans="1:7" x14ac:dyDescent="0.25">
      <c r="A193" s="77" t="s">
        <v>697</v>
      </c>
      <c r="B193" s="77" t="s">
        <v>2989</v>
      </c>
      <c r="C193" s="323" t="s">
        <v>2988</v>
      </c>
      <c r="D193" s="78" t="s">
        <v>438</v>
      </c>
      <c r="E193" s="78">
        <v>2000</v>
      </c>
      <c r="F193" s="99">
        <v>31200</v>
      </c>
      <c r="G193" s="77" t="s">
        <v>2974</v>
      </c>
    </row>
    <row r="194" spans="1:7" x14ac:dyDescent="0.25">
      <c r="A194" s="77" t="s">
        <v>697</v>
      </c>
      <c r="B194" s="77" t="s">
        <v>2987</v>
      </c>
      <c r="C194" s="323" t="s">
        <v>2986</v>
      </c>
      <c r="D194" s="78" t="s">
        <v>2975</v>
      </c>
      <c r="E194" s="78">
        <v>2000</v>
      </c>
      <c r="F194" s="99">
        <v>32300</v>
      </c>
      <c r="G194" s="77" t="s">
        <v>2974</v>
      </c>
    </row>
    <row r="195" spans="1:7" x14ac:dyDescent="0.25">
      <c r="A195" s="77" t="s">
        <v>697</v>
      </c>
      <c r="B195" s="77" t="s">
        <v>2985</v>
      </c>
      <c r="C195" s="323" t="s">
        <v>2984</v>
      </c>
      <c r="D195" s="78" t="s">
        <v>2975</v>
      </c>
      <c r="E195" s="78">
        <v>2000</v>
      </c>
      <c r="F195" s="99">
        <v>33200</v>
      </c>
      <c r="G195" s="77" t="s">
        <v>2974</v>
      </c>
    </row>
    <row r="196" spans="1:7" x14ac:dyDescent="0.25">
      <c r="A196" s="77" t="s">
        <v>697</v>
      </c>
      <c r="B196" s="77" t="s">
        <v>2983</v>
      </c>
      <c r="C196" s="323" t="s">
        <v>2976</v>
      </c>
      <c r="D196" s="78" t="s">
        <v>2975</v>
      </c>
      <c r="E196" s="78">
        <v>2000</v>
      </c>
      <c r="F196" s="99">
        <v>34100</v>
      </c>
      <c r="G196" s="77" t="s">
        <v>2974</v>
      </c>
    </row>
    <row r="197" spans="1:7" x14ac:dyDescent="0.25">
      <c r="A197" s="77" t="s">
        <v>697</v>
      </c>
      <c r="B197" s="77" t="s">
        <v>2977</v>
      </c>
      <c r="C197" s="323" t="s">
        <v>2976</v>
      </c>
      <c r="D197" s="78" t="s">
        <v>2975</v>
      </c>
      <c r="E197" s="78">
        <v>2000</v>
      </c>
      <c r="F197" s="99">
        <v>34550</v>
      </c>
      <c r="G197" s="77" t="s">
        <v>2974</v>
      </c>
    </row>
    <row r="198" spans="1:7" x14ac:dyDescent="0.25">
      <c r="A198" s="77" t="s">
        <v>697</v>
      </c>
      <c r="B198" s="77" t="s">
        <v>3019</v>
      </c>
      <c r="C198" s="323">
        <v>2</v>
      </c>
      <c r="D198" s="78" t="s">
        <v>3007</v>
      </c>
      <c r="E198" s="78">
        <v>2000</v>
      </c>
      <c r="F198" s="97">
        <v>23400</v>
      </c>
      <c r="G198" s="106" t="s">
        <v>3006</v>
      </c>
    </row>
    <row r="199" spans="1:7" x14ac:dyDescent="0.25">
      <c r="A199" s="77" t="s">
        <v>697</v>
      </c>
      <c r="B199" s="77" t="s">
        <v>3018</v>
      </c>
      <c r="C199" s="323">
        <v>2.4</v>
      </c>
      <c r="D199" s="78" t="s">
        <v>3007</v>
      </c>
      <c r="E199" s="78">
        <v>2000</v>
      </c>
      <c r="F199" s="97">
        <v>24000</v>
      </c>
      <c r="G199" s="106" t="s">
        <v>2974</v>
      </c>
    </row>
    <row r="200" spans="1:7" x14ac:dyDescent="0.25">
      <c r="A200" s="77" t="s">
        <v>697</v>
      </c>
      <c r="B200" s="77" t="s">
        <v>3017</v>
      </c>
      <c r="C200" s="323">
        <v>2.5</v>
      </c>
      <c r="D200" s="78" t="s">
        <v>3007</v>
      </c>
      <c r="E200" s="78">
        <v>2000</v>
      </c>
      <c r="F200" s="97">
        <v>24300</v>
      </c>
      <c r="G200" s="106" t="s">
        <v>3006</v>
      </c>
    </row>
    <row r="201" spans="1:7" x14ac:dyDescent="0.25">
      <c r="A201" s="77" t="s">
        <v>697</v>
      </c>
      <c r="B201" s="77" t="s">
        <v>3016</v>
      </c>
      <c r="C201" s="323">
        <v>3</v>
      </c>
      <c r="D201" s="78" t="s">
        <v>3007</v>
      </c>
      <c r="E201" s="78">
        <v>2000</v>
      </c>
      <c r="F201" s="97">
        <v>24800</v>
      </c>
      <c r="G201" s="106" t="s">
        <v>3006</v>
      </c>
    </row>
    <row r="202" spans="1:7" x14ac:dyDescent="0.25">
      <c r="A202" s="77" t="s">
        <v>697</v>
      </c>
      <c r="B202" s="77" t="s">
        <v>3024</v>
      </c>
      <c r="C202" s="323">
        <v>3.2</v>
      </c>
      <c r="D202" s="78" t="s">
        <v>3007</v>
      </c>
      <c r="E202" s="78">
        <v>2000</v>
      </c>
      <c r="F202" s="97">
        <v>25200</v>
      </c>
      <c r="G202" s="106" t="s">
        <v>3006</v>
      </c>
    </row>
    <row r="203" spans="1:7" x14ac:dyDescent="0.25">
      <c r="A203" s="77" t="s">
        <v>697</v>
      </c>
      <c r="B203" s="77" t="s">
        <v>2829</v>
      </c>
      <c r="C203" s="323">
        <v>3.5</v>
      </c>
      <c r="D203" s="78" t="s">
        <v>3007</v>
      </c>
      <c r="E203" s="78">
        <v>2000</v>
      </c>
      <c r="F203" s="97">
        <v>25700</v>
      </c>
      <c r="G203" s="106" t="s">
        <v>3006</v>
      </c>
    </row>
    <row r="204" spans="1:7" x14ac:dyDescent="0.25">
      <c r="A204" s="77" t="s">
        <v>697</v>
      </c>
      <c r="B204" s="77" t="s">
        <v>3014</v>
      </c>
      <c r="C204" s="323">
        <v>4</v>
      </c>
      <c r="D204" s="78" t="s">
        <v>3007</v>
      </c>
      <c r="E204" s="78">
        <v>2000</v>
      </c>
      <c r="F204" s="97">
        <v>26300</v>
      </c>
      <c r="G204" s="106" t="s">
        <v>3006</v>
      </c>
    </row>
    <row r="205" spans="1:7" x14ac:dyDescent="0.25">
      <c r="A205" s="77" t="s">
        <v>697</v>
      </c>
      <c r="B205" s="77" t="s">
        <v>3013</v>
      </c>
      <c r="C205" s="323">
        <v>4.3</v>
      </c>
      <c r="D205" s="78" t="s">
        <v>3007</v>
      </c>
      <c r="E205" s="78">
        <v>2000</v>
      </c>
      <c r="F205" s="97">
        <v>26750</v>
      </c>
      <c r="G205" s="106" t="s">
        <v>3006</v>
      </c>
    </row>
    <row r="206" spans="1:7" x14ac:dyDescent="0.25">
      <c r="A206" s="77" t="s">
        <v>697</v>
      </c>
      <c r="B206" s="77" t="s">
        <v>3031</v>
      </c>
      <c r="C206" s="323" t="s">
        <v>6531</v>
      </c>
      <c r="D206" s="78" t="s">
        <v>44</v>
      </c>
      <c r="E206" s="78">
        <v>2000</v>
      </c>
      <c r="F206" s="97">
        <v>77780</v>
      </c>
      <c r="G206" s="77" t="s">
        <v>1910</v>
      </c>
    </row>
    <row r="207" spans="1:7" x14ac:dyDescent="0.25">
      <c r="A207" s="77" t="s">
        <v>697</v>
      </c>
      <c r="B207" s="77" t="s">
        <v>3031</v>
      </c>
      <c r="C207" s="323" t="s">
        <v>6534</v>
      </c>
      <c r="D207" s="78" t="s">
        <v>44</v>
      </c>
      <c r="E207" s="78">
        <v>2000</v>
      </c>
      <c r="F207" s="97">
        <v>79780</v>
      </c>
      <c r="G207" s="77" t="s">
        <v>1910</v>
      </c>
    </row>
    <row r="208" spans="1:7" x14ac:dyDescent="0.25">
      <c r="A208" s="77" t="s">
        <v>697</v>
      </c>
      <c r="B208" s="77" t="s">
        <v>3031</v>
      </c>
      <c r="C208" s="323">
        <v>5</v>
      </c>
      <c r="D208" s="78" t="s">
        <v>44</v>
      </c>
      <c r="E208" s="78">
        <v>2000</v>
      </c>
      <c r="F208" s="97">
        <v>81780</v>
      </c>
      <c r="G208" s="77" t="s">
        <v>1910</v>
      </c>
    </row>
    <row r="209" spans="1:7" x14ac:dyDescent="0.25">
      <c r="A209" s="77" t="s">
        <v>697</v>
      </c>
      <c r="B209" s="77" t="s">
        <v>3031</v>
      </c>
      <c r="C209" s="323">
        <v>5.5</v>
      </c>
      <c r="D209" s="78" t="s">
        <v>44</v>
      </c>
      <c r="E209" s="78">
        <v>2000</v>
      </c>
      <c r="F209" s="97">
        <v>83783</v>
      </c>
      <c r="G209" s="77" t="s">
        <v>1910</v>
      </c>
    </row>
    <row r="210" spans="1:7" x14ac:dyDescent="0.25">
      <c r="A210" s="77" t="s">
        <v>697</v>
      </c>
      <c r="B210" s="77" t="s">
        <v>3031</v>
      </c>
      <c r="C210" s="323" t="s">
        <v>6531</v>
      </c>
      <c r="D210" s="78" t="s">
        <v>44</v>
      </c>
      <c r="E210" s="78">
        <v>2000</v>
      </c>
      <c r="F210" s="97">
        <v>71580</v>
      </c>
      <c r="G210" s="106" t="s">
        <v>3030</v>
      </c>
    </row>
    <row r="211" spans="1:7" x14ac:dyDescent="0.25">
      <c r="A211" s="77" t="s">
        <v>697</v>
      </c>
      <c r="B211" s="77" t="s">
        <v>3031</v>
      </c>
      <c r="C211" s="323" t="s">
        <v>6534</v>
      </c>
      <c r="D211" s="78" t="s">
        <v>44</v>
      </c>
      <c r="E211" s="78">
        <v>2000</v>
      </c>
      <c r="F211" s="97">
        <v>73580</v>
      </c>
      <c r="G211" s="106" t="s">
        <v>3030</v>
      </c>
    </row>
    <row r="212" spans="1:7" x14ac:dyDescent="0.25">
      <c r="A212" s="77" t="s">
        <v>697</v>
      </c>
      <c r="B212" s="77" t="s">
        <v>3031</v>
      </c>
      <c r="C212" s="323">
        <v>5</v>
      </c>
      <c r="D212" s="78" t="s">
        <v>44</v>
      </c>
      <c r="E212" s="78">
        <v>2000</v>
      </c>
      <c r="F212" s="97">
        <v>75580</v>
      </c>
      <c r="G212" s="106" t="s">
        <v>3030</v>
      </c>
    </row>
    <row r="213" spans="1:7" x14ac:dyDescent="0.25">
      <c r="A213" s="77" t="s">
        <v>697</v>
      </c>
      <c r="B213" s="77" t="s">
        <v>3031</v>
      </c>
      <c r="C213" s="323">
        <v>5.5</v>
      </c>
      <c r="D213" s="78" t="s">
        <v>44</v>
      </c>
      <c r="E213" s="78">
        <v>2000</v>
      </c>
      <c r="F213" s="97">
        <v>77583</v>
      </c>
      <c r="G213" s="106" t="s">
        <v>3030</v>
      </c>
    </row>
    <row r="214" spans="1:7" x14ac:dyDescent="0.25">
      <c r="A214" s="77" t="s">
        <v>697</v>
      </c>
      <c r="B214" s="77" t="s">
        <v>3034</v>
      </c>
      <c r="C214" s="323">
        <v>3.2</v>
      </c>
      <c r="D214" s="78" t="s">
        <v>3007</v>
      </c>
      <c r="E214" s="78">
        <v>2000</v>
      </c>
      <c r="F214" s="97">
        <v>28580</v>
      </c>
      <c r="G214" s="106" t="s">
        <v>3033</v>
      </c>
    </row>
    <row r="215" spans="1:7" x14ac:dyDescent="0.25">
      <c r="A215" s="77" t="s">
        <v>697</v>
      </c>
      <c r="B215" s="77" t="s">
        <v>3055</v>
      </c>
      <c r="C215" s="323">
        <v>5</v>
      </c>
      <c r="D215" s="78" t="s">
        <v>44</v>
      </c>
      <c r="E215" s="78">
        <v>2000</v>
      </c>
      <c r="F215" s="97">
        <v>32000</v>
      </c>
      <c r="G215" s="106" t="s">
        <v>3033</v>
      </c>
    </row>
    <row r="216" spans="1:7" x14ac:dyDescent="0.25">
      <c r="A216" s="77" t="s">
        <v>697</v>
      </c>
      <c r="B216" s="77" t="s">
        <v>3012</v>
      </c>
      <c r="C216" s="323">
        <v>5</v>
      </c>
      <c r="D216" s="78" t="s">
        <v>3007</v>
      </c>
      <c r="E216" s="78">
        <v>2000</v>
      </c>
      <c r="F216" s="97">
        <v>39000</v>
      </c>
      <c r="G216" s="106" t="s">
        <v>3006</v>
      </c>
    </row>
    <row r="217" spans="1:7" x14ac:dyDescent="0.25">
      <c r="A217" s="77" t="s">
        <v>697</v>
      </c>
      <c r="B217" s="77" t="s">
        <v>1238</v>
      </c>
      <c r="C217" s="323" t="s">
        <v>3036</v>
      </c>
      <c r="D217" s="78" t="s">
        <v>3007</v>
      </c>
      <c r="E217" s="78">
        <v>2000</v>
      </c>
      <c r="F217" s="97">
        <v>19867</v>
      </c>
      <c r="G217" s="106" t="s">
        <v>3033</v>
      </c>
    </row>
    <row r="218" spans="1:7" x14ac:dyDescent="0.25">
      <c r="A218" s="77" t="s">
        <v>697</v>
      </c>
      <c r="B218" s="77" t="s">
        <v>1238</v>
      </c>
      <c r="C218" s="323">
        <v>3.5</v>
      </c>
      <c r="D218" s="78" t="s">
        <v>3007</v>
      </c>
      <c r="E218" s="78">
        <v>2000</v>
      </c>
      <c r="F218" s="97">
        <v>20070</v>
      </c>
      <c r="G218" s="106" t="s">
        <v>3033</v>
      </c>
    </row>
    <row r="219" spans="1:7" x14ac:dyDescent="0.25">
      <c r="A219" s="77" t="s">
        <v>697</v>
      </c>
      <c r="B219" s="77" t="s">
        <v>1604</v>
      </c>
      <c r="C219" s="323" t="s">
        <v>6215</v>
      </c>
      <c r="D219" s="78" t="s">
        <v>43</v>
      </c>
      <c r="E219" s="78">
        <v>2000</v>
      </c>
      <c r="F219" s="355">
        <v>19756</v>
      </c>
      <c r="G219" s="33"/>
    </row>
    <row r="220" spans="1:7" x14ac:dyDescent="0.25">
      <c r="A220" s="77" t="s">
        <v>2992</v>
      </c>
      <c r="B220" s="77" t="s">
        <v>2991</v>
      </c>
      <c r="C220" s="323">
        <v>2.8</v>
      </c>
      <c r="D220" s="78" t="s">
        <v>2975</v>
      </c>
      <c r="E220" s="78">
        <v>2000</v>
      </c>
      <c r="F220" s="99">
        <v>30350</v>
      </c>
      <c r="G220" s="77" t="s">
        <v>2990</v>
      </c>
    </row>
    <row r="221" spans="1:7" x14ac:dyDescent="0.25">
      <c r="A221" s="33" t="s">
        <v>117</v>
      </c>
      <c r="B221" s="33" t="s">
        <v>701</v>
      </c>
      <c r="C221" s="221">
        <v>3.5</v>
      </c>
      <c r="D221" s="35" t="s">
        <v>110</v>
      </c>
      <c r="E221" s="35">
        <v>2000</v>
      </c>
      <c r="F221" s="52">
        <v>19979.508196721312</v>
      </c>
      <c r="G221" s="33" t="s">
        <v>135</v>
      </c>
    </row>
    <row r="222" spans="1:7" x14ac:dyDescent="0.25">
      <c r="A222" s="33" t="s">
        <v>117</v>
      </c>
      <c r="B222" s="33" t="s">
        <v>239</v>
      </c>
      <c r="C222" s="221" t="s">
        <v>240</v>
      </c>
      <c r="D222" s="35" t="s">
        <v>125</v>
      </c>
      <c r="E222" s="112" t="s">
        <v>967</v>
      </c>
      <c r="F222" s="499" t="s">
        <v>973</v>
      </c>
      <c r="G222" s="33"/>
    </row>
    <row r="223" spans="1:7" x14ac:dyDescent="0.25">
      <c r="A223" s="33" t="s">
        <v>117</v>
      </c>
      <c r="B223" s="33" t="s">
        <v>239</v>
      </c>
      <c r="C223" s="221" t="s">
        <v>243</v>
      </c>
      <c r="D223" s="35" t="s">
        <v>125</v>
      </c>
      <c r="E223" s="112" t="s">
        <v>967</v>
      </c>
      <c r="F223" s="499" t="s">
        <v>974</v>
      </c>
      <c r="G223" s="33"/>
    </row>
    <row r="224" spans="1:7" x14ac:dyDescent="0.25">
      <c r="A224" s="33" t="s">
        <v>117</v>
      </c>
      <c r="B224" s="33" t="s">
        <v>239</v>
      </c>
      <c r="C224" s="221" t="s">
        <v>299</v>
      </c>
      <c r="D224" s="35" t="s">
        <v>125</v>
      </c>
      <c r="E224" s="112" t="s">
        <v>967</v>
      </c>
      <c r="F224" s="499" t="s">
        <v>975</v>
      </c>
      <c r="G224" s="33"/>
    </row>
    <row r="225" spans="1:7" x14ac:dyDescent="0.25">
      <c r="A225" s="33" t="s">
        <v>117</v>
      </c>
      <c r="B225" s="33" t="s">
        <v>239</v>
      </c>
      <c r="C225" s="221" t="s">
        <v>299</v>
      </c>
      <c r="D225" s="35" t="s">
        <v>44</v>
      </c>
      <c r="E225" s="112" t="s">
        <v>967</v>
      </c>
      <c r="F225" s="499" t="s">
        <v>976</v>
      </c>
      <c r="G225" s="33"/>
    </row>
    <row r="226" spans="1:7" x14ac:dyDescent="0.25">
      <c r="A226" s="33" t="s">
        <v>117</v>
      </c>
      <c r="B226" s="33" t="s">
        <v>239</v>
      </c>
      <c r="C226" s="221" t="s">
        <v>546</v>
      </c>
      <c r="D226" s="35" t="s">
        <v>125</v>
      </c>
      <c r="E226" s="112" t="s">
        <v>967</v>
      </c>
      <c r="F226" s="499" t="s">
        <v>977</v>
      </c>
      <c r="G226" s="33"/>
    </row>
    <row r="227" spans="1:7" x14ac:dyDescent="0.25">
      <c r="A227" s="33" t="s">
        <v>117</v>
      </c>
      <c r="B227" s="33" t="s">
        <v>239</v>
      </c>
      <c r="C227" s="221" t="s">
        <v>548</v>
      </c>
      <c r="D227" s="35" t="s">
        <v>125</v>
      </c>
      <c r="E227" s="112" t="s">
        <v>967</v>
      </c>
      <c r="F227" s="499" t="s">
        <v>978</v>
      </c>
      <c r="G227" s="33"/>
    </row>
    <row r="228" spans="1:7" x14ac:dyDescent="0.25">
      <c r="A228" s="33" t="s">
        <v>117</v>
      </c>
      <c r="B228" s="33" t="s">
        <v>239</v>
      </c>
      <c r="C228" s="221" t="s">
        <v>548</v>
      </c>
      <c r="D228" s="35" t="s">
        <v>44</v>
      </c>
      <c r="E228" s="112" t="s">
        <v>967</v>
      </c>
      <c r="F228" s="499" t="s">
        <v>979</v>
      </c>
      <c r="G228" s="33"/>
    </row>
    <row r="229" spans="1:7" x14ac:dyDescent="0.25">
      <c r="A229" s="33" t="s">
        <v>117</v>
      </c>
      <c r="B229" s="33" t="s">
        <v>239</v>
      </c>
      <c r="C229" s="221" t="s">
        <v>551</v>
      </c>
      <c r="D229" s="35" t="s">
        <v>125</v>
      </c>
      <c r="E229" s="112" t="s">
        <v>967</v>
      </c>
      <c r="F229" s="499" t="s">
        <v>568</v>
      </c>
      <c r="G229" s="33"/>
    </row>
    <row r="230" spans="1:7" x14ac:dyDescent="0.25">
      <c r="A230" s="33" t="s">
        <v>117</v>
      </c>
      <c r="B230" s="33" t="s">
        <v>239</v>
      </c>
      <c r="C230" s="221" t="s">
        <v>553</v>
      </c>
      <c r="D230" s="35" t="s">
        <v>125</v>
      </c>
      <c r="E230" s="112" t="s">
        <v>967</v>
      </c>
      <c r="F230" s="499" t="s">
        <v>980</v>
      </c>
      <c r="G230" s="33"/>
    </row>
    <row r="231" spans="1:7" x14ac:dyDescent="0.25">
      <c r="A231" s="33" t="s">
        <v>117</v>
      </c>
      <c r="B231" s="33" t="s">
        <v>239</v>
      </c>
      <c r="C231" s="221" t="s">
        <v>555</v>
      </c>
      <c r="D231" s="35" t="s">
        <v>44</v>
      </c>
      <c r="E231" s="112" t="s">
        <v>967</v>
      </c>
      <c r="F231" s="499" t="s">
        <v>981</v>
      </c>
      <c r="G231" s="33"/>
    </row>
    <row r="232" spans="1:7" x14ac:dyDescent="0.25">
      <c r="A232" s="33" t="s">
        <v>117</v>
      </c>
      <c r="B232" s="33" t="s">
        <v>239</v>
      </c>
      <c r="C232" s="221" t="s">
        <v>557</v>
      </c>
      <c r="D232" s="35"/>
      <c r="E232" s="112" t="s">
        <v>967</v>
      </c>
      <c r="F232" s="499" t="s">
        <v>552</v>
      </c>
      <c r="G232" s="33"/>
    </row>
    <row r="233" spans="1:7" x14ac:dyDescent="0.25">
      <c r="A233" s="33" t="s">
        <v>117</v>
      </c>
      <c r="B233" s="33" t="s">
        <v>239</v>
      </c>
      <c r="C233" s="221" t="s">
        <v>308</v>
      </c>
      <c r="D233" s="35" t="s">
        <v>125</v>
      </c>
      <c r="E233" s="112" t="s">
        <v>967</v>
      </c>
      <c r="F233" s="499" t="s">
        <v>982</v>
      </c>
      <c r="G233" s="33"/>
    </row>
    <row r="234" spans="1:7" x14ac:dyDescent="0.25">
      <c r="A234" s="33" t="s">
        <v>117</v>
      </c>
      <c r="B234" s="33" t="s">
        <v>239</v>
      </c>
      <c r="C234" s="221" t="s">
        <v>559</v>
      </c>
      <c r="D234" s="35" t="s">
        <v>125</v>
      </c>
      <c r="E234" s="112" t="s">
        <v>967</v>
      </c>
      <c r="F234" s="499" t="s">
        <v>983</v>
      </c>
      <c r="G234" s="33"/>
    </row>
    <row r="235" spans="1:7" x14ac:dyDescent="0.25">
      <c r="A235" s="33" t="s">
        <v>117</v>
      </c>
      <c r="B235" s="33" t="s">
        <v>239</v>
      </c>
      <c r="C235" s="221" t="s">
        <v>559</v>
      </c>
      <c r="D235" s="35" t="s">
        <v>44</v>
      </c>
      <c r="E235" s="112" t="s">
        <v>967</v>
      </c>
      <c r="F235" s="499" t="s">
        <v>984</v>
      </c>
      <c r="G235" s="33"/>
    </row>
    <row r="236" spans="1:7" x14ac:dyDescent="0.25">
      <c r="A236" s="33" t="s">
        <v>117</v>
      </c>
      <c r="B236" s="33" t="s">
        <v>985</v>
      </c>
      <c r="C236" s="221" t="s">
        <v>986</v>
      </c>
      <c r="D236" s="35" t="s">
        <v>125</v>
      </c>
      <c r="E236" s="112" t="s">
        <v>967</v>
      </c>
      <c r="F236" s="499" t="s">
        <v>987</v>
      </c>
      <c r="G236" s="33"/>
    </row>
    <row r="237" spans="1:7" x14ac:dyDescent="0.25">
      <c r="A237" s="33" t="s">
        <v>117</v>
      </c>
      <c r="B237" s="33" t="s">
        <v>985</v>
      </c>
      <c r="C237" s="221" t="s">
        <v>986</v>
      </c>
      <c r="D237" s="35" t="s">
        <v>44</v>
      </c>
      <c r="E237" s="112" t="s">
        <v>967</v>
      </c>
      <c r="F237" s="499" t="s">
        <v>988</v>
      </c>
      <c r="G237" s="33"/>
    </row>
    <row r="238" spans="1:7" x14ac:dyDescent="0.25">
      <c r="A238" s="33" t="s">
        <v>117</v>
      </c>
      <c r="B238" s="33" t="s">
        <v>985</v>
      </c>
      <c r="C238" s="221" t="s">
        <v>989</v>
      </c>
      <c r="D238" s="35" t="s">
        <v>125</v>
      </c>
      <c r="E238" s="112" t="s">
        <v>967</v>
      </c>
      <c r="F238" s="499" t="s">
        <v>990</v>
      </c>
      <c r="G238" s="33"/>
    </row>
    <row r="239" spans="1:7" x14ac:dyDescent="0.25">
      <c r="A239" s="33" t="s">
        <v>117</v>
      </c>
      <c r="B239" s="33" t="s">
        <v>985</v>
      </c>
      <c r="C239" s="221" t="s">
        <v>989</v>
      </c>
      <c r="D239" s="35" t="s">
        <v>44</v>
      </c>
      <c r="E239" s="112" t="s">
        <v>967</v>
      </c>
      <c r="F239" s="499" t="s">
        <v>991</v>
      </c>
      <c r="G239" s="33"/>
    </row>
    <row r="240" spans="1:7" x14ac:dyDescent="0.25">
      <c r="A240" s="33" t="s">
        <v>117</v>
      </c>
      <c r="B240" s="33" t="s">
        <v>992</v>
      </c>
      <c r="C240" s="221" t="s">
        <v>238</v>
      </c>
      <c r="D240" s="35" t="s">
        <v>125</v>
      </c>
      <c r="E240" s="112" t="s">
        <v>967</v>
      </c>
      <c r="F240" s="499" t="s">
        <v>993</v>
      </c>
      <c r="G240" s="33"/>
    </row>
    <row r="241" spans="1:7" x14ac:dyDescent="0.25">
      <c r="A241" s="33" t="s">
        <v>117</v>
      </c>
      <c r="B241" s="33" t="s">
        <v>992</v>
      </c>
      <c r="C241" s="221" t="s">
        <v>293</v>
      </c>
      <c r="D241" s="35" t="s">
        <v>44</v>
      </c>
      <c r="E241" s="112" t="s">
        <v>967</v>
      </c>
      <c r="F241" s="499" t="s">
        <v>554</v>
      </c>
      <c r="G241" s="33"/>
    </row>
    <row r="242" spans="1:7" x14ac:dyDescent="0.25">
      <c r="A242" s="33" t="s">
        <v>117</v>
      </c>
      <c r="B242" s="33" t="s">
        <v>310</v>
      </c>
      <c r="C242" s="221" t="s">
        <v>311</v>
      </c>
      <c r="D242" s="35" t="s">
        <v>44</v>
      </c>
      <c r="E242" s="112" t="s">
        <v>967</v>
      </c>
      <c r="F242" s="499" t="s">
        <v>994</v>
      </c>
      <c r="G242" s="33"/>
    </row>
    <row r="243" spans="1:7" x14ac:dyDescent="0.25">
      <c r="A243" s="33" t="s">
        <v>117</v>
      </c>
      <c r="B243" s="33" t="s">
        <v>637</v>
      </c>
      <c r="C243" s="221" t="s">
        <v>331</v>
      </c>
      <c r="D243" s="35" t="s">
        <v>125</v>
      </c>
      <c r="E243" s="112" t="s">
        <v>967</v>
      </c>
      <c r="F243" s="499" t="s">
        <v>997</v>
      </c>
      <c r="G243" s="33"/>
    </row>
    <row r="244" spans="1:7" x14ac:dyDescent="0.25">
      <c r="A244" s="33" t="s">
        <v>117</v>
      </c>
      <c r="B244" s="33" t="s">
        <v>637</v>
      </c>
      <c r="C244" s="221" t="s">
        <v>331</v>
      </c>
      <c r="D244" s="35" t="s">
        <v>44</v>
      </c>
      <c r="E244" s="112" t="s">
        <v>967</v>
      </c>
      <c r="F244" s="499" t="s">
        <v>755</v>
      </c>
      <c r="G244" s="33"/>
    </row>
    <row r="245" spans="1:7" x14ac:dyDescent="0.25">
      <c r="A245" s="33" t="s">
        <v>117</v>
      </c>
      <c r="B245" s="33" t="s">
        <v>637</v>
      </c>
      <c r="C245" s="221" t="s">
        <v>892</v>
      </c>
      <c r="D245" s="35" t="s">
        <v>110</v>
      </c>
      <c r="E245" s="112" t="s">
        <v>967</v>
      </c>
      <c r="F245" s="499" t="s">
        <v>998</v>
      </c>
      <c r="G245" s="33"/>
    </row>
    <row r="246" spans="1:7" x14ac:dyDescent="0.25">
      <c r="A246" s="33" t="s">
        <v>117</v>
      </c>
      <c r="B246" s="33" t="s">
        <v>637</v>
      </c>
      <c r="C246" s="221" t="s">
        <v>866</v>
      </c>
      <c r="D246" s="35" t="s">
        <v>44</v>
      </c>
      <c r="E246" s="112" t="s">
        <v>967</v>
      </c>
      <c r="F246" s="499" t="s">
        <v>999</v>
      </c>
      <c r="G246" s="33"/>
    </row>
    <row r="247" spans="1:7" x14ac:dyDescent="0.25">
      <c r="A247" s="33" t="s">
        <v>117</v>
      </c>
      <c r="B247" s="33" t="s">
        <v>637</v>
      </c>
      <c r="C247" s="221" t="s">
        <v>638</v>
      </c>
      <c r="D247" s="35" t="s">
        <v>125</v>
      </c>
      <c r="E247" s="112" t="s">
        <v>967</v>
      </c>
      <c r="F247" s="499" t="s">
        <v>995</v>
      </c>
      <c r="G247" s="33"/>
    </row>
    <row r="248" spans="1:7" x14ac:dyDescent="0.25">
      <c r="A248" s="33" t="s">
        <v>117</v>
      </c>
      <c r="B248" s="33" t="s">
        <v>637</v>
      </c>
      <c r="C248" s="221" t="s">
        <v>638</v>
      </c>
      <c r="D248" s="35" t="s">
        <v>44</v>
      </c>
      <c r="E248" s="112" t="s">
        <v>967</v>
      </c>
      <c r="F248" s="499" t="s">
        <v>996</v>
      </c>
      <c r="G248" s="33"/>
    </row>
    <row r="249" spans="1:7" x14ac:dyDescent="0.25">
      <c r="A249" s="33" t="s">
        <v>117</v>
      </c>
      <c r="B249" s="33" t="s">
        <v>637</v>
      </c>
      <c r="C249" s="221" t="s">
        <v>644</v>
      </c>
      <c r="D249" s="35" t="s">
        <v>125</v>
      </c>
      <c r="E249" s="112" t="s">
        <v>967</v>
      </c>
      <c r="F249" s="499" t="s">
        <v>1000</v>
      </c>
      <c r="G249" s="33"/>
    </row>
    <row r="250" spans="1:7" x14ac:dyDescent="0.25">
      <c r="A250" s="33" t="s">
        <v>117</v>
      </c>
      <c r="B250" s="33" t="s">
        <v>637</v>
      </c>
      <c r="C250" s="221" t="s">
        <v>644</v>
      </c>
      <c r="D250" s="35" t="s">
        <v>44</v>
      </c>
      <c r="E250" s="112" t="s">
        <v>967</v>
      </c>
      <c r="F250" s="499" t="s">
        <v>1001</v>
      </c>
      <c r="G250" s="33"/>
    </row>
    <row r="251" spans="1:7" x14ac:dyDescent="0.25">
      <c r="A251" s="33" t="s">
        <v>117</v>
      </c>
      <c r="B251" s="33" t="s">
        <v>313</v>
      </c>
      <c r="C251" s="221" t="s">
        <v>724</v>
      </c>
      <c r="D251" s="35" t="s">
        <v>125</v>
      </c>
      <c r="E251" s="112" t="s">
        <v>967</v>
      </c>
      <c r="F251" s="499" t="s">
        <v>1002</v>
      </c>
      <c r="G251" s="33"/>
    </row>
    <row r="252" spans="1:7" x14ac:dyDescent="0.25">
      <c r="A252" s="33" t="s">
        <v>117</v>
      </c>
      <c r="B252" s="33" t="s">
        <v>313</v>
      </c>
      <c r="C252" s="221" t="s">
        <v>726</v>
      </c>
      <c r="D252" s="35" t="s">
        <v>125</v>
      </c>
      <c r="E252" s="112" t="s">
        <v>967</v>
      </c>
      <c r="F252" s="499" t="s">
        <v>1003</v>
      </c>
      <c r="G252" s="33"/>
    </row>
    <row r="253" spans="1:7" x14ac:dyDescent="0.25">
      <c r="A253" s="33" t="s">
        <v>117</v>
      </c>
      <c r="B253" s="33" t="s">
        <v>313</v>
      </c>
      <c r="C253" s="221" t="s">
        <v>314</v>
      </c>
      <c r="D253" s="35" t="s">
        <v>125</v>
      </c>
      <c r="E253" s="112" t="s">
        <v>967</v>
      </c>
      <c r="F253" s="499" t="s">
        <v>1004</v>
      </c>
      <c r="G253" s="33"/>
    </row>
    <row r="254" spans="1:7" x14ac:dyDescent="0.25">
      <c r="A254" s="33" t="s">
        <v>117</v>
      </c>
      <c r="B254" s="33" t="s">
        <v>313</v>
      </c>
      <c r="C254" s="221" t="s">
        <v>314</v>
      </c>
      <c r="D254" s="35" t="s">
        <v>44</v>
      </c>
      <c r="E254" s="112" t="s">
        <v>967</v>
      </c>
      <c r="F254" s="499" t="s">
        <v>1005</v>
      </c>
      <c r="G254" s="33"/>
    </row>
    <row r="255" spans="1:7" x14ac:dyDescent="0.25">
      <c r="A255" s="33" t="s">
        <v>117</v>
      </c>
      <c r="B255" s="33" t="s">
        <v>313</v>
      </c>
      <c r="C255" s="221" t="s">
        <v>317</v>
      </c>
      <c r="D255" s="35" t="s">
        <v>44</v>
      </c>
      <c r="E255" s="112" t="s">
        <v>967</v>
      </c>
      <c r="F255" s="499" t="s">
        <v>1006</v>
      </c>
      <c r="G255" s="33"/>
    </row>
    <row r="256" spans="1:7" x14ac:dyDescent="0.25">
      <c r="A256" s="33" t="s">
        <v>117</v>
      </c>
      <c r="B256" s="33" t="s">
        <v>313</v>
      </c>
      <c r="C256" s="221" t="s">
        <v>317</v>
      </c>
      <c r="D256" s="35" t="s">
        <v>125</v>
      </c>
      <c r="E256" s="112" t="s">
        <v>967</v>
      </c>
      <c r="F256" s="499" t="s">
        <v>1007</v>
      </c>
      <c r="G256" s="33"/>
    </row>
    <row r="257" spans="1:7" x14ac:dyDescent="0.25">
      <c r="A257" s="33" t="s">
        <v>117</v>
      </c>
      <c r="B257" s="33" t="s">
        <v>1008</v>
      </c>
      <c r="C257" s="221" t="s">
        <v>165</v>
      </c>
      <c r="D257" s="35" t="s">
        <v>120</v>
      </c>
      <c r="E257" s="112" t="s">
        <v>967</v>
      </c>
      <c r="F257" s="499" t="s">
        <v>1009</v>
      </c>
      <c r="G257" s="33"/>
    </row>
    <row r="258" spans="1:7" x14ac:dyDescent="0.25">
      <c r="A258" s="33" t="s">
        <v>117</v>
      </c>
      <c r="B258" s="33" t="s">
        <v>1008</v>
      </c>
      <c r="C258" s="221" t="s">
        <v>165</v>
      </c>
      <c r="D258" s="35" t="s">
        <v>44</v>
      </c>
      <c r="E258" s="112" t="s">
        <v>967</v>
      </c>
      <c r="F258" s="499" t="s">
        <v>704</v>
      </c>
      <c r="G258" s="33"/>
    </row>
    <row r="259" spans="1:7" x14ac:dyDescent="0.25">
      <c r="A259" s="33" t="s">
        <v>117</v>
      </c>
      <c r="B259" s="33" t="s">
        <v>161</v>
      </c>
      <c r="C259" s="221" t="s">
        <v>165</v>
      </c>
      <c r="D259" s="35" t="s">
        <v>125</v>
      </c>
      <c r="E259" s="112" t="s">
        <v>967</v>
      </c>
      <c r="F259" s="499" t="s">
        <v>1010</v>
      </c>
      <c r="G259" s="33"/>
    </row>
    <row r="260" spans="1:7" x14ac:dyDescent="0.25">
      <c r="A260" s="33" t="s">
        <v>117</v>
      </c>
      <c r="B260" s="33" t="s">
        <v>161</v>
      </c>
      <c r="C260" s="221" t="s">
        <v>165</v>
      </c>
      <c r="D260" s="35" t="s">
        <v>44</v>
      </c>
      <c r="E260" s="112" t="s">
        <v>967</v>
      </c>
      <c r="F260" s="499" t="s">
        <v>1011</v>
      </c>
      <c r="G260" s="33"/>
    </row>
    <row r="261" spans="1:7" x14ac:dyDescent="0.25">
      <c r="A261" s="33" t="s">
        <v>117</v>
      </c>
      <c r="B261" s="33" t="s">
        <v>580</v>
      </c>
      <c r="C261" s="221" t="s">
        <v>581</v>
      </c>
      <c r="D261" s="35" t="s">
        <v>125</v>
      </c>
      <c r="E261" s="112" t="s">
        <v>967</v>
      </c>
      <c r="F261" s="499" t="s">
        <v>1012</v>
      </c>
      <c r="G261" s="33"/>
    </row>
    <row r="262" spans="1:7" x14ac:dyDescent="0.25">
      <c r="A262" s="33" t="s">
        <v>117</v>
      </c>
      <c r="B262" s="33" t="s">
        <v>580</v>
      </c>
      <c r="C262" s="221" t="s">
        <v>583</v>
      </c>
      <c r="D262" s="35" t="s">
        <v>125</v>
      </c>
      <c r="E262" s="112" t="s">
        <v>967</v>
      </c>
      <c r="F262" s="499" t="s">
        <v>1013</v>
      </c>
      <c r="G262" s="33"/>
    </row>
    <row r="263" spans="1:7" x14ac:dyDescent="0.25">
      <c r="A263" s="33" t="s">
        <v>117</v>
      </c>
      <c r="B263" s="33" t="s">
        <v>580</v>
      </c>
      <c r="C263" s="221" t="s">
        <v>585</v>
      </c>
      <c r="D263" s="35" t="s">
        <v>125</v>
      </c>
      <c r="E263" s="112" t="s">
        <v>967</v>
      </c>
      <c r="F263" s="499" t="s">
        <v>1014</v>
      </c>
      <c r="G263" s="33"/>
    </row>
    <row r="264" spans="1:7" x14ac:dyDescent="0.25">
      <c r="A264" s="33" t="s">
        <v>117</v>
      </c>
      <c r="B264" s="33" t="s">
        <v>258</v>
      </c>
      <c r="C264" s="221" t="s">
        <v>587</v>
      </c>
      <c r="D264" s="35" t="s">
        <v>125</v>
      </c>
      <c r="E264" s="112" t="s">
        <v>967</v>
      </c>
      <c r="F264" s="499" t="s">
        <v>1015</v>
      </c>
      <c r="G264" s="33"/>
    </row>
    <row r="265" spans="1:7" x14ac:dyDescent="0.25">
      <c r="A265" s="33" t="s">
        <v>117</v>
      </c>
      <c r="B265" s="33" t="s">
        <v>258</v>
      </c>
      <c r="C265" s="221" t="s">
        <v>589</v>
      </c>
      <c r="D265" s="35" t="s">
        <v>125</v>
      </c>
      <c r="E265" s="112" t="s">
        <v>967</v>
      </c>
      <c r="F265" s="499" t="s">
        <v>1016</v>
      </c>
      <c r="G265" s="33"/>
    </row>
    <row r="266" spans="1:7" x14ac:dyDescent="0.25">
      <c r="A266" s="33" t="s">
        <v>117</v>
      </c>
      <c r="B266" s="33" t="s">
        <v>258</v>
      </c>
      <c r="C266" s="221" t="s">
        <v>589</v>
      </c>
      <c r="D266" s="35" t="s">
        <v>44</v>
      </c>
      <c r="E266" s="112" t="s">
        <v>967</v>
      </c>
      <c r="F266" s="499" t="s">
        <v>1017</v>
      </c>
      <c r="G266" s="33"/>
    </row>
    <row r="267" spans="1:7" x14ac:dyDescent="0.25">
      <c r="A267" s="33" t="s">
        <v>117</v>
      </c>
      <c r="B267" s="33" t="s">
        <v>258</v>
      </c>
      <c r="C267" s="221" t="s">
        <v>592</v>
      </c>
      <c r="D267" s="35" t="s">
        <v>125</v>
      </c>
      <c r="E267" s="112" t="s">
        <v>967</v>
      </c>
      <c r="F267" s="499" t="s">
        <v>969</v>
      </c>
      <c r="G267" s="33"/>
    </row>
    <row r="268" spans="1:7" x14ac:dyDescent="0.25">
      <c r="A268" s="33" t="s">
        <v>117</v>
      </c>
      <c r="B268" s="33" t="s">
        <v>261</v>
      </c>
      <c r="C268" s="221" t="s">
        <v>912</v>
      </c>
      <c r="D268" s="35" t="s">
        <v>44</v>
      </c>
      <c r="E268" s="112" t="s">
        <v>967</v>
      </c>
      <c r="F268" s="499" t="s">
        <v>1018</v>
      </c>
      <c r="G268" s="33"/>
    </row>
    <row r="269" spans="1:7" x14ac:dyDescent="0.25">
      <c r="A269" s="33" t="s">
        <v>117</v>
      </c>
      <c r="B269" s="33" t="s">
        <v>261</v>
      </c>
      <c r="C269" s="221" t="s">
        <v>396</v>
      </c>
      <c r="D269" s="35" t="s">
        <v>44</v>
      </c>
      <c r="E269" s="112" t="s">
        <v>967</v>
      </c>
      <c r="F269" s="499" t="s">
        <v>1019</v>
      </c>
      <c r="G269" s="33"/>
    </row>
    <row r="270" spans="1:7" x14ac:dyDescent="0.25">
      <c r="A270" s="33" t="s">
        <v>117</v>
      </c>
      <c r="B270" s="33" t="s">
        <v>834</v>
      </c>
      <c r="C270" s="221" t="s">
        <v>293</v>
      </c>
      <c r="D270" s="35" t="s">
        <v>44</v>
      </c>
      <c r="E270" s="112" t="s">
        <v>967</v>
      </c>
      <c r="F270" s="499" t="s">
        <v>1020</v>
      </c>
      <c r="G270" s="33"/>
    </row>
    <row r="271" spans="1:7" x14ac:dyDescent="0.25">
      <c r="A271" s="33" t="s">
        <v>117</v>
      </c>
      <c r="B271" s="33" t="s">
        <v>834</v>
      </c>
      <c r="C271" s="221" t="s">
        <v>331</v>
      </c>
      <c r="D271" s="35" t="s">
        <v>44</v>
      </c>
      <c r="E271" s="112" t="s">
        <v>967</v>
      </c>
      <c r="F271" s="499" t="s">
        <v>1021</v>
      </c>
      <c r="G271" s="33"/>
    </row>
    <row r="272" spans="1:7" x14ac:dyDescent="0.25">
      <c r="A272" s="33" t="s">
        <v>117</v>
      </c>
      <c r="B272" s="33" t="s">
        <v>514</v>
      </c>
      <c r="C272" s="221" t="s">
        <v>165</v>
      </c>
      <c r="D272" s="35" t="s">
        <v>44</v>
      </c>
      <c r="E272" s="112" t="s">
        <v>967</v>
      </c>
      <c r="F272" s="499" t="s">
        <v>1022</v>
      </c>
      <c r="G272" s="33"/>
    </row>
    <row r="273" spans="1:7" x14ac:dyDescent="0.25">
      <c r="A273" s="33" t="s">
        <v>117</v>
      </c>
      <c r="B273" s="33" t="s">
        <v>920</v>
      </c>
      <c r="C273" s="221" t="s">
        <v>1023</v>
      </c>
      <c r="D273" s="35" t="s">
        <v>125</v>
      </c>
      <c r="E273" s="112" t="s">
        <v>967</v>
      </c>
      <c r="F273" s="499" t="s">
        <v>1024</v>
      </c>
      <c r="G273" s="33"/>
    </row>
    <row r="274" spans="1:7" x14ac:dyDescent="0.25">
      <c r="A274" s="33" t="s">
        <v>117</v>
      </c>
      <c r="B274" s="33" t="s">
        <v>922</v>
      </c>
      <c r="C274" s="221" t="s">
        <v>923</v>
      </c>
      <c r="D274" s="35" t="s">
        <v>125</v>
      </c>
      <c r="E274" s="112" t="s">
        <v>967</v>
      </c>
      <c r="F274" s="499" t="s">
        <v>1025</v>
      </c>
      <c r="G274" s="33"/>
    </row>
    <row r="275" spans="1:7" x14ac:dyDescent="0.25">
      <c r="A275" s="33" t="s">
        <v>117</v>
      </c>
      <c r="B275" s="33" t="s">
        <v>922</v>
      </c>
      <c r="C275" s="221" t="s">
        <v>925</v>
      </c>
      <c r="D275" s="35" t="s">
        <v>125</v>
      </c>
      <c r="E275" s="112" t="s">
        <v>967</v>
      </c>
      <c r="F275" s="499" t="s">
        <v>1026</v>
      </c>
      <c r="G275" s="33"/>
    </row>
    <row r="276" spans="1:7" x14ac:dyDescent="0.25">
      <c r="A276" s="33" t="s">
        <v>117</v>
      </c>
      <c r="B276" s="33" t="s">
        <v>922</v>
      </c>
      <c r="C276" s="221" t="s">
        <v>927</v>
      </c>
      <c r="D276" s="35" t="s">
        <v>125</v>
      </c>
      <c r="E276" s="112" t="s">
        <v>967</v>
      </c>
      <c r="F276" s="499" t="s">
        <v>1027</v>
      </c>
      <c r="G276" s="33"/>
    </row>
    <row r="277" spans="1:7" x14ac:dyDescent="0.25">
      <c r="A277" s="33" t="s">
        <v>117</v>
      </c>
      <c r="B277" s="33" t="s">
        <v>327</v>
      </c>
      <c r="C277" s="221" t="s">
        <v>293</v>
      </c>
      <c r="D277" s="35" t="s">
        <v>125</v>
      </c>
      <c r="E277" s="112" t="s">
        <v>967</v>
      </c>
      <c r="F277" s="499" t="s">
        <v>1028</v>
      </c>
      <c r="G277" s="33"/>
    </row>
    <row r="278" spans="1:7" x14ac:dyDescent="0.25">
      <c r="A278" s="33" t="s">
        <v>117</v>
      </c>
      <c r="B278" s="33" t="s">
        <v>327</v>
      </c>
      <c r="C278" s="221" t="s">
        <v>293</v>
      </c>
      <c r="D278" s="35" t="s">
        <v>44</v>
      </c>
      <c r="E278" s="112" t="s">
        <v>967</v>
      </c>
      <c r="F278" s="499" t="s">
        <v>1029</v>
      </c>
      <c r="G278" s="33"/>
    </row>
    <row r="279" spans="1:7" x14ac:dyDescent="0.25">
      <c r="A279" s="33" t="s">
        <v>117</v>
      </c>
      <c r="B279" s="33" t="s">
        <v>327</v>
      </c>
      <c r="C279" s="221" t="s">
        <v>754</v>
      </c>
      <c r="D279" s="35" t="s">
        <v>44</v>
      </c>
      <c r="E279" s="112" t="s">
        <v>967</v>
      </c>
      <c r="F279" s="499" t="s">
        <v>1030</v>
      </c>
      <c r="G279" s="33"/>
    </row>
    <row r="280" spans="1:7" x14ac:dyDescent="0.25">
      <c r="A280" s="33" t="s">
        <v>117</v>
      </c>
      <c r="B280" s="33" t="s">
        <v>327</v>
      </c>
      <c r="C280" s="221" t="s">
        <v>756</v>
      </c>
      <c r="D280" s="35" t="s">
        <v>125</v>
      </c>
      <c r="E280" s="112" t="s">
        <v>967</v>
      </c>
      <c r="F280" s="499" t="s">
        <v>1031</v>
      </c>
      <c r="G280" s="33"/>
    </row>
    <row r="281" spans="1:7" x14ac:dyDescent="0.25">
      <c r="A281" s="33" t="s">
        <v>117</v>
      </c>
      <c r="B281" s="33" t="s">
        <v>327</v>
      </c>
      <c r="C281" s="221" t="s">
        <v>756</v>
      </c>
      <c r="D281" s="35" t="s">
        <v>44</v>
      </c>
      <c r="E281" s="112" t="s">
        <v>967</v>
      </c>
      <c r="F281" s="499" t="s">
        <v>1032</v>
      </c>
      <c r="G281" s="33"/>
    </row>
    <row r="282" spans="1:7" x14ac:dyDescent="0.25">
      <c r="A282" s="33" t="s">
        <v>117</v>
      </c>
      <c r="B282" s="33" t="s">
        <v>845</v>
      </c>
      <c r="C282" s="221" t="s">
        <v>165</v>
      </c>
      <c r="D282" s="35" t="s">
        <v>125</v>
      </c>
      <c r="E282" s="112" t="s">
        <v>967</v>
      </c>
      <c r="F282" s="499" t="s">
        <v>1033</v>
      </c>
      <c r="G282" s="33"/>
    </row>
    <row r="283" spans="1:7" x14ac:dyDescent="0.25">
      <c r="A283" s="33" t="s">
        <v>117</v>
      </c>
      <c r="B283" s="33" t="s">
        <v>845</v>
      </c>
      <c r="C283" s="221" t="s">
        <v>165</v>
      </c>
      <c r="D283" s="35" t="s">
        <v>44</v>
      </c>
      <c r="E283" s="112" t="s">
        <v>967</v>
      </c>
      <c r="F283" s="499" t="s">
        <v>1034</v>
      </c>
      <c r="G283" s="33"/>
    </row>
    <row r="284" spans="1:7" x14ac:dyDescent="0.25">
      <c r="A284" s="33" t="s">
        <v>117</v>
      </c>
      <c r="B284" s="33" t="s">
        <v>936</v>
      </c>
      <c r="C284" s="221">
        <v>1.1000000000000001</v>
      </c>
      <c r="D284" s="35" t="s">
        <v>125</v>
      </c>
      <c r="E284" s="112" t="s">
        <v>967</v>
      </c>
      <c r="F284" s="499" t="s">
        <v>1035</v>
      </c>
      <c r="G284" s="33"/>
    </row>
    <row r="285" spans="1:7" x14ac:dyDescent="0.25">
      <c r="A285" s="33" t="s">
        <v>117</v>
      </c>
      <c r="B285" s="33" t="s">
        <v>936</v>
      </c>
      <c r="C285" s="221">
        <v>1.1000000000000001</v>
      </c>
      <c r="D285" s="35" t="s">
        <v>44</v>
      </c>
      <c r="E285" s="112" t="s">
        <v>967</v>
      </c>
      <c r="F285" s="499" t="s">
        <v>1036</v>
      </c>
      <c r="G285" s="33"/>
    </row>
    <row r="286" spans="1:7" x14ac:dyDescent="0.25">
      <c r="A286" s="33" t="s">
        <v>117</v>
      </c>
      <c r="B286" s="33" t="s">
        <v>938</v>
      </c>
      <c r="C286" s="221" t="s">
        <v>939</v>
      </c>
      <c r="D286" s="35" t="s">
        <v>120</v>
      </c>
      <c r="E286" s="112" t="s">
        <v>967</v>
      </c>
      <c r="F286" s="499" t="s">
        <v>1037</v>
      </c>
      <c r="G286" s="33"/>
    </row>
    <row r="287" spans="1:7" x14ac:dyDescent="0.25">
      <c r="A287" s="33" t="s">
        <v>117</v>
      </c>
      <c r="B287" s="33" t="s">
        <v>938</v>
      </c>
      <c r="C287" s="221" t="s">
        <v>939</v>
      </c>
      <c r="D287" s="35" t="s">
        <v>44</v>
      </c>
      <c r="E287" s="112" t="s">
        <v>967</v>
      </c>
      <c r="F287" s="499" t="s">
        <v>1038</v>
      </c>
      <c r="G287" s="33"/>
    </row>
    <row r="288" spans="1:7" x14ac:dyDescent="0.25">
      <c r="A288" s="33" t="s">
        <v>117</v>
      </c>
      <c r="B288" s="33" t="s">
        <v>942</v>
      </c>
      <c r="C288" s="221">
        <v>1.1000000000000001</v>
      </c>
      <c r="D288" s="35" t="s">
        <v>156</v>
      </c>
      <c r="E288" s="112" t="s">
        <v>967</v>
      </c>
      <c r="F288" s="499" t="s">
        <v>1039</v>
      </c>
      <c r="G288" s="33"/>
    </row>
    <row r="289" spans="1:7" customFormat="1" x14ac:dyDescent="0.25">
      <c r="A289" s="33" t="s">
        <v>129</v>
      </c>
      <c r="B289" s="41" t="s">
        <v>6680</v>
      </c>
      <c r="C289" s="221"/>
      <c r="D289" s="33"/>
      <c r="E289" s="35">
        <v>2000</v>
      </c>
      <c r="F289" s="63">
        <v>71500</v>
      </c>
      <c r="G289" s="98" t="s">
        <v>3241</v>
      </c>
    </row>
    <row r="290" spans="1:7" customFormat="1" x14ac:dyDescent="0.25">
      <c r="A290" s="33" t="s">
        <v>129</v>
      </c>
      <c r="B290" s="41" t="s">
        <v>6679</v>
      </c>
      <c r="C290" s="221"/>
      <c r="D290" s="33"/>
      <c r="E290" s="35">
        <v>2000</v>
      </c>
      <c r="F290" s="63">
        <v>84500</v>
      </c>
      <c r="G290" s="98" t="s">
        <v>3240</v>
      </c>
    </row>
    <row r="291" spans="1:7" customFormat="1" x14ac:dyDescent="0.25">
      <c r="A291" s="33" t="s">
        <v>129</v>
      </c>
      <c r="B291" s="41" t="s">
        <v>6678</v>
      </c>
      <c r="C291" s="221"/>
      <c r="D291" s="33"/>
      <c r="E291" s="35">
        <v>2000</v>
      </c>
      <c r="F291" s="63">
        <v>73500</v>
      </c>
      <c r="G291" s="98" t="s">
        <v>3241</v>
      </c>
    </row>
    <row r="292" spans="1:7" customFormat="1" x14ac:dyDescent="0.25">
      <c r="A292" s="33" t="s">
        <v>129</v>
      </c>
      <c r="B292" s="41" t="s">
        <v>6678</v>
      </c>
      <c r="C292" s="221"/>
      <c r="D292" s="33"/>
      <c r="E292" s="35">
        <v>2000</v>
      </c>
      <c r="F292" s="63">
        <v>86500</v>
      </c>
      <c r="G292" s="98" t="s">
        <v>3240</v>
      </c>
    </row>
    <row r="293" spans="1:7" customFormat="1" x14ac:dyDescent="0.25">
      <c r="A293" s="33" t="s">
        <v>129</v>
      </c>
      <c r="B293" s="41" t="s">
        <v>6677</v>
      </c>
      <c r="C293" s="747"/>
      <c r="D293" s="747"/>
      <c r="E293" s="35">
        <v>2000</v>
      </c>
      <c r="F293" s="63">
        <v>75500</v>
      </c>
      <c r="G293" s="98" t="s">
        <v>3241</v>
      </c>
    </row>
    <row r="294" spans="1:7" customFormat="1" x14ac:dyDescent="0.25">
      <c r="A294" s="33" t="s">
        <v>129</v>
      </c>
      <c r="B294" s="41" t="s">
        <v>6677</v>
      </c>
      <c r="C294" s="747"/>
      <c r="D294" s="747"/>
      <c r="E294" s="35">
        <v>2000</v>
      </c>
      <c r="F294" s="63">
        <v>88000</v>
      </c>
      <c r="G294" s="98" t="s">
        <v>3240</v>
      </c>
    </row>
    <row r="295" spans="1:7" customFormat="1" x14ac:dyDescent="0.25">
      <c r="A295" s="33" t="s">
        <v>129</v>
      </c>
      <c r="B295" s="41" t="s">
        <v>6676</v>
      </c>
      <c r="C295" s="747"/>
      <c r="D295" s="747"/>
      <c r="E295" s="35">
        <v>2000</v>
      </c>
      <c r="F295" s="63">
        <v>77500</v>
      </c>
      <c r="G295" s="98" t="s">
        <v>3241</v>
      </c>
    </row>
    <row r="296" spans="1:7" customFormat="1" x14ac:dyDescent="0.25">
      <c r="A296" s="33" t="s">
        <v>129</v>
      </c>
      <c r="B296" s="41" t="s">
        <v>6676</v>
      </c>
      <c r="C296" s="747"/>
      <c r="D296" s="747"/>
      <c r="E296" s="35">
        <v>2000</v>
      </c>
      <c r="F296" s="63">
        <v>90000</v>
      </c>
      <c r="G296" s="98" t="s">
        <v>3240</v>
      </c>
    </row>
    <row r="297" spans="1:7" customFormat="1" x14ac:dyDescent="0.25">
      <c r="A297" s="33" t="s">
        <v>129</v>
      </c>
      <c r="B297" s="41" t="s">
        <v>6681</v>
      </c>
      <c r="C297" s="747"/>
      <c r="D297" s="747"/>
      <c r="E297" s="35">
        <v>2000</v>
      </c>
      <c r="F297" s="63">
        <v>77600</v>
      </c>
      <c r="G297" s="98" t="s">
        <v>3241</v>
      </c>
    </row>
    <row r="298" spans="1:7" customFormat="1" x14ac:dyDescent="0.25">
      <c r="A298" s="33" t="s">
        <v>129</v>
      </c>
      <c r="B298" s="41" t="s">
        <v>6681</v>
      </c>
      <c r="C298" s="747"/>
      <c r="D298" s="747"/>
      <c r="E298" s="35">
        <v>2000</v>
      </c>
      <c r="F298" s="63">
        <v>90250</v>
      </c>
      <c r="G298" s="98" t="s">
        <v>3240</v>
      </c>
    </row>
    <row r="299" spans="1:7" customFormat="1" x14ac:dyDescent="0.25">
      <c r="A299" s="33" t="s">
        <v>129</v>
      </c>
      <c r="B299" s="41" t="s">
        <v>6674</v>
      </c>
      <c r="C299" s="747"/>
      <c r="D299" s="747"/>
      <c r="E299" s="35">
        <v>2000</v>
      </c>
      <c r="F299" s="63">
        <v>77700</v>
      </c>
      <c r="G299" s="98" t="s">
        <v>3241</v>
      </c>
    </row>
    <row r="300" spans="1:7" customFormat="1" x14ac:dyDescent="0.25">
      <c r="A300" s="33" t="s">
        <v>129</v>
      </c>
      <c r="B300" s="41" t="s">
        <v>6674</v>
      </c>
      <c r="C300" s="747"/>
      <c r="D300" s="747"/>
      <c r="E300" s="35">
        <v>2000</v>
      </c>
      <c r="F300" s="63">
        <v>90500</v>
      </c>
      <c r="G300" s="98" t="s">
        <v>3240</v>
      </c>
    </row>
    <row r="301" spans="1:7" customFormat="1" x14ac:dyDescent="0.25">
      <c r="A301" s="33" t="s">
        <v>129</v>
      </c>
      <c r="B301" s="41" t="s">
        <v>6673</v>
      </c>
      <c r="C301" s="747"/>
      <c r="D301" s="747"/>
      <c r="E301" s="35">
        <v>2000</v>
      </c>
      <c r="F301" s="63">
        <v>77800</v>
      </c>
      <c r="G301" s="98" t="s">
        <v>3241</v>
      </c>
    </row>
    <row r="302" spans="1:7" customFormat="1" x14ac:dyDescent="0.25">
      <c r="A302" s="33" t="s">
        <v>129</v>
      </c>
      <c r="B302" s="41" t="s">
        <v>6673</v>
      </c>
      <c r="C302" s="747"/>
      <c r="D302" s="747"/>
      <c r="E302" s="35">
        <v>2000</v>
      </c>
      <c r="F302" s="63">
        <v>90750</v>
      </c>
      <c r="G302" s="98" t="s">
        <v>3240</v>
      </c>
    </row>
    <row r="303" spans="1:7" customFormat="1" x14ac:dyDescent="0.25">
      <c r="A303" s="33" t="s">
        <v>129</v>
      </c>
      <c r="B303" s="41" t="s">
        <v>6672</v>
      </c>
      <c r="C303" s="747"/>
      <c r="D303" s="747"/>
      <c r="E303" s="35">
        <v>2000</v>
      </c>
      <c r="F303" s="63">
        <v>77900</v>
      </c>
      <c r="G303" s="98" t="s">
        <v>3241</v>
      </c>
    </row>
    <row r="304" spans="1:7" customFormat="1" x14ac:dyDescent="0.25">
      <c r="A304" s="33" t="s">
        <v>129</v>
      </c>
      <c r="B304" s="41" t="s">
        <v>6672</v>
      </c>
      <c r="C304" s="747"/>
      <c r="D304" s="747"/>
      <c r="E304" s="35">
        <v>2000</v>
      </c>
      <c r="F304" s="63">
        <v>91000</v>
      </c>
      <c r="G304" s="98" t="s">
        <v>3240</v>
      </c>
    </row>
    <row r="305" spans="1:7" customFormat="1" x14ac:dyDescent="0.25">
      <c r="A305" s="33" t="s">
        <v>129</v>
      </c>
      <c r="B305" s="41" t="s">
        <v>6671</v>
      </c>
      <c r="C305" s="747"/>
      <c r="D305" s="747"/>
      <c r="E305" s="35">
        <v>2000</v>
      </c>
      <c r="F305" s="63">
        <v>78000</v>
      </c>
      <c r="G305" s="98" t="s">
        <v>3241</v>
      </c>
    </row>
    <row r="306" spans="1:7" customFormat="1" x14ac:dyDescent="0.25">
      <c r="A306" s="33" t="s">
        <v>129</v>
      </c>
      <c r="B306" s="41" t="s">
        <v>6671</v>
      </c>
      <c r="C306" s="747"/>
      <c r="D306" s="747"/>
      <c r="E306" s="35">
        <v>2000</v>
      </c>
      <c r="F306" s="63">
        <v>91250</v>
      </c>
      <c r="G306" s="98" t="s">
        <v>3240</v>
      </c>
    </row>
    <row r="307" spans="1:7" customFormat="1" x14ac:dyDescent="0.25">
      <c r="A307" s="33" t="s">
        <v>129</v>
      </c>
      <c r="B307" s="41" t="s">
        <v>6670</v>
      </c>
      <c r="C307" s="747"/>
      <c r="D307" s="747"/>
      <c r="E307" s="35">
        <v>2000</v>
      </c>
      <c r="F307" s="63">
        <v>78100</v>
      </c>
      <c r="G307" s="98" t="s">
        <v>3241</v>
      </c>
    </row>
    <row r="308" spans="1:7" customFormat="1" x14ac:dyDescent="0.25">
      <c r="A308" s="33" t="s">
        <v>129</v>
      </c>
      <c r="B308" s="41" t="s">
        <v>6670</v>
      </c>
      <c r="C308" s="747"/>
      <c r="D308" s="747"/>
      <c r="E308" s="35">
        <v>2000</v>
      </c>
      <c r="F308" s="63">
        <v>91500</v>
      </c>
      <c r="G308" s="98" t="s">
        <v>3240</v>
      </c>
    </row>
    <row r="309" spans="1:7" customFormat="1" x14ac:dyDescent="0.25">
      <c r="A309" s="33" t="s">
        <v>129</v>
      </c>
      <c r="B309" s="41" t="s">
        <v>6669</v>
      </c>
      <c r="C309" s="747"/>
      <c r="D309" s="747"/>
      <c r="E309" s="35">
        <v>2000</v>
      </c>
      <c r="F309" s="63">
        <v>78200</v>
      </c>
      <c r="G309" s="98" t="s">
        <v>3241</v>
      </c>
    </row>
    <row r="310" spans="1:7" customFormat="1" x14ac:dyDescent="0.25">
      <c r="A310" s="33" t="s">
        <v>129</v>
      </c>
      <c r="B310" s="41" t="s">
        <v>6669</v>
      </c>
      <c r="C310" s="747"/>
      <c r="D310" s="747"/>
      <c r="E310" s="35">
        <v>2000</v>
      </c>
      <c r="F310" s="63">
        <v>91750</v>
      </c>
      <c r="G310" s="98" t="s">
        <v>3240</v>
      </c>
    </row>
    <row r="311" spans="1:7" customFormat="1" x14ac:dyDescent="0.25">
      <c r="A311" s="33" t="s">
        <v>129</v>
      </c>
      <c r="B311" s="41" t="s">
        <v>6668</v>
      </c>
      <c r="C311" s="747"/>
      <c r="D311" s="747"/>
      <c r="E311" s="35">
        <v>2000</v>
      </c>
      <c r="F311" s="63">
        <v>78300</v>
      </c>
      <c r="G311" s="98" t="s">
        <v>3241</v>
      </c>
    </row>
    <row r="312" spans="1:7" customFormat="1" x14ac:dyDescent="0.25">
      <c r="A312" s="33" t="s">
        <v>129</v>
      </c>
      <c r="B312" s="41" t="s">
        <v>6668</v>
      </c>
      <c r="C312" s="747"/>
      <c r="D312" s="747"/>
      <c r="E312" s="35">
        <v>2000</v>
      </c>
      <c r="F312" s="63">
        <v>92000</v>
      </c>
      <c r="G312" s="98" t="s">
        <v>3240</v>
      </c>
    </row>
    <row r="313" spans="1:7" customFormat="1" x14ac:dyDescent="0.25">
      <c r="A313" s="41" t="s">
        <v>129</v>
      </c>
      <c r="B313" s="41" t="s">
        <v>6667</v>
      </c>
      <c r="C313" s="749"/>
      <c r="D313" s="749"/>
      <c r="E313" s="35">
        <v>2000</v>
      </c>
      <c r="F313" s="63">
        <v>78400</v>
      </c>
      <c r="G313" s="98" t="s">
        <v>3241</v>
      </c>
    </row>
    <row r="314" spans="1:7" customFormat="1" x14ac:dyDescent="0.25">
      <c r="A314" s="41" t="s">
        <v>129</v>
      </c>
      <c r="B314" s="41" t="s">
        <v>6667</v>
      </c>
      <c r="C314" s="749"/>
      <c r="D314" s="749"/>
      <c r="E314" s="35">
        <v>2000</v>
      </c>
      <c r="F314" s="63">
        <v>92250</v>
      </c>
      <c r="G314" s="98" t="s">
        <v>3240</v>
      </c>
    </row>
    <row r="315" spans="1:7" customFormat="1" x14ac:dyDescent="0.25">
      <c r="A315" s="41" t="s">
        <v>129</v>
      </c>
      <c r="B315" s="41" t="s">
        <v>6666</v>
      </c>
      <c r="C315" s="749"/>
      <c r="D315" s="749"/>
      <c r="E315" s="35">
        <v>2000</v>
      </c>
      <c r="F315" s="63">
        <v>78500</v>
      </c>
      <c r="G315" s="98" t="s">
        <v>3241</v>
      </c>
    </row>
    <row r="316" spans="1:7" customFormat="1" x14ac:dyDescent="0.25">
      <c r="A316" s="41" t="s">
        <v>129</v>
      </c>
      <c r="B316" s="41" t="s">
        <v>6666</v>
      </c>
      <c r="C316" s="749"/>
      <c r="D316" s="749"/>
      <c r="E316" s="35">
        <v>2000</v>
      </c>
      <c r="F316" s="63">
        <v>92500</v>
      </c>
      <c r="G316" s="98" t="s">
        <v>3240</v>
      </c>
    </row>
    <row r="317" spans="1:7" x14ac:dyDescent="0.25">
      <c r="A317" s="33" t="s">
        <v>64</v>
      </c>
      <c r="B317" s="33" t="s">
        <v>1061</v>
      </c>
      <c r="C317" s="221">
        <v>3</v>
      </c>
      <c r="D317" s="35" t="s">
        <v>110</v>
      </c>
      <c r="E317" s="35">
        <v>2000</v>
      </c>
      <c r="F317" s="95">
        <v>18306.010928961747</v>
      </c>
      <c r="G317" s="33" t="s">
        <v>135</v>
      </c>
    </row>
    <row r="318" spans="1:7" x14ac:dyDescent="0.25">
      <c r="A318" s="33" t="s">
        <v>64</v>
      </c>
      <c r="B318" s="33" t="s">
        <v>235</v>
      </c>
      <c r="C318" s="221" t="s">
        <v>869</v>
      </c>
      <c r="D318" s="35" t="s">
        <v>125</v>
      </c>
      <c r="E318" s="112" t="s">
        <v>967</v>
      </c>
      <c r="F318" s="52">
        <v>13161</v>
      </c>
      <c r="G318" s="33" t="s">
        <v>135</v>
      </c>
    </row>
    <row r="319" spans="1:7" x14ac:dyDescent="0.25">
      <c r="A319" s="33" t="s">
        <v>64</v>
      </c>
      <c r="B319" s="33" t="s">
        <v>235</v>
      </c>
      <c r="C319" s="221" t="s">
        <v>134</v>
      </c>
      <c r="D319" s="35" t="s">
        <v>44</v>
      </c>
      <c r="E319" s="112" t="s">
        <v>967</v>
      </c>
      <c r="F319" s="52">
        <v>20035</v>
      </c>
      <c r="G319" s="33" t="s">
        <v>135</v>
      </c>
    </row>
    <row r="320" spans="1:7" x14ac:dyDescent="0.25">
      <c r="A320" s="33" t="s">
        <v>64</v>
      </c>
      <c r="B320" s="33" t="s">
        <v>235</v>
      </c>
      <c r="C320" s="221" t="s">
        <v>134</v>
      </c>
      <c r="D320" s="35" t="s">
        <v>44</v>
      </c>
      <c r="E320" s="112" t="s">
        <v>967</v>
      </c>
      <c r="F320" s="52">
        <v>25550</v>
      </c>
      <c r="G320" s="33" t="s">
        <v>135</v>
      </c>
    </row>
    <row r="321" spans="1:7" x14ac:dyDescent="0.25">
      <c r="A321" s="33" t="s">
        <v>64</v>
      </c>
      <c r="B321" s="33" t="s">
        <v>235</v>
      </c>
      <c r="C321" s="221" t="s">
        <v>961</v>
      </c>
      <c r="D321" s="35" t="s">
        <v>125</v>
      </c>
      <c r="E321" s="112" t="s">
        <v>967</v>
      </c>
      <c r="F321" s="52">
        <v>20779</v>
      </c>
      <c r="G321" s="33" t="s">
        <v>135</v>
      </c>
    </row>
    <row r="322" spans="1:7" x14ac:dyDescent="0.25">
      <c r="A322" s="33" t="s">
        <v>64</v>
      </c>
      <c r="B322" s="33" t="s">
        <v>235</v>
      </c>
      <c r="C322" s="221" t="s">
        <v>238</v>
      </c>
      <c r="D322" s="35" t="s">
        <v>125</v>
      </c>
      <c r="E322" s="112" t="s">
        <v>967</v>
      </c>
      <c r="F322" s="52">
        <v>22960</v>
      </c>
      <c r="G322" s="33" t="s">
        <v>135</v>
      </c>
    </row>
    <row r="323" spans="1:7" x14ac:dyDescent="0.25">
      <c r="A323" s="33" t="s">
        <v>64</v>
      </c>
      <c r="B323" s="33" t="s">
        <v>235</v>
      </c>
      <c r="C323" s="221" t="s">
        <v>865</v>
      </c>
      <c r="D323" s="35" t="s">
        <v>125</v>
      </c>
      <c r="E323" s="112" t="s">
        <v>967</v>
      </c>
      <c r="F323" s="52">
        <v>23350</v>
      </c>
      <c r="G323" s="33" t="s">
        <v>135</v>
      </c>
    </row>
    <row r="324" spans="1:7" x14ac:dyDescent="0.25">
      <c r="A324" s="33" t="s">
        <v>64</v>
      </c>
      <c r="B324" s="33" t="s">
        <v>370</v>
      </c>
      <c r="C324" s="221" t="s">
        <v>291</v>
      </c>
      <c r="D324" s="35" t="s">
        <v>44</v>
      </c>
      <c r="E324" s="112" t="s">
        <v>967</v>
      </c>
      <c r="F324" s="52">
        <v>31463</v>
      </c>
      <c r="G324" s="33" t="s">
        <v>197</v>
      </c>
    </row>
    <row r="325" spans="1:7" x14ac:dyDescent="0.25">
      <c r="A325" s="33" t="s">
        <v>64</v>
      </c>
      <c r="B325" s="33" t="s">
        <v>370</v>
      </c>
      <c r="C325" s="221" t="s">
        <v>1060</v>
      </c>
      <c r="D325" s="35" t="s">
        <v>44</v>
      </c>
      <c r="E325" s="112" t="s">
        <v>967</v>
      </c>
      <c r="F325" s="52">
        <v>33772</v>
      </c>
      <c r="G325" s="33" t="s">
        <v>197</v>
      </c>
    </row>
    <row r="326" spans="1:7" x14ac:dyDescent="0.25">
      <c r="A326" s="33" t="s">
        <v>64</v>
      </c>
      <c r="B326" s="33" t="s">
        <v>195</v>
      </c>
      <c r="C326" s="221" t="s">
        <v>620</v>
      </c>
      <c r="D326" s="35" t="s">
        <v>44</v>
      </c>
      <c r="E326" s="112" t="s">
        <v>967</v>
      </c>
      <c r="F326" s="52">
        <v>36097</v>
      </c>
      <c r="G326" s="33" t="s">
        <v>197</v>
      </c>
    </row>
    <row r="327" spans="1:7" x14ac:dyDescent="0.25">
      <c r="A327" s="33" t="s">
        <v>64</v>
      </c>
      <c r="B327" s="33" t="s">
        <v>861</v>
      </c>
      <c r="C327" s="221" t="s">
        <v>641</v>
      </c>
      <c r="D327" s="35" t="s">
        <v>125</v>
      </c>
      <c r="E327" s="112" t="s">
        <v>967</v>
      </c>
      <c r="F327" s="52">
        <v>20546</v>
      </c>
      <c r="G327" s="33" t="s">
        <v>197</v>
      </c>
    </row>
    <row r="328" spans="1:7" x14ac:dyDescent="0.25">
      <c r="A328" s="33" t="s">
        <v>64</v>
      </c>
      <c r="B328" s="33" t="s">
        <v>861</v>
      </c>
      <c r="C328" s="221" t="s">
        <v>641</v>
      </c>
      <c r="D328" s="35" t="s">
        <v>44</v>
      </c>
      <c r="E328" s="112" t="s">
        <v>967</v>
      </c>
      <c r="F328" s="52">
        <v>22212</v>
      </c>
      <c r="G328" s="33" t="s">
        <v>197</v>
      </c>
    </row>
    <row r="329" spans="1:7" x14ac:dyDescent="0.25">
      <c r="A329" s="77" t="s">
        <v>1783</v>
      </c>
      <c r="B329" s="77" t="s">
        <v>3056</v>
      </c>
      <c r="C329" s="323">
        <v>2.4</v>
      </c>
      <c r="D329" s="78" t="s">
        <v>114</v>
      </c>
      <c r="E329" s="78">
        <v>2000</v>
      </c>
      <c r="F329" s="355">
        <v>20390</v>
      </c>
      <c r="G329" s="77" t="s">
        <v>2039</v>
      </c>
    </row>
    <row r="330" spans="1:7" x14ac:dyDescent="0.25">
      <c r="A330" s="77" t="s">
        <v>1783</v>
      </c>
      <c r="B330" s="77" t="s">
        <v>3041</v>
      </c>
      <c r="C330" s="323">
        <v>2.4</v>
      </c>
      <c r="D330" s="78" t="s">
        <v>114</v>
      </c>
      <c r="E330" s="78">
        <v>2000</v>
      </c>
      <c r="F330" s="355">
        <v>16340</v>
      </c>
      <c r="G330" s="77" t="s">
        <v>2039</v>
      </c>
    </row>
    <row r="331" spans="1:7" x14ac:dyDescent="0.25">
      <c r="A331" s="77" t="s">
        <v>1783</v>
      </c>
      <c r="B331" s="77" t="s">
        <v>3040</v>
      </c>
      <c r="C331" s="323">
        <v>2.4</v>
      </c>
      <c r="D331" s="78" t="s">
        <v>114</v>
      </c>
      <c r="E331" s="78">
        <v>2000</v>
      </c>
      <c r="F331" s="355">
        <v>18640</v>
      </c>
      <c r="G331" s="77" t="s">
        <v>2039</v>
      </c>
    </row>
    <row r="332" spans="1:7" x14ac:dyDescent="0.25">
      <c r="A332" s="77" t="s">
        <v>1783</v>
      </c>
      <c r="B332" s="77" t="s">
        <v>3042</v>
      </c>
      <c r="C332" s="323">
        <v>2.4</v>
      </c>
      <c r="D332" s="78" t="s">
        <v>114</v>
      </c>
      <c r="E332" s="78">
        <v>2000</v>
      </c>
      <c r="F332" s="355">
        <v>15140</v>
      </c>
      <c r="G332" s="77" t="s">
        <v>2039</v>
      </c>
    </row>
    <row r="333" spans="1:7" x14ac:dyDescent="0.25">
      <c r="A333" s="77" t="s">
        <v>1783</v>
      </c>
      <c r="B333" s="77" t="s">
        <v>3058</v>
      </c>
      <c r="C333" s="323" t="s">
        <v>2970</v>
      </c>
      <c r="D333" s="78" t="s">
        <v>114</v>
      </c>
      <c r="E333" s="78">
        <v>2000</v>
      </c>
      <c r="F333" s="355">
        <v>14799</v>
      </c>
      <c r="G333" s="77" t="s">
        <v>2039</v>
      </c>
    </row>
    <row r="334" spans="1:7" x14ac:dyDescent="0.25">
      <c r="A334" s="77" t="s">
        <v>1783</v>
      </c>
      <c r="B334" s="77" t="s">
        <v>3050</v>
      </c>
      <c r="C334" s="323" t="s">
        <v>2970</v>
      </c>
      <c r="D334" s="78" t="s">
        <v>114</v>
      </c>
      <c r="E334" s="78">
        <v>2000</v>
      </c>
      <c r="F334" s="355">
        <v>13499</v>
      </c>
      <c r="G334" s="77" t="s">
        <v>2039</v>
      </c>
    </row>
    <row r="335" spans="1:7" x14ac:dyDescent="0.25">
      <c r="A335" s="77" t="s">
        <v>1783</v>
      </c>
      <c r="B335" s="77" t="s">
        <v>3049</v>
      </c>
      <c r="C335" s="323" t="s">
        <v>3057</v>
      </c>
      <c r="D335" s="78" t="s">
        <v>114</v>
      </c>
      <c r="E335" s="78">
        <v>2000</v>
      </c>
      <c r="F335" s="355">
        <v>14899</v>
      </c>
      <c r="G335" s="77" t="s">
        <v>2039</v>
      </c>
    </row>
    <row r="336" spans="1:7" x14ac:dyDescent="0.25">
      <c r="A336" s="77" t="s">
        <v>1783</v>
      </c>
      <c r="B336" s="77" t="s">
        <v>3051</v>
      </c>
      <c r="C336" s="323" t="s">
        <v>2970</v>
      </c>
      <c r="D336" s="78" t="s">
        <v>114</v>
      </c>
      <c r="E336" s="78">
        <v>2000</v>
      </c>
      <c r="F336" s="355">
        <v>11649</v>
      </c>
      <c r="G336" s="77" t="s">
        <v>2039</v>
      </c>
    </row>
    <row r="337" spans="1:7" x14ac:dyDescent="0.25">
      <c r="A337" s="77" t="s">
        <v>1136</v>
      </c>
      <c r="B337" s="77" t="s">
        <v>6216</v>
      </c>
      <c r="C337" s="323" t="s">
        <v>4472</v>
      </c>
      <c r="D337" s="78" t="s">
        <v>43</v>
      </c>
      <c r="E337" s="78">
        <v>2000</v>
      </c>
      <c r="F337" s="355">
        <v>16500</v>
      </c>
      <c r="G337" s="33"/>
    </row>
    <row r="338" spans="1:7" x14ac:dyDescent="0.25">
      <c r="A338" s="77" t="s">
        <v>3044</v>
      </c>
      <c r="B338" s="80">
        <v>206</v>
      </c>
      <c r="C338" s="323">
        <v>1.4</v>
      </c>
      <c r="D338" s="78" t="s">
        <v>110</v>
      </c>
      <c r="E338" s="78">
        <v>2000</v>
      </c>
      <c r="F338" s="355">
        <v>10929</v>
      </c>
      <c r="G338" s="77" t="s">
        <v>3043</v>
      </c>
    </row>
    <row r="339" spans="1:7" x14ac:dyDescent="0.25">
      <c r="A339" s="77" t="s">
        <v>3044</v>
      </c>
      <c r="B339" s="80">
        <v>206</v>
      </c>
      <c r="C339" s="323">
        <v>1.6</v>
      </c>
      <c r="D339" s="78" t="s">
        <v>110</v>
      </c>
      <c r="E339" s="78">
        <v>2000</v>
      </c>
      <c r="F339" s="355">
        <v>11202</v>
      </c>
      <c r="G339" s="77" t="s">
        <v>3043</v>
      </c>
    </row>
    <row r="340" spans="1:7" x14ac:dyDescent="0.25">
      <c r="A340" s="77" t="s">
        <v>3044</v>
      </c>
      <c r="B340" s="80">
        <v>206</v>
      </c>
      <c r="C340" s="323">
        <v>2</v>
      </c>
      <c r="D340" s="78" t="s">
        <v>110</v>
      </c>
      <c r="E340" s="78">
        <v>2000</v>
      </c>
      <c r="F340" s="355">
        <v>11475</v>
      </c>
      <c r="G340" s="77" t="s">
        <v>3043</v>
      </c>
    </row>
    <row r="341" spans="1:7" x14ac:dyDescent="0.25">
      <c r="A341" s="77" t="s">
        <v>3044</v>
      </c>
      <c r="B341" s="80">
        <v>607</v>
      </c>
      <c r="C341" s="323">
        <v>3</v>
      </c>
      <c r="D341" s="78" t="s">
        <v>110</v>
      </c>
      <c r="E341" s="78">
        <v>2000</v>
      </c>
      <c r="F341" s="355">
        <v>40642</v>
      </c>
      <c r="G341" s="77" t="s">
        <v>2039</v>
      </c>
    </row>
    <row r="342" spans="1:7" x14ac:dyDescent="0.25">
      <c r="A342" s="77" t="s">
        <v>3044</v>
      </c>
      <c r="B342" s="80">
        <v>607</v>
      </c>
      <c r="C342" s="323">
        <v>2</v>
      </c>
      <c r="D342" s="78" t="s">
        <v>110</v>
      </c>
      <c r="E342" s="78">
        <v>2000</v>
      </c>
      <c r="F342" s="355">
        <v>35642</v>
      </c>
      <c r="G342" s="77" t="s">
        <v>2039</v>
      </c>
    </row>
    <row r="343" spans="1:7" x14ac:dyDescent="0.25">
      <c r="A343" s="33" t="s">
        <v>48</v>
      </c>
      <c r="B343" s="61" t="s">
        <v>1513</v>
      </c>
      <c r="C343" s="323">
        <v>2</v>
      </c>
      <c r="D343" s="78" t="s">
        <v>110</v>
      </c>
      <c r="E343" s="78">
        <v>2000</v>
      </c>
      <c r="F343" s="99">
        <v>13238</v>
      </c>
      <c r="G343" s="77" t="s">
        <v>197</v>
      </c>
    </row>
    <row r="344" spans="1:7" x14ac:dyDescent="0.25">
      <c r="A344" s="33" t="s">
        <v>48</v>
      </c>
      <c r="B344" s="61" t="s">
        <v>1513</v>
      </c>
      <c r="C344" s="323">
        <v>2.4</v>
      </c>
      <c r="D344" s="78" t="s">
        <v>110</v>
      </c>
      <c r="E344" s="78">
        <v>2000</v>
      </c>
      <c r="F344" s="99">
        <v>13538</v>
      </c>
      <c r="G344" s="77" t="s">
        <v>197</v>
      </c>
    </row>
    <row r="345" spans="1:7" x14ac:dyDescent="0.25">
      <c r="A345" s="33" t="s">
        <v>48</v>
      </c>
      <c r="B345" s="61" t="s">
        <v>1513</v>
      </c>
      <c r="C345" s="323">
        <v>2</v>
      </c>
      <c r="D345" s="78" t="s">
        <v>44</v>
      </c>
      <c r="E345" s="78">
        <v>2000</v>
      </c>
      <c r="F345" s="99">
        <v>16238</v>
      </c>
      <c r="G345" s="77" t="s">
        <v>197</v>
      </c>
    </row>
    <row r="346" spans="1:7" x14ac:dyDescent="0.25">
      <c r="A346" s="33" t="s">
        <v>48</v>
      </c>
      <c r="B346" s="61" t="s">
        <v>1513</v>
      </c>
      <c r="C346" s="323">
        <v>2.4</v>
      </c>
      <c r="D346" s="78" t="s">
        <v>44</v>
      </c>
      <c r="E346" s="78">
        <v>2000</v>
      </c>
      <c r="F346" s="99">
        <v>16538</v>
      </c>
      <c r="G346" s="77" t="s">
        <v>197</v>
      </c>
    </row>
    <row r="347" spans="1:7" x14ac:dyDescent="0.25">
      <c r="A347" s="33" t="s">
        <v>48</v>
      </c>
      <c r="B347" s="33" t="s">
        <v>228</v>
      </c>
      <c r="C347" s="221">
        <v>1.3</v>
      </c>
      <c r="D347" s="35" t="s">
        <v>44</v>
      </c>
      <c r="E347" s="35">
        <v>2000</v>
      </c>
      <c r="F347" s="52">
        <v>14535.51912568306</v>
      </c>
      <c r="G347" s="33" t="s">
        <v>230</v>
      </c>
    </row>
    <row r="348" spans="1:7" x14ac:dyDescent="0.25">
      <c r="A348" s="33" t="s">
        <v>42</v>
      </c>
      <c r="B348" s="33" t="s">
        <v>848</v>
      </c>
      <c r="C348" s="403">
        <v>2</v>
      </c>
      <c r="D348" s="35" t="s">
        <v>120</v>
      </c>
      <c r="E348" s="35">
        <v>2000</v>
      </c>
      <c r="F348" s="51">
        <v>23569</v>
      </c>
      <c r="G348" s="33" t="s">
        <v>141</v>
      </c>
    </row>
    <row r="349" spans="1:7" x14ac:dyDescent="0.25">
      <c r="A349" s="33" t="s">
        <v>42</v>
      </c>
      <c r="B349" s="33" t="s">
        <v>848</v>
      </c>
      <c r="C349" s="403">
        <v>2</v>
      </c>
      <c r="D349" s="35" t="s">
        <v>120</v>
      </c>
      <c r="E349" s="35">
        <v>2000</v>
      </c>
      <c r="F349" s="51">
        <v>26801</v>
      </c>
      <c r="G349" s="33" t="s">
        <v>141</v>
      </c>
    </row>
    <row r="350" spans="1:7" x14ac:dyDescent="0.25">
      <c r="A350" s="33" t="s">
        <v>42</v>
      </c>
      <c r="B350" s="33" t="s">
        <v>848</v>
      </c>
      <c r="C350" s="403">
        <v>2</v>
      </c>
      <c r="D350" s="35" t="s">
        <v>120</v>
      </c>
      <c r="E350" s="35">
        <v>2000</v>
      </c>
      <c r="F350" s="51">
        <v>30430</v>
      </c>
      <c r="G350" s="33" t="s">
        <v>141</v>
      </c>
    </row>
    <row r="351" spans="1:7" x14ac:dyDescent="0.25">
      <c r="A351" s="33" t="s">
        <v>42</v>
      </c>
      <c r="B351" s="33" t="s">
        <v>848</v>
      </c>
      <c r="C351" s="403" t="s">
        <v>1040</v>
      </c>
      <c r="D351" s="35" t="s">
        <v>120</v>
      </c>
      <c r="E351" s="35">
        <v>2000</v>
      </c>
      <c r="F351" s="51">
        <v>28876</v>
      </c>
      <c r="G351" s="33" t="s">
        <v>141</v>
      </c>
    </row>
    <row r="352" spans="1:7" x14ac:dyDescent="0.25">
      <c r="A352" s="33" t="s">
        <v>42</v>
      </c>
      <c r="B352" s="33" t="s">
        <v>848</v>
      </c>
      <c r="C352" s="403" t="s">
        <v>849</v>
      </c>
      <c r="D352" s="35" t="s">
        <v>120</v>
      </c>
      <c r="E352" s="35">
        <v>2000</v>
      </c>
      <c r="F352" s="51">
        <v>26761</v>
      </c>
      <c r="G352" s="33" t="s">
        <v>141</v>
      </c>
    </row>
    <row r="353" spans="1:7" x14ac:dyDescent="0.25">
      <c r="A353" s="33" t="s">
        <v>42</v>
      </c>
      <c r="B353" s="33" t="s">
        <v>848</v>
      </c>
      <c r="C353" s="403" t="s">
        <v>849</v>
      </c>
      <c r="D353" s="35" t="s">
        <v>120</v>
      </c>
      <c r="E353" s="35">
        <v>2000</v>
      </c>
      <c r="F353" s="51">
        <v>28365</v>
      </c>
      <c r="G353" s="33" t="s">
        <v>141</v>
      </c>
    </row>
    <row r="354" spans="1:7" x14ac:dyDescent="0.25">
      <c r="A354" s="33" t="s">
        <v>42</v>
      </c>
      <c r="B354" s="33" t="s">
        <v>276</v>
      </c>
      <c r="C354" s="403" t="s">
        <v>764</v>
      </c>
      <c r="D354" s="35" t="s">
        <v>120</v>
      </c>
      <c r="E354" s="35">
        <v>2000</v>
      </c>
      <c r="F354" s="51">
        <v>40884</v>
      </c>
      <c r="G354" s="33" t="s">
        <v>141</v>
      </c>
    </row>
    <row r="355" spans="1:7" x14ac:dyDescent="0.25">
      <c r="A355" s="33" t="s">
        <v>42</v>
      </c>
      <c r="B355" s="33" t="s">
        <v>276</v>
      </c>
      <c r="C355" s="403" t="s">
        <v>278</v>
      </c>
      <c r="D355" s="35" t="s">
        <v>120</v>
      </c>
      <c r="E355" s="35">
        <v>2000</v>
      </c>
      <c r="F355" s="51">
        <v>49757</v>
      </c>
      <c r="G355" s="33" t="s">
        <v>141</v>
      </c>
    </row>
    <row r="356" spans="1:7" x14ac:dyDescent="0.25">
      <c r="A356" s="33" t="s">
        <v>42</v>
      </c>
      <c r="B356" s="33" t="s">
        <v>1041</v>
      </c>
      <c r="C356" s="403" t="s">
        <v>1042</v>
      </c>
      <c r="D356" s="35" t="s">
        <v>125</v>
      </c>
      <c r="E356" s="35">
        <v>2000</v>
      </c>
      <c r="F356" s="51">
        <v>13971</v>
      </c>
      <c r="G356" s="33" t="s">
        <v>141</v>
      </c>
    </row>
    <row r="357" spans="1:7" x14ac:dyDescent="0.25">
      <c r="A357" s="33" t="s">
        <v>42</v>
      </c>
      <c r="B357" s="33" t="s">
        <v>1041</v>
      </c>
      <c r="C357" s="403" t="s">
        <v>280</v>
      </c>
      <c r="D357" s="35" t="s">
        <v>125</v>
      </c>
      <c r="E357" s="35">
        <v>2000</v>
      </c>
      <c r="F357" s="51">
        <v>16637</v>
      </c>
      <c r="G357" s="33" t="s">
        <v>141</v>
      </c>
    </row>
    <row r="358" spans="1:7" x14ac:dyDescent="0.25">
      <c r="A358" s="33" t="s">
        <v>42</v>
      </c>
      <c r="B358" s="33" t="s">
        <v>1041</v>
      </c>
      <c r="C358" s="403" t="s">
        <v>280</v>
      </c>
      <c r="D358" s="35" t="s">
        <v>44</v>
      </c>
      <c r="E358" s="35">
        <v>2000</v>
      </c>
      <c r="F358" s="51">
        <v>16193</v>
      </c>
      <c r="G358" s="33" t="s">
        <v>141</v>
      </c>
    </row>
    <row r="359" spans="1:7" x14ac:dyDescent="0.25">
      <c r="A359" s="33" t="s">
        <v>42</v>
      </c>
      <c r="B359" s="33" t="s">
        <v>1041</v>
      </c>
      <c r="C359" s="403" t="s">
        <v>1043</v>
      </c>
      <c r="D359" s="35" t="s">
        <v>125</v>
      </c>
      <c r="E359" s="35">
        <v>2000</v>
      </c>
      <c r="F359" s="51">
        <v>16193</v>
      </c>
      <c r="G359" s="33" t="s">
        <v>141</v>
      </c>
    </row>
    <row r="360" spans="1:7" x14ac:dyDescent="0.25">
      <c r="A360" s="33" t="s">
        <v>42</v>
      </c>
      <c r="B360" s="33" t="s">
        <v>1041</v>
      </c>
      <c r="C360" s="403" t="s">
        <v>1043</v>
      </c>
      <c r="D360" s="35" t="s">
        <v>44</v>
      </c>
      <c r="E360" s="35">
        <v>2000</v>
      </c>
      <c r="F360" s="51">
        <v>17970</v>
      </c>
      <c r="G360" s="33" t="s">
        <v>141</v>
      </c>
    </row>
    <row r="361" spans="1:7" x14ac:dyDescent="0.25">
      <c r="A361" s="33" t="s">
        <v>42</v>
      </c>
      <c r="B361" s="33" t="s">
        <v>340</v>
      </c>
      <c r="C361" s="403" t="s">
        <v>678</v>
      </c>
      <c r="D361" s="35" t="s">
        <v>125</v>
      </c>
      <c r="E361" s="35">
        <v>2000</v>
      </c>
      <c r="F361" s="51">
        <v>19530</v>
      </c>
      <c r="G361" s="33" t="s">
        <v>141</v>
      </c>
    </row>
    <row r="362" spans="1:7" x14ac:dyDescent="0.25">
      <c r="A362" s="33" t="s">
        <v>42</v>
      </c>
      <c r="B362" s="33" t="s">
        <v>340</v>
      </c>
      <c r="C362" s="403" t="s">
        <v>679</v>
      </c>
      <c r="D362" s="35" t="s">
        <v>125</v>
      </c>
      <c r="E362" s="35">
        <v>2000</v>
      </c>
      <c r="F362" s="51">
        <v>23230</v>
      </c>
      <c r="G362" s="33" t="s">
        <v>141</v>
      </c>
    </row>
    <row r="363" spans="1:7" x14ac:dyDescent="0.25">
      <c r="A363" s="33" t="s">
        <v>42</v>
      </c>
      <c r="B363" s="33" t="s">
        <v>340</v>
      </c>
      <c r="C363" s="403" t="s">
        <v>679</v>
      </c>
      <c r="D363" s="35" t="s">
        <v>44</v>
      </c>
      <c r="E363" s="35">
        <v>2000</v>
      </c>
      <c r="F363" s="51">
        <v>24678</v>
      </c>
      <c r="G363" s="33" t="s">
        <v>141</v>
      </c>
    </row>
    <row r="364" spans="1:7" x14ac:dyDescent="0.25">
      <c r="A364" s="33" t="s">
        <v>42</v>
      </c>
      <c r="B364" s="33" t="s">
        <v>340</v>
      </c>
      <c r="C364" s="403" t="s">
        <v>765</v>
      </c>
      <c r="D364" s="35" t="s">
        <v>125</v>
      </c>
      <c r="E364" s="35">
        <v>2000</v>
      </c>
      <c r="F364" s="51">
        <v>25563</v>
      </c>
      <c r="G364" s="33" t="s">
        <v>141</v>
      </c>
    </row>
    <row r="365" spans="1:7" x14ac:dyDescent="0.25">
      <c r="A365" s="33" t="s">
        <v>42</v>
      </c>
      <c r="B365" s="33" t="s">
        <v>340</v>
      </c>
      <c r="C365" s="403" t="s">
        <v>765</v>
      </c>
      <c r="D365" s="35" t="s">
        <v>44</v>
      </c>
      <c r="E365" s="35">
        <v>2000</v>
      </c>
      <c r="F365" s="51">
        <v>27289</v>
      </c>
      <c r="G365" s="33" t="s">
        <v>141</v>
      </c>
    </row>
    <row r="366" spans="1:7" x14ac:dyDescent="0.25">
      <c r="A366" s="33" t="s">
        <v>42</v>
      </c>
      <c r="B366" s="33" t="s">
        <v>340</v>
      </c>
      <c r="C366" s="403" t="s">
        <v>766</v>
      </c>
      <c r="D366" s="35" t="s">
        <v>44</v>
      </c>
      <c r="E366" s="35">
        <v>2000</v>
      </c>
      <c r="F366" s="51">
        <v>26207</v>
      </c>
      <c r="G366" s="33" t="s">
        <v>141</v>
      </c>
    </row>
    <row r="367" spans="1:7" x14ac:dyDescent="0.25">
      <c r="A367" s="33" t="s">
        <v>42</v>
      </c>
      <c r="B367" s="33" t="s">
        <v>943</v>
      </c>
      <c r="C367" s="403" t="s">
        <v>944</v>
      </c>
      <c r="D367" s="35" t="s">
        <v>125</v>
      </c>
      <c r="E367" s="35">
        <v>2000</v>
      </c>
      <c r="F367" s="51">
        <v>13900</v>
      </c>
      <c r="G367" s="33" t="s">
        <v>141</v>
      </c>
    </row>
    <row r="368" spans="1:7" x14ac:dyDescent="0.25">
      <c r="A368" s="33" t="s">
        <v>42</v>
      </c>
      <c r="B368" s="33" t="s">
        <v>943</v>
      </c>
      <c r="C368" s="403" t="s">
        <v>944</v>
      </c>
      <c r="D368" s="35" t="s">
        <v>44</v>
      </c>
      <c r="E368" s="35">
        <v>2000</v>
      </c>
      <c r="F368" s="51">
        <v>15940</v>
      </c>
      <c r="G368" s="33" t="s">
        <v>141</v>
      </c>
    </row>
    <row r="369" spans="1:7" x14ac:dyDescent="0.25">
      <c r="A369" s="33" t="s">
        <v>42</v>
      </c>
      <c r="B369" s="33" t="s">
        <v>943</v>
      </c>
      <c r="C369" s="403" t="s">
        <v>945</v>
      </c>
      <c r="D369" s="35" t="s">
        <v>125</v>
      </c>
      <c r="E369" s="35">
        <v>2000</v>
      </c>
      <c r="F369" s="51">
        <v>16444</v>
      </c>
      <c r="G369" s="33" t="s">
        <v>141</v>
      </c>
    </row>
    <row r="370" spans="1:7" x14ac:dyDescent="0.25">
      <c r="A370" s="33" t="s">
        <v>42</v>
      </c>
      <c r="B370" s="33" t="s">
        <v>943</v>
      </c>
      <c r="C370" s="403" t="s">
        <v>946</v>
      </c>
      <c r="D370" s="35" t="s">
        <v>44</v>
      </c>
      <c r="E370" s="35">
        <v>2000</v>
      </c>
      <c r="F370" s="51">
        <v>16604</v>
      </c>
      <c r="G370" s="33" t="s">
        <v>141</v>
      </c>
    </row>
    <row r="371" spans="1:7" x14ac:dyDescent="0.25">
      <c r="A371" s="33" t="s">
        <v>42</v>
      </c>
      <c r="B371" s="33" t="s">
        <v>207</v>
      </c>
      <c r="C371" s="403">
        <v>2.2000000000000002</v>
      </c>
      <c r="D371" s="35" t="s">
        <v>125</v>
      </c>
      <c r="E371" s="35">
        <v>2000</v>
      </c>
      <c r="F371" s="51">
        <v>26345</v>
      </c>
      <c r="G371" s="33" t="s">
        <v>141</v>
      </c>
    </row>
    <row r="372" spans="1:7" x14ac:dyDescent="0.25">
      <c r="A372" s="33" t="s">
        <v>42</v>
      </c>
      <c r="B372" s="33" t="s">
        <v>207</v>
      </c>
      <c r="C372" s="403">
        <v>2.2000000000000002</v>
      </c>
      <c r="D372" s="35" t="s">
        <v>44</v>
      </c>
      <c r="E372" s="35">
        <v>2000</v>
      </c>
      <c r="F372" s="51">
        <v>28560</v>
      </c>
      <c r="G372" s="33" t="s">
        <v>141</v>
      </c>
    </row>
    <row r="373" spans="1:7" x14ac:dyDescent="0.25">
      <c r="A373" s="33" t="s">
        <v>42</v>
      </c>
      <c r="B373" s="33" t="s">
        <v>207</v>
      </c>
      <c r="C373" s="403">
        <v>2.5</v>
      </c>
      <c r="D373" s="35" t="s">
        <v>125</v>
      </c>
      <c r="E373" s="35">
        <v>2000</v>
      </c>
      <c r="F373" s="51">
        <v>29432</v>
      </c>
      <c r="G373" s="33" t="s">
        <v>141</v>
      </c>
    </row>
    <row r="374" spans="1:7" x14ac:dyDescent="0.25">
      <c r="A374" s="33" t="s">
        <v>42</v>
      </c>
      <c r="B374" s="33" t="s">
        <v>674</v>
      </c>
      <c r="C374" s="403">
        <v>2.2000000000000002</v>
      </c>
      <c r="D374" s="35" t="s">
        <v>44</v>
      </c>
      <c r="E374" s="35">
        <v>2000</v>
      </c>
      <c r="F374" s="51">
        <v>30220</v>
      </c>
      <c r="G374" s="33" t="s">
        <v>141</v>
      </c>
    </row>
    <row r="375" spans="1:7" x14ac:dyDescent="0.25">
      <c r="A375" s="33" t="s">
        <v>42</v>
      </c>
      <c r="B375" s="33" t="s">
        <v>674</v>
      </c>
      <c r="C375" s="403">
        <v>2.5</v>
      </c>
      <c r="D375" s="35" t="s">
        <v>125</v>
      </c>
      <c r="E375" s="35">
        <v>2000</v>
      </c>
      <c r="F375" s="51">
        <v>30789</v>
      </c>
      <c r="G375" s="33" t="s">
        <v>141</v>
      </c>
    </row>
    <row r="376" spans="1:7" x14ac:dyDescent="0.25">
      <c r="A376" s="33" t="s">
        <v>42</v>
      </c>
      <c r="B376" s="33" t="s">
        <v>674</v>
      </c>
      <c r="C376" s="403">
        <v>2.5</v>
      </c>
      <c r="D376" s="35" t="s">
        <v>44</v>
      </c>
      <c r="E376" s="35">
        <v>2000</v>
      </c>
      <c r="F376" s="51">
        <v>33776</v>
      </c>
      <c r="G376" s="33" t="s">
        <v>141</v>
      </c>
    </row>
    <row r="377" spans="1:7" x14ac:dyDescent="0.25">
      <c r="A377" s="33" t="s">
        <v>42</v>
      </c>
      <c r="B377" s="33" t="s">
        <v>674</v>
      </c>
      <c r="C377" s="403">
        <v>4.2</v>
      </c>
      <c r="D377" s="35" t="s">
        <v>125</v>
      </c>
      <c r="E377" s="35">
        <v>2000</v>
      </c>
      <c r="F377" s="51">
        <v>27900</v>
      </c>
      <c r="G377" s="33" t="s">
        <v>141</v>
      </c>
    </row>
    <row r="378" spans="1:7" x14ac:dyDescent="0.25">
      <c r="A378" s="33" t="s">
        <v>42</v>
      </c>
      <c r="B378" s="33" t="s">
        <v>151</v>
      </c>
      <c r="C378" s="221" t="s">
        <v>695</v>
      </c>
      <c r="D378" s="35" t="s">
        <v>125</v>
      </c>
      <c r="E378" s="35">
        <v>2000</v>
      </c>
      <c r="F378" s="51">
        <v>22139</v>
      </c>
      <c r="G378" s="33" t="s">
        <v>141</v>
      </c>
    </row>
    <row r="379" spans="1:7" x14ac:dyDescent="0.25">
      <c r="A379" s="33" t="s">
        <v>42</v>
      </c>
      <c r="B379" s="33" t="s">
        <v>151</v>
      </c>
      <c r="C379" s="221" t="s">
        <v>961</v>
      </c>
      <c r="D379" s="35" t="s">
        <v>125</v>
      </c>
      <c r="E379" s="35">
        <v>2000</v>
      </c>
      <c r="F379" s="51">
        <v>23356</v>
      </c>
      <c r="G379" s="33" t="s">
        <v>141</v>
      </c>
    </row>
    <row r="380" spans="1:7" x14ac:dyDescent="0.25">
      <c r="A380" s="33" t="s">
        <v>42</v>
      </c>
      <c r="B380" s="33" t="s">
        <v>151</v>
      </c>
      <c r="C380" s="221" t="s">
        <v>293</v>
      </c>
      <c r="D380" s="35" t="s">
        <v>125</v>
      </c>
      <c r="E380" s="35">
        <v>2000</v>
      </c>
      <c r="F380" s="51">
        <v>24870</v>
      </c>
      <c r="G380" s="33" t="s">
        <v>141</v>
      </c>
    </row>
    <row r="381" spans="1:7" x14ac:dyDescent="0.25">
      <c r="A381" s="33" t="s">
        <v>42</v>
      </c>
      <c r="B381" s="33" t="s">
        <v>151</v>
      </c>
      <c r="C381" s="221" t="s">
        <v>331</v>
      </c>
      <c r="D381" s="35" t="s">
        <v>125</v>
      </c>
      <c r="E381" s="35">
        <v>2000</v>
      </c>
      <c r="F381" s="51">
        <v>26807</v>
      </c>
      <c r="G381" s="33" t="s">
        <v>141</v>
      </c>
    </row>
    <row r="382" spans="1:7" x14ac:dyDescent="0.25">
      <c r="A382" s="33" t="s">
        <v>42</v>
      </c>
      <c r="B382" s="33" t="s">
        <v>612</v>
      </c>
      <c r="C382" s="403">
        <v>2.4</v>
      </c>
      <c r="D382" s="35" t="s">
        <v>125</v>
      </c>
      <c r="E382" s="35">
        <v>2000</v>
      </c>
      <c r="F382" s="51">
        <v>21324</v>
      </c>
      <c r="G382" s="33" t="s">
        <v>141</v>
      </c>
    </row>
    <row r="383" spans="1:7" x14ac:dyDescent="0.25">
      <c r="A383" s="33" t="s">
        <v>42</v>
      </c>
      <c r="B383" s="33" t="s">
        <v>769</v>
      </c>
      <c r="C383" s="403">
        <v>2.4</v>
      </c>
      <c r="D383" s="35" t="s">
        <v>125</v>
      </c>
      <c r="E383" s="35">
        <v>2000</v>
      </c>
      <c r="F383" s="51">
        <v>22767</v>
      </c>
      <c r="G383" s="33" t="s">
        <v>126</v>
      </c>
    </row>
    <row r="384" spans="1:7" x14ac:dyDescent="0.25">
      <c r="A384" s="33" t="s">
        <v>42</v>
      </c>
      <c r="B384" s="33" t="s">
        <v>172</v>
      </c>
      <c r="C384" s="403">
        <v>1.8</v>
      </c>
      <c r="D384" s="35" t="s">
        <v>125</v>
      </c>
      <c r="E384" s="35">
        <v>2000</v>
      </c>
      <c r="F384" s="51">
        <v>19658</v>
      </c>
      <c r="G384" s="33" t="s">
        <v>173</v>
      </c>
    </row>
    <row r="385" spans="1:8" x14ac:dyDescent="0.25">
      <c r="A385" s="33" t="s">
        <v>42</v>
      </c>
      <c r="B385" s="33" t="s">
        <v>527</v>
      </c>
      <c r="C385" s="403">
        <v>4</v>
      </c>
      <c r="D385" s="35" t="s">
        <v>120</v>
      </c>
      <c r="E385" s="35">
        <v>2000</v>
      </c>
      <c r="F385" s="51">
        <v>60528</v>
      </c>
      <c r="G385" s="33" t="s">
        <v>141</v>
      </c>
    </row>
    <row r="386" spans="1:8" x14ac:dyDescent="0.25">
      <c r="A386" s="33" t="s">
        <v>42</v>
      </c>
      <c r="B386" s="33" t="s">
        <v>527</v>
      </c>
      <c r="C386" s="403">
        <v>4.3</v>
      </c>
      <c r="D386" s="35" t="s">
        <v>120</v>
      </c>
      <c r="E386" s="35">
        <v>2000</v>
      </c>
      <c r="F386" s="51">
        <v>59972</v>
      </c>
      <c r="G386" s="33" t="s">
        <v>141</v>
      </c>
    </row>
    <row r="387" spans="1:8" x14ac:dyDescent="0.25">
      <c r="A387" s="33" t="s">
        <v>42</v>
      </c>
      <c r="B387" s="33" t="s">
        <v>528</v>
      </c>
      <c r="C387" s="403">
        <v>4</v>
      </c>
      <c r="D387" s="35" t="s">
        <v>120</v>
      </c>
      <c r="E387" s="35">
        <v>2000</v>
      </c>
      <c r="F387" s="51">
        <v>65303</v>
      </c>
      <c r="G387" s="33" t="s">
        <v>141</v>
      </c>
    </row>
    <row r="388" spans="1:8" x14ac:dyDescent="0.25">
      <c r="A388" s="33" t="s">
        <v>42</v>
      </c>
      <c r="B388" s="33" t="s">
        <v>528</v>
      </c>
      <c r="C388" s="403">
        <v>4.3</v>
      </c>
      <c r="D388" s="35" t="s">
        <v>120</v>
      </c>
      <c r="E388" s="35">
        <v>2000</v>
      </c>
      <c r="F388" s="51">
        <v>65525</v>
      </c>
      <c r="G388" s="33" t="s">
        <v>141</v>
      </c>
    </row>
    <row r="389" spans="1:8" x14ac:dyDescent="0.25">
      <c r="A389" s="33" t="s">
        <v>42</v>
      </c>
      <c r="B389" s="33" t="s">
        <v>529</v>
      </c>
      <c r="C389" s="403">
        <v>4</v>
      </c>
      <c r="D389" s="35" t="s">
        <v>120</v>
      </c>
      <c r="E389" s="35">
        <v>2000</v>
      </c>
      <c r="F389" s="51">
        <v>74410</v>
      </c>
      <c r="G389" s="33" t="s">
        <v>141</v>
      </c>
    </row>
    <row r="390" spans="1:8" x14ac:dyDescent="0.25">
      <c r="A390" s="33" t="s">
        <v>42</v>
      </c>
      <c r="B390" s="33" t="s">
        <v>529</v>
      </c>
      <c r="C390" s="403">
        <v>4.3</v>
      </c>
      <c r="D390" s="35" t="s">
        <v>120</v>
      </c>
      <c r="E390" s="35">
        <v>2000</v>
      </c>
      <c r="F390" s="51">
        <v>68302</v>
      </c>
      <c r="G390" s="33" t="s">
        <v>141</v>
      </c>
    </row>
    <row r="391" spans="1:8" x14ac:dyDescent="0.25">
      <c r="A391" s="33" t="s">
        <v>42</v>
      </c>
      <c r="B391" s="33" t="s">
        <v>770</v>
      </c>
      <c r="C391" s="403">
        <v>5</v>
      </c>
      <c r="D391" s="35" t="s">
        <v>125</v>
      </c>
      <c r="E391" s="35">
        <v>2000</v>
      </c>
      <c r="F391" s="51">
        <v>114731</v>
      </c>
      <c r="G391" s="33" t="s">
        <v>141</v>
      </c>
    </row>
    <row r="392" spans="1:8" x14ac:dyDescent="0.25">
      <c r="A392" s="33" t="s">
        <v>42</v>
      </c>
      <c r="B392" s="33" t="s">
        <v>850</v>
      </c>
      <c r="C392" s="403">
        <v>1.8</v>
      </c>
      <c r="D392" s="35" t="s">
        <v>120</v>
      </c>
      <c r="E392" s="35">
        <v>2000</v>
      </c>
      <c r="F392" s="51">
        <v>23561</v>
      </c>
      <c r="G392" s="33" t="s">
        <v>141</v>
      </c>
    </row>
    <row r="393" spans="1:8" x14ac:dyDescent="0.25">
      <c r="A393" s="33" t="s">
        <v>42</v>
      </c>
      <c r="B393" s="33" t="s">
        <v>351</v>
      </c>
      <c r="C393" s="403">
        <v>2</v>
      </c>
      <c r="D393" s="35" t="s">
        <v>120</v>
      </c>
      <c r="E393" s="35">
        <v>2000</v>
      </c>
      <c r="F393" s="51">
        <v>26000</v>
      </c>
      <c r="G393" s="33" t="s">
        <v>141</v>
      </c>
    </row>
    <row r="394" spans="1:8" x14ac:dyDescent="0.25">
      <c r="A394" s="33" t="s">
        <v>42</v>
      </c>
      <c r="B394" s="33" t="s">
        <v>351</v>
      </c>
      <c r="C394" s="403">
        <v>2.5</v>
      </c>
      <c r="D394" s="35" t="s">
        <v>120</v>
      </c>
      <c r="E394" s="35">
        <v>2000</v>
      </c>
      <c r="F394" s="51">
        <v>31320</v>
      </c>
      <c r="G394" s="33" t="s">
        <v>141</v>
      </c>
      <c r="H394" s="294"/>
    </row>
    <row r="395" spans="1:8" x14ac:dyDescent="0.25">
      <c r="A395" s="33" t="s">
        <v>42</v>
      </c>
      <c r="B395" s="33" t="s">
        <v>351</v>
      </c>
      <c r="C395" s="403">
        <v>2.5</v>
      </c>
      <c r="D395" s="35" t="s">
        <v>44</v>
      </c>
      <c r="E395" s="35">
        <v>2000</v>
      </c>
      <c r="F395" s="51">
        <v>32100</v>
      </c>
      <c r="G395" s="33" t="s">
        <v>141</v>
      </c>
      <c r="H395" s="294"/>
    </row>
    <row r="396" spans="1:8" x14ac:dyDescent="0.25">
      <c r="A396" s="33" t="s">
        <v>42</v>
      </c>
      <c r="B396" s="33" t="s">
        <v>351</v>
      </c>
      <c r="C396" s="403">
        <v>3</v>
      </c>
      <c r="D396" s="35" t="s">
        <v>120</v>
      </c>
      <c r="E396" s="35">
        <v>2000</v>
      </c>
      <c r="F396" s="51">
        <v>38025</v>
      </c>
      <c r="G396" s="33" t="s">
        <v>141</v>
      </c>
      <c r="H396" s="294"/>
    </row>
    <row r="397" spans="1:8" x14ac:dyDescent="0.25">
      <c r="A397" s="33" t="s">
        <v>42</v>
      </c>
      <c r="B397" s="33" t="s">
        <v>851</v>
      </c>
      <c r="C397" s="221">
        <v>2</v>
      </c>
      <c r="D397" s="35" t="s">
        <v>44</v>
      </c>
      <c r="E397" s="35">
        <v>2000</v>
      </c>
      <c r="F397" s="51">
        <v>28678</v>
      </c>
      <c r="G397" s="33" t="s">
        <v>141</v>
      </c>
      <c r="H397" s="294"/>
    </row>
    <row r="398" spans="1:8" x14ac:dyDescent="0.25">
      <c r="A398" s="33" t="s">
        <v>42</v>
      </c>
      <c r="B398" s="33" t="s">
        <v>675</v>
      </c>
      <c r="C398" s="403">
        <v>2.4</v>
      </c>
      <c r="D398" s="35" t="s">
        <v>120</v>
      </c>
      <c r="E398" s="35">
        <v>2000</v>
      </c>
      <c r="F398" s="51">
        <v>26032</v>
      </c>
      <c r="G398" s="33" t="s">
        <v>141</v>
      </c>
      <c r="H398" s="294"/>
    </row>
    <row r="399" spans="1:8" x14ac:dyDescent="0.25">
      <c r="A399" s="33" t="s">
        <v>42</v>
      </c>
      <c r="B399" s="33" t="s">
        <v>676</v>
      </c>
      <c r="C399" s="403">
        <v>2</v>
      </c>
      <c r="D399" s="35" t="s">
        <v>120</v>
      </c>
      <c r="E399" s="35">
        <v>2000</v>
      </c>
      <c r="F399" s="51">
        <v>27890</v>
      </c>
      <c r="G399" s="33" t="s">
        <v>141</v>
      </c>
      <c r="H399" s="294"/>
    </row>
    <row r="400" spans="1:8" x14ac:dyDescent="0.25">
      <c r="A400" s="33" t="s">
        <v>42</v>
      </c>
      <c r="B400" s="33" t="s">
        <v>676</v>
      </c>
      <c r="C400" s="403">
        <v>2.5</v>
      </c>
      <c r="D400" s="35" t="s">
        <v>120</v>
      </c>
      <c r="E400" s="35">
        <v>2000</v>
      </c>
      <c r="F400" s="51">
        <v>34542</v>
      </c>
      <c r="G400" s="33" t="s">
        <v>141</v>
      </c>
    </row>
    <row r="401" spans="1:7" x14ac:dyDescent="0.25">
      <c r="A401" s="33" t="s">
        <v>42</v>
      </c>
      <c r="B401" s="33" t="s">
        <v>772</v>
      </c>
      <c r="C401" s="403">
        <v>1.6</v>
      </c>
      <c r="D401" s="35" t="s">
        <v>125</v>
      </c>
      <c r="E401" s="35">
        <v>2000</v>
      </c>
      <c r="F401" s="51">
        <v>19890</v>
      </c>
      <c r="G401" s="33" t="s">
        <v>141</v>
      </c>
    </row>
    <row r="402" spans="1:7" x14ac:dyDescent="0.25">
      <c r="A402" s="33" t="s">
        <v>42</v>
      </c>
      <c r="B402" s="33" t="s">
        <v>772</v>
      </c>
      <c r="C402" s="403">
        <v>1.8</v>
      </c>
      <c r="D402" s="35" t="s">
        <v>44</v>
      </c>
      <c r="E402" s="35">
        <v>2000</v>
      </c>
      <c r="F402" s="51">
        <v>22479</v>
      </c>
      <c r="G402" s="33" t="s">
        <v>141</v>
      </c>
    </row>
    <row r="403" spans="1:7" x14ac:dyDescent="0.25">
      <c r="A403" s="33" t="s">
        <v>42</v>
      </c>
      <c r="B403" s="33" t="s">
        <v>773</v>
      </c>
      <c r="C403" s="403">
        <v>1.6</v>
      </c>
      <c r="D403" s="35" t="s">
        <v>125</v>
      </c>
      <c r="E403" s="35">
        <v>2000</v>
      </c>
      <c r="F403" s="51">
        <v>18814</v>
      </c>
      <c r="G403" s="33" t="s">
        <v>141</v>
      </c>
    </row>
    <row r="404" spans="1:7" x14ac:dyDescent="0.25">
      <c r="A404" s="33" t="s">
        <v>42</v>
      </c>
      <c r="B404" s="33" t="s">
        <v>773</v>
      </c>
      <c r="C404" s="403">
        <v>1.8</v>
      </c>
      <c r="D404" s="35" t="s">
        <v>44</v>
      </c>
      <c r="E404" s="35">
        <v>2000</v>
      </c>
      <c r="F404" s="51">
        <v>21240</v>
      </c>
      <c r="G404" s="33" t="s">
        <v>141</v>
      </c>
    </row>
    <row r="405" spans="1:7" x14ac:dyDescent="0.25">
      <c r="A405" s="33" t="s">
        <v>42</v>
      </c>
      <c r="B405" s="33" t="s">
        <v>677</v>
      </c>
      <c r="C405" s="403">
        <v>1.6</v>
      </c>
      <c r="D405" s="35" t="s">
        <v>125</v>
      </c>
      <c r="E405" s="35">
        <v>2000</v>
      </c>
      <c r="F405" s="51">
        <v>19004</v>
      </c>
      <c r="G405" s="33" t="s">
        <v>126</v>
      </c>
    </row>
    <row r="406" spans="1:7" x14ac:dyDescent="0.25">
      <c r="A406" s="33" t="s">
        <v>42</v>
      </c>
      <c r="B406" s="33" t="s">
        <v>677</v>
      </c>
      <c r="C406" s="403" t="s">
        <v>678</v>
      </c>
      <c r="D406" s="35" t="s">
        <v>125</v>
      </c>
      <c r="E406" s="35">
        <v>2000</v>
      </c>
      <c r="F406" s="51">
        <v>20978</v>
      </c>
      <c r="G406" s="33" t="s">
        <v>126</v>
      </c>
    </row>
    <row r="407" spans="1:7" x14ac:dyDescent="0.25">
      <c r="A407" s="33" t="s">
        <v>42</v>
      </c>
      <c r="B407" s="33" t="s">
        <v>677</v>
      </c>
      <c r="C407" s="403" t="s">
        <v>679</v>
      </c>
      <c r="D407" s="35" t="s">
        <v>44</v>
      </c>
      <c r="E407" s="35">
        <v>2000</v>
      </c>
      <c r="F407" s="51">
        <v>23675</v>
      </c>
      <c r="G407" s="33" t="s">
        <v>126</v>
      </c>
    </row>
    <row r="408" spans="1:7" x14ac:dyDescent="0.25">
      <c r="A408" s="33" t="s">
        <v>42</v>
      </c>
      <c r="B408" s="33" t="s">
        <v>677</v>
      </c>
      <c r="C408" s="403" t="s">
        <v>360</v>
      </c>
      <c r="D408" s="35" t="s">
        <v>125</v>
      </c>
      <c r="E408" s="35">
        <v>2000</v>
      </c>
      <c r="F408" s="51">
        <v>21210</v>
      </c>
      <c r="G408" s="33" t="s">
        <v>126</v>
      </c>
    </row>
    <row r="409" spans="1:7" x14ac:dyDescent="0.25">
      <c r="A409" s="33" t="s">
        <v>42</v>
      </c>
      <c r="B409" s="33" t="s">
        <v>677</v>
      </c>
      <c r="C409" s="403" t="s">
        <v>360</v>
      </c>
      <c r="D409" s="35" t="s">
        <v>44</v>
      </c>
      <c r="E409" s="35">
        <v>2000</v>
      </c>
      <c r="F409" s="51">
        <v>24012</v>
      </c>
      <c r="G409" s="33" t="s">
        <v>126</v>
      </c>
    </row>
    <row r="410" spans="1:7" x14ac:dyDescent="0.25">
      <c r="A410" s="33" t="s">
        <v>42</v>
      </c>
      <c r="B410" s="33" t="s">
        <v>153</v>
      </c>
      <c r="C410" s="403" t="s">
        <v>535</v>
      </c>
      <c r="D410" s="35" t="s">
        <v>120</v>
      </c>
      <c r="E410" s="35">
        <v>2000</v>
      </c>
      <c r="F410" s="51">
        <v>25341</v>
      </c>
      <c r="G410" s="33" t="s">
        <v>141</v>
      </c>
    </row>
    <row r="411" spans="1:7" x14ac:dyDescent="0.25">
      <c r="A411" s="33" t="s">
        <v>42</v>
      </c>
      <c r="B411" s="33" t="s">
        <v>681</v>
      </c>
      <c r="C411" s="403">
        <v>2</v>
      </c>
      <c r="D411" s="35" t="s">
        <v>120</v>
      </c>
      <c r="E411" s="35">
        <v>2000</v>
      </c>
      <c r="F411" s="51">
        <v>27120</v>
      </c>
      <c r="G411" s="33" t="s">
        <v>141</v>
      </c>
    </row>
    <row r="412" spans="1:7" x14ac:dyDescent="0.25">
      <c r="A412" s="33" t="s">
        <v>42</v>
      </c>
      <c r="B412" s="33" t="s">
        <v>681</v>
      </c>
      <c r="C412" s="403">
        <v>2.5</v>
      </c>
      <c r="D412" s="35" t="s">
        <v>120</v>
      </c>
      <c r="E412" s="35">
        <v>2000</v>
      </c>
      <c r="F412" s="51">
        <v>32209</v>
      </c>
      <c r="G412" s="33" t="s">
        <v>141</v>
      </c>
    </row>
    <row r="413" spans="1:7" x14ac:dyDescent="0.25">
      <c r="A413" s="33" t="s">
        <v>42</v>
      </c>
      <c r="B413" s="33" t="s">
        <v>681</v>
      </c>
      <c r="C413" s="403">
        <v>3</v>
      </c>
      <c r="D413" s="35" t="s">
        <v>120</v>
      </c>
      <c r="E413" s="35">
        <v>2000</v>
      </c>
      <c r="F413" s="51">
        <v>38340</v>
      </c>
      <c r="G413" s="33" t="s">
        <v>141</v>
      </c>
    </row>
    <row r="414" spans="1:7" x14ac:dyDescent="0.25">
      <c r="A414" s="33" t="s">
        <v>42</v>
      </c>
      <c r="B414" s="33" t="s">
        <v>682</v>
      </c>
      <c r="C414" s="403">
        <v>2.5</v>
      </c>
      <c r="D414" s="35" t="s">
        <v>120</v>
      </c>
      <c r="E414" s="35">
        <v>2000</v>
      </c>
      <c r="F414" s="51">
        <v>35098</v>
      </c>
      <c r="G414" s="33" t="s">
        <v>141</v>
      </c>
    </row>
    <row r="415" spans="1:7" x14ac:dyDescent="0.25">
      <c r="A415" s="33" t="s">
        <v>42</v>
      </c>
      <c r="B415" s="33" t="s">
        <v>683</v>
      </c>
      <c r="C415" s="403">
        <v>2</v>
      </c>
      <c r="D415" s="35" t="s">
        <v>44</v>
      </c>
      <c r="E415" s="35">
        <v>2000</v>
      </c>
      <c r="F415" s="51">
        <v>29120</v>
      </c>
      <c r="G415" s="33" t="s">
        <v>141</v>
      </c>
    </row>
    <row r="416" spans="1:7" x14ac:dyDescent="0.25">
      <c r="A416" s="33" t="s">
        <v>42</v>
      </c>
      <c r="B416" s="33" t="s">
        <v>683</v>
      </c>
      <c r="C416" s="403">
        <v>2.5</v>
      </c>
      <c r="D416" s="35" t="s">
        <v>120</v>
      </c>
      <c r="E416" s="35">
        <v>2000</v>
      </c>
      <c r="F416" s="51">
        <v>29540</v>
      </c>
      <c r="G416" s="33" t="s">
        <v>141</v>
      </c>
    </row>
    <row r="417" spans="1:7" x14ac:dyDescent="0.25">
      <c r="A417" s="33" t="s">
        <v>42</v>
      </c>
      <c r="B417" s="33" t="s">
        <v>683</v>
      </c>
      <c r="C417" s="403">
        <v>2.5</v>
      </c>
      <c r="D417" s="35" t="s">
        <v>44</v>
      </c>
      <c r="E417" s="35">
        <v>2000</v>
      </c>
      <c r="F417" s="51">
        <v>34120</v>
      </c>
      <c r="G417" s="33" t="s">
        <v>141</v>
      </c>
    </row>
    <row r="418" spans="1:7" x14ac:dyDescent="0.25">
      <c r="A418" s="33" t="s">
        <v>42</v>
      </c>
      <c r="B418" s="33" t="s">
        <v>613</v>
      </c>
      <c r="C418" s="403">
        <v>2</v>
      </c>
      <c r="D418" s="35" t="s">
        <v>120</v>
      </c>
      <c r="E418" s="35">
        <v>2000</v>
      </c>
      <c r="F418" s="51">
        <v>30654</v>
      </c>
      <c r="G418" s="33" t="s">
        <v>141</v>
      </c>
    </row>
    <row r="419" spans="1:7" x14ac:dyDescent="0.25">
      <c r="A419" s="33" t="s">
        <v>42</v>
      </c>
      <c r="B419" s="33" t="s">
        <v>613</v>
      </c>
      <c r="C419" s="403">
        <v>2</v>
      </c>
      <c r="D419" s="35" t="s">
        <v>120</v>
      </c>
      <c r="E419" s="35">
        <v>2000</v>
      </c>
      <c r="F419" s="51">
        <v>24213</v>
      </c>
      <c r="G419" s="33" t="s">
        <v>141</v>
      </c>
    </row>
    <row r="420" spans="1:7" x14ac:dyDescent="0.25">
      <c r="A420" s="33" t="s">
        <v>42</v>
      </c>
      <c r="B420" s="33" t="s">
        <v>613</v>
      </c>
      <c r="C420" s="403">
        <v>2.5</v>
      </c>
      <c r="D420" s="35" t="s">
        <v>44</v>
      </c>
      <c r="E420" s="35">
        <v>2000</v>
      </c>
      <c r="F420" s="51">
        <v>39014</v>
      </c>
      <c r="G420" s="33" t="s">
        <v>141</v>
      </c>
    </row>
    <row r="421" spans="1:7" x14ac:dyDescent="0.25">
      <c r="A421" s="33" t="s">
        <v>42</v>
      </c>
      <c r="B421" s="33" t="s">
        <v>613</v>
      </c>
      <c r="C421" s="403">
        <v>2.5</v>
      </c>
      <c r="D421" s="35" t="s">
        <v>120</v>
      </c>
      <c r="E421" s="35">
        <v>2000</v>
      </c>
      <c r="F421" s="51">
        <v>36675</v>
      </c>
      <c r="G421" s="33" t="s">
        <v>141</v>
      </c>
    </row>
    <row r="422" spans="1:7" x14ac:dyDescent="0.25">
      <c r="A422" s="33" t="s">
        <v>42</v>
      </c>
      <c r="B422" s="33" t="s">
        <v>613</v>
      </c>
      <c r="C422" s="403">
        <v>2.5</v>
      </c>
      <c r="D422" s="35" t="s">
        <v>120</v>
      </c>
      <c r="E422" s="35">
        <v>2000</v>
      </c>
      <c r="F422" s="51">
        <v>38900</v>
      </c>
      <c r="G422" s="33" t="s">
        <v>141</v>
      </c>
    </row>
    <row r="423" spans="1:7" x14ac:dyDescent="0.25">
      <c r="A423" s="33" t="s">
        <v>42</v>
      </c>
      <c r="B423" s="33" t="s">
        <v>613</v>
      </c>
      <c r="C423" s="221">
        <v>2.5</v>
      </c>
      <c r="D423" s="35" t="s">
        <v>44</v>
      </c>
      <c r="E423" s="35">
        <v>2000</v>
      </c>
      <c r="F423" s="51">
        <v>41450</v>
      </c>
      <c r="G423" s="33" t="s">
        <v>141</v>
      </c>
    </row>
    <row r="424" spans="1:7" x14ac:dyDescent="0.25">
      <c r="A424" s="33" t="s">
        <v>42</v>
      </c>
      <c r="B424" s="33" t="s">
        <v>613</v>
      </c>
      <c r="C424" s="403">
        <v>2.5</v>
      </c>
      <c r="D424" s="35" t="s">
        <v>120</v>
      </c>
      <c r="E424" s="35">
        <v>2000</v>
      </c>
      <c r="F424" s="51">
        <v>36754</v>
      </c>
      <c r="G424" s="33" t="s">
        <v>141</v>
      </c>
    </row>
    <row r="425" spans="1:7" x14ac:dyDescent="0.25">
      <c r="A425" s="33" t="s">
        <v>42</v>
      </c>
      <c r="B425" s="33" t="s">
        <v>613</v>
      </c>
      <c r="C425" s="403">
        <v>2.5</v>
      </c>
      <c r="D425" s="35" t="s">
        <v>44</v>
      </c>
      <c r="E425" s="35">
        <v>2000</v>
      </c>
      <c r="F425" s="51">
        <v>40990</v>
      </c>
      <c r="G425" s="33" t="s">
        <v>141</v>
      </c>
    </row>
    <row r="426" spans="1:7" x14ac:dyDescent="0.25">
      <c r="A426" s="33" t="s">
        <v>42</v>
      </c>
      <c r="B426" s="33" t="s">
        <v>613</v>
      </c>
      <c r="C426" s="403">
        <v>3</v>
      </c>
      <c r="D426" s="35" t="s">
        <v>125</v>
      </c>
      <c r="E426" s="35">
        <v>2000</v>
      </c>
      <c r="F426" s="51">
        <v>43867</v>
      </c>
      <c r="G426" s="33" t="s">
        <v>141</v>
      </c>
    </row>
    <row r="427" spans="1:7" x14ac:dyDescent="0.25">
      <c r="A427" s="33" t="s">
        <v>42</v>
      </c>
      <c r="B427" s="33" t="s">
        <v>613</v>
      </c>
      <c r="C427" s="403">
        <v>3</v>
      </c>
      <c r="D427" s="35" t="s">
        <v>44</v>
      </c>
      <c r="E427" s="35">
        <v>2000</v>
      </c>
      <c r="F427" s="51">
        <v>45650</v>
      </c>
      <c r="G427" s="33" t="s">
        <v>141</v>
      </c>
    </row>
    <row r="428" spans="1:7" x14ac:dyDescent="0.25">
      <c r="A428" s="33" t="s">
        <v>42</v>
      </c>
      <c r="B428" s="33" t="s">
        <v>613</v>
      </c>
      <c r="C428" s="403">
        <v>3</v>
      </c>
      <c r="D428" s="35" t="s">
        <v>120</v>
      </c>
      <c r="E428" s="35">
        <v>2000</v>
      </c>
      <c r="F428" s="51">
        <v>45981</v>
      </c>
      <c r="G428" s="33" t="s">
        <v>141</v>
      </c>
    </row>
    <row r="429" spans="1:7" x14ac:dyDescent="0.25">
      <c r="A429" s="33" t="s">
        <v>42</v>
      </c>
      <c r="B429" s="33" t="s">
        <v>613</v>
      </c>
      <c r="C429" s="403" t="s">
        <v>158</v>
      </c>
      <c r="D429" s="35" t="s">
        <v>120</v>
      </c>
      <c r="E429" s="35">
        <v>2000</v>
      </c>
      <c r="F429" s="51">
        <v>37816</v>
      </c>
      <c r="G429" s="33" t="s">
        <v>141</v>
      </c>
    </row>
    <row r="430" spans="1:7" x14ac:dyDescent="0.25">
      <c r="A430" s="33" t="s">
        <v>42</v>
      </c>
      <c r="B430" s="33" t="s">
        <v>947</v>
      </c>
      <c r="C430" s="403">
        <v>3</v>
      </c>
      <c r="D430" s="35" t="s">
        <v>120</v>
      </c>
      <c r="E430" s="35">
        <v>2000</v>
      </c>
      <c r="F430" s="51">
        <v>43824</v>
      </c>
      <c r="G430" s="33" t="s">
        <v>141</v>
      </c>
    </row>
    <row r="431" spans="1:7" x14ac:dyDescent="0.25">
      <c r="A431" s="33" t="s">
        <v>42</v>
      </c>
      <c r="B431" s="33" t="s">
        <v>852</v>
      </c>
      <c r="C431" s="403">
        <v>1</v>
      </c>
      <c r="D431" s="35" t="s">
        <v>125</v>
      </c>
      <c r="E431" s="35">
        <v>2000</v>
      </c>
      <c r="F431" s="51">
        <v>10540</v>
      </c>
      <c r="G431" s="33" t="s">
        <v>186</v>
      </c>
    </row>
    <row r="432" spans="1:7" x14ac:dyDescent="0.25">
      <c r="A432" s="33" t="s">
        <v>42</v>
      </c>
      <c r="B432" s="33" t="s">
        <v>852</v>
      </c>
      <c r="C432" s="403">
        <v>1</v>
      </c>
      <c r="D432" s="35" t="s">
        <v>44</v>
      </c>
      <c r="E432" s="35">
        <v>2000</v>
      </c>
      <c r="F432" s="51">
        <v>13234</v>
      </c>
      <c r="G432" s="33" t="s">
        <v>186</v>
      </c>
    </row>
    <row r="433" spans="1:7" x14ac:dyDescent="0.25">
      <c r="A433" s="33" t="s">
        <v>42</v>
      </c>
      <c r="B433" s="33" t="s">
        <v>852</v>
      </c>
      <c r="C433" s="403">
        <v>1.3</v>
      </c>
      <c r="D433" s="35" t="s">
        <v>125</v>
      </c>
      <c r="E433" s="35">
        <v>2000</v>
      </c>
      <c r="F433" s="51">
        <v>14961</v>
      </c>
      <c r="G433" s="33" t="s">
        <v>186</v>
      </c>
    </row>
    <row r="434" spans="1:7" x14ac:dyDescent="0.25">
      <c r="A434" s="33" t="s">
        <v>42</v>
      </c>
      <c r="B434" s="33" t="s">
        <v>852</v>
      </c>
      <c r="C434" s="403">
        <v>1.3</v>
      </c>
      <c r="D434" s="35" t="s">
        <v>44</v>
      </c>
      <c r="E434" s="35">
        <v>2000</v>
      </c>
      <c r="F434" s="51">
        <v>14027</v>
      </c>
      <c r="G434" s="33" t="s">
        <v>186</v>
      </c>
    </row>
    <row r="435" spans="1:7" x14ac:dyDescent="0.25">
      <c r="A435" s="33" t="s">
        <v>42</v>
      </c>
      <c r="B435" s="33" t="s">
        <v>1044</v>
      </c>
      <c r="C435" s="403" t="s">
        <v>1045</v>
      </c>
      <c r="D435" s="35" t="s">
        <v>44</v>
      </c>
      <c r="E435" s="35">
        <v>2000</v>
      </c>
      <c r="F435" s="51">
        <v>34984</v>
      </c>
      <c r="G435" s="33" t="s">
        <v>135</v>
      </c>
    </row>
    <row r="436" spans="1:7" x14ac:dyDescent="0.25">
      <c r="A436" s="33" t="s">
        <v>42</v>
      </c>
      <c r="B436" s="33" t="s">
        <v>1046</v>
      </c>
      <c r="C436" s="403" t="s">
        <v>1047</v>
      </c>
      <c r="D436" s="35" t="s">
        <v>125</v>
      </c>
      <c r="E436" s="35">
        <v>2000</v>
      </c>
      <c r="F436" s="51">
        <v>29653</v>
      </c>
      <c r="G436" s="33" t="s">
        <v>135</v>
      </c>
    </row>
    <row r="437" spans="1:7" x14ac:dyDescent="0.25">
      <c r="A437" s="33" t="s">
        <v>42</v>
      </c>
      <c r="B437" s="33" t="s">
        <v>1046</v>
      </c>
      <c r="C437" s="403" t="s">
        <v>1047</v>
      </c>
      <c r="D437" s="35" t="s">
        <v>44</v>
      </c>
      <c r="E437" s="35">
        <v>2000</v>
      </c>
      <c r="F437" s="51">
        <v>32318</v>
      </c>
      <c r="G437" s="33" t="s">
        <v>135</v>
      </c>
    </row>
    <row r="438" spans="1:7" x14ac:dyDescent="0.25">
      <c r="A438" s="33" t="s">
        <v>42</v>
      </c>
      <c r="B438" s="33" t="s">
        <v>1046</v>
      </c>
      <c r="C438" s="403" t="s">
        <v>1045</v>
      </c>
      <c r="D438" s="35" t="s">
        <v>125</v>
      </c>
      <c r="E438" s="35">
        <v>2000</v>
      </c>
      <c r="F438" s="51">
        <v>32318</v>
      </c>
      <c r="G438" s="33" t="s">
        <v>135</v>
      </c>
    </row>
    <row r="439" spans="1:7" x14ac:dyDescent="0.25">
      <c r="A439" s="33" t="s">
        <v>42</v>
      </c>
      <c r="B439" s="33" t="s">
        <v>948</v>
      </c>
      <c r="C439" s="403">
        <v>1.3</v>
      </c>
      <c r="D439" s="35" t="s">
        <v>125</v>
      </c>
      <c r="E439" s="35">
        <v>2000</v>
      </c>
      <c r="F439" s="51">
        <v>14011</v>
      </c>
      <c r="G439" s="33" t="s">
        <v>135</v>
      </c>
    </row>
    <row r="440" spans="1:7" x14ac:dyDescent="0.25">
      <c r="A440" s="33" t="s">
        <v>42</v>
      </c>
      <c r="B440" s="33" t="s">
        <v>948</v>
      </c>
      <c r="C440" s="403">
        <v>1.5</v>
      </c>
      <c r="D440" s="35" t="s">
        <v>125</v>
      </c>
      <c r="E440" s="35">
        <v>2000</v>
      </c>
      <c r="F440" s="51">
        <v>16976</v>
      </c>
      <c r="G440" s="33" t="s">
        <v>135</v>
      </c>
    </row>
    <row r="441" spans="1:7" x14ac:dyDescent="0.25">
      <c r="A441" s="33" t="s">
        <v>42</v>
      </c>
      <c r="B441" s="33" t="s">
        <v>948</v>
      </c>
      <c r="C441" s="403">
        <v>1.5</v>
      </c>
      <c r="D441" s="35" t="s">
        <v>44</v>
      </c>
      <c r="E441" s="35">
        <v>2000</v>
      </c>
      <c r="F441" s="51">
        <v>17234</v>
      </c>
      <c r="G441" s="33" t="s">
        <v>135</v>
      </c>
    </row>
    <row r="442" spans="1:7" x14ac:dyDescent="0.25">
      <c r="A442" s="33" t="s">
        <v>42</v>
      </c>
      <c r="B442" s="33" t="s">
        <v>853</v>
      </c>
      <c r="C442" s="403">
        <v>2</v>
      </c>
      <c r="D442" s="35" t="s">
        <v>125</v>
      </c>
      <c r="E442" s="35">
        <v>2000</v>
      </c>
      <c r="F442" s="51">
        <v>24998</v>
      </c>
      <c r="G442" s="33" t="s">
        <v>135</v>
      </c>
    </row>
    <row r="443" spans="1:7" x14ac:dyDescent="0.25">
      <c r="A443" s="33" t="s">
        <v>42</v>
      </c>
      <c r="B443" s="33" t="s">
        <v>853</v>
      </c>
      <c r="C443" s="403">
        <v>2</v>
      </c>
      <c r="D443" s="35" t="s">
        <v>44</v>
      </c>
      <c r="E443" s="35">
        <v>2000</v>
      </c>
      <c r="F443" s="51">
        <v>25956</v>
      </c>
      <c r="G443" s="33" t="s">
        <v>135</v>
      </c>
    </row>
    <row r="444" spans="1:7" x14ac:dyDescent="0.25">
      <c r="A444" s="33" t="s">
        <v>42</v>
      </c>
      <c r="B444" s="33" t="s">
        <v>853</v>
      </c>
      <c r="C444" s="403" t="s">
        <v>360</v>
      </c>
      <c r="D444" s="35" t="s">
        <v>125</v>
      </c>
      <c r="E444" s="35">
        <v>2000</v>
      </c>
      <c r="F444" s="51">
        <v>25642</v>
      </c>
      <c r="G444" s="33" t="s">
        <v>135</v>
      </c>
    </row>
    <row r="445" spans="1:7" x14ac:dyDescent="0.25">
      <c r="A445" s="33" t="s">
        <v>42</v>
      </c>
      <c r="B445" s="33" t="s">
        <v>949</v>
      </c>
      <c r="C445" s="403" t="s">
        <v>950</v>
      </c>
      <c r="D445" s="35" t="s">
        <v>125</v>
      </c>
      <c r="E445" s="35">
        <v>2000</v>
      </c>
      <c r="F445" s="51">
        <v>34890</v>
      </c>
      <c r="G445" s="33" t="s">
        <v>160</v>
      </c>
    </row>
    <row r="446" spans="1:7" x14ac:dyDescent="0.25">
      <c r="A446" s="33" t="s">
        <v>42</v>
      </c>
      <c r="B446" s="33" t="s">
        <v>949</v>
      </c>
      <c r="C446" s="403" t="s">
        <v>950</v>
      </c>
      <c r="D446" s="35" t="s">
        <v>44</v>
      </c>
      <c r="E446" s="35">
        <v>2000</v>
      </c>
      <c r="F446" s="51">
        <v>37500</v>
      </c>
      <c r="G446" s="33" t="s">
        <v>160</v>
      </c>
    </row>
    <row r="447" spans="1:7" x14ac:dyDescent="0.25">
      <c r="A447" s="33" t="s">
        <v>42</v>
      </c>
      <c r="B447" s="33" t="s">
        <v>949</v>
      </c>
      <c r="C447" s="403" t="s">
        <v>774</v>
      </c>
      <c r="D447" s="35" t="s">
        <v>120</v>
      </c>
      <c r="E447" s="35">
        <v>2000</v>
      </c>
      <c r="F447" s="51">
        <v>32190</v>
      </c>
      <c r="G447" s="33" t="s">
        <v>160</v>
      </c>
    </row>
    <row r="448" spans="1:7" x14ac:dyDescent="0.25">
      <c r="A448" s="33" t="s">
        <v>42</v>
      </c>
      <c r="B448" s="33" t="s">
        <v>949</v>
      </c>
      <c r="C448" s="403" t="s">
        <v>774</v>
      </c>
      <c r="D448" s="35" t="s">
        <v>44</v>
      </c>
      <c r="E448" s="35">
        <v>2000</v>
      </c>
      <c r="F448" s="51">
        <v>35543</v>
      </c>
      <c r="G448" s="33" t="s">
        <v>160</v>
      </c>
    </row>
    <row r="449" spans="1:7" x14ac:dyDescent="0.25">
      <c r="A449" s="33" t="s">
        <v>42</v>
      </c>
      <c r="B449" s="33" t="s">
        <v>951</v>
      </c>
      <c r="C449" s="403">
        <v>3.4</v>
      </c>
      <c r="D449" s="35" t="s">
        <v>120</v>
      </c>
      <c r="E449" s="35">
        <v>2000</v>
      </c>
      <c r="F449" s="51">
        <v>40121</v>
      </c>
      <c r="G449" s="33" t="s">
        <v>160</v>
      </c>
    </row>
    <row r="450" spans="1:7" x14ac:dyDescent="0.25">
      <c r="A450" s="33" t="s">
        <v>42</v>
      </c>
      <c r="B450" s="33" t="s">
        <v>951</v>
      </c>
      <c r="C450" s="403">
        <v>3.4</v>
      </c>
      <c r="D450" s="35" t="s">
        <v>44</v>
      </c>
      <c r="E450" s="35">
        <v>2000</v>
      </c>
      <c r="F450" s="51">
        <v>43556</v>
      </c>
      <c r="G450" s="33" t="s">
        <v>160</v>
      </c>
    </row>
    <row r="451" spans="1:7" x14ac:dyDescent="0.25">
      <c r="A451" s="33" t="s">
        <v>42</v>
      </c>
      <c r="B451" s="33" t="s">
        <v>614</v>
      </c>
      <c r="C451" s="403" t="s">
        <v>616</v>
      </c>
      <c r="D451" s="35" t="s">
        <v>120</v>
      </c>
      <c r="E451" s="35">
        <v>2000</v>
      </c>
      <c r="F451" s="51">
        <v>41002</v>
      </c>
      <c r="G451" s="33" t="s">
        <v>135</v>
      </c>
    </row>
    <row r="452" spans="1:7" x14ac:dyDescent="0.25">
      <c r="A452" s="33" t="s">
        <v>42</v>
      </c>
      <c r="B452" s="33" t="s">
        <v>614</v>
      </c>
      <c r="C452" s="403" t="s">
        <v>616</v>
      </c>
      <c r="D452" s="35" t="s">
        <v>44</v>
      </c>
      <c r="E452" s="35">
        <v>2000</v>
      </c>
      <c r="F452" s="51">
        <v>41997</v>
      </c>
      <c r="G452" s="33" t="s">
        <v>135</v>
      </c>
    </row>
    <row r="453" spans="1:7" x14ac:dyDescent="0.25">
      <c r="A453" s="33" t="s">
        <v>42</v>
      </c>
      <c r="B453" s="33" t="s">
        <v>614</v>
      </c>
      <c r="C453" s="403" t="s">
        <v>774</v>
      </c>
      <c r="D453" s="35" t="s">
        <v>120</v>
      </c>
      <c r="E453" s="35">
        <v>2000</v>
      </c>
      <c r="F453" s="51">
        <v>34310</v>
      </c>
      <c r="G453" s="33" t="s">
        <v>135</v>
      </c>
    </row>
    <row r="454" spans="1:7" x14ac:dyDescent="0.25">
      <c r="A454" s="33" t="s">
        <v>42</v>
      </c>
      <c r="B454" s="33" t="s">
        <v>614</v>
      </c>
      <c r="C454" s="403" t="s">
        <v>775</v>
      </c>
      <c r="D454" s="35" t="s">
        <v>44</v>
      </c>
      <c r="E454" s="35">
        <v>2000</v>
      </c>
      <c r="F454" s="51">
        <v>37987</v>
      </c>
      <c r="G454" s="33" t="s">
        <v>135</v>
      </c>
    </row>
    <row r="455" spans="1:7" x14ac:dyDescent="0.25">
      <c r="A455" s="33" t="s">
        <v>42</v>
      </c>
      <c r="B455" s="33" t="s">
        <v>614</v>
      </c>
      <c r="C455" s="403" t="s">
        <v>777</v>
      </c>
      <c r="D455" s="35" t="s">
        <v>120</v>
      </c>
      <c r="E455" s="35">
        <v>2000</v>
      </c>
      <c r="F455" s="51">
        <v>40125</v>
      </c>
      <c r="G455" s="33" t="s">
        <v>135</v>
      </c>
    </row>
    <row r="456" spans="1:7" x14ac:dyDescent="0.25">
      <c r="A456" s="33" t="s">
        <v>42</v>
      </c>
      <c r="B456" s="33" t="s">
        <v>614</v>
      </c>
      <c r="C456" s="403" t="s">
        <v>777</v>
      </c>
      <c r="D456" s="35" t="s">
        <v>44</v>
      </c>
      <c r="E456" s="35">
        <v>2000</v>
      </c>
      <c r="F456" s="51">
        <v>44300</v>
      </c>
      <c r="G456" s="33" t="s">
        <v>135</v>
      </c>
    </row>
    <row r="457" spans="1:7" x14ac:dyDescent="0.25">
      <c r="A457" s="33" t="s">
        <v>42</v>
      </c>
      <c r="B457" s="33" t="s">
        <v>778</v>
      </c>
      <c r="C457" s="403">
        <v>2.2000000000000002</v>
      </c>
      <c r="D457" s="35" t="s">
        <v>125</v>
      </c>
      <c r="E457" s="35">
        <v>2000</v>
      </c>
      <c r="F457" s="51">
        <v>29375</v>
      </c>
      <c r="G457" s="33" t="s">
        <v>135</v>
      </c>
    </row>
    <row r="458" spans="1:7" x14ac:dyDescent="0.25">
      <c r="A458" s="33" t="s">
        <v>42</v>
      </c>
      <c r="B458" s="33" t="s">
        <v>778</v>
      </c>
      <c r="C458" s="403">
        <v>2.2000000000000002</v>
      </c>
      <c r="D458" s="35" t="s">
        <v>44</v>
      </c>
      <c r="E458" s="35">
        <v>2000</v>
      </c>
      <c r="F458" s="51">
        <v>32041</v>
      </c>
      <c r="G458" s="33" t="s">
        <v>135</v>
      </c>
    </row>
    <row r="459" spans="1:7" x14ac:dyDescent="0.25">
      <c r="A459" s="33" t="s">
        <v>42</v>
      </c>
      <c r="B459" s="33" t="s">
        <v>778</v>
      </c>
      <c r="C459" s="403">
        <v>2.4</v>
      </c>
      <c r="D459" s="35" t="s">
        <v>125</v>
      </c>
      <c r="E459" s="35">
        <v>2000</v>
      </c>
      <c r="F459" s="51">
        <v>27154</v>
      </c>
      <c r="G459" s="33" t="s">
        <v>135</v>
      </c>
    </row>
    <row r="460" spans="1:7" x14ac:dyDescent="0.25">
      <c r="A460" s="33" t="s">
        <v>42</v>
      </c>
      <c r="B460" s="33" t="s">
        <v>778</v>
      </c>
      <c r="C460" s="403">
        <v>2.4</v>
      </c>
      <c r="D460" s="35" t="s">
        <v>44</v>
      </c>
      <c r="E460" s="35">
        <v>2000</v>
      </c>
      <c r="F460" s="51">
        <v>29820</v>
      </c>
      <c r="G460" s="33" t="s">
        <v>135</v>
      </c>
    </row>
    <row r="461" spans="1:7" x14ac:dyDescent="0.25">
      <c r="A461" s="33" t="s">
        <v>42</v>
      </c>
      <c r="B461" s="33" t="s">
        <v>778</v>
      </c>
      <c r="C461" s="403">
        <v>3</v>
      </c>
      <c r="D461" s="35" t="s">
        <v>125</v>
      </c>
      <c r="E461" s="35">
        <v>2000</v>
      </c>
      <c r="F461" s="51">
        <v>31456</v>
      </c>
      <c r="G461" s="33" t="s">
        <v>135</v>
      </c>
    </row>
    <row r="462" spans="1:7" x14ac:dyDescent="0.25">
      <c r="A462" s="33" t="s">
        <v>42</v>
      </c>
      <c r="B462" s="33" t="s">
        <v>778</v>
      </c>
      <c r="C462" s="403">
        <v>3</v>
      </c>
      <c r="D462" s="35" t="s">
        <v>44</v>
      </c>
      <c r="E462" s="35">
        <v>2000</v>
      </c>
      <c r="F462" s="51">
        <v>34234</v>
      </c>
      <c r="G462" s="33" t="s">
        <v>135</v>
      </c>
    </row>
    <row r="463" spans="1:7" x14ac:dyDescent="0.25">
      <c r="A463" s="33" t="s">
        <v>42</v>
      </c>
      <c r="B463" s="61" t="s">
        <v>188</v>
      </c>
      <c r="C463" s="403">
        <v>2.4</v>
      </c>
      <c r="D463" s="35" t="s">
        <v>120</v>
      </c>
      <c r="E463" s="35">
        <v>2000</v>
      </c>
      <c r="F463" s="95">
        <v>19130</v>
      </c>
      <c r="G463" s="33" t="s">
        <v>189</v>
      </c>
    </row>
    <row r="464" spans="1:7" x14ac:dyDescent="0.25">
      <c r="A464" s="33" t="s">
        <v>42</v>
      </c>
      <c r="B464" s="61" t="s">
        <v>188</v>
      </c>
      <c r="C464" s="403" t="s">
        <v>950</v>
      </c>
      <c r="D464" s="35" t="s">
        <v>120</v>
      </c>
      <c r="E464" s="35">
        <v>2000</v>
      </c>
      <c r="F464" s="95">
        <v>20166</v>
      </c>
      <c r="G464" s="33" t="s">
        <v>189</v>
      </c>
    </row>
    <row r="465" spans="1:7" x14ac:dyDescent="0.25">
      <c r="A465" s="33" t="s">
        <v>42</v>
      </c>
      <c r="B465" s="61" t="s">
        <v>188</v>
      </c>
      <c r="C465" s="403" t="s">
        <v>950</v>
      </c>
      <c r="D465" s="35" t="s">
        <v>44</v>
      </c>
      <c r="E465" s="35">
        <v>2000</v>
      </c>
      <c r="F465" s="95">
        <v>21498</v>
      </c>
      <c r="G465" s="33" t="s">
        <v>189</v>
      </c>
    </row>
    <row r="466" spans="1:7" x14ac:dyDescent="0.25">
      <c r="A466" s="33" t="s">
        <v>42</v>
      </c>
      <c r="B466" s="33" t="s">
        <v>780</v>
      </c>
      <c r="C466" s="403">
        <v>2</v>
      </c>
      <c r="D466" s="35" t="s">
        <v>44</v>
      </c>
      <c r="E466" s="35">
        <v>2000</v>
      </c>
      <c r="F466" s="51">
        <v>27654</v>
      </c>
      <c r="G466" s="33" t="s">
        <v>141</v>
      </c>
    </row>
    <row r="467" spans="1:7" x14ac:dyDescent="0.25">
      <c r="A467" s="33" t="s">
        <v>42</v>
      </c>
      <c r="B467" s="33" t="s">
        <v>780</v>
      </c>
      <c r="C467" s="403" t="s">
        <v>360</v>
      </c>
      <c r="D467" s="35" t="s">
        <v>125</v>
      </c>
      <c r="E467" s="35">
        <v>2000</v>
      </c>
      <c r="F467" s="51">
        <v>19659</v>
      </c>
      <c r="G467" s="33" t="s">
        <v>141</v>
      </c>
    </row>
    <row r="468" spans="1:7" x14ac:dyDescent="0.25">
      <c r="A468" s="33" t="s">
        <v>42</v>
      </c>
      <c r="B468" s="33" t="s">
        <v>1048</v>
      </c>
      <c r="C468" s="403">
        <v>1.8</v>
      </c>
      <c r="D468" s="35" t="s">
        <v>125</v>
      </c>
      <c r="E468" s="35">
        <v>2000</v>
      </c>
      <c r="F468" s="51">
        <v>25544</v>
      </c>
      <c r="G468" s="33" t="s">
        <v>141</v>
      </c>
    </row>
    <row r="469" spans="1:7" x14ac:dyDescent="0.25">
      <c r="A469" s="33" t="s">
        <v>42</v>
      </c>
      <c r="B469" s="33" t="s">
        <v>1048</v>
      </c>
      <c r="C469" s="403">
        <v>1.8</v>
      </c>
      <c r="D469" s="35" t="s">
        <v>44</v>
      </c>
      <c r="E469" s="35">
        <v>2000</v>
      </c>
      <c r="F469" s="51">
        <v>28209</v>
      </c>
      <c r="G469" s="33" t="s">
        <v>141</v>
      </c>
    </row>
    <row r="470" spans="1:7" x14ac:dyDescent="0.25">
      <c r="A470" s="33" t="s">
        <v>42</v>
      </c>
      <c r="B470" s="33" t="s">
        <v>1049</v>
      </c>
      <c r="C470" s="403">
        <v>3.3</v>
      </c>
      <c r="D470" s="35" t="s">
        <v>44</v>
      </c>
      <c r="E470" s="35">
        <v>2000</v>
      </c>
      <c r="F470" s="51">
        <v>31319</v>
      </c>
      <c r="G470" s="33" t="s">
        <v>141</v>
      </c>
    </row>
    <row r="471" spans="1:7" x14ac:dyDescent="0.25">
      <c r="A471" s="33" t="s">
        <v>42</v>
      </c>
      <c r="B471" s="33" t="s">
        <v>1050</v>
      </c>
      <c r="C471" s="403">
        <v>2.4</v>
      </c>
      <c r="D471" s="35" t="s">
        <v>125</v>
      </c>
      <c r="E471" s="35">
        <v>2000</v>
      </c>
      <c r="F471" s="51">
        <v>28653</v>
      </c>
      <c r="G471" s="33" t="s">
        <v>141</v>
      </c>
    </row>
    <row r="472" spans="1:7" s="304" customFormat="1" x14ac:dyDescent="0.25">
      <c r="A472" s="33" t="s">
        <v>42</v>
      </c>
      <c r="B472" s="33" t="s">
        <v>1050</v>
      </c>
      <c r="C472" s="403">
        <v>2.4</v>
      </c>
      <c r="D472" s="35" t="s">
        <v>44</v>
      </c>
      <c r="E472" s="35">
        <v>2000</v>
      </c>
      <c r="F472" s="51">
        <v>31952</v>
      </c>
      <c r="G472" s="33" t="s">
        <v>141</v>
      </c>
    </row>
    <row r="473" spans="1:7" s="304" customFormat="1" x14ac:dyDescent="0.25">
      <c r="A473" s="33" t="s">
        <v>42</v>
      </c>
      <c r="B473" s="33" t="s">
        <v>1050</v>
      </c>
      <c r="C473" s="403">
        <v>3</v>
      </c>
      <c r="D473" s="35" t="s">
        <v>125</v>
      </c>
      <c r="E473" s="35">
        <v>2000</v>
      </c>
      <c r="F473" s="51">
        <v>31985</v>
      </c>
      <c r="G473" s="33" t="s">
        <v>141</v>
      </c>
    </row>
    <row r="474" spans="1:7" s="304" customFormat="1" x14ac:dyDescent="0.25">
      <c r="A474" s="33" t="s">
        <v>42</v>
      </c>
      <c r="B474" s="33" t="s">
        <v>1050</v>
      </c>
      <c r="C474" s="403">
        <v>3</v>
      </c>
      <c r="D474" s="35" t="s">
        <v>44</v>
      </c>
      <c r="E474" s="35">
        <v>2000</v>
      </c>
      <c r="F474" s="51">
        <v>35295</v>
      </c>
      <c r="G474" s="33" t="s">
        <v>141</v>
      </c>
    </row>
    <row r="475" spans="1:7" s="304" customFormat="1" x14ac:dyDescent="0.25">
      <c r="A475" s="33" t="s">
        <v>42</v>
      </c>
      <c r="B475" s="33" t="s">
        <v>1051</v>
      </c>
      <c r="C475" s="221" t="s">
        <v>290</v>
      </c>
      <c r="D475" s="35" t="s">
        <v>44</v>
      </c>
      <c r="E475" s="35">
        <v>2000</v>
      </c>
      <c r="F475" s="52">
        <v>49043</v>
      </c>
      <c r="G475" s="33" t="s">
        <v>147</v>
      </c>
    </row>
    <row r="476" spans="1:7" s="304" customFormat="1" x14ac:dyDescent="0.25">
      <c r="A476" s="33" t="s">
        <v>42</v>
      </c>
      <c r="B476" s="33" t="s">
        <v>1051</v>
      </c>
      <c r="C476" s="221" t="s">
        <v>4522</v>
      </c>
      <c r="D476" s="35" t="s">
        <v>44</v>
      </c>
      <c r="E476" s="35">
        <v>2000</v>
      </c>
      <c r="F476" s="52">
        <v>48402</v>
      </c>
      <c r="G476" s="33" t="s">
        <v>147</v>
      </c>
    </row>
    <row r="477" spans="1:7" s="304" customFormat="1" x14ac:dyDescent="0.25">
      <c r="A477" s="33" t="s">
        <v>42</v>
      </c>
      <c r="B477" s="33" t="s">
        <v>1051</v>
      </c>
      <c r="C477" s="221" t="s">
        <v>194</v>
      </c>
      <c r="D477" s="35" t="s">
        <v>44</v>
      </c>
      <c r="E477" s="35">
        <v>2000</v>
      </c>
      <c r="F477" s="52">
        <v>47756</v>
      </c>
      <c r="G477" s="33" t="s">
        <v>147</v>
      </c>
    </row>
    <row r="478" spans="1:7" s="304" customFormat="1" x14ac:dyDescent="0.25">
      <c r="A478" s="33" t="s">
        <v>42</v>
      </c>
      <c r="B478" s="33" t="s">
        <v>1051</v>
      </c>
      <c r="C478" s="221" t="s">
        <v>860</v>
      </c>
      <c r="D478" s="35" t="s">
        <v>44</v>
      </c>
      <c r="E478" s="35">
        <v>2000</v>
      </c>
      <c r="F478" s="52">
        <v>46024</v>
      </c>
      <c r="G478" s="33" t="s">
        <v>147</v>
      </c>
    </row>
    <row r="479" spans="1:7" s="304" customFormat="1" x14ac:dyDescent="0.25">
      <c r="A479" s="33" t="s">
        <v>42</v>
      </c>
      <c r="B479" s="33" t="s">
        <v>1052</v>
      </c>
      <c r="C479" s="221">
        <v>4</v>
      </c>
      <c r="D479" s="35" t="s">
        <v>44</v>
      </c>
      <c r="E479" s="35">
        <v>2000</v>
      </c>
      <c r="F479" s="52">
        <v>42203</v>
      </c>
      <c r="G479" s="33" t="s">
        <v>147</v>
      </c>
    </row>
    <row r="480" spans="1:7" s="304" customFormat="1" x14ac:dyDescent="0.25">
      <c r="A480" s="33" t="s">
        <v>42</v>
      </c>
      <c r="B480" s="33" t="s">
        <v>1052</v>
      </c>
      <c r="C480" s="221">
        <v>3.4</v>
      </c>
      <c r="D480" s="35" t="s">
        <v>44</v>
      </c>
      <c r="E480" s="35">
        <v>2000</v>
      </c>
      <c r="F480" s="52">
        <v>33540</v>
      </c>
      <c r="G480" s="33" t="s">
        <v>147</v>
      </c>
    </row>
    <row r="481" spans="1:8" s="304" customFormat="1" x14ac:dyDescent="0.25">
      <c r="A481" s="33" t="s">
        <v>42</v>
      </c>
      <c r="B481" s="33" t="s">
        <v>1052</v>
      </c>
      <c r="C481" s="221">
        <v>3</v>
      </c>
      <c r="D481" s="35" t="s">
        <v>44</v>
      </c>
      <c r="E481" s="35">
        <v>2000</v>
      </c>
      <c r="F481" s="52">
        <v>30608</v>
      </c>
      <c r="G481" s="33" t="s">
        <v>147</v>
      </c>
      <c r="H481" s="303"/>
    </row>
    <row r="482" spans="1:8" x14ac:dyDescent="0.25">
      <c r="A482" s="33" t="s">
        <v>42</v>
      </c>
      <c r="B482" s="33" t="s">
        <v>1052</v>
      </c>
      <c r="C482" s="221">
        <v>2.7</v>
      </c>
      <c r="D482" s="35" t="s">
        <v>44</v>
      </c>
      <c r="E482" s="35">
        <v>2000</v>
      </c>
      <c r="F482" s="52">
        <v>29320</v>
      </c>
      <c r="G482" s="33" t="s">
        <v>147</v>
      </c>
    </row>
    <row r="483" spans="1:8" x14ac:dyDescent="0.25">
      <c r="A483" s="33" t="s">
        <v>42</v>
      </c>
      <c r="B483" s="33" t="s">
        <v>155</v>
      </c>
      <c r="C483" s="403" t="s">
        <v>361</v>
      </c>
      <c r="D483" s="35" t="s">
        <v>156</v>
      </c>
      <c r="E483" s="35">
        <v>2000</v>
      </c>
      <c r="F483" s="51">
        <v>21340</v>
      </c>
      <c r="G483" s="33" t="s">
        <v>141</v>
      </c>
    </row>
    <row r="484" spans="1:8" x14ac:dyDescent="0.25">
      <c r="A484" s="33" t="s">
        <v>42</v>
      </c>
      <c r="B484" s="33" t="s">
        <v>155</v>
      </c>
      <c r="C484" s="403" t="s">
        <v>361</v>
      </c>
      <c r="D484" s="35" t="s">
        <v>44</v>
      </c>
      <c r="E484" s="35">
        <v>2000</v>
      </c>
      <c r="F484" s="51">
        <v>26890</v>
      </c>
      <c r="G484" s="33" t="s">
        <v>141</v>
      </c>
    </row>
    <row r="485" spans="1:8" x14ac:dyDescent="0.25">
      <c r="A485" s="33" t="s">
        <v>42</v>
      </c>
      <c r="B485" s="33" t="s">
        <v>686</v>
      </c>
      <c r="C485" s="403">
        <v>2</v>
      </c>
      <c r="D485" s="35" t="s">
        <v>120</v>
      </c>
      <c r="E485" s="35">
        <v>2000</v>
      </c>
      <c r="F485" s="51">
        <v>23678</v>
      </c>
      <c r="G485" s="33" t="s">
        <v>141</v>
      </c>
    </row>
    <row r="486" spans="1:8" x14ac:dyDescent="0.25">
      <c r="A486" s="33" t="s">
        <v>42</v>
      </c>
      <c r="B486" s="33" t="s">
        <v>686</v>
      </c>
      <c r="C486" s="403">
        <v>2</v>
      </c>
      <c r="D486" s="35" t="s">
        <v>44</v>
      </c>
      <c r="E486" s="35">
        <v>2000</v>
      </c>
      <c r="F486" s="51">
        <v>29786</v>
      </c>
      <c r="G486" s="33" t="s">
        <v>141</v>
      </c>
    </row>
    <row r="487" spans="1:8" x14ac:dyDescent="0.25">
      <c r="A487" s="33" t="s">
        <v>42</v>
      </c>
      <c r="B487" s="33" t="s">
        <v>686</v>
      </c>
      <c r="C487" s="403" t="s">
        <v>361</v>
      </c>
      <c r="D487" s="35" t="s">
        <v>120</v>
      </c>
      <c r="E487" s="35">
        <v>2000</v>
      </c>
      <c r="F487" s="51">
        <v>29780</v>
      </c>
      <c r="G487" s="33" t="s">
        <v>141</v>
      </c>
    </row>
    <row r="488" spans="1:8" x14ac:dyDescent="0.25">
      <c r="A488" s="33" t="s">
        <v>42</v>
      </c>
      <c r="B488" s="33" t="s">
        <v>686</v>
      </c>
      <c r="C488" s="403" t="s">
        <v>361</v>
      </c>
      <c r="D488" s="35" t="s">
        <v>44</v>
      </c>
      <c r="E488" s="35">
        <v>2000</v>
      </c>
      <c r="F488" s="51">
        <v>31760</v>
      </c>
      <c r="G488" s="33" t="s">
        <v>141</v>
      </c>
    </row>
    <row r="489" spans="1:8" x14ac:dyDescent="0.25">
      <c r="A489" s="33" t="s">
        <v>42</v>
      </c>
      <c r="B489" s="33" t="s">
        <v>1053</v>
      </c>
      <c r="C489" s="403" t="s">
        <v>1054</v>
      </c>
      <c r="D489" s="35" t="s">
        <v>120</v>
      </c>
      <c r="E489" s="35">
        <v>2000</v>
      </c>
      <c r="F489" s="51">
        <v>15748</v>
      </c>
      <c r="G489" s="33" t="s">
        <v>189</v>
      </c>
    </row>
    <row r="490" spans="1:8" x14ac:dyDescent="0.25">
      <c r="A490" s="33" t="s">
        <v>42</v>
      </c>
      <c r="B490" s="33" t="s">
        <v>1053</v>
      </c>
      <c r="C490" s="403" t="s">
        <v>1054</v>
      </c>
      <c r="D490" s="35" t="s">
        <v>44</v>
      </c>
      <c r="E490" s="35">
        <v>2000</v>
      </c>
      <c r="F490" s="51">
        <v>18547</v>
      </c>
      <c r="G490" s="33" t="s">
        <v>189</v>
      </c>
    </row>
    <row r="491" spans="1:8" s="309" customFormat="1" x14ac:dyDescent="0.25">
      <c r="A491" s="33" t="s">
        <v>42</v>
      </c>
      <c r="B491" s="33" t="s">
        <v>157</v>
      </c>
      <c r="C491" s="403">
        <v>1.8</v>
      </c>
      <c r="D491" s="35" t="s">
        <v>120</v>
      </c>
      <c r="E491" s="35">
        <v>2000</v>
      </c>
      <c r="F491" s="51">
        <v>31286</v>
      </c>
      <c r="G491" s="33" t="s">
        <v>141</v>
      </c>
    </row>
    <row r="492" spans="1:8" s="309" customFormat="1" x14ac:dyDescent="0.25">
      <c r="A492" s="33" t="s">
        <v>42</v>
      </c>
      <c r="B492" s="33" t="s">
        <v>157</v>
      </c>
      <c r="C492" s="403">
        <v>2.4</v>
      </c>
      <c r="D492" s="35" t="s">
        <v>44</v>
      </c>
      <c r="E492" s="35">
        <v>2000</v>
      </c>
      <c r="F492" s="51">
        <v>34928</v>
      </c>
      <c r="G492" s="33" t="s">
        <v>141</v>
      </c>
    </row>
    <row r="493" spans="1:8" s="309" customFormat="1" x14ac:dyDescent="0.25">
      <c r="A493" s="33" t="s">
        <v>42</v>
      </c>
      <c r="B493" s="33" t="s">
        <v>157</v>
      </c>
      <c r="C493" s="403">
        <v>2.5</v>
      </c>
      <c r="D493" s="35" t="s">
        <v>120</v>
      </c>
      <c r="E493" s="35">
        <v>2000</v>
      </c>
      <c r="F493" s="51">
        <v>32340</v>
      </c>
      <c r="G493" s="33" t="s">
        <v>141</v>
      </c>
    </row>
    <row r="494" spans="1:8" s="309" customFormat="1" x14ac:dyDescent="0.25">
      <c r="A494" s="33" t="s">
        <v>42</v>
      </c>
      <c r="B494" s="33" t="s">
        <v>157</v>
      </c>
      <c r="C494" s="403">
        <v>2.5</v>
      </c>
      <c r="D494" s="35" t="s">
        <v>44</v>
      </c>
      <c r="E494" s="35">
        <v>2000</v>
      </c>
      <c r="F494" s="51">
        <v>36600</v>
      </c>
      <c r="G494" s="33" t="s">
        <v>141</v>
      </c>
    </row>
    <row r="495" spans="1:8" s="309" customFormat="1" x14ac:dyDescent="0.25">
      <c r="A495" s="33" t="s">
        <v>42</v>
      </c>
      <c r="B495" s="33" t="s">
        <v>854</v>
      </c>
      <c r="C495" s="403">
        <v>2</v>
      </c>
      <c r="D495" s="35" t="s">
        <v>125</v>
      </c>
      <c r="E495" s="35">
        <v>2000</v>
      </c>
      <c r="F495" s="51">
        <v>23670</v>
      </c>
      <c r="G495" s="33" t="s">
        <v>141</v>
      </c>
    </row>
    <row r="496" spans="1:8" s="309" customFormat="1" x14ac:dyDescent="0.25">
      <c r="A496" s="33" t="s">
        <v>42</v>
      </c>
      <c r="B496" s="33" t="s">
        <v>854</v>
      </c>
      <c r="C496" s="403">
        <v>2</v>
      </c>
      <c r="D496" s="35" t="s">
        <v>44</v>
      </c>
      <c r="E496" s="35">
        <v>2000</v>
      </c>
      <c r="F496" s="51">
        <v>25855</v>
      </c>
      <c r="G496" s="33" t="s">
        <v>141</v>
      </c>
    </row>
    <row r="497" spans="1:9" s="309" customFormat="1" x14ac:dyDescent="0.25">
      <c r="A497" s="33" t="s">
        <v>42</v>
      </c>
      <c r="B497" s="33" t="s">
        <v>952</v>
      </c>
      <c r="C497" s="403" t="s">
        <v>953</v>
      </c>
      <c r="D497" s="35" t="s">
        <v>125</v>
      </c>
      <c r="E497" s="35">
        <v>2000</v>
      </c>
      <c r="F497" s="51">
        <v>11340</v>
      </c>
      <c r="G497" s="33" t="s">
        <v>141</v>
      </c>
    </row>
    <row r="498" spans="1:9" s="309" customFormat="1" x14ac:dyDescent="0.25">
      <c r="A498" s="33" t="s">
        <v>42</v>
      </c>
      <c r="B498" s="33" t="s">
        <v>952</v>
      </c>
      <c r="C498" s="403" t="s">
        <v>954</v>
      </c>
      <c r="D498" s="35" t="s">
        <v>125</v>
      </c>
      <c r="E498" s="35">
        <v>2000</v>
      </c>
      <c r="F498" s="51">
        <v>14620</v>
      </c>
      <c r="G498" s="33" t="s">
        <v>141</v>
      </c>
    </row>
    <row r="499" spans="1:9" x14ac:dyDescent="0.25">
      <c r="A499" s="33" t="s">
        <v>42</v>
      </c>
      <c r="B499" s="33" t="s">
        <v>952</v>
      </c>
      <c r="C499" s="403" t="s">
        <v>954</v>
      </c>
      <c r="D499" s="35" t="s">
        <v>44</v>
      </c>
      <c r="E499" s="35">
        <v>2000</v>
      </c>
      <c r="F499" s="51">
        <v>14620</v>
      </c>
      <c r="G499" s="33" t="s">
        <v>141</v>
      </c>
    </row>
    <row r="500" spans="1:9" x14ac:dyDescent="0.25">
      <c r="A500" s="33" t="s">
        <v>42</v>
      </c>
      <c r="B500" s="33" t="s">
        <v>952</v>
      </c>
      <c r="C500" s="403" t="s">
        <v>955</v>
      </c>
      <c r="D500" s="35" t="s">
        <v>125</v>
      </c>
      <c r="E500" s="35">
        <v>2000</v>
      </c>
      <c r="F500" s="51">
        <v>15082</v>
      </c>
      <c r="G500" s="33" t="s">
        <v>141</v>
      </c>
    </row>
    <row r="501" spans="1:9" s="67" customFormat="1" x14ac:dyDescent="0.25">
      <c r="A501" s="33" t="s">
        <v>42</v>
      </c>
      <c r="B501" s="33" t="s">
        <v>781</v>
      </c>
      <c r="C501" s="403">
        <v>1.5</v>
      </c>
      <c r="D501" s="35" t="s">
        <v>125</v>
      </c>
      <c r="E501" s="35">
        <v>2000</v>
      </c>
      <c r="F501" s="51">
        <v>19786</v>
      </c>
      <c r="G501" s="33" t="s">
        <v>141</v>
      </c>
      <c r="I501" s="81"/>
    </row>
    <row r="502" spans="1:9" s="67" customFormat="1" x14ac:dyDescent="0.25">
      <c r="A502" s="33" t="s">
        <v>42</v>
      </c>
      <c r="B502" s="33" t="s">
        <v>781</v>
      </c>
      <c r="C502" s="403">
        <v>1.5</v>
      </c>
      <c r="D502" s="35" t="s">
        <v>44</v>
      </c>
      <c r="E502" s="35">
        <v>2000</v>
      </c>
      <c r="F502" s="51">
        <v>21321</v>
      </c>
      <c r="G502" s="33" t="s">
        <v>141</v>
      </c>
      <c r="I502" s="81"/>
    </row>
    <row r="503" spans="1:9" s="67" customFormat="1" x14ac:dyDescent="0.25">
      <c r="A503" s="33" t="s">
        <v>42</v>
      </c>
      <c r="B503" s="33" t="s">
        <v>287</v>
      </c>
      <c r="C503" s="403">
        <v>1.3</v>
      </c>
      <c r="D503" s="35" t="s">
        <v>125</v>
      </c>
      <c r="E503" s="35">
        <v>2000</v>
      </c>
      <c r="F503" s="51">
        <v>13460</v>
      </c>
      <c r="G503" s="33" t="s">
        <v>141</v>
      </c>
      <c r="I503" s="81"/>
    </row>
    <row r="504" spans="1:9" s="67" customFormat="1" x14ac:dyDescent="0.25">
      <c r="A504" s="33" t="s">
        <v>42</v>
      </c>
      <c r="B504" s="33" t="s">
        <v>287</v>
      </c>
      <c r="C504" s="403">
        <v>1.5</v>
      </c>
      <c r="D504" s="35" t="s">
        <v>125</v>
      </c>
      <c r="E504" s="35">
        <v>2000</v>
      </c>
      <c r="F504" s="51">
        <v>19735</v>
      </c>
      <c r="G504" s="33" t="s">
        <v>141</v>
      </c>
      <c r="I504" s="81"/>
    </row>
    <row r="505" spans="1:9" x14ac:dyDescent="0.25">
      <c r="A505" s="33" t="s">
        <v>42</v>
      </c>
      <c r="B505" s="33" t="s">
        <v>287</v>
      </c>
      <c r="C505" s="403">
        <v>1.6</v>
      </c>
      <c r="D505" s="35" t="s">
        <v>125</v>
      </c>
      <c r="E505" s="35">
        <v>2000</v>
      </c>
      <c r="F505" s="51">
        <v>17348</v>
      </c>
      <c r="G505" s="33" t="s">
        <v>141</v>
      </c>
    </row>
    <row r="506" spans="1:9" x14ac:dyDescent="0.25">
      <c r="A506" s="33" t="s">
        <v>42</v>
      </c>
      <c r="B506" s="33" t="s">
        <v>287</v>
      </c>
      <c r="C506" s="403">
        <v>1.6</v>
      </c>
      <c r="D506" s="35" t="s">
        <v>44</v>
      </c>
      <c r="E506" s="35">
        <v>2000</v>
      </c>
      <c r="F506" s="51">
        <v>20224</v>
      </c>
      <c r="G506" s="33" t="s">
        <v>141</v>
      </c>
    </row>
    <row r="507" spans="1:9" x14ac:dyDescent="0.25">
      <c r="A507" s="33" t="s">
        <v>42</v>
      </c>
      <c r="B507" s="33" t="s">
        <v>287</v>
      </c>
      <c r="C507" s="403" t="s">
        <v>209</v>
      </c>
      <c r="D507" s="35" t="s">
        <v>125</v>
      </c>
      <c r="E507" s="35">
        <v>2000</v>
      </c>
      <c r="F507" s="51">
        <v>18025</v>
      </c>
      <c r="G507" s="33" t="s">
        <v>141</v>
      </c>
    </row>
    <row r="508" spans="1:9" x14ac:dyDescent="0.25">
      <c r="A508" s="33" t="s">
        <v>42</v>
      </c>
      <c r="B508" s="33" t="s">
        <v>287</v>
      </c>
      <c r="C508" s="403" t="s">
        <v>209</v>
      </c>
      <c r="D508" s="35" t="s">
        <v>44</v>
      </c>
      <c r="E508" s="35">
        <v>2000</v>
      </c>
      <c r="F508" s="51">
        <v>20346</v>
      </c>
      <c r="G508" s="33" t="s">
        <v>141</v>
      </c>
    </row>
    <row r="509" spans="1:9" x14ac:dyDescent="0.25">
      <c r="A509" s="33" t="s">
        <v>42</v>
      </c>
      <c r="B509" s="33" t="s">
        <v>287</v>
      </c>
      <c r="C509" s="403" t="s">
        <v>288</v>
      </c>
      <c r="D509" s="35" t="s">
        <v>125</v>
      </c>
      <c r="E509" s="35">
        <v>2000</v>
      </c>
      <c r="F509" s="51">
        <v>18580</v>
      </c>
      <c r="G509" s="33" t="s">
        <v>141</v>
      </c>
    </row>
    <row r="510" spans="1:9" x14ac:dyDescent="0.25">
      <c r="A510" s="33" t="s">
        <v>42</v>
      </c>
      <c r="B510" s="33" t="s">
        <v>287</v>
      </c>
      <c r="C510" s="403" t="s">
        <v>288</v>
      </c>
      <c r="D510" s="35" t="s">
        <v>44</v>
      </c>
      <c r="E510" s="35">
        <v>2000</v>
      </c>
      <c r="F510" s="51">
        <v>20346</v>
      </c>
      <c r="G510" s="33" t="s">
        <v>141</v>
      </c>
    </row>
    <row r="511" spans="1:9" x14ac:dyDescent="0.25">
      <c r="A511" s="33" t="s">
        <v>42</v>
      </c>
      <c r="B511" s="33" t="s">
        <v>159</v>
      </c>
      <c r="C511" s="403">
        <v>2</v>
      </c>
      <c r="D511" s="35" t="s">
        <v>120</v>
      </c>
      <c r="E511" s="35">
        <v>2000</v>
      </c>
      <c r="F511" s="51">
        <v>24998</v>
      </c>
      <c r="G511" s="33" t="s">
        <v>160</v>
      </c>
    </row>
    <row r="512" spans="1:9" x14ac:dyDescent="0.25">
      <c r="A512" s="33" t="s">
        <v>42</v>
      </c>
      <c r="B512" s="33" t="s">
        <v>159</v>
      </c>
      <c r="C512" s="403">
        <v>2</v>
      </c>
      <c r="D512" s="35" t="s">
        <v>44</v>
      </c>
      <c r="E512" s="35">
        <v>2000</v>
      </c>
      <c r="F512" s="51">
        <v>28789</v>
      </c>
      <c r="G512" s="33" t="s">
        <v>160</v>
      </c>
    </row>
    <row r="513" spans="1:7" x14ac:dyDescent="0.25">
      <c r="A513" s="33" t="s">
        <v>42</v>
      </c>
      <c r="B513" s="33" t="s">
        <v>855</v>
      </c>
      <c r="C513" s="403" t="s">
        <v>414</v>
      </c>
      <c r="D513" s="35" t="s">
        <v>120</v>
      </c>
      <c r="E513" s="35">
        <v>2000</v>
      </c>
      <c r="F513" s="51">
        <v>24567</v>
      </c>
      <c r="G513" s="33" t="s">
        <v>160</v>
      </c>
    </row>
    <row r="514" spans="1:7" x14ac:dyDescent="0.25">
      <c r="A514" s="33" t="s">
        <v>42</v>
      </c>
      <c r="B514" s="33" t="s">
        <v>855</v>
      </c>
      <c r="C514" s="403" t="s">
        <v>414</v>
      </c>
      <c r="D514" s="35" t="s">
        <v>44</v>
      </c>
      <c r="E514" s="35">
        <v>2000</v>
      </c>
      <c r="F514" s="51">
        <v>28345</v>
      </c>
      <c r="G514" s="33" t="s">
        <v>160</v>
      </c>
    </row>
    <row r="515" spans="1:7" x14ac:dyDescent="0.25">
      <c r="A515" s="33" t="s">
        <v>42</v>
      </c>
      <c r="B515" s="33" t="s">
        <v>956</v>
      </c>
      <c r="C515" s="403">
        <v>1.3</v>
      </c>
      <c r="D515" s="35" t="s">
        <v>125</v>
      </c>
      <c r="E515" s="35">
        <v>2000</v>
      </c>
      <c r="F515" s="51">
        <v>11806</v>
      </c>
      <c r="G515" s="33" t="s">
        <v>141</v>
      </c>
    </row>
    <row r="516" spans="1:7" x14ac:dyDescent="0.25">
      <c r="A516" s="33" t="s">
        <v>42</v>
      </c>
      <c r="B516" s="33" t="s">
        <v>956</v>
      </c>
      <c r="C516" s="403">
        <v>1.5</v>
      </c>
      <c r="D516" s="35" t="s">
        <v>125</v>
      </c>
      <c r="E516" s="35">
        <v>2000</v>
      </c>
      <c r="F516" s="51">
        <v>14527</v>
      </c>
      <c r="G516" s="33" t="s">
        <v>141</v>
      </c>
    </row>
    <row r="517" spans="1:7" x14ac:dyDescent="0.25">
      <c r="A517" s="33" t="s">
        <v>42</v>
      </c>
      <c r="B517" s="33" t="s">
        <v>617</v>
      </c>
      <c r="C517" s="221" t="s">
        <v>3929</v>
      </c>
      <c r="D517" s="35" t="s">
        <v>44</v>
      </c>
      <c r="E517" s="35">
        <v>2000</v>
      </c>
      <c r="F517" s="52">
        <v>24375</v>
      </c>
      <c r="G517" s="33" t="s">
        <v>147</v>
      </c>
    </row>
    <row r="518" spans="1:7" x14ac:dyDescent="0.25">
      <c r="A518" s="33" t="s">
        <v>42</v>
      </c>
      <c r="B518" s="33" t="s">
        <v>618</v>
      </c>
      <c r="C518" s="221" t="s">
        <v>4191</v>
      </c>
      <c r="D518" s="35" t="s">
        <v>44</v>
      </c>
      <c r="E518" s="35">
        <v>2000</v>
      </c>
      <c r="F518" s="52">
        <v>25650</v>
      </c>
      <c r="G518" s="33" t="s">
        <v>147</v>
      </c>
    </row>
    <row r="519" spans="1:7" s="319" customFormat="1" x14ac:dyDescent="0.25">
      <c r="A519" s="77" t="s">
        <v>42</v>
      </c>
      <c r="B519" s="77" t="s">
        <v>6147</v>
      </c>
      <c r="C519" s="323" t="s">
        <v>4469</v>
      </c>
      <c r="D519" s="78" t="s">
        <v>43</v>
      </c>
      <c r="E519" s="78">
        <v>2000</v>
      </c>
      <c r="F519" s="355">
        <v>25590</v>
      </c>
      <c r="G519" s="33"/>
    </row>
    <row r="520" spans="1:7" s="319" customFormat="1" x14ac:dyDescent="0.25">
      <c r="A520" s="77" t="s">
        <v>42</v>
      </c>
      <c r="B520" s="77" t="s">
        <v>782</v>
      </c>
      <c r="C520" s="323">
        <v>1.6</v>
      </c>
      <c r="D520" s="78" t="s">
        <v>110</v>
      </c>
      <c r="E520" s="78">
        <v>2000</v>
      </c>
      <c r="F520" s="97">
        <v>16050</v>
      </c>
      <c r="G520" s="77" t="s">
        <v>141</v>
      </c>
    </row>
    <row r="521" spans="1:7" s="319" customFormat="1" x14ac:dyDescent="0.25">
      <c r="A521" s="77" t="s">
        <v>42</v>
      </c>
      <c r="B521" s="77" t="s">
        <v>782</v>
      </c>
      <c r="C521" s="323">
        <v>1.6</v>
      </c>
      <c r="D521" s="78" t="s">
        <v>110</v>
      </c>
      <c r="E521" s="78">
        <v>2000</v>
      </c>
      <c r="F521" s="97">
        <v>16050</v>
      </c>
      <c r="G521" s="77" t="s">
        <v>141</v>
      </c>
    </row>
    <row r="522" spans="1:7" s="319" customFormat="1" x14ac:dyDescent="0.25">
      <c r="A522" s="77" t="s">
        <v>42</v>
      </c>
      <c r="B522" s="77" t="s">
        <v>782</v>
      </c>
      <c r="C522" s="323">
        <v>1.6</v>
      </c>
      <c r="D522" s="78" t="s">
        <v>110</v>
      </c>
      <c r="E522" s="78">
        <v>2000</v>
      </c>
      <c r="F522" s="97">
        <v>16450</v>
      </c>
      <c r="G522" s="77" t="s">
        <v>147</v>
      </c>
    </row>
    <row r="523" spans="1:7" s="319" customFormat="1" x14ac:dyDescent="0.25">
      <c r="A523" s="77" t="s">
        <v>42</v>
      </c>
      <c r="B523" s="77" t="s">
        <v>782</v>
      </c>
      <c r="C523" s="323">
        <v>1.8</v>
      </c>
      <c r="D523" s="78" t="s">
        <v>110</v>
      </c>
      <c r="E523" s="78">
        <v>2000</v>
      </c>
      <c r="F523" s="97">
        <v>16460</v>
      </c>
      <c r="G523" s="77" t="s">
        <v>3059</v>
      </c>
    </row>
    <row r="524" spans="1:7" s="319" customFormat="1" x14ac:dyDescent="0.25">
      <c r="A524" s="33" t="s">
        <v>42</v>
      </c>
      <c r="B524" s="33" t="s">
        <v>362</v>
      </c>
      <c r="C524" s="221">
        <v>3.4</v>
      </c>
      <c r="D524" s="35" t="s">
        <v>43</v>
      </c>
      <c r="E524" s="35">
        <v>2000</v>
      </c>
      <c r="F524" s="52">
        <v>52173.333333333299</v>
      </c>
      <c r="G524" s="33" t="s">
        <v>364</v>
      </c>
    </row>
    <row r="525" spans="1:7" s="319" customFormat="1" x14ac:dyDescent="0.25">
      <c r="A525" s="33" t="s">
        <v>42</v>
      </c>
      <c r="B525" s="33" t="s">
        <v>362</v>
      </c>
      <c r="C525" s="221">
        <v>4</v>
      </c>
      <c r="D525" s="35" t="s">
        <v>43</v>
      </c>
      <c r="E525" s="35">
        <v>2000</v>
      </c>
      <c r="F525" s="52">
        <v>57566.666666666701</v>
      </c>
      <c r="G525" s="33" t="s">
        <v>363</v>
      </c>
    </row>
    <row r="526" spans="1:7" s="319" customFormat="1" x14ac:dyDescent="0.25">
      <c r="A526" s="33" t="s">
        <v>42</v>
      </c>
      <c r="B526" s="33" t="s">
        <v>362</v>
      </c>
      <c r="C526" s="221">
        <v>4</v>
      </c>
      <c r="D526" s="35" t="s">
        <v>43</v>
      </c>
      <c r="E526" s="35">
        <v>2000</v>
      </c>
      <c r="F526" s="52">
        <v>56173.333333333299</v>
      </c>
      <c r="G526" s="33" t="s">
        <v>364</v>
      </c>
    </row>
    <row r="527" spans="1:7" s="319" customFormat="1" x14ac:dyDescent="0.25">
      <c r="A527" s="33" t="s">
        <v>42</v>
      </c>
      <c r="B527" s="33" t="s">
        <v>362</v>
      </c>
      <c r="C527" s="221">
        <v>4.2</v>
      </c>
      <c r="D527" s="35" t="s">
        <v>43</v>
      </c>
      <c r="E527" s="35">
        <v>2000</v>
      </c>
      <c r="F527" s="52">
        <v>67930</v>
      </c>
      <c r="G527" s="33" t="s">
        <v>363</v>
      </c>
    </row>
    <row r="528" spans="1:7" s="319" customFormat="1" x14ac:dyDescent="0.25">
      <c r="A528" s="33" t="s">
        <v>42</v>
      </c>
      <c r="B528" s="33" t="s">
        <v>362</v>
      </c>
      <c r="C528" s="221">
        <v>4.2</v>
      </c>
      <c r="D528" s="35" t="s">
        <v>43</v>
      </c>
      <c r="E528" s="35">
        <v>2000</v>
      </c>
      <c r="F528" s="52">
        <v>62400</v>
      </c>
      <c r="G528" s="33" t="s">
        <v>364</v>
      </c>
    </row>
    <row r="529" spans="1:11" s="319" customFormat="1" x14ac:dyDescent="0.25">
      <c r="A529" s="77" t="s">
        <v>42</v>
      </c>
      <c r="B529" s="77" t="s">
        <v>1183</v>
      </c>
      <c r="C529" s="323" t="s">
        <v>4468</v>
      </c>
      <c r="D529" s="78" t="s">
        <v>125</v>
      </c>
      <c r="E529" s="78">
        <v>2000</v>
      </c>
      <c r="F529" s="355">
        <v>11000</v>
      </c>
      <c r="G529" s="77" t="s">
        <v>4464</v>
      </c>
    </row>
    <row r="530" spans="1:11" s="319" customFormat="1" x14ac:dyDescent="0.25">
      <c r="A530" s="77" t="s">
        <v>42</v>
      </c>
      <c r="B530" s="77" t="s">
        <v>1183</v>
      </c>
      <c r="C530" s="323" t="s">
        <v>4572</v>
      </c>
      <c r="D530" s="78" t="s">
        <v>125</v>
      </c>
      <c r="E530" s="78">
        <v>2000</v>
      </c>
      <c r="F530" s="355">
        <f>(F529+F531)/2</f>
        <v>11486.5</v>
      </c>
      <c r="G530" s="77" t="s">
        <v>2974</v>
      </c>
    </row>
    <row r="531" spans="1:11" s="319" customFormat="1" x14ac:dyDescent="0.25">
      <c r="A531" s="77" t="s">
        <v>42</v>
      </c>
      <c r="B531" s="77" t="s">
        <v>1183</v>
      </c>
      <c r="C531" s="323" t="s">
        <v>4471</v>
      </c>
      <c r="D531" s="78" t="s">
        <v>125</v>
      </c>
      <c r="E531" s="78">
        <v>2000</v>
      </c>
      <c r="F531" s="355">
        <v>11973</v>
      </c>
      <c r="G531" s="77" t="s">
        <v>4464</v>
      </c>
    </row>
    <row r="532" spans="1:11" s="319" customFormat="1" x14ac:dyDescent="0.25">
      <c r="A532" s="77" t="s">
        <v>42</v>
      </c>
      <c r="B532" s="77" t="s">
        <v>1183</v>
      </c>
      <c r="C532" s="323" t="s">
        <v>4472</v>
      </c>
      <c r="D532" s="78" t="s">
        <v>110</v>
      </c>
      <c r="E532" s="78">
        <v>2000</v>
      </c>
      <c r="F532" s="355">
        <v>13121</v>
      </c>
      <c r="G532" s="77" t="s">
        <v>1960</v>
      </c>
    </row>
    <row r="533" spans="1:11" x14ac:dyDescent="0.25">
      <c r="A533" s="77" t="s">
        <v>42</v>
      </c>
      <c r="B533" s="77" t="s">
        <v>1183</v>
      </c>
      <c r="C533" s="323" t="s">
        <v>4469</v>
      </c>
      <c r="D533" s="78" t="s">
        <v>110</v>
      </c>
      <c r="E533" s="78">
        <v>2000</v>
      </c>
      <c r="F533" s="355">
        <v>14600</v>
      </c>
      <c r="G533" s="77" t="s">
        <v>1960</v>
      </c>
    </row>
    <row r="534" spans="1:11" x14ac:dyDescent="0.25">
      <c r="A534" s="77" t="s">
        <v>42</v>
      </c>
      <c r="B534" s="77" t="s">
        <v>1183</v>
      </c>
      <c r="C534" s="405">
        <v>1.4</v>
      </c>
      <c r="D534" s="78" t="s">
        <v>125</v>
      </c>
      <c r="E534" s="78">
        <v>2000</v>
      </c>
      <c r="F534" s="99">
        <v>13239</v>
      </c>
      <c r="G534" s="33" t="s">
        <v>1443</v>
      </c>
    </row>
    <row r="535" spans="1:11" x14ac:dyDescent="0.25">
      <c r="A535" s="77" t="s">
        <v>42</v>
      </c>
      <c r="B535" s="77" t="s">
        <v>1502</v>
      </c>
      <c r="C535" s="323" t="s">
        <v>4470</v>
      </c>
      <c r="D535" s="78" t="s">
        <v>125</v>
      </c>
      <c r="E535" s="78">
        <v>2000</v>
      </c>
      <c r="F535" s="355">
        <v>12500</v>
      </c>
      <c r="G535" s="77" t="s">
        <v>3006</v>
      </c>
    </row>
    <row r="536" spans="1:11" x14ac:dyDescent="0.25">
      <c r="A536" s="77" t="s">
        <v>42</v>
      </c>
      <c r="B536" s="61" t="s">
        <v>2946</v>
      </c>
      <c r="C536" s="323" t="s">
        <v>6539</v>
      </c>
      <c r="D536" s="78" t="s">
        <v>43</v>
      </c>
      <c r="E536" s="236" t="s">
        <v>967</v>
      </c>
      <c r="F536" s="97">
        <v>37651</v>
      </c>
      <c r="G536" s="77" t="s">
        <v>2947</v>
      </c>
    </row>
    <row r="537" spans="1:11" x14ac:dyDescent="0.25">
      <c r="A537" s="77" t="s">
        <v>42</v>
      </c>
      <c r="B537" s="61" t="s">
        <v>2946</v>
      </c>
      <c r="C537" s="323" t="s">
        <v>6539</v>
      </c>
      <c r="D537" s="78" t="s">
        <v>43</v>
      </c>
      <c r="E537" s="236" t="s">
        <v>967</v>
      </c>
      <c r="F537" s="97">
        <v>38663</v>
      </c>
      <c r="G537" s="77" t="s">
        <v>2943</v>
      </c>
    </row>
    <row r="538" spans="1:11" x14ac:dyDescent="0.25">
      <c r="A538" s="33" t="s">
        <v>42</v>
      </c>
      <c r="B538" s="33" t="s">
        <v>1055</v>
      </c>
      <c r="C538" s="221">
        <v>1.5</v>
      </c>
      <c r="D538" s="35" t="s">
        <v>110</v>
      </c>
      <c r="E538" s="35">
        <v>2000</v>
      </c>
      <c r="F538" s="52">
        <v>10500</v>
      </c>
      <c r="G538" s="33" t="s">
        <v>421</v>
      </c>
    </row>
    <row r="539" spans="1:11" x14ac:dyDescent="0.25">
      <c r="A539" s="141" t="s">
        <v>42</v>
      </c>
      <c r="B539" s="141" t="s">
        <v>1055</v>
      </c>
      <c r="C539" s="325">
        <v>1.5</v>
      </c>
      <c r="D539" s="143" t="s">
        <v>110</v>
      </c>
      <c r="E539" s="143">
        <v>2000</v>
      </c>
      <c r="F539" s="508">
        <v>11500</v>
      </c>
      <c r="G539" s="141" t="s">
        <v>135</v>
      </c>
    </row>
    <row r="540" spans="1:11" x14ac:dyDescent="0.25">
      <c r="A540" s="77" t="s">
        <v>42</v>
      </c>
      <c r="B540" s="77" t="s">
        <v>4564</v>
      </c>
      <c r="C540" s="80" t="s">
        <v>2121</v>
      </c>
      <c r="D540" s="78" t="s">
        <v>438</v>
      </c>
      <c r="E540" s="78">
        <v>2000</v>
      </c>
      <c r="F540" s="355">
        <v>13840</v>
      </c>
      <c r="G540" s="77" t="s">
        <v>4576</v>
      </c>
      <c r="K540" s="347"/>
    </row>
    <row r="541" spans="1:11" x14ac:dyDescent="0.25">
      <c r="A541" s="77" t="s">
        <v>42</v>
      </c>
      <c r="B541" s="77" t="s">
        <v>4564</v>
      </c>
      <c r="C541" s="80" t="s">
        <v>3751</v>
      </c>
      <c r="D541" s="78" t="s">
        <v>43</v>
      </c>
      <c r="E541" s="78">
        <v>2000</v>
      </c>
      <c r="F541" s="355">
        <v>14342</v>
      </c>
      <c r="G541" s="77" t="s">
        <v>4576</v>
      </c>
      <c r="K541" s="347"/>
    </row>
    <row r="542" spans="1:11" x14ac:dyDescent="0.25">
      <c r="A542" s="77" t="s">
        <v>42</v>
      </c>
      <c r="B542" s="77" t="s">
        <v>4564</v>
      </c>
      <c r="C542" s="80" t="s">
        <v>3751</v>
      </c>
      <c r="D542" s="78" t="s">
        <v>44</v>
      </c>
      <c r="E542" s="78">
        <v>2000</v>
      </c>
      <c r="F542" s="355">
        <v>14922</v>
      </c>
      <c r="G542" s="77" t="s">
        <v>4576</v>
      </c>
      <c r="K542" s="347"/>
    </row>
    <row r="543" spans="1:11" x14ac:dyDescent="0.25">
      <c r="A543" s="77" t="s">
        <v>42</v>
      </c>
      <c r="B543" s="77" t="s">
        <v>4564</v>
      </c>
      <c r="C543" s="80" t="s">
        <v>1991</v>
      </c>
      <c r="D543" s="78" t="s">
        <v>43</v>
      </c>
      <c r="E543" s="78">
        <v>2000</v>
      </c>
      <c r="F543" s="355">
        <v>15166</v>
      </c>
      <c r="G543" s="77" t="s">
        <v>4576</v>
      </c>
      <c r="K543" s="347"/>
    </row>
    <row r="544" spans="1:11" x14ac:dyDescent="0.25">
      <c r="A544" s="77" t="s">
        <v>42</v>
      </c>
      <c r="B544" s="77" t="s">
        <v>4564</v>
      </c>
      <c r="C544" s="80" t="s">
        <v>1991</v>
      </c>
      <c r="D544" s="78" t="s">
        <v>44</v>
      </c>
      <c r="E544" s="78">
        <v>2000</v>
      </c>
      <c r="F544" s="355">
        <v>15569</v>
      </c>
      <c r="G544" s="77" t="s">
        <v>4576</v>
      </c>
      <c r="K544" s="347"/>
    </row>
    <row r="545" spans="1:11" x14ac:dyDescent="0.25">
      <c r="A545" s="77" t="s">
        <v>42</v>
      </c>
      <c r="B545" s="77" t="s">
        <v>4564</v>
      </c>
      <c r="C545" s="80" t="s">
        <v>1986</v>
      </c>
      <c r="D545" s="78" t="s">
        <v>43</v>
      </c>
      <c r="E545" s="78">
        <v>2000</v>
      </c>
      <c r="F545" s="355">
        <v>16603</v>
      </c>
      <c r="G545" s="77" t="s">
        <v>4576</v>
      </c>
      <c r="K545" s="347"/>
    </row>
    <row r="546" spans="1:11" x14ac:dyDescent="0.25">
      <c r="A546" s="77" t="s">
        <v>42</v>
      </c>
      <c r="B546" s="77" t="s">
        <v>4564</v>
      </c>
      <c r="C546" s="80" t="s">
        <v>1986</v>
      </c>
      <c r="D546" s="78" t="s">
        <v>44</v>
      </c>
      <c r="E546" s="78">
        <v>2000</v>
      </c>
      <c r="F546" s="355">
        <v>17106</v>
      </c>
      <c r="G546" s="77" t="s">
        <v>4576</v>
      </c>
      <c r="K546" s="347"/>
    </row>
    <row r="547" spans="1:11" x14ac:dyDescent="0.25">
      <c r="A547" s="77" t="s">
        <v>42</v>
      </c>
      <c r="B547" s="77" t="s">
        <v>4564</v>
      </c>
      <c r="C547" s="80" t="s">
        <v>2121</v>
      </c>
      <c r="D547" s="78" t="s">
        <v>44</v>
      </c>
      <c r="E547" s="78">
        <v>2000</v>
      </c>
      <c r="F547" s="355">
        <v>17606</v>
      </c>
      <c r="G547" s="77" t="s">
        <v>4565</v>
      </c>
      <c r="K547" s="347"/>
    </row>
    <row r="548" spans="1:11" x14ac:dyDescent="0.25">
      <c r="A548" s="77" t="s">
        <v>42</v>
      </c>
      <c r="B548" s="77" t="s">
        <v>4564</v>
      </c>
      <c r="C548" s="80" t="s">
        <v>2121</v>
      </c>
      <c r="D548" s="78" t="s">
        <v>43</v>
      </c>
      <c r="E548" s="78">
        <v>2000</v>
      </c>
      <c r="F548" s="355">
        <v>17220</v>
      </c>
      <c r="G548" s="77" t="s">
        <v>4565</v>
      </c>
      <c r="K548" s="347"/>
    </row>
    <row r="549" spans="1:11" x14ac:dyDescent="0.25">
      <c r="A549" s="77" t="s">
        <v>42</v>
      </c>
      <c r="B549" s="77" t="s">
        <v>4564</v>
      </c>
      <c r="C549" s="80" t="s">
        <v>3751</v>
      </c>
      <c r="D549" s="78" t="s">
        <v>44</v>
      </c>
      <c r="E549" s="78">
        <v>2000</v>
      </c>
      <c r="F549" s="355">
        <v>21090</v>
      </c>
      <c r="G549" s="77" t="s">
        <v>4565</v>
      </c>
      <c r="K549" s="347"/>
    </row>
    <row r="550" spans="1:11" x14ac:dyDescent="0.25">
      <c r="A550" s="77" t="s">
        <v>42</v>
      </c>
      <c r="B550" s="77" t="s">
        <v>4564</v>
      </c>
      <c r="C550" s="80" t="s">
        <v>3751</v>
      </c>
      <c r="D550" s="78" t="s">
        <v>43</v>
      </c>
      <c r="E550" s="78">
        <v>2000</v>
      </c>
      <c r="F550" s="355">
        <v>20690</v>
      </c>
      <c r="G550" s="77" t="s">
        <v>4565</v>
      </c>
      <c r="K550" s="347"/>
    </row>
    <row r="551" spans="1:11" x14ac:dyDescent="0.25">
      <c r="A551" s="77" t="s">
        <v>42</v>
      </c>
      <c r="B551" s="77" t="s">
        <v>4564</v>
      </c>
      <c r="C551" s="80" t="s">
        <v>1991</v>
      </c>
      <c r="D551" s="78" t="s">
        <v>44</v>
      </c>
      <c r="E551" s="78">
        <v>2000</v>
      </c>
      <c r="F551" s="355">
        <v>21193</v>
      </c>
      <c r="G551" s="77" t="s">
        <v>4565</v>
      </c>
      <c r="K551" s="347"/>
    </row>
    <row r="552" spans="1:11" x14ac:dyDescent="0.25">
      <c r="A552" s="77" t="s">
        <v>42</v>
      </c>
      <c r="B552" s="77" t="s">
        <v>4564</v>
      </c>
      <c r="C552" s="80" t="s">
        <v>1991</v>
      </c>
      <c r="D552" s="78" t="s">
        <v>43</v>
      </c>
      <c r="E552" s="78">
        <v>2000</v>
      </c>
      <c r="F552" s="355">
        <v>20793</v>
      </c>
      <c r="G552" s="77" t="s">
        <v>4565</v>
      </c>
      <c r="K552" s="347"/>
    </row>
    <row r="553" spans="1:11" x14ac:dyDescent="0.25">
      <c r="A553" s="77" t="s">
        <v>42</v>
      </c>
      <c r="B553" s="77" t="s">
        <v>4564</v>
      </c>
      <c r="C553" s="80" t="s">
        <v>1986</v>
      </c>
      <c r="D553" s="78" t="s">
        <v>44</v>
      </c>
      <c r="E553" s="78">
        <v>2000</v>
      </c>
      <c r="F553" s="355">
        <v>21677</v>
      </c>
      <c r="G553" s="77" t="s">
        <v>4565</v>
      </c>
      <c r="K553" s="347"/>
    </row>
    <row r="554" spans="1:11" x14ac:dyDescent="0.25">
      <c r="A554" s="77" t="s">
        <v>42</v>
      </c>
      <c r="B554" s="77" t="s">
        <v>4564</v>
      </c>
      <c r="C554" s="80" t="s">
        <v>1986</v>
      </c>
      <c r="D554" s="78" t="s">
        <v>43</v>
      </c>
      <c r="E554" s="78">
        <v>2000</v>
      </c>
      <c r="F554" s="355">
        <v>21277</v>
      </c>
      <c r="G554" s="77" t="s">
        <v>4565</v>
      </c>
      <c r="K554" s="347"/>
    </row>
    <row r="555" spans="1:11" x14ac:dyDescent="0.25">
      <c r="A555" s="77" t="s">
        <v>42</v>
      </c>
      <c r="B555" s="77" t="s">
        <v>4564</v>
      </c>
      <c r="C555" s="80" t="s">
        <v>4566</v>
      </c>
      <c r="D555" s="78" t="s">
        <v>44</v>
      </c>
      <c r="E555" s="78">
        <v>2000</v>
      </c>
      <c r="F555" s="355">
        <v>22092</v>
      </c>
      <c r="G555" s="77" t="s">
        <v>4565</v>
      </c>
      <c r="K555" s="347"/>
    </row>
    <row r="556" spans="1:11" x14ac:dyDescent="0.25">
      <c r="A556" s="77" t="s">
        <v>42</v>
      </c>
      <c r="B556" s="77" t="s">
        <v>4564</v>
      </c>
      <c r="C556" s="80" t="s">
        <v>1987</v>
      </c>
      <c r="D556" s="78" t="s">
        <v>44</v>
      </c>
      <c r="E556" s="78">
        <v>2000</v>
      </c>
      <c r="F556" s="355">
        <v>22923</v>
      </c>
      <c r="G556" s="77" t="s">
        <v>4565</v>
      </c>
      <c r="K556" s="347"/>
    </row>
    <row r="557" spans="1:11" x14ac:dyDescent="0.25">
      <c r="A557" s="154" t="s">
        <v>42</v>
      </c>
      <c r="B557" s="154" t="s">
        <v>231</v>
      </c>
      <c r="C557" s="478" t="s">
        <v>6536</v>
      </c>
      <c r="D557" s="156" t="s">
        <v>44</v>
      </c>
      <c r="E557" s="156">
        <v>2000</v>
      </c>
      <c r="F557" s="509">
        <v>35519.125683060105</v>
      </c>
      <c r="G557" s="154" t="s">
        <v>147</v>
      </c>
    </row>
    <row r="558" spans="1:11" x14ac:dyDescent="0.25">
      <c r="A558" s="33" t="s">
        <v>42</v>
      </c>
      <c r="B558" s="33" t="s">
        <v>231</v>
      </c>
      <c r="C558" s="221">
        <v>4.5</v>
      </c>
      <c r="D558" s="35" t="s">
        <v>44</v>
      </c>
      <c r="E558" s="35">
        <v>2000</v>
      </c>
      <c r="F558" s="52">
        <v>34972.677595628411</v>
      </c>
      <c r="G558" s="33" t="s">
        <v>147</v>
      </c>
    </row>
    <row r="559" spans="1:11" s="113" customFormat="1" x14ac:dyDescent="0.25">
      <c r="A559" s="33" t="s">
        <v>42</v>
      </c>
      <c r="B559" s="33" t="s">
        <v>231</v>
      </c>
      <c r="C559" s="221">
        <v>4.7</v>
      </c>
      <c r="D559" s="35" t="s">
        <v>44</v>
      </c>
      <c r="E559" s="35">
        <v>2000</v>
      </c>
      <c r="F559" s="52">
        <v>35245.901639344258</v>
      </c>
      <c r="G559" s="33" t="s">
        <v>147</v>
      </c>
    </row>
    <row r="560" spans="1:11" s="113" customFormat="1" x14ac:dyDescent="0.25">
      <c r="A560" s="33" t="s">
        <v>42</v>
      </c>
      <c r="B560" s="33" t="s">
        <v>693</v>
      </c>
      <c r="C560" s="221">
        <v>2</v>
      </c>
      <c r="D560" s="35" t="s">
        <v>43</v>
      </c>
      <c r="E560" s="35">
        <v>2000</v>
      </c>
      <c r="F560" s="52">
        <v>25890</v>
      </c>
      <c r="G560" s="33" t="s">
        <v>350</v>
      </c>
    </row>
    <row r="561" spans="1:7" s="113" customFormat="1" x14ac:dyDescent="0.25">
      <c r="A561" s="77" t="s">
        <v>42</v>
      </c>
      <c r="B561" s="80" t="s">
        <v>3028</v>
      </c>
      <c r="C561" s="405">
        <v>2</v>
      </c>
      <c r="D561" s="78" t="s">
        <v>125</v>
      </c>
      <c r="E561" s="78">
        <v>2000</v>
      </c>
      <c r="F561" s="99">
        <v>14639</v>
      </c>
      <c r="G561" s="77" t="s">
        <v>1576</v>
      </c>
    </row>
    <row r="562" spans="1:7" s="113" customFormat="1" x14ac:dyDescent="0.25">
      <c r="A562" s="77" t="s">
        <v>42</v>
      </c>
      <c r="B562" s="80" t="s">
        <v>3028</v>
      </c>
      <c r="C562" s="405">
        <v>2</v>
      </c>
      <c r="D562" s="78" t="s">
        <v>44</v>
      </c>
      <c r="E562" s="78">
        <v>2000</v>
      </c>
      <c r="F562" s="99">
        <v>15680</v>
      </c>
      <c r="G562" s="77" t="s">
        <v>1576</v>
      </c>
    </row>
    <row r="563" spans="1:7" s="113" customFormat="1" x14ac:dyDescent="0.25">
      <c r="A563" s="33" t="s">
        <v>42</v>
      </c>
      <c r="B563" s="33" t="s">
        <v>692</v>
      </c>
      <c r="C563" s="415">
        <v>2</v>
      </c>
      <c r="D563" s="35" t="s">
        <v>125</v>
      </c>
      <c r="E563" s="35">
        <v>2000</v>
      </c>
      <c r="F563" s="52">
        <v>17977</v>
      </c>
      <c r="G563" s="33" t="s">
        <v>3027</v>
      </c>
    </row>
    <row r="564" spans="1:7" s="113" customFormat="1" x14ac:dyDescent="0.25">
      <c r="A564" s="33" t="s">
        <v>42</v>
      </c>
      <c r="B564" s="33" t="s">
        <v>692</v>
      </c>
      <c r="C564" s="415">
        <v>2</v>
      </c>
      <c r="D564" s="35" t="s">
        <v>44</v>
      </c>
      <c r="E564" s="35">
        <v>2000</v>
      </c>
      <c r="F564" s="52">
        <v>18900</v>
      </c>
      <c r="G564" s="33" t="s">
        <v>3027</v>
      </c>
    </row>
    <row r="565" spans="1:7" s="113" customFormat="1" x14ac:dyDescent="0.25">
      <c r="A565" s="33" t="s">
        <v>42</v>
      </c>
      <c r="B565" s="33" t="s">
        <v>692</v>
      </c>
      <c r="C565" s="415" t="s">
        <v>360</v>
      </c>
      <c r="D565" s="35" t="s">
        <v>125</v>
      </c>
      <c r="E565" s="35">
        <v>2000</v>
      </c>
      <c r="F565" s="52">
        <v>18997</v>
      </c>
      <c r="G565" s="33" t="s">
        <v>3027</v>
      </c>
    </row>
    <row r="566" spans="1:7" s="113" customFormat="1" x14ac:dyDescent="0.25">
      <c r="A566" s="77" t="s">
        <v>42</v>
      </c>
      <c r="B566" s="80" t="s">
        <v>3060</v>
      </c>
      <c r="C566" s="323">
        <v>1.3</v>
      </c>
      <c r="D566" s="78" t="s">
        <v>43</v>
      </c>
      <c r="E566" s="78">
        <v>2000</v>
      </c>
      <c r="F566" s="99">
        <v>5440</v>
      </c>
      <c r="G566" s="77" t="s">
        <v>2737</v>
      </c>
    </row>
    <row r="567" spans="1:7" s="113" customFormat="1" x14ac:dyDescent="0.25">
      <c r="A567" s="77" t="s">
        <v>42</v>
      </c>
      <c r="B567" s="80" t="s">
        <v>3060</v>
      </c>
      <c r="C567" s="323">
        <v>1.5</v>
      </c>
      <c r="D567" s="78" t="s">
        <v>43</v>
      </c>
      <c r="E567" s="78">
        <v>2000</v>
      </c>
      <c r="F567" s="99">
        <v>6440</v>
      </c>
      <c r="G567" s="77" t="s">
        <v>2737</v>
      </c>
    </row>
    <row r="568" spans="1:7" s="113" customFormat="1" x14ac:dyDescent="0.25">
      <c r="A568" s="77" t="s">
        <v>42</v>
      </c>
      <c r="B568" s="77" t="s">
        <v>4582</v>
      </c>
      <c r="C568" s="323">
        <v>1.8</v>
      </c>
      <c r="D568" s="78" t="s">
        <v>43</v>
      </c>
      <c r="E568" s="78">
        <v>2000</v>
      </c>
      <c r="F568" s="355">
        <v>16414</v>
      </c>
      <c r="G568" s="77" t="s">
        <v>4578</v>
      </c>
    </row>
    <row r="569" spans="1:7" x14ac:dyDescent="0.25">
      <c r="A569" s="77" t="s">
        <v>42</v>
      </c>
      <c r="B569" s="77" t="s">
        <v>4582</v>
      </c>
      <c r="C569" s="323">
        <v>1.8</v>
      </c>
      <c r="D569" s="78" t="s">
        <v>44</v>
      </c>
      <c r="E569" s="78">
        <v>2000</v>
      </c>
      <c r="F569" s="355">
        <v>17614</v>
      </c>
      <c r="G569" s="77" t="s">
        <v>4578</v>
      </c>
    </row>
    <row r="570" spans="1:7" x14ac:dyDescent="0.25">
      <c r="A570" s="77" t="s">
        <v>42</v>
      </c>
      <c r="B570" s="77" t="s">
        <v>1107</v>
      </c>
      <c r="C570" s="323">
        <v>1.8</v>
      </c>
      <c r="D570" s="78" t="s">
        <v>125</v>
      </c>
      <c r="E570" s="78">
        <v>2000</v>
      </c>
      <c r="F570" s="355">
        <v>15808</v>
      </c>
      <c r="G570" s="77" t="s">
        <v>4583</v>
      </c>
    </row>
    <row r="571" spans="1:7" x14ac:dyDescent="0.25">
      <c r="A571" s="77" t="s">
        <v>42</v>
      </c>
      <c r="B571" s="77" t="s">
        <v>4582</v>
      </c>
      <c r="C571" s="323">
        <v>2</v>
      </c>
      <c r="D571" s="78" t="s">
        <v>43</v>
      </c>
      <c r="E571" s="78">
        <v>2000</v>
      </c>
      <c r="F571" s="355">
        <v>17598</v>
      </c>
      <c r="G571" s="77" t="s">
        <v>4578</v>
      </c>
    </row>
    <row r="572" spans="1:7" x14ac:dyDescent="0.25">
      <c r="A572" s="77" t="s">
        <v>42</v>
      </c>
      <c r="B572" s="77" t="s">
        <v>4582</v>
      </c>
      <c r="C572" s="323">
        <v>2</v>
      </c>
      <c r="D572" s="78" t="s">
        <v>44</v>
      </c>
      <c r="E572" s="78">
        <v>2000</v>
      </c>
      <c r="F572" s="355">
        <v>18258</v>
      </c>
      <c r="G572" s="77" t="s">
        <v>4581</v>
      </c>
    </row>
    <row r="573" spans="1:7" x14ac:dyDescent="0.25">
      <c r="A573" s="77" t="s">
        <v>42</v>
      </c>
      <c r="B573" s="77" t="s">
        <v>1107</v>
      </c>
      <c r="C573" s="323">
        <v>2</v>
      </c>
      <c r="D573" s="78" t="s">
        <v>125</v>
      </c>
      <c r="E573" s="78">
        <v>2000</v>
      </c>
      <c r="F573" s="355">
        <v>16287</v>
      </c>
      <c r="G573" s="77" t="s">
        <v>4583</v>
      </c>
    </row>
    <row r="574" spans="1:7" x14ac:dyDescent="0.25">
      <c r="A574" s="77" t="s">
        <v>42</v>
      </c>
      <c r="B574" s="77" t="s">
        <v>4582</v>
      </c>
      <c r="C574" s="323">
        <v>2.2000000000000002</v>
      </c>
      <c r="D574" s="78" t="s">
        <v>43</v>
      </c>
      <c r="E574" s="78">
        <v>2000</v>
      </c>
      <c r="F574" s="355">
        <v>18075</v>
      </c>
      <c r="G574" s="77" t="s">
        <v>4578</v>
      </c>
    </row>
    <row r="575" spans="1:7" x14ac:dyDescent="0.25">
      <c r="A575" s="77" t="s">
        <v>42</v>
      </c>
      <c r="B575" s="77" t="s">
        <v>4582</v>
      </c>
      <c r="C575" s="323">
        <v>2.2000000000000002</v>
      </c>
      <c r="D575" s="78" t="s">
        <v>44</v>
      </c>
      <c r="E575" s="78">
        <v>2000</v>
      </c>
      <c r="F575" s="355">
        <v>18475</v>
      </c>
      <c r="G575" s="77" t="s">
        <v>4578</v>
      </c>
    </row>
    <row r="576" spans="1:7" x14ac:dyDescent="0.25">
      <c r="A576" s="33" t="s">
        <v>42</v>
      </c>
      <c r="B576" s="33" t="s">
        <v>4590</v>
      </c>
      <c r="C576" s="221">
        <v>2.4</v>
      </c>
      <c r="D576" s="35" t="s">
        <v>110</v>
      </c>
      <c r="E576" s="35">
        <v>2000</v>
      </c>
      <c r="F576" s="357">
        <v>18750</v>
      </c>
      <c r="G576" s="33" t="s">
        <v>4578</v>
      </c>
    </row>
    <row r="577" spans="1:7" x14ac:dyDescent="0.25">
      <c r="A577" s="77" t="s">
        <v>42</v>
      </c>
      <c r="B577" s="77" t="s">
        <v>4590</v>
      </c>
      <c r="C577" s="323">
        <v>2.4</v>
      </c>
      <c r="D577" s="78" t="s">
        <v>426</v>
      </c>
      <c r="E577" s="78">
        <v>2000</v>
      </c>
      <c r="F577" s="355">
        <v>19606</v>
      </c>
      <c r="G577" s="77" t="s">
        <v>4581</v>
      </c>
    </row>
    <row r="578" spans="1:7" x14ac:dyDescent="0.25">
      <c r="A578" s="77" t="s">
        <v>42</v>
      </c>
      <c r="B578" s="77" t="s">
        <v>4590</v>
      </c>
      <c r="C578" s="323">
        <v>2.5</v>
      </c>
      <c r="D578" s="78" t="s">
        <v>110</v>
      </c>
      <c r="E578" s="78">
        <v>2000</v>
      </c>
      <c r="F578" s="355">
        <v>19303</v>
      </c>
      <c r="G578" s="77" t="s">
        <v>4578</v>
      </c>
    </row>
    <row r="579" spans="1:7" x14ac:dyDescent="0.25">
      <c r="A579" s="77" t="s">
        <v>42</v>
      </c>
      <c r="B579" s="77" t="s">
        <v>4590</v>
      </c>
      <c r="C579" s="323">
        <v>2.5</v>
      </c>
      <c r="D579" s="78" t="s">
        <v>426</v>
      </c>
      <c r="E579" s="78">
        <v>2000</v>
      </c>
      <c r="F579" s="355">
        <v>20088</v>
      </c>
      <c r="G579" s="77" t="s">
        <v>4581</v>
      </c>
    </row>
    <row r="580" spans="1:7" x14ac:dyDescent="0.25">
      <c r="A580" s="77" t="s">
        <v>42</v>
      </c>
      <c r="B580" s="77" t="s">
        <v>4590</v>
      </c>
      <c r="C580" s="323">
        <v>3.5</v>
      </c>
      <c r="D580" s="78" t="s">
        <v>110</v>
      </c>
      <c r="E580" s="78">
        <v>2000</v>
      </c>
      <c r="F580" s="355">
        <v>20365</v>
      </c>
      <c r="G580" s="77" t="s">
        <v>4578</v>
      </c>
    </row>
    <row r="581" spans="1:7" x14ac:dyDescent="0.25">
      <c r="A581" s="77" t="s">
        <v>42</v>
      </c>
      <c r="B581" s="77" t="s">
        <v>4590</v>
      </c>
      <c r="C581" s="323">
        <v>3.5</v>
      </c>
      <c r="D581" s="78" t="s">
        <v>426</v>
      </c>
      <c r="E581" s="78">
        <v>2000</v>
      </c>
      <c r="F581" s="355">
        <v>21465</v>
      </c>
      <c r="G581" s="77" t="s">
        <v>4578</v>
      </c>
    </row>
    <row r="582" spans="1:7" x14ac:dyDescent="0.25">
      <c r="A582" s="435" t="s">
        <v>42</v>
      </c>
      <c r="B582" s="436" t="s">
        <v>4454</v>
      </c>
      <c r="C582" s="418" t="s">
        <v>6528</v>
      </c>
      <c r="D582" s="437" t="s">
        <v>3302</v>
      </c>
      <c r="E582" s="438">
        <v>2000</v>
      </c>
      <c r="F582" s="439">
        <v>12565</v>
      </c>
      <c r="G582" s="435" t="s">
        <v>3303</v>
      </c>
    </row>
    <row r="583" spans="1:7" x14ac:dyDescent="0.25">
      <c r="A583" s="435" t="s">
        <v>42</v>
      </c>
      <c r="B583" s="436" t="s">
        <v>4454</v>
      </c>
      <c r="C583" s="418" t="s">
        <v>6529</v>
      </c>
      <c r="D583" s="437" t="s">
        <v>3302</v>
      </c>
      <c r="E583" s="438">
        <v>2000</v>
      </c>
      <c r="F583" s="439">
        <v>11845</v>
      </c>
      <c r="G583" s="435" t="s">
        <v>3303</v>
      </c>
    </row>
    <row r="584" spans="1:7" x14ac:dyDescent="0.25">
      <c r="A584" s="435" t="s">
        <v>42</v>
      </c>
      <c r="B584" s="436" t="s">
        <v>4454</v>
      </c>
      <c r="C584" s="418" t="s">
        <v>6530</v>
      </c>
      <c r="D584" s="437" t="s">
        <v>3302</v>
      </c>
      <c r="E584" s="438">
        <v>2000</v>
      </c>
      <c r="F584" s="439">
        <v>18375</v>
      </c>
      <c r="G584" s="435" t="s">
        <v>3303</v>
      </c>
    </row>
    <row r="585" spans="1:7" x14ac:dyDescent="0.25">
      <c r="A585" s="435" t="s">
        <v>42</v>
      </c>
      <c r="B585" s="436" t="s">
        <v>4455</v>
      </c>
      <c r="C585" s="418" t="s">
        <v>6532</v>
      </c>
      <c r="D585" s="437" t="s">
        <v>3302</v>
      </c>
      <c r="E585" s="438">
        <v>2000</v>
      </c>
      <c r="F585" s="439">
        <v>20365</v>
      </c>
      <c r="G585" s="435" t="s">
        <v>3303</v>
      </c>
    </row>
    <row r="586" spans="1:7" x14ac:dyDescent="0.25">
      <c r="A586" s="435" t="s">
        <v>42</v>
      </c>
      <c r="B586" s="436" t="s">
        <v>4455</v>
      </c>
      <c r="C586" s="418" t="s">
        <v>3304</v>
      </c>
      <c r="D586" s="437" t="s">
        <v>3302</v>
      </c>
      <c r="E586" s="438">
        <v>2000</v>
      </c>
      <c r="F586" s="439">
        <v>17905</v>
      </c>
      <c r="G586" s="435" t="s">
        <v>3303</v>
      </c>
    </row>
    <row r="587" spans="1:7" x14ac:dyDescent="0.25">
      <c r="A587" s="440" t="s">
        <v>42</v>
      </c>
      <c r="B587" s="440" t="s">
        <v>1058</v>
      </c>
      <c r="C587" s="441" t="s">
        <v>2859</v>
      </c>
      <c r="D587" s="438" t="s">
        <v>438</v>
      </c>
      <c r="E587" s="438">
        <v>2000</v>
      </c>
      <c r="F587" s="510">
        <v>21290</v>
      </c>
      <c r="G587" s="440" t="s">
        <v>1059</v>
      </c>
    </row>
    <row r="588" spans="1:7" x14ac:dyDescent="0.25">
      <c r="A588" s="440" t="s">
        <v>42</v>
      </c>
      <c r="B588" s="440" t="s">
        <v>1058</v>
      </c>
      <c r="C588" s="441" t="s">
        <v>4191</v>
      </c>
      <c r="D588" s="438" t="s">
        <v>44</v>
      </c>
      <c r="E588" s="438">
        <v>2000</v>
      </c>
      <c r="F588" s="510">
        <v>24550</v>
      </c>
      <c r="G588" s="440" t="s">
        <v>285</v>
      </c>
    </row>
    <row r="589" spans="1:7" x14ac:dyDescent="0.25">
      <c r="A589" s="440" t="s">
        <v>42</v>
      </c>
      <c r="B589" s="440" t="s">
        <v>1058</v>
      </c>
      <c r="C589" s="441" t="s">
        <v>4191</v>
      </c>
      <c r="D589" s="438" t="s">
        <v>44</v>
      </c>
      <c r="E589" s="438">
        <v>2000</v>
      </c>
      <c r="F589" s="510">
        <v>25935</v>
      </c>
      <c r="G589" s="440" t="s">
        <v>286</v>
      </c>
    </row>
    <row r="590" spans="1:7" x14ac:dyDescent="0.25">
      <c r="A590" s="440" t="s">
        <v>42</v>
      </c>
      <c r="B590" s="440" t="s">
        <v>1058</v>
      </c>
      <c r="C590" s="441" t="s">
        <v>2940</v>
      </c>
      <c r="D590" s="438" t="s">
        <v>44</v>
      </c>
      <c r="E590" s="438">
        <v>2000</v>
      </c>
      <c r="F590" s="510">
        <v>28430</v>
      </c>
      <c r="G590" s="440" t="s">
        <v>285</v>
      </c>
    </row>
    <row r="591" spans="1:7" x14ac:dyDescent="0.25">
      <c r="A591" s="222" t="s">
        <v>3926</v>
      </c>
      <c r="B591" s="222" t="s">
        <v>1055</v>
      </c>
      <c r="C591" s="330" t="s">
        <v>5111</v>
      </c>
      <c r="D591" s="223" t="s">
        <v>110</v>
      </c>
      <c r="E591" s="223">
        <v>2000</v>
      </c>
      <c r="F591" s="511">
        <v>9995</v>
      </c>
      <c r="G591" s="328" t="s">
        <v>960</v>
      </c>
    </row>
    <row r="592" spans="1:7" x14ac:dyDescent="0.25">
      <c r="A592" s="222" t="s">
        <v>3926</v>
      </c>
      <c r="B592" s="222" t="s">
        <v>1055</v>
      </c>
      <c r="C592" s="330" t="s">
        <v>5111</v>
      </c>
      <c r="D592" s="223" t="s">
        <v>110</v>
      </c>
      <c r="E592" s="223">
        <v>2000</v>
      </c>
      <c r="F592" s="511">
        <v>10395</v>
      </c>
      <c r="G592" s="328" t="s">
        <v>135</v>
      </c>
    </row>
    <row r="593" spans="1:7" x14ac:dyDescent="0.25">
      <c r="A593" s="77" t="s">
        <v>3926</v>
      </c>
      <c r="B593" s="77" t="s">
        <v>959</v>
      </c>
      <c r="C593" s="323" t="s">
        <v>1988</v>
      </c>
      <c r="D593" s="427" t="s">
        <v>110</v>
      </c>
      <c r="E593" s="78">
        <v>2000</v>
      </c>
      <c r="F593" s="355">
        <v>11297</v>
      </c>
      <c r="G593" s="80" t="s">
        <v>1960</v>
      </c>
    </row>
    <row r="594" spans="1:7" x14ac:dyDescent="0.25">
      <c r="A594" s="77" t="s">
        <v>3926</v>
      </c>
      <c r="B594" s="77" t="s">
        <v>959</v>
      </c>
      <c r="C594" s="323" t="s">
        <v>1988</v>
      </c>
      <c r="D594" s="427" t="s">
        <v>110</v>
      </c>
      <c r="E594" s="78">
        <v>2000</v>
      </c>
      <c r="F594" s="401">
        <v>10580</v>
      </c>
      <c r="G594" s="80" t="s">
        <v>6008</v>
      </c>
    </row>
    <row r="595" spans="1:7" x14ac:dyDescent="0.25">
      <c r="A595" s="77" t="s">
        <v>3926</v>
      </c>
      <c r="B595" s="77" t="s">
        <v>959</v>
      </c>
      <c r="C595" s="323" t="s">
        <v>1989</v>
      </c>
      <c r="D595" s="427" t="s">
        <v>110</v>
      </c>
      <c r="E595" s="78">
        <v>2000</v>
      </c>
      <c r="F595" s="355">
        <v>13080</v>
      </c>
      <c r="G595" s="80" t="s">
        <v>1960</v>
      </c>
    </row>
    <row r="596" spans="1:7" x14ac:dyDescent="0.25">
      <c r="A596" s="77" t="s">
        <v>3926</v>
      </c>
      <c r="B596" s="77" t="s">
        <v>959</v>
      </c>
      <c r="C596" s="323" t="s">
        <v>1989</v>
      </c>
      <c r="D596" s="427" t="s">
        <v>110</v>
      </c>
      <c r="E596" s="78">
        <v>2000</v>
      </c>
      <c r="F596" s="401">
        <v>12200</v>
      </c>
      <c r="G596" s="80" t="s">
        <v>6008</v>
      </c>
    </row>
    <row r="597" spans="1:7" x14ac:dyDescent="0.25">
      <c r="A597" s="77" t="s">
        <v>3926</v>
      </c>
      <c r="B597" s="77" t="s">
        <v>959</v>
      </c>
      <c r="C597" s="323" t="s">
        <v>3975</v>
      </c>
      <c r="D597" s="427" t="s">
        <v>110</v>
      </c>
      <c r="E597" s="78">
        <v>2000</v>
      </c>
      <c r="F597" s="355">
        <v>7980.8528677685936</v>
      </c>
      <c r="G597" s="80" t="s">
        <v>4081</v>
      </c>
    </row>
    <row r="598" spans="1:7" x14ac:dyDescent="0.25">
      <c r="A598" s="77" t="s">
        <v>3926</v>
      </c>
      <c r="B598" s="77" t="s">
        <v>959</v>
      </c>
      <c r="C598" s="323" t="s">
        <v>3975</v>
      </c>
      <c r="D598" s="427" t="s">
        <v>110</v>
      </c>
      <c r="E598" s="78">
        <v>2000</v>
      </c>
      <c r="F598" s="355">
        <v>8394.9352975206602</v>
      </c>
      <c r="G598" s="80" t="s">
        <v>1825</v>
      </c>
    </row>
    <row r="599" spans="1:7" x14ac:dyDescent="0.25">
      <c r="A599" s="77" t="s">
        <v>3926</v>
      </c>
      <c r="B599" s="77" t="s">
        <v>959</v>
      </c>
      <c r="C599" s="323" t="s">
        <v>1988</v>
      </c>
      <c r="D599" s="427" t="s">
        <v>110</v>
      </c>
      <c r="E599" s="78">
        <v>2000</v>
      </c>
      <c r="F599" s="355">
        <v>8516.0348760330562</v>
      </c>
      <c r="G599" s="80" t="s">
        <v>4081</v>
      </c>
    </row>
    <row r="600" spans="1:7" x14ac:dyDescent="0.25">
      <c r="A600" s="77" t="s">
        <v>3926</v>
      </c>
      <c r="B600" s="77" t="s">
        <v>959</v>
      </c>
      <c r="C600" s="323" t="s">
        <v>1988</v>
      </c>
      <c r="D600" s="427" t="s">
        <v>110</v>
      </c>
      <c r="E600" s="78">
        <v>2000</v>
      </c>
      <c r="F600" s="355">
        <v>8930.1173057851211</v>
      </c>
      <c r="G600" s="80" t="s">
        <v>1825</v>
      </c>
    </row>
    <row r="601" spans="1:7" x14ac:dyDescent="0.25">
      <c r="A601" s="77" t="s">
        <v>3926</v>
      </c>
      <c r="B601" s="77" t="s">
        <v>959</v>
      </c>
      <c r="C601" s="323" t="s">
        <v>3892</v>
      </c>
      <c r="D601" s="427" t="s">
        <v>110</v>
      </c>
      <c r="E601" s="78">
        <v>2000</v>
      </c>
      <c r="F601" s="355">
        <v>9621.5568347107419</v>
      </c>
      <c r="G601" s="80" t="s">
        <v>4081</v>
      </c>
    </row>
    <row r="602" spans="1:7" x14ac:dyDescent="0.25">
      <c r="A602" s="77" t="s">
        <v>3926</v>
      </c>
      <c r="B602" s="77" t="s">
        <v>959</v>
      </c>
      <c r="C602" s="323" t="s">
        <v>3892</v>
      </c>
      <c r="D602" s="427" t="s">
        <v>110</v>
      </c>
      <c r="E602" s="78">
        <v>2000</v>
      </c>
      <c r="F602" s="355">
        <v>10035.639264462807</v>
      </c>
      <c r="G602" s="80" t="s">
        <v>1825</v>
      </c>
    </row>
    <row r="603" spans="1:7" x14ac:dyDescent="0.25">
      <c r="A603" s="77" t="s">
        <v>3926</v>
      </c>
      <c r="B603" s="77" t="s">
        <v>959</v>
      </c>
      <c r="C603" s="323" t="s">
        <v>1989</v>
      </c>
      <c r="D603" s="427" t="s">
        <v>110</v>
      </c>
      <c r="E603" s="78">
        <v>2000</v>
      </c>
      <c r="F603" s="355">
        <v>9766.0950413223127</v>
      </c>
      <c r="G603" s="80" t="s">
        <v>4081</v>
      </c>
    </row>
    <row r="604" spans="1:7" x14ac:dyDescent="0.25">
      <c r="A604" s="77" t="s">
        <v>3926</v>
      </c>
      <c r="B604" s="77" t="s">
        <v>959</v>
      </c>
      <c r="C604" s="323" t="s">
        <v>1989</v>
      </c>
      <c r="D604" s="427" t="s">
        <v>110</v>
      </c>
      <c r="E604" s="78">
        <v>2000</v>
      </c>
      <c r="F604" s="355">
        <v>10180.177471074378</v>
      </c>
      <c r="G604" s="80" t="s">
        <v>1825</v>
      </c>
    </row>
    <row r="605" spans="1:7" x14ac:dyDescent="0.25">
      <c r="A605" s="33" t="s">
        <v>856</v>
      </c>
      <c r="B605" s="33" t="s">
        <v>957</v>
      </c>
      <c r="C605" s="221">
        <v>1.6</v>
      </c>
      <c r="D605" s="35" t="s">
        <v>110</v>
      </c>
      <c r="E605" s="35">
        <v>2000</v>
      </c>
      <c r="F605" s="52">
        <v>21666.666666666664</v>
      </c>
      <c r="G605" s="33" t="s">
        <v>958</v>
      </c>
    </row>
    <row r="606" spans="1:7" x14ac:dyDescent="0.25">
      <c r="A606" s="33" t="s">
        <v>856</v>
      </c>
      <c r="B606" s="33" t="s">
        <v>957</v>
      </c>
      <c r="C606" s="221">
        <v>1.6</v>
      </c>
      <c r="D606" s="35" t="s">
        <v>110</v>
      </c>
      <c r="E606" s="35">
        <v>2000</v>
      </c>
      <c r="F606" s="52">
        <v>21393.442622950817</v>
      </c>
      <c r="G606" s="33" t="s">
        <v>419</v>
      </c>
    </row>
    <row r="607" spans="1:7" x14ac:dyDescent="0.25">
      <c r="A607" s="33" t="s">
        <v>856</v>
      </c>
      <c r="B607" s="33" t="s">
        <v>957</v>
      </c>
      <c r="C607" s="221">
        <v>2</v>
      </c>
      <c r="D607" s="35" t="s">
        <v>110</v>
      </c>
      <c r="E607" s="35">
        <v>2000</v>
      </c>
      <c r="F607" s="52">
        <v>22213.114754098358</v>
      </c>
      <c r="G607" s="33" t="s">
        <v>958</v>
      </c>
    </row>
    <row r="608" spans="1:7" x14ac:dyDescent="0.25">
      <c r="A608" s="33" t="s">
        <v>856</v>
      </c>
      <c r="B608" s="33" t="s">
        <v>957</v>
      </c>
      <c r="C608" s="221">
        <v>2</v>
      </c>
      <c r="D608" s="35" t="s">
        <v>110</v>
      </c>
      <c r="E608" s="35">
        <v>2000</v>
      </c>
      <c r="F608" s="52">
        <v>21939.890710382511</v>
      </c>
      <c r="G608" s="33" t="s">
        <v>419</v>
      </c>
    </row>
    <row r="609" spans="1:7" x14ac:dyDescent="0.25">
      <c r="A609" s="33" t="s">
        <v>856</v>
      </c>
      <c r="B609" s="61" t="s">
        <v>857</v>
      </c>
      <c r="C609" s="221">
        <v>1.6</v>
      </c>
      <c r="D609" s="35" t="s">
        <v>110</v>
      </c>
      <c r="E609" s="35">
        <v>2000</v>
      </c>
      <c r="F609" s="52">
        <v>20491.803278688523</v>
      </c>
      <c r="G609" s="33" t="s">
        <v>186</v>
      </c>
    </row>
    <row r="610" spans="1:7" x14ac:dyDescent="0.25">
      <c r="A610" s="33" t="s">
        <v>856</v>
      </c>
      <c r="B610" s="61" t="s">
        <v>857</v>
      </c>
      <c r="C610" s="221">
        <v>1.4</v>
      </c>
      <c r="D610" s="35" t="s">
        <v>110</v>
      </c>
      <c r="E610" s="35">
        <v>2000</v>
      </c>
      <c r="F610" s="52">
        <v>18491.803278688501</v>
      </c>
      <c r="G610" s="33" t="s">
        <v>186</v>
      </c>
    </row>
    <row r="611" spans="1:7" x14ac:dyDescent="0.25">
      <c r="A611" s="33" t="s">
        <v>856</v>
      </c>
      <c r="B611" s="33" t="s">
        <v>857</v>
      </c>
      <c r="C611" s="221">
        <v>2.2999999999999998</v>
      </c>
      <c r="D611" s="35" t="s">
        <v>110</v>
      </c>
      <c r="E611" s="35">
        <v>2000</v>
      </c>
      <c r="F611" s="52">
        <v>21584.699453551912</v>
      </c>
      <c r="G611" s="33" t="s">
        <v>186</v>
      </c>
    </row>
    <row r="612" spans="1:7" x14ac:dyDescent="0.25">
      <c r="A612" s="33" t="s">
        <v>856</v>
      </c>
      <c r="B612" s="33" t="s">
        <v>857</v>
      </c>
      <c r="C612" s="221">
        <v>2.8</v>
      </c>
      <c r="D612" s="35" t="s">
        <v>44</v>
      </c>
      <c r="E612" s="35">
        <v>2000</v>
      </c>
      <c r="F612" s="52">
        <v>22131.147540983606</v>
      </c>
      <c r="G612" s="33" t="s">
        <v>186</v>
      </c>
    </row>
    <row r="613" spans="1:7" x14ac:dyDescent="0.25">
      <c r="A613" s="77" t="s">
        <v>856</v>
      </c>
      <c r="B613" s="77" t="s">
        <v>1514</v>
      </c>
      <c r="C613" s="405">
        <v>1</v>
      </c>
      <c r="D613" s="78" t="s">
        <v>110</v>
      </c>
      <c r="E613" s="78">
        <v>2000</v>
      </c>
      <c r="F613" s="97">
        <v>12837</v>
      </c>
      <c r="G613" s="77" t="s">
        <v>186</v>
      </c>
    </row>
    <row r="614" spans="1:7" x14ac:dyDescent="0.25">
      <c r="A614" s="77" t="s">
        <v>856</v>
      </c>
      <c r="B614" s="77" t="s">
        <v>1514</v>
      </c>
      <c r="C614" s="405">
        <v>1</v>
      </c>
      <c r="D614" s="78" t="s">
        <v>110</v>
      </c>
      <c r="E614" s="78">
        <v>2000</v>
      </c>
      <c r="F614" s="97">
        <v>12437</v>
      </c>
      <c r="G614" s="77" t="s">
        <v>1213</v>
      </c>
    </row>
    <row r="615" spans="1:7" x14ac:dyDescent="0.25">
      <c r="A615" s="77" t="s">
        <v>856</v>
      </c>
      <c r="B615" s="77" t="s">
        <v>1514</v>
      </c>
      <c r="C615" s="405">
        <v>1.4</v>
      </c>
      <c r="D615" s="78" t="s">
        <v>110</v>
      </c>
      <c r="E615" s="78">
        <v>2000</v>
      </c>
      <c r="F615" s="97">
        <v>13737</v>
      </c>
      <c r="G615" s="77" t="s">
        <v>186</v>
      </c>
    </row>
    <row r="616" spans="1:7" x14ac:dyDescent="0.25">
      <c r="A616" s="77" t="s">
        <v>856</v>
      </c>
      <c r="B616" s="77" t="s">
        <v>1514</v>
      </c>
      <c r="C616" s="405">
        <v>1.4</v>
      </c>
      <c r="D616" s="78" t="s">
        <v>110</v>
      </c>
      <c r="E616" s="78">
        <v>2000</v>
      </c>
      <c r="F616" s="97">
        <v>13337</v>
      </c>
      <c r="G616" s="77" t="s">
        <v>1213</v>
      </c>
    </row>
    <row r="617" spans="1:7" x14ac:dyDescent="0.25">
      <c r="A617" s="77" t="s">
        <v>856</v>
      </c>
      <c r="B617" s="77" t="s">
        <v>1514</v>
      </c>
      <c r="C617" s="323">
        <v>1.6</v>
      </c>
      <c r="D617" s="78" t="s">
        <v>110</v>
      </c>
      <c r="E617" s="78">
        <v>2000</v>
      </c>
      <c r="F617" s="97">
        <v>14237</v>
      </c>
      <c r="G617" s="77" t="s">
        <v>186</v>
      </c>
    </row>
    <row r="618" spans="1:7" x14ac:dyDescent="0.25">
      <c r="A618" s="77" t="s">
        <v>856</v>
      </c>
      <c r="B618" s="77" t="s">
        <v>1514</v>
      </c>
      <c r="C618" s="323">
        <v>1.6</v>
      </c>
      <c r="D618" s="78" t="s">
        <v>110</v>
      </c>
      <c r="E618" s="78">
        <v>2000</v>
      </c>
      <c r="F618" s="97">
        <v>13837</v>
      </c>
      <c r="G618" s="77" t="s">
        <v>1213</v>
      </c>
    </row>
    <row r="619" spans="1:7" x14ac:dyDescent="0.25">
      <c r="A619" s="77" t="s">
        <v>856</v>
      </c>
      <c r="B619" s="77" t="s">
        <v>1514</v>
      </c>
      <c r="C619" s="323">
        <v>1.9</v>
      </c>
      <c r="D619" s="78" t="s">
        <v>110</v>
      </c>
      <c r="E619" s="78">
        <v>2000</v>
      </c>
      <c r="F619" s="97">
        <v>14737</v>
      </c>
      <c r="G619" s="77" t="s">
        <v>186</v>
      </c>
    </row>
    <row r="620" spans="1:7" x14ac:dyDescent="0.25">
      <c r="A620" s="77" t="s">
        <v>856</v>
      </c>
      <c r="B620" s="77" t="s">
        <v>1514</v>
      </c>
      <c r="C620" s="323">
        <v>1.9</v>
      </c>
      <c r="D620" s="78" t="s">
        <v>110</v>
      </c>
      <c r="E620" s="78">
        <v>2000</v>
      </c>
      <c r="F620" s="97">
        <v>14237</v>
      </c>
      <c r="G620" s="77" t="s">
        <v>1213</v>
      </c>
    </row>
    <row r="621" spans="1:7" x14ac:dyDescent="0.25">
      <c r="A621" s="33" t="s">
        <v>856</v>
      </c>
      <c r="B621" s="33" t="s">
        <v>1057</v>
      </c>
      <c r="C621" s="221" t="s">
        <v>6499</v>
      </c>
      <c r="D621" s="35" t="s">
        <v>110</v>
      </c>
      <c r="E621" s="35">
        <v>2000</v>
      </c>
      <c r="F621" s="52">
        <v>24863.387978142076</v>
      </c>
      <c r="G621" s="33" t="s">
        <v>487</v>
      </c>
    </row>
    <row r="622" spans="1:7" x14ac:dyDescent="0.25">
      <c r="A622" s="33" t="s">
        <v>856</v>
      </c>
      <c r="B622" s="33" t="s">
        <v>1057</v>
      </c>
      <c r="C622" s="221">
        <v>2.8</v>
      </c>
      <c r="D622" s="35" t="s">
        <v>110</v>
      </c>
      <c r="E622" s="35">
        <v>2000</v>
      </c>
      <c r="F622" s="52">
        <v>25136.612021857924</v>
      </c>
      <c r="G622" s="33" t="s">
        <v>487</v>
      </c>
    </row>
    <row r="719" spans="1:7" x14ac:dyDescent="0.25">
      <c r="A719" s="113"/>
      <c r="B719" s="113"/>
      <c r="C719" s="373"/>
      <c r="D719" s="131"/>
      <c r="E719" s="131"/>
      <c r="F719" s="175"/>
      <c r="G719" s="113"/>
    </row>
  </sheetData>
  <sheetProtection algorithmName="SHA-512" hashValue="/lnXjR+LLgLvhxmw/nMC2itOOnDJJBM4lMyncBcsiFUl5nYQ0YXNqFgqxZP+MHNyrOLImHw8ni7afPOvXhNtVA==" saltValue="YhDqDa7dvgaN5yDVtN1OEw==" spinCount="100000" sheet="1" objects="1" scenarios="1"/>
  <sortState ref="A2:G595">
    <sortCondition ref="A2"/>
  </sortState>
  <hyperlinks>
    <hyperlink ref="C180" r:id="rId1" display="http://specs.cars-directory.net/mazda/tribute/2.0_field_break_4WD_58880.html"/>
    <hyperlink ref="C182" r:id="rId2" display="http://specs.cars-directory.net/mazda/tribute/3.0_field_break_58881.html"/>
    <hyperlink ref="C222" r:id="rId3" display="http://specs.cars-directory.net/mitsubishi/lancer/1.3_MX_11831.html"/>
    <hyperlink ref="C223" r:id="rId4" display="http://specs.cars-directory.net/mitsubishi/lancer/1.3_T_11823.html"/>
    <hyperlink ref="C224" r:id="rId5" display="http://specs.cars-directory.net/mitsubishi/lancer/1.5_MX_11838.html"/>
    <hyperlink ref="C225" r:id="rId6" display="http://specs.cars-directory.net/mitsubishi/lancer/1.5_MX_11844.html"/>
    <hyperlink ref="C226" r:id="rId7" display="http://specs.cars-directory.net/mitsubishi/lancer/1.5_MX_extra_11851.html"/>
    <hyperlink ref="C227" r:id="rId8" display="http://specs.cars-directory.net/mitsubishi/lancer/1.5_MX_saloon_11859.html"/>
    <hyperlink ref="C228" r:id="rId9" display="http://specs.cars-directory.net/mitsubishi/lancer/1.5_MX_saloon_11863.html"/>
    <hyperlink ref="C229" r:id="rId10" display="http://specs.cars-directory.net/mitsubishi/lancer/1.6_MR_11883.html"/>
    <hyperlink ref="C230" r:id="rId11" display="http://specs.cars-directory.net/mitsubishi/lancer/1.6_MR_MIVEC-MD_11891.html"/>
    <hyperlink ref="C233" r:id="rId12" display="http://specs.cars-directory.net/mitsubishi/lancer/2.0DT_MX_11903.html"/>
    <hyperlink ref="C234" r:id="rId13" display="http://specs.cars-directory.net/mitsubishi/lancer/2.0DT_MX_saloon_11909.html"/>
    <hyperlink ref="C235" r:id="rId14" display="http://specs.cars-directory.net/mitsubishi/lancer/2.0DT_MX_saloon_11913.html"/>
    <hyperlink ref="C236" r:id="rId15" display="http://specs.cars-directory.net/mitsubishi/lancer_cedia/1.5_Extra_11975.html"/>
    <hyperlink ref="C238" r:id="rId16" display="http://specs.cars-directory.net/mitsubishi/lancer_cedia/1.8_SE-G_11982.html"/>
    <hyperlink ref="C240" r:id="rId17" display="http://specs.cars-directory.net/mitsubishi/lancer_cedia_wagon/1.8_Exceed_11994.html"/>
    <hyperlink ref="C245" r:id="rId18" display="http://specs.cars-directory.net/mitsubishi/legnum/2.4_24_custom_12136.html"/>
    <hyperlink ref="C251" r:id="rId19" display="http://specs.cars-directory.net/mitsubishi/libero/1.5_MVV_12016.html"/>
    <hyperlink ref="C257" r:id="rId20" display="http://specs.cars-directory.net/mitsubishi/minicab/660_40th_anniversary_commemorative_special_43264.html"/>
    <hyperlink ref="C268" r:id="rId21" display="http://specs.cars-directory.net/mitsubishi/pajero/3.2_long_exceed_diesel_turbo_4WD_58412.html"/>
    <hyperlink ref="C269" r:id="rId22" display="http://specs.cars-directory.net/mitsubishi/pajero/3.5_exceed_-I_long_10068.html"/>
    <hyperlink ref="C271" r:id="rId23" display="http://specs.cars-directory.net/mitsubishi/pajero_io/2.0_active_field_edition_4WD_41566.html"/>
    <hyperlink ref="C279" r:id="rId24" display="http://specs.cars-directory.net/mitsubishi/rvr/2.0_sports_gear_X3_7891.html"/>
    <hyperlink ref="C280" r:id="rId25" display="http://specs.cars-directory.net/mitsubishi/rvr/2.4_Sport_gear_aero_7895.html"/>
    <hyperlink ref="C284" r:id="rId26" display="http://specs.cars-directory.net/mitsubishi/toppo_bj_wide/1.1_9764.html"/>
    <hyperlink ref="C288" r:id="rId27" display="http://specs.cars-directory.net/mitsubishi/town_box_wide/1.1_8981.html"/>
    <hyperlink ref="C241" r:id="rId28" display="http://specs.cars-directory.net/mitsubishi/lancer_cedia_wagon/1.8_Exceed_11994.html"/>
    <hyperlink ref="C243" r:id="rId29" display="http://specs.cars-directory.net/mitsubishi/legnum/2.0_20ST_12124.html"/>
    <hyperlink ref="C246" r:id="rId30" display="http://specs.cars-directory.net/mitsubishi/legnum/2.4_24_custom_12136.html"/>
    <hyperlink ref="C258" r:id="rId31" display="http://specs.cars-directory.net/mitsubishi/minicab/660_40th_anniversary_commemorative_special_43264.html"/>
    <hyperlink ref="C260" r:id="rId32" display="http://specs.cars-directory.net/mitsubishi/minica/660_Ce_sunroof_42387.html"/>
    <hyperlink ref="C259" r:id="rId33" display="http://specs.cars-directory.net/mitsubishi/minica/660_Ce_sunroof_42388.html"/>
    <hyperlink ref="C270" r:id="rId34" display="http://specs.cars-directory.net/mitsubishi/pajero_io/1.8_active_field_edition_4WD_41562.html"/>
    <hyperlink ref="C272" r:id="rId35" display="http://specs.cars-directory.net/mitsubishi/pajero_mini/660_active_field_edition_4WD_54966.html"/>
    <hyperlink ref="C273" r:id="rId36" display="http://specs.cars-directory.net/mitsubishi/pistachio/1.1_10303.html"/>
    <hyperlink ref="C274" r:id="rId37" display="http://specs.cars-directory.net/mitsubishi/proudia/3.5_A_specification_10463.html"/>
    <hyperlink ref="C275" r:id="rId38" display="http://specs.cars-directory.net/mitsubishi/proudia/3.5_B_specification_10464.html"/>
    <hyperlink ref="C276" r:id="rId39" display="http://specs.cars-directory.net/mitsubishi/proudia/4.5_C_specification_10465.html"/>
    <hyperlink ref="C277" r:id="rId40" display="http://specs.cars-directory.net/mitsubishi/rvr/1.8_Exceed_7877.html"/>
    <hyperlink ref="C278" r:id="rId41" display="http://specs.cars-directory.net/mitsubishi/rvr/1.8_Exceed_7877.html"/>
    <hyperlink ref="C281" r:id="rId42" display="http://specs.cars-directory.net/mitsubishi/rvr/2.4_Sport_gear_aero_7895.html"/>
    <hyperlink ref="C282" r:id="rId43" display="http://specs.cars-directory.net/mitsubishi/toppo_bj/660_Guppy_9715.html"/>
    <hyperlink ref="C283" r:id="rId44" display="http://specs.cars-directory.net/mitsubishi/toppo_bj/660_Guppy_9715.html"/>
    <hyperlink ref="C285" r:id="rId45" display="http://specs.cars-directory.net/mitsubishi/toppo_bj_wide/1.1_9763.html"/>
    <hyperlink ref="C231" r:id="rId46" display="http://specs.cars-directory.net/mitsubishi/lancer/1.8_GSR_11899.html"/>
    <hyperlink ref="C348" r:id="rId47" display="http://specs.cars-directory.net/toyota/altezza/2.0_AS200_23782.html"/>
    <hyperlink ref="C351" r:id="rId48" display="http://specs.cars-directory.net/toyota/altezza/2.0_AS200_L_edition_23800.html"/>
    <hyperlink ref="C352" r:id="rId49" display="http://specs.cars-directory.net/toyota/altezza/2.0_AS200_Z_edition_23791.html"/>
    <hyperlink ref="C349" r:id="rId50" display="http://specs.cars-directory.net/toyota/altezza/2.0_RS200_23809.html"/>
    <hyperlink ref="C350" r:id="rId51" display="http://specs.cars-directory.net/toyota/altezza/2.0_RS200_L_edition_23828.html"/>
    <hyperlink ref="C353" r:id="rId52" display="http://specs.cars-directory.net/toyota/altezza/2.0_RS200_Z_edition_23818.html"/>
    <hyperlink ref="C354" r:id="rId53" display="http://specs.cars-directory.net/toyota/aristo/3.0_S300_23773.html"/>
    <hyperlink ref="C355" r:id="rId54" display="http://specs.cars-directory.net/toyota/aristo/3.0_V300_23778.html"/>
    <hyperlink ref="C356" r:id="rId55" display="http://specs.cars-directory.net/toyota/bb/1.3_S_23665.html"/>
    <hyperlink ref="C357" r:id="rId56" display="http://specs.cars-directory.net/toyota/bb/1.5_S_23674.html"/>
    <hyperlink ref="C358" r:id="rId57" display="http://specs.cars-directory.net/toyota/bb/1.5_S_23674.html"/>
    <hyperlink ref="C359" r:id="rId58" display="http://specs.cars-directory.net/toyota/bb/1.5_Z_23670.html"/>
    <hyperlink ref="C360" r:id="rId59" display="http://specs.cars-directory.net/toyota/bb/1.5_Z_23670.html"/>
    <hyperlink ref="C361" r:id="rId60" display="http://specs.cars-directory.net/toyota/caldina/1.8_E_25484.html"/>
    <hyperlink ref="C362" r:id="rId61" display="http://specs.cars-directory.net/toyota/caldina/2.0_E_25489.html"/>
    <hyperlink ref="C363" r:id="rId62" display="http://specs.cars-directory.net/toyota/caldina/2.0_E_25489.html"/>
    <hyperlink ref="C364" r:id="rId63" display="http://specs.cars-directory.net/toyota/caldina/2.0_G_25492.html"/>
    <hyperlink ref="C365" r:id="rId64" display="http://specs.cars-directory.net/toyota/caldina/2.0_G_25492.html"/>
    <hyperlink ref="C366" r:id="rId65" display="http://specs.cars-directory.net/toyota/caldina/2.2DT_E_25513.html"/>
    <hyperlink ref="C367" r:id="rId66" display="http://specs.cars-directory.net/toyota/cami/1.3_P_26413.html"/>
    <hyperlink ref="C368" r:id="rId67" display="http://specs.cars-directory.net/toyota/cami/1.3_P_26413.html"/>
    <hyperlink ref="C369" r:id="rId68" display="http://specs.cars-directory.net/toyota/cami/1.3_Q_26423.html"/>
    <hyperlink ref="C370" r:id="rId69" display="http://specs.cars-directory.net/toyota/cami/1.3_Q_4WD_59082.html"/>
    <hyperlink ref="C371" r:id="rId70" display="http://specs.cars-directory.net/toyota/camry/2.2_Four_25023.html"/>
    <hyperlink ref="C372" r:id="rId71" display="http://specs.cars-directory.net/toyota/camry/2.2_G_selection_25022.html"/>
    <hyperlink ref="C373" r:id="rId72" display="http://specs.cars-directory.net/toyota/camry/2.5_G_selection_25026.html"/>
    <hyperlink ref="C377" r:id="rId73" display="http://specs.cars-directory.net/toyota/camry_gracia/2.2_25028.html"/>
    <hyperlink ref="C374" r:id="rId74" display="http://specs.cars-directory.net/toyota/camry_gracia/2.2_25039.html"/>
    <hyperlink ref="C375" r:id="rId75" display="http://specs.cars-directory.net/toyota/camry_gracia/2.5_25060.html"/>
    <hyperlink ref="C376" r:id="rId76" display="http://specs.cars-directory.net/toyota/camry_gracia/2.5_Four_G_selection_25070.html"/>
    <hyperlink ref="C382" r:id="rId77" display="http://specs.cars-directory.net/toyota/cavalier/2.4_G_26402.html"/>
    <hyperlink ref="C383" r:id="rId78" display="http://specs.cars-directory.net/toyota/cavalier/2.4_S_26407.html"/>
    <hyperlink ref="C384" r:id="rId79" display="http://specs.cars-directory.net/toyota/celica/1.8_SS-I_58483.html"/>
    <hyperlink ref="C386" r:id="rId80" display="http://specs.cars-directory.net/toyota/celsior/4.3_A_spec_59092.html"/>
    <hyperlink ref="C388" r:id="rId81" display="http://specs.cars-directory.net/toyota/celsior/4.3_B_specification_29046.html"/>
    <hyperlink ref="C390" r:id="rId82" display="http://specs.cars-directory.net/toyota/celsior/4.3_C_spec_59093.html"/>
    <hyperlink ref="C385" r:id="rId83" display="http://specs.cars-directory.net/toyota/celsior/4.0_A_specification_29024.html"/>
    <hyperlink ref="C387" r:id="rId84" display="http://specs.cars-directory.net/toyota/celsior/4.0_B_specification_29029.html"/>
    <hyperlink ref="C389" r:id="rId85" display="http://specs.cars-directory.net/toyota/celsior/4.0_C_specification_29034.html"/>
    <hyperlink ref="C391" r:id="rId86" display="http://specs.cars-directory.net/toyota/century/5.0_29082.html"/>
    <hyperlink ref="C392" r:id="rId87" display="http://specs.cars-directory.net/toyota/chaser/1.8_Raffine_29826.html"/>
    <hyperlink ref="C393" r:id="rId88" display="http://specs.cars-directory.net/toyota/chaser/2.0_Avante_29835.html"/>
    <hyperlink ref="C399" r:id="rId89" display="http://specs.cars-directory.net/toyota/chaser/2.0_Tourer_29829.html"/>
    <hyperlink ref="C398" r:id="rId90" display="http://specs.cars-directory.net/toyota/chaser/2.4DT_Avante_29848.html"/>
    <hyperlink ref="C394" r:id="rId91" display="http://specs.cars-directory.net/toyota/chaser/2.5_Avante_29852.html"/>
    <hyperlink ref="C395" r:id="rId92" display="http://specs.cars-directory.net/toyota/chaser/2.5_Avante_29852.html"/>
    <hyperlink ref="C400" r:id="rId93" display="http://specs.cars-directory.net/toyota/chaser/2.5_Tourer_S_29855.html"/>
    <hyperlink ref="C396" r:id="rId94" display="http://specs.cars-directory.net/toyota/chaser/3.0_Avante_G_29877.html"/>
    <hyperlink ref="C401" r:id="rId95" display="http://specs.cars-directory.net/toyota/corolla_spacio/1.6_26031.html"/>
    <hyperlink ref="C402" r:id="rId96" display="http://specs.cars-directory.net/toyota/corolla_spacio/1.8_aero_tourer_26054.html"/>
    <hyperlink ref="C403" r:id="rId97" display="http://specs.cars-directory.net/toyota/corolla_spacio/1.6_26077.html"/>
    <hyperlink ref="C404" r:id="rId98" display="http://specs.cars-directory.net/toyota/corolla_spacio/1.8_26105.html"/>
    <hyperlink ref="C405" r:id="rId99" display="http://specs.cars-directory.net/toyota/corona_premio/1.6_27740.html"/>
    <hyperlink ref="C406" r:id="rId100" display="http://specs.cars-directory.net/toyota/corona_premio/1.8_E_27752.html"/>
    <hyperlink ref="C407" r:id="rId101" display="http://specs.cars-directory.net/toyota/corona_premio/2.0_E_27776.html"/>
    <hyperlink ref="C408" r:id="rId102" display="http://specs.cars-directory.net/toyota/corona_premio/2.2DT_27790.html"/>
    <hyperlink ref="C409" r:id="rId103" display="http://specs.cars-directory.net/toyota/corona_premio/2.2DT_27790.html"/>
    <hyperlink ref="C411" r:id="rId104" display="http://specs.cars-directory.net/toyota/cresta/2.0_Exceed_27120.html"/>
    <hyperlink ref="C415" r:id="rId105" display="http://specs.cars-directory.net/toyota/cresta/2.0_Super_Lucent_27117.html"/>
    <hyperlink ref="C410" r:id="rId106" display="http://specs.cars-directory.net/toyota/cresta/2.4DT_SC_27125.html"/>
    <hyperlink ref="C412" r:id="rId107" display="http://specs.cars-directory.net/toyota/cresta/2.5_Exceed_27133.html"/>
    <hyperlink ref="C414" r:id="rId108" display="http://specs.cars-directory.net/toyota/cresta/2.5_Roulant_27136.html"/>
    <hyperlink ref="C416" r:id="rId109" display="http://specs.cars-directory.net/toyota/cresta/2.5_Super_Lucent_27130.html"/>
    <hyperlink ref="C417" r:id="rId110" display="http://specs.cars-directory.net/toyota/cresta/2.5_Super_Lucent_27130.html"/>
    <hyperlink ref="C413" r:id="rId111" display="http://specs.cars-directory.net/toyota/cresta/3.0_Exceed_G_27151.html"/>
    <hyperlink ref="C420" r:id="rId112" display="http://specs.cars-directory.net/toyota/crown/2.5_Four_royal_extra_26668.html"/>
    <hyperlink ref="C421" r:id="rId113" display="http://specs.cars-directory.net/toyota/crown/2.5_Royal_extra_26663.html"/>
    <hyperlink ref="C426" r:id="rId114" display="http://specs.cars-directory.net/toyota/crown/3.0_Four_royal_saloon_26676.html"/>
    <hyperlink ref="C427" r:id="rId115" display="http://specs.cars-directory.net/toyota/crown/3.0_Royal_saloon_G_26677.html"/>
    <hyperlink ref="C422" r:id="rId116" display="http://specs.cars-directory.net/toyota/crown/2.5_Athlete_26683.html"/>
    <hyperlink ref="C418" r:id="rId117" display="http://specs.cars-directory.net/toyota/crown/2.0_S_saloon_EXT_royal_S_package_5_number_26821.html"/>
    <hyperlink ref="C429" r:id="rId118" display="http://specs.cars-directory.net/toyota/crown/2.4DT_Royal_saloon_26832.html"/>
    <hyperlink ref="C424" r:id="rId119" display="http://specs.cars-directory.net/toyota/crown/2.5_Four_royal_saloon_26847.html"/>
    <hyperlink ref="C425" r:id="rId120" display="http://specs.cars-directory.net/toyota/crown/2.5_Four_super_saloon_extra_26843.html"/>
    <hyperlink ref="C428" r:id="rId121" display="http://specs.cars-directory.net/toyota/crown/3.0_Royal_saloon_26852.html"/>
    <hyperlink ref="C419" r:id="rId122" display="http://specs.cars-directory.net/toyota/crown/2.0_deluxe_54864.html"/>
    <hyperlink ref="C430" r:id="rId123" display="http://specs.cars-directory.net/toyota/crown_estate/3.0_athlete_G_55398.html"/>
    <hyperlink ref="C431" r:id="rId124" display="http://specs.cars-directory.net/toyota/duet/1.0_V_29892.html"/>
    <hyperlink ref="C432" r:id="rId125" display="http://specs.cars-directory.net/toyota/duet/1.0_V_29897.html"/>
    <hyperlink ref="C433" r:id="rId126" display="http://specs.cars-directory.net/toyota/duet/1.3_S_29936.html"/>
    <hyperlink ref="C434" r:id="rId127" display="http://specs.cars-directory.net/toyota/duet/1.3_S_29936.html"/>
    <hyperlink ref="C436" r:id="rId128" display="http://specs.cars-directory.net/toyota/estima/2.4_L_Aeras_24186.html"/>
    <hyperlink ref="C437" r:id="rId129" display="http://specs.cars-directory.net/toyota/estima/2.4_L_Aeras_24186.html"/>
    <hyperlink ref="C438" r:id="rId130" display="http://specs.cars-directory.net/toyota/estima/3.0_L_Aeras_24284.html"/>
    <hyperlink ref="C435" r:id="rId131" display="http://specs.cars-directory.net/toyota/estima/3.0_L_Aeras_24289.html"/>
    <hyperlink ref="C439" r:id="rId132" display="http://specs.cars-directory.net/toyota/funcargo/1.3_J_31491.html"/>
    <hyperlink ref="C440" r:id="rId133" display="http://specs.cars-directory.net/toyota/funcargo/1.5_G_31500.html"/>
    <hyperlink ref="C441" r:id="rId134" display="http://specs.cars-directory.net/toyota/funcargo/1.5_G_31504.html"/>
    <hyperlink ref="C442" r:id="rId135" display="http://specs.cars-directory.net/toyota/gaia/2.0_26326.html"/>
    <hyperlink ref="C443" r:id="rId136" display="http://specs.cars-directory.net/toyota/gaia/2.0_26326.html"/>
    <hyperlink ref="C444" r:id="rId137" display="http://specs.cars-directory.net/toyota/gaia/2.2DT_26378.html"/>
    <hyperlink ref="C445" r:id="rId138" display="http://specs.cars-directory.net/toyota/grand_hiace/3.0DT_G_27221.html"/>
    <hyperlink ref="C446" r:id="rId139" display="http://specs.cars-directory.net/toyota/grand_hiace/3.0DT_G_J_edition_27219.html"/>
    <hyperlink ref="C447" r:id="rId140" display="http://specs.cars-directory.net/toyota/grand_hiace/3.4_G_27239.html"/>
    <hyperlink ref="C448" r:id="rId141" display="http://specs.cars-directory.net/toyota/grand_hiace/3.4_G_27239.html"/>
    <hyperlink ref="C449" r:id="rId142" display="http://specs.cars-directory.net/toyota/grand_hiace/3.4_Limited_27248.html"/>
    <hyperlink ref="C450" r:id="rId143" display="http://specs.cars-directory.net/toyota/grand_hiace/3.4_Limited_27248.html"/>
    <hyperlink ref="C451" r:id="rId144" display="http://specs.cars-directory.net/toyota/granvia/3.0DT_G_27270.html"/>
    <hyperlink ref="C452" r:id="rId145" display="http://specs.cars-directory.net/toyota/granvia/3.0DT_G_27274.html"/>
    <hyperlink ref="C453" r:id="rId146" display="http://specs.cars-directory.net/toyota/granvia/3.4_G_27314.html"/>
    <hyperlink ref="C454" r:id="rId147" display="http://specs.cars-directory.net/toyota/granvia/3.4_G_cruising_selection_27323.html"/>
    <hyperlink ref="C455" r:id="rId148" display="http://specs.cars-directory.net/toyota/granvia/3.4_Q_27335.html"/>
    <hyperlink ref="C456" r:id="rId149" display="http://specs.cars-directory.net/toyota/granvia/3.4_Q_27335.html"/>
    <hyperlink ref="C457" r:id="rId150" display="http://specs.cars-directory.net/toyota/harrier/2.2_FOUR_4WD_38411.html"/>
    <hyperlink ref="C458" r:id="rId151" display="http://specs.cars-directory.net/toyota/harrier/2.2_FOUR_G_package_4WD_38412.html"/>
    <hyperlink ref="C459" r:id="rId152" display="http://specs.cars-directory.net/toyota/harrier/2.4_31090.html"/>
    <hyperlink ref="C460" r:id="rId153" display="http://specs.cars-directory.net/toyota/harrier/2.4_FOUR_iR_version_4WD_38399.html"/>
    <hyperlink ref="C461" r:id="rId154" display="http://specs.cars-directory.net/toyota/harrier/3.0_31096.html"/>
    <hyperlink ref="C462" r:id="rId155" display="http://specs.cars-directory.net/toyota/harrier/3.0_31096.html"/>
    <hyperlink ref="C466" r:id="rId156" display="http://specs.cars-directory.net/toyota/ipsum/2.0_24002.html"/>
    <hyperlink ref="C467" r:id="rId157" display="http://specs.cars-directory.net/toyota/ipsum/2.2DT_24030.html"/>
    <hyperlink ref="C468" r:id="rId158" display="http://specs.cars-directory.net/toyota/ist/1.8_180G_50869.html"/>
    <hyperlink ref="C469" r:id="rId159" display="http://specs.cars-directory.net/toyota/ist/1.8_180G_50869.html"/>
    <hyperlink ref="C470" r:id="rId160" display="http://specs.cars-directory.net/toyota/kluger_hybrid/3.3_4WD_55756.html"/>
    <hyperlink ref="C471" r:id="rId161" display="http://specs.cars-directory.net/toyota/kluger_v/2.4_L_45285.html"/>
    <hyperlink ref="C472" r:id="rId162" display="http://specs.cars-directory.net/toyota/kluger_v/2.4_L_45285.html"/>
    <hyperlink ref="C473" r:id="rId163" display="http://specs.cars-directory.net/toyota/kluger_v/3.0_L_45319.html"/>
    <hyperlink ref="C474" r:id="rId164" display="http://specs.cars-directory.net/toyota/kluger_v/3.0_L_45319.html"/>
    <hyperlink ref="C483" r:id="rId165" display="http://specs.cars-directory.net/toyota/lite_ace/2.2DT_AXL_high_roof_32304.html"/>
    <hyperlink ref="C484" r:id="rId166" display="http://specs.cars-directory.net/toyota/lite_ace/2.2DT_AXL_high_roof_32304.html"/>
    <hyperlink ref="C485" r:id="rId167" display="http://specs.cars-directory.net/toyota/lite_ace_noah/2.0_Field_Tourer_standart_roof_32424.html"/>
    <hyperlink ref="C486" r:id="rId168" display="http://specs.cars-directory.net/toyota/lite_ace_noah/2.0_Field_Tourer_standart_roof_32424.html"/>
    <hyperlink ref="C487" r:id="rId169" display="http://specs.cars-directory.net/toyota/lite_ace_noah/2.2DT_Field_Tourer_standart_roof_32482.html"/>
    <hyperlink ref="C488" r:id="rId170" display="http://specs.cars-directory.net/toyota/lite_ace_noah/2.2DT_Field_Tourer_standart_roof_32482.html"/>
    <hyperlink ref="C489" r:id="rId171" display="http://specs.cars-directory.net/toyota/lite_ace_van/1.8_DX_low_floor_57245.html"/>
    <hyperlink ref="C490" r:id="rId172" display="http://specs.cars-directory.net/toyota/lite_ace_van/1.8_DX_low_floor_57245.html"/>
    <hyperlink ref="C493" r:id="rId173" display="http://specs.cars-directory.net/toyota/mark_ii/2.5_Grande_31949.html"/>
    <hyperlink ref="C494" r:id="rId174" display="http://specs.cars-directory.net/toyota/mark_ii/2.5_Grande_31949.html"/>
    <hyperlink ref="C492" r:id="rId175" display="http://specs.cars-directory.net/toyota/mark_ii/2.4DT_GL_31840.html"/>
    <hyperlink ref="C491" r:id="rId176" display="http://specs.cars-directory.net/toyota/mark_ii/1.8_GR_saloon_31747.html"/>
    <hyperlink ref="C495" r:id="rId177" display="http://specs.cars-directory.net/toyota/nadia/2.0_29939.html"/>
    <hyperlink ref="C496" r:id="rId178" display="http://specs.cars-directory.net/toyota/nadia/2.0_29939.html"/>
    <hyperlink ref="C497" r:id="rId179" display="http://specs.cars-directory.net/toyota/platz/1.0_F_31518.html"/>
    <hyperlink ref="C498" r:id="rId180" display="http://specs.cars-directory.net/toyota/platz/1.3_F_31544.html"/>
    <hyperlink ref="C499" r:id="rId181" display="http://specs.cars-directory.net/toyota/platz/1.3_F_31544.html"/>
    <hyperlink ref="C500" r:id="rId182" display="http://specs.cars-directory.net/toyota/platz/1.5_F_31585.html"/>
    <hyperlink ref="C501" r:id="rId183" display="http://specs.cars-directory.net/toyota/raum/1.5_34637.html"/>
    <hyperlink ref="C502" r:id="rId184" display="http://specs.cars-directory.net/toyota/raum/1.5_34637.html"/>
    <hyperlink ref="C503" r:id="rId185" display="http://specs.cars-directory.net/toyota/sprinter/1.3_LX_28413.html"/>
    <hyperlink ref="C504" r:id="rId186" display="http://specs.cars-directory.net/toyota/sprinter/1.5_LX_28431.html"/>
    <hyperlink ref="C505" r:id="rId187" display="http://specs.cars-directory.net/toyota/sprinter/1.6_GT_28493.html"/>
    <hyperlink ref="C506" r:id="rId188" display="http://specs.cars-directory.net/toyota/sprinter/1.6_GT_28493.html"/>
    <hyperlink ref="C507" r:id="rId189" display="http://specs.cars-directory.net/toyota/sprinter/2.0D_LX_28501.html"/>
    <hyperlink ref="C508" r:id="rId190" display="http://specs.cars-directory.net/toyota/sprinter/2.0D_LX_28501.html"/>
    <hyperlink ref="C509" r:id="rId191" display="http://specs.cars-directory.net/toyota/sprinter/2.2D_LX_28540.html"/>
    <hyperlink ref="C510" r:id="rId192" display="http://specs.cars-directory.net/toyota/sprinter/2.2D_LX_28540.html"/>
    <hyperlink ref="C511" r:id="rId193" display="http://specs.cars-directory.net/toyota/town_ace/2.0_SW_high_roof_29616.html"/>
    <hyperlink ref="C512" r:id="rId194" display="http://specs.cars-directory.net/toyota/town_ace/2.0_SW_high_roof_29616.html"/>
    <hyperlink ref="C513" r:id="rId195" display="http://specs.cars-directory.net/toyota/town_ace_noah/2.2DT_Field_Tourer_standart_roof_29676.html"/>
    <hyperlink ref="C514" r:id="rId196" display="http://specs.cars-directory.net/toyota/town_ace_noah/2.2DT_Field_Tourer_standart_roof_29676.html"/>
    <hyperlink ref="C515" r:id="rId197" display="http://specs.cars-directory.net/toyota/vitz/1.3_Clavia_33150.html"/>
    <hyperlink ref="C516" r:id="rId198" display="http://specs.cars-directory.net/toyota/vitz/1.5_RS_33238.html"/>
    <hyperlink ref="C326" r:id="rId199" display="http://specs.cars-directory.net/nissan/terrano/3.3_R3m-R_16994.html"/>
    <hyperlink ref="C324" r:id="rId200" display="http://specs.cars-directory.net/nissan/terrano_regulus/3.0DT_RS-R_SV_17009.html"/>
    <hyperlink ref="C328" r:id="rId201" display="http://specs.cars-directory.net/nissan/x-trail/2.0_GT_12789.html"/>
    <hyperlink ref="C318" r:id="rId202" display="http://specs.cars-directory.net/nissan/sunny/1.3_EX_saloon_14582.html"/>
    <hyperlink ref="C319" r:id="rId203" display="http://specs.cars-directory.net/nissan/sunny/1.5_EX_saloon_14605.html"/>
    <hyperlink ref="C320" r:id="rId204" display="http://specs.cars-directory.net/nissan/sunny/1.5_EX_saloon_14612.html"/>
    <hyperlink ref="C322" r:id="rId205" display="http://specs.cars-directory.net/nissan/sunny/1.8_Super_saloon_14654.html"/>
    <hyperlink ref="C589:C590" r:id="rId206" display="http://specs.cars-directory.net/nissan/sunny_california/1.5_Type_A_14714.html"/>
    <hyperlink ref="C463" r:id="rId207" display="http://specs.cars-directory.net/toyota/hiace/2.4_Deluxe_30038.html"/>
    <hyperlink ref="C464" r:id="rId208" display="http://specs.cars-directory.net/toyota/hiace/3.0DT_Deluxe_30079.html"/>
    <hyperlink ref="C465" r:id="rId209" display="http://specs.cars-directory.net/toyota/hiace/3.0DT_Deluxe_30079.html"/>
    <hyperlink ref="C44:C45" r:id="rId210" display="http://specs.cars-directory.net/toyota/ipsum/2.0_24002.html"/>
    <hyperlink ref="C590" r:id="rId211" display="http://specs.cars-directory.net/toyota/ipsum/2.0_24002.html"/>
    <hyperlink ref="C479" r:id="rId212" display="http://specs.cars-directory.net/toyota/land_cruiser_prado/4.0_Prado_TZ_34651.html"/>
    <hyperlink ref="C480" r:id="rId213" display="http://specs.cars-directory.net/toyota/land_cruiser_prado/4.0_Prado_TZ_34651.html"/>
    <hyperlink ref="C481" r:id="rId214" display="http://specs.cars-directory.net/toyota/land_cruiser_prado/4.0_Prado_TZ_34651.html"/>
    <hyperlink ref="C482" r:id="rId215" display="http://specs.cars-directory.net/toyota/land_cruiser_prado/4.0_Prado_TZ_34651.html"/>
  </hyperlinks>
  <pageMargins left="0.7" right="0.7" top="0.75" bottom="0.75" header="0.3" footer="0.3"/>
  <pageSetup orientation="portrait" r:id="rId21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698"/>
  <sheetViews>
    <sheetView workbookViewId="0">
      <pane ySplit="1" topLeftCell="A202" activePane="bottomLeft" state="frozen"/>
      <selection pane="bottomLeft" activeCell="A216" sqref="A216:XFD218"/>
    </sheetView>
  </sheetViews>
  <sheetFormatPr defaultRowHeight="15.75" x14ac:dyDescent="0.25"/>
  <cols>
    <col min="1" max="1" width="31.85546875" style="40" customWidth="1"/>
    <col min="2" max="2" width="36.42578125" style="40" customWidth="1"/>
    <col min="3" max="3" width="17.28515625" style="389"/>
    <col min="4" max="4" width="18.7109375" style="46" customWidth="1"/>
    <col min="5" max="6" width="17.28515625" style="46"/>
    <col min="7" max="7" width="43.85546875" style="40" customWidth="1"/>
    <col min="8" max="16384" width="9.140625" style="40"/>
  </cols>
  <sheetData>
    <row r="1" spans="1:7" x14ac:dyDescent="0.25">
      <c r="A1" s="126" t="s">
        <v>105</v>
      </c>
      <c r="B1" s="126" t="s">
        <v>80</v>
      </c>
      <c r="C1" s="381" t="s">
        <v>106</v>
      </c>
      <c r="D1" s="130" t="s">
        <v>107</v>
      </c>
      <c r="E1" s="130" t="s">
        <v>84</v>
      </c>
      <c r="F1" s="146" t="s">
        <v>108</v>
      </c>
      <c r="G1" s="126" t="s">
        <v>109</v>
      </c>
    </row>
    <row r="2" spans="1:7" x14ac:dyDescent="0.25">
      <c r="A2" s="77" t="s">
        <v>6211</v>
      </c>
      <c r="B2" s="77" t="s">
        <v>6212</v>
      </c>
      <c r="C2" s="345" t="s">
        <v>3791</v>
      </c>
      <c r="D2" s="78" t="s">
        <v>110</v>
      </c>
      <c r="E2" s="77">
        <v>2001</v>
      </c>
      <c r="F2" s="163">
        <v>36370</v>
      </c>
      <c r="G2" s="77" t="s">
        <v>4911</v>
      </c>
    </row>
    <row r="3" spans="1:7" x14ac:dyDescent="0.25">
      <c r="A3" s="77" t="s">
        <v>3035</v>
      </c>
      <c r="B3" s="80">
        <v>156</v>
      </c>
      <c r="C3" s="461">
        <v>2</v>
      </c>
      <c r="D3" s="78" t="s">
        <v>110</v>
      </c>
      <c r="E3" s="78">
        <v>2001</v>
      </c>
      <c r="F3" s="299">
        <v>16400</v>
      </c>
      <c r="G3" s="77" t="s">
        <v>141</v>
      </c>
    </row>
    <row r="4" spans="1:7" x14ac:dyDescent="0.25">
      <c r="A4" s="77" t="s">
        <v>3035</v>
      </c>
      <c r="B4" s="80">
        <v>156</v>
      </c>
      <c r="C4" s="461">
        <v>2.5</v>
      </c>
      <c r="D4" s="78" t="s">
        <v>110</v>
      </c>
      <c r="E4" s="78">
        <v>2001</v>
      </c>
      <c r="F4" s="299">
        <v>17300</v>
      </c>
      <c r="G4" s="77" t="s">
        <v>141</v>
      </c>
    </row>
    <row r="5" spans="1:7" x14ac:dyDescent="0.25">
      <c r="A5" s="77" t="s">
        <v>3035</v>
      </c>
      <c r="B5" s="80">
        <v>156</v>
      </c>
      <c r="C5" s="461">
        <v>3.2</v>
      </c>
      <c r="D5" s="78" t="s">
        <v>44</v>
      </c>
      <c r="E5" s="78">
        <v>2001</v>
      </c>
      <c r="F5" s="299">
        <v>18000</v>
      </c>
      <c r="G5" s="77" t="s">
        <v>141</v>
      </c>
    </row>
    <row r="6" spans="1:7" x14ac:dyDescent="0.25">
      <c r="A6" s="33" t="s">
        <v>415</v>
      </c>
      <c r="B6" s="33" t="s">
        <v>417</v>
      </c>
      <c r="C6" s="344" t="s">
        <v>6499</v>
      </c>
      <c r="D6" s="35" t="s">
        <v>110</v>
      </c>
      <c r="E6" s="35">
        <v>2001</v>
      </c>
      <c r="F6" s="105">
        <v>23433.333333333332</v>
      </c>
      <c r="G6" s="33" t="s">
        <v>135</v>
      </c>
    </row>
    <row r="7" spans="1:7" x14ac:dyDescent="0.25">
      <c r="A7" s="33" t="s">
        <v>415</v>
      </c>
      <c r="B7" s="33" t="s">
        <v>417</v>
      </c>
      <c r="C7" s="344" t="s">
        <v>6388</v>
      </c>
      <c r="D7" s="35" t="s">
        <v>110</v>
      </c>
      <c r="E7" s="35">
        <v>2001</v>
      </c>
      <c r="F7" s="105">
        <v>28103.825136612017</v>
      </c>
      <c r="G7" s="33" t="s">
        <v>135</v>
      </c>
    </row>
    <row r="8" spans="1:7" x14ac:dyDescent="0.25">
      <c r="A8" s="33" t="s">
        <v>415</v>
      </c>
      <c r="B8" s="33" t="s">
        <v>417</v>
      </c>
      <c r="C8" s="344">
        <v>3.2</v>
      </c>
      <c r="D8" s="35" t="s">
        <v>44</v>
      </c>
      <c r="E8" s="35">
        <v>2001</v>
      </c>
      <c r="F8" s="105">
        <v>37404.371584699453</v>
      </c>
      <c r="G8" s="33" t="s">
        <v>135</v>
      </c>
    </row>
    <row r="9" spans="1:7" x14ac:dyDescent="0.25">
      <c r="A9" s="33" t="s">
        <v>415</v>
      </c>
      <c r="B9" s="33" t="s">
        <v>418</v>
      </c>
      <c r="C9" s="344" t="s">
        <v>6388</v>
      </c>
      <c r="D9" s="35" t="s">
        <v>110</v>
      </c>
      <c r="E9" s="35">
        <v>2001</v>
      </c>
      <c r="F9" s="105">
        <v>48120.21857923497</v>
      </c>
      <c r="G9" s="33" t="s">
        <v>419</v>
      </c>
    </row>
    <row r="10" spans="1:7" x14ac:dyDescent="0.25">
      <c r="A10" s="33" t="s">
        <v>415</v>
      </c>
      <c r="B10" s="33" t="s">
        <v>420</v>
      </c>
      <c r="C10" s="344" t="s">
        <v>6388</v>
      </c>
      <c r="D10" s="35" t="s">
        <v>110</v>
      </c>
      <c r="E10" s="35">
        <v>2001</v>
      </c>
      <c r="F10" s="105">
        <v>39426.229508196724</v>
      </c>
      <c r="G10" s="33" t="s">
        <v>421</v>
      </c>
    </row>
    <row r="11" spans="1:7" x14ac:dyDescent="0.25">
      <c r="A11" s="33" t="s">
        <v>415</v>
      </c>
      <c r="B11" s="33" t="s">
        <v>420</v>
      </c>
      <c r="C11" s="344">
        <v>3.2</v>
      </c>
      <c r="D11" s="35" t="s">
        <v>114</v>
      </c>
      <c r="E11" s="35">
        <v>2001</v>
      </c>
      <c r="F11" s="105">
        <v>50546.448087431687</v>
      </c>
      <c r="G11" s="33" t="s">
        <v>421</v>
      </c>
    </row>
    <row r="12" spans="1:7" x14ac:dyDescent="0.25">
      <c r="A12" s="33" t="s">
        <v>415</v>
      </c>
      <c r="B12" s="33" t="s">
        <v>422</v>
      </c>
      <c r="C12" s="344" t="s">
        <v>6388</v>
      </c>
      <c r="D12" s="35" t="s">
        <v>44</v>
      </c>
      <c r="E12" s="35">
        <v>2001</v>
      </c>
      <c r="F12" s="105">
        <v>36393.442622950817</v>
      </c>
      <c r="G12" s="33" t="s">
        <v>423</v>
      </c>
    </row>
    <row r="13" spans="1:7" x14ac:dyDescent="0.25">
      <c r="A13" s="33" t="s">
        <v>415</v>
      </c>
      <c r="B13" s="33" t="s">
        <v>424</v>
      </c>
      <c r="C13" s="344" t="s">
        <v>6388</v>
      </c>
      <c r="D13" s="35" t="s">
        <v>110</v>
      </c>
      <c r="E13" s="35">
        <v>2001</v>
      </c>
      <c r="F13" s="105">
        <v>32147.540983606556</v>
      </c>
      <c r="G13" s="33" t="s">
        <v>135</v>
      </c>
    </row>
    <row r="14" spans="1:7" x14ac:dyDescent="0.25">
      <c r="A14" s="33" t="s">
        <v>415</v>
      </c>
      <c r="B14" s="33" t="s">
        <v>424</v>
      </c>
      <c r="C14" s="344">
        <v>2.8</v>
      </c>
      <c r="D14" s="35" t="s">
        <v>110</v>
      </c>
      <c r="E14" s="35">
        <v>2001</v>
      </c>
      <c r="F14" s="105">
        <v>64699.453551912564</v>
      </c>
      <c r="G14" s="33" t="s">
        <v>147</v>
      </c>
    </row>
    <row r="15" spans="1:7" x14ac:dyDescent="0.25">
      <c r="A15" s="33" t="s">
        <v>415</v>
      </c>
      <c r="B15" s="33" t="s">
        <v>424</v>
      </c>
      <c r="C15" s="344" t="s">
        <v>6406</v>
      </c>
      <c r="D15" s="35" t="s">
        <v>44</v>
      </c>
      <c r="E15" s="35">
        <v>2001</v>
      </c>
      <c r="F15" s="105">
        <v>70765.027322404378</v>
      </c>
      <c r="G15" s="33" t="s">
        <v>147</v>
      </c>
    </row>
    <row r="16" spans="1:7" x14ac:dyDescent="0.25">
      <c r="A16" s="33" t="s">
        <v>415</v>
      </c>
      <c r="B16" s="33" t="s">
        <v>424</v>
      </c>
      <c r="C16" s="344" t="s">
        <v>6533</v>
      </c>
      <c r="D16" s="35" t="s">
        <v>44</v>
      </c>
      <c r="E16" s="35">
        <v>2001</v>
      </c>
      <c r="F16" s="105">
        <v>97049.18032786886</v>
      </c>
      <c r="G16" s="33" t="s">
        <v>147</v>
      </c>
    </row>
    <row r="17" spans="1:7" x14ac:dyDescent="0.25">
      <c r="A17" s="33" t="s">
        <v>415</v>
      </c>
      <c r="B17" s="33" t="s">
        <v>425</v>
      </c>
      <c r="C17" s="344">
        <v>2.8</v>
      </c>
      <c r="D17" s="35" t="s">
        <v>110</v>
      </c>
      <c r="E17" s="35">
        <v>2001</v>
      </c>
      <c r="F17" s="105">
        <v>48524.59016393443</v>
      </c>
      <c r="G17" s="33" t="s">
        <v>135</v>
      </c>
    </row>
    <row r="18" spans="1:7" x14ac:dyDescent="0.25">
      <c r="A18" s="33" t="s">
        <v>415</v>
      </c>
      <c r="B18" s="33" t="s">
        <v>425</v>
      </c>
      <c r="C18" s="344">
        <v>3.2</v>
      </c>
      <c r="D18" s="35" t="s">
        <v>110</v>
      </c>
      <c r="E18" s="35">
        <v>2001</v>
      </c>
      <c r="F18" s="105">
        <v>60655.737704918029</v>
      </c>
      <c r="G18" s="33" t="s">
        <v>135</v>
      </c>
    </row>
    <row r="19" spans="1:7" x14ac:dyDescent="0.25">
      <c r="A19" s="33" t="s">
        <v>415</v>
      </c>
      <c r="B19" s="33" t="s">
        <v>425</v>
      </c>
      <c r="C19" s="344">
        <v>4.2</v>
      </c>
      <c r="D19" s="35" t="s">
        <v>426</v>
      </c>
      <c r="E19" s="35">
        <v>2001</v>
      </c>
      <c r="F19" s="105">
        <v>68743.169398907106</v>
      </c>
      <c r="G19" s="33" t="s">
        <v>135</v>
      </c>
    </row>
    <row r="20" spans="1:7" x14ac:dyDescent="0.25">
      <c r="A20" s="33" t="s">
        <v>415</v>
      </c>
      <c r="B20" s="33" t="s">
        <v>425</v>
      </c>
      <c r="C20" s="344">
        <v>5.2</v>
      </c>
      <c r="D20" s="35" t="s">
        <v>426</v>
      </c>
      <c r="E20" s="35">
        <v>2001</v>
      </c>
      <c r="F20" s="105">
        <v>80874.316939890705</v>
      </c>
      <c r="G20" s="33" t="s">
        <v>135</v>
      </c>
    </row>
    <row r="21" spans="1:7" x14ac:dyDescent="0.25">
      <c r="A21" s="33" t="s">
        <v>415</v>
      </c>
      <c r="B21" s="33" t="s">
        <v>425</v>
      </c>
      <c r="C21" s="344">
        <v>6</v>
      </c>
      <c r="D21" s="35" t="s">
        <v>426</v>
      </c>
      <c r="E21" s="35">
        <v>2001</v>
      </c>
      <c r="F21" s="105">
        <v>95027.322404371575</v>
      </c>
      <c r="G21" s="33" t="s">
        <v>135</v>
      </c>
    </row>
    <row r="22" spans="1:7" x14ac:dyDescent="0.25">
      <c r="A22" s="33" t="s">
        <v>415</v>
      </c>
      <c r="B22" s="33" t="s">
        <v>428</v>
      </c>
      <c r="C22" s="344" t="s">
        <v>6388</v>
      </c>
      <c r="D22" s="35" t="s">
        <v>44</v>
      </c>
      <c r="E22" s="35">
        <v>2001</v>
      </c>
      <c r="F22" s="105">
        <v>33562.841530054648</v>
      </c>
      <c r="G22" s="33" t="s">
        <v>147</v>
      </c>
    </row>
    <row r="23" spans="1:7" x14ac:dyDescent="0.25">
      <c r="A23" s="33" t="s">
        <v>415</v>
      </c>
      <c r="B23" s="33" t="s">
        <v>428</v>
      </c>
      <c r="C23" s="344">
        <v>3.2</v>
      </c>
      <c r="D23" s="35" t="s">
        <v>44</v>
      </c>
      <c r="E23" s="35">
        <v>2001</v>
      </c>
      <c r="F23" s="105">
        <v>41043.715846994528</v>
      </c>
      <c r="G23" s="33" t="s">
        <v>147</v>
      </c>
    </row>
    <row r="24" spans="1:7" x14ac:dyDescent="0.25">
      <c r="A24" s="33" t="s">
        <v>415</v>
      </c>
      <c r="B24" s="33" t="s">
        <v>429</v>
      </c>
      <c r="C24" s="344" t="s">
        <v>6408</v>
      </c>
      <c r="D24" s="35" t="s">
        <v>44</v>
      </c>
      <c r="E24" s="35">
        <v>2001</v>
      </c>
      <c r="F24" s="105">
        <v>42256.830601092894</v>
      </c>
      <c r="G24" s="33" t="s">
        <v>147</v>
      </c>
    </row>
    <row r="25" spans="1:7" x14ac:dyDescent="0.25">
      <c r="A25" s="33" t="s">
        <v>415</v>
      </c>
      <c r="B25" s="33" t="s">
        <v>429</v>
      </c>
      <c r="C25" s="344">
        <v>3.6</v>
      </c>
      <c r="D25" s="35" t="s">
        <v>44</v>
      </c>
      <c r="E25" s="35">
        <v>2001</v>
      </c>
      <c r="F25" s="105">
        <v>41448.087431693988</v>
      </c>
      <c r="G25" s="33" t="s">
        <v>147</v>
      </c>
    </row>
    <row r="26" spans="1:7" x14ac:dyDescent="0.25">
      <c r="A26" s="33" t="s">
        <v>415</v>
      </c>
      <c r="B26" s="33" t="s">
        <v>429</v>
      </c>
      <c r="C26" s="344">
        <v>4.2</v>
      </c>
      <c r="D26" s="35" t="s">
        <v>44</v>
      </c>
      <c r="E26" s="35">
        <v>2001</v>
      </c>
      <c r="F26" s="105">
        <v>52568.306010928951</v>
      </c>
      <c r="G26" s="33" t="s">
        <v>147</v>
      </c>
    </row>
    <row r="27" spans="1:7" x14ac:dyDescent="0.25">
      <c r="A27" s="33" t="s">
        <v>415</v>
      </c>
      <c r="B27" s="33" t="s">
        <v>429</v>
      </c>
      <c r="C27" s="344" t="s">
        <v>6461</v>
      </c>
      <c r="D27" s="35" t="s">
        <v>44</v>
      </c>
      <c r="E27" s="35">
        <v>2001</v>
      </c>
      <c r="F27" s="105">
        <v>56207.650273224033</v>
      </c>
      <c r="G27" s="33" t="s">
        <v>147</v>
      </c>
    </row>
    <row r="28" spans="1:7" x14ac:dyDescent="0.25">
      <c r="A28" s="33" t="s">
        <v>415</v>
      </c>
      <c r="B28" s="33" t="s">
        <v>429</v>
      </c>
      <c r="C28" s="344" t="s">
        <v>6473</v>
      </c>
      <c r="D28" s="35" t="s">
        <v>44</v>
      </c>
      <c r="E28" s="35">
        <v>2001</v>
      </c>
      <c r="F28" s="105">
        <v>98868.852459016387</v>
      </c>
      <c r="G28" s="33" t="s">
        <v>147</v>
      </c>
    </row>
    <row r="29" spans="1:7" x14ac:dyDescent="0.25">
      <c r="A29" s="33" t="s">
        <v>415</v>
      </c>
      <c r="B29" s="33" t="s">
        <v>430</v>
      </c>
      <c r="C29" s="344">
        <v>4.2</v>
      </c>
      <c r="D29" s="35" t="s">
        <v>44</v>
      </c>
      <c r="E29" s="35">
        <v>2001</v>
      </c>
      <c r="F29" s="105">
        <v>94825.136612021859</v>
      </c>
      <c r="G29" s="33" t="s">
        <v>421</v>
      </c>
    </row>
    <row r="30" spans="1:7" x14ac:dyDescent="0.25">
      <c r="A30" s="33" t="s">
        <v>415</v>
      </c>
      <c r="B30" s="33" t="s">
        <v>430</v>
      </c>
      <c r="C30" s="344">
        <v>5.2</v>
      </c>
      <c r="D30" s="35" t="s">
        <v>44</v>
      </c>
      <c r="E30" s="35">
        <v>2001</v>
      </c>
      <c r="F30" s="105">
        <v>108674.86338797814</v>
      </c>
      <c r="G30" s="33" t="s">
        <v>421</v>
      </c>
    </row>
    <row r="31" spans="1:7" x14ac:dyDescent="0.25">
      <c r="A31" s="33" t="s">
        <v>415</v>
      </c>
      <c r="B31" s="33" t="s">
        <v>431</v>
      </c>
      <c r="C31" s="344">
        <v>4.2</v>
      </c>
      <c r="D31" s="35" t="s">
        <v>44</v>
      </c>
      <c r="E31" s="35">
        <v>2001</v>
      </c>
      <c r="F31" s="105">
        <v>59644.808743169393</v>
      </c>
      <c r="G31" s="33" t="s">
        <v>421</v>
      </c>
    </row>
    <row r="32" spans="1:7" x14ac:dyDescent="0.25">
      <c r="A32" s="33" t="s">
        <v>415</v>
      </c>
      <c r="B32" s="33" t="s">
        <v>432</v>
      </c>
      <c r="C32" s="344">
        <v>5.2</v>
      </c>
      <c r="D32" s="35" t="s">
        <v>44</v>
      </c>
      <c r="E32" s="35">
        <v>2001</v>
      </c>
      <c r="F32" s="105">
        <v>84918.032786885233</v>
      </c>
      <c r="G32" s="33" t="s">
        <v>135</v>
      </c>
    </row>
    <row r="33" spans="1:7" x14ac:dyDescent="0.25">
      <c r="A33" s="33" t="s">
        <v>415</v>
      </c>
      <c r="B33" s="33" t="s">
        <v>433</v>
      </c>
      <c r="C33" s="344" t="s">
        <v>6388</v>
      </c>
      <c r="D33" s="35" t="s">
        <v>110</v>
      </c>
      <c r="E33" s="35">
        <v>2001</v>
      </c>
      <c r="F33" s="105">
        <v>30125.683060109288</v>
      </c>
      <c r="G33" s="33" t="s">
        <v>434</v>
      </c>
    </row>
    <row r="34" spans="1:7" x14ac:dyDescent="0.25">
      <c r="A34" s="205" t="s">
        <v>415</v>
      </c>
      <c r="B34" s="33" t="s">
        <v>433</v>
      </c>
      <c r="C34" s="344" t="s">
        <v>6535</v>
      </c>
      <c r="D34" s="35" t="s">
        <v>44</v>
      </c>
      <c r="E34" s="35">
        <v>2001</v>
      </c>
      <c r="F34" s="105">
        <v>47918.032786885247</v>
      </c>
      <c r="G34" s="33" t="s">
        <v>434</v>
      </c>
    </row>
    <row r="35" spans="1:7" x14ac:dyDescent="0.25">
      <c r="A35" s="205" t="s">
        <v>415</v>
      </c>
      <c r="B35" s="33" t="s">
        <v>433</v>
      </c>
      <c r="C35" s="344">
        <v>3.2</v>
      </c>
      <c r="D35" s="35" t="s">
        <v>44</v>
      </c>
      <c r="E35" s="35">
        <v>2001</v>
      </c>
      <c r="F35" s="105">
        <v>35786.885245901634</v>
      </c>
      <c r="G35" s="33" t="s">
        <v>434</v>
      </c>
    </row>
    <row r="36" spans="1:7" x14ac:dyDescent="0.25">
      <c r="A36" s="205" t="s">
        <v>436</v>
      </c>
      <c r="B36" s="33" t="s">
        <v>437</v>
      </c>
      <c r="C36" s="344">
        <v>2</v>
      </c>
      <c r="D36" s="35" t="s">
        <v>438</v>
      </c>
      <c r="E36" s="35">
        <v>2001</v>
      </c>
      <c r="F36" s="105">
        <v>20218.579234972676</v>
      </c>
      <c r="G36" s="33" t="s">
        <v>439</v>
      </c>
    </row>
    <row r="37" spans="1:7" x14ac:dyDescent="0.25">
      <c r="A37" s="205" t="s">
        <v>436</v>
      </c>
      <c r="B37" s="33" t="s">
        <v>437</v>
      </c>
      <c r="C37" s="344">
        <v>2</v>
      </c>
      <c r="D37" s="35" t="s">
        <v>438</v>
      </c>
      <c r="E37" s="35">
        <v>2001</v>
      </c>
      <c r="F37" s="105">
        <v>29316.939890710382</v>
      </c>
      <c r="G37" s="33" t="s">
        <v>439</v>
      </c>
    </row>
    <row r="38" spans="1:7" x14ac:dyDescent="0.25">
      <c r="A38" s="205" t="s">
        <v>436</v>
      </c>
      <c r="B38" s="33" t="s">
        <v>437</v>
      </c>
      <c r="C38" s="344">
        <v>3</v>
      </c>
      <c r="D38" s="35" t="s">
        <v>438</v>
      </c>
      <c r="E38" s="35">
        <v>2001</v>
      </c>
      <c r="F38" s="105">
        <v>30327.868852459014</v>
      </c>
      <c r="G38" s="33" t="s">
        <v>439</v>
      </c>
    </row>
    <row r="39" spans="1:7" x14ac:dyDescent="0.25">
      <c r="A39" s="205" t="s">
        <v>436</v>
      </c>
      <c r="B39" s="33" t="s">
        <v>437</v>
      </c>
      <c r="C39" s="344" t="s">
        <v>6408</v>
      </c>
      <c r="D39" s="35" t="s">
        <v>438</v>
      </c>
      <c r="E39" s="35">
        <v>2001</v>
      </c>
      <c r="F39" s="105">
        <v>48524.59016393443</v>
      </c>
      <c r="G39" s="33" t="s">
        <v>439</v>
      </c>
    </row>
    <row r="40" spans="1:7" x14ac:dyDescent="0.25">
      <c r="A40" s="33" t="s">
        <v>436</v>
      </c>
      <c r="B40" s="33" t="s">
        <v>440</v>
      </c>
      <c r="C40" s="344">
        <v>1.6</v>
      </c>
      <c r="D40" s="35" t="s">
        <v>438</v>
      </c>
      <c r="E40" s="35">
        <v>2001</v>
      </c>
      <c r="F40" s="105">
        <v>23251.366120218576</v>
      </c>
      <c r="G40" s="33" t="s">
        <v>439</v>
      </c>
    </row>
    <row r="41" spans="1:7" x14ac:dyDescent="0.25">
      <c r="A41" s="33" t="s">
        <v>436</v>
      </c>
      <c r="B41" s="33" t="s">
        <v>440</v>
      </c>
      <c r="C41" s="344">
        <v>2</v>
      </c>
      <c r="D41" s="35" t="s">
        <v>438</v>
      </c>
      <c r="E41" s="35">
        <v>2001</v>
      </c>
      <c r="F41" s="105">
        <v>28306.010928961747</v>
      </c>
      <c r="G41" s="33" t="s">
        <v>439</v>
      </c>
    </row>
    <row r="42" spans="1:7" x14ac:dyDescent="0.25">
      <c r="A42" s="33" t="s">
        <v>436</v>
      </c>
      <c r="B42" s="33" t="s">
        <v>440</v>
      </c>
      <c r="C42" s="344">
        <v>2.5</v>
      </c>
      <c r="D42" s="35" t="s">
        <v>438</v>
      </c>
      <c r="E42" s="35">
        <v>2001</v>
      </c>
      <c r="F42" s="105">
        <v>40437.158469945352</v>
      </c>
      <c r="G42" s="33" t="s">
        <v>439</v>
      </c>
    </row>
    <row r="43" spans="1:7" x14ac:dyDescent="0.25">
      <c r="A43" s="33" t="s">
        <v>436</v>
      </c>
      <c r="B43" s="33" t="s">
        <v>440</v>
      </c>
      <c r="C43" s="344">
        <v>3</v>
      </c>
      <c r="D43" s="35" t="s">
        <v>438</v>
      </c>
      <c r="E43" s="35">
        <v>2001</v>
      </c>
      <c r="F43" s="105">
        <v>43469.945355191252</v>
      </c>
      <c r="G43" s="33" t="s">
        <v>439</v>
      </c>
    </row>
    <row r="44" spans="1:7" x14ac:dyDescent="0.25">
      <c r="A44" s="33" t="s">
        <v>436</v>
      </c>
      <c r="B44" s="33" t="s">
        <v>440</v>
      </c>
      <c r="C44" s="344" t="s">
        <v>6408</v>
      </c>
      <c r="D44" s="35" t="s">
        <v>438</v>
      </c>
      <c r="E44" s="35">
        <v>2001</v>
      </c>
      <c r="F44" s="105">
        <v>46502.732240437152</v>
      </c>
      <c r="G44" s="33" t="s">
        <v>439</v>
      </c>
    </row>
    <row r="45" spans="1:7" x14ac:dyDescent="0.25">
      <c r="A45" s="33" t="s">
        <v>436</v>
      </c>
      <c r="B45" s="33" t="s">
        <v>441</v>
      </c>
      <c r="C45" s="344">
        <v>2</v>
      </c>
      <c r="D45" s="35" t="s">
        <v>438</v>
      </c>
      <c r="E45" s="35">
        <v>2001</v>
      </c>
      <c r="F45" s="105">
        <v>46502.732240437152</v>
      </c>
      <c r="G45" s="33" t="s">
        <v>419</v>
      </c>
    </row>
    <row r="46" spans="1:7" x14ac:dyDescent="0.25">
      <c r="A46" s="33" t="s">
        <v>436</v>
      </c>
      <c r="B46" s="33" t="s">
        <v>441</v>
      </c>
      <c r="C46" s="344">
        <v>2.5</v>
      </c>
      <c r="D46" s="35" t="s">
        <v>438</v>
      </c>
      <c r="E46" s="35">
        <v>2001</v>
      </c>
      <c r="F46" s="105">
        <v>53579.234972677586</v>
      </c>
      <c r="G46" s="33" t="s">
        <v>419</v>
      </c>
    </row>
    <row r="47" spans="1:7" x14ac:dyDescent="0.25">
      <c r="A47" s="33" t="s">
        <v>436</v>
      </c>
      <c r="B47" s="33" t="s">
        <v>441</v>
      </c>
      <c r="C47" s="344">
        <v>3</v>
      </c>
      <c r="D47" s="35" t="s">
        <v>438</v>
      </c>
      <c r="E47" s="35">
        <v>2001</v>
      </c>
      <c r="F47" s="105">
        <v>55601.092896174858</v>
      </c>
      <c r="G47" s="33" t="s">
        <v>419</v>
      </c>
    </row>
    <row r="48" spans="1:7" x14ac:dyDescent="0.25">
      <c r="A48" s="33" t="s">
        <v>436</v>
      </c>
      <c r="B48" s="33" t="s">
        <v>441</v>
      </c>
      <c r="C48" s="344" t="s">
        <v>6408</v>
      </c>
      <c r="D48" s="35" t="s">
        <v>438</v>
      </c>
      <c r="E48" s="35">
        <v>2001</v>
      </c>
      <c r="F48" s="105">
        <v>61666.666666666657</v>
      </c>
      <c r="G48" s="33" t="s">
        <v>419</v>
      </c>
    </row>
    <row r="49" spans="1:7" x14ac:dyDescent="0.25">
      <c r="A49" s="33" t="s">
        <v>436</v>
      </c>
      <c r="B49" s="33" t="s">
        <v>442</v>
      </c>
      <c r="C49" s="344">
        <v>2</v>
      </c>
      <c r="D49" s="35" t="s">
        <v>438</v>
      </c>
      <c r="E49" s="35">
        <v>2001</v>
      </c>
      <c r="F49" s="105">
        <v>43267.759562841529</v>
      </c>
      <c r="G49" s="33" t="s">
        <v>419</v>
      </c>
    </row>
    <row r="50" spans="1:7" x14ac:dyDescent="0.25">
      <c r="A50" s="33" t="s">
        <v>436</v>
      </c>
      <c r="B50" s="33" t="s">
        <v>442</v>
      </c>
      <c r="C50" s="344">
        <v>2.5</v>
      </c>
      <c r="D50" s="35" t="s">
        <v>438</v>
      </c>
      <c r="E50" s="35">
        <v>2001</v>
      </c>
      <c r="F50" s="105">
        <v>46502.732240437152</v>
      </c>
      <c r="G50" s="33" t="s">
        <v>419</v>
      </c>
    </row>
    <row r="51" spans="1:7" x14ac:dyDescent="0.25">
      <c r="A51" s="33" t="s">
        <v>436</v>
      </c>
      <c r="B51" s="33" t="s">
        <v>442</v>
      </c>
      <c r="C51" s="344">
        <v>3</v>
      </c>
      <c r="D51" s="35" t="s">
        <v>438</v>
      </c>
      <c r="E51" s="35">
        <v>2001</v>
      </c>
      <c r="F51" s="105">
        <v>49535.519125683051</v>
      </c>
      <c r="G51" s="33" t="s">
        <v>419</v>
      </c>
    </row>
    <row r="52" spans="1:7" x14ac:dyDescent="0.25">
      <c r="A52" s="33" t="s">
        <v>436</v>
      </c>
      <c r="B52" s="33" t="s">
        <v>442</v>
      </c>
      <c r="C52" s="344" t="s">
        <v>6408</v>
      </c>
      <c r="D52" s="35" t="s">
        <v>438</v>
      </c>
      <c r="E52" s="35">
        <v>2001</v>
      </c>
      <c r="F52" s="105">
        <v>55196.721311475405</v>
      </c>
      <c r="G52" s="33" t="s">
        <v>419</v>
      </c>
    </row>
    <row r="53" spans="1:7" x14ac:dyDescent="0.25">
      <c r="A53" s="33" t="s">
        <v>436</v>
      </c>
      <c r="B53" s="33" t="s">
        <v>443</v>
      </c>
      <c r="C53" s="344">
        <v>2</v>
      </c>
      <c r="D53" s="35" t="s">
        <v>438</v>
      </c>
      <c r="E53" s="35">
        <v>2001</v>
      </c>
      <c r="F53" s="105">
        <v>32754.098360655735</v>
      </c>
      <c r="G53" s="33" t="s">
        <v>135</v>
      </c>
    </row>
    <row r="54" spans="1:7" x14ac:dyDescent="0.25">
      <c r="A54" s="33" t="s">
        <v>436</v>
      </c>
      <c r="B54" s="33" t="s">
        <v>443</v>
      </c>
      <c r="C54" s="344">
        <v>2.5</v>
      </c>
      <c r="D54" s="35" t="s">
        <v>438</v>
      </c>
      <c r="E54" s="35">
        <v>2001</v>
      </c>
      <c r="F54" s="105">
        <v>39426.229508196724</v>
      </c>
      <c r="G54" s="33" t="s">
        <v>135</v>
      </c>
    </row>
    <row r="55" spans="1:7" x14ac:dyDescent="0.25">
      <c r="A55" s="33" t="s">
        <v>436</v>
      </c>
      <c r="B55" s="33" t="s">
        <v>443</v>
      </c>
      <c r="C55" s="344">
        <v>3</v>
      </c>
      <c r="D55" s="35" t="s">
        <v>444</v>
      </c>
      <c r="E55" s="35">
        <v>2001</v>
      </c>
      <c r="F55" s="105">
        <v>45491.803278688523</v>
      </c>
      <c r="G55" s="33" t="s">
        <v>135</v>
      </c>
    </row>
    <row r="56" spans="1:7" x14ac:dyDescent="0.25">
      <c r="A56" s="33" t="s">
        <v>436</v>
      </c>
      <c r="B56" s="33" t="s">
        <v>443</v>
      </c>
      <c r="C56" s="344">
        <v>4</v>
      </c>
      <c r="D56" s="35" t="s">
        <v>438</v>
      </c>
      <c r="E56" s="35">
        <v>2001</v>
      </c>
      <c r="F56" s="105">
        <v>60655.737704918029</v>
      </c>
      <c r="G56" s="33" t="s">
        <v>135</v>
      </c>
    </row>
    <row r="57" spans="1:7" x14ac:dyDescent="0.25">
      <c r="A57" s="33" t="s">
        <v>436</v>
      </c>
      <c r="B57" s="33" t="s">
        <v>443</v>
      </c>
      <c r="C57" s="344">
        <v>4.8</v>
      </c>
      <c r="D57" s="35" t="s">
        <v>438</v>
      </c>
      <c r="E57" s="35">
        <v>2001</v>
      </c>
      <c r="F57" s="105">
        <v>67732.240437158471</v>
      </c>
      <c r="G57" s="33" t="s">
        <v>135</v>
      </c>
    </row>
    <row r="58" spans="1:7" x14ac:dyDescent="0.25">
      <c r="A58" s="33" t="s">
        <v>436</v>
      </c>
      <c r="B58" s="33" t="s">
        <v>445</v>
      </c>
      <c r="C58" s="344" t="s">
        <v>6408</v>
      </c>
      <c r="D58" s="35" t="s">
        <v>438</v>
      </c>
      <c r="E58" s="35">
        <v>2001</v>
      </c>
      <c r="F58" s="105">
        <v>54590.163934426222</v>
      </c>
      <c r="G58" s="33" t="s">
        <v>423</v>
      </c>
    </row>
    <row r="59" spans="1:7" x14ac:dyDescent="0.25">
      <c r="A59" s="33" t="s">
        <v>436</v>
      </c>
      <c r="B59" s="33" t="s">
        <v>445</v>
      </c>
      <c r="C59" s="344" t="s">
        <v>6462</v>
      </c>
      <c r="D59" s="35" t="s">
        <v>438</v>
      </c>
      <c r="E59" s="35">
        <v>2001</v>
      </c>
      <c r="F59" s="105">
        <v>82896.174863387976</v>
      </c>
      <c r="G59" s="33" t="s">
        <v>423</v>
      </c>
    </row>
    <row r="60" spans="1:7" x14ac:dyDescent="0.25">
      <c r="A60" s="33" t="s">
        <v>436</v>
      </c>
      <c r="B60" s="33" t="s">
        <v>446</v>
      </c>
      <c r="C60" s="344">
        <v>3</v>
      </c>
      <c r="D60" s="35" t="s">
        <v>438</v>
      </c>
      <c r="E60" s="35">
        <v>2001</v>
      </c>
      <c r="F60" s="105">
        <v>62677.595628415293</v>
      </c>
      <c r="G60" s="33" t="s">
        <v>419</v>
      </c>
    </row>
    <row r="61" spans="1:7" x14ac:dyDescent="0.25">
      <c r="A61" s="33" t="s">
        <v>436</v>
      </c>
      <c r="B61" s="33" t="s">
        <v>446</v>
      </c>
      <c r="C61" s="344">
        <v>4.8</v>
      </c>
      <c r="D61" s="35" t="s">
        <v>438</v>
      </c>
      <c r="E61" s="35">
        <v>2001</v>
      </c>
      <c r="F61" s="105">
        <v>62677.595628415293</v>
      </c>
      <c r="G61" s="33" t="s">
        <v>419</v>
      </c>
    </row>
    <row r="62" spans="1:7" x14ac:dyDescent="0.25">
      <c r="A62" s="33" t="s">
        <v>436</v>
      </c>
      <c r="B62" s="33" t="s">
        <v>447</v>
      </c>
      <c r="C62" s="344">
        <v>3</v>
      </c>
      <c r="D62" s="35" t="s">
        <v>438</v>
      </c>
      <c r="E62" s="35">
        <v>2001</v>
      </c>
      <c r="F62" s="105">
        <v>59644.808743169393</v>
      </c>
      <c r="G62" s="33" t="s">
        <v>421</v>
      </c>
    </row>
    <row r="63" spans="1:7" x14ac:dyDescent="0.25">
      <c r="A63" s="33" t="s">
        <v>436</v>
      </c>
      <c r="B63" s="33" t="s">
        <v>447</v>
      </c>
      <c r="C63" s="344">
        <v>4.8</v>
      </c>
      <c r="D63" s="35" t="s">
        <v>438</v>
      </c>
      <c r="E63" s="35">
        <v>2001</v>
      </c>
      <c r="F63" s="105">
        <v>59644.808743169393</v>
      </c>
      <c r="G63" s="33" t="s">
        <v>421</v>
      </c>
    </row>
    <row r="64" spans="1:7" x14ac:dyDescent="0.25">
      <c r="A64" s="33" t="s">
        <v>436</v>
      </c>
      <c r="B64" s="33" t="s">
        <v>448</v>
      </c>
      <c r="C64" s="344">
        <v>3</v>
      </c>
      <c r="D64" s="35" t="s">
        <v>438</v>
      </c>
      <c r="E64" s="35">
        <v>2001</v>
      </c>
      <c r="F64" s="105">
        <v>60655.737704918029</v>
      </c>
      <c r="G64" s="33" t="s">
        <v>135</v>
      </c>
    </row>
    <row r="65" spans="1:7" x14ac:dyDescent="0.25">
      <c r="A65" s="33" t="s">
        <v>436</v>
      </c>
      <c r="B65" s="33" t="s">
        <v>448</v>
      </c>
      <c r="C65" s="344" t="s">
        <v>6408</v>
      </c>
      <c r="D65" s="35" t="s">
        <v>438</v>
      </c>
      <c r="E65" s="35">
        <v>2001</v>
      </c>
      <c r="F65" s="105">
        <v>72786.885245901634</v>
      </c>
      <c r="G65" s="33" t="s">
        <v>135</v>
      </c>
    </row>
    <row r="66" spans="1:7" x14ac:dyDescent="0.25">
      <c r="A66" s="33" t="s">
        <v>436</v>
      </c>
      <c r="B66" s="33" t="s">
        <v>448</v>
      </c>
      <c r="C66" s="344" t="s">
        <v>6462</v>
      </c>
      <c r="D66" s="35" t="s">
        <v>438</v>
      </c>
      <c r="E66" s="35">
        <v>2001</v>
      </c>
      <c r="F66" s="105">
        <v>91994.535519125668</v>
      </c>
      <c r="G66" s="33" t="s">
        <v>135</v>
      </c>
    </row>
    <row r="67" spans="1:7" x14ac:dyDescent="0.25">
      <c r="A67" s="33" t="s">
        <v>436</v>
      </c>
      <c r="B67" s="33" t="s">
        <v>448</v>
      </c>
      <c r="C67" s="344" t="s">
        <v>6474</v>
      </c>
      <c r="D67" s="35" t="s">
        <v>438</v>
      </c>
      <c r="E67" s="35">
        <v>2001</v>
      </c>
      <c r="F67" s="105">
        <v>141530.05464480876</v>
      </c>
      <c r="G67" s="33" t="s">
        <v>135</v>
      </c>
    </row>
    <row r="68" spans="1:7" x14ac:dyDescent="0.25">
      <c r="A68" s="33" t="s">
        <v>436</v>
      </c>
      <c r="B68" s="33" t="s">
        <v>449</v>
      </c>
      <c r="C68" s="344">
        <v>4</v>
      </c>
      <c r="D68" s="35" t="s">
        <v>438</v>
      </c>
      <c r="E68" s="35">
        <v>2001</v>
      </c>
      <c r="F68" s="105">
        <v>69754.098360655742</v>
      </c>
      <c r="G68" s="33" t="s">
        <v>135</v>
      </c>
    </row>
    <row r="69" spans="1:7" x14ac:dyDescent="0.25">
      <c r="A69" s="33" t="s">
        <v>436</v>
      </c>
      <c r="B69" s="33" t="s">
        <v>450</v>
      </c>
      <c r="C69" s="344">
        <v>4</v>
      </c>
      <c r="D69" s="35" t="s">
        <v>438</v>
      </c>
      <c r="E69" s="35">
        <v>2001</v>
      </c>
      <c r="F69" s="105">
        <v>69754.098360655742</v>
      </c>
      <c r="G69" s="33" t="s">
        <v>419</v>
      </c>
    </row>
    <row r="70" spans="1:7" x14ac:dyDescent="0.25">
      <c r="A70" s="33" t="s">
        <v>436</v>
      </c>
      <c r="B70" s="33" t="s">
        <v>451</v>
      </c>
      <c r="C70" s="344">
        <v>4</v>
      </c>
      <c r="D70" s="35" t="s">
        <v>438</v>
      </c>
      <c r="E70" s="35">
        <v>2001</v>
      </c>
      <c r="F70" s="105">
        <v>69754.098360655742</v>
      </c>
      <c r="G70" s="33" t="s">
        <v>421</v>
      </c>
    </row>
    <row r="71" spans="1:7" x14ac:dyDescent="0.25">
      <c r="A71" s="33" t="s">
        <v>436</v>
      </c>
      <c r="B71" s="33" t="s">
        <v>452</v>
      </c>
      <c r="C71" s="344">
        <v>5</v>
      </c>
      <c r="D71" s="35" t="s">
        <v>438</v>
      </c>
      <c r="E71" s="35">
        <v>2001</v>
      </c>
      <c r="F71" s="105">
        <v>89972.677595628411</v>
      </c>
      <c r="G71" s="33" t="s">
        <v>135</v>
      </c>
    </row>
    <row r="72" spans="1:7" x14ac:dyDescent="0.25">
      <c r="A72" s="33" t="s">
        <v>436</v>
      </c>
      <c r="B72" s="33" t="s">
        <v>453</v>
      </c>
      <c r="C72" s="344">
        <v>5</v>
      </c>
      <c r="D72" s="35" t="s">
        <v>438</v>
      </c>
      <c r="E72" s="35">
        <v>2001</v>
      </c>
      <c r="F72" s="105">
        <v>117267.75956284153</v>
      </c>
      <c r="G72" s="33" t="s">
        <v>419</v>
      </c>
    </row>
    <row r="73" spans="1:7" x14ac:dyDescent="0.25">
      <c r="A73" s="33" t="s">
        <v>436</v>
      </c>
      <c r="B73" s="33" t="s">
        <v>454</v>
      </c>
      <c r="C73" s="344">
        <v>5</v>
      </c>
      <c r="D73" s="35" t="s">
        <v>438</v>
      </c>
      <c r="E73" s="35">
        <v>2001</v>
      </c>
      <c r="F73" s="105">
        <v>111404.37158469946</v>
      </c>
      <c r="G73" s="33" t="s">
        <v>421</v>
      </c>
    </row>
    <row r="74" spans="1:7" x14ac:dyDescent="0.25">
      <c r="A74" s="33" t="s">
        <v>436</v>
      </c>
      <c r="B74" s="33" t="s">
        <v>455</v>
      </c>
      <c r="C74" s="344">
        <v>2.5</v>
      </c>
      <c r="D74" s="35" t="s">
        <v>44</v>
      </c>
      <c r="E74" s="35">
        <v>2001</v>
      </c>
      <c r="F74" s="105">
        <v>32956.284153005465</v>
      </c>
      <c r="G74" s="33" t="s">
        <v>147</v>
      </c>
    </row>
    <row r="75" spans="1:7" x14ac:dyDescent="0.25">
      <c r="A75" s="33" t="s">
        <v>436</v>
      </c>
      <c r="B75" s="33" t="s">
        <v>455</v>
      </c>
      <c r="C75" s="344">
        <v>3</v>
      </c>
      <c r="D75" s="35" t="s">
        <v>44</v>
      </c>
      <c r="E75" s="35">
        <v>2001</v>
      </c>
      <c r="F75" s="105">
        <v>32956.284153005465</v>
      </c>
      <c r="G75" s="33" t="s">
        <v>147</v>
      </c>
    </row>
    <row r="76" spans="1:7" x14ac:dyDescent="0.25">
      <c r="A76" s="33" t="s">
        <v>436</v>
      </c>
      <c r="B76" s="33" t="s">
        <v>456</v>
      </c>
      <c r="C76" s="344">
        <v>3</v>
      </c>
      <c r="D76" s="35" t="s">
        <v>44</v>
      </c>
      <c r="E76" s="35">
        <v>2001</v>
      </c>
      <c r="F76" s="105">
        <v>49535.519125683051</v>
      </c>
      <c r="G76" s="33" t="s">
        <v>147</v>
      </c>
    </row>
    <row r="77" spans="1:7" x14ac:dyDescent="0.25">
      <c r="A77" s="33" t="s">
        <v>436</v>
      </c>
      <c r="B77" s="33" t="s">
        <v>456</v>
      </c>
      <c r="C77" s="344">
        <v>4.8</v>
      </c>
      <c r="D77" s="35" t="s">
        <v>44</v>
      </c>
      <c r="E77" s="35">
        <v>2001</v>
      </c>
      <c r="F77" s="105">
        <v>49535.519125683051</v>
      </c>
      <c r="G77" s="33" t="s">
        <v>147</v>
      </c>
    </row>
    <row r="78" spans="1:7" x14ac:dyDescent="0.25">
      <c r="A78" s="33" t="s">
        <v>436</v>
      </c>
      <c r="B78" s="33" t="s">
        <v>457</v>
      </c>
      <c r="C78" s="344" t="s">
        <v>6462</v>
      </c>
      <c r="D78" s="35" t="s">
        <v>44</v>
      </c>
      <c r="E78" s="35">
        <v>2001</v>
      </c>
      <c r="F78" s="105">
        <v>57622.950819672129</v>
      </c>
      <c r="G78" s="33" t="s">
        <v>147</v>
      </c>
    </row>
    <row r="79" spans="1:7" x14ac:dyDescent="0.25">
      <c r="A79" s="33" t="s">
        <v>436</v>
      </c>
      <c r="B79" s="33" t="s">
        <v>458</v>
      </c>
      <c r="C79" s="344" t="s">
        <v>6408</v>
      </c>
      <c r="D79" s="35" t="s">
        <v>44</v>
      </c>
      <c r="E79" s="35">
        <v>2001</v>
      </c>
      <c r="F79" s="105">
        <v>73797.81420765027</v>
      </c>
      <c r="G79" s="33" t="s">
        <v>423</v>
      </c>
    </row>
    <row r="80" spans="1:7" x14ac:dyDescent="0.25">
      <c r="A80" s="33" t="s">
        <v>436</v>
      </c>
      <c r="B80" s="33" t="s">
        <v>458</v>
      </c>
      <c r="C80" s="344" t="s">
        <v>6462</v>
      </c>
      <c r="D80" s="35" t="s">
        <v>44</v>
      </c>
      <c r="E80" s="35">
        <v>2001</v>
      </c>
      <c r="F80" s="105">
        <v>73797.81420765027</v>
      </c>
      <c r="G80" s="33" t="s">
        <v>423</v>
      </c>
    </row>
    <row r="81" spans="1:7" x14ac:dyDescent="0.25">
      <c r="A81" s="33" t="s">
        <v>436</v>
      </c>
      <c r="B81" s="33" t="s">
        <v>459</v>
      </c>
      <c r="C81" s="344" t="s">
        <v>6462</v>
      </c>
      <c r="D81" s="35" t="s">
        <v>44</v>
      </c>
      <c r="E81" s="35">
        <v>2001</v>
      </c>
      <c r="F81" s="105">
        <v>102103.82513661202</v>
      </c>
      <c r="G81" s="33" t="s">
        <v>423</v>
      </c>
    </row>
    <row r="82" spans="1:7" x14ac:dyDescent="0.25">
      <c r="A82" s="33" t="s">
        <v>436</v>
      </c>
      <c r="B82" s="33" t="s">
        <v>460</v>
      </c>
      <c r="C82" s="344">
        <v>2.5</v>
      </c>
      <c r="D82" s="35" t="s">
        <v>438</v>
      </c>
      <c r="E82" s="35">
        <v>2001</v>
      </c>
      <c r="F82" s="105">
        <v>35382.513661202189</v>
      </c>
      <c r="G82" s="33" t="s">
        <v>419</v>
      </c>
    </row>
    <row r="83" spans="1:7" x14ac:dyDescent="0.25">
      <c r="A83" s="33" t="s">
        <v>436</v>
      </c>
      <c r="B83" s="33" t="s">
        <v>460</v>
      </c>
      <c r="C83" s="344">
        <v>3</v>
      </c>
      <c r="D83" s="35" t="s">
        <v>438</v>
      </c>
      <c r="E83" s="35">
        <v>2001</v>
      </c>
      <c r="F83" s="105">
        <v>41448.087431693988</v>
      </c>
      <c r="G83" s="33" t="s">
        <v>419</v>
      </c>
    </row>
    <row r="84" spans="1:7" x14ac:dyDescent="0.25">
      <c r="A84" s="33" t="s">
        <v>436</v>
      </c>
      <c r="B84" s="33" t="s">
        <v>460</v>
      </c>
      <c r="C84" s="344" t="s">
        <v>6408</v>
      </c>
      <c r="D84" s="35" t="s">
        <v>438</v>
      </c>
      <c r="E84" s="35">
        <v>2001</v>
      </c>
      <c r="F84" s="105">
        <v>48524.59016393443</v>
      </c>
      <c r="G84" s="33" t="s">
        <v>419</v>
      </c>
    </row>
    <row r="85" spans="1:7" x14ac:dyDescent="0.25">
      <c r="A85" s="33" t="s">
        <v>461</v>
      </c>
      <c r="B85" s="33" t="s">
        <v>462</v>
      </c>
      <c r="C85" s="344">
        <v>1.6</v>
      </c>
      <c r="D85" s="35" t="s">
        <v>110</v>
      </c>
      <c r="E85" s="35">
        <v>2001</v>
      </c>
      <c r="F85" s="105">
        <v>7278.6885245901631</v>
      </c>
      <c r="G85" s="33" t="s">
        <v>135</v>
      </c>
    </row>
    <row r="86" spans="1:7" x14ac:dyDescent="0.25">
      <c r="A86" s="33" t="s">
        <v>463</v>
      </c>
      <c r="B86" s="33" t="s">
        <v>465</v>
      </c>
      <c r="C86" s="344">
        <v>5.3</v>
      </c>
      <c r="D86" s="35" t="s">
        <v>44</v>
      </c>
      <c r="E86" s="35">
        <v>2001</v>
      </c>
      <c r="F86" s="105">
        <v>33360.655737704918</v>
      </c>
      <c r="G86" s="33" t="s">
        <v>466</v>
      </c>
    </row>
    <row r="87" spans="1:7" x14ac:dyDescent="0.25">
      <c r="A87" s="33" t="s">
        <v>463</v>
      </c>
      <c r="B87" s="33" t="s">
        <v>464</v>
      </c>
      <c r="C87" s="344">
        <v>1.4</v>
      </c>
      <c r="D87" s="35" t="s">
        <v>110</v>
      </c>
      <c r="E87" s="35">
        <v>2001</v>
      </c>
      <c r="F87" s="105">
        <v>8289.6174863387969</v>
      </c>
      <c r="G87" s="33" t="s">
        <v>186</v>
      </c>
    </row>
    <row r="88" spans="1:7" x14ac:dyDescent="0.25">
      <c r="A88" s="33" t="s">
        <v>463</v>
      </c>
      <c r="B88" s="33" t="s">
        <v>467</v>
      </c>
      <c r="C88" s="344">
        <v>5.3</v>
      </c>
      <c r="D88" s="35" t="s">
        <v>44</v>
      </c>
      <c r="E88" s="35">
        <v>2001</v>
      </c>
      <c r="F88" s="105">
        <v>36393.442622950817</v>
      </c>
      <c r="G88" s="33" t="s">
        <v>468</v>
      </c>
    </row>
    <row r="89" spans="1:7" x14ac:dyDescent="0.25">
      <c r="A89" s="33" t="s">
        <v>463</v>
      </c>
      <c r="B89" s="33" t="s">
        <v>467</v>
      </c>
      <c r="C89" s="344">
        <v>6</v>
      </c>
      <c r="D89" s="35" t="s">
        <v>44</v>
      </c>
      <c r="E89" s="35">
        <v>2001</v>
      </c>
      <c r="F89" s="105">
        <v>37404.371584699453</v>
      </c>
      <c r="G89" s="33" t="s">
        <v>468</v>
      </c>
    </row>
    <row r="90" spans="1:7" x14ac:dyDescent="0.25">
      <c r="A90" s="33" t="s">
        <v>463</v>
      </c>
      <c r="B90" s="33" t="s">
        <v>469</v>
      </c>
      <c r="C90" s="344">
        <v>5.3</v>
      </c>
      <c r="D90" s="35" t="s">
        <v>444</v>
      </c>
      <c r="E90" s="35">
        <v>2001</v>
      </c>
      <c r="F90" s="105">
        <v>30732.240437158467</v>
      </c>
      <c r="G90" s="33" t="s">
        <v>147</v>
      </c>
    </row>
    <row r="91" spans="1:7" x14ac:dyDescent="0.25">
      <c r="A91" s="33" t="s">
        <v>463</v>
      </c>
      <c r="B91" s="33" t="s">
        <v>470</v>
      </c>
      <c r="C91" s="344">
        <v>5.3</v>
      </c>
      <c r="D91" s="35" t="s">
        <v>444</v>
      </c>
      <c r="E91" s="35">
        <v>2001</v>
      </c>
      <c r="F91" s="105">
        <v>32855.1912568306</v>
      </c>
      <c r="G91" s="33" t="s">
        <v>147</v>
      </c>
    </row>
    <row r="92" spans="1:7" x14ac:dyDescent="0.25">
      <c r="A92" s="33" t="s">
        <v>463</v>
      </c>
      <c r="B92" s="33" t="s">
        <v>472</v>
      </c>
      <c r="C92" s="344">
        <v>5.3</v>
      </c>
      <c r="D92" s="35" t="s">
        <v>444</v>
      </c>
      <c r="E92" s="35">
        <v>2001</v>
      </c>
      <c r="F92" s="105">
        <v>41346.994535519123</v>
      </c>
      <c r="G92" s="33" t="s">
        <v>147</v>
      </c>
    </row>
    <row r="93" spans="1:7" x14ac:dyDescent="0.25">
      <c r="A93" s="33" t="s">
        <v>463</v>
      </c>
      <c r="B93" s="33" t="s">
        <v>471</v>
      </c>
      <c r="C93" s="344">
        <v>5.3</v>
      </c>
      <c r="D93" s="35" t="s">
        <v>444</v>
      </c>
      <c r="E93" s="35">
        <v>2001</v>
      </c>
      <c r="F93" s="105">
        <v>35685.792349726777</v>
      </c>
      <c r="G93" s="33" t="s">
        <v>147</v>
      </c>
    </row>
    <row r="94" spans="1:7" x14ac:dyDescent="0.25">
      <c r="A94" s="77" t="s">
        <v>3053</v>
      </c>
      <c r="B94" s="80" t="s">
        <v>3052</v>
      </c>
      <c r="C94" s="345">
        <v>2.4</v>
      </c>
      <c r="D94" s="78" t="s">
        <v>43</v>
      </c>
      <c r="E94" s="78">
        <v>2001</v>
      </c>
      <c r="F94" s="163">
        <v>14975</v>
      </c>
      <c r="G94" s="77" t="s">
        <v>147</v>
      </c>
    </row>
    <row r="95" spans="1:7" x14ac:dyDescent="0.25">
      <c r="A95" s="77" t="s">
        <v>3061</v>
      </c>
      <c r="B95" s="77" t="s">
        <v>3062</v>
      </c>
      <c r="C95" s="345">
        <v>3.3</v>
      </c>
      <c r="D95" s="78" t="s">
        <v>44</v>
      </c>
      <c r="E95" s="78">
        <v>2001</v>
      </c>
      <c r="F95" s="163">
        <v>22950</v>
      </c>
      <c r="G95" s="77" t="s">
        <v>1144</v>
      </c>
    </row>
    <row r="96" spans="1:7" x14ac:dyDescent="0.25">
      <c r="A96" s="33" t="s">
        <v>86</v>
      </c>
      <c r="B96" s="33" t="s">
        <v>473</v>
      </c>
      <c r="C96" s="344">
        <v>1.5</v>
      </c>
      <c r="D96" s="35" t="s">
        <v>110</v>
      </c>
      <c r="E96" s="35">
        <v>2001</v>
      </c>
      <c r="F96" s="105">
        <v>10513.661202185791</v>
      </c>
      <c r="G96" s="33" t="s">
        <v>186</v>
      </c>
    </row>
    <row r="97" spans="1:7" x14ac:dyDescent="0.25">
      <c r="A97" s="33" t="s">
        <v>86</v>
      </c>
      <c r="B97" s="33" t="s">
        <v>474</v>
      </c>
      <c r="C97" s="344">
        <v>1.5</v>
      </c>
      <c r="D97" s="35" t="s">
        <v>110</v>
      </c>
      <c r="E97" s="35">
        <v>2001</v>
      </c>
      <c r="F97" s="105">
        <v>10311.475409836065</v>
      </c>
      <c r="G97" s="33" t="s">
        <v>186</v>
      </c>
    </row>
    <row r="98" spans="1:7" s="67" customFormat="1" x14ac:dyDescent="0.25">
      <c r="A98" s="33" t="s">
        <v>86</v>
      </c>
      <c r="B98" s="33" t="s">
        <v>475</v>
      </c>
      <c r="C98" s="344">
        <v>1.5</v>
      </c>
      <c r="D98" s="35" t="s">
        <v>44</v>
      </c>
      <c r="E98" s="35">
        <v>2001</v>
      </c>
      <c r="F98" s="105">
        <v>12939.890710382511</v>
      </c>
      <c r="G98" s="33" t="s">
        <v>147</v>
      </c>
    </row>
    <row r="99" spans="1:7" s="67" customFormat="1" x14ac:dyDescent="0.25">
      <c r="A99" s="77" t="s">
        <v>4542</v>
      </c>
      <c r="B99" s="77" t="s">
        <v>4541</v>
      </c>
      <c r="C99" s="345" t="s">
        <v>6545</v>
      </c>
      <c r="D99" s="78" t="s">
        <v>43</v>
      </c>
      <c r="E99" s="77">
        <v>2001</v>
      </c>
      <c r="F99" s="87">
        <v>26650</v>
      </c>
      <c r="G99" s="80" t="s">
        <v>3321</v>
      </c>
    </row>
    <row r="100" spans="1:7" s="67" customFormat="1" x14ac:dyDescent="0.25">
      <c r="A100" s="77" t="s">
        <v>4542</v>
      </c>
      <c r="B100" s="77" t="s">
        <v>4541</v>
      </c>
      <c r="C100" s="345" t="s">
        <v>6545</v>
      </c>
      <c r="D100" s="78" t="s">
        <v>426</v>
      </c>
      <c r="E100" s="77">
        <v>2001</v>
      </c>
      <c r="F100" s="87">
        <v>28770</v>
      </c>
      <c r="G100" s="80" t="s">
        <v>3321</v>
      </c>
    </row>
    <row r="101" spans="1:7" s="67" customFormat="1" x14ac:dyDescent="0.25">
      <c r="A101" s="77" t="s">
        <v>4542</v>
      </c>
      <c r="B101" s="77" t="s">
        <v>4544</v>
      </c>
      <c r="C101" s="345" t="s">
        <v>6545</v>
      </c>
      <c r="D101" s="78" t="s">
        <v>43</v>
      </c>
      <c r="E101" s="77">
        <v>2001</v>
      </c>
      <c r="F101" s="87">
        <v>26650</v>
      </c>
      <c r="G101" s="80" t="s">
        <v>3321</v>
      </c>
    </row>
    <row r="102" spans="1:7" x14ac:dyDescent="0.25">
      <c r="A102" s="77" t="s">
        <v>4542</v>
      </c>
      <c r="B102" s="77" t="s">
        <v>4544</v>
      </c>
      <c r="C102" s="345" t="s">
        <v>6545</v>
      </c>
      <c r="D102" s="78" t="s">
        <v>44</v>
      </c>
      <c r="E102" s="77">
        <v>2001</v>
      </c>
      <c r="F102" s="87">
        <v>28770</v>
      </c>
      <c r="G102" s="80" t="s">
        <v>3321</v>
      </c>
    </row>
    <row r="103" spans="1:7" x14ac:dyDescent="0.25">
      <c r="A103" s="33" t="s">
        <v>476</v>
      </c>
      <c r="B103" s="33" t="s">
        <v>477</v>
      </c>
      <c r="C103" s="344">
        <v>4.5999999999999996</v>
      </c>
      <c r="D103" s="35" t="s">
        <v>438</v>
      </c>
      <c r="E103" s="35">
        <v>2001</v>
      </c>
      <c r="F103" s="105">
        <v>16174.863387978141</v>
      </c>
      <c r="G103" s="33" t="s">
        <v>135</v>
      </c>
    </row>
    <row r="104" spans="1:7" x14ac:dyDescent="0.25">
      <c r="A104" s="33" t="s">
        <v>476</v>
      </c>
      <c r="B104" s="33" t="s">
        <v>478</v>
      </c>
      <c r="C104" s="344">
        <v>3.5</v>
      </c>
      <c r="D104" s="35" t="s">
        <v>114</v>
      </c>
      <c r="E104" s="35">
        <v>2001</v>
      </c>
      <c r="F104" s="105">
        <v>20016.39344262295</v>
      </c>
      <c r="G104" s="33" t="s">
        <v>147</v>
      </c>
    </row>
    <row r="105" spans="1:7" x14ac:dyDescent="0.25">
      <c r="A105" s="33" t="s">
        <v>476</v>
      </c>
      <c r="B105" s="33" t="s">
        <v>479</v>
      </c>
      <c r="C105" s="344">
        <v>3</v>
      </c>
      <c r="D105" s="35" t="s">
        <v>44</v>
      </c>
      <c r="E105" s="35">
        <v>2001</v>
      </c>
      <c r="F105" s="105">
        <v>16174.863387978141</v>
      </c>
      <c r="G105" s="33" t="s">
        <v>147</v>
      </c>
    </row>
    <row r="106" spans="1:7" x14ac:dyDescent="0.25">
      <c r="A106" s="33" t="s">
        <v>476</v>
      </c>
      <c r="B106" s="33" t="s">
        <v>480</v>
      </c>
      <c r="C106" s="344">
        <v>5.4</v>
      </c>
      <c r="D106" s="35" t="s">
        <v>44</v>
      </c>
      <c r="E106" s="35">
        <v>2001</v>
      </c>
      <c r="F106" s="105">
        <v>24060.109289617485</v>
      </c>
      <c r="G106" s="33" t="s">
        <v>147</v>
      </c>
    </row>
    <row r="107" spans="1:7" x14ac:dyDescent="0.25">
      <c r="A107" s="33" t="s">
        <v>476</v>
      </c>
      <c r="B107" s="33" t="s">
        <v>481</v>
      </c>
      <c r="C107" s="344">
        <v>5.4</v>
      </c>
      <c r="D107" s="35" t="s">
        <v>44</v>
      </c>
      <c r="E107" s="35">
        <v>2001</v>
      </c>
      <c r="F107" s="105">
        <v>35382.513661202189</v>
      </c>
      <c r="G107" s="33" t="s">
        <v>468</v>
      </c>
    </row>
    <row r="108" spans="1:7" x14ac:dyDescent="0.25">
      <c r="A108" s="33" t="s">
        <v>476</v>
      </c>
      <c r="B108" s="33" t="s">
        <v>482</v>
      </c>
      <c r="C108" s="344">
        <v>4</v>
      </c>
      <c r="D108" s="35" t="s">
        <v>44</v>
      </c>
      <c r="E108" s="35">
        <v>2001</v>
      </c>
      <c r="F108" s="105">
        <v>20016.39344262295</v>
      </c>
      <c r="G108" s="33" t="s">
        <v>147</v>
      </c>
    </row>
    <row r="109" spans="1:7" x14ac:dyDescent="0.25">
      <c r="A109" s="33" t="s">
        <v>476</v>
      </c>
      <c r="B109" s="33" t="s">
        <v>482</v>
      </c>
      <c r="C109" s="344">
        <v>4</v>
      </c>
      <c r="D109" s="35" t="s">
        <v>44</v>
      </c>
      <c r="E109" s="35">
        <v>2001</v>
      </c>
      <c r="F109" s="105">
        <v>20016.39344262295</v>
      </c>
      <c r="G109" s="33" t="s">
        <v>466</v>
      </c>
    </row>
    <row r="110" spans="1:7" x14ac:dyDescent="0.25">
      <c r="A110" s="33" t="s">
        <v>476</v>
      </c>
      <c r="B110" s="33" t="s">
        <v>483</v>
      </c>
      <c r="C110" s="344">
        <v>4.5999999999999996</v>
      </c>
      <c r="D110" s="35" t="s">
        <v>444</v>
      </c>
      <c r="E110" s="35">
        <v>2001</v>
      </c>
      <c r="F110" s="105">
        <v>17185.792349726777</v>
      </c>
      <c r="G110" s="33" t="s">
        <v>484</v>
      </c>
    </row>
    <row r="111" spans="1:7" x14ac:dyDescent="0.25">
      <c r="A111" s="33" t="s">
        <v>476</v>
      </c>
      <c r="B111" s="33" t="s">
        <v>483</v>
      </c>
      <c r="C111" s="344">
        <v>5.4</v>
      </c>
      <c r="D111" s="35" t="s">
        <v>444</v>
      </c>
      <c r="E111" s="35">
        <v>2001</v>
      </c>
      <c r="F111" s="105">
        <v>17185.792349726777</v>
      </c>
      <c r="G111" s="33" t="s">
        <v>466</v>
      </c>
    </row>
    <row r="112" spans="1:7" x14ac:dyDescent="0.25">
      <c r="A112" s="33" t="s">
        <v>476</v>
      </c>
      <c r="B112" s="33" t="s">
        <v>485</v>
      </c>
      <c r="C112" s="344">
        <v>1.2</v>
      </c>
      <c r="D112" s="35" t="s">
        <v>110</v>
      </c>
      <c r="E112" s="35">
        <v>2001</v>
      </c>
      <c r="F112" s="105">
        <v>10918.032786885246</v>
      </c>
      <c r="G112" s="33" t="s">
        <v>186</v>
      </c>
    </row>
    <row r="113" spans="1:7" x14ac:dyDescent="0.25">
      <c r="A113" s="33" t="s">
        <v>476</v>
      </c>
      <c r="B113" s="33" t="s">
        <v>485</v>
      </c>
      <c r="C113" s="344">
        <v>1.4</v>
      </c>
      <c r="D113" s="35" t="s">
        <v>110</v>
      </c>
      <c r="E113" s="35">
        <v>2001</v>
      </c>
      <c r="F113" s="105">
        <v>10918.032786885246</v>
      </c>
      <c r="G113" s="33" t="s">
        <v>186</v>
      </c>
    </row>
    <row r="114" spans="1:7" x14ac:dyDescent="0.25">
      <c r="A114" s="33" t="s">
        <v>476</v>
      </c>
      <c r="B114" s="33" t="s">
        <v>486</v>
      </c>
      <c r="C114" s="344">
        <v>3.5</v>
      </c>
      <c r="D114" s="35" t="s">
        <v>114</v>
      </c>
      <c r="E114" s="35">
        <v>2001</v>
      </c>
      <c r="F114" s="105">
        <v>23251.366120218576</v>
      </c>
      <c r="G114" s="33" t="s">
        <v>487</v>
      </c>
    </row>
    <row r="115" spans="1:7" x14ac:dyDescent="0.25">
      <c r="A115" s="443" t="s">
        <v>71</v>
      </c>
      <c r="B115" s="443" t="s">
        <v>4006</v>
      </c>
      <c r="C115" s="462" t="s">
        <v>3275</v>
      </c>
      <c r="D115" s="445" t="s">
        <v>110</v>
      </c>
      <c r="E115" s="443">
        <v>2001</v>
      </c>
      <c r="F115" s="448">
        <v>15400</v>
      </c>
      <c r="G115" s="443" t="s">
        <v>1960</v>
      </c>
    </row>
    <row r="116" spans="1:7" x14ac:dyDescent="0.25">
      <c r="A116" s="443" t="s">
        <v>71</v>
      </c>
      <c r="B116" s="443" t="s">
        <v>3278</v>
      </c>
      <c r="C116" s="462" t="s">
        <v>3275</v>
      </c>
      <c r="D116" s="445" t="s">
        <v>110</v>
      </c>
      <c r="E116" s="443">
        <v>2001</v>
      </c>
      <c r="F116" s="448">
        <v>21400</v>
      </c>
      <c r="G116" s="443" t="s">
        <v>1837</v>
      </c>
    </row>
    <row r="117" spans="1:7" x14ac:dyDescent="0.25">
      <c r="A117" s="443" t="s">
        <v>71</v>
      </c>
      <c r="B117" s="443" t="s">
        <v>3276</v>
      </c>
      <c r="C117" s="462" t="s">
        <v>3275</v>
      </c>
      <c r="D117" s="445" t="s">
        <v>110</v>
      </c>
      <c r="E117" s="443">
        <v>2001</v>
      </c>
      <c r="F117" s="448">
        <v>18790</v>
      </c>
      <c r="G117" s="443" t="s">
        <v>1837</v>
      </c>
    </row>
    <row r="118" spans="1:7" x14ac:dyDescent="0.25">
      <c r="A118" s="443" t="s">
        <v>71</v>
      </c>
      <c r="B118" s="443" t="s">
        <v>4021</v>
      </c>
      <c r="C118" s="462" t="s">
        <v>3275</v>
      </c>
      <c r="D118" s="445" t="s">
        <v>110</v>
      </c>
      <c r="E118" s="443">
        <v>2001</v>
      </c>
      <c r="F118" s="448">
        <v>21400</v>
      </c>
      <c r="G118" s="443" t="s">
        <v>1960</v>
      </c>
    </row>
    <row r="119" spans="1:7" x14ac:dyDescent="0.25">
      <c r="A119" s="443" t="s">
        <v>71</v>
      </c>
      <c r="B119" s="443" t="s">
        <v>3277</v>
      </c>
      <c r="C119" s="462" t="s">
        <v>3275</v>
      </c>
      <c r="D119" s="445" t="s">
        <v>110</v>
      </c>
      <c r="E119" s="443">
        <v>2001</v>
      </c>
      <c r="F119" s="448">
        <v>18790</v>
      </c>
      <c r="G119" s="443" t="s">
        <v>1960</v>
      </c>
    </row>
    <row r="120" spans="1:7" x14ac:dyDescent="0.25">
      <c r="A120" s="443" t="s">
        <v>71</v>
      </c>
      <c r="B120" s="443" t="s">
        <v>4010</v>
      </c>
      <c r="C120" s="462" t="s">
        <v>1987</v>
      </c>
      <c r="D120" s="445" t="s">
        <v>110</v>
      </c>
      <c r="E120" s="443">
        <v>2001</v>
      </c>
      <c r="F120" s="448">
        <v>25100</v>
      </c>
      <c r="G120" s="443" t="s">
        <v>1837</v>
      </c>
    </row>
    <row r="121" spans="1:7" x14ac:dyDescent="0.25">
      <c r="A121" s="443" t="s">
        <v>71</v>
      </c>
      <c r="B121" s="443" t="s">
        <v>4022</v>
      </c>
      <c r="C121" s="462" t="s">
        <v>1987</v>
      </c>
      <c r="D121" s="445" t="s">
        <v>110</v>
      </c>
      <c r="E121" s="443">
        <v>2001</v>
      </c>
      <c r="F121" s="448">
        <v>22400</v>
      </c>
      <c r="G121" s="443" t="s">
        <v>1837</v>
      </c>
    </row>
    <row r="122" spans="1:7" x14ac:dyDescent="0.25">
      <c r="A122" s="443" t="s">
        <v>71</v>
      </c>
      <c r="B122" s="443" t="s">
        <v>4022</v>
      </c>
      <c r="C122" s="462" t="s">
        <v>1987</v>
      </c>
      <c r="D122" s="445" t="s">
        <v>110</v>
      </c>
      <c r="E122" s="443">
        <v>2001</v>
      </c>
      <c r="F122" s="448">
        <v>22400</v>
      </c>
      <c r="G122" s="443" t="s">
        <v>1960</v>
      </c>
    </row>
    <row r="123" spans="1:7" x14ac:dyDescent="0.25">
      <c r="A123" s="443" t="s">
        <v>71</v>
      </c>
      <c r="B123" s="443" t="s">
        <v>4023</v>
      </c>
      <c r="C123" s="462" t="s">
        <v>1987</v>
      </c>
      <c r="D123" s="445" t="s">
        <v>110</v>
      </c>
      <c r="E123" s="443">
        <v>2001</v>
      </c>
      <c r="F123" s="448">
        <v>25100</v>
      </c>
      <c r="G123" s="443" t="s">
        <v>4007</v>
      </c>
    </row>
    <row r="124" spans="1:7" x14ac:dyDescent="0.25">
      <c r="A124" s="443" t="s">
        <v>71</v>
      </c>
      <c r="B124" s="443" t="s">
        <v>4027</v>
      </c>
      <c r="C124" s="462" t="s">
        <v>4025</v>
      </c>
      <c r="D124" s="445" t="s">
        <v>110</v>
      </c>
      <c r="E124" s="443">
        <v>2001</v>
      </c>
      <c r="F124" s="448">
        <v>15010</v>
      </c>
      <c r="G124" s="443" t="s">
        <v>1960</v>
      </c>
    </row>
    <row r="125" spans="1:7" x14ac:dyDescent="0.25">
      <c r="A125" s="443" t="s">
        <v>71</v>
      </c>
      <c r="B125" s="443" t="s">
        <v>3287</v>
      </c>
      <c r="C125" s="462" t="s">
        <v>4025</v>
      </c>
      <c r="D125" s="445" t="s">
        <v>110</v>
      </c>
      <c r="E125" s="443">
        <v>2001</v>
      </c>
      <c r="F125" s="448">
        <v>12760</v>
      </c>
      <c r="G125" s="443" t="s">
        <v>1837</v>
      </c>
    </row>
    <row r="126" spans="1:7" x14ac:dyDescent="0.25">
      <c r="A126" s="443" t="s">
        <v>71</v>
      </c>
      <c r="B126" s="443" t="s">
        <v>3287</v>
      </c>
      <c r="C126" s="462" t="s">
        <v>4025</v>
      </c>
      <c r="D126" s="445" t="s">
        <v>110</v>
      </c>
      <c r="E126" s="443">
        <v>2001</v>
      </c>
      <c r="F126" s="448">
        <v>12960</v>
      </c>
      <c r="G126" s="443" t="s">
        <v>1960</v>
      </c>
    </row>
    <row r="127" spans="1:7" x14ac:dyDescent="0.25">
      <c r="A127" s="443" t="s">
        <v>71</v>
      </c>
      <c r="B127" s="443" t="s">
        <v>3284</v>
      </c>
      <c r="C127" s="462" t="s">
        <v>4025</v>
      </c>
      <c r="D127" s="445" t="s">
        <v>110</v>
      </c>
      <c r="E127" s="443">
        <v>2001</v>
      </c>
      <c r="F127" s="448">
        <v>16410</v>
      </c>
      <c r="G127" s="443" t="s">
        <v>1837</v>
      </c>
    </row>
    <row r="128" spans="1:7" x14ac:dyDescent="0.25">
      <c r="A128" s="443" t="s">
        <v>71</v>
      </c>
      <c r="B128" s="443" t="s">
        <v>3284</v>
      </c>
      <c r="C128" s="462" t="s">
        <v>4025</v>
      </c>
      <c r="D128" s="445" t="s">
        <v>110</v>
      </c>
      <c r="E128" s="443">
        <v>2001</v>
      </c>
      <c r="F128" s="448">
        <v>16910</v>
      </c>
      <c r="G128" s="443" t="s">
        <v>1960</v>
      </c>
    </row>
    <row r="129" spans="1:7" x14ac:dyDescent="0.25">
      <c r="A129" s="443" t="s">
        <v>71</v>
      </c>
      <c r="B129" s="443" t="s">
        <v>3288</v>
      </c>
      <c r="C129" s="462" t="s">
        <v>4025</v>
      </c>
      <c r="D129" s="445" t="s">
        <v>110</v>
      </c>
      <c r="E129" s="443">
        <v>2001</v>
      </c>
      <c r="F129" s="448">
        <v>13560</v>
      </c>
      <c r="G129" s="443" t="s">
        <v>1837</v>
      </c>
    </row>
    <row r="130" spans="1:7" x14ac:dyDescent="0.25">
      <c r="A130" s="443" t="s">
        <v>71</v>
      </c>
      <c r="B130" s="443" t="s">
        <v>4026</v>
      </c>
      <c r="C130" s="462" t="s">
        <v>4025</v>
      </c>
      <c r="D130" s="445" t="s">
        <v>110</v>
      </c>
      <c r="E130" s="443">
        <v>2001</v>
      </c>
      <c r="F130" s="448">
        <v>14810</v>
      </c>
      <c r="G130" s="443" t="s">
        <v>1837</v>
      </c>
    </row>
    <row r="131" spans="1:7" x14ac:dyDescent="0.25">
      <c r="A131" s="443" t="s">
        <v>71</v>
      </c>
      <c r="B131" s="443" t="s">
        <v>3283</v>
      </c>
      <c r="C131" s="462" t="s">
        <v>3751</v>
      </c>
      <c r="D131" s="445" t="s">
        <v>3282</v>
      </c>
      <c r="E131" s="443">
        <v>2001</v>
      </c>
      <c r="F131" s="448">
        <v>20750</v>
      </c>
      <c r="G131" s="443" t="s">
        <v>3281</v>
      </c>
    </row>
    <row r="132" spans="1:7" x14ac:dyDescent="0.25">
      <c r="A132" s="443" t="s">
        <v>71</v>
      </c>
      <c r="B132" s="443" t="s">
        <v>3280</v>
      </c>
      <c r="C132" s="462" t="s">
        <v>3777</v>
      </c>
      <c r="D132" s="445" t="s">
        <v>110</v>
      </c>
      <c r="E132" s="443">
        <v>2001</v>
      </c>
      <c r="F132" s="448">
        <v>18750</v>
      </c>
      <c r="G132" s="443" t="s">
        <v>3281</v>
      </c>
    </row>
    <row r="133" spans="1:7" x14ac:dyDescent="0.25">
      <c r="A133" s="443" t="s">
        <v>71</v>
      </c>
      <c r="B133" s="443" t="s">
        <v>3280</v>
      </c>
      <c r="C133" s="462" t="s">
        <v>3751</v>
      </c>
      <c r="D133" s="445" t="s">
        <v>3282</v>
      </c>
      <c r="E133" s="443">
        <v>2001</v>
      </c>
      <c r="F133" s="448">
        <v>19150</v>
      </c>
      <c r="G133" s="443" t="s">
        <v>3281</v>
      </c>
    </row>
    <row r="134" spans="1:7" x14ac:dyDescent="0.25">
      <c r="A134" s="443" t="s">
        <v>71</v>
      </c>
      <c r="B134" s="443" t="s">
        <v>4024</v>
      </c>
      <c r="C134" s="462" t="s">
        <v>3751</v>
      </c>
      <c r="D134" s="445" t="s">
        <v>3282</v>
      </c>
      <c r="E134" s="443">
        <v>2001</v>
      </c>
      <c r="F134" s="448">
        <v>22800</v>
      </c>
      <c r="G134" s="443" t="s">
        <v>3281</v>
      </c>
    </row>
    <row r="135" spans="1:7" x14ac:dyDescent="0.25">
      <c r="A135" s="33" t="s">
        <v>71</v>
      </c>
      <c r="B135" s="33" t="s">
        <v>1065</v>
      </c>
      <c r="C135" s="344">
        <v>2.0139999999999998</v>
      </c>
      <c r="D135" s="35" t="s">
        <v>438</v>
      </c>
      <c r="E135" s="35">
        <v>2001</v>
      </c>
      <c r="F135" s="45">
        <v>36099.726775956282</v>
      </c>
      <c r="G135" s="33" t="s">
        <v>964</v>
      </c>
    </row>
    <row r="136" spans="1:7" x14ac:dyDescent="0.25">
      <c r="A136" s="77" t="s">
        <v>71</v>
      </c>
      <c r="B136" s="77" t="s">
        <v>73</v>
      </c>
      <c r="C136" s="345" t="s">
        <v>3892</v>
      </c>
      <c r="D136" s="78" t="s">
        <v>43</v>
      </c>
      <c r="E136" s="77">
        <v>2001</v>
      </c>
      <c r="F136" s="87">
        <v>13151</v>
      </c>
      <c r="G136" s="77" t="s">
        <v>6099</v>
      </c>
    </row>
    <row r="137" spans="1:7" x14ac:dyDescent="0.25">
      <c r="A137" s="33" t="s">
        <v>87</v>
      </c>
      <c r="B137" s="33" t="s">
        <v>90</v>
      </c>
      <c r="C137" s="344">
        <v>1.6140000000000001</v>
      </c>
      <c r="D137" s="35" t="s">
        <v>110</v>
      </c>
      <c r="E137" s="35">
        <v>2001</v>
      </c>
      <c r="F137" s="45">
        <v>13299</v>
      </c>
      <c r="G137" s="33" t="s">
        <v>1062</v>
      </c>
    </row>
    <row r="138" spans="1:7" x14ac:dyDescent="0.25">
      <c r="A138" s="33" t="s">
        <v>87</v>
      </c>
      <c r="B138" s="33" t="s">
        <v>90</v>
      </c>
      <c r="C138" s="344">
        <v>2.0139999999999998</v>
      </c>
      <c r="D138" s="35" t="s">
        <v>110</v>
      </c>
      <c r="E138" s="35">
        <v>2001</v>
      </c>
      <c r="F138" s="45">
        <v>14799</v>
      </c>
      <c r="G138" s="33" t="s">
        <v>1063</v>
      </c>
    </row>
    <row r="139" spans="1:7" x14ac:dyDescent="0.25">
      <c r="A139" s="77" t="s">
        <v>1220</v>
      </c>
      <c r="B139" s="77" t="s">
        <v>93</v>
      </c>
      <c r="C139" s="345" t="s">
        <v>2121</v>
      </c>
      <c r="D139" s="78" t="s">
        <v>110</v>
      </c>
      <c r="E139" s="77">
        <v>2001</v>
      </c>
      <c r="F139" s="87">
        <v>15528</v>
      </c>
      <c r="G139" s="77" t="s">
        <v>4573</v>
      </c>
    </row>
    <row r="140" spans="1:7" x14ac:dyDescent="0.25">
      <c r="A140" s="77" t="s">
        <v>1220</v>
      </c>
      <c r="B140" s="77" t="s">
        <v>93</v>
      </c>
      <c r="C140" s="345" t="s">
        <v>2121</v>
      </c>
      <c r="D140" s="78" t="s">
        <v>426</v>
      </c>
      <c r="E140" s="77">
        <v>2001</v>
      </c>
      <c r="F140" s="87">
        <v>16990</v>
      </c>
      <c r="G140" s="77" t="s">
        <v>4573</v>
      </c>
    </row>
    <row r="141" spans="1:7" x14ac:dyDescent="0.25">
      <c r="A141" s="77" t="s">
        <v>1220</v>
      </c>
      <c r="B141" s="77" t="s">
        <v>93</v>
      </c>
      <c r="C141" s="345" t="s">
        <v>4164</v>
      </c>
      <c r="D141" s="78" t="s">
        <v>110</v>
      </c>
      <c r="E141" s="77">
        <v>2001</v>
      </c>
      <c r="F141" s="87">
        <v>16828</v>
      </c>
      <c r="G141" s="77" t="s">
        <v>4573</v>
      </c>
    </row>
    <row r="142" spans="1:7" x14ac:dyDescent="0.25">
      <c r="A142" s="77" t="s">
        <v>1220</v>
      </c>
      <c r="B142" s="77" t="s">
        <v>93</v>
      </c>
      <c r="C142" s="345" t="s">
        <v>4164</v>
      </c>
      <c r="D142" s="78" t="s">
        <v>426</v>
      </c>
      <c r="E142" s="77">
        <v>2001</v>
      </c>
      <c r="F142" s="87">
        <v>17490</v>
      </c>
      <c r="G142" s="77" t="s">
        <v>4574</v>
      </c>
    </row>
    <row r="143" spans="1:7" x14ac:dyDescent="0.25">
      <c r="A143" s="77" t="s">
        <v>87</v>
      </c>
      <c r="B143" s="77" t="s">
        <v>1064</v>
      </c>
      <c r="C143" s="345" t="s">
        <v>3777</v>
      </c>
      <c r="D143" s="78" t="s">
        <v>110</v>
      </c>
      <c r="E143" s="77">
        <v>2001</v>
      </c>
      <c r="F143" s="87">
        <v>18328</v>
      </c>
      <c r="G143" s="77" t="s">
        <v>4574</v>
      </c>
    </row>
    <row r="144" spans="1:7" x14ac:dyDescent="0.25">
      <c r="A144" s="77" t="s">
        <v>87</v>
      </c>
      <c r="B144" s="77" t="s">
        <v>1064</v>
      </c>
      <c r="C144" s="345" t="s">
        <v>3777</v>
      </c>
      <c r="D144" s="78" t="s">
        <v>426</v>
      </c>
      <c r="E144" s="77">
        <v>2001</v>
      </c>
      <c r="F144" s="87">
        <v>19990</v>
      </c>
      <c r="G144" s="77" t="s">
        <v>4574</v>
      </c>
    </row>
    <row r="145" spans="1:7" x14ac:dyDescent="0.25">
      <c r="A145" s="77" t="s">
        <v>87</v>
      </c>
      <c r="B145" s="77" t="s">
        <v>4016</v>
      </c>
      <c r="C145" s="345" t="s">
        <v>1986</v>
      </c>
      <c r="D145" s="78" t="s">
        <v>43</v>
      </c>
      <c r="E145" s="77">
        <v>2001</v>
      </c>
      <c r="F145" s="87">
        <v>18299</v>
      </c>
      <c r="G145" s="77" t="s">
        <v>4574</v>
      </c>
    </row>
    <row r="146" spans="1:7" x14ac:dyDescent="0.25">
      <c r="A146" s="77" t="s">
        <v>87</v>
      </c>
      <c r="B146" s="77" t="s">
        <v>4016</v>
      </c>
      <c r="C146" s="345" t="s">
        <v>1986</v>
      </c>
      <c r="D146" s="78" t="s">
        <v>44</v>
      </c>
      <c r="E146" s="77">
        <v>2001</v>
      </c>
      <c r="F146" s="87">
        <v>19799</v>
      </c>
      <c r="G146" s="77" t="s">
        <v>4574</v>
      </c>
    </row>
    <row r="147" spans="1:7" x14ac:dyDescent="0.25">
      <c r="A147" s="77" t="s">
        <v>87</v>
      </c>
      <c r="B147" s="77" t="s">
        <v>4018</v>
      </c>
      <c r="C147" s="345" t="s">
        <v>1986</v>
      </c>
      <c r="D147" s="78" t="s">
        <v>43</v>
      </c>
      <c r="E147" s="77">
        <v>2001</v>
      </c>
      <c r="F147" s="87">
        <v>19299</v>
      </c>
      <c r="G147" s="77" t="s">
        <v>4574</v>
      </c>
    </row>
    <row r="148" spans="1:7" x14ac:dyDescent="0.25">
      <c r="A148" s="77" t="s">
        <v>87</v>
      </c>
      <c r="B148" s="77" t="s">
        <v>4018</v>
      </c>
      <c r="C148" s="345" t="s">
        <v>1986</v>
      </c>
      <c r="D148" s="78" t="s">
        <v>44</v>
      </c>
      <c r="E148" s="77">
        <v>2001</v>
      </c>
      <c r="F148" s="87">
        <v>20799</v>
      </c>
      <c r="G148" s="77" t="s">
        <v>4574</v>
      </c>
    </row>
    <row r="149" spans="1:7" x14ac:dyDescent="0.25">
      <c r="A149" s="77" t="s">
        <v>87</v>
      </c>
      <c r="B149" s="77" t="s">
        <v>4019</v>
      </c>
      <c r="C149" s="345" t="s">
        <v>1986</v>
      </c>
      <c r="D149" s="78" t="s">
        <v>43</v>
      </c>
      <c r="E149" s="77">
        <v>2001</v>
      </c>
      <c r="F149" s="87">
        <v>20499</v>
      </c>
      <c r="G149" s="77" t="s">
        <v>4574</v>
      </c>
    </row>
    <row r="150" spans="1:7" x14ac:dyDescent="0.25">
      <c r="A150" s="77" t="s">
        <v>87</v>
      </c>
      <c r="B150" s="77" t="s">
        <v>4019</v>
      </c>
      <c r="C150" s="345" t="s">
        <v>1986</v>
      </c>
      <c r="D150" s="78" t="s">
        <v>44</v>
      </c>
      <c r="E150" s="77">
        <v>2001</v>
      </c>
      <c r="F150" s="87">
        <v>21999</v>
      </c>
      <c r="G150" s="77" t="s">
        <v>4574</v>
      </c>
    </row>
    <row r="151" spans="1:7" x14ac:dyDescent="0.25">
      <c r="A151" s="443" t="s">
        <v>87</v>
      </c>
      <c r="B151" s="443" t="s">
        <v>4020</v>
      </c>
      <c r="C151" s="462" t="s">
        <v>3777</v>
      </c>
      <c r="D151" s="445" t="s">
        <v>110</v>
      </c>
      <c r="E151" s="443">
        <v>2001</v>
      </c>
      <c r="F151" s="448">
        <v>14999</v>
      </c>
      <c r="G151" s="443" t="s">
        <v>1834</v>
      </c>
    </row>
    <row r="152" spans="1:7" x14ac:dyDescent="0.25">
      <c r="A152" s="443" t="s">
        <v>87</v>
      </c>
      <c r="B152" s="443" t="s">
        <v>2781</v>
      </c>
      <c r="C152" s="462" t="s">
        <v>1991</v>
      </c>
      <c r="D152" s="445" t="s">
        <v>110</v>
      </c>
      <c r="E152" s="443">
        <v>2001</v>
      </c>
      <c r="F152" s="448">
        <v>16999</v>
      </c>
      <c r="G152" s="443" t="s">
        <v>1834</v>
      </c>
    </row>
    <row r="153" spans="1:7" x14ac:dyDescent="0.25">
      <c r="A153" s="77" t="s">
        <v>1220</v>
      </c>
      <c r="B153" s="77" t="s">
        <v>6188</v>
      </c>
      <c r="C153" s="345" t="s">
        <v>1991</v>
      </c>
      <c r="D153" s="78" t="s">
        <v>4600</v>
      </c>
      <c r="E153" s="77">
        <v>2001</v>
      </c>
      <c r="F153" s="87">
        <v>17857</v>
      </c>
      <c r="G153" s="77" t="s">
        <v>1459</v>
      </c>
    </row>
    <row r="154" spans="1:7" x14ac:dyDescent="0.25">
      <c r="A154" s="77" t="s">
        <v>87</v>
      </c>
      <c r="B154" s="77" t="s">
        <v>3022</v>
      </c>
      <c r="C154" s="345">
        <v>2.0139999999999998</v>
      </c>
      <c r="D154" s="78" t="s">
        <v>125</v>
      </c>
      <c r="E154" s="78">
        <v>2001</v>
      </c>
      <c r="F154" s="163">
        <v>11238</v>
      </c>
      <c r="G154" s="77" t="s">
        <v>3029</v>
      </c>
    </row>
    <row r="155" spans="1:7" x14ac:dyDescent="0.25">
      <c r="A155" s="77" t="s">
        <v>87</v>
      </c>
      <c r="B155" s="77" t="s">
        <v>3023</v>
      </c>
      <c r="C155" s="345">
        <v>2.0139999999999998</v>
      </c>
      <c r="D155" s="78" t="s">
        <v>125</v>
      </c>
      <c r="E155" s="78">
        <v>2001</v>
      </c>
      <c r="F155" s="163">
        <v>11238</v>
      </c>
      <c r="G155" s="77" t="s">
        <v>112</v>
      </c>
    </row>
    <row r="156" spans="1:7" x14ac:dyDescent="0.25">
      <c r="A156" s="33" t="s">
        <v>785</v>
      </c>
      <c r="B156" s="33" t="s">
        <v>786</v>
      </c>
      <c r="C156" s="344">
        <v>3.5</v>
      </c>
      <c r="D156" s="35" t="s">
        <v>44</v>
      </c>
      <c r="E156" s="35">
        <v>2001</v>
      </c>
      <c r="F156" s="45">
        <v>33469.945355191252</v>
      </c>
      <c r="G156" s="33" t="s">
        <v>787</v>
      </c>
    </row>
    <row r="157" spans="1:7" x14ac:dyDescent="0.25">
      <c r="A157" s="33" t="s">
        <v>785</v>
      </c>
      <c r="B157" s="33" t="s">
        <v>786</v>
      </c>
      <c r="C157" s="344">
        <v>3.5</v>
      </c>
      <c r="D157" s="35" t="s">
        <v>44</v>
      </c>
      <c r="E157" s="35">
        <v>2001</v>
      </c>
      <c r="F157" s="45">
        <v>34016.393442622946</v>
      </c>
      <c r="G157" s="33" t="s">
        <v>788</v>
      </c>
    </row>
    <row r="158" spans="1:7" x14ac:dyDescent="0.25">
      <c r="A158" s="77" t="s">
        <v>785</v>
      </c>
      <c r="B158" s="77" t="s">
        <v>786</v>
      </c>
      <c r="C158" s="345">
        <v>3.5</v>
      </c>
      <c r="D158" s="78" t="s">
        <v>44</v>
      </c>
      <c r="E158" s="78">
        <v>2001</v>
      </c>
      <c r="F158" s="163">
        <v>33469.945355191252</v>
      </c>
      <c r="G158" s="77" t="s">
        <v>787</v>
      </c>
    </row>
    <row r="159" spans="1:7" x14ac:dyDescent="0.25">
      <c r="A159" s="77" t="s">
        <v>785</v>
      </c>
      <c r="B159" s="77" t="s">
        <v>786</v>
      </c>
      <c r="C159" s="345">
        <v>3.5</v>
      </c>
      <c r="D159" s="78" t="s">
        <v>44</v>
      </c>
      <c r="E159" s="78">
        <v>2001</v>
      </c>
      <c r="F159" s="163">
        <v>34016.393442622946</v>
      </c>
      <c r="G159" s="77" t="s">
        <v>788</v>
      </c>
    </row>
    <row r="160" spans="1:7" x14ac:dyDescent="0.25">
      <c r="A160" s="33" t="s">
        <v>789</v>
      </c>
      <c r="B160" s="33" t="s">
        <v>790</v>
      </c>
      <c r="C160" s="344" t="s">
        <v>870</v>
      </c>
      <c r="D160" s="35" t="s">
        <v>44</v>
      </c>
      <c r="E160" s="35">
        <v>2001</v>
      </c>
      <c r="F160" s="45">
        <v>34408.743169398906</v>
      </c>
      <c r="G160" s="33" t="s">
        <v>147</v>
      </c>
    </row>
    <row r="161" spans="1:7" x14ac:dyDescent="0.25">
      <c r="A161" s="33" t="s">
        <v>789</v>
      </c>
      <c r="B161" s="33" t="s">
        <v>1066</v>
      </c>
      <c r="C161" s="344">
        <v>2.5</v>
      </c>
      <c r="D161" s="35" t="s">
        <v>44</v>
      </c>
      <c r="E161" s="35">
        <v>2001</v>
      </c>
      <c r="F161" s="45">
        <v>24590.163934426229</v>
      </c>
      <c r="G161" s="33" t="s">
        <v>147</v>
      </c>
    </row>
    <row r="162" spans="1:7" x14ac:dyDescent="0.25">
      <c r="A162" s="267" t="s">
        <v>85</v>
      </c>
      <c r="B162" s="268" t="s">
        <v>3291</v>
      </c>
      <c r="C162" s="463" t="s">
        <v>4088</v>
      </c>
      <c r="D162" s="266"/>
      <c r="E162" s="266">
        <v>2001</v>
      </c>
      <c r="F162" s="449">
        <v>32050</v>
      </c>
      <c r="G162" s="267" t="s">
        <v>1960</v>
      </c>
    </row>
    <row r="163" spans="1:7" x14ac:dyDescent="0.25">
      <c r="A163" s="267" t="s">
        <v>85</v>
      </c>
      <c r="B163" s="268" t="s">
        <v>3293</v>
      </c>
      <c r="C163" s="463" t="s">
        <v>4088</v>
      </c>
      <c r="D163" s="266"/>
      <c r="E163" s="266">
        <v>2001</v>
      </c>
      <c r="F163" s="449">
        <v>39150</v>
      </c>
      <c r="G163" s="267" t="s">
        <v>1960</v>
      </c>
    </row>
    <row r="164" spans="1:7" x14ac:dyDescent="0.25">
      <c r="A164" s="267" t="s">
        <v>85</v>
      </c>
      <c r="B164" s="268" t="s">
        <v>4182</v>
      </c>
      <c r="C164" s="463" t="s">
        <v>6544</v>
      </c>
      <c r="D164" s="266"/>
      <c r="E164" s="266">
        <v>2001</v>
      </c>
      <c r="F164" s="449">
        <v>47950</v>
      </c>
      <c r="G164" s="267" t="s">
        <v>1960</v>
      </c>
    </row>
    <row r="165" spans="1:7" x14ac:dyDescent="0.25">
      <c r="A165" s="269" t="s">
        <v>85</v>
      </c>
      <c r="B165" s="269" t="s">
        <v>4183</v>
      </c>
      <c r="C165" s="464" t="s">
        <v>6544</v>
      </c>
      <c r="D165" s="270"/>
      <c r="E165" s="270">
        <v>2001</v>
      </c>
      <c r="F165" s="450">
        <v>54750</v>
      </c>
      <c r="G165" s="269" t="s">
        <v>1960</v>
      </c>
    </row>
    <row r="166" spans="1:7" x14ac:dyDescent="0.25">
      <c r="A166" s="269" t="s">
        <v>85</v>
      </c>
      <c r="B166" s="269" t="s">
        <v>3296</v>
      </c>
      <c r="C166" s="464" t="s">
        <v>3929</v>
      </c>
      <c r="D166" s="270" t="s">
        <v>44</v>
      </c>
      <c r="E166" s="270">
        <v>2001</v>
      </c>
      <c r="F166" s="450">
        <v>62400</v>
      </c>
      <c r="G166" s="269" t="s">
        <v>1960</v>
      </c>
    </row>
    <row r="167" spans="1:7" x14ac:dyDescent="0.25">
      <c r="A167" s="269" t="s">
        <v>85</v>
      </c>
      <c r="B167" s="269" t="s">
        <v>3298</v>
      </c>
      <c r="C167" s="464" t="s">
        <v>1987</v>
      </c>
      <c r="D167" s="270" t="s">
        <v>426</v>
      </c>
      <c r="E167" s="270">
        <v>2001</v>
      </c>
      <c r="F167" s="450">
        <v>36250</v>
      </c>
      <c r="G167" s="269" t="s">
        <v>3297</v>
      </c>
    </row>
    <row r="168" spans="1:7" x14ac:dyDescent="0.25">
      <c r="A168" s="77" t="s">
        <v>85</v>
      </c>
      <c r="B168" s="77" t="s">
        <v>6213</v>
      </c>
      <c r="C168" s="345" t="s">
        <v>1987</v>
      </c>
      <c r="D168" s="78" t="s">
        <v>110</v>
      </c>
      <c r="E168" s="77">
        <v>2001</v>
      </c>
      <c r="F168" s="87">
        <v>33955</v>
      </c>
      <c r="G168" s="77" t="s">
        <v>3281</v>
      </c>
    </row>
    <row r="169" spans="1:7" x14ac:dyDescent="0.25">
      <c r="A169" s="33" t="s">
        <v>871</v>
      </c>
      <c r="B169" s="33" t="s">
        <v>872</v>
      </c>
      <c r="C169" s="344">
        <v>2.2000000000000002</v>
      </c>
      <c r="D169" s="35" t="s">
        <v>438</v>
      </c>
      <c r="E169" s="35">
        <v>2001</v>
      </c>
      <c r="F169" s="105">
        <v>11885.245901639344</v>
      </c>
      <c r="G169" s="33" t="s">
        <v>873</v>
      </c>
    </row>
    <row r="170" spans="1:7" x14ac:dyDescent="0.25">
      <c r="A170" s="33" t="s">
        <v>871</v>
      </c>
      <c r="B170" s="33" t="s">
        <v>872</v>
      </c>
      <c r="C170" s="344">
        <v>2.2000000000000002</v>
      </c>
      <c r="D170" s="35" t="s">
        <v>438</v>
      </c>
      <c r="E170" s="35">
        <v>2001</v>
      </c>
      <c r="F170" s="105">
        <v>12295.081967213115</v>
      </c>
      <c r="G170" s="33" t="s">
        <v>874</v>
      </c>
    </row>
    <row r="171" spans="1:7" x14ac:dyDescent="0.25">
      <c r="A171" s="33" t="s">
        <v>871</v>
      </c>
      <c r="B171" s="33" t="s">
        <v>872</v>
      </c>
      <c r="C171" s="344">
        <v>2.6</v>
      </c>
      <c r="D171" s="35" t="s">
        <v>438</v>
      </c>
      <c r="E171" s="35">
        <v>2001</v>
      </c>
      <c r="F171" s="105">
        <v>12431.693989071038</v>
      </c>
      <c r="G171" s="33" t="s">
        <v>873</v>
      </c>
    </row>
    <row r="172" spans="1:7" x14ac:dyDescent="0.25">
      <c r="A172" s="33" t="s">
        <v>871</v>
      </c>
      <c r="B172" s="33" t="s">
        <v>872</v>
      </c>
      <c r="C172" s="344">
        <v>2.6</v>
      </c>
      <c r="D172" s="35" t="s">
        <v>438</v>
      </c>
      <c r="E172" s="35">
        <v>2001</v>
      </c>
      <c r="F172" s="105">
        <v>12841.530054644809</v>
      </c>
      <c r="G172" s="33" t="s">
        <v>874</v>
      </c>
    </row>
    <row r="173" spans="1:7" x14ac:dyDescent="0.25">
      <c r="A173" s="33" t="s">
        <v>871</v>
      </c>
      <c r="B173" s="33" t="s">
        <v>872</v>
      </c>
      <c r="C173" s="344">
        <v>2.9</v>
      </c>
      <c r="D173" s="35" t="s">
        <v>438</v>
      </c>
      <c r="E173" s="35">
        <v>2001</v>
      </c>
      <c r="F173" s="105">
        <v>12978.142076502732</v>
      </c>
      <c r="G173" s="33" t="s">
        <v>873</v>
      </c>
    </row>
    <row r="174" spans="1:7" x14ac:dyDescent="0.25">
      <c r="A174" s="33" t="s">
        <v>871</v>
      </c>
      <c r="B174" s="33" t="s">
        <v>872</v>
      </c>
      <c r="C174" s="344">
        <v>2.9</v>
      </c>
      <c r="D174" s="35" t="s">
        <v>438</v>
      </c>
      <c r="E174" s="35">
        <v>2001</v>
      </c>
      <c r="F174" s="105">
        <v>13387.978142076503</v>
      </c>
      <c r="G174" s="33" t="s">
        <v>874</v>
      </c>
    </row>
    <row r="175" spans="1:7" x14ac:dyDescent="0.25">
      <c r="A175" s="33" t="s">
        <v>871</v>
      </c>
      <c r="B175" s="33" t="s">
        <v>965</v>
      </c>
      <c r="C175" s="344" t="s">
        <v>966</v>
      </c>
      <c r="D175" s="35" t="s">
        <v>125</v>
      </c>
      <c r="E175" s="112" t="s">
        <v>1067</v>
      </c>
      <c r="F175" s="112" t="s">
        <v>1068</v>
      </c>
      <c r="G175" s="33" t="s">
        <v>147</v>
      </c>
    </row>
    <row r="176" spans="1:7" x14ac:dyDescent="0.25">
      <c r="A176" s="33" t="s">
        <v>871</v>
      </c>
      <c r="B176" s="33" t="s">
        <v>965</v>
      </c>
      <c r="C176" s="344" t="s">
        <v>966</v>
      </c>
      <c r="D176" s="35" t="s">
        <v>44</v>
      </c>
      <c r="E176" s="112" t="s">
        <v>1067</v>
      </c>
      <c r="F176" s="112" t="s">
        <v>1069</v>
      </c>
      <c r="G176" s="33" t="s">
        <v>147</v>
      </c>
    </row>
    <row r="177" spans="1:7" x14ac:dyDescent="0.25">
      <c r="A177" s="33" t="s">
        <v>871</v>
      </c>
      <c r="B177" s="33" t="s">
        <v>965</v>
      </c>
      <c r="C177" s="344" t="s">
        <v>970</v>
      </c>
      <c r="D177" s="35" t="s">
        <v>125</v>
      </c>
      <c r="E177" s="112" t="s">
        <v>1067</v>
      </c>
      <c r="F177" s="112" t="s">
        <v>1070</v>
      </c>
      <c r="G177" s="33" t="s">
        <v>147</v>
      </c>
    </row>
    <row r="178" spans="1:7" x14ac:dyDescent="0.25">
      <c r="A178" s="33" t="s">
        <v>871</v>
      </c>
      <c r="B178" s="33" t="s">
        <v>965</v>
      </c>
      <c r="C178" s="344" t="s">
        <v>970</v>
      </c>
      <c r="D178" s="35" t="s">
        <v>44</v>
      </c>
      <c r="E178" s="112" t="s">
        <v>1067</v>
      </c>
      <c r="F178" s="112" t="s">
        <v>1071</v>
      </c>
      <c r="G178" s="33" t="s">
        <v>147</v>
      </c>
    </row>
    <row r="179" spans="1:7" x14ac:dyDescent="0.25">
      <c r="A179" s="77" t="s">
        <v>697</v>
      </c>
      <c r="B179" s="77" t="s">
        <v>2982</v>
      </c>
      <c r="C179" s="345" t="s">
        <v>2981</v>
      </c>
      <c r="D179" s="78" t="s">
        <v>2975</v>
      </c>
      <c r="E179" s="78">
        <v>2001</v>
      </c>
      <c r="F179" s="299">
        <v>35100</v>
      </c>
      <c r="G179" s="77" t="s">
        <v>2974</v>
      </c>
    </row>
    <row r="180" spans="1:7" x14ac:dyDescent="0.25">
      <c r="A180" s="77" t="s">
        <v>697</v>
      </c>
      <c r="B180" s="77" t="s">
        <v>3005</v>
      </c>
      <c r="C180" s="345">
        <v>1.8</v>
      </c>
      <c r="D180" s="78" t="s">
        <v>438</v>
      </c>
      <c r="E180" s="78">
        <v>2001</v>
      </c>
      <c r="F180" s="163">
        <v>22000</v>
      </c>
      <c r="G180" s="77" t="s">
        <v>2978</v>
      </c>
    </row>
    <row r="181" spans="1:7" x14ac:dyDescent="0.25">
      <c r="A181" s="77" t="s">
        <v>697</v>
      </c>
      <c r="B181" s="77" t="s">
        <v>2980</v>
      </c>
      <c r="C181" s="345">
        <v>1.9</v>
      </c>
      <c r="D181" s="78" t="s">
        <v>438</v>
      </c>
      <c r="E181" s="78">
        <v>2001</v>
      </c>
      <c r="F181" s="163">
        <v>22600</v>
      </c>
      <c r="G181" s="77" t="s">
        <v>2978</v>
      </c>
    </row>
    <row r="182" spans="1:7" x14ac:dyDescent="0.25">
      <c r="A182" s="77" t="s">
        <v>697</v>
      </c>
      <c r="B182" s="77" t="s">
        <v>3003</v>
      </c>
      <c r="C182" s="345">
        <v>2</v>
      </c>
      <c r="D182" s="78" t="s">
        <v>438</v>
      </c>
      <c r="E182" s="78">
        <v>2001</v>
      </c>
      <c r="F182" s="299">
        <v>23100</v>
      </c>
      <c r="G182" s="77" t="s">
        <v>2978</v>
      </c>
    </row>
    <row r="183" spans="1:7" x14ac:dyDescent="0.25">
      <c r="A183" s="77" t="s">
        <v>697</v>
      </c>
      <c r="B183" s="77" t="s">
        <v>6541</v>
      </c>
      <c r="C183" s="345" t="s">
        <v>2121</v>
      </c>
      <c r="D183" s="78" t="s">
        <v>4600</v>
      </c>
      <c r="E183" s="77">
        <v>2001</v>
      </c>
      <c r="F183" s="87">
        <v>23636</v>
      </c>
      <c r="G183" s="77" t="s">
        <v>4569</v>
      </c>
    </row>
    <row r="184" spans="1:7" x14ac:dyDescent="0.25">
      <c r="A184" s="77" t="s">
        <v>697</v>
      </c>
      <c r="B184" s="77" t="s">
        <v>3001</v>
      </c>
      <c r="C184" s="345">
        <v>2.2000000000000002</v>
      </c>
      <c r="D184" s="78" t="s">
        <v>438</v>
      </c>
      <c r="E184" s="78">
        <v>2001</v>
      </c>
      <c r="F184" s="299">
        <v>24600</v>
      </c>
      <c r="G184" s="77" t="s">
        <v>2978</v>
      </c>
    </row>
    <row r="185" spans="1:7" x14ac:dyDescent="0.25">
      <c r="A185" s="77" t="s">
        <v>697</v>
      </c>
      <c r="B185" s="77" t="s">
        <v>2999</v>
      </c>
      <c r="C185" s="345">
        <v>2.2999999999999998</v>
      </c>
      <c r="D185" s="78" t="s">
        <v>438</v>
      </c>
      <c r="E185" s="78">
        <v>2001</v>
      </c>
      <c r="F185" s="299">
        <v>26150</v>
      </c>
      <c r="G185" s="77" t="s">
        <v>2978</v>
      </c>
    </row>
    <row r="186" spans="1:7" x14ac:dyDescent="0.25">
      <c r="A186" s="77" t="s">
        <v>697</v>
      </c>
      <c r="B186" s="77" t="s">
        <v>2997</v>
      </c>
      <c r="C186" s="345">
        <v>2.4</v>
      </c>
      <c r="D186" s="78" t="s">
        <v>438</v>
      </c>
      <c r="E186" s="78">
        <v>2001</v>
      </c>
      <c r="F186" s="299">
        <v>27050</v>
      </c>
      <c r="G186" s="77" t="s">
        <v>2978</v>
      </c>
    </row>
    <row r="187" spans="1:7" x14ac:dyDescent="0.25">
      <c r="A187" s="77" t="s">
        <v>697</v>
      </c>
      <c r="B187" s="77" t="s">
        <v>2995</v>
      </c>
      <c r="C187" s="345">
        <v>2.5</v>
      </c>
      <c r="D187" s="78" t="s">
        <v>438</v>
      </c>
      <c r="E187" s="78">
        <v>2001</v>
      </c>
      <c r="F187" s="299">
        <v>28500</v>
      </c>
      <c r="G187" s="77" t="s">
        <v>2978</v>
      </c>
    </row>
    <row r="188" spans="1:7" x14ac:dyDescent="0.25">
      <c r="A188" s="77" t="s">
        <v>697</v>
      </c>
      <c r="B188" s="77" t="s">
        <v>2994</v>
      </c>
      <c r="C188" s="345">
        <v>2.7</v>
      </c>
      <c r="D188" s="78" t="s">
        <v>2975</v>
      </c>
      <c r="E188" s="78">
        <v>2001</v>
      </c>
      <c r="F188" s="299">
        <v>29350</v>
      </c>
      <c r="G188" s="220" t="s">
        <v>2993</v>
      </c>
    </row>
    <row r="189" spans="1:7" x14ac:dyDescent="0.25">
      <c r="A189" s="77" t="s">
        <v>2992</v>
      </c>
      <c r="B189" s="77" t="s">
        <v>2991</v>
      </c>
      <c r="C189" s="345">
        <v>2.8</v>
      </c>
      <c r="D189" s="78" t="s">
        <v>2975</v>
      </c>
      <c r="E189" s="78">
        <v>2001</v>
      </c>
      <c r="F189" s="299">
        <v>30450</v>
      </c>
      <c r="G189" s="77" t="s">
        <v>2990</v>
      </c>
    </row>
    <row r="190" spans="1:7" x14ac:dyDescent="0.25">
      <c r="A190" s="77" t="s">
        <v>697</v>
      </c>
      <c r="B190" s="77" t="s">
        <v>2989</v>
      </c>
      <c r="C190" s="345">
        <v>3</v>
      </c>
      <c r="D190" s="78" t="s">
        <v>438</v>
      </c>
      <c r="E190" s="78">
        <v>2001</v>
      </c>
      <c r="F190" s="299">
        <v>31300</v>
      </c>
      <c r="G190" s="77" t="s">
        <v>2974</v>
      </c>
    </row>
    <row r="191" spans="1:7" x14ac:dyDescent="0.25">
      <c r="A191" s="77" t="s">
        <v>697</v>
      </c>
      <c r="B191" s="77" t="s">
        <v>2987</v>
      </c>
      <c r="C191" s="345">
        <v>3.2</v>
      </c>
      <c r="D191" s="78" t="s">
        <v>2975</v>
      </c>
      <c r="E191" s="78">
        <v>2001</v>
      </c>
      <c r="F191" s="299">
        <v>32400</v>
      </c>
      <c r="G191" s="77" t="s">
        <v>2974</v>
      </c>
    </row>
    <row r="192" spans="1:7" x14ac:dyDescent="0.25">
      <c r="A192" s="77" t="s">
        <v>697</v>
      </c>
      <c r="B192" s="77" t="s">
        <v>2985</v>
      </c>
      <c r="C192" s="345">
        <v>3.5</v>
      </c>
      <c r="D192" s="78" t="s">
        <v>2975</v>
      </c>
      <c r="E192" s="78">
        <v>2001</v>
      </c>
      <c r="F192" s="299">
        <v>33300</v>
      </c>
      <c r="G192" s="77" t="s">
        <v>2974</v>
      </c>
    </row>
    <row r="193" spans="1:7" x14ac:dyDescent="0.25">
      <c r="A193" s="77" t="s">
        <v>697</v>
      </c>
      <c r="B193" s="77" t="s">
        <v>2983</v>
      </c>
      <c r="C193" s="345">
        <v>4</v>
      </c>
      <c r="D193" s="78" t="s">
        <v>2975</v>
      </c>
      <c r="E193" s="78">
        <v>2001</v>
      </c>
      <c r="F193" s="299">
        <v>34200</v>
      </c>
      <c r="G193" s="77" t="s">
        <v>2974</v>
      </c>
    </row>
    <row r="194" spans="1:7" x14ac:dyDescent="0.25">
      <c r="A194" s="77" t="s">
        <v>697</v>
      </c>
      <c r="B194" s="77" t="s">
        <v>2977</v>
      </c>
      <c r="C194" s="345">
        <v>4</v>
      </c>
      <c r="D194" s="78" t="s">
        <v>2975</v>
      </c>
      <c r="E194" s="78">
        <v>2001</v>
      </c>
      <c r="F194" s="299">
        <v>34650</v>
      </c>
      <c r="G194" s="77" t="s">
        <v>2974</v>
      </c>
    </row>
    <row r="195" spans="1:7" x14ac:dyDescent="0.25">
      <c r="A195" s="77" t="s">
        <v>697</v>
      </c>
      <c r="B195" s="77" t="s">
        <v>3019</v>
      </c>
      <c r="C195" s="345">
        <v>2</v>
      </c>
      <c r="D195" s="78" t="s">
        <v>3007</v>
      </c>
      <c r="E195" s="78">
        <v>2001</v>
      </c>
      <c r="F195" s="163">
        <v>25150</v>
      </c>
      <c r="G195" s="106" t="s">
        <v>3006</v>
      </c>
    </row>
    <row r="196" spans="1:7" x14ac:dyDescent="0.25">
      <c r="A196" s="77" t="s">
        <v>697</v>
      </c>
      <c r="B196" s="77" t="s">
        <v>3018</v>
      </c>
      <c r="C196" s="345">
        <v>2.4</v>
      </c>
      <c r="D196" s="78" t="s">
        <v>3007</v>
      </c>
      <c r="E196" s="78">
        <v>2001</v>
      </c>
      <c r="F196" s="163">
        <v>25750</v>
      </c>
      <c r="G196" s="106" t="s">
        <v>2974</v>
      </c>
    </row>
    <row r="197" spans="1:7" x14ac:dyDescent="0.25">
      <c r="A197" s="77" t="s">
        <v>697</v>
      </c>
      <c r="B197" s="77" t="s">
        <v>3017</v>
      </c>
      <c r="C197" s="345">
        <v>2.5</v>
      </c>
      <c r="D197" s="78" t="s">
        <v>3007</v>
      </c>
      <c r="E197" s="78">
        <v>2001</v>
      </c>
      <c r="F197" s="163">
        <v>26050</v>
      </c>
      <c r="G197" s="106" t="s">
        <v>3006</v>
      </c>
    </row>
    <row r="198" spans="1:7" x14ac:dyDescent="0.25">
      <c r="A198" s="77" t="s">
        <v>697</v>
      </c>
      <c r="B198" s="77" t="s">
        <v>3016</v>
      </c>
      <c r="C198" s="345">
        <v>3</v>
      </c>
      <c r="D198" s="78" t="s">
        <v>3007</v>
      </c>
      <c r="E198" s="78">
        <v>2001</v>
      </c>
      <c r="F198" s="163">
        <v>26550</v>
      </c>
      <c r="G198" s="106" t="s">
        <v>3006</v>
      </c>
    </row>
    <row r="199" spans="1:7" x14ac:dyDescent="0.25">
      <c r="A199" s="77" t="s">
        <v>697</v>
      </c>
      <c r="B199" s="77" t="s">
        <v>3024</v>
      </c>
      <c r="C199" s="345">
        <v>3.2</v>
      </c>
      <c r="D199" s="78" t="s">
        <v>3007</v>
      </c>
      <c r="E199" s="78">
        <v>2001</v>
      </c>
      <c r="F199" s="163">
        <v>26950</v>
      </c>
      <c r="G199" s="106" t="s">
        <v>3006</v>
      </c>
    </row>
    <row r="200" spans="1:7" x14ac:dyDescent="0.25">
      <c r="A200" s="77" t="s">
        <v>697</v>
      </c>
      <c r="B200" s="77" t="s">
        <v>2829</v>
      </c>
      <c r="C200" s="345">
        <v>3.5</v>
      </c>
      <c r="D200" s="78" t="s">
        <v>3007</v>
      </c>
      <c r="E200" s="78">
        <v>2001</v>
      </c>
      <c r="F200" s="163">
        <v>27450</v>
      </c>
      <c r="G200" s="106" t="s">
        <v>3006</v>
      </c>
    </row>
    <row r="201" spans="1:7" x14ac:dyDescent="0.25">
      <c r="A201" s="77" t="s">
        <v>697</v>
      </c>
      <c r="B201" s="77" t="s">
        <v>3014</v>
      </c>
      <c r="C201" s="345">
        <v>4</v>
      </c>
      <c r="D201" s="78" t="s">
        <v>3007</v>
      </c>
      <c r="E201" s="78">
        <v>2001</v>
      </c>
      <c r="F201" s="163">
        <v>28050</v>
      </c>
      <c r="G201" s="106" t="s">
        <v>3006</v>
      </c>
    </row>
    <row r="202" spans="1:7" x14ac:dyDescent="0.25">
      <c r="A202" s="77" t="s">
        <v>697</v>
      </c>
      <c r="B202" s="77" t="s">
        <v>3013</v>
      </c>
      <c r="C202" s="345">
        <v>4.3</v>
      </c>
      <c r="D202" s="78" t="s">
        <v>3007</v>
      </c>
      <c r="E202" s="78">
        <v>2001</v>
      </c>
      <c r="F202" s="163">
        <v>28250</v>
      </c>
      <c r="G202" s="106" t="s">
        <v>3006</v>
      </c>
    </row>
    <row r="203" spans="1:7" x14ac:dyDescent="0.25">
      <c r="A203" s="77" t="s">
        <v>697</v>
      </c>
      <c r="B203" s="77" t="s">
        <v>3031</v>
      </c>
      <c r="C203" s="345" t="s">
        <v>6531</v>
      </c>
      <c r="D203" s="78" t="s">
        <v>44</v>
      </c>
      <c r="E203" s="78">
        <v>2001</v>
      </c>
      <c r="F203" s="163">
        <v>82300</v>
      </c>
      <c r="G203" s="77" t="s">
        <v>1910</v>
      </c>
    </row>
    <row r="204" spans="1:7" x14ac:dyDescent="0.25">
      <c r="A204" s="77" t="s">
        <v>697</v>
      </c>
      <c r="B204" s="77" t="s">
        <v>3031</v>
      </c>
      <c r="C204" s="345" t="s">
        <v>6534</v>
      </c>
      <c r="D204" s="78" t="s">
        <v>44</v>
      </c>
      <c r="E204" s="78">
        <v>2001</v>
      </c>
      <c r="F204" s="163">
        <v>84300</v>
      </c>
      <c r="G204" s="77" t="s">
        <v>1910</v>
      </c>
    </row>
    <row r="205" spans="1:7" x14ac:dyDescent="0.25">
      <c r="A205" s="77" t="s">
        <v>697</v>
      </c>
      <c r="B205" s="77" t="s">
        <v>3031</v>
      </c>
      <c r="C205" s="345">
        <v>5</v>
      </c>
      <c r="D205" s="78" t="s">
        <v>44</v>
      </c>
      <c r="E205" s="78">
        <v>2001</v>
      </c>
      <c r="F205" s="163">
        <v>86300</v>
      </c>
      <c r="G205" s="77" t="s">
        <v>1910</v>
      </c>
    </row>
    <row r="206" spans="1:7" x14ac:dyDescent="0.25">
      <c r="A206" s="77" t="s">
        <v>697</v>
      </c>
      <c r="B206" s="77" t="s">
        <v>3031</v>
      </c>
      <c r="C206" s="345">
        <v>5.5</v>
      </c>
      <c r="D206" s="78" t="s">
        <v>44</v>
      </c>
      <c r="E206" s="78">
        <v>2001</v>
      </c>
      <c r="F206" s="163">
        <v>88312</v>
      </c>
      <c r="G206" s="77" t="s">
        <v>1910</v>
      </c>
    </row>
    <row r="207" spans="1:7" x14ac:dyDescent="0.25">
      <c r="A207" s="77" t="s">
        <v>697</v>
      </c>
      <c r="B207" s="77" t="s">
        <v>3031</v>
      </c>
      <c r="C207" s="345" t="s">
        <v>6531</v>
      </c>
      <c r="D207" s="78" t="s">
        <v>44</v>
      </c>
      <c r="E207" s="78">
        <v>2001</v>
      </c>
      <c r="F207" s="163">
        <v>76100</v>
      </c>
      <c r="G207" s="106" t="s">
        <v>3030</v>
      </c>
    </row>
    <row r="208" spans="1:7" x14ac:dyDescent="0.25">
      <c r="A208" s="77" t="s">
        <v>697</v>
      </c>
      <c r="B208" s="77" t="s">
        <v>3031</v>
      </c>
      <c r="C208" s="345" t="s">
        <v>6534</v>
      </c>
      <c r="D208" s="78" t="s">
        <v>44</v>
      </c>
      <c r="E208" s="78">
        <v>2001</v>
      </c>
      <c r="F208" s="163">
        <v>78100</v>
      </c>
      <c r="G208" s="106" t="s">
        <v>3030</v>
      </c>
    </row>
    <row r="209" spans="1:7" x14ac:dyDescent="0.25">
      <c r="A209" s="77" t="s">
        <v>697</v>
      </c>
      <c r="B209" s="77" t="s">
        <v>3031</v>
      </c>
      <c r="C209" s="345">
        <v>5</v>
      </c>
      <c r="D209" s="78" t="s">
        <v>44</v>
      </c>
      <c r="E209" s="78">
        <v>2001</v>
      </c>
      <c r="F209" s="163">
        <v>80100</v>
      </c>
      <c r="G209" s="106" t="s">
        <v>3030</v>
      </c>
    </row>
    <row r="210" spans="1:7" x14ac:dyDescent="0.25">
      <c r="A210" s="77" t="s">
        <v>697</v>
      </c>
      <c r="B210" s="77" t="s">
        <v>3031</v>
      </c>
      <c r="C210" s="345">
        <v>5.5</v>
      </c>
      <c r="D210" s="78" t="s">
        <v>44</v>
      </c>
      <c r="E210" s="78">
        <v>2001</v>
      </c>
      <c r="F210" s="163">
        <v>82112</v>
      </c>
      <c r="G210" s="106" t="s">
        <v>3030</v>
      </c>
    </row>
    <row r="211" spans="1:7" x14ac:dyDescent="0.25">
      <c r="A211" s="77" t="s">
        <v>697</v>
      </c>
      <c r="B211" s="77" t="s">
        <v>3034</v>
      </c>
      <c r="C211" s="345">
        <v>3.2</v>
      </c>
      <c r="D211" s="78" t="s">
        <v>3007</v>
      </c>
      <c r="E211" s="78">
        <v>2001</v>
      </c>
      <c r="F211" s="163">
        <v>31220</v>
      </c>
      <c r="G211" s="106" t="s">
        <v>3033</v>
      </c>
    </row>
    <row r="212" spans="1:7" x14ac:dyDescent="0.25">
      <c r="A212" s="77" t="s">
        <v>697</v>
      </c>
      <c r="B212" s="77" t="s">
        <v>3063</v>
      </c>
      <c r="C212" s="345">
        <v>5</v>
      </c>
      <c r="D212" s="78" t="s">
        <v>44</v>
      </c>
      <c r="E212" s="78">
        <v>2001</v>
      </c>
      <c r="F212" s="163">
        <v>47000</v>
      </c>
      <c r="G212" s="106" t="s">
        <v>3033</v>
      </c>
    </row>
    <row r="213" spans="1:7" x14ac:dyDescent="0.25">
      <c r="A213" s="77" t="s">
        <v>697</v>
      </c>
      <c r="B213" s="77" t="s">
        <v>1604</v>
      </c>
      <c r="C213" s="345" t="s">
        <v>5994</v>
      </c>
      <c r="D213" s="78" t="s">
        <v>4600</v>
      </c>
      <c r="E213" s="77">
        <v>2001</v>
      </c>
      <c r="F213" s="87">
        <v>18570</v>
      </c>
      <c r="G213" s="77" t="s">
        <v>6110</v>
      </c>
    </row>
    <row r="214" spans="1:7" x14ac:dyDescent="0.25">
      <c r="A214" s="77" t="s">
        <v>697</v>
      </c>
      <c r="B214" s="77" t="s">
        <v>1238</v>
      </c>
      <c r="C214" s="345" t="s">
        <v>3036</v>
      </c>
      <c r="D214" s="78" t="s">
        <v>3007</v>
      </c>
      <c r="E214" s="78">
        <v>2001</v>
      </c>
      <c r="F214" s="163">
        <v>21367</v>
      </c>
      <c r="G214" s="106" t="s">
        <v>3033</v>
      </c>
    </row>
    <row r="215" spans="1:7" x14ac:dyDescent="0.25">
      <c r="A215" s="77" t="s">
        <v>697</v>
      </c>
      <c r="B215" s="77" t="s">
        <v>1238</v>
      </c>
      <c r="C215" s="345">
        <v>3.5</v>
      </c>
      <c r="D215" s="78" t="s">
        <v>3007</v>
      </c>
      <c r="E215" s="78">
        <v>2001</v>
      </c>
      <c r="F215" s="163">
        <v>21590</v>
      </c>
      <c r="G215" s="106" t="s">
        <v>3033</v>
      </c>
    </row>
    <row r="216" spans="1:7" x14ac:dyDescent="0.25">
      <c r="A216" s="77" t="s">
        <v>6688</v>
      </c>
      <c r="B216" s="77" t="s">
        <v>6689</v>
      </c>
      <c r="C216" s="345" t="s">
        <v>6692</v>
      </c>
      <c r="D216" s="78"/>
      <c r="E216" s="78">
        <v>2001</v>
      </c>
      <c r="F216" s="163">
        <v>92600</v>
      </c>
      <c r="G216" s="106" t="s">
        <v>130</v>
      </c>
    </row>
    <row r="217" spans="1:7" x14ac:dyDescent="0.25">
      <c r="A217" s="77" t="s">
        <v>6688</v>
      </c>
      <c r="B217" s="77" t="s">
        <v>6690</v>
      </c>
      <c r="C217" s="345" t="s">
        <v>6692</v>
      </c>
      <c r="D217" s="78"/>
      <c r="E217" s="78">
        <v>2001</v>
      </c>
      <c r="F217" s="163">
        <v>92800</v>
      </c>
      <c r="G217" s="106" t="s">
        <v>130</v>
      </c>
    </row>
    <row r="218" spans="1:7" x14ac:dyDescent="0.25">
      <c r="A218" s="77" t="s">
        <v>6688</v>
      </c>
      <c r="B218" s="77" t="s">
        <v>6691</v>
      </c>
      <c r="C218" s="345" t="s">
        <v>6692</v>
      </c>
      <c r="D218" s="78"/>
      <c r="E218" s="78">
        <v>2001</v>
      </c>
      <c r="F218" s="163">
        <v>93000</v>
      </c>
      <c r="G218" s="106" t="s">
        <v>130</v>
      </c>
    </row>
    <row r="219" spans="1:7" x14ac:dyDescent="0.25">
      <c r="A219" s="33" t="s">
        <v>117</v>
      </c>
      <c r="B219" s="33" t="s">
        <v>701</v>
      </c>
      <c r="C219" s="344">
        <v>3.5</v>
      </c>
      <c r="D219" s="35" t="s">
        <v>110</v>
      </c>
      <c r="E219" s="35">
        <v>2001</v>
      </c>
      <c r="F219" s="45">
        <v>21174.863387978141</v>
      </c>
      <c r="G219" s="33" t="s">
        <v>135</v>
      </c>
    </row>
    <row r="220" spans="1:7" x14ac:dyDescent="0.25">
      <c r="A220" s="33" t="s">
        <v>117</v>
      </c>
      <c r="B220" s="33" t="s">
        <v>985</v>
      </c>
      <c r="C220" s="344" t="s">
        <v>986</v>
      </c>
      <c r="D220" s="35" t="s">
        <v>125</v>
      </c>
      <c r="E220" s="112" t="s">
        <v>1067</v>
      </c>
      <c r="F220" s="112" t="s">
        <v>1015</v>
      </c>
      <c r="G220" s="33"/>
    </row>
    <row r="221" spans="1:7" x14ac:dyDescent="0.25">
      <c r="A221" s="33" t="s">
        <v>117</v>
      </c>
      <c r="B221" s="33" t="s">
        <v>985</v>
      </c>
      <c r="C221" s="344" t="s">
        <v>986</v>
      </c>
      <c r="D221" s="35" t="s">
        <v>44</v>
      </c>
      <c r="E221" s="112" t="s">
        <v>1067</v>
      </c>
      <c r="F221" s="112" t="s">
        <v>1017</v>
      </c>
      <c r="G221" s="33"/>
    </row>
    <row r="222" spans="1:7" x14ac:dyDescent="0.25">
      <c r="A222" s="33" t="s">
        <v>117</v>
      </c>
      <c r="B222" s="33" t="s">
        <v>985</v>
      </c>
      <c r="C222" s="344" t="s">
        <v>989</v>
      </c>
      <c r="D222" s="35" t="s">
        <v>44</v>
      </c>
      <c r="E222" s="112" t="s">
        <v>1067</v>
      </c>
      <c r="F222" s="112" t="s">
        <v>1073</v>
      </c>
      <c r="G222" s="33"/>
    </row>
    <row r="223" spans="1:7" x14ac:dyDescent="0.25">
      <c r="A223" s="33" t="s">
        <v>117</v>
      </c>
      <c r="B223" s="33" t="s">
        <v>985</v>
      </c>
      <c r="C223" s="344" t="s">
        <v>989</v>
      </c>
      <c r="D223" s="35" t="s">
        <v>125</v>
      </c>
      <c r="E223" s="112" t="s">
        <v>1067</v>
      </c>
      <c r="F223" s="112" t="s">
        <v>980</v>
      </c>
      <c r="G223" s="33"/>
    </row>
    <row r="224" spans="1:7" x14ac:dyDescent="0.25">
      <c r="A224" s="33" t="s">
        <v>117</v>
      </c>
      <c r="B224" s="33" t="s">
        <v>992</v>
      </c>
      <c r="C224" s="344" t="s">
        <v>293</v>
      </c>
      <c r="D224" s="35" t="s">
        <v>125</v>
      </c>
      <c r="E224" s="112" t="s">
        <v>1067</v>
      </c>
      <c r="F224" s="112" t="s">
        <v>1074</v>
      </c>
      <c r="G224" s="33"/>
    </row>
    <row r="225" spans="1:7" x14ac:dyDescent="0.25">
      <c r="A225" s="33" t="s">
        <v>117</v>
      </c>
      <c r="B225" s="33" t="s">
        <v>992</v>
      </c>
      <c r="C225" s="344" t="s">
        <v>293</v>
      </c>
      <c r="D225" s="35" t="s">
        <v>44</v>
      </c>
      <c r="E225" s="112" t="s">
        <v>1067</v>
      </c>
      <c r="F225" s="112" t="s">
        <v>1075</v>
      </c>
      <c r="G225" s="33"/>
    </row>
    <row r="226" spans="1:7" x14ac:dyDescent="0.25">
      <c r="A226" s="33" t="s">
        <v>117</v>
      </c>
      <c r="B226" s="33" t="s">
        <v>310</v>
      </c>
      <c r="C226" s="344" t="s">
        <v>311</v>
      </c>
      <c r="D226" s="35" t="s">
        <v>44</v>
      </c>
      <c r="E226" s="112" t="s">
        <v>1067</v>
      </c>
      <c r="F226" s="112" t="s">
        <v>1076</v>
      </c>
      <c r="G226" s="33"/>
    </row>
    <row r="227" spans="1:7" x14ac:dyDescent="0.25">
      <c r="A227" s="33" t="s">
        <v>117</v>
      </c>
      <c r="B227" s="33" t="s">
        <v>637</v>
      </c>
      <c r="C227" s="344" t="s">
        <v>331</v>
      </c>
      <c r="D227" s="35" t="s">
        <v>125</v>
      </c>
      <c r="E227" s="112" t="s">
        <v>1067</v>
      </c>
      <c r="F227" s="112" t="s">
        <v>1077</v>
      </c>
      <c r="G227" s="33"/>
    </row>
    <row r="228" spans="1:7" x14ac:dyDescent="0.25">
      <c r="A228" s="33" t="s">
        <v>117</v>
      </c>
      <c r="B228" s="33" t="s">
        <v>637</v>
      </c>
      <c r="C228" s="344" t="s">
        <v>331</v>
      </c>
      <c r="D228" s="35" t="s">
        <v>44</v>
      </c>
      <c r="E228" s="112" t="s">
        <v>1067</v>
      </c>
      <c r="F228" s="112" t="s">
        <v>1078</v>
      </c>
      <c r="G228" s="33"/>
    </row>
    <row r="229" spans="1:7" x14ac:dyDescent="0.25">
      <c r="A229" s="33" t="s">
        <v>117</v>
      </c>
      <c r="B229" s="33" t="s">
        <v>637</v>
      </c>
      <c r="C229" s="344" t="s">
        <v>866</v>
      </c>
      <c r="D229" s="35" t="s">
        <v>125</v>
      </c>
      <c r="E229" s="112" t="s">
        <v>1067</v>
      </c>
      <c r="F229" s="112" t="s">
        <v>1079</v>
      </c>
      <c r="G229" s="33"/>
    </row>
    <row r="230" spans="1:7" x14ac:dyDescent="0.25">
      <c r="A230" s="33" t="s">
        <v>117</v>
      </c>
      <c r="B230" s="33" t="s">
        <v>637</v>
      </c>
      <c r="C230" s="344" t="s">
        <v>866</v>
      </c>
      <c r="D230" s="35" t="s">
        <v>125</v>
      </c>
      <c r="E230" s="112" t="s">
        <v>1067</v>
      </c>
      <c r="F230" s="112" t="s">
        <v>1080</v>
      </c>
      <c r="G230" s="33"/>
    </row>
    <row r="231" spans="1:7" x14ac:dyDescent="0.25">
      <c r="A231" s="33" t="s">
        <v>117</v>
      </c>
      <c r="B231" s="33" t="s">
        <v>637</v>
      </c>
      <c r="C231" s="344" t="s">
        <v>644</v>
      </c>
      <c r="D231" s="35" t="s">
        <v>44</v>
      </c>
      <c r="E231" s="112" t="s">
        <v>1067</v>
      </c>
      <c r="F231" s="112" t="s">
        <v>1081</v>
      </c>
      <c r="G231" s="33"/>
    </row>
    <row r="232" spans="1:7" x14ac:dyDescent="0.25">
      <c r="A232" s="33" t="s">
        <v>117</v>
      </c>
      <c r="B232" s="33" t="s">
        <v>637</v>
      </c>
      <c r="C232" s="344" t="s">
        <v>644</v>
      </c>
      <c r="D232" s="35" t="s">
        <v>44</v>
      </c>
      <c r="E232" s="112" t="s">
        <v>1067</v>
      </c>
      <c r="F232" s="112" t="s">
        <v>1082</v>
      </c>
      <c r="G232" s="33"/>
    </row>
    <row r="233" spans="1:7" x14ac:dyDescent="0.25">
      <c r="A233" s="33" t="s">
        <v>117</v>
      </c>
      <c r="B233" s="33" t="s">
        <v>1008</v>
      </c>
      <c r="C233" s="344" t="s">
        <v>165</v>
      </c>
      <c r="D233" s="35" t="s">
        <v>120</v>
      </c>
      <c r="E233" s="112" t="s">
        <v>1067</v>
      </c>
      <c r="F233" s="112" t="s">
        <v>1083</v>
      </c>
      <c r="G233" s="33"/>
    </row>
    <row r="234" spans="1:7" x14ac:dyDescent="0.25">
      <c r="A234" s="33" t="s">
        <v>117</v>
      </c>
      <c r="B234" s="33" t="s">
        <v>1008</v>
      </c>
      <c r="C234" s="344" t="s">
        <v>165</v>
      </c>
      <c r="D234" s="35" t="s">
        <v>44</v>
      </c>
      <c r="E234" s="112" t="s">
        <v>1067</v>
      </c>
      <c r="F234" s="112" t="s">
        <v>1084</v>
      </c>
      <c r="G234" s="33"/>
    </row>
    <row r="235" spans="1:7" x14ac:dyDescent="0.25">
      <c r="A235" s="33" t="s">
        <v>117</v>
      </c>
      <c r="B235" s="33" t="s">
        <v>161</v>
      </c>
      <c r="C235" s="344" t="s">
        <v>165</v>
      </c>
      <c r="D235" s="35" t="s">
        <v>125</v>
      </c>
      <c r="E235" s="112" t="s">
        <v>1067</v>
      </c>
      <c r="F235" s="112" t="s">
        <v>1085</v>
      </c>
      <c r="G235" s="33"/>
    </row>
    <row r="236" spans="1:7" x14ac:dyDescent="0.25">
      <c r="A236" s="33" t="s">
        <v>117</v>
      </c>
      <c r="B236" s="33" t="s">
        <v>161</v>
      </c>
      <c r="C236" s="344" t="s">
        <v>165</v>
      </c>
      <c r="D236" s="35" t="s">
        <v>44</v>
      </c>
      <c r="E236" s="112" t="s">
        <v>1067</v>
      </c>
      <c r="F236" s="112" t="s">
        <v>1086</v>
      </c>
      <c r="G236" s="33"/>
    </row>
    <row r="237" spans="1:7" x14ac:dyDescent="0.25">
      <c r="A237" s="33" t="s">
        <v>117</v>
      </c>
      <c r="B237" s="33" t="s">
        <v>261</v>
      </c>
      <c r="C237" s="344" t="s">
        <v>694</v>
      </c>
      <c r="D237" s="35" t="s">
        <v>44</v>
      </c>
      <c r="E237" s="112" t="s">
        <v>1067</v>
      </c>
      <c r="F237" s="112" t="s">
        <v>1087</v>
      </c>
      <c r="G237" s="33"/>
    </row>
    <row r="238" spans="1:7" x14ac:dyDescent="0.25">
      <c r="A238" s="33" t="s">
        <v>117</v>
      </c>
      <c r="B238" s="33" t="s">
        <v>261</v>
      </c>
      <c r="C238" s="344" t="s">
        <v>598</v>
      </c>
      <c r="D238" s="35" t="s">
        <v>44</v>
      </c>
      <c r="E238" s="112" t="s">
        <v>1067</v>
      </c>
      <c r="F238" s="112" t="s">
        <v>1088</v>
      </c>
      <c r="G238" s="33"/>
    </row>
    <row r="239" spans="1:7" x14ac:dyDescent="0.25">
      <c r="A239" s="33" t="s">
        <v>117</v>
      </c>
      <c r="B239" s="33" t="s">
        <v>834</v>
      </c>
      <c r="C239" s="344" t="s">
        <v>293</v>
      </c>
      <c r="D239" s="35" t="s">
        <v>44</v>
      </c>
      <c r="E239" s="112" t="s">
        <v>1067</v>
      </c>
      <c r="F239" s="112" t="s">
        <v>1089</v>
      </c>
      <c r="G239" s="33"/>
    </row>
    <row r="240" spans="1:7" x14ac:dyDescent="0.25">
      <c r="A240" s="33" t="s">
        <v>117</v>
      </c>
      <c r="B240" s="33" t="s">
        <v>834</v>
      </c>
      <c r="C240" s="344" t="s">
        <v>331</v>
      </c>
      <c r="D240" s="35" t="s">
        <v>44</v>
      </c>
      <c r="E240" s="112" t="s">
        <v>1067</v>
      </c>
      <c r="F240" s="112" t="s">
        <v>1090</v>
      </c>
      <c r="G240" s="33"/>
    </row>
    <row r="241" spans="1:7" x14ac:dyDescent="0.25">
      <c r="A241" s="33" t="s">
        <v>117</v>
      </c>
      <c r="B241" s="33" t="s">
        <v>514</v>
      </c>
      <c r="C241" s="344" t="s">
        <v>165</v>
      </c>
      <c r="D241" s="35" t="s">
        <v>44</v>
      </c>
      <c r="E241" s="112" t="s">
        <v>1067</v>
      </c>
      <c r="F241" s="112" t="s">
        <v>1091</v>
      </c>
      <c r="G241" s="33"/>
    </row>
    <row r="242" spans="1:7" x14ac:dyDescent="0.25">
      <c r="A242" s="33" t="s">
        <v>117</v>
      </c>
      <c r="B242" s="33" t="s">
        <v>922</v>
      </c>
      <c r="C242" s="344" t="s">
        <v>923</v>
      </c>
      <c r="D242" s="35" t="s">
        <v>125</v>
      </c>
      <c r="E242" s="112" t="s">
        <v>1067</v>
      </c>
      <c r="F242" s="112" t="s">
        <v>1092</v>
      </c>
      <c r="G242" s="33"/>
    </row>
    <row r="243" spans="1:7" x14ac:dyDescent="0.25">
      <c r="A243" s="33" t="s">
        <v>117</v>
      </c>
      <c r="B243" s="33" t="s">
        <v>922</v>
      </c>
      <c r="C243" s="344" t="s">
        <v>925</v>
      </c>
      <c r="D243" s="35" t="s">
        <v>125</v>
      </c>
      <c r="E243" s="112" t="s">
        <v>1067</v>
      </c>
      <c r="F243" s="112" t="s">
        <v>1093</v>
      </c>
      <c r="G243" s="33"/>
    </row>
    <row r="244" spans="1:7" x14ac:dyDescent="0.25">
      <c r="A244" s="33" t="s">
        <v>117</v>
      </c>
      <c r="B244" s="33" t="s">
        <v>922</v>
      </c>
      <c r="C244" s="344" t="s">
        <v>927</v>
      </c>
      <c r="D244" s="35" t="s">
        <v>125</v>
      </c>
      <c r="E244" s="112" t="s">
        <v>1067</v>
      </c>
      <c r="F244" s="112" t="s">
        <v>1094</v>
      </c>
      <c r="G244" s="33"/>
    </row>
    <row r="245" spans="1:7" x14ac:dyDescent="0.25">
      <c r="A245" s="33" t="s">
        <v>117</v>
      </c>
      <c r="B245" s="33" t="s">
        <v>327</v>
      </c>
      <c r="C245" s="344" t="s">
        <v>293</v>
      </c>
      <c r="D245" s="35" t="s">
        <v>125</v>
      </c>
      <c r="E245" s="112" t="s">
        <v>1067</v>
      </c>
      <c r="F245" s="112" t="s">
        <v>1095</v>
      </c>
      <c r="G245" s="33"/>
    </row>
    <row r="246" spans="1:7" x14ac:dyDescent="0.25">
      <c r="A246" s="33" t="s">
        <v>117</v>
      </c>
      <c r="B246" s="33" t="s">
        <v>327</v>
      </c>
      <c r="C246" s="344" t="s">
        <v>293</v>
      </c>
      <c r="D246" s="35" t="s">
        <v>44</v>
      </c>
      <c r="E246" s="112" t="s">
        <v>1067</v>
      </c>
      <c r="F246" s="112" t="s">
        <v>1096</v>
      </c>
      <c r="G246" s="33"/>
    </row>
    <row r="247" spans="1:7" x14ac:dyDescent="0.25">
      <c r="A247" s="33" t="s">
        <v>117</v>
      </c>
      <c r="B247" s="33" t="s">
        <v>327</v>
      </c>
      <c r="C247" s="344" t="s">
        <v>754</v>
      </c>
      <c r="D247" s="35"/>
      <c r="E247" s="112" t="s">
        <v>1067</v>
      </c>
      <c r="F247" s="112" t="s">
        <v>1097</v>
      </c>
      <c r="G247" s="33"/>
    </row>
    <row r="248" spans="1:7" x14ac:dyDescent="0.25">
      <c r="A248" s="33" t="s">
        <v>117</v>
      </c>
      <c r="B248" s="33" t="s">
        <v>327</v>
      </c>
      <c r="C248" s="344" t="s">
        <v>1098</v>
      </c>
      <c r="D248" s="35" t="s">
        <v>125</v>
      </c>
      <c r="E248" s="112" t="s">
        <v>1067</v>
      </c>
      <c r="F248" s="112" t="s">
        <v>1099</v>
      </c>
      <c r="G248" s="33"/>
    </row>
    <row r="249" spans="1:7" x14ac:dyDescent="0.25">
      <c r="A249" s="33" t="s">
        <v>117</v>
      </c>
      <c r="B249" s="33" t="s">
        <v>327</v>
      </c>
      <c r="C249" s="344" t="s">
        <v>1098</v>
      </c>
      <c r="D249" s="35" t="s">
        <v>44</v>
      </c>
      <c r="E249" s="112" t="s">
        <v>1067</v>
      </c>
      <c r="F249" s="112" t="s">
        <v>312</v>
      </c>
      <c r="G249" s="33"/>
    </row>
    <row r="250" spans="1:7" x14ac:dyDescent="0.25">
      <c r="A250" s="33" t="s">
        <v>117</v>
      </c>
      <c r="B250" s="33" t="s">
        <v>845</v>
      </c>
      <c r="C250" s="344" t="s">
        <v>165</v>
      </c>
      <c r="D250" s="35" t="s">
        <v>125</v>
      </c>
      <c r="E250" s="112" t="s">
        <v>1067</v>
      </c>
      <c r="F250" s="112" t="s">
        <v>1100</v>
      </c>
      <c r="G250" s="33"/>
    </row>
    <row r="251" spans="1:7" x14ac:dyDescent="0.25">
      <c r="A251" s="33" t="s">
        <v>117</v>
      </c>
      <c r="B251" s="33" t="s">
        <v>845</v>
      </c>
      <c r="C251" s="344" t="s">
        <v>165</v>
      </c>
      <c r="D251" s="35" t="s">
        <v>44</v>
      </c>
      <c r="E251" s="112" t="s">
        <v>1067</v>
      </c>
      <c r="F251" s="112" t="s">
        <v>1101</v>
      </c>
      <c r="G251" s="33"/>
    </row>
    <row r="252" spans="1:7" x14ac:dyDescent="0.25">
      <c r="A252" s="33" t="s">
        <v>117</v>
      </c>
      <c r="B252" s="33" t="s">
        <v>936</v>
      </c>
      <c r="C252" s="344">
        <v>1.1000000000000001</v>
      </c>
      <c r="D252" s="35" t="s">
        <v>125</v>
      </c>
      <c r="E252" s="112" t="s">
        <v>1067</v>
      </c>
      <c r="F252" s="112" t="s">
        <v>1102</v>
      </c>
      <c r="G252" s="33"/>
    </row>
    <row r="253" spans="1:7" x14ac:dyDescent="0.25">
      <c r="A253" s="33" t="s">
        <v>117</v>
      </c>
      <c r="B253" s="33" t="s">
        <v>936</v>
      </c>
      <c r="C253" s="344">
        <v>1.1000000000000001</v>
      </c>
      <c r="D253" s="35" t="s">
        <v>44</v>
      </c>
      <c r="E253" s="112" t="s">
        <v>1067</v>
      </c>
      <c r="F253" s="112" t="s">
        <v>1103</v>
      </c>
      <c r="G253" s="33"/>
    </row>
    <row r="254" spans="1:7" x14ac:dyDescent="0.25">
      <c r="A254" s="33" t="s">
        <v>117</v>
      </c>
      <c r="B254" s="33" t="s">
        <v>938</v>
      </c>
      <c r="C254" s="344" t="s">
        <v>939</v>
      </c>
      <c r="D254" s="35" t="s">
        <v>120</v>
      </c>
      <c r="E254" s="112" t="s">
        <v>1067</v>
      </c>
      <c r="F254" s="112" t="s">
        <v>1104</v>
      </c>
      <c r="G254" s="33"/>
    </row>
    <row r="255" spans="1:7" x14ac:dyDescent="0.25">
      <c r="A255" s="33" t="s">
        <v>117</v>
      </c>
      <c r="B255" s="33" t="s">
        <v>938</v>
      </c>
      <c r="C255" s="344" t="s">
        <v>939</v>
      </c>
      <c r="D255" s="35" t="s">
        <v>44</v>
      </c>
      <c r="E255" s="112" t="s">
        <v>1067</v>
      </c>
      <c r="F255" s="112" t="s">
        <v>1105</v>
      </c>
      <c r="G255" s="33"/>
    </row>
    <row r="256" spans="1:7" x14ac:dyDescent="0.25">
      <c r="A256" s="33" t="s">
        <v>117</v>
      </c>
      <c r="B256" s="33" t="s">
        <v>942</v>
      </c>
      <c r="C256" s="344">
        <v>1.1000000000000001</v>
      </c>
      <c r="D256" s="35" t="s">
        <v>44</v>
      </c>
      <c r="E256" s="112" t="s">
        <v>1067</v>
      </c>
      <c r="F256" s="112" t="s">
        <v>1106</v>
      </c>
      <c r="G256" s="33"/>
    </row>
    <row r="257" spans="1:7" x14ac:dyDescent="0.25">
      <c r="A257" s="33" t="s">
        <v>117</v>
      </c>
      <c r="B257" s="33" t="s">
        <v>1072</v>
      </c>
      <c r="C257" s="344">
        <v>3</v>
      </c>
      <c r="D257" s="35" t="s">
        <v>44</v>
      </c>
      <c r="E257" s="35">
        <v>2001</v>
      </c>
      <c r="F257" s="45">
        <v>21311.475409836065</v>
      </c>
      <c r="G257" s="33" t="s">
        <v>147</v>
      </c>
    </row>
    <row r="258" spans="1:7" x14ac:dyDescent="0.25">
      <c r="A258" s="33" t="s">
        <v>117</v>
      </c>
      <c r="B258" s="33" t="s">
        <v>1072</v>
      </c>
      <c r="C258" s="344">
        <v>3</v>
      </c>
      <c r="D258" s="35" t="s">
        <v>44</v>
      </c>
      <c r="E258" s="35">
        <v>2001</v>
      </c>
      <c r="F258" s="45">
        <v>18852.459016393441</v>
      </c>
      <c r="G258" s="33" t="s">
        <v>147</v>
      </c>
    </row>
    <row r="259" spans="1:7" x14ac:dyDescent="0.25">
      <c r="A259" s="33" t="s">
        <v>117</v>
      </c>
      <c r="B259" s="33" t="s">
        <v>1072</v>
      </c>
      <c r="C259" s="344">
        <v>3.6</v>
      </c>
      <c r="D259" s="35" t="s">
        <v>44</v>
      </c>
      <c r="E259" s="35">
        <v>2001</v>
      </c>
      <c r="F259" s="45">
        <v>19125.683060109288</v>
      </c>
      <c r="G259" s="33" t="s">
        <v>147</v>
      </c>
    </row>
    <row r="260" spans="1:7" x14ac:dyDescent="0.25">
      <c r="A260" s="33" t="s">
        <v>64</v>
      </c>
      <c r="B260" s="33" t="s">
        <v>1061</v>
      </c>
      <c r="C260" s="344">
        <v>3</v>
      </c>
      <c r="D260" s="35" t="s">
        <v>110</v>
      </c>
      <c r="E260" s="35">
        <v>2001</v>
      </c>
      <c r="F260" s="105">
        <v>19480.874316939891</v>
      </c>
      <c r="G260" s="33" t="s">
        <v>135</v>
      </c>
    </row>
    <row r="261" spans="1:7" x14ac:dyDescent="0.25">
      <c r="A261" s="33" t="s">
        <v>64</v>
      </c>
      <c r="B261" s="33" t="s">
        <v>235</v>
      </c>
      <c r="C261" s="344" t="s">
        <v>236</v>
      </c>
      <c r="D261" s="35" t="s">
        <v>125</v>
      </c>
      <c r="E261" s="112" t="s">
        <v>1067</v>
      </c>
      <c r="F261" s="45">
        <v>13622</v>
      </c>
      <c r="G261" s="33" t="s">
        <v>135</v>
      </c>
    </row>
    <row r="262" spans="1:7" x14ac:dyDescent="0.25">
      <c r="A262" s="33" t="s">
        <v>64</v>
      </c>
      <c r="B262" s="33" t="s">
        <v>235</v>
      </c>
      <c r="C262" s="344" t="s">
        <v>134</v>
      </c>
      <c r="D262" s="35" t="s">
        <v>44</v>
      </c>
      <c r="E262" s="112" t="s">
        <v>1067</v>
      </c>
      <c r="F262" s="45">
        <v>20135</v>
      </c>
      <c r="G262" s="33" t="s">
        <v>135</v>
      </c>
    </row>
    <row r="263" spans="1:7" x14ac:dyDescent="0.25">
      <c r="A263" s="33" t="s">
        <v>64</v>
      </c>
      <c r="B263" s="33" t="s">
        <v>235</v>
      </c>
      <c r="C263" s="344" t="s">
        <v>134</v>
      </c>
      <c r="D263" s="35" t="s">
        <v>125</v>
      </c>
      <c r="E263" s="112" t="s">
        <v>1067</v>
      </c>
      <c r="F263" s="45">
        <v>26329</v>
      </c>
      <c r="G263" s="33" t="s">
        <v>135</v>
      </c>
    </row>
    <row r="264" spans="1:7" x14ac:dyDescent="0.25">
      <c r="A264" s="33" t="s">
        <v>64</v>
      </c>
      <c r="B264" s="33" t="s">
        <v>235</v>
      </c>
      <c r="C264" s="344" t="s">
        <v>238</v>
      </c>
      <c r="D264" s="35" t="s">
        <v>125</v>
      </c>
      <c r="E264" s="112" t="s">
        <v>1067</v>
      </c>
      <c r="F264" s="45">
        <v>23348</v>
      </c>
      <c r="G264" s="33" t="s">
        <v>135</v>
      </c>
    </row>
    <row r="265" spans="1:7" x14ac:dyDescent="0.25">
      <c r="A265" s="33" t="s">
        <v>64</v>
      </c>
      <c r="B265" s="33" t="s">
        <v>235</v>
      </c>
      <c r="C265" s="344" t="s">
        <v>865</v>
      </c>
      <c r="D265" s="35" t="s">
        <v>125</v>
      </c>
      <c r="E265" s="112" t="s">
        <v>1067</v>
      </c>
      <c r="F265" s="45">
        <v>23650</v>
      </c>
      <c r="G265" s="33" t="s">
        <v>135</v>
      </c>
    </row>
    <row r="266" spans="1:7" x14ac:dyDescent="0.25">
      <c r="A266" s="33" t="s">
        <v>64</v>
      </c>
      <c r="B266" s="33" t="s">
        <v>235</v>
      </c>
      <c r="C266" s="344" t="s">
        <v>134</v>
      </c>
      <c r="D266" s="35" t="s">
        <v>125</v>
      </c>
      <c r="E266" s="112" t="s">
        <v>875</v>
      </c>
      <c r="F266" s="45">
        <v>19935</v>
      </c>
      <c r="G266" s="33" t="s">
        <v>135</v>
      </c>
    </row>
    <row r="267" spans="1:7" x14ac:dyDescent="0.25">
      <c r="A267" s="33" t="s">
        <v>64</v>
      </c>
      <c r="B267" s="33" t="s">
        <v>133</v>
      </c>
      <c r="C267" s="344" t="s">
        <v>134</v>
      </c>
      <c r="D267" s="35" t="s">
        <v>125</v>
      </c>
      <c r="E267" s="112" t="s">
        <v>622</v>
      </c>
      <c r="F267" s="45">
        <v>19835</v>
      </c>
      <c r="G267" s="33" t="s">
        <v>135</v>
      </c>
    </row>
    <row r="268" spans="1:7" x14ac:dyDescent="0.25">
      <c r="A268" s="33" t="s">
        <v>64</v>
      </c>
      <c r="B268" s="33" t="s">
        <v>370</v>
      </c>
      <c r="C268" s="344" t="s">
        <v>291</v>
      </c>
      <c r="D268" s="35" t="s">
        <v>44</v>
      </c>
      <c r="E268" s="112" t="s">
        <v>1067</v>
      </c>
      <c r="F268" s="45">
        <v>32129</v>
      </c>
      <c r="G268" s="33" t="s">
        <v>197</v>
      </c>
    </row>
    <row r="269" spans="1:7" x14ac:dyDescent="0.25">
      <c r="A269" s="33" t="s">
        <v>64</v>
      </c>
      <c r="B269" s="33" t="s">
        <v>370</v>
      </c>
      <c r="C269" s="344" t="s">
        <v>620</v>
      </c>
      <c r="D269" s="35" t="s">
        <v>44</v>
      </c>
      <c r="E269" s="112" t="s">
        <v>1067</v>
      </c>
      <c r="F269" s="45">
        <v>34438</v>
      </c>
      <c r="G269" s="33" t="s">
        <v>197</v>
      </c>
    </row>
    <row r="270" spans="1:7" x14ac:dyDescent="0.25">
      <c r="A270" s="33" t="s">
        <v>64</v>
      </c>
      <c r="B270" s="33" t="s">
        <v>195</v>
      </c>
      <c r="C270" s="344" t="s">
        <v>620</v>
      </c>
      <c r="D270" s="35" t="s">
        <v>44</v>
      </c>
      <c r="E270" s="112" t="s">
        <v>1067</v>
      </c>
      <c r="F270" s="45">
        <v>36650</v>
      </c>
      <c r="G270" s="33" t="s">
        <v>197</v>
      </c>
    </row>
    <row r="271" spans="1:7" x14ac:dyDescent="0.25">
      <c r="A271" s="33" t="s">
        <v>64</v>
      </c>
      <c r="B271" s="33" t="s">
        <v>861</v>
      </c>
      <c r="C271" s="344" t="s">
        <v>331</v>
      </c>
      <c r="D271" s="35" t="s">
        <v>125</v>
      </c>
      <c r="E271" s="112" t="s">
        <v>1067</v>
      </c>
      <c r="F271" s="45">
        <v>21642</v>
      </c>
      <c r="G271" s="33" t="s">
        <v>197</v>
      </c>
    </row>
    <row r="272" spans="1:7" x14ac:dyDescent="0.25">
      <c r="A272" s="33" t="s">
        <v>64</v>
      </c>
      <c r="B272" s="33" t="s">
        <v>861</v>
      </c>
      <c r="C272" s="344" t="s">
        <v>641</v>
      </c>
      <c r="D272" s="35" t="s">
        <v>44</v>
      </c>
      <c r="E272" s="112" t="s">
        <v>1067</v>
      </c>
      <c r="F272" s="45">
        <v>23836</v>
      </c>
      <c r="G272" s="33" t="s">
        <v>197</v>
      </c>
    </row>
    <row r="273" spans="1:7" x14ac:dyDescent="0.25">
      <c r="A273" s="77" t="s">
        <v>64</v>
      </c>
      <c r="B273" s="77" t="s">
        <v>6194</v>
      </c>
      <c r="C273" s="345" t="s">
        <v>3756</v>
      </c>
      <c r="D273" s="78" t="s">
        <v>4600</v>
      </c>
      <c r="E273" s="77">
        <v>2001</v>
      </c>
      <c r="F273" s="87">
        <v>24199</v>
      </c>
      <c r="G273" s="77" t="s">
        <v>4277</v>
      </c>
    </row>
    <row r="274" spans="1:7" x14ac:dyDescent="0.25">
      <c r="A274" s="77" t="s">
        <v>1783</v>
      </c>
      <c r="B274" s="77" t="s">
        <v>3056</v>
      </c>
      <c r="C274" s="345">
        <v>2.4</v>
      </c>
      <c r="D274" s="78" t="s">
        <v>114</v>
      </c>
      <c r="E274" s="78">
        <v>2001</v>
      </c>
      <c r="F274" s="87">
        <v>20390</v>
      </c>
      <c r="G274" s="77" t="s">
        <v>2039</v>
      </c>
    </row>
    <row r="275" spans="1:7" x14ac:dyDescent="0.25">
      <c r="A275" s="77" t="s">
        <v>1783</v>
      </c>
      <c r="B275" s="77" t="s">
        <v>3041</v>
      </c>
      <c r="C275" s="345">
        <v>2.4</v>
      </c>
      <c r="D275" s="78" t="s">
        <v>114</v>
      </c>
      <c r="E275" s="78">
        <v>2001</v>
      </c>
      <c r="F275" s="87">
        <v>16340</v>
      </c>
      <c r="G275" s="77" t="s">
        <v>2039</v>
      </c>
    </row>
    <row r="276" spans="1:7" x14ac:dyDescent="0.25">
      <c r="A276" s="77" t="s">
        <v>1783</v>
      </c>
      <c r="B276" s="77" t="s">
        <v>3040</v>
      </c>
      <c r="C276" s="345">
        <v>2.4</v>
      </c>
      <c r="D276" s="78" t="s">
        <v>114</v>
      </c>
      <c r="E276" s="78">
        <v>2001</v>
      </c>
      <c r="F276" s="87">
        <v>18640</v>
      </c>
      <c r="G276" s="77" t="s">
        <v>2039</v>
      </c>
    </row>
    <row r="277" spans="1:7" x14ac:dyDescent="0.25">
      <c r="A277" s="77" t="s">
        <v>1783</v>
      </c>
      <c r="B277" s="77" t="s">
        <v>3042</v>
      </c>
      <c r="C277" s="345">
        <v>2.4</v>
      </c>
      <c r="D277" s="78" t="s">
        <v>114</v>
      </c>
      <c r="E277" s="78">
        <v>2001</v>
      </c>
      <c r="F277" s="87">
        <v>15140</v>
      </c>
      <c r="G277" s="77" t="s">
        <v>2039</v>
      </c>
    </row>
    <row r="278" spans="1:7" x14ac:dyDescent="0.25">
      <c r="A278" s="77" t="s">
        <v>1783</v>
      </c>
      <c r="B278" s="77" t="s">
        <v>3058</v>
      </c>
      <c r="C278" s="345" t="s">
        <v>2970</v>
      </c>
      <c r="D278" s="78" t="s">
        <v>114</v>
      </c>
      <c r="E278" s="78">
        <v>2001</v>
      </c>
      <c r="F278" s="87">
        <v>14899</v>
      </c>
      <c r="G278" s="77" t="s">
        <v>2039</v>
      </c>
    </row>
    <row r="279" spans="1:7" x14ac:dyDescent="0.25">
      <c r="A279" s="77" t="s">
        <v>1783</v>
      </c>
      <c r="B279" s="77" t="s">
        <v>3050</v>
      </c>
      <c r="C279" s="345" t="s">
        <v>2970</v>
      </c>
      <c r="D279" s="78" t="s">
        <v>114</v>
      </c>
      <c r="E279" s="78">
        <v>2001</v>
      </c>
      <c r="F279" s="87">
        <v>13599</v>
      </c>
      <c r="G279" s="77" t="s">
        <v>2039</v>
      </c>
    </row>
    <row r="280" spans="1:7" x14ac:dyDescent="0.25">
      <c r="A280" s="77" t="s">
        <v>1783</v>
      </c>
      <c r="B280" s="77" t="s">
        <v>3049</v>
      </c>
      <c r="C280" s="345" t="s">
        <v>3057</v>
      </c>
      <c r="D280" s="78" t="s">
        <v>114</v>
      </c>
      <c r="E280" s="78">
        <v>2001</v>
      </c>
      <c r="F280" s="87">
        <v>14999</v>
      </c>
      <c r="G280" s="77" t="s">
        <v>2039</v>
      </c>
    </row>
    <row r="281" spans="1:7" x14ac:dyDescent="0.25">
      <c r="A281" s="77" t="s">
        <v>1783</v>
      </c>
      <c r="B281" s="77" t="s">
        <v>3051</v>
      </c>
      <c r="C281" s="345" t="s">
        <v>2970</v>
      </c>
      <c r="D281" s="78" t="s">
        <v>114</v>
      </c>
      <c r="E281" s="78">
        <v>2001</v>
      </c>
      <c r="F281" s="87">
        <v>11749</v>
      </c>
      <c r="G281" s="77" t="s">
        <v>2039</v>
      </c>
    </row>
    <row r="282" spans="1:7" x14ac:dyDescent="0.25">
      <c r="A282" s="33" t="s">
        <v>1136</v>
      </c>
      <c r="B282" s="33" t="s">
        <v>1137</v>
      </c>
      <c r="C282" s="344">
        <v>1.4</v>
      </c>
      <c r="D282" s="35" t="s">
        <v>110</v>
      </c>
      <c r="E282" s="35">
        <v>2001</v>
      </c>
      <c r="F282" s="105">
        <v>10928.961748633879</v>
      </c>
      <c r="G282" s="33" t="s">
        <v>1138</v>
      </c>
    </row>
    <row r="283" spans="1:7" x14ac:dyDescent="0.25">
      <c r="A283" s="33" t="s">
        <v>1136</v>
      </c>
      <c r="B283" s="33" t="s">
        <v>1137</v>
      </c>
      <c r="C283" s="344">
        <v>1.8</v>
      </c>
      <c r="D283" s="35" t="s">
        <v>110</v>
      </c>
      <c r="E283" s="35">
        <v>2001</v>
      </c>
      <c r="F283" s="105">
        <v>11202.185792349726</v>
      </c>
      <c r="G283" s="33" t="s">
        <v>1138</v>
      </c>
    </row>
    <row r="284" spans="1:7" x14ac:dyDescent="0.25">
      <c r="A284" s="77" t="s">
        <v>3044</v>
      </c>
      <c r="B284" s="208">
        <v>206</v>
      </c>
      <c r="C284" s="345">
        <v>1.4</v>
      </c>
      <c r="D284" s="78" t="s">
        <v>110</v>
      </c>
      <c r="E284" s="78">
        <v>2001</v>
      </c>
      <c r="F284" s="87">
        <v>12022</v>
      </c>
      <c r="G284" s="77" t="s">
        <v>3043</v>
      </c>
    </row>
    <row r="285" spans="1:7" x14ac:dyDescent="0.25">
      <c r="A285" s="77" t="s">
        <v>3044</v>
      </c>
      <c r="B285" s="208">
        <v>206</v>
      </c>
      <c r="C285" s="345">
        <v>1.6</v>
      </c>
      <c r="D285" s="78" t="s">
        <v>110</v>
      </c>
      <c r="E285" s="78">
        <v>2001</v>
      </c>
      <c r="F285" s="87">
        <v>12295</v>
      </c>
      <c r="G285" s="77" t="s">
        <v>3043</v>
      </c>
    </row>
    <row r="286" spans="1:7" x14ac:dyDescent="0.25">
      <c r="A286" s="77" t="s">
        <v>3044</v>
      </c>
      <c r="B286" s="208">
        <v>206</v>
      </c>
      <c r="C286" s="345">
        <v>2</v>
      </c>
      <c r="D286" s="78" t="s">
        <v>110</v>
      </c>
      <c r="E286" s="78">
        <v>2001</v>
      </c>
      <c r="F286" s="87">
        <v>12568</v>
      </c>
      <c r="G286" s="77" t="s">
        <v>3043</v>
      </c>
    </row>
    <row r="287" spans="1:7" x14ac:dyDescent="0.25">
      <c r="A287" s="77" t="s">
        <v>3044</v>
      </c>
      <c r="B287" s="208">
        <v>307</v>
      </c>
      <c r="C287" s="345">
        <v>1.6</v>
      </c>
      <c r="D287" s="78" t="s">
        <v>110</v>
      </c>
      <c r="E287" s="78">
        <v>2001</v>
      </c>
      <c r="F287" s="87">
        <v>11278</v>
      </c>
      <c r="G287" s="77" t="s">
        <v>2039</v>
      </c>
    </row>
    <row r="288" spans="1:7" x14ac:dyDescent="0.25">
      <c r="A288" s="77" t="s">
        <v>3044</v>
      </c>
      <c r="B288" s="208">
        <v>307</v>
      </c>
      <c r="C288" s="345">
        <v>2</v>
      </c>
      <c r="D288" s="78" t="s">
        <v>110</v>
      </c>
      <c r="E288" s="78">
        <v>2001</v>
      </c>
      <c r="F288" s="87">
        <v>11784</v>
      </c>
      <c r="G288" s="77" t="s">
        <v>2039</v>
      </c>
    </row>
    <row r="289" spans="1:7" x14ac:dyDescent="0.25">
      <c r="A289" s="77" t="s">
        <v>3044</v>
      </c>
      <c r="B289" s="208">
        <v>607</v>
      </c>
      <c r="C289" s="345">
        <v>3</v>
      </c>
      <c r="D289" s="78" t="s">
        <v>110</v>
      </c>
      <c r="E289" s="78">
        <v>2001</v>
      </c>
      <c r="F289" s="87">
        <v>40813</v>
      </c>
      <c r="G289" s="77" t="s">
        <v>2039</v>
      </c>
    </row>
    <row r="290" spans="1:7" x14ac:dyDescent="0.25">
      <c r="A290" s="77" t="s">
        <v>3044</v>
      </c>
      <c r="B290" s="208">
        <v>607</v>
      </c>
      <c r="C290" s="345">
        <v>2</v>
      </c>
      <c r="D290" s="78" t="s">
        <v>110</v>
      </c>
      <c r="E290" s="78">
        <v>2001</v>
      </c>
      <c r="F290" s="87">
        <v>35813</v>
      </c>
      <c r="G290" s="77" t="s">
        <v>2039</v>
      </c>
    </row>
    <row r="291" spans="1:7" x14ac:dyDescent="0.25">
      <c r="A291" s="33" t="s">
        <v>1133</v>
      </c>
      <c r="B291" s="33" t="s">
        <v>1134</v>
      </c>
      <c r="C291" s="344">
        <v>2</v>
      </c>
      <c r="D291" s="35" t="s">
        <v>110</v>
      </c>
      <c r="E291" s="35">
        <v>2001</v>
      </c>
      <c r="F291" s="105">
        <v>19398.907103825135</v>
      </c>
      <c r="G291" s="33" t="s">
        <v>1135</v>
      </c>
    </row>
    <row r="292" spans="1:7" x14ac:dyDescent="0.25">
      <c r="A292" s="77" t="s">
        <v>1289</v>
      </c>
      <c r="B292" s="77" t="s">
        <v>1511</v>
      </c>
      <c r="C292" s="345" t="s">
        <v>2121</v>
      </c>
      <c r="D292" s="78" t="s">
        <v>4600</v>
      </c>
      <c r="E292" s="77">
        <v>2001</v>
      </c>
      <c r="F292" s="87">
        <v>19250</v>
      </c>
      <c r="G292" s="77" t="s">
        <v>1960</v>
      </c>
    </row>
    <row r="293" spans="1:7" x14ac:dyDescent="0.25">
      <c r="A293" s="33" t="s">
        <v>48</v>
      </c>
      <c r="B293" s="61" t="s">
        <v>1513</v>
      </c>
      <c r="C293" s="345">
        <v>2</v>
      </c>
      <c r="D293" s="78" t="s">
        <v>110</v>
      </c>
      <c r="E293" s="78">
        <v>2001</v>
      </c>
      <c r="F293" s="299">
        <v>13538</v>
      </c>
      <c r="G293" s="77" t="s">
        <v>197</v>
      </c>
    </row>
    <row r="294" spans="1:7" x14ac:dyDescent="0.25">
      <c r="A294" s="33" t="s">
        <v>48</v>
      </c>
      <c r="B294" s="61" t="s">
        <v>1513</v>
      </c>
      <c r="C294" s="345">
        <v>2.4</v>
      </c>
      <c r="D294" s="78" t="s">
        <v>110</v>
      </c>
      <c r="E294" s="78">
        <v>2001</v>
      </c>
      <c r="F294" s="299">
        <v>13838</v>
      </c>
      <c r="G294" s="77" t="s">
        <v>197</v>
      </c>
    </row>
    <row r="295" spans="1:7" x14ac:dyDescent="0.25">
      <c r="A295" s="33" t="s">
        <v>48</v>
      </c>
      <c r="B295" s="61" t="s">
        <v>1513</v>
      </c>
      <c r="C295" s="345">
        <v>2</v>
      </c>
      <c r="D295" s="78" t="s">
        <v>44</v>
      </c>
      <c r="E295" s="78">
        <v>2001</v>
      </c>
      <c r="F295" s="299">
        <v>16538</v>
      </c>
      <c r="G295" s="77" t="s">
        <v>197</v>
      </c>
    </row>
    <row r="296" spans="1:7" x14ac:dyDescent="0.25">
      <c r="A296" s="33" t="s">
        <v>48</v>
      </c>
      <c r="B296" s="61" t="s">
        <v>1513</v>
      </c>
      <c r="C296" s="345">
        <v>2.4</v>
      </c>
      <c r="D296" s="78" t="s">
        <v>44</v>
      </c>
      <c r="E296" s="78">
        <v>2001</v>
      </c>
      <c r="F296" s="299">
        <v>16838</v>
      </c>
      <c r="G296" s="77" t="s">
        <v>197</v>
      </c>
    </row>
    <row r="297" spans="1:7" x14ac:dyDescent="0.25">
      <c r="A297" s="33" t="s">
        <v>48</v>
      </c>
      <c r="B297" s="33" t="s">
        <v>4484</v>
      </c>
      <c r="C297" s="344">
        <v>1.3</v>
      </c>
      <c r="D297" s="35" t="s">
        <v>44</v>
      </c>
      <c r="E297" s="35">
        <v>2001</v>
      </c>
      <c r="F297" s="45">
        <v>14590.163934426229</v>
      </c>
      <c r="G297" s="33" t="s">
        <v>230</v>
      </c>
    </row>
    <row r="298" spans="1:7" x14ac:dyDescent="0.25">
      <c r="A298" s="77" t="s">
        <v>48</v>
      </c>
      <c r="B298" s="77" t="s">
        <v>6214</v>
      </c>
      <c r="C298" s="345" t="s">
        <v>1988</v>
      </c>
      <c r="D298" s="78" t="s">
        <v>43</v>
      </c>
      <c r="E298" s="77">
        <v>2001</v>
      </c>
      <c r="F298" s="452">
        <v>8209</v>
      </c>
      <c r="G298" s="77" t="s">
        <v>1825</v>
      </c>
    </row>
    <row r="299" spans="1:7" x14ac:dyDescent="0.25">
      <c r="A299" s="33" t="s">
        <v>42</v>
      </c>
      <c r="B299" s="33" t="s">
        <v>1123</v>
      </c>
      <c r="C299" s="465">
        <v>1.5</v>
      </c>
      <c r="D299" s="35" t="s">
        <v>125</v>
      </c>
      <c r="E299" s="35">
        <v>2001</v>
      </c>
      <c r="F299" s="37">
        <v>17714</v>
      </c>
      <c r="G299" s="33" t="s">
        <v>141</v>
      </c>
    </row>
    <row r="300" spans="1:7" x14ac:dyDescent="0.25">
      <c r="A300" s="33" t="s">
        <v>42</v>
      </c>
      <c r="B300" s="33" t="s">
        <v>1123</v>
      </c>
      <c r="C300" s="465">
        <v>1.5</v>
      </c>
      <c r="D300" s="35" t="s">
        <v>125</v>
      </c>
      <c r="E300" s="35">
        <v>2001</v>
      </c>
      <c r="F300" s="37">
        <v>18269</v>
      </c>
      <c r="G300" s="33" t="s">
        <v>141</v>
      </c>
    </row>
    <row r="301" spans="1:7" x14ac:dyDescent="0.25">
      <c r="A301" s="33" t="s">
        <v>42</v>
      </c>
      <c r="B301" s="33" t="s">
        <v>1123</v>
      </c>
      <c r="C301" s="465">
        <v>1.8</v>
      </c>
      <c r="D301" s="35" t="s">
        <v>125</v>
      </c>
      <c r="E301" s="35">
        <v>2001</v>
      </c>
      <c r="F301" s="37">
        <v>19547</v>
      </c>
      <c r="G301" s="33" t="s">
        <v>141</v>
      </c>
    </row>
    <row r="302" spans="1:7" x14ac:dyDescent="0.25">
      <c r="A302" s="33" t="s">
        <v>42</v>
      </c>
      <c r="B302" s="33" t="s">
        <v>1123</v>
      </c>
      <c r="C302" s="465">
        <v>1.8</v>
      </c>
      <c r="D302" s="35" t="s">
        <v>125</v>
      </c>
      <c r="E302" s="35">
        <v>2001</v>
      </c>
      <c r="F302" s="37">
        <v>20102</v>
      </c>
      <c r="G302" s="33" t="s">
        <v>141</v>
      </c>
    </row>
    <row r="303" spans="1:7" x14ac:dyDescent="0.25">
      <c r="A303" s="33" t="s">
        <v>42</v>
      </c>
      <c r="B303" s="33" t="s">
        <v>1123</v>
      </c>
      <c r="C303" s="465">
        <v>1.8</v>
      </c>
      <c r="D303" s="35" t="s">
        <v>44</v>
      </c>
      <c r="E303" s="35">
        <v>2001</v>
      </c>
      <c r="F303" s="37">
        <v>22434</v>
      </c>
      <c r="G303" s="33" t="s">
        <v>141</v>
      </c>
    </row>
    <row r="304" spans="1:7" x14ac:dyDescent="0.25">
      <c r="A304" s="33" t="s">
        <v>42</v>
      </c>
      <c r="B304" s="33" t="s">
        <v>1123</v>
      </c>
      <c r="C304" s="465">
        <v>2</v>
      </c>
      <c r="D304" s="35" t="s">
        <v>125</v>
      </c>
      <c r="E304" s="35">
        <v>2001</v>
      </c>
      <c r="F304" s="37">
        <v>23089</v>
      </c>
      <c r="G304" s="33" t="s">
        <v>141</v>
      </c>
    </row>
    <row r="305" spans="1:9" x14ac:dyDescent="0.25">
      <c r="A305" s="33" t="s">
        <v>42</v>
      </c>
      <c r="B305" s="33" t="s">
        <v>1123</v>
      </c>
      <c r="C305" s="465">
        <v>2</v>
      </c>
      <c r="D305" s="35" t="s">
        <v>44</v>
      </c>
      <c r="E305" s="35">
        <v>2001</v>
      </c>
      <c r="F305" s="37">
        <v>24139</v>
      </c>
      <c r="G305" s="33" t="s">
        <v>141</v>
      </c>
    </row>
    <row r="306" spans="1:9" x14ac:dyDescent="0.25">
      <c r="A306" s="33" t="s">
        <v>42</v>
      </c>
      <c r="B306" s="33" t="s">
        <v>848</v>
      </c>
      <c r="C306" s="465">
        <v>2</v>
      </c>
      <c r="D306" s="35" t="s">
        <v>120</v>
      </c>
      <c r="E306" s="35">
        <v>2001</v>
      </c>
      <c r="F306" s="37">
        <v>23859</v>
      </c>
      <c r="G306" s="33" t="s">
        <v>141</v>
      </c>
    </row>
    <row r="307" spans="1:9" x14ac:dyDescent="0.25">
      <c r="A307" s="33" t="s">
        <v>42</v>
      </c>
      <c r="B307" s="33" t="s">
        <v>848</v>
      </c>
      <c r="C307" s="465">
        <v>2</v>
      </c>
      <c r="D307" s="35" t="s">
        <v>120</v>
      </c>
      <c r="E307" s="35">
        <v>2001</v>
      </c>
      <c r="F307" s="37">
        <v>26871</v>
      </c>
      <c r="G307" s="33" t="s">
        <v>141</v>
      </c>
    </row>
    <row r="308" spans="1:9" x14ac:dyDescent="0.25">
      <c r="A308" s="33" t="s">
        <v>42</v>
      </c>
      <c r="B308" s="33" t="s">
        <v>848</v>
      </c>
      <c r="C308" s="344">
        <v>2</v>
      </c>
      <c r="D308" s="35" t="s">
        <v>120</v>
      </c>
      <c r="E308" s="35">
        <v>2001</v>
      </c>
      <c r="F308" s="37">
        <v>31784</v>
      </c>
      <c r="G308" s="33" t="s">
        <v>141</v>
      </c>
    </row>
    <row r="309" spans="1:9" x14ac:dyDescent="0.25">
      <c r="A309" s="33" t="s">
        <v>42</v>
      </c>
      <c r="B309" s="33" t="s">
        <v>848</v>
      </c>
      <c r="C309" s="465" t="s">
        <v>1040</v>
      </c>
      <c r="D309" s="35" t="s">
        <v>120</v>
      </c>
      <c r="E309" s="35">
        <v>2001</v>
      </c>
      <c r="F309" s="37">
        <v>29976</v>
      </c>
      <c r="G309" s="33" t="s">
        <v>141</v>
      </c>
    </row>
    <row r="310" spans="1:9" x14ac:dyDescent="0.25">
      <c r="A310" s="33" t="s">
        <v>42</v>
      </c>
      <c r="B310" s="33" t="s">
        <v>848</v>
      </c>
      <c r="C310" s="465" t="s">
        <v>849</v>
      </c>
      <c r="D310" s="35" t="s">
        <v>120</v>
      </c>
      <c r="E310" s="35">
        <v>2001</v>
      </c>
      <c r="F310" s="37">
        <v>26981</v>
      </c>
      <c r="G310" s="33" t="s">
        <v>141</v>
      </c>
    </row>
    <row r="311" spans="1:9" x14ac:dyDescent="0.25">
      <c r="A311" s="33" t="s">
        <v>42</v>
      </c>
      <c r="B311" s="33" t="s">
        <v>848</v>
      </c>
      <c r="C311" s="465" t="s">
        <v>849</v>
      </c>
      <c r="D311" s="35" t="s">
        <v>120</v>
      </c>
      <c r="E311" s="35">
        <v>2001</v>
      </c>
      <c r="F311" s="37">
        <v>28665</v>
      </c>
      <c r="G311" s="33" t="s">
        <v>141</v>
      </c>
    </row>
    <row r="312" spans="1:9" x14ac:dyDescent="0.25">
      <c r="A312" s="33" t="s">
        <v>42</v>
      </c>
      <c r="B312" s="33" t="s">
        <v>1124</v>
      </c>
      <c r="C312" s="465">
        <v>2</v>
      </c>
      <c r="D312" s="35" t="s">
        <v>120</v>
      </c>
      <c r="E312" s="35">
        <v>2001</v>
      </c>
      <c r="F312" s="37">
        <v>24211</v>
      </c>
      <c r="G312" s="33" t="s">
        <v>147</v>
      </c>
    </row>
    <row r="313" spans="1:9" x14ac:dyDescent="0.25">
      <c r="A313" s="33" t="s">
        <v>42</v>
      </c>
      <c r="B313" s="33" t="s">
        <v>276</v>
      </c>
      <c r="C313" s="465" t="s">
        <v>764</v>
      </c>
      <c r="D313" s="35" t="s">
        <v>120</v>
      </c>
      <c r="E313" s="35">
        <v>2001</v>
      </c>
      <c r="F313" s="37">
        <v>41333</v>
      </c>
      <c r="G313" s="33" t="s">
        <v>141</v>
      </c>
    </row>
    <row r="314" spans="1:9" x14ac:dyDescent="0.25">
      <c r="A314" s="33" t="s">
        <v>42</v>
      </c>
      <c r="B314" s="33" t="s">
        <v>276</v>
      </c>
      <c r="C314" s="465" t="s">
        <v>278</v>
      </c>
      <c r="D314" s="35" t="s">
        <v>120</v>
      </c>
      <c r="E314" s="35">
        <v>2001</v>
      </c>
      <c r="F314" s="37">
        <v>50202</v>
      </c>
      <c r="G314" s="33" t="s">
        <v>141</v>
      </c>
    </row>
    <row r="315" spans="1:9" x14ac:dyDescent="0.25">
      <c r="A315" s="33" t="s">
        <v>42</v>
      </c>
      <c r="B315" s="33" t="s">
        <v>1041</v>
      </c>
      <c r="C315" s="465" t="s">
        <v>1042</v>
      </c>
      <c r="D315" s="35" t="s">
        <v>125</v>
      </c>
      <c r="E315" s="35">
        <v>2001</v>
      </c>
      <c r="F315" s="37">
        <v>14111</v>
      </c>
      <c r="G315" s="33" t="s">
        <v>141</v>
      </c>
    </row>
    <row r="316" spans="1:9" s="67" customFormat="1" x14ac:dyDescent="0.25">
      <c r="A316" s="33" t="s">
        <v>42</v>
      </c>
      <c r="B316" s="33" t="s">
        <v>1041</v>
      </c>
      <c r="C316" s="465" t="s">
        <v>280</v>
      </c>
      <c r="D316" s="35" t="s">
        <v>125</v>
      </c>
      <c r="E316" s="35">
        <v>2001</v>
      </c>
      <c r="F316" s="37">
        <v>16757</v>
      </c>
      <c r="G316" s="33" t="s">
        <v>141</v>
      </c>
      <c r="I316" s="81"/>
    </row>
    <row r="317" spans="1:9" s="67" customFormat="1" x14ac:dyDescent="0.25">
      <c r="A317" s="33" t="s">
        <v>42</v>
      </c>
      <c r="B317" s="33" t="s">
        <v>1041</v>
      </c>
      <c r="C317" s="465" t="s">
        <v>280</v>
      </c>
      <c r="D317" s="35" t="s">
        <v>44</v>
      </c>
      <c r="E317" s="35">
        <v>2001</v>
      </c>
      <c r="F317" s="37">
        <v>16281</v>
      </c>
      <c r="G317" s="33" t="s">
        <v>141</v>
      </c>
      <c r="I317" s="81"/>
    </row>
    <row r="318" spans="1:9" s="67" customFormat="1" x14ac:dyDescent="0.25">
      <c r="A318" s="33" t="s">
        <v>42</v>
      </c>
      <c r="B318" s="33" t="s">
        <v>1041</v>
      </c>
      <c r="C318" s="465" t="s">
        <v>1043</v>
      </c>
      <c r="D318" s="35" t="s">
        <v>125</v>
      </c>
      <c r="E318" s="35">
        <v>2001</v>
      </c>
      <c r="F318" s="37">
        <v>16548</v>
      </c>
      <c r="G318" s="33" t="s">
        <v>141</v>
      </c>
      <c r="I318" s="81"/>
    </row>
    <row r="319" spans="1:9" s="67" customFormat="1" x14ac:dyDescent="0.25">
      <c r="A319" s="33" t="s">
        <v>42</v>
      </c>
      <c r="B319" s="33" t="s">
        <v>1041</v>
      </c>
      <c r="C319" s="465" t="s">
        <v>1043</v>
      </c>
      <c r="D319" s="35" t="s">
        <v>44</v>
      </c>
      <c r="E319" s="35">
        <v>2001</v>
      </c>
      <c r="F319" s="37">
        <v>18173</v>
      </c>
      <c r="G319" s="33" t="s">
        <v>141</v>
      </c>
      <c r="I319" s="81"/>
    </row>
    <row r="320" spans="1:9" x14ac:dyDescent="0.25">
      <c r="A320" s="33" t="s">
        <v>42</v>
      </c>
      <c r="B320" s="33" t="s">
        <v>1125</v>
      </c>
      <c r="C320" s="465">
        <v>2.5</v>
      </c>
      <c r="D320" s="35" t="s">
        <v>120</v>
      </c>
      <c r="E320" s="35">
        <v>2001</v>
      </c>
      <c r="F320" s="37">
        <v>37316</v>
      </c>
      <c r="G320" s="33" t="s">
        <v>141</v>
      </c>
      <c r="I320" s="60"/>
    </row>
    <row r="321" spans="1:9" x14ac:dyDescent="0.25">
      <c r="A321" s="33" t="s">
        <v>42</v>
      </c>
      <c r="B321" s="33" t="s">
        <v>1125</v>
      </c>
      <c r="C321" s="465">
        <v>2.5</v>
      </c>
      <c r="D321" s="35" t="s">
        <v>44</v>
      </c>
      <c r="E321" s="35">
        <v>2001</v>
      </c>
      <c r="F321" s="37">
        <v>41048</v>
      </c>
      <c r="G321" s="33" t="s">
        <v>141</v>
      </c>
      <c r="I321" s="60"/>
    </row>
    <row r="322" spans="1:9" x14ac:dyDescent="0.25">
      <c r="A322" s="33" t="s">
        <v>42</v>
      </c>
      <c r="B322" s="33" t="s">
        <v>1125</v>
      </c>
      <c r="C322" s="465">
        <v>3</v>
      </c>
      <c r="D322" s="35" t="s">
        <v>120</v>
      </c>
      <c r="E322" s="35">
        <v>2001</v>
      </c>
      <c r="F322" s="37">
        <v>43963</v>
      </c>
      <c r="G322" s="33" t="s">
        <v>141</v>
      </c>
    </row>
    <row r="323" spans="1:9" x14ac:dyDescent="0.25">
      <c r="A323" s="33" t="s">
        <v>42</v>
      </c>
      <c r="B323" s="33" t="s">
        <v>340</v>
      </c>
      <c r="C323" s="465" t="s">
        <v>678</v>
      </c>
      <c r="D323" s="35" t="s">
        <v>125</v>
      </c>
      <c r="E323" s="35">
        <v>2001</v>
      </c>
      <c r="F323" s="37">
        <v>19760</v>
      </c>
      <c r="G323" s="33" t="s">
        <v>141</v>
      </c>
    </row>
    <row r="324" spans="1:9" x14ac:dyDescent="0.25">
      <c r="A324" s="33" t="s">
        <v>42</v>
      </c>
      <c r="B324" s="33" t="s">
        <v>340</v>
      </c>
      <c r="C324" s="465" t="s">
        <v>679</v>
      </c>
      <c r="D324" s="35" t="s">
        <v>125</v>
      </c>
      <c r="E324" s="35">
        <v>2001</v>
      </c>
      <c r="F324" s="37">
        <v>23763</v>
      </c>
      <c r="G324" s="33" t="s">
        <v>141</v>
      </c>
    </row>
    <row r="325" spans="1:9" x14ac:dyDescent="0.25">
      <c r="A325" s="33" t="s">
        <v>42</v>
      </c>
      <c r="B325" s="33" t="s">
        <v>340</v>
      </c>
      <c r="C325" s="465" t="s">
        <v>679</v>
      </c>
      <c r="D325" s="35" t="s">
        <v>44</v>
      </c>
      <c r="E325" s="35">
        <v>2001</v>
      </c>
      <c r="F325" s="37">
        <v>24887</v>
      </c>
      <c r="G325" s="33" t="s">
        <v>141</v>
      </c>
    </row>
    <row r="326" spans="1:9" x14ac:dyDescent="0.25">
      <c r="A326" s="33" t="s">
        <v>42</v>
      </c>
      <c r="B326" s="33" t="s">
        <v>340</v>
      </c>
      <c r="C326" s="465" t="s">
        <v>765</v>
      </c>
      <c r="D326" s="35" t="s">
        <v>125</v>
      </c>
      <c r="E326" s="35">
        <v>2001</v>
      </c>
      <c r="F326" s="37">
        <v>26393</v>
      </c>
      <c r="G326" s="33" t="s">
        <v>141</v>
      </c>
    </row>
    <row r="327" spans="1:9" x14ac:dyDescent="0.25">
      <c r="A327" s="33" t="s">
        <v>42</v>
      </c>
      <c r="B327" s="33" t="s">
        <v>340</v>
      </c>
      <c r="C327" s="465" t="s">
        <v>765</v>
      </c>
      <c r="D327" s="35" t="s">
        <v>44</v>
      </c>
      <c r="E327" s="35">
        <v>2001</v>
      </c>
      <c r="F327" s="37">
        <v>29089</v>
      </c>
      <c r="G327" s="33" t="s">
        <v>141</v>
      </c>
    </row>
    <row r="328" spans="1:9" x14ac:dyDescent="0.25">
      <c r="A328" s="33" t="s">
        <v>42</v>
      </c>
      <c r="B328" s="33" t="s">
        <v>340</v>
      </c>
      <c r="C328" s="465" t="s">
        <v>766</v>
      </c>
      <c r="D328" s="35" t="s">
        <v>44</v>
      </c>
      <c r="E328" s="35">
        <v>2001</v>
      </c>
      <c r="F328" s="37">
        <v>26270</v>
      </c>
      <c r="G328" s="33" t="s">
        <v>141</v>
      </c>
    </row>
    <row r="329" spans="1:9" x14ac:dyDescent="0.25">
      <c r="A329" s="33" t="s">
        <v>42</v>
      </c>
      <c r="B329" s="33" t="s">
        <v>943</v>
      </c>
      <c r="C329" s="465" t="s">
        <v>944</v>
      </c>
      <c r="D329" s="35" t="s">
        <v>125</v>
      </c>
      <c r="E329" s="35">
        <v>2001</v>
      </c>
      <c r="F329" s="37">
        <v>14120</v>
      </c>
      <c r="G329" s="33" t="s">
        <v>141</v>
      </c>
    </row>
    <row r="330" spans="1:9" x14ac:dyDescent="0.25">
      <c r="A330" s="33" t="s">
        <v>42</v>
      </c>
      <c r="B330" s="33" t="s">
        <v>943</v>
      </c>
      <c r="C330" s="465" t="s">
        <v>944</v>
      </c>
      <c r="D330" s="35" t="s">
        <v>44</v>
      </c>
      <c r="E330" s="35">
        <v>2001</v>
      </c>
      <c r="F330" s="37">
        <v>16120</v>
      </c>
      <c r="G330" s="33" t="s">
        <v>141</v>
      </c>
    </row>
    <row r="331" spans="1:9" x14ac:dyDescent="0.25">
      <c r="A331" s="33" t="s">
        <v>42</v>
      </c>
      <c r="B331" s="33" t="s">
        <v>943</v>
      </c>
      <c r="C331" s="465" t="s">
        <v>945</v>
      </c>
      <c r="D331" s="35" t="s">
        <v>125</v>
      </c>
      <c r="E331" s="35">
        <v>2001</v>
      </c>
      <c r="F331" s="37">
        <v>16820</v>
      </c>
      <c r="G331" s="33" t="s">
        <v>141</v>
      </c>
    </row>
    <row r="332" spans="1:9" x14ac:dyDescent="0.25">
      <c r="A332" s="33" t="s">
        <v>42</v>
      </c>
      <c r="B332" s="33" t="s">
        <v>943</v>
      </c>
      <c r="C332" s="465" t="s">
        <v>946</v>
      </c>
      <c r="D332" s="35" t="s">
        <v>44</v>
      </c>
      <c r="E332" s="35">
        <v>2001</v>
      </c>
      <c r="F332" s="37">
        <v>17104</v>
      </c>
      <c r="G332" s="33" t="s">
        <v>141</v>
      </c>
    </row>
    <row r="333" spans="1:9" x14ac:dyDescent="0.25">
      <c r="A333" s="33" t="s">
        <v>42</v>
      </c>
      <c r="B333" s="33" t="s">
        <v>207</v>
      </c>
      <c r="C333" s="465">
        <v>2.2000000000000002</v>
      </c>
      <c r="D333" s="35" t="s">
        <v>125</v>
      </c>
      <c r="E333" s="35">
        <v>2001</v>
      </c>
      <c r="F333" s="37">
        <v>27187</v>
      </c>
      <c r="G333" s="33" t="s">
        <v>141</v>
      </c>
    </row>
    <row r="334" spans="1:9" x14ac:dyDescent="0.25">
      <c r="A334" s="33" t="s">
        <v>42</v>
      </c>
      <c r="B334" s="33" t="s">
        <v>207</v>
      </c>
      <c r="C334" s="465">
        <v>2.2000000000000002</v>
      </c>
      <c r="D334" s="35" t="s">
        <v>44</v>
      </c>
      <c r="E334" s="35">
        <v>2001</v>
      </c>
      <c r="F334" s="37">
        <v>29631</v>
      </c>
      <c r="G334" s="33" t="s">
        <v>141</v>
      </c>
    </row>
    <row r="335" spans="1:9" x14ac:dyDescent="0.25">
      <c r="A335" s="33" t="s">
        <v>42</v>
      </c>
      <c r="B335" s="33" t="s">
        <v>207</v>
      </c>
      <c r="C335" s="465">
        <v>2.4</v>
      </c>
      <c r="D335" s="35" t="s">
        <v>125</v>
      </c>
      <c r="E335" s="35">
        <v>2001</v>
      </c>
      <c r="F335" s="37">
        <v>28876</v>
      </c>
      <c r="G335" s="33" t="s">
        <v>141</v>
      </c>
    </row>
    <row r="336" spans="1:9" x14ac:dyDescent="0.25">
      <c r="A336" s="33" t="s">
        <v>42</v>
      </c>
      <c r="B336" s="33" t="s">
        <v>207</v>
      </c>
      <c r="C336" s="465">
        <v>2.5</v>
      </c>
      <c r="D336" s="35" t="s">
        <v>125</v>
      </c>
      <c r="E336" s="35">
        <v>2001</v>
      </c>
      <c r="F336" s="37">
        <v>30908</v>
      </c>
      <c r="G336" s="33" t="s">
        <v>141</v>
      </c>
    </row>
    <row r="337" spans="1:8" x14ac:dyDescent="0.25">
      <c r="A337" s="33" t="s">
        <v>42</v>
      </c>
      <c r="B337" s="33" t="s">
        <v>674</v>
      </c>
      <c r="C337" s="465">
        <v>2.2000000000000002</v>
      </c>
      <c r="D337" s="35" t="s">
        <v>44</v>
      </c>
      <c r="E337" s="35">
        <v>2001</v>
      </c>
      <c r="F337" s="37">
        <v>30597</v>
      </c>
      <c r="G337" s="33" t="s">
        <v>141</v>
      </c>
    </row>
    <row r="338" spans="1:8" x14ac:dyDescent="0.25">
      <c r="A338" s="33" t="s">
        <v>42</v>
      </c>
      <c r="B338" s="33" t="s">
        <v>674</v>
      </c>
      <c r="C338" s="465">
        <v>2.4</v>
      </c>
      <c r="D338" s="35" t="s">
        <v>125</v>
      </c>
      <c r="E338" s="35">
        <v>2001</v>
      </c>
      <c r="F338" s="37">
        <v>28154</v>
      </c>
      <c r="G338" s="33" t="s">
        <v>141</v>
      </c>
    </row>
    <row r="339" spans="1:8" x14ac:dyDescent="0.25">
      <c r="A339" s="33" t="s">
        <v>42</v>
      </c>
      <c r="B339" s="33" t="s">
        <v>674</v>
      </c>
      <c r="C339" s="465">
        <v>2.5</v>
      </c>
      <c r="D339" s="35" t="s">
        <v>125</v>
      </c>
      <c r="E339" s="35">
        <v>2001</v>
      </c>
      <c r="F339" s="37">
        <v>31763</v>
      </c>
      <c r="G339" s="33" t="s">
        <v>141</v>
      </c>
    </row>
    <row r="340" spans="1:8" x14ac:dyDescent="0.25">
      <c r="A340" s="33" t="s">
        <v>42</v>
      </c>
      <c r="B340" s="33" t="s">
        <v>674</v>
      </c>
      <c r="C340" s="465">
        <v>2.5</v>
      </c>
      <c r="D340" s="35" t="s">
        <v>44</v>
      </c>
      <c r="E340" s="35">
        <v>2001</v>
      </c>
      <c r="F340" s="37">
        <v>34095</v>
      </c>
      <c r="G340" s="33" t="s">
        <v>141</v>
      </c>
    </row>
    <row r="341" spans="1:8" x14ac:dyDescent="0.25">
      <c r="A341" s="33" t="s">
        <v>42</v>
      </c>
      <c r="B341" s="33" t="s">
        <v>151</v>
      </c>
      <c r="C341" s="344" t="s">
        <v>695</v>
      </c>
      <c r="D341" s="35" t="s">
        <v>125</v>
      </c>
      <c r="E341" s="35">
        <v>2001</v>
      </c>
      <c r="F341" s="37">
        <v>23200</v>
      </c>
      <c r="G341" s="33" t="s">
        <v>141</v>
      </c>
    </row>
    <row r="342" spans="1:8" x14ac:dyDescent="0.25">
      <c r="A342" s="33" t="s">
        <v>42</v>
      </c>
      <c r="B342" s="33" t="s">
        <v>151</v>
      </c>
      <c r="C342" s="344" t="s">
        <v>961</v>
      </c>
      <c r="D342" s="35" t="s">
        <v>125</v>
      </c>
      <c r="E342" s="35">
        <v>2001</v>
      </c>
      <c r="F342" s="37">
        <v>23980</v>
      </c>
      <c r="G342" s="33" t="s">
        <v>141</v>
      </c>
    </row>
    <row r="343" spans="1:8" x14ac:dyDescent="0.25">
      <c r="A343" s="33" t="s">
        <v>42</v>
      </c>
      <c r="B343" s="33" t="s">
        <v>151</v>
      </c>
      <c r="C343" s="344" t="s">
        <v>293</v>
      </c>
      <c r="D343" s="35" t="s">
        <v>125</v>
      </c>
      <c r="E343" s="35">
        <v>2001</v>
      </c>
      <c r="F343" s="37">
        <v>25321</v>
      </c>
      <c r="G343" s="33" t="s">
        <v>141</v>
      </c>
    </row>
    <row r="344" spans="1:8" x14ac:dyDescent="0.25">
      <c r="A344" s="33" t="s">
        <v>42</v>
      </c>
      <c r="B344" s="33" t="s">
        <v>151</v>
      </c>
      <c r="C344" s="344" t="s">
        <v>331</v>
      </c>
      <c r="D344" s="35" t="s">
        <v>125</v>
      </c>
      <c r="E344" s="35">
        <v>2001</v>
      </c>
      <c r="F344" s="37">
        <v>27014</v>
      </c>
      <c r="G344" s="33" t="s">
        <v>141</v>
      </c>
    </row>
    <row r="345" spans="1:8" x14ac:dyDescent="0.25">
      <c r="A345" s="33" t="s">
        <v>42</v>
      </c>
      <c r="B345" s="33" t="s">
        <v>172</v>
      </c>
      <c r="C345" s="465">
        <v>1.8</v>
      </c>
      <c r="D345" s="35" t="s">
        <v>125</v>
      </c>
      <c r="E345" s="35">
        <v>2001</v>
      </c>
      <c r="F345" s="37">
        <v>20658</v>
      </c>
      <c r="G345" s="33" t="s">
        <v>173</v>
      </c>
    </row>
    <row r="346" spans="1:8" x14ac:dyDescent="0.25">
      <c r="A346" s="33" t="s">
        <v>42</v>
      </c>
      <c r="B346" s="33" t="s">
        <v>527</v>
      </c>
      <c r="C346" s="465">
        <v>4.3</v>
      </c>
      <c r="D346" s="35" t="s">
        <v>120</v>
      </c>
      <c r="E346" s="35">
        <v>2001</v>
      </c>
      <c r="F346" s="37">
        <v>60972</v>
      </c>
      <c r="G346" s="33" t="s">
        <v>141</v>
      </c>
    </row>
    <row r="347" spans="1:8" x14ac:dyDescent="0.25">
      <c r="A347" s="33" t="s">
        <v>42</v>
      </c>
      <c r="B347" s="33" t="s">
        <v>528</v>
      </c>
      <c r="C347" s="465">
        <v>4.3</v>
      </c>
      <c r="D347" s="35" t="s">
        <v>120</v>
      </c>
      <c r="E347" s="35">
        <v>2001</v>
      </c>
      <c r="F347" s="37">
        <v>66125</v>
      </c>
      <c r="G347" s="33" t="s">
        <v>141</v>
      </c>
    </row>
    <row r="348" spans="1:8" x14ac:dyDescent="0.25">
      <c r="A348" s="33" t="s">
        <v>42</v>
      </c>
      <c r="B348" s="33" t="s">
        <v>529</v>
      </c>
      <c r="C348" s="465">
        <v>4.3</v>
      </c>
      <c r="D348" s="35" t="s">
        <v>120</v>
      </c>
      <c r="E348" s="35">
        <v>2001</v>
      </c>
      <c r="F348" s="37">
        <v>71302</v>
      </c>
      <c r="G348" s="33" t="s">
        <v>141</v>
      </c>
    </row>
    <row r="349" spans="1:8" x14ac:dyDescent="0.25">
      <c r="A349" s="33" t="s">
        <v>42</v>
      </c>
      <c r="B349" s="33" t="s">
        <v>770</v>
      </c>
      <c r="C349" s="465">
        <v>5</v>
      </c>
      <c r="D349" s="35" t="s">
        <v>125</v>
      </c>
      <c r="E349" s="35">
        <v>2001</v>
      </c>
      <c r="F349" s="37">
        <v>117731</v>
      </c>
      <c r="G349" s="33" t="s">
        <v>141</v>
      </c>
    </row>
    <row r="350" spans="1:8" x14ac:dyDescent="0.25">
      <c r="A350" s="33" t="s">
        <v>42</v>
      </c>
      <c r="B350" s="33" t="s">
        <v>850</v>
      </c>
      <c r="C350" s="465">
        <v>1.8</v>
      </c>
      <c r="D350" s="35" t="s">
        <v>120</v>
      </c>
      <c r="E350" s="35">
        <v>2001</v>
      </c>
      <c r="F350" s="37">
        <v>24122</v>
      </c>
      <c r="G350" s="33" t="s">
        <v>141</v>
      </c>
      <c r="H350" s="444"/>
    </row>
    <row r="351" spans="1:8" x14ac:dyDescent="0.25">
      <c r="A351" s="33" t="s">
        <v>42</v>
      </c>
      <c r="B351" s="33" t="s">
        <v>351</v>
      </c>
      <c r="C351" s="465">
        <v>2</v>
      </c>
      <c r="D351" s="35" t="s">
        <v>120</v>
      </c>
      <c r="E351" s="35">
        <v>2001</v>
      </c>
      <c r="F351" s="37">
        <v>26099</v>
      </c>
      <c r="G351" s="33" t="s">
        <v>141</v>
      </c>
      <c r="H351" s="444"/>
    </row>
    <row r="352" spans="1:8" x14ac:dyDescent="0.25">
      <c r="A352" s="33" t="s">
        <v>42</v>
      </c>
      <c r="B352" s="33" t="s">
        <v>351</v>
      </c>
      <c r="C352" s="465">
        <v>2.5</v>
      </c>
      <c r="D352" s="35" t="s">
        <v>120</v>
      </c>
      <c r="E352" s="35">
        <v>2001</v>
      </c>
      <c r="F352" s="37">
        <v>31985</v>
      </c>
      <c r="G352" s="33" t="s">
        <v>141</v>
      </c>
      <c r="H352" s="444"/>
    </row>
    <row r="353" spans="1:8" x14ac:dyDescent="0.25">
      <c r="A353" s="33" t="s">
        <v>42</v>
      </c>
      <c r="B353" s="33" t="s">
        <v>351</v>
      </c>
      <c r="C353" s="465">
        <v>2.5</v>
      </c>
      <c r="D353" s="35" t="s">
        <v>44</v>
      </c>
      <c r="E353" s="35">
        <v>2001</v>
      </c>
      <c r="F353" s="37">
        <v>33151</v>
      </c>
      <c r="G353" s="33" t="s">
        <v>141</v>
      </c>
      <c r="H353" s="444"/>
    </row>
    <row r="354" spans="1:8" x14ac:dyDescent="0.25">
      <c r="A354" s="33" t="s">
        <v>42</v>
      </c>
      <c r="B354" s="33" t="s">
        <v>351</v>
      </c>
      <c r="C354" s="465">
        <v>3</v>
      </c>
      <c r="D354" s="35" t="s">
        <v>120</v>
      </c>
      <c r="E354" s="35">
        <v>2001</v>
      </c>
      <c r="F354" s="37">
        <v>38538</v>
      </c>
      <c r="G354" s="33" t="s">
        <v>141</v>
      </c>
      <c r="H354" s="444"/>
    </row>
    <row r="355" spans="1:8" x14ac:dyDescent="0.25">
      <c r="A355" s="33" t="s">
        <v>42</v>
      </c>
      <c r="B355" s="33" t="s">
        <v>851</v>
      </c>
      <c r="C355" s="344">
        <v>2</v>
      </c>
      <c r="D355" s="35" t="s">
        <v>44</v>
      </c>
      <c r="E355" s="35">
        <v>2001</v>
      </c>
      <c r="F355" s="37">
        <v>29431</v>
      </c>
      <c r="G355" s="33" t="s">
        <v>141</v>
      </c>
      <c r="H355" s="444"/>
    </row>
    <row r="356" spans="1:8" x14ac:dyDescent="0.25">
      <c r="A356" s="33" t="s">
        <v>42</v>
      </c>
      <c r="B356" s="33" t="s">
        <v>675</v>
      </c>
      <c r="C356" s="465">
        <v>2.4</v>
      </c>
      <c r="D356" s="35" t="s">
        <v>120</v>
      </c>
      <c r="E356" s="35">
        <v>2001</v>
      </c>
      <c r="F356" s="37">
        <v>26432</v>
      </c>
      <c r="G356" s="33" t="s">
        <v>141</v>
      </c>
    </row>
    <row r="357" spans="1:8" x14ac:dyDescent="0.25">
      <c r="A357" s="33" t="s">
        <v>42</v>
      </c>
      <c r="B357" s="33" t="s">
        <v>676</v>
      </c>
      <c r="C357" s="465">
        <v>2</v>
      </c>
      <c r="D357" s="35" t="s">
        <v>120</v>
      </c>
      <c r="E357" s="35">
        <v>2001</v>
      </c>
      <c r="F357" s="37">
        <v>28742</v>
      </c>
      <c r="G357" s="33" t="s">
        <v>141</v>
      </c>
    </row>
    <row r="358" spans="1:8" x14ac:dyDescent="0.25">
      <c r="A358" s="33" t="s">
        <v>42</v>
      </c>
      <c r="B358" s="33" t="s">
        <v>676</v>
      </c>
      <c r="C358" s="465">
        <v>2.5</v>
      </c>
      <c r="D358" s="35" t="s">
        <v>120</v>
      </c>
      <c r="E358" s="35">
        <v>2001</v>
      </c>
      <c r="F358" s="37">
        <v>36594</v>
      </c>
      <c r="G358" s="33" t="s">
        <v>141</v>
      </c>
    </row>
    <row r="359" spans="1:8" x14ac:dyDescent="0.25">
      <c r="A359" s="33" t="s">
        <v>42</v>
      </c>
      <c r="B359" s="33" t="s">
        <v>772</v>
      </c>
      <c r="C359" s="465">
        <v>1.6</v>
      </c>
      <c r="D359" s="35" t="s">
        <v>125</v>
      </c>
      <c r="E359" s="35">
        <v>2001</v>
      </c>
      <c r="F359" s="37">
        <v>20080</v>
      </c>
      <c r="G359" s="33" t="s">
        <v>141</v>
      </c>
    </row>
    <row r="360" spans="1:8" x14ac:dyDescent="0.25">
      <c r="A360" s="33" t="s">
        <v>42</v>
      </c>
      <c r="B360" s="33" t="s">
        <v>772</v>
      </c>
      <c r="C360" s="465">
        <v>1.8</v>
      </c>
      <c r="D360" s="35" t="s">
        <v>44</v>
      </c>
      <c r="E360" s="35">
        <v>2001</v>
      </c>
      <c r="F360" s="37">
        <v>22856</v>
      </c>
      <c r="G360" s="33" t="s">
        <v>141</v>
      </c>
    </row>
    <row r="361" spans="1:8" x14ac:dyDescent="0.25">
      <c r="A361" s="33" t="s">
        <v>42</v>
      </c>
      <c r="B361" s="33" t="s">
        <v>772</v>
      </c>
      <c r="C361" s="465" t="s">
        <v>1127</v>
      </c>
      <c r="D361" s="35" t="s">
        <v>125</v>
      </c>
      <c r="E361" s="35">
        <v>2001</v>
      </c>
      <c r="F361" s="37">
        <v>16626</v>
      </c>
      <c r="G361" s="33" t="s">
        <v>141</v>
      </c>
    </row>
    <row r="362" spans="1:8" x14ac:dyDescent="0.25">
      <c r="A362" s="33" t="s">
        <v>42</v>
      </c>
      <c r="B362" s="33" t="s">
        <v>772</v>
      </c>
      <c r="C362" s="465" t="s">
        <v>1126</v>
      </c>
      <c r="D362" s="35" t="s">
        <v>125</v>
      </c>
      <c r="E362" s="35">
        <v>2001</v>
      </c>
      <c r="F362" s="37">
        <v>17925</v>
      </c>
      <c r="G362" s="33" t="s">
        <v>141</v>
      </c>
    </row>
    <row r="363" spans="1:8" x14ac:dyDescent="0.25">
      <c r="A363" s="33" t="s">
        <v>42</v>
      </c>
      <c r="B363" s="33" t="s">
        <v>772</v>
      </c>
      <c r="C363" s="465" t="s">
        <v>349</v>
      </c>
      <c r="D363" s="35" t="s">
        <v>44</v>
      </c>
      <c r="E363" s="35">
        <v>2001</v>
      </c>
      <c r="F363" s="37">
        <v>23067</v>
      </c>
      <c r="G363" s="33" t="s">
        <v>141</v>
      </c>
    </row>
    <row r="364" spans="1:8" x14ac:dyDescent="0.25">
      <c r="A364" s="33" t="s">
        <v>42</v>
      </c>
      <c r="B364" s="33" t="s">
        <v>772</v>
      </c>
      <c r="C364" s="465" t="s">
        <v>171</v>
      </c>
      <c r="D364" s="35" t="s">
        <v>125</v>
      </c>
      <c r="E364" s="35">
        <v>2001</v>
      </c>
      <c r="F364" s="37">
        <v>17847</v>
      </c>
      <c r="G364" s="33" t="s">
        <v>141</v>
      </c>
    </row>
    <row r="365" spans="1:8" x14ac:dyDescent="0.25">
      <c r="A365" s="33" t="s">
        <v>42</v>
      </c>
      <c r="B365" s="33" t="s">
        <v>772</v>
      </c>
      <c r="C365" s="465" t="s">
        <v>1128</v>
      </c>
      <c r="D365" s="35" t="s">
        <v>44</v>
      </c>
      <c r="E365" s="35">
        <v>2001</v>
      </c>
      <c r="F365" s="37">
        <v>20069</v>
      </c>
      <c r="G365" s="33" t="s">
        <v>141</v>
      </c>
    </row>
    <row r="366" spans="1:8" x14ac:dyDescent="0.25">
      <c r="A366" s="33" t="s">
        <v>42</v>
      </c>
      <c r="B366" s="33" t="s">
        <v>773</v>
      </c>
      <c r="C366" s="465">
        <v>1.6</v>
      </c>
      <c r="D366" s="35" t="s">
        <v>125</v>
      </c>
      <c r="E366" s="35">
        <v>2001</v>
      </c>
      <c r="F366" s="37">
        <v>19191</v>
      </c>
      <c r="G366" s="33" t="s">
        <v>141</v>
      </c>
    </row>
    <row r="367" spans="1:8" x14ac:dyDescent="0.25">
      <c r="A367" s="33" t="s">
        <v>42</v>
      </c>
      <c r="B367" s="33" t="s">
        <v>773</v>
      </c>
      <c r="C367" s="465">
        <v>1.8</v>
      </c>
      <c r="D367" s="35" t="s">
        <v>44</v>
      </c>
      <c r="E367" s="35">
        <v>2001</v>
      </c>
      <c r="F367" s="37">
        <v>21634</v>
      </c>
      <c r="G367" s="33" t="s">
        <v>141</v>
      </c>
    </row>
    <row r="368" spans="1:8" x14ac:dyDescent="0.25">
      <c r="A368" s="33" t="s">
        <v>42</v>
      </c>
      <c r="B368" s="33" t="s">
        <v>677</v>
      </c>
      <c r="C368" s="465">
        <v>1.6</v>
      </c>
      <c r="D368" s="35" t="s">
        <v>125</v>
      </c>
      <c r="E368" s="35">
        <v>2001</v>
      </c>
      <c r="F368" s="37">
        <v>19413</v>
      </c>
      <c r="G368" s="33" t="s">
        <v>126</v>
      </c>
    </row>
    <row r="369" spans="1:7" x14ac:dyDescent="0.25">
      <c r="A369" s="33" t="s">
        <v>42</v>
      </c>
      <c r="B369" s="33" t="s">
        <v>677</v>
      </c>
      <c r="C369" s="465" t="s">
        <v>678</v>
      </c>
      <c r="D369" s="35" t="s">
        <v>125</v>
      </c>
      <c r="E369" s="35">
        <v>2001</v>
      </c>
      <c r="F369" s="37">
        <v>21301</v>
      </c>
      <c r="G369" s="33" t="s">
        <v>126</v>
      </c>
    </row>
    <row r="370" spans="1:7" x14ac:dyDescent="0.25">
      <c r="A370" s="33" t="s">
        <v>42</v>
      </c>
      <c r="B370" s="33" t="s">
        <v>677</v>
      </c>
      <c r="C370" s="465" t="s">
        <v>679</v>
      </c>
      <c r="D370" s="35" t="s">
        <v>44</v>
      </c>
      <c r="E370" s="35">
        <v>2001</v>
      </c>
      <c r="F370" s="37">
        <v>23933</v>
      </c>
      <c r="G370" s="33" t="s">
        <v>126</v>
      </c>
    </row>
    <row r="371" spans="1:7" x14ac:dyDescent="0.25">
      <c r="A371" s="33" t="s">
        <v>42</v>
      </c>
      <c r="B371" s="33" t="s">
        <v>677</v>
      </c>
      <c r="C371" s="465" t="s">
        <v>360</v>
      </c>
      <c r="D371" s="35" t="s">
        <v>125</v>
      </c>
      <c r="E371" s="35">
        <v>2001</v>
      </c>
      <c r="F371" s="37">
        <v>21590</v>
      </c>
      <c r="G371" s="33" t="s">
        <v>126</v>
      </c>
    </row>
    <row r="372" spans="1:7" x14ac:dyDescent="0.25">
      <c r="A372" s="33" t="s">
        <v>42</v>
      </c>
      <c r="B372" s="33" t="s">
        <v>677</v>
      </c>
      <c r="C372" s="465" t="s">
        <v>360</v>
      </c>
      <c r="D372" s="35" t="s">
        <v>44</v>
      </c>
      <c r="E372" s="35">
        <v>2001</v>
      </c>
      <c r="F372" s="37">
        <v>24122</v>
      </c>
      <c r="G372" s="33" t="s">
        <v>126</v>
      </c>
    </row>
    <row r="373" spans="1:7" x14ac:dyDescent="0.25">
      <c r="A373" s="33" t="s">
        <v>42</v>
      </c>
      <c r="B373" s="33" t="s">
        <v>153</v>
      </c>
      <c r="C373" s="465" t="s">
        <v>535</v>
      </c>
      <c r="D373" s="35" t="s">
        <v>120</v>
      </c>
      <c r="E373" s="35">
        <v>2001</v>
      </c>
      <c r="F373" s="37">
        <v>26432</v>
      </c>
      <c r="G373" s="33" t="s">
        <v>141</v>
      </c>
    </row>
    <row r="374" spans="1:7" x14ac:dyDescent="0.25">
      <c r="A374" s="33" t="s">
        <v>42</v>
      </c>
      <c r="B374" s="33" t="s">
        <v>681</v>
      </c>
      <c r="C374" s="465">
        <v>2</v>
      </c>
      <c r="D374" s="35" t="s">
        <v>120</v>
      </c>
      <c r="E374" s="35">
        <v>2001</v>
      </c>
      <c r="F374" s="37">
        <v>27321</v>
      </c>
      <c r="G374" s="33" t="s">
        <v>141</v>
      </c>
    </row>
    <row r="375" spans="1:7" x14ac:dyDescent="0.25">
      <c r="A375" s="33" t="s">
        <v>42</v>
      </c>
      <c r="B375" s="33" t="s">
        <v>681</v>
      </c>
      <c r="C375" s="465">
        <v>2.5</v>
      </c>
      <c r="D375" s="35" t="s">
        <v>120</v>
      </c>
      <c r="E375" s="35">
        <v>2001</v>
      </c>
      <c r="F375" s="37">
        <v>32774</v>
      </c>
      <c r="G375" s="33" t="s">
        <v>141</v>
      </c>
    </row>
    <row r="376" spans="1:7" x14ac:dyDescent="0.25">
      <c r="A376" s="33" t="s">
        <v>42</v>
      </c>
      <c r="B376" s="33" t="s">
        <v>681</v>
      </c>
      <c r="C376" s="465">
        <v>3</v>
      </c>
      <c r="D376" s="35" t="s">
        <v>120</v>
      </c>
      <c r="E376" s="35">
        <v>2001</v>
      </c>
      <c r="F376" s="37">
        <v>38827</v>
      </c>
      <c r="G376" s="33" t="s">
        <v>141</v>
      </c>
    </row>
    <row r="377" spans="1:7" x14ac:dyDescent="0.25">
      <c r="A377" s="33" t="s">
        <v>42</v>
      </c>
      <c r="B377" s="33" t="s">
        <v>682</v>
      </c>
      <c r="C377" s="465">
        <v>2.5</v>
      </c>
      <c r="D377" s="35" t="s">
        <v>120</v>
      </c>
      <c r="E377" s="35">
        <v>2001</v>
      </c>
      <c r="F377" s="37">
        <v>36594</v>
      </c>
      <c r="G377" s="33" t="s">
        <v>141</v>
      </c>
    </row>
    <row r="378" spans="1:7" x14ac:dyDescent="0.25">
      <c r="A378" s="33" t="s">
        <v>42</v>
      </c>
      <c r="B378" s="33" t="s">
        <v>683</v>
      </c>
      <c r="C378" s="465">
        <v>2</v>
      </c>
      <c r="D378" s="35" t="s">
        <v>44</v>
      </c>
      <c r="E378" s="35">
        <v>2001</v>
      </c>
      <c r="F378" s="37">
        <v>29431</v>
      </c>
      <c r="G378" s="33" t="s">
        <v>141</v>
      </c>
    </row>
    <row r="379" spans="1:7" x14ac:dyDescent="0.25">
      <c r="A379" s="33" t="s">
        <v>42</v>
      </c>
      <c r="B379" s="33" t="s">
        <v>683</v>
      </c>
      <c r="C379" s="465">
        <v>2.5</v>
      </c>
      <c r="D379" s="35" t="s">
        <v>120</v>
      </c>
      <c r="E379" s="35">
        <v>2001</v>
      </c>
      <c r="F379" s="37">
        <v>29542</v>
      </c>
      <c r="G379" s="33" t="s">
        <v>141</v>
      </c>
    </row>
    <row r="380" spans="1:7" x14ac:dyDescent="0.25">
      <c r="A380" s="33" t="s">
        <v>42</v>
      </c>
      <c r="B380" s="33" t="s">
        <v>683</v>
      </c>
      <c r="C380" s="465">
        <v>2.5</v>
      </c>
      <c r="D380" s="35" t="s">
        <v>44</v>
      </c>
      <c r="E380" s="35">
        <v>2001</v>
      </c>
      <c r="F380" s="37">
        <v>34651</v>
      </c>
      <c r="G380" s="33" t="s">
        <v>141</v>
      </c>
    </row>
    <row r="381" spans="1:7" x14ac:dyDescent="0.25">
      <c r="A381" s="33" t="s">
        <v>42</v>
      </c>
      <c r="B381" s="33" t="s">
        <v>613</v>
      </c>
      <c r="C381" s="465">
        <v>2</v>
      </c>
      <c r="D381" s="35" t="s">
        <v>120</v>
      </c>
      <c r="E381" s="35">
        <v>2001</v>
      </c>
      <c r="F381" s="37">
        <v>28454</v>
      </c>
      <c r="G381" s="33" t="s">
        <v>141</v>
      </c>
    </row>
    <row r="382" spans="1:7" x14ac:dyDescent="0.25">
      <c r="A382" s="33" t="s">
        <v>42</v>
      </c>
      <c r="B382" s="33" t="s">
        <v>613</v>
      </c>
      <c r="C382" s="465">
        <v>2</v>
      </c>
      <c r="D382" s="35" t="s">
        <v>120</v>
      </c>
      <c r="E382" s="35">
        <v>2001</v>
      </c>
      <c r="F382" s="37">
        <v>32096</v>
      </c>
      <c r="G382" s="33" t="s">
        <v>141</v>
      </c>
    </row>
    <row r="383" spans="1:7" x14ac:dyDescent="0.25">
      <c r="A383" s="33" t="s">
        <v>42</v>
      </c>
      <c r="B383" s="33" t="s">
        <v>613</v>
      </c>
      <c r="C383" s="465">
        <v>2</v>
      </c>
      <c r="D383" s="35" t="s">
        <v>120</v>
      </c>
      <c r="E383" s="35">
        <v>2001</v>
      </c>
      <c r="F383" s="37">
        <v>25214</v>
      </c>
      <c r="G383" s="33" t="s">
        <v>141</v>
      </c>
    </row>
    <row r="384" spans="1:7" x14ac:dyDescent="0.25">
      <c r="A384" s="33" t="s">
        <v>42</v>
      </c>
      <c r="B384" s="33" t="s">
        <v>613</v>
      </c>
      <c r="C384" s="465">
        <v>2.5</v>
      </c>
      <c r="D384" s="35" t="s">
        <v>44</v>
      </c>
      <c r="E384" s="35">
        <v>2001</v>
      </c>
      <c r="F384" s="37">
        <v>39871</v>
      </c>
      <c r="G384" s="33" t="s">
        <v>141</v>
      </c>
    </row>
    <row r="385" spans="1:7" x14ac:dyDescent="0.25">
      <c r="A385" s="33" t="s">
        <v>42</v>
      </c>
      <c r="B385" s="33" t="s">
        <v>613</v>
      </c>
      <c r="C385" s="465">
        <v>2.5</v>
      </c>
      <c r="D385" s="35" t="s">
        <v>120</v>
      </c>
      <c r="E385" s="35">
        <v>2001</v>
      </c>
      <c r="F385" s="37">
        <v>37760</v>
      </c>
      <c r="G385" s="33" t="s">
        <v>141</v>
      </c>
    </row>
    <row r="386" spans="1:7" x14ac:dyDescent="0.25">
      <c r="A386" s="33" t="s">
        <v>42</v>
      </c>
      <c r="B386" s="33" t="s">
        <v>613</v>
      </c>
      <c r="C386" s="465">
        <v>2.5</v>
      </c>
      <c r="D386" s="35" t="s">
        <v>120</v>
      </c>
      <c r="E386" s="35">
        <v>2001</v>
      </c>
      <c r="F386" s="37">
        <v>39311</v>
      </c>
      <c r="G386" s="33" t="s">
        <v>141</v>
      </c>
    </row>
    <row r="387" spans="1:7" x14ac:dyDescent="0.25">
      <c r="A387" s="33" t="s">
        <v>42</v>
      </c>
      <c r="B387" s="33" t="s">
        <v>613</v>
      </c>
      <c r="C387" s="465">
        <v>2.5</v>
      </c>
      <c r="D387" s="35" t="s">
        <v>44</v>
      </c>
      <c r="E387" s="35">
        <v>2001</v>
      </c>
      <c r="F387" s="37">
        <v>41490</v>
      </c>
      <c r="G387" s="33" t="s">
        <v>141</v>
      </c>
    </row>
    <row r="388" spans="1:7" x14ac:dyDescent="0.25">
      <c r="A388" s="33" t="s">
        <v>42</v>
      </c>
      <c r="B388" s="33" t="s">
        <v>613</v>
      </c>
      <c r="C388" s="465">
        <v>2.5</v>
      </c>
      <c r="D388" s="35" t="s">
        <v>120</v>
      </c>
      <c r="E388" s="35">
        <v>2001</v>
      </c>
      <c r="F388" s="37">
        <v>37538</v>
      </c>
      <c r="G388" s="33" t="s">
        <v>141</v>
      </c>
    </row>
    <row r="389" spans="1:7" x14ac:dyDescent="0.25">
      <c r="A389" s="33" t="s">
        <v>42</v>
      </c>
      <c r="B389" s="33" t="s">
        <v>613</v>
      </c>
      <c r="C389" s="465">
        <v>2.5</v>
      </c>
      <c r="D389" s="35" t="s">
        <v>44</v>
      </c>
      <c r="E389" s="35">
        <v>2001</v>
      </c>
      <c r="F389" s="37">
        <v>42425</v>
      </c>
      <c r="G389" s="33" t="s">
        <v>141</v>
      </c>
    </row>
    <row r="390" spans="1:7" x14ac:dyDescent="0.25">
      <c r="A390" s="33" t="s">
        <v>42</v>
      </c>
      <c r="B390" s="33" t="s">
        <v>613</v>
      </c>
      <c r="C390" s="465">
        <v>3</v>
      </c>
      <c r="D390" s="35" t="s">
        <v>125</v>
      </c>
      <c r="E390" s="35">
        <v>2001</v>
      </c>
      <c r="F390" s="37">
        <v>45342</v>
      </c>
      <c r="G390" s="33" t="s">
        <v>141</v>
      </c>
    </row>
    <row r="391" spans="1:7" x14ac:dyDescent="0.25">
      <c r="A391" s="33" t="s">
        <v>42</v>
      </c>
      <c r="B391" s="33" t="s">
        <v>613</v>
      </c>
      <c r="C391" s="465">
        <v>3</v>
      </c>
      <c r="D391" s="35" t="s">
        <v>44</v>
      </c>
      <c r="E391" s="35">
        <v>2001</v>
      </c>
      <c r="F391" s="37">
        <v>46897</v>
      </c>
      <c r="G391" s="33" t="s">
        <v>141</v>
      </c>
    </row>
    <row r="392" spans="1:7" x14ac:dyDescent="0.25">
      <c r="A392" s="33" t="s">
        <v>42</v>
      </c>
      <c r="B392" s="33" t="s">
        <v>613</v>
      </c>
      <c r="C392" s="465">
        <v>3</v>
      </c>
      <c r="D392" s="35" t="s">
        <v>120</v>
      </c>
      <c r="E392" s="35">
        <v>2001</v>
      </c>
      <c r="F392" s="37">
        <v>41981</v>
      </c>
      <c r="G392" s="33" t="s">
        <v>141</v>
      </c>
    </row>
    <row r="393" spans="1:7" x14ac:dyDescent="0.25">
      <c r="A393" s="33" t="s">
        <v>42</v>
      </c>
      <c r="B393" s="33" t="s">
        <v>613</v>
      </c>
      <c r="C393" s="465">
        <v>3</v>
      </c>
      <c r="D393" s="35" t="s">
        <v>120</v>
      </c>
      <c r="E393" s="35">
        <v>2001</v>
      </c>
      <c r="F393" s="37">
        <v>46090</v>
      </c>
      <c r="G393" s="33" t="s">
        <v>141</v>
      </c>
    </row>
    <row r="394" spans="1:7" x14ac:dyDescent="0.25">
      <c r="A394" s="33" t="s">
        <v>42</v>
      </c>
      <c r="B394" s="33" t="s">
        <v>613</v>
      </c>
      <c r="C394" s="465" t="s">
        <v>158</v>
      </c>
      <c r="D394" s="35" t="s">
        <v>120</v>
      </c>
      <c r="E394" s="35">
        <v>2001</v>
      </c>
      <c r="F394" s="37">
        <v>37916</v>
      </c>
      <c r="G394" s="33" t="s">
        <v>141</v>
      </c>
    </row>
    <row r="395" spans="1:7" x14ac:dyDescent="0.25">
      <c r="A395" s="33" t="s">
        <v>42</v>
      </c>
      <c r="B395" s="33" t="s">
        <v>947</v>
      </c>
      <c r="C395" s="465">
        <v>3</v>
      </c>
      <c r="D395" s="35" t="s">
        <v>120</v>
      </c>
      <c r="E395" s="35">
        <v>2001</v>
      </c>
      <c r="F395" s="37">
        <v>44563</v>
      </c>
      <c r="G395" s="33" t="s">
        <v>141</v>
      </c>
    </row>
    <row r="396" spans="1:7" x14ac:dyDescent="0.25">
      <c r="A396" s="33" t="s">
        <v>42</v>
      </c>
      <c r="B396" s="33" t="s">
        <v>852</v>
      </c>
      <c r="C396" s="465">
        <v>1</v>
      </c>
      <c r="D396" s="35" t="s">
        <v>125</v>
      </c>
      <c r="E396" s="35">
        <v>2001</v>
      </c>
      <c r="F396" s="37">
        <v>11040</v>
      </c>
      <c r="G396" s="33" t="s">
        <v>186</v>
      </c>
    </row>
    <row r="397" spans="1:7" x14ac:dyDescent="0.25">
      <c r="A397" s="33" t="s">
        <v>42</v>
      </c>
      <c r="B397" s="33" t="s">
        <v>852</v>
      </c>
      <c r="C397" s="465">
        <v>1</v>
      </c>
      <c r="D397" s="35" t="s">
        <v>44</v>
      </c>
      <c r="E397" s="35">
        <v>2001</v>
      </c>
      <c r="F397" s="37">
        <v>13680</v>
      </c>
      <c r="G397" s="33" t="s">
        <v>186</v>
      </c>
    </row>
    <row r="398" spans="1:7" x14ac:dyDescent="0.25">
      <c r="A398" s="33" t="s">
        <v>42</v>
      </c>
      <c r="B398" s="33" t="s">
        <v>852</v>
      </c>
      <c r="C398" s="465">
        <v>1.3</v>
      </c>
      <c r="D398" s="35" t="s">
        <v>125</v>
      </c>
      <c r="E398" s="35">
        <v>2001</v>
      </c>
      <c r="F398" s="37">
        <v>15461</v>
      </c>
      <c r="G398" s="33" t="s">
        <v>186</v>
      </c>
    </row>
    <row r="399" spans="1:7" x14ac:dyDescent="0.25">
      <c r="A399" s="33" t="s">
        <v>42</v>
      </c>
      <c r="B399" s="33" t="s">
        <v>852</v>
      </c>
      <c r="C399" s="465">
        <v>1.3</v>
      </c>
      <c r="D399" s="35" t="s">
        <v>44</v>
      </c>
      <c r="E399" s="35">
        <v>2001</v>
      </c>
      <c r="F399" s="37">
        <v>14527</v>
      </c>
      <c r="G399" s="33" t="s">
        <v>186</v>
      </c>
    </row>
    <row r="400" spans="1:7" x14ac:dyDescent="0.25">
      <c r="A400" s="33" t="s">
        <v>42</v>
      </c>
      <c r="B400" s="33" t="s">
        <v>1044</v>
      </c>
      <c r="C400" s="465" t="s">
        <v>1045</v>
      </c>
      <c r="D400" s="35" t="s">
        <v>125</v>
      </c>
      <c r="E400" s="35">
        <v>2001</v>
      </c>
      <c r="F400" s="37">
        <v>34312</v>
      </c>
      <c r="G400" s="33" t="s">
        <v>135</v>
      </c>
    </row>
    <row r="401" spans="1:7" x14ac:dyDescent="0.25">
      <c r="A401" s="33" t="s">
        <v>42</v>
      </c>
      <c r="B401" s="33" t="s">
        <v>1044</v>
      </c>
      <c r="C401" s="465" t="s">
        <v>1045</v>
      </c>
      <c r="D401" s="35" t="s">
        <v>44</v>
      </c>
      <c r="E401" s="35">
        <v>2001</v>
      </c>
      <c r="F401" s="37">
        <v>36342</v>
      </c>
      <c r="G401" s="33" t="s">
        <v>135</v>
      </c>
    </row>
    <row r="402" spans="1:7" x14ac:dyDescent="0.25">
      <c r="A402" s="33" t="s">
        <v>42</v>
      </c>
      <c r="B402" s="33" t="s">
        <v>1046</v>
      </c>
      <c r="C402" s="465" t="s">
        <v>1130</v>
      </c>
      <c r="D402" s="35" t="s">
        <v>125</v>
      </c>
      <c r="E402" s="35">
        <v>2001</v>
      </c>
      <c r="F402" s="37">
        <v>29853</v>
      </c>
      <c r="G402" s="33" t="s">
        <v>135</v>
      </c>
    </row>
    <row r="403" spans="1:7" x14ac:dyDescent="0.25">
      <c r="A403" s="33" t="s">
        <v>42</v>
      </c>
      <c r="B403" s="33" t="s">
        <v>1046</v>
      </c>
      <c r="C403" s="465" t="s">
        <v>1130</v>
      </c>
      <c r="D403" s="35" t="s">
        <v>44</v>
      </c>
      <c r="E403" s="35">
        <v>2001</v>
      </c>
      <c r="F403" s="37">
        <v>33319</v>
      </c>
      <c r="G403" s="33" t="s">
        <v>135</v>
      </c>
    </row>
    <row r="404" spans="1:7" x14ac:dyDescent="0.25">
      <c r="A404" s="33" t="s">
        <v>42</v>
      </c>
      <c r="B404" s="33" t="s">
        <v>1129</v>
      </c>
      <c r="C404" s="465">
        <v>2.4</v>
      </c>
      <c r="D404" s="35" t="s">
        <v>44</v>
      </c>
      <c r="E404" s="35">
        <v>2001</v>
      </c>
      <c r="F404" s="37">
        <v>37205</v>
      </c>
      <c r="G404" s="33" t="s">
        <v>135</v>
      </c>
    </row>
    <row r="405" spans="1:7" x14ac:dyDescent="0.25">
      <c r="A405" s="33" t="s">
        <v>42</v>
      </c>
      <c r="B405" s="33" t="s">
        <v>948</v>
      </c>
      <c r="C405" s="465">
        <v>1.3</v>
      </c>
      <c r="D405" s="35" t="s">
        <v>125</v>
      </c>
      <c r="E405" s="35">
        <v>2001</v>
      </c>
      <c r="F405" s="37">
        <v>14543</v>
      </c>
      <c r="G405" s="33" t="s">
        <v>135</v>
      </c>
    </row>
    <row r="406" spans="1:7" x14ac:dyDescent="0.25">
      <c r="A406" s="33" t="s">
        <v>42</v>
      </c>
      <c r="B406" s="33" t="s">
        <v>948</v>
      </c>
      <c r="C406" s="465">
        <v>1.5</v>
      </c>
      <c r="D406" s="35" t="s">
        <v>125</v>
      </c>
      <c r="E406" s="35">
        <v>2001</v>
      </c>
      <c r="F406" s="37">
        <v>17231</v>
      </c>
      <c r="G406" s="33" t="s">
        <v>135</v>
      </c>
    </row>
    <row r="407" spans="1:7" x14ac:dyDescent="0.25">
      <c r="A407" s="33" t="s">
        <v>42</v>
      </c>
      <c r="B407" s="33" t="s">
        <v>948</v>
      </c>
      <c r="C407" s="465">
        <v>1.5</v>
      </c>
      <c r="D407" s="35" t="s">
        <v>44</v>
      </c>
      <c r="E407" s="35">
        <v>2001</v>
      </c>
      <c r="F407" s="37">
        <v>18760</v>
      </c>
      <c r="G407" s="33" t="s">
        <v>135</v>
      </c>
    </row>
    <row r="408" spans="1:7" x14ac:dyDescent="0.25">
      <c r="A408" s="33" t="s">
        <v>42</v>
      </c>
      <c r="B408" s="33" t="s">
        <v>853</v>
      </c>
      <c r="C408" s="465">
        <v>2</v>
      </c>
      <c r="D408" s="35" t="s">
        <v>125</v>
      </c>
      <c r="E408" s="35">
        <v>2001</v>
      </c>
      <c r="F408" s="37">
        <v>28880</v>
      </c>
      <c r="G408" s="33" t="s">
        <v>135</v>
      </c>
    </row>
    <row r="409" spans="1:7" x14ac:dyDescent="0.25">
      <c r="A409" s="33" t="s">
        <v>42</v>
      </c>
      <c r="B409" s="33" t="s">
        <v>853</v>
      </c>
      <c r="C409" s="465">
        <v>2</v>
      </c>
      <c r="D409" s="35" t="s">
        <v>44</v>
      </c>
      <c r="E409" s="35">
        <v>2001</v>
      </c>
      <c r="F409" s="37">
        <v>26786</v>
      </c>
      <c r="G409" s="33" t="s">
        <v>135</v>
      </c>
    </row>
    <row r="410" spans="1:7" x14ac:dyDescent="0.25">
      <c r="A410" s="33" t="s">
        <v>42</v>
      </c>
      <c r="B410" s="33" t="s">
        <v>853</v>
      </c>
      <c r="C410" s="465" t="s">
        <v>360</v>
      </c>
      <c r="D410" s="35" t="s">
        <v>125</v>
      </c>
      <c r="E410" s="35">
        <v>2001</v>
      </c>
      <c r="F410" s="37">
        <v>26008</v>
      </c>
      <c r="G410" s="33" t="s">
        <v>135</v>
      </c>
    </row>
    <row r="411" spans="1:7" x14ac:dyDescent="0.25">
      <c r="A411" s="33" t="s">
        <v>42</v>
      </c>
      <c r="B411" s="33" t="s">
        <v>949</v>
      </c>
      <c r="C411" s="465" t="s">
        <v>950</v>
      </c>
      <c r="D411" s="35" t="s">
        <v>125</v>
      </c>
      <c r="E411" s="35">
        <v>2001</v>
      </c>
      <c r="F411" s="37">
        <v>38900</v>
      </c>
      <c r="G411" s="33" t="s">
        <v>160</v>
      </c>
    </row>
    <row r="412" spans="1:7" x14ac:dyDescent="0.25">
      <c r="A412" s="33" t="s">
        <v>42</v>
      </c>
      <c r="B412" s="33" t="s">
        <v>949</v>
      </c>
      <c r="C412" s="465" t="s">
        <v>950</v>
      </c>
      <c r="D412" s="35" t="s">
        <v>44</v>
      </c>
      <c r="E412" s="35">
        <v>2001</v>
      </c>
      <c r="F412" s="37">
        <v>42000</v>
      </c>
      <c r="G412" s="33" t="s">
        <v>160</v>
      </c>
    </row>
    <row r="413" spans="1:7" x14ac:dyDescent="0.25">
      <c r="A413" s="33" t="s">
        <v>42</v>
      </c>
      <c r="B413" s="33" t="s">
        <v>949</v>
      </c>
      <c r="C413" s="465" t="s">
        <v>774</v>
      </c>
      <c r="D413" s="35" t="s">
        <v>120</v>
      </c>
      <c r="E413" s="35">
        <v>2001</v>
      </c>
      <c r="F413" s="37">
        <v>33988</v>
      </c>
      <c r="G413" s="33" t="s">
        <v>160</v>
      </c>
    </row>
    <row r="414" spans="1:7" x14ac:dyDescent="0.25">
      <c r="A414" s="33" t="s">
        <v>42</v>
      </c>
      <c r="B414" s="33" t="s">
        <v>949</v>
      </c>
      <c r="C414" s="465" t="s">
        <v>774</v>
      </c>
      <c r="D414" s="35" t="s">
        <v>44</v>
      </c>
      <c r="E414" s="35">
        <v>2001</v>
      </c>
      <c r="F414" s="37">
        <v>37008</v>
      </c>
      <c r="G414" s="33" t="s">
        <v>160</v>
      </c>
    </row>
    <row r="415" spans="1:7" x14ac:dyDescent="0.25">
      <c r="A415" s="33" t="s">
        <v>42</v>
      </c>
      <c r="B415" s="33" t="s">
        <v>951</v>
      </c>
      <c r="C415" s="465">
        <v>3.4</v>
      </c>
      <c r="D415" s="35" t="s">
        <v>120</v>
      </c>
      <c r="E415" s="35">
        <v>2001</v>
      </c>
      <c r="F415" s="37">
        <v>41222</v>
      </c>
      <c r="G415" s="33" t="s">
        <v>160</v>
      </c>
    </row>
    <row r="416" spans="1:7" x14ac:dyDescent="0.25">
      <c r="A416" s="33" t="s">
        <v>42</v>
      </c>
      <c r="B416" s="33" t="s">
        <v>951</v>
      </c>
      <c r="C416" s="465">
        <v>3.4</v>
      </c>
      <c r="D416" s="35" t="s">
        <v>44</v>
      </c>
      <c r="E416" s="35">
        <v>2001</v>
      </c>
      <c r="F416" s="37">
        <v>45110</v>
      </c>
      <c r="G416" s="33" t="s">
        <v>160</v>
      </c>
    </row>
    <row r="417" spans="1:7" x14ac:dyDescent="0.25">
      <c r="A417" s="33" t="s">
        <v>42</v>
      </c>
      <c r="B417" s="33" t="s">
        <v>614</v>
      </c>
      <c r="C417" s="465" t="s">
        <v>616</v>
      </c>
      <c r="D417" s="35" t="s">
        <v>120</v>
      </c>
      <c r="E417" s="35">
        <v>2001</v>
      </c>
      <c r="F417" s="37">
        <v>41997</v>
      </c>
      <c r="G417" s="33" t="s">
        <v>135</v>
      </c>
    </row>
    <row r="418" spans="1:7" x14ac:dyDescent="0.25">
      <c r="A418" s="33" t="s">
        <v>42</v>
      </c>
      <c r="B418" s="33" t="s">
        <v>614</v>
      </c>
      <c r="C418" s="465" t="s">
        <v>616</v>
      </c>
      <c r="D418" s="35" t="s">
        <v>44</v>
      </c>
      <c r="E418" s="35">
        <v>2001</v>
      </c>
      <c r="F418" s="37">
        <v>42814</v>
      </c>
      <c r="G418" s="33" t="s">
        <v>135</v>
      </c>
    </row>
    <row r="419" spans="1:7" x14ac:dyDescent="0.25">
      <c r="A419" s="33" t="s">
        <v>42</v>
      </c>
      <c r="B419" s="33" t="s">
        <v>614</v>
      </c>
      <c r="C419" s="465" t="s">
        <v>774</v>
      </c>
      <c r="D419" s="35" t="s">
        <v>120</v>
      </c>
      <c r="E419" s="35">
        <v>2001</v>
      </c>
      <c r="F419" s="37">
        <v>37708</v>
      </c>
      <c r="G419" s="33" t="s">
        <v>135</v>
      </c>
    </row>
    <row r="420" spans="1:7" x14ac:dyDescent="0.25">
      <c r="A420" s="33" t="s">
        <v>42</v>
      </c>
      <c r="B420" s="33" t="s">
        <v>614</v>
      </c>
      <c r="C420" s="465" t="s">
        <v>775</v>
      </c>
      <c r="D420" s="35" t="s">
        <v>44</v>
      </c>
      <c r="E420" s="35">
        <v>2001</v>
      </c>
      <c r="F420" s="37">
        <v>38201</v>
      </c>
      <c r="G420" s="33" t="s">
        <v>135</v>
      </c>
    </row>
    <row r="421" spans="1:7" x14ac:dyDescent="0.25">
      <c r="A421" s="33" t="s">
        <v>42</v>
      </c>
      <c r="B421" s="33" t="s">
        <v>614</v>
      </c>
      <c r="C421" s="465" t="s">
        <v>777</v>
      </c>
      <c r="D421" s="35" t="s">
        <v>120</v>
      </c>
      <c r="E421" s="35">
        <v>2001</v>
      </c>
      <c r="F421" s="37">
        <v>41201</v>
      </c>
      <c r="G421" s="33" t="s">
        <v>135</v>
      </c>
    </row>
    <row r="422" spans="1:7" x14ac:dyDescent="0.25">
      <c r="A422" s="33" t="s">
        <v>42</v>
      </c>
      <c r="B422" s="33" t="s">
        <v>614</v>
      </c>
      <c r="C422" s="465" t="s">
        <v>777</v>
      </c>
      <c r="D422" s="35" t="s">
        <v>44</v>
      </c>
      <c r="E422" s="35">
        <v>2001</v>
      </c>
      <c r="F422" s="37">
        <v>44600</v>
      </c>
      <c r="G422" s="33" t="s">
        <v>135</v>
      </c>
    </row>
    <row r="423" spans="1:7" x14ac:dyDescent="0.25">
      <c r="A423" s="33" t="s">
        <v>42</v>
      </c>
      <c r="B423" s="33" t="s">
        <v>778</v>
      </c>
      <c r="C423" s="465">
        <v>2.4</v>
      </c>
      <c r="D423" s="35" t="s">
        <v>125</v>
      </c>
      <c r="E423" s="35">
        <v>2001</v>
      </c>
      <c r="F423" s="37">
        <v>27954</v>
      </c>
      <c r="G423" s="33" t="s">
        <v>135</v>
      </c>
    </row>
    <row r="424" spans="1:7" x14ac:dyDescent="0.25">
      <c r="A424" s="33" t="s">
        <v>42</v>
      </c>
      <c r="B424" s="33" t="s">
        <v>778</v>
      </c>
      <c r="C424" s="465">
        <v>2.4</v>
      </c>
      <c r="D424" s="35" t="s">
        <v>44</v>
      </c>
      <c r="E424" s="35">
        <v>2001</v>
      </c>
      <c r="F424" s="37">
        <v>30940</v>
      </c>
      <c r="G424" s="33" t="s">
        <v>135</v>
      </c>
    </row>
    <row r="425" spans="1:7" x14ac:dyDescent="0.25">
      <c r="A425" s="33" t="s">
        <v>42</v>
      </c>
      <c r="B425" s="33" t="s">
        <v>778</v>
      </c>
      <c r="C425" s="465">
        <v>3</v>
      </c>
      <c r="D425" s="35" t="s">
        <v>125</v>
      </c>
      <c r="E425" s="35">
        <v>2001</v>
      </c>
      <c r="F425" s="37">
        <v>31907</v>
      </c>
      <c r="G425" s="33" t="s">
        <v>135</v>
      </c>
    </row>
    <row r="426" spans="1:7" x14ac:dyDescent="0.25">
      <c r="A426" s="33" t="s">
        <v>42</v>
      </c>
      <c r="B426" s="33" t="s">
        <v>778</v>
      </c>
      <c r="C426" s="465">
        <v>3</v>
      </c>
      <c r="D426" s="35" t="s">
        <v>44</v>
      </c>
      <c r="E426" s="35">
        <v>2001</v>
      </c>
      <c r="F426" s="37">
        <v>35890</v>
      </c>
      <c r="G426" s="33" t="s">
        <v>135</v>
      </c>
    </row>
    <row r="427" spans="1:7" x14ac:dyDescent="0.25">
      <c r="A427" s="33" t="s">
        <v>42</v>
      </c>
      <c r="B427" s="61" t="s">
        <v>188</v>
      </c>
      <c r="C427" s="465">
        <v>2.4</v>
      </c>
      <c r="D427" s="35" t="s">
        <v>120</v>
      </c>
      <c r="E427" s="35">
        <v>2001</v>
      </c>
      <c r="F427" s="105">
        <v>20123</v>
      </c>
      <c r="G427" s="33" t="s">
        <v>189</v>
      </c>
    </row>
    <row r="428" spans="1:7" x14ac:dyDescent="0.25">
      <c r="A428" s="33" t="s">
        <v>42</v>
      </c>
      <c r="B428" s="61" t="s">
        <v>188</v>
      </c>
      <c r="C428" s="465" t="s">
        <v>950</v>
      </c>
      <c r="D428" s="35" t="s">
        <v>120</v>
      </c>
      <c r="E428" s="35">
        <v>2001</v>
      </c>
      <c r="F428" s="105">
        <v>21264</v>
      </c>
      <c r="G428" s="33" t="s">
        <v>189</v>
      </c>
    </row>
    <row r="429" spans="1:7" x14ac:dyDescent="0.25">
      <c r="A429" s="33" t="s">
        <v>42</v>
      </c>
      <c r="B429" s="61" t="s">
        <v>188</v>
      </c>
      <c r="C429" s="465" t="s">
        <v>950</v>
      </c>
      <c r="D429" s="35" t="s">
        <v>44</v>
      </c>
      <c r="E429" s="35">
        <v>2001</v>
      </c>
      <c r="F429" s="105">
        <v>22498</v>
      </c>
      <c r="G429" s="33" t="s">
        <v>189</v>
      </c>
    </row>
    <row r="430" spans="1:7" x14ac:dyDescent="0.25">
      <c r="A430" s="33" t="s">
        <v>42</v>
      </c>
      <c r="B430" s="33" t="s">
        <v>780</v>
      </c>
      <c r="C430" s="465">
        <v>2</v>
      </c>
      <c r="D430" s="35" t="s">
        <v>125</v>
      </c>
      <c r="E430" s="35">
        <v>2001</v>
      </c>
      <c r="F430" s="37">
        <v>28376</v>
      </c>
      <c r="G430" s="33" t="s">
        <v>141</v>
      </c>
    </row>
    <row r="431" spans="1:7" x14ac:dyDescent="0.25">
      <c r="A431" s="33" t="s">
        <v>42</v>
      </c>
      <c r="B431" s="33" t="s">
        <v>780</v>
      </c>
      <c r="C431" s="465">
        <v>2</v>
      </c>
      <c r="D431" s="35" t="s">
        <v>44</v>
      </c>
      <c r="E431" s="35">
        <v>2001</v>
      </c>
      <c r="F431" s="37">
        <v>28987</v>
      </c>
      <c r="G431" s="33" t="s">
        <v>141</v>
      </c>
    </row>
    <row r="432" spans="1:7" x14ac:dyDescent="0.25">
      <c r="A432" s="33" t="s">
        <v>42</v>
      </c>
      <c r="B432" s="33" t="s">
        <v>780</v>
      </c>
      <c r="C432" s="465">
        <v>2.4</v>
      </c>
      <c r="D432" s="35" t="s">
        <v>125</v>
      </c>
      <c r="E432" s="35">
        <v>2001</v>
      </c>
      <c r="F432" s="37">
        <v>23878</v>
      </c>
      <c r="G432" s="33" t="s">
        <v>141</v>
      </c>
    </row>
    <row r="433" spans="1:8" x14ac:dyDescent="0.25">
      <c r="A433" s="33" t="s">
        <v>42</v>
      </c>
      <c r="B433" s="33" t="s">
        <v>780</v>
      </c>
      <c r="C433" s="465">
        <v>2.4</v>
      </c>
      <c r="D433" s="35" t="s">
        <v>44</v>
      </c>
      <c r="E433" s="35">
        <v>2001</v>
      </c>
      <c r="F433" s="37">
        <v>24544</v>
      </c>
      <c r="G433" s="33" t="s">
        <v>141</v>
      </c>
    </row>
    <row r="434" spans="1:8" s="232" customFormat="1" x14ac:dyDescent="0.25">
      <c r="A434" s="33" t="s">
        <v>42</v>
      </c>
      <c r="B434" s="33" t="s">
        <v>780</v>
      </c>
      <c r="C434" s="465" t="s">
        <v>360</v>
      </c>
      <c r="D434" s="35" t="s">
        <v>125</v>
      </c>
      <c r="E434" s="35">
        <v>2001</v>
      </c>
      <c r="F434" s="37">
        <v>20659</v>
      </c>
      <c r="G434" s="33" t="s">
        <v>141</v>
      </c>
    </row>
    <row r="435" spans="1:8" s="232" customFormat="1" x14ac:dyDescent="0.25">
      <c r="A435" s="33" t="s">
        <v>42</v>
      </c>
      <c r="B435" s="33" t="s">
        <v>1048</v>
      </c>
      <c r="C435" s="344">
        <v>1.8</v>
      </c>
      <c r="D435" s="35" t="s">
        <v>125</v>
      </c>
      <c r="E435" s="35">
        <v>2001</v>
      </c>
      <c r="F435" s="37">
        <v>25644</v>
      </c>
      <c r="G435" s="33" t="s">
        <v>141</v>
      </c>
    </row>
    <row r="436" spans="1:8" s="232" customFormat="1" x14ac:dyDescent="0.25">
      <c r="A436" s="33" t="s">
        <v>42</v>
      </c>
      <c r="B436" s="33" t="s">
        <v>1048</v>
      </c>
      <c r="C436" s="344">
        <v>1.8</v>
      </c>
      <c r="D436" s="35" t="s">
        <v>44</v>
      </c>
      <c r="E436" s="35">
        <v>2001</v>
      </c>
      <c r="F436" s="37">
        <v>28309</v>
      </c>
      <c r="G436" s="33" t="s">
        <v>141</v>
      </c>
    </row>
    <row r="437" spans="1:8" s="232" customFormat="1" x14ac:dyDescent="0.25">
      <c r="A437" s="33" t="s">
        <v>42</v>
      </c>
      <c r="B437" s="33" t="s">
        <v>1049</v>
      </c>
      <c r="C437" s="465">
        <v>3.3</v>
      </c>
      <c r="D437" s="35" t="s">
        <v>44</v>
      </c>
      <c r="E437" s="35">
        <v>2001</v>
      </c>
      <c r="F437" s="37">
        <v>33373</v>
      </c>
      <c r="G437" s="33" t="s">
        <v>141</v>
      </c>
    </row>
    <row r="438" spans="1:8" s="232" customFormat="1" x14ac:dyDescent="0.25">
      <c r="A438" s="33" t="s">
        <v>42</v>
      </c>
      <c r="B438" s="33" t="s">
        <v>1050</v>
      </c>
      <c r="C438" s="465">
        <v>2.4</v>
      </c>
      <c r="D438" s="35" t="s">
        <v>125</v>
      </c>
      <c r="E438" s="35">
        <v>2001</v>
      </c>
      <c r="F438" s="37">
        <v>29653</v>
      </c>
      <c r="G438" s="33" t="s">
        <v>141</v>
      </c>
    </row>
    <row r="439" spans="1:8" s="232" customFormat="1" x14ac:dyDescent="0.25">
      <c r="A439" s="33" t="s">
        <v>42</v>
      </c>
      <c r="B439" s="33" t="s">
        <v>1050</v>
      </c>
      <c r="C439" s="465">
        <v>2.4</v>
      </c>
      <c r="D439" s="35" t="s">
        <v>44</v>
      </c>
      <c r="E439" s="35">
        <v>2001</v>
      </c>
      <c r="F439" s="37">
        <v>34952</v>
      </c>
      <c r="G439" s="33" t="s">
        <v>141</v>
      </c>
    </row>
    <row r="440" spans="1:8" s="232" customFormat="1" x14ac:dyDescent="0.25">
      <c r="A440" s="33" t="s">
        <v>42</v>
      </c>
      <c r="B440" s="33" t="s">
        <v>1050</v>
      </c>
      <c r="C440" s="465">
        <v>3</v>
      </c>
      <c r="D440" s="35" t="s">
        <v>125</v>
      </c>
      <c r="E440" s="35">
        <v>2001</v>
      </c>
      <c r="F440" s="37">
        <v>32158</v>
      </c>
      <c r="G440" s="33" t="s">
        <v>141</v>
      </c>
      <c r="H440" s="442"/>
    </row>
    <row r="441" spans="1:8" s="232" customFormat="1" x14ac:dyDescent="0.25">
      <c r="A441" s="33" t="s">
        <v>42</v>
      </c>
      <c r="B441" s="33" t="s">
        <v>1050</v>
      </c>
      <c r="C441" s="465">
        <v>3</v>
      </c>
      <c r="D441" s="35" t="s">
        <v>44</v>
      </c>
      <c r="E441" s="35">
        <v>2001</v>
      </c>
      <c r="F441" s="37">
        <v>40925</v>
      </c>
      <c r="G441" s="33" t="s">
        <v>141</v>
      </c>
      <c r="H441" s="442"/>
    </row>
    <row r="442" spans="1:8" s="232" customFormat="1" x14ac:dyDescent="0.25">
      <c r="A442" s="33" t="s">
        <v>42</v>
      </c>
      <c r="B442" s="33" t="s">
        <v>155</v>
      </c>
      <c r="C442" s="465" t="s">
        <v>361</v>
      </c>
      <c r="D442" s="35" t="s">
        <v>156</v>
      </c>
      <c r="E442" s="35">
        <v>2001</v>
      </c>
      <c r="F442" s="37">
        <v>23678</v>
      </c>
      <c r="G442" s="33" t="s">
        <v>141</v>
      </c>
    </row>
    <row r="443" spans="1:8" s="232" customFormat="1" x14ac:dyDescent="0.25">
      <c r="A443" s="33" t="s">
        <v>42</v>
      </c>
      <c r="B443" s="33" t="s">
        <v>155</v>
      </c>
      <c r="C443" s="465" t="s">
        <v>361</v>
      </c>
      <c r="D443" s="35" t="s">
        <v>44</v>
      </c>
      <c r="E443" s="35">
        <v>2001</v>
      </c>
      <c r="F443" s="37">
        <v>29542</v>
      </c>
      <c r="G443" s="33" t="s">
        <v>141</v>
      </c>
      <c r="H443" s="442"/>
    </row>
    <row r="444" spans="1:8" x14ac:dyDescent="0.25">
      <c r="A444" s="33" t="s">
        <v>42</v>
      </c>
      <c r="B444" s="33" t="s">
        <v>686</v>
      </c>
      <c r="C444" s="465">
        <v>2</v>
      </c>
      <c r="D444" s="35" t="s">
        <v>120</v>
      </c>
      <c r="E444" s="35">
        <v>2001</v>
      </c>
      <c r="F444" s="37">
        <v>26890</v>
      </c>
      <c r="G444" s="33" t="s">
        <v>141</v>
      </c>
    </row>
    <row r="445" spans="1:8" x14ac:dyDescent="0.25">
      <c r="A445" s="33" t="s">
        <v>42</v>
      </c>
      <c r="B445" s="33" t="s">
        <v>686</v>
      </c>
      <c r="C445" s="465">
        <v>2</v>
      </c>
      <c r="D445" s="35" t="s">
        <v>44</v>
      </c>
      <c r="E445" s="35">
        <v>2001</v>
      </c>
      <c r="F445" s="37">
        <v>30430</v>
      </c>
      <c r="G445" s="33" t="s">
        <v>141</v>
      </c>
    </row>
    <row r="446" spans="1:8" x14ac:dyDescent="0.25">
      <c r="A446" s="33" t="s">
        <v>42</v>
      </c>
      <c r="B446" s="33" t="s">
        <v>686</v>
      </c>
      <c r="C446" s="465" t="s">
        <v>361</v>
      </c>
      <c r="D446" s="35" t="s">
        <v>120</v>
      </c>
      <c r="E446" s="35">
        <v>2001</v>
      </c>
      <c r="F446" s="37">
        <v>30097</v>
      </c>
      <c r="G446" s="33" t="s">
        <v>141</v>
      </c>
    </row>
    <row r="447" spans="1:8" x14ac:dyDescent="0.25">
      <c r="A447" s="33" t="s">
        <v>42</v>
      </c>
      <c r="B447" s="33" t="s">
        <v>686</v>
      </c>
      <c r="C447" s="465" t="s">
        <v>361</v>
      </c>
      <c r="D447" s="35" t="s">
        <v>44</v>
      </c>
      <c r="E447" s="35">
        <v>2001</v>
      </c>
      <c r="F447" s="37">
        <v>32763</v>
      </c>
      <c r="G447" s="33" t="s">
        <v>141</v>
      </c>
    </row>
    <row r="448" spans="1:8" x14ac:dyDescent="0.25">
      <c r="A448" s="33" t="s">
        <v>42</v>
      </c>
      <c r="B448" s="33" t="s">
        <v>1053</v>
      </c>
      <c r="C448" s="465" t="s">
        <v>1054</v>
      </c>
      <c r="D448" s="35" t="s">
        <v>120</v>
      </c>
      <c r="E448" s="35">
        <v>2001</v>
      </c>
      <c r="F448" s="37">
        <v>17484</v>
      </c>
      <c r="G448" s="33" t="s">
        <v>189</v>
      </c>
    </row>
    <row r="449" spans="1:7" x14ac:dyDescent="0.25">
      <c r="A449" s="33" t="s">
        <v>42</v>
      </c>
      <c r="B449" s="33" t="s">
        <v>1053</v>
      </c>
      <c r="C449" s="465" t="s">
        <v>1054</v>
      </c>
      <c r="D449" s="35" t="s">
        <v>44</v>
      </c>
      <c r="E449" s="35">
        <v>2001</v>
      </c>
      <c r="F449" s="37">
        <v>20547</v>
      </c>
      <c r="G449" s="33" t="s">
        <v>189</v>
      </c>
    </row>
    <row r="450" spans="1:7" x14ac:dyDescent="0.25">
      <c r="A450" s="33" t="s">
        <v>42</v>
      </c>
      <c r="B450" s="33" t="s">
        <v>157</v>
      </c>
      <c r="C450" s="465">
        <v>2.5</v>
      </c>
      <c r="D450" s="35" t="s">
        <v>120</v>
      </c>
      <c r="E450" s="35">
        <v>2001</v>
      </c>
      <c r="F450" s="37">
        <v>34440</v>
      </c>
      <c r="G450" s="33" t="s">
        <v>141</v>
      </c>
    </row>
    <row r="451" spans="1:7" x14ac:dyDescent="0.25">
      <c r="A451" s="33" t="s">
        <v>42</v>
      </c>
      <c r="B451" s="33" t="s">
        <v>157</v>
      </c>
      <c r="C451" s="465">
        <v>2.5</v>
      </c>
      <c r="D451" s="35" t="s">
        <v>44</v>
      </c>
      <c r="E451" s="35">
        <v>2001</v>
      </c>
      <c r="F451" s="37">
        <v>36900</v>
      </c>
      <c r="G451" s="33" t="s">
        <v>141</v>
      </c>
    </row>
    <row r="452" spans="1:7" x14ac:dyDescent="0.25">
      <c r="A452" s="33" t="s">
        <v>42</v>
      </c>
      <c r="B452" s="33" t="s">
        <v>854</v>
      </c>
      <c r="C452" s="465">
        <v>2</v>
      </c>
      <c r="D452" s="35" t="s">
        <v>125</v>
      </c>
      <c r="E452" s="35">
        <v>2001</v>
      </c>
      <c r="F452" s="37">
        <v>24590</v>
      </c>
      <c r="G452" s="33" t="s">
        <v>141</v>
      </c>
    </row>
    <row r="453" spans="1:7" x14ac:dyDescent="0.25">
      <c r="A453" s="33" t="s">
        <v>42</v>
      </c>
      <c r="B453" s="33" t="s">
        <v>854</v>
      </c>
      <c r="C453" s="465">
        <v>2</v>
      </c>
      <c r="D453" s="35" t="s">
        <v>44</v>
      </c>
      <c r="E453" s="35">
        <v>2001</v>
      </c>
      <c r="F453" s="37">
        <v>26125</v>
      </c>
      <c r="G453" s="33" t="s">
        <v>141</v>
      </c>
    </row>
    <row r="454" spans="1:7" x14ac:dyDescent="0.25">
      <c r="A454" s="33" t="s">
        <v>42</v>
      </c>
      <c r="B454" s="33" t="s">
        <v>952</v>
      </c>
      <c r="C454" s="465" t="s">
        <v>953</v>
      </c>
      <c r="D454" s="35" t="s">
        <v>125</v>
      </c>
      <c r="E454" s="35">
        <v>2001</v>
      </c>
      <c r="F454" s="37">
        <v>12430</v>
      </c>
      <c r="G454" s="33" t="s">
        <v>141</v>
      </c>
    </row>
    <row r="455" spans="1:7" x14ac:dyDescent="0.25">
      <c r="A455" s="33" t="s">
        <v>42</v>
      </c>
      <c r="B455" s="33" t="s">
        <v>952</v>
      </c>
      <c r="C455" s="465" t="s">
        <v>954</v>
      </c>
      <c r="D455" s="35" t="s">
        <v>125</v>
      </c>
      <c r="E455" s="35">
        <v>2001</v>
      </c>
      <c r="F455" s="37">
        <v>15082</v>
      </c>
      <c r="G455" s="33" t="s">
        <v>141</v>
      </c>
    </row>
    <row r="456" spans="1:7" x14ac:dyDescent="0.25">
      <c r="A456" s="33" t="s">
        <v>42</v>
      </c>
      <c r="B456" s="33" t="s">
        <v>952</v>
      </c>
      <c r="C456" s="465" t="s">
        <v>954</v>
      </c>
      <c r="D456" s="35" t="s">
        <v>44</v>
      </c>
      <c r="E456" s="35">
        <v>2001</v>
      </c>
      <c r="F456" s="37">
        <v>15082</v>
      </c>
      <c r="G456" s="33" t="s">
        <v>141</v>
      </c>
    </row>
    <row r="457" spans="1:7" x14ac:dyDescent="0.25">
      <c r="A457" s="33" t="s">
        <v>42</v>
      </c>
      <c r="B457" s="33" t="s">
        <v>952</v>
      </c>
      <c r="C457" s="465" t="s">
        <v>955</v>
      </c>
      <c r="D457" s="35" t="s">
        <v>125</v>
      </c>
      <c r="E457" s="35">
        <v>2001</v>
      </c>
      <c r="F457" s="37">
        <v>16543</v>
      </c>
      <c r="G457" s="33" t="s">
        <v>141</v>
      </c>
    </row>
    <row r="458" spans="1:7" x14ac:dyDescent="0.25">
      <c r="A458" s="33" t="s">
        <v>42</v>
      </c>
      <c r="B458" s="33" t="s">
        <v>1131</v>
      </c>
      <c r="C458" s="465">
        <v>1.5</v>
      </c>
      <c r="D458" s="35" t="s">
        <v>125</v>
      </c>
      <c r="E458" s="35">
        <v>2001</v>
      </c>
      <c r="F458" s="37">
        <v>16881</v>
      </c>
      <c r="G458" s="33" t="s">
        <v>141</v>
      </c>
    </row>
    <row r="459" spans="1:7" x14ac:dyDescent="0.25">
      <c r="A459" s="33" t="s">
        <v>42</v>
      </c>
      <c r="B459" s="33" t="s">
        <v>1131</v>
      </c>
      <c r="C459" s="465">
        <v>1.5</v>
      </c>
      <c r="D459" s="35" t="s">
        <v>44</v>
      </c>
      <c r="E459" s="35">
        <v>2001</v>
      </c>
      <c r="F459" s="37">
        <v>23489</v>
      </c>
      <c r="G459" s="33" t="s">
        <v>141</v>
      </c>
    </row>
    <row r="460" spans="1:7" x14ac:dyDescent="0.25">
      <c r="A460" s="33" t="s">
        <v>42</v>
      </c>
      <c r="B460" s="33" t="s">
        <v>1131</v>
      </c>
      <c r="C460" s="465">
        <v>1.8</v>
      </c>
      <c r="D460" s="35" t="s">
        <v>125</v>
      </c>
      <c r="E460" s="35">
        <v>2001</v>
      </c>
      <c r="F460" s="37">
        <v>19824</v>
      </c>
      <c r="G460" s="33" t="s">
        <v>141</v>
      </c>
    </row>
    <row r="461" spans="1:7" x14ac:dyDescent="0.25">
      <c r="A461" s="33" t="s">
        <v>42</v>
      </c>
      <c r="B461" s="33" t="s">
        <v>1131</v>
      </c>
      <c r="C461" s="465">
        <v>1.8</v>
      </c>
      <c r="D461" s="35" t="s">
        <v>44</v>
      </c>
      <c r="E461" s="35">
        <v>2001</v>
      </c>
      <c r="F461" s="37">
        <v>23264</v>
      </c>
      <c r="G461" s="33" t="s">
        <v>141</v>
      </c>
    </row>
    <row r="462" spans="1:7" x14ac:dyDescent="0.25">
      <c r="A462" s="33" t="s">
        <v>42</v>
      </c>
      <c r="B462" s="33" t="s">
        <v>1132</v>
      </c>
      <c r="C462" s="465">
        <v>1.5</v>
      </c>
      <c r="D462" s="35" t="s">
        <v>125</v>
      </c>
      <c r="E462" s="35">
        <v>2001</v>
      </c>
      <c r="F462" s="37">
        <v>11839</v>
      </c>
      <c r="G462" s="33" t="s">
        <v>186</v>
      </c>
    </row>
    <row r="463" spans="1:7" x14ac:dyDescent="0.25">
      <c r="A463" s="33" t="s">
        <v>42</v>
      </c>
      <c r="B463" s="33" t="s">
        <v>1132</v>
      </c>
      <c r="C463" s="465">
        <v>1.5</v>
      </c>
      <c r="D463" s="35" t="s">
        <v>44</v>
      </c>
      <c r="E463" s="35">
        <v>2001</v>
      </c>
      <c r="F463" s="37">
        <v>15360</v>
      </c>
      <c r="G463" s="33" t="s">
        <v>186</v>
      </c>
    </row>
    <row r="464" spans="1:7" x14ac:dyDescent="0.25">
      <c r="A464" s="33" t="s">
        <v>42</v>
      </c>
      <c r="B464" s="33" t="s">
        <v>781</v>
      </c>
      <c r="C464" s="465">
        <v>1.5</v>
      </c>
      <c r="D464" s="35" t="s">
        <v>125</v>
      </c>
      <c r="E464" s="35">
        <v>2001</v>
      </c>
      <c r="F464" s="37">
        <v>20143</v>
      </c>
      <c r="G464" s="33" t="s">
        <v>141</v>
      </c>
    </row>
    <row r="465" spans="1:7" x14ac:dyDescent="0.25">
      <c r="A465" s="33" t="s">
        <v>42</v>
      </c>
      <c r="B465" s="33" t="s">
        <v>781</v>
      </c>
      <c r="C465" s="465">
        <v>1.5</v>
      </c>
      <c r="D465" s="35" t="s">
        <v>44</v>
      </c>
      <c r="E465" s="35">
        <v>2001</v>
      </c>
      <c r="F465" s="37">
        <v>22347</v>
      </c>
      <c r="G465" s="33" t="s">
        <v>141</v>
      </c>
    </row>
    <row r="466" spans="1:7" x14ac:dyDescent="0.25">
      <c r="A466" s="33" t="s">
        <v>42</v>
      </c>
      <c r="B466" s="33" t="s">
        <v>159</v>
      </c>
      <c r="C466" s="465">
        <v>2</v>
      </c>
      <c r="D466" s="35" t="s">
        <v>120</v>
      </c>
      <c r="E466" s="35">
        <v>2001</v>
      </c>
      <c r="F466" s="37">
        <v>26599</v>
      </c>
      <c r="G466" s="33" t="s">
        <v>160</v>
      </c>
    </row>
    <row r="467" spans="1:7" x14ac:dyDescent="0.25">
      <c r="A467" s="33" t="s">
        <v>42</v>
      </c>
      <c r="B467" s="33" t="s">
        <v>159</v>
      </c>
      <c r="C467" s="465">
        <v>2</v>
      </c>
      <c r="D467" s="35" t="s">
        <v>44</v>
      </c>
      <c r="E467" s="35">
        <v>2001</v>
      </c>
      <c r="F467" s="37">
        <v>30430</v>
      </c>
      <c r="G467" s="33" t="s">
        <v>160</v>
      </c>
    </row>
    <row r="468" spans="1:7" x14ac:dyDescent="0.25">
      <c r="A468" s="33" t="s">
        <v>42</v>
      </c>
      <c r="B468" s="33" t="s">
        <v>855</v>
      </c>
      <c r="C468" s="465" t="s">
        <v>414</v>
      </c>
      <c r="D468" s="35" t="s">
        <v>120</v>
      </c>
      <c r="E468" s="35">
        <v>2001</v>
      </c>
      <c r="F468" s="37">
        <v>26210</v>
      </c>
      <c r="G468" s="33" t="s">
        <v>160</v>
      </c>
    </row>
    <row r="469" spans="1:7" x14ac:dyDescent="0.25">
      <c r="A469" s="33" t="s">
        <v>42</v>
      </c>
      <c r="B469" s="33" t="s">
        <v>855</v>
      </c>
      <c r="C469" s="465" t="s">
        <v>414</v>
      </c>
      <c r="D469" s="35" t="s">
        <v>44</v>
      </c>
      <c r="E469" s="35">
        <v>2001</v>
      </c>
      <c r="F469" s="37">
        <v>31597</v>
      </c>
      <c r="G469" s="33" t="s">
        <v>160</v>
      </c>
    </row>
    <row r="470" spans="1:7" x14ac:dyDescent="0.25">
      <c r="A470" s="33" t="s">
        <v>42</v>
      </c>
      <c r="B470" s="33" t="s">
        <v>956</v>
      </c>
      <c r="C470" s="465">
        <v>1.3</v>
      </c>
      <c r="D470" s="35" t="s">
        <v>125</v>
      </c>
      <c r="E470" s="35">
        <v>2001</v>
      </c>
      <c r="F470" s="37">
        <v>12086</v>
      </c>
      <c r="G470" s="33" t="s">
        <v>141</v>
      </c>
    </row>
    <row r="471" spans="1:7" x14ac:dyDescent="0.25">
      <c r="A471" s="33" t="s">
        <v>42</v>
      </c>
      <c r="B471" s="33" t="s">
        <v>956</v>
      </c>
      <c r="C471" s="465">
        <v>1.5</v>
      </c>
      <c r="D471" s="35" t="s">
        <v>125</v>
      </c>
      <c r="E471" s="35">
        <v>2001</v>
      </c>
      <c r="F471" s="37">
        <v>15027</v>
      </c>
      <c r="G471" s="33" t="s">
        <v>141</v>
      </c>
    </row>
    <row r="472" spans="1:7" x14ac:dyDescent="0.25">
      <c r="A472" s="33" t="s">
        <v>42</v>
      </c>
      <c r="B472" s="33" t="s">
        <v>617</v>
      </c>
      <c r="C472" s="344" t="s">
        <v>3929</v>
      </c>
      <c r="D472" s="35" t="s">
        <v>44</v>
      </c>
      <c r="E472" s="35">
        <v>2001</v>
      </c>
      <c r="F472" s="45">
        <v>25375</v>
      </c>
      <c r="G472" s="33" t="s">
        <v>147</v>
      </c>
    </row>
    <row r="473" spans="1:7" x14ac:dyDescent="0.25">
      <c r="A473" s="33" t="s">
        <v>42</v>
      </c>
      <c r="B473" s="33" t="s">
        <v>618</v>
      </c>
      <c r="C473" s="344" t="s">
        <v>4191</v>
      </c>
      <c r="D473" s="35" t="s">
        <v>44</v>
      </c>
      <c r="E473" s="35">
        <v>2001</v>
      </c>
      <c r="F473" s="45">
        <v>26650</v>
      </c>
      <c r="G473" s="33" t="s">
        <v>147</v>
      </c>
    </row>
    <row r="474" spans="1:7" x14ac:dyDescent="0.25">
      <c r="A474" s="77" t="s">
        <v>42</v>
      </c>
      <c r="B474" s="80" t="s">
        <v>3068</v>
      </c>
      <c r="C474" s="345" t="s">
        <v>134</v>
      </c>
      <c r="D474" s="236" t="s">
        <v>125</v>
      </c>
      <c r="E474" s="236" t="s">
        <v>1067</v>
      </c>
      <c r="F474" s="163">
        <v>11526</v>
      </c>
      <c r="G474" s="77" t="s">
        <v>3067</v>
      </c>
    </row>
    <row r="475" spans="1:7" x14ac:dyDescent="0.25">
      <c r="A475" s="77" t="s">
        <v>42</v>
      </c>
      <c r="B475" s="80" t="s">
        <v>3068</v>
      </c>
      <c r="C475" s="345">
        <v>1.5</v>
      </c>
      <c r="D475" s="236" t="s">
        <v>44</v>
      </c>
      <c r="E475" s="236" t="s">
        <v>1067</v>
      </c>
      <c r="F475" s="163">
        <v>13747</v>
      </c>
      <c r="G475" s="77" t="s">
        <v>3067</v>
      </c>
    </row>
    <row r="476" spans="1:7" x14ac:dyDescent="0.25">
      <c r="A476" s="77" t="s">
        <v>42</v>
      </c>
      <c r="B476" s="80" t="s">
        <v>3068</v>
      </c>
      <c r="C476" s="345" t="s">
        <v>238</v>
      </c>
      <c r="D476" s="236" t="s">
        <v>125</v>
      </c>
      <c r="E476" s="236" t="s">
        <v>1067</v>
      </c>
      <c r="F476" s="163">
        <v>14303</v>
      </c>
      <c r="G476" s="77" t="s">
        <v>3067</v>
      </c>
    </row>
    <row r="477" spans="1:7" x14ac:dyDescent="0.25">
      <c r="A477" s="77" t="s">
        <v>42</v>
      </c>
      <c r="B477" s="80" t="s">
        <v>3068</v>
      </c>
      <c r="C477" s="345" t="s">
        <v>293</v>
      </c>
      <c r="D477" s="236" t="s">
        <v>44</v>
      </c>
      <c r="E477" s="236" t="s">
        <v>1067</v>
      </c>
      <c r="F477" s="163">
        <v>16524</v>
      </c>
      <c r="G477" s="77" t="s">
        <v>3067</v>
      </c>
    </row>
    <row r="478" spans="1:7" x14ac:dyDescent="0.25">
      <c r="A478" s="77" t="s">
        <v>42</v>
      </c>
      <c r="B478" s="77" t="s">
        <v>782</v>
      </c>
      <c r="C478" s="461" t="s">
        <v>293</v>
      </c>
      <c r="D478" s="78" t="s">
        <v>110</v>
      </c>
      <c r="E478" s="78">
        <v>2001</v>
      </c>
      <c r="F478" s="163">
        <v>16875</v>
      </c>
      <c r="G478" s="77" t="s">
        <v>141</v>
      </c>
    </row>
    <row r="479" spans="1:7" x14ac:dyDescent="0.25">
      <c r="A479" s="77" t="s">
        <v>42</v>
      </c>
      <c r="B479" s="77" t="s">
        <v>782</v>
      </c>
      <c r="C479" s="461" t="s">
        <v>293</v>
      </c>
      <c r="D479" s="78" t="s">
        <v>110</v>
      </c>
      <c r="E479" s="78">
        <v>2001</v>
      </c>
      <c r="F479" s="163">
        <v>17060</v>
      </c>
      <c r="G479" s="77" t="s">
        <v>147</v>
      </c>
    </row>
    <row r="480" spans="1:7" s="319" customFormat="1" x14ac:dyDescent="0.25">
      <c r="A480" s="77" t="s">
        <v>42</v>
      </c>
      <c r="B480" s="77" t="s">
        <v>782</v>
      </c>
      <c r="C480" s="461">
        <v>2</v>
      </c>
      <c r="D480" s="78" t="s">
        <v>110</v>
      </c>
      <c r="E480" s="78">
        <v>2001</v>
      </c>
      <c r="F480" s="163">
        <v>17150</v>
      </c>
      <c r="G480" s="77" t="s">
        <v>141</v>
      </c>
    </row>
    <row r="481" spans="1:7" s="319" customFormat="1" x14ac:dyDescent="0.25">
      <c r="A481" s="77" t="s">
        <v>42</v>
      </c>
      <c r="B481" s="77" t="s">
        <v>782</v>
      </c>
      <c r="C481" s="461">
        <v>2</v>
      </c>
      <c r="D481" s="78" t="s">
        <v>110</v>
      </c>
      <c r="E481" s="78">
        <v>2001</v>
      </c>
      <c r="F481" s="163">
        <v>17260</v>
      </c>
      <c r="G481" s="77" t="s">
        <v>147</v>
      </c>
    </row>
    <row r="482" spans="1:7" s="319" customFormat="1" x14ac:dyDescent="0.25">
      <c r="A482" s="33" t="s">
        <v>42</v>
      </c>
      <c r="B482" s="33" t="s">
        <v>1122</v>
      </c>
      <c r="C482" s="466" t="s">
        <v>331</v>
      </c>
      <c r="D482" s="35" t="s">
        <v>110</v>
      </c>
      <c r="E482" s="35">
        <v>2001</v>
      </c>
      <c r="F482" s="45">
        <v>18175</v>
      </c>
      <c r="G482" s="33" t="s">
        <v>147</v>
      </c>
    </row>
    <row r="483" spans="1:7" s="319" customFormat="1" x14ac:dyDescent="0.25">
      <c r="A483" s="33" t="s">
        <v>42</v>
      </c>
      <c r="B483" s="33" t="s">
        <v>362</v>
      </c>
      <c r="C483" s="344">
        <v>4</v>
      </c>
      <c r="D483" s="35" t="s">
        <v>43</v>
      </c>
      <c r="E483" s="35">
        <v>2001</v>
      </c>
      <c r="F483" s="45">
        <v>58876.666666666701</v>
      </c>
      <c r="G483" s="33" t="s">
        <v>363</v>
      </c>
    </row>
    <row r="484" spans="1:7" s="319" customFormat="1" x14ac:dyDescent="0.25">
      <c r="A484" s="33" t="s">
        <v>42</v>
      </c>
      <c r="B484" s="33" t="s">
        <v>362</v>
      </c>
      <c r="C484" s="344">
        <v>4</v>
      </c>
      <c r="D484" s="35" t="s">
        <v>43</v>
      </c>
      <c r="E484" s="35">
        <v>2001</v>
      </c>
      <c r="F484" s="45">
        <v>57673.333333333299</v>
      </c>
      <c r="G484" s="33" t="s">
        <v>364</v>
      </c>
    </row>
    <row r="485" spans="1:7" s="319" customFormat="1" x14ac:dyDescent="0.25">
      <c r="A485" s="33" t="s">
        <v>42</v>
      </c>
      <c r="B485" s="33" t="s">
        <v>362</v>
      </c>
      <c r="C485" s="344">
        <v>4.2</v>
      </c>
      <c r="D485" s="35" t="s">
        <v>43</v>
      </c>
      <c r="E485" s="35">
        <v>2001</v>
      </c>
      <c r="F485" s="45">
        <v>69630</v>
      </c>
      <c r="G485" s="33" t="s">
        <v>363</v>
      </c>
    </row>
    <row r="486" spans="1:7" s="319" customFormat="1" x14ac:dyDescent="0.25">
      <c r="A486" s="33" t="s">
        <v>42</v>
      </c>
      <c r="B486" s="33" t="s">
        <v>362</v>
      </c>
      <c r="C486" s="344">
        <v>4.2</v>
      </c>
      <c r="D486" s="35" t="s">
        <v>43</v>
      </c>
      <c r="E486" s="35">
        <v>2001</v>
      </c>
      <c r="F486" s="45">
        <v>64210</v>
      </c>
      <c r="G486" s="33" t="s">
        <v>364</v>
      </c>
    </row>
    <row r="487" spans="1:7" s="319" customFormat="1" x14ac:dyDescent="0.25">
      <c r="A487" s="77" t="s">
        <v>42</v>
      </c>
      <c r="B487" s="77" t="s">
        <v>1183</v>
      </c>
      <c r="C487" s="345" t="s">
        <v>4468</v>
      </c>
      <c r="D487" s="78" t="s">
        <v>6546</v>
      </c>
      <c r="E487" s="77">
        <v>2001</v>
      </c>
      <c r="F487" s="87">
        <v>11200</v>
      </c>
      <c r="G487" s="77" t="s">
        <v>4464</v>
      </c>
    </row>
    <row r="488" spans="1:7" s="319" customFormat="1" x14ac:dyDescent="0.25">
      <c r="A488" s="77" t="s">
        <v>42</v>
      </c>
      <c r="B488" s="77" t="s">
        <v>1183</v>
      </c>
      <c r="C488" s="345" t="s">
        <v>4567</v>
      </c>
      <c r="D488" s="78" t="s">
        <v>125</v>
      </c>
      <c r="E488" s="77">
        <v>2001</v>
      </c>
      <c r="F488" s="87">
        <f>(F487+F489)/2</f>
        <v>11630.5</v>
      </c>
      <c r="G488" s="77" t="s">
        <v>2974</v>
      </c>
    </row>
    <row r="489" spans="1:7" s="319" customFormat="1" x14ac:dyDescent="0.25">
      <c r="A489" s="77" t="s">
        <v>42</v>
      </c>
      <c r="B489" s="77" t="s">
        <v>1183</v>
      </c>
      <c r="C489" s="345" t="s">
        <v>4471</v>
      </c>
      <c r="D489" s="78" t="s">
        <v>6546</v>
      </c>
      <c r="E489" s="77">
        <v>2001</v>
      </c>
      <c r="F489" s="87">
        <v>12061</v>
      </c>
      <c r="G489" s="77" t="s">
        <v>4464</v>
      </c>
    </row>
    <row r="490" spans="1:7" s="319" customFormat="1" x14ac:dyDescent="0.25">
      <c r="A490" s="77" t="s">
        <v>42</v>
      </c>
      <c r="B490" s="77" t="s">
        <v>1183</v>
      </c>
      <c r="C490" s="345" t="s">
        <v>4477</v>
      </c>
      <c r="D490" s="78" t="s">
        <v>110</v>
      </c>
      <c r="E490" s="77">
        <v>2001</v>
      </c>
      <c r="F490" s="87">
        <v>12600</v>
      </c>
      <c r="G490" s="77" t="s">
        <v>4460</v>
      </c>
    </row>
    <row r="491" spans="1:7" s="319" customFormat="1" x14ac:dyDescent="0.25">
      <c r="A491" s="77" t="s">
        <v>42</v>
      </c>
      <c r="B491" s="77" t="s">
        <v>1183</v>
      </c>
      <c r="C491" s="345" t="s">
        <v>4472</v>
      </c>
      <c r="D491" s="78" t="s">
        <v>110</v>
      </c>
      <c r="E491" s="77">
        <v>2001</v>
      </c>
      <c r="F491" s="87">
        <v>13221</v>
      </c>
      <c r="G491" s="77" t="s">
        <v>1960</v>
      </c>
    </row>
    <row r="492" spans="1:7" s="319" customFormat="1" x14ac:dyDescent="0.25">
      <c r="A492" s="77" t="s">
        <v>42</v>
      </c>
      <c r="B492" s="77" t="s">
        <v>1183</v>
      </c>
      <c r="C492" s="345" t="s">
        <v>4469</v>
      </c>
      <c r="D492" s="78" t="s">
        <v>110</v>
      </c>
      <c r="E492" s="77">
        <v>2001</v>
      </c>
      <c r="F492" s="87">
        <v>14800</v>
      </c>
      <c r="G492" s="77" t="s">
        <v>1960</v>
      </c>
    </row>
    <row r="493" spans="1:7" s="319" customFormat="1" x14ac:dyDescent="0.25">
      <c r="A493" s="77" t="s">
        <v>42</v>
      </c>
      <c r="B493" s="77" t="s">
        <v>1183</v>
      </c>
      <c r="C493" s="461">
        <v>1.4</v>
      </c>
      <c r="D493" s="78" t="s">
        <v>125</v>
      </c>
      <c r="E493" s="78">
        <v>2001</v>
      </c>
      <c r="F493" s="299">
        <v>14250</v>
      </c>
      <c r="G493" s="33" t="s">
        <v>1443</v>
      </c>
    </row>
    <row r="494" spans="1:7" s="319" customFormat="1" x14ac:dyDescent="0.25">
      <c r="A494" s="77" t="s">
        <v>3926</v>
      </c>
      <c r="B494" s="77" t="s">
        <v>1183</v>
      </c>
      <c r="C494" s="345" t="s">
        <v>3892</v>
      </c>
      <c r="D494" s="78" t="s">
        <v>43</v>
      </c>
      <c r="E494" s="77">
        <v>2001</v>
      </c>
      <c r="F494" s="87">
        <v>10750</v>
      </c>
      <c r="G494" s="77" t="s">
        <v>6159</v>
      </c>
    </row>
    <row r="495" spans="1:7" x14ac:dyDescent="0.25">
      <c r="A495" s="33" t="s">
        <v>42</v>
      </c>
      <c r="B495" s="33" t="s">
        <v>1113</v>
      </c>
      <c r="C495" s="344" t="s">
        <v>1117</v>
      </c>
      <c r="D495" s="35" t="s">
        <v>110</v>
      </c>
      <c r="E495" s="35">
        <v>2001</v>
      </c>
      <c r="F495" s="45">
        <v>15220</v>
      </c>
      <c r="G495" s="33" t="s">
        <v>3064</v>
      </c>
    </row>
    <row r="496" spans="1:7" x14ac:dyDescent="0.25">
      <c r="A496" s="33" t="s">
        <v>42</v>
      </c>
      <c r="B496" s="33" t="s">
        <v>1113</v>
      </c>
      <c r="C496" s="344" t="s">
        <v>1116</v>
      </c>
      <c r="D496" s="35" t="s">
        <v>110</v>
      </c>
      <c r="E496" s="35">
        <v>2001</v>
      </c>
      <c r="F496" s="45">
        <v>16920</v>
      </c>
      <c r="G496" s="33" t="s">
        <v>3064</v>
      </c>
    </row>
    <row r="497" spans="1:7" x14ac:dyDescent="0.25">
      <c r="A497" s="33" t="s">
        <v>42</v>
      </c>
      <c r="B497" s="33" t="s">
        <v>1113</v>
      </c>
      <c r="C497" s="344" t="s">
        <v>1115</v>
      </c>
      <c r="D497" s="35" t="s">
        <v>110</v>
      </c>
      <c r="E497" s="35">
        <v>2001</v>
      </c>
      <c r="F497" s="45">
        <v>17420</v>
      </c>
      <c r="G497" s="33" t="s">
        <v>3064</v>
      </c>
    </row>
    <row r="498" spans="1:7" x14ac:dyDescent="0.25">
      <c r="A498" s="33" t="s">
        <v>42</v>
      </c>
      <c r="B498" s="33" t="s">
        <v>1113</v>
      </c>
      <c r="C498" s="344" t="s">
        <v>281</v>
      </c>
      <c r="D498" s="35" t="s">
        <v>110</v>
      </c>
      <c r="E498" s="35">
        <v>2001</v>
      </c>
      <c r="F498" s="45">
        <v>18300</v>
      </c>
      <c r="G498" s="33" t="s">
        <v>3064</v>
      </c>
    </row>
    <row r="499" spans="1:7" x14ac:dyDescent="0.25">
      <c r="A499" s="33" t="s">
        <v>42</v>
      </c>
      <c r="B499" s="33" t="s">
        <v>1113</v>
      </c>
      <c r="C499" s="344" t="s">
        <v>1117</v>
      </c>
      <c r="D499" s="35" t="s">
        <v>110</v>
      </c>
      <c r="E499" s="35">
        <v>2001</v>
      </c>
      <c r="F499" s="45">
        <v>16220</v>
      </c>
      <c r="G499" s="33" t="s">
        <v>1114</v>
      </c>
    </row>
    <row r="500" spans="1:7" x14ac:dyDescent="0.25">
      <c r="A500" s="33" t="s">
        <v>42</v>
      </c>
      <c r="B500" s="33" t="s">
        <v>1113</v>
      </c>
      <c r="C500" s="344" t="s">
        <v>1116</v>
      </c>
      <c r="D500" s="35" t="s">
        <v>110</v>
      </c>
      <c r="E500" s="35">
        <v>2001</v>
      </c>
      <c r="F500" s="45">
        <v>16920</v>
      </c>
      <c r="G500" s="33" t="s">
        <v>1114</v>
      </c>
    </row>
    <row r="501" spans="1:7" x14ac:dyDescent="0.25">
      <c r="A501" s="33" t="s">
        <v>42</v>
      </c>
      <c r="B501" s="33" t="s">
        <v>1113</v>
      </c>
      <c r="C501" s="344" t="s">
        <v>1115</v>
      </c>
      <c r="D501" s="35" t="s">
        <v>110</v>
      </c>
      <c r="E501" s="35">
        <v>2001</v>
      </c>
      <c r="F501" s="45">
        <v>17420</v>
      </c>
      <c r="G501" s="33" t="s">
        <v>1114</v>
      </c>
    </row>
    <row r="502" spans="1:7" x14ac:dyDescent="0.25">
      <c r="A502" s="33" t="s">
        <v>42</v>
      </c>
      <c r="B502" s="33" t="s">
        <v>1113</v>
      </c>
      <c r="C502" s="344" t="s">
        <v>281</v>
      </c>
      <c r="D502" s="35" t="s">
        <v>110</v>
      </c>
      <c r="E502" s="35">
        <v>2001</v>
      </c>
      <c r="F502" s="45">
        <v>18300</v>
      </c>
      <c r="G502" s="33" t="s">
        <v>1114</v>
      </c>
    </row>
    <row r="503" spans="1:7" x14ac:dyDescent="0.25">
      <c r="A503" s="77" t="s">
        <v>42</v>
      </c>
      <c r="B503" s="61" t="s">
        <v>2946</v>
      </c>
      <c r="C503" s="345" t="s">
        <v>6547</v>
      </c>
      <c r="D503" s="78" t="s">
        <v>43</v>
      </c>
      <c r="E503" s="236" t="s">
        <v>1067</v>
      </c>
      <c r="F503" s="163">
        <v>39651</v>
      </c>
      <c r="G503" s="77" t="s">
        <v>2947</v>
      </c>
    </row>
    <row r="504" spans="1:7" x14ac:dyDescent="0.25">
      <c r="A504" s="77" t="s">
        <v>42</v>
      </c>
      <c r="B504" s="61" t="s">
        <v>2946</v>
      </c>
      <c r="C504" s="345" t="s">
        <v>6547</v>
      </c>
      <c r="D504" s="78" t="s">
        <v>43</v>
      </c>
      <c r="E504" s="236" t="s">
        <v>1067</v>
      </c>
      <c r="F504" s="163">
        <v>40663</v>
      </c>
      <c r="G504" s="77" t="s">
        <v>2943</v>
      </c>
    </row>
    <row r="505" spans="1:7" x14ac:dyDescent="0.25">
      <c r="A505" s="33" t="s">
        <v>42</v>
      </c>
      <c r="B505" s="33" t="s">
        <v>1055</v>
      </c>
      <c r="C505" s="344">
        <v>1.5</v>
      </c>
      <c r="D505" s="35" t="s">
        <v>110</v>
      </c>
      <c r="E505" s="35">
        <v>2001</v>
      </c>
      <c r="F505" s="45">
        <v>11550</v>
      </c>
      <c r="G505" s="33" t="s">
        <v>421</v>
      </c>
    </row>
    <row r="506" spans="1:7" x14ac:dyDescent="0.25">
      <c r="A506" s="222" t="s">
        <v>3926</v>
      </c>
      <c r="B506" s="222" t="s">
        <v>1055</v>
      </c>
      <c r="C506" s="467" t="s">
        <v>5111</v>
      </c>
      <c r="D506" s="223" t="s">
        <v>110</v>
      </c>
      <c r="E506" s="223">
        <v>2001</v>
      </c>
      <c r="F506" s="308">
        <v>10086</v>
      </c>
      <c r="G506" s="328" t="s">
        <v>960</v>
      </c>
    </row>
    <row r="507" spans="1:7" x14ac:dyDescent="0.25">
      <c r="A507" s="222" t="s">
        <v>3926</v>
      </c>
      <c r="B507" s="222" t="s">
        <v>1055</v>
      </c>
      <c r="C507" s="467" t="s">
        <v>5111</v>
      </c>
      <c r="D507" s="223" t="s">
        <v>110</v>
      </c>
      <c r="E507" s="223">
        <v>2001</v>
      </c>
      <c r="F507" s="308">
        <v>10525</v>
      </c>
      <c r="G507" s="328" t="s">
        <v>135</v>
      </c>
    </row>
    <row r="508" spans="1:7" x14ac:dyDescent="0.25">
      <c r="A508" s="33" t="s">
        <v>42</v>
      </c>
      <c r="B508" s="33" t="s">
        <v>1110</v>
      </c>
      <c r="C508" s="344">
        <v>2.4</v>
      </c>
      <c r="D508" s="35" t="s">
        <v>110</v>
      </c>
      <c r="E508" s="35">
        <v>2001</v>
      </c>
      <c r="F508" s="45">
        <v>24495</v>
      </c>
      <c r="G508" s="33" t="s">
        <v>1111</v>
      </c>
    </row>
    <row r="509" spans="1:7" x14ac:dyDescent="0.25">
      <c r="A509" s="33" t="s">
        <v>42</v>
      </c>
      <c r="B509" s="33" t="s">
        <v>1110</v>
      </c>
      <c r="C509" s="344" t="s">
        <v>1112</v>
      </c>
      <c r="D509" s="35" t="s">
        <v>426</v>
      </c>
      <c r="E509" s="35">
        <v>2001</v>
      </c>
      <c r="F509" s="45">
        <v>26995</v>
      </c>
      <c r="G509" s="33" t="s">
        <v>1111</v>
      </c>
    </row>
    <row r="510" spans="1:7" x14ac:dyDescent="0.25">
      <c r="A510" s="33" t="s">
        <v>42</v>
      </c>
      <c r="B510" s="33" t="s">
        <v>1110</v>
      </c>
      <c r="C510" s="344" t="s">
        <v>6542</v>
      </c>
      <c r="D510" s="35" t="s">
        <v>110</v>
      </c>
      <c r="E510" s="35">
        <v>2001</v>
      </c>
      <c r="F510" s="45">
        <v>29995</v>
      </c>
      <c r="G510" s="33" t="s">
        <v>1111</v>
      </c>
    </row>
    <row r="511" spans="1:7" x14ac:dyDescent="0.25">
      <c r="A511" s="33" t="s">
        <v>42</v>
      </c>
      <c r="B511" s="33" t="s">
        <v>1110</v>
      </c>
      <c r="C511" s="344">
        <v>3</v>
      </c>
      <c r="D511" s="35" t="s">
        <v>44</v>
      </c>
      <c r="E511" s="35">
        <v>2001</v>
      </c>
      <c r="F511" s="45">
        <v>32495</v>
      </c>
      <c r="G511" s="33" t="s">
        <v>1111</v>
      </c>
    </row>
    <row r="512" spans="1:7" x14ac:dyDescent="0.25">
      <c r="A512" s="77" t="s">
        <v>42</v>
      </c>
      <c r="B512" s="77" t="s">
        <v>4564</v>
      </c>
      <c r="C512" s="345" t="s">
        <v>2121</v>
      </c>
      <c r="D512" s="78" t="s">
        <v>438</v>
      </c>
      <c r="E512" s="77">
        <v>2001</v>
      </c>
      <c r="F512" s="87">
        <v>14330</v>
      </c>
      <c r="G512" s="77" t="s">
        <v>4576</v>
      </c>
    </row>
    <row r="513" spans="1:7" x14ac:dyDescent="0.25">
      <c r="A513" s="77" t="s">
        <v>42</v>
      </c>
      <c r="B513" s="77" t="s">
        <v>4564</v>
      </c>
      <c r="C513" s="345" t="s">
        <v>3751</v>
      </c>
      <c r="D513" s="78" t="s">
        <v>43</v>
      </c>
      <c r="E513" s="77">
        <v>2001</v>
      </c>
      <c r="F513" s="87">
        <v>14832</v>
      </c>
      <c r="G513" s="77" t="s">
        <v>4576</v>
      </c>
    </row>
    <row r="514" spans="1:7" x14ac:dyDescent="0.25">
      <c r="A514" s="77" t="s">
        <v>42</v>
      </c>
      <c r="B514" s="77" t="s">
        <v>4564</v>
      </c>
      <c r="C514" s="345" t="s">
        <v>3751</v>
      </c>
      <c r="D514" s="78" t="s">
        <v>44</v>
      </c>
      <c r="E514" s="77">
        <v>2001</v>
      </c>
      <c r="F514" s="87">
        <v>15412</v>
      </c>
      <c r="G514" s="77" t="s">
        <v>4576</v>
      </c>
    </row>
    <row r="515" spans="1:7" x14ac:dyDescent="0.25">
      <c r="A515" s="77" t="s">
        <v>42</v>
      </c>
      <c r="B515" s="77" t="s">
        <v>4564</v>
      </c>
      <c r="C515" s="345" t="s">
        <v>1991</v>
      </c>
      <c r="D515" s="78" t="s">
        <v>43</v>
      </c>
      <c r="E515" s="77">
        <v>2001</v>
      </c>
      <c r="F515" s="87">
        <v>15656</v>
      </c>
      <c r="G515" s="77" t="s">
        <v>4576</v>
      </c>
    </row>
    <row r="516" spans="1:7" x14ac:dyDescent="0.25">
      <c r="A516" s="77" t="s">
        <v>42</v>
      </c>
      <c r="B516" s="77" t="s">
        <v>4564</v>
      </c>
      <c r="C516" s="345" t="s">
        <v>1991</v>
      </c>
      <c r="D516" s="78" t="s">
        <v>44</v>
      </c>
      <c r="E516" s="77">
        <v>2001</v>
      </c>
      <c r="F516" s="87">
        <v>16059</v>
      </c>
      <c r="G516" s="77" t="s">
        <v>4576</v>
      </c>
    </row>
    <row r="517" spans="1:7" x14ac:dyDescent="0.25">
      <c r="A517" s="77" t="s">
        <v>42</v>
      </c>
      <c r="B517" s="77" t="s">
        <v>4564</v>
      </c>
      <c r="C517" s="345" t="s">
        <v>1986</v>
      </c>
      <c r="D517" s="78" t="s">
        <v>43</v>
      </c>
      <c r="E517" s="77">
        <v>2001</v>
      </c>
      <c r="F517" s="87">
        <v>17093</v>
      </c>
      <c r="G517" s="77" t="s">
        <v>4576</v>
      </c>
    </row>
    <row r="518" spans="1:7" x14ac:dyDescent="0.25">
      <c r="A518" s="77" t="s">
        <v>42</v>
      </c>
      <c r="B518" s="77" t="s">
        <v>4564</v>
      </c>
      <c r="C518" s="345" t="s">
        <v>1986</v>
      </c>
      <c r="D518" s="78" t="s">
        <v>44</v>
      </c>
      <c r="E518" s="77">
        <v>2001</v>
      </c>
      <c r="F518" s="87">
        <v>17596</v>
      </c>
      <c r="G518" s="77" t="s">
        <v>4576</v>
      </c>
    </row>
    <row r="519" spans="1:7" x14ac:dyDescent="0.25">
      <c r="A519" s="77" t="s">
        <v>42</v>
      </c>
      <c r="B519" s="77" t="s">
        <v>4564</v>
      </c>
      <c r="C519" s="345" t="s">
        <v>2121</v>
      </c>
      <c r="D519" s="78" t="s">
        <v>44</v>
      </c>
      <c r="E519" s="77">
        <v>2001</v>
      </c>
      <c r="F519" s="87">
        <v>18106</v>
      </c>
      <c r="G519" s="77" t="s">
        <v>4565</v>
      </c>
    </row>
    <row r="520" spans="1:7" x14ac:dyDescent="0.25">
      <c r="A520" s="77" t="s">
        <v>42</v>
      </c>
      <c r="B520" s="77" t="s">
        <v>4564</v>
      </c>
      <c r="C520" s="345" t="s">
        <v>2121</v>
      </c>
      <c r="D520" s="78" t="s">
        <v>43</v>
      </c>
      <c r="E520" s="77">
        <v>2001</v>
      </c>
      <c r="F520" s="87">
        <v>17720</v>
      </c>
      <c r="G520" s="77" t="s">
        <v>4565</v>
      </c>
    </row>
    <row r="521" spans="1:7" x14ac:dyDescent="0.25">
      <c r="A521" s="77" t="s">
        <v>42</v>
      </c>
      <c r="B521" s="77" t="s">
        <v>4564</v>
      </c>
      <c r="C521" s="345" t="s">
        <v>3751</v>
      </c>
      <c r="D521" s="78" t="s">
        <v>44</v>
      </c>
      <c r="E521" s="77">
        <v>2001</v>
      </c>
      <c r="F521" s="87">
        <v>22234</v>
      </c>
      <c r="G521" s="77" t="s">
        <v>4565</v>
      </c>
    </row>
    <row r="522" spans="1:7" x14ac:dyDescent="0.25">
      <c r="A522" s="77" t="s">
        <v>42</v>
      </c>
      <c r="B522" s="77" t="s">
        <v>4564</v>
      </c>
      <c r="C522" s="345" t="s">
        <v>3751</v>
      </c>
      <c r="D522" s="78" t="s">
        <v>43</v>
      </c>
      <c r="E522" s="77">
        <v>2001</v>
      </c>
      <c r="F522" s="87">
        <v>21834</v>
      </c>
      <c r="G522" s="77" t="s">
        <v>4565</v>
      </c>
    </row>
    <row r="523" spans="1:7" x14ac:dyDescent="0.25">
      <c r="A523" s="77" t="s">
        <v>42</v>
      </c>
      <c r="B523" s="77" t="s">
        <v>4564</v>
      </c>
      <c r="C523" s="345" t="s">
        <v>1991</v>
      </c>
      <c r="D523" s="78" t="s">
        <v>44</v>
      </c>
      <c r="E523" s="77">
        <v>2001</v>
      </c>
      <c r="F523" s="87">
        <v>21848</v>
      </c>
      <c r="G523" s="77" t="s">
        <v>4565</v>
      </c>
    </row>
    <row r="524" spans="1:7" x14ac:dyDescent="0.25">
      <c r="A524" s="77" t="s">
        <v>42</v>
      </c>
      <c r="B524" s="77" t="s">
        <v>4564</v>
      </c>
      <c r="C524" s="345" t="s">
        <v>1991</v>
      </c>
      <c r="D524" s="78" t="s">
        <v>43</v>
      </c>
      <c r="E524" s="77">
        <v>2001</v>
      </c>
      <c r="F524" s="87">
        <v>21448</v>
      </c>
      <c r="G524" s="77" t="s">
        <v>4565</v>
      </c>
    </row>
    <row r="525" spans="1:7" x14ac:dyDescent="0.25">
      <c r="A525" s="77" t="s">
        <v>42</v>
      </c>
      <c r="B525" s="77" t="s">
        <v>4564</v>
      </c>
      <c r="C525" s="345" t="s">
        <v>1986</v>
      </c>
      <c r="D525" s="78" t="s">
        <v>44</v>
      </c>
      <c r="E525" s="77">
        <v>2001</v>
      </c>
      <c r="F525" s="87">
        <v>23055</v>
      </c>
      <c r="G525" s="77" t="s">
        <v>4565</v>
      </c>
    </row>
    <row r="526" spans="1:7" x14ac:dyDescent="0.25">
      <c r="A526" s="77" t="s">
        <v>42</v>
      </c>
      <c r="B526" s="77" t="s">
        <v>4564</v>
      </c>
      <c r="C526" s="345" t="s">
        <v>1986</v>
      </c>
      <c r="D526" s="78" t="s">
        <v>43</v>
      </c>
      <c r="E526" s="77">
        <v>2001</v>
      </c>
      <c r="F526" s="87">
        <v>22655</v>
      </c>
      <c r="G526" s="77" t="s">
        <v>4565</v>
      </c>
    </row>
    <row r="527" spans="1:7" x14ac:dyDescent="0.25">
      <c r="A527" s="77" t="s">
        <v>42</v>
      </c>
      <c r="B527" s="77" t="s">
        <v>4564</v>
      </c>
      <c r="C527" s="345" t="s">
        <v>4566</v>
      </c>
      <c r="D527" s="78" t="s">
        <v>44</v>
      </c>
      <c r="E527" s="77">
        <v>2001</v>
      </c>
      <c r="F527" s="87">
        <v>23455</v>
      </c>
      <c r="G527" s="77" t="s">
        <v>4565</v>
      </c>
    </row>
    <row r="528" spans="1:7" x14ac:dyDescent="0.25">
      <c r="A528" s="77" t="s">
        <v>42</v>
      </c>
      <c r="B528" s="77" t="s">
        <v>4564</v>
      </c>
      <c r="C528" s="345" t="s">
        <v>1987</v>
      </c>
      <c r="D528" s="78" t="s">
        <v>44</v>
      </c>
      <c r="E528" s="77">
        <v>2001</v>
      </c>
      <c r="F528" s="87">
        <v>24000</v>
      </c>
      <c r="G528" s="77" t="s">
        <v>4565</v>
      </c>
    </row>
    <row r="529" spans="1:7" x14ac:dyDescent="0.25">
      <c r="A529" s="33" t="s">
        <v>42</v>
      </c>
      <c r="B529" s="33" t="s">
        <v>231</v>
      </c>
      <c r="C529" s="344" t="s">
        <v>290</v>
      </c>
      <c r="D529" s="35" t="s">
        <v>44</v>
      </c>
      <c r="E529" s="35">
        <v>2001</v>
      </c>
      <c r="F529" s="45">
        <v>51693</v>
      </c>
      <c r="G529" s="33" t="s">
        <v>147</v>
      </c>
    </row>
    <row r="530" spans="1:7" x14ac:dyDescent="0.25">
      <c r="A530" s="33" t="s">
        <v>42</v>
      </c>
      <c r="B530" s="33" t="s">
        <v>231</v>
      </c>
      <c r="C530" s="344" t="s">
        <v>859</v>
      </c>
      <c r="D530" s="35" t="s">
        <v>44</v>
      </c>
      <c r="E530" s="35">
        <v>2001</v>
      </c>
      <c r="F530" s="45">
        <v>50402</v>
      </c>
      <c r="G530" s="33" t="s">
        <v>147</v>
      </c>
    </row>
    <row r="531" spans="1:7" x14ac:dyDescent="0.25">
      <c r="A531" s="33" t="s">
        <v>42</v>
      </c>
      <c r="B531" s="33" t="s">
        <v>231</v>
      </c>
      <c r="C531" s="344" t="s">
        <v>6536</v>
      </c>
      <c r="D531" s="35" t="s">
        <v>44</v>
      </c>
      <c r="E531" s="35">
        <v>2001</v>
      </c>
      <c r="F531" s="45">
        <v>38797.81420765027</v>
      </c>
      <c r="G531" s="33" t="s">
        <v>147</v>
      </c>
    </row>
    <row r="532" spans="1:7" s="122" customFormat="1" x14ac:dyDescent="0.25">
      <c r="A532" s="33" t="s">
        <v>42</v>
      </c>
      <c r="B532" s="33" t="s">
        <v>231</v>
      </c>
      <c r="C532" s="344" t="s">
        <v>194</v>
      </c>
      <c r="D532" s="35" t="s">
        <v>44</v>
      </c>
      <c r="E532" s="35">
        <v>2001</v>
      </c>
      <c r="F532" s="45">
        <v>49456</v>
      </c>
      <c r="G532" s="33" t="s">
        <v>147</v>
      </c>
    </row>
    <row r="533" spans="1:7" s="122" customFormat="1" x14ac:dyDescent="0.25">
      <c r="A533" s="33" t="s">
        <v>42</v>
      </c>
      <c r="B533" s="33" t="s">
        <v>231</v>
      </c>
      <c r="C533" s="344">
        <v>4.5</v>
      </c>
      <c r="D533" s="35" t="s">
        <v>44</v>
      </c>
      <c r="E533" s="35">
        <v>2001</v>
      </c>
      <c r="F533" s="45">
        <v>38251.366120218576</v>
      </c>
      <c r="G533" s="33" t="s">
        <v>147</v>
      </c>
    </row>
    <row r="534" spans="1:7" s="122" customFormat="1" x14ac:dyDescent="0.25">
      <c r="A534" s="33" t="s">
        <v>42</v>
      </c>
      <c r="B534" s="33" t="s">
        <v>231</v>
      </c>
      <c r="C534" s="344">
        <v>4.7</v>
      </c>
      <c r="D534" s="35" t="s">
        <v>44</v>
      </c>
      <c r="E534" s="35">
        <v>2001</v>
      </c>
      <c r="F534" s="45">
        <v>38524.590163934423</v>
      </c>
      <c r="G534" s="33" t="s">
        <v>147</v>
      </c>
    </row>
    <row r="535" spans="1:7" s="122" customFormat="1" x14ac:dyDescent="0.25">
      <c r="A535" s="33" t="s">
        <v>42</v>
      </c>
      <c r="B535" s="33" t="s">
        <v>231</v>
      </c>
      <c r="C535" s="344" t="s">
        <v>860</v>
      </c>
      <c r="D535" s="35" t="s">
        <v>44</v>
      </c>
      <c r="E535" s="35">
        <v>2001</v>
      </c>
      <c r="F535" s="45">
        <v>47223</v>
      </c>
      <c r="G535" s="33" t="s">
        <v>147</v>
      </c>
    </row>
    <row r="536" spans="1:7" s="122" customFormat="1" x14ac:dyDescent="0.25">
      <c r="A536" s="453" t="s">
        <v>42</v>
      </c>
      <c r="B536" s="453" t="s">
        <v>148</v>
      </c>
      <c r="C536" s="468">
        <v>2.7</v>
      </c>
      <c r="D536" s="455" t="s">
        <v>44</v>
      </c>
      <c r="E536" s="455">
        <v>2001</v>
      </c>
      <c r="F536" s="456">
        <v>29542</v>
      </c>
      <c r="G536" s="453" t="s">
        <v>147</v>
      </c>
    </row>
    <row r="537" spans="1:7" s="122" customFormat="1" x14ac:dyDescent="0.25">
      <c r="A537" s="453" t="s">
        <v>42</v>
      </c>
      <c r="B537" s="453" t="s">
        <v>148</v>
      </c>
      <c r="C537" s="468">
        <v>3</v>
      </c>
      <c r="D537" s="455" t="s">
        <v>44</v>
      </c>
      <c r="E537" s="455">
        <v>2001</v>
      </c>
      <c r="F537" s="456">
        <v>31075</v>
      </c>
      <c r="G537" s="453" t="s">
        <v>147</v>
      </c>
    </row>
    <row r="538" spans="1:7" s="122" customFormat="1" x14ac:dyDescent="0.25">
      <c r="A538" s="453" t="s">
        <v>42</v>
      </c>
      <c r="B538" s="453" t="s">
        <v>148</v>
      </c>
      <c r="C538" s="468">
        <v>3.4</v>
      </c>
      <c r="D538" s="455" t="s">
        <v>44</v>
      </c>
      <c r="E538" s="455">
        <v>2001</v>
      </c>
      <c r="F538" s="456">
        <v>34517</v>
      </c>
      <c r="G538" s="453" t="s">
        <v>147</v>
      </c>
    </row>
    <row r="539" spans="1:7" s="122" customFormat="1" x14ac:dyDescent="0.25">
      <c r="A539" s="457" t="s">
        <v>42</v>
      </c>
      <c r="B539" s="457" t="s">
        <v>148</v>
      </c>
      <c r="C539" s="469">
        <v>4.2</v>
      </c>
      <c r="D539" s="458" t="s">
        <v>44</v>
      </c>
      <c r="E539" s="455">
        <v>2001</v>
      </c>
      <c r="F539" s="459">
        <v>44979</v>
      </c>
      <c r="G539" s="457" t="s">
        <v>147</v>
      </c>
    </row>
    <row r="540" spans="1:7" s="122" customFormat="1" x14ac:dyDescent="0.25">
      <c r="A540" s="33" t="s">
        <v>42</v>
      </c>
      <c r="B540" s="33" t="s">
        <v>1109</v>
      </c>
      <c r="C540" s="344" t="s">
        <v>6536</v>
      </c>
      <c r="D540" s="35" t="s">
        <v>44</v>
      </c>
      <c r="E540" s="35">
        <v>2001</v>
      </c>
      <c r="F540" s="45">
        <v>22950.819672131147</v>
      </c>
      <c r="G540" s="33" t="s">
        <v>484</v>
      </c>
    </row>
    <row r="541" spans="1:7" s="122" customFormat="1" x14ac:dyDescent="0.25">
      <c r="A541" s="33" t="s">
        <v>42</v>
      </c>
      <c r="B541" s="33" t="s">
        <v>1109</v>
      </c>
      <c r="C541" s="344">
        <v>4.5</v>
      </c>
      <c r="D541" s="35" t="s">
        <v>44</v>
      </c>
      <c r="E541" s="35">
        <v>2001</v>
      </c>
      <c r="F541" s="45">
        <v>26360.655737704899</v>
      </c>
      <c r="G541" s="33" t="s">
        <v>484</v>
      </c>
    </row>
    <row r="542" spans="1:7" s="122" customFormat="1" x14ac:dyDescent="0.25">
      <c r="A542" s="33" t="s">
        <v>42</v>
      </c>
      <c r="B542" s="33" t="s">
        <v>1109</v>
      </c>
      <c r="C542" s="344" t="s">
        <v>6536</v>
      </c>
      <c r="D542" s="35" t="s">
        <v>44</v>
      </c>
      <c r="E542" s="35">
        <v>2001</v>
      </c>
      <c r="F542" s="45">
        <v>22950.819672131147</v>
      </c>
      <c r="G542" s="33" t="s">
        <v>484</v>
      </c>
    </row>
    <row r="543" spans="1:7" s="122" customFormat="1" x14ac:dyDescent="0.25">
      <c r="A543" s="33" t="s">
        <v>42</v>
      </c>
      <c r="B543" s="33" t="s">
        <v>1109</v>
      </c>
      <c r="C543" s="344">
        <v>4.5</v>
      </c>
      <c r="D543" s="35" t="s">
        <v>44</v>
      </c>
      <c r="E543" s="35">
        <v>2001</v>
      </c>
      <c r="F543" s="45">
        <v>23360.655737704918</v>
      </c>
      <c r="G543" s="33" t="s">
        <v>484</v>
      </c>
    </row>
    <row r="544" spans="1:7" s="122" customFormat="1" x14ac:dyDescent="0.25">
      <c r="A544" s="33" t="s">
        <v>42</v>
      </c>
      <c r="B544" s="33" t="s">
        <v>1121</v>
      </c>
      <c r="C544" s="344">
        <v>1.8</v>
      </c>
      <c r="D544" s="35" t="s">
        <v>110</v>
      </c>
      <c r="E544" s="35">
        <v>2001</v>
      </c>
      <c r="F544" s="45">
        <v>17077.5</v>
      </c>
      <c r="G544" s="33" t="s">
        <v>1119</v>
      </c>
    </row>
    <row r="545" spans="1:7" x14ac:dyDescent="0.25">
      <c r="A545" s="33" t="s">
        <v>42</v>
      </c>
      <c r="B545" s="33" t="s">
        <v>1121</v>
      </c>
      <c r="C545" s="344">
        <v>1.8</v>
      </c>
      <c r="D545" s="35" t="s">
        <v>426</v>
      </c>
      <c r="E545" s="35">
        <v>2001</v>
      </c>
      <c r="F545" s="45">
        <v>19327.5</v>
      </c>
      <c r="G545" s="33" t="s">
        <v>1119</v>
      </c>
    </row>
    <row r="546" spans="1:7" x14ac:dyDescent="0.25">
      <c r="A546" s="33" t="s">
        <v>42</v>
      </c>
      <c r="B546" s="33" t="s">
        <v>1118</v>
      </c>
      <c r="C546" s="344">
        <v>1.8</v>
      </c>
      <c r="D546" s="35" t="s">
        <v>110</v>
      </c>
      <c r="E546" s="35">
        <v>2001</v>
      </c>
      <c r="F546" s="45">
        <v>18975</v>
      </c>
      <c r="G546" s="33" t="s">
        <v>1119</v>
      </c>
    </row>
    <row r="547" spans="1:7" x14ac:dyDescent="0.25">
      <c r="A547" s="33" t="s">
        <v>42</v>
      </c>
      <c r="B547" s="33" t="s">
        <v>1118</v>
      </c>
      <c r="C547" s="344">
        <v>1.8</v>
      </c>
      <c r="D547" s="35" t="s">
        <v>426</v>
      </c>
      <c r="E547" s="35">
        <v>2001</v>
      </c>
      <c r="F547" s="45">
        <v>21475</v>
      </c>
      <c r="G547" s="33" t="s">
        <v>1119</v>
      </c>
    </row>
    <row r="548" spans="1:7" x14ac:dyDescent="0.25">
      <c r="A548" s="33" t="s">
        <v>42</v>
      </c>
      <c r="B548" s="33" t="s">
        <v>1120</v>
      </c>
      <c r="C548" s="344">
        <v>1.8</v>
      </c>
      <c r="D548" s="35" t="s">
        <v>110</v>
      </c>
      <c r="E548" s="35">
        <v>2001</v>
      </c>
      <c r="F548" s="45">
        <v>20913</v>
      </c>
      <c r="G548" s="33" t="s">
        <v>1119</v>
      </c>
    </row>
    <row r="549" spans="1:7" x14ac:dyDescent="0.25">
      <c r="A549" s="33" t="s">
        <v>42</v>
      </c>
      <c r="B549" s="33" t="s">
        <v>1120</v>
      </c>
      <c r="C549" s="344">
        <v>1.8</v>
      </c>
      <c r="D549" s="35" t="s">
        <v>426</v>
      </c>
      <c r="E549" s="35">
        <v>2001</v>
      </c>
      <c r="F549" s="45">
        <v>25913</v>
      </c>
      <c r="G549" s="33" t="s">
        <v>1119</v>
      </c>
    </row>
    <row r="550" spans="1:7" x14ac:dyDescent="0.25">
      <c r="A550" s="33" t="s">
        <v>42</v>
      </c>
      <c r="B550" s="33" t="s">
        <v>693</v>
      </c>
      <c r="C550" s="344">
        <v>2</v>
      </c>
      <c r="D550" s="35" t="s">
        <v>43</v>
      </c>
      <c r="E550" s="35">
        <v>2001</v>
      </c>
      <c r="F550" s="45">
        <v>26890</v>
      </c>
      <c r="G550" s="33" t="s">
        <v>350</v>
      </c>
    </row>
    <row r="551" spans="1:7" x14ac:dyDescent="0.25">
      <c r="A551" s="77" t="s">
        <v>42</v>
      </c>
      <c r="B551" s="80" t="s">
        <v>3028</v>
      </c>
      <c r="C551" s="461">
        <v>2</v>
      </c>
      <c r="D551" s="78" t="s">
        <v>125</v>
      </c>
      <c r="E551" s="78">
        <v>2001</v>
      </c>
      <c r="F551" s="163">
        <v>16639</v>
      </c>
      <c r="G551" s="77" t="s">
        <v>1576</v>
      </c>
    </row>
    <row r="552" spans="1:7" x14ac:dyDescent="0.25">
      <c r="A552" s="77" t="s">
        <v>42</v>
      </c>
      <c r="B552" s="80" t="s">
        <v>3028</v>
      </c>
      <c r="C552" s="461">
        <v>2</v>
      </c>
      <c r="D552" s="78" t="s">
        <v>44</v>
      </c>
      <c r="E552" s="78">
        <v>2001</v>
      </c>
      <c r="F552" s="163">
        <v>17797</v>
      </c>
      <c r="G552" s="77" t="s">
        <v>1576</v>
      </c>
    </row>
    <row r="553" spans="1:7" x14ac:dyDescent="0.25">
      <c r="A553" s="33" t="s">
        <v>42</v>
      </c>
      <c r="B553" s="33" t="s">
        <v>692</v>
      </c>
      <c r="C553" s="466">
        <v>2</v>
      </c>
      <c r="D553" s="35" t="s">
        <v>44</v>
      </c>
      <c r="E553" s="35">
        <v>2001</v>
      </c>
      <c r="F553" s="45">
        <v>17998</v>
      </c>
      <c r="G553" s="33" t="s">
        <v>3027</v>
      </c>
    </row>
    <row r="554" spans="1:7" x14ac:dyDescent="0.25">
      <c r="A554" s="33" t="s">
        <v>42</v>
      </c>
      <c r="B554" s="33" t="s">
        <v>692</v>
      </c>
      <c r="C554" s="466">
        <v>2</v>
      </c>
      <c r="D554" s="35" t="s">
        <v>125</v>
      </c>
      <c r="E554" s="35">
        <v>2001</v>
      </c>
      <c r="F554" s="45">
        <v>19198</v>
      </c>
      <c r="G554" s="33" t="s">
        <v>3027</v>
      </c>
    </row>
    <row r="555" spans="1:7" x14ac:dyDescent="0.25">
      <c r="A555" s="33" t="s">
        <v>42</v>
      </c>
      <c r="B555" s="33" t="s">
        <v>692</v>
      </c>
      <c r="C555" s="466">
        <v>2.4</v>
      </c>
      <c r="D555" s="35" t="s">
        <v>125</v>
      </c>
      <c r="E555" s="35">
        <v>2001</v>
      </c>
      <c r="F555" s="45">
        <v>18998</v>
      </c>
      <c r="G555" s="33" t="s">
        <v>3027</v>
      </c>
    </row>
    <row r="556" spans="1:7" x14ac:dyDescent="0.25">
      <c r="A556" s="33" t="s">
        <v>42</v>
      </c>
      <c r="B556" s="33" t="s">
        <v>692</v>
      </c>
      <c r="C556" s="466">
        <v>2.4</v>
      </c>
      <c r="D556" s="35" t="s">
        <v>44</v>
      </c>
      <c r="E556" s="35">
        <v>2001</v>
      </c>
      <c r="F556" s="45">
        <v>20283</v>
      </c>
      <c r="G556" s="33" t="s">
        <v>3027</v>
      </c>
    </row>
    <row r="557" spans="1:7" x14ac:dyDescent="0.25">
      <c r="A557" s="33" t="s">
        <v>42</v>
      </c>
      <c r="B557" s="33" t="s">
        <v>692</v>
      </c>
      <c r="C557" s="466" t="s">
        <v>360</v>
      </c>
      <c r="D557" s="35" t="s">
        <v>125</v>
      </c>
      <c r="E557" s="35">
        <v>2001</v>
      </c>
      <c r="F557" s="45">
        <v>20198</v>
      </c>
      <c r="G557" s="33" t="s">
        <v>3027</v>
      </c>
    </row>
    <row r="558" spans="1:7" x14ac:dyDescent="0.25">
      <c r="A558" s="77" t="s">
        <v>42</v>
      </c>
      <c r="B558" s="80" t="s">
        <v>3060</v>
      </c>
      <c r="C558" s="345">
        <v>1.3</v>
      </c>
      <c r="D558" s="78" t="s">
        <v>43</v>
      </c>
      <c r="E558" s="78">
        <v>2001</v>
      </c>
      <c r="F558" s="299">
        <v>6945</v>
      </c>
      <c r="G558" s="77" t="s">
        <v>2737</v>
      </c>
    </row>
    <row r="559" spans="1:7" x14ac:dyDescent="0.25">
      <c r="A559" s="77" t="s">
        <v>42</v>
      </c>
      <c r="B559" s="80" t="s">
        <v>3060</v>
      </c>
      <c r="C559" s="345">
        <v>1.5</v>
      </c>
      <c r="D559" s="78" t="s">
        <v>43</v>
      </c>
      <c r="E559" s="78">
        <v>2001</v>
      </c>
      <c r="F559" s="299">
        <v>7945</v>
      </c>
      <c r="G559" s="77" t="s">
        <v>2737</v>
      </c>
    </row>
    <row r="560" spans="1:7" x14ac:dyDescent="0.25">
      <c r="A560" s="77" t="s">
        <v>42</v>
      </c>
      <c r="B560" s="77" t="s">
        <v>4582</v>
      </c>
      <c r="C560" s="345">
        <v>1.8</v>
      </c>
      <c r="D560" s="78" t="s">
        <v>43</v>
      </c>
      <c r="E560" s="77">
        <v>2001</v>
      </c>
      <c r="F560" s="87">
        <v>16919</v>
      </c>
      <c r="G560" s="77" t="s">
        <v>4578</v>
      </c>
    </row>
    <row r="561" spans="1:7" x14ac:dyDescent="0.25">
      <c r="A561" s="77" t="s">
        <v>42</v>
      </c>
      <c r="B561" s="77" t="s">
        <v>4582</v>
      </c>
      <c r="C561" s="345">
        <v>1.8</v>
      </c>
      <c r="D561" s="78" t="s">
        <v>44</v>
      </c>
      <c r="E561" s="77">
        <v>2001</v>
      </c>
      <c r="F561" s="87">
        <v>18119</v>
      </c>
      <c r="G561" s="77" t="s">
        <v>4578</v>
      </c>
    </row>
    <row r="562" spans="1:7" x14ac:dyDescent="0.25">
      <c r="A562" s="77" t="s">
        <v>42</v>
      </c>
      <c r="B562" s="77" t="s">
        <v>1107</v>
      </c>
      <c r="C562" s="345">
        <v>1.8</v>
      </c>
      <c r="D562" s="78" t="s">
        <v>125</v>
      </c>
      <c r="E562" s="77">
        <v>2001</v>
      </c>
      <c r="F562" s="87">
        <v>16232</v>
      </c>
      <c r="G562" s="77" t="s">
        <v>4583</v>
      </c>
    </row>
    <row r="563" spans="1:7" x14ac:dyDescent="0.25">
      <c r="A563" s="77" t="s">
        <v>42</v>
      </c>
      <c r="B563" s="77" t="s">
        <v>4582</v>
      </c>
      <c r="C563" s="345">
        <v>2</v>
      </c>
      <c r="D563" s="78" t="s">
        <v>43</v>
      </c>
      <c r="E563" s="77">
        <v>2001</v>
      </c>
      <c r="F563" s="87">
        <v>18103</v>
      </c>
      <c r="G563" s="77" t="s">
        <v>4578</v>
      </c>
    </row>
    <row r="564" spans="1:7" x14ac:dyDescent="0.25">
      <c r="A564" s="77" t="s">
        <v>42</v>
      </c>
      <c r="B564" s="77" t="s">
        <v>4582</v>
      </c>
      <c r="C564" s="345">
        <v>2</v>
      </c>
      <c r="D564" s="78" t="s">
        <v>44</v>
      </c>
      <c r="E564" s="77">
        <v>2001</v>
      </c>
      <c r="F564" s="87">
        <v>18763</v>
      </c>
      <c r="G564" s="77" t="s">
        <v>4581</v>
      </c>
    </row>
    <row r="565" spans="1:7" x14ac:dyDescent="0.25">
      <c r="A565" s="77" t="s">
        <v>42</v>
      </c>
      <c r="B565" s="77" t="s">
        <v>1107</v>
      </c>
      <c r="C565" s="345">
        <v>2</v>
      </c>
      <c r="D565" s="78" t="s">
        <v>125</v>
      </c>
      <c r="E565" s="77">
        <v>2001</v>
      </c>
      <c r="F565" s="87">
        <v>16725</v>
      </c>
      <c r="G565" s="77" t="s">
        <v>4583</v>
      </c>
    </row>
    <row r="566" spans="1:7" x14ac:dyDescent="0.25">
      <c r="A566" s="77" t="s">
        <v>42</v>
      </c>
      <c r="B566" s="77" t="s">
        <v>4582</v>
      </c>
      <c r="C566" s="345">
        <v>2.2000000000000002</v>
      </c>
      <c r="D566" s="78" t="s">
        <v>43</v>
      </c>
      <c r="E566" s="77">
        <v>2001</v>
      </c>
      <c r="F566" s="87">
        <v>18580</v>
      </c>
      <c r="G566" s="77" t="s">
        <v>4578</v>
      </c>
    </row>
    <row r="567" spans="1:7" x14ac:dyDescent="0.25">
      <c r="A567" s="77" t="s">
        <v>42</v>
      </c>
      <c r="B567" s="77" t="s">
        <v>4582</v>
      </c>
      <c r="C567" s="345">
        <v>2.2000000000000002</v>
      </c>
      <c r="D567" s="78" t="s">
        <v>44</v>
      </c>
      <c r="E567" s="77">
        <v>2001</v>
      </c>
      <c r="F567" s="87">
        <v>18980</v>
      </c>
      <c r="G567" s="77" t="s">
        <v>4578</v>
      </c>
    </row>
    <row r="568" spans="1:7" x14ac:dyDescent="0.25">
      <c r="A568" s="77" t="s">
        <v>42</v>
      </c>
      <c r="B568" s="77" t="s">
        <v>1107</v>
      </c>
      <c r="C568" s="345">
        <v>2.2000000000000002</v>
      </c>
      <c r="D568" s="78" t="s">
        <v>43</v>
      </c>
      <c r="E568" s="77">
        <v>2001</v>
      </c>
      <c r="F568" s="87">
        <v>17266</v>
      </c>
      <c r="G568" s="77" t="s">
        <v>4593</v>
      </c>
    </row>
    <row r="569" spans="1:7" x14ac:dyDescent="0.25">
      <c r="A569" s="77" t="s">
        <v>42</v>
      </c>
      <c r="B569" s="77" t="s">
        <v>4590</v>
      </c>
      <c r="C569" s="345">
        <v>2.4</v>
      </c>
      <c r="D569" s="78" t="s">
        <v>110</v>
      </c>
      <c r="E569" s="77">
        <v>2001</v>
      </c>
      <c r="F569" s="87">
        <v>19255</v>
      </c>
      <c r="G569" s="77" t="s">
        <v>4578</v>
      </c>
    </row>
    <row r="570" spans="1:7" x14ac:dyDescent="0.25">
      <c r="A570" s="77" t="s">
        <v>42</v>
      </c>
      <c r="B570" s="77" t="s">
        <v>4590</v>
      </c>
      <c r="C570" s="345">
        <v>2.4</v>
      </c>
      <c r="D570" s="78" t="s">
        <v>426</v>
      </c>
      <c r="E570" s="77">
        <v>2001</v>
      </c>
      <c r="F570" s="87">
        <v>20111</v>
      </c>
      <c r="G570" s="77" t="s">
        <v>4581</v>
      </c>
    </row>
    <row r="571" spans="1:7" x14ac:dyDescent="0.25">
      <c r="A571" s="77" t="s">
        <v>42</v>
      </c>
      <c r="B571" s="77" t="s">
        <v>4590</v>
      </c>
      <c r="C571" s="345">
        <v>2.5</v>
      </c>
      <c r="D571" s="78" t="s">
        <v>110</v>
      </c>
      <c r="E571" s="77">
        <v>2001</v>
      </c>
      <c r="F571" s="87">
        <v>19808</v>
      </c>
      <c r="G571" s="77" t="s">
        <v>4578</v>
      </c>
    </row>
    <row r="572" spans="1:7" x14ac:dyDescent="0.25">
      <c r="A572" s="77" t="s">
        <v>42</v>
      </c>
      <c r="B572" s="77" t="s">
        <v>4590</v>
      </c>
      <c r="C572" s="345">
        <v>2.5</v>
      </c>
      <c r="D572" s="78" t="s">
        <v>426</v>
      </c>
      <c r="E572" s="77">
        <v>2001</v>
      </c>
      <c r="F572" s="87">
        <v>20593</v>
      </c>
      <c r="G572" s="77" t="s">
        <v>4581</v>
      </c>
    </row>
    <row r="573" spans="1:7" x14ac:dyDescent="0.25">
      <c r="A573" s="77" t="s">
        <v>42</v>
      </c>
      <c r="B573" s="77" t="s">
        <v>4590</v>
      </c>
      <c r="C573" s="345">
        <v>3.5</v>
      </c>
      <c r="D573" s="78" t="s">
        <v>110</v>
      </c>
      <c r="E573" s="77">
        <v>2001</v>
      </c>
      <c r="F573" s="87">
        <v>20870</v>
      </c>
      <c r="G573" s="77" t="s">
        <v>4578</v>
      </c>
    </row>
    <row r="574" spans="1:7" x14ac:dyDescent="0.25">
      <c r="A574" s="77" t="s">
        <v>42</v>
      </c>
      <c r="B574" s="77" t="s">
        <v>4590</v>
      </c>
      <c r="C574" s="345">
        <v>3.5</v>
      </c>
      <c r="D574" s="78" t="s">
        <v>426</v>
      </c>
      <c r="E574" s="77">
        <v>2001</v>
      </c>
      <c r="F574" s="87">
        <v>21970</v>
      </c>
      <c r="G574" s="77" t="s">
        <v>4578</v>
      </c>
    </row>
    <row r="575" spans="1:7" x14ac:dyDescent="0.25">
      <c r="A575" s="242" t="s">
        <v>42</v>
      </c>
      <c r="B575" s="241" t="s">
        <v>4454</v>
      </c>
      <c r="C575" s="470" t="s">
        <v>6528</v>
      </c>
      <c r="D575" s="446" t="s">
        <v>3302</v>
      </c>
      <c r="E575" s="238">
        <v>2001</v>
      </c>
      <c r="F575" s="451">
        <v>12565</v>
      </c>
      <c r="G575" s="242" t="s">
        <v>3303</v>
      </c>
    </row>
    <row r="576" spans="1:7" s="67" customFormat="1" x14ac:dyDescent="0.25">
      <c r="A576" s="242" t="s">
        <v>42</v>
      </c>
      <c r="B576" s="241" t="s">
        <v>4454</v>
      </c>
      <c r="C576" s="470" t="s">
        <v>6529</v>
      </c>
      <c r="D576" s="446" t="s">
        <v>3302</v>
      </c>
      <c r="E576" s="238">
        <v>2001</v>
      </c>
      <c r="F576" s="451">
        <v>11845</v>
      </c>
      <c r="G576" s="242" t="s">
        <v>3303</v>
      </c>
    </row>
    <row r="577" spans="1:7" s="67" customFormat="1" x14ac:dyDescent="0.25">
      <c r="A577" s="242" t="s">
        <v>42</v>
      </c>
      <c r="B577" s="241" t="s">
        <v>4454</v>
      </c>
      <c r="C577" s="470" t="s">
        <v>6530</v>
      </c>
      <c r="D577" s="446" t="s">
        <v>3302</v>
      </c>
      <c r="E577" s="238">
        <v>2001</v>
      </c>
      <c r="F577" s="451">
        <v>18375</v>
      </c>
      <c r="G577" s="242" t="s">
        <v>3303</v>
      </c>
    </row>
    <row r="578" spans="1:7" s="67" customFormat="1" x14ac:dyDescent="0.25">
      <c r="A578" s="242" t="s">
        <v>42</v>
      </c>
      <c r="B578" s="241" t="s">
        <v>6543</v>
      </c>
      <c r="C578" s="470" t="s">
        <v>6532</v>
      </c>
      <c r="D578" s="446" t="s">
        <v>3302</v>
      </c>
      <c r="E578" s="238">
        <v>2001</v>
      </c>
      <c r="F578" s="451">
        <v>20365</v>
      </c>
      <c r="G578" s="242" t="s">
        <v>3303</v>
      </c>
    </row>
    <row r="579" spans="1:7" s="67" customFormat="1" x14ac:dyDescent="0.25">
      <c r="A579" s="242" t="s">
        <v>42</v>
      </c>
      <c r="B579" s="241" t="s">
        <v>6543</v>
      </c>
      <c r="C579" s="470" t="s">
        <v>3304</v>
      </c>
      <c r="D579" s="446" t="s">
        <v>3302</v>
      </c>
      <c r="E579" s="238">
        <v>2001</v>
      </c>
      <c r="F579" s="451">
        <v>17905</v>
      </c>
      <c r="G579" s="242" t="s">
        <v>3303</v>
      </c>
    </row>
    <row r="580" spans="1:7" s="67" customFormat="1" x14ac:dyDescent="0.25">
      <c r="A580" s="237" t="s">
        <v>42</v>
      </c>
      <c r="B580" s="237" t="s">
        <v>1058</v>
      </c>
      <c r="C580" s="471" t="s">
        <v>2859</v>
      </c>
      <c r="D580" s="447" t="s">
        <v>438</v>
      </c>
      <c r="E580" s="238">
        <v>2001</v>
      </c>
      <c r="F580" s="352">
        <v>21655</v>
      </c>
      <c r="G580" s="237" t="s">
        <v>1059</v>
      </c>
    </row>
    <row r="581" spans="1:7" s="67" customFormat="1" x14ac:dyDescent="0.25">
      <c r="A581" s="237" t="s">
        <v>42</v>
      </c>
      <c r="B581" s="237" t="s">
        <v>1058</v>
      </c>
      <c r="C581" s="471" t="s">
        <v>4191</v>
      </c>
      <c r="D581" s="447" t="s">
        <v>44</v>
      </c>
      <c r="E581" s="238">
        <v>2001</v>
      </c>
      <c r="F581" s="352">
        <v>24925</v>
      </c>
      <c r="G581" s="237" t="s">
        <v>285</v>
      </c>
    </row>
    <row r="582" spans="1:7" s="67" customFormat="1" x14ac:dyDescent="0.25">
      <c r="A582" s="237" t="s">
        <v>42</v>
      </c>
      <c r="B582" s="237" t="s">
        <v>1058</v>
      </c>
      <c r="C582" s="471" t="s">
        <v>4191</v>
      </c>
      <c r="D582" s="447" t="s">
        <v>110</v>
      </c>
      <c r="E582" s="238">
        <v>2001</v>
      </c>
      <c r="F582" s="352">
        <v>26305</v>
      </c>
      <c r="G582" s="237" t="s">
        <v>286</v>
      </c>
    </row>
    <row r="583" spans="1:7" s="67" customFormat="1" x14ac:dyDescent="0.25">
      <c r="A583" s="237" t="s">
        <v>42</v>
      </c>
      <c r="B583" s="237" t="s">
        <v>1058</v>
      </c>
      <c r="C583" s="471" t="s">
        <v>2940</v>
      </c>
      <c r="D583" s="447" t="s">
        <v>110</v>
      </c>
      <c r="E583" s="238">
        <v>2001</v>
      </c>
      <c r="F583" s="352">
        <v>29065</v>
      </c>
      <c r="G583" s="237" t="s">
        <v>285</v>
      </c>
    </row>
    <row r="584" spans="1:7" s="79" customFormat="1" x14ac:dyDescent="0.25">
      <c r="A584" s="77" t="s">
        <v>3926</v>
      </c>
      <c r="B584" s="77" t="s">
        <v>959</v>
      </c>
      <c r="C584" s="345" t="s">
        <v>1988</v>
      </c>
      <c r="D584" s="427" t="s">
        <v>110</v>
      </c>
      <c r="E584" s="120">
        <v>2001</v>
      </c>
      <c r="F584" s="87">
        <v>11158</v>
      </c>
      <c r="G584" s="80" t="s">
        <v>1960</v>
      </c>
    </row>
    <row r="585" spans="1:7" s="79" customFormat="1" x14ac:dyDescent="0.25">
      <c r="A585" s="77" t="s">
        <v>3926</v>
      </c>
      <c r="B585" s="77" t="s">
        <v>959</v>
      </c>
      <c r="C585" s="345" t="s">
        <v>1989</v>
      </c>
      <c r="D585" s="427" t="s">
        <v>110</v>
      </c>
      <c r="E585" s="120">
        <v>2001</v>
      </c>
      <c r="F585" s="87">
        <v>13200</v>
      </c>
      <c r="G585" s="80" t="s">
        <v>1960</v>
      </c>
    </row>
    <row r="586" spans="1:7" x14ac:dyDescent="0.25">
      <c r="A586" s="77" t="s">
        <v>3926</v>
      </c>
      <c r="B586" s="77" t="s">
        <v>959</v>
      </c>
      <c r="C586" s="345" t="s">
        <v>1989</v>
      </c>
      <c r="D586" s="427" t="s">
        <v>110</v>
      </c>
      <c r="E586" s="120">
        <v>2001</v>
      </c>
      <c r="F586" s="427">
        <v>12700</v>
      </c>
      <c r="G586" s="80" t="s">
        <v>6008</v>
      </c>
    </row>
    <row r="587" spans="1:7" x14ac:dyDescent="0.25">
      <c r="A587" s="77" t="s">
        <v>3926</v>
      </c>
      <c r="B587" s="77" t="s">
        <v>959</v>
      </c>
      <c r="C587" s="345" t="s">
        <v>3975</v>
      </c>
      <c r="D587" s="427" t="s">
        <v>110</v>
      </c>
      <c r="E587" s="120">
        <v>2001</v>
      </c>
      <c r="F587" s="87">
        <v>8235.5609380165279</v>
      </c>
      <c r="G587" s="80" t="s">
        <v>4081</v>
      </c>
    </row>
    <row r="588" spans="1:7" x14ac:dyDescent="0.25">
      <c r="A588" s="77" t="s">
        <v>3926</v>
      </c>
      <c r="B588" s="77" t="s">
        <v>959</v>
      </c>
      <c r="C588" s="345" t="s">
        <v>3975</v>
      </c>
      <c r="D588" s="427" t="s">
        <v>110</v>
      </c>
      <c r="E588" s="120">
        <v>2001</v>
      </c>
      <c r="F588" s="87">
        <v>8662.8587644628096</v>
      </c>
      <c r="G588" s="80" t="s">
        <v>1825</v>
      </c>
    </row>
    <row r="589" spans="1:7" x14ac:dyDescent="0.25">
      <c r="A589" s="77" t="s">
        <v>3926</v>
      </c>
      <c r="B589" s="77" t="s">
        <v>959</v>
      </c>
      <c r="C589" s="345" t="s">
        <v>1988</v>
      </c>
      <c r="D589" s="427" t="s">
        <v>110</v>
      </c>
      <c r="E589" s="120">
        <v>2001</v>
      </c>
      <c r="F589" s="87">
        <v>8787.8232231404945</v>
      </c>
      <c r="G589" s="80" t="s">
        <v>4081</v>
      </c>
    </row>
    <row r="590" spans="1:7" x14ac:dyDescent="0.25">
      <c r="A590" s="77" t="s">
        <v>3926</v>
      </c>
      <c r="B590" s="77" t="s">
        <v>959</v>
      </c>
      <c r="C590" s="345" t="s">
        <v>1988</v>
      </c>
      <c r="D590" s="427" t="s">
        <v>110</v>
      </c>
      <c r="E590" s="120">
        <v>2001</v>
      </c>
      <c r="F590" s="87">
        <v>9215.1210495867745</v>
      </c>
      <c r="G590" s="80" t="s">
        <v>1825</v>
      </c>
    </row>
    <row r="591" spans="1:7" x14ac:dyDescent="0.25">
      <c r="A591" s="77" t="s">
        <v>3926</v>
      </c>
      <c r="B591" s="77" t="s">
        <v>959</v>
      </c>
      <c r="C591" s="345" t="s">
        <v>3892</v>
      </c>
      <c r="D591" s="427" t="s">
        <v>110</v>
      </c>
      <c r="E591" s="120">
        <v>2001</v>
      </c>
      <c r="F591" s="87">
        <v>9928.6277975206594</v>
      </c>
      <c r="G591" s="80" t="s">
        <v>4081</v>
      </c>
    </row>
    <row r="592" spans="1:7" x14ac:dyDescent="0.25">
      <c r="A592" s="77" t="s">
        <v>3926</v>
      </c>
      <c r="B592" s="77" t="s">
        <v>959</v>
      </c>
      <c r="C592" s="345" t="s">
        <v>3892</v>
      </c>
      <c r="D592" s="427" t="s">
        <v>110</v>
      </c>
      <c r="E592" s="120">
        <v>2001</v>
      </c>
      <c r="F592" s="87">
        <v>10355.925623966939</v>
      </c>
      <c r="G592" s="80" t="s">
        <v>1825</v>
      </c>
    </row>
    <row r="593" spans="1:7" x14ac:dyDescent="0.25">
      <c r="A593" s="77" t="s">
        <v>3926</v>
      </c>
      <c r="B593" s="77" t="s">
        <v>959</v>
      </c>
      <c r="C593" s="345" t="s">
        <v>1989</v>
      </c>
      <c r="D593" s="427" t="s">
        <v>110</v>
      </c>
      <c r="E593" s="120">
        <v>2001</v>
      </c>
      <c r="F593" s="87">
        <v>10077.778925619834</v>
      </c>
      <c r="G593" s="80" t="s">
        <v>4081</v>
      </c>
    </row>
    <row r="594" spans="1:7" x14ac:dyDescent="0.25">
      <c r="A594" s="77" t="s">
        <v>3926</v>
      </c>
      <c r="B594" s="77" t="s">
        <v>959</v>
      </c>
      <c r="C594" s="345" t="s">
        <v>1989</v>
      </c>
      <c r="D594" s="427" t="s">
        <v>110</v>
      </c>
      <c r="E594" s="120">
        <v>2001</v>
      </c>
      <c r="F594" s="87">
        <v>10505.076752066114</v>
      </c>
      <c r="G594" s="80" t="s">
        <v>1825</v>
      </c>
    </row>
    <row r="595" spans="1:7" x14ac:dyDescent="0.25">
      <c r="A595" s="33" t="s">
        <v>856</v>
      </c>
      <c r="B595" s="33" t="s">
        <v>957</v>
      </c>
      <c r="C595" s="344">
        <v>1.6</v>
      </c>
      <c r="D595" s="35" t="s">
        <v>110</v>
      </c>
      <c r="E595" s="35">
        <v>2001</v>
      </c>
      <c r="F595" s="45">
        <v>22295.081967213115</v>
      </c>
      <c r="G595" s="33" t="s">
        <v>958</v>
      </c>
    </row>
    <row r="596" spans="1:7" x14ac:dyDescent="0.25">
      <c r="A596" s="33" t="s">
        <v>856</v>
      </c>
      <c r="B596" s="33" t="s">
        <v>957</v>
      </c>
      <c r="C596" s="344">
        <v>1.6</v>
      </c>
      <c r="D596" s="35" t="s">
        <v>110</v>
      </c>
      <c r="E596" s="35">
        <v>2001</v>
      </c>
      <c r="F596" s="45">
        <v>22021.857923497268</v>
      </c>
      <c r="G596" s="33" t="s">
        <v>419</v>
      </c>
    </row>
    <row r="597" spans="1:7" x14ac:dyDescent="0.25">
      <c r="A597" s="33" t="s">
        <v>856</v>
      </c>
      <c r="B597" s="33" t="s">
        <v>957</v>
      </c>
      <c r="C597" s="344">
        <v>2</v>
      </c>
      <c r="D597" s="35" t="s">
        <v>110</v>
      </c>
      <c r="E597" s="35">
        <v>2001</v>
      </c>
      <c r="F597" s="45">
        <v>22841.530054644809</v>
      </c>
      <c r="G597" s="33" t="s">
        <v>958</v>
      </c>
    </row>
    <row r="598" spans="1:7" x14ac:dyDescent="0.25">
      <c r="A598" s="33" t="s">
        <v>856</v>
      </c>
      <c r="B598" s="33" t="s">
        <v>957</v>
      </c>
      <c r="C598" s="344">
        <v>2</v>
      </c>
      <c r="D598" s="35" t="s">
        <v>110</v>
      </c>
      <c r="E598" s="35">
        <v>2001</v>
      </c>
      <c r="F598" s="45">
        <v>22295.081967213115</v>
      </c>
      <c r="G598" s="33" t="s">
        <v>419</v>
      </c>
    </row>
    <row r="599" spans="1:7" x14ac:dyDescent="0.25">
      <c r="A599" s="33" t="s">
        <v>856</v>
      </c>
      <c r="B599" s="61" t="s">
        <v>857</v>
      </c>
      <c r="C599" s="344">
        <v>1.4</v>
      </c>
      <c r="D599" s="35" t="s">
        <v>110</v>
      </c>
      <c r="E599" s="35">
        <v>2001</v>
      </c>
      <c r="F599" s="45">
        <v>20224.043715847001</v>
      </c>
      <c r="G599" s="33" t="s">
        <v>186</v>
      </c>
    </row>
    <row r="600" spans="1:7" x14ac:dyDescent="0.25">
      <c r="A600" s="33" t="s">
        <v>856</v>
      </c>
      <c r="B600" s="33" t="s">
        <v>857</v>
      </c>
      <c r="C600" s="344">
        <v>1.6</v>
      </c>
      <c r="D600" s="35" t="s">
        <v>110</v>
      </c>
      <c r="E600" s="35">
        <v>2001</v>
      </c>
      <c r="F600" s="45">
        <v>23224.043715846994</v>
      </c>
      <c r="G600" s="33" t="s">
        <v>186</v>
      </c>
    </row>
    <row r="601" spans="1:7" x14ac:dyDescent="0.25">
      <c r="A601" s="33" t="s">
        <v>856</v>
      </c>
      <c r="B601" s="33" t="s">
        <v>857</v>
      </c>
      <c r="C601" s="344">
        <v>2</v>
      </c>
      <c r="D601" s="35" t="s">
        <v>110</v>
      </c>
      <c r="E601" s="35">
        <v>2001</v>
      </c>
      <c r="F601" s="45">
        <v>23770.491803278688</v>
      </c>
      <c r="G601" s="33" t="s">
        <v>186</v>
      </c>
    </row>
    <row r="602" spans="1:7" x14ac:dyDescent="0.25">
      <c r="A602" s="33" t="s">
        <v>856</v>
      </c>
      <c r="B602" s="33" t="s">
        <v>857</v>
      </c>
      <c r="C602" s="344">
        <v>2.2999999999999998</v>
      </c>
      <c r="D602" s="35" t="s">
        <v>110</v>
      </c>
      <c r="E602" s="35">
        <v>2001</v>
      </c>
      <c r="F602" s="45">
        <v>24316.939890710382</v>
      </c>
      <c r="G602" s="33" t="s">
        <v>186</v>
      </c>
    </row>
    <row r="603" spans="1:7" x14ac:dyDescent="0.25">
      <c r="A603" s="33" t="s">
        <v>856</v>
      </c>
      <c r="B603" s="33" t="s">
        <v>857</v>
      </c>
      <c r="C603" s="344">
        <v>2.8</v>
      </c>
      <c r="D603" s="35" t="s">
        <v>44</v>
      </c>
      <c r="E603" s="35">
        <v>2001</v>
      </c>
      <c r="F603" s="45">
        <v>24863.387978142076</v>
      </c>
      <c r="G603" s="33" t="s">
        <v>186</v>
      </c>
    </row>
    <row r="604" spans="1:7" x14ac:dyDescent="0.25">
      <c r="A604" s="77" t="s">
        <v>856</v>
      </c>
      <c r="B604" s="77" t="s">
        <v>1514</v>
      </c>
      <c r="C604" s="461">
        <v>1.2</v>
      </c>
      <c r="D604" s="78" t="s">
        <v>110</v>
      </c>
      <c r="E604" s="78">
        <v>2001</v>
      </c>
      <c r="F604" s="163">
        <v>13337</v>
      </c>
      <c r="G604" s="77" t="s">
        <v>186</v>
      </c>
    </row>
    <row r="605" spans="1:7" x14ac:dyDescent="0.25">
      <c r="A605" s="77" t="s">
        <v>856</v>
      </c>
      <c r="B605" s="77" t="s">
        <v>1514</v>
      </c>
      <c r="C605" s="461">
        <v>1.2</v>
      </c>
      <c r="D605" s="78" t="s">
        <v>110</v>
      </c>
      <c r="E605" s="78">
        <v>2001</v>
      </c>
      <c r="F605" s="163">
        <v>11837</v>
      </c>
      <c r="G605" s="77" t="s">
        <v>1213</v>
      </c>
    </row>
    <row r="606" spans="1:7" x14ac:dyDescent="0.25">
      <c r="A606" s="77" t="s">
        <v>856</v>
      </c>
      <c r="B606" s="77" t="s">
        <v>1514</v>
      </c>
      <c r="C606" s="461">
        <v>1.4</v>
      </c>
      <c r="D606" s="78" t="s">
        <v>110</v>
      </c>
      <c r="E606" s="78">
        <v>2001</v>
      </c>
      <c r="F606" s="163">
        <v>14337</v>
      </c>
      <c r="G606" s="77" t="s">
        <v>186</v>
      </c>
    </row>
    <row r="607" spans="1:7" x14ac:dyDescent="0.25">
      <c r="A607" s="77" t="s">
        <v>856</v>
      </c>
      <c r="B607" s="77" t="s">
        <v>1514</v>
      </c>
      <c r="C607" s="461">
        <v>1.4</v>
      </c>
      <c r="D607" s="78" t="s">
        <v>110</v>
      </c>
      <c r="E607" s="78">
        <v>2001</v>
      </c>
      <c r="F607" s="163">
        <v>13837</v>
      </c>
      <c r="G607" s="77" t="s">
        <v>1213</v>
      </c>
    </row>
    <row r="608" spans="1:7" x14ac:dyDescent="0.25">
      <c r="A608" s="77" t="s">
        <v>856</v>
      </c>
      <c r="B608" s="77" t="s">
        <v>1514</v>
      </c>
      <c r="C608" s="345">
        <v>1.6</v>
      </c>
      <c r="D608" s="78" t="s">
        <v>110</v>
      </c>
      <c r="E608" s="78">
        <v>2001</v>
      </c>
      <c r="F608" s="163">
        <v>14737</v>
      </c>
      <c r="G608" s="77" t="s">
        <v>186</v>
      </c>
    </row>
    <row r="609" spans="1:7" x14ac:dyDescent="0.25">
      <c r="A609" s="77" t="s">
        <v>856</v>
      </c>
      <c r="B609" s="77" t="s">
        <v>1514</v>
      </c>
      <c r="C609" s="345">
        <v>1.6</v>
      </c>
      <c r="D609" s="78" t="s">
        <v>110</v>
      </c>
      <c r="E609" s="78">
        <v>2001</v>
      </c>
      <c r="F609" s="163">
        <v>14237</v>
      </c>
      <c r="G609" s="77" t="s">
        <v>1213</v>
      </c>
    </row>
    <row r="610" spans="1:7" x14ac:dyDescent="0.25">
      <c r="A610" s="77" t="s">
        <v>856</v>
      </c>
      <c r="B610" s="77" t="s">
        <v>1514</v>
      </c>
      <c r="C610" s="345">
        <v>1.9</v>
      </c>
      <c r="D610" s="78" t="s">
        <v>110</v>
      </c>
      <c r="E610" s="78">
        <v>2001</v>
      </c>
      <c r="F610" s="163">
        <v>15137</v>
      </c>
      <c r="G610" s="77" t="s">
        <v>186</v>
      </c>
    </row>
    <row r="611" spans="1:7" x14ac:dyDescent="0.25">
      <c r="A611" s="77" t="s">
        <v>856</v>
      </c>
      <c r="B611" s="77" t="s">
        <v>1514</v>
      </c>
      <c r="C611" s="345">
        <v>1.9</v>
      </c>
      <c r="D611" s="78" t="s">
        <v>110</v>
      </c>
      <c r="E611" s="78">
        <v>2001</v>
      </c>
      <c r="F611" s="163">
        <v>14737</v>
      </c>
      <c r="G611" s="77" t="s">
        <v>1213</v>
      </c>
    </row>
    <row r="612" spans="1:7" x14ac:dyDescent="0.25">
      <c r="A612" s="33" t="s">
        <v>856</v>
      </c>
      <c r="B612" s="33" t="s">
        <v>1057</v>
      </c>
      <c r="C612" s="344" t="s">
        <v>6499</v>
      </c>
      <c r="D612" s="35" t="s">
        <v>110</v>
      </c>
      <c r="E612" s="35">
        <v>2001</v>
      </c>
      <c r="F612" s="45">
        <v>25382.513661202185</v>
      </c>
      <c r="G612" s="33" t="s">
        <v>487</v>
      </c>
    </row>
    <row r="613" spans="1:7" x14ac:dyDescent="0.25">
      <c r="A613" s="33" t="s">
        <v>856</v>
      </c>
      <c r="B613" s="33" t="s">
        <v>1057</v>
      </c>
      <c r="C613" s="344">
        <v>2.8</v>
      </c>
      <c r="D613" s="35" t="s">
        <v>110</v>
      </c>
      <c r="E613" s="35">
        <v>2001</v>
      </c>
      <c r="F613" s="45">
        <v>25655.737704918032</v>
      </c>
      <c r="G613" s="33" t="s">
        <v>487</v>
      </c>
    </row>
    <row r="614" spans="1:7" x14ac:dyDescent="0.25">
      <c r="A614" s="77" t="s">
        <v>856</v>
      </c>
      <c r="B614" s="80" t="s">
        <v>3066</v>
      </c>
      <c r="C614" s="461" t="s">
        <v>3065</v>
      </c>
      <c r="D614" s="78" t="s">
        <v>43</v>
      </c>
      <c r="E614" s="78">
        <v>2001</v>
      </c>
      <c r="F614" s="163">
        <v>18750</v>
      </c>
      <c r="G614" s="77" t="s">
        <v>189</v>
      </c>
    </row>
    <row r="619" spans="1:7" s="90" customFormat="1" x14ac:dyDescent="0.25">
      <c r="A619" s="40"/>
      <c r="B619" s="40"/>
      <c r="C619" s="389"/>
      <c r="D619" s="46"/>
      <c r="E619" s="46"/>
      <c r="F619" s="46"/>
      <c r="G619" s="40"/>
    </row>
    <row r="620" spans="1:7" s="90" customFormat="1" x14ac:dyDescent="0.25">
      <c r="A620" s="40"/>
      <c r="B620" s="40"/>
      <c r="C620" s="389"/>
      <c r="D620" s="46"/>
      <c r="E620" s="46"/>
      <c r="F620" s="46"/>
      <c r="G620" s="40"/>
    </row>
    <row r="621" spans="1:7" s="90" customFormat="1" x14ac:dyDescent="0.25">
      <c r="A621" s="40"/>
      <c r="B621" s="40"/>
      <c r="C621" s="389"/>
      <c r="D621" s="46"/>
      <c r="E621" s="46"/>
      <c r="F621" s="46"/>
      <c r="G621" s="40"/>
    </row>
    <row r="622" spans="1:7" s="90" customFormat="1" x14ac:dyDescent="0.25">
      <c r="A622" s="40"/>
      <c r="B622" s="40"/>
      <c r="C622" s="389"/>
      <c r="D622" s="46"/>
      <c r="E622" s="46"/>
      <c r="F622" s="46"/>
      <c r="G622" s="40"/>
    </row>
    <row r="623" spans="1:7" s="90" customFormat="1" x14ac:dyDescent="0.25">
      <c r="A623" s="40"/>
      <c r="B623" s="40"/>
      <c r="C623" s="389"/>
      <c r="D623" s="46"/>
      <c r="E623" s="46"/>
      <c r="F623" s="46"/>
      <c r="G623" s="40"/>
    </row>
    <row r="624" spans="1:7" s="90" customFormat="1" x14ac:dyDescent="0.25">
      <c r="A624" s="40"/>
      <c r="B624" s="40"/>
      <c r="C624" s="389"/>
      <c r="D624" s="46"/>
      <c r="E624" s="46"/>
      <c r="F624" s="46"/>
      <c r="G624" s="40"/>
    </row>
    <row r="625" spans="1:7" s="90" customFormat="1" x14ac:dyDescent="0.25">
      <c r="A625" s="40"/>
      <c r="B625" s="40"/>
      <c r="C625" s="389"/>
      <c r="D625" s="46"/>
      <c r="E625" s="46"/>
      <c r="F625" s="46"/>
      <c r="G625" s="40"/>
    </row>
    <row r="642" spans="5:5" x14ac:dyDescent="0.25">
      <c r="E642" s="40"/>
    </row>
    <row r="643" spans="5:5" x14ac:dyDescent="0.25">
      <c r="E643" s="40"/>
    </row>
    <row r="644" spans="5:5" x14ac:dyDescent="0.25">
      <c r="E644" s="40"/>
    </row>
    <row r="645" spans="5:5" x14ac:dyDescent="0.25">
      <c r="E645" s="40"/>
    </row>
    <row r="646" spans="5:5" x14ac:dyDescent="0.25">
      <c r="E646" s="40"/>
    </row>
    <row r="647" spans="5:5" x14ac:dyDescent="0.25">
      <c r="E647" s="40"/>
    </row>
    <row r="648" spans="5:5" x14ac:dyDescent="0.25">
      <c r="E648" s="40"/>
    </row>
    <row r="649" spans="5:5" x14ac:dyDescent="0.25">
      <c r="E649" s="40"/>
    </row>
    <row r="650" spans="5:5" x14ac:dyDescent="0.25">
      <c r="E650" s="40"/>
    </row>
    <row r="651" spans="5:5" x14ac:dyDescent="0.25">
      <c r="E651" s="40"/>
    </row>
    <row r="652" spans="5:5" x14ac:dyDescent="0.25">
      <c r="E652" s="40"/>
    </row>
    <row r="653" spans="5:5" x14ac:dyDescent="0.25">
      <c r="E653" s="40"/>
    </row>
    <row r="654" spans="5:5" x14ac:dyDescent="0.25">
      <c r="E654" s="40"/>
    </row>
    <row r="655" spans="5:5" x14ac:dyDescent="0.25">
      <c r="E655" s="40"/>
    </row>
    <row r="656" spans="5:5" x14ac:dyDescent="0.25">
      <c r="E656" s="40"/>
    </row>
    <row r="657" spans="5:5" x14ac:dyDescent="0.25">
      <c r="E657" s="40"/>
    </row>
    <row r="658" spans="5:5" x14ac:dyDescent="0.25">
      <c r="E658" s="40"/>
    </row>
    <row r="659" spans="5:5" x14ac:dyDescent="0.25">
      <c r="E659" s="40"/>
    </row>
    <row r="660" spans="5:5" x14ac:dyDescent="0.25">
      <c r="E660" s="40"/>
    </row>
    <row r="661" spans="5:5" x14ac:dyDescent="0.25">
      <c r="E661" s="40"/>
    </row>
    <row r="662" spans="5:5" x14ac:dyDescent="0.25">
      <c r="E662" s="40"/>
    </row>
    <row r="663" spans="5:5" x14ac:dyDescent="0.25">
      <c r="E663" s="40"/>
    </row>
    <row r="664" spans="5:5" x14ac:dyDescent="0.25">
      <c r="E664" s="40"/>
    </row>
    <row r="665" spans="5:5" x14ac:dyDescent="0.25">
      <c r="E665" s="40"/>
    </row>
    <row r="666" spans="5:5" x14ac:dyDescent="0.25">
      <c r="E666" s="40"/>
    </row>
    <row r="667" spans="5:5" x14ac:dyDescent="0.25">
      <c r="E667" s="40"/>
    </row>
    <row r="668" spans="5:5" x14ac:dyDescent="0.25">
      <c r="E668" s="40"/>
    </row>
    <row r="669" spans="5:5" x14ac:dyDescent="0.25">
      <c r="E669" s="40"/>
    </row>
    <row r="670" spans="5:5" x14ac:dyDescent="0.25">
      <c r="E670" s="40"/>
    </row>
    <row r="671" spans="5:5" x14ac:dyDescent="0.25">
      <c r="E671" s="40"/>
    </row>
    <row r="672" spans="5:5" x14ac:dyDescent="0.25">
      <c r="E672" s="40"/>
    </row>
    <row r="673" spans="5:5" x14ac:dyDescent="0.25">
      <c r="E673" s="40"/>
    </row>
    <row r="674" spans="5:5" x14ac:dyDescent="0.25">
      <c r="E674" s="40"/>
    </row>
    <row r="675" spans="5:5" x14ac:dyDescent="0.25">
      <c r="E675" s="40"/>
    </row>
    <row r="676" spans="5:5" x14ac:dyDescent="0.25">
      <c r="E676" s="40"/>
    </row>
    <row r="677" spans="5:5" x14ac:dyDescent="0.25">
      <c r="E677" s="40"/>
    </row>
    <row r="678" spans="5:5" x14ac:dyDescent="0.25">
      <c r="E678" s="40"/>
    </row>
    <row r="679" spans="5:5" x14ac:dyDescent="0.25">
      <c r="E679" s="40"/>
    </row>
    <row r="680" spans="5:5" x14ac:dyDescent="0.25">
      <c r="E680" s="40"/>
    </row>
    <row r="681" spans="5:5" x14ac:dyDescent="0.25">
      <c r="E681" s="40"/>
    </row>
    <row r="682" spans="5:5" x14ac:dyDescent="0.25">
      <c r="E682" s="40"/>
    </row>
    <row r="683" spans="5:5" x14ac:dyDescent="0.25">
      <c r="E683" s="40"/>
    </row>
    <row r="684" spans="5:5" x14ac:dyDescent="0.25">
      <c r="E684" s="40"/>
    </row>
    <row r="685" spans="5:5" x14ac:dyDescent="0.25">
      <c r="E685" s="40"/>
    </row>
    <row r="686" spans="5:5" x14ac:dyDescent="0.25">
      <c r="E686" s="40"/>
    </row>
    <row r="687" spans="5:5" x14ac:dyDescent="0.25">
      <c r="E687" s="40"/>
    </row>
    <row r="688" spans="5:5" x14ac:dyDescent="0.25">
      <c r="E688" s="40"/>
    </row>
    <row r="689" spans="5:5" x14ac:dyDescent="0.25">
      <c r="E689" s="40"/>
    </row>
    <row r="690" spans="5:5" x14ac:dyDescent="0.25">
      <c r="E690" s="40"/>
    </row>
    <row r="691" spans="5:5" x14ac:dyDescent="0.25">
      <c r="E691" s="40"/>
    </row>
    <row r="692" spans="5:5" x14ac:dyDescent="0.25">
      <c r="E692" s="40"/>
    </row>
    <row r="693" spans="5:5" x14ac:dyDescent="0.25">
      <c r="E693" s="40"/>
    </row>
    <row r="694" spans="5:5" x14ac:dyDescent="0.25">
      <c r="E694" s="40"/>
    </row>
    <row r="695" spans="5:5" x14ac:dyDescent="0.25">
      <c r="E695" s="40"/>
    </row>
    <row r="696" spans="5:5" x14ac:dyDescent="0.25">
      <c r="E696" s="40"/>
    </row>
    <row r="697" spans="5:5" x14ac:dyDescent="0.25">
      <c r="E697" s="40"/>
    </row>
    <row r="698" spans="5:5" x14ac:dyDescent="0.25">
      <c r="E698" s="40"/>
    </row>
  </sheetData>
  <sheetProtection algorithmName="SHA-512" hashValue="BfITQiKezIDSEKRO13l0J2iBCPzU6PzBJP2u0ADZufGzubm+P5UQbmJ2Rrcjpu3AItV507SXPUtZXgZVJ5fjvQ==" saltValue="Mo3DeoqhFfpZPps1KYKRLA==" spinCount="100000" sheet="1" objects="1" scenarios="1"/>
  <sortState ref="A2:G612">
    <sortCondition ref="A2"/>
  </sortState>
  <hyperlinks>
    <hyperlink ref="C240" r:id="rId1" display="http://specs.cars-directory.net/mitsubishi/pajero_io/2.0_active_field_edition_4WD_41557.html"/>
    <hyperlink ref="C248" r:id="rId2" display="http://specs.cars-directory.net/mitsubishi/rvr/2.4_sports_gear_X_7896.html"/>
    <hyperlink ref="C256" r:id="rId3" display="http://specs.cars-directory.net/mitsubishi/town_box_wide/1.1_8984.html"/>
    <hyperlink ref="C225" r:id="rId4" display="http://specs.cars-directory.net/mitsubishi/lancer_cedia_wagon/1.8_Exceed_11994.html"/>
    <hyperlink ref="C228" r:id="rId5" display="http://specs.cars-directory.net/mitsubishi/legnum/2.0_20ST_12124.html"/>
    <hyperlink ref="C229" r:id="rId6" display="http://specs.cars-directory.net/mitsubishi/legnum/2.4_24_custom_12135.html"/>
    <hyperlink ref="C230" r:id="rId7" display="http://specs.cars-directory.net/mitsubishi/legnum/2.4_24_custom_12135.html"/>
    <hyperlink ref="C235" r:id="rId8" display="http://specs.cars-directory.net/mitsubishi/minica/660_Ce_sunroof_42387.html"/>
    <hyperlink ref="C236" r:id="rId9" display="http://specs.cars-directory.net/mitsubishi/minica/660_Ce_sunroof_42388.html"/>
    <hyperlink ref="C237" r:id="rId10" display="http://specs.cars-directory.net/mitsubishi/pajero/3.2_20th_anniversary_premium_package_diesel_turbo_4WD_58359.html"/>
    <hyperlink ref="C238" r:id="rId11" display="http://specs.cars-directory.net/mitsubishi/pajero/3.5_20th_anniversary_premium_package_4WD_58370.html"/>
    <hyperlink ref="C239" r:id="rId12" display="http://specs.cars-directory.net/mitsubishi/pajero_io/1.8_active_field_edition_4WD_41555.html"/>
    <hyperlink ref="C241" r:id="rId13" display="http://specs.cars-directory.net/mitsubishi/pajero_mini/660_active_field_edition_4WD_54956.html"/>
    <hyperlink ref="C242" r:id="rId14" display="http://specs.cars-directory.net/mitsubishi/proudia/3.5_A_specification_10463.html"/>
    <hyperlink ref="C243" r:id="rId15" display="http://specs.cars-directory.net/mitsubishi/proudia/3.5_B_specification_10464.html"/>
    <hyperlink ref="C244" r:id="rId16" display="http://specs.cars-directory.net/mitsubishi/proudia/4.5_C_specification_10465.html"/>
    <hyperlink ref="C245" r:id="rId17" display="http://specs.cars-directory.net/mitsubishi/rvr/1.8_Exceed_7876.html"/>
    <hyperlink ref="C246" r:id="rId18" display="http://specs.cars-directory.net/mitsubishi/rvr/1.8_Exceed_7876.html"/>
    <hyperlink ref="C247" r:id="rId19" display="http://specs.cars-directory.net/mitsubishi/rvr/2.0_sports_gear_X3_7891.html"/>
    <hyperlink ref="C249" r:id="rId20" display="http://specs.cars-directory.net/mitsubishi/rvr/2.4_sports_gear_X_7896.html"/>
    <hyperlink ref="C250" r:id="rId21" display="http://specs.cars-directory.net/mitsubishi/toppo_bj/660_Guppy_9716.html"/>
    <hyperlink ref="C251" r:id="rId22" display="http://specs.cars-directory.net/mitsubishi/toppo_bj/660_Guppy_9716.html"/>
    <hyperlink ref="C252" r:id="rId23" display="http://specs.cars-directory.net/mitsubishi/toppo_bj_wide/1.1_9763.html"/>
    <hyperlink ref="C253" r:id="rId24" display="http://specs.cars-directory.net/mitsubishi/toppo_bj_wide/1.1_9764.html"/>
    <hyperlink ref="C254" r:id="rId25" display="http://specs.cars-directory.net/mitsubishi/town_box/660_LX_exceed_package_high_roof_48133.html"/>
    <hyperlink ref="C255" r:id="rId26" display="http://specs.cars-directory.net/mitsubishi/town_box/660_LX_exceed_package_high_roof_48133.html"/>
    <hyperlink ref="C299" r:id="rId27" display="http://specs.cars-directory.net/toyota/allion/1.5_A15_23730.html"/>
    <hyperlink ref="C300" r:id="rId28" display="http://specs.cars-directory.net/toyota/allion/1.5_A15_23730.html"/>
    <hyperlink ref="C301" r:id="rId29" display="http://specs.cars-directory.net/toyota/allion/1.8_A18_23736.html"/>
    <hyperlink ref="C302" r:id="rId30" display="http://specs.cars-directory.net/toyota/allion/1.8_A18_23736.html"/>
    <hyperlink ref="C303" r:id="rId31" display="http://specs.cars-directory.net/toyota/allion/1.8_A18_23736.html"/>
    <hyperlink ref="C304" r:id="rId32" display="http://specs.cars-directory.net/toyota/allion/2.0_A20_23754.html"/>
    <hyperlink ref="C305" r:id="rId33" display="http://specs.cars-directory.net/toyota/allion/2.0_A20_23754.html"/>
    <hyperlink ref="C306" r:id="rId34" display="http://specs.cars-directory.net/toyota/altezza/2.0_AS200_23783.html"/>
    <hyperlink ref="C309" r:id="rId35" display="http://specs.cars-directory.net/toyota/altezza/2.0_AS200_L_edition_23800.html"/>
    <hyperlink ref="C310" r:id="rId36" display="http://specs.cars-directory.net/toyota/altezza/2.0_AS200_Z_edition_23791.html"/>
    <hyperlink ref="C307" r:id="rId37" display="http://specs.cars-directory.net/toyota/altezza/2.0_RS200_23808.html"/>
    <hyperlink ref="C311" r:id="rId38" display="http://specs.cars-directory.net/toyota/altezza/2.0_RS200_Z_edition_23818.html"/>
    <hyperlink ref="C312" r:id="rId39" display="http://specs.cars-directory.net/toyota/altezza_wagon/2.0_gita_AS200_23836.html"/>
    <hyperlink ref="C313" r:id="rId40" display="http://specs.cars-directory.net/toyota/aristo/3.0_S300_23773.html"/>
    <hyperlink ref="C314" r:id="rId41" display="http://specs.cars-directory.net/toyota/aristo/3.0_V300_23778.html"/>
    <hyperlink ref="C315" r:id="rId42" display="http://specs.cars-directory.net/toyota/bb/1.3_S_23666.html"/>
    <hyperlink ref="C316" r:id="rId43" display="http://specs.cars-directory.net/toyota/bb/1.5_S_23675.html"/>
    <hyperlink ref="C317" r:id="rId44" display="http://specs.cars-directory.net/toyota/bb/1.5_S_23675.html"/>
    <hyperlink ref="C318" r:id="rId45" display="http://specs.cars-directory.net/toyota/bb/1.5_Z_23671.html"/>
    <hyperlink ref="C319" r:id="rId46" display="http://specs.cars-directory.net/toyota/bb/1.5_Z_23671.html"/>
    <hyperlink ref="C320" r:id="rId47" display="http://specs.cars-directory.net/toyota/brevis/2.5_Ai_250_31509.html"/>
    <hyperlink ref="C321" r:id="rId48" display="http://specs.cars-directory.net/toyota/brevis/2.5_Ai_250_31509.html"/>
    <hyperlink ref="C322" r:id="rId49" display="http://specs.cars-directory.net/toyota/brevis/3.0_Ai_300_31514.html"/>
    <hyperlink ref="C323" r:id="rId50" display="http://specs.cars-directory.net/toyota/caldina/1.8_E_25485.html"/>
    <hyperlink ref="C324" r:id="rId51" display="http://specs.cars-directory.net/toyota/caldina/2.0_E_25491.html"/>
    <hyperlink ref="C325" r:id="rId52" display="http://specs.cars-directory.net/toyota/caldina/2.0_E_25491.html"/>
    <hyperlink ref="C326" r:id="rId53" display="http://specs.cars-directory.net/toyota/caldina/2.0_G_25492.html"/>
    <hyperlink ref="C327" r:id="rId54" display="http://specs.cars-directory.net/toyota/caldina/2.0_G_25492.html"/>
    <hyperlink ref="C328" r:id="rId55" display="http://specs.cars-directory.net/toyota/caldina/2.2DT_E_25512.html"/>
    <hyperlink ref="C329" r:id="rId56" display="http://specs.cars-directory.net/toyota/cami/1.3_P_26418.html"/>
    <hyperlink ref="C330" r:id="rId57" display="http://specs.cars-directory.net/toyota/cami/1.3_P_26418.html"/>
    <hyperlink ref="C331" r:id="rId58" display="http://specs.cars-directory.net/toyota/cami/1.3_Q_26426.html"/>
    <hyperlink ref="C332" r:id="rId59" display="http://specs.cars-directory.net/toyota/cami/1.3_Q_4WD_59082.html"/>
    <hyperlink ref="C335" r:id="rId60" display="http://specs.cars-directory.net/toyota/camry/2.4_Touring_25007.html"/>
    <hyperlink ref="C333" r:id="rId61" display="http://specs.cars-directory.net/toyota/camry/2.2_Four_G_selection_25024.html"/>
    <hyperlink ref="C334" r:id="rId62" display="http://specs.cars-directory.net/toyota/camry/2.2_V_selection_25019.html"/>
    <hyperlink ref="C336" r:id="rId63" display="http://specs.cars-directory.net/toyota/camry/2.5_25025.html"/>
    <hyperlink ref="C338" r:id="rId64" display="http://specs.cars-directory.net/toyota/camry_gracia/2.2_Four_25032.html"/>
    <hyperlink ref="C337" r:id="rId65" display="http://specs.cars-directory.net/toyota/camry_gracia/2.2_25040.html"/>
    <hyperlink ref="C339" r:id="rId66" display="http://specs.cars-directory.net/toyota/camry_gracia/2.5_25061.html"/>
    <hyperlink ref="C340" r:id="rId67" display="http://specs.cars-directory.net/toyota/camry_gracia/2.5_Four_G_selection_25071.html"/>
    <hyperlink ref="C345" r:id="rId68" display="http://specs.cars-directory.net/toyota/celica/1.8_SS-I_28976.html"/>
    <hyperlink ref="C346" r:id="rId69" display="http://specs.cars-directory.net/toyota/celsior/4.3_A_specification_29040.html"/>
    <hyperlink ref="C347" r:id="rId70" display="http://specs.cars-directory.net/toyota/celsior/4.3_B_specification_29047.html"/>
    <hyperlink ref="C348" r:id="rId71" display="http://specs.cars-directory.net/toyota/celsior/4.3_C_spec_F_package_59094.html"/>
    <hyperlink ref="C349" r:id="rId72" display="http://specs.cars-directory.net/toyota/century/5.0_29083.html"/>
    <hyperlink ref="C350" r:id="rId73" display="http://specs.cars-directory.net/toyota/chaser/1.8_Raffine_29826.html"/>
    <hyperlink ref="C351" r:id="rId74" display="http://specs.cars-directory.net/toyota/chaser/2.0_Avante_29834.html"/>
    <hyperlink ref="C357" r:id="rId75" display="http://specs.cars-directory.net/toyota/chaser/2.0_Tourer_29830.html"/>
    <hyperlink ref="C356" r:id="rId76" display="http://specs.cars-directory.net/toyota/chaser/2.4DT_Avante_29849.html"/>
    <hyperlink ref="C352" r:id="rId77" display="http://specs.cars-directory.net/toyota/chaser/2.5_Avante_29853.html"/>
    <hyperlink ref="C353" r:id="rId78" display="http://specs.cars-directory.net/toyota/chaser/2.5_Avante_29853.html"/>
    <hyperlink ref="C358" r:id="rId79" display="http://specs.cars-directory.net/toyota/chaser/2.5_Tourer_S_29856.html"/>
    <hyperlink ref="C354" r:id="rId80" display="http://specs.cars-directory.net/toyota/chaser/3.0_Avante_G_29878.html"/>
    <hyperlink ref="C361" r:id="rId81" display="http://specs.cars-directory.net/toyota/corolla_spacio/1.5_V_26056.html"/>
    <hyperlink ref="C362" r:id="rId82" display="http://specs.cars-directory.net/toyota/corolla_spacio/1.5_X_57715.html"/>
    <hyperlink ref="C363" r:id="rId83" display="http://specs.cars-directory.net/toyota/corolla_spacio/1.8_S_aero_tourer_4WD_57754.html"/>
    <hyperlink ref="C364" r:id="rId84" display="http://specs.cars-directory.net/toyota/corolla_spacio/1.8_X_26061.html"/>
    <hyperlink ref="C365" r:id="rId85" display="http://specs.cars-directory.net/toyota/corolla_spacio/1.8_X_G_edition_34415.html"/>
    <hyperlink ref="C359" r:id="rId86" display="http://specs.cars-directory.net/toyota/corolla_spacio/1.6_aero_tourer_26042.html"/>
    <hyperlink ref="C360" r:id="rId87" display="http://specs.cars-directory.net/toyota/corolla_spacio/1.8_black_sports_G_package_26055.html"/>
    <hyperlink ref="C366" r:id="rId88" display="http://specs.cars-directory.net/toyota/corolla_spacio/1.6_26078.html"/>
    <hyperlink ref="C367" r:id="rId89" display="http://specs.cars-directory.net/toyota/corolla_spacio/1.8_26106.html"/>
    <hyperlink ref="C368" r:id="rId90" display="http://specs.cars-directory.net/toyota/corona_premio/1.6_27739.html"/>
    <hyperlink ref="C369" r:id="rId91" display="http://specs.cars-directory.net/toyota/corona_premio/1.8_E_27751.html"/>
    <hyperlink ref="C370" r:id="rId92" display="http://specs.cars-directory.net/toyota/corona_premio/2.0_E_27775.html"/>
    <hyperlink ref="C371" r:id="rId93" display="http://specs.cars-directory.net/toyota/corona_premio/2.2DT_27790.html"/>
    <hyperlink ref="C372" r:id="rId94" display="http://specs.cars-directory.net/toyota/corona_premio/2.2DT_27790.html"/>
    <hyperlink ref="C374" r:id="rId95" display="http://specs.cars-directory.net/toyota/cresta/2.0_Exceed_27121.html"/>
    <hyperlink ref="C378" r:id="rId96" display="http://specs.cars-directory.net/toyota/cresta/2.0_Super_Lucent_27116.html"/>
    <hyperlink ref="C373" r:id="rId97" display="http://specs.cars-directory.net/toyota/cresta/2.4DT_SC_27126.html"/>
    <hyperlink ref="C375" r:id="rId98" display="http://specs.cars-directory.net/toyota/cresta/2.5_Exceed_27134.html"/>
    <hyperlink ref="C377" r:id="rId99" display="http://specs.cars-directory.net/toyota/cresta/2.5_Roulant_27137.html"/>
    <hyperlink ref="C379" r:id="rId100" display="http://specs.cars-directory.net/toyota/cresta/2.5_Super_Lucent_27131.html"/>
    <hyperlink ref="C380" r:id="rId101" display="http://specs.cars-directory.net/toyota/cresta/2.5_Super_Lucent_27131.html"/>
    <hyperlink ref="C376" r:id="rId102" display="http://specs.cars-directory.net/toyota/cresta/3.0_Exceed_G_27152.html"/>
    <hyperlink ref="C381" r:id="rId103" display="http://specs.cars-directory.net/toyota/crown/2.0_DOHC_super_Deluxe_26859.html"/>
    <hyperlink ref="C384" r:id="rId104" display="http://specs.cars-directory.net/toyota/crown/2.5_Four_royal_extra_26667.html"/>
    <hyperlink ref="C385" r:id="rId105" display="http://specs.cars-directory.net/toyota/crown/2.5_Four_royal_extra_Q_package_26670.html"/>
    <hyperlink ref="C390" r:id="rId106" display="http://specs.cars-directory.net/toyota/crown/3.0_Four_royal_saloon_26675.html"/>
    <hyperlink ref="C391" r:id="rId107" display="http://specs.cars-directory.net/toyota/crown/3.0_Royal_saloon_26673.html"/>
    <hyperlink ref="C386" r:id="rId108" display="http://specs.cars-directory.net/toyota/crown/2.5_Athlete_26682.html"/>
    <hyperlink ref="C387" r:id="rId109" display="http://specs.cars-directory.net/toyota/crown/2.5_Athlete_V_26687.html"/>
    <hyperlink ref="C392" r:id="rId110" display="http://specs.cars-directory.net/toyota/crown/3.0_Athlete_G_26688.html"/>
    <hyperlink ref="C382" r:id="rId111" display="http://specs.cars-directory.net/toyota/crown/2.0_S_saloon_EXT_royal_S_package_3_number_26824.html"/>
    <hyperlink ref="C394" r:id="rId112" display="http://specs.cars-directory.net/toyota/crown/2.4DT_Royal_saloon_26832.html"/>
    <hyperlink ref="C388" r:id="rId113" display="http://specs.cars-directory.net/toyota/crown/2.5_Four_royal_saloon_26848.html"/>
    <hyperlink ref="C389" r:id="rId114" display="http://specs.cars-directory.net/toyota/crown/2.5_Royal_saloon_26844.html"/>
    <hyperlink ref="C393" r:id="rId115" display="http://specs.cars-directory.net/toyota/crown/3.0_Royal_saloon_26851.html"/>
    <hyperlink ref="C383" r:id="rId116" display="http://specs.cars-directory.net/toyota/crown/2.0_deluxe_54888.html"/>
    <hyperlink ref="C395" r:id="rId117" display="http://specs.cars-directory.net/toyota/crown_estate/3.0_athlete_G_55404.html"/>
    <hyperlink ref="C396" r:id="rId118" display="http://specs.cars-directory.net/toyota/duet/1.0_V_29891.html"/>
    <hyperlink ref="C397" r:id="rId119" display="http://specs.cars-directory.net/toyota/duet/1.0_V_29900.html"/>
    <hyperlink ref="C398" r:id="rId120" display="http://specs.cars-directory.net/toyota/duet/1.3_S_29935.html"/>
    <hyperlink ref="C399" r:id="rId121" display="http://specs.cars-directory.net/toyota/duet/1.3_S_29935.html"/>
    <hyperlink ref="C404" r:id="rId122" display="http://specs.cars-directory.net/toyota/estima/2.4_Hybrid_24268.html"/>
    <hyperlink ref="C402" r:id="rId123" display="http://specs.cars-directory.net/toyota/estima/2.4_L_Aeras_24187.html"/>
    <hyperlink ref="C403" r:id="rId124" display="http://specs.cars-directory.net/toyota/estima/2.4_L_Aeras_24187.html"/>
    <hyperlink ref="C400" r:id="rId125" display="http://specs.cars-directory.net/toyota/estima/3.0_L_Aeras_24285.html"/>
    <hyperlink ref="C401" r:id="rId126" display="http://specs.cars-directory.net/toyota/estima/3.0_L_Aeras_24290.html"/>
    <hyperlink ref="C405" r:id="rId127" display="http://specs.cars-directory.net/toyota/funcargo/1.3_J_31490.html"/>
    <hyperlink ref="C406" r:id="rId128" display="http://specs.cars-directory.net/toyota/funcargo/1.5_G_31499.html"/>
    <hyperlink ref="C407" r:id="rId129" display="http://specs.cars-directory.net/toyota/funcargo/1.5_G_31503.html"/>
    <hyperlink ref="C408" r:id="rId130" display="http://specs.cars-directory.net/toyota/gaia/2.0_26326.html"/>
    <hyperlink ref="C409" r:id="rId131" display="http://specs.cars-directory.net/toyota/gaia/2.0_26326.html"/>
    <hyperlink ref="C410" r:id="rId132" display="http://specs.cars-directory.net/toyota/gaia/2.2DT_26378.html"/>
    <hyperlink ref="C411" r:id="rId133" display="http://specs.cars-directory.net/toyota/grand_hiace/3.0DT_G_27221.html"/>
    <hyperlink ref="C412" r:id="rId134" display="http://specs.cars-directory.net/toyota/grand_hiace/3.0DT_G_J_edition_27219.html"/>
    <hyperlink ref="C413" r:id="rId135" display="http://specs.cars-directory.net/toyota/grand_hiace/3.4_G_27239.html"/>
    <hyperlink ref="C414" r:id="rId136" display="http://specs.cars-directory.net/toyota/grand_hiace/3.4_G_27239.html"/>
    <hyperlink ref="C415" r:id="rId137" display="http://specs.cars-directory.net/toyota/grand_hiace/3.4_Limited_27248.html"/>
    <hyperlink ref="C416" r:id="rId138" display="http://specs.cars-directory.net/toyota/grand_hiace/3.4_Limited_27248.html"/>
    <hyperlink ref="C417" r:id="rId139" display="http://specs.cars-directory.net/toyota/granvia/3.0DT_G_27273.html"/>
    <hyperlink ref="C418" r:id="rId140" display="http://specs.cars-directory.net/toyota/granvia/3.0DT_G_27275.html"/>
    <hyperlink ref="C419" r:id="rId141" display="http://specs.cars-directory.net/toyota/granvia/3.4_G_27314.html"/>
    <hyperlink ref="C420" r:id="rId142" display="http://specs.cars-directory.net/toyota/granvia/3.4_G_cruising_selection_27323.html"/>
    <hyperlink ref="C421" r:id="rId143" display="http://specs.cars-directory.net/toyota/granvia/3.4_Q_27335.html"/>
    <hyperlink ref="C422" r:id="rId144" display="http://specs.cars-directory.net/toyota/granvia/3.4_Q_27335.html"/>
    <hyperlink ref="C423" r:id="rId145" display="http://specs.cars-directory.net/toyota/harrier/2.4_31091.html"/>
    <hyperlink ref="C424" r:id="rId146" display="http://specs.cars-directory.net/toyota/harrier/2.4_FOUR_prime_NAVI_selection_4WD_38404.html"/>
    <hyperlink ref="C425" r:id="rId147" display="http://specs.cars-directory.net/toyota/harrier/3.0_31096.html"/>
    <hyperlink ref="C426" r:id="rId148" display="http://specs.cars-directory.net/toyota/harrier/3.0_31096.html"/>
    <hyperlink ref="C432" r:id="rId149" display="http://specs.cars-directory.net/toyota/ipsum/2.4_240e_24037.html"/>
    <hyperlink ref="C433" r:id="rId150" display="http://specs.cars-directory.net/toyota/ipsum/2.4_240e_24037.html"/>
    <hyperlink ref="C430" r:id="rId151" display="http://specs.cars-directory.net/toyota/ipsum/2.0_24002.html"/>
    <hyperlink ref="C431" r:id="rId152" display="http://specs.cars-directory.net/toyota/ipsum/2.0_24002.html"/>
    <hyperlink ref="C434" r:id="rId153" display="http://specs.cars-directory.net/toyota/ipsum/2.2DT_24031.html"/>
    <hyperlink ref="C437" r:id="rId154" display="http://specs.cars-directory.net/toyota/kluger_hybrid/3.3_4WD_55756.html"/>
    <hyperlink ref="C438" r:id="rId155" display="http://specs.cars-directory.net/toyota/kluger_v/2.4_L_FOUR_4WD_45286.html"/>
    <hyperlink ref="C439" r:id="rId156" display="http://specs.cars-directory.net/toyota/kluger_v/2.4_L_FOUR_4WD_45286.html"/>
    <hyperlink ref="C440" r:id="rId157" display="http://specs.cars-directory.net/toyota/kluger_v/3.0_L_FOUR_4WD_45320.html"/>
    <hyperlink ref="C441" r:id="rId158" display="http://specs.cars-directory.net/toyota/kluger_v/3.0_L_FOUR_4WD_45320.html"/>
    <hyperlink ref="C442" r:id="rId159" display="http://specs.cars-directory.net/toyota/lite_ace/2.2DT_AXL_high_roof_32304.html"/>
    <hyperlink ref="C443" r:id="rId160" display="http://specs.cars-directory.net/toyota/lite_ace/2.2DT_AXL_high_roof_32304.html"/>
    <hyperlink ref="C444" r:id="rId161" display="http://specs.cars-directory.net/toyota/lite_ace_noah/2.0_Field_Tourer_standart_roof_32423.html"/>
    <hyperlink ref="C445" r:id="rId162" display="http://specs.cars-directory.net/toyota/lite_ace_noah/2.0_Field_Tourer_standart_roof_32423.html"/>
    <hyperlink ref="C446" r:id="rId163" display="http://specs.cars-directory.net/toyota/lite_ace_noah/2.2DT_Field_Tourer_standart_roof_32481.html"/>
    <hyperlink ref="C447" r:id="rId164" display="http://specs.cars-directory.net/toyota/lite_ace_noah/2.2DT_Field_Tourer_standart_roof_32481.html"/>
    <hyperlink ref="C448" r:id="rId165" display="http://specs.cars-directory.net/toyota/lite_ace_van/1.8_DX_low_floor_57245.html"/>
    <hyperlink ref="C449" r:id="rId166" display="http://specs.cars-directory.net/toyota/lite_ace_van/1.8_DX_low_floor_57245.html"/>
    <hyperlink ref="C450" r:id="rId167" display="http://specs.cars-directory.net/toyota/mark_ii/2.5_Grande_31950.html"/>
    <hyperlink ref="C451" r:id="rId168" display="http://specs.cars-directory.net/toyota/mark_ii/2.5_Grande_31950.html"/>
    <hyperlink ref="C452" r:id="rId169" display="http://specs.cars-directory.net/toyota/nadia/2.0_29940.html"/>
    <hyperlink ref="C453" r:id="rId170" display="http://specs.cars-directory.net/toyota/nadia/2.0_29940.html"/>
    <hyperlink ref="C454" r:id="rId171" display="http://specs.cars-directory.net/toyota/platz/1.0_F_31521.html"/>
    <hyperlink ref="C455" r:id="rId172" display="http://specs.cars-directory.net/toyota/platz/1.3_F_31547.html"/>
    <hyperlink ref="C456" r:id="rId173" display="http://specs.cars-directory.net/toyota/platz/1.3_F_31547.html"/>
    <hyperlink ref="C457" r:id="rId174" display="http://specs.cars-directory.net/toyota/platz/1.5_F_31588.html"/>
    <hyperlink ref="C458" r:id="rId175" display="http://specs.cars-directory.net/toyota/premio/1.5_F_31632.html"/>
    <hyperlink ref="C459" r:id="rId176" display="http://specs.cars-directory.net/toyota/premio/1.5_F_31632.html"/>
    <hyperlink ref="C460" r:id="rId177" display="http://specs.cars-directory.net/toyota/premio/1.8_L_package_limited_36517.html"/>
    <hyperlink ref="C461" r:id="rId178" display="http://specs.cars-directory.net/toyota/premio/1.8_L_package_limited_36517.html"/>
    <hyperlink ref="C462" r:id="rId179" display="http://specs.cars-directory.net/toyota/prius/1.5_G_35785.html"/>
    <hyperlink ref="C463" r:id="rId180" display="http://specs.cars-directory.net/toyota/prius/1.5_G_35785.html"/>
    <hyperlink ref="C464" r:id="rId181" display="http://specs.cars-directory.net/toyota/raum/1.5_47734.html"/>
    <hyperlink ref="C465" r:id="rId182" display="http://specs.cars-directory.net/toyota/raum/1.5_47734.html"/>
    <hyperlink ref="C466" r:id="rId183" display="http://specs.cars-directory.net/toyota/town_ace/2.0_SW_high_roof_29615.html"/>
    <hyperlink ref="C467" r:id="rId184" display="http://specs.cars-directory.net/toyota/town_ace/2.0_SW_high_roof_29615.html"/>
    <hyperlink ref="C468" r:id="rId185" display="http://specs.cars-directory.net/toyota/town_ace_noah/2.2DT_Field_Tourer_standart_roof_29676.html"/>
    <hyperlink ref="C469" r:id="rId186" display="http://specs.cars-directory.net/toyota/town_ace_noah/2.2DT_Field_Tourer_standart_roof_29676.html"/>
    <hyperlink ref="C470" r:id="rId187" display="http://specs.cars-directory.net/toyota/vitz/1.3_Clavia_33148.html"/>
    <hyperlink ref="C471" r:id="rId188" display="http://specs.cars-directory.net/toyota/vitz/1.5_RS_33240.html"/>
    <hyperlink ref="C270" r:id="rId189" display="http://specs.cars-directory.net/nissan/sunny_california/1.5_Type_A_14714.html"/>
    <hyperlink ref="C269" r:id="rId190" display="http://specs.cars-directory.net/nissan/terrano_regulus/3.3_RS-R_limited_17023.html"/>
    <hyperlink ref="C272" r:id="rId191" display="http://specs.cars-directory.net/nissan/x-trail/2.0_GT_12790.html"/>
    <hyperlink ref="C261" r:id="rId192" display="http://specs.cars-directory.net/nissan/sunny/1.3_EX_saloon_14581.html"/>
    <hyperlink ref="C266" r:id="rId193" display="http://specs.cars-directory.net/nissan/sunny/1.5_EX_saloon_14602.html"/>
    <hyperlink ref="C262" r:id="rId194" display="http://specs.cars-directory.net/nissan/sunny/1.5_EX_saloon_14604.html"/>
    <hyperlink ref="C263" r:id="rId195" display="http://specs.cars-directory.net/nissan/sunny/1.5_EX_saloon_14614.html"/>
    <hyperlink ref="C264" r:id="rId196" display="http://specs.cars-directory.net/nissan/sunny/1.8_Super_saloon_G_package_14655.html"/>
    <hyperlink ref="C267" r:id="rId197" display="http://specs.cars-directory.net/nissan/sunny_california/1.5_Type_A_14717.html"/>
    <hyperlink ref="C427" r:id="rId198" display="http://specs.cars-directory.net/toyota/hiace/2.4_Custom_30032.html"/>
    <hyperlink ref="C428" r:id="rId199" display="http://specs.cars-directory.net/toyota/hiace/3.0DT_Deluxe_30080.html"/>
    <hyperlink ref="C429" r:id="rId200" display="http://specs.cars-directory.net/toyota/hiace/3.0DT_Deluxe_30080.html"/>
    <hyperlink ref="C474" r:id="rId201" display="http://specs.cars-directory.net/toyota/allex/1.5_XS150_23964.html"/>
    <hyperlink ref="C476" r:id="rId202" display="http://specs.cars-directory.net/toyota/allex/1.8_RS180_23990.html"/>
    <hyperlink ref="C477" r:id="rId203" display="http://specs.cars-directory.net/toyota/allex/1.8_RS180_S_edition_23995.html"/>
    <hyperlink ref="C220" r:id="rId204" display="http://specs.cars-directory.net/mitsubishi/lancer_cedia/1.5_Extra_11975.html"/>
    <hyperlink ref="C539" r:id="rId205" display="http://specs.cars-directory.net/toyota/land_cruiser_prado/4.0_Prado_TX_34650.html"/>
    <hyperlink ref="C538" r:id="rId206" display="http://specs.cars-directory.net/toyota/land_cruiser_prado/3.4_Prado_RZ_33008.html"/>
    <hyperlink ref="C537" r:id="rId207" display="http://specs.cars-directory.net/toyota/land_cruiser_prado/3.0_RX_diesel_turbo_4WD_40371.html"/>
    <hyperlink ref="C536" r:id="rId208" display="http://specs.cars-directory.net/toyota/land_cruiser_prado/2.7_Prado_RX_32990.html"/>
  </hyperlinks>
  <pageMargins left="0.7" right="0.7" top="0.75" bottom="0.75" header="0.3" footer="0.3"/>
  <pageSetup orientation="portrait" r:id="rId20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633"/>
  <sheetViews>
    <sheetView workbookViewId="0">
      <pane ySplit="1" topLeftCell="A232" activePane="bottomLeft" state="frozen"/>
      <selection pane="bottomLeft" activeCell="A250" sqref="A250"/>
    </sheetView>
  </sheetViews>
  <sheetFormatPr defaultRowHeight="15.75" x14ac:dyDescent="0.25"/>
  <cols>
    <col min="1" max="1" width="32.85546875" style="54" customWidth="1"/>
    <col min="2" max="2" width="30.85546875" style="54" customWidth="1"/>
    <col min="3" max="3" width="22.28515625" style="477" customWidth="1"/>
    <col min="4" max="4" width="11.42578125" style="494" customWidth="1"/>
    <col min="5" max="5" width="9.140625" style="173"/>
    <col min="6" max="6" width="14.7109375" style="173" customWidth="1"/>
    <col min="7" max="7" width="36.7109375" style="54" customWidth="1"/>
    <col min="8" max="16384" width="9.140625" style="54"/>
  </cols>
  <sheetData>
    <row r="1" spans="1:7" x14ac:dyDescent="0.25">
      <c r="A1" s="126" t="s">
        <v>105</v>
      </c>
      <c r="B1" s="126" t="s">
        <v>80</v>
      </c>
      <c r="C1" s="273" t="s">
        <v>106</v>
      </c>
      <c r="D1" s="210" t="s">
        <v>107</v>
      </c>
      <c r="E1" s="130" t="s">
        <v>84</v>
      </c>
      <c r="F1" s="146" t="s">
        <v>108</v>
      </c>
      <c r="G1" s="126" t="s">
        <v>109</v>
      </c>
    </row>
    <row r="2" spans="1:7" x14ac:dyDescent="0.25">
      <c r="A2" s="77" t="s">
        <v>3035</v>
      </c>
      <c r="B2" s="80">
        <v>147</v>
      </c>
      <c r="C2" s="84">
        <v>2</v>
      </c>
      <c r="D2" s="120" t="s">
        <v>43</v>
      </c>
      <c r="E2" s="78">
        <v>2002</v>
      </c>
      <c r="F2" s="299">
        <v>22295.081967213115</v>
      </c>
      <c r="G2" s="77" t="s">
        <v>3067</v>
      </c>
    </row>
    <row r="3" spans="1:7" x14ac:dyDescent="0.25">
      <c r="A3" s="77" t="s">
        <v>3035</v>
      </c>
      <c r="B3" s="80">
        <v>147</v>
      </c>
      <c r="C3" s="84">
        <v>2</v>
      </c>
      <c r="D3" s="120" t="s">
        <v>43</v>
      </c>
      <c r="E3" s="78">
        <v>2002</v>
      </c>
      <c r="F3" s="299">
        <v>21202.185792349726</v>
      </c>
      <c r="G3" s="77" t="s">
        <v>3083</v>
      </c>
    </row>
    <row r="4" spans="1:7" x14ac:dyDescent="0.25">
      <c r="A4" s="77" t="s">
        <v>3035</v>
      </c>
      <c r="B4" s="80">
        <v>166</v>
      </c>
      <c r="C4" s="84">
        <v>3</v>
      </c>
      <c r="D4" s="120" t="s">
        <v>44</v>
      </c>
      <c r="E4" s="78">
        <v>2002</v>
      </c>
      <c r="F4" s="299">
        <v>50109.289617486334</v>
      </c>
      <c r="G4" s="77" t="s">
        <v>696</v>
      </c>
    </row>
    <row r="5" spans="1:7" x14ac:dyDescent="0.25">
      <c r="A5" s="33" t="s">
        <v>415</v>
      </c>
      <c r="B5" s="33" t="s">
        <v>416</v>
      </c>
      <c r="C5" s="89" t="s">
        <v>6499</v>
      </c>
      <c r="D5" s="50" t="s">
        <v>110</v>
      </c>
      <c r="E5" s="35">
        <v>2002</v>
      </c>
      <c r="F5" s="105">
        <v>22805.464480874318</v>
      </c>
      <c r="G5" s="33" t="s">
        <v>186</v>
      </c>
    </row>
    <row r="6" spans="1:7" x14ac:dyDescent="0.25">
      <c r="A6" s="33" t="s">
        <v>415</v>
      </c>
      <c r="B6" s="33" t="s">
        <v>416</v>
      </c>
      <c r="C6" s="89" t="s">
        <v>6388</v>
      </c>
      <c r="D6" s="50" t="s">
        <v>110</v>
      </c>
      <c r="E6" s="35">
        <v>2002</v>
      </c>
      <c r="F6" s="105">
        <v>22805.464480874318</v>
      </c>
      <c r="G6" s="33" t="s">
        <v>186</v>
      </c>
    </row>
    <row r="7" spans="1:7" x14ac:dyDescent="0.25">
      <c r="A7" s="33" t="s">
        <v>415</v>
      </c>
      <c r="B7" s="33" t="s">
        <v>417</v>
      </c>
      <c r="C7" s="89" t="s">
        <v>6499</v>
      </c>
      <c r="D7" s="50" t="s">
        <v>110</v>
      </c>
      <c r="E7" s="35">
        <v>2002</v>
      </c>
      <c r="F7" s="105">
        <v>24383.333333333332</v>
      </c>
      <c r="G7" s="33" t="s">
        <v>135</v>
      </c>
    </row>
    <row r="8" spans="1:7" x14ac:dyDescent="0.25">
      <c r="A8" s="33" t="s">
        <v>415</v>
      </c>
      <c r="B8" s="33" t="s">
        <v>417</v>
      </c>
      <c r="C8" s="89" t="s">
        <v>6388</v>
      </c>
      <c r="D8" s="50" t="s">
        <v>110</v>
      </c>
      <c r="E8" s="35">
        <v>2002</v>
      </c>
      <c r="F8" s="105">
        <v>29243.169398907099</v>
      </c>
      <c r="G8" s="33" t="s">
        <v>135</v>
      </c>
    </row>
    <row r="9" spans="1:7" x14ac:dyDescent="0.25">
      <c r="A9" s="33" t="s">
        <v>415</v>
      </c>
      <c r="B9" s="33" t="s">
        <v>417</v>
      </c>
      <c r="C9" s="89">
        <v>3.2</v>
      </c>
      <c r="D9" s="50" t="s">
        <v>44</v>
      </c>
      <c r="E9" s="35">
        <v>2002</v>
      </c>
      <c r="F9" s="105">
        <v>38920.765027322406</v>
      </c>
      <c r="G9" s="33" t="s">
        <v>135</v>
      </c>
    </row>
    <row r="10" spans="1:7" x14ac:dyDescent="0.25">
      <c r="A10" s="33" t="s">
        <v>415</v>
      </c>
      <c r="B10" s="33" t="s">
        <v>418</v>
      </c>
      <c r="C10" s="89" t="s">
        <v>6388</v>
      </c>
      <c r="D10" s="50" t="s">
        <v>110</v>
      </c>
      <c r="E10" s="35">
        <v>2002</v>
      </c>
      <c r="F10" s="105">
        <v>50071.038251366117</v>
      </c>
      <c r="G10" s="33" t="s">
        <v>419</v>
      </c>
    </row>
    <row r="11" spans="1:7" x14ac:dyDescent="0.25">
      <c r="A11" s="33" t="s">
        <v>415</v>
      </c>
      <c r="B11" s="33" t="s">
        <v>420</v>
      </c>
      <c r="C11" s="89" t="s">
        <v>6388</v>
      </c>
      <c r="D11" s="50" t="s">
        <v>110</v>
      </c>
      <c r="E11" s="35">
        <v>2002</v>
      </c>
      <c r="F11" s="105">
        <v>41024.590163934423</v>
      </c>
      <c r="G11" s="33" t="s">
        <v>421</v>
      </c>
    </row>
    <row r="12" spans="1:7" x14ac:dyDescent="0.25">
      <c r="A12" s="33" t="s">
        <v>415</v>
      </c>
      <c r="B12" s="33" t="s">
        <v>420</v>
      </c>
      <c r="C12" s="89">
        <v>3.2</v>
      </c>
      <c r="D12" s="50" t="s">
        <v>114</v>
      </c>
      <c r="E12" s="35">
        <v>2002</v>
      </c>
      <c r="F12" s="105">
        <v>52595.62841530054</v>
      </c>
      <c r="G12" s="33" t="s">
        <v>421</v>
      </c>
    </row>
    <row r="13" spans="1:7" x14ac:dyDescent="0.25">
      <c r="A13" s="33" t="s">
        <v>415</v>
      </c>
      <c r="B13" s="33" t="s">
        <v>422</v>
      </c>
      <c r="C13" s="89" t="s">
        <v>6388</v>
      </c>
      <c r="D13" s="50" t="s">
        <v>44</v>
      </c>
      <c r="E13" s="35">
        <v>2002</v>
      </c>
      <c r="F13" s="105">
        <v>37868.852459016394</v>
      </c>
      <c r="G13" s="33" t="s">
        <v>423</v>
      </c>
    </row>
    <row r="14" spans="1:7" x14ac:dyDescent="0.25">
      <c r="A14" s="33" t="s">
        <v>415</v>
      </c>
      <c r="B14" s="33" t="s">
        <v>424</v>
      </c>
      <c r="C14" s="89" t="s">
        <v>6388</v>
      </c>
      <c r="D14" s="50" t="s">
        <v>110</v>
      </c>
      <c r="E14" s="35">
        <v>2002</v>
      </c>
      <c r="F14" s="105">
        <v>33450.819672131147</v>
      </c>
      <c r="G14" s="33" t="s">
        <v>135</v>
      </c>
    </row>
    <row r="15" spans="1:7" x14ac:dyDescent="0.25">
      <c r="A15" s="33" t="s">
        <v>415</v>
      </c>
      <c r="B15" s="33" t="s">
        <v>424</v>
      </c>
      <c r="C15" s="89">
        <v>2.8</v>
      </c>
      <c r="D15" s="50" t="s">
        <v>110</v>
      </c>
      <c r="E15" s="35">
        <v>2002</v>
      </c>
      <c r="F15" s="105">
        <v>67322.404371584693</v>
      </c>
      <c r="G15" s="33" t="s">
        <v>147</v>
      </c>
    </row>
    <row r="16" spans="1:7" x14ac:dyDescent="0.25">
      <c r="A16" s="33" t="s">
        <v>415</v>
      </c>
      <c r="B16" s="33" t="s">
        <v>424</v>
      </c>
      <c r="C16" s="89" t="s">
        <v>6406</v>
      </c>
      <c r="D16" s="50" t="s">
        <v>44</v>
      </c>
      <c r="E16" s="35">
        <v>2002</v>
      </c>
      <c r="F16" s="105">
        <v>73633.879781420765</v>
      </c>
      <c r="G16" s="33" t="s">
        <v>147</v>
      </c>
    </row>
    <row r="17" spans="1:7" x14ac:dyDescent="0.25">
      <c r="A17" s="33" t="s">
        <v>415</v>
      </c>
      <c r="B17" s="33" t="s">
        <v>424</v>
      </c>
      <c r="C17" s="89" t="s">
        <v>6533</v>
      </c>
      <c r="D17" s="50" t="s">
        <v>44</v>
      </c>
      <c r="E17" s="35">
        <v>2002</v>
      </c>
      <c r="F17" s="105">
        <v>100983.60655737706</v>
      </c>
      <c r="G17" s="33" t="s">
        <v>147</v>
      </c>
    </row>
    <row r="18" spans="1:7" x14ac:dyDescent="0.25">
      <c r="A18" s="33" t="s">
        <v>415</v>
      </c>
      <c r="B18" s="33" t="s">
        <v>425</v>
      </c>
      <c r="C18" s="89">
        <v>2.8</v>
      </c>
      <c r="D18" s="50" t="s">
        <v>110</v>
      </c>
      <c r="E18" s="35">
        <v>2002</v>
      </c>
      <c r="F18" s="105">
        <v>50491.803278688531</v>
      </c>
      <c r="G18" s="33" t="s">
        <v>135</v>
      </c>
    </row>
    <row r="19" spans="1:7" x14ac:dyDescent="0.25">
      <c r="A19" s="33" t="s">
        <v>415</v>
      </c>
      <c r="B19" s="33" t="s">
        <v>425</v>
      </c>
      <c r="C19" s="89">
        <v>3.2</v>
      </c>
      <c r="D19" s="50" t="s">
        <v>110</v>
      </c>
      <c r="E19" s="35">
        <v>2002</v>
      </c>
      <c r="F19" s="105">
        <v>63114.754098360652</v>
      </c>
      <c r="G19" s="33" t="s">
        <v>135</v>
      </c>
    </row>
    <row r="20" spans="1:7" x14ac:dyDescent="0.25">
      <c r="A20" s="33" t="s">
        <v>415</v>
      </c>
      <c r="B20" s="33" t="s">
        <v>425</v>
      </c>
      <c r="C20" s="89">
        <v>4.2</v>
      </c>
      <c r="D20" s="50" t="s">
        <v>426</v>
      </c>
      <c r="E20" s="35">
        <v>2002</v>
      </c>
      <c r="F20" s="105">
        <v>71530.054644808741</v>
      </c>
      <c r="G20" s="33" t="s">
        <v>135</v>
      </c>
    </row>
    <row r="21" spans="1:7" x14ac:dyDescent="0.25">
      <c r="A21" s="33" t="s">
        <v>415</v>
      </c>
      <c r="B21" s="33" t="s">
        <v>425</v>
      </c>
      <c r="C21" s="89">
        <v>5.2</v>
      </c>
      <c r="D21" s="50" t="s">
        <v>426</v>
      </c>
      <c r="E21" s="35">
        <v>2002</v>
      </c>
      <c r="F21" s="105">
        <v>84153.00546448087</v>
      </c>
      <c r="G21" s="33" t="s">
        <v>135</v>
      </c>
    </row>
    <row r="22" spans="1:7" x14ac:dyDescent="0.25">
      <c r="A22" s="33" t="s">
        <v>415</v>
      </c>
      <c r="B22" s="33" t="s">
        <v>425</v>
      </c>
      <c r="C22" s="89">
        <v>6</v>
      </c>
      <c r="D22" s="50" t="s">
        <v>426</v>
      </c>
      <c r="E22" s="35">
        <v>2002</v>
      </c>
      <c r="F22" s="105">
        <v>98879.781420765023</v>
      </c>
      <c r="G22" s="33" t="s">
        <v>135</v>
      </c>
    </row>
    <row r="23" spans="1:7" x14ac:dyDescent="0.25">
      <c r="A23" s="33" t="s">
        <v>415</v>
      </c>
      <c r="B23" s="33" t="s">
        <v>428</v>
      </c>
      <c r="C23" s="89" t="s">
        <v>6388</v>
      </c>
      <c r="D23" s="50" t="s">
        <v>44</v>
      </c>
      <c r="E23" s="35">
        <v>2002</v>
      </c>
      <c r="F23" s="105">
        <v>34923.497267759565</v>
      </c>
      <c r="G23" s="33" t="s">
        <v>147</v>
      </c>
    </row>
    <row r="24" spans="1:7" x14ac:dyDescent="0.25">
      <c r="A24" s="33" t="s">
        <v>415</v>
      </c>
      <c r="B24" s="33" t="s">
        <v>428</v>
      </c>
      <c r="C24" s="89">
        <v>3.2</v>
      </c>
      <c r="D24" s="50" t="s">
        <v>44</v>
      </c>
      <c r="E24" s="35">
        <v>2002</v>
      </c>
      <c r="F24" s="105">
        <v>42707.650273224041</v>
      </c>
      <c r="G24" s="33" t="s">
        <v>147</v>
      </c>
    </row>
    <row r="25" spans="1:7" x14ac:dyDescent="0.25">
      <c r="A25" s="33" t="s">
        <v>415</v>
      </c>
      <c r="B25" s="33" t="s">
        <v>429</v>
      </c>
      <c r="C25" s="89" t="s">
        <v>6408</v>
      </c>
      <c r="D25" s="50" t="s">
        <v>44</v>
      </c>
      <c r="E25" s="35">
        <v>2002</v>
      </c>
      <c r="F25" s="105">
        <v>43969.945355191252</v>
      </c>
      <c r="G25" s="33" t="s">
        <v>147</v>
      </c>
    </row>
    <row r="26" spans="1:7" x14ac:dyDescent="0.25">
      <c r="A26" s="33" t="s">
        <v>415</v>
      </c>
      <c r="B26" s="33" t="s">
        <v>429</v>
      </c>
      <c r="C26" s="89">
        <v>3.6</v>
      </c>
      <c r="D26" s="50" t="s">
        <v>44</v>
      </c>
      <c r="E26" s="35">
        <v>2002</v>
      </c>
      <c r="F26" s="105">
        <v>43128.415300546447</v>
      </c>
      <c r="G26" s="33" t="s">
        <v>147</v>
      </c>
    </row>
    <row r="27" spans="1:7" x14ac:dyDescent="0.25">
      <c r="A27" s="33" t="s">
        <v>415</v>
      </c>
      <c r="B27" s="33" t="s">
        <v>429</v>
      </c>
      <c r="C27" s="89">
        <v>4.2</v>
      </c>
      <c r="D27" s="50" t="s">
        <v>44</v>
      </c>
      <c r="E27" s="35">
        <v>2002</v>
      </c>
      <c r="F27" s="105">
        <v>54699.453551912564</v>
      </c>
      <c r="G27" s="33" t="s">
        <v>147</v>
      </c>
    </row>
    <row r="28" spans="1:7" x14ac:dyDescent="0.25">
      <c r="A28" s="33" t="s">
        <v>415</v>
      </c>
      <c r="B28" s="33" t="s">
        <v>429</v>
      </c>
      <c r="C28" s="89" t="s">
        <v>6461</v>
      </c>
      <c r="D28" s="50" t="s">
        <v>44</v>
      </c>
      <c r="E28" s="35">
        <v>2002</v>
      </c>
      <c r="F28" s="105">
        <v>58486.338797814198</v>
      </c>
      <c r="G28" s="33" t="s">
        <v>147</v>
      </c>
    </row>
    <row r="29" spans="1:7" x14ac:dyDescent="0.25">
      <c r="A29" s="33" t="s">
        <v>415</v>
      </c>
      <c r="B29" s="33" t="s">
        <v>429</v>
      </c>
      <c r="C29" s="89" t="s">
        <v>6473</v>
      </c>
      <c r="D29" s="50" t="s">
        <v>44</v>
      </c>
      <c r="E29" s="35">
        <v>2002</v>
      </c>
      <c r="F29" s="105">
        <v>102877.04918032786</v>
      </c>
      <c r="G29" s="33" t="s">
        <v>147</v>
      </c>
    </row>
    <row r="30" spans="1:7" x14ac:dyDescent="0.25">
      <c r="A30" s="33" t="s">
        <v>415</v>
      </c>
      <c r="B30" s="33" t="s">
        <v>430</v>
      </c>
      <c r="C30" s="89">
        <v>4.2</v>
      </c>
      <c r="D30" s="50" t="s">
        <v>44</v>
      </c>
      <c r="E30" s="35">
        <v>2002</v>
      </c>
      <c r="F30" s="105">
        <v>98669.398907103823</v>
      </c>
      <c r="G30" s="33" t="s">
        <v>421</v>
      </c>
    </row>
    <row r="31" spans="1:7" x14ac:dyDescent="0.25">
      <c r="A31" s="33" t="s">
        <v>415</v>
      </c>
      <c r="B31" s="33" t="s">
        <v>430</v>
      </c>
      <c r="C31" s="89">
        <v>5.2</v>
      </c>
      <c r="D31" s="50" t="s">
        <v>44</v>
      </c>
      <c r="E31" s="35">
        <v>2002</v>
      </c>
      <c r="F31" s="105">
        <v>113080.60109289618</v>
      </c>
      <c r="G31" s="33" t="s">
        <v>421</v>
      </c>
    </row>
    <row r="32" spans="1:7" x14ac:dyDescent="0.25">
      <c r="A32" s="33" t="s">
        <v>415</v>
      </c>
      <c r="B32" s="33" t="s">
        <v>431</v>
      </c>
      <c r="C32" s="89">
        <v>4.2</v>
      </c>
      <c r="D32" s="50" t="s">
        <v>44</v>
      </c>
      <c r="E32" s="35">
        <v>2002</v>
      </c>
      <c r="F32" s="105">
        <v>62062.84153005464</v>
      </c>
      <c r="G32" s="33" t="s">
        <v>421</v>
      </c>
    </row>
    <row r="33" spans="1:7" x14ac:dyDescent="0.25">
      <c r="A33" s="33" t="s">
        <v>415</v>
      </c>
      <c r="B33" s="33" t="s">
        <v>432</v>
      </c>
      <c r="C33" s="89">
        <v>5.2</v>
      </c>
      <c r="D33" s="50" t="s">
        <v>44</v>
      </c>
      <c r="E33" s="35">
        <v>2002</v>
      </c>
      <c r="F33" s="105">
        <v>88360.655737704918</v>
      </c>
      <c r="G33" s="33" t="s">
        <v>135</v>
      </c>
    </row>
    <row r="34" spans="1:7" x14ac:dyDescent="0.25">
      <c r="A34" s="33" t="s">
        <v>415</v>
      </c>
      <c r="B34" s="33" t="s">
        <v>433</v>
      </c>
      <c r="C34" s="89" t="s">
        <v>6388</v>
      </c>
      <c r="D34" s="50" t="s">
        <v>110</v>
      </c>
      <c r="E34" s="35">
        <v>2002</v>
      </c>
      <c r="F34" s="105">
        <v>31346.994535519123</v>
      </c>
      <c r="G34" s="33" t="s">
        <v>434</v>
      </c>
    </row>
    <row r="35" spans="1:7" x14ac:dyDescent="0.25">
      <c r="A35" s="33" t="s">
        <v>415</v>
      </c>
      <c r="B35" s="33" t="s">
        <v>433</v>
      </c>
      <c r="C35" s="89" t="s">
        <v>435</v>
      </c>
      <c r="D35" s="50" t="s">
        <v>44</v>
      </c>
      <c r="E35" s="35">
        <v>2002</v>
      </c>
      <c r="F35" s="105">
        <v>49860.655737704918</v>
      </c>
      <c r="G35" s="33" t="s">
        <v>434</v>
      </c>
    </row>
    <row r="36" spans="1:7" x14ac:dyDescent="0.25">
      <c r="A36" s="33" t="s">
        <v>415</v>
      </c>
      <c r="B36" s="33" t="s">
        <v>433</v>
      </c>
      <c r="C36" s="89">
        <v>3.2</v>
      </c>
      <c r="D36" s="50" t="s">
        <v>44</v>
      </c>
      <c r="E36" s="35">
        <v>2002</v>
      </c>
      <c r="F36" s="105">
        <v>37237.704918032789</v>
      </c>
      <c r="G36" s="33" t="s">
        <v>434</v>
      </c>
    </row>
    <row r="37" spans="1:7" x14ac:dyDescent="0.25">
      <c r="A37" s="33" t="s">
        <v>436</v>
      </c>
      <c r="B37" s="33" t="s">
        <v>437</v>
      </c>
      <c r="C37" s="89">
        <v>2</v>
      </c>
      <c r="D37" s="50" t="s">
        <v>438</v>
      </c>
      <c r="E37" s="35">
        <v>2002</v>
      </c>
      <c r="F37" s="105">
        <v>21038.251366120217</v>
      </c>
      <c r="G37" s="33" t="s">
        <v>439</v>
      </c>
    </row>
    <row r="38" spans="1:7" x14ac:dyDescent="0.25">
      <c r="A38" s="33" t="s">
        <v>436</v>
      </c>
      <c r="B38" s="33" t="s">
        <v>437</v>
      </c>
      <c r="C38" s="89">
        <v>2</v>
      </c>
      <c r="D38" s="50" t="s">
        <v>438</v>
      </c>
      <c r="E38" s="35">
        <v>2002</v>
      </c>
      <c r="F38" s="105">
        <v>30505.464480874314</v>
      </c>
      <c r="G38" s="33" t="s">
        <v>439</v>
      </c>
    </row>
    <row r="39" spans="1:7" x14ac:dyDescent="0.25">
      <c r="A39" s="33" t="s">
        <v>436</v>
      </c>
      <c r="B39" s="33" t="s">
        <v>437</v>
      </c>
      <c r="C39" s="89">
        <v>3</v>
      </c>
      <c r="D39" s="50" t="s">
        <v>438</v>
      </c>
      <c r="E39" s="35">
        <v>2002</v>
      </c>
      <c r="F39" s="105">
        <v>31557.377049180326</v>
      </c>
      <c r="G39" s="33" t="s">
        <v>439</v>
      </c>
    </row>
    <row r="40" spans="1:7" x14ac:dyDescent="0.25">
      <c r="A40" s="33" t="s">
        <v>436</v>
      </c>
      <c r="B40" s="33" t="s">
        <v>437</v>
      </c>
      <c r="C40" s="89" t="s">
        <v>6408</v>
      </c>
      <c r="D40" s="50" t="s">
        <v>438</v>
      </c>
      <c r="E40" s="35">
        <v>2002</v>
      </c>
      <c r="F40" s="105">
        <v>50491.803278688531</v>
      </c>
      <c r="G40" s="33" t="s">
        <v>439</v>
      </c>
    </row>
    <row r="41" spans="1:7" x14ac:dyDescent="0.25">
      <c r="A41" s="33" t="s">
        <v>436</v>
      </c>
      <c r="B41" s="33" t="s">
        <v>440</v>
      </c>
      <c r="C41" s="89">
        <v>1.6</v>
      </c>
      <c r="D41" s="50" t="s">
        <v>438</v>
      </c>
      <c r="E41" s="35">
        <v>2002</v>
      </c>
      <c r="F41" s="105">
        <v>24193.98907103825</v>
      </c>
      <c r="G41" s="33" t="s">
        <v>439</v>
      </c>
    </row>
    <row r="42" spans="1:7" x14ac:dyDescent="0.25">
      <c r="A42" s="33" t="s">
        <v>436</v>
      </c>
      <c r="B42" s="33" t="s">
        <v>440</v>
      </c>
      <c r="C42" s="89">
        <v>2</v>
      </c>
      <c r="D42" s="50" t="s">
        <v>438</v>
      </c>
      <c r="E42" s="35">
        <v>2002</v>
      </c>
      <c r="F42" s="105">
        <v>29453.551912568302</v>
      </c>
      <c r="G42" s="33" t="s">
        <v>439</v>
      </c>
    </row>
    <row r="43" spans="1:7" x14ac:dyDescent="0.25">
      <c r="A43" s="33" t="s">
        <v>436</v>
      </c>
      <c r="B43" s="33" t="s">
        <v>440</v>
      </c>
      <c r="C43" s="89">
        <v>2.5</v>
      </c>
      <c r="D43" s="50" t="s">
        <v>438</v>
      </c>
      <c r="E43" s="35">
        <v>2002</v>
      </c>
      <c r="F43" s="105">
        <v>42076.502732240435</v>
      </c>
      <c r="G43" s="33" t="s">
        <v>439</v>
      </c>
    </row>
    <row r="44" spans="1:7" x14ac:dyDescent="0.25">
      <c r="A44" s="33" t="s">
        <v>436</v>
      </c>
      <c r="B44" s="33" t="s">
        <v>440</v>
      </c>
      <c r="C44" s="89">
        <v>3</v>
      </c>
      <c r="D44" s="50" t="s">
        <v>438</v>
      </c>
      <c r="E44" s="35">
        <v>2002</v>
      </c>
      <c r="F44" s="105">
        <v>45232.240437158463</v>
      </c>
      <c r="G44" s="33" t="s">
        <v>439</v>
      </c>
    </row>
    <row r="45" spans="1:7" x14ac:dyDescent="0.25">
      <c r="A45" s="33" t="s">
        <v>436</v>
      </c>
      <c r="B45" s="33" t="s">
        <v>440</v>
      </c>
      <c r="C45" s="89" t="s">
        <v>6408</v>
      </c>
      <c r="D45" s="50" t="s">
        <v>438</v>
      </c>
      <c r="E45" s="35">
        <v>2002</v>
      </c>
      <c r="F45" s="105">
        <v>48387.978142076499</v>
      </c>
      <c r="G45" s="33" t="s">
        <v>439</v>
      </c>
    </row>
    <row r="46" spans="1:7" x14ac:dyDescent="0.25">
      <c r="A46" s="77" t="s">
        <v>436</v>
      </c>
      <c r="B46" s="77" t="s">
        <v>3071</v>
      </c>
      <c r="C46" s="83" t="s">
        <v>3070</v>
      </c>
      <c r="D46" s="120" t="s">
        <v>43</v>
      </c>
      <c r="E46" s="78">
        <v>2002</v>
      </c>
      <c r="F46" s="163">
        <v>36385</v>
      </c>
      <c r="G46" s="77" t="s">
        <v>3069</v>
      </c>
    </row>
    <row r="47" spans="1:7" x14ac:dyDescent="0.25">
      <c r="A47" s="33" t="s">
        <v>436</v>
      </c>
      <c r="B47" s="33" t="s">
        <v>441</v>
      </c>
      <c r="C47" s="89">
        <v>2</v>
      </c>
      <c r="D47" s="50" t="s">
        <v>438</v>
      </c>
      <c r="E47" s="35">
        <v>2002</v>
      </c>
      <c r="F47" s="105">
        <v>48387.978142076499</v>
      </c>
      <c r="G47" s="33" t="s">
        <v>419</v>
      </c>
    </row>
    <row r="48" spans="1:7" x14ac:dyDescent="0.25">
      <c r="A48" s="33" t="s">
        <v>436</v>
      </c>
      <c r="B48" s="33" t="s">
        <v>441</v>
      </c>
      <c r="C48" s="89">
        <v>2.5</v>
      </c>
      <c r="D48" s="50" t="s">
        <v>438</v>
      </c>
      <c r="E48" s="35">
        <v>2002</v>
      </c>
      <c r="F48" s="105">
        <v>55751.366120218576</v>
      </c>
      <c r="G48" s="33" t="s">
        <v>419</v>
      </c>
    </row>
    <row r="49" spans="1:7" x14ac:dyDescent="0.25">
      <c r="A49" s="33" t="s">
        <v>436</v>
      </c>
      <c r="B49" s="33" t="s">
        <v>441</v>
      </c>
      <c r="C49" s="89">
        <v>3</v>
      </c>
      <c r="D49" s="50" t="s">
        <v>438</v>
      </c>
      <c r="E49" s="35">
        <v>2002</v>
      </c>
      <c r="F49" s="105">
        <v>57855.1912568306</v>
      </c>
      <c r="G49" s="33" t="s">
        <v>419</v>
      </c>
    </row>
    <row r="50" spans="1:7" x14ac:dyDescent="0.25">
      <c r="A50" s="33" t="s">
        <v>436</v>
      </c>
      <c r="B50" s="33" t="s">
        <v>441</v>
      </c>
      <c r="C50" s="89" t="s">
        <v>6408</v>
      </c>
      <c r="D50" s="50" t="s">
        <v>438</v>
      </c>
      <c r="E50" s="35">
        <v>2002</v>
      </c>
      <c r="F50" s="105">
        <v>64166.666666666657</v>
      </c>
      <c r="G50" s="33" t="s">
        <v>419</v>
      </c>
    </row>
    <row r="51" spans="1:7" x14ac:dyDescent="0.25">
      <c r="A51" s="33" t="s">
        <v>436</v>
      </c>
      <c r="B51" s="33" t="s">
        <v>442</v>
      </c>
      <c r="C51" s="89">
        <v>2</v>
      </c>
      <c r="D51" s="50" t="s">
        <v>438</v>
      </c>
      <c r="E51" s="35">
        <v>2002</v>
      </c>
      <c r="F51" s="105">
        <v>45021.857923497264</v>
      </c>
      <c r="G51" s="33" t="s">
        <v>419</v>
      </c>
    </row>
    <row r="52" spans="1:7" x14ac:dyDescent="0.25">
      <c r="A52" s="33" t="s">
        <v>436</v>
      </c>
      <c r="B52" s="33" t="s">
        <v>442</v>
      </c>
      <c r="C52" s="89">
        <v>2.5</v>
      </c>
      <c r="D52" s="50" t="s">
        <v>438</v>
      </c>
      <c r="E52" s="35">
        <v>2002</v>
      </c>
      <c r="F52" s="105">
        <v>48387.978142076499</v>
      </c>
      <c r="G52" s="33" t="s">
        <v>419</v>
      </c>
    </row>
    <row r="53" spans="1:7" x14ac:dyDescent="0.25">
      <c r="A53" s="33" t="s">
        <v>436</v>
      </c>
      <c r="B53" s="33" t="s">
        <v>442</v>
      </c>
      <c r="C53" s="89">
        <v>3</v>
      </c>
      <c r="D53" s="50" t="s">
        <v>438</v>
      </c>
      <c r="E53" s="35">
        <v>2002</v>
      </c>
      <c r="F53" s="105">
        <v>51543.715846994528</v>
      </c>
      <c r="G53" s="33" t="s">
        <v>419</v>
      </c>
    </row>
    <row r="54" spans="1:7" x14ac:dyDescent="0.25">
      <c r="A54" s="33" t="s">
        <v>436</v>
      </c>
      <c r="B54" s="33" t="s">
        <v>442</v>
      </c>
      <c r="C54" s="89" t="s">
        <v>6408</v>
      </c>
      <c r="D54" s="50" t="s">
        <v>438</v>
      </c>
      <c r="E54" s="35">
        <v>2002</v>
      </c>
      <c r="F54" s="105">
        <v>57434.426229508186</v>
      </c>
      <c r="G54" s="33" t="s">
        <v>419</v>
      </c>
    </row>
    <row r="55" spans="1:7" x14ac:dyDescent="0.25">
      <c r="A55" s="33" t="s">
        <v>436</v>
      </c>
      <c r="B55" s="33" t="s">
        <v>443</v>
      </c>
      <c r="C55" s="89">
        <v>2</v>
      </c>
      <c r="D55" s="50" t="s">
        <v>438</v>
      </c>
      <c r="E55" s="35">
        <v>2002</v>
      </c>
      <c r="F55" s="105">
        <v>34081.967213114753</v>
      </c>
      <c r="G55" s="33" t="s">
        <v>135</v>
      </c>
    </row>
    <row r="56" spans="1:7" x14ac:dyDescent="0.25">
      <c r="A56" s="33" t="s">
        <v>436</v>
      </c>
      <c r="B56" s="33" t="s">
        <v>443</v>
      </c>
      <c r="C56" s="89">
        <v>2.5</v>
      </c>
      <c r="D56" s="50" t="s">
        <v>438</v>
      </c>
      <c r="E56" s="35">
        <v>2002</v>
      </c>
      <c r="F56" s="105">
        <v>41024.590163934423</v>
      </c>
      <c r="G56" s="33" t="s">
        <v>135</v>
      </c>
    </row>
    <row r="57" spans="1:7" x14ac:dyDescent="0.25">
      <c r="A57" s="33" t="s">
        <v>436</v>
      </c>
      <c r="B57" s="33" t="s">
        <v>443</v>
      </c>
      <c r="C57" s="89">
        <v>3</v>
      </c>
      <c r="D57" s="50" t="s">
        <v>444</v>
      </c>
      <c r="E57" s="35">
        <v>2002</v>
      </c>
      <c r="F57" s="105">
        <v>47336.065573770487</v>
      </c>
      <c r="G57" s="33" t="s">
        <v>135</v>
      </c>
    </row>
    <row r="58" spans="1:7" x14ac:dyDescent="0.25">
      <c r="A58" s="33" t="s">
        <v>436</v>
      </c>
      <c r="B58" s="33" t="s">
        <v>443</v>
      </c>
      <c r="C58" s="89">
        <v>4</v>
      </c>
      <c r="D58" s="50" t="s">
        <v>438</v>
      </c>
      <c r="E58" s="35">
        <v>2002</v>
      </c>
      <c r="F58" s="105">
        <v>63114.754098360652</v>
      </c>
      <c r="G58" s="33" t="s">
        <v>135</v>
      </c>
    </row>
    <row r="59" spans="1:7" x14ac:dyDescent="0.25">
      <c r="A59" s="33" t="s">
        <v>436</v>
      </c>
      <c r="B59" s="33" t="s">
        <v>443</v>
      </c>
      <c r="C59" s="89">
        <v>4.8</v>
      </c>
      <c r="D59" s="50" t="s">
        <v>438</v>
      </c>
      <c r="E59" s="35">
        <v>2002</v>
      </c>
      <c r="F59" s="105">
        <v>70478.142076502729</v>
      </c>
      <c r="G59" s="33" t="s">
        <v>135</v>
      </c>
    </row>
    <row r="60" spans="1:7" x14ac:dyDescent="0.25">
      <c r="A60" s="33" t="s">
        <v>436</v>
      </c>
      <c r="B60" s="33" t="s">
        <v>445</v>
      </c>
      <c r="C60" s="89" t="s">
        <v>6408</v>
      </c>
      <c r="D60" s="50" t="s">
        <v>438</v>
      </c>
      <c r="E60" s="35">
        <v>2002</v>
      </c>
      <c r="F60" s="105">
        <v>56803.278688524588</v>
      </c>
      <c r="G60" s="33" t="s">
        <v>423</v>
      </c>
    </row>
    <row r="61" spans="1:7" x14ac:dyDescent="0.25">
      <c r="A61" s="33" t="s">
        <v>436</v>
      </c>
      <c r="B61" s="33" t="s">
        <v>445</v>
      </c>
      <c r="C61" s="89" t="s">
        <v>6462</v>
      </c>
      <c r="D61" s="50" t="s">
        <v>438</v>
      </c>
      <c r="E61" s="35">
        <v>2002</v>
      </c>
      <c r="F61" s="105">
        <v>86256.830601092894</v>
      </c>
      <c r="G61" s="33" t="s">
        <v>423</v>
      </c>
    </row>
    <row r="62" spans="1:7" x14ac:dyDescent="0.25">
      <c r="A62" s="33" t="s">
        <v>436</v>
      </c>
      <c r="B62" s="33" t="s">
        <v>446</v>
      </c>
      <c r="C62" s="89">
        <v>3</v>
      </c>
      <c r="D62" s="50" t="s">
        <v>438</v>
      </c>
      <c r="E62" s="35">
        <v>2002</v>
      </c>
      <c r="F62" s="105">
        <v>65218.579234972669</v>
      </c>
      <c r="G62" s="33" t="s">
        <v>419</v>
      </c>
    </row>
    <row r="63" spans="1:7" x14ac:dyDescent="0.25">
      <c r="A63" s="33" t="s">
        <v>436</v>
      </c>
      <c r="B63" s="33" t="s">
        <v>446</v>
      </c>
      <c r="C63" s="89">
        <v>4.8</v>
      </c>
      <c r="D63" s="50" t="s">
        <v>438</v>
      </c>
      <c r="E63" s="35">
        <v>2002</v>
      </c>
      <c r="F63" s="105">
        <v>65218.579234972669</v>
      </c>
      <c r="G63" s="33" t="s">
        <v>419</v>
      </c>
    </row>
    <row r="64" spans="1:7" x14ac:dyDescent="0.25">
      <c r="A64" s="33" t="s">
        <v>436</v>
      </c>
      <c r="B64" s="33" t="s">
        <v>447</v>
      </c>
      <c r="C64" s="89">
        <v>3</v>
      </c>
      <c r="D64" s="50" t="s">
        <v>438</v>
      </c>
      <c r="E64" s="35">
        <v>2002</v>
      </c>
      <c r="F64" s="105">
        <v>62062.84153005464</v>
      </c>
      <c r="G64" s="33" t="s">
        <v>421</v>
      </c>
    </row>
    <row r="65" spans="1:7" x14ac:dyDescent="0.25">
      <c r="A65" s="33" t="s">
        <v>436</v>
      </c>
      <c r="B65" s="33" t="s">
        <v>447</v>
      </c>
      <c r="C65" s="89">
        <v>4.8</v>
      </c>
      <c r="D65" s="50" t="s">
        <v>438</v>
      </c>
      <c r="E65" s="35">
        <v>2002</v>
      </c>
      <c r="F65" s="105">
        <v>62062.84153005464</v>
      </c>
      <c r="G65" s="33" t="s">
        <v>421</v>
      </c>
    </row>
    <row r="66" spans="1:7" x14ac:dyDescent="0.25">
      <c r="A66" s="33" t="s">
        <v>436</v>
      </c>
      <c r="B66" s="33" t="s">
        <v>448</v>
      </c>
      <c r="C66" s="89">
        <v>3</v>
      </c>
      <c r="D66" s="50" t="s">
        <v>438</v>
      </c>
      <c r="E66" s="35">
        <v>2002</v>
      </c>
      <c r="F66" s="105">
        <v>63114.754098360652</v>
      </c>
      <c r="G66" s="33" t="s">
        <v>135</v>
      </c>
    </row>
    <row r="67" spans="1:7" x14ac:dyDescent="0.25">
      <c r="A67" s="33" t="s">
        <v>436</v>
      </c>
      <c r="B67" s="33" t="s">
        <v>448</v>
      </c>
      <c r="C67" s="89" t="s">
        <v>6408</v>
      </c>
      <c r="D67" s="50" t="s">
        <v>438</v>
      </c>
      <c r="E67" s="35">
        <v>2002</v>
      </c>
      <c r="F67" s="105">
        <v>75737.704918032789</v>
      </c>
      <c r="G67" s="33" t="s">
        <v>135</v>
      </c>
    </row>
    <row r="68" spans="1:7" x14ac:dyDescent="0.25">
      <c r="A68" s="33" t="s">
        <v>436</v>
      </c>
      <c r="B68" s="33" t="s">
        <v>448</v>
      </c>
      <c r="C68" s="89" t="s">
        <v>6462</v>
      </c>
      <c r="D68" s="50" t="s">
        <v>438</v>
      </c>
      <c r="E68" s="35">
        <v>2002</v>
      </c>
      <c r="F68" s="105">
        <v>95724.043715846987</v>
      </c>
      <c r="G68" s="33" t="s">
        <v>135</v>
      </c>
    </row>
    <row r="69" spans="1:7" x14ac:dyDescent="0.25">
      <c r="A69" s="33" t="s">
        <v>436</v>
      </c>
      <c r="B69" s="33" t="s">
        <v>448</v>
      </c>
      <c r="C69" s="89" t="s">
        <v>6474</v>
      </c>
      <c r="D69" s="50" t="s">
        <v>438</v>
      </c>
      <c r="E69" s="35">
        <v>2002</v>
      </c>
      <c r="F69" s="105">
        <v>147267.75956284153</v>
      </c>
      <c r="G69" s="33" t="s">
        <v>135</v>
      </c>
    </row>
    <row r="70" spans="1:7" x14ac:dyDescent="0.25">
      <c r="A70" s="33" t="s">
        <v>436</v>
      </c>
      <c r="B70" s="33" t="s">
        <v>449</v>
      </c>
      <c r="C70" s="89">
        <v>4</v>
      </c>
      <c r="D70" s="50" t="s">
        <v>438</v>
      </c>
      <c r="E70" s="35">
        <v>2002</v>
      </c>
      <c r="F70" s="105">
        <v>72581.967213114753</v>
      </c>
      <c r="G70" s="33" t="s">
        <v>135</v>
      </c>
    </row>
    <row r="71" spans="1:7" x14ac:dyDescent="0.25">
      <c r="A71" s="33" t="s">
        <v>436</v>
      </c>
      <c r="B71" s="33" t="s">
        <v>450</v>
      </c>
      <c r="C71" s="89">
        <v>4</v>
      </c>
      <c r="D71" s="50" t="s">
        <v>438</v>
      </c>
      <c r="E71" s="35">
        <v>2002</v>
      </c>
      <c r="F71" s="105">
        <v>72581.967213114753</v>
      </c>
      <c r="G71" s="33" t="s">
        <v>419</v>
      </c>
    </row>
    <row r="72" spans="1:7" x14ac:dyDescent="0.25">
      <c r="A72" s="33" t="s">
        <v>436</v>
      </c>
      <c r="B72" s="33" t="s">
        <v>451</v>
      </c>
      <c r="C72" s="89">
        <v>4</v>
      </c>
      <c r="D72" s="50" t="s">
        <v>438</v>
      </c>
      <c r="E72" s="35">
        <v>2002</v>
      </c>
      <c r="F72" s="105">
        <v>72581.967213114753</v>
      </c>
      <c r="G72" s="33" t="s">
        <v>421</v>
      </c>
    </row>
    <row r="73" spans="1:7" x14ac:dyDescent="0.25">
      <c r="A73" s="33" t="s">
        <v>436</v>
      </c>
      <c r="B73" s="33" t="s">
        <v>452</v>
      </c>
      <c r="C73" s="89">
        <v>5</v>
      </c>
      <c r="D73" s="50" t="s">
        <v>438</v>
      </c>
      <c r="E73" s="35">
        <v>2002</v>
      </c>
      <c r="F73" s="105">
        <v>93620.218579234963</v>
      </c>
      <c r="G73" s="33" t="s">
        <v>135</v>
      </c>
    </row>
    <row r="74" spans="1:7" x14ac:dyDescent="0.25">
      <c r="A74" s="33" t="s">
        <v>436</v>
      </c>
      <c r="B74" s="33" t="s">
        <v>453</v>
      </c>
      <c r="C74" s="89">
        <v>5</v>
      </c>
      <c r="D74" s="50" t="s">
        <v>438</v>
      </c>
      <c r="E74" s="35">
        <v>2002</v>
      </c>
      <c r="F74" s="105">
        <v>122021.85792349726</v>
      </c>
      <c r="G74" s="33" t="s">
        <v>419</v>
      </c>
    </row>
    <row r="75" spans="1:7" x14ac:dyDescent="0.25">
      <c r="A75" s="33" t="s">
        <v>436</v>
      </c>
      <c r="B75" s="33" t="s">
        <v>454</v>
      </c>
      <c r="C75" s="89">
        <v>5</v>
      </c>
      <c r="D75" s="50" t="s">
        <v>438</v>
      </c>
      <c r="E75" s="35">
        <v>2002</v>
      </c>
      <c r="F75" s="105">
        <v>115920.7650273224</v>
      </c>
      <c r="G75" s="33" t="s">
        <v>421</v>
      </c>
    </row>
    <row r="76" spans="1:7" x14ac:dyDescent="0.25">
      <c r="A76" s="33" t="s">
        <v>436</v>
      </c>
      <c r="B76" s="33" t="s">
        <v>455</v>
      </c>
      <c r="C76" s="89">
        <v>2.5</v>
      </c>
      <c r="D76" s="50" t="s">
        <v>44</v>
      </c>
      <c r="E76" s="35">
        <v>2002</v>
      </c>
      <c r="F76" s="105">
        <v>34292.349726775952</v>
      </c>
      <c r="G76" s="33" t="s">
        <v>147</v>
      </c>
    </row>
    <row r="77" spans="1:7" x14ac:dyDescent="0.25">
      <c r="A77" s="33" t="s">
        <v>436</v>
      </c>
      <c r="B77" s="33" t="s">
        <v>455</v>
      </c>
      <c r="C77" s="89">
        <v>3</v>
      </c>
      <c r="D77" s="50" t="s">
        <v>44</v>
      </c>
      <c r="E77" s="35">
        <v>2002</v>
      </c>
      <c r="F77" s="105">
        <v>34292.349726775952</v>
      </c>
      <c r="G77" s="33" t="s">
        <v>147</v>
      </c>
    </row>
    <row r="78" spans="1:7" x14ac:dyDescent="0.25">
      <c r="A78" s="33" t="s">
        <v>436</v>
      </c>
      <c r="B78" s="33" t="s">
        <v>456</v>
      </c>
      <c r="C78" s="89">
        <v>3</v>
      </c>
      <c r="D78" s="50" t="s">
        <v>44</v>
      </c>
      <c r="E78" s="35">
        <v>2002</v>
      </c>
      <c r="F78" s="105">
        <v>51543.715846994528</v>
      </c>
      <c r="G78" s="33" t="s">
        <v>147</v>
      </c>
    </row>
    <row r="79" spans="1:7" x14ac:dyDescent="0.25">
      <c r="A79" s="33" t="s">
        <v>436</v>
      </c>
      <c r="B79" s="33" t="s">
        <v>456</v>
      </c>
      <c r="C79" s="89">
        <v>4.8</v>
      </c>
      <c r="D79" s="50" t="s">
        <v>44</v>
      </c>
      <c r="E79" s="35">
        <v>2002</v>
      </c>
      <c r="F79" s="105">
        <v>51543.715846994528</v>
      </c>
      <c r="G79" s="33" t="s">
        <v>147</v>
      </c>
    </row>
    <row r="80" spans="1:7" x14ac:dyDescent="0.25">
      <c r="A80" s="33" t="s">
        <v>436</v>
      </c>
      <c r="B80" s="33" t="s">
        <v>457</v>
      </c>
      <c r="C80" s="89" t="s">
        <v>6462</v>
      </c>
      <c r="D80" s="50" t="s">
        <v>44</v>
      </c>
      <c r="E80" s="35">
        <v>2002</v>
      </c>
      <c r="F80" s="105">
        <v>59959.016393442616</v>
      </c>
      <c r="G80" s="33" t="s">
        <v>147</v>
      </c>
    </row>
    <row r="81" spans="1:7" x14ac:dyDescent="0.25">
      <c r="A81" s="33" t="s">
        <v>436</v>
      </c>
      <c r="B81" s="33" t="s">
        <v>458</v>
      </c>
      <c r="C81" s="89" t="s">
        <v>6408</v>
      </c>
      <c r="D81" s="50" t="s">
        <v>44</v>
      </c>
      <c r="E81" s="35">
        <v>2002</v>
      </c>
      <c r="F81" s="105">
        <v>76789.617486338801</v>
      </c>
      <c r="G81" s="33" t="s">
        <v>423</v>
      </c>
    </row>
    <row r="82" spans="1:7" x14ac:dyDescent="0.25">
      <c r="A82" s="33" t="s">
        <v>436</v>
      </c>
      <c r="B82" s="33" t="s">
        <v>458</v>
      </c>
      <c r="C82" s="89" t="s">
        <v>6462</v>
      </c>
      <c r="D82" s="50" t="s">
        <v>44</v>
      </c>
      <c r="E82" s="35">
        <v>2002</v>
      </c>
      <c r="F82" s="105">
        <v>76789.617486338801</v>
      </c>
      <c r="G82" s="33" t="s">
        <v>423</v>
      </c>
    </row>
    <row r="83" spans="1:7" x14ac:dyDescent="0.25">
      <c r="A83" s="33" t="s">
        <v>436</v>
      </c>
      <c r="B83" s="33" t="s">
        <v>459</v>
      </c>
      <c r="C83" s="89" t="s">
        <v>6462</v>
      </c>
      <c r="D83" s="50" t="s">
        <v>44</v>
      </c>
      <c r="E83" s="35">
        <v>2002</v>
      </c>
      <c r="F83" s="105">
        <v>106243.16939890711</v>
      </c>
      <c r="G83" s="33" t="s">
        <v>423</v>
      </c>
    </row>
    <row r="84" spans="1:7" x14ac:dyDescent="0.25">
      <c r="A84" s="33" t="s">
        <v>436</v>
      </c>
      <c r="B84" s="33" t="s">
        <v>460</v>
      </c>
      <c r="C84" s="89">
        <v>2.5</v>
      </c>
      <c r="D84" s="50" t="s">
        <v>438</v>
      </c>
      <c r="E84" s="35">
        <v>2002</v>
      </c>
      <c r="F84" s="105">
        <v>36816.939890710382</v>
      </c>
      <c r="G84" s="33" t="s">
        <v>419</v>
      </c>
    </row>
    <row r="85" spans="1:7" x14ac:dyDescent="0.25">
      <c r="A85" s="33" t="s">
        <v>436</v>
      </c>
      <c r="B85" s="33" t="s">
        <v>460</v>
      </c>
      <c r="C85" s="89">
        <v>3</v>
      </c>
      <c r="D85" s="50" t="s">
        <v>438</v>
      </c>
      <c r="E85" s="35">
        <v>2002</v>
      </c>
      <c r="F85" s="105">
        <v>43128.415300546447</v>
      </c>
      <c r="G85" s="33" t="s">
        <v>419</v>
      </c>
    </row>
    <row r="86" spans="1:7" x14ac:dyDescent="0.25">
      <c r="A86" s="33" t="s">
        <v>436</v>
      </c>
      <c r="B86" s="33" t="s">
        <v>460</v>
      </c>
      <c r="C86" s="89" t="s">
        <v>6408</v>
      </c>
      <c r="D86" s="50" t="s">
        <v>438</v>
      </c>
      <c r="E86" s="35">
        <v>2002</v>
      </c>
      <c r="F86" s="105">
        <v>50491.803278688531</v>
      </c>
      <c r="G86" s="33" t="s">
        <v>419</v>
      </c>
    </row>
    <row r="87" spans="1:7" x14ac:dyDescent="0.25">
      <c r="A87" s="33" t="s">
        <v>461</v>
      </c>
      <c r="B87" s="33" t="s">
        <v>462</v>
      </c>
      <c r="C87" s="89">
        <v>1.6</v>
      </c>
      <c r="D87" s="50" t="s">
        <v>110</v>
      </c>
      <c r="E87" s="35">
        <v>2002</v>
      </c>
      <c r="F87" s="105">
        <v>7573.7704918032778</v>
      </c>
      <c r="G87" s="33" t="s">
        <v>135</v>
      </c>
    </row>
    <row r="88" spans="1:7" x14ac:dyDescent="0.25">
      <c r="A88" s="33" t="s">
        <v>463</v>
      </c>
      <c r="B88" s="33" t="s">
        <v>465</v>
      </c>
      <c r="C88" s="89">
        <v>5.3</v>
      </c>
      <c r="D88" s="50" t="s">
        <v>44</v>
      </c>
      <c r="E88" s="35">
        <v>2002</v>
      </c>
      <c r="F88" s="105">
        <v>34713.114754098358</v>
      </c>
      <c r="G88" s="33" t="s">
        <v>466</v>
      </c>
    </row>
    <row r="89" spans="1:7" x14ac:dyDescent="0.25">
      <c r="A89" s="33" t="s">
        <v>463</v>
      </c>
      <c r="B89" s="33" t="s">
        <v>464</v>
      </c>
      <c r="C89" s="89">
        <v>1.4</v>
      </c>
      <c r="D89" s="50" t="s">
        <v>110</v>
      </c>
      <c r="E89" s="35">
        <v>2002</v>
      </c>
      <c r="F89" s="105">
        <v>8625.6830601092897</v>
      </c>
      <c r="G89" s="33" t="s">
        <v>186</v>
      </c>
    </row>
    <row r="90" spans="1:7" x14ac:dyDescent="0.25">
      <c r="A90" s="33" t="s">
        <v>463</v>
      </c>
      <c r="B90" s="33" t="s">
        <v>467</v>
      </c>
      <c r="C90" s="89">
        <v>5.3</v>
      </c>
      <c r="D90" s="50" t="s">
        <v>44</v>
      </c>
      <c r="E90" s="35">
        <v>2002</v>
      </c>
      <c r="F90" s="105">
        <v>37868.852459016394</v>
      </c>
      <c r="G90" s="33" t="s">
        <v>468</v>
      </c>
    </row>
    <row r="91" spans="1:7" x14ac:dyDescent="0.25">
      <c r="A91" s="33" t="s">
        <v>463</v>
      </c>
      <c r="B91" s="33" t="s">
        <v>467</v>
      </c>
      <c r="C91" s="89">
        <v>6</v>
      </c>
      <c r="D91" s="50" t="s">
        <v>44</v>
      </c>
      <c r="E91" s="35">
        <v>2002</v>
      </c>
      <c r="F91" s="105">
        <v>38920.765027322406</v>
      </c>
      <c r="G91" s="33" t="s">
        <v>468</v>
      </c>
    </row>
    <row r="92" spans="1:7" x14ac:dyDescent="0.25">
      <c r="A92" s="33" t="s">
        <v>463</v>
      </c>
      <c r="B92" s="33" t="s">
        <v>469</v>
      </c>
      <c r="C92" s="89">
        <v>5.3</v>
      </c>
      <c r="D92" s="50" t="s">
        <v>444</v>
      </c>
      <c r="E92" s="35">
        <v>2002</v>
      </c>
      <c r="F92" s="105">
        <v>31978.142076502729</v>
      </c>
      <c r="G92" s="33" t="s">
        <v>147</v>
      </c>
    </row>
    <row r="93" spans="1:7" x14ac:dyDescent="0.25">
      <c r="A93" s="33" t="s">
        <v>463</v>
      </c>
      <c r="B93" s="33" t="s">
        <v>470</v>
      </c>
      <c r="C93" s="89">
        <v>5.3</v>
      </c>
      <c r="D93" s="50" t="s">
        <v>444</v>
      </c>
      <c r="E93" s="35">
        <v>2002</v>
      </c>
      <c r="F93" s="105">
        <v>34187.158469945352</v>
      </c>
      <c r="G93" s="33" t="s">
        <v>147</v>
      </c>
    </row>
    <row r="94" spans="1:7" x14ac:dyDescent="0.25">
      <c r="A94" s="33" t="s">
        <v>463</v>
      </c>
      <c r="B94" s="33" t="s">
        <v>472</v>
      </c>
      <c r="C94" s="89">
        <v>5.3</v>
      </c>
      <c r="D94" s="50" t="s">
        <v>444</v>
      </c>
      <c r="E94" s="35">
        <v>2002</v>
      </c>
      <c r="F94" s="105">
        <v>43023.22404371584</v>
      </c>
      <c r="G94" s="33" t="s">
        <v>147</v>
      </c>
    </row>
    <row r="95" spans="1:7" x14ac:dyDescent="0.25">
      <c r="A95" s="33" t="s">
        <v>463</v>
      </c>
      <c r="B95" s="33" t="s">
        <v>471</v>
      </c>
      <c r="C95" s="89">
        <v>5.3</v>
      </c>
      <c r="D95" s="50" t="s">
        <v>444</v>
      </c>
      <c r="E95" s="35">
        <v>2002</v>
      </c>
      <c r="F95" s="105">
        <v>37132.513661202189</v>
      </c>
      <c r="G95" s="33" t="s">
        <v>147</v>
      </c>
    </row>
    <row r="96" spans="1:7" x14ac:dyDescent="0.25">
      <c r="A96" s="77" t="s">
        <v>3053</v>
      </c>
      <c r="B96" s="80" t="s">
        <v>3052</v>
      </c>
      <c r="C96" s="83">
        <v>2.4</v>
      </c>
      <c r="D96" s="120" t="s">
        <v>43</v>
      </c>
      <c r="E96" s="78">
        <v>2002</v>
      </c>
      <c r="F96" s="163">
        <v>16975</v>
      </c>
      <c r="G96" s="77" t="s">
        <v>147</v>
      </c>
    </row>
    <row r="97" spans="1:7" x14ac:dyDescent="0.25">
      <c r="A97" s="77" t="s">
        <v>3061</v>
      </c>
      <c r="B97" s="77" t="s">
        <v>3062</v>
      </c>
      <c r="C97" s="83">
        <v>3.3</v>
      </c>
      <c r="D97" s="120" t="s">
        <v>44</v>
      </c>
      <c r="E97" s="78">
        <v>2002</v>
      </c>
      <c r="F97" s="163">
        <v>24289</v>
      </c>
      <c r="G97" s="77" t="s">
        <v>1144</v>
      </c>
    </row>
    <row r="98" spans="1:7" x14ac:dyDescent="0.25">
      <c r="A98" s="77" t="s">
        <v>6196</v>
      </c>
      <c r="B98" s="77" t="s">
        <v>6197</v>
      </c>
      <c r="C98" s="80" t="s">
        <v>6198</v>
      </c>
      <c r="D98" s="120" t="s">
        <v>110</v>
      </c>
      <c r="E98" s="77">
        <v>2002</v>
      </c>
      <c r="F98" s="111">
        <v>13410</v>
      </c>
      <c r="G98" s="77" t="s">
        <v>4911</v>
      </c>
    </row>
    <row r="99" spans="1:7" x14ac:dyDescent="0.25">
      <c r="A99" s="33" t="s">
        <v>86</v>
      </c>
      <c r="B99" s="33" t="s">
        <v>473</v>
      </c>
      <c r="C99" s="89">
        <v>1.5</v>
      </c>
      <c r="D99" s="50" t="s">
        <v>110</v>
      </c>
      <c r="E99" s="35">
        <v>2002</v>
      </c>
      <c r="F99" s="105">
        <v>10939.890710382513</v>
      </c>
      <c r="G99" s="33" t="s">
        <v>186</v>
      </c>
    </row>
    <row r="100" spans="1:7" x14ac:dyDescent="0.25">
      <c r="A100" s="33" t="s">
        <v>86</v>
      </c>
      <c r="B100" s="33" t="s">
        <v>474</v>
      </c>
      <c r="C100" s="89">
        <v>1.5</v>
      </c>
      <c r="D100" s="50" t="s">
        <v>110</v>
      </c>
      <c r="E100" s="35">
        <v>2002</v>
      </c>
      <c r="F100" s="105">
        <v>10729.50819672131</v>
      </c>
      <c r="G100" s="33" t="s">
        <v>186</v>
      </c>
    </row>
    <row r="101" spans="1:7" s="234" customFormat="1" x14ac:dyDescent="0.25">
      <c r="A101" s="33" t="s">
        <v>86</v>
      </c>
      <c r="B101" s="33" t="s">
        <v>475</v>
      </c>
      <c r="C101" s="89">
        <v>1.5</v>
      </c>
      <c r="D101" s="50" t="s">
        <v>44</v>
      </c>
      <c r="E101" s="35">
        <v>2002</v>
      </c>
      <c r="F101" s="105">
        <v>13464.480874316938</v>
      </c>
      <c r="G101" s="33" t="s">
        <v>147</v>
      </c>
    </row>
    <row r="102" spans="1:7" s="234" customFormat="1" x14ac:dyDescent="0.25">
      <c r="A102" s="77" t="s">
        <v>4542</v>
      </c>
      <c r="B102" s="77" t="s">
        <v>4547</v>
      </c>
      <c r="C102" s="80" t="s">
        <v>6545</v>
      </c>
      <c r="D102" s="120" t="s">
        <v>43</v>
      </c>
      <c r="E102" s="77">
        <v>2002</v>
      </c>
      <c r="F102" s="87">
        <v>25400</v>
      </c>
      <c r="G102" s="80" t="s">
        <v>3321</v>
      </c>
    </row>
    <row r="103" spans="1:7" s="234" customFormat="1" x14ac:dyDescent="0.25">
      <c r="A103" s="77" t="s">
        <v>4542</v>
      </c>
      <c r="B103" s="77" t="s">
        <v>4547</v>
      </c>
      <c r="C103" s="80" t="s">
        <v>6545</v>
      </c>
      <c r="D103" s="120" t="s">
        <v>426</v>
      </c>
      <c r="E103" s="77">
        <v>2002</v>
      </c>
      <c r="F103" s="87">
        <v>27520</v>
      </c>
      <c r="G103" s="80" t="s">
        <v>3321</v>
      </c>
    </row>
    <row r="104" spans="1:7" s="234" customFormat="1" x14ac:dyDescent="0.25">
      <c r="A104" s="77" t="s">
        <v>4542</v>
      </c>
      <c r="B104" s="77" t="s">
        <v>4544</v>
      </c>
      <c r="C104" s="80" t="s">
        <v>6545</v>
      </c>
      <c r="D104" s="120" t="s">
        <v>43</v>
      </c>
      <c r="E104" s="77">
        <v>2002</v>
      </c>
      <c r="F104" s="87">
        <v>29620</v>
      </c>
      <c r="G104" s="80" t="s">
        <v>3321</v>
      </c>
    </row>
    <row r="105" spans="1:7" s="234" customFormat="1" x14ac:dyDescent="0.25">
      <c r="A105" s="77" t="s">
        <v>4542</v>
      </c>
      <c r="B105" s="77" t="s">
        <v>4544</v>
      </c>
      <c r="C105" s="80" t="s">
        <v>6545</v>
      </c>
      <c r="D105" s="120" t="s">
        <v>426</v>
      </c>
      <c r="E105" s="77">
        <v>2002</v>
      </c>
      <c r="F105" s="87">
        <v>31740</v>
      </c>
      <c r="G105" s="80" t="s">
        <v>3321</v>
      </c>
    </row>
    <row r="106" spans="1:7" s="234" customFormat="1" x14ac:dyDescent="0.25">
      <c r="A106" s="77" t="s">
        <v>4542</v>
      </c>
      <c r="B106" s="77" t="s">
        <v>4546</v>
      </c>
      <c r="C106" s="80" t="s">
        <v>6545</v>
      </c>
      <c r="D106" s="120" t="s">
        <v>43</v>
      </c>
      <c r="E106" s="77">
        <v>2002</v>
      </c>
      <c r="F106" s="87">
        <v>32230</v>
      </c>
      <c r="G106" s="80" t="s">
        <v>3321</v>
      </c>
    </row>
    <row r="107" spans="1:7" s="234" customFormat="1" x14ac:dyDescent="0.25">
      <c r="A107" s="77" t="s">
        <v>4542</v>
      </c>
      <c r="B107" s="77" t="s">
        <v>4546</v>
      </c>
      <c r="C107" s="80" t="s">
        <v>6545</v>
      </c>
      <c r="D107" s="120" t="s">
        <v>426</v>
      </c>
      <c r="E107" s="77">
        <v>2002</v>
      </c>
      <c r="F107" s="87">
        <v>34350</v>
      </c>
      <c r="G107" s="80" t="s">
        <v>3321</v>
      </c>
    </row>
    <row r="108" spans="1:7" x14ac:dyDescent="0.25">
      <c r="A108" s="77" t="s">
        <v>4542</v>
      </c>
      <c r="B108" s="77" t="s">
        <v>4545</v>
      </c>
      <c r="C108" s="80" t="s">
        <v>6552</v>
      </c>
      <c r="D108" s="120" t="s">
        <v>426</v>
      </c>
      <c r="E108" s="77">
        <v>2002</v>
      </c>
      <c r="F108" s="87">
        <v>36920</v>
      </c>
      <c r="G108" s="80" t="s">
        <v>3321</v>
      </c>
    </row>
    <row r="109" spans="1:7" x14ac:dyDescent="0.25">
      <c r="A109" s="33" t="s">
        <v>476</v>
      </c>
      <c r="B109" s="33" t="s">
        <v>477</v>
      </c>
      <c r="C109" s="89">
        <v>4.5999999999999996</v>
      </c>
      <c r="D109" s="50" t="s">
        <v>438</v>
      </c>
      <c r="E109" s="35">
        <v>2002</v>
      </c>
      <c r="F109" s="105">
        <v>16830.601092896173</v>
      </c>
      <c r="G109" s="33" t="s">
        <v>135</v>
      </c>
    </row>
    <row r="110" spans="1:7" x14ac:dyDescent="0.25">
      <c r="A110" s="33" t="s">
        <v>476</v>
      </c>
      <c r="B110" s="33" t="s">
        <v>478</v>
      </c>
      <c r="C110" s="89">
        <v>3.5</v>
      </c>
      <c r="D110" s="50" t="s">
        <v>114</v>
      </c>
      <c r="E110" s="35">
        <v>2002</v>
      </c>
      <c r="F110" s="105">
        <v>20827.868852459018</v>
      </c>
      <c r="G110" s="33" t="s">
        <v>147</v>
      </c>
    </row>
    <row r="111" spans="1:7" x14ac:dyDescent="0.25">
      <c r="A111" s="33" t="s">
        <v>476</v>
      </c>
      <c r="B111" s="33" t="s">
        <v>479</v>
      </c>
      <c r="C111" s="89">
        <v>3</v>
      </c>
      <c r="D111" s="50" t="s">
        <v>44</v>
      </c>
      <c r="E111" s="35">
        <v>2002</v>
      </c>
      <c r="F111" s="105">
        <v>16830.601092896173</v>
      </c>
      <c r="G111" s="33" t="s">
        <v>147</v>
      </c>
    </row>
    <row r="112" spans="1:7" x14ac:dyDescent="0.25">
      <c r="A112" s="33" t="s">
        <v>476</v>
      </c>
      <c r="B112" s="33" t="s">
        <v>480</v>
      </c>
      <c r="C112" s="89">
        <v>5.4</v>
      </c>
      <c r="D112" s="50" t="s">
        <v>44</v>
      </c>
      <c r="E112" s="35">
        <v>2002</v>
      </c>
      <c r="F112" s="105">
        <v>25035.519125683059</v>
      </c>
      <c r="G112" s="33" t="s">
        <v>147</v>
      </c>
    </row>
    <row r="113" spans="1:7" x14ac:dyDescent="0.25">
      <c r="A113" s="33" t="s">
        <v>476</v>
      </c>
      <c r="B113" s="33" t="s">
        <v>481</v>
      </c>
      <c r="C113" s="89">
        <v>5.4</v>
      </c>
      <c r="D113" s="50" t="s">
        <v>44</v>
      </c>
      <c r="E113" s="35">
        <v>2002</v>
      </c>
      <c r="F113" s="105">
        <v>36816.939890710382</v>
      </c>
      <c r="G113" s="33" t="s">
        <v>468</v>
      </c>
    </row>
    <row r="114" spans="1:7" x14ac:dyDescent="0.25">
      <c r="A114" s="33" t="s">
        <v>476</v>
      </c>
      <c r="B114" s="33" t="s">
        <v>482</v>
      </c>
      <c r="C114" s="89">
        <v>4</v>
      </c>
      <c r="D114" s="50" t="s">
        <v>44</v>
      </c>
      <c r="E114" s="35">
        <v>2002</v>
      </c>
      <c r="F114" s="105">
        <v>20827.868852459018</v>
      </c>
      <c r="G114" s="33" t="s">
        <v>147</v>
      </c>
    </row>
    <row r="115" spans="1:7" x14ac:dyDescent="0.25">
      <c r="A115" s="33" t="s">
        <v>476</v>
      </c>
      <c r="B115" s="33" t="s">
        <v>482</v>
      </c>
      <c r="C115" s="89">
        <v>4</v>
      </c>
      <c r="D115" s="50" t="s">
        <v>44</v>
      </c>
      <c r="E115" s="35">
        <v>2002</v>
      </c>
      <c r="F115" s="105">
        <v>20827.868852459018</v>
      </c>
      <c r="G115" s="33" t="s">
        <v>466</v>
      </c>
    </row>
    <row r="116" spans="1:7" x14ac:dyDescent="0.25">
      <c r="A116" s="33" t="s">
        <v>476</v>
      </c>
      <c r="B116" s="33" t="s">
        <v>483</v>
      </c>
      <c r="C116" s="89">
        <v>4.5999999999999996</v>
      </c>
      <c r="D116" s="50" t="s">
        <v>444</v>
      </c>
      <c r="E116" s="35">
        <v>2002</v>
      </c>
      <c r="F116" s="105">
        <v>17882.513661202185</v>
      </c>
      <c r="G116" s="33" t="s">
        <v>484</v>
      </c>
    </row>
    <row r="117" spans="1:7" x14ac:dyDescent="0.25">
      <c r="A117" s="33" t="s">
        <v>476</v>
      </c>
      <c r="B117" s="33" t="s">
        <v>483</v>
      </c>
      <c r="C117" s="89">
        <v>5.4</v>
      </c>
      <c r="D117" s="50" t="s">
        <v>444</v>
      </c>
      <c r="E117" s="35">
        <v>2002</v>
      </c>
      <c r="F117" s="105">
        <v>17882.513661202185</v>
      </c>
      <c r="G117" s="33" t="s">
        <v>466</v>
      </c>
    </row>
    <row r="118" spans="1:7" x14ac:dyDescent="0.25">
      <c r="A118" s="33" t="s">
        <v>476</v>
      </c>
      <c r="B118" s="33" t="s">
        <v>485</v>
      </c>
      <c r="C118" s="89">
        <v>1.2</v>
      </c>
      <c r="D118" s="50" t="s">
        <v>110</v>
      </c>
      <c r="E118" s="35">
        <v>2002</v>
      </c>
      <c r="F118" s="105">
        <v>11360.655737704918</v>
      </c>
      <c r="G118" s="33" t="s">
        <v>186</v>
      </c>
    </row>
    <row r="119" spans="1:7" x14ac:dyDescent="0.25">
      <c r="A119" s="33" t="s">
        <v>476</v>
      </c>
      <c r="B119" s="33" t="s">
        <v>485</v>
      </c>
      <c r="C119" s="89">
        <v>1.4</v>
      </c>
      <c r="D119" s="50" t="s">
        <v>110</v>
      </c>
      <c r="E119" s="35">
        <v>2002</v>
      </c>
      <c r="F119" s="105">
        <v>11360.655737704918</v>
      </c>
      <c r="G119" s="33" t="s">
        <v>186</v>
      </c>
    </row>
    <row r="120" spans="1:7" x14ac:dyDescent="0.25">
      <c r="A120" s="33" t="s">
        <v>476</v>
      </c>
      <c r="B120" s="33" t="s">
        <v>486</v>
      </c>
      <c r="C120" s="89">
        <v>3.5</v>
      </c>
      <c r="D120" s="50" t="s">
        <v>114</v>
      </c>
      <c r="E120" s="35">
        <v>2002</v>
      </c>
      <c r="F120" s="105">
        <v>24193.98907103825</v>
      </c>
      <c r="G120" s="33" t="s">
        <v>487</v>
      </c>
    </row>
    <row r="121" spans="1:7" x14ac:dyDescent="0.25">
      <c r="A121" s="77" t="s">
        <v>2087</v>
      </c>
      <c r="B121" s="77" t="s">
        <v>485</v>
      </c>
      <c r="C121" s="80" t="s">
        <v>3892</v>
      </c>
      <c r="D121" s="120" t="s">
        <v>5600</v>
      </c>
      <c r="E121" s="77">
        <v>2002</v>
      </c>
      <c r="F121" s="111">
        <v>9713</v>
      </c>
      <c r="G121" s="77" t="s">
        <v>1960</v>
      </c>
    </row>
    <row r="122" spans="1:7" x14ac:dyDescent="0.25">
      <c r="A122" s="472" t="s">
        <v>71</v>
      </c>
      <c r="B122" s="472" t="s">
        <v>4006</v>
      </c>
      <c r="C122" s="474" t="s">
        <v>3275</v>
      </c>
      <c r="D122" s="486" t="s">
        <v>110</v>
      </c>
      <c r="E122" s="472">
        <v>2002</v>
      </c>
      <c r="F122" s="473">
        <v>15500</v>
      </c>
      <c r="G122" s="472" t="s">
        <v>1960</v>
      </c>
    </row>
    <row r="123" spans="1:7" x14ac:dyDescent="0.25">
      <c r="A123" s="472" t="s">
        <v>71</v>
      </c>
      <c r="B123" s="472" t="s">
        <v>3278</v>
      </c>
      <c r="C123" s="474" t="s">
        <v>3275</v>
      </c>
      <c r="D123" s="486" t="s">
        <v>110</v>
      </c>
      <c r="E123" s="472">
        <v>2002</v>
      </c>
      <c r="F123" s="473">
        <v>21500</v>
      </c>
      <c r="G123" s="472" t="s">
        <v>1837</v>
      </c>
    </row>
    <row r="124" spans="1:7" x14ac:dyDescent="0.25">
      <c r="A124" s="472" t="s">
        <v>71</v>
      </c>
      <c r="B124" s="472" t="s">
        <v>3278</v>
      </c>
      <c r="C124" s="474" t="s">
        <v>3275</v>
      </c>
      <c r="D124" s="486" t="s">
        <v>110</v>
      </c>
      <c r="E124" s="472">
        <v>2002</v>
      </c>
      <c r="F124" s="473">
        <v>21500</v>
      </c>
      <c r="G124" s="472" t="s">
        <v>1960</v>
      </c>
    </row>
    <row r="125" spans="1:7" x14ac:dyDescent="0.25">
      <c r="A125" s="472" t="s">
        <v>71</v>
      </c>
      <c r="B125" s="472" t="s">
        <v>3276</v>
      </c>
      <c r="C125" s="474" t="s">
        <v>3275</v>
      </c>
      <c r="D125" s="486" t="s">
        <v>110</v>
      </c>
      <c r="E125" s="472">
        <v>2002</v>
      </c>
      <c r="F125" s="473">
        <v>18890</v>
      </c>
      <c r="G125" s="472" t="s">
        <v>1837</v>
      </c>
    </row>
    <row r="126" spans="1:7" x14ac:dyDescent="0.25">
      <c r="A126" s="472" t="s">
        <v>71</v>
      </c>
      <c r="B126" s="472" t="s">
        <v>4008</v>
      </c>
      <c r="C126" s="474" t="s">
        <v>3275</v>
      </c>
      <c r="D126" s="486" t="s">
        <v>110</v>
      </c>
      <c r="E126" s="472">
        <v>2002</v>
      </c>
      <c r="F126" s="473">
        <v>20850</v>
      </c>
      <c r="G126" s="472" t="s">
        <v>1837</v>
      </c>
    </row>
    <row r="127" spans="1:7" x14ac:dyDescent="0.25">
      <c r="A127" s="472" t="s">
        <v>71</v>
      </c>
      <c r="B127" s="472" t="s">
        <v>4008</v>
      </c>
      <c r="C127" s="474" t="s">
        <v>3275</v>
      </c>
      <c r="D127" s="486" t="s">
        <v>110</v>
      </c>
      <c r="E127" s="472">
        <v>2002</v>
      </c>
      <c r="F127" s="473">
        <v>20850</v>
      </c>
      <c r="G127" s="472" t="s">
        <v>1960</v>
      </c>
    </row>
    <row r="128" spans="1:7" x14ac:dyDescent="0.25">
      <c r="A128" s="472" t="s">
        <v>71</v>
      </c>
      <c r="B128" s="472" t="s">
        <v>4030</v>
      </c>
      <c r="C128" s="474" t="s">
        <v>3275</v>
      </c>
      <c r="D128" s="486" t="s">
        <v>110</v>
      </c>
      <c r="E128" s="472">
        <v>2002</v>
      </c>
      <c r="F128" s="473">
        <v>17300</v>
      </c>
      <c r="G128" s="472" t="s">
        <v>1960</v>
      </c>
    </row>
    <row r="129" spans="1:7" x14ac:dyDescent="0.25">
      <c r="A129" s="472" t="s">
        <v>71</v>
      </c>
      <c r="B129" s="472" t="s">
        <v>3277</v>
      </c>
      <c r="C129" s="474" t="s">
        <v>3275</v>
      </c>
      <c r="D129" s="486" t="s">
        <v>110</v>
      </c>
      <c r="E129" s="472">
        <v>2002</v>
      </c>
      <c r="F129" s="473">
        <v>18890</v>
      </c>
      <c r="G129" s="472" t="s">
        <v>1960</v>
      </c>
    </row>
    <row r="130" spans="1:7" x14ac:dyDescent="0.25">
      <c r="A130" s="472" t="s">
        <v>71</v>
      </c>
      <c r="B130" s="472" t="s">
        <v>4010</v>
      </c>
      <c r="C130" s="474" t="s">
        <v>1987</v>
      </c>
      <c r="D130" s="486" t="s">
        <v>110</v>
      </c>
      <c r="E130" s="472">
        <v>2002</v>
      </c>
      <c r="F130" s="473">
        <v>25300</v>
      </c>
      <c r="G130" s="472" t="s">
        <v>1837</v>
      </c>
    </row>
    <row r="131" spans="1:7" x14ac:dyDescent="0.25">
      <c r="A131" s="472" t="s">
        <v>71</v>
      </c>
      <c r="B131" s="472" t="s">
        <v>4010</v>
      </c>
      <c r="C131" s="474" t="s">
        <v>1987</v>
      </c>
      <c r="D131" s="486" t="s">
        <v>110</v>
      </c>
      <c r="E131" s="472">
        <v>2002</v>
      </c>
      <c r="F131" s="473">
        <v>25300</v>
      </c>
      <c r="G131" s="472" t="s">
        <v>1960</v>
      </c>
    </row>
    <row r="132" spans="1:7" x14ac:dyDescent="0.25">
      <c r="A132" s="472" t="s">
        <v>71</v>
      </c>
      <c r="B132" s="472" t="s">
        <v>4031</v>
      </c>
      <c r="C132" s="474" t="s">
        <v>1987</v>
      </c>
      <c r="D132" s="486" t="s">
        <v>110</v>
      </c>
      <c r="E132" s="472">
        <v>2002</v>
      </c>
      <c r="F132" s="473">
        <v>22600</v>
      </c>
      <c r="G132" s="472" t="s">
        <v>1960</v>
      </c>
    </row>
    <row r="133" spans="1:7" x14ac:dyDescent="0.25">
      <c r="A133" s="472" t="s">
        <v>71</v>
      </c>
      <c r="B133" s="472" t="s">
        <v>4031</v>
      </c>
      <c r="C133" s="474" t="s">
        <v>1987</v>
      </c>
      <c r="D133" s="486" t="s">
        <v>110</v>
      </c>
      <c r="E133" s="472">
        <v>2002</v>
      </c>
      <c r="F133" s="473">
        <v>22600</v>
      </c>
      <c r="G133" s="472" t="s">
        <v>1837</v>
      </c>
    </row>
    <row r="134" spans="1:7" x14ac:dyDescent="0.25">
      <c r="A134" s="472" t="s">
        <v>71</v>
      </c>
      <c r="B134" s="472" t="s">
        <v>3287</v>
      </c>
      <c r="C134" s="474" t="s">
        <v>4025</v>
      </c>
      <c r="D134" s="486" t="s">
        <v>110</v>
      </c>
      <c r="E134" s="472">
        <v>2002</v>
      </c>
      <c r="F134" s="473">
        <v>12810</v>
      </c>
      <c r="G134" s="472" t="s">
        <v>1837</v>
      </c>
    </row>
    <row r="135" spans="1:7" x14ac:dyDescent="0.25">
      <c r="A135" s="472" t="s">
        <v>71</v>
      </c>
      <c r="B135" s="472" t="s">
        <v>3287</v>
      </c>
      <c r="C135" s="474" t="s">
        <v>4025</v>
      </c>
      <c r="D135" s="486" t="s">
        <v>110</v>
      </c>
      <c r="E135" s="472">
        <v>2002</v>
      </c>
      <c r="F135" s="473">
        <v>13010</v>
      </c>
      <c r="G135" s="472" t="s">
        <v>1960</v>
      </c>
    </row>
    <row r="136" spans="1:7" x14ac:dyDescent="0.25">
      <c r="A136" s="472" t="s">
        <v>71</v>
      </c>
      <c r="B136" s="472" t="s">
        <v>3284</v>
      </c>
      <c r="C136" s="474" t="s">
        <v>4025</v>
      </c>
      <c r="D136" s="486" t="s">
        <v>110</v>
      </c>
      <c r="E136" s="472">
        <v>2002</v>
      </c>
      <c r="F136" s="473">
        <v>16510</v>
      </c>
      <c r="G136" s="472" t="s">
        <v>1837</v>
      </c>
    </row>
    <row r="137" spans="1:7" x14ac:dyDescent="0.25">
      <c r="A137" s="472" t="s">
        <v>71</v>
      </c>
      <c r="B137" s="472" t="s">
        <v>3284</v>
      </c>
      <c r="C137" s="474" t="s">
        <v>4025</v>
      </c>
      <c r="D137" s="486" t="s">
        <v>110</v>
      </c>
      <c r="E137" s="472">
        <v>2002</v>
      </c>
      <c r="F137" s="473">
        <v>17010</v>
      </c>
      <c r="G137" s="472" t="s">
        <v>1960</v>
      </c>
    </row>
    <row r="138" spans="1:7" x14ac:dyDescent="0.25">
      <c r="A138" s="472" t="s">
        <v>71</v>
      </c>
      <c r="B138" s="472" t="s">
        <v>4026</v>
      </c>
      <c r="C138" s="474" t="s">
        <v>4025</v>
      </c>
      <c r="D138" s="486" t="s">
        <v>110</v>
      </c>
      <c r="E138" s="472">
        <v>2002</v>
      </c>
      <c r="F138" s="473">
        <v>14910</v>
      </c>
      <c r="G138" s="472" t="s">
        <v>1837</v>
      </c>
    </row>
    <row r="139" spans="1:7" x14ac:dyDescent="0.25">
      <c r="A139" s="472" t="s">
        <v>71</v>
      </c>
      <c r="B139" s="472" t="s">
        <v>4026</v>
      </c>
      <c r="C139" s="474" t="s">
        <v>4025</v>
      </c>
      <c r="D139" s="486" t="s">
        <v>110</v>
      </c>
      <c r="E139" s="472">
        <v>2002</v>
      </c>
      <c r="F139" s="473">
        <v>15040</v>
      </c>
      <c r="G139" s="472" t="s">
        <v>1960</v>
      </c>
    </row>
    <row r="140" spans="1:7" x14ac:dyDescent="0.25">
      <c r="A140" s="472" t="s">
        <v>71</v>
      </c>
      <c r="B140" s="472" t="s">
        <v>4014</v>
      </c>
      <c r="C140" s="474" t="s">
        <v>2121</v>
      </c>
      <c r="D140" s="486" t="s">
        <v>110</v>
      </c>
      <c r="E140" s="472">
        <v>2002</v>
      </c>
      <c r="F140" s="473">
        <v>19000</v>
      </c>
      <c r="G140" s="472" t="s">
        <v>3286</v>
      </c>
    </row>
    <row r="141" spans="1:7" x14ac:dyDescent="0.25">
      <c r="A141" s="472" t="s">
        <v>71</v>
      </c>
      <c r="B141" s="472" t="s">
        <v>3283</v>
      </c>
      <c r="C141" s="474" t="s">
        <v>3751</v>
      </c>
      <c r="D141" s="486" t="s">
        <v>3282</v>
      </c>
      <c r="E141" s="472">
        <v>2002</v>
      </c>
      <c r="F141" s="473">
        <v>21500</v>
      </c>
      <c r="G141" s="472" t="s">
        <v>3281</v>
      </c>
    </row>
    <row r="142" spans="1:7" x14ac:dyDescent="0.25">
      <c r="A142" s="472" t="s">
        <v>71</v>
      </c>
      <c r="B142" s="472" t="s">
        <v>3280</v>
      </c>
      <c r="C142" s="474" t="s">
        <v>3751</v>
      </c>
      <c r="D142" s="486" t="s">
        <v>110</v>
      </c>
      <c r="E142" s="472">
        <v>2002</v>
      </c>
      <c r="F142" s="473">
        <v>18000</v>
      </c>
      <c r="G142" s="472" t="s">
        <v>3281</v>
      </c>
    </row>
    <row r="143" spans="1:7" x14ac:dyDescent="0.25">
      <c r="A143" s="472" t="s">
        <v>71</v>
      </c>
      <c r="B143" s="472" t="s">
        <v>3280</v>
      </c>
      <c r="C143" s="474" t="s">
        <v>3751</v>
      </c>
      <c r="D143" s="486" t="s">
        <v>3282</v>
      </c>
      <c r="E143" s="472">
        <v>2002</v>
      </c>
      <c r="F143" s="473">
        <v>19200</v>
      </c>
      <c r="G143" s="472" t="s">
        <v>3281</v>
      </c>
    </row>
    <row r="144" spans="1:7" x14ac:dyDescent="0.25">
      <c r="A144" s="33" t="s">
        <v>71</v>
      </c>
      <c r="B144" s="33" t="s">
        <v>1145</v>
      </c>
      <c r="C144" s="89">
        <v>2.0139999999999998</v>
      </c>
      <c r="D144" s="50" t="s">
        <v>438</v>
      </c>
      <c r="E144" s="35">
        <v>2002</v>
      </c>
      <c r="F144" s="45">
        <v>36407.103825136612</v>
      </c>
      <c r="G144" s="33" t="s">
        <v>964</v>
      </c>
    </row>
    <row r="145" spans="1:7" x14ac:dyDescent="0.25">
      <c r="A145" s="33" t="s">
        <v>87</v>
      </c>
      <c r="B145" s="33" t="s">
        <v>90</v>
      </c>
      <c r="C145" s="89">
        <v>1.6140000000000001</v>
      </c>
      <c r="D145" s="50" t="s">
        <v>110</v>
      </c>
      <c r="E145" s="35">
        <v>2002</v>
      </c>
      <c r="F145" s="45">
        <v>13499</v>
      </c>
      <c r="G145" s="33" t="s">
        <v>1062</v>
      </c>
    </row>
    <row r="146" spans="1:7" x14ac:dyDescent="0.25">
      <c r="A146" s="33" t="s">
        <v>87</v>
      </c>
      <c r="B146" s="33" t="s">
        <v>90</v>
      </c>
      <c r="C146" s="89">
        <v>2.0139999999999998</v>
      </c>
      <c r="D146" s="50" t="s">
        <v>110</v>
      </c>
      <c r="E146" s="35">
        <v>2002</v>
      </c>
      <c r="F146" s="45">
        <v>14999</v>
      </c>
      <c r="G146" s="33" t="s">
        <v>1063</v>
      </c>
    </row>
    <row r="147" spans="1:7" x14ac:dyDescent="0.25">
      <c r="A147" s="33" t="s">
        <v>87</v>
      </c>
      <c r="B147" s="33" t="s">
        <v>1141</v>
      </c>
      <c r="C147" s="89">
        <v>1.6140000000000001</v>
      </c>
      <c r="D147" s="50" t="s">
        <v>110</v>
      </c>
      <c r="E147" s="35">
        <v>2002</v>
      </c>
      <c r="F147" s="45">
        <v>11475.409836065573</v>
      </c>
      <c r="G147" s="33" t="s">
        <v>1142</v>
      </c>
    </row>
    <row r="148" spans="1:7" x14ac:dyDescent="0.25">
      <c r="A148" s="33" t="s">
        <v>87</v>
      </c>
      <c r="B148" s="33" t="s">
        <v>1141</v>
      </c>
      <c r="C148" s="89">
        <v>1.8140000000000001</v>
      </c>
      <c r="D148" s="50" t="s">
        <v>110</v>
      </c>
      <c r="E148" s="35">
        <v>2002</v>
      </c>
      <c r="F148" s="45">
        <v>11612.021857923497</v>
      </c>
      <c r="G148" s="33" t="s">
        <v>1142</v>
      </c>
    </row>
    <row r="149" spans="1:7" x14ac:dyDescent="0.25">
      <c r="A149" s="77" t="s">
        <v>87</v>
      </c>
      <c r="B149" s="77" t="s">
        <v>2973</v>
      </c>
      <c r="C149" s="83">
        <v>2.2999999999999998</v>
      </c>
      <c r="D149" s="120" t="s">
        <v>120</v>
      </c>
      <c r="E149" s="78">
        <v>2002</v>
      </c>
      <c r="F149" s="163">
        <v>5261</v>
      </c>
      <c r="G149" s="77" t="s">
        <v>2972</v>
      </c>
    </row>
    <row r="150" spans="1:7" x14ac:dyDescent="0.25">
      <c r="A150" s="77" t="s">
        <v>1220</v>
      </c>
      <c r="B150" s="77" t="s">
        <v>93</v>
      </c>
      <c r="C150" s="80" t="s">
        <v>2121</v>
      </c>
      <c r="D150" s="120" t="s">
        <v>110</v>
      </c>
      <c r="E150" s="77">
        <v>2002</v>
      </c>
      <c r="F150" s="87">
        <v>15928</v>
      </c>
      <c r="G150" s="77" t="s">
        <v>4573</v>
      </c>
    </row>
    <row r="151" spans="1:7" x14ac:dyDescent="0.25">
      <c r="A151" s="77" t="s">
        <v>1220</v>
      </c>
      <c r="B151" s="77" t="s">
        <v>93</v>
      </c>
      <c r="C151" s="80" t="s">
        <v>2121</v>
      </c>
      <c r="D151" s="120" t="s">
        <v>426</v>
      </c>
      <c r="E151" s="77">
        <v>2002</v>
      </c>
      <c r="F151" s="87">
        <v>17490</v>
      </c>
      <c r="G151" s="77" t="s">
        <v>4573</v>
      </c>
    </row>
    <row r="152" spans="1:7" x14ac:dyDescent="0.25">
      <c r="A152" s="77" t="s">
        <v>1220</v>
      </c>
      <c r="B152" s="77" t="s">
        <v>93</v>
      </c>
      <c r="C152" s="80" t="s">
        <v>4164</v>
      </c>
      <c r="D152" s="120" t="s">
        <v>110</v>
      </c>
      <c r="E152" s="77">
        <v>2002</v>
      </c>
      <c r="F152" s="87">
        <v>17328</v>
      </c>
      <c r="G152" s="77" t="s">
        <v>4573</v>
      </c>
    </row>
    <row r="153" spans="1:7" x14ac:dyDescent="0.25">
      <c r="A153" s="77" t="s">
        <v>1220</v>
      </c>
      <c r="B153" s="77" t="s">
        <v>93</v>
      </c>
      <c r="C153" s="80" t="s">
        <v>4164</v>
      </c>
      <c r="D153" s="120" t="s">
        <v>426</v>
      </c>
      <c r="E153" s="77">
        <v>2002</v>
      </c>
      <c r="F153" s="87">
        <v>17990</v>
      </c>
      <c r="G153" s="77" t="s">
        <v>4574</v>
      </c>
    </row>
    <row r="154" spans="1:7" x14ac:dyDescent="0.25">
      <c r="A154" s="77" t="s">
        <v>87</v>
      </c>
      <c r="B154" s="77" t="s">
        <v>1064</v>
      </c>
      <c r="C154" s="80" t="s">
        <v>3777</v>
      </c>
      <c r="D154" s="120" t="s">
        <v>110</v>
      </c>
      <c r="E154" s="77">
        <v>2002</v>
      </c>
      <c r="F154" s="87">
        <v>18828</v>
      </c>
      <c r="G154" s="77" t="s">
        <v>4574</v>
      </c>
    </row>
    <row r="155" spans="1:7" x14ac:dyDescent="0.25">
      <c r="A155" s="77" t="s">
        <v>87</v>
      </c>
      <c r="B155" s="77" t="s">
        <v>1064</v>
      </c>
      <c r="C155" s="80" t="s">
        <v>3777</v>
      </c>
      <c r="D155" s="120" t="s">
        <v>426</v>
      </c>
      <c r="E155" s="77">
        <v>2002</v>
      </c>
      <c r="F155" s="87">
        <v>20490</v>
      </c>
      <c r="G155" s="77" t="s">
        <v>4574</v>
      </c>
    </row>
    <row r="156" spans="1:7" x14ac:dyDescent="0.25">
      <c r="A156" s="77" t="s">
        <v>87</v>
      </c>
      <c r="B156" s="77" t="s">
        <v>4018</v>
      </c>
      <c r="C156" s="83" t="s">
        <v>1986</v>
      </c>
      <c r="D156" s="120" t="s">
        <v>43</v>
      </c>
      <c r="E156" s="77">
        <v>2002</v>
      </c>
      <c r="F156" s="87">
        <v>19599</v>
      </c>
      <c r="G156" s="77" t="s">
        <v>4574</v>
      </c>
    </row>
    <row r="157" spans="1:7" x14ac:dyDescent="0.25">
      <c r="A157" s="77" t="s">
        <v>87</v>
      </c>
      <c r="B157" s="77" t="s">
        <v>4018</v>
      </c>
      <c r="C157" s="83" t="s">
        <v>1986</v>
      </c>
      <c r="D157" s="120" t="s">
        <v>44</v>
      </c>
      <c r="E157" s="77">
        <v>2002</v>
      </c>
      <c r="F157" s="87">
        <v>21099</v>
      </c>
      <c r="G157" s="77" t="s">
        <v>4574</v>
      </c>
    </row>
    <row r="158" spans="1:7" x14ac:dyDescent="0.25">
      <c r="A158" s="77" t="s">
        <v>87</v>
      </c>
      <c r="B158" s="77" t="s">
        <v>4019</v>
      </c>
      <c r="C158" s="83" t="s">
        <v>1986</v>
      </c>
      <c r="D158" s="120" t="s">
        <v>43</v>
      </c>
      <c r="E158" s="77">
        <v>2002</v>
      </c>
      <c r="F158" s="87">
        <v>21799</v>
      </c>
      <c r="G158" s="77" t="s">
        <v>4574</v>
      </c>
    </row>
    <row r="159" spans="1:7" x14ac:dyDescent="0.25">
      <c r="A159" s="77" t="s">
        <v>87</v>
      </c>
      <c r="B159" s="77" t="s">
        <v>4028</v>
      </c>
      <c r="C159" s="83" t="s">
        <v>1986</v>
      </c>
      <c r="D159" s="120" t="s">
        <v>44</v>
      </c>
      <c r="E159" s="77">
        <v>2002</v>
      </c>
      <c r="F159" s="87">
        <v>23299</v>
      </c>
      <c r="G159" s="77" t="s">
        <v>4574</v>
      </c>
    </row>
    <row r="160" spans="1:7" x14ac:dyDescent="0.25">
      <c r="A160" s="472" t="s">
        <v>87</v>
      </c>
      <c r="B160" s="472" t="s">
        <v>4020</v>
      </c>
      <c r="C160" s="474" t="s">
        <v>3751</v>
      </c>
      <c r="D160" s="486" t="s">
        <v>110</v>
      </c>
      <c r="E160" s="472">
        <v>2002</v>
      </c>
      <c r="F160" s="473">
        <v>15999</v>
      </c>
      <c r="G160" s="472" t="s">
        <v>1960</v>
      </c>
    </row>
    <row r="161" spans="1:7" x14ac:dyDescent="0.25">
      <c r="A161" s="77" t="s">
        <v>1220</v>
      </c>
      <c r="B161" s="77" t="s">
        <v>6199</v>
      </c>
      <c r="C161" s="80" t="s">
        <v>4459</v>
      </c>
      <c r="D161" s="120" t="s">
        <v>110</v>
      </c>
      <c r="E161" s="77">
        <v>2002</v>
      </c>
      <c r="F161" s="111">
        <v>15293</v>
      </c>
      <c r="G161" s="77" t="s">
        <v>1960</v>
      </c>
    </row>
    <row r="162" spans="1:7" s="55" customFormat="1" x14ac:dyDescent="0.25">
      <c r="A162" s="472" t="s">
        <v>87</v>
      </c>
      <c r="B162" s="472" t="s">
        <v>2781</v>
      </c>
      <c r="C162" s="474" t="s">
        <v>1986</v>
      </c>
      <c r="D162" s="486" t="s">
        <v>110</v>
      </c>
      <c r="E162" s="472">
        <v>2002</v>
      </c>
      <c r="F162" s="473">
        <v>17499</v>
      </c>
      <c r="G162" s="472" t="s">
        <v>1960</v>
      </c>
    </row>
    <row r="163" spans="1:7" s="55" customFormat="1" x14ac:dyDescent="0.25">
      <c r="A163" s="472" t="s">
        <v>87</v>
      </c>
      <c r="B163" s="472" t="s">
        <v>4029</v>
      </c>
      <c r="C163" s="474" t="s">
        <v>1986</v>
      </c>
      <c r="D163" s="486" t="s">
        <v>110</v>
      </c>
      <c r="E163" s="472">
        <v>2002</v>
      </c>
      <c r="F163" s="473">
        <v>18824</v>
      </c>
      <c r="G163" s="472" t="s">
        <v>1960</v>
      </c>
    </row>
    <row r="164" spans="1:7" s="55" customFormat="1" x14ac:dyDescent="0.25">
      <c r="A164" s="77" t="s">
        <v>1220</v>
      </c>
      <c r="B164" s="77" t="s">
        <v>6188</v>
      </c>
      <c r="C164" s="80" t="s">
        <v>6189</v>
      </c>
      <c r="D164" s="120" t="s">
        <v>110</v>
      </c>
      <c r="E164" s="77">
        <v>2002</v>
      </c>
      <c r="F164" s="171">
        <v>18232</v>
      </c>
      <c r="G164" s="77" t="s">
        <v>4853</v>
      </c>
    </row>
    <row r="165" spans="1:7" s="256" customFormat="1" x14ac:dyDescent="0.25">
      <c r="A165" s="77" t="s">
        <v>87</v>
      </c>
      <c r="B165" s="77" t="s">
        <v>3022</v>
      </c>
      <c r="C165" s="83">
        <v>2.0139999999999998</v>
      </c>
      <c r="D165" s="120" t="s">
        <v>125</v>
      </c>
      <c r="E165" s="78">
        <v>2002</v>
      </c>
      <c r="F165" s="163">
        <v>12500</v>
      </c>
      <c r="G165" s="77" t="s">
        <v>3029</v>
      </c>
    </row>
    <row r="166" spans="1:7" x14ac:dyDescent="0.25">
      <c r="A166" s="33" t="s">
        <v>87</v>
      </c>
      <c r="B166" s="33" t="s">
        <v>1143</v>
      </c>
      <c r="C166" s="89">
        <v>2.7</v>
      </c>
      <c r="D166" s="50" t="s">
        <v>110</v>
      </c>
      <c r="E166" s="35">
        <v>2002</v>
      </c>
      <c r="F166" s="45">
        <v>16393.442622950821</v>
      </c>
      <c r="G166" s="33" t="s">
        <v>1144</v>
      </c>
    </row>
    <row r="167" spans="1:7" x14ac:dyDescent="0.25">
      <c r="A167" s="77" t="s">
        <v>1220</v>
      </c>
      <c r="B167" s="77" t="s">
        <v>6135</v>
      </c>
      <c r="C167" s="80" t="s">
        <v>2121</v>
      </c>
      <c r="D167" s="120" t="s">
        <v>110</v>
      </c>
      <c r="E167" s="77">
        <v>2002</v>
      </c>
      <c r="F167" s="171">
        <v>12998</v>
      </c>
      <c r="G167" s="77" t="s">
        <v>5378</v>
      </c>
    </row>
    <row r="168" spans="1:7" x14ac:dyDescent="0.25">
      <c r="A168" s="77" t="s">
        <v>1220</v>
      </c>
      <c r="B168" s="77" t="s">
        <v>6207</v>
      </c>
      <c r="C168" s="80" t="s">
        <v>1986</v>
      </c>
      <c r="D168" s="120" t="s">
        <v>110</v>
      </c>
      <c r="E168" s="77">
        <v>2002</v>
      </c>
      <c r="F168" s="111">
        <v>13475</v>
      </c>
      <c r="G168" s="77" t="s">
        <v>6208</v>
      </c>
    </row>
    <row r="169" spans="1:7" x14ac:dyDescent="0.25">
      <c r="A169" s="33" t="s">
        <v>1139</v>
      </c>
      <c r="B169" s="33" t="s">
        <v>1140</v>
      </c>
      <c r="C169" s="89">
        <v>4.5</v>
      </c>
      <c r="D169" s="50" t="s">
        <v>438</v>
      </c>
      <c r="E169" s="35">
        <v>2002</v>
      </c>
      <c r="F169" s="45">
        <v>60109.289617486334</v>
      </c>
      <c r="G169" s="33" t="s">
        <v>135</v>
      </c>
    </row>
    <row r="170" spans="1:7" x14ac:dyDescent="0.25">
      <c r="A170" s="33" t="s">
        <v>785</v>
      </c>
      <c r="B170" s="33" t="s">
        <v>786</v>
      </c>
      <c r="C170" s="89">
        <v>3.5</v>
      </c>
      <c r="D170" s="50" t="s">
        <v>44</v>
      </c>
      <c r="E170" s="35">
        <v>2002</v>
      </c>
      <c r="F170" s="45">
        <v>34836.065573770487</v>
      </c>
      <c r="G170" s="33" t="s">
        <v>787</v>
      </c>
    </row>
    <row r="171" spans="1:7" x14ac:dyDescent="0.25">
      <c r="A171" s="33" t="s">
        <v>785</v>
      </c>
      <c r="B171" s="33" t="s">
        <v>786</v>
      </c>
      <c r="C171" s="89">
        <v>3.5</v>
      </c>
      <c r="D171" s="50" t="s">
        <v>44</v>
      </c>
      <c r="E171" s="35">
        <v>2002</v>
      </c>
      <c r="F171" s="45">
        <v>35519.125683060105</v>
      </c>
      <c r="G171" s="33" t="s">
        <v>787</v>
      </c>
    </row>
    <row r="172" spans="1:7" x14ac:dyDescent="0.25">
      <c r="A172" s="33" t="s">
        <v>97</v>
      </c>
      <c r="B172" s="33" t="s">
        <v>99</v>
      </c>
      <c r="C172" s="89">
        <v>2.4140000000000001</v>
      </c>
      <c r="D172" s="50" t="s">
        <v>110</v>
      </c>
      <c r="E172" s="35">
        <v>2002</v>
      </c>
      <c r="F172" s="45">
        <v>10385</v>
      </c>
      <c r="G172" s="33" t="s">
        <v>962</v>
      </c>
    </row>
    <row r="173" spans="1:7" x14ac:dyDescent="0.25">
      <c r="A173" s="33" t="s">
        <v>97</v>
      </c>
      <c r="B173" s="33" t="s">
        <v>99</v>
      </c>
      <c r="C173" s="89">
        <v>2.4140000000000001</v>
      </c>
      <c r="D173" s="50" t="s">
        <v>110</v>
      </c>
      <c r="E173" s="35">
        <v>2002</v>
      </c>
      <c r="F173" s="45">
        <v>9095</v>
      </c>
      <c r="G173" s="33" t="s">
        <v>111</v>
      </c>
    </row>
    <row r="174" spans="1:7" x14ac:dyDescent="0.25">
      <c r="A174" s="33" t="s">
        <v>97</v>
      </c>
      <c r="B174" s="33" t="s">
        <v>99</v>
      </c>
      <c r="C174" s="89" t="s">
        <v>6548</v>
      </c>
      <c r="D174" s="50" t="s">
        <v>110</v>
      </c>
      <c r="E174" s="35">
        <v>2002</v>
      </c>
      <c r="F174" s="45">
        <v>11260</v>
      </c>
      <c r="G174" s="33" t="s">
        <v>962</v>
      </c>
    </row>
    <row r="175" spans="1:7" x14ac:dyDescent="0.25">
      <c r="A175" s="33" t="s">
        <v>97</v>
      </c>
      <c r="B175" s="33" t="s">
        <v>99</v>
      </c>
      <c r="C175" s="89">
        <v>3</v>
      </c>
      <c r="D175" s="50" t="s">
        <v>110</v>
      </c>
      <c r="E175" s="35">
        <v>2002</v>
      </c>
      <c r="F175" s="45">
        <v>9970</v>
      </c>
      <c r="G175" s="33" t="s">
        <v>111</v>
      </c>
    </row>
    <row r="176" spans="1:7" x14ac:dyDescent="0.25">
      <c r="A176" s="77" t="s">
        <v>97</v>
      </c>
      <c r="B176" s="77" t="s">
        <v>6209</v>
      </c>
      <c r="C176" s="80" t="s">
        <v>1989</v>
      </c>
      <c r="D176" s="120" t="s">
        <v>110</v>
      </c>
      <c r="E176" s="77">
        <v>2002</v>
      </c>
      <c r="F176" s="111">
        <v>6575</v>
      </c>
      <c r="G176" s="77" t="s">
        <v>2974</v>
      </c>
    </row>
    <row r="177" spans="1:7" x14ac:dyDescent="0.25">
      <c r="A177" s="77" t="s">
        <v>1354</v>
      </c>
      <c r="B177" s="77" t="s">
        <v>100</v>
      </c>
      <c r="C177" s="475" t="s">
        <v>6549</v>
      </c>
      <c r="D177" s="120" t="s">
        <v>44</v>
      </c>
      <c r="E177" s="78">
        <v>2002</v>
      </c>
      <c r="F177" s="87">
        <v>17759</v>
      </c>
      <c r="G177" s="77" t="s">
        <v>1211</v>
      </c>
    </row>
    <row r="178" spans="1:7" x14ac:dyDescent="0.25">
      <c r="A178" s="77" t="s">
        <v>1354</v>
      </c>
      <c r="B178" s="77" t="s">
        <v>3072</v>
      </c>
      <c r="C178" s="475">
        <v>3.5</v>
      </c>
      <c r="D178" s="120" t="s">
        <v>43</v>
      </c>
      <c r="E178" s="78">
        <v>2002</v>
      </c>
      <c r="F178" s="87">
        <v>22900</v>
      </c>
      <c r="G178" s="77" t="s">
        <v>1211</v>
      </c>
    </row>
    <row r="179" spans="1:7" x14ac:dyDescent="0.25">
      <c r="A179" s="77" t="s">
        <v>1354</v>
      </c>
      <c r="B179" s="77" t="s">
        <v>3072</v>
      </c>
      <c r="C179" s="475">
        <v>3.5</v>
      </c>
      <c r="D179" s="120" t="s">
        <v>44</v>
      </c>
      <c r="E179" s="78">
        <v>2002</v>
      </c>
      <c r="F179" s="87">
        <v>24700</v>
      </c>
      <c r="G179" s="77" t="s">
        <v>1211</v>
      </c>
    </row>
    <row r="180" spans="1:7" x14ac:dyDescent="0.25">
      <c r="A180" s="77" t="s">
        <v>1354</v>
      </c>
      <c r="B180" s="77" t="s">
        <v>3073</v>
      </c>
      <c r="C180" s="475">
        <v>3.5</v>
      </c>
      <c r="D180" s="120" t="s">
        <v>43</v>
      </c>
      <c r="E180" s="78">
        <v>2002</v>
      </c>
      <c r="F180" s="87">
        <v>19995</v>
      </c>
      <c r="G180" s="77" t="s">
        <v>1211</v>
      </c>
    </row>
    <row r="181" spans="1:7" x14ac:dyDescent="0.25">
      <c r="A181" s="77" t="s">
        <v>1354</v>
      </c>
      <c r="B181" s="77" t="s">
        <v>3073</v>
      </c>
      <c r="C181" s="475">
        <v>3.5</v>
      </c>
      <c r="D181" s="120" t="s">
        <v>44</v>
      </c>
      <c r="E181" s="78">
        <v>2002</v>
      </c>
      <c r="F181" s="87">
        <v>21900</v>
      </c>
      <c r="G181" s="77" t="s">
        <v>1211</v>
      </c>
    </row>
    <row r="182" spans="1:7" x14ac:dyDescent="0.25">
      <c r="A182" s="77" t="s">
        <v>1920</v>
      </c>
      <c r="B182" s="77" t="s">
        <v>6022</v>
      </c>
      <c r="C182" s="80" t="s">
        <v>2939</v>
      </c>
      <c r="D182" s="401" t="s">
        <v>426</v>
      </c>
      <c r="E182" s="78">
        <v>2002</v>
      </c>
      <c r="F182" s="87">
        <v>68000</v>
      </c>
      <c r="G182" s="80" t="s">
        <v>4780</v>
      </c>
    </row>
    <row r="183" spans="1:7" x14ac:dyDescent="0.25">
      <c r="A183" s="77" t="s">
        <v>1920</v>
      </c>
      <c r="B183" s="77" t="s">
        <v>6028</v>
      </c>
      <c r="C183" s="80" t="s">
        <v>2939</v>
      </c>
      <c r="D183" s="401" t="s">
        <v>426</v>
      </c>
      <c r="E183" s="78">
        <v>2002</v>
      </c>
      <c r="F183" s="87">
        <v>62000</v>
      </c>
      <c r="G183" s="80" t="s">
        <v>4780</v>
      </c>
    </row>
    <row r="184" spans="1:7" x14ac:dyDescent="0.25">
      <c r="A184" s="77" t="s">
        <v>1920</v>
      </c>
      <c r="B184" s="77" t="s">
        <v>6022</v>
      </c>
      <c r="C184" s="80" t="s">
        <v>2939</v>
      </c>
      <c r="D184" s="401" t="s">
        <v>426</v>
      </c>
      <c r="E184" s="78">
        <v>2002</v>
      </c>
      <c r="F184" s="87">
        <v>68000</v>
      </c>
      <c r="G184" s="80" t="s">
        <v>4780</v>
      </c>
    </row>
    <row r="185" spans="1:7" x14ac:dyDescent="0.25">
      <c r="A185" s="33" t="s">
        <v>789</v>
      </c>
      <c r="B185" s="33" t="s">
        <v>790</v>
      </c>
      <c r="C185" s="89" t="s">
        <v>870</v>
      </c>
      <c r="D185" s="50" t="s">
        <v>44</v>
      </c>
      <c r="E185" s="35">
        <v>2002</v>
      </c>
      <c r="F185" s="45">
        <v>34493.989071038253</v>
      </c>
      <c r="G185" s="33" t="s">
        <v>147</v>
      </c>
    </row>
    <row r="186" spans="1:7" x14ac:dyDescent="0.25">
      <c r="A186" s="33" t="s">
        <v>789</v>
      </c>
      <c r="B186" s="33" t="s">
        <v>1066</v>
      </c>
      <c r="C186" s="89">
        <v>2.5</v>
      </c>
      <c r="D186" s="50" t="s">
        <v>44</v>
      </c>
      <c r="E186" s="35">
        <v>2002</v>
      </c>
      <c r="F186" s="45">
        <v>26639.344262295082</v>
      </c>
      <c r="G186" s="33" t="s">
        <v>147</v>
      </c>
    </row>
    <row r="187" spans="1:7" x14ac:dyDescent="0.25">
      <c r="A187" s="77" t="s">
        <v>6210</v>
      </c>
      <c r="B187" s="77" t="s">
        <v>1719</v>
      </c>
      <c r="C187" s="80" t="s">
        <v>1987</v>
      </c>
      <c r="D187" s="120" t="s">
        <v>426</v>
      </c>
      <c r="E187" s="77">
        <v>2002</v>
      </c>
      <c r="F187" s="111">
        <v>54090</v>
      </c>
      <c r="G187" s="77" t="s">
        <v>6057</v>
      </c>
    </row>
    <row r="188" spans="1:7" x14ac:dyDescent="0.25">
      <c r="A188" s="260" t="s">
        <v>85</v>
      </c>
      <c r="B188" s="261" t="s">
        <v>3291</v>
      </c>
      <c r="C188" s="262" t="s">
        <v>4088</v>
      </c>
      <c r="D188" s="487"/>
      <c r="E188" s="263">
        <v>2002</v>
      </c>
      <c r="F188" s="348">
        <v>32080</v>
      </c>
      <c r="G188" s="260" t="s">
        <v>1960</v>
      </c>
    </row>
    <row r="189" spans="1:7" x14ac:dyDescent="0.25">
      <c r="A189" s="260" t="s">
        <v>85</v>
      </c>
      <c r="B189" s="261" t="s">
        <v>3293</v>
      </c>
      <c r="C189" s="262" t="s">
        <v>4088</v>
      </c>
      <c r="D189" s="487"/>
      <c r="E189" s="263">
        <v>2002</v>
      </c>
      <c r="F189" s="348">
        <v>39180</v>
      </c>
      <c r="G189" s="260" t="s">
        <v>1960</v>
      </c>
    </row>
    <row r="190" spans="1:7" x14ac:dyDescent="0.25">
      <c r="A190" s="260" t="s">
        <v>85</v>
      </c>
      <c r="B190" s="261" t="s">
        <v>4182</v>
      </c>
      <c r="C190" s="262" t="s">
        <v>6544</v>
      </c>
      <c r="D190" s="487"/>
      <c r="E190" s="263">
        <v>2002</v>
      </c>
      <c r="F190" s="348">
        <v>47980</v>
      </c>
      <c r="G190" s="260" t="s">
        <v>1960</v>
      </c>
    </row>
    <row r="191" spans="1:7" x14ac:dyDescent="0.25">
      <c r="A191" s="264" t="s">
        <v>85</v>
      </c>
      <c r="B191" s="264" t="s">
        <v>4184</v>
      </c>
      <c r="C191" s="476" t="s">
        <v>4088</v>
      </c>
      <c r="D191" s="488"/>
      <c r="E191" s="265">
        <v>2002</v>
      </c>
      <c r="F191" s="349">
        <v>29980</v>
      </c>
      <c r="G191" s="264" t="s">
        <v>1960</v>
      </c>
    </row>
    <row r="192" spans="1:7" x14ac:dyDescent="0.25">
      <c r="A192" s="264" t="s">
        <v>85</v>
      </c>
      <c r="B192" s="264" t="s">
        <v>4183</v>
      </c>
      <c r="C192" s="476" t="s">
        <v>6544</v>
      </c>
      <c r="D192" s="488"/>
      <c r="E192" s="265">
        <v>2002</v>
      </c>
      <c r="F192" s="349">
        <v>54980</v>
      </c>
      <c r="G192" s="264" t="s">
        <v>1960</v>
      </c>
    </row>
    <row r="193" spans="1:7" x14ac:dyDescent="0.25">
      <c r="A193" s="264" t="s">
        <v>85</v>
      </c>
      <c r="B193" s="264" t="s">
        <v>3296</v>
      </c>
      <c r="C193" s="476" t="s">
        <v>4185</v>
      </c>
      <c r="D193" s="488" t="s">
        <v>44</v>
      </c>
      <c r="E193" s="265">
        <v>2002</v>
      </c>
      <c r="F193" s="349">
        <v>62430</v>
      </c>
      <c r="G193" s="264" t="s">
        <v>3297</v>
      </c>
    </row>
    <row r="194" spans="1:7" x14ac:dyDescent="0.25">
      <c r="A194" s="264" t="s">
        <v>85</v>
      </c>
      <c r="B194" s="264" t="s">
        <v>3298</v>
      </c>
      <c r="C194" s="476" t="s">
        <v>4088</v>
      </c>
      <c r="D194" s="488" t="s">
        <v>426</v>
      </c>
      <c r="E194" s="265">
        <v>2002</v>
      </c>
      <c r="F194" s="349">
        <v>36280</v>
      </c>
      <c r="G194" s="264" t="s">
        <v>3297</v>
      </c>
    </row>
    <row r="195" spans="1:7" x14ac:dyDescent="0.25">
      <c r="A195" s="264" t="s">
        <v>85</v>
      </c>
      <c r="B195" s="264" t="s">
        <v>4186</v>
      </c>
      <c r="C195" s="476" t="s">
        <v>6544</v>
      </c>
      <c r="D195" s="488"/>
      <c r="E195" s="265">
        <v>2002</v>
      </c>
      <c r="F195" s="349">
        <v>61630</v>
      </c>
      <c r="G195" s="264" t="s">
        <v>1840</v>
      </c>
    </row>
    <row r="196" spans="1:7" x14ac:dyDescent="0.25">
      <c r="A196" s="33" t="s">
        <v>871</v>
      </c>
      <c r="B196" s="33" t="s">
        <v>872</v>
      </c>
      <c r="C196" s="89">
        <v>2.2000000000000002</v>
      </c>
      <c r="D196" s="50" t="s">
        <v>438</v>
      </c>
      <c r="E196" s="35">
        <v>2002</v>
      </c>
      <c r="F196" s="105">
        <v>13456.284153005465</v>
      </c>
      <c r="G196" s="33" t="s">
        <v>873</v>
      </c>
    </row>
    <row r="197" spans="1:7" x14ac:dyDescent="0.25">
      <c r="A197" s="33" t="s">
        <v>871</v>
      </c>
      <c r="B197" s="33" t="s">
        <v>872</v>
      </c>
      <c r="C197" s="89">
        <v>2.2000000000000002</v>
      </c>
      <c r="D197" s="50" t="s">
        <v>438</v>
      </c>
      <c r="E197" s="35">
        <v>2002</v>
      </c>
      <c r="F197" s="105">
        <v>13866.120218579234</v>
      </c>
      <c r="G197" s="33" t="s">
        <v>874</v>
      </c>
    </row>
    <row r="198" spans="1:7" x14ac:dyDescent="0.25">
      <c r="A198" s="33" t="s">
        <v>871</v>
      </c>
      <c r="B198" s="33" t="s">
        <v>872</v>
      </c>
      <c r="C198" s="89">
        <v>2.6</v>
      </c>
      <c r="D198" s="50" t="s">
        <v>438</v>
      </c>
      <c r="E198" s="35">
        <v>2002</v>
      </c>
      <c r="F198" s="105">
        <v>13456.284153005465</v>
      </c>
      <c r="G198" s="33" t="s">
        <v>873</v>
      </c>
    </row>
    <row r="199" spans="1:7" x14ac:dyDescent="0.25">
      <c r="A199" s="33" t="s">
        <v>871</v>
      </c>
      <c r="B199" s="33" t="s">
        <v>872</v>
      </c>
      <c r="C199" s="89">
        <v>2.6</v>
      </c>
      <c r="D199" s="50" t="s">
        <v>438</v>
      </c>
      <c r="E199" s="35">
        <v>2002</v>
      </c>
      <c r="F199" s="105">
        <v>13866.120218579234</v>
      </c>
      <c r="G199" s="33" t="s">
        <v>874</v>
      </c>
    </row>
    <row r="200" spans="1:7" x14ac:dyDescent="0.25">
      <c r="A200" s="33" t="s">
        <v>871</v>
      </c>
      <c r="B200" s="33" t="s">
        <v>872</v>
      </c>
      <c r="C200" s="89">
        <v>2.9</v>
      </c>
      <c r="D200" s="50" t="s">
        <v>438</v>
      </c>
      <c r="E200" s="35">
        <v>2002</v>
      </c>
      <c r="F200" s="105">
        <v>14002.732240437157</v>
      </c>
      <c r="G200" s="33" t="s">
        <v>873</v>
      </c>
    </row>
    <row r="201" spans="1:7" x14ac:dyDescent="0.25">
      <c r="A201" s="33" t="s">
        <v>871</v>
      </c>
      <c r="B201" s="33" t="s">
        <v>872</v>
      </c>
      <c r="C201" s="89">
        <v>2.9</v>
      </c>
      <c r="D201" s="50" t="s">
        <v>438</v>
      </c>
      <c r="E201" s="35">
        <v>2002</v>
      </c>
      <c r="F201" s="105">
        <v>14412.568306010928</v>
      </c>
      <c r="G201" s="33" t="s">
        <v>874</v>
      </c>
    </row>
    <row r="202" spans="1:7" x14ac:dyDescent="0.25">
      <c r="A202" s="33" t="s">
        <v>871</v>
      </c>
      <c r="B202" s="33" t="s">
        <v>965</v>
      </c>
      <c r="C202" s="89" t="s">
        <v>966</v>
      </c>
      <c r="D202" s="50" t="s">
        <v>125</v>
      </c>
      <c r="E202" s="112" t="s">
        <v>1146</v>
      </c>
      <c r="F202" s="112" t="s">
        <v>1147</v>
      </c>
      <c r="G202" s="33" t="s">
        <v>147</v>
      </c>
    </row>
    <row r="203" spans="1:7" x14ac:dyDescent="0.25">
      <c r="A203" s="33" t="s">
        <v>871</v>
      </c>
      <c r="B203" s="33" t="s">
        <v>965</v>
      </c>
      <c r="C203" s="89" t="s">
        <v>966</v>
      </c>
      <c r="D203" s="50" t="s">
        <v>44</v>
      </c>
      <c r="E203" s="112" t="s">
        <v>1146</v>
      </c>
      <c r="F203" s="112" t="s">
        <v>1148</v>
      </c>
      <c r="G203" s="33" t="s">
        <v>147</v>
      </c>
    </row>
    <row r="204" spans="1:7" x14ac:dyDescent="0.25">
      <c r="A204" s="33" t="s">
        <v>871</v>
      </c>
      <c r="B204" s="33" t="s">
        <v>965</v>
      </c>
      <c r="C204" s="89" t="s">
        <v>970</v>
      </c>
      <c r="D204" s="50" t="s">
        <v>125</v>
      </c>
      <c r="E204" s="112" t="s">
        <v>1146</v>
      </c>
      <c r="F204" s="112" t="s">
        <v>1149</v>
      </c>
      <c r="G204" s="33" t="s">
        <v>147</v>
      </c>
    </row>
    <row r="205" spans="1:7" x14ac:dyDescent="0.25">
      <c r="A205" s="33" t="s">
        <v>871</v>
      </c>
      <c r="B205" s="33" t="s">
        <v>965</v>
      </c>
      <c r="C205" s="89" t="s">
        <v>970</v>
      </c>
      <c r="D205" s="50" t="s">
        <v>44</v>
      </c>
      <c r="E205" s="112" t="s">
        <v>1146</v>
      </c>
      <c r="F205" s="112" t="s">
        <v>1150</v>
      </c>
      <c r="G205" s="33" t="s">
        <v>147</v>
      </c>
    </row>
    <row r="206" spans="1:7" x14ac:dyDescent="0.25">
      <c r="A206" s="77" t="s">
        <v>697</v>
      </c>
      <c r="B206" s="77" t="s">
        <v>2982</v>
      </c>
      <c r="C206" s="83" t="s">
        <v>2981</v>
      </c>
      <c r="D206" s="120" t="s">
        <v>2975</v>
      </c>
      <c r="E206" s="78">
        <v>2002</v>
      </c>
      <c r="F206" s="299">
        <v>36050</v>
      </c>
      <c r="G206" s="77" t="s">
        <v>2974</v>
      </c>
    </row>
    <row r="207" spans="1:7" x14ac:dyDescent="0.25">
      <c r="A207" s="77" t="s">
        <v>697</v>
      </c>
      <c r="B207" s="77" t="s">
        <v>3005</v>
      </c>
      <c r="C207" s="83">
        <v>1.8</v>
      </c>
      <c r="D207" s="120" t="s">
        <v>438</v>
      </c>
      <c r="E207" s="78">
        <v>2002</v>
      </c>
      <c r="F207" s="163">
        <v>22950</v>
      </c>
      <c r="G207" s="77" t="s">
        <v>2978</v>
      </c>
    </row>
    <row r="208" spans="1:7" x14ac:dyDescent="0.25">
      <c r="A208" s="77" t="s">
        <v>697</v>
      </c>
      <c r="B208" s="77" t="s">
        <v>2980</v>
      </c>
      <c r="C208" s="83">
        <v>1.9</v>
      </c>
      <c r="D208" s="120" t="s">
        <v>438</v>
      </c>
      <c r="E208" s="78">
        <v>2002</v>
      </c>
      <c r="F208" s="163">
        <v>23500</v>
      </c>
      <c r="G208" s="77" t="s">
        <v>2978</v>
      </c>
    </row>
    <row r="209" spans="1:7" x14ac:dyDescent="0.25">
      <c r="A209" s="77" t="s">
        <v>697</v>
      </c>
      <c r="B209" s="77" t="s">
        <v>3003</v>
      </c>
      <c r="C209" s="83">
        <v>2</v>
      </c>
      <c r="D209" s="120" t="s">
        <v>438</v>
      </c>
      <c r="E209" s="78">
        <v>2002</v>
      </c>
      <c r="F209" s="299">
        <v>24050</v>
      </c>
      <c r="G209" s="77" t="s">
        <v>2978</v>
      </c>
    </row>
    <row r="210" spans="1:7" x14ac:dyDescent="0.25">
      <c r="A210" s="77" t="s">
        <v>697</v>
      </c>
      <c r="B210" s="77" t="s">
        <v>3001</v>
      </c>
      <c r="C210" s="83">
        <v>2.2000000000000002</v>
      </c>
      <c r="D210" s="120" t="s">
        <v>438</v>
      </c>
      <c r="E210" s="78">
        <v>2002</v>
      </c>
      <c r="F210" s="299">
        <v>25550</v>
      </c>
      <c r="G210" s="77" t="s">
        <v>2978</v>
      </c>
    </row>
    <row r="211" spans="1:7" x14ac:dyDescent="0.25">
      <c r="A211" s="77" t="s">
        <v>697</v>
      </c>
      <c r="B211" s="77" t="s">
        <v>2999</v>
      </c>
      <c r="C211" s="83">
        <v>2.2999999999999998</v>
      </c>
      <c r="D211" s="120" t="s">
        <v>438</v>
      </c>
      <c r="E211" s="78">
        <v>2002</v>
      </c>
      <c r="F211" s="299">
        <v>27100</v>
      </c>
      <c r="G211" s="77" t="s">
        <v>2978</v>
      </c>
    </row>
    <row r="212" spans="1:7" x14ac:dyDescent="0.25">
      <c r="A212" s="77" t="s">
        <v>697</v>
      </c>
      <c r="B212" s="77" t="s">
        <v>2997</v>
      </c>
      <c r="C212" s="83">
        <v>2.4</v>
      </c>
      <c r="D212" s="120" t="s">
        <v>438</v>
      </c>
      <c r="E212" s="78">
        <v>2002</v>
      </c>
      <c r="F212" s="299">
        <v>28000</v>
      </c>
      <c r="G212" s="77" t="s">
        <v>2978</v>
      </c>
    </row>
    <row r="213" spans="1:7" x14ac:dyDescent="0.25">
      <c r="A213" s="77" t="s">
        <v>697</v>
      </c>
      <c r="B213" s="77" t="s">
        <v>2995</v>
      </c>
      <c r="C213" s="83">
        <v>2.5</v>
      </c>
      <c r="D213" s="120" t="s">
        <v>438</v>
      </c>
      <c r="E213" s="78">
        <v>2002</v>
      </c>
      <c r="F213" s="299">
        <v>29450</v>
      </c>
      <c r="G213" s="77" t="s">
        <v>2978</v>
      </c>
    </row>
    <row r="214" spans="1:7" x14ac:dyDescent="0.25">
      <c r="A214" s="77" t="s">
        <v>697</v>
      </c>
      <c r="B214" s="77" t="s">
        <v>2994</v>
      </c>
      <c r="C214" s="83">
        <v>2.7</v>
      </c>
      <c r="D214" s="120" t="s">
        <v>2975</v>
      </c>
      <c r="E214" s="78">
        <v>2002</v>
      </c>
      <c r="F214" s="299">
        <v>30300</v>
      </c>
      <c r="G214" s="220" t="s">
        <v>2993</v>
      </c>
    </row>
    <row r="215" spans="1:7" x14ac:dyDescent="0.25">
      <c r="A215" s="77" t="s">
        <v>697</v>
      </c>
      <c r="B215" s="77" t="s">
        <v>2989</v>
      </c>
      <c r="C215" s="83" t="s">
        <v>291</v>
      </c>
      <c r="D215" s="120" t="s">
        <v>438</v>
      </c>
      <c r="E215" s="78">
        <v>2002</v>
      </c>
      <c r="F215" s="299">
        <v>32250</v>
      </c>
      <c r="G215" s="77" t="s">
        <v>2974</v>
      </c>
    </row>
    <row r="216" spans="1:7" x14ac:dyDescent="0.25">
      <c r="A216" s="77" t="s">
        <v>697</v>
      </c>
      <c r="B216" s="77" t="s">
        <v>2987</v>
      </c>
      <c r="C216" s="83" t="s">
        <v>694</v>
      </c>
      <c r="D216" s="120" t="s">
        <v>2975</v>
      </c>
      <c r="E216" s="78">
        <v>2002</v>
      </c>
      <c r="F216" s="299">
        <v>33350</v>
      </c>
      <c r="G216" s="77" t="s">
        <v>2974</v>
      </c>
    </row>
    <row r="217" spans="1:7" x14ac:dyDescent="0.25">
      <c r="A217" s="77" t="s">
        <v>697</v>
      </c>
      <c r="B217" s="77" t="s">
        <v>2985</v>
      </c>
      <c r="C217" s="83" t="s">
        <v>598</v>
      </c>
      <c r="D217" s="120" t="s">
        <v>2975</v>
      </c>
      <c r="E217" s="78">
        <v>2002</v>
      </c>
      <c r="F217" s="299">
        <v>34250</v>
      </c>
      <c r="G217" s="77" t="s">
        <v>2974</v>
      </c>
    </row>
    <row r="218" spans="1:7" x14ac:dyDescent="0.25">
      <c r="A218" s="77" t="s">
        <v>697</v>
      </c>
      <c r="B218" s="77" t="s">
        <v>2983</v>
      </c>
      <c r="C218" s="83" t="s">
        <v>6553</v>
      </c>
      <c r="D218" s="120" t="s">
        <v>2975</v>
      </c>
      <c r="E218" s="78">
        <v>2002</v>
      </c>
      <c r="F218" s="299">
        <v>35150</v>
      </c>
      <c r="G218" s="77" t="s">
        <v>2974</v>
      </c>
    </row>
    <row r="219" spans="1:7" x14ac:dyDescent="0.25">
      <c r="A219" s="77" t="s">
        <v>697</v>
      </c>
      <c r="B219" s="77" t="s">
        <v>2977</v>
      </c>
      <c r="C219" s="83" t="s">
        <v>6553</v>
      </c>
      <c r="D219" s="120" t="s">
        <v>2975</v>
      </c>
      <c r="E219" s="78">
        <v>2002</v>
      </c>
      <c r="F219" s="299">
        <v>35600</v>
      </c>
      <c r="G219" s="77" t="s">
        <v>2974</v>
      </c>
    </row>
    <row r="220" spans="1:7" x14ac:dyDescent="0.25">
      <c r="A220" s="77" t="s">
        <v>697</v>
      </c>
      <c r="B220" s="77" t="s">
        <v>3019</v>
      </c>
      <c r="C220" s="83">
        <v>2</v>
      </c>
      <c r="D220" s="120" t="s">
        <v>3007</v>
      </c>
      <c r="E220" s="78">
        <v>2002</v>
      </c>
      <c r="F220" s="163">
        <v>26900</v>
      </c>
      <c r="G220" s="106" t="s">
        <v>3006</v>
      </c>
    </row>
    <row r="221" spans="1:7" x14ac:dyDescent="0.25">
      <c r="A221" s="77" t="s">
        <v>697</v>
      </c>
      <c r="B221" s="77" t="s">
        <v>3018</v>
      </c>
      <c r="C221" s="83">
        <v>2.4</v>
      </c>
      <c r="D221" s="120" t="s">
        <v>3007</v>
      </c>
      <c r="E221" s="78">
        <v>2002</v>
      </c>
      <c r="F221" s="163">
        <v>27500</v>
      </c>
      <c r="G221" s="106" t="s">
        <v>2974</v>
      </c>
    </row>
    <row r="222" spans="1:7" x14ac:dyDescent="0.25">
      <c r="A222" s="77" t="s">
        <v>697</v>
      </c>
      <c r="B222" s="77" t="s">
        <v>3017</v>
      </c>
      <c r="C222" s="83">
        <v>2.5</v>
      </c>
      <c r="D222" s="120" t="s">
        <v>3007</v>
      </c>
      <c r="E222" s="78">
        <v>2002</v>
      </c>
      <c r="F222" s="163">
        <v>27800</v>
      </c>
      <c r="G222" s="106" t="s">
        <v>3006</v>
      </c>
    </row>
    <row r="223" spans="1:7" x14ac:dyDescent="0.25">
      <c r="A223" s="77" t="s">
        <v>697</v>
      </c>
      <c r="B223" s="77" t="s">
        <v>3016</v>
      </c>
      <c r="C223" s="83">
        <v>3</v>
      </c>
      <c r="D223" s="120" t="s">
        <v>3007</v>
      </c>
      <c r="E223" s="78">
        <v>2002</v>
      </c>
      <c r="F223" s="163">
        <v>28300</v>
      </c>
      <c r="G223" s="106" t="s">
        <v>3006</v>
      </c>
    </row>
    <row r="224" spans="1:7" x14ac:dyDescent="0.25">
      <c r="A224" s="77" t="s">
        <v>697</v>
      </c>
      <c r="B224" s="77" t="s">
        <v>3024</v>
      </c>
      <c r="C224" s="83">
        <v>3.2</v>
      </c>
      <c r="D224" s="120" t="s">
        <v>3007</v>
      </c>
      <c r="E224" s="78">
        <v>2002</v>
      </c>
      <c r="F224" s="163">
        <v>28700</v>
      </c>
      <c r="G224" s="106" t="s">
        <v>3006</v>
      </c>
    </row>
    <row r="225" spans="1:7" x14ac:dyDescent="0.25">
      <c r="A225" s="77" t="s">
        <v>697</v>
      </c>
      <c r="B225" s="77" t="s">
        <v>2829</v>
      </c>
      <c r="C225" s="83">
        <v>3.5</v>
      </c>
      <c r="D225" s="120" t="s">
        <v>3007</v>
      </c>
      <c r="E225" s="78">
        <v>2002</v>
      </c>
      <c r="F225" s="163">
        <v>29200</v>
      </c>
      <c r="G225" s="106" t="s">
        <v>3006</v>
      </c>
    </row>
    <row r="226" spans="1:7" x14ac:dyDescent="0.25">
      <c r="A226" s="77" t="s">
        <v>697</v>
      </c>
      <c r="B226" s="77" t="s">
        <v>3014</v>
      </c>
      <c r="C226" s="83">
        <v>4</v>
      </c>
      <c r="D226" s="120" t="s">
        <v>3007</v>
      </c>
      <c r="E226" s="78">
        <v>2002</v>
      </c>
      <c r="F226" s="163">
        <v>29800</v>
      </c>
      <c r="G226" s="106" t="s">
        <v>3006</v>
      </c>
    </row>
    <row r="227" spans="1:7" x14ac:dyDescent="0.25">
      <c r="A227" s="77" t="s">
        <v>697</v>
      </c>
      <c r="B227" s="77" t="s">
        <v>3013</v>
      </c>
      <c r="C227" s="83">
        <v>4.3</v>
      </c>
      <c r="D227" s="120" t="s">
        <v>3007</v>
      </c>
      <c r="E227" s="78">
        <v>2002</v>
      </c>
      <c r="F227" s="163">
        <v>30000</v>
      </c>
      <c r="G227" s="106" t="s">
        <v>3006</v>
      </c>
    </row>
    <row r="228" spans="1:7" x14ac:dyDescent="0.25">
      <c r="A228" s="77" t="s">
        <v>697</v>
      </c>
      <c r="B228" s="77" t="s">
        <v>3031</v>
      </c>
      <c r="C228" s="83" t="s">
        <v>6531</v>
      </c>
      <c r="D228" s="120" t="s">
        <v>44</v>
      </c>
      <c r="E228" s="78">
        <v>2002</v>
      </c>
      <c r="F228" s="163">
        <v>86600</v>
      </c>
      <c r="G228" s="77" t="s">
        <v>1910</v>
      </c>
    </row>
    <row r="229" spans="1:7" x14ac:dyDescent="0.25">
      <c r="A229" s="77" t="s">
        <v>697</v>
      </c>
      <c r="B229" s="77" t="s">
        <v>3031</v>
      </c>
      <c r="C229" s="83" t="s">
        <v>6534</v>
      </c>
      <c r="D229" s="120" t="s">
        <v>44</v>
      </c>
      <c r="E229" s="78">
        <v>2002</v>
      </c>
      <c r="F229" s="163">
        <v>88600</v>
      </c>
      <c r="G229" s="77" t="s">
        <v>1910</v>
      </c>
    </row>
    <row r="230" spans="1:7" x14ac:dyDescent="0.25">
      <c r="A230" s="77" t="s">
        <v>697</v>
      </c>
      <c r="B230" s="77" t="s">
        <v>3031</v>
      </c>
      <c r="C230" s="83">
        <v>5</v>
      </c>
      <c r="D230" s="120" t="s">
        <v>44</v>
      </c>
      <c r="E230" s="78">
        <v>2002</v>
      </c>
      <c r="F230" s="163">
        <v>90600</v>
      </c>
      <c r="G230" s="77" t="s">
        <v>1910</v>
      </c>
    </row>
    <row r="231" spans="1:7" x14ac:dyDescent="0.25">
      <c r="A231" s="77" t="s">
        <v>697</v>
      </c>
      <c r="B231" s="77" t="s">
        <v>3031</v>
      </c>
      <c r="C231" s="83">
        <v>5.5</v>
      </c>
      <c r="D231" s="120" t="s">
        <v>44</v>
      </c>
      <c r="E231" s="78">
        <v>2002</v>
      </c>
      <c r="F231" s="163">
        <v>92643</v>
      </c>
      <c r="G231" s="77" t="s">
        <v>1910</v>
      </c>
    </row>
    <row r="232" spans="1:7" x14ac:dyDescent="0.25">
      <c r="A232" s="77" t="s">
        <v>697</v>
      </c>
      <c r="B232" s="77" t="s">
        <v>3031</v>
      </c>
      <c r="C232" s="83" t="s">
        <v>6531</v>
      </c>
      <c r="D232" s="120" t="s">
        <v>44</v>
      </c>
      <c r="E232" s="78">
        <v>2002</v>
      </c>
      <c r="F232" s="163">
        <v>80400</v>
      </c>
      <c r="G232" s="106" t="s">
        <v>3030</v>
      </c>
    </row>
    <row r="233" spans="1:7" x14ac:dyDescent="0.25">
      <c r="A233" s="77" t="s">
        <v>697</v>
      </c>
      <c r="B233" s="77" t="s">
        <v>3031</v>
      </c>
      <c r="C233" s="83" t="s">
        <v>6534</v>
      </c>
      <c r="D233" s="120" t="s">
        <v>44</v>
      </c>
      <c r="E233" s="78">
        <v>2002</v>
      </c>
      <c r="F233" s="163">
        <v>82400</v>
      </c>
      <c r="G233" s="106" t="s">
        <v>3030</v>
      </c>
    </row>
    <row r="234" spans="1:7" x14ac:dyDescent="0.25">
      <c r="A234" s="77" t="s">
        <v>697</v>
      </c>
      <c r="B234" s="77" t="s">
        <v>3031</v>
      </c>
      <c r="C234" s="83">
        <v>5</v>
      </c>
      <c r="D234" s="120" t="s">
        <v>44</v>
      </c>
      <c r="E234" s="78">
        <v>2002</v>
      </c>
      <c r="F234" s="163">
        <v>84400</v>
      </c>
      <c r="G234" s="106" t="s">
        <v>3030</v>
      </c>
    </row>
    <row r="235" spans="1:7" x14ac:dyDescent="0.25">
      <c r="A235" s="77" t="s">
        <v>697</v>
      </c>
      <c r="B235" s="77" t="s">
        <v>3031</v>
      </c>
      <c r="C235" s="83">
        <v>5.5</v>
      </c>
      <c r="D235" s="120" t="s">
        <v>44</v>
      </c>
      <c r="E235" s="78">
        <v>2002</v>
      </c>
      <c r="F235" s="163">
        <v>86443</v>
      </c>
      <c r="G235" s="106" t="s">
        <v>3030</v>
      </c>
    </row>
    <row r="236" spans="1:7" x14ac:dyDescent="0.25">
      <c r="A236" s="77" t="s">
        <v>697</v>
      </c>
      <c r="B236" s="77" t="s">
        <v>3034</v>
      </c>
      <c r="C236" s="83">
        <v>3.2</v>
      </c>
      <c r="D236" s="120" t="s">
        <v>3007</v>
      </c>
      <c r="E236" s="78">
        <v>2002</v>
      </c>
      <c r="F236" s="163">
        <v>33860</v>
      </c>
      <c r="G236" s="106" t="s">
        <v>3033</v>
      </c>
    </row>
    <row r="237" spans="1:7" x14ac:dyDescent="0.25">
      <c r="A237" s="77" t="s">
        <v>697</v>
      </c>
      <c r="B237" s="77" t="s">
        <v>3063</v>
      </c>
      <c r="C237" s="83">
        <v>5</v>
      </c>
      <c r="D237" s="120" t="s">
        <v>44</v>
      </c>
      <c r="E237" s="78">
        <v>2002</v>
      </c>
      <c r="F237" s="163">
        <v>49000</v>
      </c>
      <c r="G237" s="106" t="s">
        <v>3033</v>
      </c>
    </row>
    <row r="238" spans="1:7" x14ac:dyDescent="0.25">
      <c r="A238" s="77" t="s">
        <v>697</v>
      </c>
      <c r="B238" s="77" t="s">
        <v>1238</v>
      </c>
      <c r="C238" s="83" t="s">
        <v>3036</v>
      </c>
      <c r="D238" s="120" t="s">
        <v>3007</v>
      </c>
      <c r="E238" s="78">
        <v>2002</v>
      </c>
      <c r="F238" s="163">
        <v>22817</v>
      </c>
      <c r="G238" s="106" t="s">
        <v>3033</v>
      </c>
    </row>
    <row r="239" spans="1:7" x14ac:dyDescent="0.25">
      <c r="A239" s="77" t="s">
        <v>697</v>
      </c>
      <c r="B239" s="77" t="s">
        <v>1238</v>
      </c>
      <c r="C239" s="83">
        <v>3.5</v>
      </c>
      <c r="D239" s="120" t="s">
        <v>3007</v>
      </c>
      <c r="E239" s="78">
        <v>2002</v>
      </c>
      <c r="F239" s="163">
        <v>23090</v>
      </c>
      <c r="G239" s="106" t="s">
        <v>3033</v>
      </c>
    </row>
    <row r="240" spans="1:7" x14ac:dyDescent="0.25">
      <c r="A240" s="77" t="s">
        <v>697</v>
      </c>
      <c r="B240" s="77" t="s">
        <v>2997</v>
      </c>
      <c r="C240" s="80" t="s">
        <v>6178</v>
      </c>
      <c r="D240" s="120" t="s">
        <v>110</v>
      </c>
      <c r="E240" s="77">
        <v>2002</v>
      </c>
      <c r="F240" s="111">
        <v>30550</v>
      </c>
      <c r="G240" s="77" t="s">
        <v>4911</v>
      </c>
    </row>
    <row r="241" spans="1:7" x14ac:dyDescent="0.25">
      <c r="A241" s="77" t="s">
        <v>2992</v>
      </c>
      <c r="B241" s="77" t="s">
        <v>2991</v>
      </c>
      <c r="C241" s="83">
        <v>2.8</v>
      </c>
      <c r="D241" s="120" t="s">
        <v>2975</v>
      </c>
      <c r="E241" s="78">
        <v>2002</v>
      </c>
      <c r="F241" s="299">
        <v>31400</v>
      </c>
      <c r="G241" s="77" t="s">
        <v>2990</v>
      </c>
    </row>
    <row r="242" spans="1:7" s="40" customFormat="1" x14ac:dyDescent="0.25">
      <c r="A242" s="77" t="s">
        <v>6688</v>
      </c>
      <c r="B242" s="77" t="s">
        <v>6689</v>
      </c>
      <c r="C242" s="345" t="s">
        <v>6692</v>
      </c>
      <c r="D242" s="78"/>
      <c r="E242" s="77">
        <v>2002</v>
      </c>
      <c r="F242" s="163">
        <v>92700</v>
      </c>
      <c r="G242" s="106" t="s">
        <v>130</v>
      </c>
    </row>
    <row r="243" spans="1:7" s="40" customFormat="1" x14ac:dyDescent="0.25">
      <c r="A243" s="77" t="s">
        <v>6688</v>
      </c>
      <c r="B243" s="77" t="s">
        <v>6690</v>
      </c>
      <c r="C243" s="345" t="s">
        <v>6692</v>
      </c>
      <c r="D243" s="78"/>
      <c r="E243" s="78">
        <v>2002</v>
      </c>
      <c r="F243" s="163">
        <v>92900</v>
      </c>
      <c r="G243" s="106" t="s">
        <v>130</v>
      </c>
    </row>
    <row r="244" spans="1:7" s="40" customFormat="1" x14ac:dyDescent="0.25">
      <c r="A244" s="77" t="s">
        <v>6688</v>
      </c>
      <c r="B244" s="77" t="s">
        <v>6691</v>
      </c>
      <c r="C244" s="345" t="s">
        <v>6692</v>
      </c>
      <c r="D244" s="78"/>
      <c r="E244" s="77">
        <v>2002</v>
      </c>
      <c r="F244" s="163">
        <v>93100</v>
      </c>
      <c r="G244" s="106" t="s">
        <v>130</v>
      </c>
    </row>
    <row r="245" spans="1:7" x14ac:dyDescent="0.25">
      <c r="A245" s="33" t="s">
        <v>117</v>
      </c>
      <c r="B245" s="33" t="s">
        <v>701</v>
      </c>
      <c r="C245" s="89">
        <v>3.5</v>
      </c>
      <c r="D245" s="50" t="s">
        <v>110</v>
      </c>
      <c r="E245" s="35">
        <v>2002</v>
      </c>
      <c r="F245" s="45">
        <v>22370.21857923497</v>
      </c>
      <c r="G245" s="33" t="s">
        <v>135</v>
      </c>
    </row>
    <row r="246" spans="1:7" x14ac:dyDescent="0.25">
      <c r="A246" s="33" t="s">
        <v>117</v>
      </c>
      <c r="B246" s="33" t="s">
        <v>985</v>
      </c>
      <c r="C246" s="89" t="s">
        <v>986</v>
      </c>
      <c r="D246" s="50" t="s">
        <v>125</v>
      </c>
      <c r="E246" s="112" t="s">
        <v>1146</v>
      </c>
      <c r="F246" s="112" t="s">
        <v>1152</v>
      </c>
      <c r="G246" s="33"/>
    </row>
    <row r="247" spans="1:7" x14ac:dyDescent="0.25">
      <c r="A247" s="33" t="s">
        <v>117</v>
      </c>
      <c r="B247" s="33" t="s">
        <v>985</v>
      </c>
      <c r="C247" s="89" t="s">
        <v>986</v>
      </c>
      <c r="D247" s="50" t="s">
        <v>44</v>
      </c>
      <c r="E247" s="112" t="s">
        <v>1146</v>
      </c>
      <c r="F247" s="112" t="s">
        <v>1153</v>
      </c>
      <c r="G247" s="33"/>
    </row>
    <row r="248" spans="1:7" x14ac:dyDescent="0.25">
      <c r="A248" s="33" t="s">
        <v>117</v>
      </c>
      <c r="B248" s="33" t="s">
        <v>985</v>
      </c>
      <c r="C248" s="89" t="s">
        <v>989</v>
      </c>
      <c r="D248" s="50" t="s">
        <v>125</v>
      </c>
      <c r="E248" s="112" t="s">
        <v>1146</v>
      </c>
      <c r="F248" s="112" t="s">
        <v>1154</v>
      </c>
      <c r="G248" s="33"/>
    </row>
    <row r="249" spans="1:7" x14ac:dyDescent="0.25">
      <c r="A249" s="33" t="s">
        <v>117</v>
      </c>
      <c r="B249" s="33" t="s">
        <v>985</v>
      </c>
      <c r="C249" s="89" t="s">
        <v>989</v>
      </c>
      <c r="D249" s="50" t="s">
        <v>125</v>
      </c>
      <c r="E249" s="112" t="s">
        <v>1146</v>
      </c>
      <c r="F249" s="112" t="s">
        <v>1155</v>
      </c>
      <c r="G249" s="33"/>
    </row>
    <row r="250" spans="1:7" x14ac:dyDescent="0.25">
      <c r="A250" s="33" t="s">
        <v>117</v>
      </c>
      <c r="B250" s="33" t="s">
        <v>992</v>
      </c>
      <c r="C250" s="89" t="s">
        <v>293</v>
      </c>
      <c r="D250" s="50" t="s">
        <v>125</v>
      </c>
      <c r="E250" s="112" t="s">
        <v>1146</v>
      </c>
      <c r="F250" s="112" t="s">
        <v>1156</v>
      </c>
      <c r="G250" s="33"/>
    </row>
    <row r="251" spans="1:7" x14ac:dyDescent="0.25">
      <c r="A251" s="33" t="s">
        <v>117</v>
      </c>
      <c r="B251" s="33" t="s">
        <v>992</v>
      </c>
      <c r="C251" s="89" t="s">
        <v>293</v>
      </c>
      <c r="D251" s="50" t="s">
        <v>44</v>
      </c>
      <c r="E251" s="112" t="s">
        <v>1146</v>
      </c>
      <c r="F251" s="112" t="s">
        <v>1157</v>
      </c>
      <c r="G251" s="33"/>
    </row>
    <row r="252" spans="1:7" x14ac:dyDescent="0.25">
      <c r="A252" s="33" t="s">
        <v>117</v>
      </c>
      <c r="B252" s="33" t="s">
        <v>310</v>
      </c>
      <c r="C252" s="89" t="s">
        <v>311</v>
      </c>
      <c r="D252" s="50" t="s">
        <v>44</v>
      </c>
      <c r="E252" s="112" t="s">
        <v>1146</v>
      </c>
      <c r="F252" s="112" t="s">
        <v>1158</v>
      </c>
      <c r="G252" s="33"/>
    </row>
    <row r="253" spans="1:7" x14ac:dyDescent="0.25">
      <c r="A253" s="33" t="s">
        <v>117</v>
      </c>
      <c r="B253" s="33" t="s">
        <v>637</v>
      </c>
      <c r="C253" s="89" t="s">
        <v>331</v>
      </c>
      <c r="D253" s="50" t="s">
        <v>125</v>
      </c>
      <c r="E253" s="112" t="s">
        <v>1146</v>
      </c>
      <c r="F253" s="112" t="s">
        <v>1159</v>
      </c>
      <c r="G253" s="33"/>
    </row>
    <row r="254" spans="1:7" x14ac:dyDescent="0.25">
      <c r="A254" s="33" t="s">
        <v>117</v>
      </c>
      <c r="B254" s="33" t="s">
        <v>637</v>
      </c>
      <c r="C254" s="89" t="s">
        <v>331</v>
      </c>
      <c r="D254" s="50" t="s">
        <v>44</v>
      </c>
      <c r="E254" s="112" t="s">
        <v>1146</v>
      </c>
      <c r="F254" s="112" t="s">
        <v>1160</v>
      </c>
      <c r="G254" s="33"/>
    </row>
    <row r="255" spans="1:7" x14ac:dyDescent="0.25">
      <c r="A255" s="33" t="s">
        <v>117</v>
      </c>
      <c r="B255" s="33" t="s">
        <v>637</v>
      </c>
      <c r="C255" s="89" t="s">
        <v>866</v>
      </c>
      <c r="D255" s="50" t="s">
        <v>44</v>
      </c>
      <c r="E255" s="112" t="s">
        <v>1146</v>
      </c>
      <c r="F255" s="112" t="s">
        <v>1161</v>
      </c>
      <c r="G255" s="33"/>
    </row>
    <row r="256" spans="1:7" x14ac:dyDescent="0.25">
      <c r="A256" s="33" t="s">
        <v>117</v>
      </c>
      <c r="B256" s="33" t="s">
        <v>637</v>
      </c>
      <c r="C256" s="89" t="s">
        <v>866</v>
      </c>
      <c r="D256" s="50" t="s">
        <v>44</v>
      </c>
      <c r="E256" s="112" t="s">
        <v>1146</v>
      </c>
      <c r="F256" s="112" t="s">
        <v>1162</v>
      </c>
      <c r="G256" s="33"/>
    </row>
    <row r="257" spans="1:7" s="244" customFormat="1" x14ac:dyDescent="0.25">
      <c r="A257" s="33" t="s">
        <v>117</v>
      </c>
      <c r="B257" s="33" t="s">
        <v>637</v>
      </c>
      <c r="C257" s="89" t="s">
        <v>644</v>
      </c>
      <c r="D257" s="50" t="s">
        <v>44</v>
      </c>
      <c r="E257" s="112" t="s">
        <v>1146</v>
      </c>
      <c r="F257" s="112" t="s">
        <v>1163</v>
      </c>
      <c r="G257" s="33"/>
    </row>
    <row r="258" spans="1:7" s="244" customFormat="1" x14ac:dyDescent="0.25">
      <c r="A258" s="33" t="s">
        <v>117</v>
      </c>
      <c r="B258" s="33" t="s">
        <v>637</v>
      </c>
      <c r="C258" s="89" t="s">
        <v>644</v>
      </c>
      <c r="D258" s="50" t="s">
        <v>44</v>
      </c>
      <c r="E258" s="112" t="s">
        <v>1146</v>
      </c>
      <c r="F258" s="112" t="s">
        <v>1164</v>
      </c>
      <c r="G258" s="33"/>
    </row>
    <row r="259" spans="1:7" s="244" customFormat="1" x14ac:dyDescent="0.25">
      <c r="A259" s="33" t="s">
        <v>117</v>
      </c>
      <c r="B259" s="33" t="s">
        <v>1008</v>
      </c>
      <c r="C259" s="89" t="s">
        <v>165</v>
      </c>
      <c r="D259" s="50" t="s">
        <v>120</v>
      </c>
      <c r="E259" s="112" t="s">
        <v>1146</v>
      </c>
      <c r="F259" s="112" t="s">
        <v>1165</v>
      </c>
      <c r="G259" s="33"/>
    </row>
    <row r="260" spans="1:7" s="244" customFormat="1" x14ac:dyDescent="0.25">
      <c r="A260" s="33" t="s">
        <v>117</v>
      </c>
      <c r="B260" s="33" t="s">
        <v>1008</v>
      </c>
      <c r="C260" s="89" t="s">
        <v>165</v>
      </c>
      <c r="D260" s="50" t="s">
        <v>44</v>
      </c>
      <c r="E260" s="112" t="s">
        <v>1146</v>
      </c>
      <c r="F260" s="112" t="s">
        <v>1166</v>
      </c>
      <c r="G260" s="33"/>
    </row>
    <row r="261" spans="1:7" s="244" customFormat="1" x14ac:dyDescent="0.25">
      <c r="A261" s="33" t="s">
        <v>117</v>
      </c>
      <c r="B261" s="33" t="s">
        <v>161</v>
      </c>
      <c r="C261" s="89" t="s">
        <v>165</v>
      </c>
      <c r="D261" s="50" t="s">
        <v>125</v>
      </c>
      <c r="E261" s="112" t="s">
        <v>1146</v>
      </c>
      <c r="F261" s="112" t="s">
        <v>1167</v>
      </c>
      <c r="G261" s="33"/>
    </row>
    <row r="262" spans="1:7" s="244" customFormat="1" x14ac:dyDescent="0.25">
      <c r="A262" s="33" t="s">
        <v>117</v>
      </c>
      <c r="B262" s="33" t="s">
        <v>161</v>
      </c>
      <c r="C262" s="89" t="s">
        <v>165</v>
      </c>
      <c r="D262" s="50" t="s">
        <v>44</v>
      </c>
      <c r="E262" s="112" t="s">
        <v>1146</v>
      </c>
      <c r="F262" s="112" t="s">
        <v>506</v>
      </c>
      <c r="G262" s="33"/>
    </row>
    <row r="263" spans="1:7" s="257" customFormat="1" x14ac:dyDescent="0.25">
      <c r="A263" s="33" t="s">
        <v>117</v>
      </c>
      <c r="B263" s="33" t="s">
        <v>261</v>
      </c>
      <c r="C263" s="89" t="s">
        <v>694</v>
      </c>
      <c r="D263" s="50" t="s">
        <v>44</v>
      </c>
      <c r="E263" s="112" t="s">
        <v>1146</v>
      </c>
      <c r="F263" s="112" t="s">
        <v>1168</v>
      </c>
      <c r="G263" s="33"/>
    </row>
    <row r="264" spans="1:7" s="257" customFormat="1" x14ac:dyDescent="0.25">
      <c r="A264" s="33" t="s">
        <v>117</v>
      </c>
      <c r="B264" s="33" t="s">
        <v>261</v>
      </c>
      <c r="C264" s="89" t="s">
        <v>598</v>
      </c>
      <c r="D264" s="50" t="s">
        <v>44</v>
      </c>
      <c r="E264" s="112" t="s">
        <v>1146</v>
      </c>
      <c r="F264" s="112" t="s">
        <v>1169</v>
      </c>
      <c r="G264" s="33"/>
    </row>
    <row r="265" spans="1:7" s="257" customFormat="1" x14ac:dyDescent="0.25">
      <c r="A265" s="33" t="s">
        <v>117</v>
      </c>
      <c r="B265" s="33" t="s">
        <v>834</v>
      </c>
      <c r="C265" s="89" t="s">
        <v>293</v>
      </c>
      <c r="D265" s="50" t="s">
        <v>44</v>
      </c>
      <c r="E265" s="112" t="s">
        <v>1146</v>
      </c>
      <c r="F265" s="112" t="s">
        <v>1170</v>
      </c>
      <c r="G265" s="33"/>
    </row>
    <row r="266" spans="1:7" s="257" customFormat="1" x14ac:dyDescent="0.25">
      <c r="A266" s="33" t="s">
        <v>117</v>
      </c>
      <c r="B266" s="33" t="s">
        <v>834</v>
      </c>
      <c r="C266" s="89" t="s">
        <v>331</v>
      </c>
      <c r="D266" s="50" t="s">
        <v>44</v>
      </c>
      <c r="E266" s="112" t="s">
        <v>1146</v>
      </c>
      <c r="F266" s="112" t="s">
        <v>1171</v>
      </c>
      <c r="G266" s="33"/>
    </row>
    <row r="267" spans="1:7" s="257" customFormat="1" x14ac:dyDescent="0.25">
      <c r="A267" s="33" t="s">
        <v>117</v>
      </c>
      <c r="B267" s="33" t="s">
        <v>514</v>
      </c>
      <c r="C267" s="89" t="s">
        <v>165</v>
      </c>
      <c r="D267" s="50" t="s">
        <v>44</v>
      </c>
      <c r="E267" s="112" t="s">
        <v>1146</v>
      </c>
      <c r="F267" s="112" t="s">
        <v>1172</v>
      </c>
      <c r="G267" s="33"/>
    </row>
    <row r="268" spans="1:7" s="257" customFormat="1" x14ac:dyDescent="0.25">
      <c r="A268" s="33" t="s">
        <v>117</v>
      </c>
      <c r="B268" s="33" t="s">
        <v>327</v>
      </c>
      <c r="C268" s="89" t="s">
        <v>293</v>
      </c>
      <c r="D268" s="50" t="s">
        <v>125</v>
      </c>
      <c r="E268" s="112" t="s">
        <v>1146</v>
      </c>
      <c r="F268" s="112" t="s">
        <v>1173</v>
      </c>
      <c r="G268" s="33"/>
    </row>
    <row r="269" spans="1:7" x14ac:dyDescent="0.25">
      <c r="A269" s="33" t="s">
        <v>117</v>
      </c>
      <c r="B269" s="33" t="s">
        <v>327</v>
      </c>
      <c r="C269" s="89" t="s">
        <v>293</v>
      </c>
      <c r="D269" s="50" t="s">
        <v>44</v>
      </c>
      <c r="E269" s="112" t="s">
        <v>1146</v>
      </c>
      <c r="F269" s="112" t="s">
        <v>1174</v>
      </c>
      <c r="G269" s="33"/>
    </row>
    <row r="270" spans="1:7" x14ac:dyDescent="0.25">
      <c r="A270" s="33" t="s">
        <v>117</v>
      </c>
      <c r="B270" s="33" t="s">
        <v>327</v>
      </c>
      <c r="C270" s="89" t="s">
        <v>754</v>
      </c>
      <c r="D270" s="50"/>
      <c r="E270" s="112" t="s">
        <v>1146</v>
      </c>
      <c r="F270" s="112" t="s">
        <v>1175</v>
      </c>
      <c r="G270" s="33"/>
    </row>
    <row r="271" spans="1:7" x14ac:dyDescent="0.25">
      <c r="A271" s="33" t="s">
        <v>117</v>
      </c>
      <c r="B271" s="33" t="s">
        <v>327</v>
      </c>
      <c r="C271" s="89" t="s">
        <v>1176</v>
      </c>
      <c r="D271" s="50" t="s">
        <v>125</v>
      </c>
      <c r="E271" s="112" t="s">
        <v>1146</v>
      </c>
      <c r="F271" s="112" t="s">
        <v>1177</v>
      </c>
      <c r="G271" s="33"/>
    </row>
    <row r="272" spans="1:7" x14ac:dyDescent="0.25">
      <c r="A272" s="33" t="s">
        <v>117</v>
      </c>
      <c r="B272" s="33" t="s">
        <v>327</v>
      </c>
      <c r="C272" s="89" t="s">
        <v>1176</v>
      </c>
      <c r="D272" s="50" t="s">
        <v>44</v>
      </c>
      <c r="E272" s="112" t="s">
        <v>1146</v>
      </c>
      <c r="F272" s="112" t="s">
        <v>1178</v>
      </c>
      <c r="G272" s="33"/>
    </row>
    <row r="273" spans="1:7" x14ac:dyDescent="0.25">
      <c r="A273" s="33" t="s">
        <v>117</v>
      </c>
      <c r="B273" s="33" t="s">
        <v>845</v>
      </c>
      <c r="C273" s="89" t="s">
        <v>165</v>
      </c>
      <c r="D273" s="50" t="s">
        <v>125</v>
      </c>
      <c r="E273" s="112" t="s">
        <v>1146</v>
      </c>
      <c r="F273" s="112" t="s">
        <v>1179</v>
      </c>
      <c r="G273" s="33"/>
    </row>
    <row r="274" spans="1:7" x14ac:dyDescent="0.25">
      <c r="A274" s="33" t="s">
        <v>117</v>
      </c>
      <c r="B274" s="33" t="s">
        <v>845</v>
      </c>
      <c r="C274" s="89" t="s">
        <v>165</v>
      </c>
      <c r="D274" s="50" t="s">
        <v>44</v>
      </c>
      <c r="E274" s="112" t="s">
        <v>1146</v>
      </c>
      <c r="F274" s="112" t="s">
        <v>1180</v>
      </c>
      <c r="G274" s="33"/>
    </row>
    <row r="275" spans="1:7" x14ac:dyDescent="0.25">
      <c r="A275" s="33" t="s">
        <v>117</v>
      </c>
      <c r="B275" s="33" t="s">
        <v>938</v>
      </c>
      <c r="C275" s="89" t="s">
        <v>939</v>
      </c>
      <c r="D275" s="50" t="s">
        <v>120</v>
      </c>
      <c r="E275" s="112" t="s">
        <v>1146</v>
      </c>
      <c r="F275" s="112" t="s">
        <v>1181</v>
      </c>
      <c r="G275" s="33"/>
    </row>
    <row r="276" spans="1:7" x14ac:dyDescent="0.25">
      <c r="A276" s="33" t="s">
        <v>117</v>
      </c>
      <c r="B276" s="33" t="s">
        <v>938</v>
      </c>
      <c r="C276" s="89" t="s">
        <v>939</v>
      </c>
      <c r="D276" s="50" t="s">
        <v>44</v>
      </c>
      <c r="E276" s="112" t="s">
        <v>1146</v>
      </c>
      <c r="F276" s="112" t="s">
        <v>1182</v>
      </c>
      <c r="G276" s="33"/>
    </row>
    <row r="277" spans="1:7" x14ac:dyDescent="0.25">
      <c r="A277" s="33" t="s">
        <v>117</v>
      </c>
      <c r="B277" s="33" t="s">
        <v>1072</v>
      </c>
      <c r="C277" s="89">
        <v>3</v>
      </c>
      <c r="D277" s="50" t="s">
        <v>44</v>
      </c>
      <c r="E277" s="35">
        <v>2002</v>
      </c>
      <c r="F277" s="45">
        <v>20765.02732240437</v>
      </c>
      <c r="G277" s="33" t="s">
        <v>147</v>
      </c>
    </row>
    <row r="278" spans="1:7" x14ac:dyDescent="0.25">
      <c r="A278" s="33" t="s">
        <v>117</v>
      </c>
      <c r="B278" s="33" t="s">
        <v>1072</v>
      </c>
      <c r="C278" s="89">
        <v>3.6</v>
      </c>
      <c r="D278" s="50" t="s">
        <v>44</v>
      </c>
      <c r="E278" s="35">
        <v>2002</v>
      </c>
      <c r="F278" s="45">
        <v>21311.475409836065</v>
      </c>
      <c r="G278" s="33" t="s">
        <v>147</v>
      </c>
    </row>
    <row r="279" spans="1:7" x14ac:dyDescent="0.25">
      <c r="A279" s="77" t="s">
        <v>117</v>
      </c>
      <c r="B279" s="77" t="s">
        <v>1072</v>
      </c>
      <c r="C279" s="80" t="s">
        <v>3756</v>
      </c>
      <c r="D279" s="120" t="s">
        <v>44</v>
      </c>
      <c r="E279" s="77">
        <v>2002</v>
      </c>
      <c r="F279" s="111">
        <v>21265</v>
      </c>
      <c r="G279" s="77" t="s">
        <v>6053</v>
      </c>
    </row>
    <row r="280" spans="1:7" s="257" customFormat="1" x14ac:dyDescent="0.25">
      <c r="A280" s="33" t="s">
        <v>64</v>
      </c>
      <c r="B280" s="33" t="s">
        <v>1061</v>
      </c>
      <c r="C280" s="89">
        <v>3</v>
      </c>
      <c r="D280" s="50" t="s">
        <v>110</v>
      </c>
      <c r="E280" s="35">
        <v>2002</v>
      </c>
      <c r="F280" s="105">
        <v>20655.737704918032</v>
      </c>
      <c r="G280" s="33" t="s">
        <v>135</v>
      </c>
    </row>
    <row r="281" spans="1:7" s="257" customFormat="1" x14ac:dyDescent="0.25">
      <c r="A281" s="33" t="s">
        <v>64</v>
      </c>
      <c r="B281" s="33" t="s">
        <v>1210</v>
      </c>
      <c r="C281" s="89">
        <v>3.5</v>
      </c>
      <c r="D281" s="50" t="s">
        <v>44</v>
      </c>
      <c r="E281" s="35">
        <v>2002</v>
      </c>
      <c r="F281" s="45">
        <v>24590</v>
      </c>
      <c r="G281" s="33" t="s">
        <v>1211</v>
      </c>
    </row>
    <row r="282" spans="1:7" x14ac:dyDescent="0.25">
      <c r="A282" s="33" t="s">
        <v>64</v>
      </c>
      <c r="B282" s="33" t="s">
        <v>235</v>
      </c>
      <c r="C282" s="89" t="s">
        <v>869</v>
      </c>
      <c r="D282" s="50" t="s">
        <v>125</v>
      </c>
      <c r="E282" s="112" t="s">
        <v>1146</v>
      </c>
      <c r="F282" s="45">
        <v>14083</v>
      </c>
      <c r="G282" s="33" t="s">
        <v>135</v>
      </c>
    </row>
    <row r="283" spans="1:7" x14ac:dyDescent="0.25">
      <c r="A283" s="33" t="s">
        <v>64</v>
      </c>
      <c r="B283" s="33" t="s">
        <v>235</v>
      </c>
      <c r="C283" s="89" t="s">
        <v>134</v>
      </c>
      <c r="D283" s="50" t="s">
        <v>125</v>
      </c>
      <c r="E283" s="112" t="s">
        <v>1146</v>
      </c>
      <c r="F283" s="45">
        <v>20235</v>
      </c>
      <c r="G283" s="33" t="s">
        <v>135</v>
      </c>
    </row>
    <row r="284" spans="1:7" x14ac:dyDescent="0.25">
      <c r="A284" s="33" t="s">
        <v>64</v>
      </c>
      <c r="B284" s="33" t="s">
        <v>235</v>
      </c>
      <c r="C284" s="89" t="s">
        <v>134</v>
      </c>
      <c r="D284" s="50" t="s">
        <v>44</v>
      </c>
      <c r="E284" s="112" t="s">
        <v>1146</v>
      </c>
      <c r="F284" s="45">
        <v>27108</v>
      </c>
      <c r="G284" s="33" t="s">
        <v>135</v>
      </c>
    </row>
    <row r="285" spans="1:7" x14ac:dyDescent="0.25">
      <c r="A285" s="33" t="s">
        <v>64</v>
      </c>
      <c r="B285" s="33" t="s">
        <v>235</v>
      </c>
      <c r="C285" s="89" t="s">
        <v>293</v>
      </c>
      <c r="D285" s="50" t="s">
        <v>125</v>
      </c>
      <c r="E285" s="112" t="s">
        <v>1146</v>
      </c>
      <c r="F285" s="45">
        <v>23746</v>
      </c>
      <c r="G285" s="33" t="s">
        <v>135</v>
      </c>
    </row>
    <row r="286" spans="1:7" x14ac:dyDescent="0.25">
      <c r="A286" s="33" t="s">
        <v>64</v>
      </c>
      <c r="B286" s="33" t="s">
        <v>235</v>
      </c>
      <c r="C286" s="89" t="s">
        <v>865</v>
      </c>
      <c r="D286" s="50" t="s">
        <v>125</v>
      </c>
      <c r="E286" s="112" t="s">
        <v>1146</v>
      </c>
      <c r="F286" s="45">
        <v>23950</v>
      </c>
      <c r="G286" s="33" t="s">
        <v>135</v>
      </c>
    </row>
    <row r="287" spans="1:7" s="244" customFormat="1" x14ac:dyDescent="0.25">
      <c r="A287" s="33" t="s">
        <v>64</v>
      </c>
      <c r="B287" s="33" t="s">
        <v>370</v>
      </c>
      <c r="C287" s="89" t="s">
        <v>291</v>
      </c>
      <c r="D287" s="50" t="s">
        <v>44</v>
      </c>
      <c r="E287" s="112" t="s">
        <v>1146</v>
      </c>
      <c r="F287" s="45">
        <v>32795</v>
      </c>
      <c r="G287" s="33" t="s">
        <v>197</v>
      </c>
    </row>
    <row r="288" spans="1:7" s="244" customFormat="1" x14ac:dyDescent="0.25">
      <c r="A288" s="33" t="s">
        <v>64</v>
      </c>
      <c r="B288" s="33" t="s">
        <v>370</v>
      </c>
      <c r="C288" s="89" t="s">
        <v>620</v>
      </c>
      <c r="D288" s="50" t="s">
        <v>44</v>
      </c>
      <c r="E288" s="112" t="s">
        <v>1146</v>
      </c>
      <c r="F288" s="45">
        <v>35104</v>
      </c>
      <c r="G288" s="33" t="s">
        <v>197</v>
      </c>
    </row>
    <row r="289" spans="1:7" s="244" customFormat="1" x14ac:dyDescent="0.25">
      <c r="A289" s="33" t="s">
        <v>64</v>
      </c>
      <c r="B289" s="33" t="s">
        <v>195</v>
      </c>
      <c r="C289" s="89" t="s">
        <v>620</v>
      </c>
      <c r="D289" s="50" t="s">
        <v>44</v>
      </c>
      <c r="E289" s="112" t="s">
        <v>1146</v>
      </c>
      <c r="F289" s="45">
        <v>37194</v>
      </c>
      <c r="G289" s="33" t="s">
        <v>197</v>
      </c>
    </row>
    <row r="290" spans="1:7" s="245" customFormat="1" x14ac:dyDescent="0.25">
      <c r="A290" s="33" t="s">
        <v>64</v>
      </c>
      <c r="B290" s="33" t="s">
        <v>861</v>
      </c>
      <c r="C290" s="89" t="s">
        <v>641</v>
      </c>
      <c r="D290" s="50" t="s">
        <v>125</v>
      </c>
      <c r="E290" s="112" t="s">
        <v>1146</v>
      </c>
      <c r="F290" s="45">
        <v>22738</v>
      </c>
      <c r="G290" s="33" t="s">
        <v>197</v>
      </c>
    </row>
    <row r="291" spans="1:7" s="245" customFormat="1" x14ac:dyDescent="0.25">
      <c r="A291" s="33" t="s">
        <v>64</v>
      </c>
      <c r="B291" s="33" t="s">
        <v>861</v>
      </c>
      <c r="C291" s="89" t="s">
        <v>641</v>
      </c>
      <c r="D291" s="50" t="s">
        <v>44</v>
      </c>
      <c r="E291" s="112" t="s">
        <v>1146</v>
      </c>
      <c r="F291" s="45">
        <v>25460</v>
      </c>
      <c r="G291" s="33" t="s">
        <v>197</v>
      </c>
    </row>
    <row r="292" spans="1:7" s="245" customFormat="1" x14ac:dyDescent="0.25">
      <c r="A292" s="77" t="s">
        <v>1783</v>
      </c>
      <c r="B292" s="77" t="s">
        <v>3078</v>
      </c>
      <c r="C292" s="475">
        <v>2.5</v>
      </c>
      <c r="D292" s="120" t="s">
        <v>114</v>
      </c>
      <c r="E292" s="396">
        <v>2002</v>
      </c>
      <c r="F292" s="350">
        <v>16649</v>
      </c>
      <c r="G292" s="77" t="s">
        <v>2039</v>
      </c>
    </row>
    <row r="293" spans="1:7" x14ac:dyDescent="0.25">
      <c r="A293" s="77" t="s">
        <v>1783</v>
      </c>
      <c r="B293" s="77" t="s">
        <v>3077</v>
      </c>
      <c r="C293" s="83">
        <v>2.4</v>
      </c>
      <c r="D293" s="120" t="s">
        <v>114</v>
      </c>
      <c r="E293" s="78">
        <v>2002</v>
      </c>
      <c r="F293" s="87">
        <v>18499</v>
      </c>
      <c r="G293" s="77" t="s">
        <v>2039</v>
      </c>
    </row>
    <row r="294" spans="1:7" x14ac:dyDescent="0.25">
      <c r="A294" s="77" t="s">
        <v>1783</v>
      </c>
      <c r="B294" s="77" t="s">
        <v>3076</v>
      </c>
      <c r="C294" s="475">
        <v>2.5</v>
      </c>
      <c r="D294" s="120" t="s">
        <v>114</v>
      </c>
      <c r="E294" s="396">
        <v>2002</v>
      </c>
      <c r="F294" s="87">
        <v>22399</v>
      </c>
      <c r="G294" s="77" t="s">
        <v>2039</v>
      </c>
    </row>
    <row r="295" spans="1:7" x14ac:dyDescent="0.25">
      <c r="A295" s="77" t="s">
        <v>1783</v>
      </c>
      <c r="B295" s="77" t="s">
        <v>3075</v>
      </c>
      <c r="C295" s="83" t="s">
        <v>3814</v>
      </c>
      <c r="D295" s="120" t="s">
        <v>114</v>
      </c>
      <c r="E295" s="78">
        <v>2002</v>
      </c>
      <c r="F295" s="87">
        <v>22649</v>
      </c>
      <c r="G295" s="77" t="s">
        <v>2039</v>
      </c>
    </row>
    <row r="296" spans="1:7" x14ac:dyDescent="0.25">
      <c r="A296" s="77" t="s">
        <v>1783</v>
      </c>
      <c r="B296" s="77" t="s">
        <v>3058</v>
      </c>
      <c r="C296" s="83" t="s">
        <v>238</v>
      </c>
      <c r="D296" s="120" t="s">
        <v>114</v>
      </c>
      <c r="E296" s="78">
        <v>2002</v>
      </c>
      <c r="F296" s="87">
        <v>15099</v>
      </c>
      <c r="G296" s="77" t="s">
        <v>2039</v>
      </c>
    </row>
    <row r="297" spans="1:7" x14ac:dyDescent="0.25">
      <c r="A297" s="77" t="s">
        <v>1783</v>
      </c>
      <c r="B297" s="77" t="s">
        <v>3050</v>
      </c>
      <c r="C297" s="83" t="s">
        <v>238</v>
      </c>
      <c r="D297" s="120" t="s">
        <v>114</v>
      </c>
      <c r="E297" s="78">
        <v>2002</v>
      </c>
      <c r="F297" s="87">
        <v>13949</v>
      </c>
      <c r="G297" s="77" t="s">
        <v>2039</v>
      </c>
    </row>
    <row r="298" spans="1:7" x14ac:dyDescent="0.25">
      <c r="A298" s="77" t="s">
        <v>1783</v>
      </c>
      <c r="B298" s="77" t="s">
        <v>3082</v>
      </c>
      <c r="C298" s="83" t="s">
        <v>1351</v>
      </c>
      <c r="D298" s="120" t="s">
        <v>114</v>
      </c>
      <c r="E298" s="78">
        <v>2002</v>
      </c>
      <c r="F298" s="87">
        <v>16199</v>
      </c>
      <c r="G298" s="77" t="s">
        <v>2039</v>
      </c>
    </row>
    <row r="299" spans="1:7" x14ac:dyDescent="0.25">
      <c r="A299" s="77" t="s">
        <v>1783</v>
      </c>
      <c r="B299" s="77" t="s">
        <v>3081</v>
      </c>
      <c r="C299" s="83" t="s">
        <v>1351</v>
      </c>
      <c r="D299" s="120" t="s">
        <v>114</v>
      </c>
      <c r="E299" s="78">
        <v>2002</v>
      </c>
      <c r="F299" s="87">
        <v>17199</v>
      </c>
      <c r="G299" s="77" t="s">
        <v>2039</v>
      </c>
    </row>
    <row r="300" spans="1:7" x14ac:dyDescent="0.25">
      <c r="A300" s="77" t="s">
        <v>1783</v>
      </c>
      <c r="B300" s="77" t="s">
        <v>3051</v>
      </c>
      <c r="C300" s="83" t="s">
        <v>238</v>
      </c>
      <c r="D300" s="120" t="s">
        <v>114</v>
      </c>
      <c r="E300" s="78">
        <v>2002</v>
      </c>
      <c r="F300" s="87">
        <v>11999</v>
      </c>
      <c r="G300" s="77" t="s">
        <v>2039</v>
      </c>
    </row>
    <row r="301" spans="1:7" s="244" customFormat="1" x14ac:dyDescent="0.25">
      <c r="A301" s="77" t="s">
        <v>1783</v>
      </c>
      <c r="B301" s="77" t="s">
        <v>2971</v>
      </c>
      <c r="C301" s="83" t="s">
        <v>238</v>
      </c>
      <c r="D301" s="120" t="s">
        <v>120</v>
      </c>
      <c r="E301" s="78">
        <v>2002</v>
      </c>
      <c r="F301" s="87">
        <v>14193</v>
      </c>
      <c r="G301" s="77" t="s">
        <v>3079</v>
      </c>
    </row>
    <row r="302" spans="1:7" s="244" customFormat="1" x14ac:dyDescent="0.25">
      <c r="A302" s="77" t="s">
        <v>1136</v>
      </c>
      <c r="B302" s="77" t="s">
        <v>1444</v>
      </c>
      <c r="C302" s="83" t="s">
        <v>137</v>
      </c>
      <c r="D302" s="120" t="s">
        <v>110</v>
      </c>
      <c r="E302" s="78">
        <v>2002</v>
      </c>
      <c r="F302" s="87">
        <v>10604</v>
      </c>
      <c r="G302" s="77" t="s">
        <v>696</v>
      </c>
    </row>
    <row r="303" spans="1:7" s="244" customFormat="1" x14ac:dyDescent="0.25">
      <c r="A303" s="33" t="s">
        <v>1136</v>
      </c>
      <c r="B303" s="33" t="s">
        <v>1137</v>
      </c>
      <c r="C303" s="89">
        <v>1.4</v>
      </c>
      <c r="D303" s="50" t="s">
        <v>110</v>
      </c>
      <c r="E303" s="35">
        <v>2002</v>
      </c>
      <c r="F303" s="105">
        <v>11475.409836065573</v>
      </c>
      <c r="G303" s="33" t="s">
        <v>1138</v>
      </c>
    </row>
    <row r="304" spans="1:7" s="244" customFormat="1" x14ac:dyDescent="0.25">
      <c r="A304" s="33" t="s">
        <v>1136</v>
      </c>
      <c r="B304" s="33" t="s">
        <v>1137</v>
      </c>
      <c r="C304" s="89">
        <v>1.8</v>
      </c>
      <c r="D304" s="50" t="s">
        <v>110</v>
      </c>
      <c r="E304" s="35">
        <v>2002</v>
      </c>
      <c r="F304" s="105">
        <v>11748.633879781421</v>
      </c>
      <c r="G304" s="33" t="s">
        <v>1138</v>
      </c>
    </row>
    <row r="305" spans="1:7" s="244" customFormat="1" x14ac:dyDescent="0.25">
      <c r="A305" s="77" t="s">
        <v>1136</v>
      </c>
      <c r="B305" s="77" t="s">
        <v>3074</v>
      </c>
      <c r="C305" s="475">
        <v>1.8</v>
      </c>
      <c r="D305" s="120" t="s">
        <v>110</v>
      </c>
      <c r="E305" s="78">
        <v>2002</v>
      </c>
      <c r="F305" s="87">
        <v>18443</v>
      </c>
      <c r="G305" s="77" t="s">
        <v>2037</v>
      </c>
    </row>
    <row r="306" spans="1:7" s="244" customFormat="1" x14ac:dyDescent="0.25">
      <c r="A306" s="77" t="s">
        <v>3044</v>
      </c>
      <c r="B306" s="80">
        <v>206</v>
      </c>
      <c r="C306" s="83">
        <v>1.4</v>
      </c>
      <c r="D306" s="120" t="s">
        <v>110</v>
      </c>
      <c r="E306" s="78">
        <v>2002</v>
      </c>
      <c r="F306" s="87">
        <v>13115</v>
      </c>
      <c r="G306" s="77" t="s">
        <v>3043</v>
      </c>
    </row>
    <row r="307" spans="1:7" s="244" customFormat="1" x14ac:dyDescent="0.25">
      <c r="A307" s="77" t="s">
        <v>3044</v>
      </c>
      <c r="B307" s="80">
        <v>206</v>
      </c>
      <c r="C307" s="83">
        <v>1.6</v>
      </c>
      <c r="D307" s="120" t="s">
        <v>110</v>
      </c>
      <c r="E307" s="78">
        <v>2002</v>
      </c>
      <c r="F307" s="87">
        <v>13388</v>
      </c>
      <c r="G307" s="77" t="s">
        <v>3043</v>
      </c>
    </row>
    <row r="308" spans="1:7" s="244" customFormat="1" x14ac:dyDescent="0.25">
      <c r="A308" s="77" t="s">
        <v>3044</v>
      </c>
      <c r="B308" s="80">
        <v>206</v>
      </c>
      <c r="C308" s="83">
        <v>2</v>
      </c>
      <c r="D308" s="120" t="s">
        <v>110</v>
      </c>
      <c r="E308" s="78">
        <v>2002</v>
      </c>
      <c r="F308" s="87">
        <v>13661</v>
      </c>
      <c r="G308" s="77" t="s">
        <v>3043</v>
      </c>
    </row>
    <row r="309" spans="1:7" s="244" customFormat="1" x14ac:dyDescent="0.25">
      <c r="A309" s="77" t="s">
        <v>3044</v>
      </c>
      <c r="B309" s="80">
        <v>307</v>
      </c>
      <c r="C309" s="83">
        <v>1.6</v>
      </c>
      <c r="D309" s="120" t="s">
        <v>110</v>
      </c>
      <c r="E309" s="78">
        <v>2002</v>
      </c>
      <c r="F309" s="87">
        <v>13128</v>
      </c>
      <c r="G309" s="77" t="s">
        <v>2039</v>
      </c>
    </row>
    <row r="310" spans="1:7" s="244" customFormat="1" x14ac:dyDescent="0.25">
      <c r="A310" s="77" t="s">
        <v>3044</v>
      </c>
      <c r="B310" s="80">
        <v>307</v>
      </c>
      <c r="C310" s="83">
        <v>2</v>
      </c>
      <c r="D310" s="120" t="s">
        <v>110</v>
      </c>
      <c r="E310" s="78">
        <v>2002</v>
      </c>
      <c r="F310" s="87">
        <v>13634</v>
      </c>
      <c r="G310" s="77" t="s">
        <v>2039</v>
      </c>
    </row>
    <row r="311" spans="1:7" s="244" customFormat="1" x14ac:dyDescent="0.25">
      <c r="A311" s="77" t="s">
        <v>3044</v>
      </c>
      <c r="B311" s="80">
        <v>607</v>
      </c>
      <c r="C311" s="83">
        <v>3</v>
      </c>
      <c r="D311" s="120" t="s">
        <v>110</v>
      </c>
      <c r="E311" s="78">
        <v>2002</v>
      </c>
      <c r="F311" s="87">
        <v>40984</v>
      </c>
      <c r="G311" s="77" t="s">
        <v>2039</v>
      </c>
    </row>
    <row r="312" spans="1:7" s="244" customFormat="1" x14ac:dyDescent="0.25">
      <c r="A312" s="77" t="s">
        <v>3044</v>
      </c>
      <c r="B312" s="80">
        <v>607</v>
      </c>
      <c r="C312" s="83">
        <v>2</v>
      </c>
      <c r="D312" s="120" t="s">
        <v>110</v>
      </c>
      <c r="E312" s="78">
        <v>2002</v>
      </c>
      <c r="F312" s="87">
        <v>35984</v>
      </c>
      <c r="G312" s="77" t="s">
        <v>2039</v>
      </c>
    </row>
    <row r="313" spans="1:7" s="244" customFormat="1" x14ac:dyDescent="0.25">
      <c r="A313" s="77" t="s">
        <v>3044</v>
      </c>
      <c r="B313" s="77" t="s">
        <v>6204</v>
      </c>
      <c r="C313" s="80" t="s">
        <v>2121</v>
      </c>
      <c r="D313" s="120" t="s">
        <v>43</v>
      </c>
      <c r="E313" s="77">
        <v>2002</v>
      </c>
      <c r="F313" s="111">
        <v>13660</v>
      </c>
      <c r="G313" s="77" t="s">
        <v>6205</v>
      </c>
    </row>
    <row r="314" spans="1:7" s="244" customFormat="1" x14ac:dyDescent="0.25">
      <c r="A314" s="77" t="s">
        <v>6200</v>
      </c>
      <c r="B314" s="80">
        <v>206</v>
      </c>
      <c r="C314" s="80" t="s">
        <v>4469</v>
      </c>
      <c r="D314" s="120" t="s">
        <v>110</v>
      </c>
      <c r="E314" s="77">
        <v>2002</v>
      </c>
      <c r="F314" s="111">
        <v>17923</v>
      </c>
      <c r="G314" s="77" t="s">
        <v>6201</v>
      </c>
    </row>
    <row r="315" spans="1:7" s="244" customFormat="1" x14ac:dyDescent="0.25">
      <c r="A315" s="33" t="s">
        <v>1133</v>
      </c>
      <c r="B315" s="33" t="s">
        <v>1212</v>
      </c>
      <c r="C315" s="89">
        <v>1.4</v>
      </c>
      <c r="D315" s="50" t="s">
        <v>110</v>
      </c>
      <c r="E315" s="35">
        <v>2002</v>
      </c>
      <c r="F315" s="105">
        <v>9562.841530054644</v>
      </c>
      <c r="G315" s="33" t="s">
        <v>1213</v>
      </c>
    </row>
    <row r="316" spans="1:7" s="244" customFormat="1" x14ac:dyDescent="0.25">
      <c r="A316" s="33" t="s">
        <v>1133</v>
      </c>
      <c r="B316" s="33" t="s">
        <v>1212</v>
      </c>
      <c r="C316" s="89">
        <v>1.4</v>
      </c>
      <c r="D316" s="50" t="s">
        <v>110</v>
      </c>
      <c r="E316" s="35">
        <v>2002</v>
      </c>
      <c r="F316" s="105">
        <v>10068.306010928962</v>
      </c>
      <c r="G316" s="33" t="s">
        <v>1214</v>
      </c>
    </row>
    <row r="317" spans="1:7" s="244" customFormat="1" x14ac:dyDescent="0.25">
      <c r="A317" s="33" t="s">
        <v>1133</v>
      </c>
      <c r="B317" s="33" t="s">
        <v>1212</v>
      </c>
      <c r="C317" s="89">
        <v>2</v>
      </c>
      <c r="D317" s="50" t="s">
        <v>110</v>
      </c>
      <c r="E317" s="35">
        <v>2002</v>
      </c>
      <c r="F317" s="105">
        <v>9836.065573770491</v>
      </c>
      <c r="G317" s="33" t="s">
        <v>1213</v>
      </c>
    </row>
    <row r="318" spans="1:7" s="244" customFormat="1" x14ac:dyDescent="0.25">
      <c r="A318" s="33" t="s">
        <v>1133</v>
      </c>
      <c r="B318" s="33" t="s">
        <v>1212</v>
      </c>
      <c r="C318" s="89">
        <v>2</v>
      </c>
      <c r="D318" s="50" t="s">
        <v>110</v>
      </c>
      <c r="E318" s="35">
        <v>2002</v>
      </c>
      <c r="F318" s="105">
        <v>10341.530054644809</v>
      </c>
      <c r="G318" s="33" t="s">
        <v>1214</v>
      </c>
    </row>
    <row r="319" spans="1:7" s="244" customFormat="1" x14ac:dyDescent="0.25">
      <c r="A319" s="33" t="s">
        <v>1133</v>
      </c>
      <c r="B319" s="33" t="s">
        <v>1134</v>
      </c>
      <c r="C319" s="89">
        <v>2</v>
      </c>
      <c r="D319" s="50" t="s">
        <v>110</v>
      </c>
      <c r="E319" s="35">
        <v>2002</v>
      </c>
      <c r="F319" s="105">
        <v>19535.519125683059</v>
      </c>
      <c r="G319" s="33" t="s">
        <v>1135</v>
      </c>
    </row>
    <row r="320" spans="1:7" s="244" customFormat="1" x14ac:dyDescent="0.25">
      <c r="A320" s="33" t="s">
        <v>48</v>
      </c>
      <c r="B320" s="61" t="s">
        <v>1513</v>
      </c>
      <c r="C320" s="83">
        <v>2</v>
      </c>
      <c r="D320" s="120" t="s">
        <v>110</v>
      </c>
      <c r="E320" s="78">
        <v>2002</v>
      </c>
      <c r="F320" s="299">
        <v>13838</v>
      </c>
      <c r="G320" s="77" t="s">
        <v>197</v>
      </c>
    </row>
    <row r="321" spans="1:9" s="244" customFormat="1" x14ac:dyDescent="0.25">
      <c r="A321" s="33" t="s">
        <v>48</v>
      </c>
      <c r="B321" s="61" t="s">
        <v>1513</v>
      </c>
      <c r="C321" s="83">
        <v>2.4</v>
      </c>
      <c r="D321" s="120" t="s">
        <v>110</v>
      </c>
      <c r="E321" s="78">
        <v>2002</v>
      </c>
      <c r="F321" s="299">
        <v>14038</v>
      </c>
      <c r="G321" s="77" t="s">
        <v>197</v>
      </c>
    </row>
    <row r="322" spans="1:9" s="244" customFormat="1" x14ac:dyDescent="0.25">
      <c r="A322" s="33" t="s">
        <v>48</v>
      </c>
      <c r="B322" s="61" t="s">
        <v>1513</v>
      </c>
      <c r="C322" s="83">
        <v>2</v>
      </c>
      <c r="D322" s="120" t="s">
        <v>44</v>
      </c>
      <c r="E322" s="78">
        <v>2002</v>
      </c>
      <c r="F322" s="299">
        <v>16838</v>
      </c>
      <c r="G322" s="77" t="s">
        <v>197</v>
      </c>
    </row>
    <row r="323" spans="1:9" s="244" customFormat="1" x14ac:dyDescent="0.25">
      <c r="A323" s="33" t="s">
        <v>48</v>
      </c>
      <c r="B323" s="61" t="s">
        <v>1513</v>
      </c>
      <c r="C323" s="83">
        <v>2.4</v>
      </c>
      <c r="D323" s="120" t="s">
        <v>44</v>
      </c>
      <c r="E323" s="78">
        <v>2002</v>
      </c>
      <c r="F323" s="299">
        <v>17038</v>
      </c>
      <c r="G323" s="77" t="s">
        <v>197</v>
      </c>
    </row>
    <row r="324" spans="1:9" s="244" customFormat="1" x14ac:dyDescent="0.25">
      <c r="A324" s="33" t="s">
        <v>48</v>
      </c>
      <c r="B324" s="33" t="s">
        <v>1208</v>
      </c>
      <c r="C324" s="89">
        <v>1.3</v>
      </c>
      <c r="D324" s="50" t="s">
        <v>110</v>
      </c>
      <c r="E324" s="35">
        <v>2002</v>
      </c>
      <c r="F324" s="45">
        <v>11748.633879781421</v>
      </c>
      <c r="G324" s="33" t="s">
        <v>186</v>
      </c>
    </row>
    <row r="325" spans="1:9" s="244" customFormat="1" x14ac:dyDescent="0.25">
      <c r="A325" s="33" t="s">
        <v>48</v>
      </c>
      <c r="B325" s="33" t="s">
        <v>228</v>
      </c>
      <c r="C325" s="89">
        <v>1.3</v>
      </c>
      <c r="D325" s="50" t="s">
        <v>44</v>
      </c>
      <c r="E325" s="35">
        <v>2002</v>
      </c>
      <c r="F325" s="45">
        <v>14644.808743169398</v>
      </c>
      <c r="G325" s="33" t="s">
        <v>230</v>
      </c>
    </row>
    <row r="326" spans="1:9" s="244" customFormat="1" x14ac:dyDescent="0.25">
      <c r="A326" s="33" t="s">
        <v>48</v>
      </c>
      <c r="B326" s="33" t="s">
        <v>1209</v>
      </c>
      <c r="C326" s="89">
        <v>1.6</v>
      </c>
      <c r="D326" s="50" t="s">
        <v>110</v>
      </c>
      <c r="E326" s="35">
        <v>2002</v>
      </c>
      <c r="F326" s="45">
        <v>12295.081967213115</v>
      </c>
      <c r="G326" s="33" t="s">
        <v>135</v>
      </c>
    </row>
    <row r="327" spans="1:9" s="246" customFormat="1" ht="17.25" customHeight="1" x14ac:dyDescent="0.25">
      <c r="A327" s="33" t="s">
        <v>42</v>
      </c>
      <c r="B327" s="33" t="s">
        <v>1123</v>
      </c>
      <c r="C327" s="96">
        <v>1.5</v>
      </c>
      <c r="D327" s="50" t="s">
        <v>125</v>
      </c>
      <c r="E327" s="35">
        <v>2002</v>
      </c>
      <c r="F327" s="37">
        <v>18058</v>
      </c>
      <c r="G327" s="33" t="s">
        <v>141</v>
      </c>
      <c r="I327" s="247"/>
    </row>
    <row r="328" spans="1:9" s="246" customFormat="1" ht="17.25" customHeight="1" x14ac:dyDescent="0.25">
      <c r="A328" s="33" t="s">
        <v>42</v>
      </c>
      <c r="B328" s="33" t="s">
        <v>1123</v>
      </c>
      <c r="C328" s="96">
        <v>1.5</v>
      </c>
      <c r="D328" s="50" t="s">
        <v>125</v>
      </c>
      <c r="E328" s="35">
        <v>2002</v>
      </c>
      <c r="F328" s="37">
        <v>18569</v>
      </c>
      <c r="G328" s="33" t="s">
        <v>141</v>
      </c>
      <c r="I328" s="247"/>
    </row>
    <row r="329" spans="1:9" s="246" customFormat="1" ht="17.25" customHeight="1" x14ac:dyDescent="0.25">
      <c r="A329" s="33" t="s">
        <v>42</v>
      </c>
      <c r="B329" s="33" t="s">
        <v>1123</v>
      </c>
      <c r="C329" s="96">
        <v>1.5</v>
      </c>
      <c r="D329" s="50" t="s">
        <v>125</v>
      </c>
      <c r="E329" s="35">
        <v>2002</v>
      </c>
      <c r="F329" s="37">
        <v>16603</v>
      </c>
      <c r="G329" s="33" t="s">
        <v>141</v>
      </c>
      <c r="I329" s="247"/>
    </row>
    <row r="330" spans="1:9" s="244" customFormat="1" ht="17.25" customHeight="1" x14ac:dyDescent="0.25">
      <c r="A330" s="33" t="s">
        <v>42</v>
      </c>
      <c r="B330" s="33" t="s">
        <v>1123</v>
      </c>
      <c r="C330" s="96">
        <v>1.8</v>
      </c>
      <c r="D330" s="50" t="s">
        <v>125</v>
      </c>
      <c r="E330" s="35">
        <v>2002</v>
      </c>
      <c r="F330" s="37">
        <v>20047</v>
      </c>
      <c r="G330" s="33" t="s">
        <v>141</v>
      </c>
      <c r="I330" s="233"/>
    </row>
    <row r="331" spans="1:9" s="244" customFormat="1" x14ac:dyDescent="0.25">
      <c r="A331" s="33" t="s">
        <v>42</v>
      </c>
      <c r="B331" s="33" t="s">
        <v>1123</v>
      </c>
      <c r="C331" s="96">
        <v>1.8</v>
      </c>
      <c r="D331" s="50" t="s">
        <v>125</v>
      </c>
      <c r="E331" s="35">
        <v>2002</v>
      </c>
      <c r="F331" s="37">
        <v>20602</v>
      </c>
      <c r="G331" s="33" t="s">
        <v>141</v>
      </c>
      <c r="I331" s="233"/>
    </row>
    <row r="332" spans="1:9" s="244" customFormat="1" x14ac:dyDescent="0.25">
      <c r="A332" s="33" t="s">
        <v>42</v>
      </c>
      <c r="B332" s="33" t="s">
        <v>1123</v>
      </c>
      <c r="C332" s="96">
        <v>1.8</v>
      </c>
      <c r="D332" s="50" t="s">
        <v>44</v>
      </c>
      <c r="E332" s="35">
        <v>2002</v>
      </c>
      <c r="F332" s="37">
        <v>22534</v>
      </c>
      <c r="G332" s="33" t="s">
        <v>141</v>
      </c>
    </row>
    <row r="333" spans="1:9" s="244" customFormat="1" x14ac:dyDescent="0.25">
      <c r="A333" s="33" t="s">
        <v>42</v>
      </c>
      <c r="B333" s="33" t="s">
        <v>1123</v>
      </c>
      <c r="C333" s="96">
        <v>2</v>
      </c>
      <c r="D333" s="50" t="s">
        <v>125</v>
      </c>
      <c r="E333" s="35">
        <v>2002</v>
      </c>
      <c r="F333" s="37">
        <v>23189</v>
      </c>
      <c r="G333" s="33" t="s">
        <v>141</v>
      </c>
    </row>
    <row r="334" spans="1:9" s="244" customFormat="1" x14ac:dyDescent="0.25">
      <c r="A334" s="33" t="s">
        <v>42</v>
      </c>
      <c r="B334" s="33" t="s">
        <v>1123</v>
      </c>
      <c r="C334" s="96">
        <v>2</v>
      </c>
      <c r="D334" s="50" t="s">
        <v>44</v>
      </c>
      <c r="E334" s="35">
        <v>2002</v>
      </c>
      <c r="F334" s="37">
        <v>24240</v>
      </c>
      <c r="G334" s="33" t="s">
        <v>141</v>
      </c>
    </row>
    <row r="335" spans="1:9" s="244" customFormat="1" x14ac:dyDescent="0.25">
      <c r="A335" s="33" t="s">
        <v>42</v>
      </c>
      <c r="B335" s="33" t="s">
        <v>1184</v>
      </c>
      <c r="C335" s="96">
        <v>2.4</v>
      </c>
      <c r="D335" s="50" t="s">
        <v>125</v>
      </c>
      <c r="E335" s="35">
        <v>2002</v>
      </c>
      <c r="F335" s="37">
        <v>32174</v>
      </c>
      <c r="G335" s="33" t="s">
        <v>487</v>
      </c>
    </row>
    <row r="336" spans="1:9" s="244" customFormat="1" x14ac:dyDescent="0.25">
      <c r="A336" s="33" t="s">
        <v>42</v>
      </c>
      <c r="B336" s="33" t="s">
        <v>1184</v>
      </c>
      <c r="C336" s="96">
        <v>2.4</v>
      </c>
      <c r="D336" s="50" t="s">
        <v>44</v>
      </c>
      <c r="E336" s="35">
        <v>2002</v>
      </c>
      <c r="F336" s="37">
        <v>35239</v>
      </c>
      <c r="G336" s="33" t="s">
        <v>487</v>
      </c>
    </row>
    <row r="337" spans="1:7" s="244" customFormat="1" x14ac:dyDescent="0.25">
      <c r="A337" s="33" t="s">
        <v>42</v>
      </c>
      <c r="B337" s="33" t="s">
        <v>1184</v>
      </c>
      <c r="C337" s="96">
        <v>2.4</v>
      </c>
      <c r="D337" s="50" t="s">
        <v>125</v>
      </c>
      <c r="E337" s="35">
        <v>2002</v>
      </c>
      <c r="F337" s="37">
        <v>29431</v>
      </c>
      <c r="G337" s="33" t="s">
        <v>487</v>
      </c>
    </row>
    <row r="338" spans="1:7" s="244" customFormat="1" x14ac:dyDescent="0.25">
      <c r="A338" s="33" t="s">
        <v>42</v>
      </c>
      <c r="B338" s="33" t="s">
        <v>1184</v>
      </c>
      <c r="C338" s="96" t="s">
        <v>1185</v>
      </c>
      <c r="D338" s="50" t="s">
        <v>44</v>
      </c>
      <c r="E338" s="35">
        <v>2002</v>
      </c>
      <c r="F338" s="37">
        <v>32096</v>
      </c>
      <c r="G338" s="33" t="s">
        <v>487</v>
      </c>
    </row>
    <row r="339" spans="1:7" s="244" customFormat="1" x14ac:dyDescent="0.25">
      <c r="A339" s="33" t="s">
        <v>42</v>
      </c>
      <c r="B339" s="33" t="s">
        <v>1184</v>
      </c>
      <c r="C339" s="96" t="s">
        <v>1186</v>
      </c>
      <c r="D339" s="50" t="s">
        <v>125</v>
      </c>
      <c r="E339" s="35">
        <v>2002</v>
      </c>
      <c r="F339" s="37">
        <v>32274</v>
      </c>
      <c r="G339" s="33" t="s">
        <v>487</v>
      </c>
    </row>
    <row r="340" spans="1:7" s="244" customFormat="1" x14ac:dyDescent="0.25">
      <c r="A340" s="33" t="s">
        <v>42</v>
      </c>
      <c r="B340" s="33" t="s">
        <v>1184</v>
      </c>
      <c r="C340" s="96" t="s">
        <v>1186</v>
      </c>
      <c r="D340" s="50" t="s">
        <v>44</v>
      </c>
      <c r="E340" s="35">
        <v>2002</v>
      </c>
      <c r="F340" s="37">
        <v>35039</v>
      </c>
      <c r="G340" s="33" t="s">
        <v>487</v>
      </c>
    </row>
    <row r="341" spans="1:7" s="244" customFormat="1" x14ac:dyDescent="0.25">
      <c r="A341" s="33" t="s">
        <v>42</v>
      </c>
      <c r="B341" s="33" t="s">
        <v>1184</v>
      </c>
      <c r="C341" s="96" t="s">
        <v>1187</v>
      </c>
      <c r="D341" s="50" t="s">
        <v>125</v>
      </c>
      <c r="E341" s="35">
        <v>2002</v>
      </c>
      <c r="F341" s="37">
        <v>30902</v>
      </c>
      <c r="G341" s="33" t="s">
        <v>487</v>
      </c>
    </row>
    <row r="342" spans="1:7" s="244" customFormat="1" x14ac:dyDescent="0.25">
      <c r="A342" s="33" t="s">
        <v>42</v>
      </c>
      <c r="B342" s="33" t="s">
        <v>1184</v>
      </c>
      <c r="C342" s="96" t="s">
        <v>1187</v>
      </c>
      <c r="D342" s="50" t="s">
        <v>44</v>
      </c>
      <c r="E342" s="35">
        <v>2002</v>
      </c>
      <c r="F342" s="37">
        <v>32096</v>
      </c>
      <c r="G342" s="33" t="s">
        <v>487</v>
      </c>
    </row>
    <row r="343" spans="1:7" s="244" customFormat="1" x14ac:dyDescent="0.25">
      <c r="A343" s="33" t="s">
        <v>42</v>
      </c>
      <c r="B343" s="33" t="s">
        <v>1184</v>
      </c>
      <c r="C343" s="96" t="s">
        <v>1188</v>
      </c>
      <c r="D343" s="50" t="s">
        <v>125</v>
      </c>
      <c r="E343" s="35">
        <v>2002</v>
      </c>
      <c r="F343" s="37">
        <v>37316</v>
      </c>
      <c r="G343" s="33" t="s">
        <v>487</v>
      </c>
    </row>
    <row r="344" spans="1:7" s="244" customFormat="1" x14ac:dyDescent="0.25">
      <c r="A344" s="33" t="s">
        <v>42</v>
      </c>
      <c r="B344" s="33" t="s">
        <v>1184</v>
      </c>
      <c r="C344" s="96" t="s">
        <v>1188</v>
      </c>
      <c r="D344" s="50" t="s">
        <v>44</v>
      </c>
      <c r="E344" s="35">
        <v>2002</v>
      </c>
      <c r="F344" s="37">
        <v>38205</v>
      </c>
      <c r="G344" s="33" t="s">
        <v>487</v>
      </c>
    </row>
    <row r="345" spans="1:7" s="244" customFormat="1" x14ac:dyDescent="0.25">
      <c r="A345" s="33" t="s">
        <v>42</v>
      </c>
      <c r="B345" s="33" t="s">
        <v>1184</v>
      </c>
      <c r="C345" s="96" t="s">
        <v>1189</v>
      </c>
      <c r="D345" s="50" t="s">
        <v>125</v>
      </c>
      <c r="E345" s="35">
        <v>2002</v>
      </c>
      <c r="F345" s="37">
        <v>32096</v>
      </c>
      <c r="G345" s="33" t="s">
        <v>487</v>
      </c>
    </row>
    <row r="346" spans="1:7" s="244" customFormat="1" x14ac:dyDescent="0.25">
      <c r="A346" s="33" t="s">
        <v>42</v>
      </c>
      <c r="B346" s="33" t="s">
        <v>1184</v>
      </c>
      <c r="C346" s="96" t="s">
        <v>1189</v>
      </c>
      <c r="D346" s="50" t="s">
        <v>44</v>
      </c>
      <c r="E346" s="35">
        <v>2002</v>
      </c>
      <c r="F346" s="37">
        <v>34762</v>
      </c>
      <c r="G346" s="33" t="s">
        <v>487</v>
      </c>
    </row>
    <row r="347" spans="1:7" s="244" customFormat="1" x14ac:dyDescent="0.25">
      <c r="A347" s="33" t="s">
        <v>42</v>
      </c>
      <c r="B347" s="33" t="s">
        <v>1184</v>
      </c>
      <c r="C347" s="96" t="s">
        <v>1190</v>
      </c>
      <c r="D347" s="50" t="s">
        <v>125</v>
      </c>
      <c r="E347" s="35">
        <v>2002</v>
      </c>
      <c r="F347" s="37">
        <v>40231</v>
      </c>
      <c r="G347" s="33" t="s">
        <v>487</v>
      </c>
    </row>
    <row r="348" spans="1:7" s="244" customFormat="1" x14ac:dyDescent="0.25">
      <c r="A348" s="33" t="s">
        <v>42</v>
      </c>
      <c r="B348" s="33" t="s">
        <v>1184</v>
      </c>
      <c r="C348" s="96" t="s">
        <v>1190</v>
      </c>
      <c r="D348" s="50" t="s">
        <v>44</v>
      </c>
      <c r="E348" s="35">
        <v>2002</v>
      </c>
      <c r="F348" s="37">
        <v>40981</v>
      </c>
      <c r="G348" s="33" t="s">
        <v>487</v>
      </c>
    </row>
    <row r="349" spans="1:7" s="244" customFormat="1" x14ac:dyDescent="0.25">
      <c r="A349" s="33" t="s">
        <v>42</v>
      </c>
      <c r="B349" s="33" t="s">
        <v>1184</v>
      </c>
      <c r="C349" s="96" t="s">
        <v>1191</v>
      </c>
      <c r="D349" s="50" t="s">
        <v>125</v>
      </c>
      <c r="E349" s="35">
        <v>2002</v>
      </c>
      <c r="F349" s="37">
        <v>44313</v>
      </c>
      <c r="G349" s="33" t="s">
        <v>487</v>
      </c>
    </row>
    <row r="350" spans="1:7" s="244" customFormat="1" x14ac:dyDescent="0.25">
      <c r="A350" s="33" t="s">
        <v>42</v>
      </c>
      <c r="B350" s="33" t="s">
        <v>1184</v>
      </c>
      <c r="C350" s="96" t="s">
        <v>1191</v>
      </c>
      <c r="D350" s="50" t="s">
        <v>44</v>
      </c>
      <c r="E350" s="35">
        <v>2002</v>
      </c>
      <c r="F350" s="37">
        <v>46978</v>
      </c>
      <c r="G350" s="33" t="s">
        <v>487</v>
      </c>
    </row>
    <row r="351" spans="1:7" s="244" customFormat="1" x14ac:dyDescent="0.25">
      <c r="A351" s="33" t="s">
        <v>42</v>
      </c>
      <c r="B351" s="33" t="s">
        <v>1184</v>
      </c>
      <c r="C351" s="96" t="s">
        <v>1192</v>
      </c>
      <c r="D351" s="50" t="s">
        <v>125</v>
      </c>
      <c r="E351" s="35">
        <v>2002</v>
      </c>
      <c r="F351" s="37">
        <v>37316</v>
      </c>
      <c r="G351" s="33" t="s">
        <v>487</v>
      </c>
    </row>
    <row r="352" spans="1:7" s="244" customFormat="1" x14ac:dyDescent="0.25">
      <c r="A352" s="33" t="s">
        <v>42</v>
      </c>
      <c r="B352" s="33" t="s">
        <v>1184</v>
      </c>
      <c r="C352" s="96" t="s">
        <v>1192</v>
      </c>
      <c r="D352" s="50" t="s">
        <v>44</v>
      </c>
      <c r="E352" s="35">
        <v>2002</v>
      </c>
      <c r="F352" s="37">
        <v>38205</v>
      </c>
      <c r="G352" s="33" t="s">
        <v>487</v>
      </c>
    </row>
    <row r="353" spans="1:7" s="244" customFormat="1" x14ac:dyDescent="0.25">
      <c r="A353" s="33" t="s">
        <v>42</v>
      </c>
      <c r="B353" s="33" t="s">
        <v>1184</v>
      </c>
      <c r="C353" s="96" t="s">
        <v>1193</v>
      </c>
      <c r="D353" s="50" t="s">
        <v>125</v>
      </c>
      <c r="E353" s="35">
        <v>2002</v>
      </c>
      <c r="F353" s="37">
        <v>32096</v>
      </c>
      <c r="G353" s="33" t="s">
        <v>487</v>
      </c>
    </row>
    <row r="354" spans="1:7" s="244" customFormat="1" x14ac:dyDescent="0.25">
      <c r="A354" s="33" t="s">
        <v>42</v>
      </c>
      <c r="B354" s="33" t="s">
        <v>1184</v>
      </c>
      <c r="C354" s="96" t="s">
        <v>1193</v>
      </c>
      <c r="D354" s="50" t="s">
        <v>44</v>
      </c>
      <c r="E354" s="35">
        <v>2002</v>
      </c>
      <c r="F354" s="37">
        <v>34762</v>
      </c>
      <c r="G354" s="33" t="s">
        <v>487</v>
      </c>
    </row>
    <row r="355" spans="1:7" s="244" customFormat="1" x14ac:dyDescent="0.25">
      <c r="A355" s="33" t="s">
        <v>42</v>
      </c>
      <c r="B355" s="33" t="s">
        <v>1184</v>
      </c>
      <c r="C355" s="96" t="s">
        <v>1194</v>
      </c>
      <c r="D355" s="50" t="s">
        <v>125</v>
      </c>
      <c r="E355" s="35">
        <v>2002</v>
      </c>
      <c r="F355" s="37">
        <v>30286</v>
      </c>
      <c r="G355" s="33" t="s">
        <v>487</v>
      </c>
    </row>
    <row r="356" spans="1:7" s="244" customFormat="1" x14ac:dyDescent="0.25">
      <c r="A356" s="33" t="s">
        <v>42</v>
      </c>
      <c r="B356" s="33" t="s">
        <v>1184</v>
      </c>
      <c r="C356" s="96" t="s">
        <v>1194</v>
      </c>
      <c r="D356" s="50" t="s">
        <v>44</v>
      </c>
      <c r="E356" s="35">
        <v>2002</v>
      </c>
      <c r="F356" s="37">
        <v>33351</v>
      </c>
      <c r="G356" s="33" t="s">
        <v>487</v>
      </c>
    </row>
    <row r="357" spans="1:7" s="244" customFormat="1" x14ac:dyDescent="0.25">
      <c r="A357" s="33" t="s">
        <v>42</v>
      </c>
      <c r="B357" s="33" t="s">
        <v>1184</v>
      </c>
      <c r="C357" s="96" t="s">
        <v>1195</v>
      </c>
      <c r="D357" s="50" t="s">
        <v>125</v>
      </c>
      <c r="E357" s="35">
        <v>2002</v>
      </c>
      <c r="F357" s="37">
        <v>33207</v>
      </c>
      <c r="G357" s="33" t="s">
        <v>487</v>
      </c>
    </row>
    <row r="358" spans="1:7" s="244" customFormat="1" x14ac:dyDescent="0.25">
      <c r="A358" s="33" t="s">
        <v>42</v>
      </c>
      <c r="B358" s="33" t="s">
        <v>1184</v>
      </c>
      <c r="C358" s="96" t="s">
        <v>1195</v>
      </c>
      <c r="D358" s="50" t="s">
        <v>44</v>
      </c>
      <c r="E358" s="35">
        <v>2002</v>
      </c>
      <c r="F358" s="37">
        <v>35872</v>
      </c>
      <c r="G358" s="33" t="s">
        <v>487</v>
      </c>
    </row>
    <row r="359" spans="1:7" s="244" customFormat="1" x14ac:dyDescent="0.25">
      <c r="A359" s="33" t="s">
        <v>42</v>
      </c>
      <c r="B359" s="33" t="s">
        <v>1184</v>
      </c>
      <c r="C359" s="96" t="s">
        <v>1196</v>
      </c>
      <c r="D359" s="50" t="s">
        <v>125</v>
      </c>
      <c r="E359" s="35">
        <v>2002</v>
      </c>
      <c r="F359" s="37">
        <v>40231</v>
      </c>
      <c r="G359" s="33" t="s">
        <v>487</v>
      </c>
    </row>
    <row r="360" spans="1:7" s="244" customFormat="1" x14ac:dyDescent="0.25">
      <c r="A360" s="33" t="s">
        <v>42</v>
      </c>
      <c r="B360" s="33" t="s">
        <v>1184</v>
      </c>
      <c r="C360" s="96" t="s">
        <v>1196</v>
      </c>
      <c r="D360" s="50" t="s">
        <v>44</v>
      </c>
      <c r="E360" s="35">
        <v>2002</v>
      </c>
      <c r="F360" s="37">
        <v>41747</v>
      </c>
      <c r="G360" s="33" t="s">
        <v>487</v>
      </c>
    </row>
    <row r="361" spans="1:7" s="244" customFormat="1" x14ac:dyDescent="0.25">
      <c r="A361" s="33" t="s">
        <v>42</v>
      </c>
      <c r="B361" s="33" t="s">
        <v>1184</v>
      </c>
      <c r="C361" s="96" t="s">
        <v>1197</v>
      </c>
      <c r="D361" s="50" t="s">
        <v>125</v>
      </c>
      <c r="E361" s="35">
        <v>2002</v>
      </c>
      <c r="F361" s="37">
        <v>46529</v>
      </c>
      <c r="G361" s="33" t="s">
        <v>487</v>
      </c>
    </row>
    <row r="362" spans="1:7" s="244" customFormat="1" x14ac:dyDescent="0.25">
      <c r="A362" s="33" t="s">
        <v>42</v>
      </c>
      <c r="B362" s="33" t="s">
        <v>1184</v>
      </c>
      <c r="C362" s="96" t="s">
        <v>1197</v>
      </c>
      <c r="D362" s="50" t="s">
        <v>44</v>
      </c>
      <c r="E362" s="35">
        <v>2002</v>
      </c>
      <c r="F362" s="37">
        <v>46978</v>
      </c>
      <c r="G362" s="33" t="s">
        <v>487</v>
      </c>
    </row>
    <row r="363" spans="1:7" s="244" customFormat="1" x14ac:dyDescent="0.25">
      <c r="A363" s="33" t="s">
        <v>42</v>
      </c>
      <c r="B363" s="33" t="s">
        <v>848</v>
      </c>
      <c r="C363" s="96">
        <v>2</v>
      </c>
      <c r="D363" s="50" t="s">
        <v>120</v>
      </c>
      <c r="E363" s="35">
        <v>2002</v>
      </c>
      <c r="F363" s="37">
        <v>24149</v>
      </c>
      <c r="G363" s="33" t="s">
        <v>141</v>
      </c>
    </row>
    <row r="364" spans="1:7" s="244" customFormat="1" x14ac:dyDescent="0.25">
      <c r="A364" s="33" t="s">
        <v>42</v>
      </c>
      <c r="B364" s="33" t="s">
        <v>848</v>
      </c>
      <c r="C364" s="96">
        <v>2</v>
      </c>
      <c r="D364" s="50" t="s">
        <v>120</v>
      </c>
      <c r="E364" s="35">
        <v>2002</v>
      </c>
      <c r="F364" s="37">
        <v>26941</v>
      </c>
      <c r="G364" s="33" t="s">
        <v>141</v>
      </c>
    </row>
    <row r="365" spans="1:7" s="244" customFormat="1" x14ac:dyDescent="0.25">
      <c r="A365" s="33" t="s">
        <v>42</v>
      </c>
      <c r="B365" s="33" t="s">
        <v>848</v>
      </c>
      <c r="C365" s="96">
        <v>2</v>
      </c>
      <c r="D365" s="50" t="s">
        <v>120</v>
      </c>
      <c r="E365" s="35">
        <v>2002</v>
      </c>
      <c r="F365" s="37">
        <v>33084</v>
      </c>
      <c r="G365" s="33" t="s">
        <v>141</v>
      </c>
    </row>
    <row r="366" spans="1:7" s="244" customFormat="1" x14ac:dyDescent="0.25">
      <c r="A366" s="33" t="s">
        <v>42</v>
      </c>
      <c r="B366" s="33" t="s">
        <v>848</v>
      </c>
      <c r="C366" s="96" t="s">
        <v>1040</v>
      </c>
      <c r="D366" s="50" t="s">
        <v>120</v>
      </c>
      <c r="E366" s="35">
        <v>2002</v>
      </c>
      <c r="F366" s="37">
        <v>31076</v>
      </c>
      <c r="G366" s="33" t="s">
        <v>141</v>
      </c>
    </row>
    <row r="367" spans="1:7" s="244" customFormat="1" x14ac:dyDescent="0.25">
      <c r="A367" s="33" t="s">
        <v>42</v>
      </c>
      <c r="B367" s="33" t="s">
        <v>848</v>
      </c>
      <c r="C367" s="96" t="s">
        <v>849</v>
      </c>
      <c r="D367" s="50" t="s">
        <v>120</v>
      </c>
      <c r="E367" s="35">
        <v>2002</v>
      </c>
      <c r="F367" s="37">
        <v>27201</v>
      </c>
      <c r="G367" s="33" t="s">
        <v>141</v>
      </c>
    </row>
    <row r="368" spans="1:7" s="244" customFormat="1" x14ac:dyDescent="0.25">
      <c r="A368" s="33" t="s">
        <v>42</v>
      </c>
      <c r="B368" s="33" t="s">
        <v>848</v>
      </c>
      <c r="C368" s="96" t="s">
        <v>849</v>
      </c>
      <c r="D368" s="50" t="s">
        <v>120</v>
      </c>
      <c r="E368" s="35">
        <v>2002</v>
      </c>
      <c r="F368" s="37">
        <v>28965</v>
      </c>
      <c r="G368" s="33" t="s">
        <v>141</v>
      </c>
    </row>
    <row r="369" spans="1:7" s="244" customFormat="1" x14ac:dyDescent="0.25">
      <c r="A369" s="33" t="s">
        <v>42</v>
      </c>
      <c r="B369" s="33" t="s">
        <v>1124</v>
      </c>
      <c r="C369" s="96">
        <v>2</v>
      </c>
      <c r="D369" s="50" t="s">
        <v>120</v>
      </c>
      <c r="E369" s="35">
        <v>2002</v>
      </c>
      <c r="F369" s="37">
        <v>24711</v>
      </c>
      <c r="G369" s="33" t="s">
        <v>147</v>
      </c>
    </row>
    <row r="370" spans="1:7" s="244" customFormat="1" x14ac:dyDescent="0.25">
      <c r="A370" s="33" t="s">
        <v>42</v>
      </c>
      <c r="B370" s="33" t="s">
        <v>1124</v>
      </c>
      <c r="C370" s="96">
        <v>2</v>
      </c>
      <c r="D370" s="50" t="s">
        <v>44</v>
      </c>
      <c r="E370" s="35">
        <v>2002</v>
      </c>
      <c r="F370" s="37">
        <v>27432</v>
      </c>
      <c r="G370" s="33" t="s">
        <v>147</v>
      </c>
    </row>
    <row r="371" spans="1:7" s="244" customFormat="1" x14ac:dyDescent="0.25">
      <c r="A371" s="33" t="s">
        <v>42</v>
      </c>
      <c r="B371" s="33" t="s">
        <v>1124</v>
      </c>
      <c r="C371" s="96">
        <v>3</v>
      </c>
      <c r="D371" s="50" t="s">
        <v>120</v>
      </c>
      <c r="E371" s="35">
        <v>2002</v>
      </c>
      <c r="F371" s="37">
        <v>30653</v>
      </c>
      <c r="G371" s="33" t="s">
        <v>147</v>
      </c>
    </row>
    <row r="372" spans="1:7" s="244" customFormat="1" x14ac:dyDescent="0.25">
      <c r="A372" s="33" t="s">
        <v>42</v>
      </c>
      <c r="B372" s="33" t="s">
        <v>1124</v>
      </c>
      <c r="C372" s="96">
        <v>3</v>
      </c>
      <c r="D372" s="50" t="s">
        <v>44</v>
      </c>
      <c r="E372" s="35">
        <v>2002</v>
      </c>
      <c r="F372" s="37">
        <v>34206</v>
      </c>
      <c r="G372" s="33" t="s">
        <v>147</v>
      </c>
    </row>
    <row r="373" spans="1:7" s="244" customFormat="1" x14ac:dyDescent="0.25">
      <c r="A373" s="33" t="s">
        <v>42</v>
      </c>
      <c r="B373" s="33" t="s">
        <v>276</v>
      </c>
      <c r="C373" s="96" t="s">
        <v>764</v>
      </c>
      <c r="D373" s="50" t="s">
        <v>120</v>
      </c>
      <c r="E373" s="35">
        <v>2002</v>
      </c>
      <c r="F373" s="37">
        <v>41782</v>
      </c>
      <c r="G373" s="33" t="s">
        <v>141</v>
      </c>
    </row>
    <row r="374" spans="1:7" s="244" customFormat="1" x14ac:dyDescent="0.25">
      <c r="A374" s="33" t="s">
        <v>42</v>
      </c>
      <c r="B374" s="33" t="s">
        <v>276</v>
      </c>
      <c r="C374" s="96" t="s">
        <v>278</v>
      </c>
      <c r="D374" s="50" t="s">
        <v>120</v>
      </c>
      <c r="E374" s="35">
        <v>2002</v>
      </c>
      <c r="F374" s="37">
        <v>50647</v>
      </c>
      <c r="G374" s="33" t="s">
        <v>141</v>
      </c>
    </row>
    <row r="375" spans="1:7" s="244" customFormat="1" x14ac:dyDescent="0.25">
      <c r="A375" s="33" t="s">
        <v>42</v>
      </c>
      <c r="B375" s="33" t="s">
        <v>1041</v>
      </c>
      <c r="C375" s="96" t="s">
        <v>1042</v>
      </c>
      <c r="D375" s="50" t="s">
        <v>125</v>
      </c>
      <c r="E375" s="35">
        <v>2002</v>
      </c>
      <c r="F375" s="37">
        <v>14251</v>
      </c>
      <c r="G375" s="33" t="s">
        <v>141</v>
      </c>
    </row>
    <row r="376" spans="1:7" s="244" customFormat="1" x14ac:dyDescent="0.25">
      <c r="A376" s="33" t="s">
        <v>42</v>
      </c>
      <c r="B376" s="33" t="s">
        <v>1041</v>
      </c>
      <c r="C376" s="96" t="s">
        <v>280</v>
      </c>
      <c r="D376" s="50" t="s">
        <v>125</v>
      </c>
      <c r="E376" s="35">
        <v>2002</v>
      </c>
      <c r="F376" s="37">
        <v>16877</v>
      </c>
      <c r="G376" s="33" t="s">
        <v>141</v>
      </c>
    </row>
    <row r="377" spans="1:7" s="244" customFormat="1" x14ac:dyDescent="0.25">
      <c r="A377" s="33" t="s">
        <v>42</v>
      </c>
      <c r="B377" s="33" t="s">
        <v>1041</v>
      </c>
      <c r="C377" s="96" t="s">
        <v>280</v>
      </c>
      <c r="D377" s="50" t="s">
        <v>44</v>
      </c>
      <c r="E377" s="35">
        <v>2002</v>
      </c>
      <c r="F377" s="37">
        <v>16369</v>
      </c>
      <c r="G377" s="33" t="s">
        <v>141</v>
      </c>
    </row>
    <row r="378" spans="1:7" s="244" customFormat="1" x14ac:dyDescent="0.25">
      <c r="A378" s="33" t="s">
        <v>42</v>
      </c>
      <c r="B378" s="33" t="s">
        <v>1041</v>
      </c>
      <c r="C378" s="96" t="s">
        <v>1043</v>
      </c>
      <c r="D378" s="50" t="s">
        <v>125</v>
      </c>
      <c r="E378" s="35">
        <v>2002</v>
      </c>
      <c r="F378" s="37">
        <v>16903</v>
      </c>
      <c r="G378" s="33" t="s">
        <v>141</v>
      </c>
    </row>
    <row r="379" spans="1:7" s="244" customFormat="1" x14ac:dyDescent="0.25">
      <c r="A379" s="33" t="s">
        <v>42</v>
      </c>
      <c r="B379" s="33" t="s">
        <v>1041</v>
      </c>
      <c r="C379" s="96" t="s">
        <v>1043</v>
      </c>
      <c r="D379" s="50" t="s">
        <v>44</v>
      </c>
      <c r="E379" s="35">
        <v>2002</v>
      </c>
      <c r="F379" s="37">
        <v>18376</v>
      </c>
      <c r="G379" s="33" t="s">
        <v>141</v>
      </c>
    </row>
    <row r="380" spans="1:7" s="244" customFormat="1" x14ac:dyDescent="0.25">
      <c r="A380" s="33" t="s">
        <v>42</v>
      </c>
      <c r="B380" s="33" t="s">
        <v>1125</v>
      </c>
      <c r="C380" s="96">
        <v>2.5</v>
      </c>
      <c r="D380" s="50" t="s">
        <v>120</v>
      </c>
      <c r="E380" s="35">
        <v>2002</v>
      </c>
      <c r="F380" s="37">
        <v>38316</v>
      </c>
      <c r="G380" s="33" t="s">
        <v>141</v>
      </c>
    </row>
    <row r="381" spans="1:7" s="244" customFormat="1" x14ac:dyDescent="0.25">
      <c r="A381" s="33" t="s">
        <v>42</v>
      </c>
      <c r="B381" s="33" t="s">
        <v>1125</v>
      </c>
      <c r="C381" s="96">
        <v>2.5</v>
      </c>
      <c r="D381" s="50" t="s">
        <v>44</v>
      </c>
      <c r="E381" s="35">
        <v>2002</v>
      </c>
      <c r="F381" s="37">
        <v>41948</v>
      </c>
      <c r="G381" s="33" t="s">
        <v>141</v>
      </c>
    </row>
    <row r="382" spans="1:7" s="244" customFormat="1" x14ac:dyDescent="0.25">
      <c r="A382" s="33" t="s">
        <v>42</v>
      </c>
      <c r="B382" s="33" t="s">
        <v>1125</v>
      </c>
      <c r="C382" s="96">
        <v>3</v>
      </c>
      <c r="D382" s="50" t="s">
        <v>120</v>
      </c>
      <c r="E382" s="35">
        <v>2002</v>
      </c>
      <c r="F382" s="37">
        <v>44500</v>
      </c>
      <c r="G382" s="33" t="s">
        <v>141</v>
      </c>
    </row>
    <row r="383" spans="1:7" s="244" customFormat="1" x14ac:dyDescent="0.25">
      <c r="A383" s="33" t="s">
        <v>42</v>
      </c>
      <c r="B383" s="33" t="s">
        <v>340</v>
      </c>
      <c r="C383" s="96" t="s">
        <v>678</v>
      </c>
      <c r="D383" s="50" t="s">
        <v>125</v>
      </c>
      <c r="E383" s="35">
        <v>2002</v>
      </c>
      <c r="F383" s="37">
        <v>19969</v>
      </c>
      <c r="G383" s="33" t="s">
        <v>141</v>
      </c>
    </row>
    <row r="384" spans="1:7" s="244" customFormat="1" x14ac:dyDescent="0.25">
      <c r="A384" s="33" t="s">
        <v>42</v>
      </c>
      <c r="B384" s="33" t="s">
        <v>340</v>
      </c>
      <c r="C384" s="96" t="s">
        <v>171</v>
      </c>
      <c r="D384" s="50" t="s">
        <v>125</v>
      </c>
      <c r="E384" s="35">
        <v>2002</v>
      </c>
      <c r="F384" s="37">
        <v>19191</v>
      </c>
      <c r="G384" s="33" t="s">
        <v>141</v>
      </c>
    </row>
    <row r="385" spans="1:8" s="244" customFormat="1" x14ac:dyDescent="0.25">
      <c r="A385" s="33" t="s">
        <v>42</v>
      </c>
      <c r="B385" s="33" t="s">
        <v>340</v>
      </c>
      <c r="C385" s="96" t="s">
        <v>1198</v>
      </c>
      <c r="D385" s="50" t="s">
        <v>125</v>
      </c>
      <c r="E385" s="35">
        <v>2002</v>
      </c>
      <c r="F385" s="37">
        <v>19969</v>
      </c>
      <c r="G385" s="33" t="s">
        <v>141</v>
      </c>
    </row>
    <row r="386" spans="1:8" s="244" customFormat="1" x14ac:dyDescent="0.25">
      <c r="A386" s="33" t="s">
        <v>42</v>
      </c>
      <c r="B386" s="33" t="s">
        <v>340</v>
      </c>
      <c r="C386" s="96" t="s">
        <v>679</v>
      </c>
      <c r="D386" s="50" t="s">
        <v>125</v>
      </c>
      <c r="E386" s="35">
        <v>2002</v>
      </c>
      <c r="F386" s="37">
        <v>24300</v>
      </c>
      <c r="G386" s="33" t="s">
        <v>141</v>
      </c>
    </row>
    <row r="387" spans="1:8" s="244" customFormat="1" x14ac:dyDescent="0.25">
      <c r="A387" s="33" t="s">
        <v>42</v>
      </c>
      <c r="B387" s="33" t="s">
        <v>340</v>
      </c>
      <c r="C387" s="96" t="s">
        <v>679</v>
      </c>
      <c r="D387" s="50" t="s">
        <v>44</v>
      </c>
      <c r="E387" s="35">
        <v>2002</v>
      </c>
      <c r="F387" s="37">
        <v>24987</v>
      </c>
      <c r="G387" s="33" t="s">
        <v>141</v>
      </c>
    </row>
    <row r="388" spans="1:8" s="244" customFormat="1" x14ac:dyDescent="0.25">
      <c r="A388" s="33" t="s">
        <v>42</v>
      </c>
      <c r="B388" s="33" t="s">
        <v>340</v>
      </c>
      <c r="C388" s="96" t="s">
        <v>765</v>
      </c>
      <c r="D388" s="50" t="s">
        <v>125</v>
      </c>
      <c r="E388" s="35">
        <v>2002</v>
      </c>
      <c r="F388" s="37">
        <v>27232</v>
      </c>
      <c r="G388" s="33" t="s">
        <v>141</v>
      </c>
    </row>
    <row r="389" spans="1:8" s="244" customFormat="1" x14ac:dyDescent="0.25">
      <c r="A389" s="33" t="s">
        <v>42</v>
      </c>
      <c r="B389" s="33" t="s">
        <v>340</v>
      </c>
      <c r="C389" s="96" t="s">
        <v>765</v>
      </c>
      <c r="D389" s="50" t="s">
        <v>44</v>
      </c>
      <c r="E389" s="35">
        <v>2002</v>
      </c>
      <c r="F389" s="37">
        <v>30186</v>
      </c>
      <c r="G389" s="33" t="s">
        <v>141</v>
      </c>
    </row>
    <row r="390" spans="1:8" s="244" customFormat="1" x14ac:dyDescent="0.25">
      <c r="A390" s="33" t="s">
        <v>42</v>
      </c>
      <c r="B390" s="33" t="s">
        <v>340</v>
      </c>
      <c r="C390" s="96" t="s">
        <v>128</v>
      </c>
      <c r="D390" s="50" t="s">
        <v>44</v>
      </c>
      <c r="E390" s="35">
        <v>2002</v>
      </c>
      <c r="F390" s="37">
        <v>30097</v>
      </c>
      <c r="G390" s="33" t="s">
        <v>141</v>
      </c>
    </row>
    <row r="391" spans="1:8" s="246" customFormat="1" x14ac:dyDescent="0.25">
      <c r="A391" s="33" t="s">
        <v>42</v>
      </c>
      <c r="B391" s="33" t="s">
        <v>340</v>
      </c>
      <c r="C391" s="96" t="s">
        <v>1199</v>
      </c>
      <c r="D391" s="50" t="s">
        <v>125</v>
      </c>
      <c r="E391" s="35">
        <v>2002</v>
      </c>
      <c r="F391" s="37">
        <v>20879</v>
      </c>
      <c r="G391" s="33" t="s">
        <v>141</v>
      </c>
      <c r="H391" s="294"/>
    </row>
    <row r="392" spans="1:8" s="246" customFormat="1" x14ac:dyDescent="0.25">
      <c r="A392" s="33" t="s">
        <v>42</v>
      </c>
      <c r="B392" s="33" t="s">
        <v>340</v>
      </c>
      <c r="C392" s="96" t="s">
        <v>1199</v>
      </c>
      <c r="D392" s="50" t="s">
        <v>44</v>
      </c>
      <c r="E392" s="35">
        <v>2002</v>
      </c>
      <c r="F392" s="37">
        <v>23100</v>
      </c>
      <c r="G392" s="33" t="s">
        <v>141</v>
      </c>
      <c r="H392" s="294"/>
    </row>
    <row r="393" spans="1:8" s="246" customFormat="1" x14ac:dyDescent="0.25">
      <c r="A393" s="33" t="s">
        <v>42</v>
      </c>
      <c r="B393" s="33" t="s">
        <v>340</v>
      </c>
      <c r="C393" s="96" t="s">
        <v>1200</v>
      </c>
      <c r="D393" s="50" t="s">
        <v>125</v>
      </c>
      <c r="E393" s="35">
        <v>2002</v>
      </c>
      <c r="F393" s="37">
        <v>23545</v>
      </c>
      <c r="G393" s="33" t="s">
        <v>141</v>
      </c>
      <c r="H393" s="294"/>
    </row>
    <row r="394" spans="1:8" s="246" customFormat="1" x14ac:dyDescent="0.25">
      <c r="A394" s="33" t="s">
        <v>42</v>
      </c>
      <c r="B394" s="33" t="s">
        <v>340</v>
      </c>
      <c r="C394" s="96" t="s">
        <v>1200</v>
      </c>
      <c r="D394" s="50" t="s">
        <v>44</v>
      </c>
      <c r="E394" s="35">
        <v>2002</v>
      </c>
      <c r="F394" s="37">
        <v>25766</v>
      </c>
      <c r="G394" s="33" t="s">
        <v>141</v>
      </c>
      <c r="H394" s="294"/>
    </row>
    <row r="395" spans="1:8" s="246" customFormat="1" x14ac:dyDescent="0.25">
      <c r="A395" s="33" t="s">
        <v>42</v>
      </c>
      <c r="B395" s="33" t="s">
        <v>340</v>
      </c>
      <c r="C395" s="96" t="s">
        <v>766</v>
      </c>
      <c r="D395" s="50" t="s">
        <v>44</v>
      </c>
      <c r="E395" s="35">
        <v>2002</v>
      </c>
      <c r="F395" s="37">
        <v>26299</v>
      </c>
      <c r="G395" s="33" t="s">
        <v>141</v>
      </c>
      <c r="H395" s="294"/>
    </row>
    <row r="396" spans="1:8" s="246" customFormat="1" x14ac:dyDescent="0.25">
      <c r="A396" s="33" t="s">
        <v>42</v>
      </c>
      <c r="B396" s="33" t="s">
        <v>943</v>
      </c>
      <c r="C396" s="96" t="s">
        <v>944</v>
      </c>
      <c r="D396" s="50" t="s">
        <v>125</v>
      </c>
      <c r="E396" s="35">
        <v>2002</v>
      </c>
      <c r="F396" s="37">
        <v>14380</v>
      </c>
      <c r="G396" s="33" t="s">
        <v>141</v>
      </c>
      <c r="H396" s="294"/>
    </row>
    <row r="397" spans="1:8" s="244" customFormat="1" x14ac:dyDescent="0.25">
      <c r="A397" s="33" t="s">
        <v>42</v>
      </c>
      <c r="B397" s="33" t="s">
        <v>943</v>
      </c>
      <c r="C397" s="96" t="s">
        <v>944</v>
      </c>
      <c r="D397" s="50" t="s">
        <v>44</v>
      </c>
      <c r="E397" s="35">
        <v>2002</v>
      </c>
      <c r="F397" s="37">
        <v>16419</v>
      </c>
      <c r="G397" s="33" t="s">
        <v>141</v>
      </c>
    </row>
    <row r="398" spans="1:8" s="244" customFormat="1" x14ac:dyDescent="0.25">
      <c r="A398" s="33" t="s">
        <v>42</v>
      </c>
      <c r="B398" s="33" t="s">
        <v>943</v>
      </c>
      <c r="C398" s="96" t="s">
        <v>945</v>
      </c>
      <c r="D398" s="50" t="s">
        <v>125</v>
      </c>
      <c r="E398" s="35">
        <v>2002</v>
      </c>
      <c r="F398" s="37">
        <v>17020</v>
      </c>
      <c r="G398" s="33" t="s">
        <v>141</v>
      </c>
    </row>
    <row r="399" spans="1:8" s="244" customFormat="1" x14ac:dyDescent="0.25">
      <c r="A399" s="33" t="s">
        <v>42</v>
      </c>
      <c r="B399" s="33" t="s">
        <v>943</v>
      </c>
      <c r="C399" s="96" t="s">
        <v>946</v>
      </c>
      <c r="D399" s="50" t="s">
        <v>44</v>
      </c>
      <c r="E399" s="35">
        <v>2002</v>
      </c>
      <c r="F399" s="37">
        <v>17604</v>
      </c>
      <c r="G399" s="33" t="s">
        <v>141</v>
      </c>
    </row>
    <row r="400" spans="1:8" s="244" customFormat="1" x14ac:dyDescent="0.25">
      <c r="A400" s="33" t="s">
        <v>42</v>
      </c>
      <c r="B400" s="33" t="s">
        <v>207</v>
      </c>
      <c r="C400" s="96">
        <v>2.4</v>
      </c>
      <c r="D400" s="50" t="s">
        <v>125</v>
      </c>
      <c r="E400" s="35">
        <v>2002</v>
      </c>
      <c r="F400" s="37">
        <v>29376</v>
      </c>
      <c r="G400" s="33" t="s">
        <v>141</v>
      </c>
    </row>
    <row r="401" spans="1:7" s="244" customFormat="1" x14ac:dyDescent="0.25">
      <c r="A401" s="33" t="s">
        <v>42</v>
      </c>
      <c r="B401" s="33" t="s">
        <v>172</v>
      </c>
      <c r="C401" s="96">
        <v>1.8</v>
      </c>
      <c r="D401" s="50" t="s">
        <v>125</v>
      </c>
      <c r="E401" s="35">
        <v>2002</v>
      </c>
      <c r="F401" s="37">
        <v>21658</v>
      </c>
      <c r="G401" s="33" t="s">
        <v>173</v>
      </c>
    </row>
    <row r="402" spans="1:7" s="244" customFormat="1" x14ac:dyDescent="0.25">
      <c r="A402" s="33" t="s">
        <v>42</v>
      </c>
      <c r="B402" s="33" t="s">
        <v>527</v>
      </c>
      <c r="C402" s="96">
        <v>4.3</v>
      </c>
      <c r="D402" s="50" t="s">
        <v>120</v>
      </c>
      <c r="E402" s="35">
        <v>2002</v>
      </c>
      <c r="F402" s="37">
        <v>61972</v>
      </c>
      <c r="G402" s="33" t="s">
        <v>141</v>
      </c>
    </row>
    <row r="403" spans="1:7" s="244" customFormat="1" x14ac:dyDescent="0.25">
      <c r="A403" s="33" t="s">
        <v>42</v>
      </c>
      <c r="B403" s="33" t="s">
        <v>528</v>
      </c>
      <c r="C403" s="96">
        <v>4.3</v>
      </c>
      <c r="D403" s="50" t="s">
        <v>120</v>
      </c>
      <c r="E403" s="35">
        <v>2002</v>
      </c>
      <c r="F403" s="37">
        <v>66875</v>
      </c>
      <c r="G403" s="33" t="s">
        <v>141</v>
      </c>
    </row>
    <row r="404" spans="1:7" s="244" customFormat="1" x14ac:dyDescent="0.25">
      <c r="A404" s="33" t="s">
        <v>42</v>
      </c>
      <c r="B404" s="33" t="s">
        <v>529</v>
      </c>
      <c r="C404" s="96">
        <v>4.3</v>
      </c>
      <c r="D404" s="50" t="s">
        <v>120</v>
      </c>
      <c r="E404" s="35">
        <v>2002</v>
      </c>
      <c r="F404" s="37">
        <v>74302</v>
      </c>
      <c r="G404" s="33" t="s">
        <v>141</v>
      </c>
    </row>
    <row r="405" spans="1:7" s="244" customFormat="1" x14ac:dyDescent="0.25">
      <c r="A405" s="33" t="s">
        <v>42</v>
      </c>
      <c r="B405" s="33" t="s">
        <v>770</v>
      </c>
      <c r="C405" s="96">
        <v>5</v>
      </c>
      <c r="D405" s="50" t="s">
        <v>125</v>
      </c>
      <c r="E405" s="35">
        <v>2002</v>
      </c>
      <c r="F405" s="37">
        <v>121732</v>
      </c>
      <c r="G405" s="33" t="s">
        <v>141</v>
      </c>
    </row>
    <row r="406" spans="1:7" s="244" customFormat="1" x14ac:dyDescent="0.25">
      <c r="A406" s="33" t="s">
        <v>42</v>
      </c>
      <c r="B406" s="33" t="s">
        <v>772</v>
      </c>
      <c r="C406" s="96" t="s">
        <v>1127</v>
      </c>
      <c r="D406" s="50" t="s">
        <v>125</v>
      </c>
      <c r="E406" s="35">
        <v>2002</v>
      </c>
      <c r="F406" s="37">
        <v>17126</v>
      </c>
      <c r="G406" s="33" t="s">
        <v>141</v>
      </c>
    </row>
    <row r="407" spans="1:7" s="244" customFormat="1" x14ac:dyDescent="0.25">
      <c r="A407" s="33" t="s">
        <v>42</v>
      </c>
      <c r="B407" s="33" t="s">
        <v>772</v>
      </c>
      <c r="C407" s="96" t="s">
        <v>1126</v>
      </c>
      <c r="D407" s="50" t="s">
        <v>125</v>
      </c>
      <c r="E407" s="35">
        <v>2002</v>
      </c>
      <c r="F407" s="37">
        <v>18650</v>
      </c>
      <c r="G407" s="33" t="s">
        <v>141</v>
      </c>
    </row>
    <row r="408" spans="1:7" s="244" customFormat="1" x14ac:dyDescent="0.25">
      <c r="A408" s="33" t="s">
        <v>42</v>
      </c>
      <c r="B408" s="33" t="s">
        <v>772</v>
      </c>
      <c r="C408" s="96" t="s">
        <v>349</v>
      </c>
      <c r="D408" s="50" t="s">
        <v>44</v>
      </c>
      <c r="E408" s="35">
        <v>2002</v>
      </c>
      <c r="F408" s="37">
        <v>23567</v>
      </c>
      <c r="G408" s="33" t="s">
        <v>141</v>
      </c>
    </row>
    <row r="409" spans="1:7" s="244" customFormat="1" x14ac:dyDescent="0.25">
      <c r="A409" s="33" t="s">
        <v>42</v>
      </c>
      <c r="B409" s="33" t="s">
        <v>772</v>
      </c>
      <c r="C409" s="96" t="s">
        <v>171</v>
      </c>
      <c r="D409" s="50" t="s">
        <v>125</v>
      </c>
      <c r="E409" s="35">
        <v>2002</v>
      </c>
      <c r="F409" s="37">
        <v>18247</v>
      </c>
      <c r="G409" s="33" t="s">
        <v>141</v>
      </c>
    </row>
    <row r="410" spans="1:7" s="244" customFormat="1" x14ac:dyDescent="0.25">
      <c r="A410" s="33" t="s">
        <v>42</v>
      </c>
      <c r="B410" s="33" t="s">
        <v>772</v>
      </c>
      <c r="C410" s="96" t="s">
        <v>1128</v>
      </c>
      <c r="D410" s="50" t="s">
        <v>44</v>
      </c>
      <c r="E410" s="35">
        <v>2002</v>
      </c>
      <c r="F410" s="37">
        <v>21169</v>
      </c>
      <c r="G410" s="33" t="s">
        <v>141</v>
      </c>
    </row>
    <row r="411" spans="1:7" s="244" customFormat="1" x14ac:dyDescent="0.25">
      <c r="A411" s="33" t="s">
        <v>42</v>
      </c>
      <c r="B411" s="33" t="s">
        <v>613</v>
      </c>
      <c r="C411" s="96">
        <v>2</v>
      </c>
      <c r="D411" s="50" t="s">
        <v>120</v>
      </c>
      <c r="E411" s="35">
        <v>2002</v>
      </c>
      <c r="F411" s="37">
        <v>28954</v>
      </c>
      <c r="G411" s="33" t="s">
        <v>141</v>
      </c>
    </row>
    <row r="412" spans="1:7" s="244" customFormat="1" x14ac:dyDescent="0.25">
      <c r="A412" s="33" t="s">
        <v>42</v>
      </c>
      <c r="B412" s="33" t="s">
        <v>613</v>
      </c>
      <c r="C412" s="96">
        <v>2</v>
      </c>
      <c r="D412" s="50" t="s">
        <v>120</v>
      </c>
      <c r="E412" s="35">
        <v>2002</v>
      </c>
      <c r="F412" s="37">
        <v>26345</v>
      </c>
      <c r="G412" s="33" t="s">
        <v>141</v>
      </c>
    </row>
    <row r="413" spans="1:7" s="244" customFormat="1" x14ac:dyDescent="0.25">
      <c r="A413" s="33" t="s">
        <v>42</v>
      </c>
      <c r="B413" s="33" t="s">
        <v>613</v>
      </c>
      <c r="C413" s="96">
        <v>2.5</v>
      </c>
      <c r="D413" s="50" t="s">
        <v>120</v>
      </c>
      <c r="E413" s="35">
        <v>2002</v>
      </c>
      <c r="F413" s="37">
        <v>40009</v>
      </c>
      <c r="G413" s="33" t="s">
        <v>141</v>
      </c>
    </row>
    <row r="414" spans="1:7" s="244" customFormat="1" x14ac:dyDescent="0.25">
      <c r="A414" s="33" t="s">
        <v>42</v>
      </c>
      <c r="B414" s="33" t="s">
        <v>613</v>
      </c>
      <c r="C414" s="89">
        <v>2.5</v>
      </c>
      <c r="D414" s="50" t="s">
        <v>44</v>
      </c>
      <c r="E414" s="35">
        <v>2002</v>
      </c>
      <c r="F414" s="37">
        <v>41520</v>
      </c>
      <c r="G414" s="33" t="s">
        <v>141</v>
      </c>
    </row>
    <row r="415" spans="1:7" s="244" customFormat="1" x14ac:dyDescent="0.25">
      <c r="A415" s="33" t="s">
        <v>42</v>
      </c>
      <c r="B415" s="33" t="s">
        <v>613</v>
      </c>
      <c r="C415" s="96">
        <v>3</v>
      </c>
      <c r="D415" s="50" t="s">
        <v>125</v>
      </c>
      <c r="E415" s="35">
        <v>2002</v>
      </c>
      <c r="F415" s="37">
        <v>47012</v>
      </c>
      <c r="G415" s="33" t="s">
        <v>141</v>
      </c>
    </row>
    <row r="416" spans="1:7" s="244" customFormat="1" x14ac:dyDescent="0.25">
      <c r="A416" s="33" t="s">
        <v>42</v>
      </c>
      <c r="B416" s="33" t="s">
        <v>613</v>
      </c>
      <c r="C416" s="96">
        <v>3</v>
      </c>
      <c r="D416" s="50" t="s">
        <v>44</v>
      </c>
      <c r="E416" s="35">
        <v>2002</v>
      </c>
      <c r="F416" s="37">
        <v>48012</v>
      </c>
      <c r="G416" s="33" t="s">
        <v>141</v>
      </c>
    </row>
    <row r="417" spans="1:7" s="244" customFormat="1" x14ac:dyDescent="0.25">
      <c r="A417" s="33" t="s">
        <v>42</v>
      </c>
      <c r="B417" s="33" t="s">
        <v>613</v>
      </c>
      <c r="C417" s="96">
        <v>3</v>
      </c>
      <c r="D417" s="50" t="s">
        <v>120</v>
      </c>
      <c r="E417" s="35">
        <v>2002</v>
      </c>
      <c r="F417" s="37">
        <v>42543</v>
      </c>
      <c r="G417" s="33" t="s">
        <v>141</v>
      </c>
    </row>
    <row r="418" spans="1:7" s="244" customFormat="1" x14ac:dyDescent="0.25">
      <c r="A418" s="33" t="s">
        <v>42</v>
      </c>
      <c r="B418" s="33" t="s">
        <v>947</v>
      </c>
      <c r="C418" s="96">
        <v>3</v>
      </c>
      <c r="D418" s="50" t="s">
        <v>120</v>
      </c>
      <c r="E418" s="35">
        <v>2002</v>
      </c>
      <c r="F418" s="37">
        <v>45089</v>
      </c>
      <c r="G418" s="33" t="s">
        <v>141</v>
      </c>
    </row>
    <row r="419" spans="1:7" x14ac:dyDescent="0.25">
      <c r="A419" s="33" t="s">
        <v>42</v>
      </c>
      <c r="B419" s="33" t="s">
        <v>852</v>
      </c>
      <c r="C419" s="96">
        <v>1</v>
      </c>
      <c r="D419" s="50" t="s">
        <v>125</v>
      </c>
      <c r="E419" s="35">
        <v>2002</v>
      </c>
      <c r="F419" s="37">
        <v>11540</v>
      </c>
      <c r="G419" s="33" t="s">
        <v>186</v>
      </c>
    </row>
    <row r="420" spans="1:7" x14ac:dyDescent="0.25">
      <c r="A420" s="33" t="s">
        <v>42</v>
      </c>
      <c r="B420" s="33" t="s">
        <v>852</v>
      </c>
      <c r="C420" s="96">
        <v>1</v>
      </c>
      <c r="D420" s="50" t="s">
        <v>44</v>
      </c>
      <c r="E420" s="35">
        <v>2002</v>
      </c>
      <c r="F420" s="37">
        <v>13990</v>
      </c>
      <c r="G420" s="33" t="s">
        <v>186</v>
      </c>
    </row>
    <row r="421" spans="1:7" x14ac:dyDescent="0.25">
      <c r="A421" s="33" t="s">
        <v>42</v>
      </c>
      <c r="B421" s="33" t="s">
        <v>852</v>
      </c>
      <c r="C421" s="96">
        <v>1.3</v>
      </c>
      <c r="D421" s="50" t="s">
        <v>125</v>
      </c>
      <c r="E421" s="35">
        <v>2002</v>
      </c>
      <c r="F421" s="37">
        <v>15861</v>
      </c>
      <c r="G421" s="33" t="s">
        <v>186</v>
      </c>
    </row>
    <row r="422" spans="1:7" x14ac:dyDescent="0.25">
      <c r="A422" s="33" t="s">
        <v>42</v>
      </c>
      <c r="B422" s="33" t="s">
        <v>852</v>
      </c>
      <c r="C422" s="96">
        <v>1.3</v>
      </c>
      <c r="D422" s="50" t="s">
        <v>44</v>
      </c>
      <c r="E422" s="35">
        <v>2002</v>
      </c>
      <c r="F422" s="37">
        <v>15016</v>
      </c>
      <c r="G422" s="33" t="s">
        <v>186</v>
      </c>
    </row>
    <row r="423" spans="1:7" x14ac:dyDescent="0.25">
      <c r="A423" s="33" t="s">
        <v>42</v>
      </c>
      <c r="B423" s="33" t="s">
        <v>1044</v>
      </c>
      <c r="C423" s="96" t="s">
        <v>1045</v>
      </c>
      <c r="D423" s="50" t="s">
        <v>125</v>
      </c>
      <c r="E423" s="35">
        <v>2002</v>
      </c>
      <c r="F423" s="37">
        <v>35321</v>
      </c>
      <c r="G423" s="33" t="s">
        <v>135</v>
      </c>
    </row>
    <row r="424" spans="1:7" x14ac:dyDescent="0.25">
      <c r="A424" s="33" t="s">
        <v>42</v>
      </c>
      <c r="B424" s="33" t="s">
        <v>1044</v>
      </c>
      <c r="C424" s="96" t="s">
        <v>1045</v>
      </c>
      <c r="D424" s="50" t="s">
        <v>44</v>
      </c>
      <c r="E424" s="35">
        <v>2002</v>
      </c>
      <c r="F424" s="37">
        <v>39780</v>
      </c>
      <c r="G424" s="33" t="s">
        <v>135</v>
      </c>
    </row>
    <row r="425" spans="1:7" x14ac:dyDescent="0.25">
      <c r="A425" s="33" t="s">
        <v>42</v>
      </c>
      <c r="B425" s="33" t="s">
        <v>1046</v>
      </c>
      <c r="C425" s="96" t="s">
        <v>1047</v>
      </c>
      <c r="D425" s="50" t="s">
        <v>125</v>
      </c>
      <c r="E425" s="35">
        <v>2002</v>
      </c>
      <c r="F425" s="37">
        <v>30053</v>
      </c>
      <c r="G425" s="33" t="s">
        <v>135</v>
      </c>
    </row>
    <row r="426" spans="1:7" x14ac:dyDescent="0.25">
      <c r="A426" s="33" t="s">
        <v>42</v>
      </c>
      <c r="B426" s="33" t="s">
        <v>1046</v>
      </c>
      <c r="C426" s="96" t="s">
        <v>1047</v>
      </c>
      <c r="D426" s="50" t="s">
        <v>44</v>
      </c>
      <c r="E426" s="35">
        <v>2002</v>
      </c>
      <c r="F426" s="37">
        <v>34563</v>
      </c>
      <c r="G426" s="33" t="s">
        <v>135</v>
      </c>
    </row>
    <row r="427" spans="1:7" x14ac:dyDescent="0.25">
      <c r="A427" s="33" t="s">
        <v>42</v>
      </c>
      <c r="B427" s="33" t="s">
        <v>1129</v>
      </c>
      <c r="C427" s="96">
        <v>2.4</v>
      </c>
      <c r="D427" s="50" t="s">
        <v>44</v>
      </c>
      <c r="E427" s="35">
        <v>2002</v>
      </c>
      <c r="F427" s="37">
        <v>41590</v>
      </c>
      <c r="G427" s="33" t="s">
        <v>135</v>
      </c>
    </row>
    <row r="428" spans="1:7" x14ac:dyDescent="0.25">
      <c r="A428" s="33" t="s">
        <v>42</v>
      </c>
      <c r="B428" s="33" t="s">
        <v>948</v>
      </c>
      <c r="C428" s="96">
        <v>1.3</v>
      </c>
      <c r="D428" s="50" t="s">
        <v>125</v>
      </c>
      <c r="E428" s="35">
        <v>2002</v>
      </c>
      <c r="F428" s="37">
        <v>14693</v>
      </c>
      <c r="G428" s="33" t="s">
        <v>135</v>
      </c>
    </row>
    <row r="429" spans="1:7" x14ac:dyDescent="0.25">
      <c r="A429" s="33" t="s">
        <v>42</v>
      </c>
      <c r="B429" s="33" t="s">
        <v>948</v>
      </c>
      <c r="C429" s="96">
        <v>1.5</v>
      </c>
      <c r="D429" s="50" t="s">
        <v>125</v>
      </c>
      <c r="E429" s="35">
        <v>2002</v>
      </c>
      <c r="F429" s="37">
        <v>17375</v>
      </c>
      <c r="G429" s="33" t="s">
        <v>135</v>
      </c>
    </row>
    <row r="430" spans="1:7" s="244" customFormat="1" x14ac:dyDescent="0.25">
      <c r="A430" s="33" t="s">
        <v>42</v>
      </c>
      <c r="B430" s="33" t="s">
        <v>948</v>
      </c>
      <c r="C430" s="96">
        <v>1.5</v>
      </c>
      <c r="D430" s="50" t="s">
        <v>44</v>
      </c>
      <c r="E430" s="35">
        <v>2002</v>
      </c>
      <c r="F430" s="37">
        <v>19474</v>
      </c>
      <c r="G430" s="33" t="s">
        <v>135</v>
      </c>
    </row>
    <row r="431" spans="1:7" s="244" customFormat="1" x14ac:dyDescent="0.25">
      <c r="A431" s="33" t="s">
        <v>42</v>
      </c>
      <c r="B431" s="33" t="s">
        <v>853</v>
      </c>
      <c r="C431" s="96">
        <v>2</v>
      </c>
      <c r="D431" s="50" t="s">
        <v>125</v>
      </c>
      <c r="E431" s="35">
        <v>2002</v>
      </c>
      <c r="F431" s="37">
        <v>29012</v>
      </c>
      <c r="G431" s="33" t="s">
        <v>135</v>
      </c>
    </row>
    <row r="432" spans="1:7" s="244" customFormat="1" x14ac:dyDescent="0.25">
      <c r="A432" s="33" t="s">
        <v>42</v>
      </c>
      <c r="B432" s="33" t="s">
        <v>853</v>
      </c>
      <c r="C432" s="96">
        <v>2</v>
      </c>
      <c r="D432" s="50" t="s">
        <v>44</v>
      </c>
      <c r="E432" s="35">
        <v>2002</v>
      </c>
      <c r="F432" s="37">
        <v>27443</v>
      </c>
      <c r="G432" s="33" t="s">
        <v>135</v>
      </c>
    </row>
    <row r="433" spans="1:7" s="244" customFormat="1" x14ac:dyDescent="0.25">
      <c r="A433" s="33" t="s">
        <v>42</v>
      </c>
      <c r="B433" s="33" t="s">
        <v>853</v>
      </c>
      <c r="C433" s="96" t="s">
        <v>360</v>
      </c>
      <c r="D433" s="50" t="s">
        <v>125</v>
      </c>
      <c r="E433" s="35">
        <v>2002</v>
      </c>
      <c r="F433" s="37">
        <v>27012</v>
      </c>
      <c r="G433" s="33" t="s">
        <v>135</v>
      </c>
    </row>
    <row r="434" spans="1:7" s="244" customFormat="1" x14ac:dyDescent="0.25">
      <c r="A434" s="33" t="s">
        <v>42</v>
      </c>
      <c r="B434" s="33" t="s">
        <v>949</v>
      </c>
      <c r="C434" s="96" t="s">
        <v>950</v>
      </c>
      <c r="D434" s="50" t="s">
        <v>125</v>
      </c>
      <c r="E434" s="35">
        <v>2002</v>
      </c>
      <c r="F434" s="37">
        <v>42814</v>
      </c>
      <c r="G434" s="33" t="s">
        <v>160</v>
      </c>
    </row>
    <row r="435" spans="1:7" s="244" customFormat="1" x14ac:dyDescent="0.25">
      <c r="A435" s="33" t="s">
        <v>42</v>
      </c>
      <c r="B435" s="33" t="s">
        <v>949</v>
      </c>
      <c r="C435" s="96" t="s">
        <v>950</v>
      </c>
      <c r="D435" s="50" t="s">
        <v>44</v>
      </c>
      <c r="E435" s="35">
        <v>2002</v>
      </c>
      <c r="F435" s="37">
        <v>45868</v>
      </c>
      <c r="G435" s="33" t="s">
        <v>160</v>
      </c>
    </row>
    <row r="436" spans="1:7" s="244" customFormat="1" x14ac:dyDescent="0.25">
      <c r="A436" s="33" t="s">
        <v>42</v>
      </c>
      <c r="B436" s="33" t="s">
        <v>949</v>
      </c>
      <c r="C436" s="96" t="s">
        <v>774</v>
      </c>
      <c r="D436" s="50" t="s">
        <v>120</v>
      </c>
      <c r="E436" s="35">
        <v>2002</v>
      </c>
      <c r="F436" s="37">
        <v>35150</v>
      </c>
      <c r="G436" s="33" t="s">
        <v>160</v>
      </c>
    </row>
    <row r="437" spans="1:7" s="244" customFormat="1" x14ac:dyDescent="0.25">
      <c r="A437" s="33" t="s">
        <v>42</v>
      </c>
      <c r="B437" s="33" t="s">
        <v>949</v>
      </c>
      <c r="C437" s="96" t="s">
        <v>774</v>
      </c>
      <c r="D437" s="50" t="s">
        <v>44</v>
      </c>
      <c r="E437" s="35">
        <v>2002</v>
      </c>
      <c r="F437" s="37">
        <v>38760</v>
      </c>
      <c r="G437" s="33" t="s">
        <v>160</v>
      </c>
    </row>
    <row r="438" spans="1:7" s="244" customFormat="1" x14ac:dyDescent="0.25">
      <c r="A438" s="33" t="s">
        <v>42</v>
      </c>
      <c r="B438" s="33" t="s">
        <v>951</v>
      </c>
      <c r="C438" s="96">
        <v>3.4</v>
      </c>
      <c r="D438" s="50" t="s">
        <v>120</v>
      </c>
      <c r="E438" s="35">
        <v>2002</v>
      </c>
      <c r="F438" s="37">
        <v>43869</v>
      </c>
      <c r="G438" s="33" t="s">
        <v>160</v>
      </c>
    </row>
    <row r="439" spans="1:7" s="244" customFormat="1" x14ac:dyDescent="0.25">
      <c r="A439" s="33" t="s">
        <v>42</v>
      </c>
      <c r="B439" s="33" t="s">
        <v>951</v>
      </c>
      <c r="C439" s="96">
        <v>3.4</v>
      </c>
      <c r="D439" s="50" t="s">
        <v>44</v>
      </c>
      <c r="E439" s="35">
        <v>2002</v>
      </c>
      <c r="F439" s="37">
        <v>46923</v>
      </c>
      <c r="G439" s="33" t="s">
        <v>160</v>
      </c>
    </row>
    <row r="440" spans="1:7" s="244" customFormat="1" x14ac:dyDescent="0.25">
      <c r="A440" s="33" t="s">
        <v>42</v>
      </c>
      <c r="B440" s="33" t="s">
        <v>614</v>
      </c>
      <c r="C440" s="96" t="s">
        <v>616</v>
      </c>
      <c r="D440" s="50" t="s">
        <v>120</v>
      </c>
      <c r="E440" s="35">
        <v>2002</v>
      </c>
      <c r="F440" s="37">
        <v>42814</v>
      </c>
      <c r="G440" s="33" t="s">
        <v>135</v>
      </c>
    </row>
    <row r="441" spans="1:7" s="244" customFormat="1" x14ac:dyDescent="0.25">
      <c r="A441" s="33" t="s">
        <v>42</v>
      </c>
      <c r="B441" s="33" t="s">
        <v>614</v>
      </c>
      <c r="C441" s="96" t="s">
        <v>616</v>
      </c>
      <c r="D441" s="50" t="s">
        <v>44</v>
      </c>
      <c r="E441" s="35">
        <v>2002</v>
      </c>
      <c r="F441" s="37">
        <v>45868</v>
      </c>
      <c r="G441" s="33" t="s">
        <v>135</v>
      </c>
    </row>
    <row r="442" spans="1:7" s="244" customFormat="1" x14ac:dyDescent="0.25">
      <c r="A442" s="33" t="s">
        <v>42</v>
      </c>
      <c r="B442" s="33" t="s">
        <v>614</v>
      </c>
      <c r="C442" s="96" t="s">
        <v>774</v>
      </c>
      <c r="D442" s="50" t="s">
        <v>120</v>
      </c>
      <c r="E442" s="35">
        <v>2002</v>
      </c>
      <c r="F442" s="37">
        <v>35761</v>
      </c>
      <c r="G442" s="33" t="s">
        <v>135</v>
      </c>
    </row>
    <row r="443" spans="1:7" s="244" customFormat="1" x14ac:dyDescent="0.25">
      <c r="A443" s="33" t="s">
        <v>42</v>
      </c>
      <c r="B443" s="33" t="s">
        <v>614</v>
      </c>
      <c r="C443" s="96" t="s">
        <v>775</v>
      </c>
      <c r="D443" s="50" t="s">
        <v>44</v>
      </c>
      <c r="E443" s="35">
        <v>2002</v>
      </c>
      <c r="F443" s="37">
        <v>39371</v>
      </c>
      <c r="G443" s="33" t="s">
        <v>135</v>
      </c>
    </row>
    <row r="444" spans="1:7" s="244" customFormat="1" x14ac:dyDescent="0.25">
      <c r="A444" s="33" t="s">
        <v>42</v>
      </c>
      <c r="B444" s="33" t="s">
        <v>614</v>
      </c>
      <c r="C444" s="96" t="s">
        <v>777</v>
      </c>
      <c r="D444" s="50" t="s">
        <v>120</v>
      </c>
      <c r="E444" s="35">
        <v>2002</v>
      </c>
      <c r="F444" s="37">
        <v>43869</v>
      </c>
      <c r="G444" s="33" t="s">
        <v>135</v>
      </c>
    </row>
    <row r="445" spans="1:7" s="244" customFormat="1" x14ac:dyDescent="0.25">
      <c r="A445" s="33" t="s">
        <v>42</v>
      </c>
      <c r="B445" s="33" t="s">
        <v>614</v>
      </c>
      <c r="C445" s="96" t="s">
        <v>777</v>
      </c>
      <c r="D445" s="50" t="s">
        <v>44</v>
      </c>
      <c r="E445" s="35">
        <v>2002</v>
      </c>
      <c r="F445" s="37">
        <v>45712</v>
      </c>
      <c r="G445" s="33" t="s">
        <v>135</v>
      </c>
    </row>
    <row r="446" spans="1:7" s="244" customFormat="1" x14ac:dyDescent="0.25">
      <c r="A446" s="33" t="s">
        <v>42</v>
      </c>
      <c r="B446" s="33" t="s">
        <v>778</v>
      </c>
      <c r="C446" s="96">
        <v>2.4</v>
      </c>
      <c r="D446" s="50" t="s">
        <v>125</v>
      </c>
      <c r="E446" s="35">
        <v>2002</v>
      </c>
      <c r="F446" s="37">
        <v>28340</v>
      </c>
      <c r="G446" s="33" t="s">
        <v>135</v>
      </c>
    </row>
    <row r="447" spans="1:7" s="244" customFormat="1" x14ac:dyDescent="0.25">
      <c r="A447" s="33" t="s">
        <v>42</v>
      </c>
      <c r="B447" s="33" t="s">
        <v>778</v>
      </c>
      <c r="C447" s="96">
        <v>2.4</v>
      </c>
      <c r="D447" s="50" t="s">
        <v>44</v>
      </c>
      <c r="E447" s="35">
        <v>2002</v>
      </c>
      <c r="F447" s="37">
        <v>31670</v>
      </c>
      <c r="G447" s="33" t="s">
        <v>135</v>
      </c>
    </row>
    <row r="448" spans="1:7" s="244" customFormat="1" x14ac:dyDescent="0.25">
      <c r="A448" s="33" t="s">
        <v>42</v>
      </c>
      <c r="B448" s="33" t="s">
        <v>778</v>
      </c>
      <c r="C448" s="96">
        <v>3</v>
      </c>
      <c r="D448" s="50" t="s">
        <v>125</v>
      </c>
      <c r="E448" s="35">
        <v>2002</v>
      </c>
      <c r="F448" s="37">
        <v>32078</v>
      </c>
      <c r="G448" s="33" t="s">
        <v>135</v>
      </c>
    </row>
    <row r="449" spans="1:8" s="244" customFormat="1" x14ac:dyDescent="0.25">
      <c r="A449" s="33" t="s">
        <v>42</v>
      </c>
      <c r="B449" s="33" t="s">
        <v>778</v>
      </c>
      <c r="C449" s="96">
        <v>3</v>
      </c>
      <c r="D449" s="50" t="s">
        <v>44</v>
      </c>
      <c r="E449" s="35">
        <v>2002</v>
      </c>
      <c r="F449" s="37">
        <v>36120</v>
      </c>
      <c r="G449" s="33" t="s">
        <v>135</v>
      </c>
    </row>
    <row r="450" spans="1:8" s="244" customFormat="1" x14ac:dyDescent="0.25">
      <c r="A450" s="33" t="s">
        <v>42</v>
      </c>
      <c r="B450" s="61" t="s">
        <v>188</v>
      </c>
      <c r="C450" s="96">
        <v>2.4</v>
      </c>
      <c r="D450" s="50" t="s">
        <v>120</v>
      </c>
      <c r="E450" s="35">
        <v>2002</v>
      </c>
      <c r="F450" s="105">
        <v>23198</v>
      </c>
      <c r="G450" s="33" t="s">
        <v>189</v>
      </c>
    </row>
    <row r="451" spans="1:8" s="304" customFormat="1" x14ac:dyDescent="0.25">
      <c r="A451" s="33" t="s">
        <v>42</v>
      </c>
      <c r="B451" s="61" t="s">
        <v>188</v>
      </c>
      <c r="C451" s="96" t="s">
        <v>950</v>
      </c>
      <c r="D451" s="50" t="s">
        <v>120</v>
      </c>
      <c r="E451" s="35">
        <v>2002</v>
      </c>
      <c r="F451" s="105">
        <v>23340</v>
      </c>
      <c r="G451" s="33" t="s">
        <v>189</v>
      </c>
    </row>
    <row r="452" spans="1:8" s="304" customFormat="1" x14ac:dyDescent="0.25">
      <c r="A452" s="33" t="s">
        <v>42</v>
      </c>
      <c r="B452" s="61" t="s">
        <v>188</v>
      </c>
      <c r="C452" s="96" t="s">
        <v>950</v>
      </c>
      <c r="D452" s="50" t="s">
        <v>44</v>
      </c>
      <c r="E452" s="35">
        <v>2002</v>
      </c>
      <c r="F452" s="105">
        <v>25377</v>
      </c>
      <c r="G452" s="33" t="s">
        <v>189</v>
      </c>
    </row>
    <row r="453" spans="1:8" s="304" customFormat="1" x14ac:dyDescent="0.25">
      <c r="A453" s="33" t="s">
        <v>42</v>
      </c>
      <c r="B453" s="33" t="s">
        <v>780</v>
      </c>
      <c r="C453" s="96">
        <v>2.4</v>
      </c>
      <c r="D453" s="50" t="s">
        <v>125</v>
      </c>
      <c r="E453" s="35">
        <v>2002</v>
      </c>
      <c r="F453" s="37">
        <v>24787</v>
      </c>
      <c r="G453" s="33" t="s">
        <v>141</v>
      </c>
    </row>
    <row r="454" spans="1:8" s="304" customFormat="1" x14ac:dyDescent="0.25">
      <c r="A454" s="33" t="s">
        <v>42</v>
      </c>
      <c r="B454" s="33" t="s">
        <v>780</v>
      </c>
      <c r="C454" s="96">
        <v>2.4</v>
      </c>
      <c r="D454" s="50" t="s">
        <v>44</v>
      </c>
      <c r="E454" s="35">
        <v>2002</v>
      </c>
      <c r="F454" s="37">
        <v>26550</v>
      </c>
      <c r="G454" s="33" t="s">
        <v>141</v>
      </c>
    </row>
    <row r="455" spans="1:8" s="304" customFormat="1" x14ac:dyDescent="0.25">
      <c r="A455" s="33" t="s">
        <v>42</v>
      </c>
      <c r="B455" s="33" t="s">
        <v>780</v>
      </c>
      <c r="C455" s="96" t="s">
        <v>361</v>
      </c>
      <c r="D455" s="50" t="s">
        <v>125</v>
      </c>
      <c r="E455" s="35">
        <v>2002</v>
      </c>
      <c r="F455" s="37">
        <v>21659</v>
      </c>
      <c r="G455" s="33" t="s">
        <v>141</v>
      </c>
    </row>
    <row r="456" spans="1:8" s="304" customFormat="1" x14ac:dyDescent="0.25">
      <c r="A456" s="33" t="s">
        <v>42</v>
      </c>
      <c r="B456" s="33" t="s">
        <v>1048</v>
      </c>
      <c r="C456" s="89">
        <v>1.5</v>
      </c>
      <c r="D456" s="50" t="s">
        <v>125</v>
      </c>
      <c r="E456" s="35">
        <v>2002</v>
      </c>
      <c r="F456" s="37">
        <v>15771</v>
      </c>
      <c r="G456" s="33" t="s">
        <v>141</v>
      </c>
      <c r="H456" s="303"/>
    </row>
    <row r="457" spans="1:8" s="304" customFormat="1" x14ac:dyDescent="0.25">
      <c r="A457" s="33" t="s">
        <v>42</v>
      </c>
      <c r="B457" s="33" t="s">
        <v>1048</v>
      </c>
      <c r="C457" s="89">
        <v>1.5</v>
      </c>
      <c r="D457" s="50" t="s">
        <v>44</v>
      </c>
      <c r="E457" s="35">
        <v>2002</v>
      </c>
      <c r="F457" s="37">
        <v>16326</v>
      </c>
      <c r="G457" s="33" t="s">
        <v>141</v>
      </c>
    </row>
    <row r="458" spans="1:8" s="304" customFormat="1" x14ac:dyDescent="0.25">
      <c r="A458" s="33" t="s">
        <v>42</v>
      </c>
      <c r="B458" s="33" t="s">
        <v>1048</v>
      </c>
      <c r="C458" s="96">
        <v>1.8</v>
      </c>
      <c r="D458" s="50" t="s">
        <v>125</v>
      </c>
      <c r="E458" s="35">
        <v>2002</v>
      </c>
      <c r="F458" s="37">
        <v>25744</v>
      </c>
      <c r="G458" s="33" t="s">
        <v>141</v>
      </c>
    </row>
    <row r="459" spans="1:8" s="304" customFormat="1" x14ac:dyDescent="0.25">
      <c r="A459" s="33" t="s">
        <v>42</v>
      </c>
      <c r="B459" s="33" t="s">
        <v>1048</v>
      </c>
      <c r="C459" s="96">
        <v>1.8</v>
      </c>
      <c r="D459" s="50" t="s">
        <v>44</v>
      </c>
      <c r="E459" s="35">
        <v>2002</v>
      </c>
      <c r="F459" s="37">
        <v>28409</v>
      </c>
      <c r="G459" s="33" t="s">
        <v>141</v>
      </c>
      <c r="H459" s="303"/>
    </row>
    <row r="460" spans="1:8" s="304" customFormat="1" x14ac:dyDescent="0.25">
      <c r="A460" s="33" t="s">
        <v>42</v>
      </c>
      <c r="B460" s="33" t="s">
        <v>1048</v>
      </c>
      <c r="C460" s="89" t="s">
        <v>1201</v>
      </c>
      <c r="D460" s="50" t="s">
        <v>125</v>
      </c>
      <c r="E460" s="35">
        <v>2002</v>
      </c>
      <c r="F460" s="37">
        <v>13105</v>
      </c>
      <c r="G460" s="33" t="s">
        <v>141</v>
      </c>
      <c r="H460" s="303"/>
    </row>
    <row r="461" spans="1:8" s="244" customFormat="1" x14ac:dyDescent="0.25">
      <c r="A461" s="33" t="s">
        <v>42</v>
      </c>
      <c r="B461" s="33" t="s">
        <v>1048</v>
      </c>
      <c r="C461" s="89" t="s">
        <v>1201</v>
      </c>
      <c r="D461" s="50" t="s">
        <v>44</v>
      </c>
      <c r="E461" s="35">
        <v>2002</v>
      </c>
      <c r="F461" s="37">
        <v>19125</v>
      </c>
      <c r="G461" s="33" t="s">
        <v>141</v>
      </c>
    </row>
    <row r="462" spans="1:8" s="244" customFormat="1" x14ac:dyDescent="0.25">
      <c r="A462" s="33" t="s">
        <v>42</v>
      </c>
      <c r="B462" s="33" t="s">
        <v>1049</v>
      </c>
      <c r="C462" s="96">
        <v>3.3</v>
      </c>
      <c r="D462" s="50" t="s">
        <v>44</v>
      </c>
      <c r="E462" s="35">
        <v>2002</v>
      </c>
      <c r="F462" s="37">
        <v>35373</v>
      </c>
      <c r="G462" s="33" t="s">
        <v>141</v>
      </c>
    </row>
    <row r="463" spans="1:8" s="244" customFormat="1" x14ac:dyDescent="0.25">
      <c r="A463" s="33" t="s">
        <v>42</v>
      </c>
      <c r="B463" s="33" t="s">
        <v>1050</v>
      </c>
      <c r="C463" s="96">
        <v>2.4</v>
      </c>
      <c r="D463" s="50" t="s">
        <v>125</v>
      </c>
      <c r="E463" s="35">
        <v>2002</v>
      </c>
      <c r="F463" s="37">
        <v>31329</v>
      </c>
      <c r="G463" s="33" t="s">
        <v>141</v>
      </c>
    </row>
    <row r="464" spans="1:8" s="244" customFormat="1" x14ac:dyDescent="0.25">
      <c r="A464" s="33" t="s">
        <v>42</v>
      </c>
      <c r="B464" s="33" t="s">
        <v>1050</v>
      </c>
      <c r="C464" s="96">
        <v>2.4</v>
      </c>
      <c r="D464" s="50" t="s">
        <v>44</v>
      </c>
      <c r="E464" s="35">
        <v>2002</v>
      </c>
      <c r="F464" s="37">
        <v>36890</v>
      </c>
      <c r="G464" s="33" t="s">
        <v>141</v>
      </c>
    </row>
    <row r="465" spans="1:7" x14ac:dyDescent="0.25">
      <c r="A465" s="33" t="s">
        <v>42</v>
      </c>
      <c r="B465" s="33" t="s">
        <v>1050</v>
      </c>
      <c r="C465" s="96">
        <v>3</v>
      </c>
      <c r="D465" s="50" t="s">
        <v>125</v>
      </c>
      <c r="E465" s="35">
        <v>2002</v>
      </c>
      <c r="F465" s="37">
        <v>32987</v>
      </c>
      <c r="G465" s="33" t="s">
        <v>141</v>
      </c>
    </row>
    <row r="466" spans="1:7" x14ac:dyDescent="0.25">
      <c r="A466" s="33" t="s">
        <v>42</v>
      </c>
      <c r="B466" s="33" t="s">
        <v>1050</v>
      </c>
      <c r="C466" s="96">
        <v>3</v>
      </c>
      <c r="D466" s="50" t="s">
        <v>44</v>
      </c>
      <c r="E466" s="35">
        <v>2002</v>
      </c>
      <c r="F466" s="37">
        <v>45250</v>
      </c>
      <c r="G466" s="33" t="s">
        <v>141</v>
      </c>
    </row>
    <row r="467" spans="1:7" s="244" customFormat="1" x14ac:dyDescent="0.25">
      <c r="A467" s="33" t="s">
        <v>42</v>
      </c>
      <c r="B467" s="33" t="s">
        <v>1053</v>
      </c>
      <c r="C467" s="96" t="s">
        <v>1054</v>
      </c>
      <c r="D467" s="50" t="s">
        <v>120</v>
      </c>
      <c r="E467" s="35">
        <v>2002</v>
      </c>
      <c r="F467" s="37">
        <v>19320</v>
      </c>
      <c r="G467" s="33" t="s">
        <v>189</v>
      </c>
    </row>
    <row r="468" spans="1:7" s="244" customFormat="1" x14ac:dyDescent="0.25">
      <c r="A468" s="33" t="s">
        <v>42</v>
      </c>
      <c r="B468" s="33" t="s">
        <v>1053</v>
      </c>
      <c r="C468" s="96" t="s">
        <v>1054</v>
      </c>
      <c r="D468" s="50" t="s">
        <v>44</v>
      </c>
      <c r="E468" s="35">
        <v>2002</v>
      </c>
      <c r="F468" s="37">
        <v>22654</v>
      </c>
      <c r="G468" s="33" t="s">
        <v>189</v>
      </c>
    </row>
    <row r="469" spans="1:7" s="244" customFormat="1" x14ac:dyDescent="0.25">
      <c r="A469" s="33" t="s">
        <v>42</v>
      </c>
      <c r="B469" s="33" t="s">
        <v>157</v>
      </c>
      <c r="C469" s="96">
        <v>2</v>
      </c>
      <c r="D469" s="50" t="s">
        <v>120</v>
      </c>
      <c r="E469" s="35">
        <v>2002</v>
      </c>
      <c r="F469" s="37">
        <v>27099</v>
      </c>
      <c r="G469" s="33" t="s">
        <v>141</v>
      </c>
    </row>
    <row r="470" spans="1:7" s="244" customFormat="1" x14ac:dyDescent="0.25">
      <c r="A470" s="33" t="s">
        <v>42</v>
      </c>
      <c r="B470" s="33" t="s">
        <v>157</v>
      </c>
      <c r="C470" s="96">
        <v>2</v>
      </c>
      <c r="D470" s="50" t="s">
        <v>44</v>
      </c>
      <c r="E470" s="35">
        <v>2002</v>
      </c>
      <c r="F470" s="37">
        <v>27321</v>
      </c>
      <c r="G470" s="33" t="s">
        <v>141</v>
      </c>
    </row>
    <row r="471" spans="1:7" s="244" customFormat="1" x14ac:dyDescent="0.25">
      <c r="A471" s="33" t="s">
        <v>42</v>
      </c>
      <c r="B471" s="33" t="s">
        <v>157</v>
      </c>
      <c r="C471" s="96">
        <v>2.5</v>
      </c>
      <c r="D471" s="50" t="s">
        <v>120</v>
      </c>
      <c r="E471" s="35">
        <v>2002</v>
      </c>
      <c r="F471" s="37">
        <v>36600</v>
      </c>
      <c r="G471" s="33" t="s">
        <v>141</v>
      </c>
    </row>
    <row r="472" spans="1:7" s="244" customFormat="1" x14ac:dyDescent="0.25">
      <c r="A472" s="33" t="s">
        <v>42</v>
      </c>
      <c r="B472" s="33" t="s">
        <v>157</v>
      </c>
      <c r="C472" s="96">
        <v>2.5</v>
      </c>
      <c r="D472" s="50" t="s">
        <v>44</v>
      </c>
      <c r="E472" s="35">
        <v>2002</v>
      </c>
      <c r="F472" s="37">
        <v>37316</v>
      </c>
      <c r="G472" s="33" t="s">
        <v>141</v>
      </c>
    </row>
    <row r="473" spans="1:7" s="244" customFormat="1" x14ac:dyDescent="0.25">
      <c r="A473" s="33" t="s">
        <v>42</v>
      </c>
      <c r="B473" s="33" t="s">
        <v>1202</v>
      </c>
      <c r="C473" s="96">
        <v>2</v>
      </c>
      <c r="D473" s="50" t="s">
        <v>120</v>
      </c>
      <c r="E473" s="35">
        <v>2002</v>
      </c>
      <c r="F473" s="37">
        <v>30264</v>
      </c>
      <c r="G473" s="33" t="s">
        <v>147</v>
      </c>
    </row>
    <row r="474" spans="1:7" s="244" customFormat="1" x14ac:dyDescent="0.25">
      <c r="A474" s="33" t="s">
        <v>42</v>
      </c>
      <c r="B474" s="33" t="s">
        <v>1202</v>
      </c>
      <c r="C474" s="96">
        <v>2</v>
      </c>
      <c r="D474" s="50" t="s">
        <v>44</v>
      </c>
      <c r="E474" s="35">
        <v>2002</v>
      </c>
      <c r="F474" s="37">
        <v>30653</v>
      </c>
      <c r="G474" s="33" t="s">
        <v>147</v>
      </c>
    </row>
    <row r="475" spans="1:7" s="244" customFormat="1" x14ac:dyDescent="0.25">
      <c r="A475" s="33" t="s">
        <v>42</v>
      </c>
      <c r="B475" s="33" t="s">
        <v>1202</v>
      </c>
      <c r="C475" s="96">
        <v>2.5</v>
      </c>
      <c r="D475" s="50" t="s">
        <v>120</v>
      </c>
      <c r="E475" s="35">
        <v>2002</v>
      </c>
      <c r="F475" s="37">
        <v>27543</v>
      </c>
      <c r="G475" s="33" t="s">
        <v>147</v>
      </c>
    </row>
    <row r="476" spans="1:7" s="244" customFormat="1" x14ac:dyDescent="0.25">
      <c r="A476" s="33" t="s">
        <v>42</v>
      </c>
      <c r="B476" s="33" t="s">
        <v>1202</v>
      </c>
      <c r="C476" s="96">
        <v>2.5</v>
      </c>
      <c r="D476" s="50" t="s">
        <v>44</v>
      </c>
      <c r="E476" s="35">
        <v>2002</v>
      </c>
      <c r="F476" s="37">
        <v>34984</v>
      </c>
      <c r="G476" s="33" t="s">
        <v>147</v>
      </c>
    </row>
    <row r="477" spans="1:7" s="244" customFormat="1" x14ac:dyDescent="0.25">
      <c r="A477" s="33" t="s">
        <v>42</v>
      </c>
      <c r="B477" s="33" t="s">
        <v>854</v>
      </c>
      <c r="C477" s="96">
        <v>2</v>
      </c>
      <c r="D477" s="50" t="s">
        <v>125</v>
      </c>
      <c r="E477" s="35">
        <v>2002</v>
      </c>
      <c r="F477" s="37">
        <v>25255</v>
      </c>
      <c r="G477" s="33" t="s">
        <v>141</v>
      </c>
    </row>
    <row r="478" spans="1:7" s="244" customFormat="1" x14ac:dyDescent="0.25">
      <c r="A478" s="33" t="s">
        <v>42</v>
      </c>
      <c r="B478" s="33" t="s">
        <v>854</v>
      </c>
      <c r="C478" s="96">
        <v>2</v>
      </c>
      <c r="D478" s="50" t="s">
        <v>44</v>
      </c>
      <c r="E478" s="35">
        <v>2002</v>
      </c>
      <c r="F478" s="37">
        <v>26345</v>
      </c>
      <c r="G478" s="33" t="s">
        <v>141</v>
      </c>
    </row>
    <row r="479" spans="1:7" x14ac:dyDescent="0.25">
      <c r="A479" s="33" t="s">
        <v>42</v>
      </c>
      <c r="B479" s="33" t="s">
        <v>952</v>
      </c>
      <c r="C479" s="96" t="s">
        <v>953</v>
      </c>
      <c r="D479" s="50" t="s">
        <v>125</v>
      </c>
      <c r="E479" s="35">
        <v>2002</v>
      </c>
      <c r="F479" s="37">
        <v>14620</v>
      </c>
      <c r="G479" s="33" t="s">
        <v>141</v>
      </c>
    </row>
    <row r="480" spans="1:7" x14ac:dyDescent="0.25">
      <c r="A480" s="33" t="s">
        <v>42</v>
      </c>
      <c r="B480" s="33" t="s">
        <v>952</v>
      </c>
      <c r="C480" s="96" t="s">
        <v>954</v>
      </c>
      <c r="D480" s="50" t="s">
        <v>125</v>
      </c>
      <c r="E480" s="35">
        <v>2002</v>
      </c>
      <c r="F480" s="37">
        <v>16543</v>
      </c>
      <c r="G480" s="33" t="s">
        <v>141</v>
      </c>
    </row>
    <row r="481" spans="1:7" x14ac:dyDescent="0.25">
      <c r="A481" s="33" t="s">
        <v>42</v>
      </c>
      <c r="B481" s="33" t="s">
        <v>952</v>
      </c>
      <c r="C481" s="96" t="s">
        <v>954</v>
      </c>
      <c r="D481" s="50" t="s">
        <v>44</v>
      </c>
      <c r="E481" s="35">
        <v>2002</v>
      </c>
      <c r="F481" s="37">
        <v>16543</v>
      </c>
      <c r="G481" s="33" t="s">
        <v>141</v>
      </c>
    </row>
    <row r="482" spans="1:7" x14ac:dyDescent="0.25">
      <c r="A482" s="33" t="s">
        <v>42</v>
      </c>
      <c r="B482" s="33" t="s">
        <v>952</v>
      </c>
      <c r="C482" s="96" t="s">
        <v>955</v>
      </c>
      <c r="D482" s="50" t="s">
        <v>125</v>
      </c>
      <c r="E482" s="35">
        <v>2002</v>
      </c>
      <c r="F482" s="37">
        <v>17592</v>
      </c>
      <c r="G482" s="33" t="s">
        <v>141</v>
      </c>
    </row>
    <row r="483" spans="1:7" x14ac:dyDescent="0.25">
      <c r="A483" s="33" t="s">
        <v>42</v>
      </c>
      <c r="B483" s="33" t="s">
        <v>1131</v>
      </c>
      <c r="C483" s="96">
        <v>1.5</v>
      </c>
      <c r="D483" s="50" t="s">
        <v>125</v>
      </c>
      <c r="E483" s="35">
        <v>2002</v>
      </c>
      <c r="F483" s="37">
        <v>17345</v>
      </c>
      <c r="G483" s="33" t="s">
        <v>141</v>
      </c>
    </row>
    <row r="484" spans="1:7" x14ac:dyDescent="0.25">
      <c r="A484" s="33" t="s">
        <v>42</v>
      </c>
      <c r="B484" s="33" t="s">
        <v>1131</v>
      </c>
      <c r="C484" s="96">
        <v>1.5</v>
      </c>
      <c r="D484" s="50" t="s">
        <v>44</v>
      </c>
      <c r="E484" s="35">
        <v>2002</v>
      </c>
      <c r="F484" s="37">
        <v>23989</v>
      </c>
      <c r="G484" s="33" t="s">
        <v>141</v>
      </c>
    </row>
    <row r="485" spans="1:7" x14ac:dyDescent="0.25">
      <c r="A485" s="33" t="s">
        <v>42</v>
      </c>
      <c r="B485" s="33" t="s">
        <v>1131</v>
      </c>
      <c r="C485" s="96">
        <v>1.8</v>
      </c>
      <c r="D485" s="50" t="s">
        <v>125</v>
      </c>
      <c r="E485" s="35">
        <v>2002</v>
      </c>
      <c r="F485" s="37">
        <v>20654</v>
      </c>
      <c r="G485" s="33" t="s">
        <v>141</v>
      </c>
    </row>
    <row r="486" spans="1:7" x14ac:dyDescent="0.25">
      <c r="A486" s="33" t="s">
        <v>42</v>
      </c>
      <c r="B486" s="33" t="s">
        <v>1131</v>
      </c>
      <c r="C486" s="96">
        <v>1.8</v>
      </c>
      <c r="D486" s="50" t="s">
        <v>44</v>
      </c>
      <c r="E486" s="35">
        <v>2002</v>
      </c>
      <c r="F486" s="37">
        <v>26453</v>
      </c>
      <c r="G486" s="33" t="s">
        <v>141</v>
      </c>
    </row>
    <row r="487" spans="1:7" x14ac:dyDescent="0.25">
      <c r="A487" s="33" t="s">
        <v>42</v>
      </c>
      <c r="B487" s="33" t="s">
        <v>1132</v>
      </c>
      <c r="C487" s="96">
        <v>1.5</v>
      </c>
      <c r="D487" s="50" t="s">
        <v>125</v>
      </c>
      <c r="E487" s="35">
        <v>2002</v>
      </c>
      <c r="F487" s="37">
        <v>16324</v>
      </c>
      <c r="G487" s="33" t="s">
        <v>186</v>
      </c>
    </row>
    <row r="488" spans="1:7" s="244" customFormat="1" x14ac:dyDescent="0.25">
      <c r="A488" s="33" t="s">
        <v>42</v>
      </c>
      <c r="B488" s="33" t="s">
        <v>1132</v>
      </c>
      <c r="C488" s="96">
        <v>1.5</v>
      </c>
      <c r="D488" s="50" t="s">
        <v>44</v>
      </c>
      <c r="E488" s="35">
        <v>2002</v>
      </c>
      <c r="F488" s="37">
        <v>16324</v>
      </c>
      <c r="G488" s="33" t="s">
        <v>186</v>
      </c>
    </row>
    <row r="489" spans="1:7" s="244" customFormat="1" x14ac:dyDescent="0.25">
      <c r="A489" s="33" t="s">
        <v>42</v>
      </c>
      <c r="B489" s="33" t="s">
        <v>781</v>
      </c>
      <c r="C489" s="96">
        <v>1.5</v>
      </c>
      <c r="D489" s="50" t="s">
        <v>125</v>
      </c>
      <c r="E489" s="35">
        <v>2002</v>
      </c>
      <c r="F489" s="37">
        <v>21321</v>
      </c>
      <c r="G489" s="33" t="s">
        <v>141</v>
      </c>
    </row>
    <row r="490" spans="1:7" s="244" customFormat="1" x14ac:dyDescent="0.25">
      <c r="A490" s="33" t="s">
        <v>42</v>
      </c>
      <c r="B490" s="33" t="s">
        <v>781</v>
      </c>
      <c r="C490" s="96">
        <v>1.5</v>
      </c>
      <c r="D490" s="50" t="s">
        <v>44</v>
      </c>
      <c r="E490" s="35">
        <v>2002</v>
      </c>
      <c r="F490" s="37">
        <v>22998</v>
      </c>
      <c r="G490" s="33" t="s">
        <v>141</v>
      </c>
    </row>
    <row r="491" spans="1:7" s="244" customFormat="1" x14ac:dyDescent="0.25">
      <c r="A491" s="33" t="s">
        <v>42</v>
      </c>
      <c r="B491" s="33" t="s">
        <v>1203</v>
      </c>
      <c r="C491" s="96">
        <v>1.4</v>
      </c>
      <c r="D491" s="50" t="s">
        <v>125</v>
      </c>
      <c r="E491" s="35">
        <v>2002</v>
      </c>
      <c r="F491" s="37">
        <v>13549</v>
      </c>
      <c r="G491" s="33" t="s">
        <v>141</v>
      </c>
    </row>
    <row r="492" spans="1:7" s="244" customFormat="1" x14ac:dyDescent="0.25">
      <c r="A492" s="33" t="s">
        <v>42</v>
      </c>
      <c r="B492" s="33" t="s">
        <v>1203</v>
      </c>
      <c r="C492" s="96">
        <v>1.5</v>
      </c>
      <c r="D492" s="50" t="s">
        <v>125</v>
      </c>
      <c r="E492" s="35">
        <v>2002</v>
      </c>
      <c r="F492" s="37">
        <v>16504</v>
      </c>
      <c r="G492" s="33" t="s">
        <v>141</v>
      </c>
    </row>
    <row r="493" spans="1:7" s="244" customFormat="1" x14ac:dyDescent="0.25">
      <c r="A493" s="33" t="s">
        <v>42</v>
      </c>
      <c r="B493" s="33" t="s">
        <v>1203</v>
      </c>
      <c r="C493" s="96">
        <v>1.5</v>
      </c>
      <c r="D493" s="50" t="s">
        <v>44</v>
      </c>
      <c r="E493" s="35">
        <v>2002</v>
      </c>
      <c r="F493" s="37">
        <v>17714</v>
      </c>
      <c r="G493" s="33" t="s">
        <v>141</v>
      </c>
    </row>
    <row r="494" spans="1:7" s="244" customFormat="1" x14ac:dyDescent="0.25">
      <c r="A494" s="33" t="s">
        <v>42</v>
      </c>
      <c r="B494" s="33" t="s">
        <v>1206</v>
      </c>
      <c r="C494" s="96" t="s">
        <v>1207</v>
      </c>
      <c r="D494" s="50" t="s">
        <v>120</v>
      </c>
      <c r="E494" s="35">
        <v>2002</v>
      </c>
      <c r="F494" s="37">
        <v>16659</v>
      </c>
      <c r="G494" s="33" t="s">
        <v>160</v>
      </c>
    </row>
    <row r="495" spans="1:7" s="244" customFormat="1" x14ac:dyDescent="0.25">
      <c r="A495" s="33" t="s">
        <v>42</v>
      </c>
      <c r="B495" s="33" t="s">
        <v>1206</v>
      </c>
      <c r="C495" s="96" t="s">
        <v>1207</v>
      </c>
      <c r="D495" s="50" t="s">
        <v>44</v>
      </c>
      <c r="E495" s="35">
        <v>2002</v>
      </c>
      <c r="F495" s="37">
        <v>18836</v>
      </c>
      <c r="G495" s="33" t="s">
        <v>160</v>
      </c>
    </row>
    <row r="496" spans="1:7" s="244" customFormat="1" x14ac:dyDescent="0.25">
      <c r="A496" s="33" t="s">
        <v>42</v>
      </c>
      <c r="B496" s="33" t="s">
        <v>1204</v>
      </c>
      <c r="C496" s="96" t="s">
        <v>1205</v>
      </c>
      <c r="D496" s="50" t="s">
        <v>120</v>
      </c>
      <c r="E496" s="35">
        <v>2002</v>
      </c>
      <c r="F496" s="37">
        <v>14504</v>
      </c>
      <c r="G496" s="33" t="s">
        <v>160</v>
      </c>
    </row>
    <row r="497" spans="1:7" s="244" customFormat="1" x14ac:dyDescent="0.25">
      <c r="A497" s="33" t="s">
        <v>42</v>
      </c>
      <c r="B497" s="33" t="s">
        <v>956</v>
      </c>
      <c r="C497" s="96">
        <v>1.3</v>
      </c>
      <c r="D497" s="50" t="s">
        <v>125</v>
      </c>
      <c r="E497" s="35">
        <v>2002</v>
      </c>
      <c r="F497" s="37">
        <v>12386</v>
      </c>
      <c r="G497" s="33" t="s">
        <v>141</v>
      </c>
    </row>
    <row r="498" spans="1:7" x14ac:dyDescent="0.25">
      <c r="A498" s="33" t="s">
        <v>42</v>
      </c>
      <c r="B498" s="33" t="s">
        <v>956</v>
      </c>
      <c r="C498" s="96">
        <v>1.5</v>
      </c>
      <c r="D498" s="50" t="s">
        <v>125</v>
      </c>
      <c r="E498" s="35">
        <v>2002</v>
      </c>
      <c r="F498" s="37">
        <v>15527</v>
      </c>
      <c r="G498" s="33" t="s">
        <v>141</v>
      </c>
    </row>
    <row r="499" spans="1:7" s="232" customFormat="1" x14ac:dyDescent="0.25">
      <c r="A499" s="33" t="s">
        <v>42</v>
      </c>
      <c r="B499" s="33" t="s">
        <v>617</v>
      </c>
      <c r="C499" s="89" t="s">
        <v>3929</v>
      </c>
      <c r="D499" s="50" t="s">
        <v>44</v>
      </c>
      <c r="E499" s="35">
        <v>2002</v>
      </c>
      <c r="F499" s="45">
        <v>26175</v>
      </c>
      <c r="G499" s="33" t="s">
        <v>147</v>
      </c>
    </row>
    <row r="500" spans="1:7" s="232" customFormat="1" x14ac:dyDescent="0.25">
      <c r="A500" s="33" t="s">
        <v>42</v>
      </c>
      <c r="B500" s="33" t="s">
        <v>618</v>
      </c>
      <c r="C500" s="89" t="s">
        <v>4191</v>
      </c>
      <c r="D500" s="50" t="s">
        <v>44</v>
      </c>
      <c r="E500" s="35">
        <v>2002</v>
      </c>
      <c r="F500" s="45">
        <v>27450</v>
      </c>
      <c r="G500" s="33" t="s">
        <v>147</v>
      </c>
    </row>
    <row r="501" spans="1:7" s="232" customFormat="1" x14ac:dyDescent="0.25">
      <c r="A501" s="77" t="s">
        <v>42</v>
      </c>
      <c r="B501" s="80" t="s">
        <v>3068</v>
      </c>
      <c r="C501" s="83">
        <v>1.5</v>
      </c>
      <c r="D501" s="120" t="s">
        <v>125</v>
      </c>
      <c r="E501" s="78">
        <v>2002</v>
      </c>
      <c r="F501" s="163">
        <v>12414</v>
      </c>
      <c r="G501" s="77" t="s">
        <v>3067</v>
      </c>
    </row>
    <row r="502" spans="1:7" s="232" customFormat="1" x14ac:dyDescent="0.25">
      <c r="A502" s="77" t="s">
        <v>42</v>
      </c>
      <c r="B502" s="80" t="s">
        <v>3068</v>
      </c>
      <c r="C502" s="83" t="s">
        <v>134</v>
      </c>
      <c r="D502" s="211" t="s">
        <v>44</v>
      </c>
      <c r="E502" s="78">
        <v>2002</v>
      </c>
      <c r="F502" s="163">
        <v>14627</v>
      </c>
      <c r="G502" s="77" t="s">
        <v>3067</v>
      </c>
    </row>
    <row r="503" spans="1:7" s="232" customFormat="1" x14ac:dyDescent="0.25">
      <c r="A503" s="77" t="s">
        <v>42</v>
      </c>
      <c r="B503" s="80" t="s">
        <v>3068</v>
      </c>
      <c r="C503" s="83" t="s">
        <v>238</v>
      </c>
      <c r="D503" s="211" t="s">
        <v>125</v>
      </c>
      <c r="E503" s="78">
        <v>2002</v>
      </c>
      <c r="F503" s="163">
        <v>16131</v>
      </c>
      <c r="G503" s="77" t="s">
        <v>3067</v>
      </c>
    </row>
    <row r="504" spans="1:7" s="232" customFormat="1" x14ac:dyDescent="0.25">
      <c r="A504" s="77" t="s">
        <v>42</v>
      </c>
      <c r="B504" s="80" t="s">
        <v>3068</v>
      </c>
      <c r="C504" s="83" t="s">
        <v>293</v>
      </c>
      <c r="D504" s="211" t="s">
        <v>44</v>
      </c>
      <c r="E504" s="78">
        <v>2002</v>
      </c>
      <c r="F504" s="163">
        <v>17231</v>
      </c>
      <c r="G504" s="77" t="s">
        <v>3067</v>
      </c>
    </row>
    <row r="505" spans="1:7" s="232" customFormat="1" x14ac:dyDescent="0.25">
      <c r="A505" s="77" t="s">
        <v>42</v>
      </c>
      <c r="B505" s="77" t="s">
        <v>782</v>
      </c>
      <c r="C505" s="84" t="s">
        <v>293</v>
      </c>
      <c r="D505" s="120" t="s">
        <v>110</v>
      </c>
      <c r="E505" s="78">
        <v>2002</v>
      </c>
      <c r="F505" s="163">
        <v>17350</v>
      </c>
      <c r="G505" s="77" t="s">
        <v>141</v>
      </c>
    </row>
    <row r="506" spans="1:7" s="232" customFormat="1" x14ac:dyDescent="0.25">
      <c r="A506" s="77" t="s">
        <v>42</v>
      </c>
      <c r="B506" s="77" t="s">
        <v>782</v>
      </c>
      <c r="C506" s="84" t="s">
        <v>331</v>
      </c>
      <c r="D506" s="120" t="s">
        <v>110</v>
      </c>
      <c r="E506" s="78">
        <v>2002</v>
      </c>
      <c r="F506" s="163">
        <v>17760</v>
      </c>
      <c r="G506" s="77" t="s">
        <v>141</v>
      </c>
    </row>
    <row r="507" spans="1:7" s="232" customFormat="1" x14ac:dyDescent="0.25">
      <c r="A507" s="33" t="s">
        <v>42</v>
      </c>
      <c r="B507" s="33" t="s">
        <v>1122</v>
      </c>
      <c r="C507" s="71" t="s">
        <v>331</v>
      </c>
      <c r="D507" s="50" t="s">
        <v>110</v>
      </c>
      <c r="E507" s="35">
        <v>2002</v>
      </c>
      <c r="F507" s="45">
        <v>20175</v>
      </c>
      <c r="G507" s="33" t="s">
        <v>147</v>
      </c>
    </row>
    <row r="508" spans="1:7" s="232" customFormat="1" x14ac:dyDescent="0.25">
      <c r="A508" s="33" t="s">
        <v>42</v>
      </c>
      <c r="B508" s="33" t="s">
        <v>362</v>
      </c>
      <c r="C508" s="89">
        <v>4</v>
      </c>
      <c r="D508" s="50" t="s">
        <v>43</v>
      </c>
      <c r="E508" s="35">
        <v>2002</v>
      </c>
      <c r="F508" s="45">
        <v>60186.666666666701</v>
      </c>
      <c r="G508" s="33" t="s">
        <v>363</v>
      </c>
    </row>
    <row r="509" spans="1:7" s="232" customFormat="1" x14ac:dyDescent="0.25">
      <c r="A509" s="33" t="s">
        <v>42</v>
      </c>
      <c r="B509" s="33" t="s">
        <v>362</v>
      </c>
      <c r="C509" s="89">
        <v>4</v>
      </c>
      <c r="D509" s="50" t="s">
        <v>43</v>
      </c>
      <c r="E509" s="35">
        <v>2002</v>
      </c>
      <c r="F509" s="45">
        <v>59173.333333333299</v>
      </c>
      <c r="G509" s="33" t="s">
        <v>364</v>
      </c>
    </row>
    <row r="510" spans="1:7" s="232" customFormat="1" x14ac:dyDescent="0.25">
      <c r="A510" s="33" t="s">
        <v>42</v>
      </c>
      <c r="B510" s="33" t="s">
        <v>362</v>
      </c>
      <c r="C510" s="89">
        <v>4.2</v>
      </c>
      <c r="D510" s="50" t="s">
        <v>43</v>
      </c>
      <c r="E510" s="35">
        <v>2002</v>
      </c>
      <c r="F510" s="45">
        <v>71330</v>
      </c>
      <c r="G510" s="33" t="s">
        <v>363</v>
      </c>
    </row>
    <row r="511" spans="1:7" s="232" customFormat="1" x14ac:dyDescent="0.25">
      <c r="A511" s="33" t="s">
        <v>42</v>
      </c>
      <c r="B511" s="33" t="s">
        <v>362</v>
      </c>
      <c r="C511" s="89">
        <v>4.2</v>
      </c>
      <c r="D511" s="50" t="s">
        <v>43</v>
      </c>
      <c r="E511" s="35">
        <v>2002</v>
      </c>
      <c r="F511" s="45">
        <v>66020</v>
      </c>
      <c r="G511" s="33" t="s">
        <v>364</v>
      </c>
    </row>
    <row r="512" spans="1:7" s="232" customFormat="1" x14ac:dyDescent="0.25">
      <c r="A512" s="77" t="s">
        <v>42</v>
      </c>
      <c r="B512" s="77" t="s">
        <v>1183</v>
      </c>
      <c r="C512" s="80" t="s">
        <v>4468</v>
      </c>
      <c r="D512" s="120" t="s">
        <v>4478</v>
      </c>
      <c r="E512" s="77">
        <v>2002</v>
      </c>
      <c r="F512" s="87">
        <v>11400</v>
      </c>
      <c r="G512" s="77" t="s">
        <v>4464</v>
      </c>
    </row>
    <row r="513" spans="1:7" s="232" customFormat="1" x14ac:dyDescent="0.25">
      <c r="A513" s="77" t="s">
        <v>42</v>
      </c>
      <c r="B513" s="77" t="s">
        <v>1183</v>
      </c>
      <c r="C513" s="80" t="s">
        <v>4567</v>
      </c>
      <c r="D513" s="120" t="s">
        <v>125</v>
      </c>
      <c r="E513" s="77">
        <v>2002</v>
      </c>
      <c r="F513" s="87">
        <f>(F512+F514)/2</f>
        <v>11800</v>
      </c>
      <c r="G513" s="77" t="s">
        <v>2974</v>
      </c>
    </row>
    <row r="514" spans="1:7" x14ac:dyDescent="0.25">
      <c r="A514" s="77" t="s">
        <v>42</v>
      </c>
      <c r="B514" s="77" t="s">
        <v>1183</v>
      </c>
      <c r="C514" s="80" t="s">
        <v>4471</v>
      </c>
      <c r="D514" s="120" t="s">
        <v>4478</v>
      </c>
      <c r="E514" s="77">
        <v>2002</v>
      </c>
      <c r="F514" s="87">
        <v>12200</v>
      </c>
      <c r="G514" s="77" t="s">
        <v>4464</v>
      </c>
    </row>
    <row r="515" spans="1:7" x14ac:dyDescent="0.25">
      <c r="A515" s="77" t="s">
        <v>42</v>
      </c>
      <c r="B515" s="77" t="s">
        <v>1183</v>
      </c>
      <c r="C515" s="80" t="s">
        <v>4477</v>
      </c>
      <c r="D515" s="120" t="s">
        <v>125</v>
      </c>
      <c r="E515" s="77">
        <v>2002</v>
      </c>
      <c r="F515" s="87">
        <v>12800</v>
      </c>
      <c r="G515" s="77" t="s">
        <v>4460</v>
      </c>
    </row>
    <row r="516" spans="1:7" x14ac:dyDescent="0.25">
      <c r="A516" s="77" t="s">
        <v>42</v>
      </c>
      <c r="B516" s="77" t="s">
        <v>1183</v>
      </c>
      <c r="C516" s="80" t="s">
        <v>4472</v>
      </c>
      <c r="D516" s="120" t="s">
        <v>110</v>
      </c>
      <c r="E516" s="77">
        <v>2002</v>
      </c>
      <c r="F516" s="87">
        <v>13383</v>
      </c>
      <c r="G516" s="77" t="s">
        <v>1960</v>
      </c>
    </row>
    <row r="517" spans="1:7" x14ac:dyDescent="0.25">
      <c r="A517" s="77" t="s">
        <v>42</v>
      </c>
      <c r="B517" s="77" t="s">
        <v>1183</v>
      </c>
      <c r="C517" s="80" t="s">
        <v>4475</v>
      </c>
      <c r="D517" s="120" t="s">
        <v>125</v>
      </c>
      <c r="E517" s="77">
        <v>2002</v>
      </c>
      <c r="F517" s="87">
        <v>15000</v>
      </c>
      <c r="G517" s="77" t="s">
        <v>4464</v>
      </c>
    </row>
    <row r="518" spans="1:7" x14ac:dyDescent="0.25">
      <c r="A518" s="77" t="s">
        <v>42</v>
      </c>
      <c r="B518" s="77" t="s">
        <v>1183</v>
      </c>
      <c r="C518" s="80" t="s">
        <v>3892</v>
      </c>
      <c r="D518" s="120" t="s">
        <v>110</v>
      </c>
      <c r="E518" s="77">
        <v>2002</v>
      </c>
      <c r="F518" s="171">
        <v>10800</v>
      </c>
      <c r="G518" s="77" t="s">
        <v>4569</v>
      </c>
    </row>
    <row r="519" spans="1:7" x14ac:dyDescent="0.25">
      <c r="A519" s="33" t="s">
        <v>42</v>
      </c>
      <c r="B519" s="33" t="s">
        <v>1113</v>
      </c>
      <c r="C519" s="89" t="s">
        <v>1117</v>
      </c>
      <c r="D519" s="50" t="s">
        <v>110</v>
      </c>
      <c r="E519" s="35">
        <v>2002</v>
      </c>
      <c r="F519" s="45">
        <v>16620</v>
      </c>
      <c r="G519" s="33" t="s">
        <v>3064</v>
      </c>
    </row>
    <row r="520" spans="1:7" x14ac:dyDescent="0.25">
      <c r="A520" s="33" t="s">
        <v>42</v>
      </c>
      <c r="B520" s="33" t="s">
        <v>1113</v>
      </c>
      <c r="C520" s="89" t="s">
        <v>1116</v>
      </c>
      <c r="D520" s="50" t="s">
        <v>110</v>
      </c>
      <c r="E520" s="35">
        <v>2002</v>
      </c>
      <c r="F520" s="45">
        <v>17484</v>
      </c>
      <c r="G520" s="33" t="s">
        <v>3064</v>
      </c>
    </row>
    <row r="521" spans="1:7" x14ac:dyDescent="0.25">
      <c r="A521" s="33" t="s">
        <v>42</v>
      </c>
      <c r="B521" s="33" t="s">
        <v>1113</v>
      </c>
      <c r="C521" s="89" t="s">
        <v>1115</v>
      </c>
      <c r="D521" s="50" t="s">
        <v>110</v>
      </c>
      <c r="E521" s="35">
        <v>2002</v>
      </c>
      <c r="F521" s="45">
        <v>18020</v>
      </c>
      <c r="G521" s="33" t="s">
        <v>3064</v>
      </c>
    </row>
    <row r="522" spans="1:7" x14ac:dyDescent="0.25">
      <c r="A522" s="33" t="s">
        <v>42</v>
      </c>
      <c r="B522" s="33" t="s">
        <v>1113</v>
      </c>
      <c r="C522" s="89" t="s">
        <v>281</v>
      </c>
      <c r="D522" s="50" t="s">
        <v>110</v>
      </c>
      <c r="E522" s="35">
        <v>2002</v>
      </c>
      <c r="F522" s="45">
        <v>18864</v>
      </c>
      <c r="G522" s="33" t="s">
        <v>3064</v>
      </c>
    </row>
    <row r="523" spans="1:7" x14ac:dyDescent="0.25">
      <c r="A523" s="77" t="s">
        <v>42</v>
      </c>
      <c r="B523" s="61" t="s">
        <v>2946</v>
      </c>
      <c r="C523" s="83" t="s">
        <v>2945</v>
      </c>
      <c r="D523" s="120" t="s">
        <v>43</v>
      </c>
      <c r="E523" s="236" t="s">
        <v>1146</v>
      </c>
      <c r="F523" s="163">
        <v>41651</v>
      </c>
      <c r="G523" s="77" t="s">
        <v>2947</v>
      </c>
    </row>
    <row r="524" spans="1:7" x14ac:dyDescent="0.25">
      <c r="A524" s="77" t="s">
        <v>42</v>
      </c>
      <c r="B524" s="61" t="s">
        <v>2946</v>
      </c>
      <c r="C524" s="83" t="s">
        <v>2945</v>
      </c>
      <c r="D524" s="120" t="s">
        <v>43</v>
      </c>
      <c r="E524" s="236" t="s">
        <v>1146</v>
      </c>
      <c r="F524" s="163">
        <v>42663</v>
      </c>
      <c r="G524" s="77" t="s">
        <v>2943</v>
      </c>
    </row>
    <row r="525" spans="1:7" x14ac:dyDescent="0.25">
      <c r="A525" s="33" t="s">
        <v>42</v>
      </c>
      <c r="B525" s="33" t="s">
        <v>1055</v>
      </c>
      <c r="C525" s="89">
        <v>1.5</v>
      </c>
      <c r="D525" s="50" t="s">
        <v>110</v>
      </c>
      <c r="E525" s="35">
        <v>2002</v>
      </c>
      <c r="F525" s="45">
        <v>13550</v>
      </c>
      <c r="G525" s="33" t="s">
        <v>421</v>
      </c>
    </row>
    <row r="526" spans="1:7" x14ac:dyDescent="0.25">
      <c r="A526" s="222" t="s">
        <v>3926</v>
      </c>
      <c r="B526" s="222" t="s">
        <v>1055</v>
      </c>
      <c r="C526" s="328" t="s">
        <v>5111</v>
      </c>
      <c r="D526" s="489" t="s">
        <v>110</v>
      </c>
      <c r="E526" s="223">
        <v>2002</v>
      </c>
      <c r="F526" s="308">
        <v>10142</v>
      </c>
      <c r="G526" s="328" t="s">
        <v>960</v>
      </c>
    </row>
    <row r="527" spans="1:7" x14ac:dyDescent="0.25">
      <c r="A527" s="222" t="s">
        <v>3926</v>
      </c>
      <c r="B527" s="222" t="s">
        <v>1055</v>
      </c>
      <c r="C527" s="328" t="s">
        <v>5111</v>
      </c>
      <c r="D527" s="489" t="s">
        <v>110</v>
      </c>
      <c r="E527" s="223">
        <v>2002</v>
      </c>
      <c r="F527" s="308">
        <v>10585</v>
      </c>
      <c r="G527" s="328" t="s">
        <v>135</v>
      </c>
    </row>
    <row r="528" spans="1:7" s="244" customFormat="1" x14ac:dyDescent="0.25">
      <c r="A528" s="33" t="s">
        <v>42</v>
      </c>
      <c r="B528" s="33" t="s">
        <v>1110</v>
      </c>
      <c r="C528" s="89">
        <v>2.4</v>
      </c>
      <c r="D528" s="50" t="s">
        <v>110</v>
      </c>
      <c r="E528" s="35">
        <v>2002</v>
      </c>
      <c r="F528" s="45">
        <v>25295</v>
      </c>
      <c r="G528" s="33" t="s">
        <v>1111</v>
      </c>
    </row>
    <row r="529" spans="1:10" s="244" customFormat="1" x14ac:dyDescent="0.25">
      <c r="A529" s="33" t="s">
        <v>42</v>
      </c>
      <c r="B529" s="33" t="s">
        <v>1110</v>
      </c>
      <c r="C529" s="89" t="s">
        <v>1112</v>
      </c>
      <c r="D529" s="50" t="s">
        <v>426</v>
      </c>
      <c r="E529" s="35">
        <v>2002</v>
      </c>
      <c r="F529" s="45">
        <v>27795</v>
      </c>
      <c r="G529" s="33" t="s">
        <v>1111</v>
      </c>
    </row>
    <row r="530" spans="1:10" s="244" customFormat="1" x14ac:dyDescent="0.25">
      <c r="A530" s="33" t="s">
        <v>42</v>
      </c>
      <c r="B530" s="33" t="s">
        <v>1110</v>
      </c>
      <c r="C530" s="89" t="s">
        <v>6542</v>
      </c>
      <c r="D530" s="50" t="s">
        <v>110</v>
      </c>
      <c r="E530" s="35">
        <v>2002</v>
      </c>
      <c r="F530" s="45">
        <v>30795</v>
      </c>
      <c r="G530" s="33" t="s">
        <v>1111</v>
      </c>
    </row>
    <row r="531" spans="1:10" s="244" customFormat="1" x14ac:dyDescent="0.25">
      <c r="A531" s="141" t="s">
        <v>42</v>
      </c>
      <c r="B531" s="141" t="s">
        <v>1110</v>
      </c>
      <c r="C531" s="479">
        <v>3</v>
      </c>
      <c r="D531" s="490" t="s">
        <v>44</v>
      </c>
      <c r="E531" s="143">
        <v>2002</v>
      </c>
      <c r="F531" s="351">
        <v>33295</v>
      </c>
      <c r="G531" s="141" t="s">
        <v>1111</v>
      </c>
    </row>
    <row r="532" spans="1:10" s="244" customFormat="1" x14ac:dyDescent="0.25">
      <c r="A532" s="77" t="s">
        <v>42</v>
      </c>
      <c r="B532" s="77" t="s">
        <v>4564</v>
      </c>
      <c r="C532" s="80" t="s">
        <v>2121</v>
      </c>
      <c r="D532" s="120" t="s">
        <v>438</v>
      </c>
      <c r="E532" s="77">
        <v>2002</v>
      </c>
      <c r="F532" s="111">
        <v>14820</v>
      </c>
      <c r="G532" s="77" t="s">
        <v>4576</v>
      </c>
    </row>
    <row r="533" spans="1:10" s="244" customFormat="1" x14ac:dyDescent="0.25">
      <c r="A533" s="77" t="s">
        <v>42</v>
      </c>
      <c r="B533" s="77" t="s">
        <v>4564</v>
      </c>
      <c r="C533" s="80" t="s">
        <v>3751</v>
      </c>
      <c r="D533" s="120" t="s">
        <v>43</v>
      </c>
      <c r="E533" s="77">
        <v>2002</v>
      </c>
      <c r="F533" s="111">
        <v>15322</v>
      </c>
      <c r="G533" s="77" t="s">
        <v>4576</v>
      </c>
    </row>
    <row r="534" spans="1:10" s="244" customFormat="1" x14ac:dyDescent="0.25">
      <c r="A534" s="77" t="s">
        <v>42</v>
      </c>
      <c r="B534" s="77" t="s">
        <v>4564</v>
      </c>
      <c r="C534" s="80" t="s">
        <v>3751</v>
      </c>
      <c r="D534" s="120" t="s">
        <v>44</v>
      </c>
      <c r="E534" s="77">
        <v>2002</v>
      </c>
      <c r="F534" s="111">
        <v>15902</v>
      </c>
      <c r="G534" s="77" t="s">
        <v>4576</v>
      </c>
    </row>
    <row r="535" spans="1:10" s="244" customFormat="1" x14ac:dyDescent="0.25">
      <c r="A535" s="77" t="s">
        <v>42</v>
      </c>
      <c r="B535" s="77" t="s">
        <v>4564</v>
      </c>
      <c r="C535" s="80" t="s">
        <v>1991</v>
      </c>
      <c r="D535" s="120" t="s">
        <v>43</v>
      </c>
      <c r="E535" s="77">
        <v>2002</v>
      </c>
      <c r="F535" s="111">
        <v>16146</v>
      </c>
      <c r="G535" s="77" t="s">
        <v>4576</v>
      </c>
    </row>
    <row r="536" spans="1:10" s="244" customFormat="1" x14ac:dyDescent="0.25">
      <c r="A536" s="77" t="s">
        <v>42</v>
      </c>
      <c r="B536" s="77" t="s">
        <v>4564</v>
      </c>
      <c r="C536" s="80" t="s">
        <v>1991</v>
      </c>
      <c r="D536" s="120" t="s">
        <v>44</v>
      </c>
      <c r="E536" s="77">
        <v>2002</v>
      </c>
      <c r="F536" s="111">
        <v>16549</v>
      </c>
      <c r="G536" s="77" t="s">
        <v>4576</v>
      </c>
    </row>
    <row r="537" spans="1:10" s="244" customFormat="1" x14ac:dyDescent="0.25">
      <c r="A537" s="77" t="s">
        <v>42</v>
      </c>
      <c r="B537" s="77" t="s">
        <v>4564</v>
      </c>
      <c r="C537" s="80" t="s">
        <v>1986</v>
      </c>
      <c r="D537" s="120" t="s">
        <v>43</v>
      </c>
      <c r="E537" s="77">
        <v>2002</v>
      </c>
      <c r="F537" s="111">
        <v>17583</v>
      </c>
      <c r="G537" s="77" t="s">
        <v>4576</v>
      </c>
    </row>
    <row r="538" spans="1:10" s="244" customFormat="1" x14ac:dyDescent="0.25">
      <c r="A538" s="77" t="s">
        <v>42</v>
      </c>
      <c r="B538" s="77" t="s">
        <v>4564</v>
      </c>
      <c r="C538" s="80" t="s">
        <v>1986</v>
      </c>
      <c r="D538" s="120" t="s">
        <v>44</v>
      </c>
      <c r="E538" s="77">
        <v>2002</v>
      </c>
      <c r="F538" s="111">
        <v>18086</v>
      </c>
      <c r="G538" s="77" t="s">
        <v>4576</v>
      </c>
    </row>
    <row r="539" spans="1:10" s="244" customFormat="1" x14ac:dyDescent="0.25">
      <c r="A539" s="77" t="s">
        <v>42</v>
      </c>
      <c r="B539" s="77" t="s">
        <v>4564</v>
      </c>
      <c r="C539" s="80" t="s">
        <v>2121</v>
      </c>
      <c r="D539" s="120" t="s">
        <v>44</v>
      </c>
      <c r="E539" s="77">
        <v>2002</v>
      </c>
      <c r="F539" s="111">
        <v>18606</v>
      </c>
      <c r="G539" s="77" t="s">
        <v>4565</v>
      </c>
    </row>
    <row r="540" spans="1:10" s="244" customFormat="1" x14ac:dyDescent="0.25">
      <c r="A540" s="77" t="s">
        <v>42</v>
      </c>
      <c r="B540" s="77" t="s">
        <v>4564</v>
      </c>
      <c r="C540" s="80" t="s">
        <v>2121</v>
      </c>
      <c r="D540" s="120" t="s">
        <v>43</v>
      </c>
      <c r="E540" s="77">
        <v>2002</v>
      </c>
      <c r="F540" s="111">
        <v>18220</v>
      </c>
      <c r="G540" s="77" t="s">
        <v>4565</v>
      </c>
    </row>
    <row r="541" spans="1:10" s="232" customFormat="1" x14ac:dyDescent="0.25">
      <c r="A541" s="77" t="s">
        <v>42</v>
      </c>
      <c r="B541" s="77" t="s">
        <v>4564</v>
      </c>
      <c r="C541" s="80" t="s">
        <v>3751</v>
      </c>
      <c r="D541" s="120" t="s">
        <v>44</v>
      </c>
      <c r="E541" s="77">
        <v>2002</v>
      </c>
      <c r="F541" s="111">
        <v>22743</v>
      </c>
      <c r="G541" s="77" t="s">
        <v>4565</v>
      </c>
      <c r="J541" s="235"/>
    </row>
    <row r="542" spans="1:10" s="232" customFormat="1" x14ac:dyDescent="0.25">
      <c r="A542" s="77" t="s">
        <v>42</v>
      </c>
      <c r="B542" s="77" t="s">
        <v>4564</v>
      </c>
      <c r="C542" s="80" t="s">
        <v>3751</v>
      </c>
      <c r="D542" s="120" t="s">
        <v>43</v>
      </c>
      <c r="E542" s="77">
        <v>2002</v>
      </c>
      <c r="F542" s="111">
        <v>22357</v>
      </c>
      <c r="G542" s="77" t="s">
        <v>4565</v>
      </c>
      <c r="J542" s="235"/>
    </row>
    <row r="543" spans="1:10" s="232" customFormat="1" x14ac:dyDescent="0.25">
      <c r="A543" s="77" t="s">
        <v>42</v>
      </c>
      <c r="B543" s="77" t="s">
        <v>4564</v>
      </c>
      <c r="C543" s="80" t="s">
        <v>1991</v>
      </c>
      <c r="D543" s="120" t="s">
        <v>44</v>
      </c>
      <c r="E543" s="77">
        <v>2002</v>
      </c>
      <c r="F543" s="111">
        <v>23879</v>
      </c>
      <c r="G543" s="77" t="s">
        <v>4565</v>
      </c>
      <c r="J543" s="235"/>
    </row>
    <row r="544" spans="1:10" s="232" customFormat="1" x14ac:dyDescent="0.25">
      <c r="A544" s="77" t="s">
        <v>42</v>
      </c>
      <c r="B544" s="77" t="s">
        <v>4564</v>
      </c>
      <c r="C544" s="80" t="s">
        <v>1991</v>
      </c>
      <c r="D544" s="120" t="s">
        <v>43</v>
      </c>
      <c r="E544" s="77">
        <v>2002</v>
      </c>
      <c r="F544" s="111">
        <v>23479</v>
      </c>
      <c r="G544" s="77" t="s">
        <v>4565</v>
      </c>
      <c r="J544" s="235"/>
    </row>
    <row r="545" spans="1:10" s="232" customFormat="1" x14ac:dyDescent="0.25">
      <c r="A545" s="77" t="s">
        <v>42</v>
      </c>
      <c r="B545" s="77" t="s">
        <v>4564</v>
      </c>
      <c r="C545" s="80" t="s">
        <v>1986</v>
      </c>
      <c r="D545" s="120" t="s">
        <v>44</v>
      </c>
      <c r="E545" s="77">
        <v>2002</v>
      </c>
      <c r="F545" s="111">
        <v>23988</v>
      </c>
      <c r="G545" s="77" t="s">
        <v>4565</v>
      </c>
      <c r="J545" s="235"/>
    </row>
    <row r="546" spans="1:10" s="232" customFormat="1" x14ac:dyDescent="0.25">
      <c r="A546" s="77" t="s">
        <v>42</v>
      </c>
      <c r="B546" s="77" t="s">
        <v>4564</v>
      </c>
      <c r="C546" s="80" t="s">
        <v>1986</v>
      </c>
      <c r="D546" s="120" t="s">
        <v>43</v>
      </c>
      <c r="E546" s="77">
        <v>2002</v>
      </c>
      <c r="F546" s="111">
        <v>23588</v>
      </c>
      <c r="G546" s="77" t="s">
        <v>4565</v>
      </c>
      <c r="J546" s="235"/>
    </row>
    <row r="547" spans="1:10" s="232" customFormat="1" x14ac:dyDescent="0.25">
      <c r="A547" s="77" t="s">
        <v>42</v>
      </c>
      <c r="B547" s="77" t="s">
        <v>4564</v>
      </c>
      <c r="C547" s="80" t="s">
        <v>4566</v>
      </c>
      <c r="D547" s="120" t="s">
        <v>44</v>
      </c>
      <c r="E547" s="77">
        <v>2002</v>
      </c>
      <c r="F547" s="111">
        <v>24388</v>
      </c>
      <c r="G547" s="77" t="s">
        <v>4565</v>
      </c>
      <c r="J547" s="235"/>
    </row>
    <row r="548" spans="1:10" s="232" customFormat="1" x14ac:dyDescent="0.25">
      <c r="A548" s="77" t="s">
        <v>42</v>
      </c>
      <c r="B548" s="77" t="s">
        <v>4564</v>
      </c>
      <c r="C548" s="80" t="s">
        <v>1987</v>
      </c>
      <c r="D548" s="120" t="s">
        <v>44</v>
      </c>
      <c r="E548" s="77">
        <v>2002</v>
      </c>
      <c r="F548" s="111">
        <v>24637</v>
      </c>
      <c r="G548" s="77" t="s">
        <v>4565</v>
      </c>
      <c r="J548" s="235"/>
    </row>
    <row r="549" spans="1:10" s="232" customFormat="1" x14ac:dyDescent="0.25">
      <c r="A549" s="154" t="s">
        <v>42</v>
      </c>
      <c r="B549" s="154" t="s">
        <v>231</v>
      </c>
      <c r="C549" s="480" t="s">
        <v>290</v>
      </c>
      <c r="D549" s="491" t="s">
        <v>44</v>
      </c>
      <c r="E549" s="156">
        <v>2002</v>
      </c>
      <c r="F549" s="481">
        <v>54093</v>
      </c>
      <c r="G549" s="154" t="s">
        <v>147</v>
      </c>
      <c r="J549" s="235"/>
    </row>
    <row r="550" spans="1:10" s="232" customFormat="1" x14ac:dyDescent="0.25">
      <c r="A550" s="33" t="s">
        <v>42</v>
      </c>
      <c r="B550" s="33" t="s">
        <v>231</v>
      </c>
      <c r="C550" s="38" t="s">
        <v>859</v>
      </c>
      <c r="D550" s="50" t="s">
        <v>44</v>
      </c>
      <c r="E550" s="35">
        <v>2002</v>
      </c>
      <c r="F550" s="45">
        <v>52402</v>
      </c>
      <c r="G550" s="33" t="s">
        <v>147</v>
      </c>
      <c r="J550" s="235"/>
    </row>
    <row r="551" spans="1:10" s="232" customFormat="1" x14ac:dyDescent="0.25">
      <c r="A551" s="33" t="s">
        <v>42</v>
      </c>
      <c r="B551" s="33" t="s">
        <v>231</v>
      </c>
      <c r="C551" s="38" t="s">
        <v>6536</v>
      </c>
      <c r="D551" s="50" t="s">
        <v>44</v>
      </c>
      <c r="E551" s="35">
        <v>2002</v>
      </c>
      <c r="F551" s="45">
        <v>42076.502732240435</v>
      </c>
      <c r="G551" s="33" t="s">
        <v>147</v>
      </c>
      <c r="J551" s="235"/>
    </row>
    <row r="552" spans="1:10" s="232" customFormat="1" x14ac:dyDescent="0.25">
      <c r="A552" s="33" t="s">
        <v>42</v>
      </c>
      <c r="B552" s="33" t="s">
        <v>231</v>
      </c>
      <c r="C552" s="38" t="s">
        <v>194</v>
      </c>
      <c r="D552" s="50" t="s">
        <v>44</v>
      </c>
      <c r="E552" s="35">
        <v>2002</v>
      </c>
      <c r="F552" s="45">
        <v>51236</v>
      </c>
      <c r="G552" s="33" t="s">
        <v>147</v>
      </c>
      <c r="J552" s="235"/>
    </row>
    <row r="553" spans="1:10" s="232" customFormat="1" x14ac:dyDescent="0.25">
      <c r="A553" s="33" t="s">
        <v>42</v>
      </c>
      <c r="B553" s="33" t="s">
        <v>231</v>
      </c>
      <c r="C553" s="38">
        <v>4.5</v>
      </c>
      <c r="D553" s="50" t="s">
        <v>44</v>
      </c>
      <c r="E553" s="35">
        <v>2002</v>
      </c>
      <c r="F553" s="45">
        <v>41530.054644808741</v>
      </c>
      <c r="G553" s="33" t="s">
        <v>147</v>
      </c>
      <c r="J553" s="235"/>
    </row>
    <row r="554" spans="1:10" s="232" customFormat="1" x14ac:dyDescent="0.25">
      <c r="A554" s="33" t="s">
        <v>42</v>
      </c>
      <c r="B554" s="33" t="s">
        <v>231</v>
      </c>
      <c r="C554" s="38">
        <v>4.7</v>
      </c>
      <c r="D554" s="50" t="s">
        <v>44</v>
      </c>
      <c r="E554" s="35">
        <v>2002</v>
      </c>
      <c r="F554" s="45">
        <v>41803.278688524588</v>
      </c>
      <c r="G554" s="33" t="s">
        <v>147</v>
      </c>
      <c r="J554" s="235"/>
    </row>
    <row r="555" spans="1:10" s="232" customFormat="1" x14ac:dyDescent="0.25">
      <c r="A555" s="33" t="s">
        <v>42</v>
      </c>
      <c r="B555" s="33" t="s">
        <v>231</v>
      </c>
      <c r="C555" s="38" t="s">
        <v>860</v>
      </c>
      <c r="D555" s="50" t="s">
        <v>44</v>
      </c>
      <c r="E555" s="35">
        <v>2002</v>
      </c>
      <c r="F555" s="45">
        <v>47890</v>
      </c>
      <c r="G555" s="33" t="s">
        <v>147</v>
      </c>
      <c r="J555" s="235"/>
    </row>
    <row r="556" spans="1:10" s="232" customFormat="1" x14ac:dyDescent="0.25">
      <c r="A556" s="453" t="s">
        <v>42</v>
      </c>
      <c r="B556" s="453" t="s">
        <v>148</v>
      </c>
      <c r="C556" s="454">
        <v>2.7</v>
      </c>
      <c r="D556" s="492" t="s">
        <v>44</v>
      </c>
      <c r="E556" s="455">
        <v>2002</v>
      </c>
      <c r="F556" s="456">
        <v>30608</v>
      </c>
      <c r="G556" s="453" t="s">
        <v>147</v>
      </c>
      <c r="J556" s="235"/>
    </row>
    <row r="557" spans="1:10" s="244" customFormat="1" x14ac:dyDescent="0.25">
      <c r="A557" s="453" t="s">
        <v>42</v>
      </c>
      <c r="B557" s="453" t="s">
        <v>148</v>
      </c>
      <c r="C557" s="454">
        <v>3</v>
      </c>
      <c r="D557" s="492" t="s">
        <v>44</v>
      </c>
      <c r="E557" s="455">
        <v>2002</v>
      </c>
      <c r="F557" s="456">
        <v>31763</v>
      </c>
      <c r="G557" s="453" t="s">
        <v>147</v>
      </c>
    </row>
    <row r="558" spans="1:10" x14ac:dyDescent="0.25">
      <c r="A558" s="453" t="s">
        <v>42</v>
      </c>
      <c r="B558" s="453" t="s">
        <v>148</v>
      </c>
      <c r="C558" s="454">
        <v>3.4</v>
      </c>
      <c r="D558" s="492" t="s">
        <v>44</v>
      </c>
      <c r="E558" s="455">
        <v>2002</v>
      </c>
      <c r="F558" s="456">
        <v>34606</v>
      </c>
      <c r="G558" s="453" t="s">
        <v>147</v>
      </c>
    </row>
    <row r="559" spans="1:10" s="249" customFormat="1" x14ac:dyDescent="0.25">
      <c r="A559" s="453" t="s">
        <v>42</v>
      </c>
      <c r="B559" s="453" t="s">
        <v>148</v>
      </c>
      <c r="C559" s="454">
        <v>4.2</v>
      </c>
      <c r="D559" s="492" t="s">
        <v>44</v>
      </c>
      <c r="E559" s="455">
        <v>2002</v>
      </c>
      <c r="F559" s="456">
        <v>46645</v>
      </c>
      <c r="G559" s="453" t="s">
        <v>147</v>
      </c>
    </row>
    <row r="560" spans="1:10" s="249" customFormat="1" x14ac:dyDescent="0.25">
      <c r="A560" s="33" t="s">
        <v>42</v>
      </c>
      <c r="B560" s="33" t="s">
        <v>1109</v>
      </c>
      <c r="C560" s="38" t="s">
        <v>6536</v>
      </c>
      <c r="D560" s="50" t="s">
        <v>44</v>
      </c>
      <c r="E560" s="35">
        <v>2002</v>
      </c>
      <c r="F560" s="45">
        <v>24385.245901639344</v>
      </c>
      <c r="G560" s="33" t="s">
        <v>484</v>
      </c>
    </row>
    <row r="561" spans="1:7" s="249" customFormat="1" x14ac:dyDescent="0.25">
      <c r="A561" s="33" t="s">
        <v>42</v>
      </c>
      <c r="B561" s="33" t="s">
        <v>1109</v>
      </c>
      <c r="C561" s="38">
        <v>4.5</v>
      </c>
      <c r="D561" s="50" t="s">
        <v>44</v>
      </c>
      <c r="E561" s="35">
        <v>2002</v>
      </c>
      <c r="F561" s="45">
        <v>27112.021857923501</v>
      </c>
      <c r="G561" s="33" t="s">
        <v>484</v>
      </c>
    </row>
    <row r="562" spans="1:7" s="249" customFormat="1" x14ac:dyDescent="0.25">
      <c r="A562" s="33" t="s">
        <v>42</v>
      </c>
      <c r="B562" s="33" t="s">
        <v>1109</v>
      </c>
      <c r="C562" s="89" t="s">
        <v>6536</v>
      </c>
      <c r="D562" s="50" t="s">
        <v>44</v>
      </c>
      <c r="E562" s="35">
        <v>2002</v>
      </c>
      <c r="F562" s="45">
        <v>24385.245901639344</v>
      </c>
      <c r="G562" s="33" t="s">
        <v>484</v>
      </c>
    </row>
    <row r="563" spans="1:7" s="258" customFormat="1" x14ac:dyDescent="0.25">
      <c r="A563" s="33" t="s">
        <v>42</v>
      </c>
      <c r="B563" s="33" t="s">
        <v>1109</v>
      </c>
      <c r="C563" s="89">
        <v>4.5</v>
      </c>
      <c r="D563" s="50" t="s">
        <v>44</v>
      </c>
      <c r="E563" s="35">
        <v>2002</v>
      </c>
      <c r="F563" s="45">
        <v>24112.021857923497</v>
      </c>
      <c r="G563" s="33" t="s">
        <v>484</v>
      </c>
    </row>
    <row r="564" spans="1:7" s="258" customFormat="1" x14ac:dyDescent="0.25">
      <c r="A564" s="33" t="s">
        <v>42</v>
      </c>
      <c r="B564" s="33" t="s">
        <v>1121</v>
      </c>
      <c r="C564" s="89">
        <v>1.8</v>
      </c>
      <c r="D564" s="50" t="s">
        <v>110</v>
      </c>
      <c r="E564" s="35">
        <v>2002</v>
      </c>
      <c r="F564" s="45">
        <v>19327.5</v>
      </c>
      <c r="G564" s="33" t="s">
        <v>1119</v>
      </c>
    </row>
    <row r="565" spans="1:7" s="258" customFormat="1" x14ac:dyDescent="0.25">
      <c r="A565" s="33" t="s">
        <v>42</v>
      </c>
      <c r="B565" s="33" t="s">
        <v>1121</v>
      </c>
      <c r="C565" s="89">
        <v>1.8</v>
      </c>
      <c r="D565" s="50" t="s">
        <v>426</v>
      </c>
      <c r="E565" s="35">
        <v>2002</v>
      </c>
      <c r="F565" s="45">
        <v>20677.5</v>
      </c>
      <c r="G565" s="33" t="s">
        <v>1119</v>
      </c>
    </row>
    <row r="566" spans="1:7" s="258" customFormat="1" x14ac:dyDescent="0.25">
      <c r="A566" s="33" t="s">
        <v>42</v>
      </c>
      <c r="B566" s="33" t="s">
        <v>1118</v>
      </c>
      <c r="C566" s="89">
        <v>1.8</v>
      </c>
      <c r="D566" s="50" t="s">
        <v>110</v>
      </c>
      <c r="E566" s="35">
        <v>2002</v>
      </c>
      <c r="F566" s="45">
        <v>21475</v>
      </c>
      <c r="G566" s="33" t="s">
        <v>1119</v>
      </c>
    </row>
    <row r="567" spans="1:7" s="258" customFormat="1" x14ac:dyDescent="0.25">
      <c r="A567" s="33" t="s">
        <v>42</v>
      </c>
      <c r="B567" s="33" t="s">
        <v>1118</v>
      </c>
      <c r="C567" s="89">
        <v>1.8</v>
      </c>
      <c r="D567" s="50" t="s">
        <v>426</v>
      </c>
      <c r="E567" s="35">
        <v>2002</v>
      </c>
      <c r="F567" s="45">
        <v>22975</v>
      </c>
      <c r="G567" s="33" t="s">
        <v>1119</v>
      </c>
    </row>
    <row r="568" spans="1:7" s="258" customFormat="1" x14ac:dyDescent="0.25">
      <c r="A568" s="33" t="s">
        <v>42</v>
      </c>
      <c r="B568" s="33" t="s">
        <v>1120</v>
      </c>
      <c r="C568" s="89">
        <v>1.8</v>
      </c>
      <c r="D568" s="50" t="s">
        <v>110</v>
      </c>
      <c r="E568" s="35">
        <v>2002</v>
      </c>
      <c r="F568" s="45">
        <v>21944</v>
      </c>
      <c r="G568" s="33" t="s">
        <v>1119</v>
      </c>
    </row>
    <row r="569" spans="1:7" s="258" customFormat="1" x14ac:dyDescent="0.25">
      <c r="A569" s="33" t="s">
        <v>42</v>
      </c>
      <c r="B569" s="33" t="s">
        <v>1120</v>
      </c>
      <c r="C569" s="89">
        <v>1.8</v>
      </c>
      <c r="D569" s="50" t="s">
        <v>426</v>
      </c>
      <c r="E569" s="35">
        <v>2002</v>
      </c>
      <c r="F569" s="45">
        <v>26940</v>
      </c>
      <c r="G569" s="33" t="s">
        <v>1119</v>
      </c>
    </row>
    <row r="570" spans="1:7" s="249" customFormat="1" x14ac:dyDescent="0.25">
      <c r="A570" s="77" t="s">
        <v>42</v>
      </c>
      <c r="B570" s="80" t="s">
        <v>3028</v>
      </c>
      <c r="C570" s="84">
        <v>2</v>
      </c>
      <c r="D570" s="120" t="s">
        <v>125</v>
      </c>
      <c r="E570" s="78">
        <v>2002</v>
      </c>
      <c r="F570" s="163">
        <v>18874</v>
      </c>
      <c r="G570" s="77" t="s">
        <v>1576</v>
      </c>
    </row>
    <row r="571" spans="1:7" s="249" customFormat="1" x14ac:dyDescent="0.25">
      <c r="A571" s="77" t="s">
        <v>42</v>
      </c>
      <c r="B571" s="80" t="s">
        <v>3028</v>
      </c>
      <c r="C571" s="84">
        <v>2</v>
      </c>
      <c r="D571" s="120" t="s">
        <v>44</v>
      </c>
      <c r="E571" s="78">
        <v>2002</v>
      </c>
      <c r="F571" s="163">
        <v>20032</v>
      </c>
      <c r="G571" s="77" t="s">
        <v>1576</v>
      </c>
    </row>
    <row r="572" spans="1:7" s="249" customFormat="1" x14ac:dyDescent="0.25">
      <c r="A572" s="33" t="s">
        <v>42</v>
      </c>
      <c r="B572" s="33" t="s">
        <v>692</v>
      </c>
      <c r="C572" s="71">
        <v>2.4</v>
      </c>
      <c r="D572" s="50" t="s">
        <v>125</v>
      </c>
      <c r="E572" s="35">
        <v>2002</v>
      </c>
      <c r="F572" s="45">
        <v>18831</v>
      </c>
      <c r="G572" s="33" t="s">
        <v>3027</v>
      </c>
    </row>
    <row r="573" spans="1:7" s="259" customFormat="1" x14ac:dyDescent="0.25">
      <c r="A573" s="33" t="s">
        <v>42</v>
      </c>
      <c r="B573" s="33" t="s">
        <v>692</v>
      </c>
      <c r="C573" s="71">
        <v>2.4</v>
      </c>
      <c r="D573" s="50" t="s">
        <v>44</v>
      </c>
      <c r="E573" s="35">
        <v>2002</v>
      </c>
      <c r="F573" s="45">
        <v>20331</v>
      </c>
      <c r="G573" s="33" t="s">
        <v>3027</v>
      </c>
    </row>
    <row r="574" spans="1:7" s="259" customFormat="1" x14ac:dyDescent="0.25">
      <c r="A574" s="33" t="s">
        <v>42</v>
      </c>
      <c r="B574" s="33" t="s">
        <v>692</v>
      </c>
      <c r="C574" s="71" t="s">
        <v>361</v>
      </c>
      <c r="D574" s="50" t="s">
        <v>125</v>
      </c>
      <c r="E574" s="35">
        <v>2002</v>
      </c>
      <c r="F574" s="45">
        <v>21483</v>
      </c>
      <c r="G574" s="33" t="s">
        <v>3027</v>
      </c>
    </row>
    <row r="575" spans="1:7" s="259" customFormat="1" x14ac:dyDescent="0.25">
      <c r="A575" s="77" t="s">
        <v>42</v>
      </c>
      <c r="B575" s="77" t="s">
        <v>6202</v>
      </c>
      <c r="C575" s="80" t="s">
        <v>3751</v>
      </c>
      <c r="D575" s="120" t="s">
        <v>43</v>
      </c>
      <c r="E575" s="77">
        <v>2002</v>
      </c>
      <c r="F575" s="111">
        <v>27199</v>
      </c>
      <c r="G575" s="77" t="s">
        <v>6203</v>
      </c>
    </row>
    <row r="576" spans="1:7" s="259" customFormat="1" x14ac:dyDescent="0.25">
      <c r="A576" s="77" t="s">
        <v>42</v>
      </c>
      <c r="B576" s="80" t="s">
        <v>3060</v>
      </c>
      <c r="C576" s="83">
        <v>1.3</v>
      </c>
      <c r="D576" s="120" t="s">
        <v>43</v>
      </c>
      <c r="E576" s="78">
        <v>2002</v>
      </c>
      <c r="F576" s="299">
        <v>8455</v>
      </c>
      <c r="G576" s="77" t="s">
        <v>2737</v>
      </c>
    </row>
    <row r="577" spans="1:7" s="259" customFormat="1" x14ac:dyDescent="0.25">
      <c r="A577" s="324" t="s">
        <v>42</v>
      </c>
      <c r="B577" s="482" t="s">
        <v>3060</v>
      </c>
      <c r="C577" s="483">
        <v>1.5</v>
      </c>
      <c r="D577" s="493" t="s">
        <v>43</v>
      </c>
      <c r="E577" s="484">
        <v>2002</v>
      </c>
      <c r="F577" s="485">
        <v>9455</v>
      </c>
      <c r="G577" s="324" t="s">
        <v>2737</v>
      </c>
    </row>
    <row r="578" spans="1:7" s="259" customFormat="1" x14ac:dyDescent="0.25">
      <c r="A578" s="77" t="s">
        <v>42</v>
      </c>
      <c r="B578" s="77" t="s">
        <v>4582</v>
      </c>
      <c r="C578" s="323">
        <v>1.8</v>
      </c>
      <c r="D578" s="120" t="s">
        <v>43</v>
      </c>
      <c r="E578" s="77">
        <v>2002</v>
      </c>
      <c r="F578" s="87">
        <v>17424</v>
      </c>
      <c r="G578" s="77" t="s">
        <v>4578</v>
      </c>
    </row>
    <row r="579" spans="1:7" s="259" customFormat="1" x14ac:dyDescent="0.25">
      <c r="A579" s="77" t="s">
        <v>42</v>
      </c>
      <c r="B579" s="77" t="s">
        <v>4582</v>
      </c>
      <c r="C579" s="323">
        <v>1.8</v>
      </c>
      <c r="D579" s="120" t="s">
        <v>44</v>
      </c>
      <c r="E579" s="77">
        <v>2002</v>
      </c>
      <c r="F579" s="87">
        <v>18624</v>
      </c>
      <c r="G579" s="77" t="s">
        <v>4578</v>
      </c>
    </row>
    <row r="580" spans="1:7" s="259" customFormat="1" x14ac:dyDescent="0.25">
      <c r="A580" s="77" t="s">
        <v>42</v>
      </c>
      <c r="B580" s="77" t="s">
        <v>4582</v>
      </c>
      <c r="C580" s="323">
        <v>2</v>
      </c>
      <c r="D580" s="120" t="s">
        <v>43</v>
      </c>
      <c r="E580" s="77">
        <v>2002</v>
      </c>
      <c r="F580" s="87">
        <v>18608</v>
      </c>
      <c r="G580" s="77" t="s">
        <v>4578</v>
      </c>
    </row>
    <row r="581" spans="1:7" s="234" customFormat="1" x14ac:dyDescent="0.25">
      <c r="A581" s="77" t="s">
        <v>42</v>
      </c>
      <c r="B581" s="77" t="s">
        <v>4582</v>
      </c>
      <c r="C581" s="323">
        <v>2</v>
      </c>
      <c r="D581" s="120" t="s">
        <v>44</v>
      </c>
      <c r="E581" s="77">
        <v>2002</v>
      </c>
      <c r="F581" s="87">
        <v>19268</v>
      </c>
      <c r="G581" s="77" t="s">
        <v>4581</v>
      </c>
    </row>
    <row r="582" spans="1:7" s="234" customFormat="1" x14ac:dyDescent="0.25">
      <c r="A582" s="77" t="s">
        <v>42</v>
      </c>
      <c r="B582" s="77" t="s">
        <v>4582</v>
      </c>
      <c r="C582" s="323">
        <v>2.2000000000000002</v>
      </c>
      <c r="D582" s="120" t="s">
        <v>43</v>
      </c>
      <c r="E582" s="77">
        <v>2002</v>
      </c>
      <c r="F582" s="87">
        <v>19085</v>
      </c>
      <c r="G582" s="77" t="s">
        <v>4581</v>
      </c>
    </row>
    <row r="583" spans="1:7" s="234" customFormat="1" x14ac:dyDescent="0.25">
      <c r="A583" s="77" t="s">
        <v>42</v>
      </c>
      <c r="B583" s="77" t="s">
        <v>4582</v>
      </c>
      <c r="C583" s="323">
        <v>2.2000000000000002</v>
      </c>
      <c r="D583" s="120" t="s">
        <v>44</v>
      </c>
      <c r="E583" s="77">
        <v>2002</v>
      </c>
      <c r="F583" s="87">
        <v>19485</v>
      </c>
      <c r="G583" s="77" t="s">
        <v>4581</v>
      </c>
    </row>
    <row r="584" spans="1:7" x14ac:dyDescent="0.25">
      <c r="A584" s="77" t="s">
        <v>42</v>
      </c>
      <c r="B584" s="77" t="s">
        <v>1107</v>
      </c>
      <c r="C584" s="323">
        <v>1.8</v>
      </c>
      <c r="D584" s="120" t="s">
        <v>125</v>
      </c>
      <c r="E584" s="77">
        <v>2002</v>
      </c>
      <c r="F584" s="87">
        <v>16564</v>
      </c>
      <c r="G584" s="77" t="s">
        <v>4583</v>
      </c>
    </row>
    <row r="585" spans="1:7" x14ac:dyDescent="0.25">
      <c r="A585" s="77" t="s">
        <v>42</v>
      </c>
      <c r="B585" s="77" t="s">
        <v>1107</v>
      </c>
      <c r="C585" s="323">
        <v>2</v>
      </c>
      <c r="D585" s="120" t="s">
        <v>125</v>
      </c>
      <c r="E585" s="77">
        <v>2002</v>
      </c>
      <c r="F585" s="87">
        <v>17065</v>
      </c>
      <c r="G585" s="77" t="s">
        <v>4581</v>
      </c>
    </row>
    <row r="586" spans="1:7" x14ac:dyDescent="0.25">
      <c r="A586" s="77" t="s">
        <v>42</v>
      </c>
      <c r="B586" s="77" t="s">
        <v>1107</v>
      </c>
      <c r="C586" s="323">
        <v>2.2000000000000002</v>
      </c>
      <c r="D586" s="120" t="s">
        <v>43</v>
      </c>
      <c r="E586" s="77">
        <v>2002</v>
      </c>
      <c r="F586" s="87">
        <v>17606</v>
      </c>
      <c r="G586" s="77" t="s">
        <v>4581</v>
      </c>
    </row>
    <row r="587" spans="1:7" x14ac:dyDescent="0.25">
      <c r="A587" s="77" t="s">
        <v>42</v>
      </c>
      <c r="B587" s="77" t="s">
        <v>4590</v>
      </c>
      <c r="C587" s="323">
        <v>2.4</v>
      </c>
      <c r="D587" s="120" t="s">
        <v>110</v>
      </c>
      <c r="E587" s="77">
        <v>2002</v>
      </c>
      <c r="F587" s="87">
        <v>19760</v>
      </c>
      <c r="G587" s="77" t="s">
        <v>4581</v>
      </c>
    </row>
    <row r="588" spans="1:7" x14ac:dyDescent="0.25">
      <c r="A588" s="77" t="s">
        <v>42</v>
      </c>
      <c r="B588" s="77" t="s">
        <v>4590</v>
      </c>
      <c r="C588" s="323">
        <v>2.4</v>
      </c>
      <c r="D588" s="120" t="s">
        <v>426</v>
      </c>
      <c r="E588" s="77">
        <v>2002</v>
      </c>
      <c r="F588" s="87">
        <v>20616</v>
      </c>
      <c r="G588" s="77" t="s">
        <v>4581</v>
      </c>
    </row>
    <row r="589" spans="1:7" x14ac:dyDescent="0.25">
      <c r="A589" s="77" t="s">
        <v>42</v>
      </c>
      <c r="B589" s="77" t="s">
        <v>4590</v>
      </c>
      <c r="C589" s="323">
        <v>2.5</v>
      </c>
      <c r="D589" s="120" t="s">
        <v>110</v>
      </c>
      <c r="E589" s="77">
        <v>2002</v>
      </c>
      <c r="F589" s="87">
        <v>20313</v>
      </c>
      <c r="G589" s="77" t="s">
        <v>4581</v>
      </c>
    </row>
    <row r="590" spans="1:7" x14ac:dyDescent="0.25">
      <c r="A590" s="77" t="s">
        <v>42</v>
      </c>
      <c r="B590" s="77" t="s">
        <v>4590</v>
      </c>
      <c r="C590" s="323">
        <v>2.5</v>
      </c>
      <c r="D590" s="120" t="s">
        <v>426</v>
      </c>
      <c r="E590" s="77">
        <v>2002</v>
      </c>
      <c r="F590" s="87">
        <v>21098</v>
      </c>
      <c r="G590" s="77" t="s">
        <v>4581</v>
      </c>
    </row>
    <row r="591" spans="1:7" x14ac:dyDescent="0.25">
      <c r="A591" s="77" t="s">
        <v>42</v>
      </c>
      <c r="B591" s="77" t="s">
        <v>4590</v>
      </c>
      <c r="C591" s="323">
        <v>3.5</v>
      </c>
      <c r="D591" s="120" t="s">
        <v>110</v>
      </c>
      <c r="E591" s="77">
        <v>2002</v>
      </c>
      <c r="F591" s="87">
        <v>21375</v>
      </c>
      <c r="G591" s="77" t="s">
        <v>4581</v>
      </c>
    </row>
    <row r="592" spans="1:7" x14ac:dyDescent="0.25">
      <c r="A592" s="77" t="s">
        <v>42</v>
      </c>
      <c r="B592" s="77" t="s">
        <v>4590</v>
      </c>
      <c r="C592" s="323">
        <v>3.5</v>
      </c>
      <c r="D592" s="120" t="s">
        <v>426</v>
      </c>
      <c r="E592" s="77">
        <v>2002</v>
      </c>
      <c r="F592" s="87">
        <v>22475</v>
      </c>
      <c r="G592" s="77" t="s">
        <v>4581</v>
      </c>
    </row>
    <row r="593" spans="1:7" x14ac:dyDescent="0.25">
      <c r="A593" s="77" t="s">
        <v>42</v>
      </c>
      <c r="B593" s="77" t="s">
        <v>3301</v>
      </c>
      <c r="C593" s="80" t="s">
        <v>3751</v>
      </c>
      <c r="D593" s="120" t="s">
        <v>110</v>
      </c>
      <c r="E593" s="77">
        <v>2002</v>
      </c>
      <c r="F593" s="171">
        <v>14540</v>
      </c>
      <c r="G593" s="77" t="s">
        <v>5378</v>
      </c>
    </row>
    <row r="594" spans="1:7" x14ac:dyDescent="0.25">
      <c r="A594" s="237" t="s">
        <v>42</v>
      </c>
      <c r="B594" s="237" t="s">
        <v>4278</v>
      </c>
      <c r="C594" s="240" t="s">
        <v>6550</v>
      </c>
      <c r="D594" s="238" t="s">
        <v>43</v>
      </c>
      <c r="E594" s="238">
        <v>2002</v>
      </c>
      <c r="F594" s="352">
        <v>14540</v>
      </c>
      <c r="G594" s="237" t="s">
        <v>286</v>
      </c>
    </row>
    <row r="595" spans="1:7" x14ac:dyDescent="0.25">
      <c r="A595" s="237" t="s">
        <v>42</v>
      </c>
      <c r="B595" s="237" t="s">
        <v>4278</v>
      </c>
      <c r="C595" s="240" t="s">
        <v>6551</v>
      </c>
      <c r="D595" s="238" t="s">
        <v>43</v>
      </c>
      <c r="E595" s="238">
        <v>2002</v>
      </c>
      <c r="F595" s="352">
        <v>15260</v>
      </c>
      <c r="G595" s="237" t="s">
        <v>286</v>
      </c>
    </row>
    <row r="596" spans="1:7" x14ac:dyDescent="0.25">
      <c r="A596" s="33" t="s">
        <v>42</v>
      </c>
      <c r="B596" s="33" t="s">
        <v>1058</v>
      </c>
      <c r="C596" s="89" t="s">
        <v>2859</v>
      </c>
      <c r="D596" s="50" t="s">
        <v>43</v>
      </c>
      <c r="E596" s="35">
        <v>2002</v>
      </c>
      <c r="F596" s="45">
        <v>28200</v>
      </c>
      <c r="G596" s="33" t="s">
        <v>1059</v>
      </c>
    </row>
    <row r="597" spans="1:7" x14ac:dyDescent="0.25">
      <c r="A597" s="237" t="s">
        <v>42</v>
      </c>
      <c r="B597" s="237" t="s">
        <v>1058</v>
      </c>
      <c r="C597" s="240" t="s">
        <v>2859</v>
      </c>
      <c r="D597" s="238" t="s">
        <v>43</v>
      </c>
      <c r="E597" s="238">
        <v>2002</v>
      </c>
      <c r="F597" s="352">
        <v>21665</v>
      </c>
      <c r="G597" s="237" t="s">
        <v>1059</v>
      </c>
    </row>
    <row r="598" spans="1:7" x14ac:dyDescent="0.25">
      <c r="A598" s="237" t="s">
        <v>42</v>
      </c>
      <c r="B598" s="237" t="s">
        <v>1058</v>
      </c>
      <c r="C598" s="240" t="s">
        <v>4191</v>
      </c>
      <c r="D598" s="238" t="s">
        <v>44</v>
      </c>
      <c r="E598" s="238">
        <v>2002</v>
      </c>
      <c r="F598" s="352">
        <v>24925</v>
      </c>
      <c r="G598" s="237" t="s">
        <v>285</v>
      </c>
    </row>
    <row r="599" spans="1:7" x14ac:dyDescent="0.25">
      <c r="A599" s="237" t="s">
        <v>42</v>
      </c>
      <c r="B599" s="237" t="s">
        <v>1058</v>
      </c>
      <c r="C599" s="240" t="s">
        <v>2940</v>
      </c>
      <c r="D599" s="238" t="s">
        <v>44</v>
      </c>
      <c r="E599" s="238">
        <v>2002</v>
      </c>
      <c r="F599" s="352">
        <v>26775</v>
      </c>
      <c r="G599" s="237" t="s">
        <v>285</v>
      </c>
    </row>
    <row r="600" spans="1:7" x14ac:dyDescent="0.25">
      <c r="A600" s="237" t="s">
        <v>42</v>
      </c>
      <c r="B600" s="237" t="s">
        <v>4279</v>
      </c>
      <c r="C600" s="240" t="s">
        <v>2940</v>
      </c>
      <c r="D600" s="238" t="s">
        <v>44</v>
      </c>
      <c r="E600" s="238">
        <v>2002</v>
      </c>
      <c r="F600" s="352">
        <v>31165</v>
      </c>
      <c r="G600" s="237" t="s">
        <v>285</v>
      </c>
    </row>
    <row r="601" spans="1:7" x14ac:dyDescent="0.25">
      <c r="A601" s="77" t="s">
        <v>3926</v>
      </c>
      <c r="B601" s="77" t="s">
        <v>959</v>
      </c>
      <c r="C601" s="80" t="s">
        <v>1988</v>
      </c>
      <c r="D601" s="401" t="s">
        <v>110</v>
      </c>
      <c r="E601" s="120">
        <v>2002</v>
      </c>
      <c r="F601" s="355">
        <v>12000</v>
      </c>
      <c r="G601" s="80" t="s">
        <v>1960</v>
      </c>
    </row>
    <row r="602" spans="1:7" x14ac:dyDescent="0.25">
      <c r="A602" s="77" t="s">
        <v>3926</v>
      </c>
      <c r="B602" s="77" t="s">
        <v>959</v>
      </c>
      <c r="C602" s="80" t="s">
        <v>1988</v>
      </c>
      <c r="D602" s="401" t="s">
        <v>110</v>
      </c>
      <c r="E602" s="120">
        <v>2002</v>
      </c>
      <c r="F602" s="402">
        <v>11420</v>
      </c>
      <c r="G602" s="80" t="s">
        <v>6008</v>
      </c>
    </row>
    <row r="603" spans="1:7" x14ac:dyDescent="0.25">
      <c r="A603" s="77" t="s">
        <v>3926</v>
      </c>
      <c r="B603" s="77" t="s">
        <v>959</v>
      </c>
      <c r="C603" s="80" t="s">
        <v>1989</v>
      </c>
      <c r="D603" s="401" t="s">
        <v>110</v>
      </c>
      <c r="E603" s="120">
        <v>2002</v>
      </c>
      <c r="F603" s="355">
        <v>13456</v>
      </c>
      <c r="G603" s="80" t="s">
        <v>1960</v>
      </c>
    </row>
    <row r="604" spans="1:7" x14ac:dyDescent="0.25">
      <c r="A604" s="77" t="s">
        <v>3926</v>
      </c>
      <c r="B604" s="77" t="s">
        <v>959</v>
      </c>
      <c r="C604" s="80" t="s">
        <v>1989</v>
      </c>
      <c r="D604" s="401" t="s">
        <v>110</v>
      </c>
      <c r="E604" s="120">
        <v>2002</v>
      </c>
      <c r="F604" s="402">
        <v>12576</v>
      </c>
      <c r="G604" s="80" t="s">
        <v>6008</v>
      </c>
    </row>
    <row r="605" spans="1:7" x14ac:dyDescent="0.25">
      <c r="A605" s="77" t="s">
        <v>3926</v>
      </c>
      <c r="B605" s="77" t="s">
        <v>959</v>
      </c>
      <c r="C605" s="80" t="s">
        <v>3975</v>
      </c>
      <c r="D605" s="401" t="s">
        <v>110</v>
      </c>
      <c r="E605" s="120">
        <v>2002</v>
      </c>
      <c r="F605" s="111">
        <v>8490.2690082644622</v>
      </c>
      <c r="G605" s="80" t="s">
        <v>4081</v>
      </c>
    </row>
    <row r="606" spans="1:7" x14ac:dyDescent="0.25">
      <c r="A606" s="77" t="s">
        <v>3926</v>
      </c>
      <c r="B606" s="77" t="s">
        <v>959</v>
      </c>
      <c r="C606" s="80" t="s">
        <v>3975</v>
      </c>
      <c r="D606" s="401" t="s">
        <v>110</v>
      </c>
      <c r="E606" s="120">
        <v>2002</v>
      </c>
      <c r="F606" s="111">
        <v>8930.782231404959</v>
      </c>
      <c r="G606" s="80" t="s">
        <v>1825</v>
      </c>
    </row>
    <row r="607" spans="1:7" x14ac:dyDescent="0.25">
      <c r="A607" s="77" t="s">
        <v>3926</v>
      </c>
      <c r="B607" s="77" t="s">
        <v>959</v>
      </c>
      <c r="C607" s="80" t="s">
        <v>1988</v>
      </c>
      <c r="D607" s="401" t="s">
        <v>110</v>
      </c>
      <c r="E607" s="120">
        <v>2002</v>
      </c>
      <c r="F607" s="111">
        <v>9059.6115702479328</v>
      </c>
      <c r="G607" s="80" t="s">
        <v>4081</v>
      </c>
    </row>
    <row r="608" spans="1:7" x14ac:dyDescent="0.25">
      <c r="A608" s="77" t="s">
        <v>3926</v>
      </c>
      <c r="B608" s="77" t="s">
        <v>959</v>
      </c>
      <c r="C608" s="80" t="s">
        <v>1988</v>
      </c>
      <c r="D608" s="401" t="s">
        <v>110</v>
      </c>
      <c r="E608" s="120">
        <v>2002</v>
      </c>
      <c r="F608" s="111">
        <v>9500.1247933884279</v>
      </c>
      <c r="G608" s="80" t="s">
        <v>1825</v>
      </c>
    </row>
    <row r="609" spans="1:7" x14ac:dyDescent="0.25">
      <c r="A609" s="77" t="s">
        <v>3926</v>
      </c>
      <c r="B609" s="77" t="s">
        <v>959</v>
      </c>
      <c r="C609" s="80" t="s">
        <v>3892</v>
      </c>
      <c r="D609" s="401" t="s">
        <v>110</v>
      </c>
      <c r="E609" s="120">
        <v>2002</v>
      </c>
      <c r="F609" s="111">
        <v>10235.698760330577</v>
      </c>
      <c r="G609" s="80" t="s">
        <v>4081</v>
      </c>
    </row>
    <row r="610" spans="1:7" x14ac:dyDescent="0.25">
      <c r="A610" s="77" t="s">
        <v>3926</v>
      </c>
      <c r="B610" s="77" t="s">
        <v>959</v>
      </c>
      <c r="C610" s="80" t="s">
        <v>3892</v>
      </c>
      <c r="D610" s="401" t="s">
        <v>110</v>
      </c>
      <c r="E610" s="120">
        <v>2002</v>
      </c>
      <c r="F610" s="111">
        <v>10676.211983471072</v>
      </c>
      <c r="G610" s="80" t="s">
        <v>1825</v>
      </c>
    </row>
    <row r="611" spans="1:7" x14ac:dyDescent="0.25">
      <c r="A611" s="77" t="s">
        <v>3926</v>
      </c>
      <c r="B611" s="77" t="s">
        <v>959</v>
      </c>
      <c r="C611" s="80" t="s">
        <v>1989</v>
      </c>
      <c r="D611" s="401" t="s">
        <v>110</v>
      </c>
      <c r="E611" s="120">
        <v>2002</v>
      </c>
      <c r="F611" s="111">
        <v>10389.462809917355</v>
      </c>
      <c r="G611" s="80" t="s">
        <v>4081</v>
      </c>
    </row>
    <row r="612" spans="1:7" x14ac:dyDescent="0.25">
      <c r="A612" s="77" t="s">
        <v>3926</v>
      </c>
      <c r="B612" s="77" t="s">
        <v>959</v>
      </c>
      <c r="C612" s="80" t="s">
        <v>1989</v>
      </c>
      <c r="D612" s="401" t="s">
        <v>110</v>
      </c>
      <c r="E612" s="120">
        <v>2002</v>
      </c>
      <c r="F612" s="111">
        <v>10829.97603305785</v>
      </c>
      <c r="G612" s="80" t="s">
        <v>1825</v>
      </c>
    </row>
    <row r="613" spans="1:7" x14ac:dyDescent="0.25">
      <c r="A613" s="33" t="s">
        <v>856</v>
      </c>
      <c r="B613" s="33" t="s">
        <v>957</v>
      </c>
      <c r="C613" s="89">
        <v>1.6</v>
      </c>
      <c r="D613" s="50" t="s">
        <v>110</v>
      </c>
      <c r="E613" s="35">
        <v>2002</v>
      </c>
      <c r="F613" s="45">
        <v>22923.497267759562</v>
      </c>
      <c r="G613" s="33" t="s">
        <v>958</v>
      </c>
    </row>
    <row r="614" spans="1:7" x14ac:dyDescent="0.25">
      <c r="A614" s="33" t="s">
        <v>856</v>
      </c>
      <c r="B614" s="33" t="s">
        <v>957</v>
      </c>
      <c r="C614" s="89">
        <v>1.6</v>
      </c>
      <c r="D614" s="50" t="s">
        <v>110</v>
      </c>
      <c r="E614" s="35">
        <v>2002</v>
      </c>
      <c r="F614" s="45">
        <v>22650.273224043714</v>
      </c>
      <c r="G614" s="33" t="s">
        <v>419</v>
      </c>
    </row>
    <row r="615" spans="1:7" x14ac:dyDescent="0.25">
      <c r="A615" s="33" t="s">
        <v>856</v>
      </c>
      <c r="B615" s="33" t="s">
        <v>957</v>
      </c>
      <c r="C615" s="89">
        <v>2</v>
      </c>
      <c r="D615" s="50" t="s">
        <v>110</v>
      </c>
      <c r="E615" s="35">
        <v>2002</v>
      </c>
      <c r="F615" s="45">
        <v>23469.945355191256</v>
      </c>
      <c r="G615" s="33" t="s">
        <v>958</v>
      </c>
    </row>
    <row r="616" spans="1:7" x14ac:dyDescent="0.25">
      <c r="A616" s="33" t="s">
        <v>856</v>
      </c>
      <c r="B616" s="33" t="s">
        <v>957</v>
      </c>
      <c r="C616" s="89">
        <v>2</v>
      </c>
      <c r="D616" s="50" t="s">
        <v>110</v>
      </c>
      <c r="E616" s="35">
        <v>2002</v>
      </c>
      <c r="F616" s="45">
        <v>23196.721311475409</v>
      </c>
      <c r="G616" s="33" t="s">
        <v>419</v>
      </c>
    </row>
    <row r="617" spans="1:7" x14ac:dyDescent="0.25">
      <c r="A617" s="33" t="s">
        <v>856</v>
      </c>
      <c r="B617" s="61" t="s">
        <v>857</v>
      </c>
      <c r="C617" s="89">
        <v>1.4</v>
      </c>
      <c r="D617" s="50" t="s">
        <v>110</v>
      </c>
      <c r="E617" s="35">
        <v>2002</v>
      </c>
      <c r="F617" s="45">
        <v>22956.284153005501</v>
      </c>
      <c r="G617" s="33" t="s">
        <v>186</v>
      </c>
    </row>
    <row r="618" spans="1:7" x14ac:dyDescent="0.25">
      <c r="A618" s="33" t="s">
        <v>856</v>
      </c>
      <c r="B618" s="33" t="s">
        <v>857</v>
      </c>
      <c r="C618" s="89">
        <v>1.6</v>
      </c>
      <c r="D618" s="50" t="s">
        <v>110</v>
      </c>
      <c r="E618" s="35">
        <v>2002</v>
      </c>
      <c r="F618" s="45">
        <v>25956.284153005465</v>
      </c>
      <c r="G618" s="33" t="s">
        <v>186</v>
      </c>
    </row>
    <row r="619" spans="1:7" x14ac:dyDescent="0.25">
      <c r="A619" s="33" t="s">
        <v>856</v>
      </c>
      <c r="B619" s="33" t="s">
        <v>857</v>
      </c>
      <c r="C619" s="89">
        <v>2</v>
      </c>
      <c r="D619" s="50" t="s">
        <v>110</v>
      </c>
      <c r="E619" s="35">
        <v>2002</v>
      </c>
      <c r="F619" s="45">
        <v>26502.732240437159</v>
      </c>
      <c r="G619" s="33" t="s">
        <v>186</v>
      </c>
    </row>
    <row r="620" spans="1:7" x14ac:dyDescent="0.25">
      <c r="A620" s="33" t="s">
        <v>856</v>
      </c>
      <c r="B620" s="33" t="s">
        <v>857</v>
      </c>
      <c r="C620" s="89">
        <v>2.2999999999999998</v>
      </c>
      <c r="D620" s="50" t="s">
        <v>110</v>
      </c>
      <c r="E620" s="35">
        <v>2002</v>
      </c>
      <c r="F620" s="45">
        <v>27049.180327868853</v>
      </c>
      <c r="G620" s="33" t="s">
        <v>186</v>
      </c>
    </row>
    <row r="621" spans="1:7" x14ac:dyDescent="0.25">
      <c r="A621" s="33" t="s">
        <v>856</v>
      </c>
      <c r="B621" s="33" t="s">
        <v>857</v>
      </c>
      <c r="C621" s="89">
        <v>2.8</v>
      </c>
      <c r="D621" s="50" t="s">
        <v>44</v>
      </c>
      <c r="E621" s="35">
        <v>2002</v>
      </c>
      <c r="F621" s="45">
        <v>27595.628415300544</v>
      </c>
      <c r="G621" s="33" t="s">
        <v>186</v>
      </c>
    </row>
    <row r="622" spans="1:7" x14ac:dyDescent="0.25">
      <c r="A622" s="77" t="s">
        <v>856</v>
      </c>
      <c r="B622" s="77" t="s">
        <v>1514</v>
      </c>
      <c r="C622" s="84">
        <v>1.2</v>
      </c>
      <c r="D622" s="120" t="s">
        <v>110</v>
      </c>
      <c r="E622" s="78">
        <v>2002</v>
      </c>
      <c r="F622" s="163">
        <v>13837</v>
      </c>
      <c r="G622" s="77" t="s">
        <v>186</v>
      </c>
    </row>
    <row r="623" spans="1:7" x14ac:dyDescent="0.25">
      <c r="A623" s="77" t="s">
        <v>856</v>
      </c>
      <c r="B623" s="77" t="s">
        <v>1514</v>
      </c>
      <c r="C623" s="84">
        <v>1.2</v>
      </c>
      <c r="D623" s="120" t="s">
        <v>110</v>
      </c>
      <c r="E623" s="78">
        <v>2002</v>
      </c>
      <c r="F623" s="163">
        <v>12437</v>
      </c>
      <c r="G623" s="77" t="s">
        <v>1213</v>
      </c>
    </row>
    <row r="624" spans="1:7" x14ac:dyDescent="0.25">
      <c r="A624" s="77" t="s">
        <v>856</v>
      </c>
      <c r="B624" s="77" t="s">
        <v>1514</v>
      </c>
      <c r="C624" s="84">
        <v>1.4</v>
      </c>
      <c r="D624" s="120" t="s">
        <v>110</v>
      </c>
      <c r="E624" s="78">
        <v>2002</v>
      </c>
      <c r="F624" s="163">
        <v>14737</v>
      </c>
      <c r="G624" s="77" t="s">
        <v>186</v>
      </c>
    </row>
    <row r="625" spans="1:7" x14ac:dyDescent="0.25">
      <c r="A625" s="77" t="s">
        <v>856</v>
      </c>
      <c r="B625" s="77" t="s">
        <v>1514</v>
      </c>
      <c r="C625" s="84">
        <v>1.4</v>
      </c>
      <c r="D625" s="120" t="s">
        <v>110</v>
      </c>
      <c r="E625" s="78">
        <v>2002</v>
      </c>
      <c r="F625" s="163">
        <v>14337</v>
      </c>
      <c r="G625" s="77" t="s">
        <v>1213</v>
      </c>
    </row>
    <row r="626" spans="1:7" x14ac:dyDescent="0.25">
      <c r="A626" s="77" t="s">
        <v>856</v>
      </c>
      <c r="B626" s="77" t="s">
        <v>1514</v>
      </c>
      <c r="C626" s="83">
        <v>1.6</v>
      </c>
      <c r="D626" s="120" t="s">
        <v>110</v>
      </c>
      <c r="E626" s="78">
        <v>2002</v>
      </c>
      <c r="F626" s="163">
        <v>15237</v>
      </c>
      <c r="G626" s="77" t="s">
        <v>186</v>
      </c>
    </row>
    <row r="627" spans="1:7" x14ac:dyDescent="0.25">
      <c r="A627" s="77" t="s">
        <v>856</v>
      </c>
      <c r="B627" s="77" t="s">
        <v>1514</v>
      </c>
      <c r="C627" s="83">
        <v>1.6</v>
      </c>
      <c r="D627" s="120" t="s">
        <v>110</v>
      </c>
      <c r="E627" s="78">
        <v>2002</v>
      </c>
      <c r="F627" s="163">
        <v>14837</v>
      </c>
      <c r="G627" s="77" t="s">
        <v>1213</v>
      </c>
    </row>
    <row r="628" spans="1:7" x14ac:dyDescent="0.25">
      <c r="A628" s="77" t="s">
        <v>856</v>
      </c>
      <c r="B628" s="77" t="s">
        <v>1514</v>
      </c>
      <c r="C628" s="83">
        <v>1.9</v>
      </c>
      <c r="D628" s="120" t="s">
        <v>110</v>
      </c>
      <c r="E628" s="78">
        <v>2002</v>
      </c>
      <c r="F628" s="163">
        <v>15737</v>
      </c>
      <c r="G628" s="77" t="s">
        <v>186</v>
      </c>
    </row>
    <row r="629" spans="1:7" x14ac:dyDescent="0.25">
      <c r="A629" s="77" t="s">
        <v>856</v>
      </c>
      <c r="B629" s="77" t="s">
        <v>1514</v>
      </c>
      <c r="C629" s="83">
        <v>1.9</v>
      </c>
      <c r="D629" s="120" t="s">
        <v>110</v>
      </c>
      <c r="E629" s="78">
        <v>2002</v>
      </c>
      <c r="F629" s="163">
        <v>15237</v>
      </c>
      <c r="G629" s="77" t="s">
        <v>1213</v>
      </c>
    </row>
    <row r="630" spans="1:7" x14ac:dyDescent="0.25">
      <c r="A630" s="33" t="s">
        <v>856</v>
      </c>
      <c r="B630" s="33" t="s">
        <v>1057</v>
      </c>
      <c r="C630" s="89" t="s">
        <v>6499</v>
      </c>
      <c r="D630" s="50" t="s">
        <v>110</v>
      </c>
      <c r="E630" s="35">
        <v>2002</v>
      </c>
      <c r="F630" s="45">
        <v>25901.639344262294</v>
      </c>
      <c r="G630" s="33" t="s">
        <v>487</v>
      </c>
    </row>
    <row r="631" spans="1:7" x14ac:dyDescent="0.25">
      <c r="A631" s="33" t="s">
        <v>856</v>
      </c>
      <c r="B631" s="33" t="s">
        <v>1057</v>
      </c>
      <c r="C631" s="89">
        <v>2.8</v>
      </c>
      <c r="D631" s="50" t="s">
        <v>110</v>
      </c>
      <c r="E631" s="35">
        <v>2002</v>
      </c>
      <c r="F631" s="45">
        <v>26174.863387978141</v>
      </c>
      <c r="G631" s="33" t="s">
        <v>487</v>
      </c>
    </row>
    <row r="632" spans="1:7" x14ac:dyDescent="0.25">
      <c r="A632" s="77" t="s">
        <v>856</v>
      </c>
      <c r="B632" s="80" t="s">
        <v>3066</v>
      </c>
      <c r="C632" s="84" t="s">
        <v>3065</v>
      </c>
      <c r="D632" s="120" t="s">
        <v>43</v>
      </c>
      <c r="E632" s="78">
        <v>2002</v>
      </c>
      <c r="F632" s="163">
        <v>20795</v>
      </c>
      <c r="G632" s="77" t="s">
        <v>189</v>
      </c>
    </row>
    <row r="633" spans="1:7" x14ac:dyDescent="0.25">
      <c r="A633" s="77" t="s">
        <v>6171</v>
      </c>
      <c r="B633" s="77" t="s">
        <v>6206</v>
      </c>
      <c r="C633" s="80" t="s">
        <v>3285</v>
      </c>
      <c r="D633" s="120" t="s">
        <v>43</v>
      </c>
      <c r="E633" s="77">
        <v>2002</v>
      </c>
      <c r="F633" s="111">
        <v>19556</v>
      </c>
      <c r="G633" s="77" t="s">
        <v>1960</v>
      </c>
    </row>
  </sheetData>
  <sheetProtection algorithmName="SHA-512" hashValue="WBsH0J9w7Kl4TJ/B21SfzvKy9HVvHCjAQ3zgIP1fvuxav9PXKU1KtqnJ1/bOm3H6E0Eeln/ePUbrezjD9gGwwQ==" saltValue="pghT7yA5xAI4SWpgmR3zLQ==" spinCount="100000" sheet="1" objects="1" scenarios="1"/>
  <sortState ref="A2:G631">
    <sortCondition ref="A2"/>
  </sortState>
  <hyperlinks>
    <hyperlink ref="C271" r:id="rId1" display="http://specs.cars-directory.net/mitsubishi/rvr/2.4_sports_gear_X2_7897.html"/>
    <hyperlink ref="C250" r:id="rId2" display="http://specs.cars-directory.net/mitsubishi/lancer_cedia_wagon/1.8_Exceed_11994.html"/>
    <hyperlink ref="C251" r:id="rId3" display="http://specs.cars-directory.net/mitsubishi/lancer_cedia_wagon/1.8_Exceed_11994.html"/>
    <hyperlink ref="C253" r:id="rId4" display="http://specs.cars-directory.net/mitsubishi/legnum/2.0_20ST_12124.html"/>
    <hyperlink ref="C255" r:id="rId5" display="http://specs.cars-directory.net/mitsubishi/legnum/2.4_24_custom_12136.html"/>
    <hyperlink ref="C256" r:id="rId6" display="http://specs.cars-directory.net/mitsubishi/legnum/2.4_24_custom_12136.html"/>
    <hyperlink ref="C259" r:id="rId7" display="http://specs.cars-directory.net/mitsubishi/minicab/660_40th_anniversary_commemorative_special_43264.html"/>
    <hyperlink ref="C260" r:id="rId8" display="http://specs.cars-directory.net/mitsubishi/minicab/660_40th_anniversary_commemorative_special_43264.html"/>
    <hyperlink ref="C262" r:id="rId9" display="http://specs.cars-directory.net/mitsubishi/minica/660_Ce_sunroof_42387.html"/>
    <hyperlink ref="C261" r:id="rId10" display="http://specs.cars-directory.net/mitsubishi/minica/660_Ce_sunroof_42388.html"/>
    <hyperlink ref="C263" r:id="rId11" display="http://specs.cars-directory.net/mitsubishi/pajero/3.2_long_exceed_diesel_turbo_4WD_58412.html"/>
    <hyperlink ref="C264" r:id="rId12" display="http://specs.cars-directory.net/mitsubishi/pajero/3.5_exceed_-I_long_10068.html"/>
    <hyperlink ref="C265" r:id="rId13" display="http://specs.cars-directory.net/mitsubishi/pajero_io/1.8_active_field_edition_4WD_41562.html"/>
    <hyperlink ref="C266" r:id="rId14" display="http://specs.cars-directory.net/mitsubishi/pajero_io/2.0_active_field_edition_4WD_41566.html"/>
    <hyperlink ref="C267" r:id="rId15" display="http://specs.cars-directory.net/mitsubishi/pajero_mini/660_active_field_edition_4WD_54966.html"/>
    <hyperlink ref="C268" r:id="rId16" display="http://specs.cars-directory.net/mitsubishi/rvr/1.8_Exceed_7877.html"/>
    <hyperlink ref="C269" r:id="rId17" display="http://specs.cars-directory.net/mitsubishi/rvr/1.8_Exceed_7877.html"/>
    <hyperlink ref="C270" r:id="rId18" display="http://specs.cars-directory.net/mitsubishi/rvr/2.0_sports_gear_X3_7891.html"/>
    <hyperlink ref="C272" r:id="rId19" display="http://specs.cars-directory.net/mitsubishi/rvr/2.4_sports_gear_X2_7897.html"/>
    <hyperlink ref="C273" r:id="rId20" display="http://specs.cars-directory.net/mitsubishi/toppo_bj/660_Guppy_9715.html"/>
    <hyperlink ref="C274" r:id="rId21" display="http://specs.cars-directory.net/mitsubishi/toppo_bj/660_Guppy_9715.html"/>
    <hyperlink ref="C327" r:id="rId22" display="http://specs.cars-directory.net/toyota/allion/1.5_A15_45798.html"/>
    <hyperlink ref="C328" r:id="rId23" display="http://specs.cars-directory.net/toyota/allion/1.5_A15_45798.html"/>
    <hyperlink ref="C329" r:id="rId24" display="http://specs.cars-directory.net/toyota/allion/1.5_A15_23730.html"/>
    <hyperlink ref="C330" r:id="rId25" display="http://specs.cars-directory.net/toyota/allion/1.8_A18_45803.html"/>
    <hyperlink ref="C331" r:id="rId26" display="http://specs.cars-directory.net/toyota/allion/1.8_A18_45803.html"/>
    <hyperlink ref="C332" r:id="rId27" display="http://specs.cars-directory.net/toyota/allion/1.8_A18_45803.html"/>
    <hyperlink ref="C333" r:id="rId28" display="http://specs.cars-directory.net/toyota/allion/2.0_A20_23755.html"/>
    <hyperlink ref="C334" r:id="rId29" display="http://specs.cars-directory.net/toyota/allion/2.0_A20_23755.html"/>
    <hyperlink ref="C335" r:id="rId30" display="http://specs.cars-directory.net/toyota/alphard/2.4_G_AS_23890.html"/>
    <hyperlink ref="C336" r:id="rId31" display="http://specs.cars-directory.net/toyota/alphard/2.4_G_AS_23890.html"/>
    <hyperlink ref="C337" r:id="rId32" display="http://specs.cars-directory.net/toyota/alphard/2.4_G_AS_23890.html"/>
    <hyperlink ref="C338" r:id="rId33" display="http://specs.cars-directory.net/toyota/alphard/2.4_G_AX_4WD_55338.html"/>
    <hyperlink ref="C339" r:id="rId34" display="http://specs.cars-directory.net/toyota/alphard/2.4_V_AS_23898.html"/>
    <hyperlink ref="C340" r:id="rId35" display="http://specs.cars-directory.net/toyota/alphard/2.4_V_AS_23900.html"/>
    <hyperlink ref="C341" r:id="rId36" display="http://specs.cars-directory.net/toyota/alphard/2.4_V_AX_23878.html"/>
    <hyperlink ref="C342" r:id="rId37" display="http://specs.cars-directory.net/toyota/alphard/2.4_V_AX_23878.html"/>
    <hyperlink ref="C343" r:id="rId38" display="http://specs.cars-directory.net/toyota/alphard/3.0_G_MS_23936.html"/>
    <hyperlink ref="C344" r:id="rId39" display="http://specs.cars-directory.net/toyota/alphard/3.0_G_MS_23936.html"/>
    <hyperlink ref="C345" r:id="rId40" display="http://specs.cars-directory.net/toyota/alphard/3.0_G_MX_23928.html"/>
    <hyperlink ref="C346" r:id="rId41" display="http://specs.cars-directory.net/toyota/alphard/3.0_G_MX_23928.html"/>
    <hyperlink ref="C347" r:id="rId42" display="http://specs.cars-directory.net/toyota/alphard/3.0_G_MZ_23948.html"/>
    <hyperlink ref="C348" r:id="rId43" display="http://specs.cars-directory.net/toyota/alphard/3.0_G_MZ_23948.html"/>
    <hyperlink ref="C349" r:id="rId44" display="http://specs.cars-directory.net/toyota/alphard/3.0_G_MZ_G_edition_23960.html"/>
    <hyperlink ref="C350" r:id="rId45" display="http://specs.cars-directory.net/toyota/alphard/3.0_G_MZ_G_edition_23960.html"/>
    <hyperlink ref="C351" r:id="rId46" display="http://specs.cars-directory.net/toyota/alphard/3.0_V_MS_23940.html"/>
    <hyperlink ref="C352" r:id="rId47" display="http://specs.cars-directory.net/toyota/alphard/3.0_V_MS_23940.html"/>
    <hyperlink ref="C353" r:id="rId48" display="http://specs.cars-directory.net/toyota/alphard/3.0_V_MX_23930.html"/>
    <hyperlink ref="C354" r:id="rId49" display="http://specs.cars-directory.net/toyota/alphard/3.0_V_MX_23930.html"/>
    <hyperlink ref="C355" r:id="rId50" display="http://specs.cars-directory.net/toyota/alphard/3.0_V_MX_J_edition_23926.html"/>
    <hyperlink ref="C356" r:id="rId51" display="http://specs.cars-directory.net/toyota/alphard/3.0_V_MX_J_edition_23926.html"/>
    <hyperlink ref="C357" r:id="rId52" display="http://specs.cars-directory.net/toyota/alphard/3.0_V_MX_L_edition_23934.html"/>
    <hyperlink ref="C358" r:id="rId53" display="http://specs.cars-directory.net/toyota/alphard/3.0_V_MX_L_edition_23934.html"/>
    <hyperlink ref="C359" r:id="rId54" display="http://specs.cars-directory.net/toyota/alphard/3.0_V_MZ_23952.html"/>
    <hyperlink ref="C360" r:id="rId55" display="http://specs.cars-directory.net/toyota/alphard/3.0_V_MZ_23952.html"/>
    <hyperlink ref="C361" r:id="rId56" display="http://specs.cars-directory.net/toyota/alphard/3.0_V_MZ_G_edition_23962.html"/>
    <hyperlink ref="C362" r:id="rId57" display="http://specs.cars-directory.net/toyota/alphard/3.0_V_MZ_G_edition_23962.html"/>
    <hyperlink ref="C363" r:id="rId58" display="http://specs.cars-directory.net/toyota/altezza/2.0_AS200_23782.html"/>
    <hyperlink ref="C366" r:id="rId59" display="http://specs.cars-directory.net/toyota/altezza/2.0_AS200_L_edition_23800.html"/>
    <hyperlink ref="C367" r:id="rId60" display="http://specs.cars-directory.net/toyota/altezza/2.0_AS200_Z_edition_23791.html"/>
    <hyperlink ref="C364" r:id="rId61" display="http://specs.cars-directory.net/toyota/altezza/2.0_RS200_23809.html"/>
    <hyperlink ref="C365" r:id="rId62" display="http://specs.cars-directory.net/toyota/altezza/2.0_RS200_L_edition_23828.html"/>
    <hyperlink ref="C368" r:id="rId63" display="http://specs.cars-directory.net/toyota/altezza/2.0_RS200_Z_edition_23818.html"/>
    <hyperlink ref="C369" r:id="rId64" display="http://specs.cars-directory.net/toyota/altezza_wagon/2.0_gita_AS200_23837.html"/>
    <hyperlink ref="C370" r:id="rId65" display="http://specs.cars-directory.net/toyota/altezza_wagon/2.0_gita_AS200_23837.html"/>
    <hyperlink ref="C371" r:id="rId66" display="http://specs.cars-directory.net/toyota/altezza_wagon/3.0_gita_AS300_23861.html"/>
    <hyperlink ref="C372" r:id="rId67" display="http://specs.cars-directory.net/toyota/altezza_wagon/3.0_gita_AS300_23861.html"/>
    <hyperlink ref="C373" r:id="rId68" display="http://specs.cars-directory.net/toyota/aristo/3.0_S300_23773.html"/>
    <hyperlink ref="C374" r:id="rId69" display="http://specs.cars-directory.net/toyota/aristo/3.0_V300_23778.html"/>
    <hyperlink ref="C375" r:id="rId70" display="http://specs.cars-directory.net/toyota/bb/1.3_S_56942.html"/>
    <hyperlink ref="C376" r:id="rId71" display="http://specs.cars-directory.net/toyota/bb/1.5_S_23674.html"/>
    <hyperlink ref="C377" r:id="rId72" display="http://specs.cars-directory.net/toyota/bb/1.5_S_23674.html"/>
    <hyperlink ref="C378" r:id="rId73" display="http://specs.cars-directory.net/toyota/bb/1.5_Z_23672.html"/>
    <hyperlink ref="C379" r:id="rId74" display="http://specs.cars-directory.net/toyota/bb/1.5_Z_23672.html"/>
    <hyperlink ref="C380" r:id="rId75" display="http://specs.cars-directory.net/toyota/brevis/2.5_Ai_250_31510.html"/>
    <hyperlink ref="C381" r:id="rId76" display="http://specs.cars-directory.net/toyota/brevis/2.5_Ai_250_31510.html"/>
    <hyperlink ref="C382" r:id="rId77" display="http://specs.cars-directory.net/toyota/brevis/3.0_Ai_300_31515.html"/>
    <hyperlink ref="C384" r:id="rId78" display="http://specs.cars-directory.net/toyota/caldina/1.8_X_25514.html"/>
    <hyperlink ref="C385" r:id="rId79" display="http://specs.cars-directory.net/toyota/caldina/1.8_Z_25517.html"/>
    <hyperlink ref="C390" r:id="rId80" display="http://specs.cars-directory.net/toyota/caldina/2.0_GT-FOUR_4WD_59056.html"/>
    <hyperlink ref="C391" r:id="rId81" display="http://specs.cars-directory.net/toyota/caldina/2.0_Z_25522.html"/>
    <hyperlink ref="C392" r:id="rId82" display="http://specs.cars-directory.net/toyota/caldina/2.0_Z_25522.html"/>
    <hyperlink ref="C393" r:id="rId83" display="http://specs.cars-directory.net/toyota/caldina/2.0_ZT_25528.html"/>
    <hyperlink ref="C394" r:id="rId84" display="http://specs.cars-directory.net/toyota/caldina/2.0_ZT_25528.html"/>
    <hyperlink ref="C383" r:id="rId85" display="http://specs.cars-directory.net/toyota/caldina/1.8_E_25484.html"/>
    <hyperlink ref="C386" r:id="rId86" display="http://specs.cars-directory.net/toyota/caldina/2.0_E_25490.html"/>
    <hyperlink ref="C387" r:id="rId87" display="http://specs.cars-directory.net/toyota/caldina/2.0_E_25490.html"/>
    <hyperlink ref="C388" r:id="rId88" display="http://specs.cars-directory.net/toyota/caldina/2.0_G_25492.html"/>
    <hyperlink ref="C389" r:id="rId89" display="http://specs.cars-directory.net/toyota/caldina/2.0_G_25492.html"/>
    <hyperlink ref="C395" r:id="rId90" display="http://specs.cars-directory.net/toyota/caldina/2.2DT_E_25513.html"/>
    <hyperlink ref="C396" r:id="rId91" display="http://specs.cars-directory.net/toyota/cami/1.3_P_26417.html"/>
    <hyperlink ref="C397" r:id="rId92" display="http://specs.cars-directory.net/toyota/cami/1.3_P_26417.html"/>
    <hyperlink ref="C398" r:id="rId93" display="http://specs.cars-directory.net/toyota/cami/1.3_Q_26425.html"/>
    <hyperlink ref="C399" r:id="rId94" display="http://specs.cars-directory.net/toyota/cami/1.3_Q_4WD_59082.html"/>
    <hyperlink ref="C400" r:id="rId95" display="http://specs.cars-directory.net/toyota/camry/2.4_Touring_25007.html"/>
    <hyperlink ref="C401" r:id="rId96" display="http://specs.cars-directory.net/toyota/celica/1.8_SS-I_58483.html"/>
    <hyperlink ref="C402" r:id="rId97" display="http://specs.cars-directory.net/toyota/celsior/4.3_A_spec_59092.html"/>
    <hyperlink ref="C403" r:id="rId98" display="http://specs.cars-directory.net/toyota/celsior/4.3_B_specification_29046.html"/>
    <hyperlink ref="C404" r:id="rId99" display="http://specs.cars-directory.net/toyota/celsior/4.3_C_spec_59093.html"/>
    <hyperlink ref="C405" r:id="rId100" display="http://specs.cars-directory.net/toyota/century/5.0_42009.html"/>
    <hyperlink ref="C406" r:id="rId101" display="http://specs.cars-directory.net/toyota/corolla_spacio/1.5_V_26056.html"/>
    <hyperlink ref="C407" r:id="rId102" display="http://specs.cars-directory.net/toyota/corolla_spacio/1.5_X_57715.html"/>
    <hyperlink ref="C408" r:id="rId103" display="http://specs.cars-directory.net/toyota/corolla_spacio/1.8_S_aero_tourer_4WD_57754.html"/>
    <hyperlink ref="C409" r:id="rId104" display="http://specs.cars-directory.net/toyota/corolla_spacio/1.8_X_26062.html"/>
    <hyperlink ref="C410" r:id="rId105" display="http://specs.cars-directory.net/toyota/corolla_spacio/1.8_X_G_edition_34415.html"/>
    <hyperlink ref="C411" r:id="rId106" display="http://specs.cars-directory.net/toyota/crown/2.0_DOHC_super_Deluxe_26860.html"/>
    <hyperlink ref="C415" r:id="rId107" display="http://specs.cars-directory.net/toyota/crown/3.0_Four_royal_saloon_26676.html"/>
    <hyperlink ref="C416" r:id="rId108" display="http://specs.cars-directory.net/toyota/crown/3.0_Royal_saloon_G_26677.html"/>
    <hyperlink ref="C413" r:id="rId109" display="http://specs.cars-directory.net/toyota/crown/2.5_Athlete_26683.html"/>
    <hyperlink ref="C417" r:id="rId110" display="http://specs.cars-directory.net/toyota/crown/3.0_Athlete_G_26689.html"/>
    <hyperlink ref="C412" r:id="rId111" display="http://specs.cars-directory.net/toyota/crown/2.0_deluxe_54864.html"/>
    <hyperlink ref="C418" r:id="rId112" display="http://specs.cars-directory.net/toyota/crown_estate/3.0_athlete_G_55398.html"/>
    <hyperlink ref="C419" r:id="rId113" display="http://specs.cars-directory.net/toyota/duet/1.0_V_29892.html"/>
    <hyperlink ref="C420" r:id="rId114" display="http://specs.cars-directory.net/toyota/duet/1.0_V_29897.html"/>
    <hyperlink ref="C421" r:id="rId115" display="http://specs.cars-directory.net/toyota/duet/1.3_S_29936.html"/>
    <hyperlink ref="C422" r:id="rId116" display="http://specs.cars-directory.net/toyota/duet/1.3_S_29936.html"/>
    <hyperlink ref="C427" r:id="rId117" display="http://specs.cars-directory.net/toyota/estima/2.4_Hybrid_24269.html"/>
    <hyperlink ref="C425" r:id="rId118" display="http://specs.cars-directory.net/toyota/estima/2.4_L_Aeras_24186.html"/>
    <hyperlink ref="C426" r:id="rId119" display="http://specs.cars-directory.net/toyota/estima/2.4_L_Aeras_24186.html"/>
    <hyperlink ref="C423" r:id="rId120" display="http://specs.cars-directory.net/toyota/estima/3.0_L_Aeras_24284.html"/>
    <hyperlink ref="C424" r:id="rId121" display="http://specs.cars-directory.net/toyota/estima/3.0_L_Aeras_24289.html"/>
    <hyperlink ref="C428" r:id="rId122" display="http://specs.cars-directory.net/toyota/funcargo/1.3_J_31491.html"/>
    <hyperlink ref="C429" r:id="rId123" display="http://specs.cars-directory.net/toyota/funcargo/1.5_G_31500.html"/>
    <hyperlink ref="C430" r:id="rId124" display="http://specs.cars-directory.net/toyota/funcargo/1.5_G_31504.html"/>
    <hyperlink ref="C431" r:id="rId125" display="http://specs.cars-directory.net/toyota/gaia/2.0_26326.html"/>
    <hyperlink ref="C432" r:id="rId126" display="http://specs.cars-directory.net/toyota/gaia/2.0_26326.html"/>
    <hyperlink ref="C433" r:id="rId127" display="http://specs.cars-directory.net/toyota/gaia/2.2DT_26378.html"/>
    <hyperlink ref="C434" r:id="rId128" display="http://specs.cars-directory.net/toyota/grand_hiace/3.0DT_G_27221.html"/>
    <hyperlink ref="C435" r:id="rId129" display="http://specs.cars-directory.net/toyota/grand_hiace/3.0DT_G_J_edition_27219.html"/>
    <hyperlink ref="C436" r:id="rId130" display="http://specs.cars-directory.net/toyota/grand_hiace/3.4_G_27239.html"/>
    <hyperlink ref="C437" r:id="rId131" display="http://specs.cars-directory.net/toyota/grand_hiace/3.4_G_27239.html"/>
    <hyperlink ref="C438" r:id="rId132" display="http://specs.cars-directory.net/toyota/grand_hiace/3.4_Limited_27248.html"/>
    <hyperlink ref="C439" r:id="rId133" display="http://specs.cars-directory.net/toyota/grand_hiace/3.4_Limited_27248.html"/>
    <hyperlink ref="C440" r:id="rId134" display="http://specs.cars-directory.net/toyota/granvia/3.0DT_G_27272.html"/>
    <hyperlink ref="C441" r:id="rId135" display="http://specs.cars-directory.net/toyota/granvia/3.0DT_G_27274.html"/>
    <hyperlink ref="C442" r:id="rId136" display="http://specs.cars-directory.net/toyota/granvia/3.4_G_27314.html"/>
    <hyperlink ref="C443" r:id="rId137" display="http://specs.cars-directory.net/toyota/granvia/3.4_G_cruising_selection_27323.html"/>
    <hyperlink ref="C444" r:id="rId138" display="http://specs.cars-directory.net/toyota/granvia/3.4_Q_27335.html"/>
    <hyperlink ref="C445" r:id="rId139" display="http://specs.cars-directory.net/toyota/granvia/3.4_Q_27335.html"/>
    <hyperlink ref="C446" r:id="rId140" display="http://specs.cars-directory.net/toyota/harrier/2.4_31090.html"/>
    <hyperlink ref="C447" r:id="rId141" display="http://specs.cars-directory.net/toyota/harrier/2.4_FOUR_iR_version_4WD_38399.html"/>
    <hyperlink ref="C448" r:id="rId142" display="http://specs.cars-directory.net/toyota/harrier/3.0_31096.html"/>
    <hyperlink ref="C449" r:id="rId143" display="http://specs.cars-directory.net/toyota/harrier/3.0_31096.html"/>
    <hyperlink ref="C453" r:id="rId144" display="http://specs.cars-directory.net/toyota/ipsum/2.4_240e_24038.html"/>
    <hyperlink ref="C454" r:id="rId145" display="http://specs.cars-directory.net/toyota/ipsum/2.4_240e_24038.html"/>
    <hyperlink ref="C455" r:id="rId146" display="http://specs.cars-directory.net/toyota/ipsum/2.2DT_E_selection_24029.html"/>
    <hyperlink ref="C458" r:id="rId147" display="http://specs.cars-directory.net/toyota/ist/1.8_180G_50869.html"/>
    <hyperlink ref="C459" r:id="rId148" display="http://specs.cars-directory.net/toyota/ist/1.8_180G_50869.html"/>
    <hyperlink ref="C462" r:id="rId149" display="http://specs.cars-directory.net/toyota/kluger_hybrid/3.3_4WD_55756.html"/>
    <hyperlink ref="C463" r:id="rId150" display="http://specs.cars-directory.net/toyota/kluger_v/2.4_L_45285.html"/>
    <hyperlink ref="C464" r:id="rId151" display="http://specs.cars-directory.net/toyota/kluger_v/2.4_L_45285.html"/>
    <hyperlink ref="C465" r:id="rId152" display="http://specs.cars-directory.net/toyota/kluger_v/3.0_L_45319.html"/>
    <hyperlink ref="C466" r:id="rId153" display="http://specs.cars-directory.net/toyota/kluger_v/3.0_L_45319.html"/>
    <hyperlink ref="C467" r:id="rId154" display="http://specs.cars-directory.net/toyota/lite_ace_van/1.8_DX_low_floor_57245.html"/>
    <hyperlink ref="C468" r:id="rId155" display="http://specs.cars-directory.net/toyota/lite_ace_van/1.8_DX_low_floor_57245.html"/>
    <hyperlink ref="C469" r:id="rId156" display="http://specs.cars-directory.net/toyota/mark_ii/2.0_Grande_31939.html"/>
    <hyperlink ref="C470" r:id="rId157" display="http://specs.cars-directory.net/toyota/mark_ii/2.0_Grande_31939.html"/>
    <hyperlink ref="C471" r:id="rId158" display="http://specs.cars-directory.net/toyota/mark_ii/2.5_Grande_31949.html"/>
    <hyperlink ref="C472" r:id="rId159" display="http://specs.cars-directory.net/toyota/mark_ii/2.5_Grande_31949.html"/>
    <hyperlink ref="C473" r:id="rId160" display="http://specs.cars-directory.net/toyota/mark_ii_wagon_blit/2.0_IR_32008.html"/>
    <hyperlink ref="C474" r:id="rId161" display="http://specs.cars-directory.net/toyota/mark_ii_wagon_blit/2.0_IR_32008.html"/>
    <hyperlink ref="C475" r:id="rId162" display="http://specs.cars-directory.net/toyota/mark_ii_wagon_blit/2.5_IR-S_32018.html"/>
    <hyperlink ref="C476" r:id="rId163" display="http://specs.cars-directory.net/toyota/mark_ii_wagon_blit/2.5_iR-S_35th_anniversary_NAVI_package_59474.html"/>
    <hyperlink ref="C477" r:id="rId164" display="http://specs.cars-directory.net/toyota/nadia/2.0_29939.html"/>
    <hyperlink ref="C478" r:id="rId165" display="http://specs.cars-directory.net/toyota/nadia/2.0_29939.html"/>
    <hyperlink ref="C479" r:id="rId166" display="http://specs.cars-directory.net/toyota/platz/1.0_F_59517.html"/>
    <hyperlink ref="C480" r:id="rId167" display="http://specs.cars-directory.net/toyota/platz/1.3_F_31546.html"/>
    <hyperlink ref="C481" r:id="rId168" display="http://specs.cars-directory.net/toyota/platz/1.3_F_31546.html"/>
    <hyperlink ref="C482" r:id="rId169" display="http://specs.cars-directory.net/toyota/platz/1.5_F_59533.html"/>
    <hyperlink ref="C483" r:id="rId170" display="http://specs.cars-directory.net/toyota/premio/1.5_F_36511.html"/>
    <hyperlink ref="C484" r:id="rId171" display="http://specs.cars-directory.net/toyota/premio/1.5_F_36511.html"/>
    <hyperlink ref="C485" r:id="rId172" display="http://specs.cars-directory.net/toyota/premio/1.8_L_package_limited_36516.html"/>
    <hyperlink ref="C486" r:id="rId173" display="http://specs.cars-directory.net/toyota/premio/1.8_L_package_limited_36516.html"/>
    <hyperlink ref="C487" r:id="rId174" display="http://specs.cars-directory.net/toyota/prius/1.5_G_35779.html"/>
    <hyperlink ref="C488" r:id="rId175" display="http://specs.cars-directory.net/toyota/prius/1.5_G_35779.html"/>
    <hyperlink ref="C489" r:id="rId176" display="http://specs.cars-directory.net/toyota/raum/1.5_34638.html"/>
    <hyperlink ref="C490" r:id="rId177" display="http://specs.cars-directory.net/toyota/raum/1.5_34638.html"/>
    <hyperlink ref="C492" r:id="rId178" display="http://specs.cars-directory.net/toyota/succeed/1.5_TX_27829.html"/>
    <hyperlink ref="C493" r:id="rId179" display="http://specs.cars-directory.net/toyota/succeed/1.5_TX_4WD_38590.html"/>
    <hyperlink ref="C491" r:id="rId180" display="http://specs.cars-directory.net/toyota/succeed/1.4_U_diesel_turbo_56313.html"/>
    <hyperlink ref="C496" r:id="rId181" display="http://specs.cars-directory.net/toyota/town_ace_van/1.5_DX_54507.html"/>
    <hyperlink ref="C494" r:id="rId182" display="http://specs.cars-directory.net/toyota/town_ace_van/2.2_DX_low_floor_diesel_57087.html"/>
    <hyperlink ref="C495" r:id="rId183" display="http://specs.cars-directory.net/toyota/town_ace_van/2.2_DX_low_floor_diesel_57087.html"/>
    <hyperlink ref="C497" r:id="rId184" display="http://specs.cars-directory.net/toyota/vitz/1.3_Clavia_33150.html"/>
    <hyperlink ref="C498" r:id="rId185" display="http://specs.cars-directory.net/toyota/vitz/1.5_RS_33238.html"/>
    <hyperlink ref="C289" r:id="rId186" display="http://specs.cars-directory.net/nissan/terrano/3.3_R3m-R_limited_17003.html"/>
    <hyperlink ref="C288" r:id="rId187" display="http://specs.cars-directory.net/nissan/terrano_regulus/3.3_RS-R_limited_17024.html"/>
    <hyperlink ref="C291" r:id="rId188" display="http://specs.cars-directory.net/nissan/x-trail/2.0_GT_12791.html"/>
    <hyperlink ref="C282" r:id="rId189" display="http://specs.cars-directory.net/nissan/sunny/1.3_FE_14571.html"/>
    <hyperlink ref="C283" r:id="rId190" display="http://specs.cars-directory.net/nissan/sunny/1.5_EX_saloon_14607.html"/>
    <hyperlink ref="C284" r:id="rId191" display="http://specs.cars-directory.net/nissan/sunny/1.5_EX_saloon_14615.html"/>
    <hyperlink ref="C613" r:id="rId192" display="http://specs.cars-directory.net/nissan/sunny/1.6_VZ-R_14651.html"/>
    <hyperlink ref="C450" r:id="rId193" display="http://specs.cars-directory.net/toyota/hiace/2.4_Deluxe_30038.html"/>
    <hyperlink ref="C451" r:id="rId194" display="http://specs.cars-directory.net/toyota/hiace/3.0DT_Deluxe_30079.html"/>
    <hyperlink ref="C452" r:id="rId195" display="http://specs.cars-directory.net/toyota/hiace/3.0DT_Deluxe_30079.html"/>
    <hyperlink ref="C503" r:id="rId196" display="http://specs.cars-directory.net/toyota/allex/1.8_RS180_23989.html"/>
    <hyperlink ref="C504" r:id="rId197" display="http://specs.cars-directory.net/toyota/allex/1.8_XS180_23985.html"/>
    <hyperlink ref="C502" r:id="rId198" display="http://specs.cars-directory.net/toyota/allex/1.5_XS150_23964.html"/>
    <hyperlink ref="C559" r:id="rId199" display="http://specs.cars-directory.net/toyota/land_cruiser_prado/4.0_Prado_TZ_34651.html"/>
    <hyperlink ref="C558" r:id="rId200" display="http://specs.cars-directory.net/toyota/land_cruiser_prado/3.4_Prado_RZ_33008.html"/>
    <hyperlink ref="C557" r:id="rId201" display="http://specs.cars-directory.net/toyota/land_cruiser_prado/3.0_RX_diesel_turbo_4WD_40371.html"/>
    <hyperlink ref="C556" r:id="rId202" display="http://specs.cars-directory.net/toyota/land_cruiser_prado/2.7_Prado_RX_32990.htm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672"/>
  <sheetViews>
    <sheetView topLeftCell="A247" workbookViewId="0">
      <selection activeCell="B264" sqref="B264"/>
    </sheetView>
  </sheetViews>
  <sheetFormatPr defaultRowHeight="15.75" x14ac:dyDescent="0.25"/>
  <cols>
    <col min="1" max="1" width="32.85546875" style="40" customWidth="1"/>
    <col min="2" max="2" width="45.7109375" style="40" customWidth="1"/>
    <col min="3" max="3" width="47.28515625" style="404" customWidth="1"/>
    <col min="4" max="4" width="14.85546875" style="46" customWidth="1"/>
    <col min="5" max="5" width="14" style="40" customWidth="1"/>
    <col min="6" max="6" width="13.28515625" style="347" customWidth="1"/>
    <col min="7" max="7" width="42.5703125" style="40" customWidth="1"/>
    <col min="8" max="16384" width="9.140625" style="40"/>
  </cols>
  <sheetData>
    <row r="1" spans="1:7" x14ac:dyDescent="0.25">
      <c r="A1" s="126" t="s">
        <v>105</v>
      </c>
      <c r="B1" s="126" t="s">
        <v>80</v>
      </c>
      <c r="C1" s="382" t="s">
        <v>106</v>
      </c>
      <c r="D1" s="130" t="s">
        <v>107</v>
      </c>
      <c r="E1" s="126" t="s">
        <v>84</v>
      </c>
      <c r="F1" s="354" t="s">
        <v>108</v>
      </c>
      <c r="G1" s="126" t="s">
        <v>109</v>
      </c>
    </row>
    <row r="2" spans="1:7" x14ac:dyDescent="0.25">
      <c r="A2" s="77" t="s">
        <v>3035</v>
      </c>
      <c r="B2" s="80">
        <v>147</v>
      </c>
      <c r="C2" s="405">
        <v>2</v>
      </c>
      <c r="D2" s="78" t="s">
        <v>43</v>
      </c>
      <c r="E2" s="78">
        <v>2003</v>
      </c>
      <c r="F2" s="99">
        <v>23907.103825136612</v>
      </c>
      <c r="G2" s="77" t="s">
        <v>3067</v>
      </c>
    </row>
    <row r="3" spans="1:7" x14ac:dyDescent="0.25">
      <c r="A3" s="77" t="s">
        <v>3035</v>
      </c>
      <c r="B3" s="80">
        <v>147</v>
      </c>
      <c r="C3" s="405">
        <v>2</v>
      </c>
      <c r="D3" s="78" t="s">
        <v>43</v>
      </c>
      <c r="E3" s="78">
        <v>2003</v>
      </c>
      <c r="F3" s="99">
        <v>22814.207650273223</v>
      </c>
      <c r="G3" s="77" t="s">
        <v>3083</v>
      </c>
    </row>
    <row r="4" spans="1:7" x14ac:dyDescent="0.25">
      <c r="A4" s="77" t="s">
        <v>3035</v>
      </c>
      <c r="B4" s="80">
        <v>166</v>
      </c>
      <c r="C4" s="405">
        <v>3</v>
      </c>
      <c r="D4" s="78" t="s">
        <v>44</v>
      </c>
      <c r="E4" s="78">
        <v>2003</v>
      </c>
      <c r="F4" s="99">
        <v>51010.928961748628</v>
      </c>
      <c r="G4" s="77" t="s">
        <v>696</v>
      </c>
    </row>
    <row r="5" spans="1:7" x14ac:dyDescent="0.25">
      <c r="A5" s="33" t="s">
        <v>415</v>
      </c>
      <c r="B5" s="33" t="s">
        <v>416</v>
      </c>
      <c r="C5" s="221" t="s">
        <v>6499</v>
      </c>
      <c r="D5" s="35" t="s">
        <v>110</v>
      </c>
      <c r="E5" s="33">
        <v>2003</v>
      </c>
      <c r="F5" s="93">
        <v>23990.163934426229</v>
      </c>
      <c r="G5" s="33" t="s">
        <v>186</v>
      </c>
    </row>
    <row r="6" spans="1:7" x14ac:dyDescent="0.25">
      <c r="A6" s="33" t="s">
        <v>415</v>
      </c>
      <c r="B6" s="33" t="s">
        <v>416</v>
      </c>
      <c r="C6" s="221" t="s">
        <v>6388</v>
      </c>
      <c r="D6" s="35" t="s">
        <v>110</v>
      </c>
      <c r="E6" s="33">
        <v>2003</v>
      </c>
      <c r="F6" s="93">
        <v>23990.163934426229</v>
      </c>
      <c r="G6" s="33" t="s">
        <v>186</v>
      </c>
    </row>
    <row r="7" spans="1:7" x14ac:dyDescent="0.25">
      <c r="A7" s="33" t="s">
        <v>415</v>
      </c>
      <c r="B7" s="33" t="s">
        <v>417</v>
      </c>
      <c r="C7" s="221" t="s">
        <v>6499</v>
      </c>
      <c r="D7" s="35" t="s">
        <v>110</v>
      </c>
      <c r="E7" s="33">
        <v>2003</v>
      </c>
      <c r="F7" s="93">
        <v>25650</v>
      </c>
      <c r="G7" s="33" t="s">
        <v>135</v>
      </c>
    </row>
    <row r="8" spans="1:7" x14ac:dyDescent="0.25">
      <c r="A8" s="33" t="s">
        <v>415</v>
      </c>
      <c r="B8" s="33" t="s">
        <v>417</v>
      </c>
      <c r="C8" s="221" t="s">
        <v>6388</v>
      </c>
      <c r="D8" s="35" t="s">
        <v>110</v>
      </c>
      <c r="E8" s="33">
        <v>2003</v>
      </c>
      <c r="F8" s="93">
        <v>30762.295081967211</v>
      </c>
      <c r="G8" s="33" t="s">
        <v>135</v>
      </c>
    </row>
    <row r="9" spans="1:7" x14ac:dyDescent="0.25">
      <c r="A9" s="33" t="s">
        <v>415</v>
      </c>
      <c r="B9" s="33" t="s">
        <v>417</v>
      </c>
      <c r="C9" s="221">
        <v>3.2</v>
      </c>
      <c r="D9" s="35" t="s">
        <v>44</v>
      </c>
      <c r="E9" s="33">
        <v>2003</v>
      </c>
      <c r="F9" s="93">
        <v>40942.62295081967</v>
      </c>
      <c r="G9" s="33" t="s">
        <v>135</v>
      </c>
    </row>
    <row r="10" spans="1:7" x14ac:dyDescent="0.25">
      <c r="A10" s="33" t="s">
        <v>415</v>
      </c>
      <c r="B10" s="33" t="s">
        <v>418</v>
      </c>
      <c r="C10" s="221" t="s">
        <v>6388</v>
      </c>
      <c r="D10" s="35" t="s">
        <v>110</v>
      </c>
      <c r="E10" s="33">
        <v>2003</v>
      </c>
      <c r="F10" s="93">
        <v>52672.131147540982</v>
      </c>
      <c r="G10" s="33" t="s">
        <v>419</v>
      </c>
    </row>
    <row r="11" spans="1:7" x14ac:dyDescent="0.25">
      <c r="A11" s="33" t="s">
        <v>415</v>
      </c>
      <c r="B11" s="33" t="s">
        <v>420</v>
      </c>
      <c r="C11" s="221" t="s">
        <v>6388</v>
      </c>
      <c r="D11" s="35" t="s">
        <v>110</v>
      </c>
      <c r="E11" s="33">
        <v>2003</v>
      </c>
      <c r="F11" s="93">
        <v>43155.737704918036</v>
      </c>
      <c r="G11" s="33" t="s">
        <v>421</v>
      </c>
    </row>
    <row r="12" spans="1:7" x14ac:dyDescent="0.25">
      <c r="A12" s="33" t="s">
        <v>415</v>
      </c>
      <c r="B12" s="33" t="s">
        <v>420</v>
      </c>
      <c r="C12" s="221">
        <v>3.2</v>
      </c>
      <c r="D12" s="35" t="s">
        <v>114</v>
      </c>
      <c r="E12" s="33">
        <v>2003</v>
      </c>
      <c r="F12" s="93">
        <v>55327.868852459011</v>
      </c>
      <c r="G12" s="33" t="s">
        <v>421</v>
      </c>
    </row>
    <row r="13" spans="1:7" x14ac:dyDescent="0.25">
      <c r="A13" s="33" t="s">
        <v>415</v>
      </c>
      <c r="B13" s="33" t="s">
        <v>422</v>
      </c>
      <c r="C13" s="221" t="s">
        <v>6388</v>
      </c>
      <c r="D13" s="35" t="s">
        <v>44</v>
      </c>
      <c r="E13" s="33">
        <v>2003</v>
      </c>
      <c r="F13" s="93">
        <v>39836.065573770495</v>
      </c>
      <c r="G13" s="33" t="s">
        <v>423</v>
      </c>
    </row>
    <row r="14" spans="1:7" x14ac:dyDescent="0.25">
      <c r="A14" s="33" t="s">
        <v>415</v>
      </c>
      <c r="B14" s="33" t="s">
        <v>424</v>
      </c>
      <c r="C14" s="221" t="s">
        <v>6388</v>
      </c>
      <c r="D14" s="35" t="s">
        <v>110</v>
      </c>
      <c r="E14" s="33">
        <v>2003</v>
      </c>
      <c r="F14" s="93">
        <v>35188.524590163935</v>
      </c>
      <c r="G14" s="33" t="s">
        <v>135</v>
      </c>
    </row>
    <row r="15" spans="1:7" x14ac:dyDescent="0.25">
      <c r="A15" s="33" t="s">
        <v>415</v>
      </c>
      <c r="B15" s="33" t="s">
        <v>424</v>
      </c>
      <c r="C15" s="221">
        <v>2.8</v>
      </c>
      <c r="D15" s="35" t="s">
        <v>110</v>
      </c>
      <c r="E15" s="33">
        <v>2003</v>
      </c>
      <c r="F15" s="93">
        <v>70819.672131147541</v>
      </c>
      <c r="G15" s="33" t="s">
        <v>147</v>
      </c>
    </row>
    <row r="16" spans="1:7" x14ac:dyDescent="0.25">
      <c r="A16" s="33" t="s">
        <v>415</v>
      </c>
      <c r="B16" s="33" t="s">
        <v>424</v>
      </c>
      <c r="C16" s="221" t="s">
        <v>6406</v>
      </c>
      <c r="D16" s="35" t="s">
        <v>44</v>
      </c>
      <c r="E16" s="33">
        <v>2003</v>
      </c>
      <c r="F16" s="93">
        <v>77459.016393442624</v>
      </c>
      <c r="G16" s="33" t="s">
        <v>147</v>
      </c>
    </row>
    <row r="17" spans="1:7" x14ac:dyDescent="0.25">
      <c r="A17" s="33" t="s">
        <v>415</v>
      </c>
      <c r="B17" s="33" t="s">
        <v>424</v>
      </c>
      <c r="C17" s="221" t="s">
        <v>6533</v>
      </c>
      <c r="D17" s="35" t="s">
        <v>44</v>
      </c>
      <c r="E17" s="33">
        <v>2003</v>
      </c>
      <c r="F17" s="93">
        <v>106229.50819672132</v>
      </c>
      <c r="G17" s="33" t="s">
        <v>147</v>
      </c>
    </row>
    <row r="18" spans="1:7" x14ac:dyDescent="0.25">
      <c r="A18" s="33" t="s">
        <v>415</v>
      </c>
      <c r="B18" s="33" t="s">
        <v>425</v>
      </c>
      <c r="C18" s="221">
        <v>2.8</v>
      </c>
      <c r="D18" s="35" t="s">
        <v>110</v>
      </c>
      <c r="E18" s="33">
        <v>2003</v>
      </c>
      <c r="F18" s="93">
        <v>53114.75409836066</v>
      </c>
      <c r="G18" s="33" t="s">
        <v>135</v>
      </c>
    </row>
    <row r="19" spans="1:7" x14ac:dyDescent="0.25">
      <c r="A19" s="33" t="s">
        <v>415</v>
      </c>
      <c r="B19" s="33" t="s">
        <v>425</v>
      </c>
      <c r="C19" s="221">
        <v>3.2</v>
      </c>
      <c r="D19" s="35" t="s">
        <v>110</v>
      </c>
      <c r="E19" s="33">
        <v>2003</v>
      </c>
      <c r="F19" s="93">
        <v>66393.44262295081</v>
      </c>
      <c r="G19" s="33" t="s">
        <v>135</v>
      </c>
    </row>
    <row r="20" spans="1:7" x14ac:dyDescent="0.25">
      <c r="A20" s="33" t="s">
        <v>415</v>
      </c>
      <c r="B20" s="33" t="s">
        <v>425</v>
      </c>
      <c r="C20" s="221">
        <v>4.2</v>
      </c>
      <c r="D20" s="35" t="s">
        <v>426</v>
      </c>
      <c r="E20" s="33">
        <v>2003</v>
      </c>
      <c r="F20" s="93">
        <v>75245.901639344258</v>
      </c>
      <c r="G20" s="33" t="s">
        <v>135</v>
      </c>
    </row>
    <row r="21" spans="1:7" x14ac:dyDescent="0.25">
      <c r="A21" s="33" t="s">
        <v>415</v>
      </c>
      <c r="B21" s="33" t="s">
        <v>425</v>
      </c>
      <c r="C21" s="221">
        <v>5.2</v>
      </c>
      <c r="D21" s="35" t="s">
        <v>426</v>
      </c>
      <c r="E21" s="33">
        <v>2003</v>
      </c>
      <c r="F21" s="93">
        <v>88524.590163934423</v>
      </c>
      <c r="G21" s="33" t="s">
        <v>135</v>
      </c>
    </row>
    <row r="22" spans="1:7" x14ac:dyDescent="0.25">
      <c r="A22" s="33" t="s">
        <v>415</v>
      </c>
      <c r="B22" s="33" t="s">
        <v>425</v>
      </c>
      <c r="C22" s="221">
        <v>6</v>
      </c>
      <c r="D22" s="35" t="s">
        <v>426</v>
      </c>
      <c r="E22" s="33">
        <v>2003</v>
      </c>
      <c r="F22" s="93">
        <v>104016.39344262294</v>
      </c>
      <c r="G22" s="33" t="s">
        <v>135</v>
      </c>
    </row>
    <row r="23" spans="1:7" x14ac:dyDescent="0.25">
      <c r="A23" s="33" t="s">
        <v>415</v>
      </c>
      <c r="B23" s="33" t="s">
        <v>428</v>
      </c>
      <c r="C23" s="221" t="s">
        <v>6388</v>
      </c>
      <c r="D23" s="35" t="s">
        <v>44</v>
      </c>
      <c r="E23" s="33">
        <v>2003</v>
      </c>
      <c r="F23" s="93">
        <v>36737.704918032789</v>
      </c>
      <c r="G23" s="33" t="s">
        <v>147</v>
      </c>
    </row>
    <row r="24" spans="1:7" x14ac:dyDescent="0.25">
      <c r="A24" s="33" t="s">
        <v>415</v>
      </c>
      <c r="B24" s="33" t="s">
        <v>428</v>
      </c>
      <c r="C24" s="221">
        <v>3.2</v>
      </c>
      <c r="D24" s="35" t="s">
        <v>44</v>
      </c>
      <c r="E24" s="33">
        <v>2003</v>
      </c>
      <c r="F24" s="93">
        <v>44926.229508196717</v>
      </c>
      <c r="G24" s="33" t="s">
        <v>147</v>
      </c>
    </row>
    <row r="25" spans="1:7" x14ac:dyDescent="0.25">
      <c r="A25" s="33" t="s">
        <v>415</v>
      </c>
      <c r="B25" s="33" t="s">
        <v>429</v>
      </c>
      <c r="C25" s="221" t="s">
        <v>6408</v>
      </c>
      <c r="D25" s="35" t="s">
        <v>44</v>
      </c>
      <c r="E25" s="33">
        <v>2003</v>
      </c>
      <c r="F25" s="93">
        <v>46254.098360655735</v>
      </c>
      <c r="G25" s="33" t="s">
        <v>147</v>
      </c>
    </row>
    <row r="26" spans="1:7" x14ac:dyDescent="0.25">
      <c r="A26" s="33" t="s">
        <v>415</v>
      </c>
      <c r="B26" s="33" t="s">
        <v>429</v>
      </c>
      <c r="C26" s="221">
        <v>3.6</v>
      </c>
      <c r="D26" s="35" t="s">
        <v>44</v>
      </c>
      <c r="E26" s="33">
        <v>2003</v>
      </c>
      <c r="F26" s="93">
        <v>45368.852459016387</v>
      </c>
      <c r="G26" s="33" t="s">
        <v>147</v>
      </c>
    </row>
    <row r="27" spans="1:7" x14ac:dyDescent="0.25">
      <c r="A27" s="33" t="s">
        <v>415</v>
      </c>
      <c r="B27" s="33" t="s">
        <v>429</v>
      </c>
      <c r="C27" s="221">
        <v>4.2</v>
      </c>
      <c r="D27" s="35" t="s">
        <v>44</v>
      </c>
      <c r="E27" s="33">
        <v>2003</v>
      </c>
      <c r="F27" s="93">
        <v>57540.983606557369</v>
      </c>
      <c r="G27" s="33" t="s">
        <v>147</v>
      </c>
    </row>
    <row r="28" spans="1:7" x14ac:dyDescent="0.25">
      <c r="A28" s="33" t="s">
        <v>415</v>
      </c>
      <c r="B28" s="33" t="s">
        <v>429</v>
      </c>
      <c r="C28" s="221" t="s">
        <v>6461</v>
      </c>
      <c r="D28" s="35" t="s">
        <v>44</v>
      </c>
      <c r="E28" s="33">
        <v>2003</v>
      </c>
      <c r="F28" s="93">
        <v>61524.590163934423</v>
      </c>
      <c r="G28" s="33" t="s">
        <v>147</v>
      </c>
    </row>
    <row r="29" spans="1:7" x14ac:dyDescent="0.25">
      <c r="A29" s="33" t="s">
        <v>415</v>
      </c>
      <c r="B29" s="33" t="s">
        <v>429</v>
      </c>
      <c r="C29" s="221" t="s">
        <v>6473</v>
      </c>
      <c r="D29" s="35" t="s">
        <v>44</v>
      </c>
      <c r="E29" s="33">
        <v>2003</v>
      </c>
      <c r="F29" s="93">
        <v>108221.31147540984</v>
      </c>
      <c r="G29" s="33" t="s">
        <v>147</v>
      </c>
    </row>
    <row r="30" spans="1:7" x14ac:dyDescent="0.25">
      <c r="A30" s="33" t="s">
        <v>415</v>
      </c>
      <c r="B30" s="33" t="s">
        <v>430</v>
      </c>
      <c r="C30" s="221">
        <v>4.2</v>
      </c>
      <c r="D30" s="35" t="s">
        <v>44</v>
      </c>
      <c r="E30" s="33">
        <v>2003</v>
      </c>
      <c r="F30" s="93">
        <v>103795.0819672131</v>
      </c>
      <c r="G30" s="33" t="s">
        <v>421</v>
      </c>
    </row>
    <row r="31" spans="1:7" x14ac:dyDescent="0.25">
      <c r="A31" s="33" t="s">
        <v>415</v>
      </c>
      <c r="B31" s="33" t="s">
        <v>430</v>
      </c>
      <c r="C31" s="221">
        <v>5.2</v>
      </c>
      <c r="D31" s="35" t="s">
        <v>44</v>
      </c>
      <c r="E31" s="33">
        <v>2003</v>
      </c>
      <c r="F31" s="93">
        <v>118954.9180327869</v>
      </c>
      <c r="G31" s="33" t="s">
        <v>421</v>
      </c>
    </row>
    <row r="32" spans="1:7" x14ac:dyDescent="0.25">
      <c r="A32" s="33" t="s">
        <v>415</v>
      </c>
      <c r="B32" s="33" t="s">
        <v>431</v>
      </c>
      <c r="C32" s="221">
        <v>4.2</v>
      </c>
      <c r="D32" s="35" t="s">
        <v>44</v>
      </c>
      <c r="E32" s="33">
        <v>2003</v>
      </c>
      <c r="F32" s="93">
        <v>65286.885245901634</v>
      </c>
      <c r="G32" s="33" t="s">
        <v>421</v>
      </c>
    </row>
    <row r="33" spans="1:7" x14ac:dyDescent="0.25">
      <c r="A33" s="33" t="s">
        <v>415</v>
      </c>
      <c r="B33" s="33" t="s">
        <v>432</v>
      </c>
      <c r="C33" s="221">
        <v>5.2</v>
      </c>
      <c r="D33" s="35" t="s">
        <v>44</v>
      </c>
      <c r="E33" s="33">
        <v>2003</v>
      </c>
      <c r="F33" s="93">
        <v>92950.81967213114</v>
      </c>
      <c r="G33" s="33" t="s">
        <v>135</v>
      </c>
    </row>
    <row r="34" spans="1:7" x14ac:dyDescent="0.25">
      <c r="A34" s="33" t="s">
        <v>415</v>
      </c>
      <c r="B34" s="33" t="s">
        <v>433</v>
      </c>
      <c r="C34" s="221" t="s">
        <v>6388</v>
      </c>
      <c r="D34" s="35" t="s">
        <v>110</v>
      </c>
      <c r="E34" s="33">
        <v>2003</v>
      </c>
      <c r="F34" s="93">
        <v>32975.40983606557</v>
      </c>
      <c r="G34" s="33" t="s">
        <v>434</v>
      </c>
    </row>
    <row r="35" spans="1:7" x14ac:dyDescent="0.25">
      <c r="A35" s="33" t="s">
        <v>415</v>
      </c>
      <c r="B35" s="33" t="s">
        <v>433</v>
      </c>
      <c r="C35" s="221" t="s">
        <v>6535</v>
      </c>
      <c r="D35" s="35" t="s">
        <v>44</v>
      </c>
      <c r="E35" s="33">
        <v>2003</v>
      </c>
      <c r="F35" s="93">
        <v>52450.819672131147</v>
      </c>
      <c r="G35" s="33" t="s">
        <v>434</v>
      </c>
    </row>
    <row r="36" spans="1:7" x14ac:dyDescent="0.25">
      <c r="A36" s="33" t="s">
        <v>415</v>
      </c>
      <c r="B36" s="33" t="s">
        <v>433</v>
      </c>
      <c r="C36" s="221">
        <v>3.2</v>
      </c>
      <c r="D36" s="35" t="s">
        <v>44</v>
      </c>
      <c r="E36" s="33">
        <v>2003</v>
      </c>
      <c r="F36" s="93">
        <v>39172.131147540982</v>
      </c>
      <c r="G36" s="33" t="s">
        <v>434</v>
      </c>
    </row>
    <row r="37" spans="1:7" x14ac:dyDescent="0.25">
      <c r="A37" s="33" t="s">
        <v>436</v>
      </c>
      <c r="B37" s="33" t="s">
        <v>437</v>
      </c>
      <c r="C37" s="221">
        <v>2</v>
      </c>
      <c r="D37" s="35" t="s">
        <v>438</v>
      </c>
      <c r="E37" s="33">
        <v>2003</v>
      </c>
      <c r="F37" s="93">
        <v>22131.147540983606</v>
      </c>
      <c r="G37" s="33" t="s">
        <v>439</v>
      </c>
    </row>
    <row r="38" spans="1:7" x14ac:dyDescent="0.25">
      <c r="A38" s="33" t="s">
        <v>436</v>
      </c>
      <c r="B38" s="33" t="s">
        <v>437</v>
      </c>
      <c r="C38" s="221">
        <v>2</v>
      </c>
      <c r="D38" s="35" t="s">
        <v>438</v>
      </c>
      <c r="E38" s="33">
        <v>2003</v>
      </c>
      <c r="F38" s="93">
        <v>32090.163934426226</v>
      </c>
      <c r="G38" s="33" t="s">
        <v>439</v>
      </c>
    </row>
    <row r="39" spans="1:7" x14ac:dyDescent="0.25">
      <c r="A39" s="33" t="s">
        <v>436</v>
      </c>
      <c r="B39" s="33" t="s">
        <v>437</v>
      </c>
      <c r="C39" s="221">
        <v>3</v>
      </c>
      <c r="D39" s="35" t="s">
        <v>438</v>
      </c>
      <c r="E39" s="33">
        <v>2003</v>
      </c>
      <c r="F39" s="93">
        <v>33196.721311475405</v>
      </c>
      <c r="G39" s="33" t="s">
        <v>439</v>
      </c>
    </row>
    <row r="40" spans="1:7" x14ac:dyDescent="0.25">
      <c r="A40" s="33" t="s">
        <v>436</v>
      </c>
      <c r="B40" s="33" t="s">
        <v>437</v>
      </c>
      <c r="C40" s="221" t="s">
        <v>6408</v>
      </c>
      <c r="D40" s="35" t="s">
        <v>438</v>
      </c>
      <c r="E40" s="33">
        <v>2003</v>
      </c>
      <c r="F40" s="93">
        <v>53114.75409836066</v>
      </c>
      <c r="G40" s="33" t="s">
        <v>439</v>
      </c>
    </row>
    <row r="41" spans="1:7" x14ac:dyDescent="0.25">
      <c r="A41" s="33" t="s">
        <v>436</v>
      </c>
      <c r="B41" s="33" t="s">
        <v>440</v>
      </c>
      <c r="C41" s="221">
        <v>1.6</v>
      </c>
      <c r="D41" s="35" t="s">
        <v>438</v>
      </c>
      <c r="E41" s="33">
        <v>2003</v>
      </c>
      <c r="F41" s="93">
        <v>25450.819672131147</v>
      </c>
      <c r="G41" s="33" t="s">
        <v>439</v>
      </c>
    </row>
    <row r="42" spans="1:7" x14ac:dyDescent="0.25">
      <c r="A42" s="33" t="s">
        <v>436</v>
      </c>
      <c r="B42" s="33" t="s">
        <v>440</v>
      </c>
      <c r="C42" s="221">
        <v>2</v>
      </c>
      <c r="D42" s="35" t="s">
        <v>438</v>
      </c>
      <c r="E42" s="33">
        <v>2003</v>
      </c>
      <c r="F42" s="93">
        <v>30983.606557377047</v>
      </c>
      <c r="G42" s="33" t="s">
        <v>439</v>
      </c>
    </row>
    <row r="43" spans="1:7" x14ac:dyDescent="0.25">
      <c r="A43" s="33" t="s">
        <v>436</v>
      </c>
      <c r="B43" s="33" t="s">
        <v>440</v>
      </c>
      <c r="C43" s="221">
        <v>2.5</v>
      </c>
      <c r="D43" s="35" t="s">
        <v>438</v>
      </c>
      <c r="E43" s="33">
        <v>2003</v>
      </c>
      <c r="F43" s="93">
        <v>44262.295081967211</v>
      </c>
      <c r="G43" s="33" t="s">
        <v>439</v>
      </c>
    </row>
    <row r="44" spans="1:7" x14ac:dyDescent="0.25">
      <c r="A44" s="33" t="s">
        <v>436</v>
      </c>
      <c r="B44" s="33" t="s">
        <v>440</v>
      </c>
      <c r="C44" s="221">
        <v>3</v>
      </c>
      <c r="D44" s="35" t="s">
        <v>438</v>
      </c>
      <c r="E44" s="33">
        <v>2003</v>
      </c>
      <c r="F44" s="93">
        <v>47581.967213114753</v>
      </c>
      <c r="G44" s="33" t="s">
        <v>439</v>
      </c>
    </row>
    <row r="45" spans="1:7" x14ac:dyDescent="0.25">
      <c r="A45" s="33" t="s">
        <v>436</v>
      </c>
      <c r="B45" s="33" t="s">
        <v>440</v>
      </c>
      <c r="C45" s="221" t="s">
        <v>6408</v>
      </c>
      <c r="D45" s="35" t="s">
        <v>438</v>
      </c>
      <c r="E45" s="33">
        <v>2003</v>
      </c>
      <c r="F45" s="93">
        <v>50901.639344262294</v>
      </c>
      <c r="G45" s="33" t="s">
        <v>439</v>
      </c>
    </row>
    <row r="46" spans="1:7" x14ac:dyDescent="0.25">
      <c r="A46" s="33" t="s">
        <v>436</v>
      </c>
      <c r="B46" s="33" t="s">
        <v>441</v>
      </c>
      <c r="C46" s="221">
        <v>2</v>
      </c>
      <c r="D46" s="35" t="s">
        <v>438</v>
      </c>
      <c r="E46" s="33">
        <v>2003</v>
      </c>
      <c r="F46" s="93">
        <v>50901.639344262294</v>
      </c>
      <c r="G46" s="33" t="s">
        <v>419</v>
      </c>
    </row>
    <row r="47" spans="1:7" x14ac:dyDescent="0.25">
      <c r="A47" s="33" t="s">
        <v>436</v>
      </c>
      <c r="B47" s="33" t="s">
        <v>441</v>
      </c>
      <c r="C47" s="221">
        <v>2.5</v>
      </c>
      <c r="D47" s="35" t="s">
        <v>438</v>
      </c>
      <c r="E47" s="33">
        <v>2003</v>
      </c>
      <c r="F47" s="93">
        <v>58647.540983606552</v>
      </c>
      <c r="G47" s="33" t="s">
        <v>419</v>
      </c>
    </row>
    <row r="48" spans="1:7" x14ac:dyDescent="0.25">
      <c r="A48" s="33" t="s">
        <v>436</v>
      </c>
      <c r="B48" s="33" t="s">
        <v>441</v>
      </c>
      <c r="C48" s="221">
        <v>3</v>
      </c>
      <c r="D48" s="35" t="s">
        <v>438</v>
      </c>
      <c r="E48" s="33">
        <v>2003</v>
      </c>
      <c r="F48" s="93">
        <v>60860.65573770491</v>
      </c>
      <c r="G48" s="33" t="s">
        <v>419</v>
      </c>
    </row>
    <row r="49" spans="1:7" x14ac:dyDescent="0.25">
      <c r="A49" s="33" t="s">
        <v>436</v>
      </c>
      <c r="B49" s="33" t="s">
        <v>441</v>
      </c>
      <c r="C49" s="221" t="s">
        <v>6408</v>
      </c>
      <c r="D49" s="35" t="s">
        <v>438</v>
      </c>
      <c r="E49" s="33">
        <v>2003</v>
      </c>
      <c r="F49" s="93">
        <v>67500</v>
      </c>
      <c r="G49" s="33" t="s">
        <v>419</v>
      </c>
    </row>
    <row r="50" spans="1:7" x14ac:dyDescent="0.25">
      <c r="A50" s="33" t="s">
        <v>436</v>
      </c>
      <c r="B50" s="33" t="s">
        <v>442</v>
      </c>
      <c r="C50" s="221">
        <v>2</v>
      </c>
      <c r="D50" s="35" t="s">
        <v>438</v>
      </c>
      <c r="E50" s="33">
        <v>2003</v>
      </c>
      <c r="F50" s="93">
        <v>47360.655737704918</v>
      </c>
      <c r="G50" s="33" t="s">
        <v>419</v>
      </c>
    </row>
    <row r="51" spans="1:7" x14ac:dyDescent="0.25">
      <c r="A51" s="33" t="s">
        <v>436</v>
      </c>
      <c r="B51" s="33" t="s">
        <v>442</v>
      </c>
      <c r="C51" s="221">
        <v>2.5</v>
      </c>
      <c r="D51" s="35" t="s">
        <v>438</v>
      </c>
      <c r="E51" s="33">
        <v>2003</v>
      </c>
      <c r="F51" s="93">
        <v>50901.639344262294</v>
      </c>
      <c r="G51" s="33" t="s">
        <v>419</v>
      </c>
    </row>
    <row r="52" spans="1:7" x14ac:dyDescent="0.25">
      <c r="A52" s="33" t="s">
        <v>436</v>
      </c>
      <c r="B52" s="33" t="s">
        <v>442</v>
      </c>
      <c r="C52" s="221">
        <v>3</v>
      </c>
      <c r="D52" s="35" t="s">
        <v>438</v>
      </c>
      <c r="E52" s="33">
        <v>2003</v>
      </c>
      <c r="F52" s="93">
        <v>54221.311475409828</v>
      </c>
      <c r="G52" s="33" t="s">
        <v>419</v>
      </c>
    </row>
    <row r="53" spans="1:7" x14ac:dyDescent="0.25">
      <c r="A53" s="33" t="s">
        <v>436</v>
      </c>
      <c r="B53" s="33" t="s">
        <v>442</v>
      </c>
      <c r="C53" s="221" t="s">
        <v>6408</v>
      </c>
      <c r="D53" s="35" t="s">
        <v>438</v>
      </c>
      <c r="E53" s="33">
        <v>2003</v>
      </c>
      <c r="F53" s="93">
        <v>60418.03278688524</v>
      </c>
      <c r="G53" s="33" t="s">
        <v>419</v>
      </c>
    </row>
    <row r="54" spans="1:7" x14ac:dyDescent="0.25">
      <c r="A54" s="33" t="s">
        <v>436</v>
      </c>
      <c r="B54" s="33" t="s">
        <v>443</v>
      </c>
      <c r="C54" s="221">
        <v>2</v>
      </c>
      <c r="D54" s="35" t="s">
        <v>438</v>
      </c>
      <c r="E54" s="33">
        <v>2003</v>
      </c>
      <c r="F54" s="93">
        <v>35852.459016393441</v>
      </c>
      <c r="G54" s="33" t="s">
        <v>135</v>
      </c>
    </row>
    <row r="55" spans="1:7" x14ac:dyDescent="0.25">
      <c r="A55" s="33" t="s">
        <v>436</v>
      </c>
      <c r="B55" s="33" t="s">
        <v>443</v>
      </c>
      <c r="C55" s="221">
        <v>2.5</v>
      </c>
      <c r="D55" s="35" t="s">
        <v>438</v>
      </c>
      <c r="E55" s="33">
        <v>2003</v>
      </c>
      <c r="F55" s="93">
        <v>43155.737704918036</v>
      </c>
      <c r="G55" s="33" t="s">
        <v>135</v>
      </c>
    </row>
    <row r="56" spans="1:7" x14ac:dyDescent="0.25">
      <c r="A56" s="33" t="s">
        <v>436</v>
      </c>
      <c r="B56" s="33" t="s">
        <v>443</v>
      </c>
      <c r="C56" s="221">
        <v>3</v>
      </c>
      <c r="D56" s="35" t="s">
        <v>444</v>
      </c>
      <c r="E56" s="33">
        <v>2003</v>
      </c>
      <c r="F56" s="93">
        <v>49795.081967213111</v>
      </c>
      <c r="G56" s="33" t="s">
        <v>135</v>
      </c>
    </row>
    <row r="57" spans="1:7" x14ac:dyDescent="0.25">
      <c r="A57" s="33" t="s">
        <v>436</v>
      </c>
      <c r="B57" s="33" t="s">
        <v>443</v>
      </c>
      <c r="C57" s="221">
        <v>4</v>
      </c>
      <c r="D57" s="35" t="s">
        <v>438</v>
      </c>
      <c r="E57" s="33">
        <v>2003</v>
      </c>
      <c r="F57" s="93">
        <v>66393.44262295081</v>
      </c>
      <c r="G57" s="33" t="s">
        <v>135</v>
      </c>
    </row>
    <row r="58" spans="1:7" x14ac:dyDescent="0.25">
      <c r="A58" s="33" t="s">
        <v>436</v>
      </c>
      <c r="B58" s="33" t="s">
        <v>443</v>
      </c>
      <c r="C58" s="221">
        <v>4.8</v>
      </c>
      <c r="D58" s="35" t="s">
        <v>438</v>
      </c>
      <c r="E58" s="33">
        <v>2003</v>
      </c>
      <c r="F58" s="93">
        <v>74139.344262295082</v>
      </c>
      <c r="G58" s="33" t="s">
        <v>135</v>
      </c>
    </row>
    <row r="59" spans="1:7" x14ac:dyDescent="0.25">
      <c r="A59" s="33" t="s">
        <v>436</v>
      </c>
      <c r="B59" s="33" t="s">
        <v>445</v>
      </c>
      <c r="C59" s="221" t="s">
        <v>6408</v>
      </c>
      <c r="D59" s="35" t="s">
        <v>438</v>
      </c>
      <c r="E59" s="33">
        <v>2003</v>
      </c>
      <c r="F59" s="93">
        <v>59754.098360655727</v>
      </c>
      <c r="G59" s="33" t="s">
        <v>423</v>
      </c>
    </row>
    <row r="60" spans="1:7" x14ac:dyDescent="0.25">
      <c r="A60" s="33" t="s">
        <v>436</v>
      </c>
      <c r="B60" s="33" t="s">
        <v>445</v>
      </c>
      <c r="C60" s="221" t="s">
        <v>6462</v>
      </c>
      <c r="D60" s="35" t="s">
        <v>438</v>
      </c>
      <c r="E60" s="33">
        <v>2003</v>
      </c>
      <c r="F60" s="93">
        <v>90737.704918032774</v>
      </c>
      <c r="G60" s="33" t="s">
        <v>423</v>
      </c>
    </row>
    <row r="61" spans="1:7" x14ac:dyDescent="0.25">
      <c r="A61" s="33" t="s">
        <v>436</v>
      </c>
      <c r="B61" s="33" t="s">
        <v>446</v>
      </c>
      <c r="C61" s="221">
        <v>3</v>
      </c>
      <c r="D61" s="35" t="s">
        <v>438</v>
      </c>
      <c r="E61" s="33">
        <v>2003</v>
      </c>
      <c r="F61" s="93">
        <v>68606.557377049176</v>
      </c>
      <c r="G61" s="33" t="s">
        <v>419</v>
      </c>
    </row>
    <row r="62" spans="1:7" x14ac:dyDescent="0.25">
      <c r="A62" s="33" t="s">
        <v>436</v>
      </c>
      <c r="B62" s="33" t="s">
        <v>446</v>
      </c>
      <c r="C62" s="221">
        <v>4.8</v>
      </c>
      <c r="D62" s="35" t="s">
        <v>438</v>
      </c>
      <c r="E62" s="33">
        <v>2003</v>
      </c>
      <c r="F62" s="93">
        <v>68606.557377049176</v>
      </c>
      <c r="G62" s="33" t="s">
        <v>419</v>
      </c>
    </row>
    <row r="63" spans="1:7" x14ac:dyDescent="0.25">
      <c r="A63" s="33" t="s">
        <v>436</v>
      </c>
      <c r="B63" s="33" t="s">
        <v>447</v>
      </c>
      <c r="C63" s="221">
        <v>3</v>
      </c>
      <c r="D63" s="35" t="s">
        <v>438</v>
      </c>
      <c r="E63" s="33">
        <v>2003</v>
      </c>
      <c r="F63" s="93">
        <v>65286.885245901634</v>
      </c>
      <c r="G63" s="33" t="s">
        <v>421</v>
      </c>
    </row>
    <row r="64" spans="1:7" x14ac:dyDescent="0.25">
      <c r="A64" s="33" t="s">
        <v>436</v>
      </c>
      <c r="B64" s="33" t="s">
        <v>447</v>
      </c>
      <c r="C64" s="221">
        <v>4.8</v>
      </c>
      <c r="D64" s="35" t="s">
        <v>438</v>
      </c>
      <c r="E64" s="33">
        <v>2003</v>
      </c>
      <c r="F64" s="93">
        <v>65286.885245901634</v>
      </c>
      <c r="G64" s="33" t="s">
        <v>421</v>
      </c>
    </row>
    <row r="65" spans="1:7" x14ac:dyDescent="0.25">
      <c r="A65" s="33" t="s">
        <v>436</v>
      </c>
      <c r="B65" s="33" t="s">
        <v>448</v>
      </c>
      <c r="C65" s="221">
        <v>3</v>
      </c>
      <c r="D65" s="35" t="s">
        <v>438</v>
      </c>
      <c r="E65" s="33">
        <v>2003</v>
      </c>
      <c r="F65" s="93">
        <v>66393.44262295081</v>
      </c>
      <c r="G65" s="33" t="s">
        <v>135</v>
      </c>
    </row>
    <row r="66" spans="1:7" x14ac:dyDescent="0.25">
      <c r="A66" s="33" t="s">
        <v>436</v>
      </c>
      <c r="B66" s="33" t="s">
        <v>448</v>
      </c>
      <c r="C66" s="221" t="s">
        <v>6408</v>
      </c>
      <c r="D66" s="35" t="s">
        <v>438</v>
      </c>
      <c r="E66" s="33">
        <v>2003</v>
      </c>
      <c r="F66" s="93">
        <v>79672.131147540989</v>
      </c>
      <c r="G66" s="33" t="s">
        <v>135</v>
      </c>
    </row>
    <row r="67" spans="1:7" x14ac:dyDescent="0.25">
      <c r="A67" s="33" t="s">
        <v>436</v>
      </c>
      <c r="B67" s="33" t="s">
        <v>448</v>
      </c>
      <c r="C67" s="221" t="s">
        <v>6462</v>
      </c>
      <c r="D67" s="35" t="s">
        <v>438</v>
      </c>
      <c r="E67" s="33">
        <v>2003</v>
      </c>
      <c r="F67" s="93">
        <v>100696.72131147541</v>
      </c>
      <c r="G67" s="33" t="s">
        <v>135</v>
      </c>
    </row>
    <row r="68" spans="1:7" x14ac:dyDescent="0.25">
      <c r="A68" s="33" t="s">
        <v>436</v>
      </c>
      <c r="B68" s="33" t="s">
        <v>448</v>
      </c>
      <c r="C68" s="221" t="s">
        <v>6474</v>
      </c>
      <c r="D68" s="35" t="s">
        <v>438</v>
      </c>
      <c r="E68" s="33">
        <v>2003</v>
      </c>
      <c r="F68" s="93">
        <v>154918.03278688525</v>
      </c>
      <c r="G68" s="33" t="s">
        <v>135</v>
      </c>
    </row>
    <row r="69" spans="1:7" x14ac:dyDescent="0.25">
      <c r="A69" s="33" t="s">
        <v>436</v>
      </c>
      <c r="B69" s="33" t="s">
        <v>449</v>
      </c>
      <c r="C69" s="221">
        <v>4</v>
      </c>
      <c r="D69" s="35" t="s">
        <v>438</v>
      </c>
      <c r="E69" s="33">
        <v>2003</v>
      </c>
      <c r="F69" s="93">
        <v>76352.459016393434</v>
      </c>
      <c r="G69" s="33" t="s">
        <v>135</v>
      </c>
    </row>
    <row r="70" spans="1:7" x14ac:dyDescent="0.25">
      <c r="A70" s="33" t="s">
        <v>436</v>
      </c>
      <c r="B70" s="33" t="s">
        <v>450</v>
      </c>
      <c r="C70" s="221">
        <v>4</v>
      </c>
      <c r="D70" s="35" t="s">
        <v>438</v>
      </c>
      <c r="E70" s="33">
        <v>2003</v>
      </c>
      <c r="F70" s="93">
        <v>76352.459016393434</v>
      </c>
      <c r="G70" s="33" t="s">
        <v>419</v>
      </c>
    </row>
    <row r="71" spans="1:7" x14ac:dyDescent="0.25">
      <c r="A71" s="33" t="s">
        <v>436</v>
      </c>
      <c r="B71" s="33" t="s">
        <v>451</v>
      </c>
      <c r="C71" s="221">
        <v>4</v>
      </c>
      <c r="D71" s="35" t="s">
        <v>438</v>
      </c>
      <c r="E71" s="33">
        <v>2003</v>
      </c>
      <c r="F71" s="93">
        <v>76352.459016393434</v>
      </c>
      <c r="G71" s="33" t="s">
        <v>421</v>
      </c>
    </row>
    <row r="72" spans="1:7" x14ac:dyDescent="0.25">
      <c r="A72" s="33" t="s">
        <v>436</v>
      </c>
      <c r="B72" s="33" t="s">
        <v>452</v>
      </c>
      <c r="C72" s="221">
        <v>5</v>
      </c>
      <c r="D72" s="35" t="s">
        <v>438</v>
      </c>
      <c r="E72" s="33">
        <v>2003</v>
      </c>
      <c r="F72" s="93">
        <v>98483.606557377047</v>
      </c>
      <c r="G72" s="33" t="s">
        <v>135</v>
      </c>
    </row>
    <row r="73" spans="1:7" x14ac:dyDescent="0.25">
      <c r="A73" s="33" t="s">
        <v>436</v>
      </c>
      <c r="B73" s="33" t="s">
        <v>453</v>
      </c>
      <c r="C73" s="221">
        <v>5</v>
      </c>
      <c r="D73" s="35" t="s">
        <v>438</v>
      </c>
      <c r="E73" s="33">
        <v>2003</v>
      </c>
      <c r="F73" s="93">
        <v>128360.6557377049</v>
      </c>
      <c r="G73" s="33" t="s">
        <v>419</v>
      </c>
    </row>
    <row r="74" spans="1:7" x14ac:dyDescent="0.25">
      <c r="A74" s="33" t="s">
        <v>436</v>
      </c>
      <c r="B74" s="33" t="s">
        <v>454</v>
      </c>
      <c r="C74" s="221">
        <v>5</v>
      </c>
      <c r="D74" s="35" t="s">
        <v>438</v>
      </c>
      <c r="E74" s="33">
        <v>2003</v>
      </c>
      <c r="F74" s="93">
        <v>121942.62295081967</v>
      </c>
      <c r="G74" s="33" t="s">
        <v>421</v>
      </c>
    </row>
    <row r="75" spans="1:7" x14ac:dyDescent="0.25">
      <c r="A75" s="33" t="s">
        <v>436</v>
      </c>
      <c r="B75" s="33" t="s">
        <v>455</v>
      </c>
      <c r="C75" s="221">
        <v>2.5</v>
      </c>
      <c r="D75" s="35" t="s">
        <v>44</v>
      </c>
      <c r="E75" s="33">
        <v>2003</v>
      </c>
      <c r="F75" s="93">
        <v>36073.770491803276</v>
      </c>
      <c r="G75" s="33" t="s">
        <v>147</v>
      </c>
    </row>
    <row r="76" spans="1:7" x14ac:dyDescent="0.25">
      <c r="A76" s="33" t="s">
        <v>436</v>
      </c>
      <c r="B76" s="33" t="s">
        <v>455</v>
      </c>
      <c r="C76" s="221">
        <v>3</v>
      </c>
      <c r="D76" s="35" t="s">
        <v>44</v>
      </c>
      <c r="E76" s="33">
        <v>2003</v>
      </c>
      <c r="F76" s="93">
        <v>36073.770491803276</v>
      </c>
      <c r="G76" s="33" t="s">
        <v>147</v>
      </c>
    </row>
    <row r="77" spans="1:7" x14ac:dyDescent="0.25">
      <c r="A77" s="33" t="s">
        <v>436</v>
      </c>
      <c r="B77" s="33" t="s">
        <v>456</v>
      </c>
      <c r="C77" s="221">
        <v>3</v>
      </c>
      <c r="D77" s="35" t="s">
        <v>44</v>
      </c>
      <c r="E77" s="33">
        <v>2003</v>
      </c>
      <c r="F77" s="93">
        <v>54221.311475409828</v>
      </c>
      <c r="G77" s="33" t="s">
        <v>147</v>
      </c>
    </row>
    <row r="78" spans="1:7" x14ac:dyDescent="0.25">
      <c r="A78" s="33" t="s">
        <v>436</v>
      </c>
      <c r="B78" s="33" t="s">
        <v>456</v>
      </c>
      <c r="C78" s="221">
        <v>4.8</v>
      </c>
      <c r="D78" s="35" t="s">
        <v>44</v>
      </c>
      <c r="E78" s="33">
        <v>2003</v>
      </c>
      <c r="F78" s="93">
        <v>54221.311475409828</v>
      </c>
      <c r="G78" s="33" t="s">
        <v>147</v>
      </c>
    </row>
    <row r="79" spans="1:7" x14ac:dyDescent="0.25">
      <c r="A79" s="33" t="s">
        <v>436</v>
      </c>
      <c r="B79" s="33" t="s">
        <v>457</v>
      </c>
      <c r="C79" s="221" t="s">
        <v>6462</v>
      </c>
      <c r="D79" s="35" t="s">
        <v>44</v>
      </c>
      <c r="E79" s="33">
        <v>2003</v>
      </c>
      <c r="F79" s="93">
        <v>63073.770491803276</v>
      </c>
      <c r="G79" s="33" t="s">
        <v>147</v>
      </c>
    </row>
    <row r="80" spans="1:7" x14ac:dyDescent="0.25">
      <c r="A80" s="33" t="s">
        <v>436</v>
      </c>
      <c r="B80" s="33" t="s">
        <v>458</v>
      </c>
      <c r="C80" s="221" t="s">
        <v>6408</v>
      </c>
      <c r="D80" s="35" t="s">
        <v>44</v>
      </c>
      <c r="E80" s="33">
        <v>2003</v>
      </c>
      <c r="F80" s="93">
        <v>80778.688524590165</v>
      </c>
      <c r="G80" s="33" t="s">
        <v>423</v>
      </c>
    </row>
    <row r="81" spans="1:7" x14ac:dyDescent="0.25">
      <c r="A81" s="33" t="s">
        <v>436</v>
      </c>
      <c r="B81" s="33" t="s">
        <v>458</v>
      </c>
      <c r="C81" s="221" t="s">
        <v>6462</v>
      </c>
      <c r="D81" s="35" t="s">
        <v>44</v>
      </c>
      <c r="E81" s="33">
        <v>2003</v>
      </c>
      <c r="F81" s="93">
        <v>80778.688524590165</v>
      </c>
      <c r="G81" s="33" t="s">
        <v>423</v>
      </c>
    </row>
    <row r="82" spans="1:7" x14ac:dyDescent="0.25">
      <c r="A82" s="33" t="s">
        <v>436</v>
      </c>
      <c r="B82" s="33" t="s">
        <v>459</v>
      </c>
      <c r="C82" s="221" t="s">
        <v>6462</v>
      </c>
      <c r="D82" s="35" t="s">
        <v>44</v>
      </c>
      <c r="E82" s="33">
        <v>2003</v>
      </c>
      <c r="F82" s="93">
        <v>111762.29508196721</v>
      </c>
      <c r="G82" s="33" t="s">
        <v>423</v>
      </c>
    </row>
    <row r="83" spans="1:7" x14ac:dyDescent="0.25">
      <c r="A83" s="33" t="s">
        <v>436</v>
      </c>
      <c r="B83" s="33" t="s">
        <v>460</v>
      </c>
      <c r="C83" s="221">
        <v>2.5</v>
      </c>
      <c r="D83" s="35" t="s">
        <v>438</v>
      </c>
      <c r="E83" s="33">
        <v>2003</v>
      </c>
      <c r="F83" s="93">
        <v>38729.508196721312</v>
      </c>
      <c r="G83" s="33" t="s">
        <v>419</v>
      </c>
    </row>
    <row r="84" spans="1:7" x14ac:dyDescent="0.25">
      <c r="A84" s="33" t="s">
        <v>436</v>
      </c>
      <c r="B84" s="33" t="s">
        <v>460</v>
      </c>
      <c r="C84" s="221">
        <v>3</v>
      </c>
      <c r="D84" s="35" t="s">
        <v>438</v>
      </c>
      <c r="E84" s="33">
        <v>2003</v>
      </c>
      <c r="F84" s="93">
        <v>45368.852459016387</v>
      </c>
      <c r="G84" s="33" t="s">
        <v>419</v>
      </c>
    </row>
    <row r="85" spans="1:7" x14ac:dyDescent="0.25">
      <c r="A85" s="33" t="s">
        <v>436</v>
      </c>
      <c r="B85" s="33" t="s">
        <v>460</v>
      </c>
      <c r="C85" s="221" t="s">
        <v>6408</v>
      </c>
      <c r="D85" s="35" t="s">
        <v>438</v>
      </c>
      <c r="E85" s="33">
        <v>2003</v>
      </c>
      <c r="F85" s="93">
        <v>53114.75409836066</v>
      </c>
      <c r="G85" s="33" t="s">
        <v>419</v>
      </c>
    </row>
    <row r="86" spans="1:7" x14ac:dyDescent="0.25">
      <c r="A86" s="33" t="s">
        <v>461</v>
      </c>
      <c r="B86" s="33" t="s">
        <v>462</v>
      </c>
      <c r="C86" s="221">
        <v>1.6</v>
      </c>
      <c r="D86" s="35" t="s">
        <v>110</v>
      </c>
      <c r="E86" s="33">
        <v>2003</v>
      </c>
      <c r="F86" s="93">
        <v>7967.2131147540977</v>
      </c>
      <c r="G86" s="33" t="s">
        <v>135</v>
      </c>
    </row>
    <row r="87" spans="1:7" x14ac:dyDescent="0.25">
      <c r="A87" s="33" t="s">
        <v>463</v>
      </c>
      <c r="B87" s="33" t="s">
        <v>465</v>
      </c>
      <c r="C87" s="221">
        <v>5.3</v>
      </c>
      <c r="D87" s="35" t="s">
        <v>44</v>
      </c>
      <c r="E87" s="33">
        <v>2003</v>
      </c>
      <c r="F87" s="93">
        <v>36516.393442622953</v>
      </c>
      <c r="G87" s="33" t="s">
        <v>466</v>
      </c>
    </row>
    <row r="88" spans="1:7" x14ac:dyDescent="0.25">
      <c r="A88" s="33" t="s">
        <v>463</v>
      </c>
      <c r="B88" s="33" t="s">
        <v>464</v>
      </c>
      <c r="C88" s="221">
        <v>1.4</v>
      </c>
      <c r="D88" s="35" t="s">
        <v>110</v>
      </c>
      <c r="E88" s="33">
        <v>2003</v>
      </c>
      <c r="F88" s="93">
        <v>9073.7704918032778</v>
      </c>
      <c r="G88" s="33" t="s">
        <v>186</v>
      </c>
    </row>
    <row r="89" spans="1:7" x14ac:dyDescent="0.25">
      <c r="A89" s="33" t="s">
        <v>463</v>
      </c>
      <c r="B89" s="33" t="s">
        <v>467</v>
      </c>
      <c r="C89" s="221">
        <v>5.3</v>
      </c>
      <c r="D89" s="35" t="s">
        <v>44</v>
      </c>
      <c r="E89" s="33">
        <v>2003</v>
      </c>
      <c r="F89" s="93">
        <v>39836.065573770495</v>
      </c>
      <c r="G89" s="33" t="s">
        <v>468</v>
      </c>
    </row>
    <row r="90" spans="1:7" x14ac:dyDescent="0.25">
      <c r="A90" s="33" t="s">
        <v>463</v>
      </c>
      <c r="B90" s="33" t="s">
        <v>467</v>
      </c>
      <c r="C90" s="221">
        <v>6</v>
      </c>
      <c r="D90" s="35" t="s">
        <v>44</v>
      </c>
      <c r="E90" s="33">
        <v>2003</v>
      </c>
      <c r="F90" s="93">
        <v>40942.62295081967</v>
      </c>
      <c r="G90" s="33" t="s">
        <v>468</v>
      </c>
    </row>
    <row r="91" spans="1:7" x14ac:dyDescent="0.25">
      <c r="A91" s="33" t="s">
        <v>463</v>
      </c>
      <c r="B91" s="33" t="s">
        <v>469</v>
      </c>
      <c r="C91" s="221">
        <v>5.3</v>
      </c>
      <c r="D91" s="35" t="s">
        <v>444</v>
      </c>
      <c r="E91" s="33">
        <v>2003</v>
      </c>
      <c r="F91" s="93">
        <v>33639.344262295082</v>
      </c>
      <c r="G91" s="33" t="s">
        <v>147</v>
      </c>
    </row>
    <row r="92" spans="1:7" x14ac:dyDescent="0.25">
      <c r="A92" s="33" t="s">
        <v>463</v>
      </c>
      <c r="B92" s="33" t="s">
        <v>470</v>
      </c>
      <c r="C92" s="221">
        <v>5.3</v>
      </c>
      <c r="D92" s="35" t="s">
        <v>444</v>
      </c>
      <c r="E92" s="33">
        <v>2003</v>
      </c>
      <c r="F92" s="93">
        <v>35963.114754098358</v>
      </c>
      <c r="G92" s="33" t="s">
        <v>147</v>
      </c>
    </row>
    <row r="93" spans="1:7" x14ac:dyDescent="0.25">
      <c r="A93" s="33" t="s">
        <v>463</v>
      </c>
      <c r="B93" s="33" t="s">
        <v>472</v>
      </c>
      <c r="C93" s="221">
        <v>5.3</v>
      </c>
      <c r="D93" s="35" t="s">
        <v>444</v>
      </c>
      <c r="E93" s="33">
        <v>2003</v>
      </c>
      <c r="F93" s="93">
        <v>45258.196721311469</v>
      </c>
      <c r="G93" s="33" t="s">
        <v>147</v>
      </c>
    </row>
    <row r="94" spans="1:7" x14ac:dyDescent="0.25">
      <c r="A94" s="33" t="s">
        <v>463</v>
      </c>
      <c r="B94" s="33" t="s">
        <v>471</v>
      </c>
      <c r="C94" s="221">
        <v>5.3</v>
      </c>
      <c r="D94" s="35" t="s">
        <v>444</v>
      </c>
      <c r="E94" s="33">
        <v>2003</v>
      </c>
      <c r="F94" s="93">
        <v>39061.475409836065</v>
      </c>
      <c r="G94" s="33" t="s">
        <v>147</v>
      </c>
    </row>
    <row r="95" spans="1:7" x14ac:dyDescent="0.25">
      <c r="A95" s="77" t="s">
        <v>3053</v>
      </c>
      <c r="B95" s="80" t="s">
        <v>3052</v>
      </c>
      <c r="C95" s="323">
        <v>2.4</v>
      </c>
      <c r="D95" s="78" t="s">
        <v>43</v>
      </c>
      <c r="E95" s="78">
        <v>2003</v>
      </c>
      <c r="F95" s="97">
        <v>18975</v>
      </c>
      <c r="G95" s="77" t="s">
        <v>147</v>
      </c>
    </row>
    <row r="96" spans="1:7" x14ac:dyDescent="0.25">
      <c r="A96" s="77" t="s">
        <v>3061</v>
      </c>
      <c r="B96" s="77" t="s">
        <v>3062</v>
      </c>
      <c r="C96" s="323">
        <v>3.3</v>
      </c>
      <c r="D96" s="78" t="s">
        <v>44</v>
      </c>
      <c r="E96" s="78">
        <v>2003</v>
      </c>
      <c r="F96" s="171">
        <v>25628</v>
      </c>
      <c r="G96" s="77" t="s">
        <v>1144</v>
      </c>
    </row>
    <row r="97" spans="1:7" x14ac:dyDescent="0.25">
      <c r="A97" s="33" t="s">
        <v>86</v>
      </c>
      <c r="B97" s="33" t="s">
        <v>473</v>
      </c>
      <c r="C97" s="221">
        <v>1.5</v>
      </c>
      <c r="D97" s="35" t="s">
        <v>110</v>
      </c>
      <c r="E97" s="33">
        <v>2003</v>
      </c>
      <c r="F97" s="93">
        <v>11508.196721311475</v>
      </c>
      <c r="G97" s="33" t="s">
        <v>186</v>
      </c>
    </row>
    <row r="98" spans="1:7" x14ac:dyDescent="0.25">
      <c r="A98" s="33" t="s">
        <v>86</v>
      </c>
      <c r="B98" s="33" t="s">
        <v>474</v>
      </c>
      <c r="C98" s="221">
        <v>1.5</v>
      </c>
      <c r="D98" s="35" t="s">
        <v>110</v>
      </c>
      <c r="E98" s="33">
        <v>2003</v>
      </c>
      <c r="F98" s="93">
        <v>11286.885245901638</v>
      </c>
      <c r="G98" s="33" t="s">
        <v>186</v>
      </c>
    </row>
    <row r="99" spans="1:7" x14ac:dyDescent="0.25">
      <c r="A99" s="33" t="s">
        <v>86</v>
      </c>
      <c r="B99" s="33" t="s">
        <v>475</v>
      </c>
      <c r="C99" s="221">
        <v>1.5</v>
      </c>
      <c r="D99" s="35" t="s">
        <v>44</v>
      </c>
      <c r="E99" s="33">
        <v>2003</v>
      </c>
      <c r="F99" s="93">
        <v>14163.934426229505</v>
      </c>
      <c r="G99" s="33" t="s">
        <v>147</v>
      </c>
    </row>
    <row r="100" spans="1:7" s="109" customFormat="1" x14ac:dyDescent="0.25">
      <c r="A100" s="64" t="s">
        <v>4542</v>
      </c>
      <c r="B100" s="64" t="s">
        <v>4549</v>
      </c>
      <c r="C100" s="329" t="s">
        <v>6545</v>
      </c>
      <c r="D100" s="73" t="s">
        <v>43</v>
      </c>
      <c r="E100" s="64">
        <v>2003</v>
      </c>
      <c r="F100" s="107">
        <v>27010</v>
      </c>
      <c r="G100" s="69" t="s">
        <v>3321</v>
      </c>
    </row>
    <row r="101" spans="1:7" s="109" customFormat="1" x14ac:dyDescent="0.25">
      <c r="A101" s="64" t="s">
        <v>4542</v>
      </c>
      <c r="B101" s="64" t="s">
        <v>4549</v>
      </c>
      <c r="C101" s="329" t="s">
        <v>6545</v>
      </c>
      <c r="D101" s="73" t="s">
        <v>426</v>
      </c>
      <c r="E101" s="64">
        <v>2003</v>
      </c>
      <c r="F101" s="107">
        <v>29130</v>
      </c>
      <c r="G101" s="69" t="s">
        <v>3321</v>
      </c>
    </row>
    <row r="102" spans="1:7" s="109" customFormat="1" x14ac:dyDescent="0.25">
      <c r="A102" s="64" t="s">
        <v>4542</v>
      </c>
      <c r="B102" s="64" t="s">
        <v>4544</v>
      </c>
      <c r="C102" s="329" t="s">
        <v>6545</v>
      </c>
      <c r="D102" s="73" t="s">
        <v>43</v>
      </c>
      <c r="E102" s="64">
        <v>2003</v>
      </c>
      <c r="F102" s="107">
        <v>31130</v>
      </c>
      <c r="G102" s="69" t="s">
        <v>3321</v>
      </c>
    </row>
    <row r="103" spans="1:7" s="109" customFormat="1" x14ac:dyDescent="0.25">
      <c r="A103" s="64" t="s">
        <v>4542</v>
      </c>
      <c r="B103" s="64" t="s">
        <v>4544</v>
      </c>
      <c r="C103" s="329" t="s">
        <v>6545</v>
      </c>
      <c r="D103" s="73" t="s">
        <v>426</v>
      </c>
      <c r="E103" s="64">
        <v>2003</v>
      </c>
      <c r="F103" s="107">
        <v>33250</v>
      </c>
      <c r="G103" s="69" t="s">
        <v>3321</v>
      </c>
    </row>
    <row r="104" spans="1:7" s="109" customFormat="1" x14ac:dyDescent="0.25">
      <c r="A104" s="64" t="s">
        <v>4542</v>
      </c>
      <c r="B104" s="64" t="s">
        <v>4548</v>
      </c>
      <c r="C104" s="329" t="s">
        <v>6545</v>
      </c>
      <c r="D104" s="73" t="s">
        <v>43</v>
      </c>
      <c r="E104" s="64">
        <v>2003</v>
      </c>
      <c r="F104" s="107">
        <v>33835</v>
      </c>
      <c r="G104" s="69" t="s">
        <v>3321</v>
      </c>
    </row>
    <row r="105" spans="1:7" s="109" customFormat="1" x14ac:dyDescent="0.25">
      <c r="A105" s="64" t="s">
        <v>4542</v>
      </c>
      <c r="B105" s="64" t="s">
        <v>4548</v>
      </c>
      <c r="C105" s="329" t="s">
        <v>6545</v>
      </c>
      <c r="D105" s="73" t="s">
        <v>426</v>
      </c>
      <c r="E105" s="64">
        <v>2003</v>
      </c>
      <c r="F105" s="107">
        <v>36170</v>
      </c>
      <c r="G105" s="69" t="s">
        <v>3321</v>
      </c>
    </row>
    <row r="106" spans="1:7" s="109" customFormat="1" x14ac:dyDescent="0.25">
      <c r="A106" s="64" t="s">
        <v>4542</v>
      </c>
      <c r="B106" s="64" t="s">
        <v>4545</v>
      </c>
      <c r="C106" s="329" t="s">
        <v>6552</v>
      </c>
      <c r="D106" s="73" t="s">
        <v>426</v>
      </c>
      <c r="E106" s="64">
        <v>2003</v>
      </c>
      <c r="F106" s="107">
        <v>38925</v>
      </c>
      <c r="G106" s="69" t="s">
        <v>3321</v>
      </c>
    </row>
    <row r="107" spans="1:7" x14ac:dyDescent="0.25">
      <c r="A107" s="33" t="s">
        <v>476</v>
      </c>
      <c r="B107" s="33" t="s">
        <v>477</v>
      </c>
      <c r="C107" s="221">
        <v>4.5999999999999996</v>
      </c>
      <c r="D107" s="35" t="s">
        <v>438</v>
      </c>
      <c r="E107" s="33">
        <v>2003</v>
      </c>
      <c r="F107" s="93">
        <v>17704.918032786885</v>
      </c>
      <c r="G107" s="33" t="s">
        <v>135</v>
      </c>
    </row>
    <row r="108" spans="1:7" x14ac:dyDescent="0.25">
      <c r="A108" s="33" t="s">
        <v>476</v>
      </c>
      <c r="B108" s="33" t="s">
        <v>478</v>
      </c>
      <c r="C108" s="221">
        <v>3.5</v>
      </c>
      <c r="D108" s="35" t="s">
        <v>114</v>
      </c>
      <c r="E108" s="33">
        <v>2003</v>
      </c>
      <c r="F108" s="93">
        <v>21909.836065573771</v>
      </c>
      <c r="G108" s="33" t="s">
        <v>147</v>
      </c>
    </row>
    <row r="109" spans="1:7" x14ac:dyDescent="0.25">
      <c r="A109" s="33" t="s">
        <v>476</v>
      </c>
      <c r="B109" s="33" t="s">
        <v>479</v>
      </c>
      <c r="C109" s="221">
        <v>3</v>
      </c>
      <c r="D109" s="35" t="s">
        <v>44</v>
      </c>
      <c r="E109" s="33">
        <v>2003</v>
      </c>
      <c r="F109" s="93">
        <v>17704.918032786885</v>
      </c>
      <c r="G109" s="33" t="s">
        <v>147</v>
      </c>
    </row>
    <row r="110" spans="1:7" x14ac:dyDescent="0.25">
      <c r="A110" s="33" t="s">
        <v>476</v>
      </c>
      <c r="B110" s="33" t="s">
        <v>480</v>
      </c>
      <c r="C110" s="221">
        <v>5.4</v>
      </c>
      <c r="D110" s="35" t="s">
        <v>44</v>
      </c>
      <c r="E110" s="33">
        <v>2003</v>
      </c>
      <c r="F110" s="93">
        <v>26336.065573770491</v>
      </c>
      <c r="G110" s="33" t="s">
        <v>147</v>
      </c>
    </row>
    <row r="111" spans="1:7" x14ac:dyDescent="0.25">
      <c r="A111" s="33" t="s">
        <v>476</v>
      </c>
      <c r="B111" s="33" t="s">
        <v>481</v>
      </c>
      <c r="C111" s="221">
        <v>5.4</v>
      </c>
      <c r="D111" s="35" t="s">
        <v>44</v>
      </c>
      <c r="E111" s="33">
        <v>2003</v>
      </c>
      <c r="F111" s="93">
        <v>38729.508196721312</v>
      </c>
      <c r="G111" s="33" t="s">
        <v>468</v>
      </c>
    </row>
    <row r="112" spans="1:7" x14ac:dyDescent="0.25">
      <c r="A112" s="33" t="s">
        <v>476</v>
      </c>
      <c r="B112" s="33" t="s">
        <v>482</v>
      </c>
      <c r="C112" s="221">
        <v>4</v>
      </c>
      <c r="D112" s="35" t="s">
        <v>44</v>
      </c>
      <c r="E112" s="33">
        <v>2003</v>
      </c>
      <c r="F112" s="93">
        <v>21909.836065573771</v>
      </c>
      <c r="G112" s="33" t="s">
        <v>147</v>
      </c>
    </row>
    <row r="113" spans="1:7" x14ac:dyDescent="0.25">
      <c r="A113" s="33" t="s">
        <v>476</v>
      </c>
      <c r="B113" s="33" t="s">
        <v>482</v>
      </c>
      <c r="C113" s="221">
        <v>4</v>
      </c>
      <c r="D113" s="35" t="s">
        <v>44</v>
      </c>
      <c r="E113" s="33">
        <v>2003</v>
      </c>
      <c r="F113" s="93">
        <v>21909.836065573771</v>
      </c>
      <c r="G113" s="33" t="s">
        <v>466</v>
      </c>
    </row>
    <row r="114" spans="1:7" x14ac:dyDescent="0.25">
      <c r="A114" s="33" t="s">
        <v>476</v>
      </c>
      <c r="B114" s="33" t="s">
        <v>483</v>
      </c>
      <c r="C114" s="221">
        <v>4.5999999999999996</v>
      </c>
      <c r="D114" s="35" t="s">
        <v>444</v>
      </c>
      <c r="E114" s="33">
        <v>2003</v>
      </c>
      <c r="F114" s="93">
        <v>18811.475409836065</v>
      </c>
      <c r="G114" s="33" t="s">
        <v>484</v>
      </c>
    </row>
    <row r="115" spans="1:7" x14ac:dyDescent="0.25">
      <c r="A115" s="33" t="s">
        <v>476</v>
      </c>
      <c r="B115" s="33" t="s">
        <v>483</v>
      </c>
      <c r="C115" s="221">
        <v>5.4</v>
      </c>
      <c r="D115" s="35" t="s">
        <v>444</v>
      </c>
      <c r="E115" s="33">
        <v>2003</v>
      </c>
      <c r="F115" s="93">
        <v>18811.475409836065</v>
      </c>
      <c r="G115" s="33" t="s">
        <v>466</v>
      </c>
    </row>
    <row r="116" spans="1:7" x14ac:dyDescent="0.25">
      <c r="A116" s="33" t="s">
        <v>476</v>
      </c>
      <c r="B116" s="33" t="s">
        <v>485</v>
      </c>
      <c r="C116" s="221">
        <v>1.2</v>
      </c>
      <c r="D116" s="35" t="s">
        <v>110</v>
      </c>
      <c r="E116" s="33">
        <v>2003</v>
      </c>
      <c r="F116" s="93">
        <v>11950.819672131147</v>
      </c>
      <c r="G116" s="33" t="s">
        <v>186</v>
      </c>
    </row>
    <row r="117" spans="1:7" x14ac:dyDescent="0.25">
      <c r="A117" s="33" t="s">
        <v>476</v>
      </c>
      <c r="B117" s="33" t="s">
        <v>485</v>
      </c>
      <c r="C117" s="221">
        <v>1.4</v>
      </c>
      <c r="D117" s="35" t="s">
        <v>110</v>
      </c>
      <c r="E117" s="33">
        <v>2003</v>
      </c>
      <c r="F117" s="93">
        <v>11950.819672131147</v>
      </c>
      <c r="G117" s="33" t="s">
        <v>186</v>
      </c>
    </row>
    <row r="118" spans="1:7" x14ac:dyDescent="0.25">
      <c r="A118" s="33" t="s">
        <v>476</v>
      </c>
      <c r="B118" s="33" t="s">
        <v>486</v>
      </c>
      <c r="C118" s="221">
        <v>3.5</v>
      </c>
      <c r="D118" s="35" t="s">
        <v>114</v>
      </c>
      <c r="E118" s="33">
        <v>2003</v>
      </c>
      <c r="F118" s="93">
        <v>25450.819672131147</v>
      </c>
      <c r="G118" s="33" t="s">
        <v>487</v>
      </c>
    </row>
    <row r="119" spans="1:7" x14ac:dyDescent="0.25">
      <c r="A119" s="501" t="s">
        <v>71</v>
      </c>
      <c r="B119" s="501" t="s">
        <v>4032</v>
      </c>
      <c r="C119" s="512" t="s">
        <v>3751</v>
      </c>
      <c r="D119" s="502" t="s">
        <v>110</v>
      </c>
      <c r="E119" s="501">
        <v>2003</v>
      </c>
      <c r="F119" s="503">
        <v>15800</v>
      </c>
      <c r="G119" s="501" t="s">
        <v>1960</v>
      </c>
    </row>
    <row r="120" spans="1:7" x14ac:dyDescent="0.25">
      <c r="A120" s="501" t="s">
        <v>71</v>
      </c>
      <c r="B120" s="501" t="s">
        <v>4034</v>
      </c>
      <c r="C120" s="512" t="s">
        <v>3751</v>
      </c>
      <c r="D120" s="502" t="s">
        <v>110</v>
      </c>
      <c r="E120" s="501">
        <v>2003</v>
      </c>
      <c r="F120" s="503">
        <v>21600</v>
      </c>
      <c r="G120" s="501" t="s">
        <v>1960</v>
      </c>
    </row>
    <row r="121" spans="1:7" x14ac:dyDescent="0.25">
      <c r="A121" s="501" t="s">
        <v>71</v>
      </c>
      <c r="B121" s="501" t="s">
        <v>4034</v>
      </c>
      <c r="C121" s="512" t="s">
        <v>3751</v>
      </c>
      <c r="D121" s="502" t="s">
        <v>110</v>
      </c>
      <c r="E121" s="501">
        <v>2003</v>
      </c>
      <c r="F121" s="503">
        <v>21700</v>
      </c>
      <c r="G121" s="501" t="s">
        <v>1837</v>
      </c>
    </row>
    <row r="122" spans="1:7" x14ac:dyDescent="0.25">
      <c r="A122" s="501" t="s">
        <v>71</v>
      </c>
      <c r="B122" s="501" t="s">
        <v>4033</v>
      </c>
      <c r="C122" s="512" t="s">
        <v>3751</v>
      </c>
      <c r="D122" s="502" t="s">
        <v>110</v>
      </c>
      <c r="E122" s="501">
        <v>2003</v>
      </c>
      <c r="F122" s="503">
        <v>19200</v>
      </c>
      <c r="G122" s="501" t="s">
        <v>1960</v>
      </c>
    </row>
    <row r="123" spans="1:7" x14ac:dyDescent="0.25">
      <c r="A123" s="501" t="s">
        <v>71</v>
      </c>
      <c r="B123" s="501" t="s">
        <v>4033</v>
      </c>
      <c r="C123" s="512" t="s">
        <v>3751</v>
      </c>
      <c r="D123" s="502" t="s">
        <v>110</v>
      </c>
      <c r="E123" s="501">
        <v>2003</v>
      </c>
      <c r="F123" s="503">
        <v>19300</v>
      </c>
      <c r="G123" s="501" t="s">
        <v>1837</v>
      </c>
    </row>
    <row r="124" spans="1:7" x14ac:dyDescent="0.25">
      <c r="A124" s="501" t="s">
        <v>71</v>
      </c>
      <c r="B124" s="501" t="s">
        <v>4010</v>
      </c>
      <c r="C124" s="512" t="s">
        <v>1987</v>
      </c>
      <c r="D124" s="502" t="s">
        <v>110</v>
      </c>
      <c r="E124" s="501">
        <v>2003</v>
      </c>
      <c r="F124" s="503">
        <v>25800</v>
      </c>
      <c r="G124" s="501" t="s">
        <v>1960</v>
      </c>
    </row>
    <row r="125" spans="1:7" x14ac:dyDescent="0.25">
      <c r="A125" s="501" t="s">
        <v>71</v>
      </c>
      <c r="B125" s="501" t="s">
        <v>4010</v>
      </c>
      <c r="C125" s="512" t="s">
        <v>1987</v>
      </c>
      <c r="D125" s="502" t="s">
        <v>110</v>
      </c>
      <c r="E125" s="501">
        <v>2003</v>
      </c>
      <c r="F125" s="503">
        <v>25900</v>
      </c>
      <c r="G125" s="501" t="s">
        <v>1837</v>
      </c>
    </row>
    <row r="126" spans="1:7" x14ac:dyDescent="0.25">
      <c r="A126" s="501" t="s">
        <v>71</v>
      </c>
      <c r="B126" s="501" t="s">
        <v>4009</v>
      </c>
      <c r="C126" s="512" t="s">
        <v>1987</v>
      </c>
      <c r="D126" s="502" t="s">
        <v>110</v>
      </c>
      <c r="E126" s="501">
        <v>2003</v>
      </c>
      <c r="F126" s="503">
        <v>23000</v>
      </c>
      <c r="G126" s="501" t="s">
        <v>1960</v>
      </c>
    </row>
    <row r="127" spans="1:7" x14ac:dyDescent="0.25">
      <c r="A127" s="501" t="s">
        <v>71</v>
      </c>
      <c r="B127" s="501" t="s">
        <v>4009</v>
      </c>
      <c r="C127" s="512" t="s">
        <v>1987</v>
      </c>
      <c r="D127" s="502" t="s">
        <v>110</v>
      </c>
      <c r="E127" s="501">
        <v>2003</v>
      </c>
      <c r="F127" s="503">
        <v>23100</v>
      </c>
      <c r="G127" s="501" t="s">
        <v>1837</v>
      </c>
    </row>
    <row r="128" spans="1:7" x14ac:dyDescent="0.25">
      <c r="A128" s="33" t="s">
        <v>71</v>
      </c>
      <c r="B128" s="33" t="s">
        <v>1223</v>
      </c>
      <c r="C128" s="221">
        <v>1.3140000000000001</v>
      </c>
      <c r="D128" s="35" t="s">
        <v>110</v>
      </c>
      <c r="E128" s="33">
        <v>2003</v>
      </c>
      <c r="F128" s="39">
        <v>12021.857923497268</v>
      </c>
      <c r="G128" s="33" t="s">
        <v>111</v>
      </c>
    </row>
    <row r="129" spans="1:7" x14ac:dyDescent="0.25">
      <c r="A129" s="33" t="s">
        <v>71</v>
      </c>
      <c r="B129" s="33" t="s">
        <v>1223</v>
      </c>
      <c r="C129" s="221">
        <v>1.514</v>
      </c>
      <c r="D129" s="35" t="s">
        <v>110</v>
      </c>
      <c r="E129" s="33">
        <v>2003</v>
      </c>
      <c r="F129" s="39">
        <v>12158.469945355191</v>
      </c>
      <c r="G129" s="33" t="s">
        <v>111</v>
      </c>
    </row>
    <row r="130" spans="1:7" x14ac:dyDescent="0.25">
      <c r="A130" s="501" t="s">
        <v>71</v>
      </c>
      <c r="B130" s="501" t="s">
        <v>4036</v>
      </c>
      <c r="C130" s="512" t="s">
        <v>1988</v>
      </c>
      <c r="D130" s="502" t="s">
        <v>110</v>
      </c>
      <c r="E130" s="501">
        <v>2003</v>
      </c>
      <c r="F130" s="503">
        <v>19550</v>
      </c>
      <c r="G130" s="501" t="s">
        <v>1960</v>
      </c>
    </row>
    <row r="131" spans="1:7" x14ac:dyDescent="0.25">
      <c r="A131" s="501" t="s">
        <v>71</v>
      </c>
      <c r="B131" s="501" t="s">
        <v>3287</v>
      </c>
      <c r="C131" s="512" t="s">
        <v>4025</v>
      </c>
      <c r="D131" s="502" t="s">
        <v>110</v>
      </c>
      <c r="E131" s="501">
        <v>2003</v>
      </c>
      <c r="F131" s="503">
        <v>12810</v>
      </c>
      <c r="G131" s="501" t="s">
        <v>1837</v>
      </c>
    </row>
    <row r="132" spans="1:7" x14ac:dyDescent="0.25">
      <c r="A132" s="501" t="s">
        <v>71</v>
      </c>
      <c r="B132" s="501" t="s">
        <v>3287</v>
      </c>
      <c r="C132" s="512" t="s">
        <v>4025</v>
      </c>
      <c r="D132" s="502" t="s">
        <v>110</v>
      </c>
      <c r="E132" s="501">
        <v>2003</v>
      </c>
      <c r="F132" s="503">
        <v>13010</v>
      </c>
      <c r="G132" s="501" t="s">
        <v>1960</v>
      </c>
    </row>
    <row r="133" spans="1:7" x14ac:dyDescent="0.25">
      <c r="A133" s="501" t="s">
        <v>71</v>
      </c>
      <c r="B133" s="501" t="s">
        <v>3284</v>
      </c>
      <c r="C133" s="512" t="s">
        <v>4025</v>
      </c>
      <c r="D133" s="502" t="s">
        <v>110</v>
      </c>
      <c r="E133" s="501">
        <v>2003</v>
      </c>
      <c r="F133" s="503">
        <v>16810</v>
      </c>
      <c r="G133" s="501" t="s">
        <v>1837</v>
      </c>
    </row>
    <row r="134" spans="1:7" x14ac:dyDescent="0.25">
      <c r="A134" s="501" t="s">
        <v>71</v>
      </c>
      <c r="B134" s="501" t="s">
        <v>3284</v>
      </c>
      <c r="C134" s="512" t="s">
        <v>4025</v>
      </c>
      <c r="D134" s="502" t="s">
        <v>110</v>
      </c>
      <c r="E134" s="501">
        <v>2003</v>
      </c>
      <c r="F134" s="503">
        <v>17060</v>
      </c>
      <c r="G134" s="501" t="s">
        <v>1960</v>
      </c>
    </row>
    <row r="135" spans="1:7" x14ac:dyDescent="0.25">
      <c r="A135" s="501" t="s">
        <v>71</v>
      </c>
      <c r="B135" s="501" t="s">
        <v>3288</v>
      </c>
      <c r="C135" s="512" t="s">
        <v>4025</v>
      </c>
      <c r="D135" s="502" t="s">
        <v>110</v>
      </c>
      <c r="E135" s="501">
        <v>2003</v>
      </c>
      <c r="F135" s="503">
        <v>13710</v>
      </c>
      <c r="G135" s="501" t="s">
        <v>1837</v>
      </c>
    </row>
    <row r="136" spans="1:7" x14ac:dyDescent="0.25">
      <c r="A136" s="501" t="s">
        <v>71</v>
      </c>
      <c r="B136" s="501" t="s">
        <v>3289</v>
      </c>
      <c r="C136" s="512" t="s">
        <v>4025</v>
      </c>
      <c r="D136" s="502" t="s">
        <v>110</v>
      </c>
      <c r="E136" s="501">
        <v>2003</v>
      </c>
      <c r="F136" s="503">
        <v>15010</v>
      </c>
      <c r="G136" s="501" t="s">
        <v>1837</v>
      </c>
    </row>
    <row r="137" spans="1:7" x14ac:dyDescent="0.25">
      <c r="A137" s="501" t="s">
        <v>71</v>
      </c>
      <c r="B137" s="501" t="s">
        <v>3289</v>
      </c>
      <c r="C137" s="512" t="s">
        <v>4025</v>
      </c>
      <c r="D137" s="502" t="s">
        <v>110</v>
      </c>
      <c r="E137" s="501">
        <v>2003</v>
      </c>
      <c r="F137" s="503">
        <v>15210</v>
      </c>
      <c r="G137" s="501" t="s">
        <v>1960</v>
      </c>
    </row>
    <row r="138" spans="1:7" x14ac:dyDescent="0.25">
      <c r="A138" s="501" t="s">
        <v>71</v>
      </c>
      <c r="B138" s="501" t="s">
        <v>3290</v>
      </c>
      <c r="C138" s="512" t="s">
        <v>2121</v>
      </c>
      <c r="D138" s="502" t="s">
        <v>110</v>
      </c>
      <c r="E138" s="501">
        <v>2003</v>
      </c>
      <c r="F138" s="503">
        <v>19000</v>
      </c>
      <c r="G138" s="501" t="s">
        <v>3286</v>
      </c>
    </row>
    <row r="139" spans="1:7" x14ac:dyDescent="0.25">
      <c r="A139" s="501" t="s">
        <v>71</v>
      </c>
      <c r="B139" s="501" t="s">
        <v>3283</v>
      </c>
      <c r="C139" s="512" t="s">
        <v>3751</v>
      </c>
      <c r="D139" s="502" t="s">
        <v>3282</v>
      </c>
      <c r="E139" s="501">
        <v>2003</v>
      </c>
      <c r="F139" s="503">
        <v>21600</v>
      </c>
      <c r="G139" s="501" t="s">
        <v>3281</v>
      </c>
    </row>
    <row r="140" spans="1:7" x14ac:dyDescent="0.25">
      <c r="A140" s="501" t="s">
        <v>71</v>
      </c>
      <c r="B140" s="501" t="s">
        <v>4035</v>
      </c>
      <c r="C140" s="512" t="s">
        <v>3751</v>
      </c>
      <c r="D140" s="502" t="s">
        <v>110</v>
      </c>
      <c r="E140" s="501">
        <v>2003</v>
      </c>
      <c r="F140" s="503">
        <v>18900</v>
      </c>
      <c r="G140" s="501" t="s">
        <v>3281</v>
      </c>
    </row>
    <row r="141" spans="1:7" x14ac:dyDescent="0.25">
      <c r="A141" s="501" t="s">
        <v>71</v>
      </c>
      <c r="B141" s="501" t="s">
        <v>4035</v>
      </c>
      <c r="C141" s="512" t="s">
        <v>3751</v>
      </c>
      <c r="D141" s="502" t="s">
        <v>3282</v>
      </c>
      <c r="E141" s="501">
        <v>2003</v>
      </c>
      <c r="F141" s="503">
        <v>19300</v>
      </c>
      <c r="G141" s="501" t="s">
        <v>3281</v>
      </c>
    </row>
    <row r="142" spans="1:7" x14ac:dyDescent="0.25">
      <c r="A142" s="33" t="s">
        <v>71</v>
      </c>
      <c r="B142" s="33" t="s">
        <v>1224</v>
      </c>
      <c r="C142" s="221">
        <v>2.0139999999999998</v>
      </c>
      <c r="D142" s="35" t="s">
        <v>438</v>
      </c>
      <c r="E142" s="33">
        <v>2003</v>
      </c>
      <c r="F142" s="39">
        <v>36714.480874316941</v>
      </c>
      <c r="G142" s="33" t="s">
        <v>964</v>
      </c>
    </row>
    <row r="143" spans="1:7" x14ac:dyDescent="0.25">
      <c r="A143" s="77" t="s">
        <v>3088</v>
      </c>
      <c r="B143" s="77" t="s">
        <v>3087</v>
      </c>
      <c r="C143" s="513">
        <v>6.5</v>
      </c>
      <c r="D143" s="78" t="s">
        <v>426</v>
      </c>
      <c r="E143" s="78">
        <v>2003</v>
      </c>
      <c r="F143" s="111">
        <v>116483</v>
      </c>
      <c r="G143" s="77" t="s">
        <v>3086</v>
      </c>
    </row>
    <row r="144" spans="1:7" x14ac:dyDescent="0.25">
      <c r="A144" s="77" t="s">
        <v>3088</v>
      </c>
      <c r="B144" s="77" t="s">
        <v>3089</v>
      </c>
      <c r="C144" s="513">
        <v>6.5</v>
      </c>
      <c r="D144" s="78" t="s">
        <v>426</v>
      </c>
      <c r="E144" s="78">
        <v>2003</v>
      </c>
      <c r="F144" s="111">
        <v>105160</v>
      </c>
      <c r="G144" s="77" t="s">
        <v>3086</v>
      </c>
    </row>
    <row r="145" spans="1:7" x14ac:dyDescent="0.25">
      <c r="A145" s="77" t="s">
        <v>3088</v>
      </c>
      <c r="B145" s="77" t="s">
        <v>3090</v>
      </c>
      <c r="C145" s="513">
        <v>6</v>
      </c>
      <c r="D145" s="78" t="s">
        <v>426</v>
      </c>
      <c r="E145" s="78">
        <v>2003</v>
      </c>
      <c r="F145" s="111">
        <v>48455</v>
      </c>
      <c r="G145" s="77" t="s">
        <v>3086</v>
      </c>
    </row>
    <row r="146" spans="1:7" x14ac:dyDescent="0.25">
      <c r="A146" s="64" t="s">
        <v>1220</v>
      </c>
      <c r="B146" s="64" t="s">
        <v>6187</v>
      </c>
      <c r="C146" s="329" t="s">
        <v>3975</v>
      </c>
      <c r="D146" s="73" t="s">
        <v>43</v>
      </c>
      <c r="E146" s="64">
        <v>2003</v>
      </c>
      <c r="F146" s="107">
        <v>7636</v>
      </c>
      <c r="G146" s="64" t="s">
        <v>1825</v>
      </c>
    </row>
    <row r="147" spans="1:7" x14ac:dyDescent="0.25">
      <c r="A147" s="33" t="s">
        <v>1220</v>
      </c>
      <c r="B147" s="33" t="s">
        <v>1221</v>
      </c>
      <c r="C147" s="221">
        <v>2.0139999999999998</v>
      </c>
      <c r="D147" s="35" t="s">
        <v>110</v>
      </c>
      <c r="E147" s="33">
        <v>2003</v>
      </c>
      <c r="F147" s="39">
        <v>13387.978142076503</v>
      </c>
      <c r="G147" s="33" t="s">
        <v>112</v>
      </c>
    </row>
    <row r="148" spans="1:7" x14ac:dyDescent="0.25">
      <c r="A148" s="33" t="s">
        <v>1220</v>
      </c>
      <c r="B148" s="33" t="s">
        <v>1221</v>
      </c>
      <c r="C148" s="221">
        <v>2.7</v>
      </c>
      <c r="D148" s="35" t="s">
        <v>110</v>
      </c>
      <c r="E148" s="33">
        <v>2003</v>
      </c>
      <c r="F148" s="39">
        <v>13524.590163934427</v>
      </c>
      <c r="G148" s="33" t="s">
        <v>112</v>
      </c>
    </row>
    <row r="149" spans="1:7" x14ac:dyDescent="0.25">
      <c r="A149" s="33" t="s">
        <v>87</v>
      </c>
      <c r="B149" s="33" t="s">
        <v>90</v>
      </c>
      <c r="C149" s="221">
        <v>1.6140000000000001</v>
      </c>
      <c r="D149" s="35" t="s">
        <v>110</v>
      </c>
      <c r="E149" s="33">
        <v>2003</v>
      </c>
      <c r="F149" s="39">
        <v>13699</v>
      </c>
      <c r="G149" s="33" t="s">
        <v>1062</v>
      </c>
    </row>
    <row r="150" spans="1:7" x14ac:dyDescent="0.25">
      <c r="A150" s="33" t="s">
        <v>87</v>
      </c>
      <c r="B150" s="33" t="s">
        <v>90</v>
      </c>
      <c r="C150" s="221">
        <v>2.0139999999999998</v>
      </c>
      <c r="D150" s="35" t="s">
        <v>110</v>
      </c>
      <c r="E150" s="33">
        <v>2003</v>
      </c>
      <c r="F150" s="39">
        <v>15249</v>
      </c>
      <c r="G150" s="33" t="s">
        <v>1063</v>
      </c>
    </row>
    <row r="151" spans="1:7" x14ac:dyDescent="0.25">
      <c r="A151" s="33" t="s">
        <v>87</v>
      </c>
      <c r="B151" s="33" t="s">
        <v>1219</v>
      </c>
      <c r="C151" s="221">
        <v>1.1140000000000001</v>
      </c>
      <c r="D151" s="35" t="s">
        <v>110</v>
      </c>
      <c r="E151" s="33">
        <v>2003</v>
      </c>
      <c r="F151" s="39">
        <v>8196.7213114754104</v>
      </c>
      <c r="G151" s="33" t="s">
        <v>1142</v>
      </c>
    </row>
    <row r="152" spans="1:7" x14ac:dyDescent="0.25">
      <c r="A152" s="33" t="s">
        <v>87</v>
      </c>
      <c r="B152" s="33" t="s">
        <v>1219</v>
      </c>
      <c r="C152" s="221">
        <v>1.4139999999999999</v>
      </c>
      <c r="D152" s="35" t="s">
        <v>110</v>
      </c>
      <c r="E152" s="33">
        <v>2003</v>
      </c>
      <c r="F152" s="39">
        <v>8333.3333333333321</v>
      </c>
      <c r="G152" s="33" t="s">
        <v>1142</v>
      </c>
    </row>
    <row r="153" spans="1:7" x14ac:dyDescent="0.25">
      <c r="A153" s="33" t="s">
        <v>87</v>
      </c>
      <c r="B153" s="33" t="s">
        <v>1219</v>
      </c>
      <c r="C153" s="221">
        <v>1.6140000000000001</v>
      </c>
      <c r="D153" s="35" t="s">
        <v>110</v>
      </c>
      <c r="E153" s="33">
        <v>2003</v>
      </c>
      <c r="F153" s="39">
        <v>8469.9453551912557</v>
      </c>
      <c r="G153" s="33" t="s">
        <v>1142</v>
      </c>
    </row>
    <row r="154" spans="1:7" x14ac:dyDescent="0.25">
      <c r="A154" s="33" t="s">
        <v>87</v>
      </c>
      <c r="B154" s="33" t="s">
        <v>1218</v>
      </c>
      <c r="C154" s="221">
        <v>2.4140000000000001</v>
      </c>
      <c r="D154" s="35" t="s">
        <v>438</v>
      </c>
      <c r="E154" s="33">
        <v>2003</v>
      </c>
      <c r="F154" s="39">
        <v>16393.442622950821</v>
      </c>
      <c r="G154" s="33" t="s">
        <v>1144</v>
      </c>
    </row>
    <row r="155" spans="1:7" x14ac:dyDescent="0.25">
      <c r="A155" s="64" t="s">
        <v>87</v>
      </c>
      <c r="B155" s="64" t="s">
        <v>1699</v>
      </c>
      <c r="C155" s="329" t="s">
        <v>1991</v>
      </c>
      <c r="D155" s="73" t="s">
        <v>43</v>
      </c>
      <c r="E155" s="64">
        <v>2003</v>
      </c>
      <c r="F155" s="107">
        <v>16602</v>
      </c>
      <c r="G155" s="64" t="s">
        <v>6088</v>
      </c>
    </row>
    <row r="156" spans="1:7" x14ac:dyDescent="0.25">
      <c r="A156" s="33" t="s">
        <v>87</v>
      </c>
      <c r="B156" s="33" t="s">
        <v>1141</v>
      </c>
      <c r="C156" s="221">
        <v>1.6140000000000001</v>
      </c>
      <c r="D156" s="35" t="s">
        <v>110</v>
      </c>
      <c r="E156" s="33">
        <v>2003</v>
      </c>
      <c r="F156" s="39">
        <v>11557.377049180328</v>
      </c>
      <c r="G156" s="33" t="s">
        <v>1142</v>
      </c>
    </row>
    <row r="157" spans="1:7" x14ac:dyDescent="0.25">
      <c r="A157" s="33" t="s">
        <v>87</v>
      </c>
      <c r="B157" s="33" t="s">
        <v>1141</v>
      </c>
      <c r="C157" s="221">
        <v>1.8140000000000001</v>
      </c>
      <c r="D157" s="35" t="s">
        <v>110</v>
      </c>
      <c r="E157" s="33">
        <v>2003</v>
      </c>
      <c r="F157" s="39">
        <v>11748.633879781421</v>
      </c>
      <c r="G157" s="33" t="s">
        <v>1142</v>
      </c>
    </row>
    <row r="158" spans="1:7" x14ac:dyDescent="0.25">
      <c r="A158" s="64" t="s">
        <v>1220</v>
      </c>
      <c r="B158" s="64" t="s">
        <v>93</v>
      </c>
      <c r="C158" s="329" t="s">
        <v>2121</v>
      </c>
      <c r="D158" s="73" t="s">
        <v>110</v>
      </c>
      <c r="E158" s="64">
        <v>2003</v>
      </c>
      <c r="F158" s="107">
        <v>16528</v>
      </c>
      <c r="G158" s="64" t="s">
        <v>4573</v>
      </c>
    </row>
    <row r="159" spans="1:7" x14ac:dyDescent="0.25">
      <c r="A159" s="64" t="s">
        <v>1220</v>
      </c>
      <c r="B159" s="64" t="s">
        <v>93</v>
      </c>
      <c r="C159" s="329" t="s">
        <v>2121</v>
      </c>
      <c r="D159" s="73" t="s">
        <v>426</v>
      </c>
      <c r="E159" s="64">
        <v>2003</v>
      </c>
      <c r="F159" s="107">
        <v>18090</v>
      </c>
      <c r="G159" s="64" t="s">
        <v>4573</v>
      </c>
    </row>
    <row r="160" spans="1:7" x14ac:dyDescent="0.25">
      <c r="A160" s="64" t="s">
        <v>1220</v>
      </c>
      <c r="B160" s="64" t="s">
        <v>93</v>
      </c>
      <c r="C160" s="329" t="s">
        <v>4164</v>
      </c>
      <c r="D160" s="73" t="s">
        <v>110</v>
      </c>
      <c r="E160" s="64">
        <v>2003</v>
      </c>
      <c r="F160" s="107">
        <v>17928</v>
      </c>
      <c r="G160" s="64" t="s">
        <v>4573</v>
      </c>
    </row>
    <row r="161" spans="1:10" x14ac:dyDescent="0.25">
      <c r="A161" s="64" t="s">
        <v>1220</v>
      </c>
      <c r="B161" s="64" t="s">
        <v>93</v>
      </c>
      <c r="C161" s="329" t="s">
        <v>4164</v>
      </c>
      <c r="D161" s="73" t="s">
        <v>426</v>
      </c>
      <c r="E161" s="64">
        <v>2003</v>
      </c>
      <c r="F161" s="107">
        <v>18590</v>
      </c>
      <c r="G161" s="64" t="s">
        <v>4574</v>
      </c>
    </row>
    <row r="162" spans="1:10" x14ac:dyDescent="0.25">
      <c r="A162" s="64" t="s">
        <v>87</v>
      </c>
      <c r="B162" s="64" t="s">
        <v>1064</v>
      </c>
      <c r="C162" s="329" t="s">
        <v>3777</v>
      </c>
      <c r="D162" s="73" t="s">
        <v>110</v>
      </c>
      <c r="E162" s="64">
        <v>2003</v>
      </c>
      <c r="F162" s="107">
        <v>19428</v>
      </c>
      <c r="G162" s="64" t="s">
        <v>4574</v>
      </c>
    </row>
    <row r="163" spans="1:10" x14ac:dyDescent="0.25">
      <c r="A163" s="64" t="s">
        <v>87</v>
      </c>
      <c r="B163" s="64" t="s">
        <v>1064</v>
      </c>
      <c r="C163" s="329" t="s">
        <v>3777</v>
      </c>
      <c r="D163" s="73" t="s">
        <v>426</v>
      </c>
      <c r="E163" s="64">
        <v>2003</v>
      </c>
      <c r="F163" s="107">
        <v>21090</v>
      </c>
      <c r="G163" s="64" t="s">
        <v>4574</v>
      </c>
    </row>
    <row r="164" spans="1:10" s="67" customFormat="1" x14ac:dyDescent="0.25">
      <c r="A164" s="64" t="s">
        <v>87</v>
      </c>
      <c r="B164" s="64" t="s">
        <v>4018</v>
      </c>
      <c r="C164" s="329" t="s">
        <v>1986</v>
      </c>
      <c r="D164" s="73" t="s">
        <v>43</v>
      </c>
      <c r="E164" s="64">
        <v>2003</v>
      </c>
      <c r="F164" s="107">
        <v>20099</v>
      </c>
      <c r="G164" s="64" t="s">
        <v>4574</v>
      </c>
      <c r="J164" s="195"/>
    </row>
    <row r="165" spans="1:10" s="67" customFormat="1" x14ac:dyDescent="0.25">
      <c r="A165" s="64" t="s">
        <v>87</v>
      </c>
      <c r="B165" s="64" t="s">
        <v>4018</v>
      </c>
      <c r="C165" s="329" t="s">
        <v>3791</v>
      </c>
      <c r="D165" s="73" t="s">
        <v>43</v>
      </c>
      <c r="E165" s="64">
        <v>2003</v>
      </c>
      <c r="F165" s="107">
        <v>21499</v>
      </c>
      <c r="G165" s="64" t="s">
        <v>4574</v>
      </c>
      <c r="J165" s="195"/>
    </row>
    <row r="166" spans="1:10" x14ac:dyDescent="0.25">
      <c r="A166" s="64" t="s">
        <v>87</v>
      </c>
      <c r="B166" s="64" t="s">
        <v>4018</v>
      </c>
      <c r="C166" s="329" t="s">
        <v>1986</v>
      </c>
      <c r="D166" s="73" t="s">
        <v>44</v>
      </c>
      <c r="E166" s="64">
        <v>2003</v>
      </c>
      <c r="F166" s="107">
        <v>21599</v>
      </c>
      <c r="G166" s="64" t="s">
        <v>4574</v>
      </c>
    </row>
    <row r="167" spans="1:10" x14ac:dyDescent="0.25">
      <c r="A167" s="64" t="s">
        <v>87</v>
      </c>
      <c r="B167" s="64" t="s">
        <v>4018</v>
      </c>
      <c r="C167" s="329" t="s">
        <v>3791</v>
      </c>
      <c r="D167" s="73" t="s">
        <v>44</v>
      </c>
      <c r="E167" s="64">
        <v>2003</v>
      </c>
      <c r="F167" s="107">
        <v>22999</v>
      </c>
      <c r="G167" s="64" t="s">
        <v>4574</v>
      </c>
    </row>
    <row r="168" spans="1:10" x14ac:dyDescent="0.25">
      <c r="A168" s="64" t="s">
        <v>87</v>
      </c>
      <c r="B168" s="64" t="s">
        <v>4019</v>
      </c>
      <c r="C168" s="329" t="s">
        <v>1986</v>
      </c>
      <c r="D168" s="73" t="s">
        <v>43</v>
      </c>
      <c r="E168" s="64">
        <v>2003</v>
      </c>
      <c r="F168" s="107">
        <v>22619</v>
      </c>
      <c r="G168" s="64" t="s">
        <v>4574</v>
      </c>
    </row>
    <row r="169" spans="1:10" x14ac:dyDescent="0.25">
      <c r="A169" s="64" t="s">
        <v>87</v>
      </c>
      <c r="B169" s="64" t="s">
        <v>4019</v>
      </c>
      <c r="C169" s="329" t="s">
        <v>3814</v>
      </c>
      <c r="D169" s="73" t="s">
        <v>43</v>
      </c>
      <c r="E169" s="64">
        <v>2003</v>
      </c>
      <c r="F169" s="107">
        <v>23499</v>
      </c>
      <c r="G169" s="64" t="s">
        <v>4574</v>
      </c>
    </row>
    <row r="170" spans="1:10" x14ac:dyDescent="0.25">
      <c r="A170" s="64" t="s">
        <v>87</v>
      </c>
      <c r="B170" s="64" t="s">
        <v>4019</v>
      </c>
      <c r="C170" s="329" t="s">
        <v>3791</v>
      </c>
      <c r="D170" s="73" t="s">
        <v>44</v>
      </c>
      <c r="E170" s="64">
        <v>2003</v>
      </c>
      <c r="F170" s="107">
        <v>24999</v>
      </c>
      <c r="G170" s="64" t="s">
        <v>4574</v>
      </c>
    </row>
    <row r="171" spans="1:10" x14ac:dyDescent="0.25">
      <c r="A171" s="64" t="s">
        <v>87</v>
      </c>
      <c r="B171" s="64" t="s">
        <v>4028</v>
      </c>
      <c r="C171" s="329" t="s">
        <v>1986</v>
      </c>
      <c r="D171" s="73" t="s">
        <v>44</v>
      </c>
      <c r="E171" s="64">
        <v>2003</v>
      </c>
      <c r="F171" s="107">
        <v>24119</v>
      </c>
      <c r="G171" s="64" t="s">
        <v>4574</v>
      </c>
    </row>
    <row r="172" spans="1:10" x14ac:dyDescent="0.25">
      <c r="A172" s="501" t="s">
        <v>87</v>
      </c>
      <c r="B172" s="501" t="s">
        <v>2271</v>
      </c>
      <c r="C172" s="512" t="s">
        <v>3751</v>
      </c>
      <c r="D172" s="502" t="s">
        <v>110</v>
      </c>
      <c r="E172" s="501">
        <v>2003</v>
      </c>
      <c r="F172" s="503">
        <v>15499</v>
      </c>
      <c r="G172" s="501" t="s">
        <v>1960</v>
      </c>
    </row>
    <row r="173" spans="1:10" x14ac:dyDescent="0.25">
      <c r="A173" s="501" t="s">
        <v>87</v>
      </c>
      <c r="B173" s="501" t="s">
        <v>2781</v>
      </c>
      <c r="C173" s="512" t="s">
        <v>2857</v>
      </c>
      <c r="D173" s="502" t="s">
        <v>110</v>
      </c>
      <c r="E173" s="501">
        <v>2003</v>
      </c>
      <c r="F173" s="503">
        <v>18149</v>
      </c>
      <c r="G173" s="501" t="s">
        <v>1960</v>
      </c>
    </row>
    <row r="174" spans="1:10" x14ac:dyDescent="0.25">
      <c r="A174" s="501" t="s">
        <v>87</v>
      </c>
      <c r="B174" s="501" t="s">
        <v>4029</v>
      </c>
      <c r="C174" s="512" t="s">
        <v>1986</v>
      </c>
      <c r="D174" s="502" t="s">
        <v>110</v>
      </c>
      <c r="E174" s="501">
        <v>2003</v>
      </c>
      <c r="F174" s="503">
        <v>19374</v>
      </c>
      <c r="G174" s="501" t="s">
        <v>1960</v>
      </c>
    </row>
    <row r="175" spans="1:10" x14ac:dyDescent="0.25">
      <c r="A175" s="77" t="s">
        <v>1220</v>
      </c>
      <c r="B175" s="77" t="s">
        <v>6188</v>
      </c>
      <c r="C175" s="323" t="s">
        <v>6189</v>
      </c>
      <c r="D175" s="78" t="s">
        <v>110</v>
      </c>
      <c r="E175" s="77">
        <v>2003</v>
      </c>
      <c r="F175" s="356">
        <v>19000</v>
      </c>
      <c r="G175" s="77" t="s">
        <v>4853</v>
      </c>
    </row>
    <row r="176" spans="1:10" x14ac:dyDescent="0.25">
      <c r="A176" s="33" t="s">
        <v>87</v>
      </c>
      <c r="B176" s="33" t="s">
        <v>1222</v>
      </c>
      <c r="C176" s="221">
        <v>3.5</v>
      </c>
      <c r="D176" s="35" t="s">
        <v>44</v>
      </c>
      <c r="E176" s="33">
        <v>2003</v>
      </c>
      <c r="F176" s="39">
        <v>19945.355191256829</v>
      </c>
      <c r="G176" s="33" t="s">
        <v>113</v>
      </c>
    </row>
    <row r="177" spans="1:7" x14ac:dyDescent="0.25">
      <c r="A177" s="77" t="s">
        <v>87</v>
      </c>
      <c r="B177" s="77" t="s">
        <v>3022</v>
      </c>
      <c r="C177" s="323">
        <v>2.0139999999999998</v>
      </c>
      <c r="D177" s="78" t="s">
        <v>125</v>
      </c>
      <c r="E177" s="78">
        <v>2003</v>
      </c>
      <c r="F177" s="171">
        <v>13834</v>
      </c>
      <c r="G177" s="77" t="s">
        <v>3029</v>
      </c>
    </row>
    <row r="178" spans="1:7" x14ac:dyDescent="0.25">
      <c r="A178" s="33" t="s">
        <v>87</v>
      </c>
      <c r="B178" s="33" t="s">
        <v>1143</v>
      </c>
      <c r="C178" s="221">
        <v>2.7</v>
      </c>
      <c r="D178" s="35" t="s">
        <v>110</v>
      </c>
      <c r="E178" s="33">
        <v>2003</v>
      </c>
      <c r="F178" s="39">
        <v>18032.7868852459</v>
      </c>
      <c r="G178" s="33" t="s">
        <v>1144</v>
      </c>
    </row>
    <row r="179" spans="1:7" x14ac:dyDescent="0.25">
      <c r="A179" s="77" t="s">
        <v>87</v>
      </c>
      <c r="B179" s="77" t="s">
        <v>6186</v>
      </c>
      <c r="C179" s="323" t="s">
        <v>4471</v>
      </c>
      <c r="D179" s="78" t="s">
        <v>43</v>
      </c>
      <c r="E179" s="77">
        <v>2003</v>
      </c>
      <c r="F179" s="111">
        <v>10649</v>
      </c>
      <c r="G179" s="77" t="s">
        <v>1960</v>
      </c>
    </row>
    <row r="180" spans="1:7" x14ac:dyDescent="0.25">
      <c r="A180" s="33" t="s">
        <v>1139</v>
      </c>
      <c r="B180" s="33" t="s">
        <v>1140</v>
      </c>
      <c r="C180" s="221">
        <v>4.5</v>
      </c>
      <c r="D180" s="35" t="s">
        <v>438</v>
      </c>
      <c r="E180" s="33">
        <v>2003</v>
      </c>
      <c r="F180" s="39">
        <v>60792.349726775952</v>
      </c>
      <c r="G180" s="33" t="s">
        <v>135</v>
      </c>
    </row>
    <row r="181" spans="1:7" x14ac:dyDescent="0.25">
      <c r="A181" s="77" t="s">
        <v>1706</v>
      </c>
      <c r="B181" s="77" t="s">
        <v>1358</v>
      </c>
      <c r="C181" s="323">
        <v>3.5</v>
      </c>
      <c r="D181" s="78" t="s">
        <v>114</v>
      </c>
      <c r="E181" s="78">
        <v>2003</v>
      </c>
      <c r="F181" s="78">
        <v>29645</v>
      </c>
      <c r="G181" s="77" t="s">
        <v>2115</v>
      </c>
    </row>
    <row r="182" spans="1:7" x14ac:dyDescent="0.25">
      <c r="A182" s="33" t="s">
        <v>785</v>
      </c>
      <c r="B182" s="33" t="s">
        <v>1215</v>
      </c>
      <c r="C182" s="221">
        <v>2.4140000000000001</v>
      </c>
      <c r="D182" s="35" t="s">
        <v>444</v>
      </c>
      <c r="E182" s="33">
        <v>2003</v>
      </c>
      <c r="F182" s="39">
        <v>10928.961748633879</v>
      </c>
      <c r="G182" s="33" t="s">
        <v>484</v>
      </c>
    </row>
    <row r="183" spans="1:7" x14ac:dyDescent="0.25">
      <c r="A183" s="33" t="s">
        <v>785</v>
      </c>
      <c r="B183" s="33" t="s">
        <v>1215</v>
      </c>
      <c r="C183" s="221">
        <v>2.4140000000000001</v>
      </c>
      <c r="D183" s="35" t="s">
        <v>444</v>
      </c>
      <c r="E183" s="33">
        <v>2003</v>
      </c>
      <c r="F183" s="39">
        <v>11338.79781420765</v>
      </c>
      <c r="G183" s="33" t="s">
        <v>466</v>
      </c>
    </row>
    <row r="184" spans="1:7" x14ac:dyDescent="0.25">
      <c r="A184" s="33" t="s">
        <v>785</v>
      </c>
      <c r="B184" s="33" t="s">
        <v>1215</v>
      </c>
      <c r="C184" s="221" t="s">
        <v>1216</v>
      </c>
      <c r="D184" s="35" t="s">
        <v>444</v>
      </c>
      <c r="E184" s="33">
        <v>2003</v>
      </c>
      <c r="F184" s="39">
        <v>11065.573770491803</v>
      </c>
      <c r="G184" s="33" t="s">
        <v>484</v>
      </c>
    </row>
    <row r="185" spans="1:7" x14ac:dyDescent="0.25">
      <c r="A185" s="33" t="s">
        <v>785</v>
      </c>
      <c r="B185" s="33" t="s">
        <v>1215</v>
      </c>
      <c r="C185" s="221" t="s">
        <v>1216</v>
      </c>
      <c r="D185" s="35" t="s">
        <v>444</v>
      </c>
      <c r="E185" s="33">
        <v>2003</v>
      </c>
      <c r="F185" s="39">
        <v>11475.409836065573</v>
      </c>
      <c r="G185" s="33" t="s">
        <v>466</v>
      </c>
    </row>
    <row r="186" spans="1:7" x14ac:dyDescent="0.25">
      <c r="A186" s="33" t="s">
        <v>785</v>
      </c>
      <c r="B186" s="33" t="s">
        <v>1215</v>
      </c>
      <c r="C186" s="221" t="s">
        <v>1217</v>
      </c>
      <c r="D186" s="35" t="s">
        <v>444</v>
      </c>
      <c r="E186" s="33">
        <v>2003</v>
      </c>
      <c r="F186" s="39">
        <v>11202.185792349726</v>
      </c>
      <c r="G186" s="33" t="s">
        <v>484</v>
      </c>
    </row>
    <row r="187" spans="1:7" x14ac:dyDescent="0.25">
      <c r="A187" s="33" t="s">
        <v>785</v>
      </c>
      <c r="B187" s="33" t="s">
        <v>1215</v>
      </c>
      <c r="C187" s="221" t="s">
        <v>1217</v>
      </c>
      <c r="D187" s="35" t="s">
        <v>444</v>
      </c>
      <c r="E187" s="33">
        <v>2003</v>
      </c>
      <c r="F187" s="39">
        <v>11612.021857923497</v>
      </c>
      <c r="G187" s="33" t="s">
        <v>466</v>
      </c>
    </row>
    <row r="188" spans="1:7" x14ac:dyDescent="0.25">
      <c r="A188" s="33" t="s">
        <v>97</v>
      </c>
      <c r="B188" s="33" t="s">
        <v>99</v>
      </c>
      <c r="C188" s="221">
        <v>2.4140000000000001</v>
      </c>
      <c r="D188" s="35" t="s">
        <v>110</v>
      </c>
      <c r="E188" s="33">
        <v>2003</v>
      </c>
      <c r="F188" s="39">
        <v>12840</v>
      </c>
      <c r="G188" s="33" t="s">
        <v>962</v>
      </c>
    </row>
    <row r="189" spans="1:7" x14ac:dyDescent="0.25">
      <c r="A189" s="33" t="s">
        <v>97</v>
      </c>
      <c r="B189" s="33" t="s">
        <v>99</v>
      </c>
      <c r="C189" s="221">
        <v>3.3</v>
      </c>
      <c r="D189" s="35" t="s">
        <v>110</v>
      </c>
      <c r="E189" s="33">
        <v>2003</v>
      </c>
      <c r="F189" s="39">
        <v>14165</v>
      </c>
      <c r="G189" s="33" t="s">
        <v>962</v>
      </c>
    </row>
    <row r="190" spans="1:7" x14ac:dyDescent="0.25">
      <c r="A190" s="33" t="s">
        <v>97</v>
      </c>
      <c r="B190" s="33" t="s">
        <v>100</v>
      </c>
      <c r="C190" s="221">
        <v>2.4140000000000001</v>
      </c>
      <c r="D190" s="35" t="s">
        <v>110</v>
      </c>
      <c r="E190" s="33">
        <v>2003</v>
      </c>
      <c r="F190" s="39">
        <v>17759.562841530053</v>
      </c>
      <c r="G190" s="33" t="s">
        <v>788</v>
      </c>
    </row>
    <row r="191" spans="1:7" x14ac:dyDescent="0.25">
      <c r="A191" s="33" t="s">
        <v>97</v>
      </c>
      <c r="B191" s="33" t="s">
        <v>100</v>
      </c>
      <c r="C191" s="221">
        <v>3.3</v>
      </c>
      <c r="D191" s="35" t="s">
        <v>110</v>
      </c>
      <c r="E191" s="33">
        <v>2003</v>
      </c>
      <c r="F191" s="39">
        <v>18989.071038251364</v>
      </c>
      <c r="G191" s="33" t="s">
        <v>788</v>
      </c>
    </row>
    <row r="192" spans="1:7" x14ac:dyDescent="0.25">
      <c r="A192" s="33" t="s">
        <v>789</v>
      </c>
      <c r="B192" s="33" t="s">
        <v>790</v>
      </c>
      <c r="C192" s="221" t="s">
        <v>870</v>
      </c>
      <c r="D192" s="35" t="s">
        <v>44</v>
      </c>
      <c r="E192" s="35">
        <v>2003</v>
      </c>
      <c r="F192" s="45">
        <v>34579.234972677594</v>
      </c>
      <c r="G192" s="33" t="s">
        <v>147</v>
      </c>
    </row>
    <row r="193" spans="1:7" x14ac:dyDescent="0.25">
      <c r="A193" s="33" t="s">
        <v>789</v>
      </c>
      <c r="B193" s="33" t="s">
        <v>1066</v>
      </c>
      <c r="C193" s="221">
        <v>2.5</v>
      </c>
      <c r="D193" s="35" t="s">
        <v>44</v>
      </c>
      <c r="E193" s="35">
        <v>2003</v>
      </c>
      <c r="F193" s="45">
        <v>28688.524590163932</v>
      </c>
      <c r="G193" s="33" t="s">
        <v>147</v>
      </c>
    </row>
    <row r="194" spans="1:7" x14ac:dyDescent="0.25">
      <c r="A194" s="54" t="s">
        <v>1920</v>
      </c>
      <c r="B194" s="54" t="s">
        <v>6022</v>
      </c>
      <c r="C194" s="231" t="s">
        <v>6027</v>
      </c>
      <c r="D194" s="522" t="s">
        <v>426</v>
      </c>
      <c r="E194" s="54">
        <v>2003</v>
      </c>
      <c r="F194" s="358">
        <v>71200</v>
      </c>
      <c r="G194" s="54" t="s">
        <v>4780</v>
      </c>
    </row>
    <row r="195" spans="1:7" x14ac:dyDescent="0.25">
      <c r="A195" s="252" t="s">
        <v>85</v>
      </c>
      <c r="B195" s="250" t="s">
        <v>3291</v>
      </c>
      <c r="C195" s="408" t="s">
        <v>4088</v>
      </c>
      <c r="D195" s="251"/>
      <c r="E195" s="251">
        <v>2003</v>
      </c>
      <c r="F195" s="495">
        <v>32300</v>
      </c>
      <c r="G195" s="252" t="s">
        <v>3803</v>
      </c>
    </row>
    <row r="196" spans="1:7" x14ac:dyDescent="0.25">
      <c r="A196" s="252" t="s">
        <v>85</v>
      </c>
      <c r="B196" s="250" t="s">
        <v>3293</v>
      </c>
      <c r="C196" s="408" t="s">
        <v>4088</v>
      </c>
      <c r="D196" s="251"/>
      <c r="E196" s="251">
        <v>2003</v>
      </c>
      <c r="F196" s="495">
        <v>39300</v>
      </c>
      <c r="G196" s="252" t="s">
        <v>3803</v>
      </c>
    </row>
    <row r="197" spans="1:7" x14ac:dyDescent="0.25">
      <c r="A197" s="252" t="s">
        <v>85</v>
      </c>
      <c r="B197" s="250" t="s">
        <v>4182</v>
      </c>
      <c r="C197" s="408" t="s">
        <v>6544</v>
      </c>
      <c r="D197" s="251"/>
      <c r="E197" s="251">
        <v>2003</v>
      </c>
      <c r="F197" s="495">
        <v>48400</v>
      </c>
      <c r="G197" s="252" t="s">
        <v>3803</v>
      </c>
    </row>
    <row r="198" spans="1:7" x14ac:dyDescent="0.25">
      <c r="A198" s="253" t="s">
        <v>85</v>
      </c>
      <c r="B198" s="253" t="s">
        <v>4187</v>
      </c>
      <c r="C198" s="514" t="s">
        <v>3929</v>
      </c>
      <c r="D198" s="500" t="s">
        <v>44</v>
      </c>
      <c r="E198" s="253">
        <v>2003</v>
      </c>
      <c r="F198" s="496">
        <v>45500</v>
      </c>
      <c r="G198" s="253" t="s">
        <v>3297</v>
      </c>
    </row>
    <row r="199" spans="1:7" x14ac:dyDescent="0.25">
      <c r="A199" s="253" t="s">
        <v>85</v>
      </c>
      <c r="B199" s="253" t="s">
        <v>4184</v>
      </c>
      <c r="C199" s="514" t="s">
        <v>4088</v>
      </c>
      <c r="D199" s="500"/>
      <c r="E199" s="253">
        <v>2003</v>
      </c>
      <c r="F199" s="496">
        <v>29980</v>
      </c>
      <c r="G199" s="253" t="s">
        <v>3803</v>
      </c>
    </row>
    <row r="200" spans="1:7" x14ac:dyDescent="0.25">
      <c r="A200" s="253" t="s">
        <v>85</v>
      </c>
      <c r="B200" s="253" t="s">
        <v>4183</v>
      </c>
      <c r="C200" s="514" t="s">
        <v>6544</v>
      </c>
      <c r="D200" s="500"/>
      <c r="E200" s="253">
        <v>2003</v>
      </c>
      <c r="F200" s="496">
        <v>55700</v>
      </c>
      <c r="G200" s="253" t="s">
        <v>3803</v>
      </c>
    </row>
    <row r="201" spans="1:7" x14ac:dyDescent="0.25">
      <c r="A201" s="253" t="s">
        <v>85</v>
      </c>
      <c r="B201" s="253" t="s">
        <v>3296</v>
      </c>
      <c r="C201" s="514" t="s">
        <v>3929</v>
      </c>
      <c r="D201" s="500" t="s">
        <v>44</v>
      </c>
      <c r="E201" s="253">
        <v>2003</v>
      </c>
      <c r="F201" s="496">
        <v>64200</v>
      </c>
      <c r="G201" s="253" t="s">
        <v>3297</v>
      </c>
    </row>
    <row r="202" spans="1:7" x14ac:dyDescent="0.25">
      <c r="A202" s="253" t="s">
        <v>85</v>
      </c>
      <c r="B202" s="253" t="s">
        <v>3298</v>
      </c>
      <c r="C202" s="514" t="s">
        <v>4088</v>
      </c>
      <c r="D202" s="500" t="s">
        <v>426</v>
      </c>
      <c r="E202" s="253">
        <v>2003</v>
      </c>
      <c r="F202" s="496">
        <v>37500</v>
      </c>
      <c r="G202" s="253" t="s">
        <v>3297</v>
      </c>
    </row>
    <row r="203" spans="1:7" x14ac:dyDescent="0.25">
      <c r="A203" s="253" t="s">
        <v>85</v>
      </c>
      <c r="B203" s="253" t="s">
        <v>4186</v>
      </c>
      <c r="C203" s="514" t="s">
        <v>6544</v>
      </c>
      <c r="D203" s="500"/>
      <c r="E203" s="253">
        <v>2003</v>
      </c>
      <c r="F203" s="496">
        <v>62800</v>
      </c>
      <c r="G203" s="253" t="s">
        <v>419</v>
      </c>
    </row>
    <row r="204" spans="1:7" x14ac:dyDescent="0.25">
      <c r="A204" s="77" t="s">
        <v>85</v>
      </c>
      <c r="B204" s="77" t="s">
        <v>6190</v>
      </c>
      <c r="C204" s="323" t="s">
        <v>6191</v>
      </c>
      <c r="D204" s="78" t="s">
        <v>44</v>
      </c>
      <c r="E204" s="77">
        <v>2003</v>
      </c>
      <c r="F204" s="111">
        <v>36675</v>
      </c>
      <c r="G204" s="77" t="s">
        <v>6192</v>
      </c>
    </row>
    <row r="205" spans="1:7" x14ac:dyDescent="0.25">
      <c r="A205" s="33" t="s">
        <v>871</v>
      </c>
      <c r="B205" s="33" t="s">
        <v>872</v>
      </c>
      <c r="C205" s="221">
        <v>2.2000000000000002</v>
      </c>
      <c r="D205" s="35" t="s">
        <v>438</v>
      </c>
      <c r="E205" s="35">
        <v>2003</v>
      </c>
      <c r="F205" s="105">
        <v>13934.426229508195</v>
      </c>
      <c r="G205" s="33" t="s">
        <v>873</v>
      </c>
    </row>
    <row r="206" spans="1:7" x14ac:dyDescent="0.25">
      <c r="A206" s="33" t="s">
        <v>871</v>
      </c>
      <c r="B206" s="33" t="s">
        <v>872</v>
      </c>
      <c r="C206" s="221">
        <v>2.2000000000000002</v>
      </c>
      <c r="D206" s="35" t="s">
        <v>438</v>
      </c>
      <c r="E206" s="35">
        <v>2003</v>
      </c>
      <c r="F206" s="105">
        <v>14344.262295081966</v>
      </c>
      <c r="G206" s="33" t="s">
        <v>874</v>
      </c>
    </row>
    <row r="207" spans="1:7" x14ac:dyDescent="0.25">
      <c r="A207" s="33" t="s">
        <v>871</v>
      </c>
      <c r="B207" s="33" t="s">
        <v>872</v>
      </c>
      <c r="C207" s="221">
        <v>2.6</v>
      </c>
      <c r="D207" s="35" t="s">
        <v>438</v>
      </c>
      <c r="E207" s="35">
        <v>2003</v>
      </c>
      <c r="F207" s="105">
        <v>14480.874316939889</v>
      </c>
      <c r="G207" s="33" t="s">
        <v>873</v>
      </c>
    </row>
    <row r="208" spans="1:7" x14ac:dyDescent="0.25">
      <c r="A208" s="33" t="s">
        <v>871</v>
      </c>
      <c r="B208" s="33" t="s">
        <v>872</v>
      </c>
      <c r="C208" s="221">
        <v>2.6</v>
      </c>
      <c r="D208" s="35" t="s">
        <v>438</v>
      </c>
      <c r="E208" s="35">
        <v>2003</v>
      </c>
      <c r="F208" s="105">
        <v>14890.71038251366</v>
      </c>
      <c r="G208" s="33" t="s">
        <v>874</v>
      </c>
    </row>
    <row r="209" spans="1:7" x14ac:dyDescent="0.25">
      <c r="A209" s="33" t="s">
        <v>871</v>
      </c>
      <c r="B209" s="33" t="s">
        <v>872</v>
      </c>
      <c r="C209" s="221">
        <v>2.9</v>
      </c>
      <c r="D209" s="35" t="s">
        <v>438</v>
      </c>
      <c r="E209" s="35">
        <v>2003</v>
      </c>
      <c r="F209" s="105">
        <v>15027.322404371584</v>
      </c>
      <c r="G209" s="33" t="s">
        <v>873</v>
      </c>
    </row>
    <row r="210" spans="1:7" x14ac:dyDescent="0.25">
      <c r="A210" s="33" t="s">
        <v>871</v>
      </c>
      <c r="B210" s="33" t="s">
        <v>872</v>
      </c>
      <c r="C210" s="221">
        <v>2.9</v>
      </c>
      <c r="D210" s="35" t="s">
        <v>438</v>
      </c>
      <c r="E210" s="35">
        <v>2003</v>
      </c>
      <c r="F210" s="105">
        <v>15437.158469945354</v>
      </c>
      <c r="G210" s="33" t="s">
        <v>874</v>
      </c>
    </row>
    <row r="211" spans="1:7" x14ac:dyDescent="0.25">
      <c r="A211" s="33" t="s">
        <v>871</v>
      </c>
      <c r="B211" s="33" t="s">
        <v>965</v>
      </c>
      <c r="C211" s="221" t="s">
        <v>966</v>
      </c>
      <c r="D211" s="35" t="s">
        <v>125</v>
      </c>
      <c r="E211" s="112" t="s">
        <v>1229</v>
      </c>
      <c r="F211" s="112" t="s">
        <v>1230</v>
      </c>
      <c r="G211" s="33" t="s">
        <v>147</v>
      </c>
    </row>
    <row r="212" spans="1:7" x14ac:dyDescent="0.25">
      <c r="A212" s="33" t="s">
        <v>871</v>
      </c>
      <c r="B212" s="33" t="s">
        <v>965</v>
      </c>
      <c r="C212" s="221" t="s">
        <v>966</v>
      </c>
      <c r="D212" s="35" t="s">
        <v>44</v>
      </c>
      <c r="E212" s="112" t="s">
        <v>1229</v>
      </c>
      <c r="F212" s="112" t="s">
        <v>1231</v>
      </c>
      <c r="G212" s="33" t="s">
        <v>147</v>
      </c>
    </row>
    <row r="213" spans="1:7" x14ac:dyDescent="0.25">
      <c r="A213" s="33" t="s">
        <v>871</v>
      </c>
      <c r="B213" s="33" t="s">
        <v>965</v>
      </c>
      <c r="C213" s="221" t="s">
        <v>1232</v>
      </c>
      <c r="D213" s="35" t="s">
        <v>125</v>
      </c>
      <c r="E213" s="112" t="s">
        <v>1229</v>
      </c>
      <c r="F213" s="112" t="s">
        <v>1233</v>
      </c>
      <c r="G213" s="33" t="s">
        <v>147</v>
      </c>
    </row>
    <row r="214" spans="1:7" x14ac:dyDescent="0.25">
      <c r="A214" s="33" t="s">
        <v>871</v>
      </c>
      <c r="B214" s="33" t="s">
        <v>965</v>
      </c>
      <c r="C214" s="221" t="s">
        <v>1232</v>
      </c>
      <c r="D214" s="35" t="s">
        <v>44</v>
      </c>
      <c r="E214" s="112" t="s">
        <v>1229</v>
      </c>
      <c r="F214" s="112" t="s">
        <v>1234</v>
      </c>
      <c r="G214" s="33" t="s">
        <v>147</v>
      </c>
    </row>
    <row r="215" spans="1:7" x14ac:dyDescent="0.25">
      <c r="A215" s="33" t="s">
        <v>871</v>
      </c>
      <c r="B215" s="33" t="s">
        <v>965</v>
      </c>
      <c r="C215" s="221" t="s">
        <v>970</v>
      </c>
      <c r="D215" s="35" t="s">
        <v>125</v>
      </c>
      <c r="E215" s="112" t="s">
        <v>1229</v>
      </c>
      <c r="F215" s="112" t="s">
        <v>1235</v>
      </c>
      <c r="G215" s="33" t="s">
        <v>147</v>
      </c>
    </row>
    <row r="216" spans="1:7" x14ac:dyDescent="0.25">
      <c r="A216" s="33" t="s">
        <v>871</v>
      </c>
      <c r="B216" s="33" t="s">
        <v>965</v>
      </c>
      <c r="C216" s="221" t="s">
        <v>970</v>
      </c>
      <c r="D216" s="35" t="s">
        <v>44</v>
      </c>
      <c r="E216" s="112" t="s">
        <v>1229</v>
      </c>
      <c r="F216" s="112" t="s">
        <v>1236</v>
      </c>
      <c r="G216" s="33" t="s">
        <v>147</v>
      </c>
    </row>
    <row r="217" spans="1:7" x14ac:dyDescent="0.25">
      <c r="A217" s="33" t="s">
        <v>871</v>
      </c>
      <c r="B217" s="33" t="s">
        <v>1225</v>
      </c>
      <c r="C217" s="221" t="s">
        <v>1226</v>
      </c>
      <c r="D217" s="35" t="s">
        <v>110</v>
      </c>
      <c r="E217" s="35">
        <v>2003</v>
      </c>
      <c r="F217" s="105">
        <v>15573.770491803278</v>
      </c>
      <c r="G217" s="33" t="s">
        <v>135</v>
      </c>
    </row>
    <row r="218" spans="1:7" x14ac:dyDescent="0.25">
      <c r="A218" s="33" t="s">
        <v>871</v>
      </c>
      <c r="B218" s="33" t="s">
        <v>1227</v>
      </c>
      <c r="C218" s="221">
        <v>2</v>
      </c>
      <c r="D218" s="35" t="s">
        <v>110</v>
      </c>
      <c r="E218" s="35">
        <v>2003</v>
      </c>
      <c r="F218" s="105">
        <v>15300.546448087431</v>
      </c>
      <c r="G218" s="33" t="s">
        <v>135</v>
      </c>
    </row>
    <row r="219" spans="1:7" x14ac:dyDescent="0.25">
      <c r="A219" s="33" t="s">
        <v>871</v>
      </c>
      <c r="B219" s="33" t="s">
        <v>1227</v>
      </c>
      <c r="C219" s="221">
        <v>2</v>
      </c>
      <c r="D219" s="35" t="s">
        <v>110</v>
      </c>
      <c r="E219" s="35">
        <v>2003</v>
      </c>
      <c r="F219" s="105">
        <v>15710.382513661201</v>
      </c>
      <c r="G219" s="33" t="s">
        <v>1228</v>
      </c>
    </row>
    <row r="220" spans="1:7" x14ac:dyDescent="0.25">
      <c r="A220" s="33" t="s">
        <v>871</v>
      </c>
      <c r="B220" s="33" t="s">
        <v>1227</v>
      </c>
      <c r="C220" s="221">
        <v>2.2999999999999998</v>
      </c>
      <c r="D220" s="35" t="s">
        <v>110</v>
      </c>
      <c r="E220" s="35">
        <v>2003</v>
      </c>
      <c r="F220" s="105">
        <v>15573.770491803278</v>
      </c>
      <c r="G220" s="33" t="s">
        <v>135</v>
      </c>
    </row>
    <row r="221" spans="1:7" x14ac:dyDescent="0.25">
      <c r="A221" s="33" t="s">
        <v>871</v>
      </c>
      <c r="B221" s="33" t="s">
        <v>1227</v>
      </c>
      <c r="C221" s="221">
        <v>2.2999999999999998</v>
      </c>
      <c r="D221" s="35" t="s">
        <v>110</v>
      </c>
      <c r="E221" s="35">
        <v>2003</v>
      </c>
      <c r="F221" s="105">
        <v>15983.606557377048</v>
      </c>
      <c r="G221" s="33" t="s">
        <v>1228</v>
      </c>
    </row>
    <row r="222" spans="1:7" x14ac:dyDescent="0.25">
      <c r="A222" s="77" t="s">
        <v>697</v>
      </c>
      <c r="B222" s="77" t="s">
        <v>2982</v>
      </c>
      <c r="C222" s="323" t="s">
        <v>2981</v>
      </c>
      <c r="D222" s="78" t="s">
        <v>2975</v>
      </c>
      <c r="E222" s="78">
        <v>2003</v>
      </c>
      <c r="F222" s="106">
        <v>36200</v>
      </c>
      <c r="G222" s="77" t="s">
        <v>2974</v>
      </c>
    </row>
    <row r="223" spans="1:7" x14ac:dyDescent="0.25">
      <c r="A223" s="77" t="s">
        <v>697</v>
      </c>
      <c r="B223" s="77" t="s">
        <v>3005</v>
      </c>
      <c r="C223" s="323">
        <v>1.8</v>
      </c>
      <c r="D223" s="78" t="s">
        <v>438</v>
      </c>
      <c r="E223" s="78">
        <v>2003</v>
      </c>
      <c r="F223" s="171">
        <v>23100</v>
      </c>
      <c r="G223" s="77" t="s">
        <v>2978</v>
      </c>
    </row>
    <row r="224" spans="1:7" x14ac:dyDescent="0.25">
      <c r="A224" s="77" t="s">
        <v>697</v>
      </c>
      <c r="B224" s="77" t="s">
        <v>2980</v>
      </c>
      <c r="C224" s="323">
        <v>1.9</v>
      </c>
      <c r="D224" s="78" t="s">
        <v>438</v>
      </c>
      <c r="E224" s="78">
        <v>2003</v>
      </c>
      <c r="F224" s="171">
        <v>23650</v>
      </c>
      <c r="G224" s="77" t="s">
        <v>2978</v>
      </c>
    </row>
    <row r="225" spans="1:7" x14ac:dyDescent="0.25">
      <c r="A225" s="77" t="s">
        <v>697</v>
      </c>
      <c r="B225" s="77" t="s">
        <v>3003</v>
      </c>
      <c r="C225" s="323">
        <v>2</v>
      </c>
      <c r="D225" s="78" t="s">
        <v>438</v>
      </c>
      <c r="E225" s="78">
        <v>2003</v>
      </c>
      <c r="F225" s="106">
        <v>24200</v>
      </c>
      <c r="G225" s="77" t="s">
        <v>2978</v>
      </c>
    </row>
    <row r="226" spans="1:7" x14ac:dyDescent="0.25">
      <c r="A226" s="77" t="s">
        <v>697</v>
      </c>
      <c r="B226" s="77" t="s">
        <v>3001</v>
      </c>
      <c r="C226" s="323">
        <v>2.2000000000000002</v>
      </c>
      <c r="D226" s="78" t="s">
        <v>438</v>
      </c>
      <c r="E226" s="78">
        <v>2003</v>
      </c>
      <c r="F226" s="106">
        <v>25700</v>
      </c>
      <c r="G226" s="77" t="s">
        <v>2978</v>
      </c>
    </row>
    <row r="227" spans="1:7" x14ac:dyDescent="0.25">
      <c r="A227" s="77" t="s">
        <v>697</v>
      </c>
      <c r="B227" s="77" t="s">
        <v>2999</v>
      </c>
      <c r="C227" s="323">
        <v>2.2999999999999998</v>
      </c>
      <c r="D227" s="78" t="s">
        <v>438</v>
      </c>
      <c r="E227" s="78">
        <v>2003</v>
      </c>
      <c r="F227" s="106">
        <v>27250</v>
      </c>
      <c r="G227" s="77" t="s">
        <v>2978</v>
      </c>
    </row>
    <row r="228" spans="1:7" x14ac:dyDescent="0.25">
      <c r="A228" s="77" t="s">
        <v>697</v>
      </c>
      <c r="B228" s="77" t="s">
        <v>2997</v>
      </c>
      <c r="C228" s="323">
        <v>2.4</v>
      </c>
      <c r="D228" s="78" t="s">
        <v>438</v>
      </c>
      <c r="E228" s="78">
        <v>2003</v>
      </c>
      <c r="F228" s="106">
        <v>28150</v>
      </c>
      <c r="G228" s="77" t="s">
        <v>2978</v>
      </c>
    </row>
    <row r="229" spans="1:7" x14ac:dyDescent="0.25">
      <c r="A229" s="77" t="s">
        <v>697</v>
      </c>
      <c r="B229" s="77" t="s">
        <v>2995</v>
      </c>
      <c r="C229" s="323">
        <v>2.5</v>
      </c>
      <c r="D229" s="78" t="s">
        <v>438</v>
      </c>
      <c r="E229" s="78">
        <v>2003</v>
      </c>
      <c r="F229" s="106">
        <v>29600</v>
      </c>
      <c r="G229" s="77" t="s">
        <v>2978</v>
      </c>
    </row>
    <row r="230" spans="1:7" x14ac:dyDescent="0.25">
      <c r="A230" s="77" t="s">
        <v>697</v>
      </c>
      <c r="B230" s="77" t="s">
        <v>2994</v>
      </c>
      <c r="C230" s="323">
        <v>2.7</v>
      </c>
      <c r="D230" s="78" t="s">
        <v>2975</v>
      </c>
      <c r="E230" s="78">
        <v>2003</v>
      </c>
      <c r="F230" s="106">
        <v>30450</v>
      </c>
      <c r="G230" s="220" t="s">
        <v>2993</v>
      </c>
    </row>
    <row r="231" spans="1:7" x14ac:dyDescent="0.25">
      <c r="A231" s="77" t="s">
        <v>697</v>
      </c>
      <c r="B231" s="77" t="s">
        <v>2989</v>
      </c>
      <c r="C231" s="323" t="s">
        <v>2988</v>
      </c>
      <c r="D231" s="78" t="s">
        <v>438</v>
      </c>
      <c r="E231" s="78">
        <v>2003</v>
      </c>
      <c r="F231" s="106">
        <v>32400</v>
      </c>
      <c r="G231" s="77" t="s">
        <v>2974</v>
      </c>
    </row>
    <row r="232" spans="1:7" x14ac:dyDescent="0.25">
      <c r="A232" s="77" t="s">
        <v>697</v>
      </c>
      <c r="B232" s="77" t="s">
        <v>2987</v>
      </c>
      <c r="C232" s="323" t="s">
        <v>2986</v>
      </c>
      <c r="D232" s="78" t="s">
        <v>2975</v>
      </c>
      <c r="E232" s="78">
        <v>2003</v>
      </c>
      <c r="F232" s="106">
        <v>33500</v>
      </c>
      <c r="G232" s="77" t="s">
        <v>2974</v>
      </c>
    </row>
    <row r="233" spans="1:7" x14ac:dyDescent="0.25">
      <c r="A233" s="77" t="s">
        <v>697</v>
      </c>
      <c r="B233" s="77" t="s">
        <v>2985</v>
      </c>
      <c r="C233" s="323" t="s">
        <v>2984</v>
      </c>
      <c r="D233" s="78" t="s">
        <v>2975</v>
      </c>
      <c r="E233" s="78">
        <v>2003</v>
      </c>
      <c r="F233" s="106">
        <v>34400</v>
      </c>
      <c r="G233" s="77" t="s">
        <v>2974</v>
      </c>
    </row>
    <row r="234" spans="1:7" x14ac:dyDescent="0.25">
      <c r="A234" s="77" t="s">
        <v>697</v>
      </c>
      <c r="B234" s="77" t="s">
        <v>2983</v>
      </c>
      <c r="C234" s="323" t="s">
        <v>2976</v>
      </c>
      <c r="D234" s="78" t="s">
        <v>2975</v>
      </c>
      <c r="E234" s="78">
        <v>2003</v>
      </c>
      <c r="F234" s="106">
        <v>35300</v>
      </c>
      <c r="G234" s="77" t="s">
        <v>2974</v>
      </c>
    </row>
    <row r="235" spans="1:7" x14ac:dyDescent="0.25">
      <c r="A235" s="77" t="s">
        <v>697</v>
      </c>
      <c r="B235" s="77" t="s">
        <v>2977</v>
      </c>
      <c r="C235" s="323" t="s">
        <v>2976</v>
      </c>
      <c r="D235" s="78" t="s">
        <v>2975</v>
      </c>
      <c r="E235" s="78">
        <v>2003</v>
      </c>
      <c r="F235" s="106">
        <v>35750</v>
      </c>
      <c r="G235" s="77" t="s">
        <v>2974</v>
      </c>
    </row>
    <row r="236" spans="1:7" x14ac:dyDescent="0.25">
      <c r="A236" s="77" t="s">
        <v>697</v>
      </c>
      <c r="B236" s="77" t="s">
        <v>3019</v>
      </c>
      <c r="C236" s="323">
        <v>2</v>
      </c>
      <c r="D236" s="78" t="s">
        <v>3007</v>
      </c>
      <c r="E236" s="78">
        <v>2003</v>
      </c>
      <c r="F236" s="171">
        <v>28650</v>
      </c>
      <c r="G236" s="106" t="s">
        <v>3006</v>
      </c>
    </row>
    <row r="237" spans="1:7" x14ac:dyDescent="0.25">
      <c r="A237" s="77" t="s">
        <v>697</v>
      </c>
      <c r="B237" s="77" t="s">
        <v>3018</v>
      </c>
      <c r="C237" s="323">
        <v>2.4</v>
      </c>
      <c r="D237" s="78" t="s">
        <v>3007</v>
      </c>
      <c r="E237" s="78">
        <v>2003</v>
      </c>
      <c r="F237" s="171">
        <v>29250</v>
      </c>
      <c r="G237" s="106" t="s">
        <v>2974</v>
      </c>
    </row>
    <row r="238" spans="1:7" x14ac:dyDescent="0.25">
      <c r="A238" s="77" t="s">
        <v>697</v>
      </c>
      <c r="B238" s="77" t="s">
        <v>3017</v>
      </c>
      <c r="C238" s="323">
        <v>2.5</v>
      </c>
      <c r="D238" s="78" t="s">
        <v>3007</v>
      </c>
      <c r="E238" s="78">
        <v>2003</v>
      </c>
      <c r="F238" s="171">
        <v>29550</v>
      </c>
      <c r="G238" s="106" t="s">
        <v>3006</v>
      </c>
    </row>
    <row r="239" spans="1:7" x14ac:dyDescent="0.25">
      <c r="A239" s="77" t="s">
        <v>697</v>
      </c>
      <c r="B239" s="77" t="s">
        <v>3016</v>
      </c>
      <c r="C239" s="323">
        <v>3</v>
      </c>
      <c r="D239" s="78" t="s">
        <v>3007</v>
      </c>
      <c r="E239" s="78">
        <v>2003</v>
      </c>
      <c r="F239" s="171">
        <v>30050</v>
      </c>
      <c r="G239" s="106" t="s">
        <v>3006</v>
      </c>
    </row>
    <row r="240" spans="1:7" x14ac:dyDescent="0.25">
      <c r="A240" s="77" t="s">
        <v>697</v>
      </c>
      <c r="B240" s="77" t="s">
        <v>3024</v>
      </c>
      <c r="C240" s="323">
        <v>3.2</v>
      </c>
      <c r="D240" s="78" t="s">
        <v>3007</v>
      </c>
      <c r="E240" s="78">
        <v>2003</v>
      </c>
      <c r="F240" s="171">
        <v>30450</v>
      </c>
      <c r="G240" s="106" t="s">
        <v>3006</v>
      </c>
    </row>
    <row r="241" spans="1:7" x14ac:dyDescent="0.25">
      <c r="A241" s="77" t="s">
        <v>697</v>
      </c>
      <c r="B241" s="77" t="s">
        <v>2829</v>
      </c>
      <c r="C241" s="323">
        <v>3.5</v>
      </c>
      <c r="D241" s="78" t="s">
        <v>3007</v>
      </c>
      <c r="E241" s="78">
        <v>2003</v>
      </c>
      <c r="F241" s="171">
        <v>30950</v>
      </c>
      <c r="G241" s="106" t="s">
        <v>3006</v>
      </c>
    </row>
    <row r="242" spans="1:7" s="59" customFormat="1" x14ac:dyDescent="0.25">
      <c r="A242" s="77" t="s">
        <v>697</v>
      </c>
      <c r="B242" s="77" t="s">
        <v>3014</v>
      </c>
      <c r="C242" s="323">
        <v>4</v>
      </c>
      <c r="D242" s="78" t="s">
        <v>3007</v>
      </c>
      <c r="E242" s="78">
        <v>2003</v>
      </c>
      <c r="F242" s="171">
        <v>31550</v>
      </c>
      <c r="G242" s="106" t="s">
        <v>3006</v>
      </c>
    </row>
    <row r="243" spans="1:7" s="59" customFormat="1" x14ac:dyDescent="0.25">
      <c r="A243" s="77" t="s">
        <v>697</v>
      </c>
      <c r="B243" s="77" t="s">
        <v>3013</v>
      </c>
      <c r="C243" s="323">
        <v>4.3</v>
      </c>
      <c r="D243" s="78" t="s">
        <v>3007</v>
      </c>
      <c r="E243" s="78">
        <v>2003</v>
      </c>
      <c r="F243" s="171">
        <v>31750</v>
      </c>
      <c r="G243" s="106" t="s">
        <v>3006</v>
      </c>
    </row>
    <row r="244" spans="1:7" s="59" customFormat="1" x14ac:dyDescent="0.25">
      <c r="A244" s="77" t="s">
        <v>697</v>
      </c>
      <c r="B244" s="77" t="s">
        <v>3031</v>
      </c>
      <c r="C244" s="323" t="s">
        <v>6531</v>
      </c>
      <c r="D244" s="78" t="s">
        <v>44</v>
      </c>
      <c r="E244" s="78">
        <v>2003</v>
      </c>
      <c r="F244" s="171">
        <v>91000</v>
      </c>
      <c r="G244" s="77" t="s">
        <v>1910</v>
      </c>
    </row>
    <row r="245" spans="1:7" s="59" customFormat="1" x14ac:dyDescent="0.25">
      <c r="A245" s="77" t="s">
        <v>697</v>
      </c>
      <c r="B245" s="77" t="s">
        <v>3031</v>
      </c>
      <c r="C245" s="323" t="s">
        <v>6534</v>
      </c>
      <c r="D245" s="78" t="s">
        <v>44</v>
      </c>
      <c r="E245" s="78">
        <v>2003</v>
      </c>
      <c r="F245" s="171">
        <v>93000</v>
      </c>
      <c r="G245" s="77" t="s">
        <v>1910</v>
      </c>
    </row>
    <row r="246" spans="1:7" s="59" customFormat="1" x14ac:dyDescent="0.25">
      <c r="A246" s="77" t="s">
        <v>697</v>
      </c>
      <c r="B246" s="77" t="s">
        <v>3031</v>
      </c>
      <c r="C246" s="323">
        <v>5</v>
      </c>
      <c r="D246" s="78" t="s">
        <v>44</v>
      </c>
      <c r="E246" s="78">
        <v>2003</v>
      </c>
      <c r="F246" s="171">
        <v>95000</v>
      </c>
      <c r="G246" s="77" t="s">
        <v>1910</v>
      </c>
    </row>
    <row r="247" spans="1:7" s="59" customFormat="1" x14ac:dyDescent="0.25">
      <c r="A247" s="77" t="s">
        <v>697</v>
      </c>
      <c r="B247" s="77" t="s">
        <v>3031</v>
      </c>
      <c r="C247" s="323">
        <v>5.5</v>
      </c>
      <c r="D247" s="78" t="s">
        <v>44</v>
      </c>
      <c r="E247" s="78">
        <v>2003</v>
      </c>
      <c r="F247" s="171">
        <v>97073</v>
      </c>
      <c r="G247" s="77" t="s">
        <v>1910</v>
      </c>
    </row>
    <row r="248" spans="1:7" s="59" customFormat="1" x14ac:dyDescent="0.25">
      <c r="A248" s="77" t="s">
        <v>697</v>
      </c>
      <c r="B248" s="77" t="s">
        <v>3031</v>
      </c>
      <c r="C248" s="323" t="s">
        <v>6531</v>
      </c>
      <c r="D248" s="78" t="s">
        <v>44</v>
      </c>
      <c r="E248" s="78">
        <v>2003</v>
      </c>
      <c r="F248" s="171">
        <v>84800</v>
      </c>
      <c r="G248" s="106" t="s">
        <v>3030</v>
      </c>
    </row>
    <row r="249" spans="1:7" s="59" customFormat="1" x14ac:dyDescent="0.25">
      <c r="A249" s="77" t="s">
        <v>697</v>
      </c>
      <c r="B249" s="77" t="s">
        <v>3031</v>
      </c>
      <c r="C249" s="323" t="s">
        <v>6534</v>
      </c>
      <c r="D249" s="78" t="s">
        <v>44</v>
      </c>
      <c r="E249" s="78">
        <v>2003</v>
      </c>
      <c r="F249" s="171">
        <v>86800</v>
      </c>
      <c r="G249" s="106" t="s">
        <v>3030</v>
      </c>
    </row>
    <row r="250" spans="1:7" s="59" customFormat="1" x14ac:dyDescent="0.25">
      <c r="A250" s="77" t="s">
        <v>697</v>
      </c>
      <c r="B250" s="77" t="s">
        <v>3031</v>
      </c>
      <c r="C250" s="323">
        <v>5</v>
      </c>
      <c r="D250" s="78" t="s">
        <v>44</v>
      </c>
      <c r="E250" s="78">
        <v>2003</v>
      </c>
      <c r="F250" s="171">
        <v>88800</v>
      </c>
      <c r="G250" s="106" t="s">
        <v>3030</v>
      </c>
    </row>
    <row r="251" spans="1:7" s="59" customFormat="1" x14ac:dyDescent="0.25">
      <c r="A251" s="77" t="s">
        <v>697</v>
      </c>
      <c r="B251" s="77" t="s">
        <v>3031</v>
      </c>
      <c r="C251" s="323">
        <v>5.5</v>
      </c>
      <c r="D251" s="78" t="s">
        <v>44</v>
      </c>
      <c r="E251" s="78">
        <v>2003</v>
      </c>
      <c r="F251" s="171">
        <v>90873</v>
      </c>
      <c r="G251" s="106" t="s">
        <v>3030</v>
      </c>
    </row>
    <row r="252" spans="1:7" x14ac:dyDescent="0.25">
      <c r="A252" s="77" t="s">
        <v>697</v>
      </c>
      <c r="B252" s="77" t="s">
        <v>3085</v>
      </c>
      <c r="C252" s="323">
        <v>2.7</v>
      </c>
      <c r="D252" s="78" t="s">
        <v>3007</v>
      </c>
      <c r="E252" s="78">
        <v>2003</v>
      </c>
      <c r="F252" s="171">
        <v>34150</v>
      </c>
      <c r="G252" s="77" t="s">
        <v>3084</v>
      </c>
    </row>
    <row r="253" spans="1:7" x14ac:dyDescent="0.25">
      <c r="A253" s="77" t="s">
        <v>697</v>
      </c>
      <c r="B253" s="77" t="s">
        <v>3034</v>
      </c>
      <c r="C253" s="323">
        <v>3.2</v>
      </c>
      <c r="D253" s="78" t="s">
        <v>3007</v>
      </c>
      <c r="E253" s="78">
        <v>2003</v>
      </c>
      <c r="F253" s="171">
        <v>36500</v>
      </c>
      <c r="G253" s="106" t="s">
        <v>3033</v>
      </c>
    </row>
    <row r="254" spans="1:7" x14ac:dyDescent="0.25">
      <c r="A254" s="33" t="s">
        <v>697</v>
      </c>
      <c r="B254" s="33" t="s">
        <v>1238</v>
      </c>
      <c r="C254" s="221">
        <v>2.1</v>
      </c>
      <c r="D254" s="35" t="s">
        <v>438</v>
      </c>
      <c r="E254" s="35">
        <v>2003</v>
      </c>
      <c r="F254" s="105">
        <v>24316.939890710382</v>
      </c>
      <c r="G254" s="33" t="s">
        <v>1135</v>
      </c>
    </row>
    <row r="255" spans="1:7" x14ac:dyDescent="0.25">
      <c r="A255" s="33" t="s">
        <v>697</v>
      </c>
      <c r="B255" s="33" t="s">
        <v>1238</v>
      </c>
      <c r="C255" s="221" t="s">
        <v>6554</v>
      </c>
      <c r="D255" s="35" t="s">
        <v>438</v>
      </c>
      <c r="E255" s="35">
        <v>2003</v>
      </c>
      <c r="F255" s="105">
        <v>24590.163934426229</v>
      </c>
      <c r="G255" s="33" t="s">
        <v>1135</v>
      </c>
    </row>
    <row r="256" spans="1:7" x14ac:dyDescent="0.25">
      <c r="A256" s="64" t="s">
        <v>697</v>
      </c>
      <c r="B256" s="64" t="s">
        <v>6193</v>
      </c>
      <c r="C256" s="329" t="s">
        <v>4286</v>
      </c>
      <c r="D256" s="73" t="s">
        <v>110</v>
      </c>
      <c r="E256" s="64">
        <v>2003</v>
      </c>
      <c r="F256" s="107">
        <v>19564</v>
      </c>
      <c r="G256" s="64" t="s">
        <v>6099</v>
      </c>
    </row>
    <row r="257" spans="1:7" x14ac:dyDescent="0.25">
      <c r="A257" s="77" t="s">
        <v>2992</v>
      </c>
      <c r="B257" s="77" t="s">
        <v>2991</v>
      </c>
      <c r="C257" s="323">
        <v>2.8</v>
      </c>
      <c r="D257" s="78" t="s">
        <v>2975</v>
      </c>
      <c r="E257" s="78">
        <v>2003</v>
      </c>
      <c r="F257" s="106">
        <v>31550</v>
      </c>
      <c r="G257" s="77" t="s">
        <v>2990</v>
      </c>
    </row>
    <row r="258" spans="1:7" x14ac:dyDescent="0.25">
      <c r="A258" s="77" t="s">
        <v>6688</v>
      </c>
      <c r="B258" s="77" t="s">
        <v>6689</v>
      </c>
      <c r="C258" s="345" t="s">
        <v>6692</v>
      </c>
      <c r="D258" s="78"/>
      <c r="E258" s="64">
        <v>2003</v>
      </c>
      <c r="F258" s="163">
        <v>92800</v>
      </c>
      <c r="G258" s="106" t="s">
        <v>130</v>
      </c>
    </row>
    <row r="259" spans="1:7" x14ac:dyDescent="0.25">
      <c r="A259" s="77" t="s">
        <v>6688</v>
      </c>
      <c r="B259" s="77" t="s">
        <v>6690</v>
      </c>
      <c r="C259" s="345" t="s">
        <v>6692</v>
      </c>
      <c r="D259" s="78"/>
      <c r="E259" s="78">
        <v>2003</v>
      </c>
      <c r="F259" s="163">
        <v>93000</v>
      </c>
      <c r="G259" s="106" t="s">
        <v>130</v>
      </c>
    </row>
    <row r="260" spans="1:7" x14ac:dyDescent="0.25">
      <c r="A260" s="77" t="s">
        <v>6688</v>
      </c>
      <c r="B260" s="77" t="s">
        <v>6691</v>
      </c>
      <c r="C260" s="345" t="s">
        <v>6692</v>
      </c>
      <c r="D260" s="78"/>
      <c r="E260" s="64">
        <v>2003</v>
      </c>
      <c r="F260" s="163">
        <v>93200</v>
      </c>
      <c r="G260" s="106" t="s">
        <v>130</v>
      </c>
    </row>
    <row r="261" spans="1:7" x14ac:dyDescent="0.25">
      <c r="A261" s="33" t="s">
        <v>117</v>
      </c>
      <c r="B261" s="33" t="s">
        <v>701</v>
      </c>
      <c r="C261" s="221">
        <v>3.5</v>
      </c>
      <c r="D261" s="35" t="s">
        <v>110</v>
      </c>
      <c r="E261" s="35">
        <v>2003</v>
      </c>
      <c r="F261" s="45">
        <v>23565.573770491803</v>
      </c>
      <c r="G261" s="33" t="s">
        <v>135</v>
      </c>
    </row>
    <row r="262" spans="1:7" x14ac:dyDescent="0.25">
      <c r="A262" s="33" t="s">
        <v>117</v>
      </c>
      <c r="B262" s="33" t="s">
        <v>239</v>
      </c>
      <c r="C262" s="221" t="s">
        <v>1240</v>
      </c>
      <c r="D262" s="35" t="s">
        <v>125</v>
      </c>
      <c r="E262" s="254" t="s">
        <v>1229</v>
      </c>
      <c r="F262" s="112" t="s">
        <v>1241</v>
      </c>
      <c r="G262" s="33"/>
    </row>
    <row r="263" spans="1:7" x14ac:dyDescent="0.25">
      <c r="A263" s="33" t="s">
        <v>117</v>
      </c>
      <c r="B263" s="33" t="s">
        <v>239</v>
      </c>
      <c r="C263" s="221" t="s">
        <v>1240</v>
      </c>
      <c r="D263" s="35" t="s">
        <v>44</v>
      </c>
      <c r="E263" s="112" t="s">
        <v>1229</v>
      </c>
      <c r="F263" s="112" t="s">
        <v>1242</v>
      </c>
      <c r="G263" s="33"/>
    </row>
    <row r="264" spans="1:7" x14ac:dyDescent="0.25">
      <c r="A264" s="33" t="s">
        <v>117</v>
      </c>
      <c r="B264" s="33" t="s">
        <v>239</v>
      </c>
      <c r="C264" s="221" t="s">
        <v>1243</v>
      </c>
      <c r="D264" s="35" t="s">
        <v>125</v>
      </c>
      <c r="E264" s="112" t="s">
        <v>1229</v>
      </c>
      <c r="F264" s="112" t="s">
        <v>1244</v>
      </c>
      <c r="G264" s="33"/>
    </row>
    <row r="265" spans="1:7" s="59" customFormat="1" x14ac:dyDescent="0.25">
      <c r="A265" s="33" t="s">
        <v>117</v>
      </c>
      <c r="B265" s="33" t="s">
        <v>239</v>
      </c>
      <c r="C265" s="221" t="s">
        <v>1243</v>
      </c>
      <c r="D265" s="35" t="s">
        <v>44</v>
      </c>
      <c r="E265" s="112" t="s">
        <v>1229</v>
      </c>
      <c r="F265" s="112" t="s">
        <v>1245</v>
      </c>
      <c r="G265" s="33"/>
    </row>
    <row r="266" spans="1:7" s="59" customFormat="1" x14ac:dyDescent="0.25">
      <c r="A266" s="33" t="s">
        <v>117</v>
      </c>
      <c r="B266" s="33" t="s">
        <v>239</v>
      </c>
      <c r="C266" s="221" t="s">
        <v>1246</v>
      </c>
      <c r="D266" s="35" t="s">
        <v>125</v>
      </c>
      <c r="E266" s="112" t="s">
        <v>1229</v>
      </c>
      <c r="F266" s="112" t="s">
        <v>1247</v>
      </c>
      <c r="G266" s="33"/>
    </row>
    <row r="267" spans="1:7" x14ac:dyDescent="0.25">
      <c r="A267" s="33" t="s">
        <v>117</v>
      </c>
      <c r="B267" s="33" t="s">
        <v>239</v>
      </c>
      <c r="C267" s="221" t="s">
        <v>1248</v>
      </c>
      <c r="D267" s="35" t="s">
        <v>44</v>
      </c>
      <c r="E267" s="112" t="s">
        <v>1229</v>
      </c>
      <c r="F267" s="112" t="s">
        <v>1249</v>
      </c>
      <c r="G267" s="33"/>
    </row>
    <row r="268" spans="1:7" x14ac:dyDescent="0.25">
      <c r="A268" s="33" t="s">
        <v>117</v>
      </c>
      <c r="B268" s="33" t="s">
        <v>239</v>
      </c>
      <c r="C268" s="221" t="s">
        <v>1250</v>
      </c>
      <c r="D268" s="35" t="s">
        <v>125</v>
      </c>
      <c r="E268" s="112" t="s">
        <v>1229</v>
      </c>
      <c r="F268" s="112" t="s">
        <v>1251</v>
      </c>
      <c r="G268" s="33"/>
    </row>
    <row r="269" spans="1:7" x14ac:dyDescent="0.25">
      <c r="A269" s="33" t="s">
        <v>117</v>
      </c>
      <c r="B269" s="33" t="s">
        <v>1252</v>
      </c>
      <c r="C269" s="221" t="s">
        <v>768</v>
      </c>
      <c r="D269" s="35" t="s">
        <v>44</v>
      </c>
      <c r="E269" s="112" t="s">
        <v>1229</v>
      </c>
      <c r="F269" s="112" t="s">
        <v>659</v>
      </c>
      <c r="G269" s="33"/>
    </row>
    <row r="270" spans="1:7" x14ac:dyDescent="0.25">
      <c r="A270" s="33" t="s">
        <v>117</v>
      </c>
      <c r="B270" s="33" t="s">
        <v>1252</v>
      </c>
      <c r="C270" s="221" t="s">
        <v>1253</v>
      </c>
      <c r="D270" s="35" t="s">
        <v>125</v>
      </c>
      <c r="E270" s="112" t="s">
        <v>1229</v>
      </c>
      <c r="F270" s="112" t="s">
        <v>1254</v>
      </c>
      <c r="G270" s="33"/>
    </row>
    <row r="271" spans="1:7" x14ac:dyDescent="0.25">
      <c r="A271" s="33" t="s">
        <v>117</v>
      </c>
      <c r="B271" s="33" t="s">
        <v>985</v>
      </c>
      <c r="C271" s="221" t="s">
        <v>986</v>
      </c>
      <c r="D271" s="35" t="s">
        <v>125</v>
      </c>
      <c r="E271" s="112" t="s">
        <v>1229</v>
      </c>
      <c r="F271" s="112" t="s">
        <v>1255</v>
      </c>
      <c r="G271" s="33"/>
    </row>
    <row r="272" spans="1:7" x14ac:dyDescent="0.25">
      <c r="A272" s="33" t="s">
        <v>117</v>
      </c>
      <c r="B272" s="33" t="s">
        <v>985</v>
      </c>
      <c r="C272" s="221" t="s">
        <v>986</v>
      </c>
      <c r="D272" s="35" t="s">
        <v>44</v>
      </c>
      <c r="E272" s="112" t="s">
        <v>1229</v>
      </c>
      <c r="F272" s="112" t="s">
        <v>1256</v>
      </c>
      <c r="G272" s="33"/>
    </row>
    <row r="273" spans="1:7" x14ac:dyDescent="0.25">
      <c r="A273" s="33" t="s">
        <v>117</v>
      </c>
      <c r="B273" s="33" t="s">
        <v>985</v>
      </c>
      <c r="C273" s="221" t="s">
        <v>989</v>
      </c>
      <c r="D273" s="35" t="s">
        <v>44</v>
      </c>
      <c r="E273" s="112" t="s">
        <v>1229</v>
      </c>
      <c r="F273" s="112" t="s">
        <v>1257</v>
      </c>
      <c r="G273" s="33"/>
    </row>
    <row r="274" spans="1:7" x14ac:dyDescent="0.25">
      <c r="A274" s="33" t="s">
        <v>117</v>
      </c>
      <c r="B274" s="33" t="s">
        <v>985</v>
      </c>
      <c r="C274" s="221" t="s">
        <v>989</v>
      </c>
      <c r="D274" s="35" t="s">
        <v>125</v>
      </c>
      <c r="E274" s="112" t="s">
        <v>1229</v>
      </c>
      <c r="F274" s="112" t="s">
        <v>1258</v>
      </c>
      <c r="G274" s="33"/>
    </row>
    <row r="275" spans="1:7" x14ac:dyDescent="0.25">
      <c r="A275" s="33" t="s">
        <v>117</v>
      </c>
      <c r="B275" s="33" t="s">
        <v>992</v>
      </c>
      <c r="C275" s="221" t="s">
        <v>293</v>
      </c>
      <c r="D275" s="35" t="s">
        <v>125</v>
      </c>
      <c r="E275" s="112" t="s">
        <v>1229</v>
      </c>
      <c r="F275" s="112" t="s">
        <v>1259</v>
      </c>
      <c r="G275" s="33"/>
    </row>
    <row r="276" spans="1:7" s="59" customFormat="1" x14ac:dyDescent="0.25">
      <c r="A276" s="33" t="s">
        <v>117</v>
      </c>
      <c r="B276" s="33" t="s">
        <v>992</v>
      </c>
      <c r="C276" s="221" t="s">
        <v>293</v>
      </c>
      <c r="D276" s="35" t="s">
        <v>44</v>
      </c>
      <c r="E276" s="112" t="s">
        <v>1229</v>
      </c>
      <c r="F276" s="112" t="s">
        <v>1260</v>
      </c>
      <c r="G276" s="33"/>
    </row>
    <row r="277" spans="1:7" s="59" customFormat="1" x14ac:dyDescent="0.25">
      <c r="A277" s="33" t="s">
        <v>117</v>
      </c>
      <c r="B277" s="33" t="s">
        <v>310</v>
      </c>
      <c r="C277" s="221" t="s">
        <v>311</v>
      </c>
      <c r="D277" s="35" t="s">
        <v>44</v>
      </c>
      <c r="E277" s="112" t="s">
        <v>1229</v>
      </c>
      <c r="F277" s="112" t="s">
        <v>1261</v>
      </c>
      <c r="G277" s="33"/>
    </row>
    <row r="278" spans="1:7" s="59" customFormat="1" x14ac:dyDescent="0.25">
      <c r="A278" s="33" t="s">
        <v>117</v>
      </c>
      <c r="B278" s="33" t="s">
        <v>1262</v>
      </c>
      <c r="C278" s="221" t="s">
        <v>1263</v>
      </c>
      <c r="D278" s="35" t="s">
        <v>125</v>
      </c>
      <c r="E278" s="112" t="s">
        <v>1229</v>
      </c>
      <c r="F278" s="112" t="s">
        <v>1264</v>
      </c>
      <c r="G278" s="33"/>
    </row>
    <row r="279" spans="1:7" s="59" customFormat="1" x14ac:dyDescent="0.25">
      <c r="A279" s="33" t="s">
        <v>117</v>
      </c>
      <c r="B279" s="33" t="s">
        <v>1262</v>
      </c>
      <c r="C279" s="221" t="s">
        <v>1263</v>
      </c>
      <c r="D279" s="35" t="s">
        <v>44</v>
      </c>
      <c r="E279" s="112" t="s">
        <v>1229</v>
      </c>
      <c r="F279" s="112" t="s">
        <v>1265</v>
      </c>
      <c r="G279" s="33"/>
    </row>
    <row r="280" spans="1:7" s="59" customFormat="1" x14ac:dyDescent="0.25">
      <c r="A280" s="33" t="s">
        <v>117</v>
      </c>
      <c r="B280" s="33" t="s">
        <v>1008</v>
      </c>
      <c r="C280" s="221" t="s">
        <v>165</v>
      </c>
      <c r="D280" s="35" t="s">
        <v>120</v>
      </c>
      <c r="E280" s="112" t="s">
        <v>1229</v>
      </c>
      <c r="F280" s="112" t="s">
        <v>1266</v>
      </c>
      <c r="G280" s="33"/>
    </row>
    <row r="281" spans="1:7" s="59" customFormat="1" x14ac:dyDescent="0.25">
      <c r="A281" s="33" t="s">
        <v>117</v>
      </c>
      <c r="B281" s="33" t="s">
        <v>1008</v>
      </c>
      <c r="C281" s="221" t="s">
        <v>165</v>
      </c>
      <c r="D281" s="35" t="s">
        <v>44</v>
      </c>
      <c r="E281" s="112" t="s">
        <v>1229</v>
      </c>
      <c r="F281" s="112" t="s">
        <v>1267</v>
      </c>
      <c r="G281" s="33"/>
    </row>
    <row r="282" spans="1:7" s="59" customFormat="1" x14ac:dyDescent="0.25">
      <c r="A282" s="33" t="s">
        <v>117</v>
      </c>
      <c r="B282" s="33" t="s">
        <v>161</v>
      </c>
      <c r="C282" s="221" t="s">
        <v>165</v>
      </c>
      <c r="D282" s="35" t="s">
        <v>125</v>
      </c>
      <c r="E282" s="112" t="s">
        <v>1229</v>
      </c>
      <c r="F282" s="112" t="s">
        <v>1268</v>
      </c>
      <c r="G282" s="33"/>
    </row>
    <row r="283" spans="1:7" s="59" customFormat="1" x14ac:dyDescent="0.25">
      <c r="A283" s="33" t="s">
        <v>117</v>
      </c>
      <c r="B283" s="33" t="s">
        <v>161</v>
      </c>
      <c r="C283" s="221" t="s">
        <v>165</v>
      </c>
      <c r="D283" s="35" t="s">
        <v>44</v>
      </c>
      <c r="E283" s="112" t="s">
        <v>1229</v>
      </c>
      <c r="F283" s="112" t="s">
        <v>1269</v>
      </c>
      <c r="G283" s="33"/>
    </row>
    <row r="284" spans="1:7" s="59" customFormat="1" x14ac:dyDescent="0.25">
      <c r="A284" s="33" t="s">
        <v>117</v>
      </c>
      <c r="B284" s="33" t="s">
        <v>261</v>
      </c>
      <c r="C284" s="221" t="s">
        <v>694</v>
      </c>
      <c r="D284" s="35" t="s">
        <v>44</v>
      </c>
      <c r="E284" s="112" t="s">
        <v>1229</v>
      </c>
      <c r="F284" s="112" t="s">
        <v>1270</v>
      </c>
      <c r="G284" s="33"/>
    </row>
    <row r="285" spans="1:7" x14ac:dyDescent="0.25">
      <c r="A285" s="33" t="s">
        <v>117</v>
      </c>
      <c r="B285" s="33" t="s">
        <v>261</v>
      </c>
      <c r="C285" s="221" t="s">
        <v>598</v>
      </c>
      <c r="D285" s="35" t="s">
        <v>44</v>
      </c>
      <c r="E285" s="112" t="s">
        <v>1229</v>
      </c>
      <c r="F285" s="112" t="s">
        <v>1271</v>
      </c>
      <c r="G285" s="33"/>
    </row>
    <row r="286" spans="1:7" x14ac:dyDescent="0.25">
      <c r="A286" s="33" t="s">
        <v>117</v>
      </c>
      <c r="B286" s="33" t="s">
        <v>834</v>
      </c>
      <c r="C286" s="221" t="s">
        <v>293</v>
      </c>
      <c r="D286" s="35" t="s">
        <v>44</v>
      </c>
      <c r="E286" s="112" t="s">
        <v>1229</v>
      </c>
      <c r="F286" s="112" t="s">
        <v>1272</v>
      </c>
      <c r="G286" s="33"/>
    </row>
    <row r="287" spans="1:7" x14ac:dyDescent="0.25">
      <c r="A287" s="33" t="s">
        <v>117</v>
      </c>
      <c r="B287" s="33" t="s">
        <v>834</v>
      </c>
      <c r="C287" s="221" t="s">
        <v>331</v>
      </c>
      <c r="D287" s="35" t="s">
        <v>44</v>
      </c>
      <c r="E287" s="112" t="s">
        <v>1229</v>
      </c>
      <c r="F287" s="112" t="s">
        <v>1273</v>
      </c>
      <c r="G287" s="33"/>
    </row>
    <row r="288" spans="1:7" x14ac:dyDescent="0.25">
      <c r="A288" s="33" t="s">
        <v>117</v>
      </c>
      <c r="B288" s="33" t="s">
        <v>514</v>
      </c>
      <c r="C288" s="221" t="s">
        <v>165</v>
      </c>
      <c r="D288" s="35" t="s">
        <v>44</v>
      </c>
      <c r="E288" s="112" t="s">
        <v>1229</v>
      </c>
      <c r="F288" s="112" t="s">
        <v>1274</v>
      </c>
      <c r="G288" s="33"/>
    </row>
    <row r="289" spans="1:7" x14ac:dyDescent="0.25">
      <c r="A289" s="33" t="s">
        <v>117</v>
      </c>
      <c r="B289" s="33" t="s">
        <v>845</v>
      </c>
      <c r="C289" s="221" t="s">
        <v>165</v>
      </c>
      <c r="D289" s="35" t="s">
        <v>125</v>
      </c>
      <c r="E289" s="112" t="s">
        <v>1229</v>
      </c>
      <c r="F289" s="112" t="s">
        <v>1275</v>
      </c>
      <c r="G289" s="33"/>
    </row>
    <row r="290" spans="1:7" x14ac:dyDescent="0.25">
      <c r="A290" s="33" t="s">
        <v>117</v>
      </c>
      <c r="B290" s="33" t="s">
        <v>845</v>
      </c>
      <c r="C290" s="221" t="s">
        <v>165</v>
      </c>
      <c r="D290" s="35" t="s">
        <v>44</v>
      </c>
      <c r="E290" s="112" t="s">
        <v>1229</v>
      </c>
      <c r="F290" s="112" t="s">
        <v>1276</v>
      </c>
      <c r="G290" s="33"/>
    </row>
    <row r="291" spans="1:7" x14ac:dyDescent="0.25">
      <c r="A291" s="33" t="s">
        <v>117</v>
      </c>
      <c r="B291" s="33" t="s">
        <v>938</v>
      </c>
      <c r="C291" s="221" t="s">
        <v>939</v>
      </c>
      <c r="D291" s="35" t="s">
        <v>120</v>
      </c>
      <c r="E291" s="112" t="s">
        <v>1229</v>
      </c>
      <c r="F291" s="112" t="s">
        <v>1277</v>
      </c>
      <c r="G291" s="33"/>
    </row>
    <row r="292" spans="1:7" x14ac:dyDescent="0.25">
      <c r="A292" s="33" t="s">
        <v>117</v>
      </c>
      <c r="B292" s="33" t="s">
        <v>938</v>
      </c>
      <c r="C292" s="221" t="s">
        <v>939</v>
      </c>
      <c r="D292" s="35" t="s">
        <v>44</v>
      </c>
      <c r="E292" s="112" t="s">
        <v>1229</v>
      </c>
      <c r="F292" s="112" t="s">
        <v>1278</v>
      </c>
      <c r="G292" s="33"/>
    </row>
    <row r="293" spans="1:7" s="59" customFormat="1" x14ac:dyDescent="0.25">
      <c r="A293" s="33" t="s">
        <v>117</v>
      </c>
      <c r="B293" s="33" t="s">
        <v>1239</v>
      </c>
      <c r="C293" s="221">
        <v>2.4</v>
      </c>
      <c r="D293" s="35" t="s">
        <v>44</v>
      </c>
      <c r="E293" s="35">
        <v>2003</v>
      </c>
      <c r="F293" s="45">
        <v>18852.459016393441</v>
      </c>
      <c r="G293" s="33" t="s">
        <v>147</v>
      </c>
    </row>
    <row r="294" spans="1:7" s="59" customFormat="1" x14ac:dyDescent="0.25">
      <c r="A294" s="33" t="s">
        <v>117</v>
      </c>
      <c r="B294" s="33" t="s">
        <v>1072</v>
      </c>
      <c r="C294" s="221">
        <v>3</v>
      </c>
      <c r="D294" s="35" t="s">
        <v>44</v>
      </c>
      <c r="E294" s="35">
        <v>2003</v>
      </c>
      <c r="F294" s="45">
        <v>22950.819672131147</v>
      </c>
      <c r="G294" s="33" t="s">
        <v>147</v>
      </c>
    </row>
    <row r="295" spans="1:7" s="59" customFormat="1" x14ac:dyDescent="0.25">
      <c r="A295" s="33" t="s">
        <v>117</v>
      </c>
      <c r="B295" s="33" t="s">
        <v>1072</v>
      </c>
      <c r="C295" s="221">
        <v>3.6</v>
      </c>
      <c r="D295" s="35" t="s">
        <v>44</v>
      </c>
      <c r="E295" s="35">
        <v>2003</v>
      </c>
      <c r="F295" s="45">
        <v>23497.267759562841</v>
      </c>
      <c r="G295" s="33" t="s">
        <v>147</v>
      </c>
    </row>
    <row r="296" spans="1:7" s="59" customFormat="1" x14ac:dyDescent="0.25">
      <c r="A296" s="33" t="s">
        <v>64</v>
      </c>
      <c r="B296" s="33" t="s">
        <v>1061</v>
      </c>
      <c r="C296" s="221">
        <v>3</v>
      </c>
      <c r="D296" s="35" t="s">
        <v>110</v>
      </c>
      <c r="E296" s="35">
        <v>2003</v>
      </c>
      <c r="F296" s="93">
        <v>21830.601092896173</v>
      </c>
      <c r="G296" s="33" t="s">
        <v>135</v>
      </c>
    </row>
    <row r="297" spans="1:7" s="59" customFormat="1" x14ac:dyDescent="0.25">
      <c r="A297" s="33" t="s">
        <v>64</v>
      </c>
      <c r="B297" s="33" t="s">
        <v>1210</v>
      </c>
      <c r="C297" s="221">
        <v>3.5</v>
      </c>
      <c r="D297" s="35" t="s">
        <v>44</v>
      </c>
      <c r="E297" s="35">
        <v>2003</v>
      </c>
      <c r="F297" s="39">
        <v>27322</v>
      </c>
      <c r="G297" s="33" t="s">
        <v>1211</v>
      </c>
    </row>
    <row r="298" spans="1:7" s="59" customFormat="1" x14ac:dyDescent="0.25">
      <c r="A298" s="33" t="s">
        <v>64</v>
      </c>
      <c r="B298" s="33" t="s">
        <v>235</v>
      </c>
      <c r="C298" s="221" t="s">
        <v>236</v>
      </c>
      <c r="D298" s="35" t="s">
        <v>125</v>
      </c>
      <c r="E298" s="35">
        <v>2003</v>
      </c>
      <c r="F298" s="39">
        <v>14544</v>
      </c>
      <c r="G298" s="33" t="s">
        <v>135</v>
      </c>
    </row>
    <row r="299" spans="1:7" s="59" customFormat="1" x14ac:dyDescent="0.25">
      <c r="A299" s="33" t="s">
        <v>64</v>
      </c>
      <c r="B299" s="33" t="s">
        <v>235</v>
      </c>
      <c r="C299" s="221" t="s">
        <v>134</v>
      </c>
      <c r="D299" s="35" t="s">
        <v>125</v>
      </c>
      <c r="E299" s="35">
        <v>2003</v>
      </c>
      <c r="F299" s="39">
        <v>20335</v>
      </c>
      <c r="G299" s="33" t="s">
        <v>135</v>
      </c>
    </row>
    <row r="300" spans="1:7" s="59" customFormat="1" x14ac:dyDescent="0.25">
      <c r="A300" s="33" t="s">
        <v>64</v>
      </c>
      <c r="B300" s="33" t="s">
        <v>1294</v>
      </c>
      <c r="C300" s="221">
        <v>2.5</v>
      </c>
      <c r="D300" s="35" t="s">
        <v>438</v>
      </c>
      <c r="E300" s="35">
        <v>2003</v>
      </c>
      <c r="F300" s="93">
        <v>21584.699453551912</v>
      </c>
      <c r="G300" s="33" t="s">
        <v>1295</v>
      </c>
    </row>
    <row r="301" spans="1:7" s="59" customFormat="1" x14ac:dyDescent="0.25">
      <c r="A301" s="33" t="s">
        <v>64</v>
      </c>
      <c r="B301" s="33" t="s">
        <v>1294</v>
      </c>
      <c r="C301" s="221">
        <v>2.5</v>
      </c>
      <c r="D301" s="35" t="s">
        <v>438</v>
      </c>
      <c r="E301" s="35">
        <v>2003</v>
      </c>
      <c r="F301" s="93">
        <v>24043.715846994535</v>
      </c>
      <c r="G301" s="33" t="s">
        <v>1296</v>
      </c>
    </row>
    <row r="302" spans="1:7" s="59" customFormat="1" x14ac:dyDescent="0.25">
      <c r="A302" s="33" t="s">
        <v>64</v>
      </c>
      <c r="B302" s="33" t="s">
        <v>1294</v>
      </c>
      <c r="C302" s="221">
        <v>3</v>
      </c>
      <c r="D302" s="35" t="s">
        <v>438</v>
      </c>
      <c r="E302" s="35">
        <v>2003</v>
      </c>
      <c r="F302" s="93">
        <v>21857.923497267759</v>
      </c>
      <c r="G302" s="33" t="s">
        <v>1295</v>
      </c>
    </row>
    <row r="303" spans="1:7" s="59" customFormat="1" x14ac:dyDescent="0.25">
      <c r="A303" s="33" t="s">
        <v>64</v>
      </c>
      <c r="B303" s="33" t="s">
        <v>1294</v>
      </c>
      <c r="C303" s="221">
        <v>3</v>
      </c>
      <c r="D303" s="35" t="s">
        <v>438</v>
      </c>
      <c r="E303" s="35">
        <v>2003</v>
      </c>
      <c r="F303" s="93">
        <v>24316.939890710382</v>
      </c>
      <c r="G303" s="33" t="s">
        <v>1296</v>
      </c>
    </row>
    <row r="304" spans="1:7" s="59" customFormat="1" x14ac:dyDescent="0.25">
      <c r="A304" s="33" t="s">
        <v>64</v>
      </c>
      <c r="B304" s="33" t="s">
        <v>861</v>
      </c>
      <c r="C304" s="221" t="s">
        <v>641</v>
      </c>
      <c r="D304" s="35" t="s">
        <v>125</v>
      </c>
      <c r="E304" s="35">
        <v>2003</v>
      </c>
      <c r="F304" s="39">
        <v>23834</v>
      </c>
      <c r="G304" s="33" t="s">
        <v>197</v>
      </c>
    </row>
    <row r="305" spans="1:7" s="59" customFormat="1" x14ac:dyDescent="0.25">
      <c r="A305" s="33" t="s">
        <v>64</v>
      </c>
      <c r="B305" s="33" t="s">
        <v>861</v>
      </c>
      <c r="C305" s="221" t="s">
        <v>641</v>
      </c>
      <c r="D305" s="35" t="s">
        <v>44</v>
      </c>
      <c r="E305" s="35">
        <v>2003</v>
      </c>
      <c r="F305" s="39">
        <v>27084</v>
      </c>
      <c r="G305" s="33" t="s">
        <v>197</v>
      </c>
    </row>
    <row r="306" spans="1:7" s="59" customFormat="1" x14ac:dyDescent="0.25">
      <c r="A306" s="33" t="s">
        <v>64</v>
      </c>
      <c r="B306" s="33" t="s">
        <v>235</v>
      </c>
      <c r="C306" s="221" t="s">
        <v>134</v>
      </c>
      <c r="D306" s="35" t="s">
        <v>125</v>
      </c>
      <c r="E306" s="103" t="s">
        <v>1229</v>
      </c>
      <c r="F306" s="39">
        <v>27887</v>
      </c>
      <c r="G306" s="33" t="s">
        <v>135</v>
      </c>
    </row>
    <row r="307" spans="1:7" s="59" customFormat="1" x14ac:dyDescent="0.25">
      <c r="A307" s="397" t="s">
        <v>1783</v>
      </c>
      <c r="B307" s="397" t="s">
        <v>3026</v>
      </c>
      <c r="C307" s="513" t="s">
        <v>3092</v>
      </c>
      <c r="D307" s="396" t="s">
        <v>114</v>
      </c>
      <c r="E307" s="396">
        <v>2003</v>
      </c>
      <c r="F307" s="398">
        <v>16000</v>
      </c>
      <c r="G307" s="397" t="s">
        <v>2039</v>
      </c>
    </row>
    <row r="308" spans="1:7" s="59" customFormat="1" x14ac:dyDescent="0.25">
      <c r="A308" s="77" t="s">
        <v>1783</v>
      </c>
      <c r="B308" s="77" t="s">
        <v>3078</v>
      </c>
      <c r="C308" s="513">
        <v>2.4</v>
      </c>
      <c r="D308" s="78" t="s">
        <v>114</v>
      </c>
      <c r="E308" s="396">
        <v>2003</v>
      </c>
      <c r="F308" s="111">
        <v>16749</v>
      </c>
      <c r="G308" s="77" t="s">
        <v>2039</v>
      </c>
    </row>
    <row r="309" spans="1:7" s="59" customFormat="1" x14ac:dyDescent="0.25">
      <c r="A309" s="77" t="s">
        <v>1783</v>
      </c>
      <c r="B309" s="77" t="s">
        <v>3077</v>
      </c>
      <c r="C309" s="513">
        <v>2.4</v>
      </c>
      <c r="D309" s="78" t="s">
        <v>114</v>
      </c>
      <c r="E309" s="78">
        <v>2003</v>
      </c>
      <c r="F309" s="111">
        <v>18599</v>
      </c>
      <c r="G309" s="77" t="s">
        <v>2039</v>
      </c>
    </row>
    <row r="310" spans="1:7" s="59" customFormat="1" x14ac:dyDescent="0.25">
      <c r="A310" s="77" t="s">
        <v>1783</v>
      </c>
      <c r="B310" s="77" t="s">
        <v>3076</v>
      </c>
      <c r="C310" s="513">
        <v>2.5</v>
      </c>
      <c r="D310" s="78" t="s">
        <v>114</v>
      </c>
      <c r="E310" s="78">
        <v>2003</v>
      </c>
      <c r="F310" s="111">
        <v>23099</v>
      </c>
      <c r="G310" s="77" t="s">
        <v>2039</v>
      </c>
    </row>
    <row r="311" spans="1:7" s="59" customFormat="1" x14ac:dyDescent="0.25">
      <c r="A311" s="77" t="s">
        <v>1783</v>
      </c>
      <c r="B311" s="77" t="s">
        <v>3075</v>
      </c>
      <c r="C311" s="513" t="s">
        <v>3814</v>
      </c>
      <c r="D311" s="78" t="s">
        <v>114</v>
      </c>
      <c r="E311" s="396">
        <v>2003</v>
      </c>
      <c r="F311" s="111">
        <v>22649</v>
      </c>
      <c r="G311" s="77" t="s">
        <v>2039</v>
      </c>
    </row>
    <row r="312" spans="1:7" s="59" customFormat="1" x14ac:dyDescent="0.25">
      <c r="A312" s="77" t="s">
        <v>1783</v>
      </c>
      <c r="B312" s="77" t="s">
        <v>3050</v>
      </c>
      <c r="C312" s="323" t="s">
        <v>2970</v>
      </c>
      <c r="D312" s="78" t="s">
        <v>114</v>
      </c>
      <c r="E312" s="78">
        <v>2003</v>
      </c>
      <c r="F312" s="111">
        <v>14099</v>
      </c>
      <c r="G312" s="77" t="s">
        <v>2039</v>
      </c>
    </row>
    <row r="313" spans="1:7" s="59" customFormat="1" x14ac:dyDescent="0.25">
      <c r="A313" s="77" t="s">
        <v>1783</v>
      </c>
      <c r="B313" s="77" t="s">
        <v>3091</v>
      </c>
      <c r="C313" s="323" t="s">
        <v>3080</v>
      </c>
      <c r="D313" s="78" t="s">
        <v>114</v>
      </c>
      <c r="E313" s="78">
        <v>2003</v>
      </c>
      <c r="F313" s="111">
        <v>16599</v>
      </c>
      <c r="G313" s="77" t="s">
        <v>2039</v>
      </c>
    </row>
    <row r="314" spans="1:7" s="59" customFormat="1" x14ac:dyDescent="0.25">
      <c r="A314" s="77" t="s">
        <v>1783</v>
      </c>
      <c r="B314" s="77" t="s">
        <v>3082</v>
      </c>
      <c r="C314" s="323" t="s">
        <v>3080</v>
      </c>
      <c r="D314" s="78" t="s">
        <v>114</v>
      </c>
      <c r="E314" s="78">
        <v>2003</v>
      </c>
      <c r="F314" s="111">
        <v>16199</v>
      </c>
      <c r="G314" s="77" t="s">
        <v>2039</v>
      </c>
    </row>
    <row r="315" spans="1:7" s="59" customFormat="1" x14ac:dyDescent="0.25">
      <c r="A315" s="77" t="s">
        <v>1783</v>
      </c>
      <c r="B315" s="77" t="s">
        <v>3081</v>
      </c>
      <c r="C315" s="323" t="s">
        <v>3080</v>
      </c>
      <c r="D315" s="78" t="s">
        <v>114</v>
      </c>
      <c r="E315" s="78">
        <v>2003</v>
      </c>
      <c r="F315" s="111">
        <v>17199</v>
      </c>
      <c r="G315" s="77" t="s">
        <v>2039</v>
      </c>
    </row>
    <row r="316" spans="1:7" s="59" customFormat="1" x14ac:dyDescent="0.25">
      <c r="A316" s="77" t="s">
        <v>1783</v>
      </c>
      <c r="B316" s="77" t="s">
        <v>3051</v>
      </c>
      <c r="C316" s="323" t="s">
        <v>2970</v>
      </c>
      <c r="D316" s="78" t="s">
        <v>114</v>
      </c>
      <c r="E316" s="78">
        <v>2003</v>
      </c>
      <c r="F316" s="111">
        <v>12099</v>
      </c>
      <c r="G316" s="77" t="s">
        <v>2039</v>
      </c>
    </row>
    <row r="317" spans="1:7" s="59" customFormat="1" x14ac:dyDescent="0.25">
      <c r="A317" s="77" t="s">
        <v>1783</v>
      </c>
      <c r="B317" s="77" t="s">
        <v>2971</v>
      </c>
      <c r="C317" s="323" t="s">
        <v>2970</v>
      </c>
      <c r="D317" s="78" t="s">
        <v>120</v>
      </c>
      <c r="E317" s="78">
        <v>2003</v>
      </c>
      <c r="F317" s="111">
        <v>14527</v>
      </c>
      <c r="G317" s="77" t="s">
        <v>3079</v>
      </c>
    </row>
    <row r="318" spans="1:7" s="59" customFormat="1" x14ac:dyDescent="0.25">
      <c r="A318" s="64" t="s">
        <v>1783</v>
      </c>
      <c r="B318" s="64" t="s">
        <v>6194</v>
      </c>
      <c r="C318" s="329" t="s">
        <v>3756</v>
      </c>
      <c r="D318" s="73" t="s">
        <v>44</v>
      </c>
      <c r="E318" s="64">
        <v>2003</v>
      </c>
      <c r="F318" s="107">
        <v>27199</v>
      </c>
      <c r="G318" s="64" t="s">
        <v>4911</v>
      </c>
    </row>
    <row r="319" spans="1:7" s="59" customFormat="1" x14ac:dyDescent="0.25">
      <c r="A319" s="77" t="s">
        <v>1783</v>
      </c>
      <c r="B319" s="77" t="s">
        <v>6195</v>
      </c>
      <c r="C319" s="323" t="s">
        <v>1991</v>
      </c>
      <c r="D319" s="78" t="s">
        <v>110</v>
      </c>
      <c r="E319" s="77">
        <v>2003</v>
      </c>
      <c r="F319" s="111">
        <v>23376</v>
      </c>
      <c r="G319" s="77" t="s">
        <v>4911</v>
      </c>
    </row>
    <row r="320" spans="1:7" s="59" customFormat="1" x14ac:dyDescent="0.25">
      <c r="A320" s="33" t="s">
        <v>1136</v>
      </c>
      <c r="B320" s="33" t="s">
        <v>1137</v>
      </c>
      <c r="C320" s="221">
        <v>1.4</v>
      </c>
      <c r="D320" s="35" t="s">
        <v>110</v>
      </c>
      <c r="E320" s="78">
        <v>2003</v>
      </c>
      <c r="F320" s="93">
        <v>12021.857923497268</v>
      </c>
      <c r="G320" s="33" t="s">
        <v>1138</v>
      </c>
    </row>
    <row r="321" spans="1:7" s="59" customFormat="1" x14ac:dyDescent="0.25">
      <c r="A321" s="33" t="s">
        <v>1136</v>
      </c>
      <c r="B321" s="33" t="s">
        <v>1137</v>
      </c>
      <c r="C321" s="221">
        <v>1.8</v>
      </c>
      <c r="D321" s="35" t="s">
        <v>110</v>
      </c>
      <c r="E321" s="78">
        <v>2003</v>
      </c>
      <c r="F321" s="93">
        <v>12295.081967213115</v>
      </c>
      <c r="G321" s="33" t="s">
        <v>1138</v>
      </c>
    </row>
    <row r="322" spans="1:7" s="59" customFormat="1" x14ac:dyDescent="0.25">
      <c r="A322" s="77" t="s">
        <v>1136</v>
      </c>
      <c r="B322" s="77" t="s">
        <v>3074</v>
      </c>
      <c r="C322" s="323" t="s">
        <v>4164</v>
      </c>
      <c r="D322" s="78" t="s">
        <v>110</v>
      </c>
      <c r="E322" s="77">
        <v>2003</v>
      </c>
      <c r="F322" s="111">
        <v>17972</v>
      </c>
      <c r="G322" s="77" t="s">
        <v>4911</v>
      </c>
    </row>
    <row r="323" spans="1:7" s="59" customFormat="1" x14ac:dyDescent="0.25">
      <c r="A323" s="77" t="s">
        <v>3044</v>
      </c>
      <c r="B323" s="80">
        <v>206</v>
      </c>
      <c r="C323" s="323">
        <v>1.4</v>
      </c>
      <c r="D323" s="78" t="s">
        <v>110</v>
      </c>
      <c r="E323" s="78">
        <v>2003</v>
      </c>
      <c r="F323" s="111">
        <v>14208</v>
      </c>
      <c r="G323" s="77" t="s">
        <v>3043</v>
      </c>
    </row>
    <row r="324" spans="1:7" s="59" customFormat="1" x14ac:dyDescent="0.25">
      <c r="A324" s="77" t="s">
        <v>3044</v>
      </c>
      <c r="B324" s="80">
        <v>206</v>
      </c>
      <c r="C324" s="323">
        <v>1.6</v>
      </c>
      <c r="D324" s="78" t="s">
        <v>110</v>
      </c>
      <c r="E324" s="78">
        <v>2003</v>
      </c>
      <c r="F324" s="111">
        <v>14481</v>
      </c>
      <c r="G324" s="77" t="s">
        <v>3043</v>
      </c>
    </row>
    <row r="325" spans="1:7" s="59" customFormat="1" x14ac:dyDescent="0.25">
      <c r="A325" s="77" t="s">
        <v>3044</v>
      </c>
      <c r="B325" s="80">
        <v>206</v>
      </c>
      <c r="C325" s="323">
        <v>2</v>
      </c>
      <c r="D325" s="78" t="s">
        <v>110</v>
      </c>
      <c r="E325" s="78">
        <v>2003</v>
      </c>
      <c r="F325" s="111">
        <v>14754</v>
      </c>
      <c r="G325" s="77" t="s">
        <v>3043</v>
      </c>
    </row>
    <row r="326" spans="1:7" s="59" customFormat="1" x14ac:dyDescent="0.25">
      <c r="A326" s="77" t="s">
        <v>3044</v>
      </c>
      <c r="B326" s="80">
        <v>307</v>
      </c>
      <c r="C326" s="323">
        <v>1.6</v>
      </c>
      <c r="D326" s="78" t="s">
        <v>110</v>
      </c>
      <c r="E326" s="78">
        <v>2003</v>
      </c>
      <c r="F326" s="111">
        <v>15273</v>
      </c>
      <c r="G326" s="77" t="s">
        <v>2039</v>
      </c>
    </row>
    <row r="327" spans="1:7" s="59" customFormat="1" x14ac:dyDescent="0.25">
      <c r="A327" s="77" t="s">
        <v>3044</v>
      </c>
      <c r="B327" s="80">
        <v>307</v>
      </c>
      <c r="C327" s="323">
        <v>2</v>
      </c>
      <c r="D327" s="78" t="s">
        <v>110</v>
      </c>
      <c r="E327" s="78">
        <v>2003</v>
      </c>
      <c r="F327" s="111">
        <v>15779</v>
      </c>
      <c r="G327" s="77" t="s">
        <v>2039</v>
      </c>
    </row>
    <row r="328" spans="1:7" s="59" customFormat="1" x14ac:dyDescent="0.25">
      <c r="A328" s="77" t="s">
        <v>3044</v>
      </c>
      <c r="B328" s="80">
        <v>607</v>
      </c>
      <c r="C328" s="323">
        <v>3</v>
      </c>
      <c r="D328" s="78" t="s">
        <v>110</v>
      </c>
      <c r="E328" s="78">
        <v>2003</v>
      </c>
      <c r="F328" s="111">
        <v>41155</v>
      </c>
      <c r="G328" s="77" t="s">
        <v>2039</v>
      </c>
    </row>
    <row r="329" spans="1:7" s="59" customFormat="1" x14ac:dyDescent="0.25">
      <c r="A329" s="77" t="s">
        <v>3044</v>
      </c>
      <c r="B329" s="80">
        <v>607</v>
      </c>
      <c r="C329" s="323">
        <v>2</v>
      </c>
      <c r="D329" s="78" t="s">
        <v>110</v>
      </c>
      <c r="E329" s="78">
        <v>2003</v>
      </c>
      <c r="F329" s="111">
        <v>36155</v>
      </c>
      <c r="G329" s="77" t="s">
        <v>2039</v>
      </c>
    </row>
    <row r="330" spans="1:7" s="59" customFormat="1" x14ac:dyDescent="0.25">
      <c r="A330" s="77" t="s">
        <v>6556</v>
      </c>
      <c r="B330" s="77" t="s">
        <v>1649</v>
      </c>
      <c r="C330" s="323">
        <v>4.5</v>
      </c>
      <c r="D330" s="78" t="s">
        <v>114</v>
      </c>
      <c r="E330" s="78">
        <v>2003</v>
      </c>
      <c r="F330" s="111">
        <v>30087</v>
      </c>
      <c r="G330" s="77" t="s">
        <v>197</v>
      </c>
    </row>
    <row r="331" spans="1:7" s="59" customFormat="1" x14ac:dyDescent="0.25">
      <c r="A331" s="397" t="s">
        <v>2140</v>
      </c>
      <c r="B331" s="397" t="s">
        <v>3094</v>
      </c>
      <c r="C331" s="513">
        <v>2</v>
      </c>
      <c r="D331" s="396" t="s">
        <v>110</v>
      </c>
      <c r="E331" s="396">
        <v>2003</v>
      </c>
      <c r="F331" s="398">
        <v>10496</v>
      </c>
      <c r="G331" s="397" t="s">
        <v>3093</v>
      </c>
    </row>
    <row r="332" spans="1:7" s="59" customFormat="1" x14ac:dyDescent="0.25">
      <c r="A332" s="33" t="s">
        <v>1133</v>
      </c>
      <c r="B332" s="33" t="s">
        <v>1212</v>
      </c>
      <c r="C332" s="221">
        <v>1.4</v>
      </c>
      <c r="D332" s="35" t="s">
        <v>110</v>
      </c>
      <c r="E332" s="396">
        <v>2003</v>
      </c>
      <c r="F332" s="93">
        <v>11202.185792349726</v>
      </c>
      <c r="G332" s="33" t="s">
        <v>1213</v>
      </c>
    </row>
    <row r="333" spans="1:7" s="59" customFormat="1" x14ac:dyDescent="0.25">
      <c r="A333" s="33" t="s">
        <v>1133</v>
      </c>
      <c r="B333" s="33" t="s">
        <v>1212</v>
      </c>
      <c r="C333" s="221">
        <v>1.4</v>
      </c>
      <c r="D333" s="35" t="s">
        <v>110</v>
      </c>
      <c r="E333" s="396">
        <v>2003</v>
      </c>
      <c r="F333" s="93">
        <v>11707.650273224042</v>
      </c>
      <c r="G333" s="33" t="s">
        <v>1214</v>
      </c>
    </row>
    <row r="334" spans="1:7" s="59" customFormat="1" x14ac:dyDescent="0.25">
      <c r="A334" s="33" t="s">
        <v>1133</v>
      </c>
      <c r="B334" s="33" t="s">
        <v>1212</v>
      </c>
      <c r="C334" s="221">
        <v>2</v>
      </c>
      <c r="D334" s="35" t="s">
        <v>110</v>
      </c>
      <c r="E334" s="396">
        <v>2003</v>
      </c>
      <c r="F334" s="93">
        <v>11475.409836065573</v>
      </c>
      <c r="G334" s="33" t="s">
        <v>1213</v>
      </c>
    </row>
    <row r="335" spans="1:7" s="59" customFormat="1" x14ac:dyDescent="0.25">
      <c r="A335" s="33" t="s">
        <v>1133</v>
      </c>
      <c r="B335" s="33" t="s">
        <v>1212</v>
      </c>
      <c r="C335" s="221">
        <v>2</v>
      </c>
      <c r="D335" s="35" t="s">
        <v>110</v>
      </c>
      <c r="E335" s="396">
        <v>2003</v>
      </c>
      <c r="F335" s="93">
        <v>11980.874316939889</v>
      </c>
      <c r="G335" s="33" t="s">
        <v>1214</v>
      </c>
    </row>
    <row r="336" spans="1:7" s="59" customFormat="1" x14ac:dyDescent="0.25">
      <c r="A336" s="33" t="s">
        <v>1133</v>
      </c>
      <c r="B336" s="33" t="s">
        <v>1134</v>
      </c>
      <c r="C336" s="221">
        <v>2</v>
      </c>
      <c r="D336" s="35" t="s">
        <v>110</v>
      </c>
      <c r="E336" s="396">
        <v>2003</v>
      </c>
      <c r="F336" s="93">
        <v>19672.131147540982</v>
      </c>
      <c r="G336" s="33" t="s">
        <v>1135</v>
      </c>
    </row>
    <row r="337" spans="1:7" s="59" customFormat="1" x14ac:dyDescent="0.25">
      <c r="A337" s="33" t="s">
        <v>1289</v>
      </c>
      <c r="B337" s="33" t="s">
        <v>1290</v>
      </c>
      <c r="C337" s="221" t="s">
        <v>1291</v>
      </c>
      <c r="D337" s="35" t="s">
        <v>44</v>
      </c>
      <c r="E337" s="33">
        <v>2003</v>
      </c>
      <c r="F337" s="39">
        <v>20901.639344262294</v>
      </c>
      <c r="G337" s="33" t="s">
        <v>147</v>
      </c>
    </row>
    <row r="338" spans="1:7" s="59" customFormat="1" x14ac:dyDescent="0.25">
      <c r="A338" s="33" t="s">
        <v>48</v>
      </c>
      <c r="B338" s="61" t="s">
        <v>1513</v>
      </c>
      <c r="C338" s="323">
        <v>2</v>
      </c>
      <c r="D338" s="78" t="s">
        <v>110</v>
      </c>
      <c r="E338" s="78">
        <v>2003</v>
      </c>
      <c r="F338" s="99">
        <v>14138</v>
      </c>
      <c r="G338" s="77" t="s">
        <v>197</v>
      </c>
    </row>
    <row r="339" spans="1:7" s="59" customFormat="1" x14ac:dyDescent="0.25">
      <c r="A339" s="33" t="s">
        <v>48</v>
      </c>
      <c r="B339" s="61" t="s">
        <v>1513</v>
      </c>
      <c r="C339" s="323">
        <v>2.4</v>
      </c>
      <c r="D339" s="78" t="s">
        <v>110</v>
      </c>
      <c r="E339" s="78">
        <v>2003</v>
      </c>
      <c r="F339" s="99">
        <v>14338</v>
      </c>
      <c r="G339" s="77" t="s">
        <v>197</v>
      </c>
    </row>
    <row r="340" spans="1:7" s="59" customFormat="1" x14ac:dyDescent="0.25">
      <c r="A340" s="33" t="s">
        <v>48</v>
      </c>
      <c r="B340" s="61" t="s">
        <v>1513</v>
      </c>
      <c r="C340" s="323">
        <v>2</v>
      </c>
      <c r="D340" s="78" t="s">
        <v>44</v>
      </c>
      <c r="E340" s="78">
        <v>2003</v>
      </c>
      <c r="F340" s="99">
        <v>17138</v>
      </c>
      <c r="G340" s="77" t="s">
        <v>197</v>
      </c>
    </row>
    <row r="341" spans="1:7" s="59" customFormat="1" x14ac:dyDescent="0.25">
      <c r="A341" s="33" t="s">
        <v>48</v>
      </c>
      <c r="B341" s="61" t="s">
        <v>1513</v>
      </c>
      <c r="C341" s="323">
        <v>2.4</v>
      </c>
      <c r="D341" s="78" t="s">
        <v>44</v>
      </c>
      <c r="E341" s="78">
        <v>2003</v>
      </c>
      <c r="F341" s="99">
        <v>17338</v>
      </c>
      <c r="G341" s="77" t="s">
        <v>197</v>
      </c>
    </row>
    <row r="342" spans="1:7" s="59" customFormat="1" x14ac:dyDescent="0.25">
      <c r="A342" s="33" t="s">
        <v>48</v>
      </c>
      <c r="B342" s="33" t="s">
        <v>1208</v>
      </c>
      <c r="C342" s="221">
        <v>1.3</v>
      </c>
      <c r="D342" s="35" t="s">
        <v>110</v>
      </c>
      <c r="E342" s="33">
        <v>2003</v>
      </c>
      <c r="F342" s="39">
        <v>12076.502732240437</v>
      </c>
      <c r="G342" s="33" t="s">
        <v>186</v>
      </c>
    </row>
    <row r="343" spans="1:7" s="59" customFormat="1" x14ac:dyDescent="0.25">
      <c r="A343" s="33" t="s">
        <v>48</v>
      </c>
      <c r="B343" s="33" t="s">
        <v>228</v>
      </c>
      <c r="C343" s="221">
        <v>1.3</v>
      </c>
      <c r="D343" s="35" t="s">
        <v>44</v>
      </c>
      <c r="E343" s="33">
        <v>2003</v>
      </c>
      <c r="F343" s="39">
        <v>14699.453551912567</v>
      </c>
      <c r="G343" s="33" t="s">
        <v>230</v>
      </c>
    </row>
    <row r="344" spans="1:7" s="59" customFormat="1" x14ac:dyDescent="0.25">
      <c r="A344" s="33" t="s">
        <v>48</v>
      </c>
      <c r="B344" s="33" t="s">
        <v>1209</v>
      </c>
      <c r="C344" s="221">
        <v>1.6</v>
      </c>
      <c r="D344" s="35" t="s">
        <v>110</v>
      </c>
      <c r="E344" s="33">
        <v>2003</v>
      </c>
      <c r="F344" s="39">
        <v>12459.016393442622</v>
      </c>
      <c r="G344" s="33" t="s">
        <v>135</v>
      </c>
    </row>
    <row r="345" spans="1:7" s="59" customFormat="1" x14ac:dyDescent="0.25">
      <c r="A345" s="33" t="s">
        <v>42</v>
      </c>
      <c r="B345" s="33" t="s">
        <v>1123</v>
      </c>
      <c r="C345" s="403">
        <v>1.5</v>
      </c>
      <c r="D345" s="35" t="s">
        <v>125</v>
      </c>
      <c r="E345" s="35">
        <v>2003</v>
      </c>
      <c r="F345" s="37">
        <v>18358</v>
      </c>
      <c r="G345" s="33" t="s">
        <v>141</v>
      </c>
    </row>
    <row r="346" spans="1:7" s="59" customFormat="1" x14ac:dyDescent="0.25">
      <c r="A346" s="33" t="s">
        <v>42</v>
      </c>
      <c r="B346" s="33" t="s">
        <v>1123</v>
      </c>
      <c r="C346" s="403">
        <v>1.5</v>
      </c>
      <c r="D346" s="35" t="s">
        <v>125</v>
      </c>
      <c r="E346" s="35">
        <v>2003</v>
      </c>
      <c r="F346" s="37">
        <v>18869</v>
      </c>
      <c r="G346" s="33" t="s">
        <v>141</v>
      </c>
    </row>
    <row r="347" spans="1:7" s="59" customFormat="1" x14ac:dyDescent="0.25">
      <c r="A347" s="33" t="s">
        <v>42</v>
      </c>
      <c r="B347" s="33" t="s">
        <v>1123</v>
      </c>
      <c r="C347" s="403">
        <v>1.5</v>
      </c>
      <c r="D347" s="35" t="s">
        <v>125</v>
      </c>
      <c r="E347" s="35">
        <v>2003</v>
      </c>
      <c r="F347" s="37">
        <v>16603</v>
      </c>
      <c r="G347" s="33" t="s">
        <v>141</v>
      </c>
    </row>
    <row r="348" spans="1:7" s="59" customFormat="1" x14ac:dyDescent="0.25">
      <c r="A348" s="33" t="s">
        <v>42</v>
      </c>
      <c r="B348" s="33" t="s">
        <v>1123</v>
      </c>
      <c r="C348" s="403">
        <v>1.8</v>
      </c>
      <c r="D348" s="35" t="s">
        <v>125</v>
      </c>
      <c r="E348" s="35">
        <v>2003</v>
      </c>
      <c r="F348" s="37">
        <v>20524</v>
      </c>
      <c r="G348" s="33" t="s">
        <v>141</v>
      </c>
    </row>
    <row r="349" spans="1:7" s="59" customFormat="1" x14ac:dyDescent="0.25">
      <c r="A349" s="33" t="s">
        <v>42</v>
      </c>
      <c r="B349" s="33" t="s">
        <v>1123</v>
      </c>
      <c r="C349" s="403">
        <v>1.8</v>
      </c>
      <c r="D349" s="35" t="s">
        <v>125</v>
      </c>
      <c r="E349" s="35">
        <v>2003</v>
      </c>
      <c r="F349" s="37">
        <v>21102</v>
      </c>
      <c r="G349" s="33" t="s">
        <v>141</v>
      </c>
    </row>
    <row r="350" spans="1:7" s="59" customFormat="1" x14ac:dyDescent="0.25">
      <c r="A350" s="33" t="s">
        <v>42</v>
      </c>
      <c r="B350" s="33" t="s">
        <v>1123</v>
      </c>
      <c r="C350" s="403">
        <v>1.8</v>
      </c>
      <c r="D350" s="35" t="s">
        <v>44</v>
      </c>
      <c r="E350" s="35">
        <v>2003</v>
      </c>
      <c r="F350" s="37">
        <v>22664</v>
      </c>
      <c r="G350" s="33" t="s">
        <v>141</v>
      </c>
    </row>
    <row r="351" spans="1:7" s="59" customFormat="1" x14ac:dyDescent="0.25">
      <c r="A351" s="33" t="s">
        <v>42</v>
      </c>
      <c r="B351" s="33" t="s">
        <v>1123</v>
      </c>
      <c r="C351" s="403">
        <v>2</v>
      </c>
      <c r="D351" s="35" t="s">
        <v>125</v>
      </c>
      <c r="E351" s="35">
        <v>2003</v>
      </c>
      <c r="F351" s="37">
        <v>23289</v>
      </c>
      <c r="G351" s="33" t="s">
        <v>141</v>
      </c>
    </row>
    <row r="352" spans="1:7" s="59" customFormat="1" x14ac:dyDescent="0.25">
      <c r="A352" s="33" t="s">
        <v>42</v>
      </c>
      <c r="B352" s="33" t="s">
        <v>1123</v>
      </c>
      <c r="C352" s="403">
        <v>2</v>
      </c>
      <c r="D352" s="35" t="s">
        <v>44</v>
      </c>
      <c r="E352" s="35">
        <v>2003</v>
      </c>
      <c r="F352" s="37">
        <v>24349</v>
      </c>
      <c r="G352" s="33" t="s">
        <v>141</v>
      </c>
    </row>
    <row r="353" spans="1:7" s="59" customFormat="1" x14ac:dyDescent="0.25">
      <c r="A353" s="33" t="s">
        <v>42</v>
      </c>
      <c r="B353" s="33" t="s">
        <v>1284</v>
      </c>
      <c r="C353" s="403">
        <v>2.4</v>
      </c>
      <c r="D353" s="35" t="s">
        <v>44</v>
      </c>
      <c r="E353" s="35">
        <v>2003</v>
      </c>
      <c r="F353" s="37">
        <v>40648</v>
      </c>
      <c r="G353" s="33" t="s">
        <v>141</v>
      </c>
    </row>
    <row r="354" spans="1:7" s="59" customFormat="1" x14ac:dyDescent="0.25">
      <c r="A354" s="33" t="s">
        <v>42</v>
      </c>
      <c r="B354" s="33" t="s">
        <v>1184</v>
      </c>
      <c r="C354" s="403">
        <v>2.4</v>
      </c>
      <c r="D354" s="35" t="s">
        <v>125</v>
      </c>
      <c r="E354" s="35">
        <v>2003</v>
      </c>
      <c r="F354" s="37">
        <v>32374</v>
      </c>
      <c r="G354" s="33" t="s">
        <v>487</v>
      </c>
    </row>
    <row r="355" spans="1:7" s="59" customFormat="1" x14ac:dyDescent="0.25">
      <c r="A355" s="33" t="s">
        <v>42</v>
      </c>
      <c r="B355" s="33" t="s">
        <v>1184</v>
      </c>
      <c r="C355" s="403">
        <v>2.4</v>
      </c>
      <c r="D355" s="35" t="s">
        <v>44</v>
      </c>
      <c r="E355" s="35">
        <v>2003</v>
      </c>
      <c r="F355" s="37">
        <v>35339</v>
      </c>
      <c r="G355" s="33" t="s">
        <v>487</v>
      </c>
    </row>
    <row r="356" spans="1:7" s="59" customFormat="1" x14ac:dyDescent="0.25">
      <c r="A356" s="33" t="s">
        <v>42</v>
      </c>
      <c r="B356" s="33" t="s">
        <v>1184</v>
      </c>
      <c r="C356" s="403">
        <v>2.4</v>
      </c>
      <c r="D356" s="35" t="s">
        <v>125</v>
      </c>
      <c r="E356" s="35">
        <v>2003</v>
      </c>
      <c r="F356" s="37">
        <v>29631</v>
      </c>
      <c r="G356" s="33" t="s">
        <v>487</v>
      </c>
    </row>
    <row r="357" spans="1:7" s="59" customFormat="1" x14ac:dyDescent="0.25">
      <c r="A357" s="33" t="s">
        <v>42</v>
      </c>
      <c r="B357" s="33" t="s">
        <v>1184</v>
      </c>
      <c r="C357" s="403" t="s">
        <v>1185</v>
      </c>
      <c r="D357" s="35" t="s">
        <v>44</v>
      </c>
      <c r="E357" s="35">
        <v>2003</v>
      </c>
      <c r="F357" s="37">
        <v>32596</v>
      </c>
      <c r="G357" s="33" t="s">
        <v>487</v>
      </c>
    </row>
    <row r="358" spans="1:7" s="59" customFormat="1" x14ac:dyDescent="0.25">
      <c r="A358" s="33" t="s">
        <v>42</v>
      </c>
      <c r="B358" s="33" t="s">
        <v>1184</v>
      </c>
      <c r="C358" s="403" t="s">
        <v>1186</v>
      </c>
      <c r="D358" s="35" t="s">
        <v>125</v>
      </c>
      <c r="E358" s="35">
        <v>2003</v>
      </c>
      <c r="F358" s="37">
        <v>32474</v>
      </c>
      <c r="G358" s="33" t="s">
        <v>487</v>
      </c>
    </row>
    <row r="359" spans="1:7" s="59" customFormat="1" x14ac:dyDescent="0.25">
      <c r="A359" s="33" t="s">
        <v>42</v>
      </c>
      <c r="B359" s="33" t="s">
        <v>1184</v>
      </c>
      <c r="C359" s="403" t="s">
        <v>1186</v>
      </c>
      <c r="D359" s="35" t="s">
        <v>44</v>
      </c>
      <c r="E359" s="35">
        <v>2003</v>
      </c>
      <c r="F359" s="37">
        <v>35239</v>
      </c>
      <c r="G359" s="33" t="s">
        <v>487</v>
      </c>
    </row>
    <row r="360" spans="1:7" s="59" customFormat="1" x14ac:dyDescent="0.25">
      <c r="A360" s="33" t="s">
        <v>42</v>
      </c>
      <c r="B360" s="33" t="s">
        <v>1184</v>
      </c>
      <c r="C360" s="403" t="s">
        <v>1187</v>
      </c>
      <c r="D360" s="35" t="s">
        <v>125</v>
      </c>
      <c r="E360" s="35">
        <v>2003</v>
      </c>
      <c r="F360" s="37">
        <v>30950</v>
      </c>
      <c r="G360" s="33" t="s">
        <v>487</v>
      </c>
    </row>
    <row r="361" spans="1:7" s="59" customFormat="1" x14ac:dyDescent="0.25">
      <c r="A361" s="33" t="s">
        <v>42</v>
      </c>
      <c r="B361" s="33" t="s">
        <v>1184</v>
      </c>
      <c r="C361" s="403" t="s">
        <v>1187</v>
      </c>
      <c r="D361" s="35" t="s">
        <v>44</v>
      </c>
      <c r="E361" s="35">
        <v>2003</v>
      </c>
      <c r="F361" s="37">
        <v>32384</v>
      </c>
      <c r="G361" s="33" t="s">
        <v>487</v>
      </c>
    </row>
    <row r="362" spans="1:7" s="59" customFormat="1" x14ac:dyDescent="0.25">
      <c r="A362" s="33" t="s">
        <v>42</v>
      </c>
      <c r="B362" s="33" t="s">
        <v>1184</v>
      </c>
      <c r="C362" s="403" t="s">
        <v>1188</v>
      </c>
      <c r="D362" s="35" t="s">
        <v>125</v>
      </c>
      <c r="E362" s="35">
        <v>2003</v>
      </c>
      <c r="F362" s="37">
        <v>37416</v>
      </c>
      <c r="G362" s="33" t="s">
        <v>487</v>
      </c>
    </row>
    <row r="363" spans="1:7" s="59" customFormat="1" x14ac:dyDescent="0.25">
      <c r="A363" s="33" t="s">
        <v>42</v>
      </c>
      <c r="B363" s="33" t="s">
        <v>1184</v>
      </c>
      <c r="C363" s="403" t="s">
        <v>1188</v>
      </c>
      <c r="D363" s="35" t="s">
        <v>44</v>
      </c>
      <c r="E363" s="35">
        <v>2003</v>
      </c>
      <c r="F363" s="37">
        <v>39315</v>
      </c>
      <c r="G363" s="33" t="s">
        <v>487</v>
      </c>
    </row>
    <row r="364" spans="1:7" s="59" customFormat="1" x14ac:dyDescent="0.25">
      <c r="A364" s="33" t="s">
        <v>42</v>
      </c>
      <c r="B364" s="33" t="s">
        <v>1184</v>
      </c>
      <c r="C364" s="403" t="s">
        <v>1189</v>
      </c>
      <c r="D364" s="35" t="s">
        <v>125</v>
      </c>
      <c r="E364" s="35">
        <v>2003</v>
      </c>
      <c r="F364" s="37">
        <v>32496</v>
      </c>
      <c r="G364" s="33" t="s">
        <v>487</v>
      </c>
    </row>
    <row r="365" spans="1:7" s="59" customFormat="1" x14ac:dyDescent="0.25">
      <c r="A365" s="33" t="s">
        <v>42</v>
      </c>
      <c r="B365" s="33" t="s">
        <v>1184</v>
      </c>
      <c r="C365" s="403" t="s">
        <v>1189</v>
      </c>
      <c r="D365" s="35" t="s">
        <v>44</v>
      </c>
      <c r="E365" s="35">
        <v>2003</v>
      </c>
      <c r="F365" s="37">
        <v>35162</v>
      </c>
      <c r="G365" s="33" t="s">
        <v>487</v>
      </c>
    </row>
    <row r="366" spans="1:7" s="59" customFormat="1" x14ac:dyDescent="0.25">
      <c r="A366" s="33" t="s">
        <v>42</v>
      </c>
      <c r="B366" s="33" t="s">
        <v>1184</v>
      </c>
      <c r="C366" s="403" t="s">
        <v>1190</v>
      </c>
      <c r="D366" s="35" t="s">
        <v>125</v>
      </c>
      <c r="E366" s="35">
        <v>2003</v>
      </c>
      <c r="F366" s="37">
        <v>40481</v>
      </c>
      <c r="G366" s="33" t="s">
        <v>487</v>
      </c>
    </row>
    <row r="367" spans="1:7" s="59" customFormat="1" x14ac:dyDescent="0.25">
      <c r="A367" s="33" t="s">
        <v>42</v>
      </c>
      <c r="B367" s="33" t="s">
        <v>1184</v>
      </c>
      <c r="C367" s="403" t="s">
        <v>1190</v>
      </c>
      <c r="D367" s="35" t="s">
        <v>44</v>
      </c>
      <c r="E367" s="35">
        <v>2003</v>
      </c>
      <c r="F367" s="37">
        <v>41581</v>
      </c>
      <c r="G367" s="33" t="s">
        <v>487</v>
      </c>
    </row>
    <row r="368" spans="1:7" s="59" customFormat="1" x14ac:dyDescent="0.25">
      <c r="A368" s="33" t="s">
        <v>42</v>
      </c>
      <c r="B368" s="33" t="s">
        <v>1184</v>
      </c>
      <c r="C368" s="403" t="s">
        <v>1191</v>
      </c>
      <c r="D368" s="35" t="s">
        <v>125</v>
      </c>
      <c r="E368" s="35">
        <v>2003</v>
      </c>
      <c r="F368" s="37">
        <v>44913</v>
      </c>
      <c r="G368" s="33" t="s">
        <v>487</v>
      </c>
    </row>
    <row r="369" spans="1:7" s="59" customFormat="1" x14ac:dyDescent="0.25">
      <c r="A369" s="33" t="s">
        <v>42</v>
      </c>
      <c r="B369" s="33" t="s">
        <v>1184</v>
      </c>
      <c r="C369" s="403" t="s">
        <v>1191</v>
      </c>
      <c r="D369" s="35" t="s">
        <v>44</v>
      </c>
      <c r="E369" s="35">
        <v>2003</v>
      </c>
      <c r="F369" s="37">
        <v>47578</v>
      </c>
      <c r="G369" s="33" t="s">
        <v>487</v>
      </c>
    </row>
    <row r="370" spans="1:7" s="59" customFormat="1" x14ac:dyDescent="0.25">
      <c r="A370" s="33" t="s">
        <v>42</v>
      </c>
      <c r="B370" s="33" t="s">
        <v>1184</v>
      </c>
      <c r="C370" s="403" t="s">
        <v>1192</v>
      </c>
      <c r="D370" s="35" t="s">
        <v>125</v>
      </c>
      <c r="E370" s="35">
        <v>2003</v>
      </c>
      <c r="F370" s="37">
        <v>37416</v>
      </c>
      <c r="G370" s="33" t="s">
        <v>487</v>
      </c>
    </row>
    <row r="371" spans="1:7" s="59" customFormat="1" x14ac:dyDescent="0.25">
      <c r="A371" s="33" t="s">
        <v>42</v>
      </c>
      <c r="B371" s="33" t="s">
        <v>1184</v>
      </c>
      <c r="C371" s="403" t="s">
        <v>1192</v>
      </c>
      <c r="D371" s="35" t="s">
        <v>44</v>
      </c>
      <c r="E371" s="35">
        <v>2003</v>
      </c>
      <c r="F371" s="37">
        <v>38640</v>
      </c>
      <c r="G371" s="33" t="s">
        <v>487</v>
      </c>
    </row>
    <row r="372" spans="1:7" s="59" customFormat="1" x14ac:dyDescent="0.25">
      <c r="A372" s="33" t="s">
        <v>42</v>
      </c>
      <c r="B372" s="33" t="s">
        <v>1184</v>
      </c>
      <c r="C372" s="403" t="s">
        <v>1193</v>
      </c>
      <c r="D372" s="35" t="s">
        <v>125</v>
      </c>
      <c r="E372" s="35">
        <v>2003</v>
      </c>
      <c r="F372" s="37">
        <v>32496</v>
      </c>
      <c r="G372" s="33" t="s">
        <v>487</v>
      </c>
    </row>
    <row r="373" spans="1:7" s="59" customFormat="1" x14ac:dyDescent="0.25">
      <c r="A373" s="33" t="s">
        <v>42</v>
      </c>
      <c r="B373" s="33" t="s">
        <v>1184</v>
      </c>
      <c r="C373" s="403" t="s">
        <v>1193</v>
      </c>
      <c r="D373" s="35" t="s">
        <v>44</v>
      </c>
      <c r="E373" s="35">
        <v>2003</v>
      </c>
      <c r="F373" s="37">
        <v>35162</v>
      </c>
      <c r="G373" s="33" t="s">
        <v>487</v>
      </c>
    </row>
    <row r="374" spans="1:7" s="59" customFormat="1" x14ac:dyDescent="0.25">
      <c r="A374" s="33" t="s">
        <v>42</v>
      </c>
      <c r="B374" s="33" t="s">
        <v>1184</v>
      </c>
      <c r="C374" s="403" t="s">
        <v>1194</v>
      </c>
      <c r="D374" s="35" t="s">
        <v>125</v>
      </c>
      <c r="E374" s="35">
        <v>2003</v>
      </c>
      <c r="F374" s="37">
        <v>30586</v>
      </c>
      <c r="G374" s="33" t="s">
        <v>487</v>
      </c>
    </row>
    <row r="375" spans="1:7" s="59" customFormat="1" x14ac:dyDescent="0.25">
      <c r="A375" s="33" t="s">
        <v>42</v>
      </c>
      <c r="B375" s="33" t="s">
        <v>1184</v>
      </c>
      <c r="C375" s="403" t="s">
        <v>1194</v>
      </c>
      <c r="D375" s="35" t="s">
        <v>44</v>
      </c>
      <c r="E375" s="35">
        <v>2003</v>
      </c>
      <c r="F375" s="37">
        <v>33451</v>
      </c>
      <c r="G375" s="33" t="s">
        <v>487</v>
      </c>
    </row>
    <row r="376" spans="1:7" s="59" customFormat="1" x14ac:dyDescent="0.25">
      <c r="A376" s="33" t="s">
        <v>42</v>
      </c>
      <c r="B376" s="33" t="s">
        <v>1184</v>
      </c>
      <c r="C376" s="403" t="s">
        <v>1282</v>
      </c>
      <c r="D376" s="35" t="s">
        <v>125</v>
      </c>
      <c r="E376" s="35">
        <v>2003</v>
      </c>
      <c r="F376" s="37">
        <v>33577</v>
      </c>
      <c r="G376" s="33" t="s">
        <v>487</v>
      </c>
    </row>
    <row r="377" spans="1:7" s="59" customFormat="1" x14ac:dyDescent="0.25">
      <c r="A377" s="33" t="s">
        <v>42</v>
      </c>
      <c r="B377" s="33" t="s">
        <v>1184</v>
      </c>
      <c r="C377" s="403" t="s">
        <v>1282</v>
      </c>
      <c r="D377" s="35" t="s">
        <v>44</v>
      </c>
      <c r="E377" s="35">
        <v>2003</v>
      </c>
      <c r="F377" s="37">
        <v>36262</v>
      </c>
      <c r="G377" s="33" t="s">
        <v>487</v>
      </c>
    </row>
    <row r="378" spans="1:7" s="59" customFormat="1" x14ac:dyDescent="0.25">
      <c r="A378" s="33" t="s">
        <v>42</v>
      </c>
      <c r="B378" s="33" t="s">
        <v>1184</v>
      </c>
      <c r="C378" s="403" t="s">
        <v>1196</v>
      </c>
      <c r="D378" s="35" t="s">
        <v>125</v>
      </c>
      <c r="E378" s="35">
        <v>2003</v>
      </c>
      <c r="F378" s="37">
        <v>40481</v>
      </c>
      <c r="G378" s="33" t="s">
        <v>487</v>
      </c>
    </row>
    <row r="379" spans="1:7" s="59" customFormat="1" x14ac:dyDescent="0.25">
      <c r="A379" s="33" t="s">
        <v>42</v>
      </c>
      <c r="B379" s="33" t="s">
        <v>1184</v>
      </c>
      <c r="C379" s="403" t="s">
        <v>1196</v>
      </c>
      <c r="D379" s="35" t="s">
        <v>44</v>
      </c>
      <c r="E379" s="35">
        <v>2003</v>
      </c>
      <c r="F379" s="37">
        <v>42207</v>
      </c>
      <c r="G379" s="33" t="s">
        <v>487</v>
      </c>
    </row>
    <row r="380" spans="1:7" s="59" customFormat="1" x14ac:dyDescent="0.25">
      <c r="A380" s="33" t="s">
        <v>42</v>
      </c>
      <c r="B380" s="33" t="s">
        <v>1184</v>
      </c>
      <c r="C380" s="403" t="s">
        <v>1283</v>
      </c>
      <c r="D380" s="35" t="s">
        <v>125</v>
      </c>
      <c r="E380" s="35">
        <v>2003</v>
      </c>
      <c r="F380" s="37">
        <v>46779</v>
      </c>
      <c r="G380" s="33" t="s">
        <v>487</v>
      </c>
    </row>
    <row r="381" spans="1:7" s="59" customFormat="1" x14ac:dyDescent="0.25">
      <c r="A381" s="33" t="s">
        <v>42</v>
      </c>
      <c r="B381" s="33" t="s">
        <v>1184</v>
      </c>
      <c r="C381" s="403" t="s">
        <v>1283</v>
      </c>
      <c r="D381" s="35" t="s">
        <v>44</v>
      </c>
      <c r="E381" s="35">
        <v>2003</v>
      </c>
      <c r="F381" s="37">
        <v>47618</v>
      </c>
      <c r="G381" s="33" t="s">
        <v>487</v>
      </c>
    </row>
    <row r="382" spans="1:7" s="59" customFormat="1" x14ac:dyDescent="0.25">
      <c r="A382" s="33" t="s">
        <v>42</v>
      </c>
      <c r="B382" s="33" t="s">
        <v>1281</v>
      </c>
      <c r="C382" s="403">
        <v>2.4</v>
      </c>
      <c r="D382" s="35" t="s">
        <v>44</v>
      </c>
      <c r="E382" s="35">
        <v>2003</v>
      </c>
      <c r="F382" s="37">
        <v>40648</v>
      </c>
      <c r="G382" s="33" t="s">
        <v>487</v>
      </c>
    </row>
    <row r="383" spans="1:7" s="59" customFormat="1" x14ac:dyDescent="0.25">
      <c r="A383" s="33" t="s">
        <v>42</v>
      </c>
      <c r="B383" s="33" t="s">
        <v>1281</v>
      </c>
      <c r="C383" s="403" t="s">
        <v>1185</v>
      </c>
      <c r="D383" s="35" t="s">
        <v>44</v>
      </c>
      <c r="E383" s="35">
        <v>2003</v>
      </c>
      <c r="F383" s="37">
        <v>45757</v>
      </c>
      <c r="G383" s="33" t="s">
        <v>487</v>
      </c>
    </row>
    <row r="384" spans="1:7" s="59" customFormat="1" x14ac:dyDescent="0.25">
      <c r="A384" s="33" t="s">
        <v>42</v>
      </c>
      <c r="B384" s="33" t="s">
        <v>848</v>
      </c>
      <c r="C384" s="403">
        <v>2</v>
      </c>
      <c r="D384" s="35" t="s">
        <v>120</v>
      </c>
      <c r="E384" s="35">
        <v>2003</v>
      </c>
      <c r="F384" s="37">
        <v>24439</v>
      </c>
      <c r="G384" s="33" t="s">
        <v>141</v>
      </c>
    </row>
    <row r="385" spans="1:9" s="59" customFormat="1" x14ac:dyDescent="0.25">
      <c r="A385" s="33" t="s">
        <v>42</v>
      </c>
      <c r="B385" s="33" t="s">
        <v>848</v>
      </c>
      <c r="C385" s="403">
        <v>2</v>
      </c>
      <c r="D385" s="35" t="s">
        <v>120</v>
      </c>
      <c r="E385" s="35">
        <v>2003</v>
      </c>
      <c r="F385" s="37">
        <v>27011</v>
      </c>
      <c r="G385" s="33" t="s">
        <v>141</v>
      </c>
    </row>
    <row r="386" spans="1:9" s="59" customFormat="1" x14ac:dyDescent="0.25">
      <c r="A386" s="33" t="s">
        <v>42</v>
      </c>
      <c r="B386" s="33" t="s">
        <v>848</v>
      </c>
      <c r="C386" s="221">
        <v>2</v>
      </c>
      <c r="D386" s="35" t="s">
        <v>120</v>
      </c>
      <c r="E386" s="35">
        <v>2003</v>
      </c>
      <c r="F386" s="37">
        <v>34384</v>
      </c>
      <c r="G386" s="33" t="s">
        <v>141</v>
      </c>
    </row>
    <row r="387" spans="1:9" s="59" customFormat="1" x14ac:dyDescent="0.25">
      <c r="A387" s="33" t="s">
        <v>42</v>
      </c>
      <c r="B387" s="33" t="s">
        <v>848</v>
      </c>
      <c r="C387" s="403" t="s">
        <v>1040</v>
      </c>
      <c r="D387" s="35" t="s">
        <v>120</v>
      </c>
      <c r="E387" s="35">
        <v>2003</v>
      </c>
      <c r="F387" s="37">
        <v>32176</v>
      </c>
      <c r="G387" s="33" t="s">
        <v>141</v>
      </c>
    </row>
    <row r="388" spans="1:9" s="59" customFormat="1" x14ac:dyDescent="0.25">
      <c r="A388" s="33" t="s">
        <v>42</v>
      </c>
      <c r="B388" s="33" t="s">
        <v>848</v>
      </c>
      <c r="C388" s="403" t="s">
        <v>849</v>
      </c>
      <c r="D388" s="35" t="s">
        <v>120</v>
      </c>
      <c r="E388" s="35">
        <v>2003</v>
      </c>
      <c r="F388" s="37">
        <v>27421</v>
      </c>
      <c r="G388" s="33" t="s">
        <v>141</v>
      </c>
    </row>
    <row r="389" spans="1:9" s="59" customFormat="1" x14ac:dyDescent="0.25">
      <c r="A389" s="33" t="s">
        <v>42</v>
      </c>
      <c r="B389" s="33" t="s">
        <v>848</v>
      </c>
      <c r="C389" s="403" t="s">
        <v>849</v>
      </c>
      <c r="D389" s="35" t="s">
        <v>120</v>
      </c>
      <c r="E389" s="35">
        <v>2003</v>
      </c>
      <c r="F389" s="37">
        <v>29265</v>
      </c>
      <c r="G389" s="33" t="s">
        <v>141</v>
      </c>
    </row>
    <row r="390" spans="1:9" s="59" customFormat="1" x14ac:dyDescent="0.25">
      <c r="A390" s="33" t="s">
        <v>42</v>
      </c>
      <c r="B390" s="33" t="s">
        <v>1124</v>
      </c>
      <c r="C390" s="403">
        <v>2</v>
      </c>
      <c r="D390" s="35" t="s">
        <v>120</v>
      </c>
      <c r="E390" s="35">
        <v>2003</v>
      </c>
      <c r="F390" s="37">
        <v>25211</v>
      </c>
      <c r="G390" s="33" t="s">
        <v>147</v>
      </c>
    </row>
    <row r="391" spans="1:9" s="59" customFormat="1" x14ac:dyDescent="0.25">
      <c r="A391" s="33" t="s">
        <v>42</v>
      </c>
      <c r="B391" s="33" t="s">
        <v>1124</v>
      </c>
      <c r="C391" s="403">
        <v>2</v>
      </c>
      <c r="D391" s="35" t="s">
        <v>44</v>
      </c>
      <c r="E391" s="35">
        <v>2003</v>
      </c>
      <c r="F391" s="37">
        <v>28122</v>
      </c>
      <c r="G391" s="33" t="s">
        <v>147</v>
      </c>
    </row>
    <row r="392" spans="1:9" s="59" customFormat="1" x14ac:dyDescent="0.25">
      <c r="A392" s="33" t="s">
        <v>42</v>
      </c>
      <c r="B392" s="33" t="s">
        <v>1124</v>
      </c>
      <c r="C392" s="403">
        <v>3</v>
      </c>
      <c r="D392" s="35" t="s">
        <v>120</v>
      </c>
      <c r="E392" s="35">
        <v>2003</v>
      </c>
      <c r="F392" s="37">
        <v>31650</v>
      </c>
      <c r="G392" s="33" t="s">
        <v>147</v>
      </c>
    </row>
    <row r="393" spans="1:9" s="59" customFormat="1" x14ac:dyDescent="0.25">
      <c r="A393" s="33" t="s">
        <v>42</v>
      </c>
      <c r="B393" s="33" t="s">
        <v>1124</v>
      </c>
      <c r="C393" s="403">
        <v>3</v>
      </c>
      <c r="D393" s="35" t="s">
        <v>44</v>
      </c>
      <c r="E393" s="35">
        <v>2003</v>
      </c>
      <c r="F393" s="37">
        <v>35506</v>
      </c>
      <c r="G393" s="33" t="s">
        <v>147</v>
      </c>
    </row>
    <row r="394" spans="1:9" s="59" customFormat="1" x14ac:dyDescent="0.25">
      <c r="A394" s="33" t="s">
        <v>42</v>
      </c>
      <c r="B394" s="33" t="s">
        <v>276</v>
      </c>
      <c r="C394" s="403" t="s">
        <v>764</v>
      </c>
      <c r="D394" s="35" t="s">
        <v>120</v>
      </c>
      <c r="E394" s="35">
        <v>2003</v>
      </c>
      <c r="F394" s="37">
        <v>42231</v>
      </c>
      <c r="G394" s="33" t="s">
        <v>141</v>
      </c>
    </row>
    <row r="395" spans="1:9" s="59" customFormat="1" x14ac:dyDescent="0.25">
      <c r="A395" s="33" t="s">
        <v>42</v>
      </c>
      <c r="B395" s="33" t="s">
        <v>276</v>
      </c>
      <c r="C395" s="403" t="s">
        <v>278</v>
      </c>
      <c r="D395" s="35" t="s">
        <v>120</v>
      </c>
      <c r="E395" s="35">
        <v>2003</v>
      </c>
      <c r="F395" s="37">
        <v>51092</v>
      </c>
      <c r="G395" s="33" t="s">
        <v>141</v>
      </c>
    </row>
    <row r="396" spans="1:9" s="59" customFormat="1" x14ac:dyDescent="0.25">
      <c r="A396" s="33" t="s">
        <v>42</v>
      </c>
      <c r="B396" s="33" t="s">
        <v>1041</v>
      </c>
      <c r="C396" s="403" t="s">
        <v>1042</v>
      </c>
      <c r="D396" s="35" t="s">
        <v>125</v>
      </c>
      <c r="E396" s="35">
        <v>2003</v>
      </c>
      <c r="F396" s="37">
        <v>14391</v>
      </c>
      <c r="G396" s="33" t="s">
        <v>141</v>
      </c>
    </row>
    <row r="397" spans="1:9" s="504" customFormat="1" x14ac:dyDescent="0.25">
      <c r="A397" s="33" t="s">
        <v>42</v>
      </c>
      <c r="B397" s="33" t="s">
        <v>1041</v>
      </c>
      <c r="C397" s="403" t="s">
        <v>280</v>
      </c>
      <c r="D397" s="35" t="s">
        <v>125</v>
      </c>
      <c r="E397" s="35">
        <v>2003</v>
      </c>
      <c r="F397" s="37">
        <v>17002</v>
      </c>
      <c r="G397" s="33" t="s">
        <v>141</v>
      </c>
      <c r="I397" s="81"/>
    </row>
    <row r="398" spans="1:9" s="504" customFormat="1" x14ac:dyDescent="0.25">
      <c r="A398" s="33" t="s">
        <v>42</v>
      </c>
      <c r="B398" s="33" t="s">
        <v>1041</v>
      </c>
      <c r="C398" s="403" t="s">
        <v>280</v>
      </c>
      <c r="D398" s="35" t="s">
        <v>44</v>
      </c>
      <c r="E398" s="35">
        <v>2003</v>
      </c>
      <c r="F398" s="37">
        <v>16457</v>
      </c>
      <c r="G398" s="33" t="s">
        <v>141</v>
      </c>
      <c r="I398" s="81"/>
    </row>
    <row r="399" spans="1:9" s="504" customFormat="1" x14ac:dyDescent="0.25">
      <c r="A399" s="33" t="s">
        <v>42</v>
      </c>
      <c r="B399" s="33" t="s">
        <v>1041</v>
      </c>
      <c r="C399" s="403" t="s">
        <v>1043</v>
      </c>
      <c r="D399" s="35" t="s">
        <v>125</v>
      </c>
      <c r="E399" s="35">
        <v>2003</v>
      </c>
      <c r="F399" s="37">
        <v>17258</v>
      </c>
      <c r="G399" s="33" t="s">
        <v>141</v>
      </c>
      <c r="I399" s="81"/>
    </row>
    <row r="400" spans="1:9" s="504" customFormat="1" x14ac:dyDescent="0.25">
      <c r="A400" s="33" t="s">
        <v>42</v>
      </c>
      <c r="B400" s="33" t="s">
        <v>1041</v>
      </c>
      <c r="C400" s="403" t="s">
        <v>1043</v>
      </c>
      <c r="D400" s="35" t="s">
        <v>44</v>
      </c>
      <c r="E400" s="35">
        <v>2003</v>
      </c>
      <c r="F400" s="37">
        <v>18579</v>
      </c>
      <c r="G400" s="33" t="s">
        <v>141</v>
      </c>
      <c r="I400" s="81"/>
    </row>
    <row r="401" spans="1:9" s="59" customFormat="1" x14ac:dyDescent="0.25">
      <c r="A401" s="33" t="s">
        <v>42</v>
      </c>
      <c r="B401" s="33" t="s">
        <v>1125</v>
      </c>
      <c r="C401" s="403">
        <v>2.5</v>
      </c>
      <c r="D401" s="35" t="s">
        <v>120</v>
      </c>
      <c r="E401" s="35">
        <v>2003</v>
      </c>
      <c r="F401" s="37">
        <v>39316</v>
      </c>
      <c r="G401" s="33" t="s">
        <v>141</v>
      </c>
      <c r="I401" s="60"/>
    </row>
    <row r="402" spans="1:9" s="59" customFormat="1" x14ac:dyDescent="0.25">
      <c r="A402" s="33" t="s">
        <v>42</v>
      </c>
      <c r="B402" s="33" t="s">
        <v>1125</v>
      </c>
      <c r="C402" s="403">
        <v>2.5</v>
      </c>
      <c r="D402" s="35" t="s">
        <v>44</v>
      </c>
      <c r="E402" s="35">
        <v>2003</v>
      </c>
      <c r="F402" s="37">
        <v>42848</v>
      </c>
      <c r="G402" s="33" t="s">
        <v>141</v>
      </c>
      <c r="I402" s="60"/>
    </row>
    <row r="403" spans="1:9" s="59" customFormat="1" x14ac:dyDescent="0.25">
      <c r="A403" s="33" t="s">
        <v>42</v>
      </c>
      <c r="B403" s="33" t="s">
        <v>1125</v>
      </c>
      <c r="C403" s="403">
        <v>3</v>
      </c>
      <c r="D403" s="35" t="s">
        <v>120</v>
      </c>
      <c r="E403" s="35">
        <v>2003</v>
      </c>
      <c r="F403" s="37">
        <v>45037</v>
      </c>
      <c r="G403" s="33" t="s">
        <v>141</v>
      </c>
    </row>
    <row r="404" spans="1:9" s="59" customFormat="1" x14ac:dyDescent="0.25">
      <c r="A404" s="33" t="s">
        <v>42</v>
      </c>
      <c r="B404" s="33" t="s">
        <v>340</v>
      </c>
      <c r="C404" s="403" t="s">
        <v>171</v>
      </c>
      <c r="D404" s="35" t="s">
        <v>125</v>
      </c>
      <c r="E404" s="35">
        <v>2003</v>
      </c>
      <c r="F404" s="37">
        <v>19411</v>
      </c>
      <c r="G404" s="33" t="s">
        <v>141</v>
      </c>
    </row>
    <row r="405" spans="1:9" s="59" customFormat="1" x14ac:dyDescent="0.25">
      <c r="A405" s="33" t="s">
        <v>42</v>
      </c>
      <c r="B405" s="33" t="s">
        <v>340</v>
      </c>
      <c r="C405" s="403" t="s">
        <v>1198</v>
      </c>
      <c r="D405" s="35" t="s">
        <v>125</v>
      </c>
      <c r="E405" s="35">
        <v>2003</v>
      </c>
      <c r="F405" s="37">
        <v>20528</v>
      </c>
      <c r="G405" s="33" t="s">
        <v>141</v>
      </c>
    </row>
    <row r="406" spans="1:9" s="59" customFormat="1" x14ac:dyDescent="0.25">
      <c r="A406" s="33" t="s">
        <v>42</v>
      </c>
      <c r="B406" s="33" t="s">
        <v>340</v>
      </c>
      <c r="C406" s="403" t="s">
        <v>128</v>
      </c>
      <c r="D406" s="35" t="s">
        <v>44</v>
      </c>
      <c r="E406" s="35">
        <v>2003</v>
      </c>
      <c r="F406" s="37">
        <v>30865</v>
      </c>
      <c r="G406" s="33" t="s">
        <v>141</v>
      </c>
    </row>
    <row r="407" spans="1:9" s="59" customFormat="1" x14ac:dyDescent="0.25">
      <c r="A407" s="33" t="s">
        <v>42</v>
      </c>
      <c r="B407" s="33" t="s">
        <v>340</v>
      </c>
      <c r="C407" s="403" t="s">
        <v>1199</v>
      </c>
      <c r="D407" s="35" t="s">
        <v>125</v>
      </c>
      <c r="E407" s="35">
        <v>2003</v>
      </c>
      <c r="F407" s="37">
        <v>21112</v>
      </c>
      <c r="G407" s="33" t="s">
        <v>141</v>
      </c>
    </row>
    <row r="408" spans="1:9" s="304" customFormat="1" x14ac:dyDescent="0.25">
      <c r="A408" s="33" t="s">
        <v>42</v>
      </c>
      <c r="B408" s="33" t="s">
        <v>340</v>
      </c>
      <c r="C408" s="403" t="s">
        <v>1199</v>
      </c>
      <c r="D408" s="35" t="s">
        <v>44</v>
      </c>
      <c r="E408" s="35">
        <v>2003</v>
      </c>
      <c r="F408" s="37">
        <v>23355</v>
      </c>
      <c r="G408" s="33" t="s">
        <v>141</v>
      </c>
      <c r="H408" s="505"/>
    </row>
    <row r="409" spans="1:9" s="304" customFormat="1" x14ac:dyDescent="0.25">
      <c r="A409" s="33" t="s">
        <v>42</v>
      </c>
      <c r="B409" s="33" t="s">
        <v>340</v>
      </c>
      <c r="C409" s="403" t="s">
        <v>1200</v>
      </c>
      <c r="D409" s="35" t="s">
        <v>125</v>
      </c>
      <c r="E409" s="35">
        <v>2003</v>
      </c>
      <c r="F409" s="37">
        <v>23780</v>
      </c>
      <c r="G409" s="33" t="s">
        <v>141</v>
      </c>
      <c r="H409" s="505"/>
    </row>
    <row r="410" spans="1:9" s="304" customFormat="1" x14ac:dyDescent="0.25">
      <c r="A410" s="33" t="s">
        <v>42</v>
      </c>
      <c r="B410" s="33" t="s">
        <v>340</v>
      </c>
      <c r="C410" s="403" t="s">
        <v>1200</v>
      </c>
      <c r="D410" s="35" t="s">
        <v>44</v>
      </c>
      <c r="E410" s="35">
        <v>2003</v>
      </c>
      <c r="F410" s="37">
        <v>26033</v>
      </c>
      <c r="G410" s="33" t="s">
        <v>141</v>
      </c>
      <c r="H410" s="505"/>
    </row>
    <row r="411" spans="1:9" s="304" customFormat="1" x14ac:dyDescent="0.25">
      <c r="A411" s="33" t="s">
        <v>42</v>
      </c>
      <c r="B411" s="33" t="s">
        <v>943</v>
      </c>
      <c r="C411" s="403" t="s">
        <v>944</v>
      </c>
      <c r="D411" s="35" t="s">
        <v>125</v>
      </c>
      <c r="E411" s="35">
        <v>2003</v>
      </c>
      <c r="F411" s="37">
        <v>14940</v>
      </c>
      <c r="G411" s="33" t="s">
        <v>141</v>
      </c>
      <c r="H411" s="505"/>
    </row>
    <row r="412" spans="1:9" s="304" customFormat="1" x14ac:dyDescent="0.25">
      <c r="A412" s="33" t="s">
        <v>42</v>
      </c>
      <c r="B412" s="33" t="s">
        <v>943</v>
      </c>
      <c r="C412" s="403" t="s">
        <v>944</v>
      </c>
      <c r="D412" s="35" t="s">
        <v>44</v>
      </c>
      <c r="E412" s="35">
        <v>2003</v>
      </c>
      <c r="F412" s="37">
        <v>16719</v>
      </c>
      <c r="G412" s="33" t="s">
        <v>141</v>
      </c>
      <c r="H412" s="505"/>
    </row>
    <row r="413" spans="1:9" s="304" customFormat="1" x14ac:dyDescent="0.25">
      <c r="A413" s="33" t="s">
        <v>42</v>
      </c>
      <c r="B413" s="33" t="s">
        <v>943</v>
      </c>
      <c r="C413" s="403" t="s">
        <v>945</v>
      </c>
      <c r="D413" s="35" t="s">
        <v>125</v>
      </c>
      <c r="E413" s="35">
        <v>2003</v>
      </c>
      <c r="F413" s="37">
        <v>17120</v>
      </c>
      <c r="G413" s="33" t="s">
        <v>141</v>
      </c>
      <c r="H413" s="505"/>
    </row>
    <row r="414" spans="1:9" x14ac:dyDescent="0.25">
      <c r="A414" s="33" t="s">
        <v>42</v>
      </c>
      <c r="B414" s="33" t="s">
        <v>943</v>
      </c>
      <c r="C414" s="403" t="s">
        <v>946</v>
      </c>
      <c r="D414" s="35" t="s">
        <v>44</v>
      </c>
      <c r="E414" s="35">
        <v>2003</v>
      </c>
      <c r="F414" s="37">
        <v>18104</v>
      </c>
      <c r="G414" s="33" t="s">
        <v>141</v>
      </c>
    </row>
    <row r="415" spans="1:9" x14ac:dyDescent="0.25">
      <c r="A415" s="33" t="s">
        <v>42</v>
      </c>
      <c r="B415" s="33" t="s">
        <v>207</v>
      </c>
      <c r="C415" s="403">
        <v>2.4</v>
      </c>
      <c r="D415" s="35" t="s">
        <v>125</v>
      </c>
      <c r="E415" s="35">
        <v>2003</v>
      </c>
      <c r="F415" s="37">
        <v>29876</v>
      </c>
      <c r="G415" s="33" t="s">
        <v>141</v>
      </c>
    </row>
    <row r="416" spans="1:9" x14ac:dyDescent="0.25">
      <c r="A416" s="33" t="s">
        <v>42</v>
      </c>
      <c r="B416" s="33" t="s">
        <v>172</v>
      </c>
      <c r="C416" s="403">
        <v>1.8</v>
      </c>
      <c r="D416" s="35" t="s">
        <v>125</v>
      </c>
      <c r="E416" s="35">
        <v>2003</v>
      </c>
      <c r="F416" s="37">
        <v>22658</v>
      </c>
      <c r="G416" s="33" t="s">
        <v>173</v>
      </c>
    </row>
    <row r="417" spans="1:7" x14ac:dyDescent="0.25">
      <c r="A417" s="33" t="s">
        <v>42</v>
      </c>
      <c r="B417" s="33" t="s">
        <v>527</v>
      </c>
      <c r="C417" s="403">
        <v>4.3</v>
      </c>
      <c r="D417" s="35" t="s">
        <v>120</v>
      </c>
      <c r="E417" s="35">
        <v>2003</v>
      </c>
      <c r="F417" s="37">
        <v>62978</v>
      </c>
      <c r="G417" s="33" t="s">
        <v>141</v>
      </c>
    </row>
    <row r="418" spans="1:7" x14ac:dyDescent="0.25">
      <c r="A418" s="33" t="s">
        <v>42</v>
      </c>
      <c r="B418" s="33" t="s">
        <v>528</v>
      </c>
      <c r="C418" s="403">
        <v>4.3</v>
      </c>
      <c r="D418" s="35" t="s">
        <v>120</v>
      </c>
      <c r="E418" s="35">
        <v>2003</v>
      </c>
      <c r="F418" s="37">
        <v>67191</v>
      </c>
      <c r="G418" s="33" t="s">
        <v>141</v>
      </c>
    </row>
    <row r="419" spans="1:7" x14ac:dyDescent="0.25">
      <c r="A419" s="33" t="s">
        <v>42</v>
      </c>
      <c r="B419" s="33" t="s">
        <v>529</v>
      </c>
      <c r="C419" s="403">
        <v>4.3</v>
      </c>
      <c r="D419" s="35" t="s">
        <v>120</v>
      </c>
      <c r="E419" s="35">
        <v>2003</v>
      </c>
      <c r="F419" s="37">
        <v>77302</v>
      </c>
      <c r="G419" s="33" t="s">
        <v>141</v>
      </c>
    </row>
    <row r="420" spans="1:7" x14ac:dyDescent="0.25">
      <c r="A420" s="33" t="s">
        <v>42</v>
      </c>
      <c r="B420" s="33" t="s">
        <v>770</v>
      </c>
      <c r="C420" s="403">
        <v>5</v>
      </c>
      <c r="D420" s="35" t="s">
        <v>125</v>
      </c>
      <c r="E420" s="35">
        <v>2003</v>
      </c>
      <c r="F420" s="37">
        <v>123743</v>
      </c>
      <c r="G420" s="33" t="s">
        <v>141</v>
      </c>
    </row>
    <row r="421" spans="1:7" x14ac:dyDescent="0.25">
      <c r="A421" s="33" t="s">
        <v>42</v>
      </c>
      <c r="B421" s="33" t="s">
        <v>772</v>
      </c>
      <c r="C421" s="403" t="s">
        <v>1127</v>
      </c>
      <c r="D421" s="35" t="s">
        <v>125</v>
      </c>
      <c r="E421" s="35">
        <v>2003</v>
      </c>
      <c r="F421" s="37">
        <v>17890</v>
      </c>
      <c r="G421" s="33" t="s">
        <v>141</v>
      </c>
    </row>
    <row r="422" spans="1:7" x14ac:dyDescent="0.25">
      <c r="A422" s="33" t="s">
        <v>42</v>
      </c>
      <c r="B422" s="33" t="s">
        <v>772</v>
      </c>
      <c r="C422" s="403" t="s">
        <v>1126</v>
      </c>
      <c r="D422" s="35" t="s">
        <v>125</v>
      </c>
      <c r="E422" s="35">
        <v>2003</v>
      </c>
      <c r="F422" s="37">
        <v>19150</v>
      </c>
      <c r="G422" s="33" t="s">
        <v>141</v>
      </c>
    </row>
    <row r="423" spans="1:7" x14ac:dyDescent="0.25">
      <c r="A423" s="33" t="s">
        <v>42</v>
      </c>
      <c r="B423" s="33" t="s">
        <v>772</v>
      </c>
      <c r="C423" s="403" t="s">
        <v>349</v>
      </c>
      <c r="D423" s="35" t="s">
        <v>125</v>
      </c>
      <c r="E423" s="35">
        <v>2003</v>
      </c>
      <c r="F423" s="36">
        <v>20957</v>
      </c>
      <c r="G423" s="33" t="s">
        <v>141</v>
      </c>
    </row>
    <row r="424" spans="1:7" x14ac:dyDescent="0.25">
      <c r="A424" s="33" t="s">
        <v>42</v>
      </c>
      <c r="B424" s="33" t="s">
        <v>772</v>
      </c>
      <c r="C424" s="403" t="s">
        <v>349</v>
      </c>
      <c r="D424" s="35" t="s">
        <v>44</v>
      </c>
      <c r="E424" s="35">
        <v>2003</v>
      </c>
      <c r="F424" s="37">
        <v>23987</v>
      </c>
      <c r="G424" s="33" t="s">
        <v>141</v>
      </c>
    </row>
    <row r="425" spans="1:7" x14ac:dyDescent="0.25">
      <c r="A425" s="33" t="s">
        <v>42</v>
      </c>
      <c r="B425" s="33" t="s">
        <v>772</v>
      </c>
      <c r="C425" s="403" t="s">
        <v>171</v>
      </c>
      <c r="D425" s="35" t="s">
        <v>125</v>
      </c>
      <c r="E425" s="35">
        <v>2003</v>
      </c>
      <c r="F425" s="37">
        <v>18747</v>
      </c>
      <c r="G425" s="33" t="s">
        <v>141</v>
      </c>
    </row>
    <row r="426" spans="1:7" x14ac:dyDescent="0.25">
      <c r="A426" s="33" t="s">
        <v>42</v>
      </c>
      <c r="B426" s="33" t="s">
        <v>772</v>
      </c>
      <c r="C426" s="403" t="s">
        <v>1128</v>
      </c>
      <c r="D426" s="35" t="s">
        <v>44</v>
      </c>
      <c r="E426" s="35">
        <v>2003</v>
      </c>
      <c r="F426" s="37">
        <v>22169</v>
      </c>
      <c r="G426" s="33" t="s">
        <v>141</v>
      </c>
    </row>
    <row r="427" spans="1:7" x14ac:dyDescent="0.25">
      <c r="A427" s="33" t="s">
        <v>42</v>
      </c>
      <c r="B427" s="33" t="s">
        <v>613</v>
      </c>
      <c r="C427" s="403">
        <v>2</v>
      </c>
      <c r="D427" s="35" t="s">
        <v>120</v>
      </c>
      <c r="E427" s="35">
        <v>2003</v>
      </c>
      <c r="F427" s="37">
        <v>29345</v>
      </c>
      <c r="G427" s="33" t="s">
        <v>141</v>
      </c>
    </row>
    <row r="428" spans="1:7" s="59" customFormat="1" x14ac:dyDescent="0.25">
      <c r="A428" s="33" t="s">
        <v>42</v>
      </c>
      <c r="B428" s="33" t="s">
        <v>613</v>
      </c>
      <c r="C428" s="403">
        <v>2</v>
      </c>
      <c r="D428" s="35" t="s">
        <v>120</v>
      </c>
      <c r="E428" s="35">
        <v>2003</v>
      </c>
      <c r="F428" s="37">
        <v>27098</v>
      </c>
      <c r="G428" s="33" t="s">
        <v>141</v>
      </c>
    </row>
    <row r="429" spans="1:7" s="59" customFormat="1" x14ac:dyDescent="0.25">
      <c r="A429" s="33" t="s">
        <v>42</v>
      </c>
      <c r="B429" s="33" t="s">
        <v>613</v>
      </c>
      <c r="C429" s="403">
        <v>2.5</v>
      </c>
      <c r="D429" s="35" t="s">
        <v>120</v>
      </c>
      <c r="E429" s="35">
        <v>2003</v>
      </c>
      <c r="F429" s="36">
        <v>40815</v>
      </c>
      <c r="G429" s="33" t="s">
        <v>141</v>
      </c>
    </row>
    <row r="430" spans="1:7" s="59" customFormat="1" x14ac:dyDescent="0.25">
      <c r="A430" s="33" t="s">
        <v>42</v>
      </c>
      <c r="B430" s="33" t="s">
        <v>613</v>
      </c>
      <c r="C430" s="403">
        <v>2.5</v>
      </c>
      <c r="D430" s="35" t="s">
        <v>44</v>
      </c>
      <c r="E430" s="35">
        <v>2003</v>
      </c>
      <c r="F430" s="36">
        <v>44313</v>
      </c>
      <c r="G430" s="33" t="s">
        <v>141</v>
      </c>
    </row>
    <row r="431" spans="1:7" s="59" customFormat="1" x14ac:dyDescent="0.25">
      <c r="A431" s="33" t="s">
        <v>42</v>
      </c>
      <c r="B431" s="33" t="s">
        <v>613</v>
      </c>
      <c r="C431" s="403">
        <v>2.5</v>
      </c>
      <c r="D431" s="35" t="s">
        <v>120</v>
      </c>
      <c r="E431" s="35">
        <v>2003</v>
      </c>
      <c r="F431" s="36">
        <v>41759</v>
      </c>
      <c r="G431" s="33" t="s">
        <v>141</v>
      </c>
    </row>
    <row r="432" spans="1:7" s="59" customFormat="1" x14ac:dyDescent="0.25">
      <c r="A432" s="33" t="s">
        <v>42</v>
      </c>
      <c r="B432" s="33" t="s">
        <v>613</v>
      </c>
      <c r="C432" s="403">
        <v>2.5</v>
      </c>
      <c r="D432" s="35" t="s">
        <v>44</v>
      </c>
      <c r="E432" s="35">
        <v>2003</v>
      </c>
      <c r="F432" s="36">
        <v>41536</v>
      </c>
      <c r="G432" s="33" t="s">
        <v>141</v>
      </c>
    </row>
    <row r="433" spans="1:7" s="59" customFormat="1" x14ac:dyDescent="0.25">
      <c r="A433" s="33" t="s">
        <v>42</v>
      </c>
      <c r="B433" s="33" t="s">
        <v>613</v>
      </c>
      <c r="C433" s="403">
        <v>3</v>
      </c>
      <c r="D433" s="35" t="s">
        <v>120</v>
      </c>
      <c r="E433" s="35">
        <v>2003</v>
      </c>
      <c r="F433" s="36">
        <v>46645</v>
      </c>
      <c r="G433" s="33" t="s">
        <v>141</v>
      </c>
    </row>
    <row r="434" spans="1:7" s="59" customFormat="1" x14ac:dyDescent="0.25">
      <c r="A434" s="33" t="s">
        <v>42</v>
      </c>
      <c r="B434" s="33" t="s">
        <v>613</v>
      </c>
      <c r="C434" s="403">
        <v>3</v>
      </c>
      <c r="D434" s="35" t="s">
        <v>44</v>
      </c>
      <c r="E434" s="35">
        <v>2003</v>
      </c>
      <c r="F434" s="36">
        <v>50727</v>
      </c>
      <c r="G434" s="33" t="s">
        <v>141</v>
      </c>
    </row>
    <row r="435" spans="1:7" s="59" customFormat="1" x14ac:dyDescent="0.25">
      <c r="A435" s="33" t="s">
        <v>42</v>
      </c>
      <c r="B435" s="33" t="s">
        <v>613</v>
      </c>
      <c r="C435" s="403">
        <v>3</v>
      </c>
      <c r="D435" s="35" t="s">
        <v>120</v>
      </c>
      <c r="E435" s="35">
        <v>2003</v>
      </c>
      <c r="F435" s="36">
        <v>49677</v>
      </c>
      <c r="G435" s="33" t="s">
        <v>141</v>
      </c>
    </row>
    <row r="436" spans="1:7" s="59" customFormat="1" x14ac:dyDescent="0.25">
      <c r="A436" s="33" t="s">
        <v>42</v>
      </c>
      <c r="B436" s="33" t="s">
        <v>613</v>
      </c>
      <c r="C436" s="403">
        <v>3</v>
      </c>
      <c r="D436" s="35" t="s">
        <v>125</v>
      </c>
      <c r="E436" s="35">
        <v>2003</v>
      </c>
      <c r="F436" s="36">
        <v>48533</v>
      </c>
      <c r="G436" s="33" t="s">
        <v>141</v>
      </c>
    </row>
    <row r="437" spans="1:7" s="59" customFormat="1" x14ac:dyDescent="0.25">
      <c r="A437" s="33" t="s">
        <v>42</v>
      </c>
      <c r="B437" s="33" t="s">
        <v>613</v>
      </c>
      <c r="C437" s="403">
        <v>3</v>
      </c>
      <c r="D437" s="35" t="s">
        <v>44</v>
      </c>
      <c r="E437" s="35">
        <v>2003</v>
      </c>
      <c r="F437" s="36">
        <v>49089</v>
      </c>
      <c r="G437" s="33" t="s">
        <v>141</v>
      </c>
    </row>
    <row r="438" spans="1:7" s="59" customFormat="1" x14ac:dyDescent="0.25">
      <c r="A438" s="33" t="s">
        <v>42</v>
      </c>
      <c r="B438" s="33" t="s">
        <v>613</v>
      </c>
      <c r="C438" s="403">
        <v>3</v>
      </c>
      <c r="D438" s="35" t="s">
        <v>120</v>
      </c>
      <c r="E438" s="35">
        <v>2003</v>
      </c>
      <c r="F438" s="36">
        <v>42092</v>
      </c>
      <c r="G438" s="33" t="s">
        <v>141</v>
      </c>
    </row>
    <row r="439" spans="1:7" s="59" customFormat="1" x14ac:dyDescent="0.25">
      <c r="A439" s="33" t="s">
        <v>42</v>
      </c>
      <c r="B439" s="33" t="s">
        <v>947</v>
      </c>
      <c r="C439" s="403">
        <v>3</v>
      </c>
      <c r="D439" s="35" t="s">
        <v>120</v>
      </c>
      <c r="E439" s="35">
        <v>2003</v>
      </c>
      <c r="F439" s="37">
        <v>46112</v>
      </c>
      <c r="G439" s="33" t="s">
        <v>141</v>
      </c>
    </row>
    <row r="440" spans="1:7" s="59" customFormat="1" x14ac:dyDescent="0.25">
      <c r="A440" s="33" t="s">
        <v>42</v>
      </c>
      <c r="B440" s="33" t="s">
        <v>1286</v>
      </c>
      <c r="C440" s="403">
        <v>2.5</v>
      </c>
      <c r="D440" s="35" t="s">
        <v>120</v>
      </c>
      <c r="E440" s="35">
        <v>2003</v>
      </c>
      <c r="F440" s="36">
        <v>36733</v>
      </c>
      <c r="G440" s="33" t="s">
        <v>141</v>
      </c>
    </row>
    <row r="441" spans="1:7" s="59" customFormat="1" x14ac:dyDescent="0.25">
      <c r="A441" s="33" t="s">
        <v>42</v>
      </c>
      <c r="B441" s="33" t="s">
        <v>1286</v>
      </c>
      <c r="C441" s="403">
        <v>2.5</v>
      </c>
      <c r="D441" s="35" t="s">
        <v>44</v>
      </c>
      <c r="E441" s="35">
        <v>2003</v>
      </c>
      <c r="F441" s="36">
        <v>40815</v>
      </c>
      <c r="G441" s="33" t="s">
        <v>141</v>
      </c>
    </row>
    <row r="442" spans="1:7" s="59" customFormat="1" x14ac:dyDescent="0.25">
      <c r="A442" s="33" t="s">
        <v>42</v>
      </c>
      <c r="B442" s="33" t="s">
        <v>852</v>
      </c>
      <c r="C442" s="403">
        <v>1</v>
      </c>
      <c r="D442" s="35" t="s">
        <v>125</v>
      </c>
      <c r="E442" s="35">
        <v>2003</v>
      </c>
      <c r="F442" s="37">
        <v>12054</v>
      </c>
      <c r="G442" s="33" t="s">
        <v>186</v>
      </c>
    </row>
    <row r="443" spans="1:7" s="59" customFormat="1" x14ac:dyDescent="0.25">
      <c r="A443" s="33" t="s">
        <v>42</v>
      </c>
      <c r="B443" s="33" t="s">
        <v>852</v>
      </c>
      <c r="C443" s="403">
        <v>1</v>
      </c>
      <c r="D443" s="35" t="s">
        <v>44</v>
      </c>
      <c r="E443" s="35">
        <v>2003</v>
      </c>
      <c r="F443" s="37">
        <v>14230</v>
      </c>
      <c r="G443" s="33" t="s">
        <v>186</v>
      </c>
    </row>
    <row r="444" spans="1:7" s="59" customFormat="1" x14ac:dyDescent="0.25">
      <c r="A444" s="33" t="s">
        <v>42</v>
      </c>
      <c r="B444" s="33" t="s">
        <v>852</v>
      </c>
      <c r="C444" s="403">
        <v>1.3</v>
      </c>
      <c r="D444" s="35" t="s">
        <v>125</v>
      </c>
      <c r="E444" s="35">
        <v>2003</v>
      </c>
      <c r="F444" s="37">
        <v>16261</v>
      </c>
      <c r="G444" s="33" t="s">
        <v>186</v>
      </c>
    </row>
    <row r="445" spans="1:7" s="59" customFormat="1" x14ac:dyDescent="0.25">
      <c r="A445" s="33" t="s">
        <v>42</v>
      </c>
      <c r="B445" s="33" t="s">
        <v>852</v>
      </c>
      <c r="C445" s="403">
        <v>1.3</v>
      </c>
      <c r="D445" s="35" t="s">
        <v>44</v>
      </c>
      <c r="E445" s="35">
        <v>2003</v>
      </c>
      <c r="F445" s="37">
        <v>15980</v>
      </c>
      <c r="G445" s="33" t="s">
        <v>186</v>
      </c>
    </row>
    <row r="446" spans="1:7" s="59" customFormat="1" x14ac:dyDescent="0.25">
      <c r="A446" s="33" t="s">
        <v>42</v>
      </c>
      <c r="B446" s="33" t="s">
        <v>1044</v>
      </c>
      <c r="C446" s="403" t="s">
        <v>1045</v>
      </c>
      <c r="D446" s="35" t="s">
        <v>125</v>
      </c>
      <c r="E446" s="35">
        <v>2003</v>
      </c>
      <c r="F446" s="37">
        <v>36218</v>
      </c>
      <c r="G446" s="33" t="s">
        <v>135</v>
      </c>
    </row>
    <row r="447" spans="1:7" s="59" customFormat="1" x14ac:dyDescent="0.25">
      <c r="A447" s="33" t="s">
        <v>42</v>
      </c>
      <c r="B447" s="33" t="s">
        <v>1044</v>
      </c>
      <c r="C447" s="403" t="s">
        <v>1045</v>
      </c>
      <c r="D447" s="35" t="s">
        <v>44</v>
      </c>
      <c r="E447" s="35">
        <v>2003</v>
      </c>
      <c r="F447" s="37">
        <v>41234</v>
      </c>
      <c r="G447" s="33" t="s">
        <v>135</v>
      </c>
    </row>
    <row r="448" spans="1:7" s="59" customFormat="1" x14ac:dyDescent="0.25">
      <c r="A448" s="33" t="s">
        <v>42</v>
      </c>
      <c r="B448" s="33" t="s">
        <v>1046</v>
      </c>
      <c r="C448" s="403" t="s">
        <v>1130</v>
      </c>
      <c r="D448" s="35" t="s">
        <v>125</v>
      </c>
      <c r="E448" s="35">
        <v>2003</v>
      </c>
      <c r="F448" s="37">
        <v>30235</v>
      </c>
      <c r="G448" s="33" t="s">
        <v>135</v>
      </c>
    </row>
    <row r="449" spans="1:7" s="59" customFormat="1" x14ac:dyDescent="0.25">
      <c r="A449" s="33" t="s">
        <v>42</v>
      </c>
      <c r="B449" s="33" t="s">
        <v>1046</v>
      </c>
      <c r="C449" s="403" t="s">
        <v>1130</v>
      </c>
      <c r="D449" s="35" t="s">
        <v>44</v>
      </c>
      <c r="E449" s="35">
        <v>2003</v>
      </c>
      <c r="F449" s="37">
        <v>35621</v>
      </c>
      <c r="G449" s="33" t="s">
        <v>135</v>
      </c>
    </row>
    <row r="450" spans="1:7" s="59" customFormat="1" x14ac:dyDescent="0.25">
      <c r="A450" s="33" t="s">
        <v>42</v>
      </c>
      <c r="B450" s="33" t="s">
        <v>1129</v>
      </c>
      <c r="C450" s="403">
        <v>2.4</v>
      </c>
      <c r="D450" s="35" t="s">
        <v>44</v>
      </c>
      <c r="E450" s="35">
        <v>2003</v>
      </c>
      <c r="F450" s="36">
        <v>44663</v>
      </c>
      <c r="G450" s="33" t="s">
        <v>135</v>
      </c>
    </row>
    <row r="451" spans="1:7" s="59" customFormat="1" x14ac:dyDescent="0.25">
      <c r="A451" s="33" t="s">
        <v>42</v>
      </c>
      <c r="B451" s="33" t="s">
        <v>853</v>
      </c>
      <c r="C451" s="403">
        <v>2</v>
      </c>
      <c r="D451" s="35" t="s">
        <v>125</v>
      </c>
      <c r="E451" s="35">
        <v>2003</v>
      </c>
      <c r="F451" s="37">
        <v>29365</v>
      </c>
      <c r="G451" s="33" t="s">
        <v>135</v>
      </c>
    </row>
    <row r="452" spans="1:7" s="59" customFormat="1" x14ac:dyDescent="0.25">
      <c r="A452" s="33" t="s">
        <v>42</v>
      </c>
      <c r="B452" s="33" t="s">
        <v>853</v>
      </c>
      <c r="C452" s="403">
        <v>2</v>
      </c>
      <c r="D452" s="35" t="s">
        <v>44</v>
      </c>
      <c r="E452" s="35">
        <v>2003</v>
      </c>
      <c r="F452" s="37">
        <v>27834</v>
      </c>
      <c r="G452" s="33" t="s">
        <v>135</v>
      </c>
    </row>
    <row r="453" spans="1:7" s="59" customFormat="1" x14ac:dyDescent="0.25">
      <c r="A453" s="33" t="s">
        <v>42</v>
      </c>
      <c r="B453" s="33" t="s">
        <v>853</v>
      </c>
      <c r="C453" s="403" t="s">
        <v>360</v>
      </c>
      <c r="D453" s="35" t="s">
        <v>125</v>
      </c>
      <c r="E453" s="35">
        <v>2003</v>
      </c>
      <c r="F453" s="37">
        <v>28865</v>
      </c>
      <c r="G453" s="33" t="s">
        <v>135</v>
      </c>
    </row>
    <row r="454" spans="1:7" s="59" customFormat="1" x14ac:dyDescent="0.25">
      <c r="A454" s="33" t="s">
        <v>42</v>
      </c>
      <c r="B454" s="33" t="s">
        <v>778</v>
      </c>
      <c r="C454" s="403">
        <v>2.4</v>
      </c>
      <c r="D454" s="35" t="s">
        <v>125</v>
      </c>
      <c r="E454" s="35">
        <v>2003</v>
      </c>
      <c r="F454" s="36">
        <v>27654</v>
      </c>
      <c r="G454" s="33" t="s">
        <v>135</v>
      </c>
    </row>
    <row r="455" spans="1:7" s="59" customFormat="1" x14ac:dyDescent="0.25">
      <c r="A455" s="33" t="s">
        <v>42</v>
      </c>
      <c r="B455" s="33" t="s">
        <v>778</v>
      </c>
      <c r="C455" s="403">
        <v>2.4</v>
      </c>
      <c r="D455" s="35" t="s">
        <v>44</v>
      </c>
      <c r="E455" s="35">
        <v>2003</v>
      </c>
      <c r="F455" s="36">
        <v>30319</v>
      </c>
      <c r="G455" s="33" t="s">
        <v>135</v>
      </c>
    </row>
    <row r="456" spans="1:7" s="59" customFormat="1" x14ac:dyDescent="0.25">
      <c r="A456" s="33" t="s">
        <v>42</v>
      </c>
      <c r="B456" s="33" t="s">
        <v>778</v>
      </c>
      <c r="C456" s="403">
        <v>2.4</v>
      </c>
      <c r="D456" s="35" t="s">
        <v>125</v>
      </c>
      <c r="E456" s="35">
        <v>2003</v>
      </c>
      <c r="F456" s="36">
        <v>29153</v>
      </c>
      <c r="G456" s="33" t="s">
        <v>135</v>
      </c>
    </row>
    <row r="457" spans="1:7" s="59" customFormat="1" x14ac:dyDescent="0.25">
      <c r="A457" s="33" t="s">
        <v>42</v>
      </c>
      <c r="B457" s="33" t="s">
        <v>778</v>
      </c>
      <c r="C457" s="403">
        <v>2.4</v>
      </c>
      <c r="D457" s="35" t="s">
        <v>44</v>
      </c>
      <c r="E457" s="35">
        <v>2003</v>
      </c>
      <c r="F457" s="36">
        <v>32207</v>
      </c>
      <c r="G457" s="33" t="s">
        <v>135</v>
      </c>
    </row>
    <row r="458" spans="1:7" s="59" customFormat="1" x14ac:dyDescent="0.25">
      <c r="A458" s="33" t="s">
        <v>42</v>
      </c>
      <c r="B458" s="33" t="s">
        <v>778</v>
      </c>
      <c r="C458" s="403">
        <v>3</v>
      </c>
      <c r="D458" s="35" t="s">
        <v>125</v>
      </c>
      <c r="E458" s="35">
        <v>2003</v>
      </c>
      <c r="F458" s="36">
        <v>31208</v>
      </c>
      <c r="G458" s="33" t="s">
        <v>135</v>
      </c>
    </row>
    <row r="459" spans="1:7" s="59" customFormat="1" x14ac:dyDescent="0.25">
      <c r="A459" s="33" t="s">
        <v>42</v>
      </c>
      <c r="B459" s="33" t="s">
        <v>778</v>
      </c>
      <c r="C459" s="403">
        <v>3</v>
      </c>
      <c r="D459" s="35" t="s">
        <v>44</v>
      </c>
      <c r="E459" s="35">
        <v>2003</v>
      </c>
      <c r="F459" s="36">
        <v>34318</v>
      </c>
      <c r="G459" s="33" t="s">
        <v>135</v>
      </c>
    </row>
    <row r="460" spans="1:7" s="59" customFormat="1" x14ac:dyDescent="0.25">
      <c r="A460" s="33" t="s">
        <v>42</v>
      </c>
      <c r="B460" s="33" t="s">
        <v>778</v>
      </c>
      <c r="C460" s="403">
        <v>3</v>
      </c>
      <c r="D460" s="35" t="s">
        <v>125</v>
      </c>
      <c r="E460" s="35">
        <v>2003</v>
      </c>
      <c r="F460" s="36">
        <v>38094</v>
      </c>
      <c r="G460" s="33" t="s">
        <v>135</v>
      </c>
    </row>
    <row r="461" spans="1:7" s="59" customFormat="1" x14ac:dyDescent="0.25">
      <c r="A461" s="33" t="s">
        <v>42</v>
      </c>
      <c r="B461" s="33" t="s">
        <v>778</v>
      </c>
      <c r="C461" s="403">
        <v>3</v>
      </c>
      <c r="D461" s="35" t="s">
        <v>44</v>
      </c>
      <c r="E461" s="35">
        <v>2003</v>
      </c>
      <c r="F461" s="36">
        <v>40759</v>
      </c>
      <c r="G461" s="33" t="s">
        <v>135</v>
      </c>
    </row>
    <row r="462" spans="1:7" s="59" customFormat="1" x14ac:dyDescent="0.25">
      <c r="A462" s="33" t="s">
        <v>42</v>
      </c>
      <c r="B462" s="33" t="s">
        <v>778</v>
      </c>
      <c r="C462" s="403">
        <v>3</v>
      </c>
      <c r="D462" s="35" t="s">
        <v>125</v>
      </c>
      <c r="E462" s="35">
        <v>2003</v>
      </c>
      <c r="F462" s="36">
        <v>32207</v>
      </c>
      <c r="G462" s="33" t="s">
        <v>135</v>
      </c>
    </row>
    <row r="463" spans="1:7" s="59" customFormat="1" x14ac:dyDescent="0.25">
      <c r="A463" s="33" t="s">
        <v>42</v>
      </c>
      <c r="B463" s="33" t="s">
        <v>778</v>
      </c>
      <c r="C463" s="403">
        <v>3</v>
      </c>
      <c r="D463" s="35" t="s">
        <v>44</v>
      </c>
      <c r="E463" s="35">
        <v>2003</v>
      </c>
      <c r="F463" s="36">
        <v>37261</v>
      </c>
      <c r="G463" s="33" t="s">
        <v>135</v>
      </c>
    </row>
    <row r="464" spans="1:7" s="59" customFormat="1" x14ac:dyDescent="0.25">
      <c r="A464" s="33" t="s">
        <v>42</v>
      </c>
      <c r="B464" s="61" t="s">
        <v>188</v>
      </c>
      <c r="C464" s="403" t="s">
        <v>950</v>
      </c>
      <c r="D464" s="35" t="s">
        <v>120</v>
      </c>
      <c r="E464" s="35">
        <v>2003</v>
      </c>
      <c r="F464" s="95">
        <v>25124</v>
      </c>
      <c r="G464" s="33" t="s">
        <v>189</v>
      </c>
    </row>
    <row r="465" spans="1:8" s="59" customFormat="1" x14ac:dyDescent="0.25">
      <c r="A465" s="33" t="s">
        <v>42</v>
      </c>
      <c r="B465" s="61" t="s">
        <v>188</v>
      </c>
      <c r="C465" s="403" t="s">
        <v>950</v>
      </c>
      <c r="D465" s="35" t="s">
        <v>44</v>
      </c>
      <c r="E465" s="35">
        <v>2003</v>
      </c>
      <c r="F465" s="95">
        <v>26377</v>
      </c>
      <c r="G465" s="33" t="s">
        <v>189</v>
      </c>
    </row>
    <row r="466" spans="1:8" s="59" customFormat="1" x14ac:dyDescent="0.25">
      <c r="A466" s="33" t="s">
        <v>42</v>
      </c>
      <c r="B466" s="61" t="s">
        <v>188</v>
      </c>
      <c r="C466" s="403">
        <v>2.4</v>
      </c>
      <c r="D466" s="35" t="s">
        <v>120</v>
      </c>
      <c r="E466" s="35">
        <v>2003</v>
      </c>
      <c r="F466" s="95">
        <v>25188</v>
      </c>
      <c r="G466" s="33" t="s">
        <v>189</v>
      </c>
    </row>
    <row r="467" spans="1:8" s="59" customFormat="1" x14ac:dyDescent="0.25">
      <c r="A467" s="33" t="s">
        <v>42</v>
      </c>
      <c r="B467" s="61" t="s">
        <v>1337</v>
      </c>
      <c r="C467" s="403">
        <v>2.5</v>
      </c>
      <c r="D467" s="35" t="s">
        <v>44</v>
      </c>
      <c r="E467" s="35">
        <v>2003</v>
      </c>
      <c r="F467" s="51">
        <v>32735</v>
      </c>
      <c r="G467" s="33" t="s">
        <v>189</v>
      </c>
    </row>
    <row r="468" spans="1:8" s="59" customFormat="1" x14ac:dyDescent="0.25">
      <c r="A468" s="33" t="s">
        <v>42</v>
      </c>
      <c r="B468" s="61" t="s">
        <v>1337</v>
      </c>
      <c r="C468" s="403" t="s">
        <v>3104</v>
      </c>
      <c r="D468" s="35" t="s">
        <v>120</v>
      </c>
      <c r="E468" s="35">
        <v>2003</v>
      </c>
      <c r="F468" s="51">
        <v>19618</v>
      </c>
      <c r="G468" s="33" t="s">
        <v>189</v>
      </c>
    </row>
    <row r="469" spans="1:8" s="59" customFormat="1" x14ac:dyDescent="0.25">
      <c r="A469" s="33" t="s">
        <v>42</v>
      </c>
      <c r="B469" s="61" t="s">
        <v>1337</v>
      </c>
      <c r="C469" s="403" t="s">
        <v>2265</v>
      </c>
      <c r="D469" s="35" t="s">
        <v>120</v>
      </c>
      <c r="E469" s="35">
        <v>2003</v>
      </c>
      <c r="F469" s="51">
        <v>20140</v>
      </c>
      <c r="G469" s="33" t="s">
        <v>189</v>
      </c>
    </row>
    <row r="470" spans="1:8" s="59" customFormat="1" x14ac:dyDescent="0.25">
      <c r="A470" s="33" t="s">
        <v>42</v>
      </c>
      <c r="B470" s="61" t="s">
        <v>1337</v>
      </c>
      <c r="C470" s="403" t="s">
        <v>3103</v>
      </c>
      <c r="D470" s="35" t="s">
        <v>44</v>
      </c>
      <c r="E470" s="35">
        <v>2003</v>
      </c>
      <c r="F470" s="51">
        <v>23172</v>
      </c>
      <c r="G470" s="33" t="s">
        <v>189</v>
      </c>
    </row>
    <row r="471" spans="1:8" s="59" customFormat="1" x14ac:dyDescent="0.25">
      <c r="A471" s="33" t="s">
        <v>42</v>
      </c>
      <c r="B471" s="61" t="s">
        <v>1338</v>
      </c>
      <c r="C471" s="403">
        <v>2.5</v>
      </c>
      <c r="D471" s="35" t="s">
        <v>120</v>
      </c>
      <c r="E471" s="35">
        <v>2003</v>
      </c>
      <c r="F471" s="51">
        <v>20907</v>
      </c>
      <c r="G471" s="33" t="s">
        <v>189</v>
      </c>
    </row>
    <row r="472" spans="1:8" s="59" customFormat="1" x14ac:dyDescent="0.25">
      <c r="A472" s="33" t="s">
        <v>42</v>
      </c>
      <c r="B472" s="61" t="s">
        <v>1338</v>
      </c>
      <c r="C472" s="403" t="s">
        <v>3102</v>
      </c>
      <c r="D472" s="35" t="s">
        <v>120</v>
      </c>
      <c r="E472" s="35">
        <v>2003</v>
      </c>
      <c r="F472" s="51">
        <v>23016</v>
      </c>
      <c r="G472" s="33" t="s">
        <v>189</v>
      </c>
    </row>
    <row r="473" spans="1:8" s="59" customFormat="1" x14ac:dyDescent="0.25">
      <c r="A473" s="33" t="s">
        <v>42</v>
      </c>
      <c r="B473" s="61" t="s">
        <v>1338</v>
      </c>
      <c r="C473" s="403" t="s">
        <v>3102</v>
      </c>
      <c r="D473" s="35" t="s">
        <v>44</v>
      </c>
      <c r="E473" s="35">
        <v>2003</v>
      </c>
      <c r="F473" s="51">
        <v>24860</v>
      </c>
      <c r="G473" s="33" t="s">
        <v>189</v>
      </c>
    </row>
    <row r="474" spans="1:8" s="59" customFormat="1" x14ac:dyDescent="0.25">
      <c r="A474" s="33" t="s">
        <v>42</v>
      </c>
      <c r="B474" s="61" t="s">
        <v>1430</v>
      </c>
      <c r="C474" s="403" t="s">
        <v>1979</v>
      </c>
      <c r="D474" s="35" t="s">
        <v>44</v>
      </c>
      <c r="E474" s="35">
        <v>2003</v>
      </c>
      <c r="F474" s="51">
        <v>26021</v>
      </c>
      <c r="G474" s="33" t="s">
        <v>189</v>
      </c>
    </row>
    <row r="475" spans="1:8" s="59" customFormat="1" x14ac:dyDescent="0.25">
      <c r="A475" s="33" t="s">
        <v>42</v>
      </c>
      <c r="B475" s="61" t="s">
        <v>1430</v>
      </c>
      <c r="C475" s="403" t="s">
        <v>1979</v>
      </c>
      <c r="D475" s="35" t="s">
        <v>120</v>
      </c>
      <c r="E475" s="35">
        <v>2003</v>
      </c>
      <c r="F475" s="51">
        <v>23455</v>
      </c>
      <c r="G475" s="33" t="s">
        <v>189</v>
      </c>
    </row>
    <row r="476" spans="1:8" s="304" customFormat="1" x14ac:dyDescent="0.25">
      <c r="A476" s="33" t="s">
        <v>42</v>
      </c>
      <c r="B476" s="33" t="s">
        <v>780</v>
      </c>
      <c r="C476" s="403">
        <v>2.4</v>
      </c>
      <c r="D476" s="35" t="s">
        <v>125</v>
      </c>
      <c r="E476" s="35">
        <v>2003</v>
      </c>
      <c r="F476" s="37">
        <v>25345</v>
      </c>
      <c r="G476" s="33" t="s">
        <v>141</v>
      </c>
    </row>
    <row r="477" spans="1:8" s="304" customFormat="1" x14ac:dyDescent="0.25">
      <c r="A477" s="33" t="s">
        <v>42</v>
      </c>
      <c r="B477" s="33" t="s">
        <v>780</v>
      </c>
      <c r="C477" s="403">
        <v>2.4</v>
      </c>
      <c r="D477" s="35" t="s">
        <v>44</v>
      </c>
      <c r="E477" s="35">
        <v>2003</v>
      </c>
      <c r="F477" s="37">
        <v>28666</v>
      </c>
      <c r="G477" s="33" t="s">
        <v>141</v>
      </c>
    </row>
    <row r="478" spans="1:8" s="304" customFormat="1" x14ac:dyDescent="0.25">
      <c r="A478" s="33" t="s">
        <v>42</v>
      </c>
      <c r="B478" s="33" t="s">
        <v>780</v>
      </c>
      <c r="C478" s="403" t="s">
        <v>360</v>
      </c>
      <c r="D478" s="35" t="s">
        <v>125</v>
      </c>
      <c r="E478" s="35">
        <v>2003</v>
      </c>
      <c r="F478" s="37">
        <v>22659</v>
      </c>
      <c r="G478" s="33" t="s">
        <v>141</v>
      </c>
    </row>
    <row r="479" spans="1:8" s="304" customFormat="1" x14ac:dyDescent="0.25">
      <c r="A479" s="33" t="s">
        <v>42</v>
      </c>
      <c r="B479" s="33" t="s">
        <v>1048</v>
      </c>
      <c r="C479" s="221">
        <v>1.5</v>
      </c>
      <c r="D479" s="35" t="s">
        <v>125</v>
      </c>
      <c r="E479" s="35">
        <v>2003</v>
      </c>
      <c r="F479" s="37">
        <v>16771</v>
      </c>
      <c r="G479" s="33" t="s">
        <v>141</v>
      </c>
    </row>
    <row r="480" spans="1:8" s="304" customFormat="1" x14ac:dyDescent="0.25">
      <c r="A480" s="33" t="s">
        <v>42</v>
      </c>
      <c r="B480" s="33" t="s">
        <v>1048</v>
      </c>
      <c r="C480" s="221">
        <v>1.5</v>
      </c>
      <c r="D480" s="35" t="s">
        <v>44</v>
      </c>
      <c r="E480" s="35">
        <v>2003</v>
      </c>
      <c r="F480" s="37">
        <v>19326</v>
      </c>
      <c r="G480" s="33" t="s">
        <v>141</v>
      </c>
      <c r="H480" s="303"/>
    </row>
    <row r="481" spans="1:8" s="304" customFormat="1" x14ac:dyDescent="0.25">
      <c r="A481" s="33" t="s">
        <v>42</v>
      </c>
      <c r="B481" s="33" t="s">
        <v>1048</v>
      </c>
      <c r="C481" s="221">
        <v>1.8</v>
      </c>
      <c r="D481" s="35" t="s">
        <v>125</v>
      </c>
      <c r="E481" s="35">
        <v>2003</v>
      </c>
      <c r="F481" s="37">
        <v>25844</v>
      </c>
      <c r="G481" s="33" t="s">
        <v>141</v>
      </c>
    </row>
    <row r="482" spans="1:8" s="304" customFormat="1" x14ac:dyDescent="0.25">
      <c r="A482" s="33" t="s">
        <v>42</v>
      </c>
      <c r="B482" s="33" t="s">
        <v>1048</v>
      </c>
      <c r="C482" s="221">
        <v>1.8</v>
      </c>
      <c r="D482" s="35" t="s">
        <v>44</v>
      </c>
      <c r="E482" s="35">
        <v>2003</v>
      </c>
      <c r="F482" s="37">
        <v>28509</v>
      </c>
      <c r="G482" s="33" t="s">
        <v>141</v>
      </c>
      <c r="H482" s="303"/>
    </row>
    <row r="483" spans="1:8" s="304" customFormat="1" x14ac:dyDescent="0.25">
      <c r="A483" s="33" t="s">
        <v>42</v>
      </c>
      <c r="B483" s="33" t="s">
        <v>1048</v>
      </c>
      <c r="C483" s="221" t="s">
        <v>954</v>
      </c>
      <c r="D483" s="35" t="s">
        <v>125</v>
      </c>
      <c r="E483" s="35">
        <v>2003</v>
      </c>
      <c r="F483" s="37">
        <v>13568</v>
      </c>
      <c r="G483" s="33" t="s">
        <v>141</v>
      </c>
    </row>
    <row r="484" spans="1:8" s="304" customFormat="1" x14ac:dyDescent="0.25">
      <c r="A484" s="33" t="s">
        <v>42</v>
      </c>
      <c r="B484" s="33" t="s">
        <v>1048</v>
      </c>
      <c r="C484" s="221" t="s">
        <v>954</v>
      </c>
      <c r="D484" s="35" t="s">
        <v>44</v>
      </c>
      <c r="E484" s="35">
        <v>2003</v>
      </c>
      <c r="F484" s="37">
        <v>19325</v>
      </c>
      <c r="G484" s="33" t="s">
        <v>141</v>
      </c>
    </row>
    <row r="485" spans="1:8" s="304" customFormat="1" x14ac:dyDescent="0.25">
      <c r="A485" s="33" t="s">
        <v>42</v>
      </c>
      <c r="B485" s="33" t="s">
        <v>1050</v>
      </c>
      <c r="C485" s="403">
        <v>2.4</v>
      </c>
      <c r="D485" s="35" t="s">
        <v>125</v>
      </c>
      <c r="E485" s="35">
        <v>2003</v>
      </c>
      <c r="F485" s="36">
        <v>33329</v>
      </c>
      <c r="G485" s="33" t="s">
        <v>141</v>
      </c>
      <c r="H485" s="303"/>
    </row>
    <row r="486" spans="1:8" s="59" customFormat="1" x14ac:dyDescent="0.25">
      <c r="A486" s="33" t="s">
        <v>42</v>
      </c>
      <c r="B486" s="33" t="s">
        <v>1050</v>
      </c>
      <c r="C486" s="403">
        <v>2.4</v>
      </c>
      <c r="D486" s="35" t="s">
        <v>44</v>
      </c>
      <c r="E486" s="35">
        <v>2003</v>
      </c>
      <c r="F486" s="36">
        <v>39471</v>
      </c>
      <c r="G486" s="33" t="s">
        <v>141</v>
      </c>
    </row>
    <row r="487" spans="1:8" s="59" customFormat="1" x14ac:dyDescent="0.25">
      <c r="A487" s="33" t="s">
        <v>42</v>
      </c>
      <c r="B487" s="33" t="s">
        <v>1050</v>
      </c>
      <c r="C487" s="403">
        <v>3</v>
      </c>
      <c r="D487" s="35" t="s">
        <v>125</v>
      </c>
      <c r="E487" s="35">
        <v>2003</v>
      </c>
      <c r="F487" s="37">
        <v>33541</v>
      </c>
      <c r="G487" s="33" t="s">
        <v>141</v>
      </c>
    </row>
    <row r="488" spans="1:8" s="59" customFormat="1" x14ac:dyDescent="0.25">
      <c r="A488" s="33" t="s">
        <v>42</v>
      </c>
      <c r="B488" s="33" t="s">
        <v>1050</v>
      </c>
      <c r="C488" s="403">
        <v>3</v>
      </c>
      <c r="D488" s="35" t="s">
        <v>44</v>
      </c>
      <c r="E488" s="35">
        <v>2003</v>
      </c>
      <c r="F488" s="37">
        <v>50750</v>
      </c>
      <c r="G488" s="33" t="s">
        <v>141</v>
      </c>
    </row>
    <row r="489" spans="1:8" s="59" customFormat="1" x14ac:dyDescent="0.25">
      <c r="A489" s="33" t="s">
        <v>42</v>
      </c>
      <c r="B489" s="33" t="s">
        <v>1053</v>
      </c>
      <c r="C489" s="403">
        <v>2.2000000000000002</v>
      </c>
      <c r="D489" s="35" t="s">
        <v>44</v>
      </c>
      <c r="E489" s="35">
        <v>2003</v>
      </c>
      <c r="F489" s="36">
        <v>29431</v>
      </c>
      <c r="G489" s="33" t="s">
        <v>189</v>
      </c>
    </row>
    <row r="490" spans="1:8" s="59" customFormat="1" x14ac:dyDescent="0.25">
      <c r="A490" s="33" t="s">
        <v>42</v>
      </c>
      <c r="B490" s="33" t="s">
        <v>1053</v>
      </c>
      <c r="C490" s="403" t="s">
        <v>1054</v>
      </c>
      <c r="D490" s="35" t="s">
        <v>120</v>
      </c>
      <c r="E490" s="35">
        <v>2003</v>
      </c>
      <c r="F490" s="37">
        <v>21560</v>
      </c>
      <c r="G490" s="33" t="s">
        <v>189</v>
      </c>
    </row>
    <row r="491" spans="1:8" s="59" customFormat="1" x14ac:dyDescent="0.25">
      <c r="A491" s="33" t="s">
        <v>42</v>
      </c>
      <c r="B491" s="33" t="s">
        <v>1053</v>
      </c>
      <c r="C491" s="403" t="s">
        <v>1054</v>
      </c>
      <c r="D491" s="35" t="s">
        <v>44</v>
      </c>
      <c r="E491" s="35">
        <v>2003</v>
      </c>
      <c r="F491" s="37">
        <v>24640</v>
      </c>
      <c r="G491" s="33" t="s">
        <v>189</v>
      </c>
    </row>
    <row r="492" spans="1:8" s="59" customFormat="1" x14ac:dyDescent="0.25">
      <c r="A492" s="33" t="s">
        <v>42</v>
      </c>
      <c r="B492" s="33" t="s">
        <v>157</v>
      </c>
      <c r="C492" s="403">
        <v>2</v>
      </c>
      <c r="D492" s="35" t="s">
        <v>120</v>
      </c>
      <c r="E492" s="35">
        <v>2003</v>
      </c>
      <c r="F492" s="37">
        <v>32890</v>
      </c>
      <c r="G492" s="33" t="s">
        <v>141</v>
      </c>
    </row>
    <row r="493" spans="1:8" s="59" customFormat="1" x14ac:dyDescent="0.25">
      <c r="A493" s="33" t="s">
        <v>42</v>
      </c>
      <c r="B493" s="33" t="s">
        <v>157</v>
      </c>
      <c r="C493" s="403">
        <v>2</v>
      </c>
      <c r="D493" s="35" t="s">
        <v>44</v>
      </c>
      <c r="E493" s="35">
        <v>2003</v>
      </c>
      <c r="F493" s="37">
        <v>27981</v>
      </c>
      <c r="G493" s="33" t="s">
        <v>141</v>
      </c>
    </row>
    <row r="494" spans="1:8" s="59" customFormat="1" x14ac:dyDescent="0.25">
      <c r="A494" s="33" t="s">
        <v>42</v>
      </c>
      <c r="B494" s="33" t="s">
        <v>157</v>
      </c>
      <c r="C494" s="403">
        <v>2.5</v>
      </c>
      <c r="D494" s="35" t="s">
        <v>120</v>
      </c>
      <c r="E494" s="35">
        <v>2003</v>
      </c>
      <c r="F494" s="37">
        <v>36900</v>
      </c>
      <c r="G494" s="33" t="s">
        <v>141</v>
      </c>
    </row>
    <row r="495" spans="1:8" s="59" customFormat="1" x14ac:dyDescent="0.25">
      <c r="A495" s="33" t="s">
        <v>42</v>
      </c>
      <c r="B495" s="33" t="s">
        <v>157</v>
      </c>
      <c r="C495" s="403">
        <v>2.5</v>
      </c>
      <c r="D495" s="35" t="s">
        <v>44</v>
      </c>
      <c r="E495" s="35">
        <v>2003</v>
      </c>
      <c r="F495" s="37">
        <v>37916</v>
      </c>
      <c r="G495" s="33" t="s">
        <v>141</v>
      </c>
    </row>
    <row r="496" spans="1:8" s="59" customFormat="1" x14ac:dyDescent="0.25">
      <c r="A496" s="33" t="s">
        <v>42</v>
      </c>
      <c r="B496" s="33" t="s">
        <v>1202</v>
      </c>
      <c r="C496" s="403">
        <v>2</v>
      </c>
      <c r="D496" s="35" t="s">
        <v>120</v>
      </c>
      <c r="E496" s="35">
        <v>2003</v>
      </c>
      <c r="F496" s="37">
        <v>31780</v>
      </c>
      <c r="G496" s="33" t="s">
        <v>147</v>
      </c>
    </row>
    <row r="497" spans="1:7" s="59" customFormat="1" x14ac:dyDescent="0.25">
      <c r="A497" s="33" t="s">
        <v>42</v>
      </c>
      <c r="B497" s="33" t="s">
        <v>1202</v>
      </c>
      <c r="C497" s="403">
        <v>2</v>
      </c>
      <c r="D497" s="35" t="s">
        <v>44</v>
      </c>
      <c r="E497" s="35">
        <v>2003</v>
      </c>
      <c r="F497" s="37">
        <v>31006</v>
      </c>
      <c r="G497" s="33" t="s">
        <v>147</v>
      </c>
    </row>
    <row r="498" spans="1:7" s="59" customFormat="1" x14ac:dyDescent="0.25">
      <c r="A498" s="33" t="s">
        <v>42</v>
      </c>
      <c r="B498" s="33" t="s">
        <v>1202</v>
      </c>
      <c r="C498" s="403">
        <v>2.5</v>
      </c>
      <c r="D498" s="35" t="s">
        <v>120</v>
      </c>
      <c r="E498" s="35">
        <v>2003</v>
      </c>
      <c r="F498" s="37">
        <v>29890</v>
      </c>
      <c r="G498" s="33" t="s">
        <v>147</v>
      </c>
    </row>
    <row r="499" spans="1:7" x14ac:dyDescent="0.25">
      <c r="A499" s="33" t="s">
        <v>42</v>
      </c>
      <c r="B499" s="33" t="s">
        <v>1202</v>
      </c>
      <c r="C499" s="403">
        <v>2.5</v>
      </c>
      <c r="D499" s="35" t="s">
        <v>44</v>
      </c>
      <c r="E499" s="35">
        <v>2003</v>
      </c>
      <c r="F499" s="37">
        <v>31987</v>
      </c>
      <c r="G499" s="33" t="s">
        <v>147</v>
      </c>
    </row>
    <row r="500" spans="1:7" x14ac:dyDescent="0.25">
      <c r="A500" s="33" t="s">
        <v>42</v>
      </c>
      <c r="B500" s="33" t="s">
        <v>854</v>
      </c>
      <c r="C500" s="403">
        <v>2</v>
      </c>
      <c r="D500" s="35" t="s">
        <v>125</v>
      </c>
      <c r="E500" s="35">
        <v>2003</v>
      </c>
      <c r="F500" s="36">
        <v>25855</v>
      </c>
      <c r="G500" s="33" t="s">
        <v>141</v>
      </c>
    </row>
    <row r="501" spans="1:7" x14ac:dyDescent="0.25">
      <c r="A501" s="33" t="s">
        <v>42</v>
      </c>
      <c r="B501" s="33" t="s">
        <v>854</v>
      </c>
      <c r="C501" s="403">
        <v>2</v>
      </c>
      <c r="D501" s="35" t="s">
        <v>44</v>
      </c>
      <c r="E501" s="35">
        <v>2003</v>
      </c>
      <c r="F501" s="36">
        <v>26521</v>
      </c>
      <c r="G501" s="33" t="s">
        <v>141</v>
      </c>
    </row>
    <row r="502" spans="1:7" x14ac:dyDescent="0.25">
      <c r="A502" s="33" t="s">
        <v>42</v>
      </c>
      <c r="B502" s="33" t="s">
        <v>952</v>
      </c>
      <c r="C502" s="403" t="s">
        <v>953</v>
      </c>
      <c r="D502" s="35" t="s">
        <v>125</v>
      </c>
      <c r="E502" s="35">
        <v>2003</v>
      </c>
      <c r="F502" s="36">
        <v>15082</v>
      </c>
      <c r="G502" s="33" t="s">
        <v>141</v>
      </c>
    </row>
    <row r="503" spans="1:7" x14ac:dyDescent="0.25">
      <c r="A503" s="33" t="s">
        <v>42</v>
      </c>
      <c r="B503" s="33" t="s">
        <v>952</v>
      </c>
      <c r="C503" s="403" t="s">
        <v>954</v>
      </c>
      <c r="D503" s="35" t="s">
        <v>125</v>
      </c>
      <c r="E503" s="35">
        <v>2003</v>
      </c>
      <c r="F503" s="36">
        <v>17592</v>
      </c>
      <c r="G503" s="33" t="s">
        <v>141</v>
      </c>
    </row>
    <row r="504" spans="1:7" x14ac:dyDescent="0.25">
      <c r="A504" s="33" t="s">
        <v>42</v>
      </c>
      <c r="B504" s="33" t="s">
        <v>952</v>
      </c>
      <c r="C504" s="403" t="s">
        <v>954</v>
      </c>
      <c r="D504" s="35" t="s">
        <v>44</v>
      </c>
      <c r="E504" s="35">
        <v>2003</v>
      </c>
      <c r="F504" s="36">
        <v>17692</v>
      </c>
      <c r="G504" s="33" t="s">
        <v>141</v>
      </c>
    </row>
    <row r="505" spans="1:7" s="59" customFormat="1" x14ac:dyDescent="0.25">
      <c r="A505" s="33" t="s">
        <v>42</v>
      </c>
      <c r="B505" s="33" t="s">
        <v>952</v>
      </c>
      <c r="C505" s="403" t="s">
        <v>955</v>
      </c>
      <c r="D505" s="35" t="s">
        <v>125</v>
      </c>
      <c r="E505" s="35">
        <v>2003</v>
      </c>
      <c r="F505" s="36">
        <v>21212</v>
      </c>
      <c r="G505" s="33" t="s">
        <v>141</v>
      </c>
    </row>
    <row r="506" spans="1:7" s="59" customFormat="1" x14ac:dyDescent="0.25">
      <c r="A506" s="33" t="s">
        <v>42</v>
      </c>
      <c r="B506" s="33" t="s">
        <v>1131</v>
      </c>
      <c r="C506" s="403">
        <v>1.5</v>
      </c>
      <c r="D506" s="35" t="s">
        <v>125</v>
      </c>
      <c r="E506" s="35">
        <v>2003</v>
      </c>
      <c r="F506" s="37">
        <v>18902</v>
      </c>
      <c r="G506" s="33" t="s">
        <v>141</v>
      </c>
    </row>
    <row r="507" spans="1:7" s="59" customFormat="1" x14ac:dyDescent="0.25">
      <c r="A507" s="33" t="s">
        <v>42</v>
      </c>
      <c r="B507" s="33" t="s">
        <v>1131</v>
      </c>
      <c r="C507" s="403">
        <v>1.5</v>
      </c>
      <c r="D507" s="35" t="s">
        <v>44</v>
      </c>
      <c r="E507" s="35">
        <v>2003</v>
      </c>
      <c r="F507" s="37">
        <v>24234</v>
      </c>
      <c r="G507" s="33" t="s">
        <v>141</v>
      </c>
    </row>
    <row r="508" spans="1:7" s="59" customFormat="1" x14ac:dyDescent="0.25">
      <c r="A508" s="33" t="s">
        <v>42</v>
      </c>
      <c r="B508" s="33" t="s">
        <v>1131</v>
      </c>
      <c r="C508" s="403">
        <v>1.8</v>
      </c>
      <c r="D508" s="35" t="s">
        <v>125</v>
      </c>
      <c r="E508" s="35">
        <v>2003</v>
      </c>
      <c r="F508" s="37">
        <v>21340</v>
      </c>
      <c r="G508" s="33" t="s">
        <v>141</v>
      </c>
    </row>
    <row r="509" spans="1:7" s="59" customFormat="1" x14ac:dyDescent="0.25">
      <c r="A509" s="33" t="s">
        <v>42</v>
      </c>
      <c r="B509" s="33" t="s">
        <v>1131</v>
      </c>
      <c r="C509" s="403">
        <v>1.8</v>
      </c>
      <c r="D509" s="35" t="s">
        <v>44</v>
      </c>
      <c r="E509" s="35">
        <v>2003</v>
      </c>
      <c r="F509" s="37">
        <v>28654</v>
      </c>
      <c r="G509" s="33" t="s">
        <v>141</v>
      </c>
    </row>
    <row r="510" spans="1:7" s="59" customFormat="1" x14ac:dyDescent="0.25">
      <c r="A510" s="33" t="s">
        <v>42</v>
      </c>
      <c r="B510" s="33" t="s">
        <v>1132</v>
      </c>
      <c r="C510" s="403">
        <v>1.5</v>
      </c>
      <c r="D510" s="35" t="s">
        <v>125</v>
      </c>
      <c r="E510" s="35">
        <v>2003</v>
      </c>
      <c r="F510" s="37">
        <v>19654</v>
      </c>
      <c r="G510" s="33" t="s">
        <v>186</v>
      </c>
    </row>
    <row r="511" spans="1:7" x14ac:dyDescent="0.25">
      <c r="A511" s="33" t="s">
        <v>42</v>
      </c>
      <c r="B511" s="33" t="s">
        <v>1132</v>
      </c>
      <c r="C511" s="403">
        <v>1.5</v>
      </c>
      <c r="D511" s="35" t="s">
        <v>44</v>
      </c>
      <c r="E511" s="35">
        <v>2003</v>
      </c>
      <c r="F511" s="37">
        <v>19654</v>
      </c>
      <c r="G511" s="33" t="s">
        <v>186</v>
      </c>
    </row>
    <row r="512" spans="1:7" x14ac:dyDescent="0.25">
      <c r="A512" s="33" t="s">
        <v>42</v>
      </c>
      <c r="B512" s="33" t="s">
        <v>1132</v>
      </c>
      <c r="C512" s="403">
        <v>1.8</v>
      </c>
      <c r="D512" s="35" t="s">
        <v>125</v>
      </c>
      <c r="E512" s="35">
        <v>2003</v>
      </c>
      <c r="F512" s="36">
        <v>22767</v>
      </c>
      <c r="G512" s="33" t="s">
        <v>186</v>
      </c>
    </row>
    <row r="513" spans="1:7" x14ac:dyDescent="0.25">
      <c r="A513" s="33" t="s">
        <v>42</v>
      </c>
      <c r="B513" s="33" t="s">
        <v>781</v>
      </c>
      <c r="C513" s="403">
        <v>1.5</v>
      </c>
      <c r="D513" s="35" t="s">
        <v>125</v>
      </c>
      <c r="E513" s="35">
        <v>2003</v>
      </c>
      <c r="F513" s="37">
        <v>22347</v>
      </c>
      <c r="G513" s="33" t="s">
        <v>141</v>
      </c>
    </row>
    <row r="514" spans="1:7" x14ac:dyDescent="0.25">
      <c r="A514" s="33" t="s">
        <v>42</v>
      </c>
      <c r="B514" s="33" t="s">
        <v>781</v>
      </c>
      <c r="C514" s="403">
        <v>1.5</v>
      </c>
      <c r="D514" s="35" t="s">
        <v>44</v>
      </c>
      <c r="E514" s="35">
        <v>2003</v>
      </c>
      <c r="F514" s="37">
        <v>23234</v>
      </c>
      <c r="G514" s="33" t="s">
        <v>141</v>
      </c>
    </row>
    <row r="515" spans="1:7" x14ac:dyDescent="0.25">
      <c r="A515" s="33" t="s">
        <v>42</v>
      </c>
      <c r="B515" s="33" t="s">
        <v>1203</v>
      </c>
      <c r="C515" s="403">
        <v>1.4</v>
      </c>
      <c r="D515" s="35" t="s">
        <v>125</v>
      </c>
      <c r="E515" s="35">
        <v>2003</v>
      </c>
      <c r="F515" s="37">
        <v>15549</v>
      </c>
      <c r="G515" s="33" t="s">
        <v>141</v>
      </c>
    </row>
    <row r="516" spans="1:7" x14ac:dyDescent="0.25">
      <c r="A516" s="33" t="s">
        <v>42</v>
      </c>
      <c r="B516" s="33" t="s">
        <v>1203</v>
      </c>
      <c r="C516" s="403">
        <v>1.5</v>
      </c>
      <c r="D516" s="35" t="s">
        <v>125</v>
      </c>
      <c r="E516" s="35">
        <v>2003</v>
      </c>
      <c r="F516" s="37">
        <v>16894</v>
      </c>
      <c r="G516" s="33" t="s">
        <v>141</v>
      </c>
    </row>
    <row r="517" spans="1:7" x14ac:dyDescent="0.25">
      <c r="A517" s="33" t="s">
        <v>42</v>
      </c>
      <c r="B517" s="33" t="s">
        <v>1203</v>
      </c>
      <c r="C517" s="403">
        <v>1.5</v>
      </c>
      <c r="D517" s="35" t="s">
        <v>44</v>
      </c>
      <c r="E517" s="35">
        <v>2003</v>
      </c>
      <c r="F517" s="37">
        <v>17914</v>
      </c>
      <c r="G517" s="33" t="s">
        <v>141</v>
      </c>
    </row>
    <row r="518" spans="1:7" x14ac:dyDescent="0.25">
      <c r="A518" s="33" t="s">
        <v>42</v>
      </c>
      <c r="B518" s="33" t="s">
        <v>1206</v>
      </c>
      <c r="C518" s="403" t="s">
        <v>1207</v>
      </c>
      <c r="D518" s="35" t="s">
        <v>120</v>
      </c>
      <c r="E518" s="35">
        <v>2003</v>
      </c>
      <c r="F518" s="37">
        <v>20587</v>
      </c>
      <c r="G518" s="33" t="s">
        <v>160</v>
      </c>
    </row>
    <row r="519" spans="1:7" x14ac:dyDescent="0.25">
      <c r="A519" s="33" t="s">
        <v>42</v>
      </c>
      <c r="B519" s="33" t="s">
        <v>1206</v>
      </c>
      <c r="C519" s="403" t="s">
        <v>1207</v>
      </c>
      <c r="D519" s="35" t="s">
        <v>44</v>
      </c>
      <c r="E519" s="35">
        <v>2003</v>
      </c>
      <c r="F519" s="37">
        <v>25560</v>
      </c>
      <c r="G519" s="33" t="s">
        <v>160</v>
      </c>
    </row>
    <row r="520" spans="1:7" x14ac:dyDescent="0.25">
      <c r="A520" s="33" t="s">
        <v>42</v>
      </c>
      <c r="B520" s="33" t="s">
        <v>1204</v>
      </c>
      <c r="C520" s="403" t="s">
        <v>1205</v>
      </c>
      <c r="D520" s="35" t="s">
        <v>120</v>
      </c>
      <c r="E520" s="35">
        <v>2003</v>
      </c>
      <c r="F520" s="37">
        <v>14904</v>
      </c>
      <c r="G520" s="33" t="s">
        <v>160</v>
      </c>
    </row>
    <row r="521" spans="1:7" x14ac:dyDescent="0.25">
      <c r="A521" s="33" t="s">
        <v>42</v>
      </c>
      <c r="B521" s="33" t="s">
        <v>956</v>
      </c>
      <c r="C521" s="403">
        <v>1.3</v>
      </c>
      <c r="D521" s="35" t="s">
        <v>125</v>
      </c>
      <c r="E521" s="35">
        <v>2003</v>
      </c>
      <c r="F521" s="37">
        <v>12686</v>
      </c>
      <c r="G521" s="33" t="s">
        <v>141</v>
      </c>
    </row>
    <row r="522" spans="1:7" x14ac:dyDescent="0.25">
      <c r="A522" s="33" t="s">
        <v>42</v>
      </c>
      <c r="B522" s="33" t="s">
        <v>956</v>
      </c>
      <c r="C522" s="403">
        <v>1.5</v>
      </c>
      <c r="D522" s="35" t="s">
        <v>125</v>
      </c>
      <c r="E522" s="35">
        <v>2003</v>
      </c>
      <c r="F522" s="37">
        <v>16027</v>
      </c>
      <c r="G522" s="33" t="s">
        <v>141</v>
      </c>
    </row>
    <row r="523" spans="1:7" x14ac:dyDescent="0.25">
      <c r="A523" s="33" t="s">
        <v>42</v>
      </c>
      <c r="B523" s="33" t="s">
        <v>1287</v>
      </c>
      <c r="C523" s="403">
        <v>1.8</v>
      </c>
      <c r="D523" s="35" t="s">
        <v>125</v>
      </c>
      <c r="E523" s="35">
        <v>2003</v>
      </c>
      <c r="F523" s="36">
        <v>22190</v>
      </c>
      <c r="G523" s="33" t="s">
        <v>141</v>
      </c>
    </row>
    <row r="524" spans="1:7" x14ac:dyDescent="0.25">
      <c r="A524" s="33" t="s">
        <v>42</v>
      </c>
      <c r="B524" s="33" t="s">
        <v>1287</v>
      </c>
      <c r="C524" s="403">
        <v>1.8</v>
      </c>
      <c r="D524" s="35" t="s">
        <v>44</v>
      </c>
      <c r="E524" s="35">
        <v>2003</v>
      </c>
      <c r="F524" s="36">
        <v>24611</v>
      </c>
      <c r="G524" s="33" t="s">
        <v>141</v>
      </c>
    </row>
    <row r="525" spans="1:7" s="319" customFormat="1" x14ac:dyDescent="0.25">
      <c r="A525" s="33" t="s">
        <v>42</v>
      </c>
      <c r="B525" s="33" t="s">
        <v>1288</v>
      </c>
      <c r="C525" s="403">
        <v>2</v>
      </c>
      <c r="D525" s="35" t="s">
        <v>125</v>
      </c>
      <c r="E525" s="35">
        <v>2003</v>
      </c>
      <c r="F525" s="36">
        <v>18747</v>
      </c>
      <c r="G525" s="33" t="s">
        <v>141</v>
      </c>
    </row>
    <row r="526" spans="1:7" s="319" customFormat="1" x14ac:dyDescent="0.25">
      <c r="A526" s="33" t="s">
        <v>42</v>
      </c>
      <c r="B526" s="33" t="s">
        <v>1288</v>
      </c>
      <c r="C526" s="403">
        <v>2</v>
      </c>
      <c r="D526" s="35" t="s">
        <v>125</v>
      </c>
      <c r="E526" s="35">
        <v>2003</v>
      </c>
      <c r="F526" s="36">
        <v>24411</v>
      </c>
      <c r="G526" s="33" t="s">
        <v>141</v>
      </c>
    </row>
    <row r="527" spans="1:7" s="319" customFormat="1" x14ac:dyDescent="0.25">
      <c r="A527" s="33" t="s">
        <v>42</v>
      </c>
      <c r="B527" s="33" t="s">
        <v>617</v>
      </c>
      <c r="C527" s="221" t="s">
        <v>3929</v>
      </c>
      <c r="D527" s="35" t="s">
        <v>44</v>
      </c>
      <c r="E527" s="33">
        <v>2003</v>
      </c>
      <c r="F527" s="39">
        <v>27175</v>
      </c>
      <c r="G527" s="33" t="s">
        <v>147</v>
      </c>
    </row>
    <row r="528" spans="1:7" s="319" customFormat="1" x14ac:dyDescent="0.25">
      <c r="A528" s="33" t="s">
        <v>42</v>
      </c>
      <c r="B528" s="33" t="s">
        <v>618</v>
      </c>
      <c r="C528" s="221" t="s">
        <v>4191</v>
      </c>
      <c r="D528" s="35" t="s">
        <v>44</v>
      </c>
      <c r="E528" s="33">
        <v>2003</v>
      </c>
      <c r="F528" s="39">
        <v>28450</v>
      </c>
      <c r="G528" s="33" t="s">
        <v>147</v>
      </c>
    </row>
    <row r="529" spans="1:7" s="319" customFormat="1" x14ac:dyDescent="0.25">
      <c r="A529" s="77" t="s">
        <v>42</v>
      </c>
      <c r="B529" s="80" t="s">
        <v>3068</v>
      </c>
      <c r="C529" s="323" t="s">
        <v>134</v>
      </c>
      <c r="D529" s="78" t="s">
        <v>125</v>
      </c>
      <c r="E529" s="236" t="s">
        <v>1229</v>
      </c>
      <c r="F529" s="97">
        <v>13302</v>
      </c>
      <c r="G529" s="77" t="s">
        <v>3067</v>
      </c>
    </row>
    <row r="530" spans="1:7" s="319" customFormat="1" x14ac:dyDescent="0.25">
      <c r="A530" s="77" t="s">
        <v>42</v>
      </c>
      <c r="B530" s="80" t="s">
        <v>3068</v>
      </c>
      <c r="C530" s="323">
        <v>1.5</v>
      </c>
      <c r="D530" s="236" t="s">
        <v>44</v>
      </c>
      <c r="E530" s="236" t="s">
        <v>1229</v>
      </c>
      <c r="F530" s="97">
        <v>15597</v>
      </c>
      <c r="G530" s="77" t="s">
        <v>3067</v>
      </c>
    </row>
    <row r="531" spans="1:7" s="319" customFormat="1" x14ac:dyDescent="0.25">
      <c r="A531" s="77" t="s">
        <v>42</v>
      </c>
      <c r="B531" s="80" t="s">
        <v>3068</v>
      </c>
      <c r="C531" s="323" t="s">
        <v>238</v>
      </c>
      <c r="D531" s="236" t="s">
        <v>125</v>
      </c>
      <c r="E531" s="236" t="s">
        <v>1229</v>
      </c>
      <c r="F531" s="97">
        <v>17931</v>
      </c>
      <c r="G531" s="77" t="s">
        <v>3067</v>
      </c>
    </row>
    <row r="532" spans="1:7" s="319" customFormat="1" x14ac:dyDescent="0.25">
      <c r="A532" s="77" t="s">
        <v>42</v>
      </c>
      <c r="B532" s="80" t="s">
        <v>3068</v>
      </c>
      <c r="C532" s="323" t="s">
        <v>293</v>
      </c>
      <c r="D532" s="236" t="s">
        <v>44</v>
      </c>
      <c r="E532" s="236" t="s">
        <v>1229</v>
      </c>
      <c r="F532" s="97">
        <v>19931</v>
      </c>
      <c r="G532" s="77" t="s">
        <v>3067</v>
      </c>
    </row>
    <row r="533" spans="1:7" s="319" customFormat="1" x14ac:dyDescent="0.25">
      <c r="A533" s="33" t="s">
        <v>42</v>
      </c>
      <c r="B533" s="33" t="s">
        <v>782</v>
      </c>
      <c r="C533" s="221">
        <v>1.6</v>
      </c>
      <c r="D533" s="35" t="s">
        <v>110</v>
      </c>
      <c r="E533" s="35">
        <v>2003</v>
      </c>
      <c r="F533" s="39">
        <v>19150</v>
      </c>
      <c r="G533" s="33" t="s">
        <v>783</v>
      </c>
    </row>
    <row r="534" spans="1:7" s="319" customFormat="1" x14ac:dyDescent="0.25">
      <c r="A534" s="33" t="s">
        <v>42</v>
      </c>
      <c r="B534" s="33" t="s">
        <v>782</v>
      </c>
      <c r="C534" s="221">
        <v>1.8</v>
      </c>
      <c r="D534" s="35" t="s">
        <v>110</v>
      </c>
      <c r="E534" s="35">
        <v>2003</v>
      </c>
      <c r="F534" s="39">
        <v>19350</v>
      </c>
      <c r="G534" s="33" t="s">
        <v>783</v>
      </c>
    </row>
    <row r="535" spans="1:7" s="319" customFormat="1" x14ac:dyDescent="0.25">
      <c r="A535" s="33" t="s">
        <v>42</v>
      </c>
      <c r="B535" s="33" t="s">
        <v>782</v>
      </c>
      <c r="C535" s="221">
        <v>2</v>
      </c>
      <c r="D535" s="35" t="s">
        <v>110</v>
      </c>
      <c r="E535" s="35">
        <v>2003</v>
      </c>
      <c r="F535" s="39">
        <v>20060</v>
      </c>
      <c r="G535" s="33" t="s">
        <v>783</v>
      </c>
    </row>
    <row r="536" spans="1:7" s="319" customFormat="1" x14ac:dyDescent="0.25">
      <c r="A536" s="33" t="s">
        <v>42</v>
      </c>
      <c r="B536" s="33" t="s">
        <v>782</v>
      </c>
      <c r="C536" s="221">
        <v>2.4</v>
      </c>
      <c r="D536" s="35" t="s">
        <v>110</v>
      </c>
      <c r="E536" s="35">
        <v>2003</v>
      </c>
      <c r="F536" s="39">
        <v>21875</v>
      </c>
      <c r="G536" s="33" t="s">
        <v>141</v>
      </c>
    </row>
    <row r="537" spans="1:7" s="319" customFormat="1" x14ac:dyDescent="0.25">
      <c r="A537" s="77" t="s">
        <v>42</v>
      </c>
      <c r="B537" s="77" t="s">
        <v>782</v>
      </c>
      <c r="C537" s="323" t="s">
        <v>892</v>
      </c>
      <c r="D537" s="78" t="s">
        <v>110</v>
      </c>
      <c r="E537" s="78">
        <v>2003</v>
      </c>
      <c r="F537" s="82">
        <v>22760</v>
      </c>
      <c r="G537" s="77" t="s">
        <v>147</v>
      </c>
    </row>
    <row r="538" spans="1:7" s="319" customFormat="1" x14ac:dyDescent="0.25">
      <c r="A538" s="33" t="s">
        <v>42</v>
      </c>
      <c r="B538" s="33" t="s">
        <v>1122</v>
      </c>
      <c r="C538" s="415" t="s">
        <v>331</v>
      </c>
      <c r="D538" s="35" t="s">
        <v>110</v>
      </c>
      <c r="E538" s="35">
        <v>2003</v>
      </c>
      <c r="F538" s="39">
        <v>22375</v>
      </c>
      <c r="G538" s="33" t="s">
        <v>147</v>
      </c>
    </row>
    <row r="539" spans="1:7" s="59" customFormat="1" x14ac:dyDescent="0.25">
      <c r="A539" s="80" t="s">
        <v>42</v>
      </c>
      <c r="B539" s="80" t="s">
        <v>1280</v>
      </c>
      <c r="C539" s="405">
        <v>2.4</v>
      </c>
      <c r="D539" s="78" t="s">
        <v>110</v>
      </c>
      <c r="E539" s="33">
        <v>2003</v>
      </c>
      <c r="F539" s="82">
        <v>18579.234972677594</v>
      </c>
      <c r="G539" s="80" t="s">
        <v>135</v>
      </c>
    </row>
    <row r="540" spans="1:7" s="59" customFormat="1" x14ac:dyDescent="0.25">
      <c r="A540" s="80" t="s">
        <v>42</v>
      </c>
      <c r="B540" s="80" t="s">
        <v>1280</v>
      </c>
      <c r="C540" s="405">
        <v>3</v>
      </c>
      <c r="D540" s="78" t="s">
        <v>110</v>
      </c>
      <c r="E540" s="33">
        <v>2003</v>
      </c>
      <c r="F540" s="82">
        <v>18852.459016393441</v>
      </c>
      <c r="G540" s="80" t="s">
        <v>135</v>
      </c>
    </row>
    <row r="541" spans="1:7" s="59" customFormat="1" x14ac:dyDescent="0.25">
      <c r="A541" s="64" t="s">
        <v>42</v>
      </c>
      <c r="B541" s="64" t="s">
        <v>1280</v>
      </c>
      <c r="C541" s="329" t="s">
        <v>4088</v>
      </c>
      <c r="D541" s="73" t="s">
        <v>4600</v>
      </c>
      <c r="E541" s="64">
        <v>2003</v>
      </c>
      <c r="F541" s="107">
        <v>22260</v>
      </c>
      <c r="G541" s="64" t="s">
        <v>1960</v>
      </c>
    </row>
    <row r="542" spans="1:7" s="59" customFormat="1" x14ac:dyDescent="0.25">
      <c r="A542" s="80" t="s">
        <v>42</v>
      </c>
      <c r="B542" s="80" t="s">
        <v>362</v>
      </c>
      <c r="C542" s="323">
        <v>4</v>
      </c>
      <c r="D542" s="78" t="s">
        <v>43</v>
      </c>
      <c r="E542" s="33">
        <v>2003</v>
      </c>
      <c r="F542" s="82">
        <v>61496.666666666701</v>
      </c>
      <c r="G542" s="80" t="s">
        <v>363</v>
      </c>
    </row>
    <row r="543" spans="1:7" s="59" customFormat="1" x14ac:dyDescent="0.25">
      <c r="A543" s="80" t="s">
        <v>42</v>
      </c>
      <c r="B543" s="80" t="s">
        <v>362</v>
      </c>
      <c r="C543" s="323">
        <v>4</v>
      </c>
      <c r="D543" s="78" t="s">
        <v>43</v>
      </c>
      <c r="E543" s="33">
        <v>2003</v>
      </c>
      <c r="F543" s="82">
        <v>60673.333333333299</v>
      </c>
      <c r="G543" s="80" t="s">
        <v>364</v>
      </c>
    </row>
    <row r="544" spans="1:7" s="59" customFormat="1" x14ac:dyDescent="0.25">
      <c r="A544" s="33" t="s">
        <v>42</v>
      </c>
      <c r="B544" s="33" t="s">
        <v>362</v>
      </c>
      <c r="C544" s="221">
        <v>4.2</v>
      </c>
      <c r="D544" s="35" t="s">
        <v>43</v>
      </c>
      <c r="E544" s="35">
        <v>2003</v>
      </c>
      <c r="F544" s="39">
        <v>73030</v>
      </c>
      <c r="G544" s="33" t="s">
        <v>363</v>
      </c>
    </row>
    <row r="545" spans="1:10" s="59" customFormat="1" x14ac:dyDescent="0.25">
      <c r="A545" s="80" t="s">
        <v>42</v>
      </c>
      <c r="B545" s="61" t="s">
        <v>362</v>
      </c>
      <c r="C545" s="323">
        <v>4.2</v>
      </c>
      <c r="D545" s="78" t="s">
        <v>43</v>
      </c>
      <c r="E545" s="78">
        <v>2003</v>
      </c>
      <c r="F545" s="82">
        <v>67830</v>
      </c>
      <c r="G545" s="80" t="s">
        <v>364</v>
      </c>
    </row>
    <row r="546" spans="1:10" s="59" customFormat="1" x14ac:dyDescent="0.25">
      <c r="A546" s="77" t="s">
        <v>42</v>
      </c>
      <c r="B546" s="77" t="s">
        <v>1183</v>
      </c>
      <c r="C546" s="323" t="s">
        <v>4468</v>
      </c>
      <c r="D546" s="78" t="s">
        <v>6546</v>
      </c>
      <c r="E546" s="77">
        <v>2003</v>
      </c>
      <c r="F546" s="111">
        <v>11750</v>
      </c>
      <c r="G546" s="77" t="s">
        <v>4464</v>
      </c>
    </row>
    <row r="547" spans="1:10" s="59" customFormat="1" x14ac:dyDescent="0.25">
      <c r="A547" s="77" t="s">
        <v>42</v>
      </c>
      <c r="B547" s="77" t="s">
        <v>1183</v>
      </c>
      <c r="C547" s="323" t="s">
        <v>4567</v>
      </c>
      <c r="D547" s="78" t="s">
        <v>125</v>
      </c>
      <c r="E547" s="77">
        <v>2003</v>
      </c>
      <c r="F547" s="111">
        <v>12261</v>
      </c>
      <c r="G547" s="77" t="s">
        <v>4464</v>
      </c>
    </row>
    <row r="548" spans="1:10" s="59" customFormat="1" x14ac:dyDescent="0.25">
      <c r="A548" s="77" t="s">
        <v>42</v>
      </c>
      <c r="B548" s="77" t="s">
        <v>1183</v>
      </c>
      <c r="C548" s="323" t="s">
        <v>4471</v>
      </c>
      <c r="D548" s="78" t="s">
        <v>6546</v>
      </c>
      <c r="E548" s="77">
        <v>2003</v>
      </c>
      <c r="F548" s="111">
        <v>12772</v>
      </c>
      <c r="G548" s="77" t="s">
        <v>4464</v>
      </c>
    </row>
    <row r="549" spans="1:10" s="59" customFormat="1" x14ac:dyDescent="0.25">
      <c r="A549" s="77" t="s">
        <v>42</v>
      </c>
      <c r="B549" s="77" t="s">
        <v>1183</v>
      </c>
      <c r="C549" s="323" t="s">
        <v>4477</v>
      </c>
      <c r="D549" s="78" t="s">
        <v>6546</v>
      </c>
      <c r="E549" s="77">
        <v>2003</v>
      </c>
      <c r="F549" s="111">
        <v>12772</v>
      </c>
      <c r="G549" s="77" t="s">
        <v>4464</v>
      </c>
    </row>
    <row r="550" spans="1:10" s="67" customFormat="1" x14ac:dyDescent="0.25">
      <c r="A550" s="77" t="s">
        <v>42</v>
      </c>
      <c r="B550" s="77" t="s">
        <v>1183</v>
      </c>
      <c r="C550" s="323" t="s">
        <v>4472</v>
      </c>
      <c r="D550" s="78" t="s">
        <v>110</v>
      </c>
      <c r="E550" s="77">
        <v>2003</v>
      </c>
      <c r="F550" s="111">
        <v>13570</v>
      </c>
      <c r="G550" s="77" t="s">
        <v>1960</v>
      </c>
      <c r="J550" s="195"/>
    </row>
    <row r="551" spans="1:10" s="67" customFormat="1" x14ac:dyDescent="0.25">
      <c r="A551" s="77" t="s">
        <v>42</v>
      </c>
      <c r="B551" s="77" t="s">
        <v>1183</v>
      </c>
      <c r="C551" s="323" t="s">
        <v>4469</v>
      </c>
      <c r="D551" s="78" t="s">
        <v>110</v>
      </c>
      <c r="E551" s="77">
        <v>2003</v>
      </c>
      <c r="F551" s="111">
        <v>15100</v>
      </c>
      <c r="G551" s="77" t="s">
        <v>1960</v>
      </c>
      <c r="J551" s="195"/>
    </row>
    <row r="552" spans="1:10" s="67" customFormat="1" x14ac:dyDescent="0.25">
      <c r="A552" s="80" t="s">
        <v>42</v>
      </c>
      <c r="B552" s="61" t="s">
        <v>1183</v>
      </c>
      <c r="C552" s="323">
        <v>1.4</v>
      </c>
      <c r="D552" s="78" t="s">
        <v>125</v>
      </c>
      <c r="E552" s="78">
        <v>2003</v>
      </c>
      <c r="F552" s="82">
        <v>15250</v>
      </c>
      <c r="G552" s="80" t="s">
        <v>1443</v>
      </c>
      <c r="J552" s="195"/>
    </row>
    <row r="553" spans="1:10" s="67" customFormat="1" x14ac:dyDescent="0.25">
      <c r="A553" s="64" t="s">
        <v>42</v>
      </c>
      <c r="B553" s="64" t="s">
        <v>1183</v>
      </c>
      <c r="C553" s="329" t="s">
        <v>3892</v>
      </c>
      <c r="D553" s="73" t="s">
        <v>43</v>
      </c>
      <c r="E553" s="64">
        <v>2003</v>
      </c>
      <c r="F553" s="107">
        <v>11900</v>
      </c>
      <c r="G553" s="64" t="s">
        <v>4569</v>
      </c>
      <c r="J553" s="195"/>
    </row>
    <row r="554" spans="1:10" s="59" customFormat="1" x14ac:dyDescent="0.25">
      <c r="A554" s="64" t="s">
        <v>3926</v>
      </c>
      <c r="B554" s="64" t="s">
        <v>1183</v>
      </c>
      <c r="C554" s="329" t="s">
        <v>3285</v>
      </c>
      <c r="D554" s="73" t="s">
        <v>43</v>
      </c>
      <c r="E554" s="64">
        <v>2003</v>
      </c>
      <c r="F554" s="107">
        <v>12272</v>
      </c>
      <c r="G554" s="64" t="s">
        <v>6167</v>
      </c>
    </row>
    <row r="555" spans="1:10" s="59" customFormat="1" x14ac:dyDescent="0.25">
      <c r="A555" s="33" t="s">
        <v>42</v>
      </c>
      <c r="B555" s="33" t="s">
        <v>1113</v>
      </c>
      <c r="C555" s="221" t="s">
        <v>1117</v>
      </c>
      <c r="D555" s="35" t="s">
        <v>110</v>
      </c>
      <c r="E555" s="33">
        <v>2003</v>
      </c>
      <c r="F555" s="39">
        <v>17348</v>
      </c>
      <c r="G555" s="33" t="s">
        <v>3064</v>
      </c>
    </row>
    <row r="556" spans="1:10" s="59" customFormat="1" x14ac:dyDescent="0.25">
      <c r="A556" s="33" t="s">
        <v>42</v>
      </c>
      <c r="B556" s="33" t="s">
        <v>1113</v>
      </c>
      <c r="C556" s="221" t="s">
        <v>1116</v>
      </c>
      <c r="D556" s="35" t="s">
        <v>110</v>
      </c>
      <c r="E556" s="33">
        <v>2003</v>
      </c>
      <c r="F556" s="39">
        <v>18048</v>
      </c>
      <c r="G556" s="33" t="s">
        <v>3064</v>
      </c>
    </row>
    <row r="557" spans="1:10" s="59" customFormat="1" x14ac:dyDescent="0.25">
      <c r="A557" s="33" t="s">
        <v>42</v>
      </c>
      <c r="B557" s="33" t="s">
        <v>1113</v>
      </c>
      <c r="C557" s="221" t="s">
        <v>1115</v>
      </c>
      <c r="D557" s="35" t="s">
        <v>110</v>
      </c>
      <c r="E557" s="33">
        <v>2003</v>
      </c>
      <c r="F557" s="39">
        <v>18720</v>
      </c>
      <c r="G557" s="33" t="s">
        <v>3064</v>
      </c>
    </row>
    <row r="558" spans="1:10" s="59" customFormat="1" x14ac:dyDescent="0.25">
      <c r="A558" s="33" t="s">
        <v>42</v>
      </c>
      <c r="B558" s="33" t="s">
        <v>1113</v>
      </c>
      <c r="C558" s="221" t="s">
        <v>281</v>
      </c>
      <c r="D558" s="35" t="s">
        <v>110</v>
      </c>
      <c r="E558" s="33">
        <v>2003</v>
      </c>
      <c r="F558" s="39">
        <v>19428</v>
      </c>
      <c r="G558" s="33" t="s">
        <v>3064</v>
      </c>
    </row>
    <row r="559" spans="1:10" s="59" customFormat="1" x14ac:dyDescent="0.25">
      <c r="A559" s="33" t="s">
        <v>42</v>
      </c>
      <c r="B559" s="33" t="s">
        <v>2946</v>
      </c>
      <c r="C559" s="221" t="s">
        <v>2945</v>
      </c>
      <c r="D559" s="35" t="s">
        <v>43</v>
      </c>
      <c r="E559" s="103" t="s">
        <v>1229</v>
      </c>
      <c r="F559" s="39">
        <v>43651</v>
      </c>
      <c r="G559" s="33" t="s">
        <v>2947</v>
      </c>
    </row>
    <row r="560" spans="1:10" x14ac:dyDescent="0.25">
      <c r="A560" s="33" t="s">
        <v>42</v>
      </c>
      <c r="B560" s="33" t="s">
        <v>2946</v>
      </c>
      <c r="C560" s="221" t="s">
        <v>2945</v>
      </c>
      <c r="D560" s="35" t="s">
        <v>43</v>
      </c>
      <c r="E560" s="103" t="s">
        <v>1229</v>
      </c>
      <c r="F560" s="39">
        <v>44663</v>
      </c>
      <c r="G560" s="33" t="s">
        <v>2943</v>
      </c>
    </row>
    <row r="561" spans="1:7" x14ac:dyDescent="0.25">
      <c r="A561" s="33" t="s">
        <v>3926</v>
      </c>
      <c r="B561" s="33" t="s">
        <v>1055</v>
      </c>
      <c r="C561" s="61" t="s">
        <v>5111</v>
      </c>
      <c r="D561" s="35" t="s">
        <v>110</v>
      </c>
      <c r="E561" s="33">
        <v>2003</v>
      </c>
      <c r="F561" s="36">
        <v>10245</v>
      </c>
      <c r="G561" s="33" t="s">
        <v>960</v>
      </c>
    </row>
    <row r="562" spans="1:7" x14ac:dyDescent="0.25">
      <c r="A562" s="33" t="s">
        <v>3926</v>
      </c>
      <c r="B562" s="33" t="s">
        <v>1055</v>
      </c>
      <c r="C562" s="61" t="s">
        <v>5111</v>
      </c>
      <c r="D562" s="35" t="s">
        <v>110</v>
      </c>
      <c r="E562" s="33">
        <v>2003</v>
      </c>
      <c r="F562" s="36">
        <v>10775</v>
      </c>
      <c r="G562" s="33" t="s">
        <v>135</v>
      </c>
    </row>
    <row r="563" spans="1:7" x14ac:dyDescent="0.25">
      <c r="A563" s="100" t="s">
        <v>42</v>
      </c>
      <c r="B563" s="100" t="s">
        <v>1110</v>
      </c>
      <c r="C563" s="102">
        <v>2.4</v>
      </c>
      <c r="D563" s="101" t="s">
        <v>110</v>
      </c>
      <c r="E563" s="100">
        <v>2003</v>
      </c>
      <c r="F563" s="104">
        <v>26295</v>
      </c>
      <c r="G563" s="100" t="s">
        <v>1111</v>
      </c>
    </row>
    <row r="564" spans="1:7" x14ac:dyDescent="0.25">
      <c r="A564" s="100" t="s">
        <v>42</v>
      </c>
      <c r="B564" s="100" t="s">
        <v>1110</v>
      </c>
      <c r="C564" s="102" t="s">
        <v>1112</v>
      </c>
      <c r="D564" s="101" t="s">
        <v>426</v>
      </c>
      <c r="E564" s="100">
        <v>2003</v>
      </c>
      <c r="F564" s="104">
        <v>27895</v>
      </c>
      <c r="G564" s="100" t="s">
        <v>1111</v>
      </c>
    </row>
    <row r="565" spans="1:7" x14ac:dyDescent="0.25">
      <c r="A565" s="100" t="s">
        <v>42</v>
      </c>
      <c r="B565" s="100" t="s">
        <v>1110</v>
      </c>
      <c r="C565" s="102" t="s">
        <v>6542</v>
      </c>
      <c r="D565" s="101" t="s">
        <v>110</v>
      </c>
      <c r="E565" s="101">
        <v>2003</v>
      </c>
      <c r="F565" s="57">
        <v>31795</v>
      </c>
      <c r="G565" s="100" t="s">
        <v>1111</v>
      </c>
    </row>
    <row r="566" spans="1:7" x14ac:dyDescent="0.25">
      <c r="A566" s="100" t="s">
        <v>42</v>
      </c>
      <c r="B566" s="100" t="s">
        <v>1110</v>
      </c>
      <c r="C566" s="102">
        <v>3</v>
      </c>
      <c r="D566" s="101" t="s">
        <v>44</v>
      </c>
      <c r="E566" s="101">
        <v>2003</v>
      </c>
      <c r="F566" s="104">
        <v>34295</v>
      </c>
      <c r="G566" s="100" t="s">
        <v>1111</v>
      </c>
    </row>
    <row r="567" spans="1:7" s="59" customFormat="1" x14ac:dyDescent="0.25">
      <c r="A567" s="313" t="s">
        <v>42</v>
      </c>
      <c r="B567" s="313" t="s">
        <v>1110</v>
      </c>
      <c r="C567" s="515" t="s">
        <v>6555</v>
      </c>
      <c r="D567" s="314" t="s">
        <v>44</v>
      </c>
      <c r="E567" s="314">
        <v>2003</v>
      </c>
      <c r="F567" s="497">
        <v>33995</v>
      </c>
      <c r="G567" s="100" t="s">
        <v>1111</v>
      </c>
    </row>
    <row r="568" spans="1:7" s="176" customFormat="1" x14ac:dyDescent="0.25">
      <c r="A568" s="64" t="s">
        <v>42</v>
      </c>
      <c r="B568" s="64" t="s">
        <v>4564</v>
      </c>
      <c r="C568" s="329" t="s">
        <v>2121</v>
      </c>
      <c r="D568" s="73" t="s">
        <v>438</v>
      </c>
      <c r="E568" s="64">
        <v>2003</v>
      </c>
      <c r="F568" s="107">
        <v>15310</v>
      </c>
      <c r="G568" s="64" t="s">
        <v>4576</v>
      </c>
    </row>
    <row r="569" spans="1:7" s="176" customFormat="1" x14ac:dyDescent="0.25">
      <c r="A569" s="64" t="s">
        <v>42</v>
      </c>
      <c r="B569" s="64" t="s">
        <v>4564</v>
      </c>
      <c r="C569" s="329" t="s">
        <v>3751</v>
      </c>
      <c r="D569" s="73" t="s">
        <v>43</v>
      </c>
      <c r="E569" s="64">
        <v>2003</v>
      </c>
      <c r="F569" s="107">
        <v>15812</v>
      </c>
      <c r="G569" s="64" t="s">
        <v>4576</v>
      </c>
    </row>
    <row r="570" spans="1:7" s="176" customFormat="1" x14ac:dyDescent="0.25">
      <c r="A570" s="64" t="s">
        <v>42</v>
      </c>
      <c r="B570" s="64" t="s">
        <v>4564</v>
      </c>
      <c r="C570" s="329" t="s">
        <v>3751</v>
      </c>
      <c r="D570" s="73" t="s">
        <v>44</v>
      </c>
      <c r="E570" s="64">
        <v>2003</v>
      </c>
      <c r="F570" s="107">
        <v>16392</v>
      </c>
      <c r="G570" s="64" t="s">
        <v>4576</v>
      </c>
    </row>
    <row r="571" spans="1:7" s="176" customFormat="1" x14ac:dyDescent="0.25">
      <c r="A571" s="64" t="s">
        <v>42</v>
      </c>
      <c r="B571" s="64" t="s">
        <v>4564</v>
      </c>
      <c r="C571" s="329" t="s">
        <v>1991</v>
      </c>
      <c r="D571" s="73" t="s">
        <v>43</v>
      </c>
      <c r="E571" s="64">
        <v>2003</v>
      </c>
      <c r="F571" s="107">
        <v>16636</v>
      </c>
      <c r="G571" s="64" t="s">
        <v>4576</v>
      </c>
    </row>
    <row r="572" spans="1:7" s="176" customFormat="1" x14ac:dyDescent="0.25">
      <c r="A572" s="64" t="s">
        <v>42</v>
      </c>
      <c r="B572" s="64" t="s">
        <v>4564</v>
      </c>
      <c r="C572" s="329" t="s">
        <v>1991</v>
      </c>
      <c r="D572" s="73" t="s">
        <v>44</v>
      </c>
      <c r="E572" s="64">
        <v>2003</v>
      </c>
      <c r="F572" s="107">
        <v>17039</v>
      </c>
      <c r="G572" s="64" t="s">
        <v>4576</v>
      </c>
    </row>
    <row r="573" spans="1:7" s="176" customFormat="1" x14ac:dyDescent="0.25">
      <c r="A573" s="64" t="s">
        <v>42</v>
      </c>
      <c r="B573" s="64" t="s">
        <v>4564</v>
      </c>
      <c r="C573" s="329" t="s">
        <v>1986</v>
      </c>
      <c r="D573" s="73" t="s">
        <v>43</v>
      </c>
      <c r="E573" s="64">
        <v>2003</v>
      </c>
      <c r="F573" s="107">
        <v>18073</v>
      </c>
      <c r="G573" s="64" t="s">
        <v>4576</v>
      </c>
    </row>
    <row r="574" spans="1:7" s="176" customFormat="1" x14ac:dyDescent="0.25">
      <c r="A574" s="64" t="s">
        <v>42</v>
      </c>
      <c r="B574" s="64" t="s">
        <v>4564</v>
      </c>
      <c r="C574" s="329" t="s">
        <v>1986</v>
      </c>
      <c r="D574" s="73" t="s">
        <v>44</v>
      </c>
      <c r="E574" s="64">
        <v>2003</v>
      </c>
      <c r="F574" s="107">
        <v>18576</v>
      </c>
      <c r="G574" s="64" t="s">
        <v>4576</v>
      </c>
    </row>
    <row r="575" spans="1:7" s="176" customFormat="1" x14ac:dyDescent="0.25">
      <c r="A575" s="77" t="s">
        <v>42</v>
      </c>
      <c r="B575" s="77" t="s">
        <v>4564</v>
      </c>
      <c r="C575" s="323" t="s">
        <v>2121</v>
      </c>
      <c r="D575" s="78" t="s">
        <v>44</v>
      </c>
      <c r="E575" s="77">
        <v>2003</v>
      </c>
      <c r="F575" s="111">
        <v>19106</v>
      </c>
      <c r="G575" s="77" t="s">
        <v>4565</v>
      </c>
    </row>
    <row r="576" spans="1:7" s="176" customFormat="1" x14ac:dyDescent="0.25">
      <c r="A576" s="77" t="s">
        <v>42</v>
      </c>
      <c r="B576" s="77" t="s">
        <v>4564</v>
      </c>
      <c r="C576" s="323" t="s">
        <v>2121</v>
      </c>
      <c r="D576" s="78" t="s">
        <v>43</v>
      </c>
      <c r="E576" s="77">
        <v>2003</v>
      </c>
      <c r="F576" s="111">
        <v>18720</v>
      </c>
      <c r="G576" s="77" t="s">
        <v>4565</v>
      </c>
    </row>
    <row r="577" spans="1:7" s="176" customFormat="1" x14ac:dyDescent="0.25">
      <c r="A577" s="77" t="s">
        <v>42</v>
      </c>
      <c r="B577" s="77" t="s">
        <v>4564</v>
      </c>
      <c r="C577" s="323" t="s">
        <v>3751</v>
      </c>
      <c r="D577" s="78" t="s">
        <v>44</v>
      </c>
      <c r="E577" s="77">
        <v>2003</v>
      </c>
      <c r="F577" s="111">
        <v>22919</v>
      </c>
      <c r="G577" s="77" t="s">
        <v>4565</v>
      </c>
    </row>
    <row r="578" spans="1:7" s="176" customFormat="1" x14ac:dyDescent="0.25">
      <c r="A578" s="77" t="s">
        <v>42</v>
      </c>
      <c r="B578" s="77" t="s">
        <v>4564</v>
      </c>
      <c r="C578" s="323" t="s">
        <v>3751</v>
      </c>
      <c r="D578" s="78" t="s">
        <v>43</v>
      </c>
      <c r="E578" s="77">
        <v>2003</v>
      </c>
      <c r="F578" s="111">
        <v>22533</v>
      </c>
      <c r="G578" s="77" t="s">
        <v>4565</v>
      </c>
    </row>
    <row r="579" spans="1:7" s="176" customFormat="1" x14ac:dyDescent="0.25">
      <c r="A579" s="77" t="s">
        <v>42</v>
      </c>
      <c r="B579" s="77" t="s">
        <v>4564</v>
      </c>
      <c r="C579" s="323" t="s">
        <v>1991</v>
      </c>
      <c r="D579" s="78" t="s">
        <v>44</v>
      </c>
      <c r="E579" s="77">
        <v>2003</v>
      </c>
      <c r="F579" s="111">
        <v>24129</v>
      </c>
      <c r="G579" s="77" t="s">
        <v>4565</v>
      </c>
    </row>
    <row r="580" spans="1:7" s="176" customFormat="1" x14ac:dyDescent="0.25">
      <c r="A580" s="77" t="s">
        <v>42</v>
      </c>
      <c r="B580" s="77" t="s">
        <v>4564</v>
      </c>
      <c r="C580" s="323" t="s">
        <v>1991</v>
      </c>
      <c r="D580" s="78" t="s">
        <v>43</v>
      </c>
      <c r="E580" s="77">
        <v>2003</v>
      </c>
      <c r="F580" s="111">
        <v>23729</v>
      </c>
      <c r="G580" s="77" t="s">
        <v>4565</v>
      </c>
    </row>
    <row r="581" spans="1:7" s="176" customFormat="1" x14ac:dyDescent="0.25">
      <c r="A581" s="77" t="s">
        <v>42</v>
      </c>
      <c r="B581" s="77" t="s">
        <v>4564</v>
      </c>
      <c r="C581" s="323" t="s">
        <v>1986</v>
      </c>
      <c r="D581" s="78" t="s">
        <v>44</v>
      </c>
      <c r="E581" s="77">
        <v>2003</v>
      </c>
      <c r="F581" s="111">
        <v>24677</v>
      </c>
      <c r="G581" s="77" t="s">
        <v>4565</v>
      </c>
    </row>
    <row r="582" spans="1:7" s="176" customFormat="1" x14ac:dyDescent="0.25">
      <c r="A582" s="77" t="s">
        <v>42</v>
      </c>
      <c r="B582" s="77" t="s">
        <v>4564</v>
      </c>
      <c r="C582" s="323" t="s">
        <v>1986</v>
      </c>
      <c r="D582" s="78" t="s">
        <v>43</v>
      </c>
      <c r="E582" s="77">
        <v>2003</v>
      </c>
      <c r="F582" s="111">
        <v>24277</v>
      </c>
      <c r="G582" s="77" t="s">
        <v>4565</v>
      </c>
    </row>
    <row r="583" spans="1:7" s="176" customFormat="1" x14ac:dyDescent="0.25">
      <c r="A583" s="77" t="s">
        <v>42</v>
      </c>
      <c r="B583" s="77" t="s">
        <v>4564</v>
      </c>
      <c r="C583" s="323" t="s">
        <v>4566</v>
      </c>
      <c r="D583" s="78" t="s">
        <v>44</v>
      </c>
      <c r="E583" s="77">
        <v>2003</v>
      </c>
      <c r="F583" s="111">
        <v>25009</v>
      </c>
      <c r="G583" s="77" t="s">
        <v>4565</v>
      </c>
    </row>
    <row r="584" spans="1:7" s="176" customFormat="1" x14ac:dyDescent="0.25">
      <c r="A584" s="77" t="s">
        <v>42</v>
      </c>
      <c r="B584" s="77" t="s">
        <v>4564</v>
      </c>
      <c r="C584" s="323" t="s">
        <v>1987</v>
      </c>
      <c r="D584" s="78" t="s">
        <v>44</v>
      </c>
      <c r="E584" s="77">
        <v>2003</v>
      </c>
      <c r="F584" s="111">
        <v>25108</v>
      </c>
      <c r="G584" s="77" t="s">
        <v>4565</v>
      </c>
    </row>
    <row r="585" spans="1:7" s="176" customFormat="1" x14ac:dyDescent="0.25">
      <c r="A585" s="313" t="s">
        <v>42</v>
      </c>
      <c r="B585" s="313" t="s">
        <v>231</v>
      </c>
      <c r="C585" s="515" t="s">
        <v>194</v>
      </c>
      <c r="D585" s="314" t="s">
        <v>44</v>
      </c>
      <c r="E585" s="314">
        <v>2003</v>
      </c>
      <c r="F585" s="497">
        <v>52936</v>
      </c>
      <c r="G585" s="313" t="s">
        <v>147</v>
      </c>
    </row>
    <row r="586" spans="1:7" s="176" customFormat="1" x14ac:dyDescent="0.25">
      <c r="A586" s="313" t="s">
        <v>42</v>
      </c>
      <c r="B586" s="313" t="s">
        <v>231</v>
      </c>
      <c r="C586" s="515">
        <v>4.5</v>
      </c>
      <c r="D586" s="314" t="s">
        <v>44</v>
      </c>
      <c r="E586" s="314">
        <v>2003</v>
      </c>
      <c r="F586" s="497">
        <v>44808.743169398906</v>
      </c>
      <c r="G586" s="313" t="s">
        <v>147</v>
      </c>
    </row>
    <row r="587" spans="1:7" s="176" customFormat="1" x14ac:dyDescent="0.25">
      <c r="A587" s="313" t="s">
        <v>42</v>
      </c>
      <c r="B587" s="313" t="s">
        <v>231</v>
      </c>
      <c r="C587" s="515">
        <v>4.7</v>
      </c>
      <c r="D587" s="314" t="s">
        <v>44</v>
      </c>
      <c r="E587" s="314">
        <v>2003</v>
      </c>
      <c r="F587" s="497">
        <v>45081.967213114753</v>
      </c>
      <c r="G587" s="313" t="s">
        <v>147</v>
      </c>
    </row>
    <row r="588" spans="1:7" s="176" customFormat="1" x14ac:dyDescent="0.25">
      <c r="A588" s="100" t="s">
        <v>42</v>
      </c>
      <c r="B588" s="100" t="s">
        <v>231</v>
      </c>
      <c r="C588" s="102" t="s">
        <v>860</v>
      </c>
      <c r="D588" s="101" t="s">
        <v>44</v>
      </c>
      <c r="E588" s="100">
        <v>2003</v>
      </c>
      <c r="F588" s="104">
        <v>48230</v>
      </c>
      <c r="G588" s="313" t="s">
        <v>147</v>
      </c>
    </row>
    <row r="589" spans="1:7" s="176" customFormat="1" x14ac:dyDescent="0.25">
      <c r="A589" s="33" t="s">
        <v>42</v>
      </c>
      <c r="B589" s="33" t="s">
        <v>3255</v>
      </c>
      <c r="C589" s="221" t="s">
        <v>6536</v>
      </c>
      <c r="D589" s="35" t="s">
        <v>44</v>
      </c>
      <c r="E589" s="33">
        <v>2003</v>
      </c>
      <c r="F589" s="39">
        <v>24972.677595628415</v>
      </c>
      <c r="G589" s="33" t="s">
        <v>147</v>
      </c>
    </row>
    <row r="590" spans="1:7" s="176" customFormat="1" x14ac:dyDescent="0.25">
      <c r="A590" s="100" t="s">
        <v>42</v>
      </c>
      <c r="B590" s="100" t="s">
        <v>1279</v>
      </c>
      <c r="C590" s="102">
        <v>4.7</v>
      </c>
      <c r="D590" s="101" t="s">
        <v>44</v>
      </c>
      <c r="E590" s="100">
        <v>2003</v>
      </c>
      <c r="F590" s="104">
        <v>34984</v>
      </c>
      <c r="G590" s="100" t="s">
        <v>147</v>
      </c>
    </row>
    <row r="591" spans="1:7" s="176" customFormat="1" x14ac:dyDescent="0.25">
      <c r="A591" s="33" t="s">
        <v>42</v>
      </c>
      <c r="B591" s="33" t="s">
        <v>1773</v>
      </c>
      <c r="C591" s="221">
        <v>4.5</v>
      </c>
      <c r="D591" s="35" t="s">
        <v>44</v>
      </c>
      <c r="E591" s="33">
        <v>2003</v>
      </c>
      <c r="F591" s="39">
        <v>28699.4535519126</v>
      </c>
      <c r="G591" s="33" t="s">
        <v>484</v>
      </c>
    </row>
    <row r="592" spans="1:7" s="176" customFormat="1" x14ac:dyDescent="0.25">
      <c r="A592" s="33" t="s">
        <v>42</v>
      </c>
      <c r="B592" s="33" t="s">
        <v>148</v>
      </c>
      <c r="C592" s="221">
        <v>2.7</v>
      </c>
      <c r="D592" s="35" t="s">
        <v>44</v>
      </c>
      <c r="E592" s="33">
        <v>2003</v>
      </c>
      <c r="F592" s="39">
        <v>30864</v>
      </c>
      <c r="G592" s="33" t="s">
        <v>147</v>
      </c>
    </row>
    <row r="593" spans="1:7" s="176" customFormat="1" x14ac:dyDescent="0.25">
      <c r="A593" s="205" t="s">
        <v>42</v>
      </c>
      <c r="B593" s="33" t="s">
        <v>148</v>
      </c>
      <c r="C593" s="221">
        <v>3</v>
      </c>
      <c r="D593" s="35" t="s">
        <v>44</v>
      </c>
      <c r="E593" s="33">
        <v>2003</v>
      </c>
      <c r="F593" s="39">
        <v>32929</v>
      </c>
      <c r="G593" s="33" t="s">
        <v>147</v>
      </c>
    </row>
    <row r="594" spans="1:7" s="176" customFormat="1" x14ac:dyDescent="0.25">
      <c r="A594" s="205" t="s">
        <v>42</v>
      </c>
      <c r="B594" s="33" t="s">
        <v>148</v>
      </c>
      <c r="C594" s="221">
        <v>3.4</v>
      </c>
      <c r="D594" s="35" t="s">
        <v>44</v>
      </c>
      <c r="E594" s="33">
        <v>2003</v>
      </c>
      <c r="F594" s="39">
        <v>35350</v>
      </c>
      <c r="G594" s="33" t="s">
        <v>147</v>
      </c>
    </row>
    <row r="595" spans="1:7" s="176" customFormat="1" x14ac:dyDescent="0.25">
      <c r="A595" s="205" t="s">
        <v>42</v>
      </c>
      <c r="B595" s="33" t="s">
        <v>148</v>
      </c>
      <c r="C595" s="221">
        <v>4</v>
      </c>
      <c r="D595" s="35" t="s">
        <v>44</v>
      </c>
      <c r="E595" s="33">
        <v>2003</v>
      </c>
      <c r="F595" s="39">
        <v>41980</v>
      </c>
      <c r="G595" s="33" t="s">
        <v>147</v>
      </c>
    </row>
    <row r="596" spans="1:7" s="176" customFormat="1" x14ac:dyDescent="0.25">
      <c r="A596" s="207" t="s">
        <v>42</v>
      </c>
      <c r="B596" s="80" t="s">
        <v>1121</v>
      </c>
      <c r="C596" s="405">
        <v>1.8</v>
      </c>
      <c r="D596" s="78" t="s">
        <v>110</v>
      </c>
      <c r="E596" s="78">
        <v>2003</v>
      </c>
      <c r="F596" s="97">
        <v>21577.5</v>
      </c>
      <c r="G596" s="77" t="s">
        <v>1119</v>
      </c>
    </row>
    <row r="597" spans="1:7" s="176" customFormat="1" x14ac:dyDescent="0.25">
      <c r="A597" s="207" t="s">
        <v>42</v>
      </c>
      <c r="B597" s="80" t="s">
        <v>1121</v>
      </c>
      <c r="C597" s="405">
        <v>1.8</v>
      </c>
      <c r="D597" s="78" t="s">
        <v>426</v>
      </c>
      <c r="E597" s="78">
        <v>2003</v>
      </c>
      <c r="F597" s="97">
        <v>22027.5</v>
      </c>
      <c r="G597" s="77" t="s">
        <v>1119</v>
      </c>
    </row>
    <row r="598" spans="1:7" s="176" customFormat="1" x14ac:dyDescent="0.25">
      <c r="A598" s="205" t="s">
        <v>42</v>
      </c>
      <c r="B598" s="33" t="s">
        <v>1118</v>
      </c>
      <c r="C598" s="415">
        <v>1.8</v>
      </c>
      <c r="D598" s="35" t="s">
        <v>110</v>
      </c>
      <c r="E598" s="35">
        <v>2003</v>
      </c>
      <c r="F598" s="45">
        <v>23975</v>
      </c>
      <c r="G598" s="33" t="s">
        <v>1119</v>
      </c>
    </row>
    <row r="599" spans="1:7" s="312" customFormat="1" x14ac:dyDescent="0.25">
      <c r="A599" s="207" t="s">
        <v>42</v>
      </c>
      <c r="B599" s="80" t="s">
        <v>1118</v>
      </c>
      <c r="C599" s="323">
        <v>1.8</v>
      </c>
      <c r="D599" s="78" t="s">
        <v>426</v>
      </c>
      <c r="E599" s="78">
        <v>2003</v>
      </c>
      <c r="F599" s="99">
        <v>23475</v>
      </c>
      <c r="G599" s="77" t="s">
        <v>1119</v>
      </c>
    </row>
    <row r="600" spans="1:7" s="312" customFormat="1" x14ac:dyDescent="0.25">
      <c r="A600" s="207" t="s">
        <v>42</v>
      </c>
      <c r="B600" s="80" t="s">
        <v>1120</v>
      </c>
      <c r="C600" s="323">
        <v>1.8</v>
      </c>
      <c r="D600" s="78" t="s">
        <v>110</v>
      </c>
      <c r="E600" s="78">
        <v>2003</v>
      </c>
      <c r="F600" s="99">
        <v>22950</v>
      </c>
      <c r="G600" s="77" t="s">
        <v>1119</v>
      </c>
    </row>
    <row r="601" spans="1:7" s="312" customFormat="1" x14ac:dyDescent="0.25">
      <c r="A601" s="207" t="s">
        <v>42</v>
      </c>
      <c r="B601" s="80" t="s">
        <v>1120</v>
      </c>
      <c r="C601" s="323">
        <v>1.8</v>
      </c>
      <c r="D601" s="78" t="s">
        <v>426</v>
      </c>
      <c r="E601" s="78">
        <v>2003</v>
      </c>
      <c r="F601" s="97">
        <v>27910</v>
      </c>
      <c r="G601" s="77" t="s">
        <v>1119</v>
      </c>
    </row>
    <row r="602" spans="1:7" s="312" customFormat="1" x14ac:dyDescent="0.25">
      <c r="A602" s="77" t="s">
        <v>42</v>
      </c>
      <c r="B602" s="80" t="s">
        <v>3028</v>
      </c>
      <c r="C602" s="323">
        <v>2</v>
      </c>
      <c r="D602" s="78" t="s">
        <v>125</v>
      </c>
      <c r="E602" s="78">
        <v>2003</v>
      </c>
      <c r="F602" s="97">
        <v>21109</v>
      </c>
      <c r="G602" s="77" t="s">
        <v>1576</v>
      </c>
    </row>
    <row r="603" spans="1:7" s="312" customFormat="1" x14ac:dyDescent="0.25">
      <c r="A603" s="77" t="s">
        <v>42</v>
      </c>
      <c r="B603" s="80" t="s">
        <v>3028</v>
      </c>
      <c r="C603" s="323">
        <v>2</v>
      </c>
      <c r="D603" s="78" t="s">
        <v>44</v>
      </c>
      <c r="E603" s="78">
        <v>2003</v>
      </c>
      <c r="F603" s="97">
        <v>22267</v>
      </c>
      <c r="G603" s="77" t="s">
        <v>1576</v>
      </c>
    </row>
    <row r="604" spans="1:7" s="312" customFormat="1" x14ac:dyDescent="0.25">
      <c r="A604" s="33" t="s">
        <v>42</v>
      </c>
      <c r="B604" s="33" t="s">
        <v>692</v>
      </c>
      <c r="C604" s="415">
        <v>2.4</v>
      </c>
      <c r="D604" s="35" t="s">
        <v>125</v>
      </c>
      <c r="E604" s="35">
        <v>2003</v>
      </c>
      <c r="F604" s="45">
        <v>19330</v>
      </c>
      <c r="G604" s="33" t="s">
        <v>3027</v>
      </c>
    </row>
    <row r="605" spans="1:7" s="312" customFormat="1" x14ac:dyDescent="0.25">
      <c r="A605" s="33" t="s">
        <v>42</v>
      </c>
      <c r="B605" s="33" t="s">
        <v>692</v>
      </c>
      <c r="C605" s="415" t="s">
        <v>360</v>
      </c>
      <c r="D605" s="35" t="s">
        <v>125</v>
      </c>
      <c r="E605" s="35">
        <v>2003</v>
      </c>
      <c r="F605" s="45">
        <v>22983</v>
      </c>
      <c r="G605" s="33" t="s">
        <v>3027</v>
      </c>
    </row>
    <row r="606" spans="1:7" s="312" customFormat="1" x14ac:dyDescent="0.25">
      <c r="A606" s="242" t="s">
        <v>42</v>
      </c>
      <c r="B606" s="237" t="s">
        <v>692</v>
      </c>
      <c r="C606" s="460">
        <v>2.4</v>
      </c>
      <c r="D606" s="447" t="s">
        <v>44</v>
      </c>
      <c r="E606" s="238">
        <v>2003</v>
      </c>
      <c r="F606" s="239">
        <v>21355</v>
      </c>
      <c r="G606" s="237" t="s">
        <v>3027</v>
      </c>
    </row>
    <row r="607" spans="1:7" s="312" customFormat="1" x14ac:dyDescent="0.25">
      <c r="A607" s="237" t="s">
        <v>42</v>
      </c>
      <c r="B607" s="237" t="s">
        <v>3060</v>
      </c>
      <c r="C607" s="460">
        <v>1.3</v>
      </c>
      <c r="D607" s="447" t="s">
        <v>43</v>
      </c>
      <c r="E607" s="238">
        <v>2003</v>
      </c>
      <c r="F607" s="239">
        <v>8970</v>
      </c>
      <c r="G607" s="237" t="s">
        <v>2737</v>
      </c>
    </row>
    <row r="608" spans="1:7" s="312" customFormat="1" x14ac:dyDescent="0.25">
      <c r="A608" s="33" t="s">
        <v>42</v>
      </c>
      <c r="B608" s="33" t="s">
        <v>3060</v>
      </c>
      <c r="C608" s="221">
        <v>1.5</v>
      </c>
      <c r="D608" s="35" t="s">
        <v>43</v>
      </c>
      <c r="E608" s="33">
        <v>2003</v>
      </c>
      <c r="F608" s="39">
        <v>9970</v>
      </c>
      <c r="G608" s="33" t="s">
        <v>2737</v>
      </c>
    </row>
    <row r="609" spans="1:7" s="312" customFormat="1" x14ac:dyDescent="0.25">
      <c r="A609" s="77" t="s">
        <v>42</v>
      </c>
      <c r="B609" s="77" t="s">
        <v>4590</v>
      </c>
      <c r="C609" s="323">
        <v>1.8</v>
      </c>
      <c r="D609" s="78" t="s">
        <v>43</v>
      </c>
      <c r="E609" s="77">
        <v>2003</v>
      </c>
      <c r="F609" s="87">
        <v>17929</v>
      </c>
      <c r="G609" s="77" t="s">
        <v>4578</v>
      </c>
    </row>
    <row r="610" spans="1:7" s="108" customFormat="1" x14ac:dyDescent="0.25">
      <c r="A610" s="77" t="s">
        <v>42</v>
      </c>
      <c r="B610" s="77" t="s">
        <v>4590</v>
      </c>
      <c r="C610" s="323">
        <v>1.8</v>
      </c>
      <c r="D610" s="78" t="s">
        <v>44</v>
      </c>
      <c r="E610" s="77">
        <v>2003</v>
      </c>
      <c r="F610" s="87">
        <v>19129</v>
      </c>
      <c r="G610" s="77" t="s">
        <v>4578</v>
      </c>
    </row>
    <row r="611" spans="1:7" s="108" customFormat="1" x14ac:dyDescent="0.25">
      <c r="A611" s="77" t="s">
        <v>42</v>
      </c>
      <c r="B611" s="77" t="s">
        <v>4590</v>
      </c>
      <c r="C611" s="323">
        <v>1.8</v>
      </c>
      <c r="D611" s="78" t="s">
        <v>125</v>
      </c>
      <c r="E611" s="77">
        <v>2003</v>
      </c>
      <c r="F611" s="87">
        <v>16864</v>
      </c>
      <c r="G611" s="77" t="s">
        <v>4583</v>
      </c>
    </row>
    <row r="612" spans="1:7" s="108" customFormat="1" x14ac:dyDescent="0.25">
      <c r="A612" s="77" t="s">
        <v>42</v>
      </c>
      <c r="B612" s="77" t="s">
        <v>4590</v>
      </c>
      <c r="C612" s="323">
        <v>2</v>
      </c>
      <c r="D612" s="78" t="s">
        <v>43</v>
      </c>
      <c r="E612" s="77">
        <v>2003</v>
      </c>
      <c r="F612" s="87">
        <v>19113</v>
      </c>
      <c r="G612" s="77" t="s">
        <v>4578</v>
      </c>
    </row>
    <row r="613" spans="1:7" s="109" customFormat="1" x14ac:dyDescent="0.25">
      <c r="A613" s="77" t="s">
        <v>42</v>
      </c>
      <c r="B613" s="77" t="s">
        <v>4590</v>
      </c>
      <c r="C613" s="323">
        <v>2</v>
      </c>
      <c r="D613" s="78" t="s">
        <v>44</v>
      </c>
      <c r="E613" s="77">
        <v>2003</v>
      </c>
      <c r="F613" s="87">
        <v>19773</v>
      </c>
      <c r="G613" s="77" t="s">
        <v>4581</v>
      </c>
    </row>
    <row r="614" spans="1:7" s="109" customFormat="1" x14ac:dyDescent="0.25">
      <c r="A614" s="77" t="s">
        <v>42</v>
      </c>
      <c r="B614" s="77" t="s">
        <v>4590</v>
      </c>
      <c r="C614" s="323">
        <v>2</v>
      </c>
      <c r="D614" s="78" t="s">
        <v>125</v>
      </c>
      <c r="E614" s="77">
        <v>2003</v>
      </c>
      <c r="F614" s="87">
        <v>17405</v>
      </c>
      <c r="G614" s="77" t="s">
        <v>4583</v>
      </c>
    </row>
    <row r="615" spans="1:7" x14ac:dyDescent="0.25">
      <c r="A615" s="77" t="s">
        <v>42</v>
      </c>
      <c r="B615" s="77" t="s">
        <v>4590</v>
      </c>
      <c r="C615" s="323">
        <v>2.2000000000000002</v>
      </c>
      <c r="D615" s="78" t="s">
        <v>43</v>
      </c>
      <c r="E615" s="77">
        <v>2003</v>
      </c>
      <c r="F615" s="87">
        <v>19590</v>
      </c>
      <c r="G615" s="77" t="s">
        <v>4578</v>
      </c>
    </row>
    <row r="616" spans="1:7" x14ac:dyDescent="0.25">
      <c r="A616" s="77" t="s">
        <v>42</v>
      </c>
      <c r="B616" s="77" t="s">
        <v>4590</v>
      </c>
      <c r="C616" s="323">
        <v>2.2000000000000002</v>
      </c>
      <c r="D616" s="78" t="s">
        <v>44</v>
      </c>
      <c r="E616" s="77">
        <v>2003</v>
      </c>
      <c r="F616" s="87">
        <v>19990</v>
      </c>
      <c r="G616" s="77" t="s">
        <v>4578</v>
      </c>
    </row>
    <row r="617" spans="1:7" x14ac:dyDescent="0.25">
      <c r="A617" s="77" t="s">
        <v>42</v>
      </c>
      <c r="B617" s="77" t="s">
        <v>4590</v>
      </c>
      <c r="C617" s="323">
        <v>2.2000000000000002</v>
      </c>
      <c r="D617" s="78" t="s">
        <v>43</v>
      </c>
      <c r="E617" s="77">
        <v>2003</v>
      </c>
      <c r="F617" s="87">
        <v>17946</v>
      </c>
      <c r="G617" s="77" t="s">
        <v>4593</v>
      </c>
    </row>
    <row r="618" spans="1:7" x14ac:dyDescent="0.25">
      <c r="A618" s="77" t="s">
        <v>42</v>
      </c>
      <c r="B618" s="77" t="s">
        <v>4590</v>
      </c>
      <c r="C618" s="323">
        <v>2.4</v>
      </c>
      <c r="D618" s="78" t="s">
        <v>110</v>
      </c>
      <c r="E618" s="77">
        <v>2003</v>
      </c>
      <c r="F618" s="87">
        <v>20265</v>
      </c>
      <c r="G618" s="77" t="s">
        <v>4578</v>
      </c>
    </row>
    <row r="619" spans="1:7" x14ac:dyDescent="0.25">
      <c r="A619" s="77" t="s">
        <v>42</v>
      </c>
      <c r="B619" s="77" t="s">
        <v>4590</v>
      </c>
      <c r="C619" s="323">
        <v>2.4</v>
      </c>
      <c r="D619" s="78" t="s">
        <v>426</v>
      </c>
      <c r="E619" s="77">
        <v>2003</v>
      </c>
      <c r="F619" s="87">
        <v>21121</v>
      </c>
      <c r="G619" s="77" t="s">
        <v>4581</v>
      </c>
    </row>
    <row r="620" spans="1:7" x14ac:dyDescent="0.25">
      <c r="A620" s="77" t="s">
        <v>42</v>
      </c>
      <c r="B620" s="77" t="s">
        <v>4590</v>
      </c>
      <c r="C620" s="323">
        <v>2.5</v>
      </c>
      <c r="D620" s="78" t="s">
        <v>110</v>
      </c>
      <c r="E620" s="77">
        <v>2003</v>
      </c>
      <c r="F620" s="87">
        <v>20818</v>
      </c>
      <c r="G620" s="77" t="s">
        <v>4578</v>
      </c>
    </row>
    <row r="621" spans="1:7" x14ac:dyDescent="0.25">
      <c r="A621" s="77" t="s">
        <v>42</v>
      </c>
      <c r="B621" s="77" t="s">
        <v>4590</v>
      </c>
      <c r="C621" s="323">
        <v>2.5</v>
      </c>
      <c r="D621" s="78" t="s">
        <v>426</v>
      </c>
      <c r="E621" s="77">
        <v>2003</v>
      </c>
      <c r="F621" s="87">
        <v>21603</v>
      </c>
      <c r="G621" s="77" t="s">
        <v>4581</v>
      </c>
    </row>
    <row r="622" spans="1:7" x14ac:dyDescent="0.25">
      <c r="A622" s="77" t="s">
        <v>42</v>
      </c>
      <c r="B622" s="77" t="s">
        <v>4590</v>
      </c>
      <c r="C622" s="323">
        <v>3.5</v>
      </c>
      <c r="D622" s="78" t="s">
        <v>110</v>
      </c>
      <c r="E622" s="77">
        <v>2003</v>
      </c>
      <c r="F622" s="87">
        <v>21880</v>
      </c>
      <c r="G622" s="77" t="s">
        <v>4578</v>
      </c>
    </row>
    <row r="623" spans="1:7" x14ac:dyDescent="0.25">
      <c r="A623" s="77" t="s">
        <v>42</v>
      </c>
      <c r="B623" s="77" t="s">
        <v>4590</v>
      </c>
      <c r="C623" s="323">
        <v>3.5</v>
      </c>
      <c r="D623" s="78" t="s">
        <v>426</v>
      </c>
      <c r="E623" s="77">
        <v>2003</v>
      </c>
      <c r="F623" s="87">
        <v>22980</v>
      </c>
      <c r="G623" s="77" t="s">
        <v>4578</v>
      </c>
    </row>
    <row r="624" spans="1:7" x14ac:dyDescent="0.25">
      <c r="A624" s="248" t="s">
        <v>42</v>
      </c>
      <c r="B624" s="237" t="s">
        <v>3099</v>
      </c>
      <c r="C624" s="460" t="s">
        <v>3096</v>
      </c>
      <c r="D624" s="447" t="s">
        <v>43</v>
      </c>
      <c r="E624" s="238">
        <v>2003</v>
      </c>
      <c r="F624" s="239">
        <v>18220</v>
      </c>
      <c r="G624" s="237" t="s">
        <v>3095</v>
      </c>
    </row>
    <row r="625" spans="1:7" x14ac:dyDescent="0.25">
      <c r="A625" s="248" t="s">
        <v>42</v>
      </c>
      <c r="B625" s="237" t="s">
        <v>3098</v>
      </c>
      <c r="C625" s="460" t="s">
        <v>3096</v>
      </c>
      <c r="D625" s="447" t="s">
        <v>43</v>
      </c>
      <c r="E625" s="238">
        <v>2003</v>
      </c>
      <c r="F625" s="239">
        <v>19130</v>
      </c>
      <c r="G625" s="237" t="s">
        <v>3095</v>
      </c>
    </row>
    <row r="626" spans="1:7" x14ac:dyDescent="0.25">
      <c r="A626" s="248" t="s">
        <v>42</v>
      </c>
      <c r="B626" s="237" t="s">
        <v>3097</v>
      </c>
      <c r="C626" s="460" t="s">
        <v>3096</v>
      </c>
      <c r="D626" s="447" t="s">
        <v>43</v>
      </c>
      <c r="E626" s="238">
        <v>2003</v>
      </c>
      <c r="F626" s="239">
        <v>24719</v>
      </c>
      <c r="G626" s="237" t="s">
        <v>3095</v>
      </c>
    </row>
    <row r="627" spans="1:7" x14ac:dyDescent="0.25">
      <c r="A627" s="248" t="s">
        <v>42</v>
      </c>
      <c r="B627" s="237" t="s">
        <v>4278</v>
      </c>
      <c r="C627" s="460" t="s">
        <v>6550</v>
      </c>
      <c r="D627" s="447" t="s">
        <v>43</v>
      </c>
      <c r="E627" s="238">
        <v>2003</v>
      </c>
      <c r="F627" s="498">
        <v>14540</v>
      </c>
      <c r="G627" s="237" t="s">
        <v>285</v>
      </c>
    </row>
    <row r="628" spans="1:7" x14ac:dyDescent="0.25">
      <c r="A628" s="205" t="s">
        <v>42</v>
      </c>
      <c r="B628" s="33" t="s">
        <v>4278</v>
      </c>
      <c r="C628" s="221" t="s">
        <v>6551</v>
      </c>
      <c r="D628" s="35" t="s">
        <v>43</v>
      </c>
      <c r="E628" s="33">
        <v>2003</v>
      </c>
      <c r="F628" s="39">
        <v>15260</v>
      </c>
      <c r="G628" s="33" t="s">
        <v>285</v>
      </c>
    </row>
    <row r="629" spans="1:7" x14ac:dyDescent="0.25">
      <c r="A629" s="205" t="s">
        <v>42</v>
      </c>
      <c r="B629" s="33" t="s">
        <v>784</v>
      </c>
      <c r="C629" s="221" t="s">
        <v>3929</v>
      </c>
      <c r="D629" s="35" t="s">
        <v>44</v>
      </c>
      <c r="E629" s="33">
        <v>2003</v>
      </c>
      <c r="F629" s="39">
        <v>26100</v>
      </c>
      <c r="G629" s="33" t="s">
        <v>285</v>
      </c>
    </row>
    <row r="630" spans="1:7" x14ac:dyDescent="0.25">
      <c r="A630" s="205" t="s">
        <v>42</v>
      </c>
      <c r="B630" s="33" t="s">
        <v>619</v>
      </c>
      <c r="C630" s="221" t="s">
        <v>4038</v>
      </c>
      <c r="D630" s="35" t="s">
        <v>43</v>
      </c>
      <c r="E630" s="33">
        <v>2003</v>
      </c>
      <c r="F630" s="39">
        <v>24775</v>
      </c>
      <c r="G630" s="33" t="s">
        <v>286</v>
      </c>
    </row>
    <row r="631" spans="1:7" x14ac:dyDescent="0.25">
      <c r="A631" s="205" t="s">
        <v>42</v>
      </c>
      <c r="B631" s="33" t="s">
        <v>1058</v>
      </c>
      <c r="C631" s="221" t="s">
        <v>2859</v>
      </c>
      <c r="D631" s="35" t="s">
        <v>43</v>
      </c>
      <c r="E631" s="33">
        <v>2003</v>
      </c>
      <c r="F631" s="39">
        <v>29200</v>
      </c>
      <c r="G631" s="33" t="s">
        <v>1059</v>
      </c>
    </row>
    <row r="632" spans="1:7" x14ac:dyDescent="0.25">
      <c r="A632" s="205" t="s">
        <v>42</v>
      </c>
      <c r="B632" s="33" t="s">
        <v>1058</v>
      </c>
      <c r="C632" s="221" t="s">
        <v>4191</v>
      </c>
      <c r="D632" s="35" t="s">
        <v>44</v>
      </c>
      <c r="E632" s="33">
        <v>2003</v>
      </c>
      <c r="F632" s="39">
        <v>35700</v>
      </c>
      <c r="G632" s="33" t="s">
        <v>285</v>
      </c>
    </row>
    <row r="633" spans="1:7" x14ac:dyDescent="0.25">
      <c r="A633" s="33" t="s">
        <v>42</v>
      </c>
      <c r="B633" s="33" t="s">
        <v>1058</v>
      </c>
      <c r="C633" s="221" t="s">
        <v>4191</v>
      </c>
      <c r="D633" s="35" t="s">
        <v>43</v>
      </c>
      <c r="E633" s="33">
        <v>2003</v>
      </c>
      <c r="F633" s="39">
        <v>34200</v>
      </c>
      <c r="G633" s="33" t="s">
        <v>286</v>
      </c>
    </row>
    <row r="634" spans="1:7" x14ac:dyDescent="0.25">
      <c r="A634" s="33" t="s">
        <v>42</v>
      </c>
      <c r="B634" s="33" t="s">
        <v>1058</v>
      </c>
      <c r="C634" s="221" t="s">
        <v>2859</v>
      </c>
      <c r="D634" s="35" t="s">
        <v>438</v>
      </c>
      <c r="E634" s="33">
        <v>2003</v>
      </c>
      <c r="F634" s="39">
        <v>22135</v>
      </c>
      <c r="G634" s="33" t="s">
        <v>1059</v>
      </c>
    </row>
    <row r="635" spans="1:7" x14ac:dyDescent="0.25">
      <c r="A635" s="33" t="s">
        <v>42</v>
      </c>
      <c r="B635" s="33" t="s">
        <v>1058</v>
      </c>
      <c r="C635" s="221" t="s">
        <v>4191</v>
      </c>
      <c r="D635" s="35" t="s">
        <v>44</v>
      </c>
      <c r="E635" s="33">
        <v>2003</v>
      </c>
      <c r="F635" s="39">
        <v>24195</v>
      </c>
      <c r="G635" s="33" t="s">
        <v>285</v>
      </c>
    </row>
    <row r="636" spans="1:7" x14ac:dyDescent="0.25">
      <c r="A636" s="80" t="s">
        <v>42</v>
      </c>
      <c r="B636" s="80" t="s">
        <v>1058</v>
      </c>
      <c r="C636" s="323" t="s">
        <v>2940</v>
      </c>
      <c r="D636" s="78" t="s">
        <v>44</v>
      </c>
      <c r="E636" s="33">
        <v>2003</v>
      </c>
      <c r="F636" s="82">
        <v>27525</v>
      </c>
      <c r="G636" s="80" t="s">
        <v>285</v>
      </c>
    </row>
    <row r="637" spans="1:7" x14ac:dyDescent="0.25">
      <c r="A637" s="80" t="s">
        <v>42</v>
      </c>
      <c r="B637" s="80" t="s">
        <v>4280</v>
      </c>
      <c r="C637" s="323">
        <v>5.7</v>
      </c>
      <c r="D637" s="78" t="s">
        <v>44</v>
      </c>
      <c r="E637" s="33">
        <v>2003</v>
      </c>
      <c r="F637" s="82">
        <v>31165</v>
      </c>
      <c r="G637" s="80" t="s">
        <v>285</v>
      </c>
    </row>
    <row r="638" spans="1:7" x14ac:dyDescent="0.25">
      <c r="A638" s="77" t="s">
        <v>42</v>
      </c>
      <c r="B638" s="80" t="s">
        <v>3101</v>
      </c>
      <c r="C638" s="405">
        <v>1.5</v>
      </c>
      <c r="D638" s="78" t="s">
        <v>110</v>
      </c>
      <c r="E638" s="78">
        <v>2003</v>
      </c>
      <c r="F638" s="99">
        <v>11355</v>
      </c>
      <c r="G638" s="77" t="s">
        <v>3100</v>
      </c>
    </row>
    <row r="639" spans="1:7" x14ac:dyDescent="0.25">
      <c r="A639" s="77" t="s">
        <v>3926</v>
      </c>
      <c r="B639" s="77" t="s">
        <v>959</v>
      </c>
      <c r="C639" s="323" t="s">
        <v>1988</v>
      </c>
      <c r="D639" s="427" t="s">
        <v>110</v>
      </c>
      <c r="E639" s="120">
        <v>2003</v>
      </c>
      <c r="F639" s="355">
        <v>12420</v>
      </c>
      <c r="G639" s="80" t="s">
        <v>1960</v>
      </c>
    </row>
    <row r="640" spans="1:7" x14ac:dyDescent="0.25">
      <c r="A640" s="77" t="s">
        <v>3926</v>
      </c>
      <c r="B640" s="77" t="s">
        <v>959</v>
      </c>
      <c r="C640" s="323" t="s">
        <v>1988</v>
      </c>
      <c r="D640" s="427" t="s">
        <v>110</v>
      </c>
      <c r="E640" s="120">
        <v>2003</v>
      </c>
      <c r="F640" s="402">
        <v>11920</v>
      </c>
      <c r="G640" s="80" t="s">
        <v>6008</v>
      </c>
    </row>
    <row r="641" spans="1:7" s="90" customFormat="1" x14ac:dyDescent="0.25">
      <c r="A641" s="77" t="s">
        <v>3926</v>
      </c>
      <c r="B641" s="77" t="s">
        <v>959</v>
      </c>
      <c r="C641" s="323" t="s">
        <v>1989</v>
      </c>
      <c r="D641" s="427" t="s">
        <v>110</v>
      </c>
      <c r="E641" s="120">
        <v>2003</v>
      </c>
      <c r="F641" s="355">
        <v>13576</v>
      </c>
      <c r="G641" s="80" t="s">
        <v>1960</v>
      </c>
    </row>
    <row r="642" spans="1:7" s="90" customFormat="1" x14ac:dyDescent="0.25">
      <c r="A642" s="77" t="s">
        <v>3926</v>
      </c>
      <c r="B642" s="77" t="s">
        <v>959</v>
      </c>
      <c r="C642" s="323" t="s">
        <v>1989</v>
      </c>
      <c r="D642" s="427" t="s">
        <v>110</v>
      </c>
      <c r="E642" s="120">
        <v>2003</v>
      </c>
      <c r="F642" s="402">
        <v>13076</v>
      </c>
      <c r="G642" s="80" t="s">
        <v>6008</v>
      </c>
    </row>
    <row r="643" spans="1:7" s="90" customFormat="1" x14ac:dyDescent="0.25">
      <c r="A643" s="77" t="s">
        <v>3926</v>
      </c>
      <c r="B643" s="77" t="s">
        <v>959</v>
      </c>
      <c r="C643" s="323" t="s">
        <v>3975</v>
      </c>
      <c r="D643" s="427" t="s">
        <v>110</v>
      </c>
      <c r="E643" s="120">
        <v>2003</v>
      </c>
      <c r="F643" s="111">
        <v>8851.5732782369141</v>
      </c>
      <c r="G643" s="80" t="s">
        <v>4081</v>
      </c>
    </row>
    <row r="644" spans="1:7" s="90" customFormat="1" x14ac:dyDescent="0.25">
      <c r="A644" s="77" t="s">
        <v>3926</v>
      </c>
      <c r="B644" s="77" t="s">
        <v>959</v>
      </c>
      <c r="C644" s="323" t="s">
        <v>3975</v>
      </c>
      <c r="D644" s="427" t="s">
        <v>110</v>
      </c>
      <c r="E644" s="120">
        <v>2003</v>
      </c>
      <c r="F644" s="111">
        <v>9282.218457300276</v>
      </c>
      <c r="G644" s="80" t="s">
        <v>1825</v>
      </c>
    </row>
    <row r="645" spans="1:7" s="90" customFormat="1" x14ac:dyDescent="0.25">
      <c r="A645" s="77" t="s">
        <v>3926</v>
      </c>
      <c r="B645" s="77" t="s">
        <v>959</v>
      </c>
      <c r="C645" s="323" t="s">
        <v>1988</v>
      </c>
      <c r="D645" s="427" t="s">
        <v>110</v>
      </c>
      <c r="E645" s="120">
        <v>2003</v>
      </c>
      <c r="F645" s="111">
        <v>9405.9269972451784</v>
      </c>
      <c r="G645" s="80" t="s">
        <v>4081</v>
      </c>
    </row>
    <row r="646" spans="1:7" s="90" customFormat="1" x14ac:dyDescent="0.25">
      <c r="A646" s="77" t="s">
        <v>3926</v>
      </c>
      <c r="B646" s="77" t="s">
        <v>959</v>
      </c>
      <c r="C646" s="323" t="s">
        <v>1988</v>
      </c>
      <c r="D646" s="427" t="s">
        <v>110</v>
      </c>
      <c r="E646" s="120">
        <v>2003</v>
      </c>
      <c r="F646" s="111">
        <v>9798.7498622589519</v>
      </c>
      <c r="G646" s="80" t="s">
        <v>1825</v>
      </c>
    </row>
    <row r="647" spans="1:7" s="90" customFormat="1" x14ac:dyDescent="0.25">
      <c r="A647" s="77" t="s">
        <v>3926</v>
      </c>
      <c r="B647" s="77" t="s">
        <v>959</v>
      </c>
      <c r="C647" s="323" t="s">
        <v>3892</v>
      </c>
      <c r="D647" s="427" t="s">
        <v>110</v>
      </c>
      <c r="E647" s="120">
        <v>2003</v>
      </c>
      <c r="F647" s="111">
        <v>10563.071900826444</v>
      </c>
      <c r="G647" s="80" t="s">
        <v>4081</v>
      </c>
    </row>
    <row r="648" spans="1:7" s="90" customFormat="1" x14ac:dyDescent="0.25">
      <c r="A648" s="77" t="s">
        <v>3926</v>
      </c>
      <c r="B648" s="77" t="s">
        <v>959</v>
      </c>
      <c r="C648" s="323" t="s">
        <v>3892</v>
      </c>
      <c r="D648" s="427" t="s">
        <v>110</v>
      </c>
      <c r="E648" s="120">
        <v>2003</v>
      </c>
      <c r="F648" s="111">
        <v>10993.717079889804</v>
      </c>
      <c r="G648" s="80" t="s">
        <v>1825</v>
      </c>
    </row>
    <row r="649" spans="1:7" s="90" customFormat="1" x14ac:dyDescent="0.25">
      <c r="A649" s="77" t="s">
        <v>3926</v>
      </c>
      <c r="B649" s="77" t="s">
        <v>959</v>
      </c>
      <c r="C649" s="323" t="s">
        <v>1989</v>
      </c>
      <c r="D649" s="427" t="s">
        <v>110</v>
      </c>
      <c r="E649" s="120">
        <v>2003</v>
      </c>
      <c r="F649" s="111">
        <v>10720.369146005509</v>
      </c>
      <c r="G649" s="80" t="s">
        <v>4081</v>
      </c>
    </row>
    <row r="650" spans="1:7" x14ac:dyDescent="0.25">
      <c r="A650" s="77" t="s">
        <v>3926</v>
      </c>
      <c r="B650" s="77" t="s">
        <v>959</v>
      </c>
      <c r="C650" s="323" t="s">
        <v>1989</v>
      </c>
      <c r="D650" s="427" t="s">
        <v>110</v>
      </c>
      <c r="E650" s="120">
        <v>2003</v>
      </c>
      <c r="F650" s="111">
        <v>11151.014325068869</v>
      </c>
      <c r="G650" s="80" t="s">
        <v>1825</v>
      </c>
    </row>
    <row r="651" spans="1:7" x14ac:dyDescent="0.25">
      <c r="A651" s="33" t="s">
        <v>856</v>
      </c>
      <c r="B651" s="33" t="s">
        <v>957</v>
      </c>
      <c r="C651" s="221">
        <v>1.6</v>
      </c>
      <c r="D651" s="35" t="s">
        <v>110</v>
      </c>
      <c r="E651" s="33">
        <v>2003</v>
      </c>
      <c r="F651" s="39">
        <v>23551.912568306008</v>
      </c>
      <c r="G651" s="33" t="s">
        <v>958</v>
      </c>
    </row>
    <row r="652" spans="1:7" x14ac:dyDescent="0.25">
      <c r="A652" s="33" t="s">
        <v>856</v>
      </c>
      <c r="B652" s="33" t="s">
        <v>957</v>
      </c>
      <c r="C652" s="221">
        <v>1.6</v>
      </c>
      <c r="D652" s="35" t="s">
        <v>110</v>
      </c>
      <c r="E652" s="33">
        <v>2003</v>
      </c>
      <c r="F652" s="39">
        <v>23278.688524590161</v>
      </c>
      <c r="G652" s="33" t="s">
        <v>419</v>
      </c>
    </row>
    <row r="653" spans="1:7" x14ac:dyDescent="0.25">
      <c r="A653" s="33" t="s">
        <v>856</v>
      </c>
      <c r="B653" s="33" t="s">
        <v>957</v>
      </c>
      <c r="C653" s="221">
        <v>2</v>
      </c>
      <c r="D653" s="35" t="s">
        <v>110</v>
      </c>
      <c r="E653" s="33">
        <v>2003</v>
      </c>
      <c r="F653" s="39">
        <v>24098.360655737702</v>
      </c>
      <c r="G653" s="33" t="s">
        <v>958</v>
      </c>
    </row>
    <row r="654" spans="1:7" x14ac:dyDescent="0.25">
      <c r="A654" s="80" t="s">
        <v>856</v>
      </c>
      <c r="B654" s="80" t="s">
        <v>957</v>
      </c>
      <c r="C654" s="405">
        <v>2</v>
      </c>
      <c r="D654" s="78" t="s">
        <v>110</v>
      </c>
      <c r="E654" s="33">
        <v>2003</v>
      </c>
      <c r="F654" s="82">
        <v>23770.491803278688</v>
      </c>
      <c r="G654" s="80" t="s">
        <v>419</v>
      </c>
    </row>
    <row r="655" spans="1:7" x14ac:dyDescent="0.25">
      <c r="A655" s="80" t="s">
        <v>856</v>
      </c>
      <c r="B655" s="80" t="s">
        <v>857</v>
      </c>
      <c r="C655" s="405">
        <v>1.6</v>
      </c>
      <c r="D655" s="78" t="s">
        <v>110</v>
      </c>
      <c r="E655" s="33">
        <v>2003</v>
      </c>
      <c r="F655" s="82">
        <v>28688.524590163932</v>
      </c>
      <c r="G655" s="80" t="s">
        <v>186</v>
      </c>
    </row>
    <row r="656" spans="1:7" x14ac:dyDescent="0.25">
      <c r="A656" s="33" t="s">
        <v>856</v>
      </c>
      <c r="B656" s="33" t="s">
        <v>1514</v>
      </c>
      <c r="C656" s="221">
        <v>1.2</v>
      </c>
      <c r="D656" s="35" t="s">
        <v>110</v>
      </c>
      <c r="E656" s="33">
        <v>2003</v>
      </c>
      <c r="F656" s="39">
        <v>14337</v>
      </c>
      <c r="G656" s="33" t="s">
        <v>186</v>
      </c>
    </row>
    <row r="657" spans="1:7" x14ac:dyDescent="0.25">
      <c r="A657" s="33" t="s">
        <v>856</v>
      </c>
      <c r="B657" s="33" t="s">
        <v>1514</v>
      </c>
      <c r="C657" s="221">
        <v>1.2</v>
      </c>
      <c r="D657" s="35" t="s">
        <v>110</v>
      </c>
      <c r="E657" s="33">
        <v>2003</v>
      </c>
      <c r="F657" s="39">
        <v>12837</v>
      </c>
      <c r="G657" s="33" t="s">
        <v>1213</v>
      </c>
    </row>
    <row r="658" spans="1:7" x14ac:dyDescent="0.25">
      <c r="A658" s="77" t="s">
        <v>856</v>
      </c>
      <c r="B658" s="77" t="s">
        <v>1514</v>
      </c>
      <c r="C658" s="405">
        <v>1.4</v>
      </c>
      <c r="D658" s="78" t="s">
        <v>110</v>
      </c>
      <c r="E658" s="78">
        <v>2003</v>
      </c>
      <c r="F658" s="106">
        <v>15337</v>
      </c>
      <c r="G658" s="33" t="s">
        <v>186</v>
      </c>
    </row>
    <row r="659" spans="1:7" x14ac:dyDescent="0.25">
      <c r="A659" s="33" t="s">
        <v>856</v>
      </c>
      <c r="B659" s="33" t="s">
        <v>1514</v>
      </c>
      <c r="C659" s="221">
        <v>1.4</v>
      </c>
      <c r="D659" s="35" t="s">
        <v>110</v>
      </c>
      <c r="E659" s="35">
        <v>2003</v>
      </c>
      <c r="F659" s="39">
        <v>14837</v>
      </c>
      <c r="G659" s="33" t="s">
        <v>1213</v>
      </c>
    </row>
    <row r="660" spans="1:7" x14ac:dyDescent="0.25">
      <c r="A660" s="33" t="s">
        <v>856</v>
      </c>
      <c r="B660" s="33" t="s">
        <v>1514</v>
      </c>
      <c r="C660" s="221">
        <v>1.6</v>
      </c>
      <c r="D660" s="35" t="s">
        <v>110</v>
      </c>
      <c r="E660" s="35">
        <v>2003</v>
      </c>
      <c r="F660" s="39">
        <v>15737</v>
      </c>
      <c r="G660" s="33" t="s">
        <v>186</v>
      </c>
    </row>
    <row r="661" spans="1:7" x14ac:dyDescent="0.25">
      <c r="A661" s="33" t="s">
        <v>856</v>
      </c>
      <c r="B661" s="33" t="s">
        <v>1514</v>
      </c>
      <c r="C661" s="221">
        <v>1.6</v>
      </c>
      <c r="D661" s="35" t="s">
        <v>110</v>
      </c>
      <c r="E661" s="35">
        <v>2003</v>
      </c>
      <c r="F661" s="39">
        <v>15237</v>
      </c>
      <c r="G661" s="33" t="s">
        <v>1213</v>
      </c>
    </row>
    <row r="662" spans="1:7" x14ac:dyDescent="0.25">
      <c r="A662" s="33" t="s">
        <v>856</v>
      </c>
      <c r="B662" s="33" t="s">
        <v>857</v>
      </c>
      <c r="C662" s="221">
        <v>2</v>
      </c>
      <c r="D662" s="35" t="s">
        <v>110</v>
      </c>
      <c r="E662" s="33">
        <v>2003</v>
      </c>
      <c r="F662" s="39">
        <v>29234.972677595626</v>
      </c>
      <c r="G662" s="33" t="s">
        <v>186</v>
      </c>
    </row>
    <row r="663" spans="1:7" x14ac:dyDescent="0.25">
      <c r="A663" s="33" t="s">
        <v>856</v>
      </c>
      <c r="B663" s="33" t="s">
        <v>857</v>
      </c>
      <c r="C663" s="221">
        <v>2.2999999999999998</v>
      </c>
      <c r="D663" s="35" t="s">
        <v>110</v>
      </c>
      <c r="E663" s="33">
        <v>2003</v>
      </c>
      <c r="F663" s="39">
        <v>29781.42076502732</v>
      </c>
      <c r="G663" s="33" t="s">
        <v>186</v>
      </c>
    </row>
    <row r="664" spans="1:7" x14ac:dyDescent="0.25">
      <c r="A664" s="33" t="s">
        <v>856</v>
      </c>
      <c r="B664" s="33" t="s">
        <v>857</v>
      </c>
      <c r="C664" s="221">
        <v>2.8</v>
      </c>
      <c r="D664" s="35" t="s">
        <v>44</v>
      </c>
      <c r="E664" s="33">
        <v>2003</v>
      </c>
      <c r="F664" s="39">
        <v>30327.868852459014</v>
      </c>
      <c r="G664" s="33" t="s">
        <v>186</v>
      </c>
    </row>
    <row r="665" spans="1:7" x14ac:dyDescent="0.25">
      <c r="A665" s="33" t="s">
        <v>856</v>
      </c>
      <c r="B665" s="33" t="s">
        <v>1293</v>
      </c>
      <c r="C665" s="221">
        <v>3.2</v>
      </c>
      <c r="D665" s="35" t="s">
        <v>110</v>
      </c>
      <c r="E665" s="33">
        <v>2003</v>
      </c>
      <c r="F665" s="39">
        <v>45081.967213114753</v>
      </c>
      <c r="G665" s="33" t="s">
        <v>487</v>
      </c>
    </row>
    <row r="666" spans="1:7" x14ac:dyDescent="0.25">
      <c r="A666" s="77" t="s">
        <v>856</v>
      </c>
      <c r="B666" s="80" t="s">
        <v>1514</v>
      </c>
      <c r="C666" s="405">
        <v>1.9</v>
      </c>
      <c r="D666" s="78" t="s">
        <v>110</v>
      </c>
      <c r="E666" s="78">
        <v>2003</v>
      </c>
      <c r="F666" s="99">
        <v>16137</v>
      </c>
      <c r="G666" s="77" t="s">
        <v>186</v>
      </c>
    </row>
    <row r="667" spans="1:7" x14ac:dyDescent="0.25">
      <c r="A667" s="77" t="s">
        <v>856</v>
      </c>
      <c r="B667" s="77" t="s">
        <v>1514</v>
      </c>
      <c r="C667" s="323">
        <v>1.9</v>
      </c>
      <c r="D667" s="78" t="s">
        <v>110</v>
      </c>
      <c r="E667" s="78">
        <v>2003</v>
      </c>
      <c r="F667" s="99">
        <v>15737</v>
      </c>
      <c r="G667" s="80" t="s">
        <v>1213</v>
      </c>
    </row>
    <row r="668" spans="1:7" x14ac:dyDescent="0.25">
      <c r="A668" s="222" t="s">
        <v>856</v>
      </c>
      <c r="B668" s="222" t="s">
        <v>1057</v>
      </c>
      <c r="C668" s="330" t="s">
        <v>6499</v>
      </c>
      <c r="D668" s="223" t="s">
        <v>110</v>
      </c>
      <c r="E668" s="223">
        <v>2003</v>
      </c>
      <c r="F668" s="516">
        <v>26420.765027322403</v>
      </c>
      <c r="G668" s="328" t="s">
        <v>487</v>
      </c>
    </row>
    <row r="669" spans="1:7" x14ac:dyDescent="0.25">
      <c r="A669" s="222" t="s">
        <v>856</v>
      </c>
      <c r="B669" s="222" t="s">
        <v>1057</v>
      </c>
      <c r="C669" s="330">
        <v>2.8</v>
      </c>
      <c r="D669" s="223" t="s">
        <v>110</v>
      </c>
      <c r="E669" s="223">
        <v>2003</v>
      </c>
      <c r="F669" s="516">
        <v>26693.98907103825</v>
      </c>
      <c r="G669" s="328" t="s">
        <v>487</v>
      </c>
    </row>
    <row r="670" spans="1:7" x14ac:dyDescent="0.25">
      <c r="A670" s="64" t="s">
        <v>856</v>
      </c>
      <c r="B670" s="64" t="s">
        <v>1292</v>
      </c>
      <c r="C670" s="329">
        <v>1.6</v>
      </c>
      <c r="D670" s="73" t="s">
        <v>110</v>
      </c>
      <c r="E670" s="64">
        <v>2003</v>
      </c>
      <c r="F670" s="124">
        <v>20218.579234972676</v>
      </c>
      <c r="G670" s="64" t="s">
        <v>487</v>
      </c>
    </row>
    <row r="671" spans="1:7" x14ac:dyDescent="0.25">
      <c r="A671" s="64" t="s">
        <v>856</v>
      </c>
      <c r="B671" s="64" t="s">
        <v>1292</v>
      </c>
      <c r="C671" s="329">
        <v>2</v>
      </c>
      <c r="D671" s="73" t="s">
        <v>110</v>
      </c>
      <c r="E671" s="64">
        <v>2003</v>
      </c>
      <c r="F671" s="124">
        <v>20491.803278688523</v>
      </c>
      <c r="G671" s="64" t="s">
        <v>487</v>
      </c>
    </row>
    <row r="672" spans="1:7" x14ac:dyDescent="0.25">
      <c r="A672" s="517" t="s">
        <v>856</v>
      </c>
      <c r="B672" s="77" t="s">
        <v>3066</v>
      </c>
      <c r="C672" s="323" t="s">
        <v>3065</v>
      </c>
      <c r="D672" s="78" t="s">
        <v>43</v>
      </c>
      <c r="E672" s="77">
        <v>2003</v>
      </c>
      <c r="F672" s="106">
        <v>23975</v>
      </c>
      <c r="G672" s="77" t="s">
        <v>189</v>
      </c>
    </row>
  </sheetData>
  <sheetProtection algorithmName="SHA-512" hashValue="mfemgmydxMXw80golR/ji4SW803hpfONlhQ4QadbyjmkhKNWCUN8ojGvtd6T66pfcm+ncibbyROjBHi2ljWAOw==" saltValue="L20eLs4PnAcShhP3kKsNtw==" spinCount="100000" sheet="1" objects="1" scenarios="1"/>
  <sortState ref="A2:G679">
    <sortCondition ref="A2"/>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712"/>
  <sheetViews>
    <sheetView workbookViewId="0">
      <pane ySplit="1" topLeftCell="A265" activePane="bottomLeft" state="frozen"/>
      <selection pane="bottomLeft" activeCell="B286" sqref="B286"/>
    </sheetView>
  </sheetViews>
  <sheetFormatPr defaultRowHeight="15.75" x14ac:dyDescent="0.25"/>
  <cols>
    <col min="1" max="1" width="31.42578125" style="54" customWidth="1"/>
    <col min="2" max="2" width="34.42578125" style="231" customWidth="1"/>
    <col min="3" max="3" width="22" style="524" customWidth="1"/>
    <col min="4" max="4" width="16.42578125" style="231" customWidth="1"/>
    <col min="5" max="5" width="16.28515625" style="173" customWidth="1"/>
    <col min="6" max="6" width="17" style="284" customWidth="1"/>
    <col min="7" max="7" width="43.85546875" style="54" customWidth="1"/>
    <col min="8" max="16384" width="9.140625" style="54"/>
  </cols>
  <sheetData>
    <row r="1" spans="1:7" x14ac:dyDescent="0.25">
      <c r="A1" s="518" t="s">
        <v>105</v>
      </c>
      <c r="B1" s="519" t="s">
        <v>80</v>
      </c>
      <c r="C1" s="523" t="s">
        <v>106</v>
      </c>
      <c r="D1" s="519" t="s">
        <v>107</v>
      </c>
      <c r="E1" s="520" t="s">
        <v>84</v>
      </c>
      <c r="F1" s="525" t="s">
        <v>108</v>
      </c>
      <c r="G1" s="518" t="s">
        <v>109</v>
      </c>
    </row>
    <row r="2" spans="1:7" x14ac:dyDescent="0.25">
      <c r="A2" s="33" t="s">
        <v>3035</v>
      </c>
      <c r="B2" s="61">
        <v>147</v>
      </c>
      <c r="C2" s="221">
        <v>2</v>
      </c>
      <c r="D2" s="61" t="s">
        <v>43</v>
      </c>
      <c r="E2" s="35">
        <v>2004</v>
      </c>
      <c r="F2" s="105">
        <v>25519.125683060109</v>
      </c>
      <c r="G2" s="33" t="s">
        <v>3067</v>
      </c>
    </row>
    <row r="3" spans="1:7" x14ac:dyDescent="0.25">
      <c r="A3" s="33" t="s">
        <v>3035</v>
      </c>
      <c r="B3" s="61">
        <v>147</v>
      </c>
      <c r="C3" s="221">
        <v>2</v>
      </c>
      <c r="D3" s="61" t="s">
        <v>43</v>
      </c>
      <c r="E3" s="35">
        <v>2004</v>
      </c>
      <c r="F3" s="105">
        <v>24426.22950819672</v>
      </c>
      <c r="G3" s="33" t="s">
        <v>3083</v>
      </c>
    </row>
    <row r="4" spans="1:7" x14ac:dyDescent="0.25">
      <c r="A4" s="33" t="s">
        <v>3035</v>
      </c>
      <c r="B4" s="61">
        <v>156</v>
      </c>
      <c r="C4" s="221">
        <v>3.2</v>
      </c>
      <c r="D4" s="61" t="s">
        <v>44</v>
      </c>
      <c r="E4" s="35">
        <v>2004</v>
      </c>
      <c r="F4" s="105">
        <v>32786.885245901642</v>
      </c>
      <c r="G4" s="33" t="s">
        <v>3067</v>
      </c>
    </row>
    <row r="5" spans="1:7" x14ac:dyDescent="0.25">
      <c r="A5" s="33" t="s">
        <v>3035</v>
      </c>
      <c r="B5" s="61">
        <v>156</v>
      </c>
      <c r="C5" s="221">
        <v>2.5</v>
      </c>
      <c r="D5" s="61" t="s">
        <v>43</v>
      </c>
      <c r="E5" s="35">
        <v>2004</v>
      </c>
      <c r="F5" s="105">
        <v>30055</v>
      </c>
      <c r="G5" s="33" t="s">
        <v>3067</v>
      </c>
    </row>
    <row r="6" spans="1:7" x14ac:dyDescent="0.25">
      <c r="A6" s="33" t="s">
        <v>3035</v>
      </c>
      <c r="B6" s="61">
        <v>156</v>
      </c>
      <c r="C6" s="221">
        <v>2</v>
      </c>
      <c r="D6" s="61" t="s">
        <v>43</v>
      </c>
      <c r="E6" s="35">
        <v>2004</v>
      </c>
      <c r="F6" s="105">
        <v>16393</v>
      </c>
      <c r="G6" s="33" t="s">
        <v>3067</v>
      </c>
    </row>
    <row r="7" spans="1:7" x14ac:dyDescent="0.25">
      <c r="A7" s="33" t="s">
        <v>3035</v>
      </c>
      <c r="B7" s="61">
        <v>166</v>
      </c>
      <c r="C7" s="221">
        <v>3</v>
      </c>
      <c r="D7" s="61" t="s">
        <v>44</v>
      </c>
      <c r="E7" s="35">
        <v>2004</v>
      </c>
      <c r="F7" s="105">
        <v>51912.56830601093</v>
      </c>
      <c r="G7" s="33" t="s">
        <v>696</v>
      </c>
    </row>
    <row r="8" spans="1:7" x14ac:dyDescent="0.25">
      <c r="A8" s="33" t="s">
        <v>415</v>
      </c>
      <c r="B8" s="61" t="s">
        <v>416</v>
      </c>
      <c r="C8" s="221" t="s">
        <v>6499</v>
      </c>
      <c r="D8" s="61" t="s">
        <v>110</v>
      </c>
      <c r="E8" s="35">
        <v>2004</v>
      </c>
      <c r="F8" s="105">
        <v>24878.688524590165</v>
      </c>
      <c r="G8" s="33" t="s">
        <v>186</v>
      </c>
    </row>
    <row r="9" spans="1:7" x14ac:dyDescent="0.25">
      <c r="A9" s="33" t="s">
        <v>415</v>
      </c>
      <c r="B9" s="61" t="s">
        <v>416</v>
      </c>
      <c r="C9" s="221" t="s">
        <v>6388</v>
      </c>
      <c r="D9" s="61" t="s">
        <v>110</v>
      </c>
      <c r="E9" s="35">
        <v>2004</v>
      </c>
      <c r="F9" s="105">
        <v>24878.688524590165</v>
      </c>
      <c r="G9" s="33" t="s">
        <v>186</v>
      </c>
    </row>
    <row r="10" spans="1:7" x14ac:dyDescent="0.25">
      <c r="A10" s="33" t="s">
        <v>415</v>
      </c>
      <c r="B10" s="61" t="s">
        <v>417</v>
      </c>
      <c r="C10" s="221" t="s">
        <v>6499</v>
      </c>
      <c r="D10" s="61" t="s">
        <v>110</v>
      </c>
      <c r="E10" s="35">
        <v>2004</v>
      </c>
      <c r="F10" s="105">
        <v>26600</v>
      </c>
      <c r="G10" s="33" t="s">
        <v>135</v>
      </c>
    </row>
    <row r="11" spans="1:7" x14ac:dyDescent="0.25">
      <c r="A11" s="33" t="s">
        <v>415</v>
      </c>
      <c r="B11" s="61" t="s">
        <v>417</v>
      </c>
      <c r="C11" s="221" t="s">
        <v>6388</v>
      </c>
      <c r="D11" s="61" t="s">
        <v>110</v>
      </c>
      <c r="E11" s="35">
        <v>2004</v>
      </c>
      <c r="F11" s="105">
        <v>31901.639344262294</v>
      </c>
      <c r="G11" s="33" t="s">
        <v>135</v>
      </c>
    </row>
    <row r="12" spans="1:7" x14ac:dyDescent="0.25">
      <c r="A12" s="33" t="s">
        <v>415</v>
      </c>
      <c r="B12" s="61" t="s">
        <v>417</v>
      </c>
      <c r="C12" s="221">
        <v>3.2</v>
      </c>
      <c r="D12" s="61" t="s">
        <v>44</v>
      </c>
      <c r="E12" s="35">
        <v>2004</v>
      </c>
      <c r="F12" s="105">
        <v>42459.016393442624</v>
      </c>
      <c r="G12" s="33" t="s">
        <v>135</v>
      </c>
    </row>
    <row r="13" spans="1:7" x14ac:dyDescent="0.25">
      <c r="A13" s="33" t="s">
        <v>415</v>
      </c>
      <c r="B13" s="61" t="s">
        <v>418</v>
      </c>
      <c r="C13" s="221" t="s">
        <v>6388</v>
      </c>
      <c r="D13" s="61" t="s">
        <v>110</v>
      </c>
      <c r="E13" s="35">
        <v>2004</v>
      </c>
      <c r="F13" s="105">
        <v>54622.950819672129</v>
      </c>
      <c r="G13" s="33" t="s">
        <v>419</v>
      </c>
    </row>
    <row r="14" spans="1:7" x14ac:dyDescent="0.25">
      <c r="A14" s="33" t="s">
        <v>415</v>
      </c>
      <c r="B14" s="61" t="s">
        <v>420</v>
      </c>
      <c r="C14" s="221" t="s">
        <v>6388</v>
      </c>
      <c r="D14" s="61" t="s">
        <v>110</v>
      </c>
      <c r="E14" s="35">
        <v>2004</v>
      </c>
      <c r="F14" s="105">
        <v>44754.098360655742</v>
      </c>
      <c r="G14" s="33" t="s">
        <v>421</v>
      </c>
    </row>
    <row r="15" spans="1:7" x14ac:dyDescent="0.25">
      <c r="A15" s="33" t="s">
        <v>415</v>
      </c>
      <c r="B15" s="61" t="s">
        <v>420</v>
      </c>
      <c r="C15" s="221">
        <v>3.2</v>
      </c>
      <c r="D15" s="61" t="s">
        <v>114</v>
      </c>
      <c r="E15" s="35">
        <v>2004</v>
      </c>
      <c r="F15" s="105">
        <v>57377.049180327856</v>
      </c>
      <c r="G15" s="33" t="s">
        <v>421</v>
      </c>
    </row>
    <row r="16" spans="1:7" x14ac:dyDescent="0.25">
      <c r="A16" s="33" t="s">
        <v>415</v>
      </c>
      <c r="B16" s="61" t="s">
        <v>422</v>
      </c>
      <c r="C16" s="221" t="s">
        <v>6388</v>
      </c>
      <c r="D16" s="61" t="s">
        <v>44</v>
      </c>
      <c r="E16" s="35">
        <v>2004</v>
      </c>
      <c r="F16" s="105">
        <v>41311.475409836065</v>
      </c>
      <c r="G16" s="33" t="s">
        <v>423</v>
      </c>
    </row>
    <row r="17" spans="1:7" x14ac:dyDescent="0.25">
      <c r="A17" s="33" t="s">
        <v>415</v>
      </c>
      <c r="B17" s="61" t="s">
        <v>424</v>
      </c>
      <c r="C17" s="221" t="s">
        <v>6388</v>
      </c>
      <c r="D17" s="61" t="s">
        <v>110</v>
      </c>
      <c r="E17" s="35">
        <v>2004</v>
      </c>
      <c r="F17" s="105">
        <v>36491.803278688523</v>
      </c>
      <c r="G17" s="33" t="s">
        <v>135</v>
      </c>
    </row>
    <row r="18" spans="1:7" x14ac:dyDescent="0.25">
      <c r="A18" s="33" t="s">
        <v>415</v>
      </c>
      <c r="B18" s="61" t="s">
        <v>424</v>
      </c>
      <c r="C18" s="221">
        <v>2.8</v>
      </c>
      <c r="D18" s="61" t="s">
        <v>110</v>
      </c>
      <c r="E18" s="35">
        <v>2004</v>
      </c>
      <c r="F18" s="105">
        <v>73442.62295081967</v>
      </c>
      <c r="G18" s="33" t="s">
        <v>147</v>
      </c>
    </row>
    <row r="19" spans="1:7" x14ac:dyDescent="0.25">
      <c r="A19" s="33" t="s">
        <v>415</v>
      </c>
      <c r="B19" s="61" t="s">
        <v>424</v>
      </c>
      <c r="C19" s="221" t="s">
        <v>6406</v>
      </c>
      <c r="D19" s="61" t="s">
        <v>44</v>
      </c>
      <c r="E19" s="35">
        <v>2004</v>
      </c>
      <c r="F19" s="105">
        <v>80327.868852459011</v>
      </c>
      <c r="G19" s="33" t="s">
        <v>147</v>
      </c>
    </row>
    <row r="20" spans="1:7" x14ac:dyDescent="0.25">
      <c r="A20" s="33" t="s">
        <v>415</v>
      </c>
      <c r="B20" s="61" t="s">
        <v>424</v>
      </c>
      <c r="C20" s="221" t="s">
        <v>6533</v>
      </c>
      <c r="D20" s="61" t="s">
        <v>44</v>
      </c>
      <c r="E20" s="35">
        <v>2004</v>
      </c>
      <c r="F20" s="105">
        <v>110163.93442622952</v>
      </c>
      <c r="G20" s="33" t="s">
        <v>147</v>
      </c>
    </row>
    <row r="21" spans="1:7" x14ac:dyDescent="0.25">
      <c r="A21" s="33" t="s">
        <v>415</v>
      </c>
      <c r="B21" s="61" t="s">
        <v>425</v>
      </c>
      <c r="C21" s="221">
        <v>2.8</v>
      </c>
      <c r="D21" s="61" t="s">
        <v>110</v>
      </c>
      <c r="E21" s="35">
        <v>2004</v>
      </c>
      <c r="F21" s="105">
        <v>55081.96721311476</v>
      </c>
      <c r="G21" s="33" t="s">
        <v>135</v>
      </c>
    </row>
    <row r="22" spans="1:7" x14ac:dyDescent="0.25">
      <c r="A22" s="33" t="s">
        <v>415</v>
      </c>
      <c r="B22" s="61" t="s">
        <v>425</v>
      </c>
      <c r="C22" s="221">
        <v>3.2</v>
      </c>
      <c r="D22" s="61" t="s">
        <v>110</v>
      </c>
      <c r="E22" s="35">
        <v>2004</v>
      </c>
      <c r="F22" s="105">
        <v>68852.459016393434</v>
      </c>
      <c r="G22" s="33" t="s">
        <v>135</v>
      </c>
    </row>
    <row r="23" spans="1:7" x14ac:dyDescent="0.25">
      <c r="A23" s="33" t="s">
        <v>415</v>
      </c>
      <c r="B23" s="61" t="s">
        <v>425</v>
      </c>
      <c r="C23" s="221">
        <v>4.2</v>
      </c>
      <c r="D23" s="61" t="s">
        <v>426</v>
      </c>
      <c r="E23" s="35">
        <v>2004</v>
      </c>
      <c r="F23" s="105">
        <v>78032.786885245907</v>
      </c>
      <c r="G23" s="33" t="s">
        <v>135</v>
      </c>
    </row>
    <row r="24" spans="1:7" x14ac:dyDescent="0.25">
      <c r="A24" s="33" t="s">
        <v>415</v>
      </c>
      <c r="B24" s="61" t="s">
        <v>425</v>
      </c>
      <c r="C24" s="221">
        <v>5.2</v>
      </c>
      <c r="D24" s="61" t="s">
        <v>426</v>
      </c>
      <c r="E24" s="35">
        <v>2004</v>
      </c>
      <c r="F24" s="105">
        <v>91803.278688524588</v>
      </c>
      <c r="G24" s="33" t="s">
        <v>135</v>
      </c>
    </row>
    <row r="25" spans="1:7" x14ac:dyDescent="0.25">
      <c r="A25" s="33" t="s">
        <v>415</v>
      </c>
      <c r="B25" s="61" t="s">
        <v>425</v>
      </c>
      <c r="C25" s="221">
        <v>6</v>
      </c>
      <c r="D25" s="61" t="s">
        <v>426</v>
      </c>
      <c r="E25" s="35">
        <v>2004</v>
      </c>
      <c r="F25" s="105">
        <v>107868.85245901639</v>
      </c>
      <c r="G25" s="33" t="s">
        <v>135</v>
      </c>
    </row>
    <row r="26" spans="1:7" x14ac:dyDescent="0.25">
      <c r="A26" s="33" t="s">
        <v>415</v>
      </c>
      <c r="B26" s="61" t="s">
        <v>428</v>
      </c>
      <c r="C26" s="221" t="s">
        <v>6388</v>
      </c>
      <c r="D26" s="61" t="s">
        <v>44</v>
      </c>
      <c r="E26" s="35">
        <v>2004</v>
      </c>
      <c r="F26" s="105">
        <v>38098.360655737706</v>
      </c>
      <c r="G26" s="33" t="s">
        <v>147</v>
      </c>
    </row>
    <row r="27" spans="1:7" x14ac:dyDescent="0.25">
      <c r="A27" s="33" t="s">
        <v>415</v>
      </c>
      <c r="B27" s="61" t="s">
        <v>428</v>
      </c>
      <c r="C27" s="221">
        <v>3.2</v>
      </c>
      <c r="D27" s="61" t="s">
        <v>44</v>
      </c>
      <c r="E27" s="35">
        <v>2004</v>
      </c>
      <c r="F27" s="105">
        <v>46590.163934426222</v>
      </c>
      <c r="G27" s="33" t="s">
        <v>147</v>
      </c>
    </row>
    <row r="28" spans="1:7" x14ac:dyDescent="0.25">
      <c r="A28" s="33" t="s">
        <v>415</v>
      </c>
      <c r="B28" s="61" t="s">
        <v>429</v>
      </c>
      <c r="C28" s="221" t="s">
        <v>6408</v>
      </c>
      <c r="D28" s="61" t="s">
        <v>44</v>
      </c>
      <c r="E28" s="35">
        <v>2004</v>
      </c>
      <c r="F28" s="105">
        <v>47967.213114754093</v>
      </c>
      <c r="G28" s="33" t="s">
        <v>147</v>
      </c>
    </row>
    <row r="29" spans="1:7" x14ac:dyDescent="0.25">
      <c r="A29" s="33" t="s">
        <v>415</v>
      </c>
      <c r="B29" s="61" t="s">
        <v>429</v>
      </c>
      <c r="C29" s="221">
        <v>3.6</v>
      </c>
      <c r="D29" s="61" t="s">
        <v>44</v>
      </c>
      <c r="E29" s="35">
        <v>2004</v>
      </c>
      <c r="F29" s="105">
        <v>47049.180327868846</v>
      </c>
      <c r="G29" s="33" t="s">
        <v>147</v>
      </c>
    </row>
    <row r="30" spans="1:7" x14ac:dyDescent="0.25">
      <c r="A30" s="33" t="s">
        <v>415</v>
      </c>
      <c r="B30" s="61" t="s">
        <v>429</v>
      </c>
      <c r="C30" s="221">
        <v>4.2</v>
      </c>
      <c r="D30" s="61" t="s">
        <v>44</v>
      </c>
      <c r="E30" s="35">
        <v>2004</v>
      </c>
      <c r="F30" s="105">
        <v>59672.131147540975</v>
      </c>
      <c r="G30" s="33" t="s">
        <v>147</v>
      </c>
    </row>
    <row r="31" spans="1:7" x14ac:dyDescent="0.25">
      <c r="A31" s="33" t="s">
        <v>415</v>
      </c>
      <c r="B31" s="61" t="s">
        <v>429</v>
      </c>
      <c r="C31" s="221" t="s">
        <v>6461</v>
      </c>
      <c r="D31" s="61" t="s">
        <v>44</v>
      </c>
      <c r="E31" s="35">
        <v>2004</v>
      </c>
      <c r="F31" s="105">
        <v>63803.278688524588</v>
      </c>
      <c r="G31" s="33" t="s">
        <v>147</v>
      </c>
    </row>
    <row r="32" spans="1:7" x14ac:dyDescent="0.25">
      <c r="A32" s="33" t="s">
        <v>415</v>
      </c>
      <c r="B32" s="61" t="s">
        <v>429</v>
      </c>
      <c r="C32" s="221" t="s">
        <v>6473</v>
      </c>
      <c r="D32" s="61" t="s">
        <v>44</v>
      </c>
      <c r="E32" s="35">
        <v>2004</v>
      </c>
      <c r="F32" s="105">
        <v>112229.5081967213</v>
      </c>
      <c r="G32" s="33" t="s">
        <v>147</v>
      </c>
    </row>
    <row r="33" spans="1:7" x14ac:dyDescent="0.25">
      <c r="A33" s="33" t="s">
        <v>415</v>
      </c>
      <c r="B33" s="61" t="s">
        <v>430</v>
      </c>
      <c r="C33" s="221">
        <v>4.2</v>
      </c>
      <c r="D33" s="61" t="s">
        <v>44</v>
      </c>
      <c r="E33" s="35">
        <v>2004</v>
      </c>
      <c r="F33" s="105">
        <v>107639.34426229508</v>
      </c>
      <c r="G33" s="33" t="s">
        <v>421</v>
      </c>
    </row>
    <row r="34" spans="1:7" x14ac:dyDescent="0.25">
      <c r="A34" s="33" t="s">
        <v>415</v>
      </c>
      <c r="B34" s="61" t="s">
        <v>430</v>
      </c>
      <c r="C34" s="221">
        <v>5.2</v>
      </c>
      <c r="D34" s="61" t="s">
        <v>44</v>
      </c>
      <c r="E34" s="35">
        <v>2004</v>
      </c>
      <c r="F34" s="105">
        <v>123360.65573770492</v>
      </c>
      <c r="G34" s="33" t="s">
        <v>421</v>
      </c>
    </row>
    <row r="35" spans="1:7" x14ac:dyDescent="0.25">
      <c r="A35" s="33" t="s">
        <v>415</v>
      </c>
      <c r="B35" s="61" t="s">
        <v>431</v>
      </c>
      <c r="C35" s="221">
        <v>4.2</v>
      </c>
      <c r="D35" s="61" t="s">
        <v>44</v>
      </c>
      <c r="E35" s="35">
        <v>2004</v>
      </c>
      <c r="F35" s="105">
        <v>67704.918032786882</v>
      </c>
      <c r="G35" s="33" t="s">
        <v>421</v>
      </c>
    </row>
    <row r="36" spans="1:7" x14ac:dyDescent="0.25">
      <c r="A36" s="33" t="s">
        <v>415</v>
      </c>
      <c r="B36" s="61" t="s">
        <v>432</v>
      </c>
      <c r="C36" s="221">
        <v>5.2</v>
      </c>
      <c r="D36" s="61" t="s">
        <v>44</v>
      </c>
      <c r="E36" s="35">
        <v>2004</v>
      </c>
      <c r="F36" s="105">
        <v>96393.44262295081</v>
      </c>
      <c r="G36" s="33" t="s">
        <v>135</v>
      </c>
    </row>
    <row r="37" spans="1:7" x14ac:dyDescent="0.25">
      <c r="A37" s="33" t="s">
        <v>415</v>
      </c>
      <c r="B37" s="61" t="s">
        <v>433</v>
      </c>
      <c r="C37" s="221" t="s">
        <v>6388</v>
      </c>
      <c r="D37" s="61" t="s">
        <v>110</v>
      </c>
      <c r="E37" s="35">
        <v>2004</v>
      </c>
      <c r="F37" s="105">
        <v>34196.721311475405</v>
      </c>
      <c r="G37" s="33" t="s">
        <v>434</v>
      </c>
    </row>
    <row r="38" spans="1:7" x14ac:dyDescent="0.25">
      <c r="A38" s="33" t="s">
        <v>415</v>
      </c>
      <c r="B38" s="61" t="s">
        <v>433</v>
      </c>
      <c r="C38" s="221" t="s">
        <v>6535</v>
      </c>
      <c r="D38" s="61" t="s">
        <v>44</v>
      </c>
      <c r="E38" s="35">
        <v>2004</v>
      </c>
      <c r="F38" s="105">
        <v>54393.442622950817</v>
      </c>
      <c r="G38" s="33" t="s">
        <v>434</v>
      </c>
    </row>
    <row r="39" spans="1:7" x14ac:dyDescent="0.25">
      <c r="A39" s="33" t="s">
        <v>415</v>
      </c>
      <c r="B39" s="61" t="s">
        <v>433</v>
      </c>
      <c r="C39" s="221">
        <v>3.2</v>
      </c>
      <c r="D39" s="61" t="s">
        <v>44</v>
      </c>
      <c r="E39" s="35">
        <v>2004</v>
      </c>
      <c r="F39" s="105">
        <v>40622.950819672129</v>
      </c>
      <c r="G39" s="33" t="s">
        <v>434</v>
      </c>
    </row>
    <row r="40" spans="1:7" x14ac:dyDescent="0.25">
      <c r="A40" s="33" t="s">
        <v>436</v>
      </c>
      <c r="B40" s="61" t="s">
        <v>437</v>
      </c>
      <c r="C40" s="221">
        <v>2</v>
      </c>
      <c r="D40" s="61" t="s">
        <v>438</v>
      </c>
      <c r="E40" s="35">
        <v>2004</v>
      </c>
      <c r="F40" s="105">
        <v>22950.819672131147</v>
      </c>
      <c r="G40" s="33" t="s">
        <v>439</v>
      </c>
    </row>
    <row r="41" spans="1:7" x14ac:dyDescent="0.25">
      <c r="A41" s="33" t="s">
        <v>436</v>
      </c>
      <c r="B41" s="61" t="s">
        <v>437</v>
      </c>
      <c r="C41" s="221">
        <v>2</v>
      </c>
      <c r="D41" s="61" t="s">
        <v>438</v>
      </c>
      <c r="E41" s="35">
        <v>2004</v>
      </c>
      <c r="F41" s="105">
        <v>33278.688524590165</v>
      </c>
      <c r="G41" s="33" t="s">
        <v>439</v>
      </c>
    </row>
    <row r="42" spans="1:7" x14ac:dyDescent="0.25">
      <c r="A42" s="33" t="s">
        <v>436</v>
      </c>
      <c r="B42" s="61" t="s">
        <v>437</v>
      </c>
      <c r="C42" s="221">
        <v>3</v>
      </c>
      <c r="D42" s="61" t="s">
        <v>438</v>
      </c>
      <c r="E42" s="35">
        <v>2004</v>
      </c>
      <c r="F42" s="105">
        <v>34426.229508196717</v>
      </c>
      <c r="G42" s="33" t="s">
        <v>439</v>
      </c>
    </row>
    <row r="43" spans="1:7" x14ac:dyDescent="0.25">
      <c r="A43" s="33" t="s">
        <v>436</v>
      </c>
      <c r="B43" s="61" t="s">
        <v>437</v>
      </c>
      <c r="C43" s="221" t="s">
        <v>6408</v>
      </c>
      <c r="D43" s="61" t="s">
        <v>438</v>
      </c>
      <c r="E43" s="35">
        <v>2004</v>
      </c>
      <c r="F43" s="105">
        <v>55081.96721311476</v>
      </c>
      <c r="G43" s="33" t="s">
        <v>439</v>
      </c>
    </row>
    <row r="44" spans="1:7" x14ac:dyDescent="0.25">
      <c r="A44" s="33" t="s">
        <v>436</v>
      </c>
      <c r="B44" s="61" t="s">
        <v>440</v>
      </c>
      <c r="C44" s="221">
        <v>1.6</v>
      </c>
      <c r="D44" s="61" t="s">
        <v>438</v>
      </c>
      <c r="E44" s="35">
        <v>2004</v>
      </c>
      <c r="F44" s="105">
        <v>26393.442622950817</v>
      </c>
      <c r="G44" s="33" t="s">
        <v>439</v>
      </c>
    </row>
    <row r="45" spans="1:7" x14ac:dyDescent="0.25">
      <c r="A45" s="33" t="s">
        <v>436</v>
      </c>
      <c r="B45" s="61" t="s">
        <v>440</v>
      </c>
      <c r="C45" s="221">
        <v>2</v>
      </c>
      <c r="D45" s="61" t="s">
        <v>438</v>
      </c>
      <c r="E45" s="35">
        <v>2004</v>
      </c>
      <c r="F45" s="105">
        <v>32131.147540983606</v>
      </c>
      <c r="G45" s="33" t="s">
        <v>439</v>
      </c>
    </row>
    <row r="46" spans="1:7" x14ac:dyDescent="0.25">
      <c r="A46" s="33" t="s">
        <v>436</v>
      </c>
      <c r="B46" s="61" t="s">
        <v>440</v>
      </c>
      <c r="C46" s="221">
        <v>2.5</v>
      </c>
      <c r="D46" s="61" t="s">
        <v>438</v>
      </c>
      <c r="E46" s="35">
        <v>2004</v>
      </c>
      <c r="F46" s="105">
        <v>45901.639344262294</v>
      </c>
      <c r="G46" s="33" t="s">
        <v>439</v>
      </c>
    </row>
    <row r="47" spans="1:7" x14ac:dyDescent="0.25">
      <c r="A47" s="33" t="s">
        <v>436</v>
      </c>
      <c r="B47" s="61" t="s">
        <v>440</v>
      </c>
      <c r="C47" s="221">
        <v>3</v>
      </c>
      <c r="D47" s="61" t="s">
        <v>438</v>
      </c>
      <c r="E47" s="35">
        <v>2004</v>
      </c>
      <c r="F47" s="105">
        <v>49344.262295081964</v>
      </c>
      <c r="G47" s="33" t="s">
        <v>439</v>
      </c>
    </row>
    <row r="48" spans="1:7" x14ac:dyDescent="0.25">
      <c r="A48" s="33" t="s">
        <v>436</v>
      </c>
      <c r="B48" s="61" t="s">
        <v>440</v>
      </c>
      <c r="C48" s="221" t="s">
        <v>6408</v>
      </c>
      <c r="D48" s="61" t="s">
        <v>438</v>
      </c>
      <c r="E48" s="35">
        <v>2004</v>
      </c>
      <c r="F48" s="105">
        <v>52786.885245901634</v>
      </c>
      <c r="G48" s="33" t="s">
        <v>439</v>
      </c>
    </row>
    <row r="49" spans="1:7" x14ac:dyDescent="0.25">
      <c r="A49" s="33" t="s">
        <v>436</v>
      </c>
      <c r="B49" s="61" t="s">
        <v>441</v>
      </c>
      <c r="C49" s="221">
        <v>2</v>
      </c>
      <c r="D49" s="61" t="s">
        <v>438</v>
      </c>
      <c r="E49" s="35">
        <v>2004</v>
      </c>
      <c r="F49" s="105">
        <v>52786.885245901634</v>
      </c>
      <c r="G49" s="33" t="s">
        <v>419</v>
      </c>
    </row>
    <row r="50" spans="1:7" x14ac:dyDescent="0.25">
      <c r="A50" s="33" t="s">
        <v>436</v>
      </c>
      <c r="B50" s="61" t="s">
        <v>441</v>
      </c>
      <c r="C50" s="221">
        <v>2.5</v>
      </c>
      <c r="D50" s="61" t="s">
        <v>438</v>
      </c>
      <c r="E50" s="35">
        <v>2004</v>
      </c>
      <c r="F50" s="105">
        <v>60819.672131147534</v>
      </c>
      <c r="G50" s="33" t="s">
        <v>419</v>
      </c>
    </row>
    <row r="51" spans="1:7" x14ac:dyDescent="0.25">
      <c r="A51" s="33" t="s">
        <v>436</v>
      </c>
      <c r="B51" s="61" t="s">
        <v>441</v>
      </c>
      <c r="C51" s="221">
        <v>3</v>
      </c>
      <c r="D51" s="61" t="s">
        <v>438</v>
      </c>
      <c r="E51" s="35">
        <v>2004</v>
      </c>
      <c r="F51" s="105">
        <v>63114.754098360645</v>
      </c>
      <c r="G51" s="33" t="s">
        <v>419</v>
      </c>
    </row>
    <row r="52" spans="1:7" x14ac:dyDescent="0.25">
      <c r="A52" s="33" t="s">
        <v>436</v>
      </c>
      <c r="B52" s="61" t="s">
        <v>441</v>
      </c>
      <c r="C52" s="221" t="s">
        <v>6408</v>
      </c>
      <c r="D52" s="61" t="s">
        <v>438</v>
      </c>
      <c r="E52" s="35">
        <v>2004</v>
      </c>
      <c r="F52" s="105">
        <v>70000</v>
      </c>
      <c r="G52" s="33" t="s">
        <v>419</v>
      </c>
    </row>
    <row r="53" spans="1:7" x14ac:dyDescent="0.25">
      <c r="A53" s="33" t="s">
        <v>436</v>
      </c>
      <c r="B53" s="61" t="s">
        <v>442</v>
      </c>
      <c r="C53" s="221">
        <v>2</v>
      </c>
      <c r="D53" s="61" t="s">
        <v>438</v>
      </c>
      <c r="E53" s="35">
        <v>2004</v>
      </c>
      <c r="F53" s="105">
        <v>49114.754098360652</v>
      </c>
      <c r="G53" s="33" t="s">
        <v>419</v>
      </c>
    </row>
    <row r="54" spans="1:7" x14ac:dyDescent="0.25">
      <c r="A54" s="33" t="s">
        <v>436</v>
      </c>
      <c r="B54" s="61" t="s">
        <v>442</v>
      </c>
      <c r="C54" s="221">
        <v>2.5</v>
      </c>
      <c r="D54" s="61" t="s">
        <v>438</v>
      </c>
      <c r="E54" s="35">
        <v>2004</v>
      </c>
      <c r="F54" s="105">
        <v>52786.885245901634</v>
      </c>
      <c r="G54" s="33" t="s">
        <v>419</v>
      </c>
    </row>
    <row r="55" spans="1:7" x14ac:dyDescent="0.25">
      <c r="A55" s="33" t="s">
        <v>436</v>
      </c>
      <c r="B55" s="61" t="s">
        <v>442</v>
      </c>
      <c r="C55" s="221">
        <v>3</v>
      </c>
      <c r="D55" s="61" t="s">
        <v>438</v>
      </c>
      <c r="E55" s="35">
        <v>2004</v>
      </c>
      <c r="F55" s="105">
        <v>56229.508196721305</v>
      </c>
      <c r="G55" s="33" t="s">
        <v>419</v>
      </c>
    </row>
    <row r="56" spans="1:7" x14ac:dyDescent="0.25">
      <c r="A56" s="33" t="s">
        <v>436</v>
      </c>
      <c r="B56" s="61" t="s">
        <v>442</v>
      </c>
      <c r="C56" s="221" t="s">
        <v>6408</v>
      </c>
      <c r="D56" s="61" t="s">
        <v>438</v>
      </c>
      <c r="E56" s="35">
        <v>2004</v>
      </c>
      <c r="F56" s="105">
        <v>62655.737704918029</v>
      </c>
      <c r="G56" s="33" t="s">
        <v>419</v>
      </c>
    </row>
    <row r="57" spans="1:7" x14ac:dyDescent="0.25">
      <c r="A57" s="33" t="s">
        <v>436</v>
      </c>
      <c r="B57" s="61" t="s">
        <v>443</v>
      </c>
      <c r="C57" s="221">
        <v>2</v>
      </c>
      <c r="D57" s="61" t="s">
        <v>438</v>
      </c>
      <c r="E57" s="35">
        <v>2004</v>
      </c>
      <c r="F57" s="105">
        <v>37180.327868852459</v>
      </c>
      <c r="G57" s="33" t="s">
        <v>135</v>
      </c>
    </row>
    <row r="58" spans="1:7" x14ac:dyDescent="0.25">
      <c r="A58" s="33" t="s">
        <v>436</v>
      </c>
      <c r="B58" s="61" t="s">
        <v>443</v>
      </c>
      <c r="C58" s="221">
        <v>2.5</v>
      </c>
      <c r="D58" s="61" t="s">
        <v>438</v>
      </c>
      <c r="E58" s="35">
        <v>2004</v>
      </c>
      <c r="F58" s="105">
        <v>44754.098360655742</v>
      </c>
      <c r="G58" s="33" t="s">
        <v>135</v>
      </c>
    </row>
    <row r="59" spans="1:7" x14ac:dyDescent="0.25">
      <c r="A59" s="33" t="s">
        <v>436</v>
      </c>
      <c r="B59" s="61" t="s">
        <v>443</v>
      </c>
      <c r="C59" s="221">
        <v>3</v>
      </c>
      <c r="D59" s="61" t="s">
        <v>444</v>
      </c>
      <c r="E59" s="35">
        <v>2004</v>
      </c>
      <c r="F59" s="105">
        <v>51639.344262295082</v>
      </c>
      <c r="G59" s="33" t="s">
        <v>135</v>
      </c>
    </row>
    <row r="60" spans="1:7" x14ac:dyDescent="0.25">
      <c r="A60" s="33" t="s">
        <v>436</v>
      </c>
      <c r="B60" s="61" t="s">
        <v>443</v>
      </c>
      <c r="C60" s="221">
        <v>4</v>
      </c>
      <c r="D60" s="61" t="s">
        <v>438</v>
      </c>
      <c r="E60" s="35">
        <v>2004</v>
      </c>
      <c r="F60" s="105">
        <v>68852.459016393434</v>
      </c>
      <c r="G60" s="33" t="s">
        <v>135</v>
      </c>
    </row>
    <row r="61" spans="1:7" x14ac:dyDescent="0.25">
      <c r="A61" s="33" t="s">
        <v>436</v>
      </c>
      <c r="B61" s="61" t="s">
        <v>443</v>
      </c>
      <c r="C61" s="221">
        <v>4.8</v>
      </c>
      <c r="D61" s="61" t="s">
        <v>438</v>
      </c>
      <c r="E61" s="35">
        <v>2004</v>
      </c>
      <c r="F61" s="105">
        <v>76885.24590163934</v>
      </c>
      <c r="G61" s="33" t="s">
        <v>135</v>
      </c>
    </row>
    <row r="62" spans="1:7" x14ac:dyDescent="0.25">
      <c r="A62" s="33" t="s">
        <v>436</v>
      </c>
      <c r="B62" s="61" t="s">
        <v>445</v>
      </c>
      <c r="C62" s="221" t="s">
        <v>6408</v>
      </c>
      <c r="D62" s="61" t="s">
        <v>438</v>
      </c>
      <c r="E62" s="35">
        <v>2004</v>
      </c>
      <c r="F62" s="105">
        <v>61967.213114754093</v>
      </c>
      <c r="G62" s="33" t="s">
        <v>423</v>
      </c>
    </row>
    <row r="63" spans="1:7" x14ac:dyDescent="0.25">
      <c r="A63" s="33" t="s">
        <v>436</v>
      </c>
      <c r="B63" s="61" t="s">
        <v>445</v>
      </c>
      <c r="C63" s="221" t="s">
        <v>6462</v>
      </c>
      <c r="D63" s="61" t="s">
        <v>438</v>
      </c>
      <c r="E63" s="35">
        <v>2004</v>
      </c>
      <c r="F63" s="105">
        <v>94098.360655737692</v>
      </c>
      <c r="G63" s="33" t="s">
        <v>423</v>
      </c>
    </row>
    <row r="64" spans="1:7" x14ac:dyDescent="0.25">
      <c r="A64" s="33" t="s">
        <v>436</v>
      </c>
      <c r="B64" s="61" t="s">
        <v>446</v>
      </c>
      <c r="C64" s="221">
        <v>3</v>
      </c>
      <c r="D64" s="61" t="s">
        <v>438</v>
      </c>
      <c r="E64" s="35">
        <v>2004</v>
      </c>
      <c r="F64" s="105">
        <v>71147.540983606552</v>
      </c>
      <c r="G64" s="33" t="s">
        <v>419</v>
      </c>
    </row>
    <row r="65" spans="1:7" x14ac:dyDescent="0.25">
      <c r="A65" s="33" t="s">
        <v>436</v>
      </c>
      <c r="B65" s="61" t="s">
        <v>446</v>
      </c>
      <c r="C65" s="221">
        <v>4.8</v>
      </c>
      <c r="D65" s="61" t="s">
        <v>438</v>
      </c>
      <c r="E65" s="35">
        <v>2004</v>
      </c>
      <c r="F65" s="105">
        <v>71147.540983606552</v>
      </c>
      <c r="G65" s="33" t="s">
        <v>419</v>
      </c>
    </row>
    <row r="66" spans="1:7" x14ac:dyDescent="0.25">
      <c r="A66" s="33" t="s">
        <v>436</v>
      </c>
      <c r="B66" s="61" t="s">
        <v>447</v>
      </c>
      <c r="C66" s="221">
        <v>3</v>
      </c>
      <c r="D66" s="61" t="s">
        <v>438</v>
      </c>
      <c r="E66" s="35">
        <v>2004</v>
      </c>
      <c r="F66" s="105">
        <v>67704.918032786882</v>
      </c>
      <c r="G66" s="33" t="s">
        <v>421</v>
      </c>
    </row>
    <row r="67" spans="1:7" x14ac:dyDescent="0.25">
      <c r="A67" s="33" t="s">
        <v>436</v>
      </c>
      <c r="B67" s="61" t="s">
        <v>447</v>
      </c>
      <c r="C67" s="221">
        <v>4.8</v>
      </c>
      <c r="D67" s="61" t="s">
        <v>438</v>
      </c>
      <c r="E67" s="35">
        <v>2004</v>
      </c>
      <c r="F67" s="105">
        <v>67704.918032786882</v>
      </c>
      <c r="G67" s="33" t="s">
        <v>421</v>
      </c>
    </row>
    <row r="68" spans="1:7" x14ac:dyDescent="0.25">
      <c r="A68" s="33" t="s">
        <v>436</v>
      </c>
      <c r="B68" s="61" t="s">
        <v>448</v>
      </c>
      <c r="C68" s="221">
        <v>3</v>
      </c>
      <c r="D68" s="61" t="s">
        <v>438</v>
      </c>
      <c r="E68" s="35">
        <v>2004</v>
      </c>
      <c r="F68" s="105">
        <v>68852.459016393434</v>
      </c>
      <c r="G68" s="33" t="s">
        <v>135</v>
      </c>
    </row>
    <row r="69" spans="1:7" x14ac:dyDescent="0.25">
      <c r="A69" s="33" t="s">
        <v>436</v>
      </c>
      <c r="B69" s="61" t="s">
        <v>448</v>
      </c>
      <c r="C69" s="221" t="s">
        <v>6408</v>
      </c>
      <c r="D69" s="61" t="s">
        <v>438</v>
      </c>
      <c r="E69" s="35">
        <v>2004</v>
      </c>
      <c r="F69" s="105">
        <v>82622.950819672129</v>
      </c>
      <c r="G69" s="33" t="s">
        <v>135</v>
      </c>
    </row>
    <row r="70" spans="1:7" x14ac:dyDescent="0.25">
      <c r="A70" s="33" t="s">
        <v>436</v>
      </c>
      <c r="B70" s="61" t="s">
        <v>448</v>
      </c>
      <c r="C70" s="221" t="s">
        <v>6462</v>
      </c>
      <c r="D70" s="61" t="s">
        <v>438</v>
      </c>
      <c r="E70" s="35">
        <v>2004</v>
      </c>
      <c r="F70" s="105">
        <v>104426.22950819672</v>
      </c>
      <c r="G70" s="33" t="s">
        <v>135</v>
      </c>
    </row>
    <row r="71" spans="1:7" x14ac:dyDescent="0.25">
      <c r="A71" s="33" t="s">
        <v>436</v>
      </c>
      <c r="B71" s="61" t="s">
        <v>448</v>
      </c>
      <c r="C71" s="221" t="s">
        <v>6474</v>
      </c>
      <c r="D71" s="61" t="s">
        <v>438</v>
      </c>
      <c r="E71" s="35">
        <v>2004</v>
      </c>
      <c r="F71" s="105">
        <v>160655.73770491802</v>
      </c>
      <c r="G71" s="33" t="s">
        <v>135</v>
      </c>
    </row>
    <row r="72" spans="1:7" x14ac:dyDescent="0.25">
      <c r="A72" s="33" t="s">
        <v>436</v>
      </c>
      <c r="B72" s="61" t="s">
        <v>449</v>
      </c>
      <c r="C72" s="221">
        <v>4</v>
      </c>
      <c r="D72" s="61" t="s">
        <v>438</v>
      </c>
      <c r="E72" s="35">
        <v>2004</v>
      </c>
      <c r="F72" s="105">
        <v>79180.327868852459</v>
      </c>
      <c r="G72" s="33" t="s">
        <v>135</v>
      </c>
    </row>
    <row r="73" spans="1:7" x14ac:dyDescent="0.25">
      <c r="A73" s="33" t="s">
        <v>436</v>
      </c>
      <c r="B73" s="61" t="s">
        <v>450</v>
      </c>
      <c r="C73" s="221">
        <v>4</v>
      </c>
      <c r="D73" s="61" t="s">
        <v>438</v>
      </c>
      <c r="E73" s="35">
        <v>2004</v>
      </c>
      <c r="F73" s="105">
        <v>79180.327868852459</v>
      </c>
      <c r="G73" s="33" t="s">
        <v>419</v>
      </c>
    </row>
    <row r="74" spans="1:7" x14ac:dyDescent="0.25">
      <c r="A74" s="33" t="s">
        <v>436</v>
      </c>
      <c r="B74" s="61" t="s">
        <v>451</v>
      </c>
      <c r="C74" s="221">
        <v>4</v>
      </c>
      <c r="D74" s="61" t="s">
        <v>438</v>
      </c>
      <c r="E74" s="35">
        <v>2004</v>
      </c>
      <c r="F74" s="105">
        <v>79180.327868852459</v>
      </c>
      <c r="G74" s="33" t="s">
        <v>421</v>
      </c>
    </row>
    <row r="75" spans="1:7" x14ac:dyDescent="0.25">
      <c r="A75" s="33" t="s">
        <v>436</v>
      </c>
      <c r="B75" s="61" t="s">
        <v>452</v>
      </c>
      <c r="C75" s="221">
        <v>5</v>
      </c>
      <c r="D75" s="61" t="s">
        <v>438</v>
      </c>
      <c r="E75" s="35">
        <v>2004</v>
      </c>
      <c r="F75" s="105">
        <v>102131.1475409836</v>
      </c>
      <c r="G75" s="33" t="s">
        <v>135</v>
      </c>
    </row>
    <row r="76" spans="1:7" x14ac:dyDescent="0.25">
      <c r="A76" s="33" t="s">
        <v>436</v>
      </c>
      <c r="B76" s="61" t="s">
        <v>453</v>
      </c>
      <c r="C76" s="221">
        <v>5</v>
      </c>
      <c r="D76" s="61" t="s">
        <v>438</v>
      </c>
      <c r="E76" s="35">
        <v>2004</v>
      </c>
      <c r="F76" s="105">
        <v>133114.75409836066</v>
      </c>
      <c r="G76" s="33" t="s">
        <v>419</v>
      </c>
    </row>
    <row r="77" spans="1:7" x14ac:dyDescent="0.25">
      <c r="A77" s="33" t="s">
        <v>436</v>
      </c>
      <c r="B77" s="61" t="s">
        <v>454</v>
      </c>
      <c r="C77" s="221">
        <v>5</v>
      </c>
      <c r="D77" s="61" t="s">
        <v>438</v>
      </c>
      <c r="E77" s="35">
        <v>2004</v>
      </c>
      <c r="F77" s="105">
        <v>126459.01639344262</v>
      </c>
      <c r="G77" s="33" t="s">
        <v>421</v>
      </c>
    </row>
    <row r="78" spans="1:7" x14ac:dyDescent="0.25">
      <c r="A78" s="33" t="s">
        <v>436</v>
      </c>
      <c r="B78" s="61" t="s">
        <v>455</v>
      </c>
      <c r="C78" s="221">
        <v>2.5</v>
      </c>
      <c r="D78" s="61" t="s">
        <v>44</v>
      </c>
      <c r="E78" s="35">
        <v>2004</v>
      </c>
      <c r="F78" s="105">
        <v>37409.836065573771</v>
      </c>
      <c r="G78" s="33" t="s">
        <v>147</v>
      </c>
    </row>
    <row r="79" spans="1:7" x14ac:dyDescent="0.25">
      <c r="A79" s="33" t="s">
        <v>436</v>
      </c>
      <c r="B79" s="61" t="s">
        <v>455</v>
      </c>
      <c r="C79" s="221">
        <v>3</v>
      </c>
      <c r="D79" s="61" t="s">
        <v>44</v>
      </c>
      <c r="E79" s="35">
        <v>2004</v>
      </c>
      <c r="F79" s="105">
        <v>37409.836065573771</v>
      </c>
      <c r="G79" s="33" t="s">
        <v>147</v>
      </c>
    </row>
    <row r="80" spans="1:7" x14ac:dyDescent="0.25">
      <c r="A80" s="33" t="s">
        <v>436</v>
      </c>
      <c r="B80" s="61" t="s">
        <v>456</v>
      </c>
      <c r="C80" s="221">
        <v>3</v>
      </c>
      <c r="D80" s="61" t="s">
        <v>44</v>
      </c>
      <c r="E80" s="35">
        <v>2004</v>
      </c>
      <c r="F80" s="105">
        <v>56229.508196721305</v>
      </c>
      <c r="G80" s="33" t="s">
        <v>147</v>
      </c>
    </row>
    <row r="81" spans="1:7" x14ac:dyDescent="0.25">
      <c r="A81" s="33" t="s">
        <v>436</v>
      </c>
      <c r="B81" s="61" t="s">
        <v>456</v>
      </c>
      <c r="C81" s="221">
        <v>4.8</v>
      </c>
      <c r="D81" s="61" t="s">
        <v>44</v>
      </c>
      <c r="E81" s="35">
        <v>2004</v>
      </c>
      <c r="F81" s="105">
        <v>56229.508196721305</v>
      </c>
      <c r="G81" s="33" t="s">
        <v>147</v>
      </c>
    </row>
    <row r="82" spans="1:7" x14ac:dyDescent="0.25">
      <c r="A82" s="33" t="s">
        <v>436</v>
      </c>
      <c r="B82" s="61" t="s">
        <v>457</v>
      </c>
      <c r="C82" s="221" t="s">
        <v>6462</v>
      </c>
      <c r="D82" s="61" t="s">
        <v>44</v>
      </c>
      <c r="E82" s="35">
        <v>2004</v>
      </c>
      <c r="F82" s="105">
        <v>65409.836065573763</v>
      </c>
      <c r="G82" s="33" t="s">
        <v>147</v>
      </c>
    </row>
    <row r="83" spans="1:7" x14ac:dyDescent="0.25">
      <c r="A83" s="33" t="s">
        <v>436</v>
      </c>
      <c r="B83" s="61" t="s">
        <v>458</v>
      </c>
      <c r="C83" s="221" t="s">
        <v>6408</v>
      </c>
      <c r="D83" s="61" t="s">
        <v>44</v>
      </c>
      <c r="E83" s="35">
        <v>2004</v>
      </c>
      <c r="F83" s="105">
        <v>83770.491803278681</v>
      </c>
      <c r="G83" s="33" t="s">
        <v>423</v>
      </c>
    </row>
    <row r="84" spans="1:7" x14ac:dyDescent="0.25">
      <c r="A84" s="33" t="s">
        <v>436</v>
      </c>
      <c r="B84" s="61" t="s">
        <v>458</v>
      </c>
      <c r="C84" s="221" t="s">
        <v>6462</v>
      </c>
      <c r="D84" s="61" t="s">
        <v>44</v>
      </c>
      <c r="E84" s="35">
        <v>2004</v>
      </c>
      <c r="F84" s="105">
        <v>83770.491803278681</v>
      </c>
      <c r="G84" s="33" t="s">
        <v>423</v>
      </c>
    </row>
    <row r="85" spans="1:7" x14ac:dyDescent="0.25">
      <c r="A85" s="33" t="s">
        <v>436</v>
      </c>
      <c r="B85" s="61" t="s">
        <v>459</v>
      </c>
      <c r="C85" s="221" t="s">
        <v>6462</v>
      </c>
      <c r="D85" s="61" t="s">
        <v>44</v>
      </c>
      <c r="E85" s="35">
        <v>2004</v>
      </c>
      <c r="F85" s="105">
        <v>115901.63934426229</v>
      </c>
      <c r="G85" s="33" t="s">
        <v>423</v>
      </c>
    </row>
    <row r="86" spans="1:7" x14ac:dyDescent="0.25">
      <c r="A86" s="33" t="s">
        <v>436</v>
      </c>
      <c r="B86" s="61" t="s">
        <v>460</v>
      </c>
      <c r="C86" s="221">
        <v>2.5</v>
      </c>
      <c r="D86" s="61" t="s">
        <v>438</v>
      </c>
      <c r="E86" s="35">
        <v>2004</v>
      </c>
      <c r="F86" s="105">
        <v>40163.934426229505</v>
      </c>
      <c r="G86" s="33" t="s">
        <v>419</v>
      </c>
    </row>
    <row r="87" spans="1:7" x14ac:dyDescent="0.25">
      <c r="A87" s="33" t="s">
        <v>436</v>
      </c>
      <c r="B87" s="61" t="s">
        <v>460</v>
      </c>
      <c r="C87" s="221">
        <v>3</v>
      </c>
      <c r="D87" s="61" t="s">
        <v>438</v>
      </c>
      <c r="E87" s="35">
        <v>2004</v>
      </c>
      <c r="F87" s="105">
        <v>47049.180327868846</v>
      </c>
      <c r="G87" s="33" t="s">
        <v>419</v>
      </c>
    </row>
    <row r="88" spans="1:7" x14ac:dyDescent="0.25">
      <c r="A88" s="33" t="s">
        <v>436</v>
      </c>
      <c r="B88" s="61" t="s">
        <v>460</v>
      </c>
      <c r="C88" s="221" t="s">
        <v>6408</v>
      </c>
      <c r="D88" s="61" t="s">
        <v>438</v>
      </c>
      <c r="E88" s="35">
        <v>2004</v>
      </c>
      <c r="F88" s="105">
        <v>55081.96721311476</v>
      </c>
      <c r="G88" s="33" t="s">
        <v>419</v>
      </c>
    </row>
    <row r="89" spans="1:7" x14ac:dyDescent="0.25">
      <c r="A89" s="33" t="s">
        <v>461</v>
      </c>
      <c r="B89" s="61" t="s">
        <v>462</v>
      </c>
      <c r="C89" s="221">
        <v>1.6</v>
      </c>
      <c r="D89" s="61" t="s">
        <v>110</v>
      </c>
      <c r="E89" s="35">
        <v>2004</v>
      </c>
      <c r="F89" s="105">
        <v>8262.2950819672114</v>
      </c>
      <c r="G89" s="33" t="s">
        <v>135</v>
      </c>
    </row>
    <row r="90" spans="1:7" x14ac:dyDescent="0.25">
      <c r="A90" s="77" t="s">
        <v>463</v>
      </c>
      <c r="B90" s="80" t="s">
        <v>465</v>
      </c>
      <c r="C90" s="219">
        <v>5.3</v>
      </c>
      <c r="D90" s="80" t="s">
        <v>44</v>
      </c>
      <c r="E90" s="77">
        <v>2004</v>
      </c>
      <c r="F90" s="299">
        <v>37868.852459016394</v>
      </c>
      <c r="G90" s="77" t="s">
        <v>466</v>
      </c>
    </row>
    <row r="91" spans="1:7" x14ac:dyDescent="0.25">
      <c r="A91" s="33" t="s">
        <v>463</v>
      </c>
      <c r="B91" s="61" t="s">
        <v>464</v>
      </c>
      <c r="C91" s="221">
        <v>1.4</v>
      </c>
      <c r="D91" s="61" t="s">
        <v>110</v>
      </c>
      <c r="E91" s="35">
        <v>2004</v>
      </c>
      <c r="F91" s="105">
        <v>9409.8360655737706</v>
      </c>
      <c r="G91" s="33" t="s">
        <v>186</v>
      </c>
    </row>
    <row r="92" spans="1:7" x14ac:dyDescent="0.25">
      <c r="A92" s="33" t="s">
        <v>463</v>
      </c>
      <c r="B92" s="61" t="s">
        <v>467</v>
      </c>
      <c r="C92" s="221">
        <v>5.3</v>
      </c>
      <c r="D92" s="61" t="s">
        <v>44</v>
      </c>
      <c r="E92" s="35">
        <v>2004</v>
      </c>
      <c r="F92" s="105">
        <v>41311.475409836065</v>
      </c>
      <c r="G92" s="33" t="s">
        <v>468</v>
      </c>
    </row>
    <row r="93" spans="1:7" x14ac:dyDescent="0.25">
      <c r="A93" s="33" t="s">
        <v>463</v>
      </c>
      <c r="B93" s="61" t="s">
        <v>467</v>
      </c>
      <c r="C93" s="221">
        <v>6</v>
      </c>
      <c r="D93" s="61" t="s">
        <v>44</v>
      </c>
      <c r="E93" s="35">
        <v>2004</v>
      </c>
      <c r="F93" s="105">
        <v>42459.016393442624</v>
      </c>
      <c r="G93" s="33" t="s">
        <v>468</v>
      </c>
    </row>
    <row r="94" spans="1:7" x14ac:dyDescent="0.25">
      <c r="A94" s="33" t="s">
        <v>463</v>
      </c>
      <c r="B94" s="61" t="s">
        <v>469</v>
      </c>
      <c r="C94" s="221">
        <v>5.3</v>
      </c>
      <c r="D94" s="61" t="s">
        <v>444</v>
      </c>
      <c r="E94" s="35">
        <v>2004</v>
      </c>
      <c r="F94" s="105">
        <v>34885.24590163934</v>
      </c>
      <c r="G94" s="33" t="s">
        <v>147</v>
      </c>
    </row>
    <row r="95" spans="1:7" x14ac:dyDescent="0.25">
      <c r="A95" s="33" t="s">
        <v>463</v>
      </c>
      <c r="B95" s="61" t="s">
        <v>470</v>
      </c>
      <c r="C95" s="221">
        <v>5.3</v>
      </c>
      <c r="D95" s="61" t="s">
        <v>444</v>
      </c>
      <c r="E95" s="35">
        <v>2004</v>
      </c>
      <c r="F95" s="105">
        <v>37295.081967213111</v>
      </c>
      <c r="G95" s="33" t="s">
        <v>147</v>
      </c>
    </row>
    <row r="96" spans="1:7" x14ac:dyDescent="0.25">
      <c r="A96" s="33" t="s">
        <v>463</v>
      </c>
      <c r="B96" s="61" t="s">
        <v>472</v>
      </c>
      <c r="C96" s="221">
        <v>5.3</v>
      </c>
      <c r="D96" s="61" t="s">
        <v>444</v>
      </c>
      <c r="E96" s="35">
        <v>2004</v>
      </c>
      <c r="F96" s="105">
        <v>46934.426229508194</v>
      </c>
      <c r="G96" s="33" t="s">
        <v>147</v>
      </c>
    </row>
    <row r="97" spans="1:7" x14ac:dyDescent="0.25">
      <c r="A97" s="33" t="s">
        <v>463</v>
      </c>
      <c r="B97" s="61" t="s">
        <v>471</v>
      </c>
      <c r="C97" s="221">
        <v>5.3</v>
      </c>
      <c r="D97" s="61" t="s">
        <v>444</v>
      </c>
      <c r="E97" s="35">
        <v>2004</v>
      </c>
      <c r="F97" s="105">
        <v>40508.196721311477</v>
      </c>
      <c r="G97" s="33" t="s">
        <v>147</v>
      </c>
    </row>
    <row r="98" spans="1:7" x14ac:dyDescent="0.25">
      <c r="A98" s="33" t="s">
        <v>3053</v>
      </c>
      <c r="B98" s="61" t="s">
        <v>3052</v>
      </c>
      <c r="C98" s="221">
        <v>2.4</v>
      </c>
      <c r="D98" s="61" t="s">
        <v>43</v>
      </c>
      <c r="E98" s="35">
        <v>2004</v>
      </c>
      <c r="F98" s="105">
        <v>20575</v>
      </c>
      <c r="G98" s="33" t="s">
        <v>147</v>
      </c>
    </row>
    <row r="99" spans="1:7" x14ac:dyDescent="0.25">
      <c r="A99" s="33" t="s">
        <v>3061</v>
      </c>
      <c r="B99" s="61" t="s">
        <v>3062</v>
      </c>
      <c r="C99" s="221">
        <v>3.3</v>
      </c>
      <c r="D99" s="61" t="s">
        <v>44</v>
      </c>
      <c r="E99" s="35">
        <v>2004</v>
      </c>
      <c r="F99" s="105">
        <v>26967</v>
      </c>
      <c r="G99" s="33" t="s">
        <v>1144</v>
      </c>
    </row>
    <row r="100" spans="1:7" x14ac:dyDescent="0.25">
      <c r="A100" s="33" t="s">
        <v>3117</v>
      </c>
      <c r="B100" s="61" t="s">
        <v>3116</v>
      </c>
      <c r="C100" s="221" t="s">
        <v>3046</v>
      </c>
      <c r="D100" s="61" t="s">
        <v>114</v>
      </c>
      <c r="E100" s="35">
        <v>2004</v>
      </c>
      <c r="F100" s="37">
        <v>21144</v>
      </c>
      <c r="G100" s="33" t="s">
        <v>696</v>
      </c>
    </row>
    <row r="101" spans="1:7" x14ac:dyDescent="0.25">
      <c r="A101" s="33" t="s">
        <v>86</v>
      </c>
      <c r="B101" s="61" t="s">
        <v>473</v>
      </c>
      <c r="C101" s="221">
        <v>1.5</v>
      </c>
      <c r="D101" s="61" t="s">
        <v>110</v>
      </c>
      <c r="E101" s="35">
        <v>2004</v>
      </c>
      <c r="F101" s="105">
        <v>11934.426229508195</v>
      </c>
      <c r="G101" s="33" t="s">
        <v>186</v>
      </c>
    </row>
    <row r="102" spans="1:7" x14ac:dyDescent="0.25">
      <c r="A102" s="33" t="s">
        <v>86</v>
      </c>
      <c r="B102" s="61" t="s">
        <v>474</v>
      </c>
      <c r="C102" s="221">
        <v>1.5</v>
      </c>
      <c r="D102" s="61" t="s">
        <v>110</v>
      </c>
      <c r="E102" s="35">
        <v>2004</v>
      </c>
      <c r="F102" s="105">
        <v>11704.918032786883</v>
      </c>
      <c r="G102" s="33" t="s">
        <v>186</v>
      </c>
    </row>
    <row r="103" spans="1:7" x14ac:dyDescent="0.25">
      <c r="A103" s="33" t="s">
        <v>86</v>
      </c>
      <c r="B103" s="61" t="s">
        <v>475</v>
      </c>
      <c r="C103" s="221">
        <v>1.5</v>
      </c>
      <c r="D103" s="61" t="s">
        <v>44</v>
      </c>
      <c r="E103" s="35">
        <v>2004</v>
      </c>
      <c r="F103" s="105">
        <v>14688.524590163932</v>
      </c>
      <c r="G103" s="33" t="s">
        <v>147</v>
      </c>
    </row>
    <row r="104" spans="1:7" x14ac:dyDescent="0.25">
      <c r="A104" s="33" t="s">
        <v>4542</v>
      </c>
      <c r="B104" s="61" t="s">
        <v>4551</v>
      </c>
      <c r="C104" s="221" t="s">
        <v>6559</v>
      </c>
      <c r="D104" s="61" t="s">
        <v>43</v>
      </c>
      <c r="E104" s="35">
        <v>2004</v>
      </c>
      <c r="F104" s="37">
        <v>26410</v>
      </c>
      <c r="G104" s="33" t="s">
        <v>3321</v>
      </c>
    </row>
    <row r="105" spans="1:7" x14ac:dyDescent="0.25">
      <c r="A105" s="33" t="s">
        <v>4542</v>
      </c>
      <c r="B105" s="61" t="s">
        <v>4551</v>
      </c>
      <c r="C105" s="221" t="s">
        <v>6545</v>
      </c>
      <c r="D105" s="61" t="s">
        <v>426</v>
      </c>
      <c r="E105" s="35">
        <v>2004</v>
      </c>
      <c r="F105" s="37">
        <v>29390</v>
      </c>
      <c r="G105" s="33" t="s">
        <v>3321</v>
      </c>
    </row>
    <row r="106" spans="1:7" x14ac:dyDescent="0.25">
      <c r="A106" s="33" t="s">
        <v>4542</v>
      </c>
      <c r="B106" s="61" t="s">
        <v>4544</v>
      </c>
      <c r="C106" s="221" t="s">
        <v>6559</v>
      </c>
      <c r="D106" s="61" t="s">
        <v>43</v>
      </c>
      <c r="E106" s="35">
        <v>2004</v>
      </c>
      <c r="F106" s="37">
        <v>28825</v>
      </c>
      <c r="G106" s="33" t="s">
        <v>3321</v>
      </c>
    </row>
    <row r="107" spans="1:7" x14ac:dyDescent="0.25">
      <c r="A107" s="33" t="s">
        <v>4542</v>
      </c>
      <c r="B107" s="61" t="s">
        <v>4544</v>
      </c>
      <c r="C107" s="221" t="s">
        <v>6545</v>
      </c>
      <c r="D107" s="61" t="s">
        <v>426</v>
      </c>
      <c r="E107" s="35">
        <v>2004</v>
      </c>
      <c r="F107" s="37">
        <v>31805</v>
      </c>
      <c r="G107" s="33" t="s">
        <v>3321</v>
      </c>
    </row>
    <row r="108" spans="1:7" x14ac:dyDescent="0.25">
      <c r="A108" s="33" t="s">
        <v>4542</v>
      </c>
      <c r="B108" s="61" t="s">
        <v>4550</v>
      </c>
      <c r="C108" s="221" t="s">
        <v>6545</v>
      </c>
      <c r="D108" s="61" t="s">
        <v>43</v>
      </c>
      <c r="E108" s="35">
        <v>2004</v>
      </c>
      <c r="F108" s="37">
        <v>32825</v>
      </c>
      <c r="G108" s="33" t="s">
        <v>3321</v>
      </c>
    </row>
    <row r="109" spans="1:7" x14ac:dyDescent="0.25">
      <c r="A109" s="33" t="s">
        <v>4542</v>
      </c>
      <c r="B109" s="61" t="s">
        <v>4550</v>
      </c>
      <c r="C109" s="221" t="s">
        <v>6545</v>
      </c>
      <c r="D109" s="61" t="s">
        <v>426</v>
      </c>
      <c r="E109" s="35">
        <v>2004</v>
      </c>
      <c r="F109" s="37">
        <v>35115</v>
      </c>
      <c r="G109" s="33" t="s">
        <v>3321</v>
      </c>
    </row>
    <row r="110" spans="1:7" x14ac:dyDescent="0.25">
      <c r="A110" s="33" t="s">
        <v>476</v>
      </c>
      <c r="B110" s="61" t="s">
        <v>477</v>
      </c>
      <c r="C110" s="221">
        <v>4.5999999999999996</v>
      </c>
      <c r="D110" s="61" t="s">
        <v>438</v>
      </c>
      <c r="E110" s="35">
        <v>2004</v>
      </c>
      <c r="F110" s="105">
        <v>18360.655737704918</v>
      </c>
      <c r="G110" s="33" t="s">
        <v>135</v>
      </c>
    </row>
    <row r="111" spans="1:7" x14ac:dyDescent="0.25">
      <c r="A111" s="33" t="s">
        <v>476</v>
      </c>
      <c r="B111" s="61" t="s">
        <v>478</v>
      </c>
      <c r="C111" s="221">
        <v>3.5</v>
      </c>
      <c r="D111" s="61" t="s">
        <v>114</v>
      </c>
      <c r="E111" s="35">
        <v>2004</v>
      </c>
      <c r="F111" s="105">
        <v>22721.311475409835</v>
      </c>
      <c r="G111" s="33" t="s">
        <v>147</v>
      </c>
    </row>
    <row r="112" spans="1:7" x14ac:dyDescent="0.25">
      <c r="A112" s="33" t="s">
        <v>476</v>
      </c>
      <c r="B112" s="61" t="s">
        <v>479</v>
      </c>
      <c r="C112" s="221">
        <v>3</v>
      </c>
      <c r="D112" s="61" t="s">
        <v>44</v>
      </c>
      <c r="E112" s="35">
        <v>2004</v>
      </c>
      <c r="F112" s="105">
        <v>18360.655737704918</v>
      </c>
      <c r="G112" s="33" t="s">
        <v>147</v>
      </c>
    </row>
    <row r="113" spans="1:7" x14ac:dyDescent="0.25">
      <c r="A113" s="33" t="s">
        <v>476</v>
      </c>
      <c r="B113" s="61" t="s">
        <v>480</v>
      </c>
      <c r="C113" s="221">
        <v>5.4</v>
      </c>
      <c r="D113" s="61" t="s">
        <v>44</v>
      </c>
      <c r="E113" s="35">
        <v>2004</v>
      </c>
      <c r="F113" s="105">
        <v>27311.475409836065</v>
      </c>
      <c r="G113" s="33" t="s">
        <v>147</v>
      </c>
    </row>
    <row r="114" spans="1:7" x14ac:dyDescent="0.25">
      <c r="A114" s="33" t="s">
        <v>476</v>
      </c>
      <c r="B114" s="61" t="s">
        <v>481</v>
      </c>
      <c r="C114" s="221">
        <v>5.4</v>
      </c>
      <c r="D114" s="61" t="s">
        <v>44</v>
      </c>
      <c r="E114" s="35">
        <v>2004</v>
      </c>
      <c r="F114" s="105">
        <v>40163.934426229505</v>
      </c>
      <c r="G114" s="33" t="s">
        <v>468</v>
      </c>
    </row>
    <row r="115" spans="1:7" x14ac:dyDescent="0.25">
      <c r="A115" s="33" t="s">
        <v>476</v>
      </c>
      <c r="B115" s="61" t="s">
        <v>482</v>
      </c>
      <c r="C115" s="221">
        <v>4</v>
      </c>
      <c r="D115" s="61" t="s">
        <v>44</v>
      </c>
      <c r="E115" s="35">
        <v>2004</v>
      </c>
      <c r="F115" s="105">
        <v>22721.311475409835</v>
      </c>
      <c r="G115" s="33" t="s">
        <v>147</v>
      </c>
    </row>
    <row r="116" spans="1:7" x14ac:dyDescent="0.25">
      <c r="A116" s="33" t="s">
        <v>476</v>
      </c>
      <c r="B116" s="61" t="s">
        <v>482</v>
      </c>
      <c r="C116" s="221">
        <v>4</v>
      </c>
      <c r="D116" s="61" t="s">
        <v>44</v>
      </c>
      <c r="E116" s="35">
        <v>2004</v>
      </c>
      <c r="F116" s="105">
        <v>22721.311475409835</v>
      </c>
      <c r="G116" s="33" t="s">
        <v>466</v>
      </c>
    </row>
    <row r="117" spans="1:7" x14ac:dyDescent="0.25">
      <c r="A117" s="33" t="s">
        <v>476</v>
      </c>
      <c r="B117" s="61" t="s">
        <v>483</v>
      </c>
      <c r="C117" s="221">
        <v>4.5999999999999996</v>
      </c>
      <c r="D117" s="61" t="s">
        <v>444</v>
      </c>
      <c r="E117" s="35">
        <v>2004</v>
      </c>
      <c r="F117" s="105">
        <v>19508.196721311477</v>
      </c>
      <c r="G117" s="33" t="s">
        <v>484</v>
      </c>
    </row>
    <row r="118" spans="1:7" x14ac:dyDescent="0.25">
      <c r="A118" s="33" t="s">
        <v>476</v>
      </c>
      <c r="B118" s="61" t="s">
        <v>483</v>
      </c>
      <c r="C118" s="221">
        <v>5.4</v>
      </c>
      <c r="D118" s="61" t="s">
        <v>444</v>
      </c>
      <c r="E118" s="35">
        <v>2004</v>
      </c>
      <c r="F118" s="105">
        <v>19508.196721311477</v>
      </c>
      <c r="G118" s="33" t="s">
        <v>466</v>
      </c>
    </row>
    <row r="119" spans="1:7" x14ac:dyDescent="0.25">
      <c r="A119" s="33" t="s">
        <v>476</v>
      </c>
      <c r="B119" s="61" t="s">
        <v>485</v>
      </c>
      <c r="C119" s="221">
        <v>1.2</v>
      </c>
      <c r="D119" s="61" t="s">
        <v>110</v>
      </c>
      <c r="E119" s="35">
        <v>2004</v>
      </c>
      <c r="F119" s="105">
        <v>12393.442622950819</v>
      </c>
      <c r="G119" s="33" t="s">
        <v>186</v>
      </c>
    </row>
    <row r="120" spans="1:7" x14ac:dyDescent="0.25">
      <c r="A120" s="33" t="s">
        <v>476</v>
      </c>
      <c r="B120" s="61" t="s">
        <v>485</v>
      </c>
      <c r="C120" s="221">
        <v>1.4</v>
      </c>
      <c r="D120" s="61" t="s">
        <v>110</v>
      </c>
      <c r="E120" s="35">
        <v>2004</v>
      </c>
      <c r="F120" s="105">
        <v>12393.442622950819</v>
      </c>
      <c r="G120" s="33" t="s">
        <v>186</v>
      </c>
    </row>
    <row r="121" spans="1:7" x14ac:dyDescent="0.25">
      <c r="A121" s="33" t="s">
        <v>476</v>
      </c>
      <c r="B121" s="61" t="s">
        <v>486</v>
      </c>
      <c r="C121" s="221">
        <v>3.5</v>
      </c>
      <c r="D121" s="61" t="s">
        <v>114</v>
      </c>
      <c r="E121" s="35">
        <v>2004</v>
      </c>
      <c r="F121" s="105">
        <v>26393.442622950817</v>
      </c>
      <c r="G121" s="33" t="s">
        <v>487</v>
      </c>
    </row>
    <row r="122" spans="1:7" x14ac:dyDescent="0.25">
      <c r="A122" s="33" t="s">
        <v>71</v>
      </c>
      <c r="B122" s="61" t="s">
        <v>4034</v>
      </c>
      <c r="C122" s="221" t="s">
        <v>3751</v>
      </c>
      <c r="D122" s="61" t="s">
        <v>110</v>
      </c>
      <c r="E122" s="35">
        <v>2004</v>
      </c>
      <c r="F122" s="37">
        <v>21700</v>
      </c>
      <c r="G122" s="33" t="s">
        <v>1960</v>
      </c>
    </row>
    <row r="123" spans="1:7" x14ac:dyDescent="0.25">
      <c r="A123" s="33" t="s">
        <v>71</v>
      </c>
      <c r="B123" s="61" t="s">
        <v>4033</v>
      </c>
      <c r="C123" s="221" t="s">
        <v>3751</v>
      </c>
      <c r="D123" s="61" t="s">
        <v>110</v>
      </c>
      <c r="E123" s="35">
        <v>2004</v>
      </c>
      <c r="F123" s="37">
        <v>19300</v>
      </c>
      <c r="G123" s="33" t="s">
        <v>1960</v>
      </c>
    </row>
    <row r="124" spans="1:7" x14ac:dyDescent="0.25">
      <c r="A124" s="33" t="s">
        <v>71</v>
      </c>
      <c r="B124" s="61" t="s">
        <v>4041</v>
      </c>
      <c r="C124" s="221" t="s">
        <v>3751</v>
      </c>
      <c r="D124" s="61" t="s">
        <v>110</v>
      </c>
      <c r="E124" s="35">
        <v>2004</v>
      </c>
      <c r="F124" s="37">
        <v>15900</v>
      </c>
      <c r="G124" s="33" t="s">
        <v>1960</v>
      </c>
    </row>
    <row r="125" spans="1:7" x14ac:dyDescent="0.25">
      <c r="A125" s="33" t="s">
        <v>71</v>
      </c>
      <c r="B125" s="61" t="s">
        <v>4043</v>
      </c>
      <c r="C125" s="221" t="s">
        <v>3751</v>
      </c>
      <c r="D125" s="61" t="s">
        <v>110</v>
      </c>
      <c r="E125" s="35">
        <v>2004</v>
      </c>
      <c r="F125" s="37">
        <v>21800</v>
      </c>
      <c r="G125" s="33" t="s">
        <v>4044</v>
      </c>
    </row>
    <row r="126" spans="1:7" x14ac:dyDescent="0.25">
      <c r="A126" s="33" t="s">
        <v>71</v>
      </c>
      <c r="B126" s="61" t="s">
        <v>4042</v>
      </c>
      <c r="C126" s="221" t="s">
        <v>3751</v>
      </c>
      <c r="D126" s="61" t="s">
        <v>110</v>
      </c>
      <c r="E126" s="35">
        <v>2004</v>
      </c>
      <c r="F126" s="37">
        <v>19400</v>
      </c>
      <c r="G126" s="33" t="s">
        <v>1837</v>
      </c>
    </row>
    <row r="127" spans="1:7" x14ac:dyDescent="0.25">
      <c r="A127" s="33" t="s">
        <v>71</v>
      </c>
      <c r="B127" s="61" t="s">
        <v>4010</v>
      </c>
      <c r="C127" s="221" t="s">
        <v>1987</v>
      </c>
      <c r="D127" s="61" t="s">
        <v>110</v>
      </c>
      <c r="E127" s="35">
        <v>2004</v>
      </c>
      <c r="F127" s="37">
        <v>26400</v>
      </c>
      <c r="G127" s="33" t="s">
        <v>1960</v>
      </c>
    </row>
    <row r="128" spans="1:7" x14ac:dyDescent="0.25">
      <c r="A128" s="33" t="s">
        <v>71</v>
      </c>
      <c r="B128" s="61" t="s">
        <v>4023</v>
      </c>
      <c r="C128" s="221" t="s">
        <v>1987</v>
      </c>
      <c r="D128" s="61" t="s">
        <v>110</v>
      </c>
      <c r="E128" s="35">
        <v>2004</v>
      </c>
      <c r="F128" s="37">
        <v>26500</v>
      </c>
      <c r="G128" s="33" t="s">
        <v>1837</v>
      </c>
    </row>
    <row r="129" spans="1:7" x14ac:dyDescent="0.25">
      <c r="A129" s="33" t="s">
        <v>71</v>
      </c>
      <c r="B129" s="61" t="s">
        <v>4009</v>
      </c>
      <c r="C129" s="221" t="s">
        <v>1987</v>
      </c>
      <c r="D129" s="61" t="s">
        <v>110</v>
      </c>
      <c r="E129" s="35">
        <v>2004</v>
      </c>
      <c r="F129" s="37">
        <v>23300</v>
      </c>
      <c r="G129" s="33" t="s">
        <v>1960</v>
      </c>
    </row>
    <row r="130" spans="1:7" x14ac:dyDescent="0.25">
      <c r="A130" s="33" t="s">
        <v>71</v>
      </c>
      <c r="B130" s="61" t="s">
        <v>4009</v>
      </c>
      <c r="C130" s="221" t="s">
        <v>1987</v>
      </c>
      <c r="D130" s="61" t="s">
        <v>110</v>
      </c>
      <c r="E130" s="35">
        <v>2004</v>
      </c>
      <c r="F130" s="37">
        <v>23400</v>
      </c>
      <c r="G130" s="33" t="s">
        <v>1837</v>
      </c>
    </row>
    <row r="131" spans="1:7" x14ac:dyDescent="0.25">
      <c r="A131" s="33" t="s">
        <v>71</v>
      </c>
      <c r="B131" s="61" t="s">
        <v>1223</v>
      </c>
      <c r="C131" s="221">
        <v>1.3140000000000001</v>
      </c>
      <c r="D131" s="61" t="s">
        <v>110</v>
      </c>
      <c r="E131" s="35">
        <v>2004</v>
      </c>
      <c r="F131" s="105">
        <v>12295.081967213115</v>
      </c>
      <c r="G131" s="33" t="s">
        <v>111</v>
      </c>
    </row>
    <row r="132" spans="1:7" x14ac:dyDescent="0.25">
      <c r="A132" s="33" t="s">
        <v>71</v>
      </c>
      <c r="B132" s="61" t="s">
        <v>1223</v>
      </c>
      <c r="C132" s="221">
        <v>1.514</v>
      </c>
      <c r="D132" s="61" t="s">
        <v>110</v>
      </c>
      <c r="E132" s="35">
        <v>2004</v>
      </c>
      <c r="F132" s="105">
        <v>12431.693989071038</v>
      </c>
      <c r="G132" s="33" t="s">
        <v>111</v>
      </c>
    </row>
    <row r="133" spans="1:7" x14ac:dyDescent="0.25">
      <c r="A133" s="33" t="s">
        <v>71</v>
      </c>
      <c r="B133" s="61" t="s">
        <v>3287</v>
      </c>
      <c r="C133" s="221" t="s">
        <v>4025</v>
      </c>
      <c r="D133" s="61" t="s">
        <v>110</v>
      </c>
      <c r="E133" s="35">
        <v>2004</v>
      </c>
      <c r="F133" s="37">
        <v>13010</v>
      </c>
      <c r="G133" s="33" t="s">
        <v>1960</v>
      </c>
    </row>
    <row r="134" spans="1:7" x14ac:dyDescent="0.25">
      <c r="A134" s="33" t="s">
        <v>71</v>
      </c>
      <c r="B134" s="61" t="s">
        <v>3284</v>
      </c>
      <c r="C134" s="221" t="s">
        <v>4025</v>
      </c>
      <c r="D134" s="61" t="s">
        <v>110</v>
      </c>
      <c r="E134" s="35">
        <v>2004</v>
      </c>
      <c r="F134" s="37">
        <v>16860</v>
      </c>
      <c r="G134" s="33" t="s">
        <v>1837</v>
      </c>
    </row>
    <row r="135" spans="1:7" x14ac:dyDescent="0.25">
      <c r="A135" s="33" t="s">
        <v>71</v>
      </c>
      <c r="B135" s="61" t="s">
        <v>3284</v>
      </c>
      <c r="C135" s="221" t="s">
        <v>4025</v>
      </c>
      <c r="D135" s="61" t="s">
        <v>110</v>
      </c>
      <c r="E135" s="35">
        <v>2004</v>
      </c>
      <c r="F135" s="37">
        <v>17260</v>
      </c>
      <c r="G135" s="33" t="s">
        <v>1960</v>
      </c>
    </row>
    <row r="136" spans="1:7" x14ac:dyDescent="0.25">
      <c r="A136" s="33" t="s">
        <v>71</v>
      </c>
      <c r="B136" s="61" t="s">
        <v>3288</v>
      </c>
      <c r="C136" s="221" t="s">
        <v>4025</v>
      </c>
      <c r="D136" s="61" t="s">
        <v>110</v>
      </c>
      <c r="E136" s="35">
        <v>2004</v>
      </c>
      <c r="F136" s="37">
        <v>13710</v>
      </c>
      <c r="G136" s="33" t="s">
        <v>1837</v>
      </c>
    </row>
    <row r="137" spans="1:7" x14ac:dyDescent="0.25">
      <c r="A137" s="33" t="s">
        <v>71</v>
      </c>
      <c r="B137" s="61" t="s">
        <v>4045</v>
      </c>
      <c r="C137" s="221" t="s">
        <v>1988</v>
      </c>
      <c r="D137" s="61" t="s">
        <v>110</v>
      </c>
      <c r="E137" s="35">
        <v>2004</v>
      </c>
      <c r="F137" s="37">
        <v>19650</v>
      </c>
      <c r="G137" s="33" t="s">
        <v>1960</v>
      </c>
    </row>
    <row r="138" spans="1:7" x14ac:dyDescent="0.25">
      <c r="A138" s="33" t="s">
        <v>71</v>
      </c>
      <c r="B138" s="61" t="s">
        <v>4026</v>
      </c>
      <c r="C138" s="221" t="s">
        <v>4025</v>
      </c>
      <c r="D138" s="61" t="s">
        <v>110</v>
      </c>
      <c r="E138" s="35">
        <v>2004</v>
      </c>
      <c r="F138" s="37">
        <v>15160</v>
      </c>
      <c r="G138" s="33" t="s">
        <v>1837</v>
      </c>
    </row>
    <row r="139" spans="1:7" x14ac:dyDescent="0.25">
      <c r="A139" s="33" t="s">
        <v>71</v>
      </c>
      <c r="B139" s="61" t="s">
        <v>4026</v>
      </c>
      <c r="C139" s="221" t="s">
        <v>4025</v>
      </c>
      <c r="D139" s="61" t="s">
        <v>110</v>
      </c>
      <c r="E139" s="35">
        <v>2004</v>
      </c>
      <c r="F139" s="37">
        <v>15360</v>
      </c>
      <c r="G139" s="33" t="s">
        <v>1960</v>
      </c>
    </row>
    <row r="140" spans="1:7" x14ac:dyDescent="0.25">
      <c r="A140" s="33" t="s">
        <v>71</v>
      </c>
      <c r="B140" s="61" t="s">
        <v>3290</v>
      </c>
      <c r="C140" s="221" t="s">
        <v>2121</v>
      </c>
      <c r="D140" s="61" t="s">
        <v>110</v>
      </c>
      <c r="E140" s="35">
        <v>2004</v>
      </c>
      <c r="F140" s="37">
        <v>19070</v>
      </c>
      <c r="G140" s="33" t="s">
        <v>3286</v>
      </c>
    </row>
    <row r="141" spans="1:7" x14ac:dyDescent="0.25">
      <c r="A141" s="33" t="s">
        <v>71</v>
      </c>
      <c r="B141" s="61" t="s">
        <v>4013</v>
      </c>
      <c r="C141" s="221" t="s">
        <v>4025</v>
      </c>
      <c r="D141" s="61" t="s">
        <v>110</v>
      </c>
      <c r="E141" s="35">
        <v>2004</v>
      </c>
      <c r="F141" s="37">
        <v>13410</v>
      </c>
      <c r="G141" s="33" t="s">
        <v>1837</v>
      </c>
    </row>
    <row r="142" spans="1:7" x14ac:dyDescent="0.25">
      <c r="A142" s="33" t="s">
        <v>71</v>
      </c>
      <c r="B142" s="61" t="s">
        <v>4013</v>
      </c>
      <c r="C142" s="221" t="s">
        <v>4025</v>
      </c>
      <c r="D142" s="61" t="s">
        <v>110</v>
      </c>
      <c r="E142" s="35">
        <v>2004</v>
      </c>
      <c r="F142" s="37">
        <v>13410</v>
      </c>
      <c r="G142" s="33" t="s">
        <v>1960</v>
      </c>
    </row>
    <row r="143" spans="1:7" x14ac:dyDescent="0.25">
      <c r="A143" s="33" t="s">
        <v>71</v>
      </c>
      <c r="B143" s="61" t="s">
        <v>3283</v>
      </c>
      <c r="C143" s="221" t="s">
        <v>3751</v>
      </c>
      <c r="D143" s="61" t="s">
        <v>3282</v>
      </c>
      <c r="E143" s="35">
        <v>2004</v>
      </c>
      <c r="F143" s="37">
        <v>21750</v>
      </c>
      <c r="G143" s="33" t="s">
        <v>4037</v>
      </c>
    </row>
    <row r="144" spans="1:7" x14ac:dyDescent="0.25">
      <c r="A144" s="33" t="s">
        <v>71</v>
      </c>
      <c r="B144" s="61" t="s">
        <v>3280</v>
      </c>
      <c r="C144" s="221" t="s">
        <v>3751</v>
      </c>
      <c r="D144" s="61" t="s">
        <v>110</v>
      </c>
      <c r="E144" s="35">
        <v>2004</v>
      </c>
      <c r="F144" s="37">
        <v>19000</v>
      </c>
      <c r="G144" s="33" t="s">
        <v>4037</v>
      </c>
    </row>
    <row r="145" spans="1:7" x14ac:dyDescent="0.25">
      <c r="A145" s="33" t="s">
        <v>71</v>
      </c>
      <c r="B145" s="61" t="s">
        <v>3280</v>
      </c>
      <c r="C145" s="221" t="s">
        <v>3751</v>
      </c>
      <c r="D145" s="61" t="s">
        <v>3282</v>
      </c>
      <c r="E145" s="35">
        <v>2004</v>
      </c>
      <c r="F145" s="37">
        <v>19400</v>
      </c>
      <c r="G145" s="33" t="s">
        <v>4037</v>
      </c>
    </row>
    <row r="146" spans="1:7" x14ac:dyDescent="0.25">
      <c r="A146" s="33" t="s">
        <v>71</v>
      </c>
      <c r="B146" s="61" t="s">
        <v>1300</v>
      </c>
      <c r="C146" s="221">
        <v>2.0139999999999998</v>
      </c>
      <c r="D146" s="61" t="s">
        <v>438</v>
      </c>
      <c r="E146" s="35">
        <v>2004</v>
      </c>
      <c r="F146" s="105">
        <v>37021.857923497264</v>
      </c>
      <c r="G146" s="33" t="s">
        <v>964</v>
      </c>
    </row>
    <row r="147" spans="1:7" x14ac:dyDescent="0.25">
      <c r="A147" s="33" t="s">
        <v>2088</v>
      </c>
      <c r="B147" s="61" t="s">
        <v>73</v>
      </c>
      <c r="C147" s="221" t="s">
        <v>3258</v>
      </c>
      <c r="D147" s="61" t="s">
        <v>114</v>
      </c>
      <c r="E147" s="35">
        <v>2004</v>
      </c>
      <c r="F147" s="37">
        <v>13010</v>
      </c>
      <c r="G147" s="33" t="s">
        <v>2039</v>
      </c>
    </row>
    <row r="148" spans="1:7" x14ac:dyDescent="0.25">
      <c r="A148" s="33" t="s">
        <v>3088</v>
      </c>
      <c r="B148" s="61" t="s">
        <v>3087</v>
      </c>
      <c r="C148" s="221">
        <v>6.5</v>
      </c>
      <c r="D148" s="61" t="s">
        <v>426</v>
      </c>
      <c r="E148" s="35">
        <v>2004</v>
      </c>
      <c r="F148" s="37">
        <v>116483</v>
      </c>
      <c r="G148" s="33" t="s">
        <v>3086</v>
      </c>
    </row>
    <row r="149" spans="1:7" x14ac:dyDescent="0.25">
      <c r="A149" s="33" t="s">
        <v>3088</v>
      </c>
      <c r="B149" s="61" t="s">
        <v>3089</v>
      </c>
      <c r="C149" s="221">
        <v>6.5</v>
      </c>
      <c r="D149" s="61" t="s">
        <v>426</v>
      </c>
      <c r="E149" s="35">
        <v>2004</v>
      </c>
      <c r="F149" s="37">
        <v>105160</v>
      </c>
      <c r="G149" s="33" t="s">
        <v>3086</v>
      </c>
    </row>
    <row r="150" spans="1:7" x14ac:dyDescent="0.25">
      <c r="A150" s="33" t="s">
        <v>3088</v>
      </c>
      <c r="B150" s="61" t="s">
        <v>3090</v>
      </c>
      <c r="C150" s="221">
        <v>6</v>
      </c>
      <c r="D150" s="61" t="s">
        <v>426</v>
      </c>
      <c r="E150" s="35">
        <v>2004</v>
      </c>
      <c r="F150" s="37">
        <v>49395</v>
      </c>
      <c r="G150" s="33" t="s">
        <v>3086</v>
      </c>
    </row>
    <row r="151" spans="1:7" x14ac:dyDescent="0.25">
      <c r="A151" s="33" t="s">
        <v>3088</v>
      </c>
      <c r="B151" s="61" t="s">
        <v>3113</v>
      </c>
      <c r="C151" s="221">
        <v>6</v>
      </c>
      <c r="D151" s="61" t="s">
        <v>426</v>
      </c>
      <c r="E151" s="35">
        <v>2004</v>
      </c>
      <c r="F151" s="37">
        <v>49180</v>
      </c>
      <c r="G151" s="33" t="s">
        <v>3086</v>
      </c>
    </row>
    <row r="152" spans="1:7" x14ac:dyDescent="0.25">
      <c r="A152" s="33" t="s">
        <v>87</v>
      </c>
      <c r="B152" s="61" t="s">
        <v>1299</v>
      </c>
      <c r="C152" s="221">
        <v>1.014</v>
      </c>
      <c r="D152" s="61" t="s">
        <v>110</v>
      </c>
      <c r="E152" s="35">
        <v>2004</v>
      </c>
      <c r="F152" s="105">
        <v>6830.601092896175</v>
      </c>
      <c r="G152" s="33" t="s">
        <v>1142</v>
      </c>
    </row>
    <row r="153" spans="1:7" x14ac:dyDescent="0.25">
      <c r="A153" s="33" t="s">
        <v>87</v>
      </c>
      <c r="B153" s="61" t="s">
        <v>1299</v>
      </c>
      <c r="C153" s="221">
        <v>1.1140000000000001</v>
      </c>
      <c r="D153" s="61" t="s">
        <v>110</v>
      </c>
      <c r="E153" s="35">
        <v>2004</v>
      </c>
      <c r="F153" s="105">
        <v>6967.2131147540977</v>
      </c>
      <c r="G153" s="33" t="s">
        <v>1142</v>
      </c>
    </row>
    <row r="154" spans="1:7" x14ac:dyDescent="0.25">
      <c r="A154" s="33" t="s">
        <v>1220</v>
      </c>
      <c r="B154" s="61" t="s">
        <v>1221</v>
      </c>
      <c r="C154" s="221">
        <v>2.0139999999999998</v>
      </c>
      <c r="D154" s="61" t="s">
        <v>110</v>
      </c>
      <c r="E154" s="35">
        <v>2004</v>
      </c>
      <c r="F154" s="105">
        <v>13661.20218579235</v>
      </c>
      <c r="G154" s="33" t="s">
        <v>112</v>
      </c>
    </row>
    <row r="155" spans="1:7" x14ac:dyDescent="0.25">
      <c r="A155" s="33" t="s">
        <v>1220</v>
      </c>
      <c r="B155" s="61" t="s">
        <v>1221</v>
      </c>
      <c r="C155" s="221">
        <v>2.7</v>
      </c>
      <c r="D155" s="61" t="s">
        <v>110</v>
      </c>
      <c r="E155" s="35">
        <v>2004</v>
      </c>
      <c r="F155" s="105">
        <v>13797.814207650272</v>
      </c>
      <c r="G155" s="33" t="s">
        <v>112</v>
      </c>
    </row>
    <row r="156" spans="1:7" x14ac:dyDescent="0.25">
      <c r="A156" s="33" t="s">
        <v>87</v>
      </c>
      <c r="B156" s="61" t="s">
        <v>90</v>
      </c>
      <c r="C156" s="221">
        <v>1.6140000000000001</v>
      </c>
      <c r="D156" s="61" t="s">
        <v>110</v>
      </c>
      <c r="E156" s="35">
        <v>2004</v>
      </c>
      <c r="F156" s="105">
        <v>14099</v>
      </c>
      <c r="G156" s="33" t="s">
        <v>1062</v>
      </c>
    </row>
    <row r="157" spans="1:7" x14ac:dyDescent="0.25">
      <c r="A157" s="33" t="s">
        <v>87</v>
      </c>
      <c r="B157" s="61" t="s">
        <v>90</v>
      </c>
      <c r="C157" s="221">
        <v>2.0139999999999998</v>
      </c>
      <c r="D157" s="61" t="s">
        <v>110</v>
      </c>
      <c r="E157" s="35">
        <v>2004</v>
      </c>
      <c r="F157" s="105">
        <v>15649</v>
      </c>
      <c r="G157" s="33" t="s">
        <v>1063</v>
      </c>
    </row>
    <row r="158" spans="1:7" x14ac:dyDescent="0.25">
      <c r="A158" s="33" t="s">
        <v>87</v>
      </c>
      <c r="B158" s="61" t="s">
        <v>1219</v>
      </c>
      <c r="C158" s="221">
        <v>1.1439999999999999</v>
      </c>
      <c r="D158" s="61" t="s">
        <v>110</v>
      </c>
      <c r="E158" s="35">
        <v>2004</v>
      </c>
      <c r="F158" s="105">
        <v>8879.7814207650263</v>
      </c>
      <c r="G158" s="33" t="s">
        <v>1142</v>
      </c>
    </row>
    <row r="159" spans="1:7" x14ac:dyDescent="0.25">
      <c r="A159" s="33" t="s">
        <v>87</v>
      </c>
      <c r="B159" s="61" t="s">
        <v>1219</v>
      </c>
      <c r="C159" s="221">
        <v>1.4139999999999999</v>
      </c>
      <c r="D159" s="61" t="s">
        <v>110</v>
      </c>
      <c r="E159" s="35">
        <v>2004</v>
      </c>
      <c r="F159" s="105">
        <v>9153.0054644808733</v>
      </c>
      <c r="G159" s="33" t="s">
        <v>1142</v>
      </c>
    </row>
    <row r="160" spans="1:7" x14ac:dyDescent="0.25">
      <c r="A160" s="33" t="s">
        <v>87</v>
      </c>
      <c r="B160" s="61" t="s">
        <v>1219</v>
      </c>
      <c r="C160" s="221">
        <v>1.6140000000000001</v>
      </c>
      <c r="D160" s="61" t="s">
        <v>110</v>
      </c>
      <c r="E160" s="35">
        <v>2004</v>
      </c>
      <c r="F160" s="105">
        <v>9289.6174863387969</v>
      </c>
      <c r="G160" s="33" t="s">
        <v>1142</v>
      </c>
    </row>
    <row r="161" spans="1:7" x14ac:dyDescent="0.25">
      <c r="A161" s="33" t="s">
        <v>87</v>
      </c>
      <c r="B161" s="61" t="s">
        <v>1218</v>
      </c>
      <c r="C161" s="221">
        <v>2.4140000000000001</v>
      </c>
      <c r="D161" s="61" t="s">
        <v>438</v>
      </c>
      <c r="E161" s="35">
        <v>2004</v>
      </c>
      <c r="F161" s="105">
        <v>16734.972677595626</v>
      </c>
      <c r="G161" s="33" t="s">
        <v>1144</v>
      </c>
    </row>
    <row r="162" spans="1:7" x14ac:dyDescent="0.25">
      <c r="A162" s="33" t="s">
        <v>87</v>
      </c>
      <c r="B162" s="61" t="s">
        <v>1141</v>
      </c>
      <c r="C162" s="221">
        <v>1.6140000000000001</v>
      </c>
      <c r="D162" s="61" t="s">
        <v>110</v>
      </c>
      <c r="E162" s="35">
        <v>2004</v>
      </c>
      <c r="F162" s="105">
        <v>11885.245901639344</v>
      </c>
      <c r="G162" s="33" t="s">
        <v>1142</v>
      </c>
    </row>
    <row r="163" spans="1:7" x14ac:dyDescent="0.25">
      <c r="A163" s="33" t="s">
        <v>87</v>
      </c>
      <c r="B163" s="61" t="s">
        <v>1141</v>
      </c>
      <c r="C163" s="221">
        <v>1.8140000000000001</v>
      </c>
      <c r="D163" s="61" t="s">
        <v>110</v>
      </c>
      <c r="E163" s="35">
        <v>2004</v>
      </c>
      <c r="F163" s="105">
        <v>11967.213114754099</v>
      </c>
      <c r="G163" s="33" t="s">
        <v>1142</v>
      </c>
    </row>
    <row r="164" spans="1:7" x14ac:dyDescent="0.25">
      <c r="A164" s="33" t="s">
        <v>1220</v>
      </c>
      <c r="B164" s="61" t="s">
        <v>93</v>
      </c>
      <c r="C164" s="221" t="s">
        <v>2121</v>
      </c>
      <c r="D164" s="61" t="s">
        <v>110</v>
      </c>
      <c r="E164" s="35">
        <v>2004</v>
      </c>
      <c r="F164" s="37">
        <v>17028</v>
      </c>
      <c r="G164" s="33" t="s">
        <v>4573</v>
      </c>
    </row>
    <row r="165" spans="1:7" x14ac:dyDescent="0.25">
      <c r="A165" s="33" t="s">
        <v>1220</v>
      </c>
      <c r="B165" s="61" t="s">
        <v>93</v>
      </c>
      <c r="C165" s="221" t="s">
        <v>2121</v>
      </c>
      <c r="D165" s="61" t="s">
        <v>426</v>
      </c>
      <c r="E165" s="35">
        <v>2004</v>
      </c>
      <c r="F165" s="37">
        <v>18590</v>
      </c>
      <c r="G165" s="33" t="s">
        <v>4573</v>
      </c>
    </row>
    <row r="166" spans="1:7" x14ac:dyDescent="0.25">
      <c r="A166" s="33" t="s">
        <v>1220</v>
      </c>
      <c r="B166" s="61" t="s">
        <v>93</v>
      </c>
      <c r="C166" s="221" t="s">
        <v>4164</v>
      </c>
      <c r="D166" s="61" t="s">
        <v>110</v>
      </c>
      <c r="E166" s="35">
        <v>2004</v>
      </c>
      <c r="F166" s="37">
        <v>18328</v>
      </c>
      <c r="G166" s="33" t="s">
        <v>4573</v>
      </c>
    </row>
    <row r="167" spans="1:7" x14ac:dyDescent="0.25">
      <c r="A167" s="33" t="s">
        <v>1220</v>
      </c>
      <c r="B167" s="61" t="s">
        <v>93</v>
      </c>
      <c r="C167" s="221" t="s">
        <v>4164</v>
      </c>
      <c r="D167" s="61" t="s">
        <v>426</v>
      </c>
      <c r="E167" s="35">
        <v>2004</v>
      </c>
      <c r="F167" s="37">
        <v>18990</v>
      </c>
      <c r="G167" s="33" t="s">
        <v>4574</v>
      </c>
    </row>
    <row r="168" spans="1:7" x14ac:dyDescent="0.25">
      <c r="A168" s="33" t="s">
        <v>87</v>
      </c>
      <c r="B168" s="61" t="s">
        <v>1064</v>
      </c>
      <c r="C168" s="221" t="s">
        <v>3777</v>
      </c>
      <c r="D168" s="61" t="s">
        <v>110</v>
      </c>
      <c r="E168" s="35">
        <v>2004</v>
      </c>
      <c r="F168" s="37">
        <v>19828</v>
      </c>
      <c r="G168" s="33" t="s">
        <v>4574</v>
      </c>
    </row>
    <row r="169" spans="1:7" x14ac:dyDescent="0.25">
      <c r="A169" s="33" t="s">
        <v>87</v>
      </c>
      <c r="B169" s="61" t="s">
        <v>1064</v>
      </c>
      <c r="C169" s="221" t="s">
        <v>3777</v>
      </c>
      <c r="D169" s="61" t="s">
        <v>426</v>
      </c>
      <c r="E169" s="35">
        <v>2004</v>
      </c>
      <c r="F169" s="37">
        <v>21490</v>
      </c>
      <c r="G169" s="33" t="s">
        <v>4574</v>
      </c>
    </row>
    <row r="170" spans="1:7" x14ac:dyDescent="0.25">
      <c r="A170" s="33" t="s">
        <v>87</v>
      </c>
      <c r="B170" s="61" t="s">
        <v>4039</v>
      </c>
      <c r="C170" s="221" t="s">
        <v>3814</v>
      </c>
      <c r="D170" s="61" t="s">
        <v>43</v>
      </c>
      <c r="E170" s="35">
        <v>2004</v>
      </c>
      <c r="F170" s="37">
        <v>21999</v>
      </c>
      <c r="G170" s="33" t="s">
        <v>4574</v>
      </c>
    </row>
    <row r="171" spans="1:7" x14ac:dyDescent="0.25">
      <c r="A171" s="33" t="s">
        <v>87</v>
      </c>
      <c r="B171" s="61" t="s">
        <v>4018</v>
      </c>
      <c r="C171" s="221" t="s">
        <v>4038</v>
      </c>
      <c r="D171" s="61" t="s">
        <v>43</v>
      </c>
      <c r="E171" s="35">
        <v>2004</v>
      </c>
      <c r="F171" s="37">
        <v>20999</v>
      </c>
      <c r="G171" s="33" t="s">
        <v>4574</v>
      </c>
    </row>
    <row r="172" spans="1:7" x14ac:dyDescent="0.25">
      <c r="A172" s="33" t="s">
        <v>87</v>
      </c>
      <c r="B172" s="61" t="s">
        <v>4018</v>
      </c>
      <c r="C172" s="221" t="s">
        <v>3814</v>
      </c>
      <c r="D172" s="61" t="s">
        <v>44</v>
      </c>
      <c r="E172" s="35">
        <v>2004</v>
      </c>
      <c r="F172" s="37">
        <v>23499</v>
      </c>
      <c r="G172" s="33" t="s">
        <v>4574</v>
      </c>
    </row>
    <row r="173" spans="1:7" x14ac:dyDescent="0.25">
      <c r="A173" s="33" t="s">
        <v>87</v>
      </c>
      <c r="B173" s="61" t="s">
        <v>4040</v>
      </c>
      <c r="C173" s="221" t="s">
        <v>4038</v>
      </c>
      <c r="D173" s="61" t="s">
        <v>44</v>
      </c>
      <c r="E173" s="35">
        <v>2004</v>
      </c>
      <c r="F173" s="37">
        <v>22499</v>
      </c>
      <c r="G173" s="33" t="s">
        <v>4574</v>
      </c>
    </row>
    <row r="174" spans="1:7" x14ac:dyDescent="0.25">
      <c r="A174" s="33" t="s">
        <v>87</v>
      </c>
      <c r="B174" s="61" t="s">
        <v>4028</v>
      </c>
      <c r="C174" s="221" t="s">
        <v>3814</v>
      </c>
      <c r="D174" s="61" t="s">
        <v>43</v>
      </c>
      <c r="E174" s="35">
        <v>2004</v>
      </c>
      <c r="F174" s="37">
        <v>23999</v>
      </c>
      <c r="G174" s="33" t="s">
        <v>4574</v>
      </c>
    </row>
    <row r="175" spans="1:7" x14ac:dyDescent="0.25">
      <c r="A175" s="33" t="s">
        <v>87</v>
      </c>
      <c r="B175" s="61" t="s">
        <v>4028</v>
      </c>
      <c r="C175" s="221" t="s">
        <v>3814</v>
      </c>
      <c r="D175" s="61" t="s">
        <v>44</v>
      </c>
      <c r="E175" s="35">
        <v>2004</v>
      </c>
      <c r="F175" s="37">
        <v>25499</v>
      </c>
      <c r="G175" s="33" t="s">
        <v>4574</v>
      </c>
    </row>
    <row r="176" spans="1:7" x14ac:dyDescent="0.25">
      <c r="A176" s="33" t="s">
        <v>1220</v>
      </c>
      <c r="B176" s="61" t="s">
        <v>3259</v>
      </c>
      <c r="C176" s="221" t="s">
        <v>3057</v>
      </c>
      <c r="D176" s="61" t="s">
        <v>114</v>
      </c>
      <c r="E176" s="35">
        <v>2004</v>
      </c>
      <c r="F176" s="37">
        <v>18245</v>
      </c>
      <c r="G176" s="33" t="s">
        <v>197</v>
      </c>
    </row>
    <row r="177" spans="1:7" x14ac:dyDescent="0.25">
      <c r="A177" s="33" t="s">
        <v>87</v>
      </c>
      <c r="B177" s="61" t="s">
        <v>2271</v>
      </c>
      <c r="C177" s="221" t="s">
        <v>3751</v>
      </c>
      <c r="D177" s="61" t="s">
        <v>110</v>
      </c>
      <c r="E177" s="35">
        <v>2004</v>
      </c>
      <c r="F177" s="37">
        <v>15999</v>
      </c>
      <c r="G177" s="33" t="s">
        <v>1960</v>
      </c>
    </row>
    <row r="178" spans="1:7" x14ac:dyDescent="0.25">
      <c r="A178" s="33" t="s">
        <v>87</v>
      </c>
      <c r="B178" s="61" t="s">
        <v>2271</v>
      </c>
      <c r="C178" s="221" t="s">
        <v>1986</v>
      </c>
      <c r="D178" s="61" t="s">
        <v>110</v>
      </c>
      <c r="E178" s="35">
        <v>2004</v>
      </c>
      <c r="F178" s="37">
        <v>17649</v>
      </c>
      <c r="G178" s="33" t="s">
        <v>1960</v>
      </c>
    </row>
    <row r="179" spans="1:7" x14ac:dyDescent="0.25">
      <c r="A179" s="33" t="s">
        <v>87</v>
      </c>
      <c r="B179" s="61" t="s">
        <v>2781</v>
      </c>
      <c r="C179" s="221" t="s">
        <v>1986</v>
      </c>
      <c r="D179" s="61" t="s">
        <v>110</v>
      </c>
      <c r="E179" s="35">
        <v>2004</v>
      </c>
      <c r="F179" s="37">
        <v>18799</v>
      </c>
      <c r="G179" s="33" t="s">
        <v>1960</v>
      </c>
    </row>
    <row r="180" spans="1:7" x14ac:dyDescent="0.25">
      <c r="A180" s="33" t="s">
        <v>87</v>
      </c>
      <c r="B180" s="61" t="s">
        <v>4029</v>
      </c>
      <c r="C180" s="221" t="s">
        <v>1986</v>
      </c>
      <c r="D180" s="61" t="s">
        <v>110</v>
      </c>
      <c r="E180" s="35">
        <v>2004</v>
      </c>
      <c r="F180" s="37">
        <v>19799</v>
      </c>
      <c r="G180" s="33" t="s">
        <v>1960</v>
      </c>
    </row>
    <row r="181" spans="1:7" x14ac:dyDescent="0.25">
      <c r="A181" s="33" t="s">
        <v>87</v>
      </c>
      <c r="B181" s="61" t="s">
        <v>1222</v>
      </c>
      <c r="C181" s="221">
        <v>3.5</v>
      </c>
      <c r="D181" s="61" t="s">
        <v>44</v>
      </c>
      <c r="E181" s="35">
        <v>2004</v>
      </c>
      <c r="F181" s="105">
        <v>21038.251366120217</v>
      </c>
      <c r="G181" s="33" t="s">
        <v>113</v>
      </c>
    </row>
    <row r="182" spans="1:7" x14ac:dyDescent="0.25">
      <c r="A182" s="33" t="s">
        <v>87</v>
      </c>
      <c r="B182" s="61" t="s">
        <v>3022</v>
      </c>
      <c r="C182" s="221">
        <v>2.0139999999999998</v>
      </c>
      <c r="D182" s="61" t="s">
        <v>125</v>
      </c>
      <c r="E182" s="35">
        <v>2004</v>
      </c>
      <c r="F182" s="105">
        <v>14667</v>
      </c>
      <c r="G182" s="33" t="s">
        <v>112</v>
      </c>
    </row>
    <row r="183" spans="1:7" x14ac:dyDescent="0.25">
      <c r="A183" s="33" t="s">
        <v>87</v>
      </c>
      <c r="B183" s="61" t="s">
        <v>1143</v>
      </c>
      <c r="C183" s="221">
        <v>2.7</v>
      </c>
      <c r="D183" s="61" t="s">
        <v>110</v>
      </c>
      <c r="E183" s="35">
        <v>2004</v>
      </c>
      <c r="F183" s="105">
        <v>19672.131147540982</v>
      </c>
      <c r="G183" s="33" t="s">
        <v>1144</v>
      </c>
    </row>
    <row r="184" spans="1:7" x14ac:dyDescent="0.25">
      <c r="A184" s="33" t="s">
        <v>1139</v>
      </c>
      <c r="B184" s="61" t="s">
        <v>1140</v>
      </c>
      <c r="C184" s="221">
        <v>4.5</v>
      </c>
      <c r="D184" s="61" t="s">
        <v>438</v>
      </c>
      <c r="E184" s="35">
        <v>2004</v>
      </c>
      <c r="F184" s="105">
        <v>61475.40983606557</v>
      </c>
      <c r="G184" s="33" t="s">
        <v>135</v>
      </c>
    </row>
    <row r="185" spans="1:7" x14ac:dyDescent="0.25">
      <c r="A185" s="33" t="s">
        <v>785</v>
      </c>
      <c r="B185" s="61" t="s">
        <v>1215</v>
      </c>
      <c r="C185" s="221">
        <v>2.4140000000000001</v>
      </c>
      <c r="D185" s="61" t="s">
        <v>444</v>
      </c>
      <c r="E185" s="35">
        <v>2004</v>
      </c>
      <c r="F185" s="105">
        <v>11748.633879781421</v>
      </c>
      <c r="G185" s="33" t="s">
        <v>484</v>
      </c>
    </row>
    <row r="186" spans="1:7" x14ac:dyDescent="0.25">
      <c r="A186" s="33" t="s">
        <v>785</v>
      </c>
      <c r="B186" s="61" t="s">
        <v>1215</v>
      </c>
      <c r="C186" s="221">
        <v>2.4140000000000001</v>
      </c>
      <c r="D186" s="61" t="s">
        <v>444</v>
      </c>
      <c r="E186" s="35">
        <v>2004</v>
      </c>
      <c r="F186" s="105">
        <v>12158.469945355191</v>
      </c>
      <c r="G186" s="33" t="s">
        <v>466</v>
      </c>
    </row>
    <row r="187" spans="1:7" x14ac:dyDescent="0.25">
      <c r="A187" s="33" t="s">
        <v>785</v>
      </c>
      <c r="B187" s="61" t="s">
        <v>1215</v>
      </c>
      <c r="C187" s="221" t="s">
        <v>1216</v>
      </c>
      <c r="D187" s="61" t="s">
        <v>444</v>
      </c>
      <c r="E187" s="35">
        <v>2004</v>
      </c>
      <c r="F187" s="105">
        <v>11885.245901639344</v>
      </c>
      <c r="G187" s="33" t="s">
        <v>484</v>
      </c>
    </row>
    <row r="188" spans="1:7" x14ac:dyDescent="0.25">
      <c r="A188" s="33" t="s">
        <v>785</v>
      </c>
      <c r="B188" s="61" t="s">
        <v>1215</v>
      </c>
      <c r="C188" s="221" t="s">
        <v>1216</v>
      </c>
      <c r="D188" s="61" t="s">
        <v>444</v>
      </c>
      <c r="E188" s="35">
        <v>2004</v>
      </c>
      <c r="F188" s="105">
        <v>12295.081967213115</v>
      </c>
      <c r="G188" s="33" t="s">
        <v>466</v>
      </c>
    </row>
    <row r="189" spans="1:7" x14ac:dyDescent="0.25">
      <c r="A189" s="33" t="s">
        <v>785</v>
      </c>
      <c r="B189" s="61" t="s">
        <v>1215</v>
      </c>
      <c r="C189" s="221" t="s">
        <v>1217</v>
      </c>
      <c r="D189" s="61" t="s">
        <v>444</v>
      </c>
      <c r="E189" s="35">
        <v>2004</v>
      </c>
      <c r="F189" s="105">
        <v>12021.857923497268</v>
      </c>
      <c r="G189" s="33" t="s">
        <v>484</v>
      </c>
    </row>
    <row r="190" spans="1:7" x14ac:dyDescent="0.25">
      <c r="A190" s="33" t="s">
        <v>785</v>
      </c>
      <c r="B190" s="61" t="s">
        <v>1215</v>
      </c>
      <c r="C190" s="221" t="s">
        <v>1217</v>
      </c>
      <c r="D190" s="61" t="s">
        <v>444</v>
      </c>
      <c r="E190" s="35">
        <v>2004</v>
      </c>
      <c r="F190" s="105">
        <v>12431.693989071038</v>
      </c>
      <c r="G190" s="33" t="s">
        <v>466</v>
      </c>
    </row>
    <row r="191" spans="1:7" x14ac:dyDescent="0.25">
      <c r="A191" s="77" t="s">
        <v>97</v>
      </c>
      <c r="B191" s="80" t="s">
        <v>100</v>
      </c>
      <c r="C191" s="219" t="s">
        <v>2121</v>
      </c>
      <c r="D191" s="80" t="s">
        <v>110</v>
      </c>
      <c r="E191" s="77">
        <v>2004</v>
      </c>
      <c r="F191" s="87">
        <v>17990</v>
      </c>
      <c r="G191" s="77" t="s">
        <v>6174</v>
      </c>
    </row>
    <row r="192" spans="1:7" x14ac:dyDescent="0.25">
      <c r="A192" s="33" t="s">
        <v>97</v>
      </c>
      <c r="B192" s="61" t="s">
        <v>1297</v>
      </c>
      <c r="C192" s="221">
        <v>1.6140000000000001</v>
      </c>
      <c r="D192" s="61" t="s">
        <v>110</v>
      </c>
      <c r="E192" s="35">
        <v>2004</v>
      </c>
      <c r="F192" s="105">
        <v>10382.513661202185</v>
      </c>
      <c r="G192" s="33" t="s">
        <v>1298</v>
      </c>
    </row>
    <row r="193" spans="1:7" x14ac:dyDescent="0.25">
      <c r="A193" s="33" t="s">
        <v>97</v>
      </c>
      <c r="B193" s="61" t="s">
        <v>1297</v>
      </c>
      <c r="C193" s="221">
        <v>2.0139999999999998</v>
      </c>
      <c r="D193" s="61" t="s">
        <v>110</v>
      </c>
      <c r="E193" s="35">
        <v>2004</v>
      </c>
      <c r="F193" s="105">
        <v>10655.737704918032</v>
      </c>
      <c r="G193" s="33" t="s">
        <v>1298</v>
      </c>
    </row>
    <row r="194" spans="1:7" x14ac:dyDescent="0.25">
      <c r="A194" s="33" t="s">
        <v>97</v>
      </c>
      <c r="B194" s="61" t="s">
        <v>3107</v>
      </c>
      <c r="C194" s="221" t="s">
        <v>3105</v>
      </c>
      <c r="D194" s="61" t="s">
        <v>110</v>
      </c>
      <c r="E194" s="35">
        <v>2004</v>
      </c>
      <c r="F194" s="105">
        <v>8300</v>
      </c>
      <c r="G194" s="33" t="s">
        <v>113</v>
      </c>
    </row>
    <row r="195" spans="1:7" x14ac:dyDescent="0.25">
      <c r="A195" s="33" t="s">
        <v>97</v>
      </c>
      <c r="B195" s="61" t="s">
        <v>3106</v>
      </c>
      <c r="C195" s="221" t="s">
        <v>3105</v>
      </c>
      <c r="D195" s="61" t="s">
        <v>110</v>
      </c>
      <c r="E195" s="35">
        <v>2004</v>
      </c>
      <c r="F195" s="105">
        <v>9458</v>
      </c>
      <c r="G195" s="33" t="s">
        <v>113</v>
      </c>
    </row>
    <row r="196" spans="1:7" x14ac:dyDescent="0.25">
      <c r="A196" s="33" t="s">
        <v>97</v>
      </c>
      <c r="B196" s="61" t="s">
        <v>3109</v>
      </c>
      <c r="C196" s="221" t="s">
        <v>3105</v>
      </c>
      <c r="D196" s="61" t="s">
        <v>110</v>
      </c>
      <c r="E196" s="35">
        <v>2004</v>
      </c>
      <c r="F196" s="105">
        <v>7830</v>
      </c>
      <c r="G196" s="33" t="s">
        <v>113</v>
      </c>
    </row>
    <row r="197" spans="1:7" x14ac:dyDescent="0.25">
      <c r="A197" s="33" t="s">
        <v>97</v>
      </c>
      <c r="B197" s="61" t="s">
        <v>3108</v>
      </c>
      <c r="C197" s="221" t="s">
        <v>3105</v>
      </c>
      <c r="D197" s="61" t="s">
        <v>110</v>
      </c>
      <c r="E197" s="35">
        <v>2004</v>
      </c>
      <c r="F197" s="105">
        <v>9000</v>
      </c>
      <c r="G197" s="33" t="s">
        <v>113</v>
      </c>
    </row>
    <row r="198" spans="1:7" x14ac:dyDescent="0.25">
      <c r="A198" s="33" t="s">
        <v>97</v>
      </c>
      <c r="B198" s="61" t="s">
        <v>99</v>
      </c>
      <c r="C198" s="221">
        <v>2.4140000000000001</v>
      </c>
      <c r="D198" s="61" t="s">
        <v>110</v>
      </c>
      <c r="E198" s="35">
        <v>2004</v>
      </c>
      <c r="F198" s="105">
        <v>12940</v>
      </c>
      <c r="G198" s="33" t="s">
        <v>962</v>
      </c>
    </row>
    <row r="199" spans="1:7" x14ac:dyDescent="0.25">
      <c r="A199" s="33" t="s">
        <v>97</v>
      </c>
      <c r="B199" s="61" t="s">
        <v>99</v>
      </c>
      <c r="C199" s="221">
        <v>2.4140000000000001</v>
      </c>
      <c r="D199" s="61" t="s">
        <v>110</v>
      </c>
      <c r="E199" s="35">
        <v>2004</v>
      </c>
      <c r="F199" s="105">
        <v>11165</v>
      </c>
      <c r="G199" s="33" t="s">
        <v>111</v>
      </c>
    </row>
    <row r="200" spans="1:7" x14ac:dyDescent="0.25">
      <c r="A200" s="33" t="s">
        <v>97</v>
      </c>
      <c r="B200" s="61" t="s">
        <v>100</v>
      </c>
      <c r="C200" s="221">
        <v>2.4140000000000001</v>
      </c>
      <c r="D200" s="61" t="s">
        <v>110</v>
      </c>
      <c r="E200" s="35">
        <v>2004</v>
      </c>
      <c r="F200" s="105">
        <v>20400.546448087433</v>
      </c>
      <c r="G200" s="33" t="s">
        <v>788</v>
      </c>
    </row>
    <row r="201" spans="1:7" x14ac:dyDescent="0.25">
      <c r="A201" s="33" t="s">
        <v>97</v>
      </c>
      <c r="B201" s="61" t="s">
        <v>100</v>
      </c>
      <c r="C201" s="221">
        <v>3.3</v>
      </c>
      <c r="D201" s="61" t="s">
        <v>110</v>
      </c>
      <c r="E201" s="35">
        <v>2004</v>
      </c>
      <c r="F201" s="105">
        <v>20673.77049180328</v>
      </c>
      <c r="G201" s="33" t="s">
        <v>788</v>
      </c>
    </row>
    <row r="202" spans="1:7" x14ac:dyDescent="0.25">
      <c r="A202" s="33" t="s">
        <v>1920</v>
      </c>
      <c r="B202" s="61" t="s">
        <v>3257</v>
      </c>
      <c r="C202" s="221" t="s">
        <v>3256</v>
      </c>
      <c r="D202" s="61" t="s">
        <v>114</v>
      </c>
      <c r="E202" s="35">
        <v>2004</v>
      </c>
      <c r="F202" s="37">
        <v>72285</v>
      </c>
      <c r="G202" s="33" t="s">
        <v>197</v>
      </c>
    </row>
    <row r="203" spans="1:7" x14ac:dyDescent="0.25">
      <c r="A203" s="77" t="s">
        <v>1920</v>
      </c>
      <c r="B203" s="77" t="s">
        <v>6022</v>
      </c>
      <c r="C203" s="323" t="s">
        <v>6560</v>
      </c>
      <c r="D203" s="401" t="s">
        <v>426</v>
      </c>
      <c r="E203" s="78">
        <v>2004</v>
      </c>
      <c r="F203" s="87">
        <v>72285</v>
      </c>
      <c r="G203" s="80" t="s">
        <v>4780</v>
      </c>
    </row>
    <row r="204" spans="1:7" x14ac:dyDescent="0.25">
      <c r="A204" s="33" t="s">
        <v>789</v>
      </c>
      <c r="B204" s="61" t="s">
        <v>790</v>
      </c>
      <c r="C204" s="221" t="s">
        <v>870</v>
      </c>
      <c r="D204" s="61" t="s">
        <v>44</v>
      </c>
      <c r="E204" s="35">
        <v>2004</v>
      </c>
      <c r="F204" s="105">
        <v>34664.480874316941</v>
      </c>
      <c r="G204" s="33" t="s">
        <v>147</v>
      </c>
    </row>
    <row r="205" spans="1:7" x14ac:dyDescent="0.25">
      <c r="A205" s="33" t="s">
        <v>789</v>
      </c>
      <c r="B205" s="61" t="s">
        <v>1066</v>
      </c>
      <c r="C205" s="221">
        <v>2.5</v>
      </c>
      <c r="D205" s="61" t="s">
        <v>44</v>
      </c>
      <c r="E205" s="35">
        <v>2004</v>
      </c>
      <c r="F205" s="105">
        <v>30737.704918032785</v>
      </c>
      <c r="G205" s="33" t="s">
        <v>147</v>
      </c>
    </row>
    <row r="206" spans="1:7" x14ac:dyDescent="0.25">
      <c r="A206" s="33" t="s">
        <v>85</v>
      </c>
      <c r="B206" s="61" t="s">
        <v>4188</v>
      </c>
      <c r="C206" s="221" t="s">
        <v>4575</v>
      </c>
      <c r="D206" s="61"/>
      <c r="E206" s="35">
        <v>2004</v>
      </c>
      <c r="F206" s="105">
        <v>32350</v>
      </c>
      <c r="G206" s="33" t="s">
        <v>1960</v>
      </c>
    </row>
    <row r="207" spans="1:7" x14ac:dyDescent="0.25">
      <c r="A207" s="33" t="s">
        <v>85</v>
      </c>
      <c r="B207" s="61" t="s">
        <v>3293</v>
      </c>
      <c r="C207" s="221" t="s">
        <v>1987</v>
      </c>
      <c r="D207" s="61"/>
      <c r="E207" s="35">
        <v>2004</v>
      </c>
      <c r="F207" s="105">
        <v>39500</v>
      </c>
      <c r="G207" s="33" t="s">
        <v>1960</v>
      </c>
    </row>
    <row r="208" spans="1:7" x14ac:dyDescent="0.25">
      <c r="A208" s="33" t="s">
        <v>85</v>
      </c>
      <c r="B208" s="61" t="s">
        <v>4182</v>
      </c>
      <c r="C208" s="221" t="s">
        <v>4189</v>
      </c>
      <c r="D208" s="61"/>
      <c r="E208" s="35">
        <v>2004</v>
      </c>
      <c r="F208" s="105">
        <v>48600</v>
      </c>
      <c r="G208" s="33" t="s">
        <v>1960</v>
      </c>
    </row>
    <row r="209" spans="1:7" x14ac:dyDescent="0.25">
      <c r="A209" s="33" t="s">
        <v>85</v>
      </c>
      <c r="B209" s="61" t="s">
        <v>4187</v>
      </c>
      <c r="C209" s="221" t="s">
        <v>3929</v>
      </c>
      <c r="D209" s="61" t="s">
        <v>44</v>
      </c>
      <c r="E209" s="35">
        <v>2004</v>
      </c>
      <c r="F209" s="105">
        <v>46000</v>
      </c>
      <c r="G209" s="33" t="s">
        <v>3297</v>
      </c>
    </row>
    <row r="210" spans="1:7" x14ac:dyDescent="0.25">
      <c r="A210" s="33" t="s">
        <v>85</v>
      </c>
      <c r="B210" s="61" t="s">
        <v>1527</v>
      </c>
      <c r="C210" s="221" t="s">
        <v>1987</v>
      </c>
      <c r="D210" s="61"/>
      <c r="E210" s="35">
        <v>2004</v>
      </c>
      <c r="F210" s="105">
        <v>29980</v>
      </c>
      <c r="G210" s="33" t="s">
        <v>1960</v>
      </c>
    </row>
    <row r="211" spans="1:7" x14ac:dyDescent="0.25">
      <c r="A211" s="33" t="s">
        <v>85</v>
      </c>
      <c r="B211" s="61" t="s">
        <v>4183</v>
      </c>
      <c r="C211" s="221" t="s">
        <v>6544</v>
      </c>
      <c r="D211" s="61"/>
      <c r="E211" s="35">
        <v>2004</v>
      </c>
      <c r="F211" s="105">
        <v>56000</v>
      </c>
      <c r="G211" s="33" t="s">
        <v>1960</v>
      </c>
    </row>
    <row r="212" spans="1:7" x14ac:dyDescent="0.25">
      <c r="A212" s="33" t="s">
        <v>85</v>
      </c>
      <c r="B212" s="61" t="s">
        <v>3296</v>
      </c>
      <c r="C212" s="221" t="s">
        <v>3929</v>
      </c>
      <c r="D212" s="61" t="s">
        <v>44</v>
      </c>
      <c r="E212" s="35">
        <v>2004</v>
      </c>
      <c r="F212" s="105">
        <v>65000</v>
      </c>
      <c r="G212" s="33" t="s">
        <v>3297</v>
      </c>
    </row>
    <row r="213" spans="1:7" x14ac:dyDescent="0.25">
      <c r="A213" s="33" t="s">
        <v>85</v>
      </c>
      <c r="B213" s="61" t="s">
        <v>4190</v>
      </c>
      <c r="C213" s="221" t="s">
        <v>4088</v>
      </c>
      <c r="D213" s="61"/>
      <c r="E213" s="35">
        <v>2004</v>
      </c>
      <c r="F213" s="105">
        <v>35900</v>
      </c>
      <c r="G213" s="33" t="s">
        <v>3297</v>
      </c>
    </row>
    <row r="214" spans="1:7" x14ac:dyDescent="0.25">
      <c r="A214" s="33" t="s">
        <v>85</v>
      </c>
      <c r="B214" s="61" t="s">
        <v>4186</v>
      </c>
      <c r="C214" s="221" t="s">
        <v>6544</v>
      </c>
      <c r="D214" s="61"/>
      <c r="E214" s="35">
        <v>2004</v>
      </c>
      <c r="F214" s="105">
        <v>63500</v>
      </c>
      <c r="G214" s="33" t="s">
        <v>1840</v>
      </c>
    </row>
    <row r="215" spans="1:7" x14ac:dyDescent="0.25">
      <c r="A215" s="33" t="s">
        <v>871</v>
      </c>
      <c r="B215" s="61" t="s">
        <v>872</v>
      </c>
      <c r="C215" s="221">
        <v>2.2000000000000002</v>
      </c>
      <c r="D215" s="61" t="s">
        <v>438</v>
      </c>
      <c r="E215" s="35">
        <v>2004</v>
      </c>
      <c r="F215" s="105">
        <v>14959.016393442622</v>
      </c>
      <c r="G215" s="33" t="s">
        <v>873</v>
      </c>
    </row>
    <row r="216" spans="1:7" x14ac:dyDescent="0.25">
      <c r="A216" s="33" t="s">
        <v>871</v>
      </c>
      <c r="B216" s="61" t="s">
        <v>872</v>
      </c>
      <c r="C216" s="221">
        <v>2.2000000000000002</v>
      </c>
      <c r="D216" s="61" t="s">
        <v>438</v>
      </c>
      <c r="E216" s="35">
        <v>2004</v>
      </c>
      <c r="F216" s="105">
        <v>15368.852459016392</v>
      </c>
      <c r="G216" s="33" t="s">
        <v>874</v>
      </c>
    </row>
    <row r="217" spans="1:7" x14ac:dyDescent="0.25">
      <c r="A217" s="33" t="s">
        <v>871</v>
      </c>
      <c r="B217" s="61" t="s">
        <v>872</v>
      </c>
      <c r="C217" s="221">
        <v>2.6</v>
      </c>
      <c r="D217" s="61" t="s">
        <v>438</v>
      </c>
      <c r="E217" s="35">
        <v>2004</v>
      </c>
      <c r="F217" s="105">
        <v>15505.464480874316</v>
      </c>
      <c r="G217" s="33" t="s">
        <v>873</v>
      </c>
    </row>
    <row r="218" spans="1:7" x14ac:dyDescent="0.25">
      <c r="A218" s="33" t="s">
        <v>871</v>
      </c>
      <c r="B218" s="61" t="s">
        <v>872</v>
      </c>
      <c r="C218" s="221">
        <v>2.6</v>
      </c>
      <c r="D218" s="61" t="s">
        <v>438</v>
      </c>
      <c r="E218" s="35">
        <v>2004</v>
      </c>
      <c r="F218" s="105">
        <v>15915.300546448087</v>
      </c>
      <c r="G218" s="33" t="s">
        <v>874</v>
      </c>
    </row>
    <row r="219" spans="1:7" x14ac:dyDescent="0.25">
      <c r="A219" s="33" t="s">
        <v>871</v>
      </c>
      <c r="B219" s="61" t="s">
        <v>872</v>
      </c>
      <c r="C219" s="221">
        <v>2.9</v>
      </c>
      <c r="D219" s="61" t="s">
        <v>438</v>
      </c>
      <c r="E219" s="35">
        <v>2004</v>
      </c>
      <c r="F219" s="105">
        <v>16051.91256830601</v>
      </c>
      <c r="G219" s="33" t="s">
        <v>873</v>
      </c>
    </row>
    <row r="220" spans="1:7" x14ac:dyDescent="0.25">
      <c r="A220" s="33" t="s">
        <v>871</v>
      </c>
      <c r="B220" s="61" t="s">
        <v>872</v>
      </c>
      <c r="C220" s="221">
        <v>2.9</v>
      </c>
      <c r="D220" s="61" t="s">
        <v>438</v>
      </c>
      <c r="E220" s="35">
        <v>2004</v>
      </c>
      <c r="F220" s="105">
        <v>16461.748633879783</v>
      </c>
      <c r="G220" s="33" t="s">
        <v>874</v>
      </c>
    </row>
    <row r="221" spans="1:7" x14ac:dyDescent="0.25">
      <c r="A221" s="33" t="s">
        <v>871</v>
      </c>
      <c r="B221" s="61" t="s">
        <v>965</v>
      </c>
      <c r="C221" s="221" t="s">
        <v>1232</v>
      </c>
      <c r="D221" s="61" t="s">
        <v>125</v>
      </c>
      <c r="E221" s="112" t="s">
        <v>1301</v>
      </c>
      <c r="F221" s="112" t="s">
        <v>886</v>
      </c>
      <c r="G221" s="33" t="s">
        <v>147</v>
      </c>
    </row>
    <row r="222" spans="1:7" x14ac:dyDescent="0.25">
      <c r="A222" s="33" t="s">
        <v>871</v>
      </c>
      <c r="B222" s="61" t="s">
        <v>965</v>
      </c>
      <c r="C222" s="221" t="s">
        <v>1232</v>
      </c>
      <c r="D222" s="61" t="s">
        <v>44</v>
      </c>
      <c r="E222" s="112" t="s">
        <v>1301</v>
      </c>
      <c r="F222" s="112" t="s">
        <v>1302</v>
      </c>
      <c r="G222" s="33" t="s">
        <v>147</v>
      </c>
    </row>
    <row r="223" spans="1:7" x14ac:dyDescent="0.25">
      <c r="A223" s="33" t="s">
        <v>871</v>
      </c>
      <c r="B223" s="61" t="s">
        <v>965</v>
      </c>
      <c r="C223" s="221" t="s">
        <v>970</v>
      </c>
      <c r="D223" s="61" t="s">
        <v>125</v>
      </c>
      <c r="E223" s="112" t="s">
        <v>1301</v>
      </c>
      <c r="F223" s="112" t="s">
        <v>1303</v>
      </c>
      <c r="G223" s="33" t="s">
        <v>147</v>
      </c>
    </row>
    <row r="224" spans="1:7" x14ac:dyDescent="0.25">
      <c r="A224" s="33" t="s">
        <v>871</v>
      </c>
      <c r="B224" s="61" t="s">
        <v>965</v>
      </c>
      <c r="C224" s="221" t="s">
        <v>970</v>
      </c>
      <c r="D224" s="61" t="s">
        <v>44</v>
      </c>
      <c r="E224" s="112" t="s">
        <v>1301</v>
      </c>
      <c r="F224" s="112" t="s">
        <v>1304</v>
      </c>
      <c r="G224" s="33" t="s">
        <v>147</v>
      </c>
    </row>
    <row r="225" spans="1:7" x14ac:dyDescent="0.25">
      <c r="A225" s="33" t="s">
        <v>871</v>
      </c>
      <c r="B225" s="61" t="s">
        <v>1225</v>
      </c>
      <c r="C225" s="221" t="s">
        <v>1226</v>
      </c>
      <c r="D225" s="61" t="s">
        <v>110</v>
      </c>
      <c r="E225" s="35">
        <v>2004</v>
      </c>
      <c r="F225" s="105">
        <v>16666.666666666664</v>
      </c>
      <c r="G225" s="33" t="s">
        <v>135</v>
      </c>
    </row>
    <row r="226" spans="1:7" x14ac:dyDescent="0.25">
      <c r="A226" s="33" t="s">
        <v>871</v>
      </c>
      <c r="B226" s="61" t="s">
        <v>1227</v>
      </c>
      <c r="C226" s="221">
        <v>2</v>
      </c>
      <c r="D226" s="61" t="s">
        <v>110</v>
      </c>
      <c r="E226" s="35">
        <v>2004</v>
      </c>
      <c r="F226" s="105">
        <v>16081.147540983606</v>
      </c>
      <c r="G226" s="33" t="s">
        <v>135</v>
      </c>
    </row>
    <row r="227" spans="1:7" x14ac:dyDescent="0.25">
      <c r="A227" s="33" t="s">
        <v>871</v>
      </c>
      <c r="B227" s="61" t="s">
        <v>1227</v>
      </c>
      <c r="C227" s="221">
        <v>2</v>
      </c>
      <c r="D227" s="61" t="s">
        <v>110</v>
      </c>
      <c r="E227" s="35">
        <v>2004</v>
      </c>
      <c r="F227" s="105">
        <v>16490.983606557376</v>
      </c>
      <c r="G227" s="33" t="s">
        <v>1228</v>
      </c>
    </row>
    <row r="228" spans="1:7" x14ac:dyDescent="0.25">
      <c r="A228" s="33" t="s">
        <v>871</v>
      </c>
      <c r="B228" s="61" t="s">
        <v>1227</v>
      </c>
      <c r="C228" s="221">
        <v>2.2999999999999998</v>
      </c>
      <c r="D228" s="61" t="s">
        <v>110</v>
      </c>
      <c r="E228" s="35">
        <v>2004</v>
      </c>
      <c r="F228" s="105">
        <v>16354.371584699453</v>
      </c>
      <c r="G228" s="33" t="s">
        <v>135</v>
      </c>
    </row>
    <row r="229" spans="1:7" x14ac:dyDescent="0.25">
      <c r="A229" s="33" t="s">
        <v>871</v>
      </c>
      <c r="B229" s="61" t="s">
        <v>1227</v>
      </c>
      <c r="C229" s="221">
        <v>2.2999999999999998</v>
      </c>
      <c r="D229" s="61" t="s">
        <v>110</v>
      </c>
      <c r="E229" s="35">
        <v>2004</v>
      </c>
      <c r="F229" s="105">
        <v>16764.207650273223</v>
      </c>
      <c r="G229" s="33" t="s">
        <v>1228</v>
      </c>
    </row>
    <row r="230" spans="1:7" x14ac:dyDescent="0.25">
      <c r="A230" s="77" t="s">
        <v>2101</v>
      </c>
      <c r="B230" s="80" t="s">
        <v>6175</v>
      </c>
      <c r="C230" s="219" t="s">
        <v>6176</v>
      </c>
      <c r="D230" s="80" t="s">
        <v>44</v>
      </c>
      <c r="E230" s="77">
        <v>2004</v>
      </c>
      <c r="F230" s="87">
        <v>99939</v>
      </c>
      <c r="G230" s="77" t="s">
        <v>1459</v>
      </c>
    </row>
    <row r="231" spans="1:7" x14ac:dyDescent="0.25">
      <c r="A231" s="77" t="s">
        <v>697</v>
      </c>
      <c r="B231" s="80" t="s">
        <v>6177</v>
      </c>
      <c r="C231" s="219" t="s">
        <v>1986</v>
      </c>
      <c r="D231" s="80" t="s">
        <v>426</v>
      </c>
      <c r="E231" s="77">
        <v>2004</v>
      </c>
      <c r="F231" s="87">
        <v>42458</v>
      </c>
      <c r="G231" s="77" t="s">
        <v>6053</v>
      </c>
    </row>
    <row r="232" spans="1:7" x14ac:dyDescent="0.25">
      <c r="A232" s="77" t="s">
        <v>697</v>
      </c>
      <c r="B232" s="80" t="s">
        <v>3003</v>
      </c>
      <c r="C232" s="219" t="s">
        <v>5994</v>
      </c>
      <c r="D232" s="80" t="s">
        <v>438</v>
      </c>
      <c r="E232" s="77">
        <v>2004</v>
      </c>
      <c r="F232" s="87">
        <v>28135</v>
      </c>
      <c r="G232" s="77" t="s">
        <v>1837</v>
      </c>
    </row>
    <row r="233" spans="1:7" x14ac:dyDescent="0.25">
      <c r="A233" s="77" t="s">
        <v>697</v>
      </c>
      <c r="B233" s="80" t="s">
        <v>2997</v>
      </c>
      <c r="C233" s="219" t="s">
        <v>6178</v>
      </c>
      <c r="D233" s="80" t="s">
        <v>426</v>
      </c>
      <c r="E233" s="77">
        <v>2004</v>
      </c>
      <c r="F233" s="87">
        <v>32650</v>
      </c>
      <c r="G233" s="77" t="s">
        <v>3321</v>
      </c>
    </row>
    <row r="234" spans="1:7" x14ac:dyDescent="0.25">
      <c r="A234" s="33" t="s">
        <v>697</v>
      </c>
      <c r="B234" s="61" t="s">
        <v>2982</v>
      </c>
      <c r="C234" s="221" t="s">
        <v>2981</v>
      </c>
      <c r="D234" s="61" t="s">
        <v>2975</v>
      </c>
      <c r="E234" s="35">
        <v>2004</v>
      </c>
      <c r="F234" s="105">
        <v>38050</v>
      </c>
      <c r="G234" s="33" t="s">
        <v>2974</v>
      </c>
    </row>
    <row r="235" spans="1:7" x14ac:dyDescent="0.25">
      <c r="A235" s="33" t="s">
        <v>697</v>
      </c>
      <c r="B235" s="61" t="s">
        <v>3005</v>
      </c>
      <c r="C235" s="221">
        <v>1.8</v>
      </c>
      <c r="D235" s="61" t="s">
        <v>438</v>
      </c>
      <c r="E235" s="35">
        <v>2004</v>
      </c>
      <c r="F235" s="105">
        <v>24950</v>
      </c>
      <c r="G235" s="33" t="s">
        <v>2978</v>
      </c>
    </row>
    <row r="236" spans="1:7" x14ac:dyDescent="0.25">
      <c r="A236" s="33" t="s">
        <v>697</v>
      </c>
      <c r="B236" s="61" t="s">
        <v>2980</v>
      </c>
      <c r="C236" s="221">
        <v>1.9</v>
      </c>
      <c r="D236" s="61" t="s">
        <v>438</v>
      </c>
      <c r="E236" s="35">
        <v>2004</v>
      </c>
      <c r="F236" s="105">
        <v>25500</v>
      </c>
      <c r="G236" s="33" t="s">
        <v>2978</v>
      </c>
    </row>
    <row r="237" spans="1:7" x14ac:dyDescent="0.25">
      <c r="A237" s="33" t="s">
        <v>697</v>
      </c>
      <c r="B237" s="61" t="s">
        <v>3003</v>
      </c>
      <c r="C237" s="221">
        <v>2</v>
      </c>
      <c r="D237" s="61" t="s">
        <v>438</v>
      </c>
      <c r="E237" s="35">
        <v>2004</v>
      </c>
      <c r="F237" s="105">
        <v>26050</v>
      </c>
      <c r="G237" s="33" t="s">
        <v>2978</v>
      </c>
    </row>
    <row r="238" spans="1:7" x14ac:dyDescent="0.25">
      <c r="A238" s="33" t="s">
        <v>697</v>
      </c>
      <c r="B238" s="61" t="s">
        <v>3001</v>
      </c>
      <c r="C238" s="221">
        <v>2.2000000000000002</v>
      </c>
      <c r="D238" s="61" t="s">
        <v>438</v>
      </c>
      <c r="E238" s="35">
        <v>2004</v>
      </c>
      <c r="F238" s="105">
        <v>27550</v>
      </c>
      <c r="G238" s="33" t="s">
        <v>2978</v>
      </c>
    </row>
    <row r="239" spans="1:7" x14ac:dyDescent="0.25">
      <c r="A239" s="33" t="s">
        <v>697</v>
      </c>
      <c r="B239" s="61" t="s">
        <v>2999</v>
      </c>
      <c r="C239" s="221">
        <v>2.2999999999999998</v>
      </c>
      <c r="D239" s="61" t="s">
        <v>438</v>
      </c>
      <c r="E239" s="35">
        <v>2004</v>
      </c>
      <c r="F239" s="105">
        <v>29100</v>
      </c>
      <c r="G239" s="33" t="s">
        <v>2978</v>
      </c>
    </row>
    <row r="240" spans="1:7" x14ac:dyDescent="0.25">
      <c r="A240" s="33" t="s">
        <v>697</v>
      </c>
      <c r="B240" s="61" t="s">
        <v>2997</v>
      </c>
      <c r="C240" s="221">
        <v>2.4</v>
      </c>
      <c r="D240" s="61" t="s">
        <v>438</v>
      </c>
      <c r="E240" s="35">
        <v>2004</v>
      </c>
      <c r="F240" s="105">
        <v>30000</v>
      </c>
      <c r="G240" s="33" t="s">
        <v>2978</v>
      </c>
    </row>
    <row r="241" spans="1:7" x14ac:dyDescent="0.25">
      <c r="A241" s="33" t="s">
        <v>697</v>
      </c>
      <c r="B241" s="61" t="s">
        <v>2995</v>
      </c>
      <c r="C241" s="221">
        <v>2.5</v>
      </c>
      <c r="D241" s="61" t="s">
        <v>438</v>
      </c>
      <c r="E241" s="35">
        <v>2004</v>
      </c>
      <c r="F241" s="105">
        <v>31450</v>
      </c>
      <c r="G241" s="33" t="s">
        <v>2978</v>
      </c>
    </row>
    <row r="242" spans="1:7" x14ac:dyDescent="0.25">
      <c r="A242" s="33" t="s">
        <v>697</v>
      </c>
      <c r="B242" s="61" t="s">
        <v>2994</v>
      </c>
      <c r="C242" s="221">
        <v>2.7</v>
      </c>
      <c r="D242" s="61" t="s">
        <v>2975</v>
      </c>
      <c r="E242" s="35">
        <v>2004</v>
      </c>
      <c r="F242" s="105">
        <v>32300</v>
      </c>
      <c r="G242" s="521" t="s">
        <v>2993</v>
      </c>
    </row>
    <row r="243" spans="1:7" x14ac:dyDescent="0.25">
      <c r="A243" s="33" t="s">
        <v>697</v>
      </c>
      <c r="B243" s="61" t="s">
        <v>2989</v>
      </c>
      <c r="C243" s="221">
        <v>3</v>
      </c>
      <c r="D243" s="61" t="s">
        <v>438</v>
      </c>
      <c r="E243" s="35">
        <v>2004</v>
      </c>
      <c r="F243" s="105">
        <v>34250</v>
      </c>
      <c r="G243" s="33" t="s">
        <v>2974</v>
      </c>
    </row>
    <row r="244" spans="1:7" x14ac:dyDescent="0.25">
      <c r="A244" s="33" t="s">
        <v>697</v>
      </c>
      <c r="B244" s="61" t="s">
        <v>2987</v>
      </c>
      <c r="C244" s="221">
        <v>3.2</v>
      </c>
      <c r="D244" s="61" t="s">
        <v>2975</v>
      </c>
      <c r="E244" s="35">
        <v>2004</v>
      </c>
      <c r="F244" s="105">
        <v>35350</v>
      </c>
      <c r="G244" s="33" t="s">
        <v>2974</v>
      </c>
    </row>
    <row r="245" spans="1:7" x14ac:dyDescent="0.25">
      <c r="A245" s="33" t="s">
        <v>697</v>
      </c>
      <c r="B245" s="61" t="s">
        <v>2985</v>
      </c>
      <c r="C245" s="221">
        <v>3.5</v>
      </c>
      <c r="D245" s="61" t="s">
        <v>2975</v>
      </c>
      <c r="E245" s="35">
        <v>2004</v>
      </c>
      <c r="F245" s="105">
        <v>36250</v>
      </c>
      <c r="G245" s="33" t="s">
        <v>2974</v>
      </c>
    </row>
    <row r="246" spans="1:7" x14ac:dyDescent="0.25">
      <c r="A246" s="33" t="s">
        <v>697</v>
      </c>
      <c r="B246" s="61" t="s">
        <v>2983</v>
      </c>
      <c r="C246" s="221">
        <v>4</v>
      </c>
      <c r="D246" s="61" t="s">
        <v>2975</v>
      </c>
      <c r="E246" s="35">
        <v>2004</v>
      </c>
      <c r="F246" s="105">
        <v>37150</v>
      </c>
      <c r="G246" s="33" t="s">
        <v>2974</v>
      </c>
    </row>
    <row r="247" spans="1:7" x14ac:dyDescent="0.25">
      <c r="A247" s="33" t="s">
        <v>697</v>
      </c>
      <c r="B247" s="61" t="s">
        <v>2977</v>
      </c>
      <c r="C247" s="221">
        <v>4</v>
      </c>
      <c r="D247" s="61" t="s">
        <v>2975</v>
      </c>
      <c r="E247" s="35">
        <v>2004</v>
      </c>
      <c r="F247" s="105">
        <v>37600</v>
      </c>
      <c r="G247" s="33" t="s">
        <v>2974</v>
      </c>
    </row>
    <row r="248" spans="1:7" x14ac:dyDescent="0.25">
      <c r="A248" s="33" t="s">
        <v>697</v>
      </c>
      <c r="B248" s="61" t="s">
        <v>3019</v>
      </c>
      <c r="C248" s="221">
        <v>2</v>
      </c>
      <c r="D248" s="61" t="s">
        <v>3007</v>
      </c>
      <c r="E248" s="35">
        <v>2004</v>
      </c>
      <c r="F248" s="105">
        <v>30400</v>
      </c>
      <c r="G248" s="93" t="s">
        <v>3006</v>
      </c>
    </row>
    <row r="249" spans="1:7" x14ac:dyDescent="0.25">
      <c r="A249" s="33" t="s">
        <v>697</v>
      </c>
      <c r="B249" s="61" t="s">
        <v>3018</v>
      </c>
      <c r="C249" s="221">
        <v>2.4</v>
      </c>
      <c r="D249" s="61" t="s">
        <v>3007</v>
      </c>
      <c r="E249" s="35">
        <v>2004</v>
      </c>
      <c r="F249" s="105">
        <v>31000</v>
      </c>
      <c r="G249" s="93" t="s">
        <v>2974</v>
      </c>
    </row>
    <row r="250" spans="1:7" x14ac:dyDescent="0.25">
      <c r="A250" s="33" t="s">
        <v>697</v>
      </c>
      <c r="B250" s="61" t="s">
        <v>3017</v>
      </c>
      <c r="C250" s="221">
        <v>2.5</v>
      </c>
      <c r="D250" s="61" t="s">
        <v>3007</v>
      </c>
      <c r="E250" s="35">
        <v>2004</v>
      </c>
      <c r="F250" s="105">
        <v>31300</v>
      </c>
      <c r="G250" s="93" t="s">
        <v>3006</v>
      </c>
    </row>
    <row r="251" spans="1:7" x14ac:dyDescent="0.25">
      <c r="A251" s="33" t="s">
        <v>697</v>
      </c>
      <c r="B251" s="61" t="s">
        <v>3016</v>
      </c>
      <c r="C251" s="221">
        <v>3</v>
      </c>
      <c r="D251" s="61" t="s">
        <v>3007</v>
      </c>
      <c r="E251" s="35">
        <v>2004</v>
      </c>
      <c r="F251" s="105">
        <v>31800</v>
      </c>
      <c r="G251" s="93" t="s">
        <v>3006</v>
      </c>
    </row>
    <row r="252" spans="1:7" x14ac:dyDescent="0.25">
      <c r="A252" s="33" t="s">
        <v>697</v>
      </c>
      <c r="B252" s="61" t="s">
        <v>3024</v>
      </c>
      <c r="C252" s="221">
        <v>3.2</v>
      </c>
      <c r="D252" s="61" t="s">
        <v>3007</v>
      </c>
      <c r="E252" s="35">
        <v>2004</v>
      </c>
      <c r="F252" s="105">
        <v>32200</v>
      </c>
      <c r="G252" s="93" t="s">
        <v>3006</v>
      </c>
    </row>
    <row r="253" spans="1:7" x14ac:dyDescent="0.25">
      <c r="A253" s="33" t="s">
        <v>697</v>
      </c>
      <c r="B253" s="61" t="s">
        <v>2829</v>
      </c>
      <c r="C253" s="221">
        <v>3.5</v>
      </c>
      <c r="D253" s="61" t="s">
        <v>3007</v>
      </c>
      <c r="E253" s="35">
        <v>2004</v>
      </c>
      <c r="F253" s="105">
        <v>32700</v>
      </c>
      <c r="G253" s="93" t="s">
        <v>3006</v>
      </c>
    </row>
    <row r="254" spans="1:7" x14ac:dyDescent="0.25">
      <c r="A254" s="33" t="s">
        <v>697</v>
      </c>
      <c r="B254" s="61" t="s">
        <v>3014</v>
      </c>
      <c r="C254" s="221">
        <v>4</v>
      </c>
      <c r="D254" s="61" t="s">
        <v>3007</v>
      </c>
      <c r="E254" s="35">
        <v>2004</v>
      </c>
      <c r="F254" s="105">
        <v>33300</v>
      </c>
      <c r="G254" s="93" t="s">
        <v>3006</v>
      </c>
    </row>
    <row r="255" spans="1:7" x14ac:dyDescent="0.25">
      <c r="A255" s="33" t="s">
        <v>697</v>
      </c>
      <c r="B255" s="61" t="s">
        <v>3013</v>
      </c>
      <c r="C255" s="221">
        <v>4.3</v>
      </c>
      <c r="D255" s="61" t="s">
        <v>3007</v>
      </c>
      <c r="E255" s="35">
        <v>2004</v>
      </c>
      <c r="F255" s="105">
        <v>33500</v>
      </c>
      <c r="G255" s="93" t="s">
        <v>3006</v>
      </c>
    </row>
    <row r="256" spans="1:7" x14ac:dyDescent="0.25">
      <c r="A256" s="33" t="s">
        <v>697</v>
      </c>
      <c r="B256" s="61" t="s">
        <v>3031</v>
      </c>
      <c r="C256" s="221" t="s">
        <v>6531</v>
      </c>
      <c r="D256" s="61" t="s">
        <v>44</v>
      </c>
      <c r="E256" s="35">
        <v>2004</v>
      </c>
      <c r="F256" s="105">
        <v>95500</v>
      </c>
      <c r="G256" s="33" t="s">
        <v>1910</v>
      </c>
    </row>
    <row r="257" spans="1:7" x14ac:dyDescent="0.25">
      <c r="A257" s="33" t="s">
        <v>697</v>
      </c>
      <c r="B257" s="61" t="s">
        <v>3031</v>
      </c>
      <c r="C257" s="221" t="s">
        <v>6534</v>
      </c>
      <c r="D257" s="61" t="s">
        <v>44</v>
      </c>
      <c r="E257" s="35">
        <v>2004</v>
      </c>
      <c r="F257" s="105">
        <v>97500</v>
      </c>
      <c r="G257" s="33" t="s">
        <v>1910</v>
      </c>
    </row>
    <row r="258" spans="1:7" x14ac:dyDescent="0.25">
      <c r="A258" s="33" t="s">
        <v>697</v>
      </c>
      <c r="B258" s="61" t="s">
        <v>3031</v>
      </c>
      <c r="C258" s="221">
        <v>5</v>
      </c>
      <c r="D258" s="61" t="s">
        <v>44</v>
      </c>
      <c r="E258" s="35">
        <v>2004</v>
      </c>
      <c r="F258" s="105">
        <v>99500</v>
      </c>
      <c r="G258" s="33" t="s">
        <v>1910</v>
      </c>
    </row>
    <row r="259" spans="1:7" x14ac:dyDescent="0.25">
      <c r="A259" s="33" t="s">
        <v>697</v>
      </c>
      <c r="B259" s="61" t="s">
        <v>3031</v>
      </c>
      <c r="C259" s="221">
        <v>5.5</v>
      </c>
      <c r="D259" s="61" t="s">
        <v>44</v>
      </c>
      <c r="E259" s="35">
        <v>2004</v>
      </c>
      <c r="F259" s="105">
        <v>101500</v>
      </c>
      <c r="G259" s="33" t="s">
        <v>1910</v>
      </c>
    </row>
    <row r="260" spans="1:7" x14ac:dyDescent="0.25">
      <c r="A260" s="33" t="s">
        <v>697</v>
      </c>
      <c r="B260" s="61" t="s">
        <v>3031</v>
      </c>
      <c r="C260" s="221" t="s">
        <v>6531</v>
      </c>
      <c r="D260" s="61" t="s">
        <v>44</v>
      </c>
      <c r="E260" s="35">
        <v>2004</v>
      </c>
      <c r="F260" s="105">
        <v>89300</v>
      </c>
      <c r="G260" s="93" t="s">
        <v>3030</v>
      </c>
    </row>
    <row r="261" spans="1:7" x14ac:dyDescent="0.25">
      <c r="A261" s="33" t="s">
        <v>697</v>
      </c>
      <c r="B261" s="61" t="s">
        <v>3031</v>
      </c>
      <c r="C261" s="221" t="s">
        <v>6534</v>
      </c>
      <c r="D261" s="61" t="s">
        <v>44</v>
      </c>
      <c r="E261" s="35">
        <v>2004</v>
      </c>
      <c r="F261" s="105">
        <v>91300</v>
      </c>
      <c r="G261" s="93" t="s">
        <v>3030</v>
      </c>
    </row>
    <row r="262" spans="1:7" x14ac:dyDescent="0.25">
      <c r="A262" s="33" t="s">
        <v>697</v>
      </c>
      <c r="B262" s="61" t="s">
        <v>3031</v>
      </c>
      <c r="C262" s="221">
        <v>5</v>
      </c>
      <c r="D262" s="61" t="s">
        <v>44</v>
      </c>
      <c r="E262" s="35">
        <v>2004</v>
      </c>
      <c r="F262" s="105">
        <v>93300</v>
      </c>
      <c r="G262" s="93" t="s">
        <v>3030</v>
      </c>
    </row>
    <row r="263" spans="1:7" x14ac:dyDescent="0.25">
      <c r="A263" s="33" t="s">
        <v>697</v>
      </c>
      <c r="B263" s="61" t="s">
        <v>3031</v>
      </c>
      <c r="C263" s="221">
        <v>5.5</v>
      </c>
      <c r="D263" s="61" t="s">
        <v>44</v>
      </c>
      <c r="E263" s="35">
        <v>2004</v>
      </c>
      <c r="F263" s="105">
        <v>95300</v>
      </c>
      <c r="G263" s="93" t="s">
        <v>3030</v>
      </c>
    </row>
    <row r="264" spans="1:7" x14ac:dyDescent="0.25">
      <c r="A264" s="33" t="s">
        <v>697</v>
      </c>
      <c r="B264" s="61" t="s">
        <v>3034</v>
      </c>
      <c r="C264" s="221">
        <v>3.2</v>
      </c>
      <c r="D264" s="61" t="s">
        <v>3007</v>
      </c>
      <c r="E264" s="35">
        <v>2004</v>
      </c>
      <c r="F264" s="105">
        <v>39140</v>
      </c>
      <c r="G264" s="93" t="s">
        <v>3033</v>
      </c>
    </row>
    <row r="265" spans="1:7" x14ac:dyDescent="0.25">
      <c r="A265" s="33" t="s">
        <v>697</v>
      </c>
      <c r="B265" s="61" t="s">
        <v>1306</v>
      </c>
      <c r="C265" s="221" t="s">
        <v>1307</v>
      </c>
      <c r="D265" s="61" t="s">
        <v>438</v>
      </c>
      <c r="E265" s="35">
        <v>2004</v>
      </c>
      <c r="F265" s="105">
        <v>515819.39890710381</v>
      </c>
      <c r="G265" s="33" t="s">
        <v>434</v>
      </c>
    </row>
    <row r="266" spans="1:7" x14ac:dyDescent="0.25">
      <c r="A266" s="33" t="s">
        <v>697</v>
      </c>
      <c r="B266" s="61" t="s">
        <v>1308</v>
      </c>
      <c r="C266" s="221" t="s">
        <v>6557</v>
      </c>
      <c r="D266" s="61" t="s">
        <v>438</v>
      </c>
      <c r="E266" s="35">
        <v>2004</v>
      </c>
      <c r="F266" s="105">
        <v>54371.584699453553</v>
      </c>
      <c r="G266" s="33" t="s">
        <v>487</v>
      </c>
    </row>
    <row r="267" spans="1:7" x14ac:dyDescent="0.25">
      <c r="A267" s="33" t="s">
        <v>697</v>
      </c>
      <c r="B267" s="61" t="s">
        <v>1308</v>
      </c>
      <c r="C267" s="221">
        <v>3.5</v>
      </c>
      <c r="D267" s="61" t="s">
        <v>438</v>
      </c>
      <c r="E267" s="35">
        <v>2004</v>
      </c>
      <c r="F267" s="105">
        <v>32786.885245901642</v>
      </c>
      <c r="G267" s="33" t="s">
        <v>487</v>
      </c>
    </row>
    <row r="268" spans="1:7" x14ac:dyDescent="0.25">
      <c r="A268" s="33" t="s">
        <v>697</v>
      </c>
      <c r="B268" s="61" t="s">
        <v>1238</v>
      </c>
      <c r="C268" s="221">
        <v>2.1</v>
      </c>
      <c r="D268" s="61" t="s">
        <v>438</v>
      </c>
      <c r="E268" s="35">
        <v>2004</v>
      </c>
      <c r="F268" s="105">
        <v>25807.103825136612</v>
      </c>
      <c r="G268" s="33" t="s">
        <v>1135</v>
      </c>
    </row>
    <row r="269" spans="1:7" x14ac:dyDescent="0.25">
      <c r="A269" s="33" t="s">
        <v>697</v>
      </c>
      <c r="B269" s="61" t="s">
        <v>1238</v>
      </c>
      <c r="C269" s="221" t="s">
        <v>6554</v>
      </c>
      <c r="D269" s="61" t="s">
        <v>438</v>
      </c>
      <c r="E269" s="35">
        <v>2004</v>
      </c>
      <c r="F269" s="105">
        <v>26080.327868852459</v>
      </c>
      <c r="G269" s="33" t="s">
        <v>1135</v>
      </c>
    </row>
    <row r="270" spans="1:7" x14ac:dyDescent="0.25">
      <c r="A270" s="77" t="s">
        <v>2992</v>
      </c>
      <c r="B270" s="80" t="s">
        <v>6179</v>
      </c>
      <c r="C270" s="219" t="s">
        <v>3769</v>
      </c>
      <c r="D270" s="80" t="s">
        <v>110</v>
      </c>
      <c r="E270" s="77">
        <v>2004</v>
      </c>
      <c r="F270" s="88">
        <v>25300</v>
      </c>
      <c r="G270" s="77" t="s">
        <v>4911</v>
      </c>
    </row>
    <row r="271" spans="1:7" x14ac:dyDescent="0.25">
      <c r="A271" s="77" t="s">
        <v>2992</v>
      </c>
      <c r="B271" s="80" t="s">
        <v>2997</v>
      </c>
      <c r="C271" s="219" t="s">
        <v>6178</v>
      </c>
      <c r="D271" s="80" t="s">
        <v>110</v>
      </c>
      <c r="E271" s="77">
        <v>2004</v>
      </c>
      <c r="F271" s="88">
        <v>32650</v>
      </c>
      <c r="G271" s="77" t="s">
        <v>4911</v>
      </c>
    </row>
    <row r="272" spans="1:7" x14ac:dyDescent="0.25">
      <c r="A272" s="33" t="s">
        <v>2992</v>
      </c>
      <c r="B272" s="61" t="s">
        <v>2991</v>
      </c>
      <c r="C272" s="221">
        <v>2.8</v>
      </c>
      <c r="D272" s="61" t="s">
        <v>2975</v>
      </c>
      <c r="E272" s="35">
        <v>2004</v>
      </c>
      <c r="F272" s="105">
        <v>33400</v>
      </c>
      <c r="G272" s="33" t="s">
        <v>2990</v>
      </c>
    </row>
    <row r="273" spans="1:7" x14ac:dyDescent="0.25">
      <c r="A273" s="77" t="s">
        <v>6688</v>
      </c>
      <c r="B273" s="77" t="s">
        <v>6689</v>
      </c>
      <c r="C273" s="345" t="s">
        <v>6692</v>
      </c>
      <c r="D273" s="78"/>
      <c r="E273" s="77">
        <v>2004</v>
      </c>
      <c r="F273" s="163">
        <v>92900</v>
      </c>
      <c r="G273" s="106" t="s">
        <v>130</v>
      </c>
    </row>
    <row r="274" spans="1:7" x14ac:dyDescent="0.25">
      <c r="A274" s="77" t="s">
        <v>6688</v>
      </c>
      <c r="B274" s="77" t="s">
        <v>6690</v>
      </c>
      <c r="C274" s="345" t="s">
        <v>6692</v>
      </c>
      <c r="D274" s="78"/>
      <c r="E274" s="77">
        <v>2004</v>
      </c>
      <c r="F274" s="163">
        <v>93100</v>
      </c>
      <c r="G274" s="106" t="s">
        <v>130</v>
      </c>
    </row>
    <row r="275" spans="1:7" x14ac:dyDescent="0.25">
      <c r="A275" s="77" t="s">
        <v>6688</v>
      </c>
      <c r="B275" s="77" t="s">
        <v>6691</v>
      </c>
      <c r="C275" s="345" t="s">
        <v>6692</v>
      </c>
      <c r="D275" s="78"/>
      <c r="E275" s="35">
        <v>2004</v>
      </c>
      <c r="F275" s="163">
        <v>93300</v>
      </c>
      <c r="G275" s="106" t="s">
        <v>130</v>
      </c>
    </row>
    <row r="276" spans="1:7" x14ac:dyDescent="0.25">
      <c r="A276" s="77" t="s">
        <v>117</v>
      </c>
      <c r="B276" s="80" t="s">
        <v>1072</v>
      </c>
      <c r="C276" s="219" t="s">
        <v>4289</v>
      </c>
      <c r="D276" s="80" t="s">
        <v>44</v>
      </c>
      <c r="E276" s="77">
        <v>2004</v>
      </c>
      <c r="F276" s="87">
        <v>25137</v>
      </c>
      <c r="G276" s="77" t="s">
        <v>1459</v>
      </c>
    </row>
    <row r="277" spans="1:7" x14ac:dyDescent="0.25">
      <c r="A277" s="33" t="s">
        <v>117</v>
      </c>
      <c r="B277" s="61" t="s">
        <v>3112</v>
      </c>
      <c r="C277" s="221" t="s">
        <v>4121</v>
      </c>
      <c r="D277" s="61" t="s">
        <v>426</v>
      </c>
      <c r="E277" s="35">
        <v>2004</v>
      </c>
      <c r="F277" s="105">
        <v>16000</v>
      </c>
      <c r="G277" s="33" t="s">
        <v>3110</v>
      </c>
    </row>
    <row r="278" spans="1:7" x14ac:dyDescent="0.25">
      <c r="A278" s="33" t="s">
        <v>117</v>
      </c>
      <c r="B278" s="61" t="s">
        <v>3111</v>
      </c>
      <c r="C278" s="221" t="s">
        <v>4121</v>
      </c>
      <c r="D278" s="61" t="s">
        <v>426</v>
      </c>
      <c r="E278" s="35">
        <v>2004</v>
      </c>
      <c r="F278" s="105">
        <v>17450</v>
      </c>
      <c r="G278" s="33" t="s">
        <v>3110</v>
      </c>
    </row>
    <row r="279" spans="1:7" x14ac:dyDescent="0.25">
      <c r="A279" s="33" t="s">
        <v>117</v>
      </c>
      <c r="B279" s="61" t="s">
        <v>1309</v>
      </c>
      <c r="C279" s="221">
        <v>1.3</v>
      </c>
      <c r="D279" s="61" t="s">
        <v>110</v>
      </c>
      <c r="E279" s="35">
        <v>2004</v>
      </c>
      <c r="F279" s="105">
        <v>10109.289617486338</v>
      </c>
      <c r="G279" s="33" t="s">
        <v>135</v>
      </c>
    </row>
    <row r="280" spans="1:7" x14ac:dyDescent="0.25">
      <c r="A280" s="33" t="s">
        <v>117</v>
      </c>
      <c r="B280" s="61" t="s">
        <v>1309</v>
      </c>
      <c r="C280" s="221" t="s">
        <v>6558</v>
      </c>
      <c r="D280" s="61" t="s">
        <v>110</v>
      </c>
      <c r="E280" s="35">
        <v>2004</v>
      </c>
      <c r="F280" s="105">
        <v>10655.737704918032</v>
      </c>
      <c r="G280" s="33" t="s">
        <v>135</v>
      </c>
    </row>
    <row r="281" spans="1:7" x14ac:dyDescent="0.25">
      <c r="A281" s="33" t="s">
        <v>117</v>
      </c>
      <c r="B281" s="61" t="s">
        <v>1309</v>
      </c>
      <c r="C281" s="221">
        <v>2</v>
      </c>
      <c r="D281" s="61" t="s">
        <v>110</v>
      </c>
      <c r="E281" s="35">
        <v>2004</v>
      </c>
      <c r="F281" s="105">
        <v>10928.961748633879</v>
      </c>
      <c r="G281" s="33" t="s">
        <v>135</v>
      </c>
    </row>
    <row r="282" spans="1:7" x14ac:dyDescent="0.25">
      <c r="A282" s="33" t="s">
        <v>117</v>
      </c>
      <c r="B282" s="61" t="s">
        <v>1310</v>
      </c>
      <c r="C282" s="221" t="s">
        <v>6388</v>
      </c>
      <c r="D282" s="61" t="s">
        <v>44</v>
      </c>
      <c r="E282" s="35">
        <v>2004</v>
      </c>
      <c r="F282" s="105">
        <v>36202.185792349723</v>
      </c>
      <c r="G282" s="33" t="s">
        <v>135</v>
      </c>
    </row>
    <row r="283" spans="1:7" x14ac:dyDescent="0.25">
      <c r="A283" s="33" t="s">
        <v>117</v>
      </c>
      <c r="B283" s="61" t="s">
        <v>701</v>
      </c>
      <c r="C283" s="221">
        <v>3.5</v>
      </c>
      <c r="D283" s="61" t="s">
        <v>110</v>
      </c>
      <c r="E283" s="35">
        <v>2004</v>
      </c>
      <c r="F283" s="105">
        <v>24760.928961748632</v>
      </c>
      <c r="G283" s="33" t="s">
        <v>135</v>
      </c>
    </row>
    <row r="284" spans="1:7" x14ac:dyDescent="0.25">
      <c r="A284" s="33" t="s">
        <v>117</v>
      </c>
      <c r="B284" s="61" t="s">
        <v>239</v>
      </c>
      <c r="C284" s="221" t="s">
        <v>1240</v>
      </c>
      <c r="D284" s="61" t="s">
        <v>125</v>
      </c>
      <c r="E284" s="112" t="s">
        <v>1301</v>
      </c>
      <c r="F284" s="112" t="s">
        <v>1312</v>
      </c>
      <c r="G284" s="33"/>
    </row>
    <row r="285" spans="1:7" x14ac:dyDescent="0.25">
      <c r="A285" s="33" t="s">
        <v>117</v>
      </c>
      <c r="B285" s="61" t="s">
        <v>239</v>
      </c>
      <c r="C285" s="221" t="s">
        <v>1240</v>
      </c>
      <c r="D285" s="61" t="s">
        <v>44</v>
      </c>
      <c r="E285" s="112" t="s">
        <v>1301</v>
      </c>
      <c r="F285" s="112" t="s">
        <v>1313</v>
      </c>
      <c r="G285" s="33"/>
    </row>
    <row r="286" spans="1:7" x14ac:dyDescent="0.25">
      <c r="A286" s="33" t="s">
        <v>117</v>
      </c>
      <c r="B286" s="61" t="s">
        <v>239</v>
      </c>
      <c r="C286" s="221" t="s">
        <v>1243</v>
      </c>
      <c r="D286" s="61" t="s">
        <v>125</v>
      </c>
      <c r="E286" s="112" t="s">
        <v>1301</v>
      </c>
      <c r="F286" s="112" t="s">
        <v>1314</v>
      </c>
      <c r="G286" s="33"/>
    </row>
    <row r="287" spans="1:7" x14ac:dyDescent="0.25">
      <c r="A287" s="33" t="s">
        <v>117</v>
      </c>
      <c r="B287" s="61" t="s">
        <v>239</v>
      </c>
      <c r="C287" s="221" t="s">
        <v>1243</v>
      </c>
      <c r="D287" s="61" t="s">
        <v>44</v>
      </c>
      <c r="E287" s="112" t="s">
        <v>1301</v>
      </c>
      <c r="F287" s="112" t="s">
        <v>1315</v>
      </c>
      <c r="G287" s="33"/>
    </row>
    <row r="288" spans="1:7" x14ac:dyDescent="0.25">
      <c r="A288" s="33" t="s">
        <v>117</v>
      </c>
      <c r="B288" s="61" t="s">
        <v>239</v>
      </c>
      <c r="C288" s="221" t="s">
        <v>1246</v>
      </c>
      <c r="D288" s="61" t="s">
        <v>125</v>
      </c>
      <c r="E288" s="112" t="s">
        <v>1301</v>
      </c>
      <c r="F288" s="112" t="s">
        <v>1316</v>
      </c>
      <c r="G288" s="33"/>
    </row>
    <row r="289" spans="1:7" x14ac:dyDescent="0.25">
      <c r="A289" s="33" t="s">
        <v>117</v>
      </c>
      <c r="B289" s="61" t="s">
        <v>239</v>
      </c>
      <c r="C289" s="221" t="s">
        <v>1248</v>
      </c>
      <c r="D289" s="61" t="s">
        <v>44</v>
      </c>
      <c r="E289" s="112" t="s">
        <v>1301</v>
      </c>
      <c r="F289" s="112" t="s">
        <v>1317</v>
      </c>
      <c r="G289" s="33"/>
    </row>
    <row r="290" spans="1:7" x14ac:dyDescent="0.25">
      <c r="A290" s="33" t="s">
        <v>117</v>
      </c>
      <c r="B290" s="61" t="s">
        <v>239</v>
      </c>
      <c r="C290" s="221" t="s">
        <v>1250</v>
      </c>
      <c r="D290" s="61" t="s">
        <v>125</v>
      </c>
      <c r="E290" s="112" t="s">
        <v>1301</v>
      </c>
      <c r="F290" s="112" t="s">
        <v>1318</v>
      </c>
      <c r="G290" s="33"/>
    </row>
    <row r="291" spans="1:7" x14ac:dyDescent="0.25">
      <c r="A291" s="33" t="s">
        <v>117</v>
      </c>
      <c r="B291" s="61" t="s">
        <v>1252</v>
      </c>
      <c r="C291" s="221" t="s">
        <v>768</v>
      </c>
      <c r="D291" s="61" t="s">
        <v>125</v>
      </c>
      <c r="E291" s="112" t="s">
        <v>1301</v>
      </c>
      <c r="F291" s="112" t="s">
        <v>1319</v>
      </c>
      <c r="G291" s="33"/>
    </row>
    <row r="292" spans="1:7" x14ac:dyDescent="0.25">
      <c r="A292" s="33" t="s">
        <v>117</v>
      </c>
      <c r="B292" s="61" t="s">
        <v>1252</v>
      </c>
      <c r="C292" s="221" t="s">
        <v>768</v>
      </c>
      <c r="D292" s="61" t="s">
        <v>44</v>
      </c>
      <c r="E292" s="112" t="s">
        <v>1301</v>
      </c>
      <c r="F292" s="112" t="s">
        <v>1320</v>
      </c>
      <c r="G292" s="33"/>
    </row>
    <row r="293" spans="1:7" x14ac:dyDescent="0.25">
      <c r="A293" s="33" t="s">
        <v>117</v>
      </c>
      <c r="B293" s="61" t="s">
        <v>310</v>
      </c>
      <c r="C293" s="221" t="s">
        <v>311</v>
      </c>
      <c r="D293" s="61" t="s">
        <v>44</v>
      </c>
      <c r="E293" s="112" t="s">
        <v>1301</v>
      </c>
      <c r="F293" s="112" t="s">
        <v>1321</v>
      </c>
      <c r="G293" s="33"/>
    </row>
    <row r="294" spans="1:7" x14ac:dyDescent="0.25">
      <c r="A294" s="33" t="s">
        <v>117</v>
      </c>
      <c r="B294" s="61" t="s">
        <v>1262</v>
      </c>
      <c r="C294" s="221" t="s">
        <v>1263</v>
      </c>
      <c r="D294" s="61" t="s">
        <v>125</v>
      </c>
      <c r="E294" s="112" t="s">
        <v>1301</v>
      </c>
      <c r="F294" s="112" t="s">
        <v>1322</v>
      </c>
      <c r="G294" s="33"/>
    </row>
    <row r="295" spans="1:7" x14ac:dyDescent="0.25">
      <c r="A295" s="33" t="s">
        <v>117</v>
      </c>
      <c r="B295" s="61" t="s">
        <v>1262</v>
      </c>
      <c r="C295" s="221" t="s">
        <v>1263</v>
      </c>
      <c r="D295" s="61" t="s">
        <v>44</v>
      </c>
      <c r="E295" s="112" t="s">
        <v>1301</v>
      </c>
      <c r="F295" s="112" t="s">
        <v>1323</v>
      </c>
      <c r="G295" s="33"/>
    </row>
    <row r="296" spans="1:7" x14ac:dyDescent="0.25">
      <c r="A296" s="33" t="s">
        <v>117</v>
      </c>
      <c r="B296" s="61" t="s">
        <v>1008</v>
      </c>
      <c r="C296" s="221" t="s">
        <v>165</v>
      </c>
      <c r="D296" s="61" t="s">
        <v>120</v>
      </c>
      <c r="E296" s="112" t="s">
        <v>1301</v>
      </c>
      <c r="F296" s="112" t="s">
        <v>1324</v>
      </c>
      <c r="G296" s="33"/>
    </row>
    <row r="297" spans="1:7" x14ac:dyDescent="0.25">
      <c r="A297" s="33" t="s">
        <v>117</v>
      </c>
      <c r="B297" s="61" t="s">
        <v>1008</v>
      </c>
      <c r="C297" s="221" t="s">
        <v>165</v>
      </c>
      <c r="D297" s="61" t="s">
        <v>44</v>
      </c>
      <c r="E297" s="112" t="s">
        <v>1301</v>
      </c>
      <c r="F297" s="112" t="s">
        <v>1325</v>
      </c>
      <c r="G297" s="33"/>
    </row>
    <row r="298" spans="1:7" x14ac:dyDescent="0.25">
      <c r="A298" s="33" t="s">
        <v>117</v>
      </c>
      <c r="B298" s="61" t="s">
        <v>161</v>
      </c>
      <c r="C298" s="221" t="s">
        <v>165</v>
      </c>
      <c r="D298" s="61" t="s">
        <v>125</v>
      </c>
      <c r="E298" s="112" t="s">
        <v>1301</v>
      </c>
      <c r="F298" s="112" t="s">
        <v>1326</v>
      </c>
      <c r="G298" s="33"/>
    </row>
    <row r="299" spans="1:7" x14ac:dyDescent="0.25">
      <c r="A299" s="33" t="s">
        <v>117</v>
      </c>
      <c r="B299" s="61" t="s">
        <v>161</v>
      </c>
      <c r="C299" s="221" t="s">
        <v>165</v>
      </c>
      <c r="D299" s="61" t="s">
        <v>44</v>
      </c>
      <c r="E299" s="112" t="s">
        <v>1301</v>
      </c>
      <c r="F299" s="112" t="s">
        <v>1327</v>
      </c>
      <c r="G299" s="33"/>
    </row>
    <row r="300" spans="1:7" x14ac:dyDescent="0.25">
      <c r="A300" s="33" t="s">
        <v>117</v>
      </c>
      <c r="B300" s="61" t="s">
        <v>261</v>
      </c>
      <c r="C300" s="221" t="s">
        <v>694</v>
      </c>
      <c r="D300" s="61" t="s">
        <v>44</v>
      </c>
      <c r="E300" s="112" t="s">
        <v>1301</v>
      </c>
      <c r="F300" s="112" t="s">
        <v>1328</v>
      </c>
      <c r="G300" s="33"/>
    </row>
    <row r="301" spans="1:7" x14ac:dyDescent="0.25">
      <c r="A301" s="33" t="s">
        <v>117</v>
      </c>
      <c r="B301" s="61" t="s">
        <v>261</v>
      </c>
      <c r="C301" s="221" t="s">
        <v>598</v>
      </c>
      <c r="D301" s="61" t="s">
        <v>44</v>
      </c>
      <c r="E301" s="112" t="s">
        <v>1301</v>
      </c>
      <c r="F301" s="112" t="s">
        <v>1329</v>
      </c>
      <c r="G301" s="33"/>
    </row>
    <row r="302" spans="1:7" x14ac:dyDescent="0.25">
      <c r="A302" s="33" t="s">
        <v>117</v>
      </c>
      <c r="B302" s="61" t="s">
        <v>834</v>
      </c>
      <c r="C302" s="221" t="s">
        <v>293</v>
      </c>
      <c r="D302" s="61" t="s">
        <v>44</v>
      </c>
      <c r="E302" s="112" t="s">
        <v>1301</v>
      </c>
      <c r="F302" s="112" t="s">
        <v>1330</v>
      </c>
      <c r="G302" s="33"/>
    </row>
    <row r="303" spans="1:7" x14ac:dyDescent="0.25">
      <c r="A303" s="33" t="s">
        <v>117</v>
      </c>
      <c r="B303" s="61" t="s">
        <v>834</v>
      </c>
      <c r="C303" s="221" t="s">
        <v>331</v>
      </c>
      <c r="D303" s="61" t="s">
        <v>44</v>
      </c>
      <c r="E303" s="112" t="s">
        <v>1301</v>
      </c>
      <c r="F303" s="112" t="s">
        <v>1331</v>
      </c>
      <c r="G303" s="33"/>
    </row>
    <row r="304" spans="1:7" x14ac:dyDescent="0.25">
      <c r="A304" s="33" t="s">
        <v>117</v>
      </c>
      <c r="B304" s="61" t="s">
        <v>514</v>
      </c>
      <c r="C304" s="221" t="s">
        <v>165</v>
      </c>
      <c r="D304" s="61" t="s">
        <v>44</v>
      </c>
      <c r="E304" s="112" t="s">
        <v>1301</v>
      </c>
      <c r="F304" s="112" t="s">
        <v>1332</v>
      </c>
      <c r="G304" s="33"/>
    </row>
    <row r="305" spans="1:7" x14ac:dyDescent="0.25">
      <c r="A305" s="33" t="s">
        <v>117</v>
      </c>
      <c r="B305" s="61" t="s">
        <v>938</v>
      </c>
      <c r="C305" s="221" t="s">
        <v>939</v>
      </c>
      <c r="D305" s="61" t="s">
        <v>120</v>
      </c>
      <c r="E305" s="112" t="s">
        <v>1301</v>
      </c>
      <c r="F305" s="112" t="s">
        <v>1333</v>
      </c>
      <c r="G305" s="33"/>
    </row>
    <row r="306" spans="1:7" x14ac:dyDescent="0.25">
      <c r="A306" s="33" t="s">
        <v>117</v>
      </c>
      <c r="B306" s="61" t="s">
        <v>938</v>
      </c>
      <c r="C306" s="221" t="s">
        <v>939</v>
      </c>
      <c r="D306" s="61" t="s">
        <v>44</v>
      </c>
      <c r="E306" s="112" t="s">
        <v>1301</v>
      </c>
      <c r="F306" s="112" t="s">
        <v>1334</v>
      </c>
      <c r="G306" s="33"/>
    </row>
    <row r="307" spans="1:7" x14ac:dyDescent="0.25">
      <c r="A307" s="33" t="s">
        <v>117</v>
      </c>
      <c r="B307" s="61" t="s">
        <v>1311</v>
      </c>
      <c r="C307" s="221">
        <v>3</v>
      </c>
      <c r="D307" s="61" t="s">
        <v>44</v>
      </c>
      <c r="E307" s="35">
        <v>2004</v>
      </c>
      <c r="F307" s="105">
        <v>20765.02732240437</v>
      </c>
      <c r="G307" s="33" t="s">
        <v>147</v>
      </c>
    </row>
    <row r="308" spans="1:7" x14ac:dyDescent="0.25">
      <c r="A308" s="33" t="s">
        <v>117</v>
      </c>
      <c r="B308" s="61" t="s">
        <v>1239</v>
      </c>
      <c r="C308" s="221">
        <v>2.4</v>
      </c>
      <c r="D308" s="61" t="s">
        <v>44</v>
      </c>
      <c r="E308" s="35">
        <v>2004</v>
      </c>
      <c r="F308" s="105">
        <v>20245.901639344262</v>
      </c>
      <c r="G308" s="33" t="s">
        <v>147</v>
      </c>
    </row>
    <row r="309" spans="1:7" x14ac:dyDescent="0.25">
      <c r="A309" s="33" t="s">
        <v>117</v>
      </c>
      <c r="B309" s="61" t="s">
        <v>1072</v>
      </c>
      <c r="C309" s="221">
        <v>3</v>
      </c>
      <c r="D309" s="61" t="s">
        <v>44</v>
      </c>
      <c r="E309" s="35">
        <v>2004</v>
      </c>
      <c r="F309" s="105">
        <v>25136.612021857924</v>
      </c>
      <c r="G309" s="33" t="s">
        <v>147</v>
      </c>
    </row>
    <row r="310" spans="1:7" x14ac:dyDescent="0.25">
      <c r="A310" s="33" t="s">
        <v>117</v>
      </c>
      <c r="B310" s="61" t="s">
        <v>1072</v>
      </c>
      <c r="C310" s="221">
        <v>3.6</v>
      </c>
      <c r="D310" s="61" t="s">
        <v>44</v>
      </c>
      <c r="E310" s="35">
        <v>2004</v>
      </c>
      <c r="F310" s="105">
        <v>25683.060109289618</v>
      </c>
      <c r="G310" s="33" t="s">
        <v>147</v>
      </c>
    </row>
    <row r="311" spans="1:7" x14ac:dyDescent="0.25">
      <c r="A311" s="77" t="s">
        <v>64</v>
      </c>
      <c r="B311" s="80" t="s">
        <v>6180</v>
      </c>
      <c r="C311" s="219" t="s">
        <v>1991</v>
      </c>
      <c r="D311" s="80" t="s">
        <v>43</v>
      </c>
      <c r="E311" s="77">
        <v>2004</v>
      </c>
      <c r="F311" s="87">
        <v>23974</v>
      </c>
      <c r="G311" s="77" t="s">
        <v>3745</v>
      </c>
    </row>
    <row r="312" spans="1:7" x14ac:dyDescent="0.25">
      <c r="A312" s="33" t="s">
        <v>64</v>
      </c>
      <c r="B312" s="61" t="s">
        <v>1352</v>
      </c>
      <c r="C312" s="221">
        <v>3.5</v>
      </c>
      <c r="D312" s="61" t="s">
        <v>438</v>
      </c>
      <c r="E312" s="35">
        <v>2004</v>
      </c>
      <c r="F312" s="105">
        <v>39617.486338797811</v>
      </c>
      <c r="G312" s="33" t="s">
        <v>1353</v>
      </c>
    </row>
    <row r="313" spans="1:7" x14ac:dyDescent="0.25">
      <c r="A313" s="33" t="s">
        <v>64</v>
      </c>
      <c r="B313" s="61" t="s">
        <v>1061</v>
      </c>
      <c r="C313" s="221">
        <v>3</v>
      </c>
      <c r="D313" s="61" t="s">
        <v>110</v>
      </c>
      <c r="E313" s="35">
        <v>2004</v>
      </c>
      <c r="F313" s="105">
        <v>23032.7868852459</v>
      </c>
      <c r="G313" s="33" t="s">
        <v>135</v>
      </c>
    </row>
    <row r="314" spans="1:7" x14ac:dyDescent="0.25">
      <c r="A314" s="33" t="s">
        <v>64</v>
      </c>
      <c r="B314" s="61" t="s">
        <v>1350</v>
      </c>
      <c r="C314" s="221" t="s">
        <v>1351</v>
      </c>
      <c r="D314" s="89" t="s">
        <v>125</v>
      </c>
      <c r="E314" s="112" t="s">
        <v>1301</v>
      </c>
      <c r="F314" s="105">
        <v>31719</v>
      </c>
      <c r="G314" s="33" t="s">
        <v>1211</v>
      </c>
    </row>
    <row r="315" spans="1:7" x14ac:dyDescent="0.25">
      <c r="A315" s="33" t="s">
        <v>64</v>
      </c>
      <c r="B315" s="61" t="s">
        <v>1350</v>
      </c>
      <c r="C315" s="221" t="s">
        <v>396</v>
      </c>
      <c r="D315" s="89" t="s">
        <v>125</v>
      </c>
      <c r="E315" s="112" t="s">
        <v>1301</v>
      </c>
      <c r="F315" s="105">
        <v>38138</v>
      </c>
      <c r="G315" s="33" t="s">
        <v>1211</v>
      </c>
    </row>
    <row r="316" spans="1:7" x14ac:dyDescent="0.25">
      <c r="A316" s="33" t="s">
        <v>64</v>
      </c>
      <c r="B316" s="61" t="s">
        <v>1350</v>
      </c>
      <c r="C316" s="221" t="s">
        <v>396</v>
      </c>
      <c r="D316" s="89" t="s">
        <v>44</v>
      </c>
      <c r="E316" s="112" t="s">
        <v>1301</v>
      </c>
      <c r="F316" s="105">
        <v>41208</v>
      </c>
      <c r="G316" s="33" t="s">
        <v>1211</v>
      </c>
    </row>
    <row r="317" spans="1:7" x14ac:dyDescent="0.25">
      <c r="A317" s="33" t="s">
        <v>64</v>
      </c>
      <c r="B317" s="61" t="s">
        <v>1210</v>
      </c>
      <c r="C317" s="221">
        <v>3.5</v>
      </c>
      <c r="D317" s="61" t="s">
        <v>44</v>
      </c>
      <c r="E317" s="35">
        <v>2004</v>
      </c>
      <c r="F317" s="105">
        <v>30055</v>
      </c>
      <c r="G317" s="33" t="s">
        <v>1211</v>
      </c>
    </row>
    <row r="318" spans="1:7" x14ac:dyDescent="0.25">
      <c r="A318" s="33" t="s">
        <v>64</v>
      </c>
      <c r="B318" s="61" t="s">
        <v>235</v>
      </c>
      <c r="C318" s="221" t="s">
        <v>236</v>
      </c>
      <c r="D318" s="61" t="s">
        <v>125</v>
      </c>
      <c r="E318" s="112" t="s">
        <v>1301</v>
      </c>
      <c r="F318" s="105">
        <v>15004</v>
      </c>
      <c r="G318" s="33" t="s">
        <v>135</v>
      </c>
    </row>
    <row r="319" spans="1:7" x14ac:dyDescent="0.25">
      <c r="A319" s="33" t="s">
        <v>64</v>
      </c>
      <c r="B319" s="61" t="s">
        <v>235</v>
      </c>
      <c r="C319" s="221" t="s">
        <v>134</v>
      </c>
      <c r="D319" s="61" t="s">
        <v>44</v>
      </c>
      <c r="E319" s="112" t="s">
        <v>1301</v>
      </c>
      <c r="F319" s="105">
        <v>20435</v>
      </c>
      <c r="G319" s="33" t="s">
        <v>135</v>
      </c>
    </row>
    <row r="320" spans="1:7" x14ac:dyDescent="0.25">
      <c r="A320" s="33" t="s">
        <v>64</v>
      </c>
      <c r="B320" s="61" t="s">
        <v>235</v>
      </c>
      <c r="C320" s="221" t="s">
        <v>134</v>
      </c>
      <c r="D320" s="61" t="s">
        <v>125</v>
      </c>
      <c r="E320" s="112" t="s">
        <v>1301</v>
      </c>
      <c r="F320" s="105">
        <v>19866</v>
      </c>
      <c r="G320" s="33" t="s">
        <v>135</v>
      </c>
    </row>
    <row r="321" spans="1:7" x14ac:dyDescent="0.25">
      <c r="A321" s="33" t="s">
        <v>64</v>
      </c>
      <c r="B321" s="61" t="s">
        <v>1349</v>
      </c>
      <c r="C321" s="221" t="s">
        <v>134</v>
      </c>
      <c r="D321" s="61" t="s">
        <v>125</v>
      </c>
      <c r="E321" s="112" t="s">
        <v>1301</v>
      </c>
      <c r="F321" s="105">
        <v>17847</v>
      </c>
      <c r="G321" s="33" t="s">
        <v>696</v>
      </c>
    </row>
    <row r="322" spans="1:7" x14ac:dyDescent="0.25">
      <c r="A322" s="33" t="s">
        <v>64</v>
      </c>
      <c r="B322" s="61" t="s">
        <v>537</v>
      </c>
      <c r="C322" s="221" t="s">
        <v>134</v>
      </c>
      <c r="D322" s="61" t="s">
        <v>125</v>
      </c>
      <c r="E322" s="112" t="s">
        <v>1301</v>
      </c>
      <c r="F322" s="105">
        <v>19125</v>
      </c>
      <c r="G322" s="33" t="s">
        <v>538</v>
      </c>
    </row>
    <row r="323" spans="1:7" x14ac:dyDescent="0.25">
      <c r="A323" s="33" t="s">
        <v>64</v>
      </c>
      <c r="B323" s="61" t="s">
        <v>1294</v>
      </c>
      <c r="C323" s="221">
        <v>2.5</v>
      </c>
      <c r="D323" s="61" t="s">
        <v>438</v>
      </c>
      <c r="E323" s="35">
        <v>2004</v>
      </c>
      <c r="F323" s="105">
        <v>21994.535519125682</v>
      </c>
      <c r="G323" s="33" t="s">
        <v>1295</v>
      </c>
    </row>
    <row r="324" spans="1:7" x14ac:dyDescent="0.25">
      <c r="A324" s="33" t="s">
        <v>64</v>
      </c>
      <c r="B324" s="61" t="s">
        <v>1294</v>
      </c>
      <c r="C324" s="221">
        <v>2.5</v>
      </c>
      <c r="D324" s="61" t="s">
        <v>438</v>
      </c>
      <c r="E324" s="35">
        <v>2004</v>
      </c>
      <c r="F324" s="105">
        <v>24098.360655737702</v>
      </c>
      <c r="G324" s="33" t="s">
        <v>1296</v>
      </c>
    </row>
    <row r="325" spans="1:7" x14ac:dyDescent="0.25">
      <c r="A325" s="33" t="s">
        <v>64</v>
      </c>
      <c r="B325" s="61" t="s">
        <v>1294</v>
      </c>
      <c r="C325" s="221">
        <v>3</v>
      </c>
      <c r="D325" s="61" t="s">
        <v>438</v>
      </c>
      <c r="E325" s="35">
        <v>2004</v>
      </c>
      <c r="F325" s="105">
        <v>22131.147540983606</v>
      </c>
      <c r="G325" s="33" t="s">
        <v>1295</v>
      </c>
    </row>
    <row r="326" spans="1:7" x14ac:dyDescent="0.25">
      <c r="A326" s="33" t="s">
        <v>64</v>
      </c>
      <c r="B326" s="61" t="s">
        <v>1294</v>
      </c>
      <c r="C326" s="221">
        <v>3</v>
      </c>
      <c r="D326" s="61" t="s">
        <v>438</v>
      </c>
      <c r="E326" s="35">
        <v>2004</v>
      </c>
      <c r="F326" s="105">
        <v>24371.58469945355</v>
      </c>
      <c r="G326" s="33" t="s">
        <v>1296</v>
      </c>
    </row>
    <row r="327" spans="1:7" x14ac:dyDescent="0.25">
      <c r="A327" s="33" t="s">
        <v>64</v>
      </c>
      <c r="B327" s="61" t="s">
        <v>861</v>
      </c>
      <c r="C327" s="221" t="s">
        <v>641</v>
      </c>
      <c r="D327" s="61" t="s">
        <v>44</v>
      </c>
      <c r="E327" s="112" t="s">
        <v>1301</v>
      </c>
      <c r="F327" s="105">
        <v>24930</v>
      </c>
      <c r="G327" s="33" t="s">
        <v>197</v>
      </c>
    </row>
    <row r="328" spans="1:7" x14ac:dyDescent="0.25">
      <c r="A328" s="33" t="s">
        <v>64</v>
      </c>
      <c r="B328" s="61" t="s">
        <v>537</v>
      </c>
      <c r="C328" s="221" t="s">
        <v>134</v>
      </c>
      <c r="D328" s="61" t="s">
        <v>125</v>
      </c>
      <c r="E328" s="112" t="s">
        <v>1301</v>
      </c>
      <c r="F328" s="105">
        <v>22379</v>
      </c>
      <c r="G328" s="33" t="s">
        <v>538</v>
      </c>
    </row>
    <row r="329" spans="1:7" x14ac:dyDescent="0.25">
      <c r="A329" s="33" t="s">
        <v>64</v>
      </c>
      <c r="B329" s="61" t="s">
        <v>1349</v>
      </c>
      <c r="C329" s="221" t="s">
        <v>134</v>
      </c>
      <c r="D329" s="61" t="s">
        <v>125</v>
      </c>
      <c r="E329" s="112" t="s">
        <v>1301</v>
      </c>
      <c r="F329" s="105">
        <v>19946</v>
      </c>
      <c r="G329" s="33" t="s">
        <v>696</v>
      </c>
    </row>
    <row r="330" spans="1:7" x14ac:dyDescent="0.25">
      <c r="A330" s="33" t="s">
        <v>64</v>
      </c>
      <c r="B330" s="61" t="s">
        <v>861</v>
      </c>
      <c r="C330" s="221" t="s">
        <v>641</v>
      </c>
      <c r="D330" s="61" t="s">
        <v>44</v>
      </c>
      <c r="E330" s="112" t="s">
        <v>1301</v>
      </c>
      <c r="F330" s="105">
        <v>28708</v>
      </c>
      <c r="G330" s="33" t="s">
        <v>197</v>
      </c>
    </row>
    <row r="331" spans="1:7" x14ac:dyDescent="0.25">
      <c r="A331" s="33" t="s">
        <v>1783</v>
      </c>
      <c r="B331" s="61" t="s">
        <v>3026</v>
      </c>
      <c r="C331" s="221" t="s">
        <v>3092</v>
      </c>
      <c r="D331" s="61" t="s">
        <v>114</v>
      </c>
      <c r="E331" s="35">
        <v>2004</v>
      </c>
      <c r="F331" s="37">
        <v>17500</v>
      </c>
      <c r="G331" s="33" t="s">
        <v>2116</v>
      </c>
    </row>
    <row r="332" spans="1:7" x14ac:dyDescent="0.25">
      <c r="A332" s="33" t="s">
        <v>1783</v>
      </c>
      <c r="B332" s="61" t="s">
        <v>3114</v>
      </c>
      <c r="C332" s="221">
        <v>2.5</v>
      </c>
      <c r="D332" s="61" t="s">
        <v>114</v>
      </c>
      <c r="E332" s="35">
        <v>2004</v>
      </c>
      <c r="F332" s="37">
        <v>16850</v>
      </c>
      <c r="G332" s="33" t="s">
        <v>2039</v>
      </c>
    </row>
    <row r="333" spans="1:7" x14ac:dyDescent="0.25">
      <c r="A333" s="33" t="s">
        <v>1783</v>
      </c>
      <c r="B333" s="61" t="s">
        <v>3077</v>
      </c>
      <c r="C333" s="221">
        <v>2.5</v>
      </c>
      <c r="D333" s="61" t="s">
        <v>114</v>
      </c>
      <c r="E333" s="35">
        <v>2004</v>
      </c>
      <c r="F333" s="37">
        <v>18700</v>
      </c>
      <c r="G333" s="33" t="s">
        <v>2039</v>
      </c>
    </row>
    <row r="334" spans="1:7" x14ac:dyDescent="0.25">
      <c r="A334" s="33" t="s">
        <v>1783</v>
      </c>
      <c r="B334" s="61" t="s">
        <v>3076</v>
      </c>
      <c r="C334" s="221">
        <v>2.5</v>
      </c>
      <c r="D334" s="61" t="s">
        <v>114</v>
      </c>
      <c r="E334" s="35">
        <v>2004</v>
      </c>
      <c r="F334" s="37">
        <v>23200</v>
      </c>
      <c r="G334" s="33" t="s">
        <v>2039</v>
      </c>
    </row>
    <row r="335" spans="1:7" x14ac:dyDescent="0.25">
      <c r="A335" s="33" t="s">
        <v>1783</v>
      </c>
      <c r="B335" s="61" t="s">
        <v>3075</v>
      </c>
      <c r="C335" s="221" t="s">
        <v>3814</v>
      </c>
      <c r="D335" s="61" t="s">
        <v>114</v>
      </c>
      <c r="E335" s="35">
        <v>2004</v>
      </c>
      <c r="F335" s="37">
        <v>22750</v>
      </c>
      <c r="G335" s="33" t="s">
        <v>2039</v>
      </c>
    </row>
    <row r="336" spans="1:7" x14ac:dyDescent="0.25">
      <c r="A336" s="33" t="s">
        <v>1783</v>
      </c>
      <c r="B336" s="61" t="s">
        <v>3120</v>
      </c>
      <c r="C336" s="221">
        <v>1.8</v>
      </c>
      <c r="D336" s="61" t="s">
        <v>114</v>
      </c>
      <c r="E336" s="35">
        <v>2004</v>
      </c>
      <c r="F336" s="37">
        <v>12400</v>
      </c>
      <c r="G336" s="33" t="s">
        <v>2039</v>
      </c>
    </row>
    <row r="337" spans="1:7" x14ac:dyDescent="0.25">
      <c r="A337" s="33" t="s">
        <v>1783</v>
      </c>
      <c r="B337" s="61" t="s">
        <v>3119</v>
      </c>
      <c r="C337" s="221">
        <v>1.8</v>
      </c>
      <c r="D337" s="61" t="s">
        <v>114</v>
      </c>
      <c r="E337" s="35">
        <v>2004</v>
      </c>
      <c r="F337" s="37">
        <v>14400</v>
      </c>
      <c r="G337" s="33" t="s">
        <v>2039</v>
      </c>
    </row>
    <row r="338" spans="1:7" x14ac:dyDescent="0.25">
      <c r="A338" s="33" t="s">
        <v>1783</v>
      </c>
      <c r="B338" s="61" t="s">
        <v>3118</v>
      </c>
      <c r="C338" s="221">
        <v>2.5</v>
      </c>
      <c r="D338" s="61" t="s">
        <v>114</v>
      </c>
      <c r="E338" s="35">
        <v>2004</v>
      </c>
      <c r="F338" s="37">
        <v>16900</v>
      </c>
      <c r="G338" s="33" t="s">
        <v>2039</v>
      </c>
    </row>
    <row r="339" spans="1:7" x14ac:dyDescent="0.25">
      <c r="A339" s="33" t="s">
        <v>1783</v>
      </c>
      <c r="B339" s="61" t="s">
        <v>3082</v>
      </c>
      <c r="C339" s="221">
        <v>2.5</v>
      </c>
      <c r="D339" s="61" t="s">
        <v>114</v>
      </c>
      <c r="E339" s="35">
        <v>2004</v>
      </c>
      <c r="F339" s="37">
        <v>17300</v>
      </c>
      <c r="G339" s="33" t="s">
        <v>2039</v>
      </c>
    </row>
    <row r="340" spans="1:7" x14ac:dyDescent="0.25">
      <c r="A340" s="33" t="s">
        <v>1783</v>
      </c>
      <c r="B340" s="61" t="s">
        <v>3081</v>
      </c>
      <c r="C340" s="221">
        <v>2.5</v>
      </c>
      <c r="D340" s="61" t="s">
        <v>114</v>
      </c>
      <c r="E340" s="35">
        <v>2004</v>
      </c>
      <c r="F340" s="37">
        <v>17500</v>
      </c>
      <c r="G340" s="33" t="s">
        <v>2039</v>
      </c>
    </row>
    <row r="341" spans="1:7" x14ac:dyDescent="0.25">
      <c r="A341" s="33" t="s">
        <v>1783</v>
      </c>
      <c r="B341" s="61" t="s">
        <v>2971</v>
      </c>
      <c r="C341" s="221">
        <v>1.8</v>
      </c>
      <c r="D341" s="61" t="s">
        <v>120</v>
      </c>
      <c r="E341" s="35">
        <v>2004</v>
      </c>
      <c r="F341" s="37">
        <v>15859</v>
      </c>
      <c r="G341" s="33" t="s">
        <v>3079</v>
      </c>
    </row>
    <row r="342" spans="1:7" x14ac:dyDescent="0.25">
      <c r="A342" s="33" t="s">
        <v>1136</v>
      </c>
      <c r="B342" s="61" t="s">
        <v>1137</v>
      </c>
      <c r="C342" s="221">
        <v>1.4</v>
      </c>
      <c r="D342" s="61" t="s">
        <v>110</v>
      </c>
      <c r="E342" s="35">
        <v>2004</v>
      </c>
      <c r="F342" s="105">
        <v>12568.306010928962</v>
      </c>
      <c r="G342" s="33" t="s">
        <v>1138</v>
      </c>
    </row>
    <row r="343" spans="1:7" x14ac:dyDescent="0.25">
      <c r="A343" s="33" t="s">
        <v>1136</v>
      </c>
      <c r="B343" s="61" t="s">
        <v>1137</v>
      </c>
      <c r="C343" s="221">
        <v>1.8</v>
      </c>
      <c r="D343" s="61" t="s">
        <v>110</v>
      </c>
      <c r="E343" s="35">
        <v>2004</v>
      </c>
      <c r="F343" s="105">
        <v>12841.530054644809</v>
      </c>
      <c r="G343" s="33" t="s">
        <v>1138</v>
      </c>
    </row>
    <row r="344" spans="1:7" x14ac:dyDescent="0.25">
      <c r="A344" s="77" t="s">
        <v>3044</v>
      </c>
      <c r="B344" s="80">
        <v>206</v>
      </c>
      <c r="C344" s="219" t="s">
        <v>3285</v>
      </c>
      <c r="D344" s="80" t="s">
        <v>110</v>
      </c>
      <c r="E344" s="77">
        <v>2004</v>
      </c>
      <c r="F344" s="87">
        <v>12635</v>
      </c>
      <c r="G344" s="77" t="s">
        <v>6127</v>
      </c>
    </row>
    <row r="345" spans="1:7" x14ac:dyDescent="0.25">
      <c r="A345" s="33" t="s">
        <v>3044</v>
      </c>
      <c r="B345" s="61">
        <v>206</v>
      </c>
      <c r="C345" s="221">
        <v>1.4</v>
      </c>
      <c r="D345" s="61" t="s">
        <v>110</v>
      </c>
      <c r="E345" s="35">
        <v>2004</v>
      </c>
      <c r="F345" s="37">
        <v>15300</v>
      </c>
      <c r="G345" s="33" t="s">
        <v>3043</v>
      </c>
    </row>
    <row r="346" spans="1:7" x14ac:dyDescent="0.25">
      <c r="A346" s="33" t="s">
        <v>3044</v>
      </c>
      <c r="B346" s="61">
        <v>206</v>
      </c>
      <c r="C346" s="221">
        <v>1.6</v>
      </c>
      <c r="D346" s="61" t="s">
        <v>110</v>
      </c>
      <c r="E346" s="35">
        <v>2004</v>
      </c>
      <c r="F346" s="37">
        <v>15574</v>
      </c>
      <c r="G346" s="33" t="s">
        <v>3043</v>
      </c>
    </row>
    <row r="347" spans="1:7" x14ac:dyDescent="0.25">
      <c r="A347" s="33" t="s">
        <v>3044</v>
      </c>
      <c r="B347" s="61">
        <v>206</v>
      </c>
      <c r="C347" s="221">
        <v>2</v>
      </c>
      <c r="D347" s="61" t="s">
        <v>110</v>
      </c>
      <c r="E347" s="35">
        <v>2004</v>
      </c>
      <c r="F347" s="37">
        <v>15847</v>
      </c>
      <c r="G347" s="33" t="s">
        <v>3043</v>
      </c>
    </row>
    <row r="348" spans="1:7" x14ac:dyDescent="0.25">
      <c r="A348" s="33" t="s">
        <v>3044</v>
      </c>
      <c r="B348" s="61">
        <v>307</v>
      </c>
      <c r="C348" s="221">
        <v>1.6</v>
      </c>
      <c r="D348" s="61" t="s">
        <v>110</v>
      </c>
      <c r="E348" s="35">
        <v>2004</v>
      </c>
      <c r="F348" s="37">
        <v>17418</v>
      </c>
      <c r="G348" s="33" t="s">
        <v>2039</v>
      </c>
    </row>
    <row r="349" spans="1:7" x14ac:dyDescent="0.25">
      <c r="A349" s="33" t="s">
        <v>3044</v>
      </c>
      <c r="B349" s="61">
        <v>307</v>
      </c>
      <c r="C349" s="221">
        <v>2</v>
      </c>
      <c r="D349" s="61" t="s">
        <v>110</v>
      </c>
      <c r="E349" s="35">
        <v>2004</v>
      </c>
      <c r="F349" s="37">
        <v>17923</v>
      </c>
      <c r="G349" s="33" t="s">
        <v>2039</v>
      </c>
    </row>
    <row r="350" spans="1:7" x14ac:dyDescent="0.25">
      <c r="A350" s="33" t="s">
        <v>3044</v>
      </c>
      <c r="B350" s="61">
        <v>607</v>
      </c>
      <c r="C350" s="221">
        <v>3</v>
      </c>
      <c r="D350" s="61" t="s">
        <v>110</v>
      </c>
      <c r="E350" s="35">
        <v>2004</v>
      </c>
      <c r="F350" s="37">
        <v>41326</v>
      </c>
      <c r="G350" s="33" t="s">
        <v>2039</v>
      </c>
    </row>
    <row r="351" spans="1:7" x14ac:dyDescent="0.25">
      <c r="A351" s="33" t="s">
        <v>3044</v>
      </c>
      <c r="B351" s="61">
        <v>607</v>
      </c>
      <c r="C351" s="221">
        <v>2</v>
      </c>
      <c r="D351" s="61" t="s">
        <v>110</v>
      </c>
      <c r="E351" s="35">
        <v>2004</v>
      </c>
      <c r="F351" s="37">
        <v>36326</v>
      </c>
      <c r="G351" s="33" t="s">
        <v>2039</v>
      </c>
    </row>
    <row r="352" spans="1:7" x14ac:dyDescent="0.25">
      <c r="A352" s="77" t="s">
        <v>2140</v>
      </c>
      <c r="B352" s="80" t="s">
        <v>3094</v>
      </c>
      <c r="C352" s="219" t="s">
        <v>1989</v>
      </c>
      <c r="D352" s="80" t="s">
        <v>110</v>
      </c>
      <c r="E352" s="77">
        <v>2004</v>
      </c>
      <c r="F352" s="88">
        <v>21490</v>
      </c>
      <c r="G352" s="77" t="s">
        <v>4911</v>
      </c>
    </row>
    <row r="353" spans="1:7" x14ac:dyDescent="0.25">
      <c r="A353" s="33" t="s">
        <v>1133</v>
      </c>
      <c r="B353" s="61" t="s">
        <v>1212</v>
      </c>
      <c r="C353" s="221">
        <v>1.4</v>
      </c>
      <c r="D353" s="61" t="s">
        <v>110</v>
      </c>
      <c r="E353" s="35">
        <v>2004</v>
      </c>
      <c r="F353" s="105">
        <v>12841.530054644809</v>
      </c>
      <c r="G353" s="33" t="s">
        <v>1213</v>
      </c>
    </row>
    <row r="354" spans="1:7" x14ac:dyDescent="0.25">
      <c r="A354" s="33" t="s">
        <v>1133</v>
      </c>
      <c r="B354" s="61" t="s">
        <v>1212</v>
      </c>
      <c r="C354" s="221">
        <v>1.4</v>
      </c>
      <c r="D354" s="61" t="s">
        <v>110</v>
      </c>
      <c r="E354" s="35">
        <v>2004</v>
      </c>
      <c r="F354" s="105">
        <v>13346.994535519125</v>
      </c>
      <c r="G354" s="33" t="s">
        <v>1214</v>
      </c>
    </row>
    <row r="355" spans="1:7" x14ac:dyDescent="0.25">
      <c r="A355" s="33" t="s">
        <v>1133</v>
      </c>
      <c r="B355" s="61" t="s">
        <v>1212</v>
      </c>
      <c r="C355" s="221">
        <v>2</v>
      </c>
      <c r="D355" s="61" t="s">
        <v>110</v>
      </c>
      <c r="E355" s="35">
        <v>2004</v>
      </c>
      <c r="F355" s="105">
        <v>13514.7540983607</v>
      </c>
      <c r="G355" s="33" t="s">
        <v>1213</v>
      </c>
    </row>
    <row r="356" spans="1:7" x14ac:dyDescent="0.25">
      <c r="A356" s="33" t="s">
        <v>1133</v>
      </c>
      <c r="B356" s="61" t="s">
        <v>1212</v>
      </c>
      <c r="C356" s="221">
        <v>2</v>
      </c>
      <c r="D356" s="61" t="s">
        <v>110</v>
      </c>
      <c r="E356" s="35">
        <v>2004</v>
      </c>
      <c r="F356" s="105">
        <v>13620.218579234972</v>
      </c>
      <c r="G356" s="33" t="s">
        <v>1214</v>
      </c>
    </row>
    <row r="357" spans="1:7" x14ac:dyDescent="0.25">
      <c r="A357" s="33" t="s">
        <v>1133</v>
      </c>
      <c r="B357" s="61" t="s">
        <v>1134</v>
      </c>
      <c r="C357" s="221">
        <v>2</v>
      </c>
      <c r="D357" s="61" t="s">
        <v>110</v>
      </c>
      <c r="E357" s="35">
        <v>2004</v>
      </c>
      <c r="F357" s="105">
        <v>19836.065573770491</v>
      </c>
      <c r="G357" s="33" t="s">
        <v>1135</v>
      </c>
    </row>
    <row r="358" spans="1:7" x14ac:dyDescent="0.25">
      <c r="A358" s="77" t="s">
        <v>6181</v>
      </c>
      <c r="B358" s="80" t="s">
        <v>1581</v>
      </c>
      <c r="C358" s="219" t="s">
        <v>1986</v>
      </c>
      <c r="D358" s="80" t="s">
        <v>426</v>
      </c>
      <c r="E358" s="77">
        <v>2004</v>
      </c>
      <c r="F358" s="87">
        <v>27718</v>
      </c>
      <c r="G358" s="77" t="s">
        <v>4571</v>
      </c>
    </row>
    <row r="359" spans="1:7" x14ac:dyDescent="0.25">
      <c r="A359" s="33" t="s">
        <v>1289</v>
      </c>
      <c r="B359" s="61" t="s">
        <v>1290</v>
      </c>
      <c r="C359" s="221" t="s">
        <v>1291</v>
      </c>
      <c r="D359" s="61" t="s">
        <v>44</v>
      </c>
      <c r="E359" s="35">
        <v>2004</v>
      </c>
      <c r="F359" s="105">
        <v>21060.109289617485</v>
      </c>
      <c r="G359" s="33" t="s">
        <v>147</v>
      </c>
    </row>
    <row r="360" spans="1:7" x14ac:dyDescent="0.25">
      <c r="A360" s="33" t="s">
        <v>48</v>
      </c>
      <c r="B360" s="61" t="s">
        <v>1513</v>
      </c>
      <c r="C360" s="221">
        <v>2</v>
      </c>
      <c r="D360" s="61" t="s">
        <v>110</v>
      </c>
      <c r="E360" s="35">
        <v>2004</v>
      </c>
      <c r="F360" s="105">
        <v>14438</v>
      </c>
      <c r="G360" s="33" t="s">
        <v>197</v>
      </c>
    </row>
    <row r="361" spans="1:7" x14ac:dyDescent="0.25">
      <c r="A361" s="33" t="s">
        <v>48</v>
      </c>
      <c r="B361" s="61" t="s">
        <v>1513</v>
      </c>
      <c r="C361" s="221">
        <v>2.4</v>
      </c>
      <c r="D361" s="61" t="s">
        <v>110</v>
      </c>
      <c r="E361" s="35">
        <v>2004</v>
      </c>
      <c r="F361" s="105">
        <v>14838</v>
      </c>
      <c r="G361" s="33" t="s">
        <v>197</v>
      </c>
    </row>
    <row r="362" spans="1:7" x14ac:dyDescent="0.25">
      <c r="A362" s="33" t="s">
        <v>48</v>
      </c>
      <c r="B362" s="61" t="s">
        <v>1513</v>
      </c>
      <c r="C362" s="221">
        <v>2</v>
      </c>
      <c r="D362" s="61" t="s">
        <v>44</v>
      </c>
      <c r="E362" s="35">
        <v>2004</v>
      </c>
      <c r="F362" s="105">
        <v>17438</v>
      </c>
      <c r="G362" s="33" t="s">
        <v>197</v>
      </c>
    </row>
    <row r="363" spans="1:7" x14ac:dyDescent="0.25">
      <c r="A363" s="33" t="s">
        <v>48</v>
      </c>
      <c r="B363" s="61" t="s">
        <v>1513</v>
      </c>
      <c r="C363" s="221">
        <v>2.4</v>
      </c>
      <c r="D363" s="61" t="s">
        <v>44</v>
      </c>
      <c r="E363" s="35">
        <v>2004</v>
      </c>
      <c r="F363" s="105">
        <v>17838</v>
      </c>
      <c r="G363" s="33" t="s">
        <v>197</v>
      </c>
    </row>
    <row r="364" spans="1:7" x14ac:dyDescent="0.25">
      <c r="A364" s="33" t="s">
        <v>48</v>
      </c>
      <c r="B364" s="61" t="s">
        <v>1208</v>
      </c>
      <c r="C364" s="221">
        <v>1.3</v>
      </c>
      <c r="D364" s="61" t="s">
        <v>110</v>
      </c>
      <c r="E364" s="35">
        <v>2004</v>
      </c>
      <c r="F364" s="105">
        <v>12404.371584699453</v>
      </c>
      <c r="G364" s="33" t="s">
        <v>186</v>
      </c>
    </row>
    <row r="365" spans="1:7" x14ac:dyDescent="0.25">
      <c r="A365" s="33" t="s">
        <v>48</v>
      </c>
      <c r="B365" s="61" t="s">
        <v>228</v>
      </c>
      <c r="C365" s="221">
        <v>1.3</v>
      </c>
      <c r="D365" s="61" t="s">
        <v>44</v>
      </c>
      <c r="E365" s="35">
        <v>2004</v>
      </c>
      <c r="F365" s="105">
        <v>14754.098360655737</v>
      </c>
      <c r="G365" s="33" t="s">
        <v>230</v>
      </c>
    </row>
    <row r="366" spans="1:7" x14ac:dyDescent="0.25">
      <c r="A366" s="33" t="s">
        <v>48</v>
      </c>
      <c r="B366" s="61" t="s">
        <v>1209</v>
      </c>
      <c r="C366" s="221">
        <v>1.6</v>
      </c>
      <c r="D366" s="61" t="s">
        <v>110</v>
      </c>
      <c r="E366" s="35">
        <v>2004</v>
      </c>
      <c r="F366" s="105">
        <v>12622.950819672131</v>
      </c>
      <c r="G366" s="33" t="s">
        <v>135</v>
      </c>
    </row>
    <row r="367" spans="1:7" x14ac:dyDescent="0.25">
      <c r="A367" s="33" t="s">
        <v>42</v>
      </c>
      <c r="B367" s="61" t="s">
        <v>1284</v>
      </c>
      <c r="C367" s="221">
        <v>2.4</v>
      </c>
      <c r="D367" s="61" t="s">
        <v>44</v>
      </c>
      <c r="E367" s="35">
        <v>2004</v>
      </c>
      <c r="F367" s="37">
        <v>41454</v>
      </c>
      <c r="G367" s="33" t="s">
        <v>141</v>
      </c>
    </row>
    <row r="368" spans="1:7" x14ac:dyDescent="0.25">
      <c r="A368" s="33" t="s">
        <v>42</v>
      </c>
      <c r="B368" s="61" t="s">
        <v>1184</v>
      </c>
      <c r="C368" s="221">
        <v>2.4</v>
      </c>
      <c r="D368" s="61" t="s">
        <v>125</v>
      </c>
      <c r="E368" s="35">
        <v>2004</v>
      </c>
      <c r="F368" s="37">
        <v>32674</v>
      </c>
      <c r="G368" s="33" t="s">
        <v>487</v>
      </c>
    </row>
    <row r="369" spans="1:7" x14ac:dyDescent="0.25">
      <c r="A369" s="33" t="s">
        <v>42</v>
      </c>
      <c r="B369" s="61" t="s">
        <v>1184</v>
      </c>
      <c r="C369" s="221">
        <v>2.4</v>
      </c>
      <c r="D369" s="61" t="s">
        <v>125</v>
      </c>
      <c r="E369" s="35">
        <v>2004</v>
      </c>
      <c r="F369" s="37">
        <v>30056</v>
      </c>
      <c r="G369" s="33" t="s">
        <v>487</v>
      </c>
    </row>
    <row r="370" spans="1:7" x14ac:dyDescent="0.25">
      <c r="A370" s="33" t="s">
        <v>42</v>
      </c>
      <c r="B370" s="61" t="s">
        <v>1184</v>
      </c>
      <c r="C370" s="221" t="s">
        <v>1185</v>
      </c>
      <c r="D370" s="61" t="s">
        <v>44</v>
      </c>
      <c r="E370" s="35">
        <v>2004</v>
      </c>
      <c r="F370" s="37">
        <v>33385</v>
      </c>
      <c r="G370" s="33" t="s">
        <v>487</v>
      </c>
    </row>
    <row r="371" spans="1:7" x14ac:dyDescent="0.25">
      <c r="A371" s="33" t="s">
        <v>42</v>
      </c>
      <c r="B371" s="61" t="s">
        <v>1184</v>
      </c>
      <c r="C371" s="221" t="s">
        <v>1186</v>
      </c>
      <c r="D371" s="61" t="s">
        <v>125</v>
      </c>
      <c r="E371" s="35">
        <v>2004</v>
      </c>
      <c r="F371" s="37">
        <v>32674</v>
      </c>
      <c r="G371" s="33" t="s">
        <v>487</v>
      </c>
    </row>
    <row r="372" spans="1:7" x14ac:dyDescent="0.25">
      <c r="A372" s="33" t="s">
        <v>42</v>
      </c>
      <c r="B372" s="61" t="s">
        <v>1184</v>
      </c>
      <c r="C372" s="221" t="s">
        <v>1186</v>
      </c>
      <c r="D372" s="61" t="s">
        <v>44</v>
      </c>
      <c r="E372" s="35">
        <v>2004</v>
      </c>
      <c r="F372" s="37">
        <v>35539</v>
      </c>
      <c r="G372" s="33" t="s">
        <v>487</v>
      </c>
    </row>
    <row r="373" spans="1:7" x14ac:dyDescent="0.25">
      <c r="A373" s="33" t="s">
        <v>42</v>
      </c>
      <c r="B373" s="61" t="s">
        <v>1184</v>
      </c>
      <c r="C373" s="221" t="s">
        <v>1187</v>
      </c>
      <c r="D373" s="61" t="s">
        <v>125</v>
      </c>
      <c r="E373" s="35">
        <v>2004</v>
      </c>
      <c r="F373" s="37">
        <v>31086</v>
      </c>
      <c r="G373" s="33" t="s">
        <v>487</v>
      </c>
    </row>
    <row r="374" spans="1:7" x14ac:dyDescent="0.25">
      <c r="A374" s="33" t="s">
        <v>42</v>
      </c>
      <c r="B374" s="61" t="s">
        <v>1184</v>
      </c>
      <c r="C374" s="221" t="s">
        <v>1187</v>
      </c>
      <c r="D374" s="61" t="s">
        <v>44</v>
      </c>
      <c r="E374" s="35">
        <v>2004</v>
      </c>
      <c r="F374" s="37">
        <v>32884</v>
      </c>
      <c r="G374" s="33" t="s">
        <v>487</v>
      </c>
    </row>
    <row r="375" spans="1:7" x14ac:dyDescent="0.25">
      <c r="A375" s="33" t="s">
        <v>42</v>
      </c>
      <c r="B375" s="61" t="s">
        <v>1184</v>
      </c>
      <c r="C375" s="221" t="s">
        <v>1188</v>
      </c>
      <c r="D375" s="61" t="s">
        <v>125</v>
      </c>
      <c r="E375" s="35">
        <v>2004</v>
      </c>
      <c r="F375" s="37">
        <v>37516</v>
      </c>
      <c r="G375" s="33" t="s">
        <v>487</v>
      </c>
    </row>
    <row r="376" spans="1:7" x14ac:dyDescent="0.25">
      <c r="A376" s="33" t="s">
        <v>42</v>
      </c>
      <c r="B376" s="61" t="s">
        <v>1184</v>
      </c>
      <c r="C376" s="221" t="s">
        <v>1188</v>
      </c>
      <c r="D376" s="61" t="s">
        <v>44</v>
      </c>
      <c r="E376" s="35">
        <v>2004</v>
      </c>
      <c r="F376" s="37">
        <v>39515</v>
      </c>
      <c r="G376" s="33" t="s">
        <v>487</v>
      </c>
    </row>
    <row r="377" spans="1:7" x14ac:dyDescent="0.25">
      <c r="A377" s="33" t="s">
        <v>42</v>
      </c>
      <c r="B377" s="61" t="s">
        <v>1184</v>
      </c>
      <c r="C377" s="221" t="s">
        <v>1189</v>
      </c>
      <c r="D377" s="61" t="s">
        <v>125</v>
      </c>
      <c r="E377" s="35">
        <v>2004</v>
      </c>
      <c r="F377" s="37">
        <v>32896</v>
      </c>
      <c r="G377" s="33" t="s">
        <v>487</v>
      </c>
    </row>
    <row r="378" spans="1:7" x14ac:dyDescent="0.25">
      <c r="A378" s="33" t="s">
        <v>42</v>
      </c>
      <c r="B378" s="61" t="s">
        <v>1184</v>
      </c>
      <c r="C378" s="221" t="s">
        <v>1189</v>
      </c>
      <c r="D378" s="61" t="s">
        <v>44</v>
      </c>
      <c r="E378" s="35">
        <v>2004</v>
      </c>
      <c r="F378" s="37">
        <v>35562</v>
      </c>
      <c r="G378" s="33" t="s">
        <v>487</v>
      </c>
    </row>
    <row r="379" spans="1:7" x14ac:dyDescent="0.25">
      <c r="A379" s="33" t="s">
        <v>42</v>
      </c>
      <c r="B379" s="61" t="s">
        <v>1184</v>
      </c>
      <c r="C379" s="221" t="s">
        <v>1190</v>
      </c>
      <c r="D379" s="61" t="s">
        <v>125</v>
      </c>
      <c r="E379" s="35">
        <v>2004</v>
      </c>
      <c r="F379" s="37">
        <v>40731</v>
      </c>
      <c r="G379" s="33" t="s">
        <v>487</v>
      </c>
    </row>
    <row r="380" spans="1:7" x14ac:dyDescent="0.25">
      <c r="A380" s="33" t="s">
        <v>42</v>
      </c>
      <c r="B380" s="61" t="s">
        <v>1184</v>
      </c>
      <c r="C380" s="221" t="s">
        <v>1190</v>
      </c>
      <c r="D380" s="61" t="s">
        <v>44</v>
      </c>
      <c r="E380" s="35">
        <v>2004</v>
      </c>
      <c r="F380" s="37">
        <v>42181</v>
      </c>
      <c r="G380" s="33" t="s">
        <v>487</v>
      </c>
    </row>
    <row r="381" spans="1:7" x14ac:dyDescent="0.25">
      <c r="A381" s="33" t="s">
        <v>42</v>
      </c>
      <c r="B381" s="61" t="s">
        <v>1184</v>
      </c>
      <c r="C381" s="221" t="s">
        <v>1191</v>
      </c>
      <c r="D381" s="61" t="s">
        <v>125</v>
      </c>
      <c r="E381" s="35">
        <v>2004</v>
      </c>
      <c r="F381" s="37">
        <v>45513</v>
      </c>
      <c r="G381" s="33" t="s">
        <v>487</v>
      </c>
    </row>
    <row r="382" spans="1:7" x14ac:dyDescent="0.25">
      <c r="A382" s="33" t="s">
        <v>42</v>
      </c>
      <c r="B382" s="61" t="s">
        <v>1184</v>
      </c>
      <c r="C382" s="221" t="s">
        <v>1191</v>
      </c>
      <c r="D382" s="61" t="s">
        <v>44</v>
      </c>
      <c r="E382" s="35">
        <v>2004</v>
      </c>
      <c r="F382" s="37">
        <v>48178</v>
      </c>
      <c r="G382" s="33" t="s">
        <v>487</v>
      </c>
    </row>
    <row r="383" spans="1:7" x14ac:dyDescent="0.25">
      <c r="A383" s="33" t="s">
        <v>42</v>
      </c>
      <c r="B383" s="61" t="s">
        <v>1184</v>
      </c>
      <c r="C383" s="221" t="s">
        <v>1192</v>
      </c>
      <c r="D383" s="61" t="s">
        <v>125</v>
      </c>
      <c r="E383" s="35">
        <v>2004</v>
      </c>
      <c r="F383" s="37">
        <v>37516</v>
      </c>
      <c r="G383" s="33" t="s">
        <v>487</v>
      </c>
    </row>
    <row r="384" spans="1:7" x14ac:dyDescent="0.25">
      <c r="A384" s="33" t="s">
        <v>42</v>
      </c>
      <c r="B384" s="61" t="s">
        <v>1184</v>
      </c>
      <c r="C384" s="221" t="s">
        <v>1192</v>
      </c>
      <c r="D384" s="61" t="s">
        <v>44</v>
      </c>
      <c r="E384" s="35">
        <v>2004</v>
      </c>
      <c r="F384" s="37">
        <v>39075</v>
      </c>
      <c r="G384" s="33" t="s">
        <v>487</v>
      </c>
    </row>
    <row r="385" spans="1:7" x14ac:dyDescent="0.25">
      <c r="A385" s="33" t="s">
        <v>42</v>
      </c>
      <c r="B385" s="61" t="s">
        <v>1184</v>
      </c>
      <c r="C385" s="221" t="s">
        <v>1193</v>
      </c>
      <c r="D385" s="61" t="s">
        <v>125</v>
      </c>
      <c r="E385" s="35">
        <v>2004</v>
      </c>
      <c r="F385" s="37">
        <v>32896</v>
      </c>
      <c r="G385" s="33" t="s">
        <v>487</v>
      </c>
    </row>
    <row r="386" spans="1:7" x14ac:dyDescent="0.25">
      <c r="A386" s="33" t="s">
        <v>42</v>
      </c>
      <c r="B386" s="61" t="s">
        <v>1184</v>
      </c>
      <c r="C386" s="221" t="s">
        <v>1193</v>
      </c>
      <c r="D386" s="61" t="s">
        <v>44</v>
      </c>
      <c r="E386" s="35">
        <v>2004</v>
      </c>
      <c r="F386" s="37">
        <v>35562</v>
      </c>
      <c r="G386" s="33" t="s">
        <v>487</v>
      </c>
    </row>
    <row r="387" spans="1:7" x14ac:dyDescent="0.25">
      <c r="A387" s="33" t="s">
        <v>42</v>
      </c>
      <c r="B387" s="61" t="s">
        <v>1184</v>
      </c>
      <c r="C387" s="221" t="s">
        <v>1194</v>
      </c>
      <c r="D387" s="61" t="s">
        <v>125</v>
      </c>
      <c r="E387" s="35">
        <v>2004</v>
      </c>
      <c r="F387" s="37">
        <v>30786</v>
      </c>
      <c r="G387" s="33" t="s">
        <v>487</v>
      </c>
    </row>
    <row r="388" spans="1:7" x14ac:dyDescent="0.25">
      <c r="A388" s="33" t="s">
        <v>42</v>
      </c>
      <c r="B388" s="61" t="s">
        <v>1184</v>
      </c>
      <c r="C388" s="221" t="s">
        <v>1194</v>
      </c>
      <c r="D388" s="61" t="s">
        <v>44</v>
      </c>
      <c r="E388" s="35">
        <v>2004</v>
      </c>
      <c r="F388" s="37">
        <v>33551</v>
      </c>
      <c r="G388" s="33" t="s">
        <v>487</v>
      </c>
    </row>
    <row r="389" spans="1:7" x14ac:dyDescent="0.25">
      <c r="A389" s="33" t="s">
        <v>42</v>
      </c>
      <c r="B389" s="61" t="s">
        <v>1184</v>
      </c>
      <c r="C389" s="221" t="s">
        <v>1195</v>
      </c>
      <c r="D389" s="61" t="s">
        <v>125</v>
      </c>
      <c r="E389" s="35">
        <v>2004</v>
      </c>
      <c r="F389" s="37">
        <v>33947</v>
      </c>
      <c r="G389" s="33" t="s">
        <v>487</v>
      </c>
    </row>
    <row r="390" spans="1:7" x14ac:dyDescent="0.25">
      <c r="A390" s="33" t="s">
        <v>42</v>
      </c>
      <c r="B390" s="61" t="s">
        <v>1184</v>
      </c>
      <c r="C390" s="221" t="s">
        <v>1195</v>
      </c>
      <c r="D390" s="61" t="s">
        <v>44</v>
      </c>
      <c r="E390" s="35">
        <v>2004</v>
      </c>
      <c r="F390" s="37">
        <v>36652</v>
      </c>
      <c r="G390" s="33" t="s">
        <v>487</v>
      </c>
    </row>
    <row r="391" spans="1:7" x14ac:dyDescent="0.25">
      <c r="A391" s="33" t="s">
        <v>42</v>
      </c>
      <c r="B391" s="61" t="s">
        <v>1184</v>
      </c>
      <c r="C391" s="221" t="s">
        <v>1196</v>
      </c>
      <c r="D391" s="61" t="s">
        <v>125</v>
      </c>
      <c r="E391" s="35">
        <v>2004</v>
      </c>
      <c r="F391" s="37">
        <v>40731</v>
      </c>
      <c r="G391" s="33" t="s">
        <v>487</v>
      </c>
    </row>
    <row r="392" spans="1:7" x14ac:dyDescent="0.25">
      <c r="A392" s="33" t="s">
        <v>42</v>
      </c>
      <c r="B392" s="61" t="s">
        <v>1184</v>
      </c>
      <c r="C392" s="221" t="s">
        <v>1196</v>
      </c>
      <c r="D392" s="61" t="s">
        <v>44</v>
      </c>
      <c r="E392" s="35">
        <v>2004</v>
      </c>
      <c r="F392" s="37">
        <v>42667</v>
      </c>
      <c r="G392" s="33" t="s">
        <v>487</v>
      </c>
    </row>
    <row r="393" spans="1:7" x14ac:dyDescent="0.25">
      <c r="A393" s="33" t="s">
        <v>42</v>
      </c>
      <c r="B393" s="61" t="s">
        <v>1184</v>
      </c>
      <c r="C393" s="221" t="s">
        <v>1197</v>
      </c>
      <c r="D393" s="61" t="s">
        <v>125</v>
      </c>
      <c r="E393" s="35">
        <v>2004</v>
      </c>
      <c r="F393" s="37">
        <v>47029</v>
      </c>
      <c r="G393" s="33" t="s">
        <v>487</v>
      </c>
    </row>
    <row r="394" spans="1:7" x14ac:dyDescent="0.25">
      <c r="A394" s="33" t="s">
        <v>42</v>
      </c>
      <c r="B394" s="61" t="s">
        <v>1184</v>
      </c>
      <c r="C394" s="221" t="s">
        <v>1197</v>
      </c>
      <c r="D394" s="61" t="s">
        <v>44</v>
      </c>
      <c r="E394" s="35">
        <v>2004</v>
      </c>
      <c r="F394" s="37">
        <v>48258</v>
      </c>
      <c r="G394" s="33" t="s">
        <v>487</v>
      </c>
    </row>
    <row r="395" spans="1:7" x14ac:dyDescent="0.25">
      <c r="A395" s="33" t="s">
        <v>42</v>
      </c>
      <c r="B395" s="61" t="s">
        <v>1281</v>
      </c>
      <c r="C395" s="221">
        <v>2.4</v>
      </c>
      <c r="D395" s="61" t="s">
        <v>44</v>
      </c>
      <c r="E395" s="35">
        <v>2004</v>
      </c>
      <c r="F395" s="37">
        <v>41648</v>
      </c>
      <c r="G395" s="33" t="s">
        <v>487</v>
      </c>
    </row>
    <row r="396" spans="1:7" x14ac:dyDescent="0.25">
      <c r="A396" s="33" t="s">
        <v>42</v>
      </c>
      <c r="B396" s="61" t="s">
        <v>1281</v>
      </c>
      <c r="C396" s="221" t="s">
        <v>1185</v>
      </c>
      <c r="D396" s="61" t="s">
        <v>44</v>
      </c>
      <c r="E396" s="35">
        <v>2004</v>
      </c>
      <c r="F396" s="37">
        <v>47757</v>
      </c>
      <c r="G396" s="33" t="s">
        <v>487</v>
      </c>
    </row>
    <row r="397" spans="1:7" x14ac:dyDescent="0.25">
      <c r="A397" s="33" t="s">
        <v>42</v>
      </c>
      <c r="B397" s="61" t="s">
        <v>848</v>
      </c>
      <c r="C397" s="221">
        <v>2</v>
      </c>
      <c r="D397" s="61" t="s">
        <v>120</v>
      </c>
      <c r="E397" s="35">
        <v>2004</v>
      </c>
      <c r="F397" s="37">
        <v>24729</v>
      </c>
      <c r="G397" s="33" t="s">
        <v>141</v>
      </c>
    </row>
    <row r="398" spans="1:7" x14ac:dyDescent="0.25">
      <c r="A398" s="33" t="s">
        <v>42</v>
      </c>
      <c r="B398" s="61" t="s">
        <v>848</v>
      </c>
      <c r="C398" s="221">
        <v>2</v>
      </c>
      <c r="D398" s="61" t="s">
        <v>120</v>
      </c>
      <c r="E398" s="35">
        <v>2004</v>
      </c>
      <c r="F398" s="37">
        <v>27081</v>
      </c>
      <c r="G398" s="33" t="s">
        <v>141</v>
      </c>
    </row>
    <row r="399" spans="1:7" x14ac:dyDescent="0.25">
      <c r="A399" s="33" t="s">
        <v>42</v>
      </c>
      <c r="B399" s="61" t="s">
        <v>848</v>
      </c>
      <c r="C399" s="221">
        <v>2</v>
      </c>
      <c r="D399" s="61" t="s">
        <v>120</v>
      </c>
      <c r="E399" s="35">
        <v>2004</v>
      </c>
      <c r="F399" s="37">
        <v>35684</v>
      </c>
      <c r="G399" s="33" t="s">
        <v>141</v>
      </c>
    </row>
    <row r="400" spans="1:7" x14ac:dyDescent="0.25">
      <c r="A400" s="33" t="s">
        <v>42</v>
      </c>
      <c r="B400" s="61" t="s">
        <v>848</v>
      </c>
      <c r="C400" s="221" t="s">
        <v>1040</v>
      </c>
      <c r="D400" s="61" t="s">
        <v>120</v>
      </c>
      <c r="E400" s="35">
        <v>2004</v>
      </c>
      <c r="F400" s="37">
        <v>33276</v>
      </c>
      <c r="G400" s="33" t="s">
        <v>141</v>
      </c>
    </row>
    <row r="401" spans="1:7" x14ac:dyDescent="0.25">
      <c r="A401" s="33" t="s">
        <v>42</v>
      </c>
      <c r="B401" s="61" t="s">
        <v>848</v>
      </c>
      <c r="C401" s="221" t="s">
        <v>849</v>
      </c>
      <c r="D401" s="61" t="s">
        <v>120</v>
      </c>
      <c r="E401" s="35">
        <v>2004</v>
      </c>
      <c r="F401" s="37">
        <v>27641</v>
      </c>
      <c r="G401" s="33" t="s">
        <v>141</v>
      </c>
    </row>
    <row r="402" spans="1:7" x14ac:dyDescent="0.25">
      <c r="A402" s="33" t="s">
        <v>42</v>
      </c>
      <c r="B402" s="61" t="s">
        <v>848</v>
      </c>
      <c r="C402" s="221" t="s">
        <v>849</v>
      </c>
      <c r="D402" s="61" t="s">
        <v>120</v>
      </c>
      <c r="E402" s="35">
        <v>2004</v>
      </c>
      <c r="F402" s="37">
        <v>29565</v>
      </c>
      <c r="G402" s="33" t="s">
        <v>141</v>
      </c>
    </row>
    <row r="403" spans="1:7" x14ac:dyDescent="0.25">
      <c r="A403" s="33" t="s">
        <v>42</v>
      </c>
      <c r="B403" s="61" t="s">
        <v>1124</v>
      </c>
      <c r="C403" s="221">
        <v>2</v>
      </c>
      <c r="D403" s="61" t="s">
        <v>120</v>
      </c>
      <c r="E403" s="35">
        <v>2004</v>
      </c>
      <c r="F403" s="37">
        <v>25711</v>
      </c>
      <c r="G403" s="33" t="s">
        <v>147</v>
      </c>
    </row>
    <row r="404" spans="1:7" x14ac:dyDescent="0.25">
      <c r="A404" s="33" t="s">
        <v>42</v>
      </c>
      <c r="B404" s="61" t="s">
        <v>1124</v>
      </c>
      <c r="C404" s="221">
        <v>2</v>
      </c>
      <c r="D404" s="61" t="s">
        <v>44</v>
      </c>
      <c r="E404" s="35">
        <v>2004</v>
      </c>
      <c r="F404" s="37">
        <v>28812</v>
      </c>
      <c r="G404" s="33" t="s">
        <v>147</v>
      </c>
    </row>
    <row r="405" spans="1:7" x14ac:dyDescent="0.25">
      <c r="A405" s="33" t="s">
        <v>42</v>
      </c>
      <c r="B405" s="61" t="s">
        <v>1124</v>
      </c>
      <c r="C405" s="221">
        <v>3</v>
      </c>
      <c r="D405" s="61" t="s">
        <v>120</v>
      </c>
      <c r="E405" s="35">
        <v>2004</v>
      </c>
      <c r="F405" s="37">
        <v>32600</v>
      </c>
      <c r="G405" s="33" t="s">
        <v>147</v>
      </c>
    </row>
    <row r="406" spans="1:7" x14ac:dyDescent="0.25">
      <c r="A406" s="33" t="s">
        <v>42</v>
      </c>
      <c r="B406" s="61" t="s">
        <v>1124</v>
      </c>
      <c r="C406" s="221">
        <v>3</v>
      </c>
      <c r="D406" s="61" t="s">
        <v>44</v>
      </c>
      <c r="E406" s="35">
        <v>2004</v>
      </c>
      <c r="F406" s="37">
        <v>36806</v>
      </c>
      <c r="G406" s="33" t="s">
        <v>147</v>
      </c>
    </row>
    <row r="407" spans="1:7" x14ac:dyDescent="0.25">
      <c r="A407" s="33" t="s">
        <v>42</v>
      </c>
      <c r="B407" s="61" t="s">
        <v>276</v>
      </c>
      <c r="C407" s="221" t="s">
        <v>278</v>
      </c>
      <c r="D407" s="61" t="s">
        <v>120</v>
      </c>
      <c r="E407" s="35">
        <v>2004</v>
      </c>
      <c r="F407" s="37">
        <v>51543</v>
      </c>
      <c r="G407" s="33" t="s">
        <v>141</v>
      </c>
    </row>
    <row r="408" spans="1:7" x14ac:dyDescent="0.25">
      <c r="A408" s="33" t="s">
        <v>42</v>
      </c>
      <c r="B408" s="61" t="s">
        <v>1285</v>
      </c>
      <c r="C408" s="221">
        <v>1.6</v>
      </c>
      <c r="D408" s="61" t="s">
        <v>125</v>
      </c>
      <c r="E408" s="35">
        <v>2004</v>
      </c>
      <c r="F408" s="105">
        <v>19760</v>
      </c>
      <c r="G408" s="33" t="s">
        <v>141</v>
      </c>
    </row>
    <row r="409" spans="1:7" x14ac:dyDescent="0.25">
      <c r="A409" s="33" t="s">
        <v>42</v>
      </c>
      <c r="B409" s="61" t="s">
        <v>1285</v>
      </c>
      <c r="C409" s="221">
        <v>1.8</v>
      </c>
      <c r="D409" s="61" t="s">
        <v>44</v>
      </c>
      <c r="E409" s="35">
        <v>2004</v>
      </c>
      <c r="F409" s="105">
        <v>20360</v>
      </c>
      <c r="G409" s="33" t="s">
        <v>141</v>
      </c>
    </row>
    <row r="410" spans="1:7" x14ac:dyDescent="0.25">
      <c r="A410" s="33" t="s">
        <v>42</v>
      </c>
      <c r="B410" s="61" t="s">
        <v>1285</v>
      </c>
      <c r="C410" s="221">
        <v>2</v>
      </c>
      <c r="D410" s="61" t="s">
        <v>125</v>
      </c>
      <c r="E410" s="35">
        <v>2004</v>
      </c>
      <c r="F410" s="37">
        <v>24761</v>
      </c>
      <c r="G410" s="33" t="s">
        <v>141</v>
      </c>
    </row>
    <row r="411" spans="1:7" x14ac:dyDescent="0.25">
      <c r="A411" s="33" t="s">
        <v>42</v>
      </c>
      <c r="B411" s="61" t="s">
        <v>1285</v>
      </c>
      <c r="C411" s="221">
        <v>2</v>
      </c>
      <c r="D411" s="61" t="s">
        <v>44</v>
      </c>
      <c r="E411" s="35">
        <v>2004</v>
      </c>
      <c r="F411" s="37">
        <v>26577</v>
      </c>
      <c r="G411" s="33" t="s">
        <v>141</v>
      </c>
    </row>
    <row r="412" spans="1:7" x14ac:dyDescent="0.25">
      <c r="A412" s="33" t="s">
        <v>42</v>
      </c>
      <c r="B412" s="61" t="s">
        <v>1285</v>
      </c>
      <c r="C412" s="221">
        <v>2</v>
      </c>
      <c r="D412" s="61" t="s">
        <v>125</v>
      </c>
      <c r="E412" s="35">
        <v>2004</v>
      </c>
      <c r="F412" s="37">
        <v>31305</v>
      </c>
      <c r="G412" s="33" t="s">
        <v>141</v>
      </c>
    </row>
    <row r="413" spans="1:7" x14ac:dyDescent="0.25">
      <c r="A413" s="33" t="s">
        <v>42</v>
      </c>
      <c r="B413" s="61" t="s">
        <v>1285</v>
      </c>
      <c r="C413" s="221">
        <v>2</v>
      </c>
      <c r="D413" s="61" t="s">
        <v>125</v>
      </c>
      <c r="E413" s="35">
        <v>2004</v>
      </c>
      <c r="F413" s="105">
        <v>21060</v>
      </c>
      <c r="G413" s="33" t="s">
        <v>147</v>
      </c>
    </row>
    <row r="414" spans="1:7" x14ac:dyDescent="0.25">
      <c r="A414" s="33" t="s">
        <v>42</v>
      </c>
      <c r="B414" s="61" t="s">
        <v>1285</v>
      </c>
      <c r="C414" s="221">
        <v>2</v>
      </c>
      <c r="D414" s="61" t="s">
        <v>44</v>
      </c>
      <c r="E414" s="35">
        <v>2004</v>
      </c>
      <c r="F414" s="105">
        <v>22960</v>
      </c>
      <c r="G414" s="33" t="s">
        <v>147</v>
      </c>
    </row>
    <row r="415" spans="1:7" x14ac:dyDescent="0.25">
      <c r="A415" s="33" t="s">
        <v>42</v>
      </c>
      <c r="B415" s="61" t="s">
        <v>1041</v>
      </c>
      <c r="C415" s="221" t="s">
        <v>1042</v>
      </c>
      <c r="D415" s="61" t="s">
        <v>125</v>
      </c>
      <c r="E415" s="35">
        <v>2004</v>
      </c>
      <c r="F415" s="37">
        <v>14531</v>
      </c>
      <c r="G415" s="33" t="s">
        <v>141</v>
      </c>
    </row>
    <row r="416" spans="1:7" x14ac:dyDescent="0.25">
      <c r="A416" s="33" t="s">
        <v>42</v>
      </c>
      <c r="B416" s="61" t="s">
        <v>1041</v>
      </c>
      <c r="C416" s="221" t="s">
        <v>280</v>
      </c>
      <c r="D416" s="61" t="s">
        <v>44</v>
      </c>
      <c r="E416" s="35">
        <v>2004</v>
      </c>
      <c r="F416" s="37">
        <v>16545</v>
      </c>
      <c r="G416" s="33" t="s">
        <v>141</v>
      </c>
    </row>
    <row r="417" spans="1:7" x14ac:dyDescent="0.25">
      <c r="A417" s="33" t="s">
        <v>42</v>
      </c>
      <c r="B417" s="61" t="s">
        <v>1041</v>
      </c>
      <c r="C417" s="221" t="s">
        <v>1043</v>
      </c>
      <c r="D417" s="61" t="s">
        <v>125</v>
      </c>
      <c r="E417" s="35">
        <v>2004</v>
      </c>
      <c r="F417" s="37">
        <v>17613</v>
      </c>
      <c r="G417" s="33" t="s">
        <v>141</v>
      </c>
    </row>
    <row r="418" spans="1:7" x14ac:dyDescent="0.25">
      <c r="A418" s="33" t="s">
        <v>42</v>
      </c>
      <c r="B418" s="61" t="s">
        <v>1041</v>
      </c>
      <c r="C418" s="221" t="s">
        <v>1043</v>
      </c>
      <c r="D418" s="61" t="s">
        <v>44</v>
      </c>
      <c r="E418" s="35">
        <v>2004</v>
      </c>
      <c r="F418" s="37">
        <v>18782</v>
      </c>
      <c r="G418" s="33" t="s">
        <v>141</v>
      </c>
    </row>
    <row r="419" spans="1:7" x14ac:dyDescent="0.25">
      <c r="A419" s="33" t="s">
        <v>42</v>
      </c>
      <c r="B419" s="61" t="s">
        <v>1125</v>
      </c>
      <c r="C419" s="221">
        <v>2.5</v>
      </c>
      <c r="D419" s="61" t="s">
        <v>120</v>
      </c>
      <c r="E419" s="35">
        <v>2004</v>
      </c>
      <c r="F419" s="37">
        <v>40348</v>
      </c>
      <c r="G419" s="33" t="s">
        <v>141</v>
      </c>
    </row>
    <row r="420" spans="1:7" x14ac:dyDescent="0.25">
      <c r="A420" s="33" t="s">
        <v>42</v>
      </c>
      <c r="B420" s="61" t="s">
        <v>1125</v>
      </c>
      <c r="C420" s="221">
        <v>2.5</v>
      </c>
      <c r="D420" s="61" t="s">
        <v>44</v>
      </c>
      <c r="E420" s="35">
        <v>2004</v>
      </c>
      <c r="F420" s="37">
        <v>43846</v>
      </c>
      <c r="G420" s="33" t="s">
        <v>141</v>
      </c>
    </row>
    <row r="421" spans="1:7" x14ac:dyDescent="0.25">
      <c r="A421" s="33" t="s">
        <v>42</v>
      </c>
      <c r="B421" s="61" t="s">
        <v>1125</v>
      </c>
      <c r="C421" s="221">
        <v>3</v>
      </c>
      <c r="D421" s="61" t="s">
        <v>120</v>
      </c>
      <c r="E421" s="35">
        <v>2004</v>
      </c>
      <c r="F421" s="37">
        <v>46437</v>
      </c>
      <c r="G421" s="33" t="s">
        <v>141</v>
      </c>
    </row>
    <row r="422" spans="1:7" x14ac:dyDescent="0.25">
      <c r="A422" s="33" t="s">
        <v>42</v>
      </c>
      <c r="B422" s="61" t="s">
        <v>1125</v>
      </c>
      <c r="C422" s="221" t="s">
        <v>1335</v>
      </c>
      <c r="D422" s="61" t="s">
        <v>44</v>
      </c>
      <c r="E422" s="35">
        <v>2004</v>
      </c>
      <c r="F422" s="37">
        <v>41048</v>
      </c>
      <c r="G422" s="33" t="s">
        <v>141</v>
      </c>
    </row>
    <row r="423" spans="1:7" x14ac:dyDescent="0.25">
      <c r="A423" s="33" t="s">
        <v>42</v>
      </c>
      <c r="B423" s="61" t="s">
        <v>340</v>
      </c>
      <c r="C423" s="221" t="s">
        <v>171</v>
      </c>
      <c r="D423" s="61" t="s">
        <v>125</v>
      </c>
      <c r="E423" s="35">
        <v>2004</v>
      </c>
      <c r="F423" s="37">
        <v>19631</v>
      </c>
      <c r="G423" s="33" t="s">
        <v>141</v>
      </c>
    </row>
    <row r="424" spans="1:7" x14ac:dyDescent="0.25">
      <c r="A424" s="33" t="s">
        <v>42</v>
      </c>
      <c r="B424" s="61" t="s">
        <v>340</v>
      </c>
      <c r="C424" s="221" t="s">
        <v>1198</v>
      </c>
      <c r="D424" s="61" t="s">
        <v>125</v>
      </c>
      <c r="E424" s="35">
        <v>2004</v>
      </c>
      <c r="F424" s="37">
        <v>21088</v>
      </c>
      <c r="G424" s="33" t="s">
        <v>141</v>
      </c>
    </row>
    <row r="425" spans="1:7" x14ac:dyDescent="0.25">
      <c r="A425" s="33" t="s">
        <v>42</v>
      </c>
      <c r="B425" s="61" t="s">
        <v>340</v>
      </c>
      <c r="C425" s="221" t="s">
        <v>128</v>
      </c>
      <c r="D425" s="61" t="s">
        <v>44</v>
      </c>
      <c r="E425" s="35">
        <v>2004</v>
      </c>
      <c r="F425" s="37">
        <v>31633</v>
      </c>
      <c r="G425" s="33" t="s">
        <v>141</v>
      </c>
    </row>
    <row r="426" spans="1:7" x14ac:dyDescent="0.25">
      <c r="A426" s="33" t="s">
        <v>42</v>
      </c>
      <c r="B426" s="61" t="s">
        <v>340</v>
      </c>
      <c r="C426" s="221" t="s">
        <v>1199</v>
      </c>
      <c r="D426" s="61" t="s">
        <v>125</v>
      </c>
      <c r="E426" s="35">
        <v>2004</v>
      </c>
      <c r="F426" s="37">
        <v>21345</v>
      </c>
      <c r="G426" s="33" t="s">
        <v>141</v>
      </c>
    </row>
    <row r="427" spans="1:7" x14ac:dyDescent="0.25">
      <c r="A427" s="33" t="s">
        <v>42</v>
      </c>
      <c r="B427" s="61" t="s">
        <v>340</v>
      </c>
      <c r="C427" s="221" t="s">
        <v>1199</v>
      </c>
      <c r="D427" s="61" t="s">
        <v>44</v>
      </c>
      <c r="E427" s="35">
        <v>2004</v>
      </c>
      <c r="F427" s="37">
        <v>23610</v>
      </c>
      <c r="G427" s="33" t="s">
        <v>141</v>
      </c>
    </row>
    <row r="428" spans="1:7" x14ac:dyDescent="0.25">
      <c r="A428" s="33" t="s">
        <v>42</v>
      </c>
      <c r="B428" s="61" t="s">
        <v>340</v>
      </c>
      <c r="C428" s="221" t="s">
        <v>1200</v>
      </c>
      <c r="D428" s="61" t="s">
        <v>125</v>
      </c>
      <c r="E428" s="35">
        <v>2004</v>
      </c>
      <c r="F428" s="37">
        <v>24010</v>
      </c>
      <c r="G428" s="33" t="s">
        <v>141</v>
      </c>
    </row>
    <row r="429" spans="1:7" x14ac:dyDescent="0.25">
      <c r="A429" s="33" t="s">
        <v>42</v>
      </c>
      <c r="B429" s="61" t="s">
        <v>340</v>
      </c>
      <c r="C429" s="221" t="s">
        <v>1200</v>
      </c>
      <c r="D429" s="61" t="s">
        <v>44</v>
      </c>
      <c r="E429" s="35">
        <v>2004</v>
      </c>
      <c r="F429" s="37">
        <v>26263</v>
      </c>
      <c r="G429" s="33" t="s">
        <v>141</v>
      </c>
    </row>
    <row r="430" spans="1:7" x14ac:dyDescent="0.25">
      <c r="A430" s="33" t="s">
        <v>42</v>
      </c>
      <c r="B430" s="61" t="s">
        <v>943</v>
      </c>
      <c r="C430" s="221" t="s">
        <v>944</v>
      </c>
      <c r="D430" s="61" t="s">
        <v>125</v>
      </c>
      <c r="E430" s="35">
        <v>2004</v>
      </c>
      <c r="F430" s="37">
        <v>15120</v>
      </c>
      <c r="G430" s="33" t="s">
        <v>141</v>
      </c>
    </row>
    <row r="431" spans="1:7" x14ac:dyDescent="0.25">
      <c r="A431" s="33" t="s">
        <v>42</v>
      </c>
      <c r="B431" s="61" t="s">
        <v>943</v>
      </c>
      <c r="C431" s="221" t="s">
        <v>944</v>
      </c>
      <c r="D431" s="61" t="s">
        <v>44</v>
      </c>
      <c r="E431" s="35">
        <v>2004</v>
      </c>
      <c r="F431" s="37">
        <v>16940</v>
      </c>
      <c r="G431" s="33" t="s">
        <v>141</v>
      </c>
    </row>
    <row r="432" spans="1:7" x14ac:dyDescent="0.25">
      <c r="A432" s="33" t="s">
        <v>42</v>
      </c>
      <c r="B432" s="61" t="s">
        <v>943</v>
      </c>
      <c r="C432" s="221" t="s">
        <v>945</v>
      </c>
      <c r="D432" s="61" t="s">
        <v>125</v>
      </c>
      <c r="E432" s="35">
        <v>2004</v>
      </c>
      <c r="F432" s="37">
        <v>17220</v>
      </c>
      <c r="G432" s="33" t="s">
        <v>141</v>
      </c>
    </row>
    <row r="433" spans="1:7" x14ac:dyDescent="0.25">
      <c r="A433" s="33" t="s">
        <v>42</v>
      </c>
      <c r="B433" s="61" t="s">
        <v>943</v>
      </c>
      <c r="C433" s="221" t="s">
        <v>946</v>
      </c>
      <c r="D433" s="61" t="s">
        <v>44</v>
      </c>
      <c r="E433" s="35">
        <v>2004</v>
      </c>
      <c r="F433" s="37">
        <v>18604</v>
      </c>
      <c r="G433" s="33" t="s">
        <v>141</v>
      </c>
    </row>
    <row r="434" spans="1:7" x14ac:dyDescent="0.25">
      <c r="A434" s="33" t="s">
        <v>42</v>
      </c>
      <c r="B434" s="61" t="s">
        <v>207</v>
      </c>
      <c r="C434" s="221">
        <v>2.4</v>
      </c>
      <c r="D434" s="61" t="s">
        <v>125</v>
      </c>
      <c r="E434" s="35">
        <v>2004</v>
      </c>
      <c r="F434" s="37">
        <v>30576</v>
      </c>
      <c r="G434" s="33" t="s">
        <v>141</v>
      </c>
    </row>
    <row r="435" spans="1:7" x14ac:dyDescent="0.25">
      <c r="A435" s="33" t="s">
        <v>42</v>
      </c>
      <c r="B435" s="61" t="s">
        <v>172</v>
      </c>
      <c r="C435" s="221">
        <v>1.8</v>
      </c>
      <c r="D435" s="61" t="s">
        <v>125</v>
      </c>
      <c r="E435" s="35">
        <v>2004</v>
      </c>
      <c r="F435" s="37">
        <v>23658</v>
      </c>
      <c r="G435" s="33" t="s">
        <v>173</v>
      </c>
    </row>
    <row r="436" spans="1:7" x14ac:dyDescent="0.25">
      <c r="A436" s="33" t="s">
        <v>42</v>
      </c>
      <c r="B436" s="61" t="s">
        <v>527</v>
      </c>
      <c r="C436" s="221">
        <v>4.3</v>
      </c>
      <c r="D436" s="61" t="s">
        <v>120</v>
      </c>
      <c r="E436" s="35">
        <v>2004</v>
      </c>
      <c r="F436" s="37">
        <v>63970</v>
      </c>
      <c r="G436" s="33" t="s">
        <v>141</v>
      </c>
    </row>
    <row r="437" spans="1:7" x14ac:dyDescent="0.25">
      <c r="A437" s="33" t="s">
        <v>42</v>
      </c>
      <c r="B437" s="61" t="s">
        <v>529</v>
      </c>
      <c r="C437" s="221">
        <v>4.3</v>
      </c>
      <c r="D437" s="61" t="s">
        <v>120</v>
      </c>
      <c r="E437" s="35">
        <v>2004</v>
      </c>
      <c r="F437" s="37">
        <v>81302</v>
      </c>
      <c r="G437" s="33" t="s">
        <v>141</v>
      </c>
    </row>
    <row r="438" spans="1:7" x14ac:dyDescent="0.25">
      <c r="A438" s="33" t="s">
        <v>42</v>
      </c>
      <c r="B438" s="61" t="s">
        <v>770</v>
      </c>
      <c r="C438" s="221">
        <v>5</v>
      </c>
      <c r="D438" s="61" t="s">
        <v>125</v>
      </c>
      <c r="E438" s="35">
        <v>2004</v>
      </c>
      <c r="F438" s="37">
        <v>124876</v>
      </c>
      <c r="G438" s="33" t="s">
        <v>141</v>
      </c>
    </row>
    <row r="439" spans="1:7" x14ac:dyDescent="0.25">
      <c r="A439" s="33" t="s">
        <v>42</v>
      </c>
      <c r="B439" s="61" t="s">
        <v>772</v>
      </c>
      <c r="C439" s="221" t="s">
        <v>1127</v>
      </c>
      <c r="D439" s="61" t="s">
        <v>125</v>
      </c>
      <c r="E439" s="35">
        <v>2004</v>
      </c>
      <c r="F439" s="37">
        <v>18564</v>
      </c>
      <c r="G439" s="33" t="s">
        <v>141</v>
      </c>
    </row>
    <row r="440" spans="1:7" x14ac:dyDescent="0.25">
      <c r="A440" s="33" t="s">
        <v>42</v>
      </c>
      <c r="B440" s="61" t="s">
        <v>772</v>
      </c>
      <c r="C440" s="221" t="s">
        <v>1126</v>
      </c>
      <c r="D440" s="61" t="s">
        <v>125</v>
      </c>
      <c r="E440" s="35">
        <v>2004</v>
      </c>
      <c r="F440" s="37">
        <v>19780</v>
      </c>
      <c r="G440" s="33" t="s">
        <v>141</v>
      </c>
    </row>
    <row r="441" spans="1:7" x14ac:dyDescent="0.25">
      <c r="A441" s="33" t="s">
        <v>42</v>
      </c>
      <c r="B441" s="61" t="s">
        <v>772</v>
      </c>
      <c r="C441" s="221" t="s">
        <v>349</v>
      </c>
      <c r="D441" s="61" t="s">
        <v>125</v>
      </c>
      <c r="E441" s="35">
        <v>2004</v>
      </c>
      <c r="F441" s="37">
        <v>21456</v>
      </c>
      <c r="G441" s="33" t="s">
        <v>141</v>
      </c>
    </row>
    <row r="442" spans="1:7" x14ac:dyDescent="0.25">
      <c r="A442" s="33" t="s">
        <v>42</v>
      </c>
      <c r="B442" s="61" t="s">
        <v>772</v>
      </c>
      <c r="C442" s="221" t="s">
        <v>349</v>
      </c>
      <c r="D442" s="61" t="s">
        <v>44</v>
      </c>
      <c r="E442" s="35">
        <v>2004</v>
      </c>
      <c r="F442" s="37">
        <v>24123</v>
      </c>
      <c r="G442" s="33" t="s">
        <v>141</v>
      </c>
    </row>
    <row r="443" spans="1:7" x14ac:dyDescent="0.25">
      <c r="A443" s="33" t="s">
        <v>42</v>
      </c>
      <c r="B443" s="61" t="s">
        <v>772</v>
      </c>
      <c r="C443" s="221" t="s">
        <v>171</v>
      </c>
      <c r="D443" s="61" t="s">
        <v>125</v>
      </c>
      <c r="E443" s="35">
        <v>2004</v>
      </c>
      <c r="F443" s="37">
        <v>19267</v>
      </c>
      <c r="G443" s="33" t="s">
        <v>141</v>
      </c>
    </row>
    <row r="444" spans="1:7" x14ac:dyDescent="0.25">
      <c r="A444" s="33" t="s">
        <v>42</v>
      </c>
      <c r="B444" s="61" t="s">
        <v>772</v>
      </c>
      <c r="C444" s="221" t="s">
        <v>1128</v>
      </c>
      <c r="D444" s="61" t="s">
        <v>44</v>
      </c>
      <c r="E444" s="35">
        <v>2004</v>
      </c>
      <c r="F444" s="37">
        <v>23169</v>
      </c>
      <c r="G444" s="33" t="s">
        <v>141</v>
      </c>
    </row>
    <row r="445" spans="1:7" x14ac:dyDescent="0.25">
      <c r="A445" s="33" t="s">
        <v>42</v>
      </c>
      <c r="B445" s="61" t="s">
        <v>613</v>
      </c>
      <c r="C445" s="221">
        <v>2</v>
      </c>
      <c r="D445" s="61" t="s">
        <v>120</v>
      </c>
      <c r="E445" s="35">
        <v>2004</v>
      </c>
      <c r="F445" s="37">
        <v>29930</v>
      </c>
      <c r="G445" s="33" t="s">
        <v>141</v>
      </c>
    </row>
    <row r="446" spans="1:7" x14ac:dyDescent="0.25">
      <c r="A446" s="33" t="s">
        <v>42</v>
      </c>
      <c r="B446" s="61" t="s">
        <v>613</v>
      </c>
      <c r="C446" s="221">
        <v>2</v>
      </c>
      <c r="D446" s="61" t="s">
        <v>120</v>
      </c>
      <c r="E446" s="35">
        <v>2004</v>
      </c>
      <c r="F446" s="37">
        <v>28880</v>
      </c>
      <c r="G446" s="33" t="s">
        <v>141</v>
      </c>
    </row>
    <row r="447" spans="1:7" x14ac:dyDescent="0.25">
      <c r="A447" s="33" t="s">
        <v>42</v>
      </c>
      <c r="B447" s="61" t="s">
        <v>613</v>
      </c>
      <c r="C447" s="221">
        <v>2.5</v>
      </c>
      <c r="D447" s="61" t="s">
        <v>120</v>
      </c>
      <c r="E447" s="35">
        <v>2004</v>
      </c>
      <c r="F447" s="37">
        <v>42813</v>
      </c>
      <c r="G447" s="33" t="s">
        <v>141</v>
      </c>
    </row>
    <row r="448" spans="1:7" x14ac:dyDescent="0.25">
      <c r="A448" s="33" t="s">
        <v>42</v>
      </c>
      <c r="B448" s="61" t="s">
        <v>613</v>
      </c>
      <c r="C448" s="221">
        <v>2.5</v>
      </c>
      <c r="D448" s="61" t="s">
        <v>44</v>
      </c>
      <c r="E448" s="35">
        <v>2004</v>
      </c>
      <c r="F448" s="37">
        <v>45232</v>
      </c>
      <c r="G448" s="33" t="s">
        <v>141</v>
      </c>
    </row>
    <row r="449" spans="1:7" x14ac:dyDescent="0.25">
      <c r="A449" s="33" t="s">
        <v>42</v>
      </c>
      <c r="B449" s="61" t="s">
        <v>613</v>
      </c>
      <c r="C449" s="221">
        <v>3</v>
      </c>
      <c r="D449" s="61" t="s">
        <v>120</v>
      </c>
      <c r="E449" s="35">
        <v>2004</v>
      </c>
      <c r="F449" s="37">
        <v>48546</v>
      </c>
      <c r="G449" s="33" t="s">
        <v>141</v>
      </c>
    </row>
    <row r="450" spans="1:7" x14ac:dyDescent="0.25">
      <c r="A450" s="33" t="s">
        <v>42</v>
      </c>
      <c r="B450" s="61" t="s">
        <v>613</v>
      </c>
      <c r="C450" s="221">
        <v>3</v>
      </c>
      <c r="D450" s="61" t="s">
        <v>44</v>
      </c>
      <c r="E450" s="35">
        <v>2004</v>
      </c>
      <c r="F450" s="37">
        <v>52772</v>
      </c>
      <c r="G450" s="33" t="s">
        <v>141</v>
      </c>
    </row>
    <row r="451" spans="1:7" x14ac:dyDescent="0.25">
      <c r="A451" s="33" t="s">
        <v>42</v>
      </c>
      <c r="B451" s="61" t="s">
        <v>613</v>
      </c>
      <c r="C451" s="221">
        <v>3</v>
      </c>
      <c r="D451" s="61" t="s">
        <v>120</v>
      </c>
      <c r="E451" s="35">
        <v>2004</v>
      </c>
      <c r="F451" s="37">
        <v>53870</v>
      </c>
      <c r="G451" s="33" t="s">
        <v>141</v>
      </c>
    </row>
    <row r="452" spans="1:7" x14ac:dyDescent="0.25">
      <c r="A452" s="33" t="s">
        <v>42</v>
      </c>
      <c r="B452" s="61" t="s">
        <v>947</v>
      </c>
      <c r="C452" s="221">
        <v>3</v>
      </c>
      <c r="D452" s="61" t="s">
        <v>120</v>
      </c>
      <c r="E452" s="35">
        <v>2004</v>
      </c>
      <c r="F452" s="37">
        <v>47100</v>
      </c>
      <c r="G452" s="33" t="s">
        <v>141</v>
      </c>
    </row>
    <row r="453" spans="1:7" x14ac:dyDescent="0.25">
      <c r="A453" s="33" t="s">
        <v>42</v>
      </c>
      <c r="B453" s="61" t="s">
        <v>1336</v>
      </c>
      <c r="C453" s="221">
        <v>4.3</v>
      </c>
      <c r="D453" s="61" t="s">
        <v>120</v>
      </c>
      <c r="E453" s="35">
        <v>2004</v>
      </c>
      <c r="F453" s="37">
        <v>67747</v>
      </c>
      <c r="G453" s="33" t="s">
        <v>141</v>
      </c>
    </row>
    <row r="454" spans="1:7" x14ac:dyDescent="0.25">
      <c r="A454" s="33" t="s">
        <v>42</v>
      </c>
      <c r="B454" s="61" t="s">
        <v>1336</v>
      </c>
      <c r="C454" s="221">
        <v>4.5999999999999996</v>
      </c>
      <c r="D454" s="61" t="s">
        <v>44</v>
      </c>
      <c r="E454" s="35">
        <v>2004</v>
      </c>
      <c r="F454" s="37">
        <v>70784</v>
      </c>
      <c r="G454" s="33" t="s">
        <v>141</v>
      </c>
    </row>
    <row r="455" spans="1:7" x14ac:dyDescent="0.25">
      <c r="A455" s="33" t="s">
        <v>42</v>
      </c>
      <c r="B455" s="61" t="s">
        <v>1286</v>
      </c>
      <c r="C455" s="221">
        <v>2.5</v>
      </c>
      <c r="D455" s="61" t="s">
        <v>120</v>
      </c>
      <c r="E455" s="35">
        <v>2004</v>
      </c>
      <c r="F455" s="37">
        <v>38733</v>
      </c>
      <c r="G455" s="33" t="s">
        <v>141</v>
      </c>
    </row>
    <row r="456" spans="1:7" x14ac:dyDescent="0.25">
      <c r="A456" s="33" t="s">
        <v>42</v>
      </c>
      <c r="B456" s="61" t="s">
        <v>1286</v>
      </c>
      <c r="C456" s="221">
        <v>2.5</v>
      </c>
      <c r="D456" s="61" t="s">
        <v>44</v>
      </c>
      <c r="E456" s="35">
        <v>2004</v>
      </c>
      <c r="F456" s="37">
        <v>42515</v>
      </c>
      <c r="G456" s="33" t="s">
        <v>141</v>
      </c>
    </row>
    <row r="457" spans="1:7" x14ac:dyDescent="0.25">
      <c r="A457" s="33" t="s">
        <v>42</v>
      </c>
      <c r="B457" s="61" t="s">
        <v>852</v>
      </c>
      <c r="C457" s="221">
        <v>1</v>
      </c>
      <c r="D457" s="61" t="s">
        <v>125</v>
      </c>
      <c r="E457" s="35">
        <v>2004</v>
      </c>
      <c r="F457" s="37">
        <v>12805</v>
      </c>
      <c r="G457" s="33" t="s">
        <v>186</v>
      </c>
    </row>
    <row r="458" spans="1:7" x14ac:dyDescent="0.25">
      <c r="A458" s="33" t="s">
        <v>42</v>
      </c>
      <c r="B458" s="61" t="s">
        <v>852</v>
      </c>
      <c r="C458" s="221">
        <v>1</v>
      </c>
      <c r="D458" s="61" t="s">
        <v>44</v>
      </c>
      <c r="E458" s="35">
        <v>2004</v>
      </c>
      <c r="F458" s="37">
        <v>14915</v>
      </c>
      <c r="G458" s="33" t="s">
        <v>186</v>
      </c>
    </row>
    <row r="459" spans="1:7" x14ac:dyDescent="0.25">
      <c r="A459" s="33" t="s">
        <v>42</v>
      </c>
      <c r="B459" s="61" t="s">
        <v>852</v>
      </c>
      <c r="C459" s="221">
        <v>1.3</v>
      </c>
      <c r="D459" s="61" t="s">
        <v>125</v>
      </c>
      <c r="E459" s="35">
        <v>2004</v>
      </c>
      <c r="F459" s="37">
        <v>16661</v>
      </c>
      <c r="G459" s="33" t="s">
        <v>186</v>
      </c>
    </row>
    <row r="460" spans="1:7" x14ac:dyDescent="0.25">
      <c r="A460" s="33" t="s">
        <v>42</v>
      </c>
      <c r="B460" s="61" t="s">
        <v>852</v>
      </c>
      <c r="C460" s="221">
        <v>1.3</v>
      </c>
      <c r="D460" s="61" t="s">
        <v>44</v>
      </c>
      <c r="E460" s="35">
        <v>2004</v>
      </c>
      <c r="F460" s="37">
        <v>16769</v>
      </c>
      <c r="G460" s="33" t="s">
        <v>186</v>
      </c>
    </row>
    <row r="461" spans="1:7" x14ac:dyDescent="0.25">
      <c r="A461" s="33" t="s">
        <v>42</v>
      </c>
      <c r="B461" s="61" t="s">
        <v>1044</v>
      </c>
      <c r="C461" s="221" t="s">
        <v>1045</v>
      </c>
      <c r="D461" s="61" t="s">
        <v>125</v>
      </c>
      <c r="E461" s="35">
        <v>2004</v>
      </c>
      <c r="F461" s="37">
        <v>38716</v>
      </c>
      <c r="G461" s="33" t="s">
        <v>135</v>
      </c>
    </row>
    <row r="462" spans="1:7" x14ac:dyDescent="0.25">
      <c r="A462" s="33" t="s">
        <v>42</v>
      </c>
      <c r="B462" s="61" t="s">
        <v>1044</v>
      </c>
      <c r="C462" s="221" t="s">
        <v>1045</v>
      </c>
      <c r="D462" s="61" t="s">
        <v>44</v>
      </c>
      <c r="E462" s="35">
        <v>2004</v>
      </c>
      <c r="F462" s="37">
        <v>44202</v>
      </c>
      <c r="G462" s="33" t="s">
        <v>135</v>
      </c>
    </row>
    <row r="463" spans="1:7" x14ac:dyDescent="0.25">
      <c r="A463" s="33" t="s">
        <v>42</v>
      </c>
      <c r="B463" s="61" t="s">
        <v>1046</v>
      </c>
      <c r="C463" s="221" t="s">
        <v>1047</v>
      </c>
      <c r="D463" s="61" t="s">
        <v>125</v>
      </c>
      <c r="E463" s="35">
        <v>2004</v>
      </c>
      <c r="F463" s="37">
        <v>30586</v>
      </c>
      <c r="G463" s="33" t="s">
        <v>135</v>
      </c>
    </row>
    <row r="464" spans="1:7" x14ac:dyDescent="0.25">
      <c r="A464" s="33" t="s">
        <v>42</v>
      </c>
      <c r="B464" s="61" t="s">
        <v>1046</v>
      </c>
      <c r="C464" s="221" t="s">
        <v>1047</v>
      </c>
      <c r="D464" s="61" t="s">
        <v>44</v>
      </c>
      <c r="E464" s="35">
        <v>2004</v>
      </c>
      <c r="F464" s="37">
        <v>36705</v>
      </c>
      <c r="G464" s="33" t="s">
        <v>135</v>
      </c>
    </row>
    <row r="465" spans="1:7" x14ac:dyDescent="0.25">
      <c r="A465" s="33" t="s">
        <v>42</v>
      </c>
      <c r="B465" s="61" t="s">
        <v>853</v>
      </c>
      <c r="C465" s="221">
        <v>2</v>
      </c>
      <c r="D465" s="61" t="s">
        <v>125</v>
      </c>
      <c r="E465" s="35">
        <v>2004</v>
      </c>
      <c r="F465" s="37">
        <v>29540</v>
      </c>
      <c r="G465" s="33" t="s">
        <v>135</v>
      </c>
    </row>
    <row r="466" spans="1:7" x14ac:dyDescent="0.25">
      <c r="A466" s="33" t="s">
        <v>42</v>
      </c>
      <c r="B466" s="61" t="s">
        <v>853</v>
      </c>
      <c r="C466" s="221">
        <v>2</v>
      </c>
      <c r="D466" s="61" t="s">
        <v>44</v>
      </c>
      <c r="E466" s="35">
        <v>2004</v>
      </c>
      <c r="F466" s="37">
        <v>29078</v>
      </c>
      <c r="G466" s="33" t="s">
        <v>135</v>
      </c>
    </row>
    <row r="467" spans="1:7" x14ac:dyDescent="0.25">
      <c r="A467" s="33" t="s">
        <v>42</v>
      </c>
      <c r="B467" s="61" t="s">
        <v>853</v>
      </c>
      <c r="C467" s="221" t="s">
        <v>360</v>
      </c>
      <c r="D467" s="61" t="s">
        <v>125</v>
      </c>
      <c r="E467" s="35">
        <v>2004</v>
      </c>
      <c r="F467" s="37">
        <v>29736</v>
      </c>
      <c r="G467" s="33" t="s">
        <v>135</v>
      </c>
    </row>
    <row r="468" spans="1:7" x14ac:dyDescent="0.25">
      <c r="A468" s="33" t="s">
        <v>42</v>
      </c>
      <c r="B468" s="61" t="s">
        <v>778</v>
      </c>
      <c r="C468" s="221">
        <v>2.4</v>
      </c>
      <c r="D468" s="61" t="s">
        <v>125</v>
      </c>
      <c r="E468" s="35">
        <v>2004</v>
      </c>
      <c r="F468" s="37">
        <v>28780</v>
      </c>
      <c r="G468" s="33" t="s">
        <v>135</v>
      </c>
    </row>
    <row r="469" spans="1:7" x14ac:dyDescent="0.25">
      <c r="A469" s="33" t="s">
        <v>42</v>
      </c>
      <c r="B469" s="61" t="s">
        <v>778</v>
      </c>
      <c r="C469" s="221">
        <v>2.4</v>
      </c>
      <c r="D469" s="61" t="s">
        <v>44</v>
      </c>
      <c r="E469" s="35">
        <v>2004</v>
      </c>
      <c r="F469" s="37">
        <v>33760</v>
      </c>
      <c r="G469" s="33" t="s">
        <v>135</v>
      </c>
    </row>
    <row r="470" spans="1:7" x14ac:dyDescent="0.25">
      <c r="A470" s="33" t="s">
        <v>42</v>
      </c>
      <c r="B470" s="61" t="s">
        <v>778</v>
      </c>
      <c r="C470" s="221">
        <v>3</v>
      </c>
      <c r="D470" s="61" t="s">
        <v>125</v>
      </c>
      <c r="E470" s="35">
        <v>2004</v>
      </c>
      <c r="F470" s="37">
        <v>31980</v>
      </c>
      <c r="G470" s="33" t="s">
        <v>135</v>
      </c>
    </row>
    <row r="471" spans="1:7" x14ac:dyDescent="0.25">
      <c r="A471" s="33" t="s">
        <v>42</v>
      </c>
      <c r="B471" s="61" t="s">
        <v>778</v>
      </c>
      <c r="C471" s="221">
        <v>3</v>
      </c>
      <c r="D471" s="61" t="s">
        <v>44</v>
      </c>
      <c r="E471" s="35">
        <v>2004</v>
      </c>
      <c r="F471" s="37">
        <v>38460</v>
      </c>
      <c r="G471" s="33" t="s">
        <v>135</v>
      </c>
    </row>
    <row r="472" spans="1:7" x14ac:dyDescent="0.25">
      <c r="A472" s="33" t="s">
        <v>42</v>
      </c>
      <c r="B472" s="61" t="s">
        <v>778</v>
      </c>
      <c r="C472" s="221">
        <v>3</v>
      </c>
      <c r="D472" s="61" t="s">
        <v>125</v>
      </c>
      <c r="E472" s="35">
        <v>2004</v>
      </c>
      <c r="F472" s="37">
        <v>39150</v>
      </c>
      <c r="G472" s="33" t="s">
        <v>135</v>
      </c>
    </row>
    <row r="473" spans="1:7" x14ac:dyDescent="0.25">
      <c r="A473" s="33" t="s">
        <v>42</v>
      </c>
      <c r="B473" s="61" t="s">
        <v>778</v>
      </c>
      <c r="C473" s="221">
        <v>3</v>
      </c>
      <c r="D473" s="61" t="s">
        <v>44</v>
      </c>
      <c r="E473" s="35">
        <v>2004</v>
      </c>
      <c r="F473" s="37">
        <v>41679</v>
      </c>
      <c r="G473" s="33" t="s">
        <v>135</v>
      </c>
    </row>
    <row r="474" spans="1:7" x14ac:dyDescent="0.25">
      <c r="A474" s="33" t="s">
        <v>42</v>
      </c>
      <c r="B474" s="61" t="s">
        <v>188</v>
      </c>
      <c r="C474" s="221">
        <v>2.7</v>
      </c>
      <c r="D474" s="61" t="s">
        <v>120</v>
      </c>
      <c r="E474" s="35">
        <v>2004</v>
      </c>
      <c r="F474" s="105">
        <v>27188</v>
      </c>
      <c r="G474" s="33" t="s">
        <v>189</v>
      </c>
    </row>
    <row r="475" spans="1:7" x14ac:dyDescent="0.25">
      <c r="A475" s="33" t="s">
        <v>42</v>
      </c>
      <c r="B475" s="61" t="s">
        <v>188</v>
      </c>
      <c r="C475" s="221">
        <v>2.7</v>
      </c>
      <c r="D475" s="61" t="s">
        <v>44</v>
      </c>
      <c r="E475" s="35">
        <v>2004</v>
      </c>
      <c r="F475" s="105">
        <v>30454</v>
      </c>
      <c r="G475" s="33" t="s">
        <v>189</v>
      </c>
    </row>
    <row r="476" spans="1:7" x14ac:dyDescent="0.25">
      <c r="A476" s="33" t="s">
        <v>42</v>
      </c>
      <c r="B476" s="61" t="s">
        <v>188</v>
      </c>
      <c r="C476" s="221" t="s">
        <v>950</v>
      </c>
      <c r="D476" s="61" t="s">
        <v>120</v>
      </c>
      <c r="E476" s="35">
        <v>2004</v>
      </c>
      <c r="F476" s="105">
        <v>27263</v>
      </c>
      <c r="G476" s="33" t="s">
        <v>189</v>
      </c>
    </row>
    <row r="477" spans="1:7" x14ac:dyDescent="0.25">
      <c r="A477" s="33" t="s">
        <v>42</v>
      </c>
      <c r="B477" s="61" t="s">
        <v>188</v>
      </c>
      <c r="C477" s="221" t="s">
        <v>950</v>
      </c>
      <c r="D477" s="61" t="s">
        <v>44</v>
      </c>
      <c r="E477" s="35">
        <v>2004</v>
      </c>
      <c r="F477" s="105">
        <v>29377</v>
      </c>
      <c r="G477" s="33" t="s">
        <v>189</v>
      </c>
    </row>
    <row r="478" spans="1:7" x14ac:dyDescent="0.25">
      <c r="A478" s="33" t="s">
        <v>42</v>
      </c>
      <c r="B478" s="61" t="s">
        <v>1337</v>
      </c>
      <c r="C478" s="221">
        <v>2.5</v>
      </c>
      <c r="D478" s="61" t="s">
        <v>44</v>
      </c>
      <c r="E478" s="35">
        <v>2004</v>
      </c>
      <c r="F478" s="37">
        <v>33605</v>
      </c>
      <c r="G478" s="33" t="s">
        <v>189</v>
      </c>
    </row>
    <row r="479" spans="1:7" x14ac:dyDescent="0.25">
      <c r="A479" s="33" t="s">
        <v>42</v>
      </c>
      <c r="B479" s="61" t="s">
        <v>1337</v>
      </c>
      <c r="C479" s="221" t="s">
        <v>281</v>
      </c>
      <c r="D479" s="61" t="s">
        <v>120</v>
      </c>
      <c r="E479" s="35">
        <v>2004</v>
      </c>
      <c r="F479" s="37">
        <v>20488</v>
      </c>
      <c r="G479" s="33" t="s">
        <v>189</v>
      </c>
    </row>
    <row r="480" spans="1:7" x14ac:dyDescent="0.25">
      <c r="A480" s="33" t="s">
        <v>42</v>
      </c>
      <c r="B480" s="61" t="s">
        <v>1337</v>
      </c>
      <c r="C480" s="221" t="s">
        <v>1979</v>
      </c>
      <c r="D480" s="61" t="s">
        <v>120</v>
      </c>
      <c r="E480" s="35">
        <v>2004</v>
      </c>
      <c r="F480" s="37">
        <v>21010</v>
      </c>
      <c r="G480" s="33" t="s">
        <v>189</v>
      </c>
    </row>
    <row r="481" spans="1:7" x14ac:dyDescent="0.25">
      <c r="A481" s="33" t="s">
        <v>42</v>
      </c>
      <c r="B481" s="61" t="s">
        <v>1337</v>
      </c>
      <c r="C481" s="221" t="s">
        <v>3121</v>
      </c>
      <c r="D481" s="61" t="s">
        <v>44</v>
      </c>
      <c r="E481" s="35">
        <v>2004</v>
      </c>
      <c r="F481" s="37">
        <v>24042</v>
      </c>
      <c r="G481" s="33" t="s">
        <v>189</v>
      </c>
    </row>
    <row r="482" spans="1:7" x14ac:dyDescent="0.25">
      <c r="A482" s="33" t="s">
        <v>42</v>
      </c>
      <c r="B482" s="61" t="s">
        <v>1337</v>
      </c>
      <c r="C482" s="221" t="s">
        <v>866</v>
      </c>
      <c r="D482" s="61" t="s">
        <v>44</v>
      </c>
      <c r="E482" s="35">
        <v>2004</v>
      </c>
      <c r="F482" s="105">
        <v>27585</v>
      </c>
      <c r="G482" s="33" t="s">
        <v>189</v>
      </c>
    </row>
    <row r="483" spans="1:7" x14ac:dyDescent="0.25">
      <c r="A483" s="33" t="s">
        <v>42</v>
      </c>
      <c r="B483" s="61" t="s">
        <v>1338</v>
      </c>
      <c r="C483" s="221">
        <v>2.5</v>
      </c>
      <c r="D483" s="61" t="s">
        <v>120</v>
      </c>
      <c r="E483" s="35">
        <v>2004</v>
      </c>
      <c r="F483" s="37">
        <v>21777</v>
      </c>
      <c r="G483" s="33" t="s">
        <v>189</v>
      </c>
    </row>
    <row r="484" spans="1:7" x14ac:dyDescent="0.25">
      <c r="A484" s="33" t="s">
        <v>42</v>
      </c>
      <c r="B484" s="61" t="s">
        <v>1338</v>
      </c>
      <c r="C484" s="221" t="s">
        <v>3102</v>
      </c>
      <c r="D484" s="61" t="s">
        <v>120</v>
      </c>
      <c r="E484" s="35">
        <v>2004</v>
      </c>
      <c r="F484" s="37">
        <v>23886</v>
      </c>
      <c r="G484" s="33" t="s">
        <v>189</v>
      </c>
    </row>
    <row r="485" spans="1:7" x14ac:dyDescent="0.25">
      <c r="A485" s="33" t="s">
        <v>42</v>
      </c>
      <c r="B485" s="61" t="s">
        <v>1338</v>
      </c>
      <c r="C485" s="221" t="s">
        <v>3102</v>
      </c>
      <c r="D485" s="61" t="s">
        <v>44</v>
      </c>
      <c r="E485" s="35">
        <v>2004</v>
      </c>
      <c r="F485" s="37">
        <v>25730</v>
      </c>
      <c r="G485" s="33" t="s">
        <v>189</v>
      </c>
    </row>
    <row r="486" spans="1:7" x14ac:dyDescent="0.25">
      <c r="A486" s="33" t="s">
        <v>42</v>
      </c>
      <c r="B486" s="61" t="s">
        <v>1430</v>
      </c>
      <c r="C486" s="221" t="s">
        <v>1979</v>
      </c>
      <c r="D486" s="61" t="s">
        <v>44</v>
      </c>
      <c r="E486" s="35">
        <v>2004</v>
      </c>
      <c r="F486" s="37">
        <v>26891</v>
      </c>
      <c r="G486" s="33" t="s">
        <v>189</v>
      </c>
    </row>
    <row r="487" spans="1:7" x14ac:dyDescent="0.25">
      <c r="A487" s="33" t="s">
        <v>42</v>
      </c>
      <c r="B487" s="61" t="s">
        <v>1430</v>
      </c>
      <c r="C487" s="221" t="s">
        <v>1979</v>
      </c>
      <c r="D487" s="61" t="s">
        <v>120</v>
      </c>
      <c r="E487" s="35">
        <v>2004</v>
      </c>
      <c r="F487" s="37">
        <v>23825</v>
      </c>
      <c r="G487" s="33" t="s">
        <v>189</v>
      </c>
    </row>
    <row r="488" spans="1:7" x14ac:dyDescent="0.25">
      <c r="A488" s="33" t="s">
        <v>42</v>
      </c>
      <c r="B488" s="61" t="s">
        <v>780</v>
      </c>
      <c r="C488" s="221">
        <v>2.4</v>
      </c>
      <c r="D488" s="61" t="s">
        <v>125</v>
      </c>
      <c r="E488" s="35">
        <v>2004</v>
      </c>
      <c r="F488" s="37">
        <v>26778</v>
      </c>
      <c r="G488" s="33" t="s">
        <v>141</v>
      </c>
    </row>
    <row r="489" spans="1:7" x14ac:dyDescent="0.25">
      <c r="A489" s="33" t="s">
        <v>42</v>
      </c>
      <c r="B489" s="61" t="s">
        <v>780</v>
      </c>
      <c r="C489" s="221">
        <v>2.4</v>
      </c>
      <c r="D489" s="61" t="s">
        <v>44</v>
      </c>
      <c r="E489" s="35">
        <v>2004</v>
      </c>
      <c r="F489" s="37">
        <v>30222</v>
      </c>
      <c r="G489" s="33" t="s">
        <v>141</v>
      </c>
    </row>
    <row r="490" spans="1:7" x14ac:dyDescent="0.25">
      <c r="A490" s="33" t="s">
        <v>42</v>
      </c>
      <c r="B490" s="61" t="s">
        <v>780</v>
      </c>
      <c r="C490" s="221" t="s">
        <v>360</v>
      </c>
      <c r="D490" s="61" t="s">
        <v>125</v>
      </c>
      <c r="E490" s="35">
        <v>2004</v>
      </c>
      <c r="F490" s="37">
        <v>23659</v>
      </c>
      <c r="G490" s="33" t="s">
        <v>141</v>
      </c>
    </row>
    <row r="491" spans="1:7" x14ac:dyDescent="0.25">
      <c r="A491" s="33" t="s">
        <v>42</v>
      </c>
      <c r="B491" s="61" t="s">
        <v>1339</v>
      </c>
      <c r="C491" s="221">
        <v>1.3</v>
      </c>
      <c r="D491" s="61" t="s">
        <v>125</v>
      </c>
      <c r="E491" s="35">
        <v>2004</v>
      </c>
      <c r="F491" s="37">
        <v>20990</v>
      </c>
      <c r="G491" s="33" t="s">
        <v>141</v>
      </c>
    </row>
    <row r="492" spans="1:7" x14ac:dyDescent="0.25">
      <c r="A492" s="33" t="s">
        <v>42</v>
      </c>
      <c r="B492" s="61" t="s">
        <v>1340</v>
      </c>
      <c r="C492" s="221">
        <v>1.8</v>
      </c>
      <c r="D492" s="61" t="s">
        <v>125</v>
      </c>
      <c r="E492" s="35">
        <v>2004</v>
      </c>
      <c r="F492" s="37">
        <v>21346</v>
      </c>
      <c r="G492" s="33" t="s">
        <v>141</v>
      </c>
    </row>
    <row r="493" spans="1:7" x14ac:dyDescent="0.25">
      <c r="A493" s="33" t="s">
        <v>42</v>
      </c>
      <c r="B493" s="61" t="s">
        <v>1340</v>
      </c>
      <c r="C493" s="221">
        <v>1.8</v>
      </c>
      <c r="D493" s="61" t="s">
        <v>44</v>
      </c>
      <c r="E493" s="35">
        <v>2004</v>
      </c>
      <c r="F493" s="37">
        <v>26988</v>
      </c>
      <c r="G493" s="33" t="s">
        <v>141</v>
      </c>
    </row>
    <row r="494" spans="1:7" x14ac:dyDescent="0.25">
      <c r="A494" s="33" t="s">
        <v>42</v>
      </c>
      <c r="B494" s="61" t="s">
        <v>1340</v>
      </c>
      <c r="C494" s="221" t="s">
        <v>765</v>
      </c>
      <c r="D494" s="61" t="s">
        <v>125</v>
      </c>
      <c r="E494" s="35">
        <v>2004</v>
      </c>
      <c r="F494" s="37">
        <v>27987</v>
      </c>
      <c r="G494" s="33" t="s">
        <v>141</v>
      </c>
    </row>
    <row r="495" spans="1:7" x14ac:dyDescent="0.25">
      <c r="A495" s="33" t="s">
        <v>42</v>
      </c>
      <c r="B495" s="61" t="s">
        <v>1340</v>
      </c>
      <c r="C495" s="221" t="s">
        <v>765</v>
      </c>
      <c r="D495" s="61" t="s">
        <v>44</v>
      </c>
      <c r="E495" s="35">
        <v>2004</v>
      </c>
      <c r="F495" s="37">
        <v>27987</v>
      </c>
      <c r="G495" s="33" t="s">
        <v>141</v>
      </c>
    </row>
    <row r="496" spans="1:7" x14ac:dyDescent="0.25">
      <c r="A496" s="33" t="s">
        <v>42</v>
      </c>
      <c r="B496" s="61" t="s">
        <v>1048</v>
      </c>
      <c r="C496" s="221">
        <v>1.5</v>
      </c>
      <c r="D496" s="61" t="s">
        <v>125</v>
      </c>
      <c r="E496" s="35">
        <v>2004</v>
      </c>
      <c r="F496" s="37">
        <v>17771</v>
      </c>
      <c r="G496" s="33" t="s">
        <v>141</v>
      </c>
    </row>
    <row r="497" spans="1:7" x14ac:dyDescent="0.25">
      <c r="A497" s="33" t="s">
        <v>42</v>
      </c>
      <c r="B497" s="61" t="s">
        <v>1048</v>
      </c>
      <c r="C497" s="221">
        <v>1.5</v>
      </c>
      <c r="D497" s="61" t="s">
        <v>44</v>
      </c>
      <c r="E497" s="35">
        <v>2004</v>
      </c>
      <c r="F497" s="37">
        <v>22326</v>
      </c>
      <c r="G497" s="33" t="s">
        <v>141</v>
      </c>
    </row>
    <row r="498" spans="1:7" x14ac:dyDescent="0.25">
      <c r="A498" s="33" t="s">
        <v>42</v>
      </c>
      <c r="B498" s="61" t="s">
        <v>1048</v>
      </c>
      <c r="C498" s="221" t="s">
        <v>954</v>
      </c>
      <c r="D498" s="61" t="s">
        <v>125</v>
      </c>
      <c r="E498" s="35">
        <v>2004</v>
      </c>
      <c r="F498" s="37">
        <v>14014</v>
      </c>
      <c r="G498" s="33" t="s">
        <v>141</v>
      </c>
    </row>
    <row r="499" spans="1:7" x14ac:dyDescent="0.25">
      <c r="A499" s="33" t="s">
        <v>42</v>
      </c>
      <c r="B499" s="61" t="s">
        <v>1048</v>
      </c>
      <c r="C499" s="221" t="s">
        <v>954</v>
      </c>
      <c r="D499" s="61" t="s">
        <v>44</v>
      </c>
      <c r="E499" s="35">
        <v>2004</v>
      </c>
      <c r="F499" s="37">
        <v>19625</v>
      </c>
      <c r="G499" s="33" t="s">
        <v>141</v>
      </c>
    </row>
    <row r="500" spans="1:7" x14ac:dyDescent="0.25">
      <c r="A500" s="33" t="s">
        <v>42</v>
      </c>
      <c r="B500" s="61" t="s">
        <v>1050</v>
      </c>
      <c r="C500" s="221">
        <v>3</v>
      </c>
      <c r="D500" s="61" t="s">
        <v>125</v>
      </c>
      <c r="E500" s="35">
        <v>2004</v>
      </c>
      <c r="F500" s="37">
        <v>34520</v>
      </c>
      <c r="G500" s="33" t="s">
        <v>141</v>
      </c>
    </row>
    <row r="501" spans="1:7" x14ac:dyDescent="0.25">
      <c r="A501" s="33" t="s">
        <v>42</v>
      </c>
      <c r="B501" s="61" t="s">
        <v>1050</v>
      </c>
      <c r="C501" s="221">
        <v>3</v>
      </c>
      <c r="D501" s="61" t="s">
        <v>44</v>
      </c>
      <c r="E501" s="35">
        <v>2004</v>
      </c>
      <c r="F501" s="37">
        <v>55550</v>
      </c>
      <c r="G501" s="33" t="s">
        <v>141</v>
      </c>
    </row>
    <row r="502" spans="1:7" x14ac:dyDescent="0.25">
      <c r="A502" s="33" t="s">
        <v>42</v>
      </c>
      <c r="B502" s="61" t="s">
        <v>1341</v>
      </c>
      <c r="C502" s="221" t="s">
        <v>1205</v>
      </c>
      <c r="D502" s="61" t="s">
        <v>120</v>
      </c>
      <c r="E502" s="35">
        <v>2004</v>
      </c>
      <c r="F502" s="37">
        <v>16104</v>
      </c>
      <c r="G502" s="33" t="s">
        <v>1342</v>
      </c>
    </row>
    <row r="503" spans="1:7" x14ac:dyDescent="0.25">
      <c r="A503" s="33" t="s">
        <v>42</v>
      </c>
      <c r="B503" s="61" t="s">
        <v>1053</v>
      </c>
      <c r="C503" s="221">
        <v>2.2000000000000002</v>
      </c>
      <c r="D503" s="61" t="s">
        <v>44</v>
      </c>
      <c r="E503" s="35">
        <v>2004</v>
      </c>
      <c r="F503" s="37">
        <v>30902</v>
      </c>
      <c r="G503" s="33" t="s">
        <v>189</v>
      </c>
    </row>
    <row r="504" spans="1:7" x14ac:dyDescent="0.25">
      <c r="A504" s="33" t="s">
        <v>42</v>
      </c>
      <c r="B504" s="61" t="s">
        <v>1053</v>
      </c>
      <c r="C504" s="221" t="s">
        <v>1205</v>
      </c>
      <c r="D504" s="61" t="s">
        <v>120</v>
      </c>
      <c r="E504" s="35">
        <v>2004</v>
      </c>
      <c r="F504" s="37">
        <v>15537</v>
      </c>
      <c r="G504" s="33" t="s">
        <v>189</v>
      </c>
    </row>
    <row r="505" spans="1:7" x14ac:dyDescent="0.25">
      <c r="A505" s="33" t="s">
        <v>42</v>
      </c>
      <c r="B505" s="61" t="s">
        <v>1053</v>
      </c>
      <c r="C505" s="221" t="s">
        <v>1054</v>
      </c>
      <c r="D505" s="61" t="s">
        <v>120</v>
      </c>
      <c r="E505" s="35">
        <v>2004</v>
      </c>
      <c r="F505" s="37">
        <v>23880</v>
      </c>
      <c r="G505" s="33" t="s">
        <v>189</v>
      </c>
    </row>
    <row r="506" spans="1:7" x14ac:dyDescent="0.25">
      <c r="A506" s="33" t="s">
        <v>42</v>
      </c>
      <c r="B506" s="61" t="s">
        <v>1053</v>
      </c>
      <c r="C506" s="221" t="s">
        <v>1054</v>
      </c>
      <c r="D506" s="61" t="s">
        <v>44</v>
      </c>
      <c r="E506" s="35">
        <v>2004</v>
      </c>
      <c r="F506" s="37">
        <v>26540</v>
      </c>
      <c r="G506" s="33" t="s">
        <v>189</v>
      </c>
    </row>
    <row r="507" spans="1:7" x14ac:dyDescent="0.25">
      <c r="A507" s="33" t="s">
        <v>42</v>
      </c>
      <c r="B507" s="61" t="s">
        <v>157</v>
      </c>
      <c r="C507" s="221">
        <v>2</v>
      </c>
      <c r="D507" s="61" t="s">
        <v>120</v>
      </c>
      <c r="E507" s="35">
        <v>2004</v>
      </c>
      <c r="F507" s="37">
        <v>35917</v>
      </c>
      <c r="G507" s="33" t="s">
        <v>141</v>
      </c>
    </row>
    <row r="508" spans="1:7" x14ac:dyDescent="0.25">
      <c r="A508" s="33" t="s">
        <v>42</v>
      </c>
      <c r="B508" s="61" t="s">
        <v>157</v>
      </c>
      <c r="C508" s="221">
        <v>2</v>
      </c>
      <c r="D508" s="61" t="s">
        <v>44</v>
      </c>
      <c r="E508" s="35">
        <v>2004</v>
      </c>
      <c r="F508" s="37">
        <v>28687</v>
      </c>
      <c r="G508" s="33" t="s">
        <v>141</v>
      </c>
    </row>
    <row r="509" spans="1:7" x14ac:dyDescent="0.25">
      <c r="A509" s="33" t="s">
        <v>42</v>
      </c>
      <c r="B509" s="61" t="s">
        <v>157</v>
      </c>
      <c r="C509" s="221">
        <v>2.5</v>
      </c>
      <c r="D509" s="61" t="s">
        <v>120</v>
      </c>
      <c r="E509" s="35">
        <v>2004</v>
      </c>
      <c r="F509" s="37">
        <v>37316</v>
      </c>
      <c r="G509" s="33" t="s">
        <v>141</v>
      </c>
    </row>
    <row r="510" spans="1:7" x14ac:dyDescent="0.25">
      <c r="A510" s="33" t="s">
        <v>42</v>
      </c>
      <c r="B510" s="61" t="s">
        <v>157</v>
      </c>
      <c r="C510" s="221">
        <v>2.5</v>
      </c>
      <c r="D510" s="61" t="s">
        <v>44</v>
      </c>
      <c r="E510" s="35">
        <v>2004</v>
      </c>
      <c r="F510" s="37">
        <v>38016</v>
      </c>
      <c r="G510" s="33" t="s">
        <v>141</v>
      </c>
    </row>
    <row r="511" spans="1:7" x14ac:dyDescent="0.25">
      <c r="A511" s="33" t="s">
        <v>42</v>
      </c>
      <c r="B511" s="61" t="s">
        <v>1202</v>
      </c>
      <c r="C511" s="221">
        <v>2</v>
      </c>
      <c r="D511" s="61" t="s">
        <v>120</v>
      </c>
      <c r="E511" s="35">
        <v>2004</v>
      </c>
      <c r="F511" s="37">
        <v>32340</v>
      </c>
      <c r="G511" s="33" t="s">
        <v>147</v>
      </c>
    </row>
    <row r="512" spans="1:7" x14ac:dyDescent="0.25">
      <c r="A512" s="33" t="s">
        <v>42</v>
      </c>
      <c r="B512" s="61" t="s">
        <v>1202</v>
      </c>
      <c r="C512" s="221">
        <v>2</v>
      </c>
      <c r="D512" s="61" t="s">
        <v>44</v>
      </c>
      <c r="E512" s="35">
        <v>2004</v>
      </c>
      <c r="F512" s="37">
        <v>31780</v>
      </c>
      <c r="G512" s="33" t="s">
        <v>147</v>
      </c>
    </row>
    <row r="513" spans="1:7" x14ac:dyDescent="0.25">
      <c r="A513" s="33" t="s">
        <v>42</v>
      </c>
      <c r="B513" s="61" t="s">
        <v>1202</v>
      </c>
      <c r="C513" s="221">
        <v>2.5</v>
      </c>
      <c r="D513" s="61" t="s">
        <v>120</v>
      </c>
      <c r="E513" s="35">
        <v>2004</v>
      </c>
      <c r="F513" s="37">
        <v>31987</v>
      </c>
      <c r="G513" s="33" t="s">
        <v>147</v>
      </c>
    </row>
    <row r="514" spans="1:7" x14ac:dyDescent="0.25">
      <c r="A514" s="33" t="s">
        <v>42</v>
      </c>
      <c r="B514" s="61" t="s">
        <v>1202</v>
      </c>
      <c r="C514" s="221">
        <v>2.5</v>
      </c>
      <c r="D514" s="61" t="s">
        <v>44</v>
      </c>
      <c r="E514" s="35">
        <v>2004</v>
      </c>
      <c r="F514" s="37">
        <v>35243</v>
      </c>
      <c r="G514" s="33" t="s">
        <v>147</v>
      </c>
    </row>
    <row r="515" spans="1:7" x14ac:dyDescent="0.25">
      <c r="A515" s="33" t="s">
        <v>42</v>
      </c>
      <c r="B515" s="61" t="s">
        <v>1343</v>
      </c>
      <c r="C515" s="221">
        <v>2.5</v>
      </c>
      <c r="D515" s="61" t="s">
        <v>120</v>
      </c>
      <c r="E515" s="35">
        <v>2004</v>
      </c>
      <c r="F515" s="37">
        <v>30319</v>
      </c>
      <c r="G515" s="33" t="s">
        <v>141</v>
      </c>
    </row>
    <row r="516" spans="1:7" x14ac:dyDescent="0.25">
      <c r="A516" s="33" t="s">
        <v>42</v>
      </c>
      <c r="B516" s="61" t="s">
        <v>1343</v>
      </c>
      <c r="C516" s="221">
        <v>2.5</v>
      </c>
      <c r="D516" s="61" t="s">
        <v>44</v>
      </c>
      <c r="E516" s="35">
        <v>2004</v>
      </c>
      <c r="F516" s="37">
        <v>33818</v>
      </c>
      <c r="G516" s="33" t="s">
        <v>141</v>
      </c>
    </row>
    <row r="517" spans="1:7" x14ac:dyDescent="0.25">
      <c r="A517" s="33" t="s">
        <v>42</v>
      </c>
      <c r="B517" s="61" t="s">
        <v>1343</v>
      </c>
      <c r="C517" s="221">
        <v>3</v>
      </c>
      <c r="D517" s="61" t="s">
        <v>125</v>
      </c>
      <c r="E517" s="35">
        <v>2004</v>
      </c>
      <c r="F517" s="37">
        <v>28653</v>
      </c>
      <c r="G517" s="33" t="s">
        <v>141</v>
      </c>
    </row>
    <row r="518" spans="1:7" x14ac:dyDescent="0.25">
      <c r="A518" s="33" t="s">
        <v>42</v>
      </c>
      <c r="B518" s="61" t="s">
        <v>1344</v>
      </c>
      <c r="C518" s="221">
        <v>1.3</v>
      </c>
      <c r="D518" s="61" t="s">
        <v>125</v>
      </c>
      <c r="E518" s="35">
        <v>2004</v>
      </c>
      <c r="F518" s="37">
        <v>16559</v>
      </c>
      <c r="G518" s="33" t="s">
        <v>141</v>
      </c>
    </row>
    <row r="519" spans="1:7" x14ac:dyDescent="0.25">
      <c r="A519" s="33" t="s">
        <v>42</v>
      </c>
      <c r="B519" s="61" t="s">
        <v>1344</v>
      </c>
      <c r="C519" s="221">
        <v>1.3</v>
      </c>
      <c r="D519" s="61" t="s">
        <v>44</v>
      </c>
      <c r="E519" s="35">
        <v>2004</v>
      </c>
      <c r="F519" s="37">
        <v>17725</v>
      </c>
      <c r="G519" s="33" t="s">
        <v>141</v>
      </c>
    </row>
    <row r="520" spans="1:7" x14ac:dyDescent="0.25">
      <c r="A520" s="33" t="s">
        <v>42</v>
      </c>
      <c r="B520" s="61" t="s">
        <v>1344</v>
      </c>
      <c r="C520" s="221">
        <v>1.5</v>
      </c>
      <c r="D520" s="61" t="s">
        <v>125</v>
      </c>
      <c r="E520" s="35">
        <v>2004</v>
      </c>
      <c r="F520" s="37">
        <v>17492</v>
      </c>
      <c r="G520" s="33" t="s">
        <v>141</v>
      </c>
    </row>
    <row r="521" spans="1:7" x14ac:dyDescent="0.25">
      <c r="A521" s="33" t="s">
        <v>42</v>
      </c>
      <c r="B521" s="61" t="s">
        <v>1344</v>
      </c>
      <c r="C521" s="221">
        <v>1.5</v>
      </c>
      <c r="D521" s="61" t="s">
        <v>44</v>
      </c>
      <c r="E521" s="35">
        <v>2004</v>
      </c>
      <c r="F521" s="37">
        <v>19591</v>
      </c>
      <c r="G521" s="33" t="s">
        <v>141</v>
      </c>
    </row>
    <row r="522" spans="1:7" x14ac:dyDescent="0.25">
      <c r="A522" s="33" t="s">
        <v>42</v>
      </c>
      <c r="B522" s="61" t="s">
        <v>1131</v>
      </c>
      <c r="C522" s="221">
        <v>1.5</v>
      </c>
      <c r="D522" s="61" t="s">
        <v>125</v>
      </c>
      <c r="E522" s="35">
        <v>2004</v>
      </c>
      <c r="F522" s="37">
        <v>19089</v>
      </c>
      <c r="G522" s="33" t="s">
        <v>141</v>
      </c>
    </row>
    <row r="523" spans="1:7" x14ac:dyDescent="0.25">
      <c r="A523" s="33" t="s">
        <v>42</v>
      </c>
      <c r="B523" s="61" t="s">
        <v>1131</v>
      </c>
      <c r="C523" s="221">
        <v>1.5</v>
      </c>
      <c r="D523" s="61" t="s">
        <v>44</v>
      </c>
      <c r="E523" s="35">
        <v>2004</v>
      </c>
      <c r="F523" s="37">
        <v>24456</v>
      </c>
      <c r="G523" s="33" t="s">
        <v>141</v>
      </c>
    </row>
    <row r="524" spans="1:7" x14ac:dyDescent="0.25">
      <c r="A524" s="33" t="s">
        <v>42</v>
      </c>
      <c r="B524" s="61" t="s">
        <v>1131</v>
      </c>
      <c r="C524" s="221">
        <v>1.8</v>
      </c>
      <c r="D524" s="61" t="s">
        <v>125</v>
      </c>
      <c r="E524" s="35">
        <v>2004</v>
      </c>
      <c r="F524" s="37">
        <v>23430</v>
      </c>
      <c r="G524" s="33" t="s">
        <v>141</v>
      </c>
    </row>
    <row r="525" spans="1:7" x14ac:dyDescent="0.25">
      <c r="A525" s="33" t="s">
        <v>42</v>
      </c>
      <c r="B525" s="61" t="s">
        <v>1131</v>
      </c>
      <c r="C525" s="221">
        <v>1.8</v>
      </c>
      <c r="D525" s="61" t="s">
        <v>44</v>
      </c>
      <c r="E525" s="35">
        <v>2004</v>
      </c>
      <c r="F525" s="37">
        <v>30123</v>
      </c>
      <c r="G525" s="33" t="s">
        <v>141</v>
      </c>
    </row>
    <row r="526" spans="1:7" x14ac:dyDescent="0.25">
      <c r="A526" s="33" t="s">
        <v>42</v>
      </c>
      <c r="B526" s="61" t="s">
        <v>1131</v>
      </c>
      <c r="C526" s="221">
        <v>2</v>
      </c>
      <c r="D526" s="61" t="s">
        <v>125</v>
      </c>
      <c r="E526" s="35">
        <v>2004</v>
      </c>
      <c r="F526" s="37">
        <v>17992</v>
      </c>
      <c r="G526" s="33" t="s">
        <v>141</v>
      </c>
    </row>
    <row r="527" spans="1:7" x14ac:dyDescent="0.25">
      <c r="A527" s="33" t="s">
        <v>42</v>
      </c>
      <c r="B527" s="61" t="s">
        <v>1132</v>
      </c>
      <c r="C527" s="221">
        <v>1.5</v>
      </c>
      <c r="D527" s="61" t="s">
        <v>125</v>
      </c>
      <c r="E527" s="35">
        <v>2004</v>
      </c>
      <c r="F527" s="37">
        <v>23450</v>
      </c>
      <c r="G527" s="33" t="s">
        <v>186</v>
      </c>
    </row>
    <row r="528" spans="1:7" x14ac:dyDescent="0.25">
      <c r="A528" s="33" t="s">
        <v>42</v>
      </c>
      <c r="B528" s="61" t="s">
        <v>1132</v>
      </c>
      <c r="C528" s="221">
        <v>1.5</v>
      </c>
      <c r="D528" s="61" t="s">
        <v>44</v>
      </c>
      <c r="E528" s="35">
        <v>2004</v>
      </c>
      <c r="F528" s="37">
        <v>23450</v>
      </c>
      <c r="G528" s="33" t="s">
        <v>186</v>
      </c>
    </row>
    <row r="529" spans="1:7" x14ac:dyDescent="0.25">
      <c r="A529" s="33" t="s">
        <v>42</v>
      </c>
      <c r="B529" s="61" t="s">
        <v>1132</v>
      </c>
      <c r="C529" s="221">
        <v>1.8</v>
      </c>
      <c r="D529" s="61" t="s">
        <v>125</v>
      </c>
      <c r="E529" s="35">
        <v>2004</v>
      </c>
      <c r="F529" s="37">
        <v>25676</v>
      </c>
      <c r="G529" s="33" t="s">
        <v>186</v>
      </c>
    </row>
    <row r="530" spans="1:7" x14ac:dyDescent="0.25">
      <c r="A530" s="33" t="s">
        <v>42</v>
      </c>
      <c r="B530" s="61" t="s">
        <v>781</v>
      </c>
      <c r="C530" s="221">
        <v>1.5</v>
      </c>
      <c r="D530" s="61" t="s">
        <v>125</v>
      </c>
      <c r="E530" s="35">
        <v>2004</v>
      </c>
      <c r="F530" s="37">
        <v>22998</v>
      </c>
      <c r="G530" s="33" t="s">
        <v>141</v>
      </c>
    </row>
    <row r="531" spans="1:7" x14ac:dyDescent="0.25">
      <c r="A531" s="33" t="s">
        <v>42</v>
      </c>
      <c r="B531" s="61" t="s">
        <v>781</v>
      </c>
      <c r="C531" s="221">
        <v>1.5</v>
      </c>
      <c r="D531" s="61" t="s">
        <v>44</v>
      </c>
      <c r="E531" s="35">
        <v>2004</v>
      </c>
      <c r="F531" s="37">
        <v>23870</v>
      </c>
      <c r="G531" s="33" t="s">
        <v>141</v>
      </c>
    </row>
    <row r="532" spans="1:7" x14ac:dyDescent="0.25">
      <c r="A532" s="33" t="s">
        <v>42</v>
      </c>
      <c r="B532" s="61" t="s">
        <v>1203</v>
      </c>
      <c r="C532" s="221">
        <v>1.4</v>
      </c>
      <c r="D532" s="61" t="s">
        <v>125</v>
      </c>
      <c r="E532" s="35">
        <v>2004</v>
      </c>
      <c r="F532" s="37">
        <v>16549</v>
      </c>
      <c r="G532" s="33" t="s">
        <v>141</v>
      </c>
    </row>
    <row r="533" spans="1:7" x14ac:dyDescent="0.25">
      <c r="A533" s="33" t="s">
        <v>42</v>
      </c>
      <c r="B533" s="61" t="s">
        <v>1203</v>
      </c>
      <c r="C533" s="221">
        <v>1.5</v>
      </c>
      <c r="D533" s="61" t="s">
        <v>125</v>
      </c>
      <c r="E533" s="35">
        <v>2004</v>
      </c>
      <c r="F533" s="37">
        <v>17218</v>
      </c>
      <c r="G533" s="33" t="s">
        <v>141</v>
      </c>
    </row>
    <row r="534" spans="1:7" x14ac:dyDescent="0.25">
      <c r="A534" s="33" t="s">
        <v>42</v>
      </c>
      <c r="B534" s="61" t="s">
        <v>1203</v>
      </c>
      <c r="C534" s="221">
        <v>1.5</v>
      </c>
      <c r="D534" s="61" t="s">
        <v>44</v>
      </c>
      <c r="E534" s="35">
        <v>2004</v>
      </c>
      <c r="F534" s="37">
        <v>18279</v>
      </c>
      <c r="G534" s="33" t="s">
        <v>141</v>
      </c>
    </row>
    <row r="535" spans="1:7" x14ac:dyDescent="0.25">
      <c r="A535" s="33" t="s">
        <v>42</v>
      </c>
      <c r="B535" s="61" t="s">
        <v>1206</v>
      </c>
      <c r="C535" s="221" t="s">
        <v>1345</v>
      </c>
      <c r="D535" s="61" t="s">
        <v>120</v>
      </c>
      <c r="E535" s="35">
        <v>2004</v>
      </c>
      <c r="F535" s="37">
        <v>15237</v>
      </c>
      <c r="G535" s="33" t="s">
        <v>160</v>
      </c>
    </row>
    <row r="536" spans="1:7" x14ac:dyDescent="0.25">
      <c r="A536" s="33" t="s">
        <v>42</v>
      </c>
      <c r="B536" s="61" t="s">
        <v>1206</v>
      </c>
      <c r="C536" s="221" t="s">
        <v>1345</v>
      </c>
      <c r="D536" s="61" t="s">
        <v>44</v>
      </c>
      <c r="E536" s="35">
        <v>2004</v>
      </c>
      <c r="F536" s="37">
        <v>18336</v>
      </c>
      <c r="G536" s="33" t="s">
        <v>160</v>
      </c>
    </row>
    <row r="537" spans="1:7" x14ac:dyDescent="0.25">
      <c r="A537" s="33" t="s">
        <v>42</v>
      </c>
      <c r="B537" s="61" t="s">
        <v>1206</v>
      </c>
      <c r="C537" s="221" t="s">
        <v>1207</v>
      </c>
      <c r="D537" s="61" t="s">
        <v>120</v>
      </c>
      <c r="E537" s="35">
        <v>2004</v>
      </c>
      <c r="F537" s="37">
        <v>27587</v>
      </c>
      <c r="G537" s="33" t="s">
        <v>160</v>
      </c>
    </row>
    <row r="538" spans="1:7" x14ac:dyDescent="0.25">
      <c r="A538" s="33" t="s">
        <v>42</v>
      </c>
      <c r="B538" s="61" t="s">
        <v>1206</v>
      </c>
      <c r="C538" s="221" t="s">
        <v>1207</v>
      </c>
      <c r="D538" s="61" t="s">
        <v>44</v>
      </c>
      <c r="E538" s="35">
        <v>2004</v>
      </c>
      <c r="F538" s="37">
        <v>29920</v>
      </c>
      <c r="G538" s="33" t="s">
        <v>160</v>
      </c>
    </row>
    <row r="539" spans="1:7" x14ac:dyDescent="0.25">
      <c r="A539" s="33" t="s">
        <v>42</v>
      </c>
      <c r="B539" s="61" t="s">
        <v>1204</v>
      </c>
      <c r="C539" s="221" t="s">
        <v>1205</v>
      </c>
      <c r="D539" s="61" t="s">
        <v>120</v>
      </c>
      <c r="E539" s="35">
        <v>2004</v>
      </c>
      <c r="F539" s="37">
        <v>15204</v>
      </c>
      <c r="G539" s="33" t="s">
        <v>160</v>
      </c>
    </row>
    <row r="540" spans="1:7" x14ac:dyDescent="0.25">
      <c r="A540" s="33" t="s">
        <v>42</v>
      </c>
      <c r="B540" s="61" t="s">
        <v>956</v>
      </c>
      <c r="C540" s="221">
        <v>1.3</v>
      </c>
      <c r="D540" s="61" t="s">
        <v>125</v>
      </c>
      <c r="E540" s="35">
        <v>2004</v>
      </c>
      <c r="F540" s="37">
        <v>12883</v>
      </c>
      <c r="G540" s="33" t="s">
        <v>141</v>
      </c>
    </row>
    <row r="541" spans="1:7" x14ac:dyDescent="0.25">
      <c r="A541" s="33" t="s">
        <v>42</v>
      </c>
      <c r="B541" s="61" t="s">
        <v>956</v>
      </c>
      <c r="C541" s="221">
        <v>1.5</v>
      </c>
      <c r="D541" s="61" t="s">
        <v>125</v>
      </c>
      <c r="E541" s="35">
        <v>2004</v>
      </c>
      <c r="F541" s="37">
        <v>16970</v>
      </c>
      <c r="G541" s="33" t="s">
        <v>141</v>
      </c>
    </row>
    <row r="542" spans="1:7" x14ac:dyDescent="0.25">
      <c r="A542" s="33" t="s">
        <v>42</v>
      </c>
      <c r="B542" s="61" t="s">
        <v>1287</v>
      </c>
      <c r="C542" s="221">
        <v>1.8</v>
      </c>
      <c r="D542" s="61" t="s">
        <v>125</v>
      </c>
      <c r="E542" s="35">
        <v>2004</v>
      </c>
      <c r="F542" s="37">
        <v>24970</v>
      </c>
      <c r="G542" s="33" t="s">
        <v>141</v>
      </c>
    </row>
    <row r="543" spans="1:7" x14ac:dyDescent="0.25">
      <c r="A543" s="33" t="s">
        <v>42</v>
      </c>
      <c r="B543" s="61" t="s">
        <v>1287</v>
      </c>
      <c r="C543" s="221">
        <v>1.8</v>
      </c>
      <c r="D543" s="61" t="s">
        <v>44</v>
      </c>
      <c r="E543" s="35">
        <v>2004</v>
      </c>
      <c r="F543" s="37">
        <v>25611</v>
      </c>
      <c r="G543" s="33" t="s">
        <v>141</v>
      </c>
    </row>
    <row r="544" spans="1:7" x14ac:dyDescent="0.25">
      <c r="A544" s="33" t="s">
        <v>42</v>
      </c>
      <c r="B544" s="61" t="s">
        <v>1288</v>
      </c>
      <c r="C544" s="221">
        <v>2</v>
      </c>
      <c r="D544" s="61" t="s">
        <v>125</v>
      </c>
      <c r="E544" s="35">
        <v>2004</v>
      </c>
      <c r="F544" s="37">
        <v>20747</v>
      </c>
      <c r="G544" s="33" t="s">
        <v>141</v>
      </c>
    </row>
    <row r="545" spans="1:7" x14ac:dyDescent="0.25">
      <c r="A545" s="77" t="s">
        <v>42</v>
      </c>
      <c r="B545" s="80" t="s">
        <v>6182</v>
      </c>
      <c r="C545" s="219" t="s">
        <v>4472</v>
      </c>
      <c r="D545" s="80" t="s">
        <v>43</v>
      </c>
      <c r="E545" s="77">
        <v>2004</v>
      </c>
      <c r="F545" s="87">
        <v>18979</v>
      </c>
      <c r="G545" s="77" t="s">
        <v>6057</v>
      </c>
    </row>
    <row r="546" spans="1:7" x14ac:dyDescent="0.25">
      <c r="A546" s="33" t="s">
        <v>42</v>
      </c>
      <c r="B546" s="61" t="s">
        <v>617</v>
      </c>
      <c r="C546" s="221" t="s">
        <v>3929</v>
      </c>
      <c r="D546" s="61" t="s">
        <v>44</v>
      </c>
      <c r="E546" s="35">
        <v>2004</v>
      </c>
      <c r="F546" s="105">
        <v>27975</v>
      </c>
      <c r="G546" s="33" t="s">
        <v>147</v>
      </c>
    </row>
    <row r="547" spans="1:7" x14ac:dyDescent="0.25">
      <c r="A547" s="33" t="s">
        <v>42</v>
      </c>
      <c r="B547" s="61" t="s">
        <v>618</v>
      </c>
      <c r="C547" s="221" t="s">
        <v>4191</v>
      </c>
      <c r="D547" s="61" t="s">
        <v>44</v>
      </c>
      <c r="E547" s="35">
        <v>2004</v>
      </c>
      <c r="F547" s="105">
        <v>29250</v>
      </c>
      <c r="G547" s="33" t="s">
        <v>147</v>
      </c>
    </row>
    <row r="548" spans="1:7" x14ac:dyDescent="0.25">
      <c r="A548" s="33" t="s">
        <v>42</v>
      </c>
      <c r="B548" s="61" t="s">
        <v>3068</v>
      </c>
      <c r="C548" s="221">
        <v>1.5</v>
      </c>
      <c r="D548" s="89" t="s">
        <v>125</v>
      </c>
      <c r="E548" s="35">
        <v>2004</v>
      </c>
      <c r="F548" s="105">
        <v>14192</v>
      </c>
      <c r="G548" s="33" t="s">
        <v>3067</v>
      </c>
    </row>
    <row r="549" spans="1:7" x14ac:dyDescent="0.25">
      <c r="A549" s="33" t="s">
        <v>42</v>
      </c>
      <c r="B549" s="61" t="s">
        <v>3068</v>
      </c>
      <c r="C549" s="221" t="s">
        <v>134</v>
      </c>
      <c r="D549" s="89" t="s">
        <v>44</v>
      </c>
      <c r="E549" s="35">
        <v>2004</v>
      </c>
      <c r="F549" s="105">
        <v>16522</v>
      </c>
      <c r="G549" s="33" t="s">
        <v>3067</v>
      </c>
    </row>
    <row r="550" spans="1:7" x14ac:dyDescent="0.25">
      <c r="A550" s="33" t="s">
        <v>42</v>
      </c>
      <c r="B550" s="61" t="s">
        <v>3068</v>
      </c>
      <c r="C550" s="221" t="s">
        <v>238</v>
      </c>
      <c r="D550" s="89" t="s">
        <v>125</v>
      </c>
      <c r="E550" s="35">
        <v>2004</v>
      </c>
      <c r="F550" s="105">
        <v>19789</v>
      </c>
      <c r="G550" s="33" t="s">
        <v>3067</v>
      </c>
    </row>
    <row r="551" spans="1:7" x14ac:dyDescent="0.25">
      <c r="A551" s="33" t="s">
        <v>42</v>
      </c>
      <c r="B551" s="61" t="s">
        <v>3068</v>
      </c>
      <c r="C551" s="221" t="s">
        <v>238</v>
      </c>
      <c r="D551" s="89" t="s">
        <v>44</v>
      </c>
      <c r="E551" s="35">
        <v>2004</v>
      </c>
      <c r="F551" s="105">
        <v>20789</v>
      </c>
      <c r="G551" s="33" t="s">
        <v>3067</v>
      </c>
    </row>
    <row r="552" spans="1:7" x14ac:dyDescent="0.25">
      <c r="A552" s="33" t="s">
        <v>42</v>
      </c>
      <c r="B552" s="61" t="s">
        <v>1410</v>
      </c>
      <c r="C552" s="221">
        <v>1.5</v>
      </c>
      <c r="D552" s="61" t="s">
        <v>125</v>
      </c>
      <c r="E552" s="35">
        <v>2004</v>
      </c>
      <c r="F552" s="37">
        <v>18658</v>
      </c>
      <c r="G552" s="33" t="s">
        <v>141</v>
      </c>
    </row>
    <row r="553" spans="1:7" x14ac:dyDescent="0.25">
      <c r="A553" s="33" t="s">
        <v>42</v>
      </c>
      <c r="B553" s="61" t="s">
        <v>1410</v>
      </c>
      <c r="C553" s="221">
        <v>1.5</v>
      </c>
      <c r="D553" s="61" t="s">
        <v>125</v>
      </c>
      <c r="E553" s="35">
        <v>2004</v>
      </c>
      <c r="F553" s="37">
        <v>19069</v>
      </c>
      <c r="G553" s="33" t="s">
        <v>141</v>
      </c>
    </row>
    <row r="554" spans="1:7" x14ac:dyDescent="0.25">
      <c r="A554" s="33" t="s">
        <v>42</v>
      </c>
      <c r="B554" s="61" t="s">
        <v>1410</v>
      </c>
      <c r="C554" s="221">
        <v>1.5</v>
      </c>
      <c r="D554" s="61" t="s">
        <v>125</v>
      </c>
      <c r="E554" s="35">
        <v>2004</v>
      </c>
      <c r="F554" s="37">
        <v>16703</v>
      </c>
      <c r="G554" s="33" t="s">
        <v>141</v>
      </c>
    </row>
    <row r="555" spans="1:7" x14ac:dyDescent="0.25">
      <c r="A555" s="33" t="s">
        <v>42</v>
      </c>
      <c r="B555" s="61" t="s">
        <v>1410</v>
      </c>
      <c r="C555" s="221">
        <v>1.8</v>
      </c>
      <c r="D555" s="61" t="s">
        <v>125</v>
      </c>
      <c r="E555" s="35">
        <v>2004</v>
      </c>
      <c r="F555" s="37">
        <v>21524</v>
      </c>
      <c r="G555" s="33" t="s">
        <v>141</v>
      </c>
    </row>
    <row r="556" spans="1:7" x14ac:dyDescent="0.25">
      <c r="A556" s="33" t="s">
        <v>42</v>
      </c>
      <c r="B556" s="61" t="s">
        <v>1410</v>
      </c>
      <c r="C556" s="221">
        <v>1.8</v>
      </c>
      <c r="D556" s="61" t="s">
        <v>44</v>
      </c>
      <c r="E556" s="35">
        <v>2004</v>
      </c>
      <c r="F556" s="37">
        <v>21879</v>
      </c>
      <c r="G556" s="33" t="s">
        <v>141</v>
      </c>
    </row>
    <row r="557" spans="1:7" x14ac:dyDescent="0.25">
      <c r="A557" s="33" t="s">
        <v>42</v>
      </c>
      <c r="B557" s="61" t="s">
        <v>1410</v>
      </c>
      <c r="C557" s="221">
        <v>1.8</v>
      </c>
      <c r="D557" s="61" t="s">
        <v>125</v>
      </c>
      <c r="E557" s="35">
        <v>2004</v>
      </c>
      <c r="F557" s="37">
        <v>21602</v>
      </c>
      <c r="G557" s="33" t="s">
        <v>141</v>
      </c>
    </row>
    <row r="558" spans="1:7" x14ac:dyDescent="0.25">
      <c r="A558" s="33" t="s">
        <v>42</v>
      </c>
      <c r="B558" s="61" t="s">
        <v>1410</v>
      </c>
      <c r="C558" s="221">
        <v>1.8</v>
      </c>
      <c r="D558" s="61" t="s">
        <v>44</v>
      </c>
      <c r="E558" s="35">
        <v>2004</v>
      </c>
      <c r="F558" s="37">
        <v>22778</v>
      </c>
      <c r="G558" s="33" t="s">
        <v>141</v>
      </c>
    </row>
    <row r="559" spans="1:7" x14ac:dyDescent="0.25">
      <c r="A559" s="33" t="s">
        <v>42</v>
      </c>
      <c r="B559" s="61" t="s">
        <v>1410</v>
      </c>
      <c r="C559" s="221">
        <v>2</v>
      </c>
      <c r="D559" s="61" t="s">
        <v>125</v>
      </c>
      <c r="E559" s="35">
        <v>2004</v>
      </c>
      <c r="F559" s="37">
        <v>23389</v>
      </c>
      <c r="G559" s="33" t="s">
        <v>141</v>
      </c>
    </row>
    <row r="560" spans="1:7" x14ac:dyDescent="0.25">
      <c r="A560" s="33" t="s">
        <v>42</v>
      </c>
      <c r="B560" s="61" t="s">
        <v>1410</v>
      </c>
      <c r="C560" s="221">
        <v>2</v>
      </c>
      <c r="D560" s="61" t="s">
        <v>44</v>
      </c>
      <c r="E560" s="35">
        <v>2004</v>
      </c>
      <c r="F560" s="37">
        <v>24450</v>
      </c>
      <c r="G560" s="33" t="s">
        <v>141</v>
      </c>
    </row>
    <row r="561" spans="1:7" x14ac:dyDescent="0.25">
      <c r="A561" s="33" t="s">
        <v>42</v>
      </c>
      <c r="B561" s="61" t="s">
        <v>1122</v>
      </c>
      <c r="C561" s="221" t="s">
        <v>331</v>
      </c>
      <c r="D561" s="61" t="s">
        <v>110</v>
      </c>
      <c r="E561" s="35">
        <v>2004</v>
      </c>
      <c r="F561" s="105">
        <v>25561</v>
      </c>
      <c r="G561" s="33" t="s">
        <v>147</v>
      </c>
    </row>
    <row r="562" spans="1:7" x14ac:dyDescent="0.25">
      <c r="A562" s="33" t="s">
        <v>42</v>
      </c>
      <c r="B562" s="61" t="s">
        <v>1280</v>
      </c>
      <c r="C562" s="221">
        <v>2.4</v>
      </c>
      <c r="D562" s="61" t="s">
        <v>110</v>
      </c>
      <c r="E562" s="35">
        <v>2004</v>
      </c>
      <c r="F562" s="105">
        <v>19781.42076502732</v>
      </c>
      <c r="G562" s="33" t="s">
        <v>135</v>
      </c>
    </row>
    <row r="563" spans="1:7" x14ac:dyDescent="0.25">
      <c r="A563" s="33" t="s">
        <v>42</v>
      </c>
      <c r="B563" s="61" t="s">
        <v>1280</v>
      </c>
      <c r="C563" s="221">
        <v>3</v>
      </c>
      <c r="D563" s="61" t="s">
        <v>110</v>
      </c>
      <c r="E563" s="35">
        <v>2004</v>
      </c>
      <c r="F563" s="105">
        <v>20054.644808743167</v>
      </c>
      <c r="G563" s="33" t="s">
        <v>135</v>
      </c>
    </row>
    <row r="564" spans="1:7" x14ac:dyDescent="0.25">
      <c r="A564" s="33" t="s">
        <v>42</v>
      </c>
      <c r="B564" s="61" t="s">
        <v>362</v>
      </c>
      <c r="C564" s="221">
        <v>4</v>
      </c>
      <c r="D564" s="61" t="s">
        <v>43</v>
      </c>
      <c r="E564" s="35">
        <v>2004</v>
      </c>
      <c r="F564" s="105">
        <v>62806.666666666701</v>
      </c>
      <c r="G564" s="33" t="s">
        <v>363</v>
      </c>
    </row>
    <row r="565" spans="1:7" x14ac:dyDescent="0.25">
      <c r="A565" s="33" t="s">
        <v>42</v>
      </c>
      <c r="B565" s="61" t="s">
        <v>362</v>
      </c>
      <c r="C565" s="221">
        <v>4</v>
      </c>
      <c r="D565" s="61" t="s">
        <v>43</v>
      </c>
      <c r="E565" s="35">
        <v>2004</v>
      </c>
      <c r="F565" s="105">
        <v>62173.333333333299</v>
      </c>
      <c r="G565" s="33" t="s">
        <v>364</v>
      </c>
    </row>
    <row r="566" spans="1:7" x14ac:dyDescent="0.25">
      <c r="A566" s="33" t="s">
        <v>42</v>
      </c>
      <c r="B566" s="61" t="s">
        <v>362</v>
      </c>
      <c r="C566" s="221">
        <v>4.2</v>
      </c>
      <c r="D566" s="61" t="s">
        <v>43</v>
      </c>
      <c r="E566" s="35">
        <v>2004</v>
      </c>
      <c r="F566" s="105">
        <v>74730</v>
      </c>
      <c r="G566" s="33" t="s">
        <v>363</v>
      </c>
    </row>
    <row r="567" spans="1:7" x14ac:dyDescent="0.25">
      <c r="A567" s="33" t="s">
        <v>42</v>
      </c>
      <c r="B567" s="61" t="s">
        <v>362</v>
      </c>
      <c r="C567" s="221">
        <v>4.2</v>
      </c>
      <c r="D567" s="61" t="s">
        <v>43</v>
      </c>
      <c r="E567" s="35">
        <v>2004</v>
      </c>
      <c r="F567" s="105">
        <v>69640</v>
      </c>
      <c r="G567" s="33" t="s">
        <v>364</v>
      </c>
    </row>
    <row r="568" spans="1:7" x14ac:dyDescent="0.25">
      <c r="A568" s="77" t="s">
        <v>42</v>
      </c>
      <c r="B568" s="80" t="s">
        <v>1183</v>
      </c>
      <c r="C568" s="219" t="s">
        <v>3892</v>
      </c>
      <c r="D568" s="80" t="s">
        <v>110</v>
      </c>
      <c r="E568" s="77">
        <v>2004</v>
      </c>
      <c r="F568" s="87">
        <v>12000</v>
      </c>
      <c r="G568" s="77" t="s">
        <v>2035</v>
      </c>
    </row>
    <row r="569" spans="1:7" x14ac:dyDescent="0.25">
      <c r="A569" s="33" t="s">
        <v>42</v>
      </c>
      <c r="B569" s="61" t="s">
        <v>1183</v>
      </c>
      <c r="C569" s="221" t="s">
        <v>4468</v>
      </c>
      <c r="D569" s="61" t="s">
        <v>4478</v>
      </c>
      <c r="E569" s="35">
        <v>2004</v>
      </c>
      <c r="F569" s="37">
        <v>12200</v>
      </c>
      <c r="G569" s="33" t="s">
        <v>4479</v>
      </c>
    </row>
    <row r="570" spans="1:7" x14ac:dyDescent="0.25">
      <c r="A570" s="33" t="s">
        <v>42</v>
      </c>
      <c r="B570" s="61" t="s">
        <v>1183</v>
      </c>
      <c r="C570" s="221" t="s">
        <v>4567</v>
      </c>
      <c r="D570" s="61" t="s">
        <v>125</v>
      </c>
      <c r="E570" s="35">
        <v>2004</v>
      </c>
      <c r="F570" s="37">
        <v>12535</v>
      </c>
      <c r="G570" s="33" t="s">
        <v>4479</v>
      </c>
    </row>
    <row r="571" spans="1:7" x14ac:dyDescent="0.25">
      <c r="A571" s="33" t="s">
        <v>42</v>
      </c>
      <c r="B571" s="61" t="s">
        <v>1183</v>
      </c>
      <c r="C571" s="221" t="s">
        <v>4471</v>
      </c>
      <c r="D571" s="61" t="s">
        <v>4478</v>
      </c>
      <c r="E571" s="35">
        <v>2004</v>
      </c>
      <c r="F571" s="37">
        <v>12870</v>
      </c>
      <c r="G571" s="33" t="s">
        <v>4479</v>
      </c>
    </row>
    <row r="572" spans="1:7" x14ac:dyDescent="0.25">
      <c r="A572" s="33" t="s">
        <v>42</v>
      </c>
      <c r="B572" s="61" t="s">
        <v>1183</v>
      </c>
      <c r="C572" s="221" t="s">
        <v>4470</v>
      </c>
      <c r="D572" s="61" t="s">
        <v>4478</v>
      </c>
      <c r="E572" s="35">
        <v>2004</v>
      </c>
      <c r="F572" s="37">
        <v>13272</v>
      </c>
      <c r="G572" s="33" t="s">
        <v>4480</v>
      </c>
    </row>
    <row r="573" spans="1:7" x14ac:dyDescent="0.25">
      <c r="A573" s="33" t="s">
        <v>42</v>
      </c>
      <c r="B573" s="61" t="s">
        <v>1183</v>
      </c>
      <c r="C573" s="221" t="s">
        <v>4472</v>
      </c>
      <c r="D573" s="61" t="s">
        <v>110</v>
      </c>
      <c r="E573" s="35">
        <v>2004</v>
      </c>
      <c r="F573" s="37">
        <v>13670</v>
      </c>
      <c r="G573" s="33" t="s">
        <v>4479</v>
      </c>
    </row>
    <row r="574" spans="1:7" x14ac:dyDescent="0.25">
      <c r="A574" s="33" t="s">
        <v>42</v>
      </c>
      <c r="B574" s="61" t="s">
        <v>1183</v>
      </c>
      <c r="C574" s="221" t="s">
        <v>4469</v>
      </c>
      <c r="D574" s="61" t="s">
        <v>110</v>
      </c>
      <c r="E574" s="35">
        <v>2004</v>
      </c>
      <c r="F574" s="37">
        <v>15500</v>
      </c>
      <c r="G574" s="33" t="s">
        <v>1960</v>
      </c>
    </row>
    <row r="575" spans="1:7" x14ac:dyDescent="0.25">
      <c r="A575" s="33" t="s">
        <v>42</v>
      </c>
      <c r="B575" s="61" t="s">
        <v>1113</v>
      </c>
      <c r="C575" s="221" t="s">
        <v>1117</v>
      </c>
      <c r="D575" s="61" t="s">
        <v>110</v>
      </c>
      <c r="E575" s="35">
        <v>2004</v>
      </c>
      <c r="F575" s="105">
        <v>14748</v>
      </c>
      <c r="G575" s="33" t="s">
        <v>3064</v>
      </c>
    </row>
    <row r="576" spans="1:7" x14ac:dyDescent="0.25">
      <c r="A576" s="33" t="s">
        <v>42</v>
      </c>
      <c r="B576" s="61" t="s">
        <v>1113</v>
      </c>
      <c r="C576" s="221" t="s">
        <v>1116</v>
      </c>
      <c r="D576" s="61" t="s">
        <v>110</v>
      </c>
      <c r="E576" s="35">
        <v>2004</v>
      </c>
      <c r="F576" s="105">
        <v>18612</v>
      </c>
      <c r="G576" s="33" t="s">
        <v>3064</v>
      </c>
    </row>
    <row r="577" spans="1:7" x14ac:dyDescent="0.25">
      <c r="A577" s="33" t="s">
        <v>42</v>
      </c>
      <c r="B577" s="61" t="s">
        <v>1113</v>
      </c>
      <c r="C577" s="221" t="s">
        <v>1115</v>
      </c>
      <c r="D577" s="61" t="s">
        <v>110</v>
      </c>
      <c r="E577" s="35">
        <v>2004</v>
      </c>
      <c r="F577" s="105">
        <v>19320</v>
      </c>
      <c r="G577" s="33" t="s">
        <v>3064</v>
      </c>
    </row>
    <row r="578" spans="1:7" x14ac:dyDescent="0.25">
      <c r="A578" s="33" t="s">
        <v>42</v>
      </c>
      <c r="B578" s="61" t="s">
        <v>1113</v>
      </c>
      <c r="C578" s="221" t="s">
        <v>281</v>
      </c>
      <c r="D578" s="61" t="s">
        <v>110</v>
      </c>
      <c r="E578" s="35">
        <v>2004</v>
      </c>
      <c r="F578" s="105">
        <v>19992</v>
      </c>
      <c r="G578" s="33" t="s">
        <v>3064</v>
      </c>
    </row>
    <row r="579" spans="1:7" x14ac:dyDescent="0.25">
      <c r="A579" s="33" t="s">
        <v>42</v>
      </c>
      <c r="B579" s="61" t="s">
        <v>2946</v>
      </c>
      <c r="C579" s="221" t="s">
        <v>2945</v>
      </c>
      <c r="D579" s="61" t="s">
        <v>43</v>
      </c>
      <c r="E579" s="112" t="s">
        <v>1301</v>
      </c>
      <c r="F579" s="105">
        <v>45651</v>
      </c>
      <c r="G579" s="33" t="s">
        <v>2947</v>
      </c>
    </row>
    <row r="580" spans="1:7" x14ac:dyDescent="0.25">
      <c r="A580" s="33" t="s">
        <v>42</v>
      </c>
      <c r="B580" s="61" t="s">
        <v>2946</v>
      </c>
      <c r="C580" s="221" t="s">
        <v>2945</v>
      </c>
      <c r="D580" s="61" t="s">
        <v>43</v>
      </c>
      <c r="E580" s="112" t="s">
        <v>1301</v>
      </c>
      <c r="F580" s="105">
        <v>46663</v>
      </c>
      <c r="G580" s="33" t="s">
        <v>2943</v>
      </c>
    </row>
    <row r="581" spans="1:7" x14ac:dyDescent="0.25">
      <c r="A581" s="222" t="s">
        <v>3926</v>
      </c>
      <c r="B581" s="222" t="s">
        <v>1055</v>
      </c>
      <c r="C581" s="330" t="s">
        <v>5111</v>
      </c>
      <c r="D581" s="526" t="s">
        <v>110</v>
      </c>
      <c r="E581" s="223">
        <v>2004</v>
      </c>
      <c r="F581" s="308">
        <v>10355</v>
      </c>
      <c r="G581" s="328" t="s">
        <v>960</v>
      </c>
    </row>
    <row r="582" spans="1:7" x14ac:dyDescent="0.25">
      <c r="A582" s="222" t="s">
        <v>3926</v>
      </c>
      <c r="B582" s="222" t="s">
        <v>1055</v>
      </c>
      <c r="C582" s="330" t="s">
        <v>5111</v>
      </c>
      <c r="D582" s="526" t="s">
        <v>110</v>
      </c>
      <c r="E582" s="223">
        <v>2004</v>
      </c>
      <c r="F582" s="308">
        <v>10885</v>
      </c>
      <c r="G582" s="328" t="s">
        <v>135</v>
      </c>
    </row>
    <row r="583" spans="1:7" x14ac:dyDescent="0.25">
      <c r="A583" s="33" t="s">
        <v>42</v>
      </c>
      <c r="B583" s="61" t="s">
        <v>1110</v>
      </c>
      <c r="C583" s="221">
        <v>2.4</v>
      </c>
      <c r="D583" s="61" t="s">
        <v>110</v>
      </c>
      <c r="E583" s="35">
        <v>2004</v>
      </c>
      <c r="F583" s="105">
        <v>27095</v>
      </c>
      <c r="G583" s="33" t="s">
        <v>1111</v>
      </c>
    </row>
    <row r="584" spans="1:7" x14ac:dyDescent="0.25">
      <c r="A584" s="33" t="s">
        <v>42</v>
      </c>
      <c r="B584" s="61" t="s">
        <v>1110</v>
      </c>
      <c r="C584" s="221" t="s">
        <v>1112</v>
      </c>
      <c r="D584" s="61" t="s">
        <v>426</v>
      </c>
      <c r="E584" s="35">
        <v>2004</v>
      </c>
      <c r="F584" s="105">
        <v>28695</v>
      </c>
      <c r="G584" s="33" t="s">
        <v>1111</v>
      </c>
    </row>
    <row r="585" spans="1:7" x14ac:dyDescent="0.25">
      <c r="A585" s="33" t="s">
        <v>42</v>
      </c>
      <c r="B585" s="61" t="s">
        <v>1110</v>
      </c>
      <c r="C585" s="221" t="s">
        <v>6542</v>
      </c>
      <c r="D585" s="61" t="s">
        <v>110</v>
      </c>
      <c r="E585" s="35">
        <v>2004</v>
      </c>
      <c r="F585" s="105">
        <v>32595</v>
      </c>
      <c r="G585" s="33" t="s">
        <v>1111</v>
      </c>
    </row>
    <row r="586" spans="1:7" x14ac:dyDescent="0.25">
      <c r="A586" s="33" t="s">
        <v>42</v>
      </c>
      <c r="B586" s="61" t="s">
        <v>1110</v>
      </c>
      <c r="C586" s="221">
        <v>3</v>
      </c>
      <c r="D586" s="61" t="s">
        <v>44</v>
      </c>
      <c r="E586" s="35">
        <v>2004</v>
      </c>
      <c r="F586" s="105">
        <v>35095</v>
      </c>
      <c r="G586" s="33" t="s">
        <v>1111</v>
      </c>
    </row>
    <row r="587" spans="1:7" x14ac:dyDescent="0.25">
      <c r="A587" s="33" t="s">
        <v>42</v>
      </c>
      <c r="B587" s="61" t="s">
        <v>1110</v>
      </c>
      <c r="C587" s="221" t="s">
        <v>6555</v>
      </c>
      <c r="D587" s="61" t="s">
        <v>44</v>
      </c>
      <c r="E587" s="35">
        <v>2004</v>
      </c>
      <c r="F587" s="105">
        <v>34795</v>
      </c>
      <c r="G587" s="33" t="s">
        <v>1111</v>
      </c>
    </row>
    <row r="588" spans="1:7" x14ac:dyDescent="0.25">
      <c r="A588" s="33" t="s">
        <v>42</v>
      </c>
      <c r="B588" s="61" t="s">
        <v>4564</v>
      </c>
      <c r="C588" s="221" t="s">
        <v>2121</v>
      </c>
      <c r="D588" s="61" t="s">
        <v>438</v>
      </c>
      <c r="E588" s="35">
        <v>2004</v>
      </c>
      <c r="F588" s="37">
        <v>15800</v>
      </c>
      <c r="G588" s="33" t="s">
        <v>4576</v>
      </c>
    </row>
    <row r="589" spans="1:7" x14ac:dyDescent="0.25">
      <c r="A589" s="33" t="s">
        <v>42</v>
      </c>
      <c r="B589" s="61" t="s">
        <v>4564</v>
      </c>
      <c r="C589" s="221" t="s">
        <v>3751</v>
      </c>
      <c r="D589" s="61" t="s">
        <v>43</v>
      </c>
      <c r="E589" s="35">
        <v>2004</v>
      </c>
      <c r="F589" s="37">
        <v>16302</v>
      </c>
      <c r="G589" s="33" t="s">
        <v>4576</v>
      </c>
    </row>
    <row r="590" spans="1:7" x14ac:dyDescent="0.25">
      <c r="A590" s="33" t="s">
        <v>42</v>
      </c>
      <c r="B590" s="61" t="s">
        <v>4564</v>
      </c>
      <c r="C590" s="221" t="s">
        <v>3751</v>
      </c>
      <c r="D590" s="61" t="s">
        <v>44</v>
      </c>
      <c r="E590" s="35">
        <v>2004</v>
      </c>
      <c r="F590" s="37">
        <v>16882</v>
      </c>
      <c r="G590" s="33" t="s">
        <v>4576</v>
      </c>
    </row>
    <row r="591" spans="1:7" x14ac:dyDescent="0.25">
      <c r="A591" s="33" t="s">
        <v>42</v>
      </c>
      <c r="B591" s="61" t="s">
        <v>4564</v>
      </c>
      <c r="C591" s="221" t="s">
        <v>1991</v>
      </c>
      <c r="D591" s="61" t="s">
        <v>43</v>
      </c>
      <c r="E591" s="35">
        <v>2004</v>
      </c>
      <c r="F591" s="37">
        <v>17126</v>
      </c>
      <c r="G591" s="33" t="s">
        <v>4576</v>
      </c>
    </row>
    <row r="592" spans="1:7" x14ac:dyDescent="0.25">
      <c r="A592" s="33" t="s">
        <v>42</v>
      </c>
      <c r="B592" s="61" t="s">
        <v>4564</v>
      </c>
      <c r="C592" s="221" t="s">
        <v>1991</v>
      </c>
      <c r="D592" s="61" t="s">
        <v>44</v>
      </c>
      <c r="E592" s="35">
        <v>2004</v>
      </c>
      <c r="F592" s="37">
        <v>17529</v>
      </c>
      <c r="G592" s="33" t="s">
        <v>4576</v>
      </c>
    </row>
    <row r="593" spans="1:7" x14ac:dyDescent="0.25">
      <c r="A593" s="33" t="s">
        <v>42</v>
      </c>
      <c r="B593" s="61" t="s">
        <v>4564</v>
      </c>
      <c r="C593" s="221" t="s">
        <v>1986</v>
      </c>
      <c r="D593" s="61" t="s">
        <v>43</v>
      </c>
      <c r="E593" s="35">
        <v>2004</v>
      </c>
      <c r="F593" s="37">
        <v>18563</v>
      </c>
      <c r="G593" s="33" t="s">
        <v>4576</v>
      </c>
    </row>
    <row r="594" spans="1:7" x14ac:dyDescent="0.25">
      <c r="A594" s="33" t="s">
        <v>42</v>
      </c>
      <c r="B594" s="61" t="s">
        <v>4564</v>
      </c>
      <c r="C594" s="221" t="s">
        <v>1986</v>
      </c>
      <c r="D594" s="61" t="s">
        <v>44</v>
      </c>
      <c r="E594" s="35">
        <v>2004</v>
      </c>
      <c r="F594" s="37">
        <v>19066</v>
      </c>
      <c r="G594" s="33" t="s">
        <v>4576</v>
      </c>
    </row>
    <row r="595" spans="1:7" x14ac:dyDescent="0.25">
      <c r="A595" s="33" t="s">
        <v>42</v>
      </c>
      <c r="B595" s="61" t="s">
        <v>4564</v>
      </c>
      <c r="C595" s="221" t="s">
        <v>2121</v>
      </c>
      <c r="D595" s="61" t="s">
        <v>44</v>
      </c>
      <c r="E595" s="35">
        <v>2004</v>
      </c>
      <c r="F595" s="37">
        <v>19606</v>
      </c>
      <c r="G595" s="33" t="s">
        <v>4565</v>
      </c>
    </row>
    <row r="596" spans="1:7" x14ac:dyDescent="0.25">
      <c r="A596" s="33" t="s">
        <v>42</v>
      </c>
      <c r="B596" s="61" t="s">
        <v>4564</v>
      </c>
      <c r="C596" s="221" t="s">
        <v>2121</v>
      </c>
      <c r="D596" s="61" t="s">
        <v>43</v>
      </c>
      <c r="E596" s="35">
        <v>2004</v>
      </c>
      <c r="F596" s="37">
        <v>19220</v>
      </c>
      <c r="G596" s="33" t="s">
        <v>4565</v>
      </c>
    </row>
    <row r="597" spans="1:7" x14ac:dyDescent="0.25">
      <c r="A597" s="33" t="s">
        <v>42</v>
      </c>
      <c r="B597" s="61" t="s">
        <v>4564</v>
      </c>
      <c r="C597" s="221" t="s">
        <v>3751</v>
      </c>
      <c r="D597" s="61" t="s">
        <v>44</v>
      </c>
      <c r="E597" s="35">
        <v>2004</v>
      </c>
      <c r="F597" s="37">
        <v>23542</v>
      </c>
      <c r="G597" s="33" t="s">
        <v>4565</v>
      </c>
    </row>
    <row r="598" spans="1:7" x14ac:dyDescent="0.25">
      <c r="A598" s="33" t="s">
        <v>42</v>
      </c>
      <c r="B598" s="61" t="s">
        <v>4564</v>
      </c>
      <c r="C598" s="221" t="s">
        <v>3751</v>
      </c>
      <c r="D598" s="61" t="s">
        <v>43</v>
      </c>
      <c r="E598" s="35">
        <v>2004</v>
      </c>
      <c r="F598" s="37">
        <v>23156</v>
      </c>
      <c r="G598" s="33" t="s">
        <v>4565</v>
      </c>
    </row>
    <row r="599" spans="1:7" x14ac:dyDescent="0.25">
      <c r="A599" s="33" t="s">
        <v>42</v>
      </c>
      <c r="B599" s="61" t="s">
        <v>4564</v>
      </c>
      <c r="C599" s="221" t="s">
        <v>1991</v>
      </c>
      <c r="D599" s="61" t="s">
        <v>44</v>
      </c>
      <c r="E599" s="35">
        <v>2004</v>
      </c>
      <c r="F599" s="37">
        <v>24560</v>
      </c>
      <c r="G599" s="33" t="s">
        <v>4565</v>
      </c>
    </row>
    <row r="600" spans="1:7" x14ac:dyDescent="0.25">
      <c r="A600" s="33" t="s">
        <v>42</v>
      </c>
      <c r="B600" s="61" t="s">
        <v>4564</v>
      </c>
      <c r="C600" s="221" t="s">
        <v>1991</v>
      </c>
      <c r="D600" s="61" t="s">
        <v>43</v>
      </c>
      <c r="E600" s="35">
        <v>2004</v>
      </c>
      <c r="F600" s="37">
        <v>24160</v>
      </c>
      <c r="G600" s="33" t="s">
        <v>4565</v>
      </c>
    </row>
    <row r="601" spans="1:7" x14ac:dyDescent="0.25">
      <c r="A601" s="33" t="s">
        <v>42</v>
      </c>
      <c r="B601" s="61" t="s">
        <v>4564</v>
      </c>
      <c r="C601" s="221" t="s">
        <v>1986</v>
      </c>
      <c r="D601" s="61" t="s">
        <v>44</v>
      </c>
      <c r="E601" s="35">
        <v>2004</v>
      </c>
      <c r="F601" s="37">
        <v>25076</v>
      </c>
      <c r="G601" s="33" t="s">
        <v>4565</v>
      </c>
    </row>
    <row r="602" spans="1:7" x14ac:dyDescent="0.25">
      <c r="A602" s="33" t="s">
        <v>42</v>
      </c>
      <c r="B602" s="61" t="s">
        <v>4564</v>
      </c>
      <c r="C602" s="221" t="s">
        <v>1986</v>
      </c>
      <c r="D602" s="61" t="s">
        <v>43</v>
      </c>
      <c r="E602" s="35">
        <v>2004</v>
      </c>
      <c r="F602" s="37">
        <v>24676</v>
      </c>
      <c r="G602" s="33" t="s">
        <v>4565</v>
      </c>
    </row>
    <row r="603" spans="1:7" x14ac:dyDescent="0.25">
      <c r="A603" s="33" t="s">
        <v>42</v>
      </c>
      <c r="B603" s="61" t="s">
        <v>4564</v>
      </c>
      <c r="C603" s="221" t="s">
        <v>4566</v>
      </c>
      <c r="D603" s="61" t="s">
        <v>44</v>
      </c>
      <c r="E603" s="35">
        <v>2004</v>
      </c>
      <c r="F603" s="37">
        <v>25509</v>
      </c>
      <c r="G603" s="33" t="s">
        <v>4565</v>
      </c>
    </row>
    <row r="604" spans="1:7" x14ac:dyDescent="0.25">
      <c r="A604" s="33" t="s">
        <v>42</v>
      </c>
      <c r="B604" s="61" t="s">
        <v>4564</v>
      </c>
      <c r="C604" s="221" t="s">
        <v>1987</v>
      </c>
      <c r="D604" s="61" t="s">
        <v>44</v>
      </c>
      <c r="E604" s="35">
        <v>2004</v>
      </c>
      <c r="F604" s="37">
        <v>25956</v>
      </c>
      <c r="G604" s="33" t="s">
        <v>4565</v>
      </c>
    </row>
    <row r="605" spans="1:7" x14ac:dyDescent="0.25">
      <c r="A605" s="33" t="s">
        <v>42</v>
      </c>
      <c r="B605" s="61" t="s">
        <v>231</v>
      </c>
      <c r="C605" s="221" t="s">
        <v>6536</v>
      </c>
      <c r="D605" s="61" t="s">
        <v>44</v>
      </c>
      <c r="E605" s="35">
        <v>2004</v>
      </c>
      <c r="F605" s="105">
        <v>48633.879781420765</v>
      </c>
      <c r="G605" s="33" t="s">
        <v>147</v>
      </c>
    </row>
    <row r="606" spans="1:7" x14ac:dyDescent="0.25">
      <c r="A606" s="33" t="s">
        <v>42</v>
      </c>
      <c r="B606" s="61" t="s">
        <v>231</v>
      </c>
      <c r="C606" s="221" t="s">
        <v>194</v>
      </c>
      <c r="D606" s="61" t="s">
        <v>44</v>
      </c>
      <c r="E606" s="35">
        <v>2004</v>
      </c>
      <c r="F606" s="105">
        <v>54716</v>
      </c>
      <c r="G606" s="33" t="s">
        <v>147</v>
      </c>
    </row>
    <row r="607" spans="1:7" x14ac:dyDescent="0.25">
      <c r="A607" s="33" t="s">
        <v>42</v>
      </c>
      <c r="B607" s="61" t="s">
        <v>231</v>
      </c>
      <c r="C607" s="221">
        <v>4.5</v>
      </c>
      <c r="D607" s="61" t="s">
        <v>44</v>
      </c>
      <c r="E607" s="35">
        <v>2004</v>
      </c>
      <c r="F607" s="105">
        <v>48087.43169398907</v>
      </c>
      <c r="G607" s="33" t="s">
        <v>147</v>
      </c>
    </row>
    <row r="608" spans="1:7" x14ac:dyDescent="0.25">
      <c r="A608" s="33" t="s">
        <v>42</v>
      </c>
      <c r="B608" s="61" t="s">
        <v>231</v>
      </c>
      <c r="C608" s="221">
        <v>4.7</v>
      </c>
      <c r="D608" s="61" t="s">
        <v>44</v>
      </c>
      <c r="E608" s="35">
        <v>2004</v>
      </c>
      <c r="F608" s="105">
        <v>48360.655737704918</v>
      </c>
      <c r="G608" s="33" t="s">
        <v>147</v>
      </c>
    </row>
    <row r="609" spans="1:7" x14ac:dyDescent="0.25">
      <c r="A609" s="33" t="s">
        <v>42</v>
      </c>
      <c r="B609" s="61" t="s">
        <v>231</v>
      </c>
      <c r="C609" s="221" t="s">
        <v>860</v>
      </c>
      <c r="D609" s="61" t="s">
        <v>44</v>
      </c>
      <c r="E609" s="35">
        <v>2004</v>
      </c>
      <c r="F609" s="105">
        <v>49056</v>
      </c>
      <c r="G609" s="33" t="s">
        <v>147</v>
      </c>
    </row>
    <row r="610" spans="1:7" x14ac:dyDescent="0.25">
      <c r="A610" s="33" t="s">
        <v>42</v>
      </c>
      <c r="B610" s="61" t="s">
        <v>231</v>
      </c>
      <c r="C610" s="221">
        <v>4.7</v>
      </c>
      <c r="D610" s="61" t="s">
        <v>44</v>
      </c>
      <c r="E610" s="35">
        <v>2004</v>
      </c>
      <c r="F610" s="105">
        <v>48360.655737704918</v>
      </c>
      <c r="G610" s="33" t="s">
        <v>147</v>
      </c>
    </row>
    <row r="611" spans="1:7" x14ac:dyDescent="0.25">
      <c r="A611" s="33" t="s">
        <v>42</v>
      </c>
      <c r="B611" s="61" t="s">
        <v>231</v>
      </c>
      <c r="C611" s="221" t="s">
        <v>860</v>
      </c>
      <c r="D611" s="61" t="s">
        <v>44</v>
      </c>
      <c r="E611" s="35">
        <v>2004</v>
      </c>
      <c r="F611" s="105">
        <v>49056</v>
      </c>
      <c r="G611" s="33" t="s">
        <v>147</v>
      </c>
    </row>
    <row r="612" spans="1:7" x14ac:dyDescent="0.25">
      <c r="A612" s="33" t="s">
        <v>42</v>
      </c>
      <c r="B612" s="61" t="s">
        <v>1279</v>
      </c>
      <c r="C612" s="221">
        <v>4.7</v>
      </c>
      <c r="D612" s="61" t="s">
        <v>44</v>
      </c>
      <c r="E612" s="35">
        <v>2004</v>
      </c>
      <c r="F612" s="105">
        <v>39984</v>
      </c>
      <c r="G612" s="33" t="s">
        <v>147</v>
      </c>
    </row>
    <row r="613" spans="1:7" x14ac:dyDescent="0.25">
      <c r="A613" s="33" t="s">
        <v>42</v>
      </c>
      <c r="B613" s="61" t="s">
        <v>1279</v>
      </c>
      <c r="C613" s="221">
        <v>4.7</v>
      </c>
      <c r="D613" s="61" t="s">
        <v>44</v>
      </c>
      <c r="E613" s="35">
        <v>2004</v>
      </c>
      <c r="F613" s="105">
        <v>39984</v>
      </c>
      <c r="G613" s="33" t="s">
        <v>147</v>
      </c>
    </row>
    <row r="614" spans="1:7" x14ac:dyDescent="0.25">
      <c r="A614" s="33" t="s">
        <v>42</v>
      </c>
      <c r="B614" s="61" t="s">
        <v>1773</v>
      </c>
      <c r="C614" s="221" t="s">
        <v>6536</v>
      </c>
      <c r="D614" s="61" t="s">
        <v>44</v>
      </c>
      <c r="E614" s="35">
        <v>2004</v>
      </c>
      <c r="F614" s="105">
        <v>25560.109289617485</v>
      </c>
      <c r="G614" s="33" t="s">
        <v>484</v>
      </c>
    </row>
    <row r="615" spans="1:7" x14ac:dyDescent="0.25">
      <c r="A615" s="33" t="s">
        <v>42</v>
      </c>
      <c r="B615" s="61" t="s">
        <v>1773</v>
      </c>
      <c r="C615" s="221">
        <v>4.5</v>
      </c>
      <c r="D615" s="61" t="s">
        <v>44</v>
      </c>
      <c r="E615" s="35">
        <v>2004</v>
      </c>
      <c r="F615" s="105">
        <v>29286.885245901602</v>
      </c>
      <c r="G615" s="33" t="s">
        <v>484</v>
      </c>
    </row>
    <row r="616" spans="1:7" x14ac:dyDescent="0.25">
      <c r="A616" s="33" t="s">
        <v>42</v>
      </c>
      <c r="B616" s="61" t="s">
        <v>1773</v>
      </c>
      <c r="C616" s="221" t="s">
        <v>6536</v>
      </c>
      <c r="D616" s="61" t="s">
        <v>44</v>
      </c>
      <c r="E616" s="35">
        <v>2004</v>
      </c>
      <c r="F616" s="105">
        <v>25560.109289617485</v>
      </c>
      <c r="G616" s="33" t="s">
        <v>484</v>
      </c>
    </row>
    <row r="617" spans="1:7" x14ac:dyDescent="0.25">
      <c r="A617" s="33" t="s">
        <v>42</v>
      </c>
      <c r="B617" s="61" t="s">
        <v>1773</v>
      </c>
      <c r="C617" s="221">
        <v>4.5</v>
      </c>
      <c r="D617" s="61" t="s">
        <v>44</v>
      </c>
      <c r="E617" s="35">
        <v>2004</v>
      </c>
      <c r="F617" s="105">
        <v>25286.885245901638</v>
      </c>
      <c r="G617" s="33" t="s">
        <v>484</v>
      </c>
    </row>
    <row r="618" spans="1:7" x14ac:dyDescent="0.25">
      <c r="A618" s="33" t="s">
        <v>42</v>
      </c>
      <c r="B618" s="61" t="s">
        <v>148</v>
      </c>
      <c r="C618" s="221">
        <v>2.7</v>
      </c>
      <c r="D618" s="61" t="s">
        <v>44</v>
      </c>
      <c r="E618" s="35">
        <v>2004</v>
      </c>
      <c r="F618" s="105">
        <v>31874</v>
      </c>
      <c r="G618" s="33" t="s">
        <v>147</v>
      </c>
    </row>
    <row r="619" spans="1:7" x14ac:dyDescent="0.25">
      <c r="A619" s="33" t="s">
        <v>42</v>
      </c>
      <c r="B619" s="61" t="s">
        <v>148</v>
      </c>
      <c r="C619" s="221">
        <v>3</v>
      </c>
      <c r="D619" s="61" t="s">
        <v>44</v>
      </c>
      <c r="E619" s="35">
        <v>2004</v>
      </c>
      <c r="F619" s="105">
        <v>34762</v>
      </c>
      <c r="G619" s="33" t="s">
        <v>147</v>
      </c>
    </row>
    <row r="620" spans="1:7" x14ac:dyDescent="0.25">
      <c r="A620" s="33" t="s">
        <v>42</v>
      </c>
      <c r="B620" s="61" t="s">
        <v>148</v>
      </c>
      <c r="C620" s="221">
        <v>4.2</v>
      </c>
      <c r="D620" s="61" t="s">
        <v>44</v>
      </c>
      <c r="E620" s="35">
        <v>2004</v>
      </c>
      <c r="F620" s="105">
        <v>48977</v>
      </c>
      <c r="G620" s="33" t="s">
        <v>147</v>
      </c>
    </row>
    <row r="621" spans="1:7" x14ac:dyDescent="0.25">
      <c r="A621" s="33" t="s">
        <v>42</v>
      </c>
      <c r="B621" s="61" t="s">
        <v>148</v>
      </c>
      <c r="C621" s="221">
        <v>2.7</v>
      </c>
      <c r="D621" s="61" t="s">
        <v>44</v>
      </c>
      <c r="E621" s="35">
        <v>2004</v>
      </c>
      <c r="F621" s="105">
        <v>16502</v>
      </c>
      <c r="G621" s="33" t="s">
        <v>147</v>
      </c>
    </row>
    <row r="622" spans="1:7" x14ac:dyDescent="0.25">
      <c r="A622" s="33" t="s">
        <v>42</v>
      </c>
      <c r="B622" s="61" t="s">
        <v>148</v>
      </c>
      <c r="C622" s="221">
        <v>3</v>
      </c>
      <c r="D622" s="61" t="s">
        <v>44</v>
      </c>
      <c r="E622" s="35">
        <v>2004</v>
      </c>
      <c r="F622" s="105">
        <v>17762</v>
      </c>
      <c r="G622" s="33" t="s">
        <v>147</v>
      </c>
    </row>
    <row r="623" spans="1:7" x14ac:dyDescent="0.25">
      <c r="A623" s="33" t="s">
        <v>42</v>
      </c>
      <c r="B623" s="61" t="s">
        <v>148</v>
      </c>
      <c r="C623" s="221">
        <v>3.4</v>
      </c>
      <c r="D623" s="61" t="s">
        <v>44</v>
      </c>
      <c r="E623" s="35">
        <v>2004</v>
      </c>
      <c r="F623" s="105">
        <v>20980</v>
      </c>
      <c r="G623" s="33" t="s">
        <v>147</v>
      </c>
    </row>
    <row r="624" spans="1:7" x14ac:dyDescent="0.25">
      <c r="A624" s="33" t="s">
        <v>42</v>
      </c>
      <c r="B624" s="61" t="s">
        <v>148</v>
      </c>
      <c r="C624" s="221">
        <v>4</v>
      </c>
      <c r="D624" s="61" t="s">
        <v>44</v>
      </c>
      <c r="E624" s="35">
        <v>2004</v>
      </c>
      <c r="F624" s="105">
        <v>21980</v>
      </c>
      <c r="G624" s="33" t="s">
        <v>147</v>
      </c>
    </row>
    <row r="625" spans="1:7" x14ac:dyDescent="0.25">
      <c r="A625" s="77" t="s">
        <v>42</v>
      </c>
      <c r="B625" s="80" t="s">
        <v>6185</v>
      </c>
      <c r="C625" s="219" t="s">
        <v>3769</v>
      </c>
      <c r="D625" s="80" t="s">
        <v>44</v>
      </c>
      <c r="E625" s="77">
        <v>2004</v>
      </c>
      <c r="F625" s="87">
        <v>16487</v>
      </c>
      <c r="G625" s="77" t="s">
        <v>5378</v>
      </c>
    </row>
    <row r="626" spans="1:7" x14ac:dyDescent="0.25">
      <c r="A626" s="33" t="s">
        <v>42</v>
      </c>
      <c r="B626" s="61" t="s">
        <v>1121</v>
      </c>
      <c r="C626" s="221">
        <v>1.8</v>
      </c>
      <c r="D626" s="61" t="s">
        <v>110</v>
      </c>
      <c r="E626" s="35">
        <v>2004</v>
      </c>
      <c r="F626" s="105">
        <v>22827.5</v>
      </c>
      <c r="G626" s="33" t="s">
        <v>1119</v>
      </c>
    </row>
    <row r="627" spans="1:7" x14ac:dyDescent="0.25">
      <c r="A627" s="33" t="s">
        <v>42</v>
      </c>
      <c r="B627" s="61" t="s">
        <v>1121</v>
      </c>
      <c r="C627" s="221">
        <v>1.8</v>
      </c>
      <c r="D627" s="61" t="s">
        <v>426</v>
      </c>
      <c r="E627" s="35">
        <v>2004</v>
      </c>
      <c r="F627" s="105">
        <v>23377.5</v>
      </c>
      <c r="G627" s="33" t="s">
        <v>1119</v>
      </c>
    </row>
    <row r="628" spans="1:7" x14ac:dyDescent="0.25">
      <c r="A628" s="33" t="s">
        <v>42</v>
      </c>
      <c r="B628" s="61" t="s">
        <v>1118</v>
      </c>
      <c r="C628" s="221">
        <v>1.8</v>
      </c>
      <c r="D628" s="61" t="s">
        <v>110</v>
      </c>
      <c r="E628" s="35">
        <v>2004</v>
      </c>
      <c r="F628" s="105">
        <v>24475</v>
      </c>
      <c r="G628" s="33" t="s">
        <v>1119</v>
      </c>
    </row>
    <row r="629" spans="1:7" x14ac:dyDescent="0.25">
      <c r="A629" s="33" t="s">
        <v>42</v>
      </c>
      <c r="B629" s="61" t="s">
        <v>1118</v>
      </c>
      <c r="C629" s="221">
        <v>1.8</v>
      </c>
      <c r="D629" s="61" t="s">
        <v>426</v>
      </c>
      <c r="E629" s="35">
        <v>2004</v>
      </c>
      <c r="F629" s="105">
        <v>24975</v>
      </c>
      <c r="G629" s="33" t="s">
        <v>1119</v>
      </c>
    </row>
    <row r="630" spans="1:7" x14ac:dyDescent="0.25">
      <c r="A630" s="33" t="s">
        <v>42</v>
      </c>
      <c r="B630" s="61" t="s">
        <v>1120</v>
      </c>
      <c r="C630" s="221">
        <v>1.8</v>
      </c>
      <c r="D630" s="61" t="s">
        <v>110</v>
      </c>
      <c r="E630" s="35">
        <v>2004</v>
      </c>
      <c r="F630" s="105">
        <v>23960</v>
      </c>
      <c r="G630" s="33" t="s">
        <v>1119</v>
      </c>
    </row>
    <row r="631" spans="1:7" x14ac:dyDescent="0.25">
      <c r="A631" s="33" t="s">
        <v>42</v>
      </c>
      <c r="B631" s="61" t="s">
        <v>1120</v>
      </c>
      <c r="C631" s="221">
        <v>1.8</v>
      </c>
      <c r="D631" s="61" t="s">
        <v>426</v>
      </c>
      <c r="E631" s="35">
        <v>2004</v>
      </c>
      <c r="F631" s="105">
        <v>28916</v>
      </c>
      <c r="G631" s="33" t="s">
        <v>1119</v>
      </c>
    </row>
    <row r="632" spans="1:7" x14ac:dyDescent="0.25">
      <c r="A632" s="33" t="s">
        <v>42</v>
      </c>
      <c r="B632" s="61" t="s">
        <v>3028</v>
      </c>
      <c r="C632" s="221">
        <v>2</v>
      </c>
      <c r="D632" s="61" t="s">
        <v>125</v>
      </c>
      <c r="E632" s="35">
        <v>2004</v>
      </c>
      <c r="F632" s="105">
        <v>23344</v>
      </c>
      <c r="G632" s="33" t="s">
        <v>1576</v>
      </c>
    </row>
    <row r="633" spans="1:7" x14ac:dyDescent="0.25">
      <c r="A633" s="33" t="s">
        <v>42</v>
      </c>
      <c r="B633" s="61" t="s">
        <v>3028</v>
      </c>
      <c r="C633" s="221">
        <v>2</v>
      </c>
      <c r="D633" s="61" t="s">
        <v>44</v>
      </c>
      <c r="E633" s="35">
        <v>2004</v>
      </c>
      <c r="F633" s="105">
        <v>24502</v>
      </c>
      <c r="G633" s="33" t="s">
        <v>1576</v>
      </c>
    </row>
    <row r="634" spans="1:7" x14ac:dyDescent="0.25">
      <c r="A634" s="33" t="s">
        <v>42</v>
      </c>
      <c r="B634" s="61" t="s">
        <v>692</v>
      </c>
      <c r="C634" s="221">
        <v>2.4</v>
      </c>
      <c r="D634" s="61" t="s">
        <v>125</v>
      </c>
      <c r="E634" s="35">
        <v>2004</v>
      </c>
      <c r="F634" s="105">
        <v>20830</v>
      </c>
      <c r="G634" s="33" t="s">
        <v>3027</v>
      </c>
    </row>
    <row r="635" spans="1:7" x14ac:dyDescent="0.25">
      <c r="A635" s="33" t="s">
        <v>42</v>
      </c>
      <c r="B635" s="61" t="s">
        <v>692</v>
      </c>
      <c r="C635" s="221">
        <v>2.4</v>
      </c>
      <c r="D635" s="61" t="s">
        <v>44</v>
      </c>
      <c r="E635" s="35">
        <v>2004</v>
      </c>
      <c r="F635" s="105">
        <v>22555</v>
      </c>
      <c r="G635" s="33" t="s">
        <v>3027</v>
      </c>
    </row>
    <row r="636" spans="1:7" x14ac:dyDescent="0.25">
      <c r="A636" s="33" t="s">
        <v>42</v>
      </c>
      <c r="B636" s="61" t="s">
        <v>692</v>
      </c>
      <c r="C636" s="221">
        <v>2.4</v>
      </c>
      <c r="D636" s="61" t="s">
        <v>125</v>
      </c>
      <c r="E636" s="35">
        <v>2004</v>
      </c>
      <c r="F636" s="105">
        <v>27678</v>
      </c>
      <c r="G636" s="33" t="s">
        <v>3027</v>
      </c>
    </row>
    <row r="637" spans="1:7" x14ac:dyDescent="0.25">
      <c r="A637" s="33" t="s">
        <v>42</v>
      </c>
      <c r="B637" s="61" t="s">
        <v>692</v>
      </c>
      <c r="C637" s="221">
        <v>2.4</v>
      </c>
      <c r="D637" s="61" t="s">
        <v>44</v>
      </c>
      <c r="E637" s="35">
        <v>2004</v>
      </c>
      <c r="F637" s="105">
        <v>23120</v>
      </c>
      <c r="G637" s="33" t="s">
        <v>3027</v>
      </c>
    </row>
    <row r="638" spans="1:7" x14ac:dyDescent="0.25">
      <c r="A638" s="33" t="s">
        <v>42</v>
      </c>
      <c r="B638" s="61" t="s">
        <v>692</v>
      </c>
      <c r="C638" s="221" t="s">
        <v>360</v>
      </c>
      <c r="D638" s="61" t="s">
        <v>125</v>
      </c>
      <c r="E638" s="35">
        <v>2004</v>
      </c>
      <c r="F638" s="105">
        <v>24483</v>
      </c>
      <c r="G638" s="33" t="s">
        <v>3027</v>
      </c>
    </row>
    <row r="639" spans="1:7" x14ac:dyDescent="0.25">
      <c r="A639" s="77" t="s">
        <v>42</v>
      </c>
      <c r="B639" s="80" t="s">
        <v>6183</v>
      </c>
      <c r="C639" s="219" t="s">
        <v>2121</v>
      </c>
      <c r="D639" s="80" t="s">
        <v>43</v>
      </c>
      <c r="E639" s="77">
        <v>2004</v>
      </c>
      <c r="F639" s="87">
        <v>28581</v>
      </c>
      <c r="G639" s="77" t="s">
        <v>6184</v>
      </c>
    </row>
    <row r="640" spans="1:7" x14ac:dyDescent="0.25">
      <c r="A640" s="33" t="s">
        <v>42</v>
      </c>
      <c r="B640" s="61" t="s">
        <v>3060</v>
      </c>
      <c r="C640" s="221">
        <v>1.3</v>
      </c>
      <c r="D640" s="61" t="s">
        <v>43</v>
      </c>
      <c r="E640" s="35">
        <v>2004</v>
      </c>
      <c r="F640" s="105">
        <v>9490</v>
      </c>
      <c r="G640" s="33" t="s">
        <v>2737</v>
      </c>
    </row>
    <row r="641" spans="1:7" x14ac:dyDescent="0.25">
      <c r="A641" s="33" t="s">
        <v>42</v>
      </c>
      <c r="B641" s="61" t="s">
        <v>3060</v>
      </c>
      <c r="C641" s="221">
        <v>1.5</v>
      </c>
      <c r="D641" s="61" t="s">
        <v>43</v>
      </c>
      <c r="E641" s="35">
        <v>2004</v>
      </c>
      <c r="F641" s="105">
        <v>10490</v>
      </c>
      <c r="G641" s="33" t="s">
        <v>2737</v>
      </c>
    </row>
    <row r="642" spans="1:7" x14ac:dyDescent="0.25">
      <c r="A642" s="33" t="s">
        <v>42</v>
      </c>
      <c r="B642" s="61" t="s">
        <v>4582</v>
      </c>
      <c r="C642" s="221">
        <v>1.8</v>
      </c>
      <c r="D642" s="61" t="s">
        <v>43</v>
      </c>
      <c r="E642" s="35">
        <v>2004</v>
      </c>
      <c r="F642" s="37">
        <v>18434</v>
      </c>
      <c r="G642" s="33" t="s">
        <v>4578</v>
      </c>
    </row>
    <row r="643" spans="1:7" x14ac:dyDescent="0.25">
      <c r="A643" s="33" t="s">
        <v>42</v>
      </c>
      <c r="B643" s="61" t="s">
        <v>4582</v>
      </c>
      <c r="C643" s="221">
        <v>1.8</v>
      </c>
      <c r="D643" s="61" t="s">
        <v>44</v>
      </c>
      <c r="E643" s="35">
        <v>2004</v>
      </c>
      <c r="F643" s="37">
        <v>19634</v>
      </c>
      <c r="G643" s="33" t="s">
        <v>4578</v>
      </c>
    </row>
    <row r="644" spans="1:7" x14ac:dyDescent="0.25">
      <c r="A644" s="33" t="s">
        <v>42</v>
      </c>
      <c r="B644" s="61" t="s">
        <v>4582</v>
      </c>
      <c r="C644" s="221">
        <v>2</v>
      </c>
      <c r="D644" s="61" t="s">
        <v>43</v>
      </c>
      <c r="E644" s="35">
        <v>2004</v>
      </c>
      <c r="F644" s="37">
        <v>19618</v>
      </c>
      <c r="G644" s="33" t="s">
        <v>4578</v>
      </c>
    </row>
    <row r="645" spans="1:7" x14ac:dyDescent="0.25">
      <c r="A645" s="33" t="s">
        <v>42</v>
      </c>
      <c r="B645" s="61" t="s">
        <v>4582</v>
      </c>
      <c r="C645" s="221">
        <v>2</v>
      </c>
      <c r="D645" s="61" t="s">
        <v>44</v>
      </c>
      <c r="E645" s="35">
        <v>2004</v>
      </c>
      <c r="F645" s="37">
        <v>20278</v>
      </c>
      <c r="G645" s="33" t="s">
        <v>4581</v>
      </c>
    </row>
    <row r="646" spans="1:7" x14ac:dyDescent="0.25">
      <c r="A646" s="33" t="s">
        <v>42</v>
      </c>
      <c r="B646" s="61" t="s">
        <v>4582</v>
      </c>
      <c r="C646" s="221">
        <v>2.2000000000000002</v>
      </c>
      <c r="D646" s="61" t="s">
        <v>43</v>
      </c>
      <c r="E646" s="35">
        <v>2004</v>
      </c>
      <c r="F646" s="37">
        <v>20095</v>
      </c>
      <c r="G646" s="33" t="s">
        <v>4578</v>
      </c>
    </row>
    <row r="647" spans="1:7" x14ac:dyDescent="0.25">
      <c r="A647" s="33" t="s">
        <v>42</v>
      </c>
      <c r="B647" s="61" t="s">
        <v>4582</v>
      </c>
      <c r="C647" s="221">
        <v>2.2000000000000002</v>
      </c>
      <c r="D647" s="61" t="s">
        <v>44</v>
      </c>
      <c r="E647" s="35">
        <v>2004</v>
      </c>
      <c r="F647" s="37">
        <v>20495</v>
      </c>
      <c r="G647" s="33" t="s">
        <v>4578</v>
      </c>
    </row>
    <row r="648" spans="1:7" x14ac:dyDescent="0.25">
      <c r="A648" s="33" t="s">
        <v>42</v>
      </c>
      <c r="B648" s="61" t="s">
        <v>1107</v>
      </c>
      <c r="C648" s="221">
        <v>1.8</v>
      </c>
      <c r="D648" s="61" t="s">
        <v>43</v>
      </c>
      <c r="E648" s="35">
        <v>2004</v>
      </c>
      <c r="F648" s="37">
        <v>18036</v>
      </c>
      <c r="G648" s="33" t="s">
        <v>4583</v>
      </c>
    </row>
    <row r="649" spans="1:7" x14ac:dyDescent="0.25">
      <c r="A649" s="33" t="s">
        <v>42</v>
      </c>
      <c r="B649" s="61" t="s">
        <v>1107</v>
      </c>
      <c r="C649" s="221">
        <v>2</v>
      </c>
      <c r="D649" s="61" t="s">
        <v>43</v>
      </c>
      <c r="E649" s="35">
        <v>2004</v>
      </c>
      <c r="F649" s="37">
        <v>18577</v>
      </c>
      <c r="G649" s="33" t="s">
        <v>4583</v>
      </c>
    </row>
    <row r="650" spans="1:7" x14ac:dyDescent="0.25">
      <c r="A650" s="33" t="s">
        <v>42</v>
      </c>
      <c r="B650" s="61" t="s">
        <v>1107</v>
      </c>
      <c r="C650" s="221">
        <v>2.2000000000000002</v>
      </c>
      <c r="D650" s="61" t="s">
        <v>43</v>
      </c>
      <c r="E650" s="35">
        <v>2004</v>
      </c>
      <c r="F650" s="37">
        <v>19118</v>
      </c>
      <c r="G650" s="33" t="s">
        <v>4593</v>
      </c>
    </row>
    <row r="651" spans="1:7" x14ac:dyDescent="0.25">
      <c r="A651" s="33" t="s">
        <v>42</v>
      </c>
      <c r="B651" s="61" t="s">
        <v>4590</v>
      </c>
      <c r="C651" s="221" t="s">
        <v>4592</v>
      </c>
      <c r="D651" s="61" t="s">
        <v>110</v>
      </c>
      <c r="E651" s="35">
        <v>2004</v>
      </c>
      <c r="F651" s="37">
        <v>20770</v>
      </c>
      <c r="G651" s="33" t="s">
        <v>4578</v>
      </c>
    </row>
    <row r="652" spans="1:7" x14ac:dyDescent="0.25">
      <c r="A652" s="33" t="s">
        <v>42</v>
      </c>
      <c r="B652" s="61" t="s">
        <v>4590</v>
      </c>
      <c r="C652" s="221" t="s">
        <v>4592</v>
      </c>
      <c r="D652" s="61" t="s">
        <v>426</v>
      </c>
      <c r="E652" s="35">
        <v>2004</v>
      </c>
      <c r="F652" s="37">
        <v>21626</v>
      </c>
      <c r="G652" s="33" t="s">
        <v>4581</v>
      </c>
    </row>
    <row r="653" spans="1:7" x14ac:dyDescent="0.25">
      <c r="A653" s="33" t="s">
        <v>42</v>
      </c>
      <c r="B653" s="61" t="s">
        <v>4590</v>
      </c>
      <c r="C653" s="221" t="s">
        <v>4591</v>
      </c>
      <c r="D653" s="61" t="s">
        <v>110</v>
      </c>
      <c r="E653" s="35">
        <v>2004</v>
      </c>
      <c r="F653" s="37">
        <v>21323</v>
      </c>
      <c r="G653" s="33" t="s">
        <v>4578</v>
      </c>
    </row>
    <row r="654" spans="1:7" x14ac:dyDescent="0.25">
      <c r="A654" s="33" t="s">
        <v>42</v>
      </c>
      <c r="B654" s="61" t="s">
        <v>4590</v>
      </c>
      <c r="C654" s="221" t="s">
        <v>4591</v>
      </c>
      <c r="D654" s="61" t="s">
        <v>426</v>
      </c>
      <c r="E654" s="35">
        <v>2004</v>
      </c>
      <c r="F654" s="37">
        <v>22108</v>
      </c>
      <c r="G654" s="33" t="s">
        <v>4581</v>
      </c>
    </row>
    <row r="655" spans="1:7" x14ac:dyDescent="0.25">
      <c r="A655" s="33" t="s">
        <v>42</v>
      </c>
      <c r="B655" s="61" t="s">
        <v>4590</v>
      </c>
      <c r="C655" s="221">
        <v>3.5</v>
      </c>
      <c r="D655" s="61" t="s">
        <v>110</v>
      </c>
      <c r="E655" s="35">
        <v>2004</v>
      </c>
      <c r="F655" s="37">
        <v>22385</v>
      </c>
      <c r="G655" s="33" t="s">
        <v>4578</v>
      </c>
    </row>
    <row r="656" spans="1:7" x14ac:dyDescent="0.25">
      <c r="A656" s="33" t="s">
        <v>42</v>
      </c>
      <c r="B656" s="61" t="s">
        <v>4590</v>
      </c>
      <c r="C656" s="221">
        <v>3.5</v>
      </c>
      <c r="D656" s="61" t="s">
        <v>426</v>
      </c>
      <c r="E656" s="35">
        <v>2004</v>
      </c>
      <c r="F656" s="37">
        <v>23485</v>
      </c>
      <c r="G656" s="33" t="s">
        <v>4578</v>
      </c>
    </row>
    <row r="657" spans="1:7" x14ac:dyDescent="0.25">
      <c r="A657" s="33" t="s">
        <v>42</v>
      </c>
      <c r="B657" s="61" t="s">
        <v>3099</v>
      </c>
      <c r="C657" s="221" t="s">
        <v>3096</v>
      </c>
      <c r="D657" s="61" t="s">
        <v>43</v>
      </c>
      <c r="E657" s="35">
        <v>2004</v>
      </c>
      <c r="F657" s="105">
        <v>19880</v>
      </c>
      <c r="G657" s="33" t="s">
        <v>3095</v>
      </c>
    </row>
    <row r="658" spans="1:7" x14ac:dyDescent="0.25">
      <c r="A658" s="33" t="s">
        <v>42</v>
      </c>
      <c r="B658" s="61" t="s">
        <v>3098</v>
      </c>
      <c r="C658" s="221" t="s">
        <v>3096</v>
      </c>
      <c r="D658" s="61" t="s">
        <v>43</v>
      </c>
      <c r="E658" s="35">
        <v>2004</v>
      </c>
      <c r="F658" s="105">
        <v>20023</v>
      </c>
      <c r="G658" s="33" t="s">
        <v>3095</v>
      </c>
    </row>
    <row r="659" spans="1:7" x14ac:dyDescent="0.25">
      <c r="A659" s="33" t="s">
        <v>42</v>
      </c>
      <c r="B659" s="61" t="s">
        <v>3097</v>
      </c>
      <c r="C659" s="221" t="s">
        <v>3096</v>
      </c>
      <c r="D659" s="61" t="s">
        <v>43</v>
      </c>
      <c r="E659" s="35">
        <v>2004</v>
      </c>
      <c r="F659" s="105">
        <v>26135</v>
      </c>
      <c r="G659" s="33" t="s">
        <v>3095</v>
      </c>
    </row>
    <row r="660" spans="1:7" x14ac:dyDescent="0.25">
      <c r="A660" s="33" t="s">
        <v>42</v>
      </c>
      <c r="B660" s="61" t="s">
        <v>4278</v>
      </c>
      <c r="C660" s="221" t="s">
        <v>4281</v>
      </c>
      <c r="D660" s="61" t="s">
        <v>44</v>
      </c>
      <c r="E660" s="35">
        <v>2004</v>
      </c>
      <c r="F660" s="105">
        <v>14840</v>
      </c>
      <c r="G660" s="33" t="s">
        <v>1575</v>
      </c>
    </row>
    <row r="661" spans="1:7" x14ac:dyDescent="0.25">
      <c r="A661" s="33" t="s">
        <v>42</v>
      </c>
      <c r="B661" s="61" t="s">
        <v>4278</v>
      </c>
      <c r="C661" s="221" t="s">
        <v>4282</v>
      </c>
      <c r="D661" s="61" t="s">
        <v>44</v>
      </c>
      <c r="E661" s="35">
        <v>2004</v>
      </c>
      <c r="F661" s="105">
        <v>14840</v>
      </c>
      <c r="G661" s="33" t="s">
        <v>1575</v>
      </c>
    </row>
    <row r="662" spans="1:7" x14ac:dyDescent="0.25">
      <c r="A662" s="33" t="s">
        <v>42</v>
      </c>
      <c r="B662" s="61" t="s">
        <v>784</v>
      </c>
      <c r="C662" s="221" t="s">
        <v>3929</v>
      </c>
      <c r="D662" s="61" t="s">
        <v>44</v>
      </c>
      <c r="E662" s="35">
        <v>2004</v>
      </c>
      <c r="F662" s="105">
        <v>26600</v>
      </c>
      <c r="G662" s="33" t="s">
        <v>285</v>
      </c>
    </row>
    <row r="663" spans="1:7" x14ac:dyDescent="0.25">
      <c r="A663" s="33" t="s">
        <v>42</v>
      </c>
      <c r="B663" s="61" t="s">
        <v>1058</v>
      </c>
      <c r="C663" s="221" t="s">
        <v>2859</v>
      </c>
      <c r="D663" s="61" t="s">
        <v>43</v>
      </c>
      <c r="E663" s="35">
        <v>2004</v>
      </c>
      <c r="F663" s="105">
        <v>30400</v>
      </c>
      <c r="G663" s="33" t="s">
        <v>1059</v>
      </c>
    </row>
    <row r="664" spans="1:7" x14ac:dyDescent="0.25">
      <c r="A664" s="33" t="s">
        <v>42</v>
      </c>
      <c r="B664" s="61" t="s">
        <v>1058</v>
      </c>
      <c r="C664" s="221" t="s">
        <v>4191</v>
      </c>
      <c r="D664" s="61" t="s">
        <v>44</v>
      </c>
      <c r="E664" s="35">
        <v>2004</v>
      </c>
      <c r="F664" s="105">
        <v>36900</v>
      </c>
      <c r="G664" s="33" t="s">
        <v>285</v>
      </c>
    </row>
    <row r="665" spans="1:7" x14ac:dyDescent="0.25">
      <c r="A665" s="33" t="s">
        <v>42</v>
      </c>
      <c r="B665" s="61" t="s">
        <v>1058</v>
      </c>
      <c r="C665" s="221" t="s">
        <v>4191</v>
      </c>
      <c r="D665" s="61" t="s">
        <v>43</v>
      </c>
      <c r="E665" s="35">
        <v>2004</v>
      </c>
      <c r="F665" s="105">
        <v>35400</v>
      </c>
      <c r="G665" s="33" t="s">
        <v>286</v>
      </c>
    </row>
    <row r="666" spans="1:7" x14ac:dyDescent="0.25">
      <c r="A666" s="33" t="s">
        <v>42</v>
      </c>
      <c r="B666" s="61" t="s">
        <v>3101</v>
      </c>
      <c r="C666" s="221">
        <v>1.5</v>
      </c>
      <c r="D666" s="61" t="s">
        <v>110</v>
      </c>
      <c r="E666" s="35">
        <v>2004</v>
      </c>
      <c r="F666" s="105">
        <v>14585</v>
      </c>
      <c r="G666" s="33" t="s">
        <v>3100</v>
      </c>
    </row>
    <row r="667" spans="1:7" x14ac:dyDescent="0.25">
      <c r="A667" s="77" t="s">
        <v>3926</v>
      </c>
      <c r="B667" s="80" t="s">
        <v>959</v>
      </c>
      <c r="C667" s="323" t="s">
        <v>1988</v>
      </c>
      <c r="D667" s="331" t="s">
        <v>110</v>
      </c>
      <c r="E667" s="120">
        <v>2004</v>
      </c>
      <c r="F667" s="87">
        <v>12977</v>
      </c>
      <c r="G667" s="80" t="s">
        <v>1960</v>
      </c>
    </row>
    <row r="668" spans="1:7" x14ac:dyDescent="0.25">
      <c r="A668" s="77" t="s">
        <v>3926</v>
      </c>
      <c r="B668" s="80" t="s">
        <v>959</v>
      </c>
      <c r="C668" s="323" t="s">
        <v>1988</v>
      </c>
      <c r="D668" s="331" t="s">
        <v>110</v>
      </c>
      <c r="E668" s="120">
        <v>2004</v>
      </c>
      <c r="F668" s="427">
        <v>12660</v>
      </c>
      <c r="G668" s="80" t="s">
        <v>6008</v>
      </c>
    </row>
    <row r="669" spans="1:7" x14ac:dyDescent="0.25">
      <c r="A669" s="77" t="s">
        <v>3926</v>
      </c>
      <c r="B669" s="80" t="s">
        <v>959</v>
      </c>
      <c r="C669" s="323" t="s">
        <v>1989</v>
      </c>
      <c r="D669" s="331" t="s">
        <v>110</v>
      </c>
      <c r="E669" s="120">
        <v>2004</v>
      </c>
      <c r="F669" s="87">
        <v>13832</v>
      </c>
      <c r="G669" s="80" t="s">
        <v>1960</v>
      </c>
    </row>
    <row r="670" spans="1:7" x14ac:dyDescent="0.25">
      <c r="A670" s="77" t="s">
        <v>3926</v>
      </c>
      <c r="B670" s="80" t="s">
        <v>959</v>
      </c>
      <c r="C670" s="323" t="s">
        <v>1989</v>
      </c>
      <c r="D670" s="331" t="s">
        <v>110</v>
      </c>
      <c r="E670" s="120">
        <v>2004</v>
      </c>
      <c r="F670" s="427">
        <v>12952</v>
      </c>
      <c r="G670" s="80" t="s">
        <v>6008</v>
      </c>
    </row>
    <row r="671" spans="1:7" x14ac:dyDescent="0.25">
      <c r="A671" s="77" t="s">
        <v>3926</v>
      </c>
      <c r="B671" s="80" t="s">
        <v>959</v>
      </c>
      <c r="C671" s="323" t="s">
        <v>3975</v>
      </c>
      <c r="D671" s="331" t="s">
        <v>110</v>
      </c>
      <c r="E671" s="120">
        <v>2004</v>
      </c>
      <c r="F671" s="87">
        <v>9212.8775482093661</v>
      </c>
      <c r="G671" s="80" t="s">
        <v>4081</v>
      </c>
    </row>
    <row r="672" spans="1:7" x14ac:dyDescent="0.25">
      <c r="A672" s="77" t="s">
        <v>3926</v>
      </c>
      <c r="B672" s="80" t="s">
        <v>959</v>
      </c>
      <c r="C672" s="323" t="s">
        <v>3975</v>
      </c>
      <c r="D672" s="331" t="s">
        <v>110</v>
      </c>
      <c r="E672" s="120">
        <v>2004</v>
      </c>
      <c r="F672" s="87">
        <v>9633.654683195593</v>
      </c>
      <c r="G672" s="80" t="s">
        <v>1825</v>
      </c>
    </row>
    <row r="673" spans="1:7" x14ac:dyDescent="0.25">
      <c r="A673" s="77" t="s">
        <v>3926</v>
      </c>
      <c r="B673" s="80" t="s">
        <v>959</v>
      </c>
      <c r="C673" s="323" t="s">
        <v>1988</v>
      </c>
      <c r="D673" s="331" t="s">
        <v>110</v>
      </c>
      <c r="E673" s="120">
        <v>2004</v>
      </c>
      <c r="F673" s="87">
        <v>9752.242424242424</v>
      </c>
      <c r="G673" s="80" t="s">
        <v>4081</v>
      </c>
    </row>
    <row r="674" spans="1:7" x14ac:dyDescent="0.25">
      <c r="A674" s="77" t="s">
        <v>3926</v>
      </c>
      <c r="B674" s="80" t="s">
        <v>959</v>
      </c>
      <c r="C674" s="323" t="s">
        <v>1988</v>
      </c>
      <c r="D674" s="331" t="s">
        <v>110</v>
      </c>
      <c r="E674" s="120">
        <v>2004</v>
      </c>
      <c r="F674" s="87">
        <v>10097.3749311295</v>
      </c>
      <c r="G674" s="80" t="s">
        <v>1825</v>
      </c>
    </row>
    <row r="675" spans="1:7" x14ac:dyDescent="0.25">
      <c r="A675" s="77" t="s">
        <v>3926</v>
      </c>
      <c r="B675" s="80" t="s">
        <v>959</v>
      </c>
      <c r="C675" s="323" t="s">
        <v>3892</v>
      </c>
      <c r="D675" s="331" t="s">
        <v>110</v>
      </c>
      <c r="E675" s="120">
        <v>2004</v>
      </c>
      <c r="F675" s="87">
        <v>10890.445041322311</v>
      </c>
      <c r="G675" s="80" t="s">
        <v>4081</v>
      </c>
    </row>
    <row r="676" spans="1:7" x14ac:dyDescent="0.25">
      <c r="A676" s="77" t="s">
        <v>3926</v>
      </c>
      <c r="B676" s="80" t="s">
        <v>959</v>
      </c>
      <c r="C676" s="323" t="s">
        <v>3892</v>
      </c>
      <c r="D676" s="331" t="s">
        <v>110</v>
      </c>
      <c r="E676" s="120">
        <v>2004</v>
      </c>
      <c r="F676" s="87">
        <v>11311.222176308536</v>
      </c>
      <c r="G676" s="80" t="s">
        <v>1825</v>
      </c>
    </row>
    <row r="677" spans="1:7" x14ac:dyDescent="0.25">
      <c r="A677" s="77" t="s">
        <v>3926</v>
      </c>
      <c r="B677" s="80" t="s">
        <v>959</v>
      </c>
      <c r="C677" s="323" t="s">
        <v>1989</v>
      </c>
      <c r="D677" s="331" t="s">
        <v>110</v>
      </c>
      <c r="E677" s="120">
        <v>2004</v>
      </c>
      <c r="F677" s="87">
        <v>11051.275482093663</v>
      </c>
      <c r="G677" s="80" t="s">
        <v>4081</v>
      </c>
    </row>
    <row r="678" spans="1:7" x14ac:dyDescent="0.25">
      <c r="A678" s="77" t="s">
        <v>3926</v>
      </c>
      <c r="B678" s="80" t="s">
        <v>959</v>
      </c>
      <c r="C678" s="323" t="s">
        <v>1989</v>
      </c>
      <c r="D678" s="331" t="s">
        <v>110</v>
      </c>
      <c r="E678" s="120">
        <v>2004</v>
      </c>
      <c r="F678" s="87">
        <v>11472.052617079888</v>
      </c>
      <c r="G678" s="80" t="s">
        <v>1825</v>
      </c>
    </row>
    <row r="679" spans="1:7" x14ac:dyDescent="0.25">
      <c r="A679" s="33" t="s">
        <v>856</v>
      </c>
      <c r="B679" s="61" t="s">
        <v>957</v>
      </c>
      <c r="C679" s="344">
        <v>1.6</v>
      </c>
      <c r="D679" s="61" t="s">
        <v>110</v>
      </c>
      <c r="E679" s="35">
        <v>2004</v>
      </c>
      <c r="F679" s="105">
        <v>24180.327868852459</v>
      </c>
      <c r="G679" s="33" t="s">
        <v>958</v>
      </c>
    </row>
    <row r="680" spans="1:7" x14ac:dyDescent="0.25">
      <c r="A680" s="33" t="s">
        <v>856</v>
      </c>
      <c r="B680" s="61" t="s">
        <v>957</v>
      </c>
      <c r="C680" s="344">
        <v>1.6</v>
      </c>
      <c r="D680" s="61" t="s">
        <v>110</v>
      </c>
      <c r="E680" s="35">
        <v>2004</v>
      </c>
      <c r="F680" s="105">
        <v>23907.103825136612</v>
      </c>
      <c r="G680" s="33" t="s">
        <v>419</v>
      </c>
    </row>
    <row r="681" spans="1:7" x14ac:dyDescent="0.25">
      <c r="A681" s="33" t="s">
        <v>856</v>
      </c>
      <c r="B681" s="61" t="s">
        <v>957</v>
      </c>
      <c r="C681" s="344">
        <v>2</v>
      </c>
      <c r="D681" s="61" t="s">
        <v>110</v>
      </c>
      <c r="E681" s="35">
        <v>2004</v>
      </c>
      <c r="F681" s="105">
        <v>24726.775956284153</v>
      </c>
      <c r="G681" s="33" t="s">
        <v>958</v>
      </c>
    </row>
    <row r="682" spans="1:7" x14ac:dyDescent="0.25">
      <c r="A682" s="33" t="s">
        <v>856</v>
      </c>
      <c r="B682" s="61" t="s">
        <v>957</v>
      </c>
      <c r="C682" s="344">
        <v>2</v>
      </c>
      <c r="D682" s="61" t="s">
        <v>110</v>
      </c>
      <c r="E682" s="35">
        <v>2004</v>
      </c>
      <c r="F682" s="105">
        <v>24453.551912568306</v>
      </c>
      <c r="G682" s="33" t="s">
        <v>419</v>
      </c>
    </row>
    <row r="683" spans="1:7" x14ac:dyDescent="0.25">
      <c r="A683" s="33" t="s">
        <v>856</v>
      </c>
      <c r="B683" s="61" t="s">
        <v>857</v>
      </c>
      <c r="C683" s="344" t="s">
        <v>3115</v>
      </c>
      <c r="D683" s="61" t="s">
        <v>110</v>
      </c>
      <c r="E683" s="35">
        <v>2004</v>
      </c>
      <c r="F683" s="37">
        <v>30691</v>
      </c>
      <c r="G683" s="33" t="s">
        <v>3083</v>
      </c>
    </row>
    <row r="684" spans="1:7" x14ac:dyDescent="0.25">
      <c r="A684" s="33" t="s">
        <v>856</v>
      </c>
      <c r="B684" s="61" t="s">
        <v>857</v>
      </c>
      <c r="C684" s="344" t="s">
        <v>3217</v>
      </c>
      <c r="D684" s="61" t="s">
        <v>114</v>
      </c>
      <c r="E684" s="35">
        <v>2004</v>
      </c>
      <c r="F684" s="37">
        <v>30691</v>
      </c>
      <c r="G684" s="33" t="s">
        <v>696</v>
      </c>
    </row>
    <row r="685" spans="1:7" x14ac:dyDescent="0.25">
      <c r="A685" s="33" t="s">
        <v>856</v>
      </c>
      <c r="B685" s="61" t="s">
        <v>857</v>
      </c>
      <c r="C685" s="344">
        <v>1.4</v>
      </c>
      <c r="D685" s="61" t="s">
        <v>110</v>
      </c>
      <c r="E685" s="35">
        <v>2004</v>
      </c>
      <c r="F685" s="105">
        <v>28786.885245901602</v>
      </c>
      <c r="G685" s="33" t="s">
        <v>186</v>
      </c>
    </row>
    <row r="686" spans="1:7" x14ac:dyDescent="0.25">
      <c r="A686" s="33" t="s">
        <v>856</v>
      </c>
      <c r="B686" s="61" t="s">
        <v>857</v>
      </c>
      <c r="C686" s="344">
        <v>1.6</v>
      </c>
      <c r="D686" s="61" t="s">
        <v>110</v>
      </c>
      <c r="E686" s="35">
        <v>2004</v>
      </c>
      <c r="F686" s="105">
        <v>32786.885245901642</v>
      </c>
      <c r="G686" s="33" t="s">
        <v>186</v>
      </c>
    </row>
    <row r="687" spans="1:7" x14ac:dyDescent="0.25">
      <c r="A687" s="33" t="s">
        <v>856</v>
      </c>
      <c r="B687" s="61" t="s">
        <v>857</v>
      </c>
      <c r="C687" s="344">
        <v>2</v>
      </c>
      <c r="D687" s="61" t="s">
        <v>110</v>
      </c>
      <c r="E687" s="35">
        <v>2004</v>
      </c>
      <c r="F687" s="105">
        <v>33333.333333333328</v>
      </c>
      <c r="G687" s="33" t="s">
        <v>186</v>
      </c>
    </row>
    <row r="688" spans="1:7" x14ac:dyDescent="0.25">
      <c r="A688" s="33" t="s">
        <v>856</v>
      </c>
      <c r="B688" s="61" t="s">
        <v>857</v>
      </c>
      <c r="C688" s="344" t="s">
        <v>858</v>
      </c>
      <c r="D688" s="61" t="s">
        <v>110</v>
      </c>
      <c r="E688" s="35">
        <v>2004</v>
      </c>
      <c r="F688" s="105">
        <v>33879.781420765023</v>
      </c>
      <c r="G688" s="33" t="s">
        <v>186</v>
      </c>
    </row>
    <row r="689" spans="1:7" x14ac:dyDescent="0.25">
      <c r="A689" s="33" t="s">
        <v>856</v>
      </c>
      <c r="B689" s="61" t="s">
        <v>857</v>
      </c>
      <c r="C689" s="344">
        <v>2.8</v>
      </c>
      <c r="D689" s="61" t="s">
        <v>44</v>
      </c>
      <c r="E689" s="35">
        <v>2004</v>
      </c>
      <c r="F689" s="105">
        <v>34426.229508196717</v>
      </c>
      <c r="G689" s="33" t="s">
        <v>186</v>
      </c>
    </row>
    <row r="690" spans="1:7" x14ac:dyDescent="0.25">
      <c r="A690" s="33" t="s">
        <v>856</v>
      </c>
      <c r="B690" s="61" t="s">
        <v>1293</v>
      </c>
      <c r="C690" s="344">
        <v>3.2</v>
      </c>
      <c r="D690" s="61" t="s">
        <v>110</v>
      </c>
      <c r="E690" s="35">
        <v>2004</v>
      </c>
      <c r="F690" s="105">
        <v>45874.316939890712</v>
      </c>
      <c r="G690" s="33" t="s">
        <v>487</v>
      </c>
    </row>
    <row r="691" spans="1:7" x14ac:dyDescent="0.25">
      <c r="A691" s="33" t="s">
        <v>856</v>
      </c>
      <c r="B691" s="61" t="s">
        <v>1347</v>
      </c>
      <c r="C691" s="344">
        <v>3.2</v>
      </c>
      <c r="D691" s="61" t="s">
        <v>110</v>
      </c>
      <c r="E691" s="35">
        <v>2004</v>
      </c>
      <c r="F691" s="105">
        <v>55191.256830601087</v>
      </c>
      <c r="G691" s="33" t="s">
        <v>1348</v>
      </c>
    </row>
    <row r="692" spans="1:7" x14ac:dyDescent="0.25">
      <c r="A692" s="33" t="s">
        <v>856</v>
      </c>
      <c r="B692" s="61" t="s">
        <v>1347</v>
      </c>
      <c r="C692" s="344">
        <v>4.2</v>
      </c>
      <c r="D692" s="61" t="s">
        <v>110</v>
      </c>
      <c r="E692" s="35">
        <v>2004</v>
      </c>
      <c r="F692" s="105">
        <v>55737.704918032781</v>
      </c>
      <c r="G692" s="33" t="s">
        <v>1348</v>
      </c>
    </row>
    <row r="693" spans="1:7" x14ac:dyDescent="0.25">
      <c r="A693" s="33" t="s">
        <v>856</v>
      </c>
      <c r="B693" s="61" t="s">
        <v>1347</v>
      </c>
      <c r="C693" s="344">
        <v>6</v>
      </c>
      <c r="D693" s="61" t="s">
        <v>110</v>
      </c>
      <c r="E693" s="35">
        <v>2004</v>
      </c>
      <c r="F693" s="105">
        <v>56284.153005464475</v>
      </c>
      <c r="G693" s="33" t="s">
        <v>1348</v>
      </c>
    </row>
    <row r="694" spans="1:7" x14ac:dyDescent="0.25">
      <c r="A694" s="33" t="s">
        <v>856</v>
      </c>
      <c r="B694" s="61" t="s">
        <v>1514</v>
      </c>
      <c r="C694" s="344">
        <v>1.2</v>
      </c>
      <c r="D694" s="61" t="s">
        <v>110</v>
      </c>
      <c r="E694" s="35">
        <v>2004</v>
      </c>
      <c r="F694" s="105">
        <v>14837</v>
      </c>
      <c r="G694" s="33" t="s">
        <v>186</v>
      </c>
    </row>
    <row r="695" spans="1:7" x14ac:dyDescent="0.25">
      <c r="A695" s="33" t="s">
        <v>856</v>
      </c>
      <c r="B695" s="61" t="s">
        <v>1514</v>
      </c>
      <c r="C695" s="344">
        <v>1.2</v>
      </c>
      <c r="D695" s="61" t="s">
        <v>110</v>
      </c>
      <c r="E695" s="35">
        <v>2004</v>
      </c>
      <c r="F695" s="105">
        <v>13437</v>
      </c>
      <c r="G695" s="33" t="s">
        <v>1213</v>
      </c>
    </row>
    <row r="696" spans="1:7" x14ac:dyDescent="0.25">
      <c r="A696" s="33" t="s">
        <v>856</v>
      </c>
      <c r="B696" s="61" t="s">
        <v>1514</v>
      </c>
      <c r="C696" s="344">
        <v>1.4</v>
      </c>
      <c r="D696" s="61" t="s">
        <v>110</v>
      </c>
      <c r="E696" s="35">
        <v>2004</v>
      </c>
      <c r="F696" s="105">
        <v>15737</v>
      </c>
      <c r="G696" s="33" t="s">
        <v>186</v>
      </c>
    </row>
    <row r="697" spans="1:7" x14ac:dyDescent="0.25">
      <c r="A697" s="33" t="s">
        <v>856</v>
      </c>
      <c r="B697" s="61" t="s">
        <v>1514</v>
      </c>
      <c r="C697" s="344">
        <v>1.4</v>
      </c>
      <c r="D697" s="61" t="s">
        <v>110</v>
      </c>
      <c r="E697" s="35">
        <v>2004</v>
      </c>
      <c r="F697" s="105">
        <v>15337</v>
      </c>
      <c r="G697" s="33" t="s">
        <v>1213</v>
      </c>
    </row>
    <row r="698" spans="1:7" x14ac:dyDescent="0.25">
      <c r="A698" s="33" t="s">
        <v>856</v>
      </c>
      <c r="B698" s="61" t="s">
        <v>1514</v>
      </c>
      <c r="C698" s="344">
        <v>1.6</v>
      </c>
      <c r="D698" s="61" t="s">
        <v>110</v>
      </c>
      <c r="E698" s="35">
        <v>2004</v>
      </c>
      <c r="F698" s="105">
        <v>16237</v>
      </c>
      <c r="G698" s="33" t="s">
        <v>186</v>
      </c>
    </row>
    <row r="699" spans="1:7" x14ac:dyDescent="0.25">
      <c r="A699" s="33" t="s">
        <v>856</v>
      </c>
      <c r="B699" s="61" t="s">
        <v>1514</v>
      </c>
      <c r="C699" s="344">
        <v>1.6</v>
      </c>
      <c r="D699" s="61" t="s">
        <v>110</v>
      </c>
      <c r="E699" s="35">
        <v>2004</v>
      </c>
      <c r="F699" s="105">
        <v>15837</v>
      </c>
      <c r="G699" s="33" t="s">
        <v>1213</v>
      </c>
    </row>
    <row r="700" spans="1:7" x14ac:dyDescent="0.25">
      <c r="A700" s="33" t="s">
        <v>856</v>
      </c>
      <c r="B700" s="61" t="s">
        <v>1514</v>
      </c>
      <c r="C700" s="344">
        <v>1.9</v>
      </c>
      <c r="D700" s="61" t="s">
        <v>110</v>
      </c>
      <c r="E700" s="35">
        <v>2004</v>
      </c>
      <c r="F700" s="105">
        <v>16737</v>
      </c>
      <c r="G700" s="33" t="s">
        <v>186</v>
      </c>
    </row>
    <row r="701" spans="1:7" x14ac:dyDescent="0.25">
      <c r="A701" s="33" t="s">
        <v>856</v>
      </c>
      <c r="B701" s="61" t="s">
        <v>1514</v>
      </c>
      <c r="C701" s="344">
        <v>1.9</v>
      </c>
      <c r="D701" s="61" t="s">
        <v>110</v>
      </c>
      <c r="E701" s="35">
        <v>2004</v>
      </c>
      <c r="F701" s="105">
        <v>16237</v>
      </c>
      <c r="G701" s="33" t="s">
        <v>1213</v>
      </c>
    </row>
    <row r="702" spans="1:7" x14ac:dyDescent="0.25">
      <c r="A702" s="33" t="s">
        <v>856</v>
      </c>
      <c r="B702" s="61" t="s">
        <v>1057</v>
      </c>
      <c r="C702" s="344" t="s">
        <v>6499</v>
      </c>
      <c r="D702" s="61" t="s">
        <v>110</v>
      </c>
      <c r="E702" s="35">
        <v>2004</v>
      </c>
      <c r="F702" s="105">
        <v>26939.890710382511</v>
      </c>
      <c r="G702" s="33" t="s">
        <v>487</v>
      </c>
    </row>
    <row r="703" spans="1:7" x14ac:dyDescent="0.25">
      <c r="A703" s="33" t="s">
        <v>856</v>
      </c>
      <c r="B703" s="61" t="s">
        <v>1057</v>
      </c>
      <c r="C703" s="344">
        <v>2.8</v>
      </c>
      <c r="D703" s="61" t="s">
        <v>110</v>
      </c>
      <c r="E703" s="35">
        <v>2004</v>
      </c>
      <c r="F703" s="105">
        <v>27213.114754098358</v>
      </c>
      <c r="G703" s="33" t="s">
        <v>487</v>
      </c>
    </row>
    <row r="704" spans="1:7" x14ac:dyDescent="0.25">
      <c r="A704" s="33" t="s">
        <v>856</v>
      </c>
      <c r="B704" s="80" t="s">
        <v>1346</v>
      </c>
      <c r="C704" s="345">
        <v>3.2</v>
      </c>
      <c r="D704" s="80" t="s">
        <v>44</v>
      </c>
      <c r="E704" s="78">
        <v>2004</v>
      </c>
      <c r="F704" s="299">
        <v>38524.590163934423</v>
      </c>
      <c r="G704" s="80" t="s">
        <v>147</v>
      </c>
    </row>
    <row r="705" spans="1:7" x14ac:dyDescent="0.25">
      <c r="A705" s="33" t="s">
        <v>856</v>
      </c>
      <c r="B705" s="328" t="s">
        <v>1346</v>
      </c>
      <c r="C705" s="467">
        <v>4.2</v>
      </c>
      <c r="D705" s="328" t="s">
        <v>44</v>
      </c>
      <c r="E705" s="223">
        <v>2004</v>
      </c>
      <c r="F705" s="516">
        <v>39071.038251366117</v>
      </c>
      <c r="G705" s="328" t="s">
        <v>147</v>
      </c>
    </row>
    <row r="706" spans="1:7" x14ac:dyDescent="0.25">
      <c r="A706" s="33" t="s">
        <v>856</v>
      </c>
      <c r="B706" s="328" t="s">
        <v>1346</v>
      </c>
      <c r="C706" s="467">
        <v>6</v>
      </c>
      <c r="D706" s="328" t="s">
        <v>44</v>
      </c>
      <c r="E706" s="223">
        <v>2004</v>
      </c>
      <c r="F706" s="516">
        <v>39617.486338797811</v>
      </c>
      <c r="G706" s="328" t="s">
        <v>147</v>
      </c>
    </row>
    <row r="707" spans="1:7" x14ac:dyDescent="0.25">
      <c r="A707" s="33" t="s">
        <v>856</v>
      </c>
      <c r="B707" s="61" t="s">
        <v>1346</v>
      </c>
      <c r="C707" s="344">
        <v>3.2</v>
      </c>
      <c r="D707" s="61" t="s">
        <v>44</v>
      </c>
      <c r="E707" s="35">
        <v>2004</v>
      </c>
      <c r="F707" s="105">
        <v>38524.590163934423</v>
      </c>
      <c r="G707" s="33" t="s">
        <v>147</v>
      </c>
    </row>
    <row r="708" spans="1:7" x14ac:dyDescent="0.25">
      <c r="A708" s="33" t="s">
        <v>856</v>
      </c>
      <c r="B708" s="61" t="s">
        <v>1346</v>
      </c>
      <c r="C708" s="344">
        <v>4.2</v>
      </c>
      <c r="D708" s="61" t="s">
        <v>44</v>
      </c>
      <c r="E708" s="35">
        <v>2004</v>
      </c>
      <c r="F708" s="105">
        <v>39071.038251366117</v>
      </c>
      <c r="G708" s="33" t="s">
        <v>147</v>
      </c>
    </row>
    <row r="709" spans="1:7" x14ac:dyDescent="0.25">
      <c r="A709" s="33" t="s">
        <v>856</v>
      </c>
      <c r="B709" s="61" t="s">
        <v>1346</v>
      </c>
      <c r="C709" s="344">
        <v>6</v>
      </c>
      <c r="D709" s="61" t="s">
        <v>44</v>
      </c>
      <c r="E709" s="35">
        <v>2004</v>
      </c>
      <c r="F709" s="105">
        <v>39617.486338797811</v>
      </c>
      <c r="G709" s="33" t="s">
        <v>147</v>
      </c>
    </row>
    <row r="710" spans="1:7" x14ac:dyDescent="0.25">
      <c r="A710" s="33" t="s">
        <v>856</v>
      </c>
      <c r="B710" s="61" t="s">
        <v>1292</v>
      </c>
      <c r="C710" s="344">
        <v>1.6</v>
      </c>
      <c r="D710" s="61" t="s">
        <v>110</v>
      </c>
      <c r="E710" s="35">
        <v>2004</v>
      </c>
      <c r="F710" s="105">
        <v>20683.060109289618</v>
      </c>
      <c r="G710" s="33" t="s">
        <v>487</v>
      </c>
    </row>
    <row r="711" spans="1:7" x14ac:dyDescent="0.25">
      <c r="A711" s="33" t="s">
        <v>856</v>
      </c>
      <c r="B711" s="61" t="s">
        <v>1292</v>
      </c>
      <c r="C711" s="344">
        <v>2</v>
      </c>
      <c r="D711" s="61" t="s">
        <v>110</v>
      </c>
      <c r="E711" s="35">
        <v>2004</v>
      </c>
      <c r="F711" s="105">
        <v>20956.284153005465</v>
      </c>
      <c r="G711" s="33" t="s">
        <v>487</v>
      </c>
    </row>
    <row r="712" spans="1:7" x14ac:dyDescent="0.25">
      <c r="A712" s="33" t="s">
        <v>856</v>
      </c>
      <c r="B712" s="80" t="s">
        <v>3066</v>
      </c>
      <c r="C712" s="345" t="s">
        <v>3065</v>
      </c>
      <c r="D712" s="80" t="s">
        <v>43</v>
      </c>
      <c r="E712" s="77">
        <v>2004</v>
      </c>
      <c r="F712" s="299">
        <v>26975</v>
      </c>
      <c r="G712" s="77" t="s">
        <v>189</v>
      </c>
    </row>
  </sheetData>
  <sheetProtection algorithmName="SHA-512" hashValue="TMniXdicb/Ff3vTTJHfBYaRZoAqDyUorBT2MnG8/Oq4lutcD/XyeqcEFTRbOWVMLunJVcSRJJc6k6YsbgW4Q8Q==" saltValue="02vFd6TvHkcD6tJpp6MLiw==" spinCount="100000" sheet="1" objects="1" scenarios="1"/>
  <sortState ref="A2:G711">
    <sortCondition ref="A2"/>
  </sortState>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
  <sheetViews>
    <sheetView workbookViewId="0">
      <selection activeCell="B412" sqref="B412"/>
    </sheetView>
  </sheetViews>
  <sheetFormatPr defaultRowHeight="12.75" x14ac:dyDescent="0.2"/>
  <cols>
    <col min="1" max="1" width="17.7109375" style="113" customWidth="1"/>
    <col min="2" max="2" width="13.7109375" style="113" customWidth="1"/>
    <col min="3" max="3" width="17.7109375" style="113" customWidth="1"/>
    <col min="4" max="4" width="13" style="113" customWidth="1"/>
    <col min="5" max="5" width="14" style="113" customWidth="1"/>
    <col min="6" max="6" width="29.28515625" style="113" customWidth="1"/>
    <col min="7" max="7" width="30" style="113" customWidth="1"/>
    <col min="8" max="16384" width="9.140625" style="113"/>
  </cols>
  <sheetData>
    <row r="1" spans="1:7" s="40" customFormat="1" ht="15.75" x14ac:dyDescent="0.25">
      <c r="A1" s="125" t="s">
        <v>105</v>
      </c>
      <c r="B1" s="125" t="s">
        <v>80</v>
      </c>
      <c r="C1" s="125" t="s">
        <v>106</v>
      </c>
      <c r="D1" s="125" t="s">
        <v>107</v>
      </c>
      <c r="E1" s="126" t="s">
        <v>84</v>
      </c>
      <c r="F1" s="127" t="s">
        <v>108</v>
      </c>
      <c r="G1" s="125" t="s">
        <v>109</v>
      </c>
    </row>
    <row r="2" spans="1:7" ht="15.75" x14ac:dyDescent="0.25">
      <c r="A2" s="64" t="s">
        <v>42</v>
      </c>
      <c r="B2" s="61" t="s">
        <v>2946</v>
      </c>
      <c r="C2" s="74" t="s">
        <v>2945</v>
      </c>
      <c r="D2" s="73" t="s">
        <v>43</v>
      </c>
      <c r="E2" s="76" t="s">
        <v>2949</v>
      </c>
      <c r="F2" s="63">
        <v>13451</v>
      </c>
      <c r="G2" s="64" t="s">
        <v>2947</v>
      </c>
    </row>
    <row r="3" spans="1:7" ht="15.75" x14ac:dyDescent="0.25">
      <c r="A3" s="64" t="s">
        <v>42</v>
      </c>
      <c r="B3" s="61" t="s">
        <v>2946</v>
      </c>
      <c r="C3" s="74" t="s">
        <v>2945</v>
      </c>
      <c r="D3" s="73" t="s">
        <v>43</v>
      </c>
      <c r="E3" s="76" t="s">
        <v>2949</v>
      </c>
      <c r="F3" s="63">
        <v>13963</v>
      </c>
      <c r="G3" s="64" t="s">
        <v>2943</v>
      </c>
    </row>
  </sheetData>
  <sheetProtection algorithmName="SHA-512" hashValue="/yNgRFbCxR/9a/Sq4r5UM5xLi5lBtnkyeb1/fr8ZEoglccQWBv51abpWOeO1XwRwwmGIRfk5588wt1/a8kA0MQ==" saltValue="F+yifbdv54TP8trPBEL5IA=="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746"/>
  <sheetViews>
    <sheetView workbookViewId="0">
      <pane ySplit="1" topLeftCell="A277" activePane="bottomLeft" state="frozen"/>
      <selection pane="bottomLeft" activeCell="B299" sqref="B299"/>
    </sheetView>
  </sheetViews>
  <sheetFormatPr defaultRowHeight="15.75" x14ac:dyDescent="0.25"/>
  <cols>
    <col min="1" max="1" width="33.42578125" style="54" customWidth="1"/>
    <col min="2" max="2" width="38.7109375" style="231" customWidth="1"/>
    <col min="3" max="3" width="15.85546875" style="524" customWidth="1"/>
    <col min="4" max="4" width="11.5703125" style="173" customWidth="1"/>
    <col min="5" max="5" width="9.140625" style="54"/>
    <col min="6" max="6" width="14.140625" style="284" customWidth="1"/>
    <col min="7" max="7" width="45.42578125" style="54" customWidth="1"/>
    <col min="8" max="16384" width="9.140625" style="54"/>
  </cols>
  <sheetData>
    <row r="1" spans="1:7" x14ac:dyDescent="0.25">
      <c r="A1" s="126" t="s">
        <v>105</v>
      </c>
      <c r="B1" s="164" t="s">
        <v>80</v>
      </c>
      <c r="C1" s="381" t="s">
        <v>106</v>
      </c>
      <c r="D1" s="130" t="s">
        <v>107</v>
      </c>
      <c r="E1" s="126" t="s">
        <v>84</v>
      </c>
      <c r="F1" s="170" t="s">
        <v>108</v>
      </c>
      <c r="G1" s="126" t="s">
        <v>109</v>
      </c>
    </row>
    <row r="2" spans="1:7" x14ac:dyDescent="0.25">
      <c r="A2" s="33" t="s">
        <v>3035</v>
      </c>
      <c r="B2" s="61">
        <v>147</v>
      </c>
      <c r="C2" s="344">
        <v>2</v>
      </c>
      <c r="D2" s="35" t="s">
        <v>43</v>
      </c>
      <c r="E2" s="33">
        <v>2005</v>
      </c>
      <c r="F2" s="37">
        <v>27131.147540983606</v>
      </c>
      <c r="G2" s="33" t="s">
        <v>3067</v>
      </c>
    </row>
    <row r="3" spans="1:7" x14ac:dyDescent="0.25">
      <c r="A3" s="33" t="s">
        <v>3035</v>
      </c>
      <c r="B3" s="61">
        <v>147</v>
      </c>
      <c r="C3" s="344">
        <v>2</v>
      </c>
      <c r="D3" s="35" t="s">
        <v>43</v>
      </c>
      <c r="E3" s="33">
        <v>2005</v>
      </c>
      <c r="F3" s="37">
        <v>26038.251366120217</v>
      </c>
      <c r="G3" s="33" t="s">
        <v>3083</v>
      </c>
    </row>
    <row r="4" spans="1:7" x14ac:dyDescent="0.25">
      <c r="A4" s="33" t="s">
        <v>3035</v>
      </c>
      <c r="B4" s="61">
        <v>156</v>
      </c>
      <c r="C4" s="344">
        <v>3.2</v>
      </c>
      <c r="D4" s="35" t="s">
        <v>44</v>
      </c>
      <c r="E4" s="33">
        <v>2005</v>
      </c>
      <c r="F4" s="37">
        <v>39480.874316939888</v>
      </c>
      <c r="G4" s="33" t="s">
        <v>3067</v>
      </c>
    </row>
    <row r="5" spans="1:7" x14ac:dyDescent="0.25">
      <c r="A5" s="33" t="s">
        <v>3035</v>
      </c>
      <c r="B5" s="61">
        <v>156</v>
      </c>
      <c r="C5" s="344">
        <v>2.5</v>
      </c>
      <c r="D5" s="35" t="s">
        <v>43</v>
      </c>
      <c r="E5" s="33">
        <v>2005</v>
      </c>
      <c r="F5" s="37">
        <v>32787</v>
      </c>
      <c r="G5" s="33" t="s">
        <v>3067</v>
      </c>
    </row>
    <row r="6" spans="1:7" x14ac:dyDescent="0.25">
      <c r="A6" s="33" t="s">
        <v>3035</v>
      </c>
      <c r="B6" s="61">
        <v>156</v>
      </c>
      <c r="C6" s="344">
        <v>2</v>
      </c>
      <c r="D6" s="35" t="s">
        <v>43</v>
      </c>
      <c r="E6" s="33">
        <v>2005</v>
      </c>
      <c r="F6" s="37">
        <v>24590</v>
      </c>
      <c r="G6" s="33" t="s">
        <v>3067</v>
      </c>
    </row>
    <row r="7" spans="1:7" x14ac:dyDescent="0.25">
      <c r="A7" s="33" t="s">
        <v>3035</v>
      </c>
      <c r="B7" s="61">
        <v>166</v>
      </c>
      <c r="C7" s="344">
        <v>3</v>
      </c>
      <c r="D7" s="35" t="s">
        <v>44</v>
      </c>
      <c r="E7" s="33">
        <v>2005</v>
      </c>
      <c r="F7" s="37">
        <v>52814.207650273223</v>
      </c>
      <c r="G7" s="33" t="s">
        <v>696</v>
      </c>
    </row>
    <row r="8" spans="1:7" x14ac:dyDescent="0.25">
      <c r="A8" s="33" t="s">
        <v>3035</v>
      </c>
      <c r="B8" s="61" t="s">
        <v>3133</v>
      </c>
      <c r="C8" s="344">
        <v>3.2</v>
      </c>
      <c r="D8" s="35" t="s">
        <v>44</v>
      </c>
      <c r="E8" s="33">
        <v>2005</v>
      </c>
      <c r="F8" s="37">
        <v>42349.726775956282</v>
      </c>
      <c r="G8" s="33" t="s">
        <v>1586</v>
      </c>
    </row>
    <row r="9" spans="1:7" x14ac:dyDescent="0.25">
      <c r="A9" s="33" t="s">
        <v>3035</v>
      </c>
      <c r="B9" s="61" t="s">
        <v>3133</v>
      </c>
      <c r="C9" s="344">
        <v>2</v>
      </c>
      <c r="D9" s="35" t="s">
        <v>43</v>
      </c>
      <c r="E9" s="33">
        <v>2005</v>
      </c>
      <c r="F9" s="37">
        <v>39617.486338797811</v>
      </c>
      <c r="G9" s="33" t="s">
        <v>1586</v>
      </c>
    </row>
    <row r="10" spans="1:7" x14ac:dyDescent="0.25">
      <c r="A10" s="33" t="s">
        <v>415</v>
      </c>
      <c r="B10" s="61" t="s">
        <v>416</v>
      </c>
      <c r="C10" s="344" t="s">
        <v>6499</v>
      </c>
      <c r="D10" s="35" t="s">
        <v>110</v>
      </c>
      <c r="E10" s="33">
        <v>2005</v>
      </c>
      <c r="F10" s="37">
        <v>25471.038251366121</v>
      </c>
      <c r="G10" s="33" t="s">
        <v>186</v>
      </c>
    </row>
    <row r="11" spans="1:7" x14ac:dyDescent="0.25">
      <c r="A11" s="33" t="s">
        <v>415</v>
      </c>
      <c r="B11" s="61" t="s">
        <v>416</v>
      </c>
      <c r="C11" s="344" t="s">
        <v>6388</v>
      </c>
      <c r="D11" s="35" t="s">
        <v>110</v>
      </c>
      <c r="E11" s="33">
        <v>2005</v>
      </c>
      <c r="F11" s="37">
        <v>25471.038251366121</v>
      </c>
      <c r="G11" s="33" t="s">
        <v>186</v>
      </c>
    </row>
    <row r="12" spans="1:7" x14ac:dyDescent="0.25">
      <c r="A12" s="33" t="s">
        <v>415</v>
      </c>
      <c r="B12" s="61" t="s">
        <v>417</v>
      </c>
      <c r="C12" s="344" t="s">
        <v>6499</v>
      </c>
      <c r="D12" s="35" t="s">
        <v>110</v>
      </c>
      <c r="E12" s="33">
        <v>2005</v>
      </c>
      <c r="F12" s="37">
        <v>27233.333333333332</v>
      </c>
      <c r="G12" s="33" t="s">
        <v>135</v>
      </c>
    </row>
    <row r="13" spans="1:7" x14ac:dyDescent="0.25">
      <c r="A13" s="33" t="s">
        <v>415</v>
      </c>
      <c r="B13" s="61" t="s">
        <v>417</v>
      </c>
      <c r="C13" s="344" t="s">
        <v>6388</v>
      </c>
      <c r="D13" s="35" t="s">
        <v>110</v>
      </c>
      <c r="E13" s="33">
        <v>2005</v>
      </c>
      <c r="F13" s="37">
        <v>32661.202185792346</v>
      </c>
      <c r="G13" s="33" t="s">
        <v>135</v>
      </c>
    </row>
    <row r="14" spans="1:7" x14ac:dyDescent="0.25">
      <c r="A14" s="33" t="s">
        <v>415</v>
      </c>
      <c r="B14" s="61" t="s">
        <v>417</v>
      </c>
      <c r="C14" s="344">
        <v>3.2</v>
      </c>
      <c r="D14" s="35" t="s">
        <v>44</v>
      </c>
      <c r="E14" s="33">
        <v>2005</v>
      </c>
      <c r="F14" s="37">
        <v>43469.945355191259</v>
      </c>
      <c r="G14" s="33" t="s">
        <v>135</v>
      </c>
    </row>
    <row r="15" spans="1:7" x14ac:dyDescent="0.25">
      <c r="A15" s="33" t="s">
        <v>415</v>
      </c>
      <c r="B15" s="61" t="s">
        <v>418</v>
      </c>
      <c r="C15" s="344" t="s">
        <v>6388</v>
      </c>
      <c r="D15" s="35" t="s">
        <v>110</v>
      </c>
      <c r="E15" s="33">
        <v>2005</v>
      </c>
      <c r="F15" s="37">
        <v>55923.497267759558</v>
      </c>
      <c r="G15" s="33" t="s">
        <v>419</v>
      </c>
    </row>
    <row r="16" spans="1:7" x14ac:dyDescent="0.25">
      <c r="A16" s="33" t="s">
        <v>415</v>
      </c>
      <c r="B16" s="61" t="s">
        <v>420</v>
      </c>
      <c r="C16" s="344" t="s">
        <v>6388</v>
      </c>
      <c r="D16" s="35" t="s">
        <v>110</v>
      </c>
      <c r="E16" s="33">
        <v>2005</v>
      </c>
      <c r="F16" s="37">
        <v>45819.672131147541</v>
      </c>
      <c r="G16" s="33" t="s">
        <v>421</v>
      </c>
    </row>
    <row r="17" spans="1:7" x14ac:dyDescent="0.25">
      <c r="A17" s="33" t="s">
        <v>415</v>
      </c>
      <c r="B17" s="61" t="s">
        <v>420</v>
      </c>
      <c r="C17" s="344">
        <v>3.2</v>
      </c>
      <c r="D17" s="35" t="s">
        <v>114</v>
      </c>
      <c r="E17" s="33">
        <v>2005</v>
      </c>
      <c r="F17" s="37">
        <v>58743.169398907092</v>
      </c>
      <c r="G17" s="33" t="s">
        <v>421</v>
      </c>
    </row>
    <row r="18" spans="1:7" x14ac:dyDescent="0.25">
      <c r="A18" s="33" t="s">
        <v>415</v>
      </c>
      <c r="B18" s="61" t="s">
        <v>422</v>
      </c>
      <c r="C18" s="344" t="s">
        <v>6388</v>
      </c>
      <c r="D18" s="35" t="s">
        <v>44</v>
      </c>
      <c r="E18" s="33">
        <v>2005</v>
      </c>
      <c r="F18" s="37">
        <v>42295.081967213111</v>
      </c>
      <c r="G18" s="33" t="s">
        <v>423</v>
      </c>
    </row>
    <row r="19" spans="1:7" x14ac:dyDescent="0.25">
      <c r="A19" s="33" t="s">
        <v>415</v>
      </c>
      <c r="B19" s="61" t="s">
        <v>424</v>
      </c>
      <c r="C19" s="344" t="s">
        <v>6388</v>
      </c>
      <c r="D19" s="35" t="s">
        <v>110</v>
      </c>
      <c r="E19" s="33">
        <v>2005</v>
      </c>
      <c r="F19" s="37">
        <v>37360.655737704918</v>
      </c>
      <c r="G19" s="33" t="s">
        <v>135</v>
      </c>
    </row>
    <row r="20" spans="1:7" x14ac:dyDescent="0.25">
      <c r="A20" s="33" t="s">
        <v>415</v>
      </c>
      <c r="B20" s="61" t="s">
        <v>424</v>
      </c>
      <c r="C20" s="344">
        <v>2.8</v>
      </c>
      <c r="D20" s="35" t="s">
        <v>110</v>
      </c>
      <c r="E20" s="33">
        <v>2005</v>
      </c>
      <c r="F20" s="37">
        <v>75191.256830601094</v>
      </c>
      <c r="G20" s="33" t="s">
        <v>147</v>
      </c>
    </row>
    <row r="21" spans="1:7" x14ac:dyDescent="0.25">
      <c r="A21" s="33" t="s">
        <v>415</v>
      </c>
      <c r="B21" s="61" t="s">
        <v>424</v>
      </c>
      <c r="C21" s="344" t="s">
        <v>6406</v>
      </c>
      <c r="D21" s="35" t="s">
        <v>44</v>
      </c>
      <c r="E21" s="33">
        <v>2005</v>
      </c>
      <c r="F21" s="37">
        <v>82240.43715846994</v>
      </c>
      <c r="G21" s="33" t="s">
        <v>147</v>
      </c>
    </row>
    <row r="22" spans="1:7" x14ac:dyDescent="0.25">
      <c r="A22" s="33" t="s">
        <v>415</v>
      </c>
      <c r="B22" s="61" t="s">
        <v>424</v>
      </c>
      <c r="C22" s="344" t="s">
        <v>6533</v>
      </c>
      <c r="D22" s="35" t="s">
        <v>44</v>
      </c>
      <c r="E22" s="33">
        <v>2005</v>
      </c>
      <c r="F22" s="37">
        <v>112786.88524590165</v>
      </c>
      <c r="G22" s="33" t="s">
        <v>147</v>
      </c>
    </row>
    <row r="23" spans="1:7" x14ac:dyDescent="0.25">
      <c r="A23" s="33" t="s">
        <v>415</v>
      </c>
      <c r="B23" s="61" t="s">
        <v>425</v>
      </c>
      <c r="C23" s="344">
        <v>2.8</v>
      </c>
      <c r="D23" s="35" t="s">
        <v>110</v>
      </c>
      <c r="E23" s="33">
        <v>2005</v>
      </c>
      <c r="F23" s="37">
        <v>56393.442622950824</v>
      </c>
      <c r="G23" s="33" t="s">
        <v>135</v>
      </c>
    </row>
    <row r="24" spans="1:7" x14ac:dyDescent="0.25">
      <c r="A24" s="33" t="s">
        <v>415</v>
      </c>
      <c r="B24" s="61" t="s">
        <v>425</v>
      </c>
      <c r="C24" s="344">
        <v>3.2</v>
      </c>
      <c r="D24" s="35" t="s">
        <v>110</v>
      </c>
      <c r="E24" s="33">
        <v>2005</v>
      </c>
      <c r="F24" s="37">
        <v>70491.803278688516</v>
      </c>
      <c r="G24" s="33" t="s">
        <v>135</v>
      </c>
    </row>
    <row r="25" spans="1:7" x14ac:dyDescent="0.25">
      <c r="A25" s="33" t="s">
        <v>415</v>
      </c>
      <c r="B25" s="61" t="s">
        <v>425</v>
      </c>
      <c r="C25" s="344">
        <v>4.2</v>
      </c>
      <c r="D25" s="35" t="s">
        <v>426</v>
      </c>
      <c r="E25" s="33">
        <v>2005</v>
      </c>
      <c r="F25" s="37">
        <v>79890.710382513658</v>
      </c>
      <c r="G25" s="33" t="s">
        <v>135</v>
      </c>
    </row>
    <row r="26" spans="1:7" x14ac:dyDescent="0.25">
      <c r="A26" s="33" t="s">
        <v>415</v>
      </c>
      <c r="B26" s="61" t="s">
        <v>425</v>
      </c>
      <c r="C26" s="344">
        <v>5.2</v>
      </c>
      <c r="D26" s="35" t="s">
        <v>426</v>
      </c>
      <c r="E26" s="33">
        <v>2005</v>
      </c>
      <c r="F26" s="37">
        <v>93989.071038251364</v>
      </c>
      <c r="G26" s="33" t="s">
        <v>135</v>
      </c>
    </row>
    <row r="27" spans="1:7" x14ac:dyDescent="0.25">
      <c r="A27" s="33" t="s">
        <v>415</v>
      </c>
      <c r="B27" s="61" t="s">
        <v>425</v>
      </c>
      <c r="C27" s="344">
        <v>6</v>
      </c>
      <c r="D27" s="35" t="s">
        <v>426</v>
      </c>
      <c r="E27" s="33">
        <v>2005</v>
      </c>
      <c r="F27" s="37">
        <v>110437.15846994535</v>
      </c>
      <c r="G27" s="33" t="s">
        <v>135</v>
      </c>
    </row>
    <row r="28" spans="1:7" x14ac:dyDescent="0.25">
      <c r="A28" s="33" t="s">
        <v>415</v>
      </c>
      <c r="B28" s="61" t="s">
        <v>428</v>
      </c>
      <c r="C28" s="344" t="s">
        <v>6388</v>
      </c>
      <c r="D28" s="35" t="s">
        <v>44</v>
      </c>
      <c r="E28" s="33">
        <v>2005</v>
      </c>
      <c r="F28" s="37">
        <v>39005.464480874318</v>
      </c>
      <c r="G28" s="33" t="s">
        <v>147</v>
      </c>
    </row>
    <row r="29" spans="1:7" x14ac:dyDescent="0.25">
      <c r="A29" s="33" t="s">
        <v>415</v>
      </c>
      <c r="B29" s="61" t="s">
        <v>428</v>
      </c>
      <c r="C29" s="344">
        <v>3.2</v>
      </c>
      <c r="D29" s="35" t="s">
        <v>44</v>
      </c>
      <c r="E29" s="33">
        <v>2005</v>
      </c>
      <c r="F29" s="37">
        <v>47699.453551912564</v>
      </c>
      <c r="G29" s="33" t="s">
        <v>147</v>
      </c>
    </row>
    <row r="30" spans="1:7" x14ac:dyDescent="0.25">
      <c r="A30" s="33" t="s">
        <v>415</v>
      </c>
      <c r="B30" s="61" t="s">
        <v>429</v>
      </c>
      <c r="C30" s="344" t="s">
        <v>6408</v>
      </c>
      <c r="D30" s="35" t="s">
        <v>44</v>
      </c>
      <c r="E30" s="33">
        <v>2005</v>
      </c>
      <c r="F30" s="37">
        <v>49109.289617486334</v>
      </c>
      <c r="G30" s="33" t="s">
        <v>147</v>
      </c>
    </row>
    <row r="31" spans="1:7" x14ac:dyDescent="0.25">
      <c r="A31" s="33" t="s">
        <v>415</v>
      </c>
      <c r="B31" s="61" t="s">
        <v>429</v>
      </c>
      <c r="C31" s="344">
        <v>3.6</v>
      </c>
      <c r="D31" s="35" t="s">
        <v>44</v>
      </c>
      <c r="E31" s="33">
        <v>2005</v>
      </c>
      <c r="F31" s="37">
        <v>48169.398907103823</v>
      </c>
      <c r="G31" s="33" t="s">
        <v>147</v>
      </c>
    </row>
    <row r="32" spans="1:7" x14ac:dyDescent="0.25">
      <c r="A32" s="33" t="s">
        <v>415</v>
      </c>
      <c r="B32" s="61" t="s">
        <v>429</v>
      </c>
      <c r="C32" s="344">
        <v>4.2</v>
      </c>
      <c r="D32" s="35" t="s">
        <v>44</v>
      </c>
      <c r="E32" s="33">
        <v>2005</v>
      </c>
      <c r="F32" s="37">
        <v>61092.896174863381</v>
      </c>
      <c r="G32" s="33" t="s">
        <v>147</v>
      </c>
    </row>
    <row r="33" spans="1:7" x14ac:dyDescent="0.25">
      <c r="A33" s="33" t="s">
        <v>415</v>
      </c>
      <c r="B33" s="61" t="s">
        <v>429</v>
      </c>
      <c r="C33" s="344" t="s">
        <v>6461</v>
      </c>
      <c r="D33" s="35" t="s">
        <v>44</v>
      </c>
      <c r="E33" s="33">
        <v>2005</v>
      </c>
      <c r="F33" s="37">
        <v>65322.404371584693</v>
      </c>
      <c r="G33" s="33" t="s">
        <v>147</v>
      </c>
    </row>
    <row r="34" spans="1:7" x14ac:dyDescent="0.25">
      <c r="A34" s="33" t="s">
        <v>415</v>
      </c>
      <c r="B34" s="61" t="s">
        <v>429</v>
      </c>
      <c r="C34" s="344" t="s">
        <v>6473</v>
      </c>
      <c r="D34" s="35" t="s">
        <v>44</v>
      </c>
      <c r="E34" s="33">
        <v>2005</v>
      </c>
      <c r="F34" s="37">
        <v>114901.63934426229</v>
      </c>
      <c r="G34" s="33" t="s">
        <v>147</v>
      </c>
    </row>
    <row r="35" spans="1:7" x14ac:dyDescent="0.25">
      <c r="A35" s="33" t="s">
        <v>415</v>
      </c>
      <c r="B35" s="61" t="s">
        <v>430</v>
      </c>
      <c r="C35" s="344">
        <v>4.2</v>
      </c>
      <c r="D35" s="35" t="s">
        <v>44</v>
      </c>
      <c r="E35" s="33">
        <v>2005</v>
      </c>
      <c r="F35" s="37">
        <v>110202.18579234972</v>
      </c>
      <c r="G35" s="33" t="s">
        <v>421</v>
      </c>
    </row>
    <row r="36" spans="1:7" x14ac:dyDescent="0.25">
      <c r="A36" s="33" t="s">
        <v>415</v>
      </c>
      <c r="B36" s="61" t="s">
        <v>430</v>
      </c>
      <c r="C36" s="344">
        <v>5.2</v>
      </c>
      <c r="D36" s="35" t="s">
        <v>44</v>
      </c>
      <c r="E36" s="33">
        <v>2005</v>
      </c>
      <c r="F36" s="37">
        <v>126297.81420765028</v>
      </c>
      <c r="G36" s="33" t="s">
        <v>421</v>
      </c>
    </row>
    <row r="37" spans="1:7" x14ac:dyDescent="0.25">
      <c r="A37" s="33" t="s">
        <v>415</v>
      </c>
      <c r="B37" s="61" t="s">
        <v>431</v>
      </c>
      <c r="C37" s="344">
        <v>4.2</v>
      </c>
      <c r="D37" s="35" t="s">
        <v>44</v>
      </c>
      <c r="E37" s="33">
        <v>2005</v>
      </c>
      <c r="F37" s="37">
        <v>69316.939890710375</v>
      </c>
      <c r="G37" s="33" t="s">
        <v>421</v>
      </c>
    </row>
    <row r="38" spans="1:7" x14ac:dyDescent="0.25">
      <c r="A38" s="33" t="s">
        <v>415</v>
      </c>
      <c r="B38" s="61" t="s">
        <v>432</v>
      </c>
      <c r="C38" s="344">
        <v>5.2</v>
      </c>
      <c r="D38" s="35" t="s">
        <v>44</v>
      </c>
      <c r="E38" s="33">
        <v>2005</v>
      </c>
      <c r="F38" s="37">
        <v>98688.524590163928</v>
      </c>
      <c r="G38" s="33" t="s">
        <v>135</v>
      </c>
    </row>
    <row r="39" spans="1:7" x14ac:dyDescent="0.25">
      <c r="A39" s="33" t="s">
        <v>415</v>
      </c>
      <c r="B39" s="61" t="s">
        <v>433</v>
      </c>
      <c r="C39" s="344" t="s">
        <v>6388</v>
      </c>
      <c r="D39" s="35" t="s">
        <v>110</v>
      </c>
      <c r="E39" s="33">
        <v>2005</v>
      </c>
      <c r="F39" s="37">
        <v>35010.928961748628</v>
      </c>
      <c r="G39" s="33" t="s">
        <v>434</v>
      </c>
    </row>
    <row r="40" spans="1:7" x14ac:dyDescent="0.25">
      <c r="A40" s="33" t="s">
        <v>415</v>
      </c>
      <c r="B40" s="61" t="s">
        <v>433</v>
      </c>
      <c r="C40" s="344" t="s">
        <v>435</v>
      </c>
      <c r="D40" s="35" t="s">
        <v>44</v>
      </c>
      <c r="E40" s="33">
        <v>2005</v>
      </c>
      <c r="F40" s="37">
        <v>55688.524590163928</v>
      </c>
      <c r="G40" s="33" t="s">
        <v>434</v>
      </c>
    </row>
    <row r="41" spans="1:7" x14ac:dyDescent="0.25">
      <c r="A41" s="33" t="s">
        <v>415</v>
      </c>
      <c r="B41" s="61" t="s">
        <v>433</v>
      </c>
      <c r="C41" s="344">
        <v>3.2</v>
      </c>
      <c r="D41" s="35" t="s">
        <v>44</v>
      </c>
      <c r="E41" s="33">
        <v>2005</v>
      </c>
      <c r="F41" s="37">
        <v>41590.163934426229</v>
      </c>
      <c r="G41" s="33" t="s">
        <v>434</v>
      </c>
    </row>
    <row r="42" spans="1:7" x14ac:dyDescent="0.25">
      <c r="A42" s="33" t="s">
        <v>436</v>
      </c>
      <c r="B42" s="61" t="s">
        <v>437</v>
      </c>
      <c r="C42" s="344">
        <v>2</v>
      </c>
      <c r="D42" s="35" t="s">
        <v>438</v>
      </c>
      <c r="E42" s="33">
        <v>2005</v>
      </c>
      <c r="F42" s="37">
        <v>23497.267759562841</v>
      </c>
      <c r="G42" s="33" t="s">
        <v>439</v>
      </c>
    </row>
    <row r="43" spans="1:7" x14ac:dyDescent="0.25">
      <c r="A43" s="33" t="s">
        <v>436</v>
      </c>
      <c r="B43" s="61" t="s">
        <v>437</v>
      </c>
      <c r="C43" s="344">
        <v>2</v>
      </c>
      <c r="D43" s="35" t="s">
        <v>438</v>
      </c>
      <c r="E43" s="33">
        <v>2005</v>
      </c>
      <c r="F43" s="37">
        <v>34071.038251366117</v>
      </c>
      <c r="G43" s="33" t="s">
        <v>439</v>
      </c>
    </row>
    <row r="44" spans="1:7" x14ac:dyDescent="0.25">
      <c r="A44" s="33" t="s">
        <v>436</v>
      </c>
      <c r="B44" s="61" t="s">
        <v>437</v>
      </c>
      <c r="C44" s="344">
        <v>3</v>
      </c>
      <c r="D44" s="35" t="s">
        <v>438</v>
      </c>
      <c r="E44" s="33">
        <v>2005</v>
      </c>
      <c r="F44" s="37">
        <v>35245.901639344258</v>
      </c>
      <c r="G44" s="33" t="s">
        <v>439</v>
      </c>
    </row>
    <row r="45" spans="1:7" x14ac:dyDescent="0.25">
      <c r="A45" s="33" t="s">
        <v>436</v>
      </c>
      <c r="B45" s="61" t="s">
        <v>437</v>
      </c>
      <c r="C45" s="344" t="s">
        <v>6408</v>
      </c>
      <c r="D45" s="35" t="s">
        <v>438</v>
      </c>
      <c r="E45" s="33">
        <v>2005</v>
      </c>
      <c r="F45" s="37">
        <v>56393.442622950824</v>
      </c>
      <c r="G45" s="33" t="s">
        <v>439</v>
      </c>
    </row>
    <row r="46" spans="1:7" x14ac:dyDescent="0.25">
      <c r="A46" s="33" t="s">
        <v>436</v>
      </c>
      <c r="B46" s="61" t="s">
        <v>440</v>
      </c>
      <c r="C46" s="344">
        <v>1.6</v>
      </c>
      <c r="D46" s="35" t="s">
        <v>438</v>
      </c>
      <c r="E46" s="33">
        <v>2005</v>
      </c>
      <c r="F46" s="37">
        <v>27021.857923497264</v>
      </c>
      <c r="G46" s="33" t="s">
        <v>439</v>
      </c>
    </row>
    <row r="47" spans="1:7" x14ac:dyDescent="0.25">
      <c r="A47" s="33" t="s">
        <v>436</v>
      </c>
      <c r="B47" s="61" t="s">
        <v>440</v>
      </c>
      <c r="C47" s="344">
        <v>2</v>
      </c>
      <c r="D47" s="35" t="s">
        <v>438</v>
      </c>
      <c r="E47" s="33">
        <v>2005</v>
      </c>
      <c r="F47" s="37">
        <v>32896.174863387976</v>
      </c>
      <c r="G47" s="33" t="s">
        <v>439</v>
      </c>
    </row>
    <row r="48" spans="1:7" x14ac:dyDescent="0.25">
      <c r="A48" s="33" t="s">
        <v>436</v>
      </c>
      <c r="B48" s="61" t="s">
        <v>440</v>
      </c>
      <c r="C48" s="344">
        <v>2.5</v>
      </c>
      <c r="D48" s="35" t="s">
        <v>438</v>
      </c>
      <c r="E48" s="33">
        <v>2005</v>
      </c>
      <c r="F48" s="37">
        <v>46994.535519125682</v>
      </c>
      <c r="G48" s="33" t="s">
        <v>439</v>
      </c>
    </row>
    <row r="49" spans="1:7" x14ac:dyDescent="0.25">
      <c r="A49" s="33" t="s">
        <v>436</v>
      </c>
      <c r="B49" s="61" t="s">
        <v>440</v>
      </c>
      <c r="C49" s="344">
        <v>3</v>
      </c>
      <c r="D49" s="35" t="s">
        <v>438</v>
      </c>
      <c r="E49" s="33">
        <v>2005</v>
      </c>
      <c r="F49" s="37">
        <v>50519.125683060105</v>
      </c>
      <c r="G49" s="33" t="s">
        <v>439</v>
      </c>
    </row>
    <row r="50" spans="1:7" x14ac:dyDescent="0.25">
      <c r="A50" s="33" t="s">
        <v>436</v>
      </c>
      <c r="B50" s="61" t="s">
        <v>440</v>
      </c>
      <c r="C50" s="344" t="s">
        <v>6408</v>
      </c>
      <c r="D50" s="35" t="s">
        <v>438</v>
      </c>
      <c r="E50" s="33">
        <v>2005</v>
      </c>
      <c r="F50" s="37">
        <v>54043.715846994528</v>
      </c>
      <c r="G50" s="33" t="s">
        <v>439</v>
      </c>
    </row>
    <row r="51" spans="1:7" x14ac:dyDescent="0.25">
      <c r="A51" s="33" t="s">
        <v>436</v>
      </c>
      <c r="B51" s="61" t="s">
        <v>441</v>
      </c>
      <c r="C51" s="344">
        <v>2</v>
      </c>
      <c r="D51" s="35" t="s">
        <v>438</v>
      </c>
      <c r="E51" s="33">
        <v>2005</v>
      </c>
      <c r="F51" s="37">
        <v>54043.715846994528</v>
      </c>
      <c r="G51" s="33" t="s">
        <v>419</v>
      </c>
    </row>
    <row r="52" spans="1:7" x14ac:dyDescent="0.25">
      <c r="A52" s="33" t="s">
        <v>436</v>
      </c>
      <c r="B52" s="61" t="s">
        <v>441</v>
      </c>
      <c r="C52" s="344">
        <v>2.5</v>
      </c>
      <c r="D52" s="35" t="s">
        <v>438</v>
      </c>
      <c r="E52" s="33">
        <v>2005</v>
      </c>
      <c r="F52" s="37">
        <v>62267.759562841522</v>
      </c>
      <c r="G52" s="33" t="s">
        <v>419</v>
      </c>
    </row>
    <row r="53" spans="1:7" x14ac:dyDescent="0.25">
      <c r="A53" s="33" t="s">
        <v>436</v>
      </c>
      <c r="B53" s="61" t="s">
        <v>441</v>
      </c>
      <c r="C53" s="344">
        <v>3</v>
      </c>
      <c r="D53" s="35" t="s">
        <v>438</v>
      </c>
      <c r="E53" s="33">
        <v>2005</v>
      </c>
      <c r="F53" s="37">
        <v>64617.486338797811</v>
      </c>
      <c r="G53" s="33" t="s">
        <v>419</v>
      </c>
    </row>
    <row r="54" spans="1:7" x14ac:dyDescent="0.25">
      <c r="A54" s="33" t="s">
        <v>436</v>
      </c>
      <c r="B54" s="61" t="s">
        <v>441</v>
      </c>
      <c r="C54" s="344" t="s">
        <v>6408</v>
      </c>
      <c r="D54" s="35" t="s">
        <v>438</v>
      </c>
      <c r="E54" s="33">
        <v>2005</v>
      </c>
      <c r="F54" s="37">
        <v>71666.666666666657</v>
      </c>
      <c r="G54" s="33" t="s">
        <v>419</v>
      </c>
    </row>
    <row r="55" spans="1:7" x14ac:dyDescent="0.25">
      <c r="A55" s="33" t="s">
        <v>436</v>
      </c>
      <c r="B55" s="61" t="s">
        <v>442</v>
      </c>
      <c r="C55" s="344">
        <v>2</v>
      </c>
      <c r="D55" s="35" t="s">
        <v>438</v>
      </c>
      <c r="E55" s="33">
        <v>2005</v>
      </c>
      <c r="F55" s="37">
        <v>50284.153005464475</v>
      </c>
      <c r="G55" s="33" t="s">
        <v>419</v>
      </c>
    </row>
    <row r="56" spans="1:7" x14ac:dyDescent="0.25">
      <c r="A56" s="33" t="s">
        <v>436</v>
      </c>
      <c r="B56" s="61" t="s">
        <v>442</v>
      </c>
      <c r="C56" s="344">
        <v>2.5</v>
      </c>
      <c r="D56" s="35" t="s">
        <v>438</v>
      </c>
      <c r="E56" s="33">
        <v>2005</v>
      </c>
      <c r="F56" s="37">
        <v>54043.715846994528</v>
      </c>
      <c r="G56" s="33" t="s">
        <v>419</v>
      </c>
    </row>
    <row r="57" spans="1:7" x14ac:dyDescent="0.25">
      <c r="A57" s="33" t="s">
        <v>436</v>
      </c>
      <c r="B57" s="61" t="s">
        <v>442</v>
      </c>
      <c r="C57" s="344">
        <v>3</v>
      </c>
      <c r="D57" s="35" t="s">
        <v>438</v>
      </c>
      <c r="E57" s="33">
        <v>2005</v>
      </c>
      <c r="F57" s="37">
        <v>57568.306010928951</v>
      </c>
      <c r="G57" s="33" t="s">
        <v>419</v>
      </c>
    </row>
    <row r="58" spans="1:7" x14ac:dyDescent="0.25">
      <c r="A58" s="33" t="s">
        <v>436</v>
      </c>
      <c r="B58" s="61" t="s">
        <v>442</v>
      </c>
      <c r="C58" s="344" t="s">
        <v>6408</v>
      </c>
      <c r="D58" s="35" t="s">
        <v>438</v>
      </c>
      <c r="E58" s="33">
        <v>2005</v>
      </c>
      <c r="F58" s="37">
        <v>64147.540983606552</v>
      </c>
      <c r="G58" s="33" t="s">
        <v>419</v>
      </c>
    </row>
    <row r="59" spans="1:7" x14ac:dyDescent="0.25">
      <c r="A59" s="33" t="s">
        <v>436</v>
      </c>
      <c r="B59" s="61" t="s">
        <v>443</v>
      </c>
      <c r="C59" s="344">
        <v>2</v>
      </c>
      <c r="D59" s="35" t="s">
        <v>438</v>
      </c>
      <c r="E59" s="33">
        <v>2005</v>
      </c>
      <c r="F59" s="37">
        <v>38065.573770491799</v>
      </c>
      <c r="G59" s="33" t="s">
        <v>135</v>
      </c>
    </row>
    <row r="60" spans="1:7" x14ac:dyDescent="0.25">
      <c r="A60" s="33" t="s">
        <v>436</v>
      </c>
      <c r="B60" s="61" t="s">
        <v>443</v>
      </c>
      <c r="C60" s="344">
        <v>2.5</v>
      </c>
      <c r="D60" s="35" t="s">
        <v>438</v>
      </c>
      <c r="E60" s="33">
        <v>2005</v>
      </c>
      <c r="F60" s="37">
        <v>45819.672131147541</v>
      </c>
      <c r="G60" s="33" t="s">
        <v>135</v>
      </c>
    </row>
    <row r="61" spans="1:7" x14ac:dyDescent="0.25">
      <c r="A61" s="33" t="s">
        <v>436</v>
      </c>
      <c r="B61" s="61" t="s">
        <v>443</v>
      </c>
      <c r="C61" s="344">
        <v>3</v>
      </c>
      <c r="D61" s="35" t="s">
        <v>444</v>
      </c>
      <c r="E61" s="33">
        <v>2005</v>
      </c>
      <c r="F61" s="37">
        <v>52868.852459016387</v>
      </c>
      <c r="G61" s="33" t="s">
        <v>135</v>
      </c>
    </row>
    <row r="62" spans="1:7" x14ac:dyDescent="0.25">
      <c r="A62" s="33" t="s">
        <v>436</v>
      </c>
      <c r="B62" s="61" t="s">
        <v>443</v>
      </c>
      <c r="C62" s="344">
        <v>4</v>
      </c>
      <c r="D62" s="35" t="s">
        <v>438</v>
      </c>
      <c r="E62" s="33">
        <v>2005</v>
      </c>
      <c r="F62" s="37">
        <v>70491.803278688516</v>
      </c>
      <c r="G62" s="33" t="s">
        <v>135</v>
      </c>
    </row>
    <row r="63" spans="1:7" x14ac:dyDescent="0.25">
      <c r="A63" s="33" t="s">
        <v>436</v>
      </c>
      <c r="B63" s="61" t="s">
        <v>443</v>
      </c>
      <c r="C63" s="344">
        <v>4.8</v>
      </c>
      <c r="D63" s="35" t="s">
        <v>438</v>
      </c>
      <c r="E63" s="33">
        <v>2005</v>
      </c>
      <c r="F63" s="37">
        <v>78715.846994535517</v>
      </c>
      <c r="G63" s="33" t="s">
        <v>135</v>
      </c>
    </row>
    <row r="64" spans="1:7" x14ac:dyDescent="0.25">
      <c r="A64" s="33" t="s">
        <v>436</v>
      </c>
      <c r="B64" s="61" t="s">
        <v>445</v>
      </c>
      <c r="C64" s="344" t="s">
        <v>6408</v>
      </c>
      <c r="D64" s="35" t="s">
        <v>438</v>
      </c>
      <c r="E64" s="33">
        <v>2005</v>
      </c>
      <c r="F64" s="37">
        <v>63442.622950819663</v>
      </c>
      <c r="G64" s="33" t="s">
        <v>423</v>
      </c>
    </row>
    <row r="65" spans="1:8" x14ac:dyDescent="0.25">
      <c r="A65" s="33" t="s">
        <v>436</v>
      </c>
      <c r="B65" s="61" t="s">
        <v>445</v>
      </c>
      <c r="C65" s="344" t="s">
        <v>6462</v>
      </c>
      <c r="D65" s="35" t="s">
        <v>438</v>
      </c>
      <c r="E65" s="33">
        <v>2005</v>
      </c>
      <c r="F65" s="37">
        <v>96338.797814207646</v>
      </c>
      <c r="G65" s="33" t="s">
        <v>423</v>
      </c>
    </row>
    <row r="66" spans="1:8" x14ac:dyDescent="0.25">
      <c r="A66" s="33" t="s">
        <v>436</v>
      </c>
      <c r="B66" s="61" t="s">
        <v>446</v>
      </c>
      <c r="C66" s="344">
        <v>3</v>
      </c>
      <c r="D66" s="35" t="s">
        <v>438</v>
      </c>
      <c r="E66" s="33">
        <v>2005</v>
      </c>
      <c r="F66" s="37">
        <v>72841.530054644798</v>
      </c>
      <c r="G66" s="33" t="s">
        <v>419</v>
      </c>
    </row>
    <row r="67" spans="1:8" x14ac:dyDescent="0.25">
      <c r="A67" s="33" t="s">
        <v>436</v>
      </c>
      <c r="B67" s="61" t="s">
        <v>446</v>
      </c>
      <c r="C67" s="344">
        <v>4.8</v>
      </c>
      <c r="D67" s="35" t="s">
        <v>438</v>
      </c>
      <c r="E67" s="33">
        <v>2005</v>
      </c>
      <c r="F67" s="37">
        <v>72841.530054644798</v>
      </c>
      <c r="G67" s="33" t="s">
        <v>419</v>
      </c>
    </row>
    <row r="68" spans="1:8" x14ac:dyDescent="0.25">
      <c r="A68" s="33" t="s">
        <v>436</v>
      </c>
      <c r="B68" s="61" t="s">
        <v>447</v>
      </c>
      <c r="C68" s="344">
        <v>3</v>
      </c>
      <c r="D68" s="35" t="s">
        <v>438</v>
      </c>
      <c r="E68" s="33">
        <v>2005</v>
      </c>
      <c r="F68" s="37">
        <v>69316.939890710375</v>
      </c>
      <c r="G68" s="33" t="s">
        <v>421</v>
      </c>
    </row>
    <row r="69" spans="1:8" x14ac:dyDescent="0.25">
      <c r="A69" s="33" t="s">
        <v>436</v>
      </c>
      <c r="B69" s="61" t="s">
        <v>447</v>
      </c>
      <c r="C69" s="344">
        <v>4.8</v>
      </c>
      <c r="D69" s="35" t="s">
        <v>438</v>
      </c>
      <c r="E69" s="33">
        <v>2005</v>
      </c>
      <c r="F69" s="37">
        <v>69316.939890710375</v>
      </c>
      <c r="G69" s="33" t="s">
        <v>421</v>
      </c>
    </row>
    <row r="70" spans="1:8" x14ac:dyDescent="0.25">
      <c r="A70" s="33" t="s">
        <v>436</v>
      </c>
      <c r="B70" s="61" t="s">
        <v>448</v>
      </c>
      <c r="C70" s="344">
        <v>3</v>
      </c>
      <c r="D70" s="35" t="s">
        <v>438</v>
      </c>
      <c r="E70" s="33">
        <v>2005</v>
      </c>
      <c r="F70" s="37">
        <v>70491.803278688516</v>
      </c>
      <c r="G70" s="33" t="s">
        <v>135</v>
      </c>
    </row>
    <row r="71" spans="1:8" x14ac:dyDescent="0.25">
      <c r="A71" s="33" t="s">
        <v>436</v>
      </c>
      <c r="B71" s="61" t="s">
        <v>448</v>
      </c>
      <c r="C71" s="344" t="s">
        <v>6408</v>
      </c>
      <c r="D71" s="35" t="s">
        <v>438</v>
      </c>
      <c r="E71" s="33">
        <v>2005</v>
      </c>
      <c r="F71" s="37">
        <v>84590.163934426222</v>
      </c>
      <c r="G71" s="33" t="s">
        <v>135</v>
      </c>
    </row>
    <row r="72" spans="1:8" x14ac:dyDescent="0.25">
      <c r="A72" s="33" t="s">
        <v>436</v>
      </c>
      <c r="B72" s="61" t="s">
        <v>448</v>
      </c>
      <c r="C72" s="344" t="s">
        <v>6462</v>
      </c>
      <c r="D72" s="35" t="s">
        <v>438</v>
      </c>
      <c r="E72" s="33">
        <v>2005</v>
      </c>
      <c r="F72" s="37">
        <v>106912.56830601091</v>
      </c>
      <c r="G72" s="33" t="s">
        <v>135</v>
      </c>
    </row>
    <row r="73" spans="1:8" x14ac:dyDescent="0.25">
      <c r="A73" s="33" t="s">
        <v>436</v>
      </c>
      <c r="B73" s="61" t="s">
        <v>448</v>
      </c>
      <c r="C73" s="344" t="s">
        <v>6474</v>
      </c>
      <c r="D73" s="35" t="s">
        <v>438</v>
      </c>
      <c r="E73" s="33">
        <v>2005</v>
      </c>
      <c r="F73" s="37">
        <v>164480.87431693988</v>
      </c>
      <c r="G73" s="33" t="s">
        <v>135</v>
      </c>
      <c r="H73" s="296"/>
    </row>
    <row r="74" spans="1:8" x14ac:dyDescent="0.25">
      <c r="A74" s="33" t="s">
        <v>436</v>
      </c>
      <c r="B74" s="61" t="s">
        <v>449</v>
      </c>
      <c r="C74" s="344">
        <v>4</v>
      </c>
      <c r="D74" s="35" t="s">
        <v>438</v>
      </c>
      <c r="E74" s="33">
        <v>2005</v>
      </c>
      <c r="F74" s="37">
        <v>81065.573770491799</v>
      </c>
      <c r="G74" s="33" t="s">
        <v>135</v>
      </c>
      <c r="H74" s="296"/>
    </row>
    <row r="75" spans="1:8" x14ac:dyDescent="0.25">
      <c r="A75" s="33" t="s">
        <v>436</v>
      </c>
      <c r="B75" s="61" t="s">
        <v>450</v>
      </c>
      <c r="C75" s="344">
        <v>4</v>
      </c>
      <c r="D75" s="35" t="s">
        <v>438</v>
      </c>
      <c r="E75" s="33">
        <v>2005</v>
      </c>
      <c r="F75" s="37">
        <v>81065.573770491799</v>
      </c>
      <c r="G75" s="33" t="s">
        <v>419</v>
      </c>
      <c r="H75" s="296"/>
    </row>
    <row r="76" spans="1:8" x14ac:dyDescent="0.25">
      <c r="A76" s="33" t="s">
        <v>436</v>
      </c>
      <c r="B76" s="61" t="s">
        <v>451</v>
      </c>
      <c r="C76" s="344">
        <v>4</v>
      </c>
      <c r="D76" s="35" t="s">
        <v>438</v>
      </c>
      <c r="E76" s="33">
        <v>2005</v>
      </c>
      <c r="F76" s="37">
        <v>81065.573770491799</v>
      </c>
      <c r="G76" s="33" t="s">
        <v>421</v>
      </c>
      <c r="H76" s="296"/>
    </row>
    <row r="77" spans="1:8" x14ac:dyDescent="0.25">
      <c r="A77" s="33" t="s">
        <v>436</v>
      </c>
      <c r="B77" s="61" t="s">
        <v>452</v>
      </c>
      <c r="C77" s="344">
        <v>5</v>
      </c>
      <c r="D77" s="35" t="s">
        <v>438</v>
      </c>
      <c r="E77" s="33">
        <v>2005</v>
      </c>
      <c r="F77" s="37">
        <v>104562.84153005463</v>
      </c>
      <c r="G77" s="33" t="s">
        <v>135</v>
      </c>
      <c r="H77" s="296"/>
    </row>
    <row r="78" spans="1:8" x14ac:dyDescent="0.25">
      <c r="A78" s="33" t="s">
        <v>436</v>
      </c>
      <c r="B78" s="61" t="s">
        <v>453</v>
      </c>
      <c r="C78" s="344">
        <v>5</v>
      </c>
      <c r="D78" s="35" t="s">
        <v>438</v>
      </c>
      <c r="E78" s="33">
        <v>2005</v>
      </c>
      <c r="F78" s="37">
        <v>136284.15300546447</v>
      </c>
      <c r="G78" s="33" t="s">
        <v>419</v>
      </c>
      <c r="H78" s="296"/>
    </row>
    <row r="79" spans="1:8" x14ac:dyDescent="0.25">
      <c r="A79" s="33" t="s">
        <v>436</v>
      </c>
      <c r="B79" s="61" t="s">
        <v>454</v>
      </c>
      <c r="C79" s="344">
        <v>5</v>
      </c>
      <c r="D79" s="35" t="s">
        <v>438</v>
      </c>
      <c r="E79" s="33">
        <v>2005</v>
      </c>
      <c r="F79" s="37">
        <v>129469.94535519126</v>
      </c>
      <c r="G79" s="33" t="s">
        <v>421</v>
      </c>
    </row>
    <row r="80" spans="1:8" x14ac:dyDescent="0.25">
      <c r="A80" s="33" t="s">
        <v>436</v>
      </c>
      <c r="B80" s="61" t="s">
        <v>455</v>
      </c>
      <c r="C80" s="344">
        <v>2.5</v>
      </c>
      <c r="D80" s="35" t="s">
        <v>44</v>
      </c>
      <c r="E80" s="33">
        <v>2005</v>
      </c>
      <c r="F80" s="37">
        <v>38300.546448087429</v>
      </c>
      <c r="G80" s="33" t="s">
        <v>147</v>
      </c>
    </row>
    <row r="81" spans="1:7" x14ac:dyDescent="0.25">
      <c r="A81" s="33" t="s">
        <v>436</v>
      </c>
      <c r="B81" s="61" t="s">
        <v>455</v>
      </c>
      <c r="C81" s="344">
        <v>3</v>
      </c>
      <c r="D81" s="35" t="s">
        <v>44</v>
      </c>
      <c r="E81" s="33">
        <v>2005</v>
      </c>
      <c r="F81" s="37">
        <v>38300.546448087429</v>
      </c>
      <c r="G81" s="33" t="s">
        <v>147</v>
      </c>
    </row>
    <row r="82" spans="1:7" x14ac:dyDescent="0.25">
      <c r="A82" s="33" t="s">
        <v>436</v>
      </c>
      <c r="B82" s="61" t="s">
        <v>456</v>
      </c>
      <c r="C82" s="344">
        <v>3</v>
      </c>
      <c r="D82" s="35" t="s">
        <v>44</v>
      </c>
      <c r="E82" s="33">
        <v>2005</v>
      </c>
      <c r="F82" s="37">
        <v>57568.306010928951</v>
      </c>
      <c r="G82" s="33" t="s">
        <v>147</v>
      </c>
    </row>
    <row r="83" spans="1:7" x14ac:dyDescent="0.25">
      <c r="A83" s="33" t="s">
        <v>436</v>
      </c>
      <c r="B83" s="61" t="s">
        <v>456</v>
      </c>
      <c r="C83" s="344">
        <v>4.8</v>
      </c>
      <c r="D83" s="35" t="s">
        <v>44</v>
      </c>
      <c r="E83" s="33">
        <v>2005</v>
      </c>
      <c r="F83" s="37">
        <v>57568.306010928951</v>
      </c>
      <c r="G83" s="33" t="s">
        <v>147</v>
      </c>
    </row>
    <row r="84" spans="1:7" x14ac:dyDescent="0.25">
      <c r="A84" s="33" t="s">
        <v>436</v>
      </c>
      <c r="B84" s="61" t="s">
        <v>457</v>
      </c>
      <c r="C84" s="344" t="s">
        <v>6462</v>
      </c>
      <c r="D84" s="35" t="s">
        <v>44</v>
      </c>
      <c r="E84" s="33">
        <v>2005</v>
      </c>
      <c r="F84" s="37">
        <v>66967.213114754093</v>
      </c>
      <c r="G84" s="33" t="s">
        <v>147</v>
      </c>
    </row>
    <row r="85" spans="1:7" x14ac:dyDescent="0.25">
      <c r="A85" s="33" t="s">
        <v>436</v>
      </c>
      <c r="B85" s="61" t="s">
        <v>458</v>
      </c>
      <c r="C85" s="344" t="s">
        <v>6408</v>
      </c>
      <c r="D85" s="35" t="s">
        <v>44</v>
      </c>
      <c r="E85" s="33">
        <v>2005</v>
      </c>
      <c r="F85" s="37">
        <v>85765.027322404378</v>
      </c>
      <c r="G85" s="33" t="s">
        <v>423</v>
      </c>
    </row>
    <row r="86" spans="1:7" x14ac:dyDescent="0.25">
      <c r="A86" s="33" t="s">
        <v>436</v>
      </c>
      <c r="B86" s="61" t="s">
        <v>458</v>
      </c>
      <c r="C86" s="344" t="s">
        <v>6462</v>
      </c>
      <c r="D86" s="35" t="s">
        <v>44</v>
      </c>
      <c r="E86" s="33">
        <v>2005</v>
      </c>
      <c r="F86" s="37">
        <v>85765.027322404378</v>
      </c>
      <c r="G86" s="33" t="s">
        <v>423</v>
      </c>
    </row>
    <row r="87" spans="1:7" x14ac:dyDescent="0.25">
      <c r="A87" s="33" t="s">
        <v>436</v>
      </c>
      <c r="B87" s="61" t="s">
        <v>459</v>
      </c>
      <c r="C87" s="344" t="s">
        <v>6462</v>
      </c>
      <c r="D87" s="35" t="s">
        <v>44</v>
      </c>
      <c r="E87" s="33">
        <v>2005</v>
      </c>
      <c r="F87" s="37">
        <v>118661.20218579235</v>
      </c>
      <c r="G87" s="33" t="s">
        <v>423</v>
      </c>
    </row>
    <row r="88" spans="1:7" x14ac:dyDescent="0.25">
      <c r="A88" s="33" t="s">
        <v>436</v>
      </c>
      <c r="B88" s="61" t="s">
        <v>460</v>
      </c>
      <c r="C88" s="344">
        <v>2.5</v>
      </c>
      <c r="D88" s="35" t="s">
        <v>438</v>
      </c>
      <c r="E88" s="33">
        <v>2005</v>
      </c>
      <c r="F88" s="37">
        <v>41120.21857923497</v>
      </c>
      <c r="G88" s="33" t="s">
        <v>419</v>
      </c>
    </row>
    <row r="89" spans="1:7" x14ac:dyDescent="0.25">
      <c r="A89" s="33" t="s">
        <v>436</v>
      </c>
      <c r="B89" s="61" t="s">
        <v>460</v>
      </c>
      <c r="C89" s="344">
        <v>3</v>
      </c>
      <c r="D89" s="35" t="s">
        <v>438</v>
      </c>
      <c r="E89" s="33">
        <v>2005</v>
      </c>
      <c r="F89" s="37">
        <v>48169.398907103823</v>
      </c>
      <c r="G89" s="33" t="s">
        <v>419</v>
      </c>
    </row>
    <row r="90" spans="1:7" x14ac:dyDescent="0.25">
      <c r="A90" s="33" t="s">
        <v>436</v>
      </c>
      <c r="B90" s="61" t="s">
        <v>460</v>
      </c>
      <c r="C90" s="344" t="s">
        <v>6408</v>
      </c>
      <c r="D90" s="35" t="s">
        <v>438</v>
      </c>
      <c r="E90" s="33">
        <v>2005</v>
      </c>
      <c r="F90" s="37">
        <v>56393.442622950824</v>
      </c>
      <c r="G90" s="33" t="s">
        <v>419</v>
      </c>
    </row>
    <row r="91" spans="1:7" x14ac:dyDescent="0.25">
      <c r="A91" s="33" t="s">
        <v>461</v>
      </c>
      <c r="B91" s="61" t="s">
        <v>462</v>
      </c>
      <c r="C91" s="344">
        <v>1.6</v>
      </c>
      <c r="D91" s="35" t="s">
        <v>110</v>
      </c>
      <c r="E91" s="33">
        <v>2005</v>
      </c>
      <c r="F91" s="37">
        <v>8459.0163934426218</v>
      </c>
      <c r="G91" s="33" t="s">
        <v>135</v>
      </c>
    </row>
    <row r="92" spans="1:7" x14ac:dyDescent="0.25">
      <c r="A92" s="33" t="s">
        <v>3261</v>
      </c>
      <c r="B92" s="61" t="s">
        <v>3260</v>
      </c>
      <c r="C92" s="344">
        <v>2.8</v>
      </c>
      <c r="D92" s="35" t="s">
        <v>438</v>
      </c>
      <c r="E92" s="33">
        <v>2005</v>
      </c>
      <c r="F92" s="37">
        <v>30190</v>
      </c>
      <c r="G92" s="33" t="s">
        <v>2039</v>
      </c>
    </row>
    <row r="93" spans="1:7" x14ac:dyDescent="0.25">
      <c r="A93" s="33" t="s">
        <v>463</v>
      </c>
      <c r="B93" s="61" t="s">
        <v>465</v>
      </c>
      <c r="C93" s="344">
        <v>5.3</v>
      </c>
      <c r="D93" s="35" t="s">
        <v>44</v>
      </c>
      <c r="E93" s="33">
        <v>2005</v>
      </c>
      <c r="F93" s="37">
        <v>38770.491803278688</v>
      </c>
      <c r="G93" s="33" t="s">
        <v>466</v>
      </c>
    </row>
    <row r="94" spans="1:7" x14ac:dyDescent="0.25">
      <c r="A94" s="33" t="s">
        <v>463</v>
      </c>
      <c r="B94" s="61" t="s">
        <v>464</v>
      </c>
      <c r="C94" s="344">
        <v>1.4</v>
      </c>
      <c r="D94" s="35" t="s">
        <v>110</v>
      </c>
      <c r="E94" s="33">
        <v>2005</v>
      </c>
      <c r="F94" s="37">
        <v>9633.8797814207646</v>
      </c>
      <c r="G94" s="33" t="s">
        <v>186</v>
      </c>
    </row>
    <row r="95" spans="1:7" x14ac:dyDescent="0.25">
      <c r="A95" s="33" t="s">
        <v>463</v>
      </c>
      <c r="B95" s="61" t="s">
        <v>467</v>
      </c>
      <c r="C95" s="344">
        <v>5.3</v>
      </c>
      <c r="D95" s="35" t="s">
        <v>44</v>
      </c>
      <c r="E95" s="33">
        <v>2005</v>
      </c>
      <c r="F95" s="37">
        <v>42295.081967213111</v>
      </c>
      <c r="G95" s="33" t="s">
        <v>468</v>
      </c>
    </row>
    <row r="96" spans="1:7" x14ac:dyDescent="0.25">
      <c r="A96" s="33" t="s">
        <v>463</v>
      </c>
      <c r="B96" s="61" t="s">
        <v>467</v>
      </c>
      <c r="C96" s="344">
        <v>6</v>
      </c>
      <c r="D96" s="35" t="s">
        <v>44</v>
      </c>
      <c r="E96" s="33">
        <v>2005</v>
      </c>
      <c r="F96" s="37">
        <v>43469.945355191259</v>
      </c>
      <c r="G96" s="33" t="s">
        <v>468</v>
      </c>
    </row>
    <row r="97" spans="1:7" x14ac:dyDescent="0.25">
      <c r="A97" s="33" t="s">
        <v>463</v>
      </c>
      <c r="B97" s="61" t="s">
        <v>469</v>
      </c>
      <c r="C97" s="344">
        <v>5.3</v>
      </c>
      <c r="D97" s="35" t="s">
        <v>444</v>
      </c>
      <c r="E97" s="33">
        <v>2005</v>
      </c>
      <c r="F97" s="37">
        <v>35715.846994535517</v>
      </c>
      <c r="G97" s="33" t="s">
        <v>147</v>
      </c>
    </row>
    <row r="98" spans="1:7" x14ac:dyDescent="0.25">
      <c r="A98" s="33" t="s">
        <v>463</v>
      </c>
      <c r="B98" s="61" t="s">
        <v>470</v>
      </c>
      <c r="C98" s="344">
        <v>5.3</v>
      </c>
      <c r="D98" s="35" t="s">
        <v>444</v>
      </c>
      <c r="E98" s="33">
        <v>2005</v>
      </c>
      <c r="F98" s="37">
        <v>38183.060109289618</v>
      </c>
      <c r="G98" s="33" t="s">
        <v>147</v>
      </c>
    </row>
    <row r="99" spans="1:7" x14ac:dyDescent="0.25">
      <c r="A99" s="33" t="s">
        <v>463</v>
      </c>
      <c r="B99" s="61" t="s">
        <v>472</v>
      </c>
      <c r="C99" s="344">
        <v>5.3</v>
      </c>
      <c r="D99" s="35" t="s">
        <v>444</v>
      </c>
      <c r="E99" s="33">
        <v>2005</v>
      </c>
      <c r="F99" s="37">
        <v>48051.912568306005</v>
      </c>
      <c r="G99" s="33" t="s">
        <v>147</v>
      </c>
    </row>
    <row r="100" spans="1:7" x14ac:dyDescent="0.25">
      <c r="A100" s="33" t="s">
        <v>463</v>
      </c>
      <c r="B100" s="61" t="s">
        <v>471</v>
      </c>
      <c r="C100" s="344">
        <v>5.3</v>
      </c>
      <c r="D100" s="35" t="s">
        <v>444</v>
      </c>
      <c r="E100" s="33">
        <v>2005</v>
      </c>
      <c r="F100" s="37">
        <v>41472.677595628411</v>
      </c>
      <c r="G100" s="33" t="s">
        <v>147</v>
      </c>
    </row>
    <row r="101" spans="1:7" x14ac:dyDescent="0.25">
      <c r="A101" s="33" t="s">
        <v>3053</v>
      </c>
      <c r="B101" s="61" t="s">
        <v>3052</v>
      </c>
      <c r="C101" s="344">
        <v>2.4</v>
      </c>
      <c r="D101" s="35" t="s">
        <v>43</v>
      </c>
      <c r="E101" s="33">
        <v>2005</v>
      </c>
      <c r="F101" s="37">
        <v>20975</v>
      </c>
      <c r="G101" s="33" t="s">
        <v>147</v>
      </c>
    </row>
    <row r="102" spans="1:7" x14ac:dyDescent="0.25">
      <c r="A102" s="33" t="s">
        <v>3061</v>
      </c>
      <c r="B102" s="61" t="s">
        <v>3062</v>
      </c>
      <c r="C102" s="344">
        <v>3.3</v>
      </c>
      <c r="D102" s="35" t="s">
        <v>44</v>
      </c>
      <c r="E102" s="33">
        <v>2005</v>
      </c>
      <c r="F102" s="37">
        <v>28306</v>
      </c>
      <c r="G102" s="33" t="s">
        <v>1144</v>
      </c>
    </row>
    <row r="103" spans="1:7" x14ac:dyDescent="0.25">
      <c r="A103" s="33" t="s">
        <v>6682</v>
      </c>
      <c r="B103" s="61" t="s">
        <v>6683</v>
      </c>
      <c r="C103" s="344"/>
      <c r="D103" s="35" t="s">
        <v>43</v>
      </c>
      <c r="E103" s="33">
        <v>2005</v>
      </c>
      <c r="F103" s="37">
        <v>8100</v>
      </c>
      <c r="G103" s="33" t="s">
        <v>4306</v>
      </c>
    </row>
    <row r="104" spans="1:7" x14ac:dyDescent="0.25">
      <c r="A104" s="33" t="s">
        <v>86</v>
      </c>
      <c r="B104" s="61" t="s">
        <v>473</v>
      </c>
      <c r="C104" s="344">
        <v>1.5</v>
      </c>
      <c r="D104" s="35" t="s">
        <v>110</v>
      </c>
      <c r="E104" s="33">
        <v>2005</v>
      </c>
      <c r="F104" s="37">
        <v>12218.579234972676</v>
      </c>
      <c r="G104" s="33" t="s">
        <v>186</v>
      </c>
    </row>
    <row r="105" spans="1:7" x14ac:dyDescent="0.25">
      <c r="A105" s="33" t="s">
        <v>86</v>
      </c>
      <c r="B105" s="61" t="s">
        <v>474</v>
      </c>
      <c r="C105" s="344">
        <v>1.5</v>
      </c>
      <c r="D105" s="35" t="s">
        <v>110</v>
      </c>
      <c r="E105" s="33">
        <v>2005</v>
      </c>
      <c r="F105" s="37">
        <v>11983.606557377048</v>
      </c>
      <c r="G105" s="33" t="s">
        <v>186</v>
      </c>
    </row>
    <row r="106" spans="1:7" x14ac:dyDescent="0.25">
      <c r="A106" s="33" t="s">
        <v>86</v>
      </c>
      <c r="B106" s="61" t="s">
        <v>475</v>
      </c>
      <c r="C106" s="344">
        <v>1.5</v>
      </c>
      <c r="D106" s="35" t="s">
        <v>44</v>
      </c>
      <c r="E106" s="33">
        <v>2005</v>
      </c>
      <c r="F106" s="37">
        <v>15038.251366120217</v>
      </c>
      <c r="G106" s="33" t="s">
        <v>147</v>
      </c>
    </row>
    <row r="107" spans="1:7" x14ac:dyDescent="0.25">
      <c r="A107" s="33" t="s">
        <v>4542</v>
      </c>
      <c r="B107" s="61" t="s">
        <v>4551</v>
      </c>
      <c r="C107" s="344" t="s">
        <v>6559</v>
      </c>
      <c r="D107" s="35" t="s">
        <v>43</v>
      </c>
      <c r="E107" s="33">
        <v>2005</v>
      </c>
      <c r="F107" s="37">
        <v>26985</v>
      </c>
      <c r="G107" s="33" t="s">
        <v>3321</v>
      </c>
    </row>
    <row r="108" spans="1:7" x14ac:dyDescent="0.25">
      <c r="A108" s="33" t="s">
        <v>4542</v>
      </c>
      <c r="B108" s="61" t="s">
        <v>4551</v>
      </c>
      <c r="C108" s="344" t="s">
        <v>6545</v>
      </c>
      <c r="D108" s="35" t="s">
        <v>426</v>
      </c>
      <c r="E108" s="33">
        <v>2005</v>
      </c>
      <c r="F108" s="37">
        <v>29965</v>
      </c>
      <c r="G108" s="33" t="s">
        <v>3321</v>
      </c>
    </row>
    <row r="109" spans="1:7" x14ac:dyDescent="0.25">
      <c r="A109" s="33" t="s">
        <v>4542</v>
      </c>
      <c r="B109" s="61" t="s">
        <v>4552</v>
      </c>
      <c r="C109" s="344" t="s">
        <v>6559</v>
      </c>
      <c r="D109" s="35" t="s">
        <v>43</v>
      </c>
      <c r="E109" s="33">
        <v>2005</v>
      </c>
      <c r="F109" s="37">
        <v>27570</v>
      </c>
      <c r="G109" s="33" t="s">
        <v>3321</v>
      </c>
    </row>
    <row r="110" spans="1:7" x14ac:dyDescent="0.25">
      <c r="A110" s="33" t="s">
        <v>4542</v>
      </c>
      <c r="B110" s="61" t="s">
        <v>4552</v>
      </c>
      <c r="C110" s="344" t="s">
        <v>6545</v>
      </c>
      <c r="D110" s="35" t="s">
        <v>426</v>
      </c>
      <c r="E110" s="33">
        <v>2005</v>
      </c>
      <c r="F110" s="37">
        <v>30550</v>
      </c>
      <c r="G110" s="33" t="s">
        <v>3321</v>
      </c>
    </row>
    <row r="111" spans="1:7" x14ac:dyDescent="0.25">
      <c r="A111" s="33" t="s">
        <v>4542</v>
      </c>
      <c r="B111" s="61" t="s">
        <v>4544</v>
      </c>
      <c r="C111" s="344" t="s">
        <v>6559</v>
      </c>
      <c r="D111" s="35" t="s">
        <v>43</v>
      </c>
      <c r="E111" s="33">
        <v>2005</v>
      </c>
      <c r="F111" s="37">
        <v>30050</v>
      </c>
      <c r="G111" s="33" t="s">
        <v>3321</v>
      </c>
    </row>
    <row r="112" spans="1:7" x14ac:dyDescent="0.25">
      <c r="A112" s="33" t="s">
        <v>4542</v>
      </c>
      <c r="B112" s="61" t="s">
        <v>4544</v>
      </c>
      <c r="C112" s="344" t="s">
        <v>6545</v>
      </c>
      <c r="D112" s="35" t="s">
        <v>426</v>
      </c>
      <c r="E112" s="33">
        <v>2005</v>
      </c>
      <c r="F112" s="37">
        <v>33030</v>
      </c>
      <c r="G112" s="33" t="s">
        <v>3321</v>
      </c>
    </row>
    <row r="113" spans="1:7" x14ac:dyDescent="0.25">
      <c r="A113" s="33" t="s">
        <v>4542</v>
      </c>
      <c r="B113" s="61" t="s">
        <v>4550</v>
      </c>
      <c r="C113" s="344" t="s">
        <v>6545</v>
      </c>
      <c r="D113" s="35" t="s">
        <v>43</v>
      </c>
      <c r="E113" s="33">
        <v>2005</v>
      </c>
      <c r="F113" s="37">
        <v>33920</v>
      </c>
      <c r="G113" s="33" t="s">
        <v>3321</v>
      </c>
    </row>
    <row r="114" spans="1:7" x14ac:dyDescent="0.25">
      <c r="A114" s="33" t="s">
        <v>4542</v>
      </c>
      <c r="B114" s="61" t="s">
        <v>4550</v>
      </c>
      <c r="C114" s="344" t="s">
        <v>6545</v>
      </c>
      <c r="D114" s="35" t="s">
        <v>426</v>
      </c>
      <c r="E114" s="33">
        <v>2005</v>
      </c>
      <c r="F114" s="37">
        <v>36210</v>
      </c>
      <c r="G114" s="33" t="s">
        <v>3321</v>
      </c>
    </row>
    <row r="115" spans="1:7" x14ac:dyDescent="0.25">
      <c r="A115" s="33" t="s">
        <v>476</v>
      </c>
      <c r="B115" s="61" t="s">
        <v>477</v>
      </c>
      <c r="C115" s="344">
        <v>4.5999999999999996</v>
      </c>
      <c r="D115" s="35" t="s">
        <v>438</v>
      </c>
      <c r="E115" s="33">
        <v>2005</v>
      </c>
      <c r="F115" s="37">
        <v>18797.814207650274</v>
      </c>
      <c r="G115" s="33" t="s">
        <v>135</v>
      </c>
    </row>
    <row r="116" spans="1:7" x14ac:dyDescent="0.25">
      <c r="A116" s="33" t="s">
        <v>476</v>
      </c>
      <c r="B116" s="61" t="s">
        <v>478</v>
      </c>
      <c r="C116" s="344">
        <v>3.5</v>
      </c>
      <c r="D116" s="35" t="s">
        <v>114</v>
      </c>
      <c r="E116" s="33">
        <v>2005</v>
      </c>
      <c r="F116" s="37">
        <v>23262.295081967211</v>
      </c>
      <c r="G116" s="33" t="s">
        <v>147</v>
      </c>
    </row>
    <row r="117" spans="1:7" x14ac:dyDescent="0.25">
      <c r="A117" s="33" t="s">
        <v>476</v>
      </c>
      <c r="B117" s="61" t="s">
        <v>479</v>
      </c>
      <c r="C117" s="344">
        <v>3</v>
      </c>
      <c r="D117" s="35" t="s">
        <v>44</v>
      </c>
      <c r="E117" s="33">
        <v>2005</v>
      </c>
      <c r="F117" s="37">
        <v>18797.814207650274</v>
      </c>
      <c r="G117" s="33" t="s">
        <v>147</v>
      </c>
    </row>
    <row r="118" spans="1:7" x14ac:dyDescent="0.25">
      <c r="A118" s="33" t="s">
        <v>476</v>
      </c>
      <c r="B118" s="61" t="s">
        <v>480</v>
      </c>
      <c r="C118" s="344">
        <v>5.4</v>
      </c>
      <c r="D118" s="35" t="s">
        <v>44</v>
      </c>
      <c r="E118" s="33">
        <v>2005</v>
      </c>
      <c r="F118" s="37">
        <v>27961.748633879779</v>
      </c>
      <c r="G118" s="33" t="s">
        <v>147</v>
      </c>
    </row>
    <row r="119" spans="1:7" x14ac:dyDescent="0.25">
      <c r="A119" s="33" t="s">
        <v>476</v>
      </c>
      <c r="B119" s="61" t="s">
        <v>481</v>
      </c>
      <c r="C119" s="344">
        <v>5.4</v>
      </c>
      <c r="D119" s="35" t="s">
        <v>44</v>
      </c>
      <c r="E119" s="33">
        <v>2005</v>
      </c>
      <c r="F119" s="37">
        <v>41120.21857923497</v>
      </c>
      <c r="G119" s="33" t="s">
        <v>468</v>
      </c>
    </row>
    <row r="120" spans="1:7" x14ac:dyDescent="0.25">
      <c r="A120" s="33" t="s">
        <v>476</v>
      </c>
      <c r="B120" s="61" t="s">
        <v>482</v>
      </c>
      <c r="C120" s="344">
        <v>4</v>
      </c>
      <c r="D120" s="35" t="s">
        <v>44</v>
      </c>
      <c r="E120" s="33">
        <v>2005</v>
      </c>
      <c r="F120" s="37">
        <v>23262.295081967211</v>
      </c>
      <c r="G120" s="33" t="s">
        <v>147</v>
      </c>
    </row>
    <row r="121" spans="1:7" x14ac:dyDescent="0.25">
      <c r="A121" s="33" t="s">
        <v>476</v>
      </c>
      <c r="B121" s="61" t="s">
        <v>482</v>
      </c>
      <c r="C121" s="344">
        <v>4</v>
      </c>
      <c r="D121" s="35" t="s">
        <v>44</v>
      </c>
      <c r="E121" s="33">
        <v>2005</v>
      </c>
      <c r="F121" s="37">
        <v>23262.295081967211</v>
      </c>
      <c r="G121" s="33" t="s">
        <v>466</v>
      </c>
    </row>
    <row r="122" spans="1:7" x14ac:dyDescent="0.25">
      <c r="A122" s="33" t="s">
        <v>476</v>
      </c>
      <c r="B122" s="61" t="s">
        <v>483</v>
      </c>
      <c r="C122" s="344">
        <v>4.5999999999999996</v>
      </c>
      <c r="D122" s="35" t="s">
        <v>444</v>
      </c>
      <c r="E122" s="33">
        <v>2005</v>
      </c>
      <c r="F122" s="37">
        <v>19972.677595628415</v>
      </c>
      <c r="G122" s="33" t="s">
        <v>484</v>
      </c>
    </row>
    <row r="123" spans="1:7" x14ac:dyDescent="0.25">
      <c r="A123" s="33" t="s">
        <v>476</v>
      </c>
      <c r="B123" s="61" t="s">
        <v>483</v>
      </c>
      <c r="C123" s="344">
        <v>5.4</v>
      </c>
      <c r="D123" s="35" t="s">
        <v>444</v>
      </c>
      <c r="E123" s="33">
        <v>2005</v>
      </c>
      <c r="F123" s="37">
        <v>19972.677595628415</v>
      </c>
      <c r="G123" s="33" t="s">
        <v>466</v>
      </c>
    </row>
    <row r="124" spans="1:7" x14ac:dyDescent="0.25">
      <c r="A124" s="33" t="s">
        <v>476</v>
      </c>
      <c r="B124" s="61" t="s">
        <v>485</v>
      </c>
      <c r="C124" s="344">
        <v>1.2</v>
      </c>
      <c r="D124" s="35" t="s">
        <v>110</v>
      </c>
      <c r="E124" s="33">
        <v>2005</v>
      </c>
      <c r="F124" s="37">
        <v>12688.524590163934</v>
      </c>
      <c r="G124" s="33" t="s">
        <v>186</v>
      </c>
    </row>
    <row r="125" spans="1:7" s="232" customFormat="1" x14ac:dyDescent="0.25">
      <c r="A125" s="33" t="s">
        <v>476</v>
      </c>
      <c r="B125" s="61" t="s">
        <v>485</v>
      </c>
      <c r="C125" s="344">
        <v>1.4</v>
      </c>
      <c r="D125" s="35" t="s">
        <v>110</v>
      </c>
      <c r="E125" s="33">
        <v>2005</v>
      </c>
      <c r="F125" s="37">
        <v>12688.524590163934</v>
      </c>
      <c r="G125" s="33" t="s">
        <v>186</v>
      </c>
    </row>
    <row r="126" spans="1:7" s="232" customFormat="1" x14ac:dyDescent="0.25">
      <c r="A126" s="33" t="s">
        <v>476</v>
      </c>
      <c r="B126" s="61" t="s">
        <v>486</v>
      </c>
      <c r="C126" s="344">
        <v>3.5</v>
      </c>
      <c r="D126" s="35" t="s">
        <v>114</v>
      </c>
      <c r="E126" s="33">
        <v>2005</v>
      </c>
      <c r="F126" s="37">
        <v>27021.857923497264</v>
      </c>
      <c r="G126" s="33" t="s">
        <v>487</v>
      </c>
    </row>
    <row r="127" spans="1:7" s="232" customFormat="1" x14ac:dyDescent="0.25">
      <c r="A127" s="33" t="s">
        <v>71</v>
      </c>
      <c r="B127" s="61" t="s">
        <v>72</v>
      </c>
      <c r="C127" s="344">
        <v>2.3140000000000001</v>
      </c>
      <c r="D127" s="35" t="s">
        <v>110</v>
      </c>
      <c r="E127" s="33">
        <v>2005</v>
      </c>
      <c r="F127" s="37">
        <v>21311.475409836065</v>
      </c>
      <c r="G127" s="33" t="s">
        <v>111</v>
      </c>
    </row>
    <row r="128" spans="1:7" s="232" customFormat="1" x14ac:dyDescent="0.25">
      <c r="A128" s="33" t="s">
        <v>71</v>
      </c>
      <c r="B128" s="61" t="s">
        <v>72</v>
      </c>
      <c r="C128" s="344">
        <v>2.3140000000000001</v>
      </c>
      <c r="D128" s="35" t="s">
        <v>110</v>
      </c>
      <c r="E128" s="33">
        <v>2005</v>
      </c>
      <c r="F128" s="37">
        <v>21584.699453551912</v>
      </c>
      <c r="G128" s="33" t="s">
        <v>112</v>
      </c>
    </row>
    <row r="129" spans="1:10" s="232" customFormat="1" x14ac:dyDescent="0.25">
      <c r="A129" s="33" t="s">
        <v>71</v>
      </c>
      <c r="B129" s="61" t="s">
        <v>4010</v>
      </c>
      <c r="C129" s="344" t="s">
        <v>1987</v>
      </c>
      <c r="D129" s="35" t="s">
        <v>110</v>
      </c>
      <c r="E129" s="33">
        <v>2005</v>
      </c>
      <c r="F129" s="37">
        <v>26850</v>
      </c>
      <c r="G129" s="33" t="s">
        <v>1960</v>
      </c>
      <c r="H129" s="442"/>
      <c r="J129" s="442"/>
    </row>
    <row r="130" spans="1:10" s="232" customFormat="1" x14ac:dyDescent="0.25">
      <c r="A130" s="33" t="s">
        <v>71</v>
      </c>
      <c r="B130" s="61" t="s">
        <v>4053</v>
      </c>
      <c r="C130" s="344" t="s">
        <v>1987</v>
      </c>
      <c r="D130" s="35" t="s">
        <v>110</v>
      </c>
      <c r="E130" s="33">
        <v>2005</v>
      </c>
      <c r="F130" s="37">
        <v>30140</v>
      </c>
      <c r="G130" s="33" t="s">
        <v>4054</v>
      </c>
    </row>
    <row r="131" spans="1:10" s="232" customFormat="1" x14ac:dyDescent="0.25">
      <c r="A131" s="33" t="s">
        <v>71</v>
      </c>
      <c r="B131" s="61" t="s">
        <v>4051</v>
      </c>
      <c r="C131" s="344" t="s">
        <v>1987</v>
      </c>
      <c r="D131" s="35" t="s">
        <v>110</v>
      </c>
      <c r="E131" s="33">
        <v>2005</v>
      </c>
      <c r="F131" s="37">
        <v>23950</v>
      </c>
      <c r="G131" s="33" t="s">
        <v>1960</v>
      </c>
      <c r="H131" s="442"/>
      <c r="J131" s="442"/>
    </row>
    <row r="132" spans="1:10" s="232" customFormat="1" x14ac:dyDescent="0.25">
      <c r="A132" s="33" t="s">
        <v>71</v>
      </c>
      <c r="B132" s="61" t="s">
        <v>4051</v>
      </c>
      <c r="C132" s="344" t="s">
        <v>1987</v>
      </c>
      <c r="D132" s="35" t="s">
        <v>110</v>
      </c>
      <c r="E132" s="33">
        <v>2005</v>
      </c>
      <c r="F132" s="37">
        <v>24050</v>
      </c>
      <c r="G132" s="33" t="s">
        <v>1837</v>
      </c>
    </row>
    <row r="133" spans="1:10" s="232" customFormat="1" x14ac:dyDescent="0.25">
      <c r="A133" s="33" t="s">
        <v>71</v>
      </c>
      <c r="B133" s="61" t="s">
        <v>4052</v>
      </c>
      <c r="C133" s="344" t="s">
        <v>1987</v>
      </c>
      <c r="D133" s="35" t="s">
        <v>110</v>
      </c>
      <c r="E133" s="33">
        <v>2005</v>
      </c>
      <c r="F133" s="37">
        <v>24550</v>
      </c>
      <c r="G133" s="33" t="s">
        <v>1837</v>
      </c>
    </row>
    <row r="134" spans="1:10" s="232" customFormat="1" x14ac:dyDescent="0.25">
      <c r="A134" s="33" t="s">
        <v>71</v>
      </c>
      <c r="B134" s="61" t="s">
        <v>4023</v>
      </c>
      <c r="C134" s="344" t="s">
        <v>1987</v>
      </c>
      <c r="D134" s="35" t="s">
        <v>110</v>
      </c>
      <c r="E134" s="33">
        <v>2005</v>
      </c>
      <c r="F134" s="37">
        <v>26950</v>
      </c>
      <c r="G134" s="33" t="s">
        <v>1837</v>
      </c>
      <c r="H134" s="442"/>
    </row>
    <row r="135" spans="1:10" x14ac:dyDescent="0.25">
      <c r="A135" s="33" t="s">
        <v>71</v>
      </c>
      <c r="B135" s="61" t="s">
        <v>2254</v>
      </c>
      <c r="C135" s="344" t="s">
        <v>3751</v>
      </c>
      <c r="D135" s="35" t="s">
        <v>110</v>
      </c>
      <c r="E135" s="33">
        <v>2005</v>
      </c>
      <c r="F135" s="37">
        <v>22200</v>
      </c>
      <c r="G135" s="33" t="s">
        <v>1960</v>
      </c>
    </row>
    <row r="136" spans="1:10" x14ac:dyDescent="0.25">
      <c r="A136" s="33" t="s">
        <v>71</v>
      </c>
      <c r="B136" s="61" t="s">
        <v>2254</v>
      </c>
      <c r="C136" s="344" t="s">
        <v>3751</v>
      </c>
      <c r="D136" s="35" t="s">
        <v>110</v>
      </c>
      <c r="E136" s="33">
        <v>2005</v>
      </c>
      <c r="F136" s="37">
        <v>22300</v>
      </c>
      <c r="G136" s="33" t="s">
        <v>1837</v>
      </c>
    </row>
    <row r="137" spans="1:10" x14ac:dyDescent="0.25">
      <c r="A137" s="33" t="s">
        <v>71</v>
      </c>
      <c r="B137" s="61" t="s">
        <v>3279</v>
      </c>
      <c r="C137" s="344" t="s">
        <v>3751</v>
      </c>
      <c r="D137" s="35" t="s">
        <v>110</v>
      </c>
      <c r="E137" s="33">
        <v>2005</v>
      </c>
      <c r="F137" s="37">
        <v>16295</v>
      </c>
      <c r="G137" s="33" t="s">
        <v>1960</v>
      </c>
    </row>
    <row r="138" spans="1:10" x14ac:dyDescent="0.25">
      <c r="A138" s="33" t="s">
        <v>71</v>
      </c>
      <c r="B138" s="61" t="s">
        <v>3279</v>
      </c>
      <c r="C138" s="344" t="s">
        <v>3751</v>
      </c>
      <c r="D138" s="35" t="s">
        <v>110</v>
      </c>
      <c r="E138" s="33">
        <v>2005</v>
      </c>
      <c r="F138" s="37">
        <v>19775</v>
      </c>
      <c r="G138" s="33" t="s">
        <v>1960</v>
      </c>
    </row>
    <row r="139" spans="1:10" x14ac:dyDescent="0.25">
      <c r="A139" s="33" t="s">
        <v>71</v>
      </c>
      <c r="B139" s="61" t="s">
        <v>3279</v>
      </c>
      <c r="C139" s="344" t="s">
        <v>3751</v>
      </c>
      <c r="D139" s="35" t="s">
        <v>110</v>
      </c>
      <c r="E139" s="33">
        <v>2005</v>
      </c>
      <c r="F139" s="37">
        <v>19875</v>
      </c>
      <c r="G139" s="33" t="s">
        <v>1837</v>
      </c>
    </row>
    <row r="140" spans="1:10" x14ac:dyDescent="0.25">
      <c r="A140" s="33" t="s">
        <v>71</v>
      </c>
      <c r="B140" s="61" t="s">
        <v>4050</v>
      </c>
      <c r="C140" s="344" t="s">
        <v>3751</v>
      </c>
      <c r="D140" s="35" t="s">
        <v>110</v>
      </c>
      <c r="E140" s="33">
        <v>2005</v>
      </c>
      <c r="F140" s="37">
        <v>20125</v>
      </c>
      <c r="G140" s="33" t="s">
        <v>1837</v>
      </c>
    </row>
    <row r="141" spans="1:10" x14ac:dyDescent="0.25">
      <c r="A141" s="33" t="s">
        <v>71</v>
      </c>
      <c r="B141" s="61" t="s">
        <v>1223</v>
      </c>
      <c r="C141" s="344">
        <v>1.3140000000000001</v>
      </c>
      <c r="D141" s="35" t="s">
        <v>110</v>
      </c>
      <c r="E141" s="33">
        <v>2005</v>
      </c>
      <c r="F141" s="37">
        <v>12568.306010928962</v>
      </c>
      <c r="G141" s="33" t="s">
        <v>111</v>
      </c>
    </row>
    <row r="142" spans="1:10" x14ac:dyDescent="0.25">
      <c r="A142" s="33" t="s">
        <v>71</v>
      </c>
      <c r="B142" s="61" t="s">
        <v>1223</v>
      </c>
      <c r="C142" s="344">
        <v>1.514</v>
      </c>
      <c r="D142" s="35" t="s">
        <v>110</v>
      </c>
      <c r="E142" s="33">
        <v>2005</v>
      </c>
      <c r="F142" s="37">
        <v>12704.918032786885</v>
      </c>
      <c r="G142" s="33" t="s">
        <v>111</v>
      </c>
    </row>
    <row r="143" spans="1:10" x14ac:dyDescent="0.25">
      <c r="A143" s="33" t="s">
        <v>71</v>
      </c>
      <c r="B143" s="61" t="s">
        <v>4056</v>
      </c>
      <c r="C143" s="344" t="s">
        <v>4025</v>
      </c>
      <c r="D143" s="35" t="s">
        <v>110</v>
      </c>
      <c r="E143" s="33">
        <v>2005</v>
      </c>
      <c r="F143" s="37">
        <v>13260</v>
      </c>
      <c r="G143" s="33" t="s">
        <v>1960</v>
      </c>
    </row>
    <row r="144" spans="1:10" x14ac:dyDescent="0.25">
      <c r="A144" s="33" t="s">
        <v>71</v>
      </c>
      <c r="B144" s="61" t="s">
        <v>3284</v>
      </c>
      <c r="C144" s="344" t="s">
        <v>4025</v>
      </c>
      <c r="D144" s="35" t="s">
        <v>110</v>
      </c>
      <c r="E144" s="33">
        <v>2005</v>
      </c>
      <c r="F144" s="37">
        <v>17110</v>
      </c>
      <c r="G144" s="33" t="s">
        <v>1837</v>
      </c>
    </row>
    <row r="145" spans="1:7" x14ac:dyDescent="0.25">
      <c r="A145" s="33" t="s">
        <v>71</v>
      </c>
      <c r="B145" s="61" t="s">
        <v>3284</v>
      </c>
      <c r="C145" s="344" t="s">
        <v>4025</v>
      </c>
      <c r="D145" s="35" t="s">
        <v>110</v>
      </c>
      <c r="E145" s="33">
        <v>2005</v>
      </c>
      <c r="F145" s="37">
        <v>17510</v>
      </c>
      <c r="G145" s="33" t="s">
        <v>1960</v>
      </c>
    </row>
    <row r="146" spans="1:7" x14ac:dyDescent="0.25">
      <c r="A146" s="33" t="s">
        <v>71</v>
      </c>
      <c r="B146" s="61" t="s">
        <v>3288</v>
      </c>
      <c r="C146" s="344" t="s">
        <v>4025</v>
      </c>
      <c r="D146" s="35" t="s">
        <v>110</v>
      </c>
      <c r="E146" s="33">
        <v>2005</v>
      </c>
      <c r="F146" s="37">
        <v>13960</v>
      </c>
      <c r="G146" s="33" t="s">
        <v>1837</v>
      </c>
    </row>
    <row r="147" spans="1:7" x14ac:dyDescent="0.25">
      <c r="A147" s="33" t="s">
        <v>71</v>
      </c>
      <c r="B147" s="61" t="s">
        <v>4045</v>
      </c>
      <c r="C147" s="344" t="s">
        <v>1988</v>
      </c>
      <c r="D147" s="35" t="s">
        <v>110</v>
      </c>
      <c r="E147" s="33">
        <v>2005</v>
      </c>
      <c r="F147" s="37">
        <v>19900</v>
      </c>
      <c r="G147" s="33" t="s">
        <v>1960</v>
      </c>
    </row>
    <row r="148" spans="1:7" x14ac:dyDescent="0.25">
      <c r="A148" s="33" t="s">
        <v>71</v>
      </c>
      <c r="B148" s="61" t="s">
        <v>3289</v>
      </c>
      <c r="C148" s="344" t="s">
        <v>4025</v>
      </c>
      <c r="D148" s="35" t="s">
        <v>110</v>
      </c>
      <c r="E148" s="33">
        <v>2005</v>
      </c>
      <c r="F148" s="37">
        <v>15410</v>
      </c>
      <c r="G148" s="33" t="s">
        <v>1837</v>
      </c>
    </row>
    <row r="149" spans="1:7" x14ac:dyDescent="0.25">
      <c r="A149" s="33" t="s">
        <v>71</v>
      </c>
      <c r="B149" s="61" t="s">
        <v>3289</v>
      </c>
      <c r="C149" s="344" t="s">
        <v>4025</v>
      </c>
      <c r="D149" s="35" t="s">
        <v>110</v>
      </c>
      <c r="E149" s="33">
        <v>2005</v>
      </c>
      <c r="F149" s="37">
        <v>15610</v>
      </c>
      <c r="G149" s="33" t="s">
        <v>1960</v>
      </c>
    </row>
    <row r="150" spans="1:7" x14ac:dyDescent="0.25">
      <c r="A150" s="33" t="s">
        <v>71</v>
      </c>
      <c r="B150" s="61" t="s">
        <v>3290</v>
      </c>
      <c r="C150" s="344" t="s">
        <v>2121</v>
      </c>
      <c r="D150" s="35" t="s">
        <v>110</v>
      </c>
      <c r="E150" s="33">
        <v>2005</v>
      </c>
      <c r="F150" s="37">
        <v>19320</v>
      </c>
      <c r="G150" s="33" t="s">
        <v>3286</v>
      </c>
    </row>
    <row r="151" spans="1:7" x14ac:dyDescent="0.25">
      <c r="A151" s="33" t="s">
        <v>71</v>
      </c>
      <c r="B151" s="61" t="s">
        <v>4013</v>
      </c>
      <c r="C151" s="344" t="s">
        <v>4025</v>
      </c>
      <c r="D151" s="35" t="s">
        <v>110</v>
      </c>
      <c r="E151" s="33">
        <v>2005</v>
      </c>
      <c r="F151" s="37">
        <v>13660</v>
      </c>
      <c r="G151" s="33" t="s">
        <v>1837</v>
      </c>
    </row>
    <row r="152" spans="1:7" x14ac:dyDescent="0.25">
      <c r="A152" s="33" t="s">
        <v>71</v>
      </c>
      <c r="B152" s="61" t="s">
        <v>4013</v>
      </c>
      <c r="C152" s="344" t="s">
        <v>4057</v>
      </c>
      <c r="D152" s="35" t="s">
        <v>110</v>
      </c>
      <c r="E152" s="33">
        <v>2005</v>
      </c>
      <c r="F152" s="37">
        <v>14660</v>
      </c>
      <c r="G152" s="33" t="s">
        <v>1960</v>
      </c>
    </row>
    <row r="153" spans="1:7" x14ac:dyDescent="0.25">
      <c r="A153" s="33" t="s">
        <v>71</v>
      </c>
      <c r="B153" s="61" t="s">
        <v>4035</v>
      </c>
      <c r="C153" s="344" t="s">
        <v>3751</v>
      </c>
      <c r="D153" s="35" t="s">
        <v>110</v>
      </c>
      <c r="E153" s="33">
        <v>2005</v>
      </c>
      <c r="F153" s="37">
        <v>20195</v>
      </c>
      <c r="G153" s="33" t="s">
        <v>3281</v>
      </c>
    </row>
    <row r="154" spans="1:7" x14ac:dyDescent="0.25">
      <c r="A154" s="33" t="s">
        <v>71</v>
      </c>
      <c r="B154" s="61" t="s">
        <v>4035</v>
      </c>
      <c r="C154" s="344" t="s">
        <v>3751</v>
      </c>
      <c r="D154" s="35" t="s">
        <v>3282</v>
      </c>
      <c r="E154" s="33">
        <v>2005</v>
      </c>
      <c r="F154" s="37">
        <v>21395</v>
      </c>
      <c r="G154" s="33" t="s">
        <v>3281</v>
      </c>
    </row>
    <row r="155" spans="1:7" x14ac:dyDescent="0.25">
      <c r="A155" s="33" t="s">
        <v>71</v>
      </c>
      <c r="B155" s="61" t="s">
        <v>3782</v>
      </c>
      <c r="C155" s="344" t="s">
        <v>3751</v>
      </c>
      <c r="D155" s="35" t="s">
        <v>3282</v>
      </c>
      <c r="E155" s="33">
        <v>2005</v>
      </c>
      <c r="F155" s="37">
        <v>25250</v>
      </c>
      <c r="G155" s="33" t="s">
        <v>3281</v>
      </c>
    </row>
    <row r="156" spans="1:7" x14ac:dyDescent="0.25">
      <c r="A156" s="33" t="s">
        <v>71</v>
      </c>
      <c r="B156" s="61" t="s">
        <v>4055</v>
      </c>
      <c r="C156" s="344" t="s">
        <v>3751</v>
      </c>
      <c r="D156" s="35" t="s">
        <v>3282</v>
      </c>
      <c r="E156" s="33">
        <v>2005</v>
      </c>
      <c r="F156" s="37">
        <v>22650</v>
      </c>
      <c r="G156" s="33" t="s">
        <v>3281</v>
      </c>
    </row>
    <row r="157" spans="1:7" x14ac:dyDescent="0.25">
      <c r="A157" s="33" t="s">
        <v>71</v>
      </c>
      <c r="B157" s="61" t="s">
        <v>75</v>
      </c>
      <c r="C157" s="344">
        <v>3.5</v>
      </c>
      <c r="D157" s="35" t="s">
        <v>44</v>
      </c>
      <c r="E157" s="33">
        <v>2005</v>
      </c>
      <c r="F157" s="37">
        <v>30601.092896174861</v>
      </c>
      <c r="G157" s="33" t="s">
        <v>1144</v>
      </c>
    </row>
    <row r="158" spans="1:7" x14ac:dyDescent="0.25">
      <c r="A158" s="33" t="s">
        <v>71</v>
      </c>
      <c r="B158" s="61" t="s">
        <v>1360</v>
      </c>
      <c r="C158" s="344">
        <v>2.0139999999999998</v>
      </c>
      <c r="D158" s="35" t="s">
        <v>438</v>
      </c>
      <c r="E158" s="33">
        <v>2005</v>
      </c>
      <c r="F158" s="37">
        <v>37329.234972677594</v>
      </c>
      <c r="G158" s="33" t="s">
        <v>964</v>
      </c>
    </row>
    <row r="159" spans="1:7" x14ac:dyDescent="0.25">
      <c r="A159" s="33" t="s">
        <v>3088</v>
      </c>
      <c r="B159" s="61" t="s">
        <v>3126</v>
      </c>
      <c r="C159" s="344">
        <v>6</v>
      </c>
      <c r="D159" s="35" t="s">
        <v>426</v>
      </c>
      <c r="E159" s="33">
        <v>2005</v>
      </c>
      <c r="F159" s="37">
        <v>52485</v>
      </c>
      <c r="G159" s="33" t="s">
        <v>3086</v>
      </c>
    </row>
    <row r="160" spans="1:7" x14ac:dyDescent="0.25">
      <c r="A160" s="33" t="s">
        <v>3088</v>
      </c>
      <c r="B160" s="61" t="s">
        <v>3127</v>
      </c>
      <c r="C160" s="344">
        <v>6</v>
      </c>
      <c r="D160" s="35" t="s">
        <v>426</v>
      </c>
      <c r="E160" s="33">
        <v>2005</v>
      </c>
      <c r="F160" s="37">
        <v>52430</v>
      </c>
      <c r="G160" s="33" t="s">
        <v>3086</v>
      </c>
    </row>
    <row r="161" spans="1:7" x14ac:dyDescent="0.25">
      <c r="A161" s="33" t="s">
        <v>87</v>
      </c>
      <c r="B161" s="61" t="s">
        <v>1299</v>
      </c>
      <c r="C161" s="344">
        <v>1.014</v>
      </c>
      <c r="D161" s="35" t="s">
        <v>110</v>
      </c>
      <c r="E161" s="33">
        <v>2005</v>
      </c>
      <c r="F161" s="37">
        <v>6912.5683060109286</v>
      </c>
      <c r="G161" s="33" t="s">
        <v>1142</v>
      </c>
    </row>
    <row r="162" spans="1:7" x14ac:dyDescent="0.25">
      <c r="A162" s="33" t="s">
        <v>87</v>
      </c>
      <c r="B162" s="61" t="s">
        <v>1299</v>
      </c>
      <c r="C162" s="344">
        <v>1.1140000000000001</v>
      </c>
      <c r="D162" s="35" t="s">
        <v>110</v>
      </c>
      <c r="E162" s="33">
        <v>2005</v>
      </c>
      <c r="F162" s="37">
        <v>6994.5355191256831</v>
      </c>
      <c r="G162" s="33" t="s">
        <v>1142</v>
      </c>
    </row>
    <row r="163" spans="1:7" x14ac:dyDescent="0.25">
      <c r="A163" s="33" t="s">
        <v>1220</v>
      </c>
      <c r="B163" s="61" t="s">
        <v>1221</v>
      </c>
      <c r="C163" s="344">
        <v>2.0139999999999998</v>
      </c>
      <c r="D163" s="35" t="s">
        <v>110</v>
      </c>
      <c r="E163" s="33">
        <v>2005</v>
      </c>
      <c r="F163" s="37">
        <v>13934.426229508195</v>
      </c>
      <c r="G163" s="33" t="s">
        <v>112</v>
      </c>
    </row>
    <row r="164" spans="1:7" x14ac:dyDescent="0.25">
      <c r="A164" s="33" t="s">
        <v>1220</v>
      </c>
      <c r="B164" s="61" t="s">
        <v>1221</v>
      </c>
      <c r="C164" s="344">
        <v>2.7</v>
      </c>
      <c r="D164" s="35" t="s">
        <v>110</v>
      </c>
      <c r="E164" s="33">
        <v>2005</v>
      </c>
      <c r="F164" s="37">
        <v>14207.650273224042</v>
      </c>
      <c r="G164" s="33" t="s">
        <v>112</v>
      </c>
    </row>
    <row r="165" spans="1:7" x14ac:dyDescent="0.25">
      <c r="A165" s="33" t="s">
        <v>87</v>
      </c>
      <c r="B165" s="61" t="s">
        <v>90</v>
      </c>
      <c r="C165" s="344">
        <v>1.6140000000000001</v>
      </c>
      <c r="D165" s="35" t="s">
        <v>110</v>
      </c>
      <c r="E165" s="33">
        <v>2005</v>
      </c>
      <c r="F165" s="37">
        <v>14849</v>
      </c>
      <c r="G165" s="33" t="s">
        <v>1062</v>
      </c>
    </row>
    <row r="166" spans="1:7" x14ac:dyDescent="0.25">
      <c r="A166" s="33" t="s">
        <v>87</v>
      </c>
      <c r="B166" s="61" t="s">
        <v>90</v>
      </c>
      <c r="C166" s="344">
        <v>2.0139999999999998</v>
      </c>
      <c r="D166" s="35" t="s">
        <v>110</v>
      </c>
      <c r="E166" s="33">
        <v>2005</v>
      </c>
      <c r="F166" s="37">
        <v>15649</v>
      </c>
      <c r="G166" s="33" t="s">
        <v>1063</v>
      </c>
    </row>
    <row r="167" spans="1:7" x14ac:dyDescent="0.25">
      <c r="A167" s="33" t="s">
        <v>87</v>
      </c>
      <c r="B167" s="61" t="s">
        <v>1219</v>
      </c>
      <c r="C167" s="344">
        <v>1.1140000000000001</v>
      </c>
      <c r="D167" s="35" t="s">
        <v>110</v>
      </c>
      <c r="E167" s="33">
        <v>2005</v>
      </c>
      <c r="F167" s="37">
        <v>9562.841530054644</v>
      </c>
      <c r="G167" s="33" t="s">
        <v>1142</v>
      </c>
    </row>
    <row r="168" spans="1:7" x14ac:dyDescent="0.25">
      <c r="A168" s="33" t="s">
        <v>87</v>
      </c>
      <c r="B168" s="61" t="s">
        <v>1219</v>
      </c>
      <c r="C168" s="344">
        <v>1.4139999999999999</v>
      </c>
      <c r="D168" s="35" t="s">
        <v>110</v>
      </c>
      <c r="E168" s="33">
        <v>2005</v>
      </c>
      <c r="F168" s="37">
        <v>9699.4535519125675</v>
      </c>
      <c r="G168" s="33" t="s">
        <v>1142</v>
      </c>
    </row>
    <row r="169" spans="1:7" x14ac:dyDescent="0.25">
      <c r="A169" s="33" t="s">
        <v>87</v>
      </c>
      <c r="B169" s="61" t="s">
        <v>1219</v>
      </c>
      <c r="C169" s="344">
        <v>1.6140000000000001</v>
      </c>
      <c r="D169" s="35" t="s">
        <v>110</v>
      </c>
      <c r="E169" s="33">
        <v>2005</v>
      </c>
      <c r="F169" s="37">
        <v>9972.6775956284146</v>
      </c>
      <c r="G169" s="33" t="s">
        <v>1142</v>
      </c>
    </row>
    <row r="170" spans="1:7" x14ac:dyDescent="0.25">
      <c r="A170" s="33" t="s">
        <v>87</v>
      </c>
      <c r="B170" s="61" t="s">
        <v>1218</v>
      </c>
      <c r="C170" s="344">
        <v>2.4140000000000001</v>
      </c>
      <c r="D170" s="35" t="s">
        <v>438</v>
      </c>
      <c r="E170" s="33">
        <v>2005</v>
      </c>
      <c r="F170" s="37">
        <v>17076.502732240435</v>
      </c>
      <c r="G170" s="33" t="s">
        <v>1144</v>
      </c>
    </row>
    <row r="171" spans="1:7" x14ac:dyDescent="0.25">
      <c r="A171" s="33" t="s">
        <v>87</v>
      </c>
      <c r="B171" s="61" t="s">
        <v>1141</v>
      </c>
      <c r="C171" s="344">
        <v>1.6140000000000001</v>
      </c>
      <c r="D171" s="35" t="s">
        <v>110</v>
      </c>
      <c r="E171" s="33">
        <v>2005</v>
      </c>
      <c r="F171" s="37">
        <v>12021.857923497268</v>
      </c>
      <c r="G171" s="33" t="s">
        <v>1142</v>
      </c>
    </row>
    <row r="172" spans="1:7" x14ac:dyDescent="0.25">
      <c r="A172" s="33" t="s">
        <v>87</v>
      </c>
      <c r="B172" s="61" t="s">
        <v>1141</v>
      </c>
      <c r="C172" s="344">
        <v>1.8140000000000001</v>
      </c>
      <c r="D172" s="35" t="s">
        <v>110</v>
      </c>
      <c r="E172" s="33">
        <v>2005</v>
      </c>
      <c r="F172" s="37">
        <v>12103.825136612022</v>
      </c>
      <c r="G172" s="33" t="s">
        <v>1142</v>
      </c>
    </row>
    <row r="173" spans="1:7" x14ac:dyDescent="0.25">
      <c r="A173" s="33" t="s">
        <v>87</v>
      </c>
      <c r="B173" s="61" t="s">
        <v>2973</v>
      </c>
      <c r="C173" s="344">
        <v>2.4</v>
      </c>
      <c r="D173" s="35" t="s">
        <v>120</v>
      </c>
      <c r="E173" s="33">
        <v>2005</v>
      </c>
      <c r="F173" s="37">
        <v>10100</v>
      </c>
      <c r="G173" s="33" t="s">
        <v>2972</v>
      </c>
    </row>
    <row r="174" spans="1:7" s="319" customFormat="1" x14ac:dyDescent="0.25">
      <c r="A174" s="33" t="s">
        <v>87</v>
      </c>
      <c r="B174" s="61" t="s">
        <v>3124</v>
      </c>
      <c r="C174" s="344">
        <v>2.5</v>
      </c>
      <c r="D174" s="35" t="s">
        <v>120</v>
      </c>
      <c r="E174" s="33">
        <v>2005</v>
      </c>
      <c r="F174" s="37">
        <v>10500</v>
      </c>
      <c r="G174" s="33" t="s">
        <v>2972</v>
      </c>
    </row>
    <row r="175" spans="1:7" s="319" customFormat="1" x14ac:dyDescent="0.25">
      <c r="A175" s="33" t="s">
        <v>87</v>
      </c>
      <c r="B175" s="61" t="s">
        <v>3124</v>
      </c>
      <c r="C175" s="344">
        <v>2.5</v>
      </c>
      <c r="D175" s="35" t="s">
        <v>120</v>
      </c>
      <c r="E175" s="33">
        <v>2005</v>
      </c>
      <c r="F175" s="37">
        <v>11000</v>
      </c>
      <c r="G175" s="33" t="s">
        <v>2972</v>
      </c>
    </row>
    <row r="176" spans="1:7" s="319" customFormat="1" x14ac:dyDescent="0.25">
      <c r="A176" s="33" t="s">
        <v>1220</v>
      </c>
      <c r="B176" s="61" t="s">
        <v>93</v>
      </c>
      <c r="C176" s="344" t="s">
        <v>2121</v>
      </c>
      <c r="D176" s="35" t="s">
        <v>110</v>
      </c>
      <c r="E176" s="33">
        <v>2005</v>
      </c>
      <c r="F176" s="37">
        <v>17428</v>
      </c>
      <c r="G176" s="33" t="s">
        <v>4573</v>
      </c>
    </row>
    <row r="177" spans="1:7" s="319" customFormat="1" x14ac:dyDescent="0.25">
      <c r="A177" s="33" t="s">
        <v>1220</v>
      </c>
      <c r="B177" s="61" t="s">
        <v>93</v>
      </c>
      <c r="C177" s="344" t="s">
        <v>2121</v>
      </c>
      <c r="D177" s="35" t="s">
        <v>426</v>
      </c>
      <c r="E177" s="33">
        <v>2005</v>
      </c>
      <c r="F177" s="37">
        <v>18990</v>
      </c>
      <c r="G177" s="33" t="s">
        <v>4573</v>
      </c>
    </row>
    <row r="178" spans="1:7" s="319" customFormat="1" x14ac:dyDescent="0.25">
      <c r="A178" s="33" t="s">
        <v>1220</v>
      </c>
      <c r="B178" s="61" t="s">
        <v>93</v>
      </c>
      <c r="C178" s="344" t="s">
        <v>4164</v>
      </c>
      <c r="D178" s="35" t="s">
        <v>110</v>
      </c>
      <c r="E178" s="33">
        <v>2005</v>
      </c>
      <c r="F178" s="37">
        <v>17728</v>
      </c>
      <c r="G178" s="33" t="s">
        <v>4573</v>
      </c>
    </row>
    <row r="179" spans="1:7" s="319" customFormat="1" x14ac:dyDescent="0.25">
      <c r="A179" s="33" t="s">
        <v>1220</v>
      </c>
      <c r="B179" s="61" t="s">
        <v>93</v>
      </c>
      <c r="C179" s="344" t="s">
        <v>4164</v>
      </c>
      <c r="D179" s="35" t="s">
        <v>426</v>
      </c>
      <c r="E179" s="33">
        <v>2005</v>
      </c>
      <c r="F179" s="37">
        <v>19390</v>
      </c>
      <c r="G179" s="33" t="s">
        <v>4574</v>
      </c>
    </row>
    <row r="180" spans="1:7" s="319" customFormat="1" x14ac:dyDescent="0.25">
      <c r="A180" s="33" t="s">
        <v>87</v>
      </c>
      <c r="B180" s="61" t="s">
        <v>1064</v>
      </c>
      <c r="C180" s="344" t="s">
        <v>3777</v>
      </c>
      <c r="D180" s="35" t="s">
        <v>110</v>
      </c>
      <c r="E180" s="33">
        <v>2005</v>
      </c>
      <c r="F180" s="37">
        <v>20228</v>
      </c>
      <c r="G180" s="33" t="s">
        <v>4574</v>
      </c>
    </row>
    <row r="181" spans="1:7" s="319" customFormat="1" x14ac:dyDescent="0.25">
      <c r="A181" s="33" t="s">
        <v>87</v>
      </c>
      <c r="B181" s="61" t="s">
        <v>1064</v>
      </c>
      <c r="C181" s="344" t="s">
        <v>3777</v>
      </c>
      <c r="D181" s="35" t="s">
        <v>426</v>
      </c>
      <c r="E181" s="33">
        <v>2005</v>
      </c>
      <c r="F181" s="37">
        <v>21890</v>
      </c>
      <c r="G181" s="33" t="s">
        <v>4574</v>
      </c>
    </row>
    <row r="182" spans="1:7" s="319" customFormat="1" x14ac:dyDescent="0.25">
      <c r="A182" s="33" t="s">
        <v>87</v>
      </c>
      <c r="B182" s="61" t="s">
        <v>1064</v>
      </c>
      <c r="C182" s="344">
        <v>2.7</v>
      </c>
      <c r="D182" s="35" t="s">
        <v>110</v>
      </c>
      <c r="E182" s="33">
        <v>2005</v>
      </c>
      <c r="F182" s="37">
        <v>21495</v>
      </c>
      <c r="G182" s="33" t="s">
        <v>4574</v>
      </c>
    </row>
    <row r="183" spans="1:7" s="319" customFormat="1" x14ac:dyDescent="0.25">
      <c r="A183" s="33" t="s">
        <v>87</v>
      </c>
      <c r="B183" s="61" t="s">
        <v>1064</v>
      </c>
      <c r="C183" s="344">
        <v>3.5</v>
      </c>
      <c r="D183" s="35" t="s">
        <v>44</v>
      </c>
      <c r="E183" s="33">
        <v>2005</v>
      </c>
      <c r="F183" s="37">
        <v>23149</v>
      </c>
      <c r="G183" s="33" t="s">
        <v>4574</v>
      </c>
    </row>
    <row r="184" spans="1:7" s="319" customFormat="1" x14ac:dyDescent="0.25">
      <c r="A184" s="33" t="s">
        <v>87</v>
      </c>
      <c r="B184" s="61" t="s">
        <v>2780</v>
      </c>
      <c r="C184" s="344" t="s">
        <v>3751</v>
      </c>
      <c r="D184" s="35" t="s">
        <v>110</v>
      </c>
      <c r="E184" s="33">
        <v>2005</v>
      </c>
      <c r="F184" s="37">
        <v>16449</v>
      </c>
      <c r="G184" s="33" t="s">
        <v>4046</v>
      </c>
    </row>
    <row r="185" spans="1:7" s="319" customFormat="1" x14ac:dyDescent="0.25">
      <c r="A185" s="33" t="s">
        <v>87</v>
      </c>
      <c r="B185" s="61" t="s">
        <v>2780</v>
      </c>
      <c r="C185" s="344" t="s">
        <v>1986</v>
      </c>
      <c r="D185" s="35" t="s">
        <v>110</v>
      </c>
      <c r="E185" s="33">
        <v>2005</v>
      </c>
      <c r="F185" s="37">
        <v>17999</v>
      </c>
      <c r="G185" s="33" t="s">
        <v>4046</v>
      </c>
    </row>
    <row r="186" spans="1:7" s="319" customFormat="1" x14ac:dyDescent="0.25">
      <c r="A186" s="33" t="s">
        <v>87</v>
      </c>
      <c r="B186" s="61" t="s">
        <v>2781</v>
      </c>
      <c r="C186" s="344" t="s">
        <v>1986</v>
      </c>
      <c r="D186" s="35" t="s">
        <v>110</v>
      </c>
      <c r="E186" s="33">
        <v>2005</v>
      </c>
      <c r="F186" s="37">
        <v>18999</v>
      </c>
      <c r="G186" s="33" t="s">
        <v>4046</v>
      </c>
    </row>
    <row r="187" spans="1:7" s="319" customFormat="1" x14ac:dyDescent="0.25">
      <c r="A187" s="33" t="s">
        <v>87</v>
      </c>
      <c r="B187" s="61" t="s">
        <v>2781</v>
      </c>
      <c r="C187" s="344" t="s">
        <v>3791</v>
      </c>
      <c r="D187" s="35" t="s">
        <v>110</v>
      </c>
      <c r="E187" s="33">
        <v>2005</v>
      </c>
      <c r="F187" s="37">
        <v>22199</v>
      </c>
      <c r="G187" s="527" t="s">
        <v>4046</v>
      </c>
    </row>
    <row r="188" spans="1:7" s="319" customFormat="1" x14ac:dyDescent="0.25">
      <c r="A188" s="33" t="s">
        <v>87</v>
      </c>
      <c r="B188" s="61" t="s">
        <v>1222</v>
      </c>
      <c r="C188" s="344">
        <v>3.5</v>
      </c>
      <c r="D188" s="35" t="s">
        <v>44</v>
      </c>
      <c r="E188" s="33">
        <v>2005</v>
      </c>
      <c r="F188" s="37">
        <v>22131.147540983606</v>
      </c>
      <c r="G188" s="33" t="s">
        <v>113</v>
      </c>
    </row>
    <row r="189" spans="1:7" x14ac:dyDescent="0.25">
      <c r="A189" s="33" t="s">
        <v>87</v>
      </c>
      <c r="B189" s="61" t="s">
        <v>3022</v>
      </c>
      <c r="C189" s="344">
        <v>2.0139999999999998</v>
      </c>
      <c r="D189" s="35" t="s">
        <v>125</v>
      </c>
      <c r="E189" s="33">
        <v>2005</v>
      </c>
      <c r="F189" s="37">
        <v>15340</v>
      </c>
      <c r="G189" s="33" t="s">
        <v>3029</v>
      </c>
    </row>
    <row r="190" spans="1:7" x14ac:dyDescent="0.25">
      <c r="A190" s="33" t="s">
        <v>87</v>
      </c>
      <c r="B190" s="61" t="s">
        <v>1143</v>
      </c>
      <c r="C190" s="344">
        <v>2.7</v>
      </c>
      <c r="D190" s="35" t="s">
        <v>110</v>
      </c>
      <c r="E190" s="33">
        <v>2005</v>
      </c>
      <c r="F190" s="37">
        <v>21311.475409836065</v>
      </c>
      <c r="G190" s="33" t="s">
        <v>1144</v>
      </c>
    </row>
    <row r="191" spans="1:7" x14ac:dyDescent="0.25">
      <c r="A191" s="33" t="s">
        <v>87</v>
      </c>
      <c r="B191" s="61" t="s">
        <v>95</v>
      </c>
      <c r="C191" s="344">
        <v>2.0139999999999998</v>
      </c>
      <c r="D191" s="35" t="s">
        <v>114</v>
      </c>
      <c r="E191" s="33">
        <v>2005</v>
      </c>
      <c r="F191" s="37">
        <v>15027.322404371584</v>
      </c>
      <c r="G191" s="33" t="s">
        <v>113</v>
      </c>
    </row>
    <row r="192" spans="1:7" x14ac:dyDescent="0.25">
      <c r="A192" s="33" t="s">
        <v>87</v>
      </c>
      <c r="B192" s="61" t="s">
        <v>95</v>
      </c>
      <c r="C192" s="344">
        <v>2.7</v>
      </c>
      <c r="D192" s="35" t="s">
        <v>44</v>
      </c>
      <c r="E192" s="33">
        <v>2005</v>
      </c>
      <c r="F192" s="37">
        <v>15846.994535519125</v>
      </c>
      <c r="G192" s="33" t="s">
        <v>113</v>
      </c>
    </row>
    <row r="193" spans="1:7" x14ac:dyDescent="0.25">
      <c r="A193" s="33" t="s">
        <v>87</v>
      </c>
      <c r="B193" s="61" t="s">
        <v>4047</v>
      </c>
      <c r="C193" s="344" t="s">
        <v>4090</v>
      </c>
      <c r="D193" s="35" t="s">
        <v>44</v>
      </c>
      <c r="E193" s="33">
        <v>2005</v>
      </c>
      <c r="F193" s="37">
        <v>18999</v>
      </c>
      <c r="G193" s="33" t="s">
        <v>3281</v>
      </c>
    </row>
    <row r="194" spans="1:7" x14ac:dyDescent="0.25">
      <c r="A194" s="33" t="s">
        <v>87</v>
      </c>
      <c r="B194" s="61" t="s">
        <v>4047</v>
      </c>
      <c r="C194" s="344" t="s">
        <v>4090</v>
      </c>
      <c r="D194" s="35" t="s">
        <v>110</v>
      </c>
      <c r="E194" s="33">
        <v>2005</v>
      </c>
      <c r="F194" s="37">
        <v>18349</v>
      </c>
      <c r="G194" s="33" t="s">
        <v>3281</v>
      </c>
    </row>
    <row r="195" spans="1:7" x14ac:dyDescent="0.25">
      <c r="A195" s="33" t="s">
        <v>87</v>
      </c>
      <c r="B195" s="61" t="s">
        <v>4048</v>
      </c>
      <c r="C195" s="344" t="s">
        <v>1986</v>
      </c>
      <c r="D195" s="35" t="s">
        <v>44</v>
      </c>
      <c r="E195" s="33">
        <v>2005</v>
      </c>
      <c r="F195" s="37">
        <v>21549</v>
      </c>
      <c r="G195" s="33" t="s">
        <v>4017</v>
      </c>
    </row>
    <row r="196" spans="1:7" x14ac:dyDescent="0.25">
      <c r="A196" s="33" t="s">
        <v>87</v>
      </c>
      <c r="B196" s="61" t="s">
        <v>4048</v>
      </c>
      <c r="C196" s="344" t="s">
        <v>1986</v>
      </c>
      <c r="D196" s="35" t="s">
        <v>110</v>
      </c>
      <c r="E196" s="33">
        <v>2005</v>
      </c>
      <c r="F196" s="37">
        <v>20049</v>
      </c>
      <c r="G196" s="33" t="s">
        <v>3281</v>
      </c>
    </row>
    <row r="197" spans="1:7" x14ac:dyDescent="0.25">
      <c r="A197" s="33" t="s">
        <v>87</v>
      </c>
      <c r="B197" s="61" t="s">
        <v>4049</v>
      </c>
      <c r="C197" s="344" t="s">
        <v>1986</v>
      </c>
      <c r="D197" s="35" t="s">
        <v>44</v>
      </c>
      <c r="E197" s="33">
        <v>2005</v>
      </c>
      <c r="F197" s="37">
        <v>22799</v>
      </c>
      <c r="G197" s="33" t="s">
        <v>3281</v>
      </c>
    </row>
    <row r="198" spans="1:7" x14ac:dyDescent="0.25">
      <c r="A198" s="33" t="s">
        <v>87</v>
      </c>
      <c r="B198" s="61" t="s">
        <v>4049</v>
      </c>
      <c r="C198" s="344" t="s">
        <v>1986</v>
      </c>
      <c r="D198" s="35" t="s">
        <v>110</v>
      </c>
      <c r="E198" s="33">
        <v>2005</v>
      </c>
      <c r="F198" s="37">
        <v>21299</v>
      </c>
      <c r="G198" s="33" t="s">
        <v>3281</v>
      </c>
    </row>
    <row r="199" spans="1:7" x14ac:dyDescent="0.25">
      <c r="A199" s="33" t="s">
        <v>1139</v>
      </c>
      <c r="B199" s="61" t="s">
        <v>1357</v>
      </c>
      <c r="C199" s="344">
        <v>3.5</v>
      </c>
      <c r="D199" s="35" t="s">
        <v>44</v>
      </c>
      <c r="E199" s="33">
        <v>2005</v>
      </c>
      <c r="F199" s="37">
        <v>48360.655737704918</v>
      </c>
      <c r="G199" s="33" t="s">
        <v>147</v>
      </c>
    </row>
    <row r="200" spans="1:7" x14ac:dyDescent="0.25">
      <c r="A200" s="33" t="s">
        <v>1139</v>
      </c>
      <c r="B200" s="61" t="s">
        <v>1358</v>
      </c>
      <c r="C200" s="344">
        <v>3.5</v>
      </c>
      <c r="D200" s="35" t="s">
        <v>438</v>
      </c>
      <c r="E200" s="33">
        <v>2005</v>
      </c>
      <c r="F200" s="37">
        <v>36612.021857923493</v>
      </c>
      <c r="G200" s="33" t="s">
        <v>135</v>
      </c>
    </row>
    <row r="201" spans="1:7" x14ac:dyDescent="0.25">
      <c r="A201" s="33" t="s">
        <v>1139</v>
      </c>
      <c r="B201" s="61" t="s">
        <v>1359</v>
      </c>
      <c r="C201" s="344">
        <v>3.5</v>
      </c>
      <c r="D201" s="35" t="s">
        <v>438</v>
      </c>
      <c r="E201" s="33">
        <v>2005</v>
      </c>
      <c r="F201" s="37">
        <v>37158.469945355188</v>
      </c>
      <c r="G201" s="33" t="s">
        <v>960</v>
      </c>
    </row>
    <row r="202" spans="1:7" x14ac:dyDescent="0.25">
      <c r="A202" s="33" t="s">
        <v>1139</v>
      </c>
      <c r="B202" s="61" t="s">
        <v>1140</v>
      </c>
      <c r="C202" s="344">
        <v>4.5</v>
      </c>
      <c r="D202" s="35" t="s">
        <v>438</v>
      </c>
      <c r="E202" s="33">
        <v>2005</v>
      </c>
      <c r="F202" s="37">
        <v>62158.469945355188</v>
      </c>
      <c r="G202" s="33" t="s">
        <v>135</v>
      </c>
    </row>
    <row r="203" spans="1:7" x14ac:dyDescent="0.25">
      <c r="A203" s="33" t="s">
        <v>1139</v>
      </c>
      <c r="B203" s="61" t="s">
        <v>1356</v>
      </c>
      <c r="C203" s="344">
        <v>5.6</v>
      </c>
      <c r="D203" s="35" t="s">
        <v>44</v>
      </c>
      <c r="E203" s="33">
        <v>2005</v>
      </c>
      <c r="F203" s="37">
        <v>55464.480874316934</v>
      </c>
      <c r="G203" s="33" t="s">
        <v>147</v>
      </c>
    </row>
    <row r="204" spans="1:7" x14ac:dyDescent="0.25">
      <c r="A204" s="33" t="s">
        <v>785</v>
      </c>
      <c r="B204" s="61" t="s">
        <v>1215</v>
      </c>
      <c r="C204" s="344">
        <v>2.4140000000000001</v>
      </c>
      <c r="D204" s="35" t="s">
        <v>444</v>
      </c>
      <c r="E204" s="33">
        <v>2005</v>
      </c>
      <c r="F204" s="37">
        <v>12568.306010928962</v>
      </c>
      <c r="G204" s="33" t="s">
        <v>484</v>
      </c>
    </row>
    <row r="205" spans="1:7" x14ac:dyDescent="0.25">
      <c r="A205" s="33" t="s">
        <v>785</v>
      </c>
      <c r="B205" s="61" t="s">
        <v>1215</v>
      </c>
      <c r="C205" s="344">
        <v>2.4140000000000001</v>
      </c>
      <c r="D205" s="35" t="s">
        <v>444</v>
      </c>
      <c r="E205" s="33">
        <v>2005</v>
      </c>
      <c r="F205" s="37">
        <v>12978.142076502732</v>
      </c>
      <c r="G205" s="33" t="s">
        <v>466</v>
      </c>
    </row>
    <row r="206" spans="1:7" x14ac:dyDescent="0.25">
      <c r="A206" s="33" t="s">
        <v>785</v>
      </c>
      <c r="B206" s="61" t="s">
        <v>1215</v>
      </c>
      <c r="C206" s="344" t="s">
        <v>1216</v>
      </c>
      <c r="D206" s="35" t="s">
        <v>444</v>
      </c>
      <c r="E206" s="33">
        <v>2005</v>
      </c>
      <c r="F206" s="37">
        <v>12704.918032786885</v>
      </c>
      <c r="G206" s="33" t="s">
        <v>484</v>
      </c>
    </row>
    <row r="207" spans="1:7" x14ac:dyDescent="0.25">
      <c r="A207" s="33" t="s">
        <v>785</v>
      </c>
      <c r="B207" s="61" t="s">
        <v>1215</v>
      </c>
      <c r="C207" s="344" t="s">
        <v>1216</v>
      </c>
      <c r="D207" s="35" t="s">
        <v>444</v>
      </c>
      <c r="E207" s="33">
        <v>2005</v>
      </c>
      <c r="F207" s="37">
        <v>13114.754098360656</v>
      </c>
      <c r="G207" s="33" t="s">
        <v>466</v>
      </c>
    </row>
    <row r="208" spans="1:7" x14ac:dyDescent="0.25">
      <c r="A208" s="33" t="s">
        <v>785</v>
      </c>
      <c r="B208" s="61" t="s">
        <v>1215</v>
      </c>
      <c r="C208" s="344" t="s">
        <v>1217</v>
      </c>
      <c r="D208" s="35" t="s">
        <v>444</v>
      </c>
      <c r="E208" s="33">
        <v>2005</v>
      </c>
      <c r="F208" s="37">
        <v>12841.530054644809</v>
      </c>
      <c r="G208" s="33" t="s">
        <v>484</v>
      </c>
    </row>
    <row r="209" spans="1:7" x14ac:dyDescent="0.25">
      <c r="A209" s="33" t="s">
        <v>785</v>
      </c>
      <c r="B209" s="61" t="s">
        <v>1215</v>
      </c>
      <c r="C209" s="344" t="s">
        <v>1217</v>
      </c>
      <c r="D209" s="35" t="s">
        <v>444</v>
      </c>
      <c r="E209" s="33">
        <v>2005</v>
      </c>
      <c r="F209" s="37">
        <v>13251.366120218579</v>
      </c>
      <c r="G209" s="33" t="s">
        <v>466</v>
      </c>
    </row>
    <row r="210" spans="1:7" x14ac:dyDescent="0.25">
      <c r="A210" s="33" t="s">
        <v>97</v>
      </c>
      <c r="B210" s="61" t="s">
        <v>1297</v>
      </c>
      <c r="C210" s="344">
        <v>1.6140000000000001</v>
      </c>
      <c r="D210" s="35" t="s">
        <v>110</v>
      </c>
      <c r="E210" s="33">
        <v>2005</v>
      </c>
      <c r="F210" s="37">
        <v>11338.79781420765</v>
      </c>
      <c r="G210" s="33" t="s">
        <v>1298</v>
      </c>
    </row>
    <row r="211" spans="1:7" x14ac:dyDescent="0.25">
      <c r="A211" s="33" t="s">
        <v>97</v>
      </c>
      <c r="B211" s="61" t="s">
        <v>3122</v>
      </c>
      <c r="C211" s="344" t="s">
        <v>3105</v>
      </c>
      <c r="D211" s="35" t="s">
        <v>110</v>
      </c>
      <c r="E211" s="33">
        <v>2005</v>
      </c>
      <c r="F211" s="37">
        <v>10000</v>
      </c>
      <c r="G211" s="33" t="s">
        <v>113</v>
      </c>
    </row>
    <row r="212" spans="1:7" x14ac:dyDescent="0.25">
      <c r="A212" s="33" t="s">
        <v>97</v>
      </c>
      <c r="B212" s="61" t="s">
        <v>3109</v>
      </c>
      <c r="C212" s="344" t="s">
        <v>3105</v>
      </c>
      <c r="D212" s="35" t="s">
        <v>110</v>
      </c>
      <c r="E212" s="33">
        <v>2005</v>
      </c>
      <c r="F212" s="37">
        <v>9800</v>
      </c>
      <c r="G212" s="33" t="s">
        <v>113</v>
      </c>
    </row>
    <row r="213" spans="1:7" x14ac:dyDescent="0.25">
      <c r="A213" s="33" t="s">
        <v>97</v>
      </c>
      <c r="B213" s="61" t="s">
        <v>3123</v>
      </c>
      <c r="C213" s="344" t="s">
        <v>3105</v>
      </c>
      <c r="D213" s="35" t="s">
        <v>110</v>
      </c>
      <c r="E213" s="33">
        <v>2005</v>
      </c>
      <c r="F213" s="37">
        <v>10000</v>
      </c>
      <c r="G213" s="33" t="s">
        <v>113</v>
      </c>
    </row>
    <row r="214" spans="1:7" x14ac:dyDescent="0.25">
      <c r="A214" s="33" t="s">
        <v>97</v>
      </c>
      <c r="B214" s="61" t="s">
        <v>99</v>
      </c>
      <c r="C214" s="344">
        <v>2.4140000000000001</v>
      </c>
      <c r="D214" s="35" t="s">
        <v>110</v>
      </c>
      <c r="E214" s="33">
        <v>2005</v>
      </c>
      <c r="F214" s="37">
        <v>12725</v>
      </c>
      <c r="G214" s="33" t="s">
        <v>962</v>
      </c>
    </row>
    <row r="215" spans="1:7" x14ac:dyDescent="0.25">
      <c r="A215" s="33" t="s">
        <v>97</v>
      </c>
      <c r="B215" s="61" t="s">
        <v>99</v>
      </c>
      <c r="C215" s="344">
        <v>2.4140000000000001</v>
      </c>
      <c r="D215" s="35" t="s">
        <v>110</v>
      </c>
      <c r="E215" s="33">
        <v>2005</v>
      </c>
      <c r="F215" s="37">
        <v>11700</v>
      </c>
      <c r="G215" s="33" t="s">
        <v>111</v>
      </c>
    </row>
    <row r="216" spans="1:7" x14ac:dyDescent="0.25">
      <c r="A216" s="33" t="s">
        <v>97</v>
      </c>
      <c r="B216" s="61" t="s">
        <v>100</v>
      </c>
      <c r="C216" s="344">
        <v>2.4140000000000001</v>
      </c>
      <c r="D216" s="35" t="s">
        <v>110</v>
      </c>
      <c r="E216" s="33">
        <v>2005</v>
      </c>
      <c r="F216" s="37">
        <v>23041.530054644809</v>
      </c>
      <c r="G216" s="33" t="s">
        <v>788</v>
      </c>
    </row>
    <row r="217" spans="1:7" x14ac:dyDescent="0.25">
      <c r="A217" s="33" t="s">
        <v>97</v>
      </c>
      <c r="B217" s="61" t="s">
        <v>100</v>
      </c>
      <c r="C217" s="344">
        <v>3.3</v>
      </c>
      <c r="D217" s="35" t="s">
        <v>110</v>
      </c>
      <c r="E217" s="33">
        <v>2005</v>
      </c>
      <c r="F217" s="37">
        <v>24043.715846994535</v>
      </c>
      <c r="G217" s="33" t="s">
        <v>788</v>
      </c>
    </row>
    <row r="218" spans="1:7" x14ac:dyDescent="0.25">
      <c r="A218" s="33" t="s">
        <v>97</v>
      </c>
      <c r="B218" s="61" t="s">
        <v>102</v>
      </c>
      <c r="C218" s="344">
        <v>2.0139999999999998</v>
      </c>
      <c r="D218" s="35" t="s">
        <v>114</v>
      </c>
      <c r="E218" s="33">
        <v>2005</v>
      </c>
      <c r="F218" s="37">
        <v>13661.20218579235</v>
      </c>
      <c r="G218" s="33" t="s">
        <v>788</v>
      </c>
    </row>
    <row r="219" spans="1:7" x14ac:dyDescent="0.25">
      <c r="A219" s="33" t="s">
        <v>97</v>
      </c>
      <c r="B219" s="61" t="s">
        <v>102</v>
      </c>
      <c r="C219" s="344">
        <v>2.7</v>
      </c>
      <c r="D219" s="35" t="s">
        <v>44</v>
      </c>
      <c r="E219" s="33">
        <v>2005</v>
      </c>
      <c r="F219" s="37">
        <v>14207.650273224042</v>
      </c>
      <c r="G219" s="33" t="s">
        <v>788</v>
      </c>
    </row>
    <row r="220" spans="1:7" x14ac:dyDescent="0.25">
      <c r="A220" s="33" t="s">
        <v>1354</v>
      </c>
      <c r="B220" s="61" t="s">
        <v>1355</v>
      </c>
      <c r="C220" s="344">
        <v>1.1140000000000001</v>
      </c>
      <c r="D220" s="35" t="s">
        <v>110</v>
      </c>
      <c r="E220" s="33">
        <v>2005</v>
      </c>
      <c r="F220" s="37">
        <v>6557.377049180328</v>
      </c>
      <c r="G220" s="33" t="s">
        <v>186</v>
      </c>
    </row>
    <row r="221" spans="1:7" x14ac:dyDescent="0.25">
      <c r="A221" s="77" t="s">
        <v>1920</v>
      </c>
      <c r="B221" s="80" t="s">
        <v>6022</v>
      </c>
      <c r="C221" s="345" t="s">
        <v>6560</v>
      </c>
      <c r="D221" s="427" t="s">
        <v>426</v>
      </c>
      <c r="E221" s="78">
        <v>2005</v>
      </c>
      <c r="F221" s="87">
        <v>73085</v>
      </c>
      <c r="G221" s="80" t="s">
        <v>4780</v>
      </c>
    </row>
    <row r="222" spans="1:7" x14ac:dyDescent="0.25">
      <c r="A222" s="33" t="s">
        <v>789</v>
      </c>
      <c r="B222" s="61" t="s">
        <v>790</v>
      </c>
      <c r="C222" s="344" t="s">
        <v>870</v>
      </c>
      <c r="D222" s="35" t="s">
        <v>44</v>
      </c>
      <c r="E222" s="33">
        <v>2005</v>
      </c>
      <c r="F222" s="37">
        <v>34749.726775956282</v>
      </c>
      <c r="G222" s="33" t="s">
        <v>147</v>
      </c>
    </row>
    <row r="223" spans="1:7" x14ac:dyDescent="0.25">
      <c r="A223" s="33" t="s">
        <v>789</v>
      </c>
      <c r="B223" s="61" t="s">
        <v>1066</v>
      </c>
      <c r="C223" s="344">
        <v>2.5</v>
      </c>
      <c r="D223" s="35" t="s">
        <v>44</v>
      </c>
      <c r="E223" s="33">
        <v>2005</v>
      </c>
      <c r="F223" s="37">
        <v>32786.885245901642</v>
      </c>
      <c r="G223" s="33" t="s">
        <v>147</v>
      </c>
    </row>
    <row r="224" spans="1:7" x14ac:dyDescent="0.25">
      <c r="A224" s="33" t="s">
        <v>789</v>
      </c>
      <c r="B224" s="61" t="s">
        <v>1923</v>
      </c>
      <c r="C224" s="344" t="s">
        <v>3131</v>
      </c>
      <c r="D224" s="35" t="s">
        <v>44</v>
      </c>
      <c r="E224" s="33">
        <v>2005</v>
      </c>
      <c r="F224" s="37">
        <v>65500</v>
      </c>
      <c r="G224" s="33" t="s">
        <v>2956</v>
      </c>
    </row>
    <row r="225" spans="1:7" x14ac:dyDescent="0.25">
      <c r="A225" s="33" t="s">
        <v>789</v>
      </c>
      <c r="B225" s="61" t="s">
        <v>3125</v>
      </c>
      <c r="C225" s="344">
        <v>4.2</v>
      </c>
      <c r="D225" s="35" t="s">
        <v>44</v>
      </c>
      <c r="E225" s="33">
        <v>2005</v>
      </c>
      <c r="F225" s="37">
        <v>55052</v>
      </c>
      <c r="G225" s="33" t="s">
        <v>1211</v>
      </c>
    </row>
    <row r="226" spans="1:7" x14ac:dyDescent="0.25">
      <c r="A226" s="33" t="s">
        <v>85</v>
      </c>
      <c r="B226" s="61" t="s">
        <v>1526</v>
      </c>
      <c r="C226" s="344" t="s">
        <v>3756</v>
      </c>
      <c r="D226" s="35"/>
      <c r="E226" s="33">
        <v>2005</v>
      </c>
      <c r="F226" s="37">
        <v>32825</v>
      </c>
      <c r="G226" s="33" t="s">
        <v>1960</v>
      </c>
    </row>
    <row r="227" spans="1:7" x14ac:dyDescent="0.25">
      <c r="A227" s="33" t="s">
        <v>85</v>
      </c>
      <c r="B227" s="61" t="s">
        <v>1455</v>
      </c>
      <c r="C227" s="344" t="s">
        <v>1987</v>
      </c>
      <c r="D227" s="35"/>
      <c r="E227" s="33">
        <v>2005</v>
      </c>
      <c r="F227" s="37">
        <v>39525</v>
      </c>
      <c r="G227" s="33" t="s">
        <v>1960</v>
      </c>
    </row>
    <row r="228" spans="1:7" x14ac:dyDescent="0.25">
      <c r="A228" s="33" t="s">
        <v>85</v>
      </c>
      <c r="B228" s="61" t="s">
        <v>1455</v>
      </c>
      <c r="C228" s="344" t="s">
        <v>4189</v>
      </c>
      <c r="D228" s="35"/>
      <c r="E228" s="33">
        <v>2005</v>
      </c>
      <c r="F228" s="37">
        <v>48625</v>
      </c>
      <c r="G228" s="33" t="s">
        <v>1960</v>
      </c>
    </row>
    <row r="229" spans="1:7" x14ac:dyDescent="0.25">
      <c r="A229" s="33" t="s">
        <v>85</v>
      </c>
      <c r="B229" s="61" t="s">
        <v>4187</v>
      </c>
      <c r="C229" s="344" t="s">
        <v>3929</v>
      </c>
      <c r="D229" s="35" t="s">
        <v>44</v>
      </c>
      <c r="E229" s="33">
        <v>2005</v>
      </c>
      <c r="F229" s="37">
        <v>46875</v>
      </c>
      <c r="G229" s="33" t="s">
        <v>3297</v>
      </c>
    </row>
    <row r="230" spans="1:7" x14ac:dyDescent="0.25">
      <c r="A230" s="33" t="s">
        <v>85</v>
      </c>
      <c r="B230" s="61" t="s">
        <v>4184</v>
      </c>
      <c r="C230" s="344" t="s">
        <v>1987</v>
      </c>
      <c r="D230" s="35"/>
      <c r="E230" s="33">
        <v>2005</v>
      </c>
      <c r="F230" s="37">
        <v>30280</v>
      </c>
      <c r="G230" s="33" t="s">
        <v>1960</v>
      </c>
    </row>
    <row r="231" spans="1:7" x14ac:dyDescent="0.25">
      <c r="A231" s="33" t="s">
        <v>85</v>
      </c>
      <c r="B231" s="61" t="s">
        <v>4183</v>
      </c>
      <c r="C231" s="344" t="s">
        <v>6544</v>
      </c>
      <c r="D231" s="35"/>
      <c r="E231" s="33">
        <v>2005</v>
      </c>
      <c r="F231" s="37">
        <v>56875</v>
      </c>
      <c r="G231" s="33" t="s">
        <v>1960</v>
      </c>
    </row>
    <row r="232" spans="1:7" x14ac:dyDescent="0.25">
      <c r="A232" s="33" t="s">
        <v>85</v>
      </c>
      <c r="B232" s="61" t="s">
        <v>3296</v>
      </c>
      <c r="C232" s="344" t="s">
        <v>3929</v>
      </c>
      <c r="D232" s="35" t="s">
        <v>44</v>
      </c>
      <c r="E232" s="33">
        <v>2005</v>
      </c>
      <c r="F232" s="37">
        <v>65875</v>
      </c>
      <c r="G232" s="33" t="s">
        <v>3297</v>
      </c>
    </row>
    <row r="233" spans="1:7" x14ac:dyDescent="0.25">
      <c r="A233" s="33" t="s">
        <v>85</v>
      </c>
      <c r="B233" s="61" t="s">
        <v>4190</v>
      </c>
      <c r="C233" s="344" t="s">
        <v>4088</v>
      </c>
      <c r="D233" s="35" t="s">
        <v>426</v>
      </c>
      <c r="E233" s="33">
        <v>2005</v>
      </c>
      <c r="F233" s="37">
        <v>38075</v>
      </c>
      <c r="G233" s="33" t="s">
        <v>3297</v>
      </c>
    </row>
    <row r="234" spans="1:7" x14ac:dyDescent="0.25">
      <c r="A234" s="33" t="s">
        <v>85</v>
      </c>
      <c r="B234" s="61" t="s">
        <v>4186</v>
      </c>
      <c r="C234" s="344" t="s">
        <v>6544</v>
      </c>
      <c r="D234" s="35"/>
      <c r="E234" s="33">
        <v>2005</v>
      </c>
      <c r="F234" s="37">
        <v>64225</v>
      </c>
      <c r="G234" s="33" t="s">
        <v>1840</v>
      </c>
    </row>
    <row r="235" spans="1:7" x14ac:dyDescent="0.25">
      <c r="A235" s="33" t="s">
        <v>871</v>
      </c>
      <c r="B235" s="61" t="s">
        <v>872</v>
      </c>
      <c r="C235" s="344">
        <v>2.2000000000000002</v>
      </c>
      <c r="D235" s="35" t="s">
        <v>438</v>
      </c>
      <c r="E235" s="33">
        <v>2005</v>
      </c>
      <c r="F235" s="37">
        <v>15915.300546448087</v>
      </c>
      <c r="G235" s="33" t="s">
        <v>873</v>
      </c>
    </row>
    <row r="236" spans="1:7" x14ac:dyDescent="0.25">
      <c r="A236" s="33" t="s">
        <v>871</v>
      </c>
      <c r="B236" s="61" t="s">
        <v>872</v>
      </c>
      <c r="C236" s="344">
        <v>2.2000000000000002</v>
      </c>
      <c r="D236" s="35" t="s">
        <v>438</v>
      </c>
      <c r="E236" s="33">
        <v>2005</v>
      </c>
      <c r="F236" s="37">
        <v>16325.136612021857</v>
      </c>
      <c r="G236" s="33" t="s">
        <v>874</v>
      </c>
    </row>
    <row r="237" spans="1:7" x14ac:dyDescent="0.25">
      <c r="A237" s="33" t="s">
        <v>871</v>
      </c>
      <c r="B237" s="61" t="s">
        <v>872</v>
      </c>
      <c r="C237" s="344">
        <v>2.6</v>
      </c>
      <c r="D237" s="35" t="s">
        <v>438</v>
      </c>
      <c r="E237" s="33">
        <v>2005</v>
      </c>
      <c r="F237" s="37">
        <v>16461.748633879783</v>
      </c>
      <c r="G237" s="33" t="s">
        <v>873</v>
      </c>
    </row>
    <row r="238" spans="1:7" x14ac:dyDescent="0.25">
      <c r="A238" s="33" t="s">
        <v>871</v>
      </c>
      <c r="B238" s="61" t="s">
        <v>872</v>
      </c>
      <c r="C238" s="344">
        <v>2.6</v>
      </c>
      <c r="D238" s="35" t="s">
        <v>438</v>
      </c>
      <c r="E238" s="33">
        <v>2005</v>
      </c>
      <c r="F238" s="37">
        <v>16871.58469945355</v>
      </c>
      <c r="G238" s="33" t="s">
        <v>874</v>
      </c>
    </row>
    <row r="239" spans="1:7" x14ac:dyDescent="0.25">
      <c r="A239" s="33" t="s">
        <v>871</v>
      </c>
      <c r="B239" s="61" t="s">
        <v>872</v>
      </c>
      <c r="C239" s="344">
        <v>2.9</v>
      </c>
      <c r="D239" s="35" t="s">
        <v>438</v>
      </c>
      <c r="E239" s="33">
        <v>2005</v>
      </c>
      <c r="F239" s="37">
        <v>17076.502732240435</v>
      </c>
      <c r="G239" s="33" t="s">
        <v>873</v>
      </c>
    </row>
    <row r="240" spans="1:7" x14ac:dyDescent="0.25">
      <c r="A240" s="33" t="s">
        <v>871</v>
      </c>
      <c r="B240" s="61" t="s">
        <v>872</v>
      </c>
      <c r="C240" s="344">
        <v>2.9</v>
      </c>
      <c r="D240" s="35" t="s">
        <v>438</v>
      </c>
      <c r="E240" s="33">
        <v>2005</v>
      </c>
      <c r="F240" s="37">
        <v>17486.338797814205</v>
      </c>
      <c r="G240" s="33" t="s">
        <v>874</v>
      </c>
    </row>
    <row r="241" spans="1:7" x14ac:dyDescent="0.25">
      <c r="A241" s="33" t="s">
        <v>871</v>
      </c>
      <c r="B241" s="61" t="s">
        <v>965</v>
      </c>
      <c r="C241" s="344" t="s">
        <v>1232</v>
      </c>
      <c r="D241" s="35" t="s">
        <v>125</v>
      </c>
      <c r="E241" s="103" t="s">
        <v>862</v>
      </c>
      <c r="F241" s="37" t="s">
        <v>1032</v>
      </c>
      <c r="G241" s="33" t="s">
        <v>147</v>
      </c>
    </row>
    <row r="242" spans="1:7" x14ac:dyDescent="0.25">
      <c r="A242" s="33" t="s">
        <v>871</v>
      </c>
      <c r="B242" s="61" t="s">
        <v>965</v>
      </c>
      <c r="C242" s="344" t="s">
        <v>1232</v>
      </c>
      <c r="D242" s="35" t="s">
        <v>44</v>
      </c>
      <c r="E242" s="103" t="s">
        <v>862</v>
      </c>
      <c r="F242" s="37" t="s">
        <v>1361</v>
      </c>
      <c r="G242" s="33" t="s">
        <v>147</v>
      </c>
    </row>
    <row r="243" spans="1:7" x14ac:dyDescent="0.25">
      <c r="A243" s="33" t="s">
        <v>871</v>
      </c>
      <c r="B243" s="61" t="s">
        <v>965</v>
      </c>
      <c r="C243" s="344" t="s">
        <v>970</v>
      </c>
      <c r="D243" s="35" t="s">
        <v>125</v>
      </c>
      <c r="E243" s="103" t="s">
        <v>862</v>
      </c>
      <c r="F243" s="37" t="s">
        <v>1362</v>
      </c>
      <c r="G243" s="33" t="s">
        <v>147</v>
      </c>
    </row>
    <row r="244" spans="1:7" x14ac:dyDescent="0.25">
      <c r="A244" s="33" t="s">
        <v>871</v>
      </c>
      <c r="B244" s="61" t="s">
        <v>965</v>
      </c>
      <c r="C244" s="344" t="s">
        <v>970</v>
      </c>
      <c r="D244" s="35" t="s">
        <v>44</v>
      </c>
      <c r="E244" s="103" t="s">
        <v>862</v>
      </c>
      <c r="F244" s="37" t="s">
        <v>1363</v>
      </c>
      <c r="G244" s="33" t="s">
        <v>147</v>
      </c>
    </row>
    <row r="245" spans="1:7" x14ac:dyDescent="0.25">
      <c r="A245" s="33" t="s">
        <v>871</v>
      </c>
      <c r="B245" s="61" t="s">
        <v>1225</v>
      </c>
      <c r="C245" s="344">
        <v>1.6</v>
      </c>
      <c r="D245" s="35" t="s">
        <v>110</v>
      </c>
      <c r="E245" s="33">
        <v>2005</v>
      </c>
      <c r="F245" s="37">
        <v>16393.442622950821</v>
      </c>
      <c r="G245" s="33" t="s">
        <v>135</v>
      </c>
    </row>
    <row r="246" spans="1:7" x14ac:dyDescent="0.25">
      <c r="A246" s="33" t="s">
        <v>871</v>
      </c>
      <c r="B246" s="61" t="s">
        <v>1227</v>
      </c>
      <c r="C246" s="344">
        <v>2</v>
      </c>
      <c r="D246" s="35" t="s">
        <v>110</v>
      </c>
      <c r="E246" s="33">
        <v>2005</v>
      </c>
      <c r="F246" s="37">
        <v>16861.748633879783</v>
      </c>
      <c r="G246" s="33" t="s">
        <v>135</v>
      </c>
    </row>
    <row r="247" spans="1:7" x14ac:dyDescent="0.25">
      <c r="A247" s="33" t="s">
        <v>871</v>
      </c>
      <c r="B247" s="61" t="s">
        <v>1227</v>
      </c>
      <c r="C247" s="344">
        <v>2</v>
      </c>
      <c r="D247" s="35" t="s">
        <v>110</v>
      </c>
      <c r="E247" s="33">
        <v>2005</v>
      </c>
      <c r="F247" s="37">
        <v>17271.58469945355</v>
      </c>
      <c r="G247" s="33" t="s">
        <v>1228</v>
      </c>
    </row>
    <row r="248" spans="1:7" x14ac:dyDescent="0.25">
      <c r="A248" s="33" t="s">
        <v>871</v>
      </c>
      <c r="B248" s="61" t="s">
        <v>1227</v>
      </c>
      <c r="C248" s="344">
        <v>2.2999999999999998</v>
      </c>
      <c r="D248" s="35" t="s">
        <v>110</v>
      </c>
      <c r="E248" s="33">
        <v>2005</v>
      </c>
      <c r="F248" s="37">
        <v>17134.972677595626</v>
      </c>
      <c r="G248" s="33" t="s">
        <v>135</v>
      </c>
    </row>
    <row r="249" spans="1:7" x14ac:dyDescent="0.25">
      <c r="A249" s="33" t="s">
        <v>871</v>
      </c>
      <c r="B249" s="61" t="s">
        <v>1227</v>
      </c>
      <c r="C249" s="344">
        <v>2.2999999999999998</v>
      </c>
      <c r="D249" s="35" t="s">
        <v>110</v>
      </c>
      <c r="E249" s="33">
        <v>2005</v>
      </c>
      <c r="F249" s="37">
        <v>17544.808743169397</v>
      </c>
      <c r="G249" s="33" t="s">
        <v>1228</v>
      </c>
    </row>
    <row r="250" spans="1:7" x14ac:dyDescent="0.25">
      <c r="A250" s="64" t="s">
        <v>697</v>
      </c>
      <c r="B250" s="69" t="s">
        <v>6155</v>
      </c>
      <c r="C250" s="366" t="s">
        <v>5994</v>
      </c>
      <c r="D250" s="73" t="s">
        <v>438</v>
      </c>
      <c r="E250" s="64">
        <v>2005</v>
      </c>
      <c r="F250" s="321">
        <v>38760</v>
      </c>
      <c r="G250" s="64" t="s">
        <v>6156</v>
      </c>
    </row>
    <row r="251" spans="1:7" x14ac:dyDescent="0.25">
      <c r="A251" s="33" t="s">
        <v>697</v>
      </c>
      <c r="B251" s="61" t="s">
        <v>2982</v>
      </c>
      <c r="C251" s="344" t="s">
        <v>2981</v>
      </c>
      <c r="D251" s="35" t="s">
        <v>2975</v>
      </c>
      <c r="E251" s="33">
        <v>2005</v>
      </c>
      <c r="F251" s="37">
        <v>38750</v>
      </c>
      <c r="G251" s="33" t="s">
        <v>2974</v>
      </c>
    </row>
    <row r="252" spans="1:7" x14ac:dyDescent="0.25">
      <c r="A252" s="33" t="s">
        <v>697</v>
      </c>
      <c r="B252" s="61" t="s">
        <v>3005</v>
      </c>
      <c r="C252" s="344">
        <v>1.8</v>
      </c>
      <c r="D252" s="35" t="s">
        <v>438</v>
      </c>
      <c r="E252" s="33">
        <v>2005</v>
      </c>
      <c r="F252" s="37">
        <v>25650</v>
      </c>
      <c r="G252" s="33" t="s">
        <v>2978</v>
      </c>
    </row>
    <row r="253" spans="1:7" x14ac:dyDescent="0.25">
      <c r="A253" s="33" t="s">
        <v>697</v>
      </c>
      <c r="B253" s="61" t="s">
        <v>2980</v>
      </c>
      <c r="C253" s="344">
        <v>1.9</v>
      </c>
      <c r="D253" s="35" t="s">
        <v>438</v>
      </c>
      <c r="E253" s="33">
        <v>2005</v>
      </c>
      <c r="F253" s="37">
        <v>26200</v>
      </c>
      <c r="G253" s="33" t="s">
        <v>2978</v>
      </c>
    </row>
    <row r="254" spans="1:7" x14ac:dyDescent="0.25">
      <c r="A254" s="33" t="s">
        <v>697</v>
      </c>
      <c r="B254" s="61" t="s">
        <v>3003</v>
      </c>
      <c r="C254" s="344">
        <v>2</v>
      </c>
      <c r="D254" s="35" t="s">
        <v>438</v>
      </c>
      <c r="E254" s="33">
        <v>2005</v>
      </c>
      <c r="F254" s="37">
        <v>26750</v>
      </c>
      <c r="G254" s="33" t="s">
        <v>2978</v>
      </c>
    </row>
    <row r="255" spans="1:7" x14ac:dyDescent="0.25">
      <c r="A255" s="33" t="s">
        <v>697</v>
      </c>
      <c r="B255" s="61" t="s">
        <v>3001</v>
      </c>
      <c r="C255" s="344">
        <v>2.2000000000000002</v>
      </c>
      <c r="D255" s="35" t="s">
        <v>438</v>
      </c>
      <c r="E255" s="33">
        <v>2005</v>
      </c>
      <c r="F255" s="37">
        <v>28250</v>
      </c>
      <c r="G255" s="33" t="s">
        <v>2978</v>
      </c>
    </row>
    <row r="256" spans="1:7" x14ac:dyDescent="0.25">
      <c r="A256" s="33" t="s">
        <v>697</v>
      </c>
      <c r="B256" s="61" t="s">
        <v>2999</v>
      </c>
      <c r="C256" s="344">
        <v>2.2999999999999998</v>
      </c>
      <c r="D256" s="35" t="s">
        <v>438</v>
      </c>
      <c r="E256" s="33">
        <v>2005</v>
      </c>
      <c r="F256" s="37">
        <v>29800</v>
      </c>
      <c r="G256" s="33" t="s">
        <v>2978</v>
      </c>
    </row>
    <row r="257" spans="1:7" x14ac:dyDescent="0.25">
      <c r="A257" s="33" t="s">
        <v>697</v>
      </c>
      <c r="B257" s="61" t="s">
        <v>2997</v>
      </c>
      <c r="C257" s="344">
        <v>2.4</v>
      </c>
      <c r="D257" s="35" t="s">
        <v>438</v>
      </c>
      <c r="E257" s="33">
        <v>2005</v>
      </c>
      <c r="F257" s="37">
        <v>30700</v>
      </c>
      <c r="G257" s="33" t="s">
        <v>2978</v>
      </c>
    </row>
    <row r="258" spans="1:7" x14ac:dyDescent="0.25">
      <c r="A258" s="33" t="s">
        <v>697</v>
      </c>
      <c r="B258" s="61" t="s">
        <v>2995</v>
      </c>
      <c r="C258" s="344">
        <v>2.5</v>
      </c>
      <c r="D258" s="35" t="s">
        <v>438</v>
      </c>
      <c r="E258" s="33">
        <v>2005</v>
      </c>
      <c r="F258" s="37">
        <v>32150</v>
      </c>
      <c r="G258" s="33" t="s">
        <v>2978</v>
      </c>
    </row>
    <row r="259" spans="1:7" x14ac:dyDescent="0.25">
      <c r="A259" s="33" t="s">
        <v>697</v>
      </c>
      <c r="B259" s="61" t="s">
        <v>2994</v>
      </c>
      <c r="C259" s="344">
        <v>2.7</v>
      </c>
      <c r="D259" s="35" t="s">
        <v>2975</v>
      </c>
      <c r="E259" s="33">
        <v>2005</v>
      </c>
      <c r="F259" s="37">
        <v>33000</v>
      </c>
      <c r="G259" s="521" t="s">
        <v>2993</v>
      </c>
    </row>
    <row r="260" spans="1:7" x14ac:dyDescent="0.25">
      <c r="A260" s="33" t="s">
        <v>697</v>
      </c>
      <c r="B260" s="61" t="s">
        <v>2989</v>
      </c>
      <c r="C260" s="344" t="s">
        <v>2988</v>
      </c>
      <c r="D260" s="35" t="s">
        <v>438</v>
      </c>
      <c r="E260" s="33">
        <v>2005</v>
      </c>
      <c r="F260" s="37">
        <v>34950</v>
      </c>
      <c r="G260" s="33" t="s">
        <v>2974</v>
      </c>
    </row>
    <row r="261" spans="1:7" x14ac:dyDescent="0.25">
      <c r="A261" s="33" t="s">
        <v>697</v>
      </c>
      <c r="B261" s="61" t="s">
        <v>2987</v>
      </c>
      <c r="C261" s="344" t="s">
        <v>2986</v>
      </c>
      <c r="D261" s="35" t="s">
        <v>2975</v>
      </c>
      <c r="E261" s="33">
        <v>2005</v>
      </c>
      <c r="F261" s="37">
        <v>36050</v>
      </c>
      <c r="G261" s="33" t="s">
        <v>2974</v>
      </c>
    </row>
    <row r="262" spans="1:7" x14ac:dyDescent="0.25">
      <c r="A262" s="33" t="s">
        <v>697</v>
      </c>
      <c r="B262" s="61" t="s">
        <v>2985</v>
      </c>
      <c r="C262" s="344" t="s">
        <v>2984</v>
      </c>
      <c r="D262" s="35" t="s">
        <v>2975</v>
      </c>
      <c r="E262" s="33">
        <v>2005</v>
      </c>
      <c r="F262" s="37">
        <v>36950</v>
      </c>
      <c r="G262" s="33" t="s">
        <v>2974</v>
      </c>
    </row>
    <row r="263" spans="1:7" x14ac:dyDescent="0.25">
      <c r="A263" s="33" t="s">
        <v>697</v>
      </c>
      <c r="B263" s="61" t="s">
        <v>2983</v>
      </c>
      <c r="C263" s="344" t="s">
        <v>2976</v>
      </c>
      <c r="D263" s="35" t="s">
        <v>2975</v>
      </c>
      <c r="E263" s="33">
        <v>2005</v>
      </c>
      <c r="F263" s="37">
        <v>37850</v>
      </c>
      <c r="G263" s="33" t="s">
        <v>2974</v>
      </c>
    </row>
    <row r="264" spans="1:7" x14ac:dyDescent="0.25">
      <c r="A264" s="33" t="s">
        <v>697</v>
      </c>
      <c r="B264" s="61" t="s">
        <v>2977</v>
      </c>
      <c r="C264" s="344" t="s">
        <v>2976</v>
      </c>
      <c r="D264" s="35" t="s">
        <v>2975</v>
      </c>
      <c r="E264" s="33">
        <v>2005</v>
      </c>
      <c r="F264" s="37">
        <v>38300</v>
      </c>
      <c r="G264" s="33" t="s">
        <v>2974</v>
      </c>
    </row>
    <row r="265" spans="1:7" x14ac:dyDescent="0.25">
      <c r="A265" s="33" t="s">
        <v>697</v>
      </c>
      <c r="B265" s="61" t="s">
        <v>3019</v>
      </c>
      <c r="C265" s="344">
        <v>2</v>
      </c>
      <c r="D265" s="35" t="s">
        <v>3007</v>
      </c>
      <c r="E265" s="33">
        <v>2005</v>
      </c>
      <c r="F265" s="37">
        <v>32150</v>
      </c>
      <c r="G265" s="93" t="s">
        <v>3006</v>
      </c>
    </row>
    <row r="266" spans="1:7" x14ac:dyDescent="0.25">
      <c r="A266" s="33" t="s">
        <v>697</v>
      </c>
      <c r="B266" s="61" t="s">
        <v>3018</v>
      </c>
      <c r="C266" s="344">
        <v>2.4</v>
      </c>
      <c r="D266" s="35" t="s">
        <v>3007</v>
      </c>
      <c r="E266" s="33">
        <v>2005</v>
      </c>
      <c r="F266" s="37">
        <v>32750</v>
      </c>
      <c r="G266" s="93" t="s">
        <v>3006</v>
      </c>
    </row>
    <row r="267" spans="1:7" x14ac:dyDescent="0.25">
      <c r="A267" s="33" t="s">
        <v>697</v>
      </c>
      <c r="B267" s="61" t="s">
        <v>3017</v>
      </c>
      <c r="C267" s="344">
        <v>2.5</v>
      </c>
      <c r="D267" s="35" t="s">
        <v>3007</v>
      </c>
      <c r="E267" s="33">
        <v>2005</v>
      </c>
      <c r="F267" s="37">
        <v>33050</v>
      </c>
      <c r="G267" s="93" t="s">
        <v>3006</v>
      </c>
    </row>
    <row r="268" spans="1:7" x14ac:dyDescent="0.25">
      <c r="A268" s="33" t="s">
        <v>697</v>
      </c>
      <c r="B268" s="61" t="s">
        <v>3016</v>
      </c>
      <c r="C268" s="344">
        <v>3</v>
      </c>
      <c r="D268" s="35" t="s">
        <v>3007</v>
      </c>
      <c r="E268" s="33">
        <v>2005</v>
      </c>
      <c r="F268" s="37">
        <v>33550</v>
      </c>
      <c r="G268" s="93" t="s">
        <v>3006</v>
      </c>
    </row>
    <row r="269" spans="1:7" x14ac:dyDescent="0.25">
      <c r="A269" s="33" t="s">
        <v>697</v>
      </c>
      <c r="B269" s="61" t="s">
        <v>3024</v>
      </c>
      <c r="C269" s="344">
        <v>3.2</v>
      </c>
      <c r="D269" s="35" t="s">
        <v>3007</v>
      </c>
      <c r="E269" s="33">
        <v>2005</v>
      </c>
      <c r="F269" s="37">
        <v>33950</v>
      </c>
      <c r="G269" s="93" t="s">
        <v>3006</v>
      </c>
    </row>
    <row r="270" spans="1:7" x14ac:dyDescent="0.25">
      <c r="A270" s="33" t="s">
        <v>697</v>
      </c>
      <c r="B270" s="61" t="s">
        <v>2829</v>
      </c>
      <c r="C270" s="344">
        <v>3.5</v>
      </c>
      <c r="D270" s="35" t="s">
        <v>3007</v>
      </c>
      <c r="E270" s="33">
        <v>2005</v>
      </c>
      <c r="F270" s="37">
        <v>34450</v>
      </c>
      <c r="G270" s="93" t="s">
        <v>3006</v>
      </c>
    </row>
    <row r="271" spans="1:7" x14ac:dyDescent="0.25">
      <c r="A271" s="33" t="s">
        <v>697</v>
      </c>
      <c r="B271" s="61" t="s">
        <v>3014</v>
      </c>
      <c r="C271" s="344">
        <v>4</v>
      </c>
      <c r="D271" s="35" t="s">
        <v>3007</v>
      </c>
      <c r="E271" s="33">
        <v>2005</v>
      </c>
      <c r="F271" s="37">
        <v>35050</v>
      </c>
      <c r="G271" s="93" t="s">
        <v>3006</v>
      </c>
    </row>
    <row r="272" spans="1:7" x14ac:dyDescent="0.25">
      <c r="A272" s="33" t="s">
        <v>697</v>
      </c>
      <c r="B272" s="61" t="s">
        <v>3013</v>
      </c>
      <c r="C272" s="344">
        <v>4.3</v>
      </c>
      <c r="D272" s="35" t="s">
        <v>3007</v>
      </c>
      <c r="E272" s="33">
        <v>2005</v>
      </c>
      <c r="F272" s="37">
        <v>35250</v>
      </c>
      <c r="G272" s="93" t="s">
        <v>3006</v>
      </c>
    </row>
    <row r="273" spans="1:7" x14ac:dyDescent="0.25">
      <c r="A273" s="33" t="s">
        <v>697</v>
      </c>
      <c r="B273" s="61" t="s">
        <v>3031</v>
      </c>
      <c r="C273" s="344" t="s">
        <v>6531</v>
      </c>
      <c r="D273" s="35" t="s">
        <v>44</v>
      </c>
      <c r="E273" s="33">
        <v>2005</v>
      </c>
      <c r="F273" s="37">
        <v>99100</v>
      </c>
      <c r="G273" s="33" t="s">
        <v>1910</v>
      </c>
    </row>
    <row r="274" spans="1:7" x14ac:dyDescent="0.25">
      <c r="A274" s="33" t="s">
        <v>697</v>
      </c>
      <c r="B274" s="61" t="s">
        <v>3031</v>
      </c>
      <c r="C274" s="344" t="s">
        <v>6534</v>
      </c>
      <c r="D274" s="35" t="s">
        <v>44</v>
      </c>
      <c r="E274" s="33">
        <v>2005</v>
      </c>
      <c r="F274" s="37">
        <v>101900</v>
      </c>
      <c r="G274" s="33" t="s">
        <v>1910</v>
      </c>
    </row>
    <row r="275" spans="1:7" x14ac:dyDescent="0.25">
      <c r="A275" s="33" t="s">
        <v>697</v>
      </c>
      <c r="B275" s="61" t="s">
        <v>3031</v>
      </c>
      <c r="C275" s="344">
        <v>5</v>
      </c>
      <c r="D275" s="35" t="s">
        <v>44</v>
      </c>
      <c r="E275" s="33">
        <v>2005</v>
      </c>
      <c r="F275" s="37">
        <v>103933</v>
      </c>
      <c r="G275" s="33" t="s">
        <v>1910</v>
      </c>
    </row>
    <row r="276" spans="1:7" x14ac:dyDescent="0.25">
      <c r="A276" s="33" t="s">
        <v>697</v>
      </c>
      <c r="B276" s="61" t="s">
        <v>3031</v>
      </c>
      <c r="C276" s="344">
        <v>5.5</v>
      </c>
      <c r="D276" s="35" t="s">
        <v>44</v>
      </c>
      <c r="E276" s="33">
        <v>2005</v>
      </c>
      <c r="F276" s="37">
        <v>105933</v>
      </c>
      <c r="G276" s="33" t="s">
        <v>1910</v>
      </c>
    </row>
    <row r="277" spans="1:7" x14ac:dyDescent="0.25">
      <c r="A277" s="33" t="s">
        <v>697</v>
      </c>
      <c r="B277" s="61" t="s">
        <v>3031</v>
      </c>
      <c r="C277" s="344" t="s">
        <v>6531</v>
      </c>
      <c r="D277" s="35" t="s">
        <v>44</v>
      </c>
      <c r="E277" s="33">
        <v>2005</v>
      </c>
      <c r="F277" s="37">
        <v>92900</v>
      </c>
      <c r="G277" s="93" t="s">
        <v>3030</v>
      </c>
    </row>
    <row r="278" spans="1:7" x14ac:dyDescent="0.25">
      <c r="A278" s="33" t="s">
        <v>697</v>
      </c>
      <c r="B278" s="61" t="s">
        <v>3031</v>
      </c>
      <c r="C278" s="344" t="s">
        <v>6534</v>
      </c>
      <c r="D278" s="35" t="s">
        <v>44</v>
      </c>
      <c r="E278" s="33">
        <v>2005</v>
      </c>
      <c r="F278" s="37">
        <v>95700</v>
      </c>
      <c r="G278" s="93" t="s">
        <v>3030</v>
      </c>
    </row>
    <row r="279" spans="1:7" x14ac:dyDescent="0.25">
      <c r="A279" s="33" t="s">
        <v>697</v>
      </c>
      <c r="B279" s="61" t="s">
        <v>3031</v>
      </c>
      <c r="C279" s="344">
        <v>5</v>
      </c>
      <c r="D279" s="35" t="s">
        <v>44</v>
      </c>
      <c r="E279" s="33">
        <v>2005</v>
      </c>
      <c r="F279" s="37">
        <v>97733</v>
      </c>
      <c r="G279" s="93" t="s">
        <v>3030</v>
      </c>
    </row>
    <row r="280" spans="1:7" x14ac:dyDescent="0.25">
      <c r="A280" s="33" t="s">
        <v>697</v>
      </c>
      <c r="B280" s="61" t="s">
        <v>3031</v>
      </c>
      <c r="C280" s="344">
        <v>5.5</v>
      </c>
      <c r="D280" s="35" t="s">
        <v>44</v>
      </c>
      <c r="E280" s="33">
        <v>2005</v>
      </c>
      <c r="F280" s="37">
        <v>99733</v>
      </c>
      <c r="G280" s="93" t="s">
        <v>3030</v>
      </c>
    </row>
    <row r="281" spans="1:7" x14ac:dyDescent="0.25">
      <c r="A281" s="33" t="s">
        <v>697</v>
      </c>
      <c r="B281" s="61" t="s">
        <v>3034</v>
      </c>
      <c r="C281" s="344">
        <v>3.2</v>
      </c>
      <c r="D281" s="35" t="s">
        <v>3007</v>
      </c>
      <c r="E281" s="33">
        <v>2005</v>
      </c>
      <c r="F281" s="37">
        <v>41780</v>
      </c>
      <c r="G281" s="93" t="s">
        <v>3033</v>
      </c>
    </row>
    <row r="282" spans="1:7" x14ac:dyDescent="0.25">
      <c r="A282" s="33" t="s">
        <v>697</v>
      </c>
      <c r="B282" s="61" t="s">
        <v>1364</v>
      </c>
      <c r="C282" s="344" t="s">
        <v>6562</v>
      </c>
      <c r="D282" s="35" t="s">
        <v>438</v>
      </c>
      <c r="E282" s="33">
        <v>2005</v>
      </c>
      <c r="F282" s="37">
        <v>40992</v>
      </c>
      <c r="G282" s="33" t="s">
        <v>1365</v>
      </c>
    </row>
    <row r="283" spans="1:7" x14ac:dyDescent="0.25">
      <c r="A283" s="33" t="s">
        <v>697</v>
      </c>
      <c r="B283" s="61" t="s">
        <v>1366</v>
      </c>
      <c r="C283" s="344">
        <v>3</v>
      </c>
      <c r="D283" s="35" t="s">
        <v>438</v>
      </c>
      <c r="E283" s="33">
        <v>2005</v>
      </c>
      <c r="F283" s="37">
        <v>44627</v>
      </c>
      <c r="G283" s="33" t="s">
        <v>1365</v>
      </c>
    </row>
    <row r="284" spans="1:7" x14ac:dyDescent="0.25">
      <c r="A284" s="33" t="s">
        <v>697</v>
      </c>
      <c r="B284" s="61" t="s">
        <v>1367</v>
      </c>
      <c r="C284" s="344">
        <v>3.5</v>
      </c>
      <c r="D284" s="35" t="s">
        <v>438</v>
      </c>
      <c r="E284" s="33">
        <v>2005</v>
      </c>
      <c r="F284" s="37">
        <v>51003</v>
      </c>
      <c r="G284" s="33" t="s">
        <v>1365</v>
      </c>
    </row>
    <row r="285" spans="1:7" x14ac:dyDescent="0.25">
      <c r="A285" s="33" t="s">
        <v>697</v>
      </c>
      <c r="B285" s="61" t="s">
        <v>1368</v>
      </c>
      <c r="C285" s="344">
        <v>5.4</v>
      </c>
      <c r="D285" s="35" t="s">
        <v>438</v>
      </c>
      <c r="E285" s="33">
        <v>2005</v>
      </c>
      <c r="F285" s="37">
        <v>53282</v>
      </c>
      <c r="G285" s="33" t="s">
        <v>1365</v>
      </c>
    </row>
    <row r="286" spans="1:7" x14ac:dyDescent="0.25">
      <c r="A286" s="33" t="s">
        <v>697</v>
      </c>
      <c r="B286" s="61" t="s">
        <v>1306</v>
      </c>
      <c r="C286" s="344" t="s">
        <v>1305</v>
      </c>
      <c r="D286" s="35" t="s">
        <v>438</v>
      </c>
      <c r="E286" s="33">
        <v>2005</v>
      </c>
      <c r="F286" s="37">
        <v>525095.62841530051</v>
      </c>
      <c r="G286" s="33" t="s">
        <v>434</v>
      </c>
    </row>
    <row r="287" spans="1:7" x14ac:dyDescent="0.25">
      <c r="A287" s="33" t="s">
        <v>697</v>
      </c>
      <c r="B287" s="61" t="s">
        <v>1308</v>
      </c>
      <c r="C287" s="344" t="s">
        <v>6557</v>
      </c>
      <c r="D287" s="35" t="s">
        <v>438</v>
      </c>
      <c r="E287" s="33">
        <v>2005</v>
      </c>
      <c r="F287" s="37">
        <v>34699.453551912564</v>
      </c>
      <c r="G287" s="33" t="s">
        <v>487</v>
      </c>
    </row>
    <row r="288" spans="1:7" x14ac:dyDescent="0.25">
      <c r="A288" s="33" t="s">
        <v>697</v>
      </c>
      <c r="B288" s="61" t="s">
        <v>1308</v>
      </c>
      <c r="C288" s="344">
        <v>3.5</v>
      </c>
      <c r="D288" s="35" t="s">
        <v>438</v>
      </c>
      <c r="E288" s="33">
        <v>2005</v>
      </c>
      <c r="F288" s="37">
        <v>34972.677595628411</v>
      </c>
      <c r="G288" s="33" t="s">
        <v>487</v>
      </c>
    </row>
    <row r="289" spans="1:10" s="232" customFormat="1" x14ac:dyDescent="0.25">
      <c r="A289" s="33" t="s">
        <v>697</v>
      </c>
      <c r="B289" s="61" t="s">
        <v>1238</v>
      </c>
      <c r="C289" s="344">
        <v>2.1</v>
      </c>
      <c r="D289" s="35" t="s">
        <v>438</v>
      </c>
      <c r="E289" s="33">
        <v>2005</v>
      </c>
      <c r="F289" s="37">
        <v>27295.081967213115</v>
      </c>
      <c r="G289" s="33" t="s">
        <v>1135</v>
      </c>
      <c r="J289" s="235"/>
    </row>
    <row r="290" spans="1:10" s="232" customFormat="1" x14ac:dyDescent="0.25">
      <c r="A290" s="33" t="s">
        <v>697</v>
      </c>
      <c r="B290" s="61" t="s">
        <v>1238</v>
      </c>
      <c r="C290" s="344" t="s">
        <v>6554</v>
      </c>
      <c r="D290" s="35" t="s">
        <v>438</v>
      </c>
      <c r="E290" s="33">
        <v>2005</v>
      </c>
      <c r="F290" s="37">
        <v>27568.306010928962</v>
      </c>
      <c r="G290" s="33" t="s">
        <v>1135</v>
      </c>
      <c r="J290" s="235"/>
    </row>
    <row r="291" spans="1:10" s="232" customFormat="1" x14ac:dyDescent="0.25">
      <c r="A291" s="33" t="s">
        <v>2992</v>
      </c>
      <c r="B291" s="61" t="s">
        <v>2991</v>
      </c>
      <c r="C291" s="344">
        <v>2.8</v>
      </c>
      <c r="D291" s="35" t="s">
        <v>2975</v>
      </c>
      <c r="E291" s="33">
        <v>2005</v>
      </c>
      <c r="F291" s="37">
        <v>34100</v>
      </c>
      <c r="G291" s="33" t="s">
        <v>2990</v>
      </c>
      <c r="J291" s="235"/>
    </row>
    <row r="292" spans="1:10" s="232" customFormat="1" x14ac:dyDescent="0.25">
      <c r="A292" s="77" t="s">
        <v>6688</v>
      </c>
      <c r="B292" s="77" t="s">
        <v>6689</v>
      </c>
      <c r="C292" s="345" t="s">
        <v>6692</v>
      </c>
      <c r="D292" s="78"/>
      <c r="E292" s="33">
        <v>2005</v>
      </c>
      <c r="F292" s="163">
        <v>93000</v>
      </c>
      <c r="G292" s="106" t="s">
        <v>130</v>
      </c>
      <c r="J292" s="235"/>
    </row>
    <row r="293" spans="1:10" s="232" customFormat="1" x14ac:dyDescent="0.25">
      <c r="A293" s="77" t="s">
        <v>6688</v>
      </c>
      <c r="B293" s="77" t="s">
        <v>6690</v>
      </c>
      <c r="C293" s="345" t="s">
        <v>6692</v>
      </c>
      <c r="D293" s="78"/>
      <c r="E293" s="33">
        <v>2005</v>
      </c>
      <c r="F293" s="163">
        <v>93200</v>
      </c>
      <c r="G293" s="106" t="s">
        <v>130</v>
      </c>
      <c r="J293" s="235"/>
    </row>
    <row r="294" spans="1:10" s="232" customFormat="1" x14ac:dyDescent="0.25">
      <c r="A294" s="77" t="s">
        <v>6688</v>
      </c>
      <c r="B294" s="77" t="s">
        <v>6691</v>
      </c>
      <c r="C294" s="345" t="s">
        <v>6692</v>
      </c>
      <c r="D294" s="78"/>
      <c r="E294" s="33">
        <v>2005</v>
      </c>
      <c r="F294" s="163">
        <v>93400</v>
      </c>
      <c r="G294" s="106" t="s">
        <v>130</v>
      </c>
      <c r="J294" s="235"/>
    </row>
    <row r="295" spans="1:10" s="232" customFormat="1" x14ac:dyDescent="0.25">
      <c r="A295" s="33" t="s">
        <v>117</v>
      </c>
      <c r="B295" s="61" t="s">
        <v>3112</v>
      </c>
      <c r="C295" s="344" t="s">
        <v>4121</v>
      </c>
      <c r="D295" s="35" t="s">
        <v>426</v>
      </c>
      <c r="E295" s="33">
        <v>2005</v>
      </c>
      <c r="F295" s="37">
        <v>20500</v>
      </c>
      <c r="G295" s="33" t="s">
        <v>3110</v>
      </c>
      <c r="J295" s="235"/>
    </row>
    <row r="296" spans="1:10" x14ac:dyDescent="0.25">
      <c r="A296" s="33" t="s">
        <v>117</v>
      </c>
      <c r="B296" s="61" t="s">
        <v>3111</v>
      </c>
      <c r="C296" s="344" t="s">
        <v>4121</v>
      </c>
      <c r="D296" s="35" t="s">
        <v>426</v>
      </c>
      <c r="E296" s="33">
        <v>2005</v>
      </c>
      <c r="F296" s="37">
        <v>26000</v>
      </c>
      <c r="G296" s="33" t="s">
        <v>3110</v>
      </c>
    </row>
    <row r="297" spans="1:10" x14ac:dyDescent="0.25">
      <c r="A297" s="33" t="s">
        <v>117</v>
      </c>
      <c r="B297" s="61" t="s">
        <v>1369</v>
      </c>
      <c r="C297" s="344">
        <v>2.4</v>
      </c>
      <c r="D297" s="35" t="s">
        <v>110</v>
      </c>
      <c r="E297" s="33">
        <v>2005</v>
      </c>
      <c r="F297" s="37">
        <v>22950.819672131147</v>
      </c>
      <c r="G297" s="33" t="s">
        <v>487</v>
      </c>
    </row>
    <row r="298" spans="1:10" x14ac:dyDescent="0.25">
      <c r="A298" s="33" t="s">
        <v>117</v>
      </c>
      <c r="B298" s="61" t="s">
        <v>1309</v>
      </c>
      <c r="C298" s="344">
        <v>1.3</v>
      </c>
      <c r="D298" s="35" t="s">
        <v>110</v>
      </c>
      <c r="E298" s="33">
        <v>2005</v>
      </c>
      <c r="F298" s="37">
        <v>10894.808743169398</v>
      </c>
      <c r="G298" s="33" t="s">
        <v>135</v>
      </c>
    </row>
    <row r="299" spans="1:10" x14ac:dyDescent="0.25">
      <c r="A299" s="33" t="s">
        <v>117</v>
      </c>
      <c r="B299" s="61" t="s">
        <v>1309</v>
      </c>
      <c r="C299" s="344" t="s">
        <v>6558</v>
      </c>
      <c r="D299" s="35" t="s">
        <v>110</v>
      </c>
      <c r="E299" s="33">
        <v>2005</v>
      </c>
      <c r="F299" s="37">
        <v>11441.256830601093</v>
      </c>
      <c r="G299" s="33" t="s">
        <v>135</v>
      </c>
    </row>
    <row r="300" spans="1:10" x14ac:dyDescent="0.25">
      <c r="A300" s="33" t="s">
        <v>117</v>
      </c>
      <c r="B300" s="61" t="s">
        <v>1309</v>
      </c>
      <c r="C300" s="344">
        <v>2</v>
      </c>
      <c r="D300" s="35" t="s">
        <v>110</v>
      </c>
      <c r="E300" s="33">
        <v>2005</v>
      </c>
      <c r="F300" s="37">
        <v>11714.48087431694</v>
      </c>
      <c r="G300" s="33" t="s">
        <v>135</v>
      </c>
    </row>
    <row r="301" spans="1:10" x14ac:dyDescent="0.25">
      <c r="A301" s="33" t="s">
        <v>117</v>
      </c>
      <c r="B301" s="61" t="s">
        <v>1310</v>
      </c>
      <c r="C301" s="344" t="s">
        <v>6388</v>
      </c>
      <c r="D301" s="35" t="s">
        <v>44</v>
      </c>
      <c r="E301" s="33">
        <v>2005</v>
      </c>
      <c r="F301" s="37">
        <v>36771.311475409835</v>
      </c>
      <c r="G301" s="33" t="s">
        <v>135</v>
      </c>
    </row>
    <row r="302" spans="1:10" x14ac:dyDescent="0.25">
      <c r="A302" s="33" t="s">
        <v>117</v>
      </c>
      <c r="B302" s="61" t="s">
        <v>701</v>
      </c>
      <c r="C302" s="344">
        <v>3.5</v>
      </c>
      <c r="D302" s="35" t="s">
        <v>110</v>
      </c>
      <c r="E302" s="33">
        <v>2005</v>
      </c>
      <c r="F302" s="37">
        <v>25956.284153005465</v>
      </c>
      <c r="G302" s="33" t="s">
        <v>135</v>
      </c>
    </row>
    <row r="303" spans="1:10" x14ac:dyDescent="0.25">
      <c r="A303" s="33" t="s">
        <v>117</v>
      </c>
      <c r="B303" s="61" t="s">
        <v>239</v>
      </c>
      <c r="C303" s="344" t="s">
        <v>1240</v>
      </c>
      <c r="D303" s="35" t="s">
        <v>125</v>
      </c>
      <c r="E303" s="103" t="s">
        <v>862</v>
      </c>
      <c r="F303" s="37" t="s">
        <v>1370</v>
      </c>
      <c r="G303" s="33"/>
    </row>
    <row r="304" spans="1:10" x14ac:dyDescent="0.25">
      <c r="A304" s="33" t="s">
        <v>117</v>
      </c>
      <c r="B304" s="61" t="s">
        <v>239</v>
      </c>
      <c r="C304" s="344" t="s">
        <v>1240</v>
      </c>
      <c r="D304" s="35" t="s">
        <v>44</v>
      </c>
      <c r="E304" s="103" t="s">
        <v>862</v>
      </c>
      <c r="F304" s="37" t="s">
        <v>1371</v>
      </c>
      <c r="G304" s="33"/>
    </row>
    <row r="305" spans="1:7" x14ac:dyDescent="0.25">
      <c r="A305" s="33" t="s">
        <v>117</v>
      </c>
      <c r="B305" s="61" t="s">
        <v>239</v>
      </c>
      <c r="C305" s="344" t="s">
        <v>1243</v>
      </c>
      <c r="D305" s="35" t="s">
        <v>125</v>
      </c>
      <c r="E305" s="103" t="s">
        <v>862</v>
      </c>
      <c r="F305" s="37" t="s">
        <v>1372</v>
      </c>
      <c r="G305" s="33"/>
    </row>
    <row r="306" spans="1:7" x14ac:dyDescent="0.25">
      <c r="A306" s="33" t="s">
        <v>117</v>
      </c>
      <c r="B306" s="61" t="s">
        <v>239</v>
      </c>
      <c r="C306" s="344" t="s">
        <v>1243</v>
      </c>
      <c r="D306" s="35" t="s">
        <v>44</v>
      </c>
      <c r="E306" s="103" t="s">
        <v>862</v>
      </c>
      <c r="F306" s="37" t="s">
        <v>1373</v>
      </c>
      <c r="G306" s="33"/>
    </row>
    <row r="307" spans="1:7" x14ac:dyDescent="0.25">
      <c r="A307" s="33" t="s">
        <v>117</v>
      </c>
      <c r="B307" s="61" t="s">
        <v>239</v>
      </c>
      <c r="C307" s="344" t="s">
        <v>1246</v>
      </c>
      <c r="D307" s="35" t="s">
        <v>125</v>
      </c>
      <c r="E307" s="103" t="s">
        <v>862</v>
      </c>
      <c r="F307" s="37" t="s">
        <v>1374</v>
      </c>
      <c r="G307" s="33"/>
    </row>
    <row r="308" spans="1:7" x14ac:dyDescent="0.25">
      <c r="A308" s="33" t="s">
        <v>117</v>
      </c>
      <c r="B308" s="61" t="s">
        <v>239</v>
      </c>
      <c r="C308" s="344" t="s">
        <v>1248</v>
      </c>
      <c r="D308" s="35" t="s">
        <v>44</v>
      </c>
      <c r="E308" s="103" t="s">
        <v>862</v>
      </c>
      <c r="F308" s="37" t="s">
        <v>1375</v>
      </c>
      <c r="G308" s="33"/>
    </row>
    <row r="309" spans="1:7" ht="18" customHeight="1" x14ac:dyDescent="0.25">
      <c r="A309" s="33" t="s">
        <v>117</v>
      </c>
      <c r="B309" s="61" t="s">
        <v>239</v>
      </c>
      <c r="C309" s="344" t="s">
        <v>1376</v>
      </c>
      <c r="D309" s="35" t="s">
        <v>125</v>
      </c>
      <c r="E309" s="103" t="s">
        <v>862</v>
      </c>
      <c r="F309" s="37" t="s">
        <v>1377</v>
      </c>
      <c r="G309" s="33"/>
    </row>
    <row r="310" spans="1:7" x14ac:dyDescent="0.25">
      <c r="A310" s="33" t="s">
        <v>117</v>
      </c>
      <c r="B310" s="61" t="s">
        <v>239</v>
      </c>
      <c r="C310" s="344" t="s">
        <v>1378</v>
      </c>
      <c r="D310" s="35" t="s">
        <v>125</v>
      </c>
      <c r="E310" s="103" t="s">
        <v>862</v>
      </c>
      <c r="F310" s="37" t="s">
        <v>1379</v>
      </c>
      <c r="G310" s="33"/>
    </row>
    <row r="311" spans="1:7" x14ac:dyDescent="0.25">
      <c r="A311" s="33" t="s">
        <v>117</v>
      </c>
      <c r="B311" s="61" t="s">
        <v>1252</v>
      </c>
      <c r="C311" s="344" t="s">
        <v>768</v>
      </c>
      <c r="D311" s="35" t="s">
        <v>125</v>
      </c>
      <c r="E311" s="103" t="s">
        <v>862</v>
      </c>
      <c r="F311" s="37" t="s">
        <v>1380</v>
      </c>
      <c r="G311" s="33"/>
    </row>
    <row r="312" spans="1:7" s="55" customFormat="1" x14ac:dyDescent="0.25">
      <c r="A312" s="33" t="s">
        <v>117</v>
      </c>
      <c r="B312" s="61" t="s">
        <v>1252</v>
      </c>
      <c r="C312" s="344" t="s">
        <v>1381</v>
      </c>
      <c r="D312" s="35" t="s">
        <v>44</v>
      </c>
      <c r="E312" s="103" t="s">
        <v>862</v>
      </c>
      <c r="F312" s="37" t="s">
        <v>1382</v>
      </c>
      <c r="G312" s="33"/>
    </row>
    <row r="313" spans="1:7" s="55" customFormat="1" x14ac:dyDescent="0.25">
      <c r="A313" s="33" t="s">
        <v>117</v>
      </c>
      <c r="B313" s="61" t="s">
        <v>310</v>
      </c>
      <c r="C313" s="344" t="s">
        <v>311</v>
      </c>
      <c r="D313" s="35" t="s">
        <v>44</v>
      </c>
      <c r="E313" s="103" t="s">
        <v>862</v>
      </c>
      <c r="F313" s="37" t="s">
        <v>1383</v>
      </c>
      <c r="G313" s="33"/>
    </row>
    <row r="314" spans="1:7" s="55" customFormat="1" x14ac:dyDescent="0.25">
      <c r="A314" s="33" t="s">
        <v>117</v>
      </c>
      <c r="B314" s="61" t="s">
        <v>1384</v>
      </c>
      <c r="C314" s="344" t="s">
        <v>128</v>
      </c>
      <c r="D314" s="35" t="s">
        <v>44</v>
      </c>
      <c r="E314" s="103" t="s">
        <v>862</v>
      </c>
      <c r="F314" s="37" t="s">
        <v>1385</v>
      </c>
      <c r="G314" s="33"/>
    </row>
    <row r="315" spans="1:7" s="55" customFormat="1" x14ac:dyDescent="0.25">
      <c r="A315" s="33" t="s">
        <v>117</v>
      </c>
      <c r="B315" s="61" t="s">
        <v>1262</v>
      </c>
      <c r="C315" s="344" t="s">
        <v>280</v>
      </c>
      <c r="D315" s="35" t="s">
        <v>125</v>
      </c>
      <c r="E315" s="103" t="s">
        <v>862</v>
      </c>
      <c r="F315" s="37" t="s">
        <v>1386</v>
      </c>
      <c r="G315" s="33"/>
    </row>
    <row r="316" spans="1:7" s="55" customFormat="1" x14ac:dyDescent="0.25">
      <c r="A316" s="33" t="s">
        <v>117</v>
      </c>
      <c r="B316" s="61" t="s">
        <v>1262</v>
      </c>
      <c r="C316" s="344" t="s">
        <v>1263</v>
      </c>
      <c r="D316" s="35" t="s">
        <v>125</v>
      </c>
      <c r="E316" s="103" t="s">
        <v>862</v>
      </c>
      <c r="F316" s="37" t="s">
        <v>1387</v>
      </c>
      <c r="G316" s="33"/>
    </row>
    <row r="317" spans="1:7" ht="18" customHeight="1" x14ac:dyDescent="0.25">
      <c r="A317" s="33" t="s">
        <v>117</v>
      </c>
      <c r="B317" s="61" t="s">
        <v>1262</v>
      </c>
      <c r="C317" s="344" t="s">
        <v>1263</v>
      </c>
      <c r="D317" s="35" t="s">
        <v>44</v>
      </c>
      <c r="E317" s="103" t="s">
        <v>862</v>
      </c>
      <c r="F317" s="37" t="s">
        <v>1388</v>
      </c>
      <c r="G317" s="33"/>
    </row>
    <row r="318" spans="1:7" s="55" customFormat="1" x14ac:dyDescent="0.25">
      <c r="A318" s="33" t="s">
        <v>117</v>
      </c>
      <c r="B318" s="61" t="s">
        <v>1008</v>
      </c>
      <c r="C318" s="344" t="s">
        <v>165</v>
      </c>
      <c r="D318" s="35" t="s">
        <v>120</v>
      </c>
      <c r="E318" s="103" t="s">
        <v>862</v>
      </c>
      <c r="F318" s="37" t="s">
        <v>1389</v>
      </c>
      <c r="G318" s="33"/>
    </row>
    <row r="319" spans="1:7" s="55" customFormat="1" x14ac:dyDescent="0.25">
      <c r="A319" s="33" t="s">
        <v>117</v>
      </c>
      <c r="B319" s="61" t="s">
        <v>161</v>
      </c>
      <c r="C319" s="344" t="s">
        <v>165</v>
      </c>
      <c r="D319" s="35" t="s">
        <v>125</v>
      </c>
      <c r="E319" s="103" t="s">
        <v>862</v>
      </c>
      <c r="F319" s="37" t="s">
        <v>1391</v>
      </c>
      <c r="G319" s="33"/>
    </row>
    <row r="320" spans="1:7" x14ac:dyDescent="0.25">
      <c r="A320" s="33" t="s">
        <v>117</v>
      </c>
      <c r="B320" s="61" t="s">
        <v>161</v>
      </c>
      <c r="C320" s="344" t="s">
        <v>165</v>
      </c>
      <c r="D320" s="35" t="s">
        <v>44</v>
      </c>
      <c r="E320" s="103" t="s">
        <v>862</v>
      </c>
      <c r="F320" s="37" t="s">
        <v>1392</v>
      </c>
      <c r="G320" s="33"/>
    </row>
    <row r="321" spans="1:7" x14ac:dyDescent="0.25">
      <c r="A321" s="33" t="s">
        <v>117</v>
      </c>
      <c r="B321" s="61" t="s">
        <v>1393</v>
      </c>
      <c r="C321" s="344" t="s">
        <v>892</v>
      </c>
      <c r="D321" s="35" t="s">
        <v>125</v>
      </c>
      <c r="E321" s="103" t="s">
        <v>862</v>
      </c>
      <c r="F321" s="37" t="s">
        <v>1394</v>
      </c>
      <c r="G321" s="33"/>
    </row>
    <row r="322" spans="1:7" x14ac:dyDescent="0.25">
      <c r="A322" s="33" t="s">
        <v>117</v>
      </c>
      <c r="B322" s="61" t="s">
        <v>261</v>
      </c>
      <c r="C322" s="344" t="s">
        <v>598</v>
      </c>
      <c r="D322" s="35" t="s">
        <v>44</v>
      </c>
      <c r="E322" s="103" t="s">
        <v>862</v>
      </c>
      <c r="F322" s="37" t="s">
        <v>1396</v>
      </c>
      <c r="G322" s="33"/>
    </row>
    <row r="323" spans="1:7" s="122" customFormat="1" x14ac:dyDescent="0.25">
      <c r="A323" s="33" t="s">
        <v>117</v>
      </c>
      <c r="B323" s="61" t="s">
        <v>261</v>
      </c>
      <c r="C323" s="344" t="s">
        <v>1397</v>
      </c>
      <c r="D323" s="35" t="s">
        <v>44</v>
      </c>
      <c r="E323" s="103" t="s">
        <v>862</v>
      </c>
      <c r="F323" s="37">
        <v>46645</v>
      </c>
      <c r="G323" s="33"/>
    </row>
    <row r="324" spans="1:7" s="122" customFormat="1" x14ac:dyDescent="0.25">
      <c r="A324" s="33" t="s">
        <v>117</v>
      </c>
      <c r="B324" s="61" t="s">
        <v>834</v>
      </c>
      <c r="C324" s="344" t="s">
        <v>293</v>
      </c>
      <c r="D324" s="35" t="s">
        <v>44</v>
      </c>
      <c r="E324" s="103" t="s">
        <v>862</v>
      </c>
      <c r="F324" s="37" t="s">
        <v>1398</v>
      </c>
      <c r="G324" s="33"/>
    </row>
    <row r="325" spans="1:7" s="122" customFormat="1" x14ac:dyDescent="0.25">
      <c r="A325" s="33" t="s">
        <v>117</v>
      </c>
      <c r="B325" s="61" t="s">
        <v>834</v>
      </c>
      <c r="C325" s="344" t="s">
        <v>331</v>
      </c>
      <c r="D325" s="35" t="s">
        <v>44</v>
      </c>
      <c r="E325" s="103" t="s">
        <v>862</v>
      </c>
      <c r="F325" s="37" t="s">
        <v>1399</v>
      </c>
      <c r="G325" s="33"/>
    </row>
    <row r="326" spans="1:7" s="122" customFormat="1" x14ac:dyDescent="0.25">
      <c r="A326" s="33" t="s">
        <v>117</v>
      </c>
      <c r="B326" s="61" t="s">
        <v>514</v>
      </c>
      <c r="C326" s="344" t="s">
        <v>165</v>
      </c>
      <c r="D326" s="35" t="s">
        <v>44</v>
      </c>
      <c r="E326" s="103" t="s">
        <v>862</v>
      </c>
      <c r="F326" s="37" t="s">
        <v>1400</v>
      </c>
      <c r="G326" s="33"/>
    </row>
    <row r="327" spans="1:7" s="122" customFormat="1" x14ac:dyDescent="0.25">
      <c r="A327" s="33" t="s">
        <v>117</v>
      </c>
      <c r="B327" s="61" t="s">
        <v>938</v>
      </c>
      <c r="C327" s="344" t="s">
        <v>939</v>
      </c>
      <c r="D327" s="35" t="s">
        <v>120</v>
      </c>
      <c r="E327" s="103" t="s">
        <v>862</v>
      </c>
      <c r="F327" s="37" t="s">
        <v>1401</v>
      </c>
      <c r="G327" s="33"/>
    </row>
    <row r="328" spans="1:7" s="122" customFormat="1" x14ac:dyDescent="0.25">
      <c r="A328" s="33" t="s">
        <v>117</v>
      </c>
      <c r="B328" s="61" t="s">
        <v>938</v>
      </c>
      <c r="C328" s="344" t="s">
        <v>939</v>
      </c>
      <c r="D328" s="35" t="s">
        <v>44</v>
      </c>
      <c r="E328" s="103" t="s">
        <v>862</v>
      </c>
      <c r="F328" s="37" t="s">
        <v>1402</v>
      </c>
      <c r="G328" s="33"/>
    </row>
    <row r="329" spans="1:7" s="122" customFormat="1" x14ac:dyDescent="0.25">
      <c r="A329" s="33" t="s">
        <v>117</v>
      </c>
      <c r="B329" s="61" t="s">
        <v>1311</v>
      </c>
      <c r="C329" s="344">
        <v>3</v>
      </c>
      <c r="D329" s="35" t="s">
        <v>44</v>
      </c>
      <c r="E329" s="33">
        <v>2005</v>
      </c>
      <c r="F329" s="37">
        <v>21243.169398907103</v>
      </c>
      <c r="G329" s="33" t="s">
        <v>147</v>
      </c>
    </row>
    <row r="330" spans="1:7" s="122" customFormat="1" x14ac:dyDescent="0.25">
      <c r="A330" s="33" t="s">
        <v>117</v>
      </c>
      <c r="B330" s="61" t="s">
        <v>1239</v>
      </c>
      <c r="C330" s="344">
        <v>2.4</v>
      </c>
      <c r="D330" s="35" t="s">
        <v>44</v>
      </c>
      <c r="E330" s="33">
        <v>2005</v>
      </c>
      <c r="F330" s="37">
        <v>21639.344262295082</v>
      </c>
      <c r="G330" s="33" t="s">
        <v>147</v>
      </c>
    </row>
    <row r="331" spans="1:7" s="122" customFormat="1" x14ac:dyDescent="0.25">
      <c r="A331" s="33" t="s">
        <v>117</v>
      </c>
      <c r="B331" s="61" t="s">
        <v>1072</v>
      </c>
      <c r="C331" s="344">
        <v>3</v>
      </c>
      <c r="D331" s="35" t="s">
        <v>44</v>
      </c>
      <c r="E331" s="33">
        <v>2005</v>
      </c>
      <c r="F331" s="37">
        <v>27322.4043715847</v>
      </c>
      <c r="G331" s="33" t="s">
        <v>147</v>
      </c>
    </row>
    <row r="332" spans="1:7" s="122" customFormat="1" x14ac:dyDescent="0.25">
      <c r="A332" s="33" t="s">
        <v>117</v>
      </c>
      <c r="B332" s="61" t="s">
        <v>1072</v>
      </c>
      <c r="C332" s="344">
        <v>3.6</v>
      </c>
      <c r="D332" s="35" t="s">
        <v>44</v>
      </c>
      <c r="E332" s="33">
        <v>2005</v>
      </c>
      <c r="F332" s="37">
        <v>27868.852459016391</v>
      </c>
      <c r="G332" s="33" t="s">
        <v>147</v>
      </c>
    </row>
    <row r="333" spans="1:7" x14ac:dyDescent="0.25">
      <c r="A333" s="33" t="s">
        <v>64</v>
      </c>
      <c r="B333" s="61" t="s">
        <v>1352</v>
      </c>
      <c r="C333" s="344">
        <v>3.5</v>
      </c>
      <c r="D333" s="35" t="s">
        <v>438</v>
      </c>
      <c r="E333" s="33">
        <v>2005</v>
      </c>
      <c r="F333" s="37">
        <v>40300.546448087429</v>
      </c>
      <c r="G333" s="33" t="s">
        <v>1353</v>
      </c>
    </row>
    <row r="334" spans="1:7" x14ac:dyDescent="0.25">
      <c r="A334" s="33" t="s">
        <v>64</v>
      </c>
      <c r="B334" s="61" t="s">
        <v>1442</v>
      </c>
      <c r="C334" s="344">
        <v>5.5</v>
      </c>
      <c r="D334" s="35" t="s">
        <v>44</v>
      </c>
      <c r="E334" s="33">
        <v>2005</v>
      </c>
      <c r="F334" s="37">
        <v>34699.453551912564</v>
      </c>
      <c r="G334" s="33" t="s">
        <v>147</v>
      </c>
    </row>
    <row r="335" spans="1:7" x14ac:dyDescent="0.25">
      <c r="A335" s="33" t="s">
        <v>64</v>
      </c>
      <c r="B335" s="61" t="s">
        <v>1061</v>
      </c>
      <c r="C335" s="344">
        <v>3</v>
      </c>
      <c r="D335" s="35" t="s">
        <v>110</v>
      </c>
      <c r="E335" s="33">
        <v>2005</v>
      </c>
      <c r="F335" s="37">
        <v>24207.650273224044</v>
      </c>
      <c r="G335" s="33" t="s">
        <v>135</v>
      </c>
    </row>
    <row r="336" spans="1:7" x14ac:dyDescent="0.25">
      <c r="A336" s="33" t="s">
        <v>64</v>
      </c>
      <c r="B336" s="61" t="s">
        <v>1350</v>
      </c>
      <c r="C336" s="344" t="s">
        <v>1351</v>
      </c>
      <c r="D336" s="112" t="s">
        <v>125</v>
      </c>
      <c r="E336" s="103" t="s">
        <v>862</v>
      </c>
      <c r="F336" s="37">
        <v>32041</v>
      </c>
      <c r="G336" s="33" t="s">
        <v>1211</v>
      </c>
    </row>
    <row r="337" spans="1:7" x14ac:dyDescent="0.25">
      <c r="A337" s="33" t="s">
        <v>64</v>
      </c>
      <c r="B337" s="61" t="s">
        <v>1350</v>
      </c>
      <c r="C337" s="344" t="s">
        <v>396</v>
      </c>
      <c r="D337" s="112" t="s">
        <v>125</v>
      </c>
      <c r="E337" s="103" t="s">
        <v>862</v>
      </c>
      <c r="F337" s="37">
        <v>38752</v>
      </c>
      <c r="G337" s="33" t="s">
        <v>1211</v>
      </c>
    </row>
    <row r="338" spans="1:7" x14ac:dyDescent="0.25">
      <c r="A338" s="33" t="s">
        <v>64</v>
      </c>
      <c r="B338" s="61" t="s">
        <v>1350</v>
      </c>
      <c r="C338" s="344" t="s">
        <v>396</v>
      </c>
      <c r="D338" s="112" t="s">
        <v>44</v>
      </c>
      <c r="E338" s="103" t="s">
        <v>862</v>
      </c>
      <c r="F338" s="37">
        <v>41822</v>
      </c>
      <c r="G338" s="33" t="s">
        <v>1211</v>
      </c>
    </row>
    <row r="339" spans="1:7" x14ac:dyDescent="0.25">
      <c r="A339" s="33" t="s">
        <v>64</v>
      </c>
      <c r="B339" s="61" t="s">
        <v>1210</v>
      </c>
      <c r="C339" s="344">
        <v>3.5</v>
      </c>
      <c r="D339" s="35" t="s">
        <v>44</v>
      </c>
      <c r="E339" s="33">
        <v>2005</v>
      </c>
      <c r="F339" s="37">
        <v>32787</v>
      </c>
      <c r="G339" s="33" t="s">
        <v>1211</v>
      </c>
    </row>
    <row r="340" spans="1:7" x14ac:dyDescent="0.25">
      <c r="A340" s="33" t="s">
        <v>64</v>
      </c>
      <c r="B340" s="61" t="s">
        <v>1441</v>
      </c>
      <c r="C340" s="344" t="s">
        <v>2942</v>
      </c>
      <c r="D340" s="35" t="s">
        <v>44</v>
      </c>
      <c r="E340" s="33">
        <v>2005</v>
      </c>
      <c r="F340" s="37">
        <v>26775.956284153006</v>
      </c>
      <c r="G340" s="33" t="s">
        <v>230</v>
      </c>
    </row>
    <row r="341" spans="1:7" x14ac:dyDescent="0.25">
      <c r="A341" s="33" t="s">
        <v>64</v>
      </c>
      <c r="B341" s="61" t="s">
        <v>1441</v>
      </c>
      <c r="C341" s="344" t="s">
        <v>2942</v>
      </c>
      <c r="D341" s="35" t="s">
        <v>44</v>
      </c>
      <c r="E341" s="33">
        <v>2005</v>
      </c>
      <c r="F341" s="37">
        <v>27185.792349726777</v>
      </c>
      <c r="G341" s="33" t="s">
        <v>147</v>
      </c>
    </row>
    <row r="342" spans="1:7" x14ac:dyDescent="0.25">
      <c r="A342" s="33" t="s">
        <v>64</v>
      </c>
      <c r="B342" s="61" t="s">
        <v>1441</v>
      </c>
      <c r="C342" s="344">
        <v>4.5</v>
      </c>
      <c r="D342" s="35" t="s">
        <v>44</v>
      </c>
      <c r="E342" s="33">
        <v>2005</v>
      </c>
      <c r="F342" s="37">
        <v>26229.508196721312</v>
      </c>
      <c r="G342" s="33" t="s">
        <v>230</v>
      </c>
    </row>
    <row r="343" spans="1:7" x14ac:dyDescent="0.25">
      <c r="A343" s="33" t="s">
        <v>64</v>
      </c>
      <c r="B343" s="61" t="s">
        <v>1441</v>
      </c>
      <c r="C343" s="344">
        <v>4.5</v>
      </c>
      <c r="D343" s="35" t="s">
        <v>44</v>
      </c>
      <c r="E343" s="33">
        <v>2005</v>
      </c>
      <c r="F343" s="37">
        <v>26775.956284153006</v>
      </c>
      <c r="G343" s="33" t="s">
        <v>147</v>
      </c>
    </row>
    <row r="344" spans="1:7" x14ac:dyDescent="0.25">
      <c r="A344" s="33" t="s">
        <v>64</v>
      </c>
      <c r="B344" s="61" t="s">
        <v>1441</v>
      </c>
      <c r="C344" s="344">
        <v>4.8</v>
      </c>
      <c r="D344" s="35" t="s">
        <v>44</v>
      </c>
      <c r="E344" s="33">
        <v>2005</v>
      </c>
      <c r="F344" s="37">
        <v>26502.732240437159</v>
      </c>
      <c r="G344" s="33" t="s">
        <v>230</v>
      </c>
    </row>
    <row r="345" spans="1:7" x14ac:dyDescent="0.25">
      <c r="A345" s="33" t="s">
        <v>64</v>
      </c>
      <c r="B345" s="61" t="s">
        <v>1441</v>
      </c>
      <c r="C345" s="344">
        <v>4.8</v>
      </c>
      <c r="D345" s="35" t="s">
        <v>44</v>
      </c>
      <c r="E345" s="33">
        <v>2005</v>
      </c>
      <c r="F345" s="37">
        <v>27049.180327868853</v>
      </c>
      <c r="G345" s="33" t="s">
        <v>147</v>
      </c>
    </row>
    <row r="346" spans="1:7" x14ac:dyDescent="0.25">
      <c r="A346" s="33" t="s">
        <v>64</v>
      </c>
      <c r="B346" s="61" t="s">
        <v>1349</v>
      </c>
      <c r="C346" s="344" t="s">
        <v>134</v>
      </c>
      <c r="D346" s="35" t="s">
        <v>125</v>
      </c>
      <c r="E346" s="103" t="s">
        <v>862</v>
      </c>
      <c r="F346" s="37">
        <v>18866</v>
      </c>
      <c r="G346" s="33" t="s">
        <v>696</v>
      </c>
    </row>
    <row r="347" spans="1:7" x14ac:dyDescent="0.25">
      <c r="A347" s="33" t="s">
        <v>64</v>
      </c>
      <c r="B347" s="61" t="s">
        <v>1349</v>
      </c>
      <c r="C347" s="344" t="s">
        <v>238</v>
      </c>
      <c r="D347" s="35" t="s">
        <v>125</v>
      </c>
      <c r="E347" s="103" t="s">
        <v>862</v>
      </c>
      <c r="F347" s="37">
        <v>20524</v>
      </c>
      <c r="G347" s="33" t="s">
        <v>696</v>
      </c>
    </row>
    <row r="348" spans="1:7" x14ac:dyDescent="0.25">
      <c r="A348" s="33" t="s">
        <v>117</v>
      </c>
      <c r="B348" s="61" t="s">
        <v>1008</v>
      </c>
      <c r="C348" s="344" t="s">
        <v>165</v>
      </c>
      <c r="D348" s="35" t="s">
        <v>44</v>
      </c>
      <c r="E348" s="103" t="s">
        <v>862</v>
      </c>
      <c r="F348" s="37" t="s">
        <v>1390</v>
      </c>
      <c r="G348" s="33"/>
    </row>
    <row r="349" spans="1:7" x14ac:dyDescent="0.25">
      <c r="A349" s="33" t="s">
        <v>64</v>
      </c>
      <c r="B349" s="61" t="s">
        <v>537</v>
      </c>
      <c r="C349" s="344" t="s">
        <v>134</v>
      </c>
      <c r="D349" s="35" t="s">
        <v>125</v>
      </c>
      <c r="E349" s="103" t="s">
        <v>862</v>
      </c>
      <c r="F349" s="37">
        <v>20140</v>
      </c>
      <c r="G349" s="33" t="s">
        <v>538</v>
      </c>
    </row>
    <row r="350" spans="1:7" x14ac:dyDescent="0.25">
      <c r="A350" s="33" t="s">
        <v>64</v>
      </c>
      <c r="B350" s="61" t="s">
        <v>537</v>
      </c>
      <c r="C350" s="344" t="s">
        <v>238</v>
      </c>
      <c r="D350" s="35" t="s">
        <v>125</v>
      </c>
      <c r="E350" s="103" t="s">
        <v>862</v>
      </c>
      <c r="F350" s="37">
        <v>20524</v>
      </c>
      <c r="G350" s="33" t="s">
        <v>538</v>
      </c>
    </row>
    <row r="351" spans="1:7" x14ac:dyDescent="0.25">
      <c r="A351" s="33" t="s">
        <v>64</v>
      </c>
      <c r="B351" s="61" t="s">
        <v>1294</v>
      </c>
      <c r="C351" s="344">
        <v>2.5</v>
      </c>
      <c r="D351" s="35" t="s">
        <v>438</v>
      </c>
      <c r="E351" s="33">
        <v>2005</v>
      </c>
      <c r="F351" s="37">
        <v>22267.759562841529</v>
      </c>
      <c r="G351" s="33" t="s">
        <v>1295</v>
      </c>
    </row>
    <row r="352" spans="1:7" x14ac:dyDescent="0.25">
      <c r="A352" s="33" t="s">
        <v>117</v>
      </c>
      <c r="B352" s="61" t="s">
        <v>1393</v>
      </c>
      <c r="C352" s="344" t="s">
        <v>866</v>
      </c>
      <c r="D352" s="35" t="s">
        <v>44</v>
      </c>
      <c r="E352" s="103" t="s">
        <v>862</v>
      </c>
      <c r="F352" s="37" t="s">
        <v>1395</v>
      </c>
      <c r="G352" s="33"/>
    </row>
    <row r="353" spans="1:7" x14ac:dyDescent="0.25">
      <c r="A353" s="33" t="s">
        <v>64</v>
      </c>
      <c r="B353" s="61" t="s">
        <v>1294</v>
      </c>
      <c r="C353" s="344">
        <v>2.5</v>
      </c>
      <c r="D353" s="35" t="s">
        <v>438</v>
      </c>
      <c r="E353" s="33">
        <v>2005</v>
      </c>
      <c r="F353" s="37">
        <v>24153.005464480873</v>
      </c>
      <c r="G353" s="33" t="s">
        <v>1296</v>
      </c>
    </row>
    <row r="354" spans="1:7" x14ac:dyDescent="0.25">
      <c r="A354" s="33" t="s">
        <v>64</v>
      </c>
      <c r="B354" s="61" t="s">
        <v>1294</v>
      </c>
      <c r="C354" s="344">
        <v>3</v>
      </c>
      <c r="D354" s="35" t="s">
        <v>438</v>
      </c>
      <c r="E354" s="33">
        <v>2005</v>
      </c>
      <c r="F354" s="37">
        <v>22404.371584699453</v>
      </c>
      <c r="G354" s="33" t="s">
        <v>1295</v>
      </c>
    </row>
    <row r="355" spans="1:7" x14ac:dyDescent="0.25">
      <c r="A355" s="33" t="s">
        <v>64</v>
      </c>
      <c r="B355" s="61" t="s">
        <v>1294</v>
      </c>
      <c r="C355" s="344">
        <v>3</v>
      </c>
      <c r="D355" s="35" t="s">
        <v>438</v>
      </c>
      <c r="E355" s="33">
        <v>2005</v>
      </c>
      <c r="F355" s="37">
        <v>24426.22950819672</v>
      </c>
      <c r="G355" s="33" t="s">
        <v>1296</v>
      </c>
    </row>
    <row r="356" spans="1:7" x14ac:dyDescent="0.25">
      <c r="A356" s="33" t="s">
        <v>64</v>
      </c>
      <c r="B356" s="61" t="s">
        <v>861</v>
      </c>
      <c r="C356" s="344" t="s">
        <v>641</v>
      </c>
      <c r="D356" s="35" t="s">
        <v>44</v>
      </c>
      <c r="E356" s="103" t="s">
        <v>862</v>
      </c>
      <c r="F356" s="37">
        <v>26026</v>
      </c>
      <c r="G356" s="33" t="s">
        <v>197</v>
      </c>
    </row>
    <row r="357" spans="1:7" x14ac:dyDescent="0.25">
      <c r="A357" s="33" t="s">
        <v>1783</v>
      </c>
      <c r="B357" s="61" t="s">
        <v>3114</v>
      </c>
      <c r="C357" s="344">
        <v>2.5</v>
      </c>
      <c r="D357" s="35" t="s">
        <v>114</v>
      </c>
      <c r="E357" s="33">
        <v>2005</v>
      </c>
      <c r="F357" s="37">
        <v>17450</v>
      </c>
      <c r="G357" s="33" t="s">
        <v>2039</v>
      </c>
    </row>
    <row r="358" spans="1:7" x14ac:dyDescent="0.25">
      <c r="A358" s="33" t="s">
        <v>1783</v>
      </c>
      <c r="B358" s="61" t="s">
        <v>3077</v>
      </c>
      <c r="C358" s="344">
        <v>2.5</v>
      </c>
      <c r="D358" s="35" t="s">
        <v>114</v>
      </c>
      <c r="E358" s="33">
        <v>2005</v>
      </c>
      <c r="F358" s="37">
        <v>19300</v>
      </c>
      <c r="G358" s="33" t="s">
        <v>2039</v>
      </c>
    </row>
    <row r="359" spans="1:7" x14ac:dyDescent="0.25">
      <c r="A359" s="33" t="s">
        <v>1783</v>
      </c>
      <c r="B359" s="61" t="s">
        <v>3075</v>
      </c>
      <c r="C359" s="344" t="s">
        <v>3814</v>
      </c>
      <c r="D359" s="35" t="s">
        <v>114</v>
      </c>
      <c r="E359" s="33">
        <v>2005</v>
      </c>
      <c r="F359" s="37">
        <v>23300</v>
      </c>
      <c r="G359" s="33" t="s">
        <v>2039</v>
      </c>
    </row>
    <row r="360" spans="1:7" x14ac:dyDescent="0.25">
      <c r="A360" s="33" t="s">
        <v>1783</v>
      </c>
      <c r="B360" s="61" t="s">
        <v>3128</v>
      </c>
      <c r="C360" s="344" t="s">
        <v>3814</v>
      </c>
      <c r="D360" s="35" t="s">
        <v>114</v>
      </c>
      <c r="E360" s="33">
        <v>2005</v>
      </c>
      <c r="F360" s="37">
        <v>29350</v>
      </c>
      <c r="G360" s="33" t="s">
        <v>2039</v>
      </c>
    </row>
    <row r="361" spans="1:7" x14ac:dyDescent="0.25">
      <c r="A361" s="33" t="s">
        <v>1783</v>
      </c>
      <c r="B361" s="61" t="s">
        <v>3129</v>
      </c>
      <c r="C361" s="344" t="s">
        <v>3814</v>
      </c>
      <c r="D361" s="35" t="s">
        <v>114</v>
      </c>
      <c r="E361" s="33">
        <v>2005</v>
      </c>
      <c r="F361" s="37">
        <v>27100</v>
      </c>
      <c r="G361" s="33" t="s">
        <v>2039</v>
      </c>
    </row>
    <row r="362" spans="1:7" x14ac:dyDescent="0.25">
      <c r="A362" s="33" t="s">
        <v>1783</v>
      </c>
      <c r="B362" s="61" t="s">
        <v>3120</v>
      </c>
      <c r="C362" s="344">
        <v>1.8</v>
      </c>
      <c r="D362" s="35" t="s">
        <v>114</v>
      </c>
      <c r="E362" s="33">
        <v>2005</v>
      </c>
      <c r="F362" s="37">
        <v>12900</v>
      </c>
      <c r="G362" s="33" t="s">
        <v>2039</v>
      </c>
    </row>
    <row r="363" spans="1:7" x14ac:dyDescent="0.25">
      <c r="A363" s="33" t="s">
        <v>1783</v>
      </c>
      <c r="B363" s="61" t="s">
        <v>3119</v>
      </c>
      <c r="C363" s="344">
        <v>1.8</v>
      </c>
      <c r="D363" s="35" t="s">
        <v>114</v>
      </c>
      <c r="E363" s="33">
        <v>2005</v>
      </c>
      <c r="F363" s="37">
        <v>14900</v>
      </c>
      <c r="G363" s="33" t="s">
        <v>2039</v>
      </c>
    </row>
    <row r="364" spans="1:7" x14ac:dyDescent="0.25">
      <c r="A364" s="33" t="s">
        <v>1783</v>
      </c>
      <c r="B364" s="61" t="s">
        <v>3082</v>
      </c>
      <c r="C364" s="344">
        <v>2.5</v>
      </c>
      <c r="D364" s="35" t="s">
        <v>114</v>
      </c>
      <c r="E364" s="33">
        <v>2005</v>
      </c>
      <c r="F364" s="37">
        <v>17800</v>
      </c>
      <c r="G364" s="33" t="s">
        <v>2039</v>
      </c>
    </row>
    <row r="365" spans="1:7" x14ac:dyDescent="0.25">
      <c r="A365" s="33" t="s">
        <v>1783</v>
      </c>
      <c r="B365" s="61" t="s">
        <v>3081</v>
      </c>
      <c r="C365" s="344">
        <v>2.5</v>
      </c>
      <c r="D365" s="35" t="s">
        <v>114</v>
      </c>
      <c r="E365" s="33">
        <v>2005</v>
      </c>
      <c r="F365" s="37">
        <v>18000</v>
      </c>
      <c r="G365" s="33" t="s">
        <v>2039</v>
      </c>
    </row>
    <row r="366" spans="1:7" x14ac:dyDescent="0.25">
      <c r="A366" s="33" t="s">
        <v>1783</v>
      </c>
      <c r="B366" s="61" t="s">
        <v>2971</v>
      </c>
      <c r="C366" s="344">
        <v>1.8</v>
      </c>
      <c r="D366" s="35" t="s">
        <v>120</v>
      </c>
      <c r="E366" s="33">
        <v>2005</v>
      </c>
      <c r="F366" s="37">
        <v>16170</v>
      </c>
      <c r="G366" s="33" t="s">
        <v>3079</v>
      </c>
    </row>
    <row r="367" spans="1:7" x14ac:dyDescent="0.25">
      <c r="A367" s="33" t="s">
        <v>1783</v>
      </c>
      <c r="B367" s="61" t="s">
        <v>2971</v>
      </c>
      <c r="C367" s="344">
        <v>1.8</v>
      </c>
      <c r="D367" s="35" t="s">
        <v>44</v>
      </c>
      <c r="E367" s="33">
        <v>2005</v>
      </c>
      <c r="F367" s="37">
        <v>19358</v>
      </c>
      <c r="G367" s="33" t="s">
        <v>3079</v>
      </c>
    </row>
    <row r="368" spans="1:7" x14ac:dyDescent="0.25">
      <c r="A368" s="64" t="s">
        <v>1136</v>
      </c>
      <c r="B368" s="69" t="s">
        <v>6157</v>
      </c>
      <c r="C368" s="366" t="s">
        <v>2121</v>
      </c>
      <c r="D368" s="73" t="s">
        <v>110</v>
      </c>
      <c r="E368" s="64">
        <v>2005</v>
      </c>
      <c r="F368" s="321">
        <v>19396</v>
      </c>
      <c r="G368" s="64" t="s">
        <v>3297</v>
      </c>
    </row>
    <row r="369" spans="1:7" x14ac:dyDescent="0.25">
      <c r="A369" s="33" t="s">
        <v>1136</v>
      </c>
      <c r="B369" s="61" t="s">
        <v>1444</v>
      </c>
      <c r="C369" s="344">
        <v>1.8</v>
      </c>
      <c r="D369" s="35" t="s">
        <v>110</v>
      </c>
      <c r="E369" s="33">
        <v>2005</v>
      </c>
      <c r="F369" s="37">
        <v>20491.803278688523</v>
      </c>
      <c r="G369" s="33" t="s">
        <v>186</v>
      </c>
    </row>
    <row r="370" spans="1:7" x14ac:dyDescent="0.25">
      <c r="A370" s="33" t="s">
        <v>1136</v>
      </c>
      <c r="B370" s="61" t="s">
        <v>1137</v>
      </c>
      <c r="C370" s="344">
        <v>1.4</v>
      </c>
      <c r="D370" s="35" t="s">
        <v>110</v>
      </c>
      <c r="E370" s="33">
        <v>2005</v>
      </c>
      <c r="F370" s="37">
        <v>13114.754098360656</v>
      </c>
      <c r="G370" s="33" t="s">
        <v>1138</v>
      </c>
    </row>
    <row r="371" spans="1:7" x14ac:dyDescent="0.25">
      <c r="A371" s="33" t="s">
        <v>1136</v>
      </c>
      <c r="B371" s="61" t="s">
        <v>1137</v>
      </c>
      <c r="C371" s="344">
        <v>1.8</v>
      </c>
      <c r="D371" s="35" t="s">
        <v>110</v>
      </c>
      <c r="E371" s="33">
        <v>2005</v>
      </c>
      <c r="F371" s="37">
        <v>13387.978142076503</v>
      </c>
      <c r="G371" s="33" t="s">
        <v>1138</v>
      </c>
    </row>
    <row r="372" spans="1:7" x14ac:dyDescent="0.25">
      <c r="A372" s="33" t="s">
        <v>3044</v>
      </c>
      <c r="B372" s="61">
        <v>206</v>
      </c>
      <c r="C372" s="344">
        <v>1.4</v>
      </c>
      <c r="D372" s="35" t="s">
        <v>110</v>
      </c>
      <c r="E372" s="33">
        <v>2005</v>
      </c>
      <c r="F372" s="37">
        <v>16393</v>
      </c>
      <c r="G372" s="33" t="s">
        <v>3043</v>
      </c>
    </row>
    <row r="373" spans="1:7" x14ac:dyDescent="0.25">
      <c r="A373" s="33" t="s">
        <v>3044</v>
      </c>
      <c r="B373" s="61">
        <v>206</v>
      </c>
      <c r="C373" s="344">
        <v>1.6</v>
      </c>
      <c r="D373" s="35" t="s">
        <v>110</v>
      </c>
      <c r="E373" s="33">
        <v>2005</v>
      </c>
      <c r="F373" s="37">
        <v>16667</v>
      </c>
      <c r="G373" s="33" t="s">
        <v>3043</v>
      </c>
    </row>
    <row r="374" spans="1:7" x14ac:dyDescent="0.25">
      <c r="A374" s="33" t="s">
        <v>3044</v>
      </c>
      <c r="B374" s="61">
        <v>206</v>
      </c>
      <c r="C374" s="344">
        <v>1.7</v>
      </c>
      <c r="D374" s="35" t="s">
        <v>110</v>
      </c>
      <c r="E374" s="33">
        <v>2005</v>
      </c>
      <c r="F374" s="37">
        <v>16940</v>
      </c>
      <c r="G374" s="33" t="s">
        <v>3043</v>
      </c>
    </row>
    <row r="375" spans="1:7" x14ac:dyDescent="0.25">
      <c r="A375" s="33" t="s">
        <v>3044</v>
      </c>
      <c r="B375" s="61">
        <v>307</v>
      </c>
      <c r="C375" s="344">
        <v>1.6</v>
      </c>
      <c r="D375" s="35" t="s">
        <v>110</v>
      </c>
      <c r="E375" s="33">
        <v>2005</v>
      </c>
      <c r="F375" s="37">
        <v>19562</v>
      </c>
      <c r="G375" s="33" t="s">
        <v>2039</v>
      </c>
    </row>
    <row r="376" spans="1:7" x14ac:dyDescent="0.25">
      <c r="A376" s="33" t="s">
        <v>3044</v>
      </c>
      <c r="B376" s="61">
        <v>307</v>
      </c>
      <c r="C376" s="344">
        <v>2</v>
      </c>
      <c r="D376" s="35" t="s">
        <v>110</v>
      </c>
      <c r="E376" s="33">
        <v>2005</v>
      </c>
      <c r="F376" s="37">
        <v>20068</v>
      </c>
      <c r="G376" s="33" t="s">
        <v>2039</v>
      </c>
    </row>
    <row r="377" spans="1:7" x14ac:dyDescent="0.25">
      <c r="A377" s="33" t="s">
        <v>3044</v>
      </c>
      <c r="B377" s="61">
        <v>607</v>
      </c>
      <c r="C377" s="344">
        <v>3</v>
      </c>
      <c r="D377" s="35" t="s">
        <v>110</v>
      </c>
      <c r="E377" s="33">
        <v>2005</v>
      </c>
      <c r="F377" s="37">
        <v>41497</v>
      </c>
      <c r="G377" s="33" t="s">
        <v>2039</v>
      </c>
    </row>
    <row r="378" spans="1:7" x14ac:dyDescent="0.25">
      <c r="A378" s="33" t="s">
        <v>3044</v>
      </c>
      <c r="B378" s="61">
        <v>607</v>
      </c>
      <c r="C378" s="344">
        <v>2</v>
      </c>
      <c r="D378" s="35" t="s">
        <v>110</v>
      </c>
      <c r="E378" s="33">
        <v>2005</v>
      </c>
      <c r="F378" s="37">
        <v>36497</v>
      </c>
      <c r="G378" s="33" t="s">
        <v>2039</v>
      </c>
    </row>
    <row r="379" spans="1:7" x14ac:dyDescent="0.25">
      <c r="A379" s="33" t="s">
        <v>1445</v>
      </c>
      <c r="B379" s="61">
        <v>911</v>
      </c>
      <c r="C379" s="344">
        <v>3.6</v>
      </c>
      <c r="D379" s="35" t="s">
        <v>444</v>
      </c>
      <c r="E379" s="33">
        <v>2005</v>
      </c>
      <c r="F379" s="37">
        <v>72896.174863387976</v>
      </c>
      <c r="G379" s="33" t="s">
        <v>1447</v>
      </c>
    </row>
    <row r="380" spans="1:7" x14ac:dyDescent="0.25">
      <c r="A380" s="33" t="s">
        <v>1445</v>
      </c>
      <c r="B380" s="61" t="s">
        <v>1446</v>
      </c>
      <c r="C380" s="344">
        <v>2.7</v>
      </c>
      <c r="D380" s="35" t="s">
        <v>438</v>
      </c>
      <c r="E380" s="33">
        <v>2005</v>
      </c>
      <c r="F380" s="37">
        <v>44180.327868852459</v>
      </c>
      <c r="G380" s="33" t="s">
        <v>419</v>
      </c>
    </row>
    <row r="381" spans="1:7" x14ac:dyDescent="0.25">
      <c r="A381" s="33" t="s">
        <v>1445</v>
      </c>
      <c r="B381" s="61" t="s">
        <v>1446</v>
      </c>
      <c r="C381" s="344">
        <v>3.2</v>
      </c>
      <c r="D381" s="35" t="s">
        <v>438</v>
      </c>
      <c r="E381" s="33">
        <v>2005</v>
      </c>
      <c r="F381" s="37">
        <v>44453.551912568306</v>
      </c>
      <c r="G381" s="33" t="s">
        <v>419</v>
      </c>
    </row>
    <row r="382" spans="1:7" x14ac:dyDescent="0.25">
      <c r="A382" s="64" t="s">
        <v>2140</v>
      </c>
      <c r="B382" s="69" t="s">
        <v>6158</v>
      </c>
      <c r="C382" s="366" t="s">
        <v>1991</v>
      </c>
      <c r="D382" s="73" t="s">
        <v>43</v>
      </c>
      <c r="E382" s="64">
        <v>2005</v>
      </c>
      <c r="F382" s="321">
        <v>23605</v>
      </c>
      <c r="G382" s="64" t="s">
        <v>6159</v>
      </c>
    </row>
    <row r="383" spans="1:7" x14ac:dyDescent="0.25">
      <c r="A383" s="33" t="s">
        <v>2140</v>
      </c>
      <c r="B383" s="61" t="s">
        <v>1519</v>
      </c>
      <c r="C383" s="344" t="s">
        <v>3046</v>
      </c>
      <c r="D383" s="35" t="s">
        <v>110</v>
      </c>
      <c r="E383" s="33">
        <v>2005</v>
      </c>
      <c r="F383" s="37">
        <v>15464</v>
      </c>
      <c r="G383" s="33" t="s">
        <v>3130</v>
      </c>
    </row>
    <row r="384" spans="1:7" x14ac:dyDescent="0.25">
      <c r="A384" s="33" t="s">
        <v>2140</v>
      </c>
      <c r="B384" s="61" t="s">
        <v>1519</v>
      </c>
      <c r="C384" s="344">
        <v>2</v>
      </c>
      <c r="D384" s="35" t="s">
        <v>110</v>
      </c>
      <c r="E384" s="33">
        <v>2005</v>
      </c>
      <c r="F384" s="37">
        <v>17287</v>
      </c>
      <c r="G384" s="33" t="s">
        <v>3130</v>
      </c>
    </row>
    <row r="385" spans="1:7" x14ac:dyDescent="0.25">
      <c r="A385" s="33" t="s">
        <v>1133</v>
      </c>
      <c r="B385" s="61" t="s">
        <v>1212</v>
      </c>
      <c r="C385" s="344">
        <v>1.4</v>
      </c>
      <c r="D385" s="35" t="s">
        <v>110</v>
      </c>
      <c r="E385" s="33">
        <v>2005</v>
      </c>
      <c r="F385" s="37">
        <v>14480.874316939889</v>
      </c>
      <c r="G385" s="33" t="s">
        <v>1213</v>
      </c>
    </row>
    <row r="386" spans="1:7" x14ac:dyDescent="0.25">
      <c r="A386" s="33" t="s">
        <v>1133</v>
      </c>
      <c r="B386" s="61" t="s">
        <v>1212</v>
      </c>
      <c r="C386" s="344">
        <v>1.4</v>
      </c>
      <c r="D386" s="35" t="s">
        <v>110</v>
      </c>
      <c r="E386" s="33">
        <v>2005</v>
      </c>
      <c r="F386" s="37">
        <v>14986.338797814207</v>
      </c>
      <c r="G386" s="33" t="s">
        <v>1443</v>
      </c>
    </row>
    <row r="387" spans="1:7" x14ac:dyDescent="0.25">
      <c r="A387" s="33" t="s">
        <v>1133</v>
      </c>
      <c r="B387" s="61" t="s">
        <v>1212</v>
      </c>
      <c r="C387" s="344">
        <v>2</v>
      </c>
      <c r="D387" s="35" t="s">
        <v>110</v>
      </c>
      <c r="E387" s="33">
        <v>2005</v>
      </c>
      <c r="F387" s="37">
        <v>14754.098360655737</v>
      </c>
      <c r="G387" s="33" t="s">
        <v>1213</v>
      </c>
    </row>
    <row r="388" spans="1:7" x14ac:dyDescent="0.25">
      <c r="A388" s="33" t="s">
        <v>1133</v>
      </c>
      <c r="B388" s="61" t="s">
        <v>1212</v>
      </c>
      <c r="C388" s="344">
        <v>2</v>
      </c>
      <c r="D388" s="35" t="s">
        <v>110</v>
      </c>
      <c r="E388" s="33">
        <v>2005</v>
      </c>
      <c r="F388" s="37">
        <v>15259.562841530054</v>
      </c>
      <c r="G388" s="33" t="s">
        <v>1214</v>
      </c>
    </row>
    <row r="389" spans="1:7" x14ac:dyDescent="0.25">
      <c r="A389" s="33" t="s">
        <v>1133</v>
      </c>
      <c r="B389" s="61" t="s">
        <v>1134</v>
      </c>
      <c r="C389" s="344">
        <v>2</v>
      </c>
      <c r="D389" s="35" t="s">
        <v>110</v>
      </c>
      <c r="E389" s="33">
        <v>2005</v>
      </c>
      <c r="F389" s="37">
        <v>19972.677595628415</v>
      </c>
      <c r="G389" s="33" t="s">
        <v>1135</v>
      </c>
    </row>
    <row r="390" spans="1:7" x14ac:dyDescent="0.25">
      <c r="A390" s="64" t="s">
        <v>6160</v>
      </c>
      <c r="B390" s="69" t="s">
        <v>6161</v>
      </c>
      <c r="C390" s="366" t="s">
        <v>4286</v>
      </c>
      <c r="D390" s="73" t="s">
        <v>43</v>
      </c>
      <c r="E390" s="64">
        <v>2005</v>
      </c>
      <c r="F390" s="321">
        <v>16796</v>
      </c>
      <c r="G390" s="64" t="s">
        <v>1459</v>
      </c>
    </row>
    <row r="391" spans="1:7" x14ac:dyDescent="0.25">
      <c r="A391" s="64" t="s">
        <v>6162</v>
      </c>
      <c r="B391" s="69" t="s">
        <v>6163</v>
      </c>
      <c r="C391" s="366" t="s">
        <v>3285</v>
      </c>
      <c r="D391" s="73" t="s">
        <v>43</v>
      </c>
      <c r="E391" s="64">
        <v>2005</v>
      </c>
      <c r="F391" s="321">
        <v>15006</v>
      </c>
      <c r="G391" s="64" t="s">
        <v>4571</v>
      </c>
    </row>
    <row r="392" spans="1:7" x14ac:dyDescent="0.25">
      <c r="A392" s="64" t="s">
        <v>6164</v>
      </c>
      <c r="B392" s="69" t="s">
        <v>6165</v>
      </c>
      <c r="C392" s="366" t="s">
        <v>6166</v>
      </c>
      <c r="D392" s="73" t="s">
        <v>110</v>
      </c>
      <c r="E392" s="64">
        <v>2005</v>
      </c>
      <c r="F392" s="321">
        <v>11276</v>
      </c>
      <c r="G392" s="64"/>
    </row>
    <row r="393" spans="1:7" x14ac:dyDescent="0.25">
      <c r="A393" s="33" t="s">
        <v>1289</v>
      </c>
      <c r="B393" s="61" t="s">
        <v>1290</v>
      </c>
      <c r="C393" s="344">
        <v>2.5</v>
      </c>
      <c r="D393" s="35" t="s">
        <v>44</v>
      </c>
      <c r="E393" s="33">
        <v>2005</v>
      </c>
      <c r="F393" s="37">
        <v>21218.579234972676</v>
      </c>
      <c r="G393" s="33" t="s">
        <v>147</v>
      </c>
    </row>
    <row r="394" spans="1:7" x14ac:dyDescent="0.25">
      <c r="A394" s="33" t="s">
        <v>1289</v>
      </c>
      <c r="B394" s="61" t="s">
        <v>1431</v>
      </c>
      <c r="C394" s="344">
        <v>2</v>
      </c>
      <c r="D394" s="35" t="s">
        <v>44</v>
      </c>
      <c r="E394" s="33">
        <v>2005</v>
      </c>
      <c r="F394" s="37">
        <v>20491.803278688523</v>
      </c>
      <c r="G394" s="33" t="s">
        <v>1433</v>
      </c>
    </row>
    <row r="395" spans="1:7" x14ac:dyDescent="0.25">
      <c r="A395" s="33" t="s">
        <v>1289</v>
      </c>
      <c r="B395" s="61" t="s">
        <v>1431</v>
      </c>
      <c r="C395" s="344">
        <v>2</v>
      </c>
      <c r="D395" s="35" t="s">
        <v>44</v>
      </c>
      <c r="E395" s="33">
        <v>2005</v>
      </c>
      <c r="F395" s="37">
        <v>20765.02732240437</v>
      </c>
      <c r="G395" s="33" t="s">
        <v>147</v>
      </c>
    </row>
    <row r="396" spans="1:7" x14ac:dyDescent="0.25">
      <c r="A396" s="33" t="s">
        <v>1289</v>
      </c>
      <c r="B396" s="61" t="s">
        <v>1431</v>
      </c>
      <c r="C396" s="344">
        <v>3</v>
      </c>
      <c r="D396" s="35" t="s">
        <v>44</v>
      </c>
      <c r="E396" s="33">
        <v>2005</v>
      </c>
      <c r="F396" s="37">
        <v>20765.02732240437</v>
      </c>
      <c r="G396" s="33" t="s">
        <v>1433</v>
      </c>
    </row>
    <row r="397" spans="1:7" x14ac:dyDescent="0.25">
      <c r="A397" s="33" t="s">
        <v>1289</v>
      </c>
      <c r="B397" s="61" t="s">
        <v>1431</v>
      </c>
      <c r="C397" s="344">
        <v>3</v>
      </c>
      <c r="D397" s="35" t="s">
        <v>44</v>
      </c>
      <c r="E397" s="33">
        <v>2005</v>
      </c>
      <c r="F397" s="37">
        <v>21038.251366120217</v>
      </c>
      <c r="G397" s="33" t="s">
        <v>147</v>
      </c>
    </row>
    <row r="398" spans="1:7" x14ac:dyDescent="0.25">
      <c r="A398" s="33" t="s">
        <v>1289</v>
      </c>
      <c r="B398" s="61" t="s">
        <v>1434</v>
      </c>
      <c r="C398" s="344">
        <v>2.5</v>
      </c>
      <c r="D398" s="35" t="s">
        <v>44</v>
      </c>
      <c r="E398" s="33">
        <v>2005</v>
      </c>
      <c r="F398" s="37">
        <v>22404.371584699453</v>
      </c>
      <c r="G398" s="33" t="s">
        <v>147</v>
      </c>
    </row>
    <row r="399" spans="1:7" x14ac:dyDescent="0.25">
      <c r="A399" s="33" t="s">
        <v>1289</v>
      </c>
      <c r="B399" s="61" t="s">
        <v>1434</v>
      </c>
      <c r="C399" s="344">
        <v>3</v>
      </c>
      <c r="D399" s="35" t="s">
        <v>44</v>
      </c>
      <c r="E399" s="33">
        <v>2005</v>
      </c>
      <c r="F399" s="37">
        <v>22677.5956284153</v>
      </c>
      <c r="G399" s="33" t="s">
        <v>147</v>
      </c>
    </row>
    <row r="400" spans="1:7" x14ac:dyDescent="0.25">
      <c r="A400" s="33" t="s">
        <v>48</v>
      </c>
      <c r="B400" s="61" t="s">
        <v>1435</v>
      </c>
      <c r="C400" s="344">
        <v>1.1000000000000001</v>
      </c>
      <c r="D400" s="35" t="s">
        <v>110</v>
      </c>
      <c r="E400" s="33">
        <v>2005</v>
      </c>
      <c r="F400" s="37">
        <v>8743.1693989071027</v>
      </c>
      <c r="G400" s="33" t="s">
        <v>186</v>
      </c>
    </row>
    <row r="401" spans="1:7" x14ac:dyDescent="0.25">
      <c r="A401" s="33" t="s">
        <v>48</v>
      </c>
      <c r="B401" s="61" t="s">
        <v>1513</v>
      </c>
      <c r="C401" s="344">
        <v>2</v>
      </c>
      <c r="D401" s="35" t="s">
        <v>110</v>
      </c>
      <c r="E401" s="33">
        <v>2005</v>
      </c>
      <c r="F401" s="37">
        <v>14882</v>
      </c>
      <c r="G401" s="33" t="s">
        <v>197</v>
      </c>
    </row>
    <row r="402" spans="1:7" x14ac:dyDescent="0.25">
      <c r="A402" s="33" t="s">
        <v>48</v>
      </c>
      <c r="B402" s="61" t="s">
        <v>1513</v>
      </c>
      <c r="C402" s="344">
        <v>2.4</v>
      </c>
      <c r="D402" s="35" t="s">
        <v>110</v>
      </c>
      <c r="E402" s="33">
        <v>2005</v>
      </c>
      <c r="F402" s="37">
        <v>15358</v>
      </c>
      <c r="G402" s="33" t="s">
        <v>197</v>
      </c>
    </row>
    <row r="403" spans="1:7" x14ac:dyDescent="0.25">
      <c r="A403" s="33" t="s">
        <v>48</v>
      </c>
      <c r="B403" s="61" t="s">
        <v>1513</v>
      </c>
      <c r="C403" s="344">
        <v>2</v>
      </c>
      <c r="D403" s="35" t="s">
        <v>44</v>
      </c>
      <c r="E403" s="33">
        <v>2005</v>
      </c>
      <c r="F403" s="37">
        <v>17882</v>
      </c>
      <c r="G403" s="33" t="s">
        <v>197</v>
      </c>
    </row>
    <row r="404" spans="1:7" x14ac:dyDescent="0.25">
      <c r="A404" s="33" t="s">
        <v>48</v>
      </c>
      <c r="B404" s="61" t="s">
        <v>1513</v>
      </c>
      <c r="C404" s="344">
        <v>2.4</v>
      </c>
      <c r="D404" s="35" t="s">
        <v>44</v>
      </c>
      <c r="E404" s="33">
        <v>2005</v>
      </c>
      <c r="F404" s="37">
        <v>18358</v>
      </c>
      <c r="G404" s="33" t="s">
        <v>197</v>
      </c>
    </row>
    <row r="405" spans="1:7" x14ac:dyDescent="0.25">
      <c r="A405" s="33" t="s">
        <v>48</v>
      </c>
      <c r="B405" s="61" t="s">
        <v>1208</v>
      </c>
      <c r="C405" s="344">
        <v>1.3</v>
      </c>
      <c r="D405" s="35" t="s">
        <v>110</v>
      </c>
      <c r="E405" s="33">
        <v>2005</v>
      </c>
      <c r="F405" s="37">
        <v>12732.240437158469</v>
      </c>
      <c r="G405" s="33" t="s">
        <v>186</v>
      </c>
    </row>
    <row r="406" spans="1:7" x14ac:dyDescent="0.25">
      <c r="A406" s="33" t="s">
        <v>48</v>
      </c>
      <c r="B406" s="61" t="s">
        <v>228</v>
      </c>
      <c r="C406" s="344">
        <v>1.3</v>
      </c>
      <c r="D406" s="35" t="s">
        <v>44</v>
      </c>
      <c r="E406" s="33">
        <v>2005</v>
      </c>
      <c r="F406" s="37">
        <v>14808.743169398907</v>
      </c>
      <c r="G406" s="33" t="s">
        <v>230</v>
      </c>
    </row>
    <row r="407" spans="1:7" x14ac:dyDescent="0.25">
      <c r="A407" s="33" t="s">
        <v>48</v>
      </c>
      <c r="B407" s="61" t="s">
        <v>1209</v>
      </c>
      <c r="C407" s="344">
        <v>1.6</v>
      </c>
      <c r="D407" s="35" t="s">
        <v>110</v>
      </c>
      <c r="E407" s="33">
        <v>2005</v>
      </c>
      <c r="F407" s="37">
        <v>12786.885245901638</v>
      </c>
      <c r="G407" s="33" t="s">
        <v>135</v>
      </c>
    </row>
    <row r="408" spans="1:7" x14ac:dyDescent="0.25">
      <c r="A408" s="33" t="s">
        <v>48</v>
      </c>
      <c r="B408" s="61" t="s">
        <v>1436</v>
      </c>
      <c r="C408" s="344">
        <v>1.5</v>
      </c>
      <c r="D408" s="35" t="s">
        <v>110</v>
      </c>
      <c r="E408" s="33">
        <v>2005</v>
      </c>
      <c r="F408" s="37">
        <v>14480.874316939889</v>
      </c>
      <c r="G408" s="33" t="s">
        <v>186</v>
      </c>
    </row>
    <row r="409" spans="1:7" x14ac:dyDescent="0.25">
      <c r="A409" s="33" t="s">
        <v>42</v>
      </c>
      <c r="B409" s="61" t="s">
        <v>1285</v>
      </c>
      <c r="C409" s="344">
        <v>2</v>
      </c>
      <c r="D409" s="35" t="s">
        <v>125</v>
      </c>
      <c r="E409" s="33">
        <v>2005</v>
      </c>
      <c r="F409" s="37">
        <v>31750</v>
      </c>
      <c r="G409" s="33" t="s">
        <v>141</v>
      </c>
    </row>
    <row r="410" spans="1:7" x14ac:dyDescent="0.25">
      <c r="A410" s="33" t="s">
        <v>42</v>
      </c>
      <c r="B410" s="61" t="s">
        <v>1285</v>
      </c>
      <c r="C410" s="344">
        <v>2</v>
      </c>
      <c r="D410" s="35" t="s">
        <v>44</v>
      </c>
      <c r="E410" s="33">
        <v>2005</v>
      </c>
      <c r="F410" s="37">
        <v>32550</v>
      </c>
      <c r="G410" s="33" t="s">
        <v>141</v>
      </c>
    </row>
    <row r="411" spans="1:7" x14ac:dyDescent="0.25">
      <c r="A411" s="33" t="s">
        <v>42</v>
      </c>
      <c r="B411" s="61" t="s">
        <v>1285</v>
      </c>
      <c r="C411" s="344">
        <v>2</v>
      </c>
      <c r="D411" s="35" t="s">
        <v>125</v>
      </c>
      <c r="E411" s="33">
        <v>2005</v>
      </c>
      <c r="F411" s="37">
        <v>31900</v>
      </c>
      <c r="G411" s="33" t="s">
        <v>147</v>
      </c>
    </row>
    <row r="412" spans="1:7" x14ac:dyDescent="0.25">
      <c r="A412" s="33" t="s">
        <v>42</v>
      </c>
      <c r="B412" s="61" t="s">
        <v>772</v>
      </c>
      <c r="C412" s="344" t="s">
        <v>1127</v>
      </c>
      <c r="D412" s="35" t="s">
        <v>125</v>
      </c>
      <c r="E412" s="33">
        <v>2005</v>
      </c>
      <c r="F412" s="37">
        <v>19004</v>
      </c>
      <c r="G412" s="33" t="s">
        <v>141</v>
      </c>
    </row>
    <row r="413" spans="1:7" x14ac:dyDescent="0.25">
      <c r="A413" s="33" t="s">
        <v>42</v>
      </c>
      <c r="B413" s="61" t="s">
        <v>772</v>
      </c>
      <c r="C413" s="344" t="s">
        <v>1126</v>
      </c>
      <c r="D413" s="35" t="s">
        <v>125</v>
      </c>
      <c r="E413" s="33">
        <v>2005</v>
      </c>
      <c r="F413" s="37">
        <v>20654</v>
      </c>
      <c r="G413" s="33" t="s">
        <v>141</v>
      </c>
    </row>
    <row r="414" spans="1:7" x14ac:dyDescent="0.25">
      <c r="A414" s="33" t="s">
        <v>42</v>
      </c>
      <c r="B414" s="61" t="s">
        <v>772</v>
      </c>
      <c r="C414" s="344" t="s">
        <v>349</v>
      </c>
      <c r="D414" s="35" t="s">
        <v>125</v>
      </c>
      <c r="E414" s="33">
        <v>2005</v>
      </c>
      <c r="F414" s="37">
        <v>21890</v>
      </c>
      <c r="G414" s="33" t="s">
        <v>141</v>
      </c>
    </row>
    <row r="415" spans="1:7" x14ac:dyDescent="0.25">
      <c r="A415" s="33" t="s">
        <v>42</v>
      </c>
      <c r="B415" s="61" t="s">
        <v>772</v>
      </c>
      <c r="C415" s="344" t="s">
        <v>349</v>
      </c>
      <c r="D415" s="35" t="s">
        <v>44</v>
      </c>
      <c r="E415" s="33">
        <v>2005</v>
      </c>
      <c r="F415" s="37">
        <v>24424</v>
      </c>
      <c r="G415" s="33" t="s">
        <v>141</v>
      </c>
    </row>
    <row r="416" spans="1:7" x14ac:dyDescent="0.25">
      <c r="A416" s="33" t="s">
        <v>42</v>
      </c>
      <c r="B416" s="61" t="s">
        <v>772</v>
      </c>
      <c r="C416" s="344" t="s">
        <v>171</v>
      </c>
      <c r="D416" s="35" t="s">
        <v>125</v>
      </c>
      <c r="E416" s="33">
        <v>2005</v>
      </c>
      <c r="F416" s="37">
        <v>19570</v>
      </c>
      <c r="G416" s="33" t="s">
        <v>141</v>
      </c>
    </row>
    <row r="417" spans="1:7" x14ac:dyDescent="0.25">
      <c r="A417" s="33" t="s">
        <v>42</v>
      </c>
      <c r="B417" s="61" t="s">
        <v>772</v>
      </c>
      <c r="C417" s="344" t="s">
        <v>1128</v>
      </c>
      <c r="D417" s="35" t="s">
        <v>44</v>
      </c>
      <c r="E417" s="33">
        <v>2005</v>
      </c>
      <c r="F417" s="37">
        <v>24169</v>
      </c>
      <c r="G417" s="33" t="s">
        <v>141</v>
      </c>
    </row>
    <row r="418" spans="1:7" x14ac:dyDescent="0.25">
      <c r="A418" s="33" t="s">
        <v>42</v>
      </c>
      <c r="B418" s="61" t="s">
        <v>613</v>
      </c>
      <c r="C418" s="344">
        <v>2</v>
      </c>
      <c r="D418" s="35" t="s">
        <v>120</v>
      </c>
      <c r="E418" s="33">
        <v>2005</v>
      </c>
      <c r="F418" s="37">
        <v>30780</v>
      </c>
      <c r="G418" s="33" t="s">
        <v>141</v>
      </c>
    </row>
    <row r="419" spans="1:7" x14ac:dyDescent="0.25">
      <c r="A419" s="33" t="s">
        <v>42</v>
      </c>
      <c r="B419" s="61" t="s">
        <v>613</v>
      </c>
      <c r="C419" s="344">
        <v>2</v>
      </c>
      <c r="D419" s="35" t="s">
        <v>120</v>
      </c>
      <c r="E419" s="33">
        <v>2005</v>
      </c>
      <c r="F419" s="37">
        <v>29600</v>
      </c>
      <c r="G419" s="33" t="s">
        <v>141</v>
      </c>
    </row>
    <row r="420" spans="1:7" x14ac:dyDescent="0.25">
      <c r="A420" s="33" t="s">
        <v>42</v>
      </c>
      <c r="B420" s="61" t="s">
        <v>613</v>
      </c>
      <c r="C420" s="344">
        <v>2.5</v>
      </c>
      <c r="D420" s="35" t="s">
        <v>120</v>
      </c>
      <c r="E420" s="33">
        <v>2005</v>
      </c>
      <c r="F420" s="37">
        <v>44680</v>
      </c>
      <c r="G420" s="33" t="s">
        <v>141</v>
      </c>
    </row>
    <row r="421" spans="1:7" x14ac:dyDescent="0.25">
      <c r="A421" s="33" t="s">
        <v>42</v>
      </c>
      <c r="B421" s="61" t="s">
        <v>613</v>
      </c>
      <c r="C421" s="344">
        <v>2.5</v>
      </c>
      <c r="D421" s="35" t="s">
        <v>44</v>
      </c>
      <c r="E421" s="33">
        <v>2005</v>
      </c>
      <c r="F421" s="37">
        <v>46678</v>
      </c>
      <c r="G421" s="33" t="s">
        <v>141</v>
      </c>
    </row>
    <row r="422" spans="1:7" x14ac:dyDescent="0.25">
      <c r="A422" s="33" t="s">
        <v>42</v>
      </c>
      <c r="B422" s="61" t="s">
        <v>613</v>
      </c>
      <c r="C422" s="344">
        <v>3</v>
      </c>
      <c r="D422" s="35" t="s">
        <v>120</v>
      </c>
      <c r="E422" s="33">
        <v>2005</v>
      </c>
      <c r="F422" s="37">
        <v>50450</v>
      </c>
      <c r="G422" s="33" t="s">
        <v>141</v>
      </c>
    </row>
    <row r="423" spans="1:7" x14ac:dyDescent="0.25">
      <c r="A423" s="33" t="s">
        <v>42</v>
      </c>
      <c r="B423" s="61" t="s">
        <v>613</v>
      </c>
      <c r="C423" s="344">
        <v>3</v>
      </c>
      <c r="D423" s="35" t="s">
        <v>44</v>
      </c>
      <c r="E423" s="33">
        <v>2005</v>
      </c>
      <c r="F423" s="37">
        <v>54884</v>
      </c>
      <c r="G423" s="33" t="s">
        <v>141</v>
      </c>
    </row>
    <row r="424" spans="1:7" x14ac:dyDescent="0.25">
      <c r="A424" s="33" t="s">
        <v>42</v>
      </c>
      <c r="B424" s="61" t="s">
        <v>613</v>
      </c>
      <c r="C424" s="344">
        <v>3</v>
      </c>
      <c r="D424" s="35" t="s">
        <v>120</v>
      </c>
      <c r="E424" s="33">
        <v>2005</v>
      </c>
      <c r="F424" s="37">
        <v>57840</v>
      </c>
      <c r="G424" s="33" t="s">
        <v>141</v>
      </c>
    </row>
    <row r="425" spans="1:7" x14ac:dyDescent="0.25">
      <c r="A425" s="33" t="s">
        <v>42</v>
      </c>
      <c r="B425" s="61" t="s">
        <v>613</v>
      </c>
      <c r="C425" s="344">
        <v>3.5</v>
      </c>
      <c r="D425" s="35" t="s">
        <v>120</v>
      </c>
      <c r="E425" s="33">
        <v>2005</v>
      </c>
      <c r="F425" s="37">
        <v>51898</v>
      </c>
      <c r="G425" s="33" t="s">
        <v>141</v>
      </c>
    </row>
    <row r="426" spans="1:7" x14ac:dyDescent="0.25">
      <c r="A426" s="33" t="s">
        <v>42</v>
      </c>
      <c r="B426" s="61" t="s">
        <v>947</v>
      </c>
      <c r="C426" s="344">
        <v>3</v>
      </c>
      <c r="D426" s="35" t="s">
        <v>120</v>
      </c>
      <c r="E426" s="33">
        <v>2005</v>
      </c>
      <c r="F426" s="37">
        <v>47600</v>
      </c>
      <c r="G426" s="33" t="s">
        <v>141</v>
      </c>
    </row>
    <row r="427" spans="1:7" x14ac:dyDescent="0.25">
      <c r="A427" s="33" t="s">
        <v>42</v>
      </c>
      <c r="B427" s="61" t="s">
        <v>1336</v>
      </c>
      <c r="C427" s="344">
        <v>4.3</v>
      </c>
      <c r="D427" s="35" t="s">
        <v>120</v>
      </c>
      <c r="E427" s="33">
        <v>2005</v>
      </c>
      <c r="F427" s="37">
        <v>69987</v>
      </c>
      <c r="G427" s="33" t="s">
        <v>141</v>
      </c>
    </row>
    <row r="428" spans="1:7" x14ac:dyDescent="0.25">
      <c r="A428" s="33" t="s">
        <v>42</v>
      </c>
      <c r="B428" s="61" t="s">
        <v>1336</v>
      </c>
      <c r="C428" s="344">
        <v>4.5999999999999996</v>
      </c>
      <c r="D428" s="35" t="s">
        <v>44</v>
      </c>
      <c r="E428" s="33">
        <v>2005</v>
      </c>
      <c r="F428" s="37">
        <v>72543</v>
      </c>
      <c r="G428" s="33" t="s">
        <v>141</v>
      </c>
    </row>
    <row r="429" spans="1:7" x14ac:dyDescent="0.25">
      <c r="A429" s="33" t="s">
        <v>42</v>
      </c>
      <c r="B429" s="61" t="s">
        <v>1286</v>
      </c>
      <c r="C429" s="344">
        <v>2.5</v>
      </c>
      <c r="D429" s="35" t="s">
        <v>120</v>
      </c>
      <c r="E429" s="33">
        <v>2005</v>
      </c>
      <c r="F429" s="37">
        <v>40337</v>
      </c>
      <c r="G429" s="33" t="s">
        <v>141</v>
      </c>
    </row>
    <row r="430" spans="1:7" x14ac:dyDescent="0.25">
      <c r="A430" s="33" t="s">
        <v>42</v>
      </c>
      <c r="B430" s="61" t="s">
        <v>1286</v>
      </c>
      <c r="C430" s="344">
        <v>2.5</v>
      </c>
      <c r="D430" s="35" t="s">
        <v>44</v>
      </c>
      <c r="E430" s="33">
        <v>2005</v>
      </c>
      <c r="F430" s="37">
        <v>44345</v>
      </c>
      <c r="G430" s="33" t="s">
        <v>141</v>
      </c>
    </row>
    <row r="431" spans="1:7" x14ac:dyDescent="0.25">
      <c r="A431" s="33" t="s">
        <v>42</v>
      </c>
      <c r="B431" s="61" t="s">
        <v>853</v>
      </c>
      <c r="C431" s="344">
        <v>2</v>
      </c>
      <c r="D431" s="35" t="s">
        <v>125</v>
      </c>
      <c r="E431" s="33">
        <v>2005</v>
      </c>
      <c r="F431" s="37">
        <v>29736</v>
      </c>
      <c r="G431" s="33" t="s">
        <v>135</v>
      </c>
    </row>
    <row r="432" spans="1:7" x14ac:dyDescent="0.25">
      <c r="A432" s="33" t="s">
        <v>42</v>
      </c>
      <c r="B432" s="61" t="s">
        <v>853</v>
      </c>
      <c r="C432" s="344">
        <v>2</v>
      </c>
      <c r="D432" s="35" t="s">
        <v>44</v>
      </c>
      <c r="E432" s="33">
        <v>2005</v>
      </c>
      <c r="F432" s="37">
        <v>31019</v>
      </c>
      <c r="G432" s="33" t="s">
        <v>135</v>
      </c>
    </row>
    <row r="433" spans="1:7" x14ac:dyDescent="0.25">
      <c r="A433" s="33" t="s">
        <v>42</v>
      </c>
      <c r="B433" s="61" t="s">
        <v>778</v>
      </c>
      <c r="C433" s="344">
        <v>2.4</v>
      </c>
      <c r="D433" s="35" t="s">
        <v>125</v>
      </c>
      <c r="E433" s="33">
        <v>2005</v>
      </c>
      <c r="F433" s="37">
        <v>29670</v>
      </c>
      <c r="G433" s="33" t="s">
        <v>135</v>
      </c>
    </row>
    <row r="434" spans="1:7" x14ac:dyDescent="0.25">
      <c r="A434" s="33" t="s">
        <v>42</v>
      </c>
      <c r="B434" s="61" t="s">
        <v>778</v>
      </c>
      <c r="C434" s="344">
        <v>2.4</v>
      </c>
      <c r="D434" s="35" t="s">
        <v>44</v>
      </c>
      <c r="E434" s="33">
        <v>2005</v>
      </c>
      <c r="F434" s="37">
        <v>35007</v>
      </c>
      <c r="G434" s="33" t="s">
        <v>135</v>
      </c>
    </row>
    <row r="435" spans="1:7" x14ac:dyDescent="0.25">
      <c r="A435" s="33" t="s">
        <v>42</v>
      </c>
      <c r="B435" s="61" t="s">
        <v>778</v>
      </c>
      <c r="C435" s="344">
        <v>3</v>
      </c>
      <c r="D435" s="35" t="s">
        <v>125</v>
      </c>
      <c r="E435" s="33">
        <v>2005</v>
      </c>
      <c r="F435" s="37">
        <v>32774</v>
      </c>
      <c r="G435" s="33" t="s">
        <v>135</v>
      </c>
    </row>
    <row r="436" spans="1:7" x14ac:dyDescent="0.25">
      <c r="A436" s="33" t="s">
        <v>42</v>
      </c>
      <c r="B436" s="61" t="s">
        <v>778</v>
      </c>
      <c r="C436" s="344">
        <v>3</v>
      </c>
      <c r="D436" s="35" t="s">
        <v>44</v>
      </c>
      <c r="E436" s="33">
        <v>2005</v>
      </c>
      <c r="F436" s="37">
        <v>42447</v>
      </c>
      <c r="G436" s="33" t="s">
        <v>135</v>
      </c>
    </row>
    <row r="437" spans="1:7" x14ac:dyDescent="0.25">
      <c r="A437" s="33" t="s">
        <v>42</v>
      </c>
      <c r="B437" s="61" t="s">
        <v>778</v>
      </c>
      <c r="C437" s="344">
        <v>3</v>
      </c>
      <c r="D437" s="35" t="s">
        <v>125</v>
      </c>
      <c r="E437" s="33">
        <v>2005</v>
      </c>
      <c r="F437" s="37">
        <v>40004</v>
      </c>
      <c r="G437" s="33" t="s">
        <v>135</v>
      </c>
    </row>
    <row r="438" spans="1:7" x14ac:dyDescent="0.25">
      <c r="A438" s="33" t="s">
        <v>42</v>
      </c>
      <c r="B438" s="61" t="s">
        <v>778</v>
      </c>
      <c r="C438" s="344">
        <v>3</v>
      </c>
      <c r="D438" s="35" t="s">
        <v>44</v>
      </c>
      <c r="E438" s="33">
        <v>2005</v>
      </c>
      <c r="F438" s="37">
        <v>42803</v>
      </c>
      <c r="G438" s="33" t="s">
        <v>135</v>
      </c>
    </row>
    <row r="439" spans="1:7" x14ac:dyDescent="0.25">
      <c r="A439" s="33" t="s">
        <v>42</v>
      </c>
      <c r="B439" s="61" t="s">
        <v>778</v>
      </c>
      <c r="C439" s="344">
        <v>3.3</v>
      </c>
      <c r="D439" s="35" t="s">
        <v>44</v>
      </c>
      <c r="E439" s="33">
        <v>2005</v>
      </c>
      <c r="F439" s="37">
        <v>45479</v>
      </c>
      <c r="G439" s="33" t="s">
        <v>135</v>
      </c>
    </row>
    <row r="440" spans="1:7" x14ac:dyDescent="0.25">
      <c r="A440" s="33" t="s">
        <v>42</v>
      </c>
      <c r="B440" s="61" t="s">
        <v>1429</v>
      </c>
      <c r="C440" s="344">
        <v>3.3</v>
      </c>
      <c r="D440" s="35" t="s">
        <v>44</v>
      </c>
      <c r="E440" s="33">
        <v>2005</v>
      </c>
      <c r="F440" s="37">
        <v>45479</v>
      </c>
      <c r="G440" s="33" t="s">
        <v>135</v>
      </c>
    </row>
    <row r="441" spans="1:7" x14ac:dyDescent="0.25">
      <c r="A441" s="33" t="s">
        <v>42</v>
      </c>
      <c r="B441" s="61" t="s">
        <v>1337</v>
      </c>
      <c r="C441" s="344">
        <v>2.5</v>
      </c>
      <c r="D441" s="35" t="s">
        <v>44</v>
      </c>
      <c r="E441" s="33">
        <v>2005</v>
      </c>
      <c r="F441" s="37">
        <v>34585</v>
      </c>
      <c r="G441" s="33" t="s">
        <v>189</v>
      </c>
    </row>
    <row r="442" spans="1:7" x14ac:dyDescent="0.25">
      <c r="A442" s="33" t="s">
        <v>42</v>
      </c>
      <c r="B442" s="61" t="s">
        <v>1337</v>
      </c>
      <c r="C442" s="344" t="s">
        <v>3132</v>
      </c>
      <c r="D442" s="35" t="s">
        <v>120</v>
      </c>
      <c r="E442" s="33">
        <v>2005</v>
      </c>
      <c r="F442" s="37">
        <v>21468</v>
      </c>
      <c r="G442" s="33" t="s">
        <v>189</v>
      </c>
    </row>
    <row r="443" spans="1:7" x14ac:dyDescent="0.25">
      <c r="A443" s="33" t="s">
        <v>42</v>
      </c>
      <c r="B443" s="61" t="s">
        <v>1337</v>
      </c>
      <c r="C443" s="344" t="s">
        <v>2265</v>
      </c>
      <c r="D443" s="35" t="s">
        <v>120</v>
      </c>
      <c r="E443" s="33">
        <v>2005</v>
      </c>
      <c r="F443" s="37">
        <v>22990</v>
      </c>
      <c r="G443" s="33" t="s">
        <v>189</v>
      </c>
    </row>
    <row r="444" spans="1:7" x14ac:dyDescent="0.25">
      <c r="A444" s="33" t="s">
        <v>42</v>
      </c>
      <c r="B444" s="61" t="s">
        <v>1337</v>
      </c>
      <c r="C444" s="344" t="s">
        <v>3103</v>
      </c>
      <c r="D444" s="35" t="s">
        <v>44</v>
      </c>
      <c r="E444" s="33">
        <v>2005</v>
      </c>
      <c r="F444" s="37">
        <v>25022</v>
      </c>
      <c r="G444" s="33" t="s">
        <v>189</v>
      </c>
    </row>
    <row r="445" spans="1:7" x14ac:dyDescent="0.25">
      <c r="A445" s="33" t="s">
        <v>42</v>
      </c>
      <c r="B445" s="61" t="s">
        <v>1338</v>
      </c>
      <c r="C445" s="344">
        <v>2.5</v>
      </c>
      <c r="D445" s="35" t="s">
        <v>120</v>
      </c>
      <c r="E445" s="33">
        <v>2005</v>
      </c>
      <c r="F445" s="37">
        <v>22757</v>
      </c>
      <c r="G445" s="33" t="s">
        <v>189</v>
      </c>
    </row>
    <row r="446" spans="1:7" x14ac:dyDescent="0.25">
      <c r="A446" s="33" t="s">
        <v>42</v>
      </c>
      <c r="B446" s="61" t="s">
        <v>1338</v>
      </c>
      <c r="C446" s="344" t="s">
        <v>3131</v>
      </c>
      <c r="D446" s="35" t="s">
        <v>120</v>
      </c>
      <c r="E446" s="33">
        <v>2005</v>
      </c>
      <c r="F446" s="37">
        <v>24866</v>
      </c>
      <c r="G446" s="33" t="s">
        <v>189</v>
      </c>
    </row>
    <row r="447" spans="1:7" x14ac:dyDescent="0.25">
      <c r="A447" s="33" t="s">
        <v>42</v>
      </c>
      <c r="B447" s="61" t="s">
        <v>1338</v>
      </c>
      <c r="C447" s="344" t="s">
        <v>3131</v>
      </c>
      <c r="D447" s="35" t="s">
        <v>44</v>
      </c>
      <c r="E447" s="33">
        <v>2005</v>
      </c>
      <c r="F447" s="37">
        <v>26710</v>
      </c>
      <c r="G447" s="33" t="s">
        <v>189</v>
      </c>
    </row>
    <row r="448" spans="1:7" x14ac:dyDescent="0.25">
      <c r="A448" s="33" t="s">
        <v>42</v>
      </c>
      <c r="B448" s="61" t="s">
        <v>1430</v>
      </c>
      <c r="C448" s="344" t="s">
        <v>1979</v>
      </c>
      <c r="D448" s="35" t="s">
        <v>44</v>
      </c>
      <c r="E448" s="33">
        <v>2005</v>
      </c>
      <c r="F448" s="37">
        <v>27871</v>
      </c>
      <c r="G448" s="33" t="s">
        <v>189</v>
      </c>
    </row>
    <row r="449" spans="1:7" x14ac:dyDescent="0.25">
      <c r="A449" s="33" t="s">
        <v>42</v>
      </c>
      <c r="B449" s="61" t="s">
        <v>1430</v>
      </c>
      <c r="C449" s="344" t="s">
        <v>1979</v>
      </c>
      <c r="D449" s="35" t="s">
        <v>120</v>
      </c>
      <c r="E449" s="33">
        <v>2005</v>
      </c>
      <c r="F449" s="37">
        <v>24605</v>
      </c>
      <c r="G449" s="33" t="s">
        <v>189</v>
      </c>
    </row>
    <row r="450" spans="1:7" x14ac:dyDescent="0.25">
      <c r="A450" s="33" t="s">
        <v>42</v>
      </c>
      <c r="B450" s="61" t="s">
        <v>780</v>
      </c>
      <c r="C450" s="344">
        <v>2.4</v>
      </c>
      <c r="D450" s="35" t="s">
        <v>125</v>
      </c>
      <c r="E450" s="33">
        <v>2005</v>
      </c>
      <c r="F450" s="37">
        <v>27990</v>
      </c>
      <c r="G450" s="33" t="s">
        <v>141</v>
      </c>
    </row>
    <row r="451" spans="1:7" x14ac:dyDescent="0.25">
      <c r="A451" s="33" t="s">
        <v>42</v>
      </c>
      <c r="B451" s="61" t="s">
        <v>780</v>
      </c>
      <c r="C451" s="344">
        <v>2.4</v>
      </c>
      <c r="D451" s="35" t="s">
        <v>44</v>
      </c>
      <c r="E451" s="33">
        <v>2005</v>
      </c>
      <c r="F451" s="37">
        <v>32340</v>
      </c>
      <c r="G451" s="33" t="s">
        <v>141</v>
      </c>
    </row>
    <row r="452" spans="1:7" x14ac:dyDescent="0.25">
      <c r="A452" s="33" t="s">
        <v>42</v>
      </c>
      <c r="B452" s="61" t="s">
        <v>780</v>
      </c>
      <c r="C452" s="344" t="s">
        <v>361</v>
      </c>
      <c r="D452" s="35" t="s">
        <v>125</v>
      </c>
      <c r="E452" s="33">
        <v>2005</v>
      </c>
      <c r="F452" s="37">
        <v>24659</v>
      </c>
      <c r="G452" s="33" t="s">
        <v>141</v>
      </c>
    </row>
    <row r="453" spans="1:7" x14ac:dyDescent="0.25">
      <c r="A453" s="33" t="s">
        <v>42</v>
      </c>
      <c r="B453" s="61" t="s">
        <v>1339</v>
      </c>
      <c r="C453" s="344">
        <v>1.3</v>
      </c>
      <c r="D453" s="35" t="s">
        <v>125</v>
      </c>
      <c r="E453" s="33">
        <v>2005</v>
      </c>
      <c r="F453" s="37">
        <v>22120</v>
      </c>
      <c r="G453" s="33" t="s">
        <v>141</v>
      </c>
    </row>
    <row r="454" spans="1:7" x14ac:dyDescent="0.25">
      <c r="A454" s="33" t="s">
        <v>42</v>
      </c>
      <c r="B454" s="61" t="s">
        <v>1340</v>
      </c>
      <c r="C454" s="344">
        <v>1.8</v>
      </c>
      <c r="D454" s="35" t="s">
        <v>125</v>
      </c>
      <c r="E454" s="33">
        <v>2005</v>
      </c>
      <c r="F454" s="37">
        <v>22230</v>
      </c>
      <c r="G454" s="33" t="s">
        <v>141</v>
      </c>
    </row>
    <row r="455" spans="1:7" x14ac:dyDescent="0.25">
      <c r="A455" s="33" t="s">
        <v>42</v>
      </c>
      <c r="B455" s="61" t="s">
        <v>1340</v>
      </c>
      <c r="C455" s="344">
        <v>1.8</v>
      </c>
      <c r="D455" s="35" t="s">
        <v>44</v>
      </c>
      <c r="E455" s="33">
        <v>2005</v>
      </c>
      <c r="F455" s="37">
        <v>27488</v>
      </c>
      <c r="G455" s="33" t="s">
        <v>141</v>
      </c>
    </row>
    <row r="456" spans="1:7" x14ac:dyDescent="0.25">
      <c r="A456" s="33" t="s">
        <v>42</v>
      </c>
      <c r="B456" s="61" t="s">
        <v>1340</v>
      </c>
      <c r="C456" s="344" t="s">
        <v>765</v>
      </c>
      <c r="D456" s="35" t="s">
        <v>125</v>
      </c>
      <c r="E456" s="33">
        <v>2005</v>
      </c>
      <c r="F456" s="37">
        <v>28187</v>
      </c>
      <c r="G456" s="33" t="s">
        <v>141</v>
      </c>
    </row>
    <row r="457" spans="1:7" x14ac:dyDescent="0.25">
      <c r="A457" s="33" t="s">
        <v>42</v>
      </c>
      <c r="B457" s="61" t="s">
        <v>1340</v>
      </c>
      <c r="C457" s="344" t="s">
        <v>765</v>
      </c>
      <c r="D457" s="35" t="s">
        <v>44</v>
      </c>
      <c r="E457" s="33">
        <v>2005</v>
      </c>
      <c r="F457" s="37">
        <v>28456</v>
      </c>
      <c r="G457" s="33" t="s">
        <v>141</v>
      </c>
    </row>
    <row r="458" spans="1:7" x14ac:dyDescent="0.25">
      <c r="A458" s="33" t="s">
        <v>42</v>
      </c>
      <c r="B458" s="61" t="s">
        <v>1048</v>
      </c>
      <c r="C458" s="344">
        <v>1.5</v>
      </c>
      <c r="D458" s="35" t="s">
        <v>125</v>
      </c>
      <c r="E458" s="33">
        <v>2005</v>
      </c>
      <c r="F458" s="37">
        <v>18771</v>
      </c>
      <c r="G458" s="33" t="s">
        <v>141</v>
      </c>
    </row>
    <row r="459" spans="1:7" x14ac:dyDescent="0.25">
      <c r="A459" s="33" t="s">
        <v>42</v>
      </c>
      <c r="B459" s="61" t="s">
        <v>1048</v>
      </c>
      <c r="C459" s="344">
        <v>1.5</v>
      </c>
      <c r="D459" s="35" t="s">
        <v>44</v>
      </c>
      <c r="E459" s="33">
        <v>2005</v>
      </c>
      <c r="F459" s="37">
        <v>25326</v>
      </c>
      <c r="G459" s="33" t="s">
        <v>141</v>
      </c>
    </row>
    <row r="460" spans="1:7" x14ac:dyDescent="0.25">
      <c r="A460" s="33" t="s">
        <v>42</v>
      </c>
      <c r="B460" s="61" t="s">
        <v>1048</v>
      </c>
      <c r="C460" s="344" t="s">
        <v>954</v>
      </c>
      <c r="D460" s="35" t="s">
        <v>125</v>
      </c>
      <c r="E460" s="33">
        <v>2005</v>
      </c>
      <c r="F460" s="37">
        <v>14980</v>
      </c>
      <c r="G460" s="33" t="s">
        <v>141</v>
      </c>
    </row>
    <row r="461" spans="1:7" x14ac:dyDescent="0.25">
      <c r="A461" s="33" t="s">
        <v>42</v>
      </c>
      <c r="B461" s="61" t="s">
        <v>1048</v>
      </c>
      <c r="C461" s="344" t="s">
        <v>954</v>
      </c>
      <c r="D461" s="35" t="s">
        <v>44</v>
      </c>
      <c r="E461" s="33">
        <v>2005</v>
      </c>
      <c r="F461" s="37">
        <v>19925</v>
      </c>
      <c r="G461" s="33" t="s">
        <v>141</v>
      </c>
    </row>
    <row r="462" spans="1:7" x14ac:dyDescent="0.25">
      <c r="A462" s="33" t="s">
        <v>42</v>
      </c>
      <c r="B462" s="61" t="s">
        <v>1050</v>
      </c>
      <c r="C462" s="344">
        <v>3</v>
      </c>
      <c r="D462" s="35" t="s">
        <v>125</v>
      </c>
      <c r="E462" s="33">
        <v>2005</v>
      </c>
      <c r="F462" s="37">
        <v>35209</v>
      </c>
      <c r="G462" s="33" t="s">
        <v>141</v>
      </c>
    </row>
    <row r="463" spans="1:7" x14ac:dyDescent="0.25">
      <c r="A463" s="33" t="s">
        <v>42</v>
      </c>
      <c r="B463" s="61" t="s">
        <v>1050</v>
      </c>
      <c r="C463" s="344">
        <v>3</v>
      </c>
      <c r="D463" s="35" t="s">
        <v>44</v>
      </c>
      <c r="E463" s="33">
        <v>2005</v>
      </c>
      <c r="F463" s="37">
        <v>60500</v>
      </c>
      <c r="G463" s="33" t="s">
        <v>141</v>
      </c>
    </row>
    <row r="464" spans="1:7" x14ac:dyDescent="0.25">
      <c r="A464" s="33" t="s">
        <v>42</v>
      </c>
      <c r="B464" s="61" t="s">
        <v>1341</v>
      </c>
      <c r="C464" s="344" t="s">
        <v>1205</v>
      </c>
      <c r="D464" s="35" t="s">
        <v>120</v>
      </c>
      <c r="E464" s="33">
        <v>2005</v>
      </c>
      <c r="F464" s="37">
        <v>16870</v>
      </c>
      <c r="G464" s="33" t="s">
        <v>1342</v>
      </c>
    </row>
    <row r="465" spans="1:7" x14ac:dyDescent="0.25">
      <c r="A465" s="33" t="s">
        <v>42</v>
      </c>
      <c r="B465" s="61" t="s">
        <v>1053</v>
      </c>
      <c r="C465" s="344" t="s">
        <v>1205</v>
      </c>
      <c r="D465" s="35" t="s">
        <v>120</v>
      </c>
      <c r="E465" s="33">
        <v>2005</v>
      </c>
      <c r="F465" s="37">
        <v>16137</v>
      </c>
      <c r="G465" s="33" t="s">
        <v>189</v>
      </c>
    </row>
    <row r="466" spans="1:7" x14ac:dyDescent="0.25">
      <c r="A466" s="33" t="s">
        <v>42</v>
      </c>
      <c r="B466" s="61" t="s">
        <v>1053</v>
      </c>
      <c r="C466" s="344" t="s">
        <v>1054</v>
      </c>
      <c r="D466" s="35" t="s">
        <v>120</v>
      </c>
      <c r="E466" s="33">
        <v>2005</v>
      </c>
      <c r="F466" s="37">
        <v>25540</v>
      </c>
      <c r="G466" s="33" t="s">
        <v>189</v>
      </c>
    </row>
    <row r="467" spans="1:7" x14ac:dyDescent="0.25">
      <c r="A467" s="33" t="s">
        <v>42</v>
      </c>
      <c r="B467" s="61" t="s">
        <v>1053</v>
      </c>
      <c r="C467" s="344" t="s">
        <v>1054</v>
      </c>
      <c r="D467" s="35" t="s">
        <v>44</v>
      </c>
      <c r="E467" s="33">
        <v>2005</v>
      </c>
      <c r="F467" s="37">
        <v>27890</v>
      </c>
      <c r="G467" s="33" t="s">
        <v>189</v>
      </c>
    </row>
    <row r="468" spans="1:7" x14ac:dyDescent="0.25">
      <c r="A468" s="33" t="s">
        <v>42</v>
      </c>
      <c r="B468" s="61" t="s">
        <v>1202</v>
      </c>
      <c r="C468" s="344">
        <v>2</v>
      </c>
      <c r="D468" s="35" t="s">
        <v>120</v>
      </c>
      <c r="E468" s="33">
        <v>2005</v>
      </c>
      <c r="F468" s="37">
        <v>33870</v>
      </c>
      <c r="G468" s="33" t="s">
        <v>147</v>
      </c>
    </row>
    <row r="469" spans="1:7" x14ac:dyDescent="0.25">
      <c r="A469" s="33" t="s">
        <v>42</v>
      </c>
      <c r="B469" s="61" t="s">
        <v>1202</v>
      </c>
      <c r="C469" s="344">
        <v>2</v>
      </c>
      <c r="D469" s="35" t="s">
        <v>44</v>
      </c>
      <c r="E469" s="33">
        <v>2005</v>
      </c>
      <c r="F469" s="37">
        <v>32010</v>
      </c>
      <c r="G469" s="33" t="s">
        <v>147</v>
      </c>
    </row>
    <row r="470" spans="1:7" x14ac:dyDescent="0.25">
      <c r="A470" s="33" t="s">
        <v>42</v>
      </c>
      <c r="B470" s="61" t="s">
        <v>1202</v>
      </c>
      <c r="C470" s="344">
        <v>2.5</v>
      </c>
      <c r="D470" s="35" t="s">
        <v>120</v>
      </c>
      <c r="E470" s="33">
        <v>2005</v>
      </c>
      <c r="F470" s="37">
        <v>35243</v>
      </c>
      <c r="G470" s="33" t="s">
        <v>147</v>
      </c>
    </row>
    <row r="471" spans="1:7" x14ac:dyDescent="0.25">
      <c r="A471" s="33" t="s">
        <v>42</v>
      </c>
      <c r="B471" s="61" t="s">
        <v>1202</v>
      </c>
      <c r="C471" s="344">
        <v>2.5</v>
      </c>
      <c r="D471" s="35" t="s">
        <v>44</v>
      </c>
      <c r="E471" s="33">
        <v>2005</v>
      </c>
      <c r="F471" s="37">
        <v>36540</v>
      </c>
      <c r="G471" s="33" t="s">
        <v>147</v>
      </c>
    </row>
    <row r="472" spans="1:7" x14ac:dyDescent="0.25">
      <c r="A472" s="33" t="s">
        <v>42</v>
      </c>
      <c r="B472" s="61" t="s">
        <v>1343</v>
      </c>
      <c r="C472" s="344">
        <v>2.5</v>
      </c>
      <c r="D472" s="35" t="s">
        <v>120</v>
      </c>
      <c r="E472" s="33">
        <v>2005</v>
      </c>
      <c r="F472" s="37">
        <v>35243</v>
      </c>
      <c r="G472" s="33" t="s">
        <v>141</v>
      </c>
    </row>
    <row r="473" spans="1:7" x14ac:dyDescent="0.25">
      <c r="A473" s="33" t="s">
        <v>42</v>
      </c>
      <c r="B473" s="61" t="s">
        <v>1343</v>
      </c>
      <c r="C473" s="344">
        <v>2.5</v>
      </c>
      <c r="D473" s="35" t="s">
        <v>44</v>
      </c>
      <c r="E473" s="33">
        <v>2005</v>
      </c>
      <c r="F473" s="37">
        <v>36540</v>
      </c>
      <c r="G473" s="33" t="s">
        <v>141</v>
      </c>
    </row>
    <row r="474" spans="1:7" x14ac:dyDescent="0.25">
      <c r="A474" s="33" t="s">
        <v>42</v>
      </c>
      <c r="B474" s="61" t="s">
        <v>1343</v>
      </c>
      <c r="C474" s="344">
        <v>3</v>
      </c>
      <c r="D474" s="35" t="s">
        <v>125</v>
      </c>
      <c r="E474" s="33">
        <v>2005</v>
      </c>
      <c r="F474" s="37">
        <v>30319</v>
      </c>
      <c r="G474" s="33" t="s">
        <v>141</v>
      </c>
    </row>
    <row r="475" spans="1:7" x14ac:dyDescent="0.25">
      <c r="A475" s="33" t="s">
        <v>42</v>
      </c>
      <c r="B475" s="61" t="s">
        <v>1344</v>
      </c>
      <c r="C475" s="344">
        <v>1.3</v>
      </c>
      <c r="D475" s="35" t="s">
        <v>125</v>
      </c>
      <c r="E475" s="33">
        <v>2005</v>
      </c>
      <c r="F475" s="37">
        <v>18340</v>
      </c>
      <c r="G475" s="33" t="s">
        <v>141</v>
      </c>
    </row>
    <row r="476" spans="1:7" x14ac:dyDescent="0.25">
      <c r="A476" s="33" t="s">
        <v>42</v>
      </c>
      <c r="B476" s="61" t="s">
        <v>1344</v>
      </c>
      <c r="C476" s="344">
        <v>1.3</v>
      </c>
      <c r="D476" s="35" t="s">
        <v>44</v>
      </c>
      <c r="E476" s="33">
        <v>2005</v>
      </c>
      <c r="F476" s="37">
        <v>20231</v>
      </c>
      <c r="G476" s="33" t="s">
        <v>141</v>
      </c>
    </row>
    <row r="477" spans="1:7" x14ac:dyDescent="0.25">
      <c r="A477" s="33" t="s">
        <v>42</v>
      </c>
      <c r="B477" s="61" t="s">
        <v>1344</v>
      </c>
      <c r="C477" s="344">
        <v>1.5</v>
      </c>
      <c r="D477" s="35" t="s">
        <v>125</v>
      </c>
      <c r="E477" s="33">
        <v>2005</v>
      </c>
      <c r="F477" s="37">
        <v>18754</v>
      </c>
      <c r="G477" s="33" t="s">
        <v>141</v>
      </c>
    </row>
    <row r="478" spans="1:7" x14ac:dyDescent="0.25">
      <c r="A478" s="33" t="s">
        <v>42</v>
      </c>
      <c r="B478" s="61" t="s">
        <v>1344</v>
      </c>
      <c r="C478" s="344">
        <v>1.5</v>
      </c>
      <c r="D478" s="35" t="s">
        <v>44</v>
      </c>
      <c r="E478" s="33">
        <v>2005</v>
      </c>
      <c r="F478" s="37">
        <v>20340</v>
      </c>
      <c r="G478" s="33" t="s">
        <v>141</v>
      </c>
    </row>
    <row r="479" spans="1:7" x14ac:dyDescent="0.25">
      <c r="A479" s="33" t="s">
        <v>42</v>
      </c>
      <c r="B479" s="61" t="s">
        <v>1131</v>
      </c>
      <c r="C479" s="344">
        <v>1.5</v>
      </c>
      <c r="D479" s="35" t="s">
        <v>125</v>
      </c>
      <c r="E479" s="33">
        <v>2005</v>
      </c>
      <c r="F479" s="37">
        <v>20890</v>
      </c>
      <c r="G479" s="33" t="s">
        <v>141</v>
      </c>
    </row>
    <row r="480" spans="1:7" x14ac:dyDescent="0.25">
      <c r="A480" s="33" t="s">
        <v>42</v>
      </c>
      <c r="B480" s="61" t="s">
        <v>1131</v>
      </c>
      <c r="C480" s="344">
        <v>1.5</v>
      </c>
      <c r="D480" s="35" t="s">
        <v>44</v>
      </c>
      <c r="E480" s="33">
        <v>2005</v>
      </c>
      <c r="F480" s="37">
        <v>24767</v>
      </c>
      <c r="G480" s="33" t="s">
        <v>141</v>
      </c>
    </row>
    <row r="481" spans="1:7" x14ac:dyDescent="0.25">
      <c r="A481" s="33" t="s">
        <v>42</v>
      </c>
      <c r="B481" s="61" t="s">
        <v>1131</v>
      </c>
      <c r="C481" s="344">
        <v>1.8</v>
      </c>
      <c r="D481" s="35" t="s">
        <v>125</v>
      </c>
      <c r="E481" s="33">
        <v>2005</v>
      </c>
      <c r="F481" s="37">
        <v>23908</v>
      </c>
      <c r="G481" s="33" t="s">
        <v>141</v>
      </c>
    </row>
    <row r="482" spans="1:7" x14ac:dyDescent="0.25">
      <c r="A482" s="33" t="s">
        <v>42</v>
      </c>
      <c r="B482" s="61" t="s">
        <v>1131</v>
      </c>
      <c r="C482" s="344">
        <v>1.8</v>
      </c>
      <c r="D482" s="35" t="s">
        <v>44</v>
      </c>
      <c r="E482" s="33">
        <v>2005</v>
      </c>
      <c r="F482" s="37">
        <v>32449</v>
      </c>
      <c r="G482" s="33" t="s">
        <v>141</v>
      </c>
    </row>
    <row r="483" spans="1:7" x14ac:dyDescent="0.25">
      <c r="A483" s="33" t="s">
        <v>42</v>
      </c>
      <c r="B483" s="61" t="s">
        <v>1131</v>
      </c>
      <c r="C483" s="344">
        <v>2</v>
      </c>
      <c r="D483" s="35" t="s">
        <v>125</v>
      </c>
      <c r="E483" s="33">
        <v>2005</v>
      </c>
      <c r="F483" s="37">
        <v>19809</v>
      </c>
      <c r="G483" s="33" t="s">
        <v>141</v>
      </c>
    </row>
    <row r="484" spans="1:7" x14ac:dyDescent="0.25">
      <c r="A484" s="33" t="s">
        <v>42</v>
      </c>
      <c r="B484" s="61" t="s">
        <v>1132</v>
      </c>
      <c r="C484" s="344">
        <v>1.5</v>
      </c>
      <c r="D484" s="35" t="s">
        <v>125</v>
      </c>
      <c r="E484" s="33">
        <v>2005</v>
      </c>
      <c r="F484" s="37">
        <v>26540</v>
      </c>
      <c r="G484" s="33" t="s">
        <v>186</v>
      </c>
    </row>
    <row r="485" spans="1:7" x14ac:dyDescent="0.25">
      <c r="A485" s="33" t="s">
        <v>42</v>
      </c>
      <c r="B485" s="61" t="s">
        <v>1132</v>
      </c>
      <c r="C485" s="344">
        <v>1.5</v>
      </c>
      <c r="D485" s="35" t="s">
        <v>44</v>
      </c>
      <c r="E485" s="33">
        <v>2005</v>
      </c>
      <c r="F485" s="37">
        <v>26540</v>
      </c>
      <c r="G485" s="33" t="s">
        <v>186</v>
      </c>
    </row>
    <row r="486" spans="1:7" x14ac:dyDescent="0.25">
      <c r="A486" s="33" t="s">
        <v>42</v>
      </c>
      <c r="B486" s="61" t="s">
        <v>1132</v>
      </c>
      <c r="C486" s="344">
        <v>1.8</v>
      </c>
      <c r="D486" s="35" t="s">
        <v>125</v>
      </c>
      <c r="E486" s="33">
        <v>2005</v>
      </c>
      <c r="F486" s="37">
        <v>27790</v>
      </c>
      <c r="G486" s="33" t="s">
        <v>186</v>
      </c>
    </row>
    <row r="487" spans="1:7" x14ac:dyDescent="0.25">
      <c r="A487" s="33" t="s">
        <v>42</v>
      </c>
      <c r="B487" s="61" t="s">
        <v>781</v>
      </c>
      <c r="C487" s="344">
        <v>1.5</v>
      </c>
      <c r="D487" s="35" t="s">
        <v>125</v>
      </c>
      <c r="E487" s="33">
        <v>2005</v>
      </c>
      <c r="F487" s="37">
        <v>23234</v>
      </c>
      <c r="G487" s="33" t="s">
        <v>141</v>
      </c>
    </row>
    <row r="488" spans="1:7" x14ac:dyDescent="0.25">
      <c r="A488" s="33" t="s">
        <v>42</v>
      </c>
      <c r="B488" s="61" t="s">
        <v>781</v>
      </c>
      <c r="C488" s="344">
        <v>1.5</v>
      </c>
      <c r="D488" s="35" t="s">
        <v>44</v>
      </c>
      <c r="E488" s="33">
        <v>2005</v>
      </c>
      <c r="F488" s="37">
        <v>24022</v>
      </c>
      <c r="G488" s="33" t="s">
        <v>141</v>
      </c>
    </row>
    <row r="489" spans="1:7" x14ac:dyDescent="0.25">
      <c r="A489" s="33" t="s">
        <v>42</v>
      </c>
      <c r="B489" s="61" t="s">
        <v>1203</v>
      </c>
      <c r="C489" s="344">
        <v>1.4</v>
      </c>
      <c r="D489" s="35" t="s">
        <v>125</v>
      </c>
      <c r="E489" s="33">
        <v>2005</v>
      </c>
      <c r="F489" s="37">
        <v>17434</v>
      </c>
      <c r="G489" s="33" t="s">
        <v>141</v>
      </c>
    </row>
    <row r="490" spans="1:7" x14ac:dyDescent="0.25">
      <c r="A490" s="33" t="s">
        <v>42</v>
      </c>
      <c r="B490" s="61" t="s">
        <v>1203</v>
      </c>
      <c r="C490" s="344">
        <v>1.5</v>
      </c>
      <c r="D490" s="35" t="s">
        <v>125</v>
      </c>
      <c r="E490" s="33">
        <v>2005</v>
      </c>
      <c r="F490" s="37">
        <v>17318</v>
      </c>
      <c r="G490" s="33" t="s">
        <v>141</v>
      </c>
    </row>
    <row r="491" spans="1:7" x14ac:dyDescent="0.25">
      <c r="A491" s="33" t="s">
        <v>42</v>
      </c>
      <c r="B491" s="61" t="s">
        <v>1203</v>
      </c>
      <c r="C491" s="344">
        <v>1.5</v>
      </c>
      <c r="D491" s="35" t="s">
        <v>44</v>
      </c>
      <c r="E491" s="33">
        <v>2005</v>
      </c>
      <c r="F491" s="37">
        <v>18498</v>
      </c>
      <c r="G491" s="33" t="s">
        <v>141</v>
      </c>
    </row>
    <row r="492" spans="1:7" x14ac:dyDescent="0.25">
      <c r="A492" s="33" t="s">
        <v>42</v>
      </c>
      <c r="B492" s="61" t="s">
        <v>1206</v>
      </c>
      <c r="C492" s="344" t="s">
        <v>1345</v>
      </c>
      <c r="D492" s="35" t="s">
        <v>120</v>
      </c>
      <c r="E492" s="33">
        <v>2005</v>
      </c>
      <c r="F492" s="37">
        <v>16237</v>
      </c>
      <c r="G492" s="33" t="s">
        <v>160</v>
      </c>
    </row>
    <row r="493" spans="1:7" x14ac:dyDescent="0.25">
      <c r="A493" s="33" t="s">
        <v>42</v>
      </c>
      <c r="B493" s="61" t="s">
        <v>1206</v>
      </c>
      <c r="C493" s="344" t="s">
        <v>1345</v>
      </c>
      <c r="D493" s="35" t="s">
        <v>44</v>
      </c>
      <c r="E493" s="33">
        <v>2005</v>
      </c>
      <c r="F493" s="37">
        <v>18836</v>
      </c>
      <c r="G493" s="33" t="s">
        <v>160</v>
      </c>
    </row>
    <row r="494" spans="1:7" x14ac:dyDescent="0.25">
      <c r="A494" s="33" t="s">
        <v>42</v>
      </c>
      <c r="B494" s="61" t="s">
        <v>1204</v>
      </c>
      <c r="C494" s="344" t="s">
        <v>1205</v>
      </c>
      <c r="D494" s="35" t="s">
        <v>120</v>
      </c>
      <c r="E494" s="33">
        <v>2005</v>
      </c>
      <c r="F494" s="37">
        <v>15504</v>
      </c>
      <c r="G494" s="33" t="s">
        <v>160</v>
      </c>
    </row>
    <row r="495" spans="1:7" x14ac:dyDescent="0.25">
      <c r="A495" s="33" t="s">
        <v>42</v>
      </c>
      <c r="B495" s="61" t="s">
        <v>956</v>
      </c>
      <c r="C495" s="344">
        <v>1</v>
      </c>
      <c r="D495" s="35" t="s">
        <v>125</v>
      </c>
      <c r="E495" s="33">
        <v>2005</v>
      </c>
      <c r="F495" s="37">
        <v>12827</v>
      </c>
      <c r="G495" s="33" t="s">
        <v>141</v>
      </c>
    </row>
    <row r="496" spans="1:7" x14ac:dyDescent="0.25">
      <c r="A496" s="33" t="s">
        <v>42</v>
      </c>
      <c r="B496" s="61" t="s">
        <v>956</v>
      </c>
      <c r="C496" s="344">
        <v>1.3</v>
      </c>
      <c r="D496" s="35" t="s">
        <v>125</v>
      </c>
      <c r="E496" s="33">
        <v>2005</v>
      </c>
      <c r="F496" s="37">
        <v>13816</v>
      </c>
      <c r="G496" s="33" t="s">
        <v>141</v>
      </c>
    </row>
    <row r="497" spans="1:7" x14ac:dyDescent="0.25">
      <c r="A497" s="33" t="s">
        <v>42</v>
      </c>
      <c r="B497" s="61" t="s">
        <v>956</v>
      </c>
      <c r="C497" s="344">
        <v>1.3</v>
      </c>
      <c r="D497" s="35" t="s">
        <v>44</v>
      </c>
      <c r="E497" s="33">
        <v>2005</v>
      </c>
      <c r="F497" s="37">
        <v>15393</v>
      </c>
      <c r="G497" s="33" t="s">
        <v>141</v>
      </c>
    </row>
    <row r="498" spans="1:7" x14ac:dyDescent="0.25">
      <c r="A498" s="33" t="s">
        <v>42</v>
      </c>
      <c r="B498" s="61" t="s">
        <v>956</v>
      </c>
      <c r="C498" s="344">
        <v>1.5</v>
      </c>
      <c r="D498" s="35" t="s">
        <v>125</v>
      </c>
      <c r="E498" s="33">
        <v>2005</v>
      </c>
      <c r="F498" s="37">
        <v>17725</v>
      </c>
      <c r="G498" s="33" t="s">
        <v>141</v>
      </c>
    </row>
    <row r="499" spans="1:7" x14ac:dyDescent="0.25">
      <c r="A499" s="33" t="s">
        <v>42</v>
      </c>
      <c r="B499" s="61" t="s">
        <v>1287</v>
      </c>
      <c r="C499" s="344">
        <v>1.8</v>
      </c>
      <c r="D499" s="35" t="s">
        <v>125</v>
      </c>
      <c r="E499" s="33">
        <v>2005</v>
      </c>
      <c r="F499" s="37">
        <v>26970</v>
      </c>
      <c r="G499" s="33" t="s">
        <v>141</v>
      </c>
    </row>
    <row r="500" spans="1:7" x14ac:dyDescent="0.25">
      <c r="A500" s="33" t="s">
        <v>42</v>
      </c>
      <c r="B500" s="61" t="s">
        <v>1287</v>
      </c>
      <c r="C500" s="344">
        <v>1.8</v>
      </c>
      <c r="D500" s="35" t="s">
        <v>44</v>
      </c>
      <c r="E500" s="33">
        <v>2005</v>
      </c>
      <c r="F500" s="37">
        <v>27411</v>
      </c>
      <c r="G500" s="33" t="s">
        <v>141</v>
      </c>
    </row>
    <row r="501" spans="1:7" x14ac:dyDescent="0.25">
      <c r="A501" s="33" t="s">
        <v>42</v>
      </c>
      <c r="B501" s="61" t="s">
        <v>1288</v>
      </c>
      <c r="C501" s="344">
        <v>1.8</v>
      </c>
      <c r="D501" s="35" t="s">
        <v>125</v>
      </c>
      <c r="E501" s="33">
        <v>2005</v>
      </c>
      <c r="F501" s="37">
        <v>20057</v>
      </c>
      <c r="G501" s="33" t="s">
        <v>141</v>
      </c>
    </row>
    <row r="502" spans="1:7" x14ac:dyDescent="0.25">
      <c r="A502" s="33" t="s">
        <v>42</v>
      </c>
      <c r="B502" s="61" t="s">
        <v>1288</v>
      </c>
      <c r="C502" s="344">
        <v>2</v>
      </c>
      <c r="D502" s="35" t="s">
        <v>125</v>
      </c>
      <c r="E502" s="33">
        <v>2005</v>
      </c>
      <c r="F502" s="37">
        <v>23747</v>
      </c>
      <c r="G502" s="33" t="s">
        <v>141</v>
      </c>
    </row>
    <row r="503" spans="1:7" x14ac:dyDescent="0.25">
      <c r="A503" s="33" t="s">
        <v>42</v>
      </c>
      <c r="B503" s="61" t="s">
        <v>617</v>
      </c>
      <c r="C503" s="344" t="s">
        <v>3929</v>
      </c>
      <c r="D503" s="35" t="s">
        <v>44</v>
      </c>
      <c r="E503" s="33">
        <v>2005</v>
      </c>
      <c r="F503" s="37">
        <v>28975</v>
      </c>
      <c r="G503" s="33" t="s">
        <v>147</v>
      </c>
    </row>
    <row r="504" spans="1:7" x14ac:dyDescent="0.25">
      <c r="A504" s="33" t="s">
        <v>42</v>
      </c>
      <c r="B504" s="61" t="s">
        <v>618</v>
      </c>
      <c r="C504" s="344" t="s">
        <v>4191</v>
      </c>
      <c r="D504" s="35" t="s">
        <v>44</v>
      </c>
      <c r="E504" s="33">
        <v>2005</v>
      </c>
      <c r="F504" s="37">
        <v>30250</v>
      </c>
      <c r="G504" s="33" t="s">
        <v>147</v>
      </c>
    </row>
    <row r="505" spans="1:7" x14ac:dyDescent="0.25">
      <c r="A505" s="33" t="s">
        <v>42</v>
      </c>
      <c r="B505" s="61" t="s">
        <v>3068</v>
      </c>
      <c r="C505" s="344" t="s">
        <v>134</v>
      </c>
      <c r="D505" s="35" t="s">
        <v>125</v>
      </c>
      <c r="E505" s="103" t="s">
        <v>862</v>
      </c>
      <c r="F505" s="37">
        <v>15078</v>
      </c>
      <c r="G505" s="33" t="s">
        <v>3067</v>
      </c>
    </row>
    <row r="506" spans="1:7" x14ac:dyDescent="0.25">
      <c r="A506" s="33" t="s">
        <v>42</v>
      </c>
      <c r="B506" s="61" t="s">
        <v>3068</v>
      </c>
      <c r="C506" s="344">
        <v>1.5</v>
      </c>
      <c r="D506" s="112" t="s">
        <v>44</v>
      </c>
      <c r="E506" s="103" t="s">
        <v>862</v>
      </c>
      <c r="F506" s="37">
        <v>17447</v>
      </c>
      <c r="G506" s="33" t="s">
        <v>3067</v>
      </c>
    </row>
    <row r="507" spans="1:7" x14ac:dyDescent="0.25">
      <c r="A507" s="33" t="s">
        <v>42</v>
      </c>
      <c r="B507" s="61" t="s">
        <v>3068</v>
      </c>
      <c r="C507" s="344" t="s">
        <v>293</v>
      </c>
      <c r="D507" s="112" t="s">
        <v>125</v>
      </c>
      <c r="E507" s="103" t="s">
        <v>862</v>
      </c>
      <c r="F507" s="37">
        <v>20131</v>
      </c>
      <c r="G507" s="33" t="s">
        <v>3067</v>
      </c>
    </row>
    <row r="508" spans="1:7" x14ac:dyDescent="0.25">
      <c r="A508" s="33" t="s">
        <v>42</v>
      </c>
      <c r="B508" s="61" t="s">
        <v>3068</v>
      </c>
      <c r="C508" s="344" t="s">
        <v>238</v>
      </c>
      <c r="D508" s="112" t="s">
        <v>44</v>
      </c>
      <c r="E508" s="103" t="s">
        <v>862</v>
      </c>
      <c r="F508" s="37">
        <v>21303</v>
      </c>
      <c r="G508" s="33" t="s">
        <v>3067</v>
      </c>
    </row>
    <row r="509" spans="1:7" x14ac:dyDescent="0.25">
      <c r="A509" s="33" t="s">
        <v>42</v>
      </c>
      <c r="B509" s="61" t="s">
        <v>1410</v>
      </c>
      <c r="C509" s="344">
        <v>1.5</v>
      </c>
      <c r="D509" s="35" t="s">
        <v>125</v>
      </c>
      <c r="E509" s="33">
        <v>2005</v>
      </c>
      <c r="F509" s="37">
        <v>19169</v>
      </c>
      <c r="G509" s="33" t="s">
        <v>141</v>
      </c>
    </row>
    <row r="510" spans="1:7" x14ac:dyDescent="0.25">
      <c r="A510" s="33" t="s">
        <v>42</v>
      </c>
      <c r="B510" s="61" t="s">
        <v>1410</v>
      </c>
      <c r="C510" s="344">
        <v>1.5</v>
      </c>
      <c r="D510" s="35" t="s">
        <v>125</v>
      </c>
      <c r="E510" s="33">
        <v>2005</v>
      </c>
      <c r="F510" s="37">
        <v>16903</v>
      </c>
      <c r="G510" s="33" t="s">
        <v>141</v>
      </c>
    </row>
    <row r="511" spans="1:7" x14ac:dyDescent="0.25">
      <c r="A511" s="33" t="s">
        <v>42</v>
      </c>
      <c r="B511" s="61" t="s">
        <v>1410</v>
      </c>
      <c r="C511" s="344">
        <v>1.8</v>
      </c>
      <c r="D511" s="35" t="s">
        <v>125</v>
      </c>
      <c r="E511" s="33">
        <v>2005</v>
      </c>
      <c r="F511" s="37">
        <v>22024</v>
      </c>
      <c r="G511" s="33" t="s">
        <v>141</v>
      </c>
    </row>
    <row r="512" spans="1:7" x14ac:dyDescent="0.25">
      <c r="A512" s="33" t="s">
        <v>42</v>
      </c>
      <c r="B512" s="61" t="s">
        <v>1410</v>
      </c>
      <c r="C512" s="344">
        <v>1.8</v>
      </c>
      <c r="D512" s="35" t="s">
        <v>44</v>
      </c>
      <c r="E512" s="33">
        <v>2005</v>
      </c>
      <c r="F512" s="37">
        <v>22379</v>
      </c>
      <c r="G512" s="33" t="s">
        <v>141</v>
      </c>
    </row>
    <row r="513" spans="1:7" x14ac:dyDescent="0.25">
      <c r="A513" s="33" t="s">
        <v>42</v>
      </c>
      <c r="B513" s="61" t="s">
        <v>1410</v>
      </c>
      <c r="C513" s="344">
        <v>1.8</v>
      </c>
      <c r="D513" s="35" t="s">
        <v>125</v>
      </c>
      <c r="E513" s="33">
        <v>2005</v>
      </c>
      <c r="F513" s="37">
        <v>22112</v>
      </c>
      <c r="G513" s="33" t="s">
        <v>141</v>
      </c>
    </row>
    <row r="514" spans="1:7" x14ac:dyDescent="0.25">
      <c r="A514" s="33" t="s">
        <v>42</v>
      </c>
      <c r="B514" s="61" t="s">
        <v>1410</v>
      </c>
      <c r="C514" s="344">
        <v>1.8</v>
      </c>
      <c r="D514" s="35" t="s">
        <v>44</v>
      </c>
      <c r="E514" s="33">
        <v>2005</v>
      </c>
      <c r="F514" s="37">
        <v>23078</v>
      </c>
      <c r="G514" s="33" t="s">
        <v>141</v>
      </c>
    </row>
    <row r="515" spans="1:7" x14ac:dyDescent="0.25">
      <c r="A515" s="33" t="s">
        <v>42</v>
      </c>
      <c r="B515" s="61" t="s">
        <v>1410</v>
      </c>
      <c r="C515" s="344">
        <v>2</v>
      </c>
      <c r="D515" s="35" t="s">
        <v>125</v>
      </c>
      <c r="E515" s="33">
        <v>2005</v>
      </c>
      <c r="F515" s="37">
        <v>23489</v>
      </c>
      <c r="G515" s="33" t="s">
        <v>141</v>
      </c>
    </row>
    <row r="516" spans="1:7" x14ac:dyDescent="0.25">
      <c r="A516" s="33" t="s">
        <v>42</v>
      </c>
      <c r="B516" s="61" t="s">
        <v>1410</v>
      </c>
      <c r="C516" s="344">
        <v>2</v>
      </c>
      <c r="D516" s="35" t="s">
        <v>44</v>
      </c>
      <c r="E516" s="33">
        <v>2005</v>
      </c>
      <c r="F516" s="37">
        <v>24655</v>
      </c>
      <c r="G516" s="33" t="s">
        <v>141</v>
      </c>
    </row>
    <row r="517" spans="1:7" x14ac:dyDescent="0.25">
      <c r="A517" s="33" t="s">
        <v>42</v>
      </c>
      <c r="B517" s="61" t="s">
        <v>1411</v>
      </c>
      <c r="C517" s="344">
        <v>2.4</v>
      </c>
      <c r="D517" s="35" t="s">
        <v>125</v>
      </c>
      <c r="E517" s="33">
        <v>2005</v>
      </c>
      <c r="F517" s="37">
        <v>32874</v>
      </c>
      <c r="G517" s="33" t="s">
        <v>487</v>
      </c>
    </row>
    <row r="518" spans="1:7" x14ac:dyDescent="0.25">
      <c r="A518" s="33" t="s">
        <v>42</v>
      </c>
      <c r="B518" s="61" t="s">
        <v>1411</v>
      </c>
      <c r="C518" s="344">
        <v>2.4</v>
      </c>
      <c r="D518" s="35" t="s">
        <v>44</v>
      </c>
      <c r="E518" s="33">
        <v>2005</v>
      </c>
      <c r="F518" s="37">
        <v>35439</v>
      </c>
      <c r="G518" s="33" t="s">
        <v>487</v>
      </c>
    </row>
    <row r="519" spans="1:7" x14ac:dyDescent="0.25">
      <c r="A519" s="33" t="s">
        <v>42</v>
      </c>
      <c r="B519" s="61" t="s">
        <v>1411</v>
      </c>
      <c r="C519" s="344">
        <v>2.4</v>
      </c>
      <c r="D519" s="35" t="s">
        <v>125</v>
      </c>
      <c r="E519" s="33">
        <v>2005</v>
      </c>
      <c r="F519" s="37">
        <v>30556</v>
      </c>
      <c r="G519" s="33" t="s">
        <v>487</v>
      </c>
    </row>
    <row r="520" spans="1:7" x14ac:dyDescent="0.25">
      <c r="A520" s="33" t="s">
        <v>42</v>
      </c>
      <c r="B520" s="61" t="s">
        <v>1411</v>
      </c>
      <c r="C520" s="344">
        <v>2.4</v>
      </c>
      <c r="D520" s="35" t="s">
        <v>44</v>
      </c>
      <c r="E520" s="33">
        <v>2005</v>
      </c>
      <c r="F520" s="37">
        <v>42680</v>
      </c>
      <c r="G520" s="33" t="s">
        <v>487</v>
      </c>
    </row>
    <row r="521" spans="1:7" x14ac:dyDescent="0.25">
      <c r="A521" s="33" t="s">
        <v>42</v>
      </c>
      <c r="B521" s="61" t="s">
        <v>1411</v>
      </c>
      <c r="C521" s="344">
        <v>2.4</v>
      </c>
      <c r="D521" s="35" t="s">
        <v>44</v>
      </c>
      <c r="E521" s="33">
        <v>2005</v>
      </c>
      <c r="F521" s="37">
        <v>41904</v>
      </c>
      <c r="G521" s="33" t="s">
        <v>141</v>
      </c>
    </row>
    <row r="522" spans="1:7" x14ac:dyDescent="0.25">
      <c r="A522" s="33" t="s">
        <v>42</v>
      </c>
      <c r="B522" s="61" t="s">
        <v>1411</v>
      </c>
      <c r="C522" s="344">
        <v>2.4</v>
      </c>
      <c r="D522" s="35" t="s">
        <v>44</v>
      </c>
      <c r="E522" s="33">
        <v>2005</v>
      </c>
      <c r="F522" s="37">
        <v>47157</v>
      </c>
      <c r="G522" s="33" t="s">
        <v>141</v>
      </c>
    </row>
    <row r="523" spans="1:7" x14ac:dyDescent="0.25">
      <c r="A523" s="33" t="s">
        <v>42</v>
      </c>
      <c r="B523" s="61" t="s">
        <v>1411</v>
      </c>
      <c r="C523" s="344" t="s">
        <v>1185</v>
      </c>
      <c r="D523" s="35" t="s">
        <v>44</v>
      </c>
      <c r="E523" s="33">
        <v>2005</v>
      </c>
      <c r="F523" s="37">
        <v>33385</v>
      </c>
      <c r="G523" s="33" t="s">
        <v>487</v>
      </c>
    </row>
    <row r="524" spans="1:7" x14ac:dyDescent="0.25">
      <c r="A524" s="33" t="s">
        <v>42</v>
      </c>
      <c r="B524" s="61" t="s">
        <v>1411</v>
      </c>
      <c r="C524" s="344" t="s">
        <v>1185</v>
      </c>
      <c r="D524" s="35" t="s">
        <v>44</v>
      </c>
      <c r="E524" s="33">
        <v>2005</v>
      </c>
      <c r="F524" s="37">
        <v>49444</v>
      </c>
      <c r="G524" s="33" t="s">
        <v>487</v>
      </c>
    </row>
    <row r="525" spans="1:7" x14ac:dyDescent="0.25">
      <c r="A525" s="33" t="s">
        <v>42</v>
      </c>
      <c r="B525" s="61" t="s">
        <v>1411</v>
      </c>
      <c r="C525" s="344" t="s">
        <v>1186</v>
      </c>
      <c r="D525" s="35" t="s">
        <v>125</v>
      </c>
      <c r="E525" s="33">
        <v>2005</v>
      </c>
      <c r="F525" s="37">
        <v>32874</v>
      </c>
      <c r="G525" s="33" t="s">
        <v>487</v>
      </c>
    </row>
    <row r="526" spans="1:7" x14ac:dyDescent="0.25">
      <c r="A526" s="33" t="s">
        <v>42</v>
      </c>
      <c r="B526" s="61" t="s">
        <v>1411</v>
      </c>
      <c r="C526" s="344" t="s">
        <v>1186</v>
      </c>
      <c r="D526" s="35" t="s">
        <v>44</v>
      </c>
      <c r="E526" s="33">
        <v>2005</v>
      </c>
      <c r="F526" s="37">
        <v>36083</v>
      </c>
      <c r="G526" s="33" t="s">
        <v>487</v>
      </c>
    </row>
    <row r="527" spans="1:7" x14ac:dyDescent="0.25">
      <c r="A527" s="33" t="s">
        <v>42</v>
      </c>
      <c r="B527" s="61" t="s">
        <v>1411</v>
      </c>
      <c r="C527" s="344" t="s">
        <v>1187</v>
      </c>
      <c r="D527" s="35" t="s">
        <v>125</v>
      </c>
      <c r="E527" s="33">
        <v>2005</v>
      </c>
      <c r="F527" s="37">
        <v>31186</v>
      </c>
      <c r="G527" s="33" t="s">
        <v>487</v>
      </c>
    </row>
    <row r="528" spans="1:7" x14ac:dyDescent="0.25">
      <c r="A528" s="33" t="s">
        <v>42</v>
      </c>
      <c r="B528" s="61" t="s">
        <v>1411</v>
      </c>
      <c r="C528" s="344" t="s">
        <v>1187</v>
      </c>
      <c r="D528" s="35" t="s">
        <v>44</v>
      </c>
      <c r="E528" s="33">
        <v>2005</v>
      </c>
      <c r="F528" s="37">
        <v>33284</v>
      </c>
      <c r="G528" s="33" t="s">
        <v>487</v>
      </c>
    </row>
    <row r="529" spans="1:7" x14ac:dyDescent="0.25">
      <c r="A529" s="33" t="s">
        <v>42</v>
      </c>
      <c r="B529" s="61" t="s">
        <v>1411</v>
      </c>
      <c r="C529" s="344" t="s">
        <v>1188</v>
      </c>
      <c r="D529" s="35" t="s">
        <v>125</v>
      </c>
      <c r="E529" s="33">
        <v>2005</v>
      </c>
      <c r="F529" s="37">
        <v>37616</v>
      </c>
      <c r="G529" s="33" t="s">
        <v>487</v>
      </c>
    </row>
    <row r="530" spans="1:7" x14ac:dyDescent="0.25">
      <c r="A530" s="33" t="s">
        <v>42</v>
      </c>
      <c r="B530" s="61" t="s">
        <v>1411</v>
      </c>
      <c r="C530" s="344" t="s">
        <v>1188</v>
      </c>
      <c r="D530" s="35" t="s">
        <v>44</v>
      </c>
      <c r="E530" s="33">
        <v>2005</v>
      </c>
      <c r="F530" s="37">
        <v>39815</v>
      </c>
      <c r="G530" s="33" t="s">
        <v>487</v>
      </c>
    </row>
    <row r="531" spans="1:7" x14ac:dyDescent="0.25">
      <c r="A531" s="33" t="s">
        <v>42</v>
      </c>
      <c r="B531" s="61" t="s">
        <v>1411</v>
      </c>
      <c r="C531" s="344" t="s">
        <v>1189</v>
      </c>
      <c r="D531" s="35" t="s">
        <v>125</v>
      </c>
      <c r="E531" s="33">
        <v>2005</v>
      </c>
      <c r="F531" s="37">
        <v>33296</v>
      </c>
      <c r="G531" s="33" t="s">
        <v>487</v>
      </c>
    </row>
    <row r="532" spans="1:7" x14ac:dyDescent="0.25">
      <c r="A532" s="33" t="s">
        <v>42</v>
      </c>
      <c r="B532" s="61" t="s">
        <v>1411</v>
      </c>
      <c r="C532" s="344" t="s">
        <v>1189</v>
      </c>
      <c r="D532" s="35" t="s">
        <v>44</v>
      </c>
      <c r="E532" s="33">
        <v>2005</v>
      </c>
      <c r="F532" s="37">
        <v>35962</v>
      </c>
      <c r="G532" s="33" t="s">
        <v>487</v>
      </c>
    </row>
    <row r="533" spans="1:7" x14ac:dyDescent="0.25">
      <c r="A533" s="33" t="s">
        <v>42</v>
      </c>
      <c r="B533" s="61" t="s">
        <v>1411</v>
      </c>
      <c r="C533" s="344" t="s">
        <v>1190</v>
      </c>
      <c r="D533" s="35" t="s">
        <v>125</v>
      </c>
      <c r="E533" s="33">
        <v>2005</v>
      </c>
      <c r="F533" s="37">
        <v>40981</v>
      </c>
      <c r="G533" s="33" t="s">
        <v>487</v>
      </c>
    </row>
    <row r="534" spans="1:7" x14ac:dyDescent="0.25">
      <c r="A534" s="33" t="s">
        <v>42</v>
      </c>
      <c r="B534" s="61" t="s">
        <v>1411</v>
      </c>
      <c r="C534" s="344" t="s">
        <v>1190</v>
      </c>
      <c r="D534" s="35" t="s">
        <v>44</v>
      </c>
      <c r="E534" s="33">
        <v>2005</v>
      </c>
      <c r="F534" s="37">
        <v>42781</v>
      </c>
      <c r="G534" s="33" t="s">
        <v>487</v>
      </c>
    </row>
    <row r="535" spans="1:7" x14ac:dyDescent="0.25">
      <c r="A535" s="33" t="s">
        <v>42</v>
      </c>
      <c r="B535" s="61" t="s">
        <v>1411</v>
      </c>
      <c r="C535" s="344" t="s">
        <v>1191</v>
      </c>
      <c r="D535" s="35" t="s">
        <v>125</v>
      </c>
      <c r="E535" s="33">
        <v>2005</v>
      </c>
      <c r="F535" s="37">
        <v>46113</v>
      </c>
      <c r="G535" s="33" t="s">
        <v>487</v>
      </c>
    </row>
    <row r="536" spans="1:7" x14ac:dyDescent="0.25">
      <c r="A536" s="33" t="s">
        <v>42</v>
      </c>
      <c r="B536" s="61" t="s">
        <v>1411</v>
      </c>
      <c r="C536" s="344" t="s">
        <v>1191</v>
      </c>
      <c r="D536" s="35" t="s">
        <v>44</v>
      </c>
      <c r="E536" s="33">
        <v>2005</v>
      </c>
      <c r="F536" s="37">
        <v>48778</v>
      </c>
      <c r="G536" s="33" t="s">
        <v>487</v>
      </c>
    </row>
    <row r="537" spans="1:7" x14ac:dyDescent="0.25">
      <c r="A537" s="33" t="s">
        <v>42</v>
      </c>
      <c r="B537" s="61" t="s">
        <v>1411</v>
      </c>
      <c r="C537" s="344" t="s">
        <v>1192</v>
      </c>
      <c r="D537" s="35" t="s">
        <v>125</v>
      </c>
      <c r="E537" s="33">
        <v>2005</v>
      </c>
      <c r="F537" s="37">
        <v>37616</v>
      </c>
      <c r="G537" s="33" t="s">
        <v>487</v>
      </c>
    </row>
    <row r="538" spans="1:7" x14ac:dyDescent="0.25">
      <c r="A538" s="33" t="s">
        <v>42</v>
      </c>
      <c r="B538" s="61" t="s">
        <v>1411</v>
      </c>
      <c r="C538" s="344" t="s">
        <v>1192</v>
      </c>
      <c r="D538" s="35" t="s">
        <v>44</v>
      </c>
      <c r="E538" s="33">
        <v>2005</v>
      </c>
      <c r="F538" s="37">
        <v>39410</v>
      </c>
      <c r="G538" s="33" t="s">
        <v>487</v>
      </c>
    </row>
    <row r="539" spans="1:7" x14ac:dyDescent="0.25">
      <c r="A539" s="33" t="s">
        <v>42</v>
      </c>
      <c r="B539" s="61" t="s">
        <v>1411</v>
      </c>
      <c r="C539" s="344" t="s">
        <v>1193</v>
      </c>
      <c r="D539" s="35" t="s">
        <v>125</v>
      </c>
      <c r="E539" s="33">
        <v>2005</v>
      </c>
      <c r="F539" s="37">
        <v>33296</v>
      </c>
      <c r="G539" s="33" t="s">
        <v>487</v>
      </c>
    </row>
    <row r="540" spans="1:7" x14ac:dyDescent="0.25">
      <c r="A540" s="33" t="s">
        <v>42</v>
      </c>
      <c r="B540" s="61" t="s">
        <v>1411</v>
      </c>
      <c r="C540" s="344" t="s">
        <v>1193</v>
      </c>
      <c r="D540" s="35" t="s">
        <v>44</v>
      </c>
      <c r="E540" s="33">
        <v>2005</v>
      </c>
      <c r="F540" s="37">
        <v>35962</v>
      </c>
      <c r="G540" s="33" t="s">
        <v>487</v>
      </c>
    </row>
    <row r="541" spans="1:7" x14ac:dyDescent="0.25">
      <c r="A541" s="33" t="s">
        <v>42</v>
      </c>
      <c r="B541" s="61" t="s">
        <v>1411</v>
      </c>
      <c r="C541" s="344" t="s">
        <v>1194</v>
      </c>
      <c r="D541" s="35" t="s">
        <v>125</v>
      </c>
      <c r="E541" s="33">
        <v>2005</v>
      </c>
      <c r="F541" s="37">
        <v>30986</v>
      </c>
      <c r="G541" s="33" t="s">
        <v>487</v>
      </c>
    </row>
    <row r="542" spans="1:7" x14ac:dyDescent="0.25">
      <c r="A542" s="33" t="s">
        <v>42</v>
      </c>
      <c r="B542" s="61" t="s">
        <v>1411</v>
      </c>
      <c r="C542" s="344" t="s">
        <v>1194</v>
      </c>
      <c r="D542" s="35" t="s">
        <v>44</v>
      </c>
      <c r="E542" s="33">
        <v>2005</v>
      </c>
      <c r="F542" s="37">
        <v>33651</v>
      </c>
      <c r="G542" s="33" t="s">
        <v>487</v>
      </c>
    </row>
    <row r="543" spans="1:7" x14ac:dyDescent="0.25">
      <c r="A543" s="33" t="s">
        <v>42</v>
      </c>
      <c r="B543" s="61" t="s">
        <v>1411</v>
      </c>
      <c r="C543" s="344" t="s">
        <v>1195</v>
      </c>
      <c r="D543" s="35" t="s">
        <v>125</v>
      </c>
      <c r="E543" s="33">
        <v>2005</v>
      </c>
      <c r="F543" s="37">
        <v>34317</v>
      </c>
      <c r="G543" s="33" t="s">
        <v>487</v>
      </c>
    </row>
    <row r="544" spans="1:7" x14ac:dyDescent="0.25">
      <c r="A544" s="33" t="s">
        <v>42</v>
      </c>
      <c r="B544" s="61" t="s">
        <v>1411</v>
      </c>
      <c r="C544" s="344" t="s">
        <v>1195</v>
      </c>
      <c r="D544" s="35" t="s">
        <v>44</v>
      </c>
      <c r="E544" s="33">
        <v>2005</v>
      </c>
      <c r="F544" s="37">
        <v>37042</v>
      </c>
      <c r="G544" s="33" t="s">
        <v>487</v>
      </c>
    </row>
    <row r="545" spans="1:7" x14ac:dyDescent="0.25">
      <c r="A545" s="33" t="s">
        <v>42</v>
      </c>
      <c r="B545" s="61" t="s">
        <v>1411</v>
      </c>
      <c r="C545" s="344" t="s">
        <v>1196</v>
      </c>
      <c r="D545" s="35" t="s">
        <v>125</v>
      </c>
      <c r="E545" s="33">
        <v>2005</v>
      </c>
      <c r="F545" s="37">
        <v>40981</v>
      </c>
      <c r="G545" s="33" t="s">
        <v>487</v>
      </c>
    </row>
    <row r="546" spans="1:7" x14ac:dyDescent="0.25">
      <c r="A546" s="33" t="s">
        <v>42</v>
      </c>
      <c r="B546" s="61" t="s">
        <v>1411</v>
      </c>
      <c r="C546" s="344" t="s">
        <v>1196</v>
      </c>
      <c r="D546" s="35" t="s">
        <v>44</v>
      </c>
      <c r="E546" s="33">
        <v>2005</v>
      </c>
      <c r="F546" s="37">
        <v>43127</v>
      </c>
      <c r="G546" s="33" t="s">
        <v>487</v>
      </c>
    </row>
    <row r="547" spans="1:7" x14ac:dyDescent="0.25">
      <c r="A547" s="33" t="s">
        <v>42</v>
      </c>
      <c r="B547" s="61" t="s">
        <v>1411</v>
      </c>
      <c r="C547" s="344" t="s">
        <v>1283</v>
      </c>
      <c r="D547" s="35" t="s">
        <v>125</v>
      </c>
      <c r="E547" s="33">
        <v>2005</v>
      </c>
      <c r="F547" s="37">
        <v>47279</v>
      </c>
      <c r="G547" s="33" t="s">
        <v>487</v>
      </c>
    </row>
    <row r="548" spans="1:7" x14ac:dyDescent="0.25">
      <c r="A548" s="33" t="s">
        <v>42</v>
      </c>
      <c r="B548" s="61" t="s">
        <v>1411</v>
      </c>
      <c r="C548" s="344" t="s">
        <v>1283</v>
      </c>
      <c r="D548" s="35" t="s">
        <v>44</v>
      </c>
      <c r="E548" s="33">
        <v>2005</v>
      </c>
      <c r="F548" s="37">
        <v>48898</v>
      </c>
      <c r="G548" s="33" t="s">
        <v>487</v>
      </c>
    </row>
    <row r="549" spans="1:7" x14ac:dyDescent="0.25">
      <c r="A549" s="33" t="s">
        <v>42</v>
      </c>
      <c r="B549" s="61" t="s">
        <v>1412</v>
      </c>
      <c r="C549" s="344">
        <v>2</v>
      </c>
      <c r="D549" s="35" t="s">
        <v>120</v>
      </c>
      <c r="E549" s="33">
        <v>2005</v>
      </c>
      <c r="F549" s="37">
        <v>25072</v>
      </c>
      <c r="G549" s="33" t="s">
        <v>141</v>
      </c>
    </row>
    <row r="550" spans="1:7" x14ac:dyDescent="0.25">
      <c r="A550" s="33" t="s">
        <v>42</v>
      </c>
      <c r="B550" s="61" t="s">
        <v>1412</v>
      </c>
      <c r="C550" s="344">
        <v>2</v>
      </c>
      <c r="D550" s="35" t="s">
        <v>120</v>
      </c>
      <c r="E550" s="33">
        <v>2005</v>
      </c>
      <c r="F550" s="37">
        <v>27171</v>
      </c>
      <c r="G550" s="33" t="s">
        <v>141</v>
      </c>
    </row>
    <row r="551" spans="1:7" x14ac:dyDescent="0.25">
      <c r="A551" s="33" t="s">
        <v>42</v>
      </c>
      <c r="B551" s="61" t="s">
        <v>1412</v>
      </c>
      <c r="C551" s="344">
        <v>2</v>
      </c>
      <c r="D551" s="35" t="s">
        <v>120</v>
      </c>
      <c r="E551" s="33">
        <v>2005</v>
      </c>
      <c r="F551" s="37">
        <v>37200</v>
      </c>
      <c r="G551" s="33" t="s">
        <v>141</v>
      </c>
    </row>
    <row r="552" spans="1:7" x14ac:dyDescent="0.25">
      <c r="A552" s="33" t="s">
        <v>42</v>
      </c>
      <c r="B552" s="61" t="s">
        <v>1412</v>
      </c>
      <c r="C552" s="344" t="s">
        <v>1040</v>
      </c>
      <c r="D552" s="35" t="s">
        <v>120</v>
      </c>
      <c r="E552" s="33">
        <v>2005</v>
      </c>
      <c r="F552" s="37">
        <v>34692</v>
      </c>
      <c r="G552" s="33" t="s">
        <v>141</v>
      </c>
    </row>
    <row r="553" spans="1:7" x14ac:dyDescent="0.25">
      <c r="A553" s="33" t="s">
        <v>42</v>
      </c>
      <c r="B553" s="61" t="s">
        <v>1412</v>
      </c>
      <c r="C553" s="344" t="s">
        <v>849</v>
      </c>
      <c r="D553" s="35" t="s">
        <v>120</v>
      </c>
      <c r="E553" s="33">
        <v>2005</v>
      </c>
      <c r="F553" s="37">
        <v>27871</v>
      </c>
      <c r="G553" s="33" t="s">
        <v>141</v>
      </c>
    </row>
    <row r="554" spans="1:7" x14ac:dyDescent="0.25">
      <c r="A554" s="33" t="s">
        <v>42</v>
      </c>
      <c r="B554" s="61" t="s">
        <v>1412</v>
      </c>
      <c r="C554" s="344" t="s">
        <v>849</v>
      </c>
      <c r="D554" s="35" t="s">
        <v>120</v>
      </c>
      <c r="E554" s="33">
        <v>2005</v>
      </c>
      <c r="F554" s="37">
        <v>29853</v>
      </c>
      <c r="G554" s="33" t="s">
        <v>141</v>
      </c>
    </row>
    <row r="555" spans="1:7" x14ac:dyDescent="0.25">
      <c r="A555" s="33" t="s">
        <v>42</v>
      </c>
      <c r="B555" s="61" t="s">
        <v>1413</v>
      </c>
      <c r="C555" s="344">
        <v>2</v>
      </c>
      <c r="D555" s="35" t="s">
        <v>120</v>
      </c>
      <c r="E555" s="33">
        <v>2005</v>
      </c>
      <c r="F555" s="37">
        <v>26238</v>
      </c>
      <c r="G555" s="33" t="s">
        <v>147</v>
      </c>
    </row>
    <row r="556" spans="1:7" x14ac:dyDescent="0.25">
      <c r="A556" s="33" t="s">
        <v>42</v>
      </c>
      <c r="B556" s="61" t="s">
        <v>1413</v>
      </c>
      <c r="C556" s="344">
        <v>2</v>
      </c>
      <c r="D556" s="35" t="s">
        <v>44</v>
      </c>
      <c r="E556" s="33">
        <v>2005</v>
      </c>
      <c r="F556" s="37">
        <v>29503</v>
      </c>
      <c r="G556" s="33" t="s">
        <v>147</v>
      </c>
    </row>
    <row r="557" spans="1:7" x14ac:dyDescent="0.25">
      <c r="A557" s="33" t="s">
        <v>42</v>
      </c>
      <c r="B557" s="61" t="s">
        <v>1413</v>
      </c>
      <c r="C557" s="344">
        <v>3</v>
      </c>
      <c r="D557" s="35" t="s">
        <v>120</v>
      </c>
      <c r="E557" s="33">
        <v>2005</v>
      </c>
      <c r="F557" s="37">
        <v>33643</v>
      </c>
      <c r="G557" s="33" t="s">
        <v>147</v>
      </c>
    </row>
    <row r="558" spans="1:7" x14ac:dyDescent="0.25">
      <c r="A558" s="33" t="s">
        <v>42</v>
      </c>
      <c r="B558" s="61" t="s">
        <v>1413</v>
      </c>
      <c r="C558" s="344">
        <v>3</v>
      </c>
      <c r="D558" s="35" t="s">
        <v>44</v>
      </c>
      <c r="E558" s="33">
        <v>2005</v>
      </c>
      <c r="F558" s="37">
        <v>38191</v>
      </c>
      <c r="G558" s="33" t="s">
        <v>147</v>
      </c>
    </row>
    <row r="559" spans="1:7" x14ac:dyDescent="0.25">
      <c r="A559" s="33" t="s">
        <v>42</v>
      </c>
      <c r="B559" s="61" t="s">
        <v>688</v>
      </c>
      <c r="C559" s="344">
        <v>3.5</v>
      </c>
      <c r="D559" s="35" t="s">
        <v>110</v>
      </c>
      <c r="E559" s="33">
        <v>2005</v>
      </c>
      <c r="F559" s="37">
        <v>30327.868852459014</v>
      </c>
      <c r="G559" s="33" t="s">
        <v>135</v>
      </c>
    </row>
    <row r="560" spans="1:7" x14ac:dyDescent="0.25">
      <c r="A560" s="64" t="s">
        <v>42</v>
      </c>
      <c r="B560" s="69" t="s">
        <v>6147</v>
      </c>
      <c r="C560" s="366" t="s">
        <v>3769</v>
      </c>
      <c r="D560" s="73" t="s">
        <v>110</v>
      </c>
      <c r="E560" s="64">
        <v>2005</v>
      </c>
      <c r="F560" s="321">
        <v>20817</v>
      </c>
      <c r="G560" s="64" t="s">
        <v>1825</v>
      </c>
    </row>
    <row r="561" spans="1:7" x14ac:dyDescent="0.25">
      <c r="A561" s="64" t="s">
        <v>3926</v>
      </c>
      <c r="B561" s="69" t="s">
        <v>6147</v>
      </c>
      <c r="C561" s="366" t="s">
        <v>3285</v>
      </c>
      <c r="D561" s="73" t="s">
        <v>110</v>
      </c>
      <c r="E561" s="64">
        <v>2005</v>
      </c>
      <c r="F561" s="321">
        <v>20270</v>
      </c>
      <c r="G561" s="64" t="s">
        <v>4911</v>
      </c>
    </row>
    <row r="562" spans="1:7" x14ac:dyDescent="0.25">
      <c r="A562" s="33" t="s">
        <v>42</v>
      </c>
      <c r="B562" s="61" t="s">
        <v>782</v>
      </c>
      <c r="C562" s="344">
        <v>2</v>
      </c>
      <c r="D562" s="35" t="s">
        <v>125</v>
      </c>
      <c r="E562" s="33">
        <v>2005</v>
      </c>
      <c r="F562" s="37">
        <v>26020</v>
      </c>
      <c r="G562" s="33" t="s">
        <v>147</v>
      </c>
    </row>
    <row r="563" spans="1:7" x14ac:dyDescent="0.25">
      <c r="A563" s="33" t="s">
        <v>42</v>
      </c>
      <c r="B563" s="61" t="s">
        <v>782</v>
      </c>
      <c r="C563" s="344">
        <v>2</v>
      </c>
      <c r="D563" s="35" t="s">
        <v>44</v>
      </c>
      <c r="E563" s="33">
        <v>2005</v>
      </c>
      <c r="F563" s="37">
        <v>26220</v>
      </c>
      <c r="G563" s="33" t="s">
        <v>147</v>
      </c>
    </row>
    <row r="564" spans="1:7" x14ac:dyDescent="0.25">
      <c r="A564" s="33" t="s">
        <v>42</v>
      </c>
      <c r="B564" s="61" t="s">
        <v>782</v>
      </c>
      <c r="C564" s="344" t="s">
        <v>865</v>
      </c>
      <c r="D564" s="35" t="s">
        <v>125</v>
      </c>
      <c r="E564" s="33">
        <v>2005</v>
      </c>
      <c r="F564" s="37">
        <v>26720</v>
      </c>
      <c r="G564" s="33" t="s">
        <v>147</v>
      </c>
    </row>
    <row r="565" spans="1:7" x14ac:dyDescent="0.25">
      <c r="A565" s="33" t="s">
        <v>42</v>
      </c>
      <c r="B565" s="61" t="s">
        <v>1122</v>
      </c>
      <c r="C565" s="344" t="s">
        <v>331</v>
      </c>
      <c r="D565" s="35" t="s">
        <v>110</v>
      </c>
      <c r="E565" s="33">
        <v>2005</v>
      </c>
      <c r="F565" s="37">
        <v>26820</v>
      </c>
      <c r="G565" s="33" t="s">
        <v>147</v>
      </c>
    </row>
    <row r="566" spans="1:7" x14ac:dyDescent="0.25">
      <c r="A566" s="33" t="s">
        <v>42</v>
      </c>
      <c r="B566" s="61" t="s">
        <v>1414</v>
      </c>
      <c r="C566" s="344">
        <v>2</v>
      </c>
      <c r="D566" s="35" t="s">
        <v>125</v>
      </c>
      <c r="E566" s="33">
        <v>2005</v>
      </c>
      <c r="F566" s="37">
        <v>26020</v>
      </c>
      <c r="G566" s="33" t="s">
        <v>147</v>
      </c>
    </row>
    <row r="567" spans="1:7" x14ac:dyDescent="0.25">
      <c r="A567" s="33" t="s">
        <v>42</v>
      </c>
      <c r="B567" s="61" t="s">
        <v>1414</v>
      </c>
      <c r="C567" s="344">
        <v>2</v>
      </c>
      <c r="D567" s="35" t="s">
        <v>44</v>
      </c>
      <c r="E567" s="33">
        <v>2005</v>
      </c>
      <c r="F567" s="37">
        <v>26220</v>
      </c>
      <c r="G567" s="33" t="s">
        <v>147</v>
      </c>
    </row>
    <row r="568" spans="1:7" x14ac:dyDescent="0.25">
      <c r="A568" s="33" t="s">
        <v>42</v>
      </c>
      <c r="B568" s="61" t="s">
        <v>1414</v>
      </c>
      <c r="C568" s="344" t="s">
        <v>281</v>
      </c>
      <c r="D568" s="35" t="s">
        <v>125</v>
      </c>
      <c r="E568" s="33">
        <v>2005</v>
      </c>
      <c r="F568" s="37">
        <v>26520</v>
      </c>
      <c r="G568" s="33" t="s">
        <v>147</v>
      </c>
    </row>
    <row r="569" spans="1:7" x14ac:dyDescent="0.25">
      <c r="A569" s="33" t="s">
        <v>42</v>
      </c>
      <c r="B569" s="61" t="s">
        <v>1414</v>
      </c>
      <c r="C569" s="344" t="s">
        <v>414</v>
      </c>
      <c r="D569" s="35" t="s">
        <v>125</v>
      </c>
      <c r="E569" s="33">
        <v>2005</v>
      </c>
      <c r="F569" s="37">
        <v>26720</v>
      </c>
      <c r="G569" s="33" t="s">
        <v>147</v>
      </c>
    </row>
    <row r="570" spans="1:7" x14ac:dyDescent="0.25">
      <c r="A570" s="33" t="s">
        <v>42</v>
      </c>
      <c r="B570" s="61" t="s">
        <v>1415</v>
      </c>
      <c r="C570" s="344" t="s">
        <v>1042</v>
      </c>
      <c r="D570" s="35" t="s">
        <v>125</v>
      </c>
      <c r="E570" s="33">
        <v>2005</v>
      </c>
      <c r="F570" s="37">
        <v>14926</v>
      </c>
      <c r="G570" s="33" t="s">
        <v>141</v>
      </c>
    </row>
    <row r="571" spans="1:7" x14ac:dyDescent="0.25">
      <c r="A571" s="33" t="s">
        <v>42</v>
      </c>
      <c r="B571" s="61" t="s">
        <v>1415</v>
      </c>
      <c r="C571" s="344" t="s">
        <v>1042</v>
      </c>
      <c r="D571" s="35" t="s">
        <v>125</v>
      </c>
      <c r="E571" s="33">
        <v>2005</v>
      </c>
      <c r="F571" s="37">
        <v>14670</v>
      </c>
      <c r="G571" s="33" t="s">
        <v>141</v>
      </c>
    </row>
    <row r="572" spans="1:7" x14ac:dyDescent="0.25">
      <c r="A572" s="33" t="s">
        <v>42</v>
      </c>
      <c r="B572" s="61" t="s">
        <v>1415</v>
      </c>
      <c r="C572" s="344" t="s">
        <v>1416</v>
      </c>
      <c r="D572" s="35" t="s">
        <v>44</v>
      </c>
      <c r="E572" s="33">
        <v>2005</v>
      </c>
      <c r="F572" s="37">
        <v>16792</v>
      </c>
      <c r="G572" s="33" t="s">
        <v>141</v>
      </c>
    </row>
    <row r="573" spans="1:7" x14ac:dyDescent="0.25">
      <c r="A573" s="33" t="s">
        <v>42</v>
      </c>
      <c r="B573" s="61" t="s">
        <v>1415</v>
      </c>
      <c r="C573" s="344" t="s">
        <v>1417</v>
      </c>
      <c r="D573" s="35" t="s">
        <v>125</v>
      </c>
      <c r="E573" s="33">
        <v>2005</v>
      </c>
      <c r="F573" s="37">
        <v>17025</v>
      </c>
      <c r="G573" s="33" t="s">
        <v>141</v>
      </c>
    </row>
    <row r="574" spans="1:7" x14ac:dyDescent="0.25">
      <c r="A574" s="33" t="s">
        <v>42</v>
      </c>
      <c r="B574" s="61" t="s">
        <v>1415</v>
      </c>
      <c r="C574" s="344" t="s">
        <v>1418</v>
      </c>
      <c r="D574" s="35" t="s">
        <v>44</v>
      </c>
      <c r="E574" s="33">
        <v>2005</v>
      </c>
      <c r="F574" s="37">
        <v>17725</v>
      </c>
      <c r="G574" s="33" t="s">
        <v>141</v>
      </c>
    </row>
    <row r="575" spans="1:7" x14ac:dyDescent="0.25">
      <c r="A575" s="33" t="s">
        <v>42</v>
      </c>
      <c r="B575" s="61" t="s">
        <v>1415</v>
      </c>
      <c r="C575" s="344" t="s">
        <v>280</v>
      </c>
      <c r="D575" s="35" t="s">
        <v>44</v>
      </c>
      <c r="E575" s="33">
        <v>2005</v>
      </c>
      <c r="F575" s="37">
        <v>16637</v>
      </c>
      <c r="G575" s="33" t="s">
        <v>141</v>
      </c>
    </row>
    <row r="576" spans="1:7" x14ac:dyDescent="0.25">
      <c r="A576" s="33" t="s">
        <v>42</v>
      </c>
      <c r="B576" s="61" t="s">
        <v>1415</v>
      </c>
      <c r="C576" s="344" t="s">
        <v>1043</v>
      </c>
      <c r="D576" s="35" t="s">
        <v>125</v>
      </c>
      <c r="E576" s="33">
        <v>2005</v>
      </c>
      <c r="F576" s="37">
        <v>16093</v>
      </c>
      <c r="G576" s="33" t="s">
        <v>141</v>
      </c>
    </row>
    <row r="577" spans="1:7" x14ac:dyDescent="0.25">
      <c r="A577" s="33" t="s">
        <v>42</v>
      </c>
      <c r="B577" s="61" t="s">
        <v>1415</v>
      </c>
      <c r="C577" s="344" t="s">
        <v>1043</v>
      </c>
      <c r="D577" s="35" t="s">
        <v>125</v>
      </c>
      <c r="E577" s="33">
        <v>2005</v>
      </c>
      <c r="F577" s="37">
        <v>17970</v>
      </c>
      <c r="G577" s="33" t="s">
        <v>141</v>
      </c>
    </row>
    <row r="578" spans="1:7" x14ac:dyDescent="0.25">
      <c r="A578" s="33" t="s">
        <v>42</v>
      </c>
      <c r="B578" s="61" t="s">
        <v>1415</v>
      </c>
      <c r="C578" s="344" t="s">
        <v>1043</v>
      </c>
      <c r="D578" s="35" t="s">
        <v>44</v>
      </c>
      <c r="E578" s="33">
        <v>2005</v>
      </c>
      <c r="F578" s="37">
        <v>18985</v>
      </c>
      <c r="G578" s="33" t="s">
        <v>141</v>
      </c>
    </row>
    <row r="579" spans="1:7" x14ac:dyDescent="0.25">
      <c r="A579" s="33" t="s">
        <v>42</v>
      </c>
      <c r="B579" s="61" t="s">
        <v>45</v>
      </c>
      <c r="C579" s="344" t="s">
        <v>1419</v>
      </c>
      <c r="D579" s="35" t="s">
        <v>125</v>
      </c>
      <c r="E579" s="33">
        <v>2005</v>
      </c>
      <c r="F579" s="37">
        <v>14693</v>
      </c>
      <c r="G579" s="33" t="s">
        <v>141</v>
      </c>
    </row>
    <row r="580" spans="1:7" x14ac:dyDescent="0.25">
      <c r="A580" s="33" t="s">
        <v>42</v>
      </c>
      <c r="B580" s="61" t="s">
        <v>45</v>
      </c>
      <c r="C580" s="344" t="s">
        <v>1420</v>
      </c>
      <c r="D580" s="35" t="s">
        <v>125</v>
      </c>
      <c r="E580" s="33">
        <v>2005</v>
      </c>
      <c r="F580" s="37">
        <v>17259</v>
      </c>
      <c r="G580" s="33" t="s">
        <v>141</v>
      </c>
    </row>
    <row r="581" spans="1:7" x14ac:dyDescent="0.25">
      <c r="A581" s="33" t="s">
        <v>42</v>
      </c>
      <c r="B581" s="61" t="s">
        <v>45</v>
      </c>
      <c r="C581" s="344" t="s">
        <v>1420</v>
      </c>
      <c r="D581" s="35" t="s">
        <v>44</v>
      </c>
      <c r="E581" s="33">
        <v>2005</v>
      </c>
      <c r="F581" s="37">
        <v>19247</v>
      </c>
      <c r="G581" s="33" t="s">
        <v>141</v>
      </c>
    </row>
    <row r="582" spans="1:7" x14ac:dyDescent="0.25">
      <c r="A582" s="33" t="s">
        <v>42</v>
      </c>
      <c r="B582" s="61" t="s">
        <v>45</v>
      </c>
      <c r="C582" s="344" t="s">
        <v>1421</v>
      </c>
      <c r="D582" s="35" t="s">
        <v>125</v>
      </c>
      <c r="E582" s="33">
        <v>2005</v>
      </c>
      <c r="F582" s="37">
        <v>15393</v>
      </c>
      <c r="G582" s="33" t="s">
        <v>141</v>
      </c>
    </row>
    <row r="583" spans="1:7" x14ac:dyDescent="0.25">
      <c r="A583" s="33" t="s">
        <v>42</v>
      </c>
      <c r="B583" s="61" t="s">
        <v>45</v>
      </c>
      <c r="C583" s="344" t="s">
        <v>1421</v>
      </c>
      <c r="D583" s="35" t="s">
        <v>44</v>
      </c>
      <c r="E583" s="33">
        <v>2005</v>
      </c>
      <c r="F583" s="37">
        <v>17370</v>
      </c>
      <c r="G583" s="33" t="s">
        <v>141</v>
      </c>
    </row>
    <row r="584" spans="1:7" x14ac:dyDescent="0.25">
      <c r="A584" s="33" t="s">
        <v>42</v>
      </c>
      <c r="B584" s="61" t="s">
        <v>1422</v>
      </c>
      <c r="C584" s="344">
        <v>3</v>
      </c>
      <c r="D584" s="35" t="s">
        <v>120</v>
      </c>
      <c r="E584" s="33">
        <v>2005</v>
      </c>
      <c r="F584" s="37">
        <v>46637</v>
      </c>
      <c r="G584" s="33" t="s">
        <v>141</v>
      </c>
    </row>
    <row r="585" spans="1:7" x14ac:dyDescent="0.25">
      <c r="A585" s="33" t="s">
        <v>42</v>
      </c>
      <c r="B585" s="61" t="s">
        <v>1422</v>
      </c>
      <c r="C585" s="344" t="s">
        <v>1335</v>
      </c>
      <c r="D585" s="35" t="s">
        <v>44</v>
      </c>
      <c r="E585" s="33">
        <v>2005</v>
      </c>
      <c r="F585" s="37">
        <v>42748</v>
      </c>
      <c r="G585" s="33" t="s">
        <v>141</v>
      </c>
    </row>
    <row r="586" spans="1:7" x14ac:dyDescent="0.25">
      <c r="A586" s="33" t="s">
        <v>42</v>
      </c>
      <c r="B586" s="61" t="s">
        <v>1423</v>
      </c>
      <c r="C586" s="344" t="s">
        <v>171</v>
      </c>
      <c r="D586" s="35" t="s">
        <v>125</v>
      </c>
      <c r="E586" s="33">
        <v>2005</v>
      </c>
      <c r="F586" s="37">
        <v>19851</v>
      </c>
      <c r="G586" s="33" t="s">
        <v>141</v>
      </c>
    </row>
    <row r="587" spans="1:7" x14ac:dyDescent="0.25">
      <c r="A587" s="33" t="s">
        <v>42</v>
      </c>
      <c r="B587" s="61" t="s">
        <v>1423</v>
      </c>
      <c r="C587" s="344" t="s">
        <v>1198</v>
      </c>
      <c r="D587" s="35" t="s">
        <v>125</v>
      </c>
      <c r="E587" s="33">
        <v>2005</v>
      </c>
      <c r="F587" s="37">
        <v>21648</v>
      </c>
      <c r="G587" s="33" t="s">
        <v>141</v>
      </c>
    </row>
    <row r="588" spans="1:7" x14ac:dyDescent="0.25">
      <c r="A588" s="33" t="s">
        <v>42</v>
      </c>
      <c r="B588" s="61" t="s">
        <v>1423</v>
      </c>
      <c r="C588" s="344" t="s">
        <v>128</v>
      </c>
      <c r="D588" s="35" t="s">
        <v>44</v>
      </c>
      <c r="E588" s="33">
        <v>2005</v>
      </c>
      <c r="F588" s="37">
        <v>32401</v>
      </c>
      <c r="G588" s="33" t="s">
        <v>141</v>
      </c>
    </row>
    <row r="589" spans="1:7" x14ac:dyDescent="0.25">
      <c r="A589" s="33" t="s">
        <v>42</v>
      </c>
      <c r="B589" s="61" t="s">
        <v>1423</v>
      </c>
      <c r="C589" s="344" t="s">
        <v>1199</v>
      </c>
      <c r="D589" s="35" t="s">
        <v>125</v>
      </c>
      <c r="E589" s="33">
        <v>2005</v>
      </c>
      <c r="F589" s="37">
        <v>21575</v>
      </c>
      <c r="G589" s="33" t="s">
        <v>141</v>
      </c>
    </row>
    <row r="590" spans="1:7" x14ac:dyDescent="0.25">
      <c r="A590" s="33" t="s">
        <v>42</v>
      </c>
      <c r="B590" s="61" t="s">
        <v>1423</v>
      </c>
      <c r="C590" s="344" t="s">
        <v>1199</v>
      </c>
      <c r="D590" s="35" t="s">
        <v>44</v>
      </c>
      <c r="E590" s="33">
        <v>2005</v>
      </c>
      <c r="F590" s="37">
        <v>23840</v>
      </c>
      <c r="G590" s="33" t="s">
        <v>141</v>
      </c>
    </row>
    <row r="591" spans="1:7" x14ac:dyDescent="0.25">
      <c r="A591" s="33" t="s">
        <v>42</v>
      </c>
      <c r="B591" s="61" t="s">
        <v>1423</v>
      </c>
      <c r="C591" s="344" t="s">
        <v>1200</v>
      </c>
      <c r="D591" s="35" t="s">
        <v>125</v>
      </c>
      <c r="E591" s="33">
        <v>2005</v>
      </c>
      <c r="F591" s="37">
        <v>24240</v>
      </c>
      <c r="G591" s="33" t="s">
        <v>141</v>
      </c>
    </row>
    <row r="592" spans="1:7" x14ac:dyDescent="0.25">
      <c r="A592" s="33" t="s">
        <v>42</v>
      </c>
      <c r="B592" s="61" t="s">
        <v>1423</v>
      </c>
      <c r="C592" s="344" t="s">
        <v>1200</v>
      </c>
      <c r="D592" s="35" t="s">
        <v>44</v>
      </c>
      <c r="E592" s="33">
        <v>2005</v>
      </c>
      <c r="F592" s="37">
        <v>26493</v>
      </c>
      <c r="G592" s="33" t="s">
        <v>141</v>
      </c>
    </row>
    <row r="593" spans="1:7" x14ac:dyDescent="0.25">
      <c r="A593" s="33" t="s">
        <v>42</v>
      </c>
      <c r="B593" s="61" t="s">
        <v>1424</v>
      </c>
      <c r="C593" s="344" t="s">
        <v>944</v>
      </c>
      <c r="D593" s="35" t="s">
        <v>125</v>
      </c>
      <c r="E593" s="33">
        <v>2005</v>
      </c>
      <c r="F593" s="37">
        <v>15419</v>
      </c>
      <c r="G593" s="33" t="s">
        <v>141</v>
      </c>
    </row>
    <row r="594" spans="1:7" x14ac:dyDescent="0.25">
      <c r="A594" s="33" t="s">
        <v>42</v>
      </c>
      <c r="B594" s="61" t="s">
        <v>1424</v>
      </c>
      <c r="C594" s="344" t="s">
        <v>944</v>
      </c>
      <c r="D594" s="35" t="s">
        <v>44</v>
      </c>
      <c r="E594" s="33">
        <v>2005</v>
      </c>
      <c r="F594" s="37">
        <v>17050</v>
      </c>
      <c r="G594" s="33" t="s">
        <v>141</v>
      </c>
    </row>
    <row r="595" spans="1:7" x14ac:dyDescent="0.25">
      <c r="A595" s="33" t="s">
        <v>42</v>
      </c>
      <c r="B595" s="61" t="s">
        <v>1424</v>
      </c>
      <c r="C595" s="344" t="s">
        <v>945</v>
      </c>
      <c r="D595" s="35" t="s">
        <v>125</v>
      </c>
      <c r="E595" s="33">
        <v>2005</v>
      </c>
      <c r="F595" s="37">
        <v>17340</v>
      </c>
      <c r="G595" s="33" t="s">
        <v>141</v>
      </c>
    </row>
    <row r="596" spans="1:7" x14ac:dyDescent="0.25">
      <c r="A596" s="33" t="s">
        <v>42</v>
      </c>
      <c r="B596" s="61" t="s">
        <v>1424</v>
      </c>
      <c r="C596" s="344" t="s">
        <v>946</v>
      </c>
      <c r="D596" s="35" t="s">
        <v>44</v>
      </c>
      <c r="E596" s="33">
        <v>2005</v>
      </c>
      <c r="F596" s="37">
        <v>19204</v>
      </c>
      <c r="G596" s="33" t="s">
        <v>141</v>
      </c>
    </row>
    <row r="597" spans="1:7" x14ac:dyDescent="0.25">
      <c r="A597" s="33" t="s">
        <v>42</v>
      </c>
      <c r="B597" s="61" t="s">
        <v>1280</v>
      </c>
      <c r="C597" s="344">
        <v>2.4</v>
      </c>
      <c r="D597" s="35" t="s">
        <v>125</v>
      </c>
      <c r="E597" s="33">
        <v>2005</v>
      </c>
      <c r="F597" s="37">
        <v>32774</v>
      </c>
      <c r="G597" s="33" t="s">
        <v>141</v>
      </c>
    </row>
    <row r="598" spans="1:7" x14ac:dyDescent="0.25">
      <c r="A598" s="33" t="s">
        <v>42</v>
      </c>
      <c r="B598" s="61" t="s">
        <v>1280</v>
      </c>
      <c r="C598" s="344">
        <v>2.4</v>
      </c>
      <c r="D598" s="35" t="s">
        <v>110</v>
      </c>
      <c r="E598" s="33">
        <v>2005</v>
      </c>
      <c r="F598" s="37">
        <v>20983.606557377047</v>
      </c>
      <c r="G598" s="33" t="s">
        <v>135</v>
      </c>
    </row>
    <row r="599" spans="1:7" x14ac:dyDescent="0.25">
      <c r="A599" s="33" t="s">
        <v>42</v>
      </c>
      <c r="B599" s="61" t="s">
        <v>1280</v>
      </c>
      <c r="C599" s="344">
        <v>3</v>
      </c>
      <c r="D599" s="35" t="s">
        <v>110</v>
      </c>
      <c r="E599" s="33">
        <v>2005</v>
      </c>
      <c r="F599" s="37">
        <v>21256.830601092894</v>
      </c>
      <c r="G599" s="33" t="s">
        <v>135</v>
      </c>
    </row>
    <row r="600" spans="1:7" x14ac:dyDescent="0.25">
      <c r="A600" s="33" t="s">
        <v>42</v>
      </c>
      <c r="B600" s="61" t="s">
        <v>1425</v>
      </c>
      <c r="C600" s="344">
        <v>1.8</v>
      </c>
      <c r="D600" s="35" t="s">
        <v>125</v>
      </c>
      <c r="E600" s="33">
        <v>2005</v>
      </c>
      <c r="F600" s="37">
        <v>24785</v>
      </c>
      <c r="G600" s="33" t="s">
        <v>173</v>
      </c>
    </row>
    <row r="601" spans="1:7" x14ac:dyDescent="0.25">
      <c r="A601" s="33" t="s">
        <v>42</v>
      </c>
      <c r="B601" s="61" t="s">
        <v>1426</v>
      </c>
      <c r="C601" s="344">
        <v>4.3</v>
      </c>
      <c r="D601" s="35" t="s">
        <v>120</v>
      </c>
      <c r="E601" s="33">
        <v>2005</v>
      </c>
      <c r="F601" s="37">
        <v>64780</v>
      </c>
      <c r="G601" s="33" t="s">
        <v>141</v>
      </c>
    </row>
    <row r="602" spans="1:7" x14ac:dyDescent="0.25">
      <c r="A602" s="33" t="s">
        <v>42</v>
      </c>
      <c r="B602" s="61" t="s">
        <v>1427</v>
      </c>
      <c r="C602" s="344">
        <v>4.3</v>
      </c>
      <c r="D602" s="35" t="s">
        <v>120</v>
      </c>
      <c r="E602" s="33">
        <v>2005</v>
      </c>
      <c r="F602" s="37">
        <v>84302</v>
      </c>
      <c r="G602" s="33" t="s">
        <v>141</v>
      </c>
    </row>
    <row r="603" spans="1:7" x14ac:dyDescent="0.25">
      <c r="A603" s="33" t="s">
        <v>42</v>
      </c>
      <c r="B603" s="61" t="s">
        <v>1428</v>
      </c>
      <c r="C603" s="344">
        <v>5</v>
      </c>
      <c r="D603" s="35" t="s">
        <v>125</v>
      </c>
      <c r="E603" s="33">
        <v>2005</v>
      </c>
      <c r="F603" s="37">
        <v>125278</v>
      </c>
      <c r="G603" s="33" t="s">
        <v>141</v>
      </c>
    </row>
    <row r="604" spans="1:7" x14ac:dyDescent="0.25">
      <c r="A604" s="33" t="s">
        <v>42</v>
      </c>
      <c r="B604" s="61" t="s">
        <v>362</v>
      </c>
      <c r="C604" s="344">
        <v>4</v>
      </c>
      <c r="D604" s="35" t="s">
        <v>43</v>
      </c>
      <c r="E604" s="33">
        <v>2005</v>
      </c>
      <c r="F604" s="37">
        <v>64116.666666666701</v>
      </c>
      <c r="G604" s="33" t="s">
        <v>363</v>
      </c>
    </row>
    <row r="605" spans="1:7" x14ac:dyDescent="0.25">
      <c r="A605" s="33" t="s">
        <v>42</v>
      </c>
      <c r="B605" s="61" t="s">
        <v>362</v>
      </c>
      <c r="C605" s="344">
        <v>4</v>
      </c>
      <c r="D605" s="35" t="s">
        <v>43</v>
      </c>
      <c r="E605" s="33">
        <v>2005</v>
      </c>
      <c r="F605" s="37">
        <v>63673.333333333299</v>
      </c>
      <c r="G605" s="33" t="s">
        <v>364</v>
      </c>
    </row>
    <row r="606" spans="1:7" x14ac:dyDescent="0.25">
      <c r="A606" s="33" t="s">
        <v>42</v>
      </c>
      <c r="B606" s="61" t="s">
        <v>362</v>
      </c>
      <c r="C606" s="344">
        <v>4.2</v>
      </c>
      <c r="D606" s="35" t="s">
        <v>43</v>
      </c>
      <c r="E606" s="33">
        <v>2005</v>
      </c>
      <c r="F606" s="37">
        <v>76430</v>
      </c>
      <c r="G606" s="33" t="s">
        <v>363</v>
      </c>
    </row>
    <row r="607" spans="1:7" x14ac:dyDescent="0.25">
      <c r="A607" s="33" t="s">
        <v>42</v>
      </c>
      <c r="B607" s="61" t="s">
        <v>362</v>
      </c>
      <c r="C607" s="344">
        <v>4.2</v>
      </c>
      <c r="D607" s="35" t="s">
        <v>43</v>
      </c>
      <c r="E607" s="33">
        <v>2005</v>
      </c>
      <c r="F607" s="37">
        <v>71450</v>
      </c>
      <c r="G607" s="33" t="s">
        <v>364</v>
      </c>
    </row>
    <row r="608" spans="1:7" x14ac:dyDescent="0.25">
      <c r="A608" s="64" t="s">
        <v>42</v>
      </c>
      <c r="B608" s="69" t="s">
        <v>1183</v>
      </c>
      <c r="C608" s="366" t="s">
        <v>3285</v>
      </c>
      <c r="D608" s="73" t="s">
        <v>125</v>
      </c>
      <c r="E608" s="64">
        <v>2005</v>
      </c>
      <c r="F608" s="321">
        <v>13072</v>
      </c>
      <c r="G608" s="64" t="s">
        <v>6167</v>
      </c>
    </row>
    <row r="609" spans="1:7" x14ac:dyDescent="0.25">
      <c r="A609" s="33" t="s">
        <v>42</v>
      </c>
      <c r="B609" s="61" t="s">
        <v>1183</v>
      </c>
      <c r="C609" s="344" t="s">
        <v>4468</v>
      </c>
      <c r="D609" s="35" t="s">
        <v>6546</v>
      </c>
      <c r="E609" s="33">
        <v>2005</v>
      </c>
      <c r="F609" s="37">
        <v>12310</v>
      </c>
      <c r="G609" s="33" t="s">
        <v>4479</v>
      </c>
    </row>
    <row r="610" spans="1:7" x14ac:dyDescent="0.25">
      <c r="A610" s="33" t="s">
        <v>42</v>
      </c>
      <c r="B610" s="61" t="s">
        <v>1183</v>
      </c>
      <c r="C610" s="344" t="s">
        <v>4567</v>
      </c>
      <c r="D610" s="35" t="s">
        <v>125</v>
      </c>
      <c r="E610" s="33">
        <v>2005</v>
      </c>
      <c r="F610" s="37">
        <v>12683</v>
      </c>
      <c r="G610" s="33" t="s">
        <v>4479</v>
      </c>
    </row>
    <row r="611" spans="1:7" x14ac:dyDescent="0.25">
      <c r="A611" s="33" t="s">
        <v>42</v>
      </c>
      <c r="B611" s="61" t="s">
        <v>1183</v>
      </c>
      <c r="C611" s="344" t="s">
        <v>4471</v>
      </c>
      <c r="D611" s="35" t="s">
        <v>6546</v>
      </c>
      <c r="E611" s="33">
        <v>2005</v>
      </c>
      <c r="F611" s="37">
        <v>13056</v>
      </c>
      <c r="G611" s="33" t="s">
        <v>4479</v>
      </c>
    </row>
    <row r="612" spans="1:7" x14ac:dyDescent="0.25">
      <c r="A612" s="33" t="s">
        <v>42</v>
      </c>
      <c r="B612" s="61" t="s">
        <v>1183</v>
      </c>
      <c r="C612" s="344" t="s">
        <v>4470</v>
      </c>
      <c r="D612" s="35" t="s">
        <v>6546</v>
      </c>
      <c r="E612" s="33">
        <v>2005</v>
      </c>
      <c r="F612" s="37">
        <v>13572</v>
      </c>
      <c r="G612" s="33" t="s">
        <v>4483</v>
      </c>
    </row>
    <row r="613" spans="1:7" x14ac:dyDescent="0.25">
      <c r="A613" s="33" t="s">
        <v>42</v>
      </c>
      <c r="B613" s="61" t="s">
        <v>1183</v>
      </c>
      <c r="C613" s="344" t="s">
        <v>4472</v>
      </c>
      <c r="D613" s="35" t="s">
        <v>110</v>
      </c>
      <c r="E613" s="33">
        <v>2005</v>
      </c>
      <c r="F613" s="37">
        <v>13780</v>
      </c>
      <c r="G613" s="33" t="s">
        <v>4479</v>
      </c>
    </row>
    <row r="614" spans="1:7" x14ac:dyDescent="0.25">
      <c r="A614" s="33" t="s">
        <v>42</v>
      </c>
      <c r="B614" s="61" t="s">
        <v>1183</v>
      </c>
      <c r="C614" s="344" t="s">
        <v>4469</v>
      </c>
      <c r="D614" s="35" t="s">
        <v>110</v>
      </c>
      <c r="E614" s="33">
        <v>2005</v>
      </c>
      <c r="F614" s="37">
        <v>15900</v>
      </c>
      <c r="G614" s="33" t="s">
        <v>4482</v>
      </c>
    </row>
    <row r="615" spans="1:7" x14ac:dyDescent="0.25">
      <c r="A615" s="64" t="s">
        <v>42</v>
      </c>
      <c r="B615" s="69" t="s">
        <v>1113</v>
      </c>
      <c r="C615" s="366" t="s">
        <v>4164</v>
      </c>
      <c r="D615" s="73" t="s">
        <v>44</v>
      </c>
      <c r="E615" s="64">
        <v>2005</v>
      </c>
      <c r="F615" s="321">
        <v>21837</v>
      </c>
      <c r="G615" s="64" t="s">
        <v>4623</v>
      </c>
    </row>
    <row r="616" spans="1:7" x14ac:dyDescent="0.25">
      <c r="A616" s="64" t="s">
        <v>42</v>
      </c>
      <c r="B616" s="69" t="s">
        <v>1113</v>
      </c>
      <c r="C616" s="366" t="s">
        <v>4164</v>
      </c>
      <c r="D616" s="73" t="s">
        <v>110</v>
      </c>
      <c r="E616" s="64">
        <v>2005</v>
      </c>
      <c r="F616" s="321">
        <v>21279</v>
      </c>
      <c r="G616" s="64" t="s">
        <v>4277</v>
      </c>
    </row>
    <row r="617" spans="1:7" x14ac:dyDescent="0.25">
      <c r="A617" s="33" t="s">
        <v>42</v>
      </c>
      <c r="B617" s="61" t="s">
        <v>1113</v>
      </c>
      <c r="C617" s="344" t="s">
        <v>1117</v>
      </c>
      <c r="D617" s="35" t="s">
        <v>110</v>
      </c>
      <c r="E617" s="33">
        <v>2005</v>
      </c>
      <c r="F617" s="37">
        <v>16476</v>
      </c>
      <c r="G617" s="33" t="s">
        <v>3064</v>
      </c>
    </row>
    <row r="618" spans="1:7" x14ac:dyDescent="0.25">
      <c r="A618" s="33" t="s">
        <v>42</v>
      </c>
      <c r="B618" s="61" t="s">
        <v>1113</v>
      </c>
      <c r="C618" s="344" t="s">
        <v>1116</v>
      </c>
      <c r="D618" s="35" t="s">
        <v>110</v>
      </c>
      <c r="E618" s="33">
        <v>2005</v>
      </c>
      <c r="F618" s="37">
        <v>19176</v>
      </c>
      <c r="G618" s="33" t="s">
        <v>3064</v>
      </c>
    </row>
    <row r="619" spans="1:7" x14ac:dyDescent="0.25">
      <c r="A619" s="33" t="s">
        <v>42</v>
      </c>
      <c r="B619" s="61" t="s">
        <v>1113</v>
      </c>
      <c r="C619" s="344" t="s">
        <v>1115</v>
      </c>
      <c r="D619" s="35" t="s">
        <v>110</v>
      </c>
      <c r="E619" s="33">
        <v>2005</v>
      </c>
      <c r="F619" s="37">
        <v>20020</v>
      </c>
      <c r="G619" s="33" t="s">
        <v>3064</v>
      </c>
    </row>
    <row r="620" spans="1:7" x14ac:dyDescent="0.25">
      <c r="A620" s="33" t="s">
        <v>42</v>
      </c>
      <c r="B620" s="61" t="s">
        <v>1113</v>
      </c>
      <c r="C620" s="344" t="s">
        <v>281</v>
      </c>
      <c r="D620" s="35" t="s">
        <v>110</v>
      </c>
      <c r="E620" s="33">
        <v>2005</v>
      </c>
      <c r="F620" s="37">
        <v>20556</v>
      </c>
      <c r="G620" s="33" t="s">
        <v>3064</v>
      </c>
    </row>
    <row r="621" spans="1:7" x14ac:dyDescent="0.25">
      <c r="A621" s="33" t="s">
        <v>42</v>
      </c>
      <c r="B621" s="61" t="s">
        <v>2946</v>
      </c>
      <c r="C621" s="344" t="s">
        <v>2945</v>
      </c>
      <c r="D621" s="35" t="s">
        <v>43</v>
      </c>
      <c r="E621" s="103" t="s">
        <v>862</v>
      </c>
      <c r="F621" s="37">
        <v>47651</v>
      </c>
      <c r="G621" s="33" t="s">
        <v>2947</v>
      </c>
    </row>
    <row r="622" spans="1:7" x14ac:dyDescent="0.25">
      <c r="A622" s="33" t="s">
        <v>42</v>
      </c>
      <c r="B622" s="61" t="s">
        <v>2946</v>
      </c>
      <c r="C622" s="344" t="s">
        <v>2945</v>
      </c>
      <c r="D622" s="35" t="s">
        <v>43</v>
      </c>
      <c r="E622" s="103" t="s">
        <v>862</v>
      </c>
      <c r="F622" s="37">
        <v>48651</v>
      </c>
      <c r="G622" s="33" t="s">
        <v>2943</v>
      </c>
    </row>
    <row r="623" spans="1:7" x14ac:dyDescent="0.25">
      <c r="A623" s="222" t="s">
        <v>3926</v>
      </c>
      <c r="B623" s="328" t="s">
        <v>1055</v>
      </c>
      <c r="C623" s="467" t="s">
        <v>5111</v>
      </c>
      <c r="D623" s="223" t="s">
        <v>110</v>
      </c>
      <c r="E623" s="223">
        <v>2005</v>
      </c>
      <c r="F623" s="308">
        <v>10455</v>
      </c>
      <c r="G623" s="328" t="s">
        <v>960</v>
      </c>
    </row>
    <row r="624" spans="1:7" x14ac:dyDescent="0.25">
      <c r="A624" s="222" t="s">
        <v>3926</v>
      </c>
      <c r="B624" s="328" t="s">
        <v>1055</v>
      </c>
      <c r="C624" s="467" t="s">
        <v>5111</v>
      </c>
      <c r="D624" s="223" t="s">
        <v>110</v>
      </c>
      <c r="E624" s="223">
        <v>2005</v>
      </c>
      <c r="F624" s="308">
        <v>10985</v>
      </c>
      <c r="G624" s="328" t="s">
        <v>135</v>
      </c>
    </row>
    <row r="625" spans="1:7" x14ac:dyDescent="0.25">
      <c r="A625" s="33" t="s">
        <v>42</v>
      </c>
      <c r="B625" s="61" t="s">
        <v>1110</v>
      </c>
      <c r="C625" s="344">
        <v>2.4</v>
      </c>
      <c r="D625" s="35" t="s">
        <v>110</v>
      </c>
      <c r="E625" s="33">
        <v>2005</v>
      </c>
      <c r="F625" s="37">
        <v>28095</v>
      </c>
      <c r="G625" s="33" t="s">
        <v>1111</v>
      </c>
    </row>
    <row r="626" spans="1:7" x14ac:dyDescent="0.25">
      <c r="A626" s="33" t="s">
        <v>42</v>
      </c>
      <c r="B626" s="61" t="s">
        <v>1110</v>
      </c>
      <c r="C626" s="344" t="s">
        <v>1112</v>
      </c>
      <c r="D626" s="35" t="s">
        <v>426</v>
      </c>
      <c r="E626" s="33">
        <v>2005</v>
      </c>
      <c r="F626" s="37">
        <v>28795</v>
      </c>
      <c r="G626" s="33" t="s">
        <v>1111</v>
      </c>
    </row>
    <row r="627" spans="1:7" x14ac:dyDescent="0.25">
      <c r="A627" s="33" t="s">
        <v>42</v>
      </c>
      <c r="B627" s="61" t="s">
        <v>1110</v>
      </c>
      <c r="C627" s="344" t="s">
        <v>6542</v>
      </c>
      <c r="D627" s="35" t="s">
        <v>110</v>
      </c>
      <c r="E627" s="33">
        <v>2005</v>
      </c>
      <c r="F627" s="37">
        <v>33595</v>
      </c>
      <c r="G627" s="33" t="s">
        <v>1111</v>
      </c>
    </row>
    <row r="628" spans="1:7" x14ac:dyDescent="0.25">
      <c r="A628" s="33" t="s">
        <v>42</v>
      </c>
      <c r="B628" s="61" t="s">
        <v>1110</v>
      </c>
      <c r="C628" s="344">
        <v>3</v>
      </c>
      <c r="D628" s="35" t="s">
        <v>44</v>
      </c>
      <c r="E628" s="33">
        <v>2005</v>
      </c>
      <c r="F628" s="37">
        <v>36095</v>
      </c>
      <c r="G628" s="33" t="s">
        <v>1111</v>
      </c>
    </row>
    <row r="629" spans="1:7" x14ac:dyDescent="0.25">
      <c r="A629" s="33" t="s">
        <v>42</v>
      </c>
      <c r="B629" s="61" t="s">
        <v>1110</v>
      </c>
      <c r="C629" s="344" t="s">
        <v>6555</v>
      </c>
      <c r="D629" s="35" t="s">
        <v>44</v>
      </c>
      <c r="E629" s="33">
        <v>2005</v>
      </c>
      <c r="F629" s="37">
        <v>35795</v>
      </c>
      <c r="G629" s="33" t="s">
        <v>1111</v>
      </c>
    </row>
    <row r="630" spans="1:7" x14ac:dyDescent="0.25">
      <c r="A630" s="33" t="s">
        <v>42</v>
      </c>
      <c r="B630" s="61" t="s">
        <v>4564</v>
      </c>
      <c r="C630" s="344" t="s">
        <v>2121</v>
      </c>
      <c r="D630" s="35" t="s">
        <v>438</v>
      </c>
      <c r="E630" s="33">
        <v>2005</v>
      </c>
      <c r="F630" s="37">
        <v>16290</v>
      </c>
      <c r="G630" s="33" t="s">
        <v>4576</v>
      </c>
    </row>
    <row r="631" spans="1:7" x14ac:dyDescent="0.25">
      <c r="A631" s="33" t="s">
        <v>42</v>
      </c>
      <c r="B631" s="61" t="s">
        <v>4564</v>
      </c>
      <c r="C631" s="344" t="s">
        <v>3751</v>
      </c>
      <c r="D631" s="35" t="s">
        <v>43</v>
      </c>
      <c r="E631" s="33">
        <v>2005</v>
      </c>
      <c r="F631" s="37">
        <v>16792</v>
      </c>
      <c r="G631" s="33" t="s">
        <v>4576</v>
      </c>
    </row>
    <row r="632" spans="1:7" x14ac:dyDescent="0.25">
      <c r="A632" s="33" t="s">
        <v>42</v>
      </c>
      <c r="B632" s="61" t="s">
        <v>4564</v>
      </c>
      <c r="C632" s="344" t="s">
        <v>3751</v>
      </c>
      <c r="D632" s="35" t="s">
        <v>44</v>
      </c>
      <c r="E632" s="33">
        <v>2005</v>
      </c>
      <c r="F632" s="37">
        <v>17372</v>
      </c>
      <c r="G632" s="33" t="s">
        <v>4576</v>
      </c>
    </row>
    <row r="633" spans="1:7" x14ac:dyDescent="0.25">
      <c r="A633" s="33" t="s">
        <v>42</v>
      </c>
      <c r="B633" s="61" t="s">
        <v>4564</v>
      </c>
      <c r="C633" s="344" t="s">
        <v>1991</v>
      </c>
      <c r="D633" s="35" t="s">
        <v>43</v>
      </c>
      <c r="E633" s="33">
        <v>2005</v>
      </c>
      <c r="F633" s="37">
        <v>17616</v>
      </c>
      <c r="G633" s="33" t="s">
        <v>4576</v>
      </c>
    </row>
    <row r="634" spans="1:7" x14ac:dyDescent="0.25">
      <c r="A634" s="33" t="s">
        <v>42</v>
      </c>
      <c r="B634" s="61" t="s">
        <v>4564</v>
      </c>
      <c r="C634" s="344" t="s">
        <v>1991</v>
      </c>
      <c r="D634" s="35" t="s">
        <v>44</v>
      </c>
      <c r="E634" s="33">
        <v>2005</v>
      </c>
      <c r="F634" s="37">
        <v>18019</v>
      </c>
      <c r="G634" s="33" t="s">
        <v>4576</v>
      </c>
    </row>
    <row r="635" spans="1:7" x14ac:dyDescent="0.25">
      <c r="A635" s="33" t="s">
        <v>42</v>
      </c>
      <c r="B635" s="61" t="s">
        <v>4564</v>
      </c>
      <c r="C635" s="344" t="s">
        <v>1986</v>
      </c>
      <c r="D635" s="35" t="s">
        <v>43</v>
      </c>
      <c r="E635" s="33">
        <v>2005</v>
      </c>
      <c r="F635" s="37">
        <v>19053</v>
      </c>
      <c r="G635" s="33" t="s">
        <v>4576</v>
      </c>
    </row>
    <row r="636" spans="1:7" x14ac:dyDescent="0.25">
      <c r="A636" s="33" t="s">
        <v>42</v>
      </c>
      <c r="B636" s="61" t="s">
        <v>4564</v>
      </c>
      <c r="C636" s="344" t="s">
        <v>1986</v>
      </c>
      <c r="D636" s="35" t="s">
        <v>44</v>
      </c>
      <c r="E636" s="33">
        <v>2005</v>
      </c>
      <c r="F636" s="37">
        <v>19556</v>
      </c>
      <c r="G636" s="33" t="s">
        <v>4576</v>
      </c>
    </row>
    <row r="637" spans="1:7" x14ac:dyDescent="0.25">
      <c r="A637" s="33" t="s">
        <v>42</v>
      </c>
      <c r="B637" s="61" t="s">
        <v>4564</v>
      </c>
      <c r="C637" s="344" t="s">
        <v>2121</v>
      </c>
      <c r="D637" s="35" t="s">
        <v>44</v>
      </c>
      <c r="E637" s="33">
        <v>2005</v>
      </c>
      <c r="F637" s="37">
        <v>20106</v>
      </c>
      <c r="G637" s="33" t="s">
        <v>4565</v>
      </c>
    </row>
    <row r="638" spans="1:7" x14ac:dyDescent="0.25">
      <c r="A638" s="33" t="s">
        <v>42</v>
      </c>
      <c r="B638" s="61" t="s">
        <v>4564</v>
      </c>
      <c r="C638" s="344" t="s">
        <v>2121</v>
      </c>
      <c r="D638" s="35" t="s">
        <v>43</v>
      </c>
      <c r="E638" s="33">
        <v>2005</v>
      </c>
      <c r="F638" s="37">
        <v>19720</v>
      </c>
      <c r="G638" s="33" t="s">
        <v>4565</v>
      </c>
    </row>
    <row r="639" spans="1:7" x14ac:dyDescent="0.25">
      <c r="A639" s="33" t="s">
        <v>42</v>
      </c>
      <c r="B639" s="61" t="s">
        <v>4564</v>
      </c>
      <c r="C639" s="344" t="s">
        <v>3751</v>
      </c>
      <c r="D639" s="35" t="s">
        <v>44</v>
      </c>
      <c r="E639" s="33">
        <v>2005</v>
      </c>
      <c r="F639" s="37">
        <v>23876</v>
      </c>
      <c r="G639" s="33" t="s">
        <v>4565</v>
      </c>
    </row>
    <row r="640" spans="1:7" x14ac:dyDescent="0.25">
      <c r="A640" s="33" t="s">
        <v>42</v>
      </c>
      <c r="B640" s="61" t="s">
        <v>4564</v>
      </c>
      <c r="C640" s="344" t="s">
        <v>3751</v>
      </c>
      <c r="D640" s="35" t="s">
        <v>43</v>
      </c>
      <c r="E640" s="33">
        <v>2005</v>
      </c>
      <c r="F640" s="37">
        <v>23490</v>
      </c>
      <c r="G640" s="33" t="s">
        <v>4565</v>
      </c>
    </row>
    <row r="641" spans="1:7" x14ac:dyDescent="0.25">
      <c r="A641" s="33" t="s">
        <v>42</v>
      </c>
      <c r="B641" s="61" t="s">
        <v>4564</v>
      </c>
      <c r="C641" s="344" t="s">
        <v>1991</v>
      </c>
      <c r="D641" s="35" t="s">
        <v>44</v>
      </c>
      <c r="E641" s="33">
        <v>2005</v>
      </c>
      <c r="F641" s="37">
        <v>24993</v>
      </c>
      <c r="G641" s="33" t="s">
        <v>4565</v>
      </c>
    </row>
    <row r="642" spans="1:7" x14ac:dyDescent="0.25">
      <c r="A642" s="33" t="s">
        <v>42</v>
      </c>
      <c r="B642" s="61" t="s">
        <v>4564</v>
      </c>
      <c r="C642" s="344" t="s">
        <v>1991</v>
      </c>
      <c r="D642" s="35" t="s">
        <v>43</v>
      </c>
      <c r="E642" s="33">
        <v>2005</v>
      </c>
      <c r="F642" s="37">
        <v>24593</v>
      </c>
      <c r="G642" s="33" t="s">
        <v>4565</v>
      </c>
    </row>
    <row r="643" spans="1:7" x14ac:dyDescent="0.25">
      <c r="A643" s="33" t="s">
        <v>42</v>
      </c>
      <c r="B643" s="61" t="s">
        <v>4564</v>
      </c>
      <c r="C643" s="344" t="s">
        <v>1986</v>
      </c>
      <c r="D643" s="35" t="s">
        <v>44</v>
      </c>
      <c r="E643" s="33">
        <v>2005</v>
      </c>
      <c r="F643" s="37">
        <v>25344</v>
      </c>
      <c r="G643" s="33" t="s">
        <v>4565</v>
      </c>
    </row>
    <row r="644" spans="1:7" x14ac:dyDescent="0.25">
      <c r="A644" s="33" t="s">
        <v>42</v>
      </c>
      <c r="B644" s="61" t="s">
        <v>4564</v>
      </c>
      <c r="C644" s="344" t="s">
        <v>1986</v>
      </c>
      <c r="D644" s="35" t="s">
        <v>43</v>
      </c>
      <c r="E644" s="33">
        <v>2005</v>
      </c>
      <c r="F644" s="37">
        <v>24944</v>
      </c>
      <c r="G644" s="33" t="s">
        <v>4565</v>
      </c>
    </row>
    <row r="645" spans="1:7" x14ac:dyDescent="0.25">
      <c r="A645" s="33" t="s">
        <v>42</v>
      </c>
      <c r="B645" s="61" t="s">
        <v>4564</v>
      </c>
      <c r="C645" s="344" t="s">
        <v>4566</v>
      </c>
      <c r="D645" s="35" t="s">
        <v>44</v>
      </c>
      <c r="E645" s="33">
        <v>2005</v>
      </c>
      <c r="F645" s="37">
        <v>26009</v>
      </c>
      <c r="G645" s="33" t="s">
        <v>4565</v>
      </c>
    </row>
    <row r="646" spans="1:7" x14ac:dyDescent="0.25">
      <c r="A646" s="33" t="s">
        <v>42</v>
      </c>
      <c r="B646" s="61" t="s">
        <v>4564</v>
      </c>
      <c r="C646" s="344" t="s">
        <v>1987</v>
      </c>
      <c r="D646" s="35" t="s">
        <v>44</v>
      </c>
      <c r="E646" s="33">
        <v>2005</v>
      </c>
      <c r="F646" s="37">
        <v>26456</v>
      </c>
      <c r="G646" s="33" t="s">
        <v>4565</v>
      </c>
    </row>
    <row r="647" spans="1:7" x14ac:dyDescent="0.25">
      <c r="A647" s="33" t="s">
        <v>42</v>
      </c>
      <c r="B647" s="61" t="s">
        <v>231</v>
      </c>
      <c r="C647" s="344">
        <v>4.2</v>
      </c>
      <c r="D647" s="35" t="s">
        <v>44</v>
      </c>
      <c r="E647" s="33">
        <v>2005</v>
      </c>
      <c r="F647" s="37">
        <v>51865</v>
      </c>
      <c r="G647" s="33" t="s">
        <v>147</v>
      </c>
    </row>
    <row r="648" spans="1:7" x14ac:dyDescent="0.25">
      <c r="A648" s="33" t="s">
        <v>42</v>
      </c>
      <c r="B648" s="61" t="s">
        <v>231</v>
      </c>
      <c r="C648" s="344">
        <v>4.5</v>
      </c>
      <c r="D648" s="35" t="s">
        <v>44</v>
      </c>
      <c r="E648" s="33">
        <v>2005</v>
      </c>
      <c r="F648" s="37">
        <v>51366.120218579235</v>
      </c>
      <c r="G648" s="33" t="s">
        <v>147</v>
      </c>
    </row>
    <row r="649" spans="1:7" x14ac:dyDescent="0.25">
      <c r="A649" s="33" t="s">
        <v>42</v>
      </c>
      <c r="B649" s="61" t="s">
        <v>231</v>
      </c>
      <c r="C649" s="344">
        <v>4.7</v>
      </c>
      <c r="D649" s="35" t="s">
        <v>44</v>
      </c>
      <c r="E649" s="33">
        <v>2005</v>
      </c>
      <c r="F649" s="37">
        <v>55041</v>
      </c>
      <c r="G649" s="33" t="s">
        <v>147</v>
      </c>
    </row>
    <row r="650" spans="1:7" x14ac:dyDescent="0.25">
      <c r="A650" s="33" t="s">
        <v>42</v>
      </c>
      <c r="B650" s="61" t="s">
        <v>1279</v>
      </c>
      <c r="C650" s="344">
        <v>4.7</v>
      </c>
      <c r="D650" s="35" t="s">
        <v>44</v>
      </c>
      <c r="E650" s="33">
        <v>2005</v>
      </c>
      <c r="F650" s="37">
        <v>43984</v>
      </c>
      <c r="G650" s="33" t="s">
        <v>147</v>
      </c>
    </row>
    <row r="651" spans="1:7" x14ac:dyDescent="0.25">
      <c r="A651" s="33" t="s">
        <v>42</v>
      </c>
      <c r="B651" s="61" t="s">
        <v>148</v>
      </c>
      <c r="C651" s="344">
        <v>2.7</v>
      </c>
      <c r="D651" s="35" t="s">
        <v>44</v>
      </c>
      <c r="E651" s="33">
        <v>2005</v>
      </c>
      <c r="F651" s="37">
        <v>32652</v>
      </c>
      <c r="G651" s="33" t="s">
        <v>147</v>
      </c>
    </row>
    <row r="652" spans="1:7" x14ac:dyDescent="0.25">
      <c r="A652" s="33" t="s">
        <v>42</v>
      </c>
      <c r="B652" s="61" t="s">
        <v>148</v>
      </c>
      <c r="C652" s="344">
        <v>3</v>
      </c>
      <c r="D652" s="35" t="s">
        <v>44</v>
      </c>
      <c r="E652" s="33">
        <v>2005</v>
      </c>
      <c r="F652" s="37">
        <v>34762</v>
      </c>
      <c r="G652" s="33" t="s">
        <v>147</v>
      </c>
    </row>
    <row r="653" spans="1:7" x14ac:dyDescent="0.25">
      <c r="A653" s="33" t="s">
        <v>42</v>
      </c>
      <c r="B653" s="61" t="s">
        <v>148</v>
      </c>
      <c r="C653" s="344">
        <v>4</v>
      </c>
      <c r="D653" s="35" t="s">
        <v>44</v>
      </c>
      <c r="E653" s="33">
        <v>2005</v>
      </c>
      <c r="F653" s="37">
        <v>43092</v>
      </c>
      <c r="G653" s="33" t="s">
        <v>147</v>
      </c>
    </row>
    <row r="654" spans="1:7" x14ac:dyDescent="0.25">
      <c r="A654" s="33" t="s">
        <v>42</v>
      </c>
      <c r="B654" s="61" t="s">
        <v>148</v>
      </c>
      <c r="C654" s="344">
        <v>4.2</v>
      </c>
      <c r="D654" s="35" t="s">
        <v>44</v>
      </c>
      <c r="E654" s="33">
        <v>2005</v>
      </c>
      <c r="F654" s="37">
        <v>49211</v>
      </c>
      <c r="G654" s="33" t="s">
        <v>147</v>
      </c>
    </row>
    <row r="655" spans="1:7" x14ac:dyDescent="0.25">
      <c r="A655" s="33" t="s">
        <v>42</v>
      </c>
      <c r="B655" s="61" t="s">
        <v>1109</v>
      </c>
      <c r="C655" s="344" t="s">
        <v>6536</v>
      </c>
      <c r="D655" s="35" t="s">
        <v>44</v>
      </c>
      <c r="E655" s="33">
        <v>2005</v>
      </c>
      <c r="F655" s="37">
        <v>26147.540983606556</v>
      </c>
      <c r="G655" s="33" t="s">
        <v>484</v>
      </c>
    </row>
    <row r="656" spans="1:7" x14ac:dyDescent="0.25">
      <c r="A656" s="33" t="s">
        <v>42</v>
      </c>
      <c r="B656" s="61" t="s">
        <v>1109</v>
      </c>
      <c r="C656" s="344">
        <v>4.5</v>
      </c>
      <c r="D656" s="35" t="s">
        <v>44</v>
      </c>
      <c r="E656" s="33">
        <v>2005</v>
      </c>
      <c r="F656" s="37">
        <v>29449</v>
      </c>
      <c r="G656" s="33" t="s">
        <v>484</v>
      </c>
    </row>
    <row r="657" spans="1:7" x14ac:dyDescent="0.25">
      <c r="A657" s="33" t="s">
        <v>42</v>
      </c>
      <c r="B657" s="61" t="s">
        <v>1121</v>
      </c>
      <c r="C657" s="344">
        <v>1.8</v>
      </c>
      <c r="D657" s="35" t="s">
        <v>110</v>
      </c>
      <c r="E657" s="33">
        <v>2005</v>
      </c>
      <c r="F657" s="37">
        <v>23862</v>
      </c>
      <c r="G657" s="33" t="s">
        <v>1119</v>
      </c>
    </row>
    <row r="658" spans="1:7" x14ac:dyDescent="0.25">
      <c r="A658" s="33" t="s">
        <v>42</v>
      </c>
      <c r="B658" s="61" t="s">
        <v>1121</v>
      </c>
      <c r="C658" s="344">
        <v>1.8</v>
      </c>
      <c r="D658" s="35" t="s">
        <v>426</v>
      </c>
      <c r="E658" s="33">
        <v>2005</v>
      </c>
      <c r="F658" s="37">
        <v>24727.5</v>
      </c>
      <c r="G658" s="33" t="s">
        <v>1119</v>
      </c>
    </row>
    <row r="659" spans="1:7" x14ac:dyDescent="0.25">
      <c r="A659" s="33" t="s">
        <v>42</v>
      </c>
      <c r="B659" s="61" t="s">
        <v>1118</v>
      </c>
      <c r="C659" s="344">
        <v>1.8</v>
      </c>
      <c r="D659" s="35" t="s">
        <v>110</v>
      </c>
      <c r="E659" s="33">
        <v>2005</v>
      </c>
      <c r="F659" s="37">
        <v>25180</v>
      </c>
      <c r="G659" s="33" t="s">
        <v>1119</v>
      </c>
    </row>
    <row r="660" spans="1:7" x14ac:dyDescent="0.25">
      <c r="A660" s="33" t="s">
        <v>42</v>
      </c>
      <c r="B660" s="61" t="s">
        <v>1118</v>
      </c>
      <c r="C660" s="344">
        <v>1.8</v>
      </c>
      <c r="D660" s="35" t="s">
        <v>426</v>
      </c>
      <c r="E660" s="33">
        <v>2005</v>
      </c>
      <c r="F660" s="37">
        <v>25475</v>
      </c>
      <c r="G660" s="33" t="s">
        <v>1119</v>
      </c>
    </row>
    <row r="661" spans="1:7" x14ac:dyDescent="0.25">
      <c r="A661" s="33" t="s">
        <v>42</v>
      </c>
      <c r="B661" s="61" t="s">
        <v>1120</v>
      </c>
      <c r="C661" s="344">
        <v>1.8</v>
      </c>
      <c r="D661" s="35" t="s">
        <v>110</v>
      </c>
      <c r="E661" s="33">
        <v>2005</v>
      </c>
      <c r="F661" s="37">
        <v>27217</v>
      </c>
      <c r="G661" s="33" t="s">
        <v>1119</v>
      </c>
    </row>
    <row r="662" spans="1:7" x14ac:dyDescent="0.25">
      <c r="A662" s="33" t="s">
        <v>42</v>
      </c>
      <c r="B662" s="61" t="s">
        <v>1120</v>
      </c>
      <c r="C662" s="344">
        <v>1.8</v>
      </c>
      <c r="D662" s="35" t="s">
        <v>426</v>
      </c>
      <c r="E662" s="33">
        <v>2005</v>
      </c>
      <c r="F662" s="37">
        <v>29970</v>
      </c>
      <c r="G662" s="33" t="s">
        <v>1119</v>
      </c>
    </row>
    <row r="663" spans="1:7" x14ac:dyDescent="0.25">
      <c r="A663" s="33" t="s">
        <v>42</v>
      </c>
      <c r="B663" s="61" t="s">
        <v>3028</v>
      </c>
      <c r="C663" s="344">
        <v>2</v>
      </c>
      <c r="D663" s="35" t="s">
        <v>125</v>
      </c>
      <c r="E663" s="33">
        <v>2005</v>
      </c>
      <c r="F663" s="37">
        <v>25579</v>
      </c>
      <c r="G663" s="33" t="s">
        <v>1576</v>
      </c>
    </row>
    <row r="664" spans="1:7" x14ac:dyDescent="0.25">
      <c r="A664" s="33" t="s">
        <v>42</v>
      </c>
      <c r="B664" s="61" t="s">
        <v>3028</v>
      </c>
      <c r="C664" s="344">
        <v>2</v>
      </c>
      <c r="D664" s="35" t="s">
        <v>44</v>
      </c>
      <c r="E664" s="33">
        <v>2005</v>
      </c>
      <c r="F664" s="37">
        <v>26737</v>
      </c>
      <c r="G664" s="33" t="s">
        <v>1576</v>
      </c>
    </row>
    <row r="665" spans="1:7" x14ac:dyDescent="0.25">
      <c r="A665" s="33" t="s">
        <v>42</v>
      </c>
      <c r="B665" s="61" t="s">
        <v>692</v>
      </c>
      <c r="C665" s="344">
        <v>2.4</v>
      </c>
      <c r="D665" s="35" t="s">
        <v>125</v>
      </c>
      <c r="E665" s="33">
        <v>2005</v>
      </c>
      <c r="F665" s="37">
        <v>22330</v>
      </c>
      <c r="G665" s="33" t="s">
        <v>3027</v>
      </c>
    </row>
    <row r="666" spans="1:7" x14ac:dyDescent="0.25">
      <c r="A666" s="33" t="s">
        <v>42</v>
      </c>
      <c r="B666" s="61" t="s">
        <v>692</v>
      </c>
      <c r="C666" s="344">
        <v>2.4</v>
      </c>
      <c r="D666" s="35" t="s">
        <v>44</v>
      </c>
      <c r="E666" s="33">
        <v>2005</v>
      </c>
      <c r="F666" s="37">
        <v>24055</v>
      </c>
      <c r="G666" s="33" t="s">
        <v>3027</v>
      </c>
    </row>
    <row r="667" spans="1:7" x14ac:dyDescent="0.25">
      <c r="A667" s="33" t="s">
        <v>42</v>
      </c>
      <c r="B667" s="61" t="s">
        <v>692</v>
      </c>
      <c r="C667" s="344" t="s">
        <v>361</v>
      </c>
      <c r="D667" s="35" t="s">
        <v>125</v>
      </c>
      <c r="E667" s="33">
        <v>2005</v>
      </c>
      <c r="F667" s="37">
        <v>25983</v>
      </c>
      <c r="G667" s="33" t="s">
        <v>3027</v>
      </c>
    </row>
    <row r="668" spans="1:7" x14ac:dyDescent="0.25">
      <c r="A668" s="33" t="s">
        <v>42</v>
      </c>
      <c r="B668" s="61" t="s">
        <v>3060</v>
      </c>
      <c r="C668" s="344">
        <v>1.3</v>
      </c>
      <c r="D668" s="35" t="s">
        <v>43</v>
      </c>
      <c r="E668" s="33">
        <v>2005</v>
      </c>
      <c r="F668" s="37">
        <v>10015</v>
      </c>
      <c r="G668" s="33" t="s">
        <v>2737</v>
      </c>
    </row>
    <row r="669" spans="1:7" x14ac:dyDescent="0.25">
      <c r="A669" s="33" t="s">
        <v>42</v>
      </c>
      <c r="B669" s="61" t="s">
        <v>3060</v>
      </c>
      <c r="C669" s="344">
        <v>1.5</v>
      </c>
      <c r="D669" s="35" t="s">
        <v>43</v>
      </c>
      <c r="E669" s="33">
        <v>2005</v>
      </c>
      <c r="F669" s="37">
        <v>11015</v>
      </c>
      <c r="G669" s="33" t="s">
        <v>2737</v>
      </c>
    </row>
    <row r="670" spans="1:7" x14ac:dyDescent="0.25">
      <c r="A670" s="33" t="s">
        <v>42</v>
      </c>
      <c r="B670" s="61" t="s">
        <v>4582</v>
      </c>
      <c r="C670" s="344">
        <v>1.8</v>
      </c>
      <c r="D670" s="35" t="s">
        <v>43</v>
      </c>
      <c r="E670" s="33">
        <v>2005</v>
      </c>
      <c r="F670" s="37">
        <v>19139</v>
      </c>
      <c r="G670" s="33" t="s">
        <v>4578</v>
      </c>
    </row>
    <row r="671" spans="1:7" x14ac:dyDescent="0.25">
      <c r="A671" s="33" t="s">
        <v>42</v>
      </c>
      <c r="B671" s="61" t="s">
        <v>4582</v>
      </c>
      <c r="C671" s="344">
        <v>1.8</v>
      </c>
      <c r="D671" s="35" t="s">
        <v>44</v>
      </c>
      <c r="E671" s="33">
        <v>2005</v>
      </c>
      <c r="F671" s="37">
        <v>20339</v>
      </c>
      <c r="G671" s="33" t="s">
        <v>4578</v>
      </c>
    </row>
    <row r="672" spans="1:7" x14ac:dyDescent="0.25">
      <c r="A672" s="33" t="s">
        <v>42</v>
      </c>
      <c r="B672" s="61" t="s">
        <v>4582</v>
      </c>
      <c r="C672" s="344">
        <v>2</v>
      </c>
      <c r="D672" s="35" t="s">
        <v>43</v>
      </c>
      <c r="E672" s="33">
        <v>2005</v>
      </c>
      <c r="F672" s="37">
        <v>20323</v>
      </c>
      <c r="G672" s="33" t="s">
        <v>4578</v>
      </c>
    </row>
    <row r="673" spans="1:7" x14ac:dyDescent="0.25">
      <c r="A673" s="33" t="s">
        <v>42</v>
      </c>
      <c r="B673" s="61" t="s">
        <v>4582</v>
      </c>
      <c r="C673" s="344">
        <v>2</v>
      </c>
      <c r="D673" s="35" t="s">
        <v>44</v>
      </c>
      <c r="E673" s="33">
        <v>2005</v>
      </c>
      <c r="F673" s="37">
        <v>20983</v>
      </c>
      <c r="G673" s="33" t="s">
        <v>4581</v>
      </c>
    </row>
    <row r="674" spans="1:7" x14ac:dyDescent="0.25">
      <c r="A674" s="33" t="s">
        <v>42</v>
      </c>
      <c r="B674" s="61" t="s">
        <v>4582</v>
      </c>
      <c r="C674" s="344">
        <v>2.2000000000000002</v>
      </c>
      <c r="D674" s="35" t="s">
        <v>43</v>
      </c>
      <c r="E674" s="33">
        <v>2005</v>
      </c>
      <c r="F674" s="37">
        <v>20800</v>
      </c>
      <c r="G674" s="33" t="s">
        <v>4578</v>
      </c>
    </row>
    <row r="675" spans="1:7" x14ac:dyDescent="0.25">
      <c r="A675" s="33" t="s">
        <v>42</v>
      </c>
      <c r="B675" s="61" t="s">
        <v>4582</v>
      </c>
      <c r="C675" s="344">
        <v>2.2000000000000002</v>
      </c>
      <c r="D675" s="35" t="s">
        <v>44</v>
      </c>
      <c r="E675" s="33">
        <v>2005</v>
      </c>
      <c r="F675" s="37">
        <v>21200</v>
      </c>
      <c r="G675" s="33" t="s">
        <v>4578</v>
      </c>
    </row>
    <row r="676" spans="1:7" x14ac:dyDescent="0.25">
      <c r="A676" s="33" t="s">
        <v>42</v>
      </c>
      <c r="B676" s="61" t="s">
        <v>1107</v>
      </c>
      <c r="C676" s="344">
        <v>1.8</v>
      </c>
      <c r="D676" s="35" t="s">
        <v>43</v>
      </c>
      <c r="E676" s="33">
        <v>2005</v>
      </c>
      <c r="F676" s="37">
        <v>18541</v>
      </c>
      <c r="G676" s="33" t="s">
        <v>4583</v>
      </c>
    </row>
    <row r="677" spans="1:7" x14ac:dyDescent="0.25">
      <c r="A677" s="33" t="s">
        <v>42</v>
      </c>
      <c r="B677" s="61" t="s">
        <v>1107</v>
      </c>
      <c r="C677" s="344">
        <v>2</v>
      </c>
      <c r="D677" s="35" t="s">
        <v>43</v>
      </c>
      <c r="E677" s="33">
        <v>2005</v>
      </c>
      <c r="F677" s="37">
        <v>19082</v>
      </c>
      <c r="G677" s="33" t="s">
        <v>4583</v>
      </c>
    </row>
    <row r="678" spans="1:7" x14ac:dyDescent="0.25">
      <c r="A678" s="33" t="s">
        <v>42</v>
      </c>
      <c r="B678" s="61" t="s">
        <v>1107</v>
      </c>
      <c r="C678" s="344">
        <v>2.2000000000000002</v>
      </c>
      <c r="D678" s="35" t="s">
        <v>43</v>
      </c>
      <c r="E678" s="33">
        <v>2005</v>
      </c>
      <c r="F678" s="37">
        <v>19623</v>
      </c>
      <c r="G678" s="33" t="s">
        <v>4593</v>
      </c>
    </row>
    <row r="679" spans="1:7" x14ac:dyDescent="0.25">
      <c r="A679" s="33" t="s">
        <v>42</v>
      </c>
      <c r="B679" s="61" t="s">
        <v>4590</v>
      </c>
      <c r="C679" s="344">
        <v>2.4</v>
      </c>
      <c r="D679" s="35" t="s">
        <v>110</v>
      </c>
      <c r="E679" s="33">
        <v>2005</v>
      </c>
      <c r="F679" s="37">
        <v>21475</v>
      </c>
      <c r="G679" s="33" t="s">
        <v>4578</v>
      </c>
    </row>
    <row r="680" spans="1:7" x14ac:dyDescent="0.25">
      <c r="A680" s="33" t="s">
        <v>42</v>
      </c>
      <c r="B680" s="61" t="s">
        <v>4590</v>
      </c>
      <c r="C680" s="344">
        <v>2.4</v>
      </c>
      <c r="D680" s="35" t="s">
        <v>426</v>
      </c>
      <c r="E680" s="33">
        <v>2005</v>
      </c>
      <c r="F680" s="37">
        <v>22331</v>
      </c>
      <c r="G680" s="33" t="s">
        <v>4581</v>
      </c>
    </row>
    <row r="681" spans="1:7" x14ac:dyDescent="0.25">
      <c r="A681" s="33" t="s">
        <v>42</v>
      </c>
      <c r="B681" s="61" t="s">
        <v>4590</v>
      </c>
      <c r="C681" s="344">
        <v>2.5</v>
      </c>
      <c r="D681" s="35" t="s">
        <v>110</v>
      </c>
      <c r="E681" s="33">
        <v>2005</v>
      </c>
      <c r="F681" s="37">
        <v>22028</v>
      </c>
      <c r="G681" s="33" t="s">
        <v>4578</v>
      </c>
    </row>
    <row r="682" spans="1:7" x14ac:dyDescent="0.25">
      <c r="A682" s="33" t="s">
        <v>42</v>
      </c>
      <c r="B682" s="61" t="s">
        <v>4590</v>
      </c>
      <c r="C682" s="344">
        <v>2.5</v>
      </c>
      <c r="D682" s="35" t="s">
        <v>426</v>
      </c>
      <c r="E682" s="33">
        <v>2005</v>
      </c>
      <c r="F682" s="37">
        <v>22813</v>
      </c>
      <c r="G682" s="33" t="s">
        <v>4581</v>
      </c>
    </row>
    <row r="683" spans="1:7" x14ac:dyDescent="0.25">
      <c r="A683" s="33" t="s">
        <v>42</v>
      </c>
      <c r="B683" s="61" t="s">
        <v>4590</v>
      </c>
      <c r="C683" s="344">
        <v>3.5</v>
      </c>
      <c r="D683" s="35" t="s">
        <v>110</v>
      </c>
      <c r="E683" s="33">
        <v>2005</v>
      </c>
      <c r="F683" s="37">
        <v>23090</v>
      </c>
      <c r="G683" s="33" t="s">
        <v>4578</v>
      </c>
    </row>
    <row r="684" spans="1:7" x14ac:dyDescent="0.25">
      <c r="A684" s="33" t="s">
        <v>42</v>
      </c>
      <c r="B684" s="61" t="s">
        <v>4590</v>
      </c>
      <c r="C684" s="344">
        <v>3.5</v>
      </c>
      <c r="D684" s="35" t="s">
        <v>426</v>
      </c>
      <c r="E684" s="33">
        <v>2005</v>
      </c>
      <c r="F684" s="37">
        <v>24190</v>
      </c>
      <c r="G684" s="33" t="s">
        <v>4578</v>
      </c>
    </row>
    <row r="685" spans="1:7" x14ac:dyDescent="0.25">
      <c r="A685" s="33" t="s">
        <v>42</v>
      </c>
      <c r="B685" s="61" t="s">
        <v>3099</v>
      </c>
      <c r="C685" s="344" t="s">
        <v>3096</v>
      </c>
      <c r="D685" s="35" t="s">
        <v>43</v>
      </c>
      <c r="E685" s="33">
        <v>2005</v>
      </c>
      <c r="F685" s="37">
        <v>20340</v>
      </c>
      <c r="G685" s="33" t="s">
        <v>3095</v>
      </c>
    </row>
    <row r="686" spans="1:7" x14ac:dyDescent="0.25">
      <c r="A686" s="33" t="s">
        <v>42</v>
      </c>
      <c r="B686" s="61" t="s">
        <v>3098</v>
      </c>
      <c r="C686" s="344" t="s">
        <v>3096</v>
      </c>
      <c r="D686" s="35" t="s">
        <v>43</v>
      </c>
      <c r="E686" s="33">
        <v>2005</v>
      </c>
      <c r="F686" s="37">
        <v>21568</v>
      </c>
      <c r="G686" s="33" t="s">
        <v>3095</v>
      </c>
    </row>
    <row r="687" spans="1:7" x14ac:dyDescent="0.25">
      <c r="A687" s="33" t="s">
        <v>42</v>
      </c>
      <c r="B687" s="61" t="s">
        <v>3097</v>
      </c>
      <c r="C687" s="344" t="s">
        <v>3096</v>
      </c>
      <c r="D687" s="35" t="s">
        <v>43</v>
      </c>
      <c r="E687" s="33">
        <v>2005</v>
      </c>
      <c r="F687" s="37">
        <v>28654</v>
      </c>
      <c r="G687" s="33" t="s">
        <v>3095</v>
      </c>
    </row>
    <row r="688" spans="1:7" x14ac:dyDescent="0.25">
      <c r="A688" s="33" t="s">
        <v>42</v>
      </c>
      <c r="B688" s="61" t="s">
        <v>4278</v>
      </c>
      <c r="C688" s="344" t="s">
        <v>6550</v>
      </c>
      <c r="D688" s="35" t="s">
        <v>44</v>
      </c>
      <c r="E688" s="33">
        <v>2005</v>
      </c>
      <c r="F688" s="37">
        <v>15120</v>
      </c>
      <c r="G688" s="33" t="s">
        <v>286</v>
      </c>
    </row>
    <row r="689" spans="1:7" x14ac:dyDescent="0.25">
      <c r="A689" s="33" t="s">
        <v>42</v>
      </c>
      <c r="B689" s="61" t="s">
        <v>4278</v>
      </c>
      <c r="C689" s="344" t="s">
        <v>6551</v>
      </c>
      <c r="D689" s="35" t="s">
        <v>44</v>
      </c>
      <c r="E689" s="33">
        <v>2005</v>
      </c>
      <c r="F689" s="37">
        <v>15840</v>
      </c>
      <c r="G689" s="33" t="s">
        <v>286</v>
      </c>
    </row>
    <row r="690" spans="1:7" x14ac:dyDescent="0.25">
      <c r="A690" s="33" t="s">
        <v>42</v>
      </c>
      <c r="B690" s="61" t="s">
        <v>784</v>
      </c>
      <c r="C690" s="344" t="s">
        <v>3929</v>
      </c>
      <c r="D690" s="35" t="s">
        <v>44</v>
      </c>
      <c r="E690" s="33">
        <v>2005</v>
      </c>
      <c r="F690" s="37">
        <v>27300</v>
      </c>
      <c r="G690" s="33" t="s">
        <v>285</v>
      </c>
    </row>
    <row r="691" spans="1:7" x14ac:dyDescent="0.25">
      <c r="A691" s="33" t="s">
        <v>42</v>
      </c>
      <c r="B691" s="61" t="s">
        <v>1058</v>
      </c>
      <c r="C691" s="344" t="s">
        <v>4191</v>
      </c>
      <c r="D691" s="35" t="s">
        <v>44</v>
      </c>
      <c r="E691" s="33">
        <v>2005</v>
      </c>
      <c r="F691" s="37">
        <v>24235</v>
      </c>
      <c r="G691" s="33" t="s">
        <v>285</v>
      </c>
    </row>
    <row r="692" spans="1:7" x14ac:dyDescent="0.25">
      <c r="A692" s="33" t="s">
        <v>42</v>
      </c>
      <c r="B692" s="61" t="s">
        <v>1409</v>
      </c>
      <c r="C692" s="344" t="s">
        <v>4191</v>
      </c>
      <c r="D692" s="35" t="s">
        <v>43</v>
      </c>
      <c r="E692" s="33">
        <v>2005</v>
      </c>
      <c r="F692" s="37">
        <v>27565</v>
      </c>
      <c r="G692" s="33" t="s">
        <v>286</v>
      </c>
    </row>
    <row r="693" spans="1:7" x14ac:dyDescent="0.25">
      <c r="A693" s="33" t="s">
        <v>42</v>
      </c>
      <c r="B693" s="61" t="s">
        <v>6561</v>
      </c>
      <c r="C693" s="344" t="s">
        <v>2859</v>
      </c>
      <c r="D693" s="35" t="s">
        <v>43</v>
      </c>
      <c r="E693" s="33">
        <v>2005</v>
      </c>
      <c r="F693" s="37">
        <v>22510</v>
      </c>
      <c r="G693" s="33" t="s">
        <v>1059</v>
      </c>
    </row>
    <row r="694" spans="1:7" x14ac:dyDescent="0.25">
      <c r="A694" s="33" t="s">
        <v>42</v>
      </c>
      <c r="B694" s="61" t="s">
        <v>3101</v>
      </c>
      <c r="C694" s="344">
        <v>1.5</v>
      </c>
      <c r="D694" s="35" t="s">
        <v>110</v>
      </c>
      <c r="E694" s="33">
        <v>2005</v>
      </c>
      <c r="F694" s="37">
        <v>18350</v>
      </c>
      <c r="G694" s="33" t="s">
        <v>3100</v>
      </c>
    </row>
    <row r="695" spans="1:7" x14ac:dyDescent="0.25">
      <c r="A695" s="77" t="s">
        <v>3926</v>
      </c>
      <c r="B695" s="80" t="s">
        <v>959</v>
      </c>
      <c r="C695" s="345" t="s">
        <v>1988</v>
      </c>
      <c r="D695" s="427" t="s">
        <v>110</v>
      </c>
      <c r="E695" s="120">
        <v>2005</v>
      </c>
      <c r="F695" s="87">
        <v>13394</v>
      </c>
      <c r="G695" s="80" t="s">
        <v>1960</v>
      </c>
    </row>
    <row r="696" spans="1:7" x14ac:dyDescent="0.25">
      <c r="A696" s="77" t="s">
        <v>3926</v>
      </c>
      <c r="B696" s="80" t="s">
        <v>959</v>
      </c>
      <c r="C696" s="345" t="s">
        <v>1988</v>
      </c>
      <c r="D696" s="427" t="s">
        <v>110</v>
      </c>
      <c r="E696" s="120">
        <v>2005</v>
      </c>
      <c r="F696" s="87">
        <v>13160</v>
      </c>
      <c r="G696" s="80" t="s">
        <v>6008</v>
      </c>
    </row>
    <row r="697" spans="1:7" x14ac:dyDescent="0.25">
      <c r="A697" s="77" t="s">
        <v>3926</v>
      </c>
      <c r="B697" s="80" t="s">
        <v>959</v>
      </c>
      <c r="C697" s="345" t="s">
        <v>1989</v>
      </c>
      <c r="D697" s="427" t="s">
        <v>110</v>
      </c>
      <c r="E697" s="120">
        <v>2005</v>
      </c>
      <c r="F697" s="87">
        <v>13952</v>
      </c>
      <c r="G697" s="80" t="s">
        <v>1960</v>
      </c>
    </row>
    <row r="698" spans="1:7" x14ac:dyDescent="0.25">
      <c r="A698" s="77" t="s">
        <v>3926</v>
      </c>
      <c r="B698" s="80" t="s">
        <v>959</v>
      </c>
      <c r="C698" s="345" t="s">
        <v>1989</v>
      </c>
      <c r="D698" s="427" t="s">
        <v>110</v>
      </c>
      <c r="E698" s="120">
        <v>2005</v>
      </c>
      <c r="F698" s="87">
        <v>13452</v>
      </c>
      <c r="G698" s="80" t="s">
        <v>6008</v>
      </c>
    </row>
    <row r="699" spans="1:7" x14ac:dyDescent="0.25">
      <c r="A699" s="77" t="s">
        <v>3926</v>
      </c>
      <c r="B699" s="80" t="s">
        <v>959</v>
      </c>
      <c r="C699" s="345" t="s">
        <v>3975</v>
      </c>
      <c r="D699" s="427" t="s">
        <v>110</v>
      </c>
      <c r="E699" s="120">
        <v>2005</v>
      </c>
      <c r="F699" s="87">
        <v>9574.181818181818</v>
      </c>
      <c r="G699" s="80" t="s">
        <v>4081</v>
      </c>
    </row>
    <row r="700" spans="1:7" x14ac:dyDescent="0.25">
      <c r="A700" s="77" t="s">
        <v>3926</v>
      </c>
      <c r="B700" s="80" t="s">
        <v>959</v>
      </c>
      <c r="C700" s="345" t="s">
        <v>3975</v>
      </c>
      <c r="D700" s="427" t="s">
        <v>110</v>
      </c>
      <c r="E700" s="120">
        <v>2005</v>
      </c>
      <c r="F700" s="87">
        <v>9985.0909090909081</v>
      </c>
      <c r="G700" s="80" t="s">
        <v>1825</v>
      </c>
    </row>
    <row r="701" spans="1:7" x14ac:dyDescent="0.25">
      <c r="A701" s="77" t="s">
        <v>3926</v>
      </c>
      <c r="B701" s="80" t="s">
        <v>959</v>
      </c>
      <c r="C701" s="345" t="s">
        <v>1988</v>
      </c>
      <c r="D701" s="427" t="s">
        <v>110</v>
      </c>
      <c r="E701" s="120">
        <v>2005</v>
      </c>
      <c r="F701" s="87">
        <v>10098.557851239668</v>
      </c>
      <c r="G701" s="80" t="s">
        <v>4081</v>
      </c>
    </row>
    <row r="702" spans="1:7" x14ac:dyDescent="0.25">
      <c r="A702" s="77" t="s">
        <v>3926</v>
      </c>
      <c r="B702" s="80" t="s">
        <v>959</v>
      </c>
      <c r="C702" s="345" t="s">
        <v>1988</v>
      </c>
      <c r="D702" s="427" t="s">
        <v>110</v>
      </c>
      <c r="E702" s="120">
        <v>2005</v>
      </c>
      <c r="F702" s="87">
        <v>10395.999999999998</v>
      </c>
      <c r="G702" s="80" t="s">
        <v>1825</v>
      </c>
    </row>
    <row r="703" spans="1:7" x14ac:dyDescent="0.25">
      <c r="A703" s="77" t="s">
        <v>3926</v>
      </c>
      <c r="B703" s="80" t="s">
        <v>959</v>
      </c>
      <c r="C703" s="345" t="s">
        <v>3892</v>
      </c>
      <c r="D703" s="427" t="s">
        <v>110</v>
      </c>
      <c r="E703" s="120">
        <v>2005</v>
      </c>
      <c r="F703" s="87">
        <v>11217.81818181818</v>
      </c>
      <c r="G703" s="80" t="s">
        <v>4081</v>
      </c>
    </row>
    <row r="704" spans="1:7" x14ac:dyDescent="0.25">
      <c r="A704" s="77" t="s">
        <v>3926</v>
      </c>
      <c r="B704" s="80" t="s">
        <v>959</v>
      </c>
      <c r="C704" s="345" t="s">
        <v>3892</v>
      </c>
      <c r="D704" s="427" t="s">
        <v>110</v>
      </c>
      <c r="E704" s="120">
        <v>2005</v>
      </c>
      <c r="F704" s="87">
        <v>11628.72727272727</v>
      </c>
      <c r="G704" s="80" t="s">
        <v>1825</v>
      </c>
    </row>
    <row r="705" spans="1:7" x14ac:dyDescent="0.25">
      <c r="A705" s="77" t="s">
        <v>3926</v>
      </c>
      <c r="B705" s="80" t="s">
        <v>959</v>
      </c>
      <c r="C705" s="345" t="s">
        <v>1989</v>
      </c>
      <c r="D705" s="427" t="s">
        <v>110</v>
      </c>
      <c r="E705" s="120">
        <v>2005</v>
      </c>
      <c r="F705" s="87">
        <v>11382.181818181816</v>
      </c>
      <c r="G705" s="80" t="s">
        <v>4081</v>
      </c>
    </row>
    <row r="706" spans="1:7" x14ac:dyDescent="0.25">
      <c r="A706" s="77" t="s">
        <v>3926</v>
      </c>
      <c r="B706" s="80" t="s">
        <v>959</v>
      </c>
      <c r="C706" s="345" t="s">
        <v>1989</v>
      </c>
      <c r="D706" s="427" t="s">
        <v>110</v>
      </c>
      <c r="E706" s="120">
        <v>2005</v>
      </c>
      <c r="F706" s="87">
        <v>11793.090909090908</v>
      </c>
      <c r="G706" s="80" t="s">
        <v>1825</v>
      </c>
    </row>
    <row r="707" spans="1:7" x14ac:dyDescent="0.25">
      <c r="A707" s="64" t="s">
        <v>856</v>
      </c>
      <c r="B707" s="69" t="s">
        <v>6168</v>
      </c>
      <c r="C707" s="366" t="s">
        <v>6169</v>
      </c>
      <c r="D707" s="73"/>
      <c r="E707" s="64">
        <v>2005</v>
      </c>
      <c r="F707" s="321">
        <v>17515</v>
      </c>
      <c r="G707" s="64" t="s">
        <v>4911</v>
      </c>
    </row>
    <row r="708" spans="1:7" x14ac:dyDescent="0.25">
      <c r="A708" s="64" t="s">
        <v>856</v>
      </c>
      <c r="B708" s="69" t="s">
        <v>1346</v>
      </c>
      <c r="C708" s="366" t="s">
        <v>1991</v>
      </c>
      <c r="D708" s="73" t="s">
        <v>44</v>
      </c>
      <c r="E708" s="64">
        <v>2005</v>
      </c>
      <c r="F708" s="321">
        <v>40791</v>
      </c>
      <c r="G708" s="64" t="s">
        <v>4911</v>
      </c>
    </row>
    <row r="709" spans="1:7" x14ac:dyDescent="0.25">
      <c r="A709" s="64" t="s">
        <v>856</v>
      </c>
      <c r="B709" s="69" t="s">
        <v>6170</v>
      </c>
      <c r="C709" s="366" t="s">
        <v>2121</v>
      </c>
      <c r="D709" s="73" t="s">
        <v>43</v>
      </c>
      <c r="E709" s="64">
        <v>2005</v>
      </c>
      <c r="F709" s="321">
        <v>14934.8</v>
      </c>
      <c r="G709" s="64" t="s">
        <v>3745</v>
      </c>
    </row>
    <row r="710" spans="1:7" x14ac:dyDescent="0.25">
      <c r="A710" s="33" t="s">
        <v>856</v>
      </c>
      <c r="B710" s="61" t="s">
        <v>1514</v>
      </c>
      <c r="C710" s="344">
        <v>1.4</v>
      </c>
      <c r="D710" s="35" t="s">
        <v>110</v>
      </c>
      <c r="E710" s="33">
        <v>2005</v>
      </c>
      <c r="F710" s="37">
        <v>16137</v>
      </c>
      <c r="G710" s="33" t="s">
        <v>186</v>
      </c>
    </row>
    <row r="711" spans="1:7" x14ac:dyDescent="0.25">
      <c r="A711" s="33" t="s">
        <v>856</v>
      </c>
      <c r="B711" s="61" t="s">
        <v>1514</v>
      </c>
      <c r="C711" s="344">
        <v>1.2</v>
      </c>
      <c r="D711" s="35" t="s">
        <v>110</v>
      </c>
      <c r="E711" s="33">
        <v>2005</v>
      </c>
      <c r="F711" s="37">
        <v>13837</v>
      </c>
      <c r="G711" s="33" t="s">
        <v>1213</v>
      </c>
    </row>
    <row r="712" spans="1:7" x14ac:dyDescent="0.25">
      <c r="A712" s="33" t="s">
        <v>856</v>
      </c>
      <c r="B712" s="61" t="s">
        <v>1514</v>
      </c>
      <c r="C712" s="344">
        <v>1.9</v>
      </c>
      <c r="D712" s="35" t="s">
        <v>110</v>
      </c>
      <c r="E712" s="33">
        <v>2005</v>
      </c>
      <c r="F712" s="37">
        <v>16537</v>
      </c>
      <c r="G712" s="33" t="s">
        <v>1213</v>
      </c>
    </row>
    <row r="713" spans="1:7" x14ac:dyDescent="0.25">
      <c r="A713" s="33" t="s">
        <v>856</v>
      </c>
      <c r="B713" s="61" t="s">
        <v>957</v>
      </c>
      <c r="C713" s="344">
        <v>1.6</v>
      </c>
      <c r="D713" s="35" t="s">
        <v>110</v>
      </c>
      <c r="E713" s="33">
        <v>2005</v>
      </c>
      <c r="F713" s="37">
        <v>24808.743169398906</v>
      </c>
      <c r="G713" s="33" t="s">
        <v>958</v>
      </c>
    </row>
    <row r="714" spans="1:7" x14ac:dyDescent="0.25">
      <c r="A714" s="33" t="s">
        <v>856</v>
      </c>
      <c r="B714" s="61" t="s">
        <v>957</v>
      </c>
      <c r="C714" s="344">
        <v>1.6</v>
      </c>
      <c r="D714" s="35" t="s">
        <v>110</v>
      </c>
      <c r="E714" s="33">
        <v>2005</v>
      </c>
      <c r="F714" s="37">
        <v>24535.519125683059</v>
      </c>
      <c r="G714" s="33" t="s">
        <v>419</v>
      </c>
    </row>
    <row r="715" spans="1:7" x14ac:dyDescent="0.25">
      <c r="A715" s="33" t="s">
        <v>856</v>
      </c>
      <c r="B715" s="61" t="s">
        <v>957</v>
      </c>
      <c r="C715" s="344">
        <v>2</v>
      </c>
      <c r="D715" s="35" t="s">
        <v>110</v>
      </c>
      <c r="E715" s="33">
        <v>2005</v>
      </c>
      <c r="F715" s="37">
        <v>25355.1912568306</v>
      </c>
      <c r="G715" s="33" t="s">
        <v>958</v>
      </c>
    </row>
    <row r="716" spans="1:7" x14ac:dyDescent="0.25">
      <c r="A716" s="33" t="s">
        <v>856</v>
      </c>
      <c r="B716" s="61" t="s">
        <v>957</v>
      </c>
      <c r="C716" s="344">
        <v>2</v>
      </c>
      <c r="D716" s="35" t="s">
        <v>110</v>
      </c>
      <c r="E716" s="33">
        <v>2005</v>
      </c>
      <c r="F716" s="37">
        <v>25081.967213114753</v>
      </c>
      <c r="G716" s="33" t="s">
        <v>419</v>
      </c>
    </row>
    <row r="717" spans="1:7" x14ac:dyDescent="0.25">
      <c r="A717" s="33" t="s">
        <v>856</v>
      </c>
      <c r="B717" s="61" t="s">
        <v>857</v>
      </c>
      <c r="C717" s="344">
        <v>1.6</v>
      </c>
      <c r="D717" s="35" t="s">
        <v>110</v>
      </c>
      <c r="E717" s="33">
        <v>2005</v>
      </c>
      <c r="F717" s="37">
        <v>18579.234972677594</v>
      </c>
      <c r="G717" s="33" t="s">
        <v>1213</v>
      </c>
    </row>
    <row r="718" spans="1:7" x14ac:dyDescent="0.25">
      <c r="A718" s="33" t="s">
        <v>856</v>
      </c>
      <c r="B718" s="61" t="s">
        <v>857</v>
      </c>
      <c r="C718" s="344">
        <v>1.6</v>
      </c>
      <c r="D718" s="35" t="s">
        <v>110</v>
      </c>
      <c r="E718" s="33">
        <v>2005</v>
      </c>
      <c r="F718" s="37">
        <v>18852.459016393441</v>
      </c>
      <c r="G718" s="33" t="s">
        <v>1439</v>
      </c>
    </row>
    <row r="719" spans="1:7" x14ac:dyDescent="0.25">
      <c r="A719" s="33" t="s">
        <v>856</v>
      </c>
      <c r="B719" s="61" t="s">
        <v>857</v>
      </c>
      <c r="C719" s="344">
        <v>2</v>
      </c>
      <c r="D719" s="35" t="s">
        <v>110</v>
      </c>
      <c r="E719" s="33">
        <v>2005</v>
      </c>
      <c r="F719" s="37">
        <v>19125.683060109288</v>
      </c>
      <c r="G719" s="33" t="s">
        <v>1213</v>
      </c>
    </row>
    <row r="720" spans="1:7" x14ac:dyDescent="0.25">
      <c r="A720" s="33" t="s">
        <v>856</v>
      </c>
      <c r="B720" s="61" t="s">
        <v>857</v>
      </c>
      <c r="C720" s="344">
        <v>2</v>
      </c>
      <c r="D720" s="35" t="s">
        <v>110</v>
      </c>
      <c r="E720" s="33">
        <v>2005</v>
      </c>
      <c r="F720" s="37">
        <v>19398.907103825135</v>
      </c>
      <c r="G720" s="33" t="s">
        <v>1439</v>
      </c>
    </row>
    <row r="721" spans="1:7" x14ac:dyDescent="0.25">
      <c r="A721" s="33" t="s">
        <v>856</v>
      </c>
      <c r="B721" s="61" t="s">
        <v>1438</v>
      </c>
      <c r="C721" s="344" t="s">
        <v>6388</v>
      </c>
      <c r="D721" s="35" t="s">
        <v>110</v>
      </c>
      <c r="E721" s="33">
        <v>2005</v>
      </c>
      <c r="F721" s="37">
        <v>26393.442622950817</v>
      </c>
      <c r="G721" s="33" t="s">
        <v>186</v>
      </c>
    </row>
    <row r="722" spans="1:7" x14ac:dyDescent="0.25">
      <c r="A722" s="33" t="s">
        <v>856</v>
      </c>
      <c r="B722" s="61" t="s">
        <v>1437</v>
      </c>
      <c r="C722" s="344">
        <v>3.2</v>
      </c>
      <c r="D722" s="35" t="s">
        <v>44</v>
      </c>
      <c r="E722" s="33">
        <v>2005</v>
      </c>
      <c r="F722" s="37">
        <v>35519.125683060105</v>
      </c>
      <c r="G722" s="33" t="s">
        <v>186</v>
      </c>
    </row>
    <row r="723" spans="1:7" x14ac:dyDescent="0.25">
      <c r="A723" s="33" t="s">
        <v>856</v>
      </c>
      <c r="B723" s="61" t="s">
        <v>1293</v>
      </c>
      <c r="C723" s="344">
        <v>3.2</v>
      </c>
      <c r="D723" s="35" t="s">
        <v>110</v>
      </c>
      <c r="E723" s="33">
        <v>2005</v>
      </c>
      <c r="F723" s="37">
        <v>46666.666666666664</v>
      </c>
      <c r="G723" s="33" t="s">
        <v>487</v>
      </c>
    </row>
    <row r="724" spans="1:7" x14ac:dyDescent="0.25">
      <c r="A724" s="33" t="s">
        <v>856</v>
      </c>
      <c r="B724" s="61" t="s">
        <v>1347</v>
      </c>
      <c r="C724" s="344">
        <v>3.2</v>
      </c>
      <c r="D724" s="35" t="s">
        <v>110</v>
      </c>
      <c r="E724" s="33">
        <v>2005</v>
      </c>
      <c r="F724" s="37">
        <v>64139.344262295082</v>
      </c>
      <c r="G724" s="33" t="s">
        <v>1348</v>
      </c>
    </row>
    <row r="725" spans="1:7" x14ac:dyDescent="0.25">
      <c r="A725" s="33" t="s">
        <v>856</v>
      </c>
      <c r="B725" s="61" t="s">
        <v>1347</v>
      </c>
      <c r="C725" s="344">
        <v>4.2</v>
      </c>
      <c r="D725" s="35" t="s">
        <v>110</v>
      </c>
      <c r="E725" s="33">
        <v>2005</v>
      </c>
      <c r="F725" s="37">
        <v>64685.792349726777</v>
      </c>
      <c r="G725" s="33" t="s">
        <v>1348</v>
      </c>
    </row>
    <row r="726" spans="1:7" x14ac:dyDescent="0.25">
      <c r="A726" s="33" t="s">
        <v>856</v>
      </c>
      <c r="B726" s="61" t="s">
        <v>1347</v>
      </c>
      <c r="C726" s="344">
        <v>6</v>
      </c>
      <c r="D726" s="35" t="s">
        <v>110</v>
      </c>
      <c r="E726" s="33">
        <v>2005</v>
      </c>
      <c r="F726" s="37">
        <v>65232.240437158471</v>
      </c>
      <c r="G726" s="33" t="s">
        <v>1348</v>
      </c>
    </row>
    <row r="727" spans="1:7" x14ac:dyDescent="0.25">
      <c r="A727" s="33" t="s">
        <v>856</v>
      </c>
      <c r="B727" s="61" t="s">
        <v>1514</v>
      </c>
      <c r="C727" s="344">
        <v>1.2</v>
      </c>
      <c r="D727" s="35" t="s">
        <v>110</v>
      </c>
      <c r="E727" s="33">
        <v>2005</v>
      </c>
      <c r="F727" s="37">
        <v>15337</v>
      </c>
      <c r="G727" s="33" t="s">
        <v>186</v>
      </c>
    </row>
    <row r="728" spans="1:7" x14ac:dyDescent="0.25">
      <c r="A728" s="33" t="s">
        <v>856</v>
      </c>
      <c r="B728" s="61" t="s">
        <v>1514</v>
      </c>
      <c r="C728" s="344">
        <v>1.4</v>
      </c>
      <c r="D728" s="35" t="s">
        <v>110</v>
      </c>
      <c r="E728" s="33">
        <v>2005</v>
      </c>
      <c r="F728" s="37">
        <v>15637</v>
      </c>
      <c r="G728" s="33" t="s">
        <v>1213</v>
      </c>
    </row>
    <row r="729" spans="1:7" x14ac:dyDescent="0.25">
      <c r="A729" s="33" t="s">
        <v>856</v>
      </c>
      <c r="B729" s="61" t="s">
        <v>1514</v>
      </c>
      <c r="C729" s="344">
        <v>1.6</v>
      </c>
      <c r="D729" s="35" t="s">
        <v>110</v>
      </c>
      <c r="E729" s="33">
        <v>2005</v>
      </c>
      <c r="F729" s="37">
        <v>16537</v>
      </c>
      <c r="G729" s="33" t="s">
        <v>186</v>
      </c>
    </row>
    <row r="730" spans="1:7" x14ac:dyDescent="0.25">
      <c r="A730" s="33" t="s">
        <v>856</v>
      </c>
      <c r="B730" s="61" t="s">
        <v>1514</v>
      </c>
      <c r="C730" s="344">
        <v>1.6</v>
      </c>
      <c r="D730" s="35" t="s">
        <v>110</v>
      </c>
      <c r="E730" s="33">
        <v>2005</v>
      </c>
      <c r="F730" s="37">
        <v>16037</v>
      </c>
      <c r="G730" s="33" t="s">
        <v>1213</v>
      </c>
    </row>
    <row r="731" spans="1:7" x14ac:dyDescent="0.25">
      <c r="A731" s="33" t="s">
        <v>856</v>
      </c>
      <c r="B731" s="61" t="s">
        <v>1514</v>
      </c>
      <c r="C731" s="344">
        <v>1.8</v>
      </c>
      <c r="D731" s="35" t="s">
        <v>110</v>
      </c>
      <c r="E731" s="33">
        <v>2005</v>
      </c>
      <c r="F731" s="37">
        <v>17037</v>
      </c>
      <c r="G731" s="33" t="s">
        <v>186</v>
      </c>
    </row>
    <row r="732" spans="1:7" x14ac:dyDescent="0.25">
      <c r="A732" s="33" t="s">
        <v>856</v>
      </c>
      <c r="B732" s="61" t="s">
        <v>1514</v>
      </c>
      <c r="C732" s="344">
        <v>1.8</v>
      </c>
      <c r="D732" s="35" t="s">
        <v>110</v>
      </c>
      <c r="E732" s="33">
        <v>2005</v>
      </c>
      <c r="F732" s="37">
        <v>16637</v>
      </c>
      <c r="G732" s="33" t="s">
        <v>1213</v>
      </c>
    </row>
    <row r="733" spans="1:7" x14ac:dyDescent="0.25">
      <c r="A733" s="33" t="s">
        <v>856</v>
      </c>
      <c r="B733" s="61" t="s">
        <v>1514</v>
      </c>
      <c r="C733" s="344">
        <v>1.4</v>
      </c>
      <c r="D733" s="35" t="s">
        <v>110</v>
      </c>
      <c r="E733" s="33">
        <v>2005</v>
      </c>
      <c r="F733" s="37">
        <v>16137</v>
      </c>
      <c r="G733" s="33" t="s">
        <v>186</v>
      </c>
    </row>
    <row r="734" spans="1:7" x14ac:dyDescent="0.25">
      <c r="A734" s="33" t="s">
        <v>856</v>
      </c>
      <c r="B734" s="61" t="s">
        <v>1514</v>
      </c>
      <c r="C734" s="344">
        <v>1.9</v>
      </c>
      <c r="D734" s="35" t="s">
        <v>110</v>
      </c>
      <c r="E734" s="33">
        <v>2005</v>
      </c>
      <c r="F734" s="37">
        <v>16937</v>
      </c>
      <c r="G734" s="33" t="s">
        <v>186</v>
      </c>
    </row>
    <row r="735" spans="1:7" x14ac:dyDescent="0.25">
      <c r="A735" s="33" t="s">
        <v>856</v>
      </c>
      <c r="B735" s="61" t="s">
        <v>1514</v>
      </c>
      <c r="C735" s="344">
        <v>1.2</v>
      </c>
      <c r="D735" s="35" t="s">
        <v>110</v>
      </c>
      <c r="E735" s="33">
        <v>2005</v>
      </c>
      <c r="F735" s="37">
        <v>13837</v>
      </c>
      <c r="G735" s="33" t="s">
        <v>1213</v>
      </c>
    </row>
    <row r="736" spans="1:7" x14ac:dyDescent="0.25">
      <c r="A736" s="33" t="s">
        <v>856</v>
      </c>
      <c r="B736" s="61" t="s">
        <v>1514</v>
      </c>
      <c r="C736" s="344">
        <v>1.9</v>
      </c>
      <c r="D736" s="35" t="s">
        <v>110</v>
      </c>
      <c r="E736" s="33">
        <v>2005</v>
      </c>
      <c r="F736" s="37">
        <v>16537</v>
      </c>
      <c r="G736" s="33" t="s">
        <v>1213</v>
      </c>
    </row>
    <row r="737" spans="1:7" x14ac:dyDescent="0.25">
      <c r="A737" s="33" t="s">
        <v>856</v>
      </c>
      <c r="B737" s="61" t="s">
        <v>1057</v>
      </c>
      <c r="C737" s="344" t="s">
        <v>6499</v>
      </c>
      <c r="D737" s="35" t="s">
        <v>110</v>
      </c>
      <c r="E737" s="33">
        <v>2005</v>
      </c>
      <c r="F737" s="37">
        <v>27459.016393442624</v>
      </c>
      <c r="G737" s="33" t="s">
        <v>487</v>
      </c>
    </row>
    <row r="738" spans="1:7" x14ac:dyDescent="0.25">
      <c r="A738" s="33" t="s">
        <v>856</v>
      </c>
      <c r="B738" s="61" t="s">
        <v>1057</v>
      </c>
      <c r="C738" s="344">
        <v>2.8</v>
      </c>
      <c r="D738" s="35" t="s">
        <v>110</v>
      </c>
      <c r="E738" s="33">
        <v>2005</v>
      </c>
      <c r="F738" s="37">
        <v>27732.240437158467</v>
      </c>
      <c r="G738" s="33" t="s">
        <v>487</v>
      </c>
    </row>
    <row r="739" spans="1:7" x14ac:dyDescent="0.25">
      <c r="A739" s="33" t="s">
        <v>856</v>
      </c>
      <c r="B739" s="61" t="s">
        <v>1346</v>
      </c>
      <c r="C739" s="344">
        <v>3.2</v>
      </c>
      <c r="D739" s="35" t="s">
        <v>44</v>
      </c>
      <c r="E739" s="33">
        <v>2005</v>
      </c>
      <c r="F739" s="37">
        <v>50000</v>
      </c>
      <c r="G739" s="33" t="s">
        <v>147</v>
      </c>
    </row>
    <row r="740" spans="1:7" x14ac:dyDescent="0.25">
      <c r="A740" s="33" t="s">
        <v>856</v>
      </c>
      <c r="B740" s="61" t="s">
        <v>1346</v>
      </c>
      <c r="C740" s="344">
        <v>4.2</v>
      </c>
      <c r="D740" s="35" t="s">
        <v>44</v>
      </c>
      <c r="E740" s="33">
        <v>2005</v>
      </c>
      <c r="F740" s="37">
        <v>50546.448087431694</v>
      </c>
      <c r="G740" s="33" t="s">
        <v>147</v>
      </c>
    </row>
    <row r="741" spans="1:7" x14ac:dyDescent="0.25">
      <c r="A741" s="33" t="s">
        <v>856</v>
      </c>
      <c r="B741" s="61" t="s">
        <v>1346</v>
      </c>
      <c r="C741" s="344">
        <v>6</v>
      </c>
      <c r="D741" s="35" t="s">
        <v>44</v>
      </c>
      <c r="E741" s="33">
        <v>2005</v>
      </c>
      <c r="F741" s="37">
        <v>51092.896174863388</v>
      </c>
      <c r="G741" s="33" t="s">
        <v>147</v>
      </c>
    </row>
    <row r="742" spans="1:7" x14ac:dyDescent="0.25">
      <c r="A742" s="33" t="s">
        <v>856</v>
      </c>
      <c r="B742" s="61" t="s">
        <v>1292</v>
      </c>
      <c r="C742" s="344">
        <v>1.6</v>
      </c>
      <c r="D742" s="35" t="s">
        <v>110</v>
      </c>
      <c r="E742" s="33">
        <v>2005</v>
      </c>
      <c r="F742" s="37">
        <v>21147.540983606556</v>
      </c>
      <c r="G742" s="33" t="s">
        <v>487</v>
      </c>
    </row>
    <row r="743" spans="1:7" x14ac:dyDescent="0.25">
      <c r="A743" s="33" t="s">
        <v>856</v>
      </c>
      <c r="B743" s="61" t="s">
        <v>1292</v>
      </c>
      <c r="C743" s="344">
        <v>2</v>
      </c>
      <c r="D743" s="35" t="s">
        <v>110</v>
      </c>
      <c r="E743" s="33">
        <v>2005</v>
      </c>
      <c r="F743" s="37">
        <v>21420.765027322403</v>
      </c>
      <c r="G743" s="33" t="s">
        <v>487</v>
      </c>
    </row>
    <row r="744" spans="1:7" x14ac:dyDescent="0.25">
      <c r="A744" s="33" t="s">
        <v>856</v>
      </c>
      <c r="B744" s="61" t="s">
        <v>3066</v>
      </c>
      <c r="C744" s="344" t="s">
        <v>3065</v>
      </c>
      <c r="D744" s="35" t="s">
        <v>43</v>
      </c>
      <c r="E744" s="33">
        <v>2005</v>
      </c>
      <c r="F744" s="37">
        <v>29975</v>
      </c>
      <c r="G744" s="33" t="s">
        <v>189</v>
      </c>
    </row>
    <row r="745" spans="1:7" x14ac:dyDescent="0.25">
      <c r="A745" s="33" t="s">
        <v>856</v>
      </c>
      <c r="B745" s="69" t="s">
        <v>6165</v>
      </c>
      <c r="C745" s="366" t="s">
        <v>3769</v>
      </c>
      <c r="D745" s="73" t="s">
        <v>110</v>
      </c>
      <c r="E745" s="64">
        <v>2005</v>
      </c>
      <c r="F745" s="321">
        <v>21780</v>
      </c>
      <c r="G745" s="64" t="s">
        <v>4911</v>
      </c>
    </row>
    <row r="746" spans="1:7" x14ac:dyDescent="0.25">
      <c r="A746" s="64" t="s">
        <v>6171</v>
      </c>
      <c r="B746" s="69" t="s">
        <v>6172</v>
      </c>
      <c r="C746" s="366" t="s">
        <v>3751</v>
      </c>
      <c r="D746" s="73" t="s">
        <v>44</v>
      </c>
      <c r="E746" s="64">
        <v>2005</v>
      </c>
      <c r="F746" s="321">
        <v>27224</v>
      </c>
      <c r="G746" s="64" t="s">
        <v>6173</v>
      </c>
    </row>
  </sheetData>
  <sheetProtection algorithmName="SHA-512" hashValue="tWoI4C7rIqJOVyW5VjWMCe4cn6FSzzI787eyAAODdocUsnuivy/AYOURXOK8jBAM3Iwp05Pre8uYmeUNUti/CQ==" saltValue="1jxiB9Z4aIiZ0NajxWZIrA==" spinCount="100000" sheet="1" objects="1" scenarios="1"/>
  <sortState ref="A2:G751">
    <sortCondition ref="A2"/>
  </sortState>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789"/>
  <sheetViews>
    <sheetView workbookViewId="0">
      <pane ySplit="1" topLeftCell="A359" activePane="bottomLeft" state="frozen"/>
      <selection pane="bottomLeft" activeCell="B381" sqref="B381"/>
    </sheetView>
  </sheetViews>
  <sheetFormatPr defaultRowHeight="15.75" x14ac:dyDescent="0.25"/>
  <cols>
    <col min="1" max="1" width="31.85546875" style="70" customWidth="1"/>
    <col min="2" max="2" width="42" style="70" customWidth="1"/>
    <col min="3" max="3" width="26.85546875" style="404" bestFit="1" customWidth="1"/>
    <col min="4" max="4" width="10.42578125" style="40" customWidth="1"/>
    <col min="5" max="5" width="9.140625" style="46"/>
    <col min="6" max="6" width="25.7109375" style="46" customWidth="1"/>
    <col min="7" max="7" width="45.7109375" style="40" customWidth="1"/>
    <col min="8" max="16384" width="9.140625" style="40"/>
  </cols>
  <sheetData>
    <row r="1" spans="1:7" x14ac:dyDescent="0.25">
      <c r="A1" s="164" t="s">
        <v>105</v>
      </c>
      <c r="B1" s="164" t="s">
        <v>80</v>
      </c>
      <c r="C1" s="382" t="s">
        <v>106</v>
      </c>
      <c r="D1" s="126" t="s">
        <v>107</v>
      </c>
      <c r="E1" s="130" t="s">
        <v>84</v>
      </c>
      <c r="F1" s="146" t="s">
        <v>108</v>
      </c>
      <c r="G1" s="126" t="s">
        <v>109</v>
      </c>
    </row>
    <row r="2" spans="1:7" x14ac:dyDescent="0.25">
      <c r="A2" s="61" t="s">
        <v>3035</v>
      </c>
      <c r="B2" s="61">
        <v>147</v>
      </c>
      <c r="C2" s="221">
        <v>2</v>
      </c>
      <c r="D2" s="33" t="s">
        <v>43</v>
      </c>
      <c r="E2" s="35">
        <v>2006</v>
      </c>
      <c r="F2" s="105">
        <v>28743.169398907103</v>
      </c>
      <c r="G2" s="33" t="s">
        <v>3067</v>
      </c>
    </row>
    <row r="3" spans="1:7" x14ac:dyDescent="0.25">
      <c r="A3" s="61" t="s">
        <v>3035</v>
      </c>
      <c r="B3" s="61">
        <v>147</v>
      </c>
      <c r="C3" s="221">
        <v>2</v>
      </c>
      <c r="D3" s="33" t="s">
        <v>43</v>
      </c>
      <c r="E3" s="35">
        <v>2006</v>
      </c>
      <c r="F3" s="105">
        <v>27650.273224043714</v>
      </c>
      <c r="G3" s="33" t="s">
        <v>3083</v>
      </c>
    </row>
    <row r="4" spans="1:7" x14ac:dyDescent="0.25">
      <c r="A4" s="61" t="s">
        <v>3035</v>
      </c>
      <c r="B4" s="61">
        <v>156</v>
      </c>
      <c r="C4" s="221">
        <v>3.2</v>
      </c>
      <c r="D4" s="33" t="s">
        <v>44</v>
      </c>
      <c r="E4" s="35">
        <v>2006</v>
      </c>
      <c r="F4" s="105">
        <v>45081.967213114753</v>
      </c>
      <c r="G4" s="33" t="s">
        <v>3067</v>
      </c>
    </row>
    <row r="5" spans="1:7" x14ac:dyDescent="0.25">
      <c r="A5" s="61" t="s">
        <v>3035</v>
      </c>
      <c r="B5" s="61">
        <v>156</v>
      </c>
      <c r="C5" s="221">
        <v>2.5</v>
      </c>
      <c r="D5" s="33" t="s">
        <v>43</v>
      </c>
      <c r="E5" s="35">
        <v>2006</v>
      </c>
      <c r="F5" s="105">
        <v>39481</v>
      </c>
      <c r="G5" s="33" t="s">
        <v>3067</v>
      </c>
    </row>
    <row r="6" spans="1:7" x14ac:dyDescent="0.25">
      <c r="A6" s="61" t="s">
        <v>3035</v>
      </c>
      <c r="B6" s="61">
        <v>156</v>
      </c>
      <c r="C6" s="221">
        <v>2</v>
      </c>
      <c r="D6" s="33" t="s">
        <v>43</v>
      </c>
      <c r="E6" s="35">
        <v>2006</v>
      </c>
      <c r="F6" s="105">
        <v>27322</v>
      </c>
      <c r="G6" s="33" t="s">
        <v>3067</v>
      </c>
    </row>
    <row r="7" spans="1:7" x14ac:dyDescent="0.25">
      <c r="A7" s="61" t="s">
        <v>3035</v>
      </c>
      <c r="B7" s="61">
        <v>166</v>
      </c>
      <c r="C7" s="221">
        <v>3</v>
      </c>
      <c r="D7" s="33" t="s">
        <v>44</v>
      </c>
      <c r="E7" s="35">
        <v>2006</v>
      </c>
      <c r="F7" s="105">
        <v>53797.81420765027</v>
      </c>
      <c r="G7" s="33" t="s">
        <v>696</v>
      </c>
    </row>
    <row r="8" spans="1:7" x14ac:dyDescent="0.25">
      <c r="A8" s="61" t="s">
        <v>3035</v>
      </c>
      <c r="B8" s="61" t="s">
        <v>3133</v>
      </c>
      <c r="C8" s="221">
        <v>3.2</v>
      </c>
      <c r="D8" s="33" t="s">
        <v>44</v>
      </c>
      <c r="E8" s="35">
        <v>2006</v>
      </c>
      <c r="F8" s="105">
        <v>44071.038251366117</v>
      </c>
      <c r="G8" s="33" t="s">
        <v>1586</v>
      </c>
    </row>
    <row r="9" spans="1:7" x14ac:dyDescent="0.25">
      <c r="A9" s="61" t="s">
        <v>3035</v>
      </c>
      <c r="B9" s="61" t="s">
        <v>3133</v>
      </c>
      <c r="C9" s="221">
        <v>2</v>
      </c>
      <c r="D9" s="33" t="s">
        <v>43</v>
      </c>
      <c r="E9" s="35">
        <v>2006</v>
      </c>
      <c r="F9" s="105">
        <v>41338.797814207646</v>
      </c>
      <c r="G9" s="33" t="s">
        <v>1586</v>
      </c>
    </row>
    <row r="10" spans="1:7" x14ac:dyDescent="0.25">
      <c r="A10" s="61" t="s">
        <v>415</v>
      </c>
      <c r="B10" s="61" t="s">
        <v>416</v>
      </c>
      <c r="C10" s="221" t="s">
        <v>6499</v>
      </c>
      <c r="D10" s="33" t="s">
        <v>110</v>
      </c>
      <c r="E10" s="35">
        <v>2006</v>
      </c>
      <c r="F10" s="105">
        <v>25767.2131147541</v>
      </c>
      <c r="G10" s="33" t="s">
        <v>186</v>
      </c>
    </row>
    <row r="11" spans="1:7" x14ac:dyDescent="0.25">
      <c r="A11" s="61" t="s">
        <v>415</v>
      </c>
      <c r="B11" s="61" t="s">
        <v>416</v>
      </c>
      <c r="C11" s="221" t="s">
        <v>6388</v>
      </c>
      <c r="D11" s="33" t="s">
        <v>110</v>
      </c>
      <c r="E11" s="35">
        <v>2006</v>
      </c>
      <c r="F11" s="105">
        <v>25767.2131147541</v>
      </c>
      <c r="G11" s="33" t="s">
        <v>186</v>
      </c>
    </row>
    <row r="12" spans="1:7" x14ac:dyDescent="0.25">
      <c r="A12" s="61" t="s">
        <v>415</v>
      </c>
      <c r="B12" s="61" t="s">
        <v>417</v>
      </c>
      <c r="C12" s="221" t="s">
        <v>6499</v>
      </c>
      <c r="D12" s="33" t="s">
        <v>110</v>
      </c>
      <c r="E12" s="35">
        <v>2006</v>
      </c>
      <c r="F12" s="105">
        <v>27550</v>
      </c>
      <c r="G12" s="33" t="s">
        <v>135</v>
      </c>
    </row>
    <row r="13" spans="1:7" x14ac:dyDescent="0.25">
      <c r="A13" s="61" t="s">
        <v>415</v>
      </c>
      <c r="B13" s="61" t="s">
        <v>417</v>
      </c>
      <c r="C13" s="221" t="s">
        <v>6388</v>
      </c>
      <c r="D13" s="33" t="s">
        <v>110</v>
      </c>
      <c r="E13" s="35">
        <v>2006</v>
      </c>
      <c r="F13" s="105">
        <v>33040.983606557376</v>
      </c>
      <c r="G13" s="33" t="s">
        <v>135</v>
      </c>
    </row>
    <row r="14" spans="1:7" x14ac:dyDescent="0.25">
      <c r="A14" s="61" t="s">
        <v>415</v>
      </c>
      <c r="B14" s="61" t="s">
        <v>417</v>
      </c>
      <c r="C14" s="221">
        <v>3.2</v>
      </c>
      <c r="D14" s="33" t="s">
        <v>44</v>
      </c>
      <c r="E14" s="35">
        <v>2006</v>
      </c>
      <c r="F14" s="105">
        <v>43975.409836065577</v>
      </c>
      <c r="G14" s="33" t="s">
        <v>135</v>
      </c>
    </row>
    <row r="15" spans="1:7" x14ac:dyDescent="0.25">
      <c r="A15" s="61" t="s">
        <v>415</v>
      </c>
      <c r="B15" s="61" t="s">
        <v>418</v>
      </c>
      <c r="C15" s="221" t="s">
        <v>6388</v>
      </c>
      <c r="D15" s="33" t="s">
        <v>110</v>
      </c>
      <c r="E15" s="35">
        <v>2006</v>
      </c>
      <c r="F15" s="105">
        <v>56573.770491803276</v>
      </c>
      <c r="G15" s="33" t="s">
        <v>419</v>
      </c>
    </row>
    <row r="16" spans="1:7" x14ac:dyDescent="0.25">
      <c r="A16" s="61" t="s">
        <v>415</v>
      </c>
      <c r="B16" s="61" t="s">
        <v>420</v>
      </c>
      <c r="C16" s="221" t="s">
        <v>6388</v>
      </c>
      <c r="D16" s="33" t="s">
        <v>110</v>
      </c>
      <c r="E16" s="35">
        <v>2006</v>
      </c>
      <c r="F16" s="105">
        <v>46352.459016393441</v>
      </c>
      <c r="G16" s="33" t="s">
        <v>421</v>
      </c>
    </row>
    <row r="17" spans="1:7" x14ac:dyDescent="0.25">
      <c r="A17" s="61" t="s">
        <v>415</v>
      </c>
      <c r="B17" s="61" t="s">
        <v>420</v>
      </c>
      <c r="C17" s="221">
        <v>3.2</v>
      </c>
      <c r="D17" s="33" t="s">
        <v>114</v>
      </c>
      <c r="E17" s="35">
        <v>2006</v>
      </c>
      <c r="F17" s="105">
        <v>59426.229508196717</v>
      </c>
      <c r="G17" s="33" t="s">
        <v>421</v>
      </c>
    </row>
    <row r="18" spans="1:7" x14ac:dyDescent="0.25">
      <c r="A18" s="61" t="s">
        <v>415</v>
      </c>
      <c r="B18" s="61" t="s">
        <v>422</v>
      </c>
      <c r="C18" s="221" t="s">
        <v>6388</v>
      </c>
      <c r="D18" s="33" t="s">
        <v>44</v>
      </c>
      <c r="E18" s="35">
        <v>2006</v>
      </c>
      <c r="F18" s="105">
        <v>42786.885245901642</v>
      </c>
      <c r="G18" s="33" t="s">
        <v>423</v>
      </c>
    </row>
    <row r="19" spans="1:7" x14ac:dyDescent="0.25">
      <c r="A19" s="61" t="s">
        <v>415</v>
      </c>
      <c r="B19" s="61" t="s">
        <v>424</v>
      </c>
      <c r="C19" s="221" t="s">
        <v>6388</v>
      </c>
      <c r="D19" s="33" t="s">
        <v>110</v>
      </c>
      <c r="E19" s="35">
        <v>2006</v>
      </c>
      <c r="F19" s="105">
        <v>37795.081967213111</v>
      </c>
      <c r="G19" s="33" t="s">
        <v>135</v>
      </c>
    </row>
    <row r="20" spans="1:7" x14ac:dyDescent="0.25">
      <c r="A20" s="61" t="s">
        <v>415</v>
      </c>
      <c r="B20" s="61" t="s">
        <v>424</v>
      </c>
      <c r="C20" s="221">
        <v>2.8</v>
      </c>
      <c r="D20" s="33" t="s">
        <v>110</v>
      </c>
      <c r="E20" s="35">
        <v>2006</v>
      </c>
      <c r="F20" s="105">
        <v>76065.573770491799</v>
      </c>
      <c r="G20" s="33" t="s">
        <v>147</v>
      </c>
    </row>
    <row r="21" spans="1:7" x14ac:dyDescent="0.25">
      <c r="A21" s="61" t="s">
        <v>415</v>
      </c>
      <c r="B21" s="61" t="s">
        <v>424</v>
      </c>
      <c r="C21" s="221" t="s">
        <v>6406</v>
      </c>
      <c r="D21" s="33" t="s">
        <v>44</v>
      </c>
      <c r="E21" s="35">
        <v>2006</v>
      </c>
      <c r="F21" s="105">
        <v>83196.721311475412</v>
      </c>
      <c r="G21" s="33" t="s">
        <v>147</v>
      </c>
    </row>
    <row r="22" spans="1:7" x14ac:dyDescent="0.25">
      <c r="A22" s="61" t="s">
        <v>415</v>
      </c>
      <c r="B22" s="61" t="s">
        <v>424</v>
      </c>
      <c r="C22" s="221" t="s">
        <v>6533</v>
      </c>
      <c r="D22" s="33" t="s">
        <v>44</v>
      </c>
      <c r="E22" s="35">
        <v>2006</v>
      </c>
      <c r="F22" s="105">
        <v>114098.36065573772</v>
      </c>
      <c r="G22" s="33" t="s">
        <v>147</v>
      </c>
    </row>
    <row r="23" spans="1:7" x14ac:dyDescent="0.25">
      <c r="A23" s="61" t="s">
        <v>415</v>
      </c>
      <c r="B23" s="61" t="s">
        <v>425</v>
      </c>
      <c r="C23" s="221">
        <v>2.8</v>
      </c>
      <c r="D23" s="33" t="s">
        <v>110</v>
      </c>
      <c r="E23" s="35">
        <v>2006</v>
      </c>
      <c r="F23" s="105">
        <v>57049.18032786886</v>
      </c>
      <c r="G23" s="33" t="s">
        <v>135</v>
      </c>
    </row>
    <row r="24" spans="1:7" x14ac:dyDescent="0.25">
      <c r="A24" s="61" t="s">
        <v>415</v>
      </c>
      <c r="B24" s="61" t="s">
        <v>425</v>
      </c>
      <c r="C24" s="221">
        <v>3.2</v>
      </c>
      <c r="D24" s="33" t="s">
        <v>110</v>
      </c>
      <c r="E24" s="35">
        <v>2006</v>
      </c>
      <c r="F24" s="105">
        <v>71311.475409836057</v>
      </c>
      <c r="G24" s="33" t="s">
        <v>135</v>
      </c>
    </row>
    <row r="25" spans="1:7" x14ac:dyDescent="0.25">
      <c r="A25" s="61" t="s">
        <v>415</v>
      </c>
      <c r="B25" s="61" t="s">
        <v>425</v>
      </c>
      <c r="C25" s="221">
        <v>4.2</v>
      </c>
      <c r="D25" s="33" t="s">
        <v>426</v>
      </c>
      <c r="E25" s="35">
        <v>2006</v>
      </c>
      <c r="F25" s="105">
        <v>80819.672131147541</v>
      </c>
      <c r="G25" s="33" t="s">
        <v>135</v>
      </c>
    </row>
    <row r="26" spans="1:7" x14ac:dyDescent="0.25">
      <c r="A26" s="61" t="s">
        <v>415</v>
      </c>
      <c r="B26" s="61" t="s">
        <v>425</v>
      </c>
      <c r="C26" s="221">
        <v>5.2</v>
      </c>
      <c r="D26" s="33" t="s">
        <v>426</v>
      </c>
      <c r="E26" s="35">
        <v>2006</v>
      </c>
      <c r="F26" s="105">
        <v>95081.967213114753</v>
      </c>
      <c r="G26" s="33" t="s">
        <v>135</v>
      </c>
    </row>
    <row r="27" spans="1:7" x14ac:dyDescent="0.25">
      <c r="A27" s="61" t="s">
        <v>415</v>
      </c>
      <c r="B27" s="61" t="s">
        <v>425</v>
      </c>
      <c r="C27" s="221">
        <v>6</v>
      </c>
      <c r="D27" s="33" t="s">
        <v>426</v>
      </c>
      <c r="E27" s="35">
        <v>2006</v>
      </c>
      <c r="F27" s="105">
        <v>111721.31147540984</v>
      </c>
      <c r="G27" s="33" t="s">
        <v>135</v>
      </c>
    </row>
    <row r="28" spans="1:7" x14ac:dyDescent="0.25">
      <c r="A28" s="61" t="s">
        <v>415</v>
      </c>
      <c r="B28" s="61" t="s">
        <v>428</v>
      </c>
      <c r="C28" s="221" t="s">
        <v>6388</v>
      </c>
      <c r="D28" s="33" t="s">
        <v>44</v>
      </c>
      <c r="E28" s="35">
        <v>2006</v>
      </c>
      <c r="F28" s="105">
        <v>39459.016393442624</v>
      </c>
      <c r="G28" s="33" t="s">
        <v>147</v>
      </c>
    </row>
    <row r="29" spans="1:7" x14ac:dyDescent="0.25">
      <c r="A29" s="61" t="s">
        <v>415</v>
      </c>
      <c r="B29" s="61" t="s">
        <v>428</v>
      </c>
      <c r="C29" s="221">
        <v>3.2</v>
      </c>
      <c r="D29" s="33" t="s">
        <v>44</v>
      </c>
      <c r="E29" s="35">
        <v>2006</v>
      </c>
      <c r="F29" s="105">
        <v>48254.098360655735</v>
      </c>
      <c r="G29" s="33" t="s">
        <v>147</v>
      </c>
    </row>
    <row r="30" spans="1:7" x14ac:dyDescent="0.25">
      <c r="A30" s="61" t="s">
        <v>415</v>
      </c>
      <c r="B30" s="61" t="s">
        <v>429</v>
      </c>
      <c r="C30" s="221" t="s">
        <v>6408</v>
      </c>
      <c r="D30" s="33" t="s">
        <v>44</v>
      </c>
      <c r="E30" s="35">
        <v>2006</v>
      </c>
      <c r="F30" s="105">
        <v>49680.327868852452</v>
      </c>
      <c r="G30" s="33" t="s">
        <v>147</v>
      </c>
    </row>
    <row r="31" spans="1:7" x14ac:dyDescent="0.25">
      <c r="A31" s="61" t="s">
        <v>415</v>
      </c>
      <c r="B31" s="61" t="s">
        <v>429</v>
      </c>
      <c r="C31" s="221">
        <v>3.6</v>
      </c>
      <c r="D31" s="33" t="s">
        <v>44</v>
      </c>
      <c r="E31" s="35">
        <v>2006</v>
      </c>
      <c r="F31" s="105">
        <v>48729.508196721305</v>
      </c>
      <c r="G31" s="33" t="s">
        <v>147</v>
      </c>
    </row>
    <row r="32" spans="1:7" x14ac:dyDescent="0.25">
      <c r="A32" s="61" t="s">
        <v>415</v>
      </c>
      <c r="B32" s="61" t="s">
        <v>429</v>
      </c>
      <c r="C32" s="221">
        <v>4.2</v>
      </c>
      <c r="D32" s="33" t="s">
        <v>44</v>
      </c>
      <c r="E32" s="35">
        <v>2006</v>
      </c>
      <c r="F32" s="105">
        <v>61803.278688524581</v>
      </c>
      <c r="G32" s="33" t="s">
        <v>147</v>
      </c>
    </row>
    <row r="33" spans="1:7" x14ac:dyDescent="0.25">
      <c r="A33" s="61" t="s">
        <v>415</v>
      </c>
      <c r="B33" s="61" t="s">
        <v>429</v>
      </c>
      <c r="C33" s="221" t="s">
        <v>6461</v>
      </c>
      <c r="D33" s="33" t="s">
        <v>44</v>
      </c>
      <c r="E33" s="35">
        <v>2006</v>
      </c>
      <c r="F33" s="105">
        <v>66081.967213114753</v>
      </c>
      <c r="G33" s="33" t="s">
        <v>147</v>
      </c>
    </row>
    <row r="34" spans="1:7" x14ac:dyDescent="0.25">
      <c r="A34" s="61" t="s">
        <v>415</v>
      </c>
      <c r="B34" s="61" t="s">
        <v>429</v>
      </c>
      <c r="C34" s="221" t="s">
        <v>6473</v>
      </c>
      <c r="D34" s="33" t="s">
        <v>44</v>
      </c>
      <c r="E34" s="35">
        <v>2006</v>
      </c>
      <c r="F34" s="105">
        <v>116237.70491803277</v>
      </c>
      <c r="G34" s="33" t="s">
        <v>147</v>
      </c>
    </row>
    <row r="35" spans="1:7" x14ac:dyDescent="0.25">
      <c r="A35" s="61" t="s">
        <v>415</v>
      </c>
      <c r="B35" s="61" t="s">
        <v>430</v>
      </c>
      <c r="C35" s="221">
        <v>4.2</v>
      </c>
      <c r="D35" s="33" t="s">
        <v>44</v>
      </c>
      <c r="E35" s="35">
        <v>2006</v>
      </c>
      <c r="F35" s="105">
        <v>111483.60655737705</v>
      </c>
      <c r="G35" s="33" t="s">
        <v>421</v>
      </c>
    </row>
    <row r="36" spans="1:7" x14ac:dyDescent="0.25">
      <c r="A36" s="61" t="s">
        <v>415</v>
      </c>
      <c r="B36" s="61" t="s">
        <v>430</v>
      </c>
      <c r="C36" s="221">
        <v>5.2</v>
      </c>
      <c r="D36" s="33" t="s">
        <v>44</v>
      </c>
      <c r="E36" s="35">
        <v>2006</v>
      </c>
      <c r="F36" s="105">
        <v>127766.39344262295</v>
      </c>
      <c r="G36" s="33" t="s">
        <v>421</v>
      </c>
    </row>
    <row r="37" spans="1:7" x14ac:dyDescent="0.25">
      <c r="A37" s="61" t="s">
        <v>415</v>
      </c>
      <c r="B37" s="61" t="s">
        <v>431</v>
      </c>
      <c r="C37" s="221">
        <v>4.2</v>
      </c>
      <c r="D37" s="33" t="s">
        <v>44</v>
      </c>
      <c r="E37" s="35">
        <v>2006</v>
      </c>
      <c r="F37" s="105">
        <v>70122.950819672129</v>
      </c>
      <c r="G37" s="33" t="s">
        <v>421</v>
      </c>
    </row>
    <row r="38" spans="1:7" x14ac:dyDescent="0.25">
      <c r="A38" s="61" t="s">
        <v>415</v>
      </c>
      <c r="B38" s="61" t="s">
        <v>432</v>
      </c>
      <c r="C38" s="221">
        <v>5.2</v>
      </c>
      <c r="D38" s="33" t="s">
        <v>44</v>
      </c>
      <c r="E38" s="35">
        <v>2006</v>
      </c>
      <c r="F38" s="105">
        <v>99836.06557377048</v>
      </c>
      <c r="G38" s="33" t="s">
        <v>135</v>
      </c>
    </row>
    <row r="39" spans="1:7" x14ac:dyDescent="0.25">
      <c r="A39" s="61" t="s">
        <v>415</v>
      </c>
      <c r="B39" s="61" t="s">
        <v>433</v>
      </c>
      <c r="C39" s="221" t="s">
        <v>6388</v>
      </c>
      <c r="D39" s="33" t="s">
        <v>110</v>
      </c>
      <c r="E39" s="35">
        <v>2006</v>
      </c>
      <c r="F39" s="105">
        <v>35418.032786885247</v>
      </c>
      <c r="G39" s="33" t="s">
        <v>434</v>
      </c>
    </row>
    <row r="40" spans="1:7" x14ac:dyDescent="0.25">
      <c r="A40" s="61" t="s">
        <v>415</v>
      </c>
      <c r="B40" s="61" t="s">
        <v>433</v>
      </c>
      <c r="C40" s="221" t="s">
        <v>6535</v>
      </c>
      <c r="D40" s="33" t="s">
        <v>44</v>
      </c>
      <c r="E40" s="35">
        <v>2006</v>
      </c>
      <c r="F40" s="105">
        <v>56336.065573770487</v>
      </c>
      <c r="G40" s="33" t="s">
        <v>434</v>
      </c>
    </row>
    <row r="41" spans="1:7" x14ac:dyDescent="0.25">
      <c r="A41" s="61" t="s">
        <v>415</v>
      </c>
      <c r="B41" s="61" t="s">
        <v>433</v>
      </c>
      <c r="C41" s="221">
        <v>3.2</v>
      </c>
      <c r="D41" s="33" t="s">
        <v>44</v>
      </c>
      <c r="E41" s="35">
        <v>2006</v>
      </c>
      <c r="F41" s="105">
        <v>42073.770491803276</v>
      </c>
      <c r="G41" s="33" t="s">
        <v>434</v>
      </c>
    </row>
    <row r="42" spans="1:7" x14ac:dyDescent="0.25">
      <c r="A42" s="61" t="s">
        <v>436</v>
      </c>
      <c r="B42" s="61" t="s">
        <v>437</v>
      </c>
      <c r="C42" s="221">
        <v>2</v>
      </c>
      <c r="D42" s="33" t="s">
        <v>438</v>
      </c>
      <c r="E42" s="35">
        <v>2006</v>
      </c>
      <c r="F42" s="105">
        <v>34467.213114754093</v>
      </c>
      <c r="G42" s="33" t="s">
        <v>439</v>
      </c>
    </row>
    <row r="43" spans="1:7" x14ac:dyDescent="0.25">
      <c r="A43" s="61" t="s">
        <v>436</v>
      </c>
      <c r="B43" s="61" t="s">
        <v>437</v>
      </c>
      <c r="C43" s="221">
        <v>3</v>
      </c>
      <c r="D43" s="33" t="s">
        <v>438</v>
      </c>
      <c r="E43" s="35">
        <v>2006</v>
      </c>
      <c r="F43" s="105">
        <v>35655.737704918029</v>
      </c>
      <c r="G43" s="33" t="s">
        <v>439</v>
      </c>
    </row>
    <row r="44" spans="1:7" x14ac:dyDescent="0.25">
      <c r="A44" s="61" t="s">
        <v>436</v>
      </c>
      <c r="B44" s="61" t="s">
        <v>437</v>
      </c>
      <c r="C44" s="221" t="s">
        <v>6408</v>
      </c>
      <c r="D44" s="33" t="s">
        <v>438</v>
      </c>
      <c r="E44" s="35">
        <v>2006</v>
      </c>
      <c r="F44" s="105">
        <v>57049.18032786886</v>
      </c>
      <c r="G44" s="33" t="s">
        <v>439</v>
      </c>
    </row>
    <row r="45" spans="1:7" x14ac:dyDescent="0.25">
      <c r="A45" s="61" t="s">
        <v>436</v>
      </c>
      <c r="B45" s="61" t="s">
        <v>440</v>
      </c>
      <c r="C45" s="221">
        <v>1.6</v>
      </c>
      <c r="D45" s="33" t="s">
        <v>438</v>
      </c>
      <c r="E45" s="35">
        <v>2006</v>
      </c>
      <c r="F45" s="105">
        <v>27336.065573770491</v>
      </c>
      <c r="G45" s="33" t="s">
        <v>439</v>
      </c>
    </row>
    <row r="46" spans="1:7" x14ac:dyDescent="0.25">
      <c r="A46" s="61" t="s">
        <v>436</v>
      </c>
      <c r="B46" s="61" t="s">
        <v>440</v>
      </c>
      <c r="C46" s="221">
        <v>2</v>
      </c>
      <c r="D46" s="33" t="s">
        <v>438</v>
      </c>
      <c r="E46" s="35">
        <v>2006</v>
      </c>
      <c r="F46" s="105">
        <v>33278.688524590158</v>
      </c>
      <c r="G46" s="33" t="s">
        <v>439</v>
      </c>
    </row>
    <row r="47" spans="1:7" x14ac:dyDescent="0.25">
      <c r="A47" s="61" t="s">
        <v>436</v>
      </c>
      <c r="B47" s="61" t="s">
        <v>440</v>
      </c>
      <c r="C47" s="221">
        <v>2.5</v>
      </c>
      <c r="D47" s="33" t="s">
        <v>438</v>
      </c>
      <c r="E47" s="35">
        <v>2006</v>
      </c>
      <c r="F47" s="105">
        <v>47540.983606557376</v>
      </c>
      <c r="G47" s="33" t="s">
        <v>439</v>
      </c>
    </row>
    <row r="48" spans="1:7" x14ac:dyDescent="0.25">
      <c r="A48" s="61" t="s">
        <v>436</v>
      </c>
      <c r="B48" s="61" t="s">
        <v>440</v>
      </c>
      <c r="C48" s="221">
        <v>3</v>
      </c>
      <c r="D48" s="33" t="s">
        <v>438</v>
      </c>
      <c r="E48" s="35">
        <v>2006</v>
      </c>
      <c r="F48" s="105">
        <v>51106.557377049176</v>
      </c>
      <c r="G48" s="33" t="s">
        <v>439</v>
      </c>
    </row>
    <row r="49" spans="1:7" x14ac:dyDescent="0.25">
      <c r="A49" s="61" t="s">
        <v>436</v>
      </c>
      <c r="B49" s="61" t="s">
        <v>440</v>
      </c>
      <c r="C49" s="221" t="s">
        <v>6408</v>
      </c>
      <c r="D49" s="33" t="s">
        <v>438</v>
      </c>
      <c r="E49" s="35">
        <v>2006</v>
      </c>
      <c r="F49" s="105">
        <v>54672.131147540982</v>
      </c>
      <c r="G49" s="33" t="s">
        <v>439</v>
      </c>
    </row>
    <row r="50" spans="1:7" x14ac:dyDescent="0.25">
      <c r="A50" s="61" t="s">
        <v>436</v>
      </c>
      <c r="B50" s="61" t="s">
        <v>441</v>
      </c>
      <c r="C50" s="221">
        <v>2</v>
      </c>
      <c r="D50" s="33" t="s">
        <v>438</v>
      </c>
      <c r="E50" s="35">
        <v>2006</v>
      </c>
      <c r="F50" s="105">
        <v>54672.131147540982</v>
      </c>
      <c r="G50" s="33" t="s">
        <v>419</v>
      </c>
    </row>
    <row r="51" spans="1:7" x14ac:dyDescent="0.25">
      <c r="A51" s="61" t="s">
        <v>436</v>
      </c>
      <c r="B51" s="61" t="s">
        <v>441</v>
      </c>
      <c r="C51" s="221">
        <v>2.5</v>
      </c>
      <c r="D51" s="33" t="s">
        <v>438</v>
      </c>
      <c r="E51" s="35">
        <v>2006</v>
      </c>
      <c r="F51" s="105">
        <v>62991.803278688516</v>
      </c>
      <c r="G51" s="33" t="s">
        <v>419</v>
      </c>
    </row>
    <row r="52" spans="1:7" x14ac:dyDescent="0.25">
      <c r="A52" s="61" t="s">
        <v>436</v>
      </c>
      <c r="B52" s="61" t="s">
        <v>441</v>
      </c>
      <c r="C52" s="221">
        <v>3</v>
      </c>
      <c r="D52" s="33" t="s">
        <v>438</v>
      </c>
      <c r="E52" s="35">
        <v>2006</v>
      </c>
      <c r="F52" s="105">
        <v>65368.852459016387</v>
      </c>
      <c r="G52" s="33" t="s">
        <v>419</v>
      </c>
    </row>
    <row r="53" spans="1:7" x14ac:dyDescent="0.25">
      <c r="A53" s="61" t="s">
        <v>436</v>
      </c>
      <c r="B53" s="61" t="s">
        <v>441</v>
      </c>
      <c r="C53" s="221" t="s">
        <v>6408</v>
      </c>
      <c r="D53" s="33" t="s">
        <v>438</v>
      </c>
      <c r="E53" s="35">
        <v>2006</v>
      </c>
      <c r="F53" s="105">
        <v>72500</v>
      </c>
      <c r="G53" s="33" t="s">
        <v>419</v>
      </c>
    </row>
    <row r="54" spans="1:7" x14ac:dyDescent="0.25">
      <c r="A54" s="61" t="s">
        <v>436</v>
      </c>
      <c r="B54" s="61" t="s">
        <v>442</v>
      </c>
      <c r="C54" s="221">
        <v>2</v>
      </c>
      <c r="D54" s="33" t="s">
        <v>438</v>
      </c>
      <c r="E54" s="35">
        <v>2006</v>
      </c>
      <c r="F54" s="105">
        <v>50868.852459016387</v>
      </c>
      <c r="G54" s="33" t="s">
        <v>419</v>
      </c>
    </row>
    <row r="55" spans="1:7" x14ac:dyDescent="0.25">
      <c r="A55" s="61" t="s">
        <v>436</v>
      </c>
      <c r="B55" s="61" t="s">
        <v>442</v>
      </c>
      <c r="C55" s="221">
        <v>2.5</v>
      </c>
      <c r="D55" s="33" t="s">
        <v>438</v>
      </c>
      <c r="E55" s="35">
        <v>2006</v>
      </c>
      <c r="F55" s="105">
        <v>54672.131147540982</v>
      </c>
      <c r="G55" s="33" t="s">
        <v>419</v>
      </c>
    </row>
    <row r="56" spans="1:7" x14ac:dyDescent="0.25">
      <c r="A56" s="61" t="s">
        <v>436</v>
      </c>
      <c r="B56" s="61" t="s">
        <v>442</v>
      </c>
      <c r="C56" s="221">
        <v>3</v>
      </c>
      <c r="D56" s="33" t="s">
        <v>438</v>
      </c>
      <c r="E56" s="35">
        <v>2006</v>
      </c>
      <c r="F56" s="105">
        <v>58237.704918032774</v>
      </c>
      <c r="G56" s="33" t="s">
        <v>419</v>
      </c>
    </row>
    <row r="57" spans="1:7" x14ac:dyDescent="0.25">
      <c r="A57" s="61" t="s">
        <v>436</v>
      </c>
      <c r="B57" s="61" t="s">
        <v>442</v>
      </c>
      <c r="C57" s="221" t="s">
        <v>6408</v>
      </c>
      <c r="D57" s="33" t="s">
        <v>438</v>
      </c>
      <c r="E57" s="35">
        <v>2006</v>
      </c>
      <c r="F57" s="105">
        <v>64893.44262295081</v>
      </c>
      <c r="G57" s="33" t="s">
        <v>419</v>
      </c>
    </row>
    <row r="58" spans="1:7" x14ac:dyDescent="0.25">
      <c r="A58" s="61" t="s">
        <v>436</v>
      </c>
      <c r="B58" s="61" t="s">
        <v>443</v>
      </c>
      <c r="C58" s="221">
        <v>2</v>
      </c>
      <c r="D58" s="33" t="s">
        <v>438</v>
      </c>
      <c r="E58" s="35">
        <v>2006</v>
      </c>
      <c r="F58" s="105">
        <v>38508.196721311477</v>
      </c>
      <c r="G58" s="33" t="s">
        <v>135</v>
      </c>
    </row>
    <row r="59" spans="1:7" x14ac:dyDescent="0.25">
      <c r="A59" s="61" t="s">
        <v>436</v>
      </c>
      <c r="B59" s="61" t="s">
        <v>443</v>
      </c>
      <c r="C59" s="221">
        <v>2.5</v>
      </c>
      <c r="D59" s="33" t="s">
        <v>438</v>
      </c>
      <c r="E59" s="35">
        <v>2006</v>
      </c>
      <c r="F59" s="105">
        <v>46352.459016393441</v>
      </c>
      <c r="G59" s="33" t="s">
        <v>135</v>
      </c>
    </row>
    <row r="60" spans="1:7" x14ac:dyDescent="0.25">
      <c r="A60" s="61" t="s">
        <v>436</v>
      </c>
      <c r="B60" s="61" t="s">
        <v>443</v>
      </c>
      <c r="C60" s="221">
        <v>3</v>
      </c>
      <c r="D60" s="33" t="s">
        <v>444</v>
      </c>
      <c r="E60" s="35">
        <v>2006</v>
      </c>
      <c r="F60" s="105">
        <v>53483.606557377047</v>
      </c>
      <c r="G60" s="33" t="s">
        <v>135</v>
      </c>
    </row>
    <row r="61" spans="1:7" x14ac:dyDescent="0.25">
      <c r="A61" s="61" t="s">
        <v>436</v>
      </c>
      <c r="B61" s="61" t="s">
        <v>443</v>
      </c>
      <c r="C61" s="221">
        <v>4</v>
      </c>
      <c r="D61" s="33" t="s">
        <v>438</v>
      </c>
      <c r="E61" s="35">
        <v>2006</v>
      </c>
      <c r="F61" s="105">
        <v>71311.475409836057</v>
      </c>
      <c r="G61" s="33" t="s">
        <v>135</v>
      </c>
    </row>
    <row r="62" spans="1:7" x14ac:dyDescent="0.25">
      <c r="A62" s="61" t="s">
        <v>436</v>
      </c>
      <c r="B62" s="61" t="s">
        <v>443</v>
      </c>
      <c r="C62" s="221">
        <v>4.8</v>
      </c>
      <c r="D62" s="33" t="s">
        <v>438</v>
      </c>
      <c r="E62" s="35">
        <v>2006</v>
      </c>
      <c r="F62" s="105">
        <v>79631.147540983598</v>
      </c>
      <c r="G62" s="33" t="s">
        <v>135</v>
      </c>
    </row>
    <row r="63" spans="1:7" x14ac:dyDescent="0.25">
      <c r="A63" s="61" t="s">
        <v>436</v>
      </c>
      <c r="B63" s="61" t="s">
        <v>445</v>
      </c>
      <c r="C63" s="221" t="s">
        <v>6408</v>
      </c>
      <c r="D63" s="33" t="s">
        <v>438</v>
      </c>
      <c r="E63" s="35">
        <v>2006</v>
      </c>
      <c r="F63" s="105">
        <v>64180.327868852452</v>
      </c>
      <c r="G63" s="33" t="s">
        <v>423</v>
      </c>
    </row>
    <row r="64" spans="1:7" x14ac:dyDescent="0.25">
      <c r="A64" s="61" t="s">
        <v>436</v>
      </c>
      <c r="B64" s="61" t="s">
        <v>445</v>
      </c>
      <c r="C64" s="221" t="s">
        <v>6462</v>
      </c>
      <c r="D64" s="33" t="s">
        <v>438</v>
      </c>
      <c r="E64" s="35">
        <v>2006</v>
      </c>
      <c r="F64" s="105">
        <v>97459.016393442609</v>
      </c>
      <c r="G64" s="33" t="s">
        <v>423</v>
      </c>
    </row>
    <row r="65" spans="1:7" x14ac:dyDescent="0.25">
      <c r="A65" s="61" t="s">
        <v>436</v>
      </c>
      <c r="B65" s="61" t="s">
        <v>446</v>
      </c>
      <c r="C65" s="221">
        <v>3</v>
      </c>
      <c r="D65" s="33" t="s">
        <v>438</v>
      </c>
      <c r="E65" s="35">
        <v>2006</v>
      </c>
      <c r="F65" s="105">
        <v>73688.524590163928</v>
      </c>
      <c r="G65" s="33" t="s">
        <v>419</v>
      </c>
    </row>
    <row r="66" spans="1:7" x14ac:dyDescent="0.25">
      <c r="A66" s="61" t="s">
        <v>436</v>
      </c>
      <c r="B66" s="61" t="s">
        <v>446</v>
      </c>
      <c r="C66" s="221">
        <v>4.8</v>
      </c>
      <c r="D66" s="33" t="s">
        <v>438</v>
      </c>
      <c r="E66" s="35">
        <v>2006</v>
      </c>
      <c r="F66" s="105">
        <v>73688.524590163928</v>
      </c>
      <c r="G66" s="33" t="s">
        <v>419</v>
      </c>
    </row>
    <row r="67" spans="1:7" x14ac:dyDescent="0.25">
      <c r="A67" s="61" t="s">
        <v>436</v>
      </c>
      <c r="B67" s="61" t="s">
        <v>447</v>
      </c>
      <c r="C67" s="221">
        <v>3</v>
      </c>
      <c r="D67" s="33" t="s">
        <v>438</v>
      </c>
      <c r="E67" s="35">
        <v>2006</v>
      </c>
      <c r="F67" s="105">
        <v>70122.950819672129</v>
      </c>
      <c r="G67" s="33" t="s">
        <v>421</v>
      </c>
    </row>
    <row r="68" spans="1:7" x14ac:dyDescent="0.25">
      <c r="A68" s="61" t="s">
        <v>436</v>
      </c>
      <c r="B68" s="61" t="s">
        <v>447</v>
      </c>
      <c r="C68" s="221">
        <v>4.8</v>
      </c>
      <c r="D68" s="33" t="s">
        <v>438</v>
      </c>
      <c r="E68" s="35">
        <v>2006</v>
      </c>
      <c r="F68" s="105">
        <v>70122.950819672129</v>
      </c>
      <c r="G68" s="33" t="s">
        <v>421</v>
      </c>
    </row>
    <row r="69" spans="1:7" x14ac:dyDescent="0.25">
      <c r="A69" s="61" t="s">
        <v>436</v>
      </c>
      <c r="B69" s="61" t="s">
        <v>448</v>
      </c>
      <c r="C69" s="221">
        <v>3</v>
      </c>
      <c r="D69" s="33" t="s">
        <v>438</v>
      </c>
      <c r="E69" s="35">
        <v>2006</v>
      </c>
      <c r="F69" s="105">
        <v>71311.475409836057</v>
      </c>
      <c r="G69" s="33" t="s">
        <v>135</v>
      </c>
    </row>
    <row r="70" spans="1:7" x14ac:dyDescent="0.25">
      <c r="A70" s="61" t="s">
        <v>436</v>
      </c>
      <c r="B70" s="61" t="s">
        <v>448</v>
      </c>
      <c r="C70" s="221" t="s">
        <v>6408</v>
      </c>
      <c r="D70" s="33" t="s">
        <v>438</v>
      </c>
      <c r="E70" s="35">
        <v>2006</v>
      </c>
      <c r="F70" s="105">
        <v>85573.770491803283</v>
      </c>
      <c r="G70" s="33" t="s">
        <v>135</v>
      </c>
    </row>
    <row r="71" spans="1:7" x14ac:dyDescent="0.25">
      <c r="A71" s="61" t="s">
        <v>436</v>
      </c>
      <c r="B71" s="61" t="s">
        <v>448</v>
      </c>
      <c r="C71" s="221" t="s">
        <v>6462</v>
      </c>
      <c r="D71" s="33" t="s">
        <v>438</v>
      </c>
      <c r="E71" s="35">
        <v>2006</v>
      </c>
      <c r="F71" s="105">
        <v>108155.73770491802</v>
      </c>
      <c r="G71" s="33" t="s">
        <v>135</v>
      </c>
    </row>
    <row r="72" spans="1:7" x14ac:dyDescent="0.25">
      <c r="A72" s="61" t="s">
        <v>436</v>
      </c>
      <c r="B72" s="61" t="s">
        <v>448</v>
      </c>
      <c r="C72" s="221" t="s">
        <v>6474</v>
      </c>
      <c r="D72" s="33" t="s">
        <v>438</v>
      </c>
      <c r="E72" s="35">
        <v>2006</v>
      </c>
      <c r="F72" s="105">
        <v>166393.44262295082</v>
      </c>
      <c r="G72" s="33" t="s">
        <v>135</v>
      </c>
    </row>
    <row r="73" spans="1:7" x14ac:dyDescent="0.25">
      <c r="A73" s="61" t="s">
        <v>436</v>
      </c>
      <c r="B73" s="61" t="s">
        <v>449</v>
      </c>
      <c r="C73" s="221">
        <v>4</v>
      </c>
      <c r="D73" s="33" t="s">
        <v>438</v>
      </c>
      <c r="E73" s="35">
        <v>2006</v>
      </c>
      <c r="F73" s="105">
        <v>82008.196721311469</v>
      </c>
      <c r="G73" s="33" t="s">
        <v>135</v>
      </c>
    </row>
    <row r="74" spans="1:7" x14ac:dyDescent="0.25">
      <c r="A74" s="61" t="s">
        <v>436</v>
      </c>
      <c r="B74" s="61" t="s">
        <v>450</v>
      </c>
      <c r="C74" s="221">
        <v>4</v>
      </c>
      <c r="D74" s="33" t="s">
        <v>438</v>
      </c>
      <c r="E74" s="35">
        <v>2006</v>
      </c>
      <c r="F74" s="105">
        <v>82008.196721311469</v>
      </c>
      <c r="G74" s="33" t="s">
        <v>419</v>
      </c>
    </row>
    <row r="75" spans="1:7" x14ac:dyDescent="0.25">
      <c r="A75" s="61" t="s">
        <v>436</v>
      </c>
      <c r="B75" s="61" t="s">
        <v>451</v>
      </c>
      <c r="C75" s="221">
        <v>4</v>
      </c>
      <c r="D75" s="33" t="s">
        <v>438</v>
      </c>
      <c r="E75" s="35">
        <v>2006</v>
      </c>
      <c r="F75" s="105">
        <v>82008.196721311469</v>
      </c>
      <c r="G75" s="33" t="s">
        <v>421</v>
      </c>
    </row>
    <row r="76" spans="1:7" x14ac:dyDescent="0.25">
      <c r="A76" s="61" t="s">
        <v>436</v>
      </c>
      <c r="B76" s="61" t="s">
        <v>452</v>
      </c>
      <c r="C76" s="221">
        <v>5</v>
      </c>
      <c r="D76" s="33" t="s">
        <v>438</v>
      </c>
      <c r="E76" s="35">
        <v>2006</v>
      </c>
      <c r="F76" s="105">
        <v>105778.68852459015</v>
      </c>
      <c r="G76" s="33" t="s">
        <v>135</v>
      </c>
    </row>
    <row r="77" spans="1:7" x14ac:dyDescent="0.25">
      <c r="A77" s="61" t="s">
        <v>436</v>
      </c>
      <c r="B77" s="61" t="s">
        <v>453</v>
      </c>
      <c r="C77" s="221">
        <v>5</v>
      </c>
      <c r="D77" s="33" t="s">
        <v>438</v>
      </c>
      <c r="E77" s="35">
        <v>2006</v>
      </c>
      <c r="F77" s="105">
        <v>137868.85245901637</v>
      </c>
      <c r="G77" s="33" t="s">
        <v>419</v>
      </c>
    </row>
    <row r="78" spans="1:7" x14ac:dyDescent="0.25">
      <c r="A78" s="61" t="s">
        <v>436</v>
      </c>
      <c r="B78" s="61" t="s">
        <v>454</v>
      </c>
      <c r="C78" s="221">
        <v>5</v>
      </c>
      <c r="D78" s="33" t="s">
        <v>438</v>
      </c>
      <c r="E78" s="35">
        <v>2006</v>
      </c>
      <c r="F78" s="105">
        <v>130975.40983606558</v>
      </c>
      <c r="G78" s="33" t="s">
        <v>421</v>
      </c>
    </row>
    <row r="79" spans="1:7" x14ac:dyDescent="0.25">
      <c r="A79" s="61" t="s">
        <v>436</v>
      </c>
      <c r="B79" s="61" t="s">
        <v>455</v>
      </c>
      <c r="C79" s="221">
        <v>2.5</v>
      </c>
      <c r="D79" s="33" t="s">
        <v>44</v>
      </c>
      <c r="E79" s="35">
        <v>2006</v>
      </c>
      <c r="F79" s="105">
        <v>38745.901639344258</v>
      </c>
      <c r="G79" s="33" t="s">
        <v>147</v>
      </c>
    </row>
    <row r="80" spans="1:7" x14ac:dyDescent="0.25">
      <c r="A80" s="61" t="s">
        <v>436</v>
      </c>
      <c r="B80" s="61" t="s">
        <v>455</v>
      </c>
      <c r="C80" s="221">
        <v>3</v>
      </c>
      <c r="D80" s="33" t="s">
        <v>44</v>
      </c>
      <c r="E80" s="35">
        <v>2006</v>
      </c>
      <c r="F80" s="105">
        <v>38745.901639344258</v>
      </c>
      <c r="G80" s="33" t="s">
        <v>147</v>
      </c>
    </row>
    <row r="81" spans="1:7" x14ac:dyDescent="0.25">
      <c r="A81" s="61" t="s">
        <v>436</v>
      </c>
      <c r="B81" s="61" t="s">
        <v>456</v>
      </c>
      <c r="C81" s="221">
        <v>3</v>
      </c>
      <c r="D81" s="33" t="s">
        <v>44</v>
      </c>
      <c r="E81" s="35">
        <v>2006</v>
      </c>
      <c r="F81" s="105">
        <v>58237.704918032774</v>
      </c>
      <c r="G81" s="33" t="s">
        <v>147</v>
      </c>
    </row>
    <row r="82" spans="1:7" x14ac:dyDescent="0.25">
      <c r="A82" s="61" t="s">
        <v>436</v>
      </c>
      <c r="B82" s="61" t="s">
        <v>456</v>
      </c>
      <c r="C82" s="221">
        <v>4.8</v>
      </c>
      <c r="D82" s="33" t="s">
        <v>44</v>
      </c>
      <c r="E82" s="35">
        <v>2006</v>
      </c>
      <c r="F82" s="105">
        <v>58237.704918032774</v>
      </c>
      <c r="G82" s="33" t="s">
        <v>147</v>
      </c>
    </row>
    <row r="83" spans="1:7" x14ac:dyDescent="0.25">
      <c r="A83" s="61" t="s">
        <v>436</v>
      </c>
      <c r="B83" s="61" t="s">
        <v>457</v>
      </c>
      <c r="C83" s="221" t="s">
        <v>6462</v>
      </c>
      <c r="D83" s="33" t="s">
        <v>44</v>
      </c>
      <c r="E83" s="35">
        <v>2006</v>
      </c>
      <c r="F83" s="105">
        <v>67745.901639344258</v>
      </c>
      <c r="G83" s="33" t="s">
        <v>147</v>
      </c>
    </row>
    <row r="84" spans="1:7" x14ac:dyDescent="0.25">
      <c r="A84" s="61" t="s">
        <v>436</v>
      </c>
      <c r="B84" s="61" t="s">
        <v>458</v>
      </c>
      <c r="C84" s="221" t="s">
        <v>6408</v>
      </c>
      <c r="D84" s="33" t="s">
        <v>44</v>
      </c>
      <c r="E84" s="35">
        <v>2006</v>
      </c>
      <c r="F84" s="105">
        <v>86762.295081967211</v>
      </c>
      <c r="G84" s="33" t="s">
        <v>423</v>
      </c>
    </row>
    <row r="85" spans="1:7" x14ac:dyDescent="0.25">
      <c r="A85" s="61" t="s">
        <v>436</v>
      </c>
      <c r="B85" s="61" t="s">
        <v>458</v>
      </c>
      <c r="C85" s="221" t="s">
        <v>6462</v>
      </c>
      <c r="D85" s="33" t="s">
        <v>44</v>
      </c>
      <c r="E85" s="35">
        <v>2006</v>
      </c>
      <c r="F85" s="105">
        <v>86762.295081967211</v>
      </c>
      <c r="G85" s="33" t="s">
        <v>423</v>
      </c>
    </row>
    <row r="86" spans="1:7" x14ac:dyDescent="0.25">
      <c r="A86" s="61" t="s">
        <v>436</v>
      </c>
      <c r="B86" s="61" t="s">
        <v>459</v>
      </c>
      <c r="C86" s="221" t="s">
        <v>6462</v>
      </c>
      <c r="D86" s="33" t="s">
        <v>44</v>
      </c>
      <c r="E86" s="35">
        <v>2006</v>
      </c>
      <c r="F86" s="105">
        <v>120040.98360655738</v>
      </c>
      <c r="G86" s="33" t="s">
        <v>423</v>
      </c>
    </row>
    <row r="87" spans="1:7" x14ac:dyDescent="0.25">
      <c r="A87" s="61" t="s">
        <v>436</v>
      </c>
      <c r="B87" s="61" t="s">
        <v>460</v>
      </c>
      <c r="C87" s="221">
        <v>2.5</v>
      </c>
      <c r="D87" s="33" t="s">
        <v>438</v>
      </c>
      <c r="E87" s="35">
        <v>2006</v>
      </c>
      <c r="F87" s="105">
        <v>41598.360655737706</v>
      </c>
      <c r="G87" s="33" t="s">
        <v>419</v>
      </c>
    </row>
    <row r="88" spans="1:7" x14ac:dyDescent="0.25">
      <c r="A88" s="61" t="s">
        <v>436</v>
      </c>
      <c r="B88" s="61" t="s">
        <v>460</v>
      </c>
      <c r="C88" s="221">
        <v>3</v>
      </c>
      <c r="D88" s="33" t="s">
        <v>438</v>
      </c>
      <c r="E88" s="35">
        <v>2006</v>
      </c>
      <c r="F88" s="105">
        <v>48729.508196721305</v>
      </c>
      <c r="G88" s="33" t="s">
        <v>419</v>
      </c>
    </row>
    <row r="89" spans="1:7" x14ac:dyDescent="0.25">
      <c r="A89" s="61" t="s">
        <v>436</v>
      </c>
      <c r="B89" s="61" t="s">
        <v>460</v>
      </c>
      <c r="C89" s="221" t="s">
        <v>6408</v>
      </c>
      <c r="D89" s="33" t="s">
        <v>438</v>
      </c>
      <c r="E89" s="35">
        <v>2006</v>
      </c>
      <c r="F89" s="105">
        <v>57049.18032786886</v>
      </c>
      <c r="G89" s="33" t="s">
        <v>419</v>
      </c>
    </row>
    <row r="90" spans="1:7" x14ac:dyDescent="0.25">
      <c r="A90" s="61" t="s">
        <v>461</v>
      </c>
      <c r="B90" s="61" t="s">
        <v>462</v>
      </c>
      <c r="C90" s="221">
        <v>1.6</v>
      </c>
      <c r="D90" s="33" t="s">
        <v>110</v>
      </c>
      <c r="E90" s="35">
        <v>2006</v>
      </c>
      <c r="F90" s="105">
        <v>8557.3770491803261</v>
      </c>
      <c r="G90" s="33" t="s">
        <v>135</v>
      </c>
    </row>
    <row r="91" spans="1:7" x14ac:dyDescent="0.25">
      <c r="A91" s="61" t="s">
        <v>463</v>
      </c>
      <c r="B91" s="61" t="s">
        <v>465</v>
      </c>
      <c r="C91" s="221">
        <v>5.3</v>
      </c>
      <c r="D91" s="33" t="s">
        <v>44</v>
      </c>
      <c r="E91" s="35">
        <v>2006</v>
      </c>
      <c r="F91" s="105">
        <v>39221.311475409835</v>
      </c>
      <c r="G91" s="33" t="s">
        <v>466</v>
      </c>
    </row>
    <row r="92" spans="1:7" x14ac:dyDescent="0.25">
      <c r="A92" s="61" t="s">
        <v>463</v>
      </c>
      <c r="B92" s="61" t="s">
        <v>464</v>
      </c>
      <c r="C92" s="221">
        <v>1.4</v>
      </c>
      <c r="D92" s="33" t="s">
        <v>110</v>
      </c>
      <c r="E92" s="35">
        <v>2006</v>
      </c>
      <c r="F92" s="105">
        <v>9745.9016393442616</v>
      </c>
      <c r="G92" s="33" t="s">
        <v>186</v>
      </c>
    </row>
    <row r="93" spans="1:7" x14ac:dyDescent="0.25">
      <c r="A93" s="61" t="s">
        <v>463</v>
      </c>
      <c r="B93" s="61" t="s">
        <v>467</v>
      </c>
      <c r="C93" s="221">
        <v>5.3</v>
      </c>
      <c r="D93" s="33" t="s">
        <v>44</v>
      </c>
      <c r="E93" s="35">
        <v>2006</v>
      </c>
      <c r="F93" s="105">
        <v>42786.885245901642</v>
      </c>
      <c r="G93" s="33" t="s">
        <v>468</v>
      </c>
    </row>
    <row r="94" spans="1:7" x14ac:dyDescent="0.25">
      <c r="A94" s="61" t="s">
        <v>463</v>
      </c>
      <c r="B94" s="61" t="s">
        <v>467</v>
      </c>
      <c r="C94" s="221">
        <v>6</v>
      </c>
      <c r="D94" s="33" t="s">
        <v>44</v>
      </c>
      <c r="E94" s="35">
        <v>2006</v>
      </c>
      <c r="F94" s="105">
        <v>43975.409836065577</v>
      </c>
      <c r="G94" s="33" t="s">
        <v>468</v>
      </c>
    </row>
    <row r="95" spans="1:7" x14ac:dyDescent="0.25">
      <c r="A95" s="61" t="s">
        <v>463</v>
      </c>
      <c r="B95" s="61" t="s">
        <v>469</v>
      </c>
      <c r="C95" s="221">
        <v>5.3</v>
      </c>
      <c r="D95" s="33" t="s">
        <v>444</v>
      </c>
      <c r="E95" s="35">
        <v>2006</v>
      </c>
      <c r="F95" s="105">
        <v>36131.147540983606</v>
      </c>
      <c r="G95" s="33" t="s">
        <v>147</v>
      </c>
    </row>
    <row r="96" spans="1:7" x14ac:dyDescent="0.25">
      <c r="A96" s="61" t="s">
        <v>463</v>
      </c>
      <c r="B96" s="61" t="s">
        <v>470</v>
      </c>
      <c r="C96" s="221">
        <v>5.3</v>
      </c>
      <c r="D96" s="33" t="s">
        <v>444</v>
      </c>
      <c r="E96" s="35">
        <v>2006</v>
      </c>
      <c r="F96" s="105">
        <v>38627.049180327871</v>
      </c>
      <c r="G96" s="33" t="s">
        <v>147</v>
      </c>
    </row>
    <row r="97" spans="1:7" x14ac:dyDescent="0.25">
      <c r="A97" s="61" t="s">
        <v>463</v>
      </c>
      <c r="B97" s="61" t="s">
        <v>472</v>
      </c>
      <c r="C97" s="221">
        <v>5.3</v>
      </c>
      <c r="D97" s="33" t="s">
        <v>444</v>
      </c>
      <c r="E97" s="35">
        <v>2006</v>
      </c>
      <c r="F97" s="105">
        <v>48610.65573770491</v>
      </c>
      <c r="G97" s="33" t="s">
        <v>147</v>
      </c>
    </row>
    <row r="98" spans="1:7" x14ac:dyDescent="0.25">
      <c r="A98" s="61" t="s">
        <v>463</v>
      </c>
      <c r="B98" s="61" t="s">
        <v>471</v>
      </c>
      <c r="C98" s="221">
        <v>5.3</v>
      </c>
      <c r="D98" s="33" t="s">
        <v>444</v>
      </c>
      <c r="E98" s="35">
        <v>2006</v>
      </c>
      <c r="F98" s="105">
        <v>41954.918032786882</v>
      </c>
      <c r="G98" s="33" t="s">
        <v>147</v>
      </c>
    </row>
    <row r="99" spans="1:7" x14ac:dyDescent="0.25">
      <c r="A99" s="61" t="s">
        <v>3053</v>
      </c>
      <c r="B99" s="61" t="s">
        <v>3052</v>
      </c>
      <c r="C99" s="221">
        <v>2.4</v>
      </c>
      <c r="D99" s="33" t="s">
        <v>43</v>
      </c>
      <c r="E99" s="35">
        <v>2006</v>
      </c>
      <c r="F99" s="105">
        <v>21075</v>
      </c>
      <c r="G99" s="33" t="s">
        <v>147</v>
      </c>
    </row>
    <row r="100" spans="1:7" x14ac:dyDescent="0.25">
      <c r="A100" s="215" t="s">
        <v>3061</v>
      </c>
      <c r="B100" s="243" t="s">
        <v>3062</v>
      </c>
      <c r="C100" s="529">
        <v>3.3</v>
      </c>
      <c r="D100" s="215" t="s">
        <v>44</v>
      </c>
      <c r="E100" s="215">
        <v>2006</v>
      </c>
      <c r="F100" s="530">
        <v>29644</v>
      </c>
      <c r="G100" s="215" t="s">
        <v>1144</v>
      </c>
    </row>
    <row r="101" spans="1:7" x14ac:dyDescent="0.25">
      <c r="A101" s="215" t="s">
        <v>3169</v>
      </c>
      <c r="B101" s="243" t="s">
        <v>1864</v>
      </c>
      <c r="C101" s="529">
        <v>2</v>
      </c>
      <c r="D101" s="215" t="s">
        <v>44</v>
      </c>
      <c r="E101" s="215">
        <v>2006</v>
      </c>
      <c r="F101" s="530">
        <v>26000</v>
      </c>
      <c r="G101" s="215" t="s">
        <v>2978</v>
      </c>
    </row>
    <row r="102" spans="1:7" x14ac:dyDescent="0.25">
      <c r="A102" s="215" t="s">
        <v>6685</v>
      </c>
      <c r="B102" s="243" t="s">
        <v>6134</v>
      </c>
      <c r="C102" s="529">
        <v>2</v>
      </c>
      <c r="D102" s="215" t="s">
        <v>44</v>
      </c>
      <c r="E102" s="215">
        <v>2006</v>
      </c>
      <c r="F102" s="530">
        <v>26000</v>
      </c>
      <c r="G102" s="215" t="s">
        <v>2978</v>
      </c>
    </row>
    <row r="103" spans="1:7" x14ac:dyDescent="0.25">
      <c r="A103" s="61" t="s">
        <v>86</v>
      </c>
      <c r="B103" s="61" t="s">
        <v>473</v>
      </c>
      <c r="C103" s="221">
        <v>1.5</v>
      </c>
      <c r="D103" s="33" t="s">
        <v>110</v>
      </c>
      <c r="E103" s="35">
        <v>2006</v>
      </c>
      <c r="F103" s="105">
        <v>12360.655737704918</v>
      </c>
      <c r="G103" s="33" t="s">
        <v>186</v>
      </c>
    </row>
    <row r="104" spans="1:7" x14ac:dyDescent="0.25">
      <c r="A104" s="61" t="s">
        <v>86</v>
      </c>
      <c r="B104" s="61" t="s">
        <v>474</v>
      </c>
      <c r="C104" s="221">
        <v>1.5</v>
      </c>
      <c r="D104" s="33" t="s">
        <v>110</v>
      </c>
      <c r="E104" s="35">
        <v>2006</v>
      </c>
      <c r="F104" s="105">
        <v>12122.950819672129</v>
      </c>
      <c r="G104" s="33" t="s">
        <v>186</v>
      </c>
    </row>
    <row r="105" spans="1:7" x14ac:dyDescent="0.25">
      <c r="A105" s="61" t="s">
        <v>86</v>
      </c>
      <c r="B105" s="61" t="s">
        <v>475</v>
      </c>
      <c r="C105" s="221">
        <v>1.5</v>
      </c>
      <c r="D105" s="33" t="s">
        <v>44</v>
      </c>
      <c r="E105" s="35">
        <v>2006</v>
      </c>
      <c r="F105" s="105">
        <v>15213.114754098358</v>
      </c>
      <c r="G105" s="33" t="s">
        <v>147</v>
      </c>
    </row>
    <row r="106" spans="1:7" x14ac:dyDescent="0.25">
      <c r="A106" s="61" t="s">
        <v>4542</v>
      </c>
      <c r="B106" s="61" t="s">
        <v>4552</v>
      </c>
      <c r="C106" s="221" t="s">
        <v>6559</v>
      </c>
      <c r="D106" s="33" t="s">
        <v>43</v>
      </c>
      <c r="E106" s="35">
        <v>2006</v>
      </c>
      <c r="F106" s="37">
        <v>28550</v>
      </c>
      <c r="G106" s="33" t="s">
        <v>3321</v>
      </c>
    </row>
    <row r="107" spans="1:7" x14ac:dyDescent="0.25">
      <c r="A107" s="61" t="s">
        <v>4542</v>
      </c>
      <c r="B107" s="61" t="s">
        <v>4552</v>
      </c>
      <c r="C107" s="221" t="s">
        <v>6545</v>
      </c>
      <c r="D107" s="33" t="s">
        <v>426</v>
      </c>
      <c r="E107" s="35">
        <v>2006</v>
      </c>
      <c r="F107" s="37">
        <v>31530</v>
      </c>
      <c r="G107" s="33" t="s">
        <v>3321</v>
      </c>
    </row>
    <row r="108" spans="1:7" x14ac:dyDescent="0.25">
      <c r="A108" s="61" t="s">
        <v>4542</v>
      </c>
      <c r="B108" s="61" t="s">
        <v>4544</v>
      </c>
      <c r="C108" s="221" t="s">
        <v>6559</v>
      </c>
      <c r="D108" s="33" t="s">
        <v>43</v>
      </c>
      <c r="E108" s="35">
        <v>2006</v>
      </c>
      <c r="F108" s="37">
        <v>30650</v>
      </c>
      <c r="G108" s="33" t="s">
        <v>3321</v>
      </c>
    </row>
    <row r="109" spans="1:7" x14ac:dyDescent="0.25">
      <c r="A109" s="61" t="s">
        <v>4542</v>
      </c>
      <c r="B109" s="61" t="s">
        <v>4544</v>
      </c>
      <c r="C109" s="221" t="s">
        <v>6545</v>
      </c>
      <c r="D109" s="33" t="s">
        <v>426</v>
      </c>
      <c r="E109" s="35">
        <v>2006</v>
      </c>
      <c r="F109" s="37">
        <v>33630</v>
      </c>
      <c r="G109" s="33" t="s">
        <v>3321</v>
      </c>
    </row>
    <row r="110" spans="1:7" x14ac:dyDescent="0.25">
      <c r="A110" s="61" t="s">
        <v>4542</v>
      </c>
      <c r="B110" s="61" t="s">
        <v>4550</v>
      </c>
      <c r="C110" s="221" t="s">
        <v>6545</v>
      </c>
      <c r="D110" s="33" t="s">
        <v>43</v>
      </c>
      <c r="E110" s="35">
        <v>2006</v>
      </c>
      <c r="F110" s="37">
        <v>35385</v>
      </c>
      <c r="G110" s="33" t="s">
        <v>3321</v>
      </c>
    </row>
    <row r="111" spans="1:7" x14ac:dyDescent="0.25">
      <c r="A111" s="61" t="s">
        <v>4542</v>
      </c>
      <c r="B111" s="61" t="s">
        <v>4550</v>
      </c>
      <c r="C111" s="221" t="s">
        <v>6545</v>
      </c>
      <c r="D111" s="33" t="s">
        <v>426</v>
      </c>
      <c r="E111" s="35">
        <v>2006</v>
      </c>
      <c r="F111" s="37">
        <v>37510</v>
      </c>
      <c r="G111" s="33" t="s">
        <v>3321</v>
      </c>
    </row>
    <row r="112" spans="1:7" x14ac:dyDescent="0.25">
      <c r="A112" s="61" t="s">
        <v>476</v>
      </c>
      <c r="B112" s="61" t="s">
        <v>477</v>
      </c>
      <c r="C112" s="221">
        <v>4.5999999999999996</v>
      </c>
      <c r="D112" s="33" t="s">
        <v>438</v>
      </c>
      <c r="E112" s="35">
        <v>2006</v>
      </c>
      <c r="F112" s="105">
        <v>19016.39344262295</v>
      </c>
      <c r="G112" s="33" t="s">
        <v>135</v>
      </c>
    </row>
    <row r="113" spans="1:7" x14ac:dyDescent="0.25">
      <c r="A113" s="61" t="s">
        <v>476</v>
      </c>
      <c r="B113" s="61" t="s">
        <v>478</v>
      </c>
      <c r="C113" s="221">
        <v>3.5</v>
      </c>
      <c r="D113" s="33" t="s">
        <v>114</v>
      </c>
      <c r="E113" s="35">
        <v>2006</v>
      </c>
      <c r="F113" s="105">
        <v>23532.786885245903</v>
      </c>
      <c r="G113" s="33" t="s">
        <v>147</v>
      </c>
    </row>
    <row r="114" spans="1:7" x14ac:dyDescent="0.25">
      <c r="A114" s="61" t="s">
        <v>476</v>
      </c>
      <c r="B114" s="61" t="s">
        <v>479</v>
      </c>
      <c r="C114" s="221">
        <v>3</v>
      </c>
      <c r="D114" s="33" t="s">
        <v>44</v>
      </c>
      <c r="E114" s="35">
        <v>2006</v>
      </c>
      <c r="F114" s="105">
        <v>19016.39344262295</v>
      </c>
      <c r="G114" s="33" t="s">
        <v>147</v>
      </c>
    </row>
    <row r="115" spans="1:7" x14ac:dyDescent="0.25">
      <c r="A115" s="61" t="s">
        <v>476</v>
      </c>
      <c r="B115" s="61" t="s">
        <v>480</v>
      </c>
      <c r="C115" s="221">
        <v>5.4</v>
      </c>
      <c r="D115" s="33" t="s">
        <v>44</v>
      </c>
      <c r="E115" s="35">
        <v>2006</v>
      </c>
      <c r="F115" s="105">
        <v>28286.885245901638</v>
      </c>
      <c r="G115" s="33" t="s">
        <v>147</v>
      </c>
    </row>
    <row r="116" spans="1:7" x14ac:dyDescent="0.25">
      <c r="A116" s="61" t="s">
        <v>476</v>
      </c>
      <c r="B116" s="61" t="s">
        <v>481</v>
      </c>
      <c r="C116" s="221">
        <v>5.4</v>
      </c>
      <c r="D116" s="33" t="s">
        <v>44</v>
      </c>
      <c r="E116" s="35">
        <v>2006</v>
      </c>
      <c r="F116" s="105">
        <v>41598.360655737706</v>
      </c>
      <c r="G116" s="33" t="s">
        <v>468</v>
      </c>
    </row>
    <row r="117" spans="1:7" x14ac:dyDescent="0.25">
      <c r="A117" s="61" t="s">
        <v>476</v>
      </c>
      <c r="B117" s="61" t="s">
        <v>482</v>
      </c>
      <c r="C117" s="221">
        <v>4</v>
      </c>
      <c r="D117" s="33" t="s">
        <v>44</v>
      </c>
      <c r="E117" s="35">
        <v>2006</v>
      </c>
      <c r="F117" s="105">
        <v>23532.786885245903</v>
      </c>
      <c r="G117" s="33" t="s">
        <v>147</v>
      </c>
    </row>
    <row r="118" spans="1:7" x14ac:dyDescent="0.25">
      <c r="A118" s="61" t="s">
        <v>476</v>
      </c>
      <c r="B118" s="61" t="s">
        <v>482</v>
      </c>
      <c r="C118" s="221">
        <v>4</v>
      </c>
      <c r="D118" s="33" t="s">
        <v>44</v>
      </c>
      <c r="E118" s="35">
        <v>2006</v>
      </c>
      <c r="F118" s="105">
        <v>23532.786885245903</v>
      </c>
      <c r="G118" s="33" t="s">
        <v>466</v>
      </c>
    </row>
    <row r="119" spans="1:7" x14ac:dyDescent="0.25">
      <c r="A119" s="61" t="s">
        <v>476</v>
      </c>
      <c r="B119" s="61" t="s">
        <v>483</v>
      </c>
      <c r="C119" s="221">
        <v>4.5999999999999996</v>
      </c>
      <c r="D119" s="33" t="s">
        <v>444</v>
      </c>
      <c r="E119" s="35">
        <v>2006</v>
      </c>
      <c r="F119" s="105">
        <v>20204.918032786885</v>
      </c>
      <c r="G119" s="33" t="s">
        <v>484</v>
      </c>
    </row>
    <row r="120" spans="1:7" x14ac:dyDescent="0.25">
      <c r="A120" s="61" t="s">
        <v>476</v>
      </c>
      <c r="B120" s="61" t="s">
        <v>483</v>
      </c>
      <c r="C120" s="221">
        <v>5.4</v>
      </c>
      <c r="D120" s="33" t="s">
        <v>444</v>
      </c>
      <c r="E120" s="35">
        <v>2006</v>
      </c>
      <c r="F120" s="105">
        <v>20204.918032786885</v>
      </c>
      <c r="G120" s="33" t="s">
        <v>466</v>
      </c>
    </row>
    <row r="121" spans="1:7" x14ac:dyDescent="0.25">
      <c r="A121" s="61" t="s">
        <v>476</v>
      </c>
      <c r="B121" s="61" t="s">
        <v>485</v>
      </c>
      <c r="C121" s="221">
        <v>1.2</v>
      </c>
      <c r="D121" s="33" t="s">
        <v>110</v>
      </c>
      <c r="E121" s="35">
        <v>2006</v>
      </c>
      <c r="F121" s="105">
        <v>12836.065573770491</v>
      </c>
      <c r="G121" s="33" t="s">
        <v>186</v>
      </c>
    </row>
    <row r="122" spans="1:7" x14ac:dyDescent="0.25">
      <c r="A122" s="61" t="s">
        <v>476</v>
      </c>
      <c r="B122" s="61" t="s">
        <v>485</v>
      </c>
      <c r="C122" s="221">
        <v>1.4</v>
      </c>
      <c r="D122" s="33" t="s">
        <v>110</v>
      </c>
      <c r="E122" s="35">
        <v>2006</v>
      </c>
      <c r="F122" s="105">
        <v>12836.065573770491</v>
      </c>
      <c r="G122" s="33" t="s">
        <v>186</v>
      </c>
    </row>
    <row r="123" spans="1:7" x14ac:dyDescent="0.25">
      <c r="A123" s="61" t="s">
        <v>476</v>
      </c>
      <c r="B123" s="61" t="s">
        <v>486</v>
      </c>
      <c r="C123" s="221">
        <v>3.5</v>
      </c>
      <c r="D123" s="33" t="s">
        <v>114</v>
      </c>
      <c r="E123" s="35">
        <v>2006</v>
      </c>
      <c r="F123" s="105">
        <v>27336.065573770491</v>
      </c>
      <c r="G123" s="33" t="s">
        <v>487</v>
      </c>
    </row>
    <row r="124" spans="1:7" x14ac:dyDescent="0.25">
      <c r="A124" s="61" t="s">
        <v>71</v>
      </c>
      <c r="B124" s="61" t="s">
        <v>72</v>
      </c>
      <c r="C124" s="221">
        <v>2.3140000000000001</v>
      </c>
      <c r="D124" s="33" t="s">
        <v>110</v>
      </c>
      <c r="E124" s="35">
        <v>2006</v>
      </c>
      <c r="F124" s="105">
        <v>22404.371584699453</v>
      </c>
      <c r="G124" s="33" t="s">
        <v>111</v>
      </c>
    </row>
    <row r="125" spans="1:7" x14ac:dyDescent="0.25">
      <c r="A125" s="61" t="s">
        <v>71</v>
      </c>
      <c r="B125" s="61" t="s">
        <v>4034</v>
      </c>
      <c r="C125" s="221" t="s">
        <v>3751</v>
      </c>
      <c r="D125" s="33" t="s">
        <v>110</v>
      </c>
      <c r="E125" s="35">
        <v>2006</v>
      </c>
      <c r="F125" s="37">
        <v>22450</v>
      </c>
      <c r="G125" s="33" t="s">
        <v>1960</v>
      </c>
    </row>
    <row r="126" spans="1:7" x14ac:dyDescent="0.25">
      <c r="A126" s="61" t="s">
        <v>71</v>
      </c>
      <c r="B126" s="61" t="s">
        <v>4034</v>
      </c>
      <c r="C126" s="221" t="s">
        <v>3751</v>
      </c>
      <c r="D126" s="33" t="s">
        <v>110</v>
      </c>
      <c r="E126" s="35">
        <v>2006</v>
      </c>
      <c r="F126" s="37">
        <v>22550</v>
      </c>
      <c r="G126" s="33" t="s">
        <v>1837</v>
      </c>
    </row>
    <row r="127" spans="1:7" x14ac:dyDescent="0.25">
      <c r="A127" s="61" t="s">
        <v>71</v>
      </c>
      <c r="B127" s="61" t="s">
        <v>4033</v>
      </c>
      <c r="C127" s="221" t="s">
        <v>3751</v>
      </c>
      <c r="D127" s="33" t="s">
        <v>110</v>
      </c>
      <c r="E127" s="35">
        <v>2006</v>
      </c>
      <c r="F127" s="37">
        <v>20025</v>
      </c>
      <c r="G127" s="33" t="s">
        <v>1960</v>
      </c>
    </row>
    <row r="128" spans="1:7" x14ac:dyDescent="0.25">
      <c r="A128" s="61" t="s">
        <v>71</v>
      </c>
      <c r="B128" s="61" t="s">
        <v>4033</v>
      </c>
      <c r="C128" s="221" t="s">
        <v>3751</v>
      </c>
      <c r="D128" s="33" t="s">
        <v>110</v>
      </c>
      <c r="E128" s="35">
        <v>2006</v>
      </c>
      <c r="F128" s="37">
        <v>20375</v>
      </c>
      <c r="G128" s="33" t="s">
        <v>1837</v>
      </c>
    </row>
    <row r="129" spans="1:7" x14ac:dyDescent="0.25">
      <c r="A129" s="61" t="s">
        <v>71</v>
      </c>
      <c r="B129" s="61" t="s">
        <v>4060</v>
      </c>
      <c r="C129" s="221" t="s">
        <v>3751</v>
      </c>
      <c r="D129" s="33" t="s">
        <v>110</v>
      </c>
      <c r="E129" s="35">
        <v>2006</v>
      </c>
      <c r="F129" s="37">
        <v>20725</v>
      </c>
      <c r="G129" s="33" t="s">
        <v>1960</v>
      </c>
    </row>
    <row r="130" spans="1:7" x14ac:dyDescent="0.25">
      <c r="A130" s="61" t="s">
        <v>71</v>
      </c>
      <c r="B130" s="61" t="s">
        <v>4059</v>
      </c>
      <c r="C130" s="221" t="s">
        <v>3751</v>
      </c>
      <c r="D130" s="33" t="s">
        <v>110</v>
      </c>
      <c r="E130" s="35">
        <v>2006</v>
      </c>
      <c r="F130" s="37">
        <v>18225</v>
      </c>
      <c r="G130" s="33" t="s">
        <v>1960</v>
      </c>
    </row>
    <row r="131" spans="1:7" x14ac:dyDescent="0.25">
      <c r="A131" s="61" t="s">
        <v>71</v>
      </c>
      <c r="B131" s="61" t="s">
        <v>4010</v>
      </c>
      <c r="C131" s="221" t="s">
        <v>1987</v>
      </c>
      <c r="D131" s="33" t="s">
        <v>110</v>
      </c>
      <c r="E131" s="35">
        <v>2006</v>
      </c>
      <c r="F131" s="37">
        <v>27400</v>
      </c>
      <c r="G131" s="33" t="s">
        <v>1837</v>
      </c>
    </row>
    <row r="132" spans="1:7" x14ac:dyDescent="0.25">
      <c r="A132" s="61" t="s">
        <v>71</v>
      </c>
      <c r="B132" s="61" t="s">
        <v>4023</v>
      </c>
      <c r="C132" s="221" t="s">
        <v>1987</v>
      </c>
      <c r="D132" s="33" t="s">
        <v>110</v>
      </c>
      <c r="E132" s="35">
        <v>2006</v>
      </c>
      <c r="F132" s="37">
        <v>27300</v>
      </c>
      <c r="G132" s="33" t="s">
        <v>1960</v>
      </c>
    </row>
    <row r="133" spans="1:7" x14ac:dyDescent="0.25">
      <c r="A133" s="61" t="s">
        <v>71</v>
      </c>
      <c r="B133" s="61" t="s">
        <v>4009</v>
      </c>
      <c r="C133" s="221" t="s">
        <v>1987</v>
      </c>
      <c r="D133" s="33" t="s">
        <v>110</v>
      </c>
      <c r="E133" s="35">
        <v>2006</v>
      </c>
      <c r="F133" s="37">
        <v>25100</v>
      </c>
      <c r="G133" s="33" t="s">
        <v>1960</v>
      </c>
    </row>
    <row r="134" spans="1:7" x14ac:dyDescent="0.25">
      <c r="A134" s="61" t="s">
        <v>71</v>
      </c>
      <c r="B134" s="61" t="s">
        <v>4009</v>
      </c>
      <c r="C134" s="221" t="s">
        <v>1987</v>
      </c>
      <c r="D134" s="33" t="s">
        <v>110</v>
      </c>
      <c r="E134" s="35">
        <v>2006</v>
      </c>
      <c r="F134" s="37">
        <v>25200</v>
      </c>
      <c r="G134" s="33" t="s">
        <v>1837</v>
      </c>
    </row>
    <row r="135" spans="1:7" x14ac:dyDescent="0.25">
      <c r="A135" s="61" t="s">
        <v>71</v>
      </c>
      <c r="B135" s="61" t="s">
        <v>1223</v>
      </c>
      <c r="C135" s="221">
        <v>1.3140000000000001</v>
      </c>
      <c r="D135" s="33" t="s">
        <v>110</v>
      </c>
      <c r="E135" s="35">
        <v>2006</v>
      </c>
      <c r="F135" s="105">
        <v>12841.530054644809</v>
      </c>
      <c r="G135" s="33" t="s">
        <v>111</v>
      </c>
    </row>
    <row r="136" spans="1:7" x14ac:dyDescent="0.25">
      <c r="A136" s="61" t="s">
        <v>71</v>
      </c>
      <c r="B136" s="61" t="s">
        <v>1223</v>
      </c>
      <c r="C136" s="221">
        <v>1.514</v>
      </c>
      <c r="D136" s="33" t="s">
        <v>110</v>
      </c>
      <c r="E136" s="35">
        <v>2006</v>
      </c>
      <c r="F136" s="105">
        <v>12978.142076502732</v>
      </c>
      <c r="G136" s="33" t="s">
        <v>111</v>
      </c>
    </row>
    <row r="137" spans="1:7" x14ac:dyDescent="0.25">
      <c r="A137" s="61" t="s">
        <v>71</v>
      </c>
      <c r="B137" s="61" t="s">
        <v>3287</v>
      </c>
      <c r="C137" s="221" t="s">
        <v>3769</v>
      </c>
      <c r="D137" s="33" t="s">
        <v>110</v>
      </c>
      <c r="E137" s="35">
        <v>2006</v>
      </c>
      <c r="F137" s="37">
        <v>14560</v>
      </c>
      <c r="G137" s="33" t="s">
        <v>1837</v>
      </c>
    </row>
    <row r="138" spans="1:7" x14ac:dyDescent="0.25">
      <c r="A138" s="61" t="s">
        <v>71</v>
      </c>
      <c r="B138" s="61" t="s">
        <v>3287</v>
      </c>
      <c r="C138" s="221" t="s">
        <v>3769</v>
      </c>
      <c r="D138" s="33" t="s">
        <v>110</v>
      </c>
      <c r="E138" s="35">
        <v>2006</v>
      </c>
      <c r="F138" s="37">
        <v>14760</v>
      </c>
      <c r="G138" s="33" t="s">
        <v>1960</v>
      </c>
    </row>
    <row r="139" spans="1:7" x14ac:dyDescent="0.25">
      <c r="A139" s="61" t="s">
        <v>71</v>
      </c>
      <c r="B139" s="61" t="s">
        <v>3284</v>
      </c>
      <c r="C139" s="221" t="s">
        <v>3769</v>
      </c>
      <c r="D139" s="33" t="s">
        <v>110</v>
      </c>
      <c r="E139" s="35">
        <v>2006</v>
      </c>
      <c r="F139" s="37">
        <v>18460</v>
      </c>
      <c r="G139" s="33" t="s">
        <v>1960</v>
      </c>
    </row>
    <row r="140" spans="1:7" x14ac:dyDescent="0.25">
      <c r="A140" s="61" t="s">
        <v>71</v>
      </c>
      <c r="B140" s="61" t="s">
        <v>3284</v>
      </c>
      <c r="C140" s="221" t="s">
        <v>3769</v>
      </c>
      <c r="D140" s="33" t="s">
        <v>110</v>
      </c>
      <c r="E140" s="35">
        <v>2006</v>
      </c>
      <c r="F140" s="37">
        <v>18460</v>
      </c>
      <c r="G140" s="33" t="s">
        <v>1837</v>
      </c>
    </row>
    <row r="141" spans="1:7" x14ac:dyDescent="0.25">
      <c r="A141" s="61" t="s">
        <v>71</v>
      </c>
      <c r="B141" s="61" t="s">
        <v>4015</v>
      </c>
      <c r="C141" s="221" t="s">
        <v>3769</v>
      </c>
      <c r="D141" s="33" t="s">
        <v>110</v>
      </c>
      <c r="E141" s="35">
        <v>2006</v>
      </c>
      <c r="F141" s="37">
        <v>24440</v>
      </c>
      <c r="G141" s="33" t="s">
        <v>1960</v>
      </c>
    </row>
    <row r="142" spans="1:7" x14ac:dyDescent="0.25">
      <c r="A142" s="61" t="s">
        <v>71</v>
      </c>
      <c r="B142" s="61" t="s">
        <v>3289</v>
      </c>
      <c r="C142" s="221" t="s">
        <v>3769</v>
      </c>
      <c r="D142" s="33" t="s">
        <v>110</v>
      </c>
      <c r="E142" s="35">
        <v>2006</v>
      </c>
      <c r="F142" s="37">
        <v>16510</v>
      </c>
      <c r="G142" s="33" t="s">
        <v>1837</v>
      </c>
    </row>
    <row r="143" spans="1:7" x14ac:dyDescent="0.25">
      <c r="A143" s="61" t="s">
        <v>71</v>
      </c>
      <c r="B143" s="61" t="s">
        <v>3289</v>
      </c>
      <c r="C143" s="221" t="s">
        <v>3769</v>
      </c>
      <c r="D143" s="33" t="s">
        <v>110</v>
      </c>
      <c r="E143" s="35">
        <v>2006</v>
      </c>
      <c r="F143" s="37">
        <v>16710</v>
      </c>
      <c r="G143" s="33" t="s">
        <v>1960</v>
      </c>
    </row>
    <row r="144" spans="1:7" x14ac:dyDescent="0.25">
      <c r="A144" s="61" t="s">
        <v>71</v>
      </c>
      <c r="B144" s="61" t="s">
        <v>4014</v>
      </c>
      <c r="C144" s="221" t="s">
        <v>2121</v>
      </c>
      <c r="D144" s="33" t="s">
        <v>110</v>
      </c>
      <c r="E144" s="35">
        <v>2006</v>
      </c>
      <c r="F144" s="37">
        <v>20290</v>
      </c>
      <c r="G144" s="33" t="s">
        <v>1837</v>
      </c>
    </row>
    <row r="145" spans="1:7" x14ac:dyDescent="0.25">
      <c r="A145" s="61" t="s">
        <v>71</v>
      </c>
      <c r="B145" s="61" t="s">
        <v>3283</v>
      </c>
      <c r="C145" s="221" t="s">
        <v>3751</v>
      </c>
      <c r="D145" s="33" t="s">
        <v>110</v>
      </c>
      <c r="E145" s="35">
        <v>2006</v>
      </c>
      <c r="F145" s="37">
        <v>22550</v>
      </c>
      <c r="G145" s="33" t="s">
        <v>3281</v>
      </c>
    </row>
    <row r="146" spans="1:7" x14ac:dyDescent="0.25">
      <c r="A146" s="61" t="s">
        <v>71</v>
      </c>
      <c r="B146" s="61" t="s">
        <v>3283</v>
      </c>
      <c r="C146" s="221" t="s">
        <v>3751</v>
      </c>
      <c r="D146" s="33" t="s">
        <v>3282</v>
      </c>
      <c r="E146" s="35">
        <v>2006</v>
      </c>
      <c r="F146" s="37">
        <v>22850</v>
      </c>
      <c r="G146" s="33" t="s">
        <v>3281</v>
      </c>
    </row>
    <row r="147" spans="1:7" x14ac:dyDescent="0.25">
      <c r="A147" s="61" t="s">
        <v>71</v>
      </c>
      <c r="B147" s="61" t="s">
        <v>3280</v>
      </c>
      <c r="C147" s="221" t="s">
        <v>3751</v>
      </c>
      <c r="D147" s="33" t="s">
        <v>110</v>
      </c>
      <c r="E147" s="35">
        <v>2006</v>
      </c>
      <c r="F147" s="37">
        <v>20395</v>
      </c>
      <c r="G147" s="33" t="s">
        <v>3281</v>
      </c>
    </row>
    <row r="148" spans="1:7" x14ac:dyDescent="0.25">
      <c r="A148" s="61" t="s">
        <v>71</v>
      </c>
      <c r="B148" s="61" t="s">
        <v>3280</v>
      </c>
      <c r="C148" s="221" t="s">
        <v>3751</v>
      </c>
      <c r="D148" s="33" t="s">
        <v>3282</v>
      </c>
      <c r="E148" s="35">
        <v>2006</v>
      </c>
      <c r="F148" s="37">
        <v>21595</v>
      </c>
      <c r="G148" s="33" t="s">
        <v>3281</v>
      </c>
    </row>
    <row r="149" spans="1:7" x14ac:dyDescent="0.25">
      <c r="A149" s="61" t="s">
        <v>71</v>
      </c>
      <c r="B149" s="61" t="s">
        <v>3782</v>
      </c>
      <c r="C149" s="221" t="s">
        <v>3751</v>
      </c>
      <c r="D149" s="33" t="s">
        <v>3282</v>
      </c>
      <c r="E149" s="35">
        <v>2006</v>
      </c>
      <c r="F149" s="37">
        <v>25450</v>
      </c>
      <c r="G149" s="33" t="s">
        <v>3281</v>
      </c>
    </row>
    <row r="150" spans="1:7" x14ac:dyDescent="0.25">
      <c r="A150" s="61" t="s">
        <v>71</v>
      </c>
      <c r="B150" s="61" t="s">
        <v>1452</v>
      </c>
      <c r="C150" s="221">
        <v>1.514</v>
      </c>
      <c r="D150" s="33" t="s">
        <v>110</v>
      </c>
      <c r="E150" s="35">
        <v>2006</v>
      </c>
      <c r="F150" s="105">
        <v>13934.426229508195</v>
      </c>
      <c r="G150" s="33" t="s">
        <v>1142</v>
      </c>
    </row>
    <row r="151" spans="1:7" x14ac:dyDescent="0.25">
      <c r="A151" s="61" t="s">
        <v>71</v>
      </c>
      <c r="B151" s="61" t="s">
        <v>1453</v>
      </c>
      <c r="C151" s="221">
        <v>3.5</v>
      </c>
      <c r="D151" s="33" t="s">
        <v>44</v>
      </c>
      <c r="E151" s="35">
        <v>2006</v>
      </c>
      <c r="F151" s="105">
        <v>30054.644808743167</v>
      </c>
      <c r="G151" s="33" t="s">
        <v>113</v>
      </c>
    </row>
    <row r="152" spans="1:7" x14ac:dyDescent="0.25">
      <c r="A152" s="61" t="s">
        <v>71</v>
      </c>
      <c r="B152" s="61" t="s">
        <v>75</v>
      </c>
      <c r="C152" s="221">
        <v>3.5</v>
      </c>
      <c r="D152" s="33" t="s">
        <v>44</v>
      </c>
      <c r="E152" s="35">
        <v>2006</v>
      </c>
      <c r="F152" s="105">
        <v>31830.601092896173</v>
      </c>
      <c r="G152" s="33" t="s">
        <v>1144</v>
      </c>
    </row>
    <row r="153" spans="1:7" x14ac:dyDescent="0.25">
      <c r="A153" s="61" t="s">
        <v>71</v>
      </c>
      <c r="B153" s="61" t="s">
        <v>1454</v>
      </c>
      <c r="C153" s="221">
        <v>2.0139999999999998</v>
      </c>
      <c r="D153" s="33" t="s">
        <v>438</v>
      </c>
      <c r="E153" s="35">
        <v>2006</v>
      </c>
      <c r="F153" s="105">
        <v>37636.612021857924</v>
      </c>
      <c r="G153" s="33" t="s">
        <v>964</v>
      </c>
    </row>
    <row r="154" spans="1:7" x14ac:dyDescent="0.25">
      <c r="A154" s="61" t="s">
        <v>3088</v>
      </c>
      <c r="B154" s="61" t="s">
        <v>3087</v>
      </c>
      <c r="C154" s="221">
        <v>6.5</v>
      </c>
      <c r="D154" s="33" t="s">
        <v>426</v>
      </c>
      <c r="E154" s="35">
        <v>2006</v>
      </c>
      <c r="F154" s="37">
        <v>136483</v>
      </c>
      <c r="G154" s="33" t="s">
        <v>3086</v>
      </c>
    </row>
    <row r="155" spans="1:7" x14ac:dyDescent="0.25">
      <c r="A155" s="61" t="s">
        <v>3088</v>
      </c>
      <c r="B155" s="61" t="s">
        <v>3089</v>
      </c>
      <c r="C155" s="221">
        <v>6.5</v>
      </c>
      <c r="D155" s="33" t="s">
        <v>426</v>
      </c>
      <c r="E155" s="35">
        <v>2006</v>
      </c>
      <c r="F155" s="37">
        <v>125160</v>
      </c>
      <c r="G155" s="33" t="s">
        <v>3086</v>
      </c>
    </row>
    <row r="156" spans="1:7" x14ac:dyDescent="0.25">
      <c r="A156" s="61" t="s">
        <v>3088</v>
      </c>
      <c r="B156" s="61" t="s">
        <v>3126</v>
      </c>
      <c r="C156" s="221">
        <v>6</v>
      </c>
      <c r="D156" s="33" t="s">
        <v>426</v>
      </c>
      <c r="E156" s="35">
        <v>2006</v>
      </c>
      <c r="F156" s="37">
        <v>53035</v>
      </c>
      <c r="G156" s="33" t="s">
        <v>3086</v>
      </c>
    </row>
    <row r="157" spans="1:7" x14ac:dyDescent="0.25">
      <c r="A157" s="61" t="s">
        <v>3088</v>
      </c>
      <c r="B157" s="61" t="s">
        <v>3127</v>
      </c>
      <c r="C157" s="221">
        <v>6</v>
      </c>
      <c r="D157" s="33" t="s">
        <v>426</v>
      </c>
      <c r="E157" s="35">
        <v>2006</v>
      </c>
      <c r="F157" s="37">
        <v>52980</v>
      </c>
      <c r="G157" s="33" t="s">
        <v>3086</v>
      </c>
    </row>
    <row r="158" spans="1:7" x14ac:dyDescent="0.25">
      <c r="A158" s="61" t="s">
        <v>3088</v>
      </c>
      <c r="B158" s="61" t="s">
        <v>3135</v>
      </c>
      <c r="C158" s="221">
        <v>3.5</v>
      </c>
      <c r="D158" s="33" t="s">
        <v>426</v>
      </c>
      <c r="E158" s="35">
        <v>2006</v>
      </c>
      <c r="F158" s="37">
        <v>28935</v>
      </c>
      <c r="G158" s="33" t="s">
        <v>3086</v>
      </c>
    </row>
    <row r="159" spans="1:7" x14ac:dyDescent="0.25">
      <c r="A159" s="61" t="s">
        <v>87</v>
      </c>
      <c r="B159" s="61" t="s">
        <v>88</v>
      </c>
      <c r="C159" s="221">
        <v>1.4139999999999999</v>
      </c>
      <c r="D159" s="33" t="s">
        <v>110</v>
      </c>
      <c r="E159" s="35">
        <v>2006</v>
      </c>
      <c r="F159" s="105">
        <v>9836.065573770491</v>
      </c>
      <c r="G159" s="33" t="s">
        <v>116</v>
      </c>
    </row>
    <row r="160" spans="1:7" x14ac:dyDescent="0.25">
      <c r="A160" s="61" t="s">
        <v>87</v>
      </c>
      <c r="B160" s="61" t="s">
        <v>88</v>
      </c>
      <c r="C160" s="221">
        <v>1.4139999999999999</v>
      </c>
      <c r="D160" s="33" t="s">
        <v>110</v>
      </c>
      <c r="E160" s="35">
        <v>2006</v>
      </c>
      <c r="F160" s="105">
        <v>10109.289617486338</v>
      </c>
      <c r="G160" s="33" t="s">
        <v>111</v>
      </c>
    </row>
    <row r="161" spans="1:7" x14ac:dyDescent="0.25">
      <c r="A161" s="61" t="s">
        <v>87</v>
      </c>
      <c r="B161" s="61" t="s">
        <v>88</v>
      </c>
      <c r="C161" s="221">
        <v>1.6140000000000001</v>
      </c>
      <c r="D161" s="33" t="s">
        <v>110</v>
      </c>
      <c r="E161" s="35">
        <v>2006</v>
      </c>
      <c r="F161" s="105">
        <v>9972.6775956284146</v>
      </c>
      <c r="G161" s="33" t="s">
        <v>116</v>
      </c>
    </row>
    <row r="162" spans="1:7" x14ac:dyDescent="0.25">
      <c r="A162" s="61" t="s">
        <v>87</v>
      </c>
      <c r="B162" s="61" t="s">
        <v>88</v>
      </c>
      <c r="C162" s="221">
        <v>1.6140000000000001</v>
      </c>
      <c r="D162" s="33" t="s">
        <v>110</v>
      </c>
      <c r="E162" s="35">
        <v>2006</v>
      </c>
      <c r="F162" s="105">
        <v>10245.901639344262</v>
      </c>
      <c r="G162" s="33" t="s">
        <v>111</v>
      </c>
    </row>
    <row r="163" spans="1:7" x14ac:dyDescent="0.25">
      <c r="A163" s="61" t="s">
        <v>87</v>
      </c>
      <c r="B163" s="61" t="s">
        <v>1299</v>
      </c>
      <c r="C163" s="221">
        <v>1.014</v>
      </c>
      <c r="D163" s="33" t="s">
        <v>110</v>
      </c>
      <c r="E163" s="35">
        <v>2006</v>
      </c>
      <c r="F163" s="105">
        <v>7076.5027322404367</v>
      </c>
      <c r="G163" s="33" t="s">
        <v>1142</v>
      </c>
    </row>
    <row r="164" spans="1:7" x14ac:dyDescent="0.25">
      <c r="A164" s="61" t="s">
        <v>87</v>
      </c>
      <c r="B164" s="61" t="s">
        <v>1299</v>
      </c>
      <c r="C164" s="221">
        <v>1.1140000000000001</v>
      </c>
      <c r="D164" s="33" t="s">
        <v>110</v>
      </c>
      <c r="E164" s="35">
        <v>2006</v>
      </c>
      <c r="F164" s="105">
        <v>7158.4699453551912</v>
      </c>
      <c r="G164" s="33" t="s">
        <v>1142</v>
      </c>
    </row>
    <row r="165" spans="1:7" x14ac:dyDescent="0.25">
      <c r="A165" s="61" t="s">
        <v>1220</v>
      </c>
      <c r="B165" s="61" t="s">
        <v>1221</v>
      </c>
      <c r="C165" s="221">
        <v>2.0139999999999998</v>
      </c>
      <c r="D165" s="33" t="s">
        <v>110</v>
      </c>
      <c r="E165" s="35">
        <v>2006</v>
      </c>
      <c r="F165" s="105">
        <v>14344.262295081966</v>
      </c>
      <c r="G165" s="33" t="s">
        <v>112</v>
      </c>
    </row>
    <row r="166" spans="1:7" x14ac:dyDescent="0.25">
      <c r="A166" s="61" t="s">
        <v>1220</v>
      </c>
      <c r="B166" s="61" t="s">
        <v>1221</v>
      </c>
      <c r="C166" s="221">
        <v>2.7</v>
      </c>
      <c r="D166" s="33" t="s">
        <v>110</v>
      </c>
      <c r="E166" s="35">
        <v>2006</v>
      </c>
      <c r="F166" s="105">
        <v>14480.874316939889</v>
      </c>
      <c r="G166" s="33" t="s">
        <v>112</v>
      </c>
    </row>
    <row r="167" spans="1:7" x14ac:dyDescent="0.25">
      <c r="A167" s="61" t="s">
        <v>87</v>
      </c>
      <c r="B167" s="61" t="s">
        <v>90</v>
      </c>
      <c r="C167" s="221">
        <v>1.6140000000000001</v>
      </c>
      <c r="D167" s="33" t="s">
        <v>110</v>
      </c>
      <c r="E167" s="35">
        <v>2006</v>
      </c>
      <c r="F167" s="105">
        <v>15365</v>
      </c>
      <c r="G167" s="33" t="s">
        <v>1062</v>
      </c>
    </row>
    <row r="168" spans="1:7" x14ac:dyDescent="0.25">
      <c r="A168" s="61" t="s">
        <v>87</v>
      </c>
      <c r="B168" s="61" t="s">
        <v>90</v>
      </c>
      <c r="C168" s="221">
        <v>2.0139999999999998</v>
      </c>
      <c r="D168" s="33" t="s">
        <v>110</v>
      </c>
      <c r="E168" s="35">
        <v>2006</v>
      </c>
      <c r="F168" s="105">
        <v>16315</v>
      </c>
      <c r="G168" s="33" t="s">
        <v>1063</v>
      </c>
    </row>
    <row r="169" spans="1:7" x14ac:dyDescent="0.25">
      <c r="A169" s="61" t="s">
        <v>87</v>
      </c>
      <c r="B169" s="61" t="s">
        <v>1219</v>
      </c>
      <c r="C169" s="221">
        <v>1.1140000000000001</v>
      </c>
      <c r="D169" s="33" t="s">
        <v>110</v>
      </c>
      <c r="E169" s="35">
        <v>2006</v>
      </c>
      <c r="F169" s="105">
        <v>10109.289617486338</v>
      </c>
      <c r="G169" s="33" t="s">
        <v>1142</v>
      </c>
    </row>
    <row r="170" spans="1:7" x14ac:dyDescent="0.25">
      <c r="A170" s="61" t="s">
        <v>87</v>
      </c>
      <c r="B170" s="61" t="s">
        <v>1219</v>
      </c>
      <c r="C170" s="221">
        <v>1.4139999999999999</v>
      </c>
      <c r="D170" s="33" t="s">
        <v>110</v>
      </c>
      <c r="E170" s="35">
        <v>2006</v>
      </c>
      <c r="F170" s="105">
        <v>10245.901639344262</v>
      </c>
      <c r="G170" s="33" t="s">
        <v>1142</v>
      </c>
    </row>
    <row r="171" spans="1:7" x14ac:dyDescent="0.25">
      <c r="A171" s="61" t="s">
        <v>87</v>
      </c>
      <c r="B171" s="61" t="s">
        <v>1219</v>
      </c>
      <c r="C171" s="221">
        <v>1.6140000000000001</v>
      </c>
      <c r="D171" s="33" t="s">
        <v>110</v>
      </c>
      <c r="E171" s="35">
        <v>2006</v>
      </c>
      <c r="F171" s="105">
        <v>10519.125683060109</v>
      </c>
      <c r="G171" s="33" t="s">
        <v>1142</v>
      </c>
    </row>
    <row r="172" spans="1:7" x14ac:dyDescent="0.25">
      <c r="A172" s="61" t="s">
        <v>87</v>
      </c>
      <c r="B172" s="61" t="s">
        <v>1218</v>
      </c>
      <c r="C172" s="221">
        <v>2.4140000000000001</v>
      </c>
      <c r="D172" s="33" t="s">
        <v>438</v>
      </c>
      <c r="E172" s="35">
        <v>2006</v>
      </c>
      <c r="F172" s="105">
        <v>17349.726775956282</v>
      </c>
      <c r="G172" s="33" t="s">
        <v>1144</v>
      </c>
    </row>
    <row r="173" spans="1:7" x14ac:dyDescent="0.25">
      <c r="A173" s="61" t="s">
        <v>87</v>
      </c>
      <c r="B173" s="61" t="s">
        <v>1141</v>
      </c>
      <c r="C173" s="221">
        <v>1.6140000000000001</v>
      </c>
      <c r="D173" s="33" t="s">
        <v>110</v>
      </c>
      <c r="E173" s="35">
        <v>2006</v>
      </c>
      <c r="F173" s="105">
        <v>12185.792349726775</v>
      </c>
      <c r="G173" s="33" t="s">
        <v>1142</v>
      </c>
    </row>
    <row r="174" spans="1:7" x14ac:dyDescent="0.25">
      <c r="A174" s="61" t="s">
        <v>87</v>
      </c>
      <c r="B174" s="61" t="s">
        <v>1141</v>
      </c>
      <c r="C174" s="221">
        <v>1.8140000000000001</v>
      </c>
      <c r="D174" s="33" t="s">
        <v>110</v>
      </c>
      <c r="E174" s="35">
        <v>2006</v>
      </c>
      <c r="F174" s="105">
        <v>12267.759562841529</v>
      </c>
      <c r="G174" s="33" t="s">
        <v>1142</v>
      </c>
    </row>
    <row r="175" spans="1:7" x14ac:dyDescent="0.25">
      <c r="A175" s="61" t="s">
        <v>87</v>
      </c>
      <c r="B175" s="61" t="s">
        <v>3124</v>
      </c>
      <c r="C175" s="221">
        <v>2.4</v>
      </c>
      <c r="D175" s="33" t="s">
        <v>120</v>
      </c>
      <c r="E175" s="35">
        <v>2006</v>
      </c>
      <c r="F175" s="105">
        <v>10800</v>
      </c>
      <c r="G175" s="33" t="s">
        <v>2972</v>
      </c>
    </row>
    <row r="176" spans="1:7" x14ac:dyDescent="0.25">
      <c r="A176" s="61" t="s">
        <v>87</v>
      </c>
      <c r="B176" s="61" t="s">
        <v>3124</v>
      </c>
      <c r="C176" s="221">
        <v>2.5</v>
      </c>
      <c r="D176" s="33" t="s">
        <v>120</v>
      </c>
      <c r="E176" s="35">
        <v>2006</v>
      </c>
      <c r="F176" s="105">
        <v>11400</v>
      </c>
      <c r="G176" s="33" t="s">
        <v>2972</v>
      </c>
    </row>
    <row r="177" spans="1:7" x14ac:dyDescent="0.25">
      <c r="A177" s="61" t="s">
        <v>1220</v>
      </c>
      <c r="B177" s="61" t="s">
        <v>93</v>
      </c>
      <c r="C177" s="221" t="s">
        <v>2121</v>
      </c>
      <c r="D177" s="33" t="s">
        <v>110</v>
      </c>
      <c r="E177" s="35">
        <v>2006</v>
      </c>
      <c r="F177" s="37">
        <v>17628</v>
      </c>
      <c r="G177" s="33" t="s">
        <v>4573</v>
      </c>
    </row>
    <row r="178" spans="1:7" x14ac:dyDescent="0.25">
      <c r="A178" s="61" t="s">
        <v>1220</v>
      </c>
      <c r="B178" s="61" t="s">
        <v>93</v>
      </c>
      <c r="C178" s="221" t="s">
        <v>2121</v>
      </c>
      <c r="D178" s="33" t="s">
        <v>426</v>
      </c>
      <c r="E178" s="35">
        <v>2006</v>
      </c>
      <c r="F178" s="37">
        <v>19390</v>
      </c>
      <c r="G178" s="33" t="s">
        <v>4573</v>
      </c>
    </row>
    <row r="179" spans="1:7" x14ac:dyDescent="0.25">
      <c r="A179" s="61" t="s">
        <v>1220</v>
      </c>
      <c r="B179" s="61" t="s">
        <v>93</v>
      </c>
      <c r="C179" s="221" t="s">
        <v>4164</v>
      </c>
      <c r="D179" s="33" t="s">
        <v>110</v>
      </c>
      <c r="E179" s="35">
        <v>2006</v>
      </c>
      <c r="F179" s="37">
        <v>18128</v>
      </c>
      <c r="G179" s="33" t="s">
        <v>4573</v>
      </c>
    </row>
    <row r="180" spans="1:7" x14ac:dyDescent="0.25">
      <c r="A180" s="61" t="s">
        <v>1220</v>
      </c>
      <c r="B180" s="61" t="s">
        <v>93</v>
      </c>
      <c r="C180" s="221" t="s">
        <v>4164</v>
      </c>
      <c r="D180" s="33" t="s">
        <v>426</v>
      </c>
      <c r="E180" s="35">
        <v>2006</v>
      </c>
      <c r="F180" s="37">
        <v>19790</v>
      </c>
      <c r="G180" s="33" t="s">
        <v>4574</v>
      </c>
    </row>
    <row r="181" spans="1:7" x14ac:dyDescent="0.25">
      <c r="A181" s="61" t="s">
        <v>87</v>
      </c>
      <c r="B181" s="61" t="s">
        <v>1064</v>
      </c>
      <c r="C181" s="221" t="s">
        <v>3777</v>
      </c>
      <c r="D181" s="33" t="s">
        <v>110</v>
      </c>
      <c r="E181" s="35">
        <v>2006</v>
      </c>
      <c r="F181" s="37">
        <v>20628</v>
      </c>
      <c r="G181" s="33" t="s">
        <v>4574</v>
      </c>
    </row>
    <row r="182" spans="1:7" x14ac:dyDescent="0.25">
      <c r="A182" s="61" t="s">
        <v>87</v>
      </c>
      <c r="B182" s="61" t="s">
        <v>1064</v>
      </c>
      <c r="C182" s="221" t="s">
        <v>3777</v>
      </c>
      <c r="D182" s="33" t="s">
        <v>426</v>
      </c>
      <c r="E182" s="35">
        <v>2006</v>
      </c>
      <c r="F182" s="37">
        <v>22290</v>
      </c>
      <c r="G182" s="33" t="s">
        <v>4574</v>
      </c>
    </row>
    <row r="183" spans="1:7" x14ac:dyDescent="0.25">
      <c r="A183" s="61" t="s">
        <v>87</v>
      </c>
      <c r="B183" s="61" t="s">
        <v>4018</v>
      </c>
      <c r="C183" s="221" t="s">
        <v>1986</v>
      </c>
      <c r="D183" s="33" t="s">
        <v>110</v>
      </c>
      <c r="E183" s="35">
        <v>2006</v>
      </c>
      <c r="F183" s="37">
        <v>21695</v>
      </c>
      <c r="G183" s="33" t="s">
        <v>4574</v>
      </c>
    </row>
    <row r="184" spans="1:7" x14ac:dyDescent="0.25">
      <c r="A184" s="61" t="s">
        <v>87</v>
      </c>
      <c r="B184" s="61" t="s">
        <v>4018</v>
      </c>
      <c r="C184" s="221" t="s">
        <v>1986</v>
      </c>
      <c r="D184" s="33" t="s">
        <v>44</v>
      </c>
      <c r="E184" s="35">
        <v>2006</v>
      </c>
      <c r="F184" s="37">
        <v>23195</v>
      </c>
      <c r="G184" s="33" t="s">
        <v>4574</v>
      </c>
    </row>
    <row r="185" spans="1:7" x14ac:dyDescent="0.25">
      <c r="A185" s="61" t="s">
        <v>87</v>
      </c>
      <c r="B185" s="61" t="s">
        <v>4018</v>
      </c>
      <c r="C185" s="221" t="s">
        <v>3791</v>
      </c>
      <c r="D185" s="33" t="s">
        <v>44</v>
      </c>
      <c r="E185" s="35">
        <v>2006</v>
      </c>
      <c r="F185" s="37">
        <v>23895</v>
      </c>
      <c r="G185" s="33" t="s">
        <v>4574</v>
      </c>
    </row>
    <row r="186" spans="1:7" x14ac:dyDescent="0.25">
      <c r="A186" s="61" t="s">
        <v>87</v>
      </c>
      <c r="B186" s="61" t="s">
        <v>4018</v>
      </c>
      <c r="C186" s="221" t="s">
        <v>3791</v>
      </c>
      <c r="D186" s="33" t="s">
        <v>110</v>
      </c>
      <c r="E186" s="35">
        <v>2006</v>
      </c>
      <c r="F186" s="37">
        <v>22395</v>
      </c>
      <c r="G186" s="33" t="s">
        <v>4574</v>
      </c>
    </row>
    <row r="187" spans="1:7" x14ac:dyDescent="0.25">
      <c r="A187" s="61" t="s">
        <v>87</v>
      </c>
      <c r="B187" s="61" t="s">
        <v>3754</v>
      </c>
      <c r="C187" s="221" t="s">
        <v>3791</v>
      </c>
      <c r="D187" s="33" t="s">
        <v>44</v>
      </c>
      <c r="E187" s="35">
        <v>2006</v>
      </c>
      <c r="F187" s="37">
        <v>25895</v>
      </c>
      <c r="G187" s="33" t="s">
        <v>4574</v>
      </c>
    </row>
    <row r="188" spans="1:7" x14ac:dyDescent="0.25">
      <c r="A188" s="61" t="s">
        <v>87</v>
      </c>
      <c r="B188" s="61" t="s">
        <v>3754</v>
      </c>
      <c r="C188" s="221" t="s">
        <v>3791</v>
      </c>
      <c r="D188" s="33" t="s">
        <v>110</v>
      </c>
      <c r="E188" s="35">
        <v>2006</v>
      </c>
      <c r="F188" s="37">
        <v>24395</v>
      </c>
      <c r="G188" s="33" t="s">
        <v>4574</v>
      </c>
    </row>
    <row r="189" spans="1:7" x14ac:dyDescent="0.25">
      <c r="A189" s="61" t="s">
        <v>87</v>
      </c>
      <c r="B189" s="61" t="s">
        <v>2780</v>
      </c>
      <c r="C189" s="221">
        <v>2.4</v>
      </c>
      <c r="D189" s="33" t="s">
        <v>110</v>
      </c>
      <c r="E189" s="35">
        <v>2006</v>
      </c>
      <c r="F189" s="37">
        <v>17895</v>
      </c>
      <c r="G189" s="33" t="s">
        <v>1960</v>
      </c>
    </row>
    <row r="190" spans="1:7" x14ac:dyDescent="0.25">
      <c r="A190" s="61" t="s">
        <v>87</v>
      </c>
      <c r="B190" s="61" t="s">
        <v>2781</v>
      </c>
      <c r="C190" s="221">
        <v>2.4</v>
      </c>
      <c r="D190" s="33" t="s">
        <v>110</v>
      </c>
      <c r="E190" s="35">
        <v>2006</v>
      </c>
      <c r="F190" s="37">
        <v>17583</v>
      </c>
      <c r="G190" s="33" t="s">
        <v>1960</v>
      </c>
    </row>
    <row r="191" spans="1:7" x14ac:dyDescent="0.25">
      <c r="A191" s="61" t="s">
        <v>87</v>
      </c>
      <c r="B191" s="61" t="s">
        <v>2781</v>
      </c>
      <c r="C191" s="221" t="s">
        <v>4575</v>
      </c>
      <c r="D191" s="33" t="s">
        <v>110</v>
      </c>
      <c r="E191" s="35">
        <v>2006</v>
      </c>
      <c r="F191" s="37">
        <v>20895</v>
      </c>
      <c r="G191" s="33" t="s">
        <v>1960</v>
      </c>
    </row>
    <row r="192" spans="1:7" x14ac:dyDescent="0.25">
      <c r="A192" s="61" t="s">
        <v>87</v>
      </c>
      <c r="B192" s="61" t="s">
        <v>4029</v>
      </c>
      <c r="C192" s="221" t="s">
        <v>4575</v>
      </c>
      <c r="D192" s="33" t="s">
        <v>110</v>
      </c>
      <c r="E192" s="35">
        <v>2006</v>
      </c>
      <c r="F192" s="37">
        <v>22895</v>
      </c>
      <c r="G192" s="33" t="s">
        <v>1960</v>
      </c>
    </row>
    <row r="193" spans="1:7" x14ac:dyDescent="0.25">
      <c r="A193" s="61" t="s">
        <v>87</v>
      </c>
      <c r="B193" s="61" t="s">
        <v>1222</v>
      </c>
      <c r="C193" s="221">
        <v>3.5</v>
      </c>
      <c r="D193" s="33" t="s">
        <v>44</v>
      </c>
      <c r="E193" s="35">
        <v>2006</v>
      </c>
      <c r="F193" s="105">
        <v>23224.043715846994</v>
      </c>
      <c r="G193" s="33" t="s">
        <v>113</v>
      </c>
    </row>
    <row r="194" spans="1:7" x14ac:dyDescent="0.25">
      <c r="A194" s="61" t="s">
        <v>87</v>
      </c>
      <c r="B194" s="61" t="s">
        <v>3022</v>
      </c>
      <c r="C194" s="221">
        <v>2.0139999999999998</v>
      </c>
      <c r="D194" s="33" t="s">
        <v>125</v>
      </c>
      <c r="E194" s="35">
        <v>2006</v>
      </c>
      <c r="F194" s="105">
        <v>16500</v>
      </c>
      <c r="G194" s="33" t="s">
        <v>3029</v>
      </c>
    </row>
    <row r="195" spans="1:7" x14ac:dyDescent="0.25">
      <c r="A195" s="61" t="s">
        <v>87</v>
      </c>
      <c r="B195" s="61" t="s">
        <v>1143</v>
      </c>
      <c r="C195" s="221">
        <v>2.7</v>
      </c>
      <c r="D195" s="33" t="s">
        <v>110</v>
      </c>
      <c r="E195" s="35">
        <v>2006</v>
      </c>
      <c r="F195" s="105">
        <v>22950.819672131147</v>
      </c>
      <c r="G195" s="33" t="s">
        <v>1144</v>
      </c>
    </row>
    <row r="196" spans="1:7" x14ac:dyDescent="0.25">
      <c r="A196" s="61" t="s">
        <v>87</v>
      </c>
      <c r="B196" s="61" t="s">
        <v>4047</v>
      </c>
      <c r="C196" s="221" t="s">
        <v>4090</v>
      </c>
      <c r="D196" s="33" t="s">
        <v>110</v>
      </c>
      <c r="E196" s="35">
        <v>2006</v>
      </c>
      <c r="F196" s="37">
        <v>18745</v>
      </c>
      <c r="G196" s="33" t="s">
        <v>3281</v>
      </c>
    </row>
    <row r="197" spans="1:7" x14ac:dyDescent="0.25">
      <c r="A197" s="61" t="s">
        <v>87</v>
      </c>
      <c r="B197" s="61" t="s">
        <v>4048</v>
      </c>
      <c r="C197" s="221" t="s">
        <v>1986</v>
      </c>
      <c r="D197" s="33" t="s">
        <v>44</v>
      </c>
      <c r="E197" s="35">
        <v>2006</v>
      </c>
      <c r="F197" s="37">
        <v>22345</v>
      </c>
      <c r="G197" s="33" t="s">
        <v>3281</v>
      </c>
    </row>
    <row r="198" spans="1:7" x14ac:dyDescent="0.25">
      <c r="A198" s="61" t="s">
        <v>87</v>
      </c>
      <c r="B198" s="61" t="s">
        <v>4048</v>
      </c>
      <c r="C198" s="221" t="s">
        <v>1986</v>
      </c>
      <c r="D198" s="33" t="s">
        <v>110</v>
      </c>
      <c r="E198" s="35">
        <v>2006</v>
      </c>
      <c r="F198" s="37">
        <v>20845</v>
      </c>
      <c r="G198" s="33" t="s">
        <v>4017</v>
      </c>
    </row>
    <row r="199" spans="1:7" x14ac:dyDescent="0.25">
      <c r="A199" s="61" t="s">
        <v>87</v>
      </c>
      <c r="B199" s="61" t="s">
        <v>4058</v>
      </c>
      <c r="C199" s="221" t="s">
        <v>1986</v>
      </c>
      <c r="D199" s="33" t="s">
        <v>44</v>
      </c>
      <c r="E199" s="35">
        <v>2006</v>
      </c>
      <c r="F199" s="37">
        <v>23745</v>
      </c>
      <c r="G199" s="33" t="s">
        <v>3281</v>
      </c>
    </row>
    <row r="200" spans="1:7" x14ac:dyDescent="0.25">
      <c r="A200" s="61" t="s">
        <v>87</v>
      </c>
      <c r="B200" s="61" t="s">
        <v>4058</v>
      </c>
      <c r="C200" s="221" t="s">
        <v>1986</v>
      </c>
      <c r="D200" s="33" t="s">
        <v>110</v>
      </c>
      <c r="E200" s="35">
        <v>2006</v>
      </c>
      <c r="F200" s="37">
        <v>22245</v>
      </c>
      <c r="G200" s="33" t="s">
        <v>3281</v>
      </c>
    </row>
    <row r="201" spans="1:7" x14ac:dyDescent="0.25">
      <c r="A201" s="61" t="s">
        <v>1139</v>
      </c>
      <c r="B201" s="61" t="s">
        <v>1357</v>
      </c>
      <c r="C201" s="221">
        <v>3.5</v>
      </c>
      <c r="D201" s="33" t="s">
        <v>44</v>
      </c>
      <c r="E201" s="35">
        <v>2006</v>
      </c>
      <c r="F201" s="105">
        <v>49180.327868852459</v>
      </c>
      <c r="G201" s="33" t="s">
        <v>147</v>
      </c>
    </row>
    <row r="202" spans="1:7" x14ac:dyDescent="0.25">
      <c r="A202" s="61" t="s">
        <v>1139</v>
      </c>
      <c r="B202" s="61" t="s">
        <v>1450</v>
      </c>
      <c r="C202" s="221">
        <v>3.5</v>
      </c>
      <c r="D202" s="33" t="s">
        <v>438</v>
      </c>
      <c r="E202" s="35">
        <v>2006</v>
      </c>
      <c r="F202" s="105">
        <v>38797.81420765027</v>
      </c>
      <c r="G202" s="33" t="s">
        <v>135</v>
      </c>
    </row>
    <row r="203" spans="1:7" x14ac:dyDescent="0.25">
      <c r="A203" s="61" t="s">
        <v>1139</v>
      </c>
      <c r="B203" s="61" t="s">
        <v>1451</v>
      </c>
      <c r="C203" s="221">
        <v>3.5</v>
      </c>
      <c r="D203" s="33" t="s">
        <v>438</v>
      </c>
      <c r="E203" s="35">
        <v>2006</v>
      </c>
      <c r="F203" s="105">
        <v>44808.743169398906</v>
      </c>
      <c r="G203" s="33" t="s">
        <v>960</v>
      </c>
    </row>
    <row r="204" spans="1:7" x14ac:dyDescent="0.25">
      <c r="A204" s="61" t="s">
        <v>1139</v>
      </c>
      <c r="B204" s="61" t="s">
        <v>1140</v>
      </c>
      <c r="C204" s="221">
        <v>4.5</v>
      </c>
      <c r="D204" s="33" t="s">
        <v>438</v>
      </c>
      <c r="E204" s="35">
        <v>2006</v>
      </c>
      <c r="F204" s="105">
        <v>62841.530054644805</v>
      </c>
      <c r="G204" s="33" t="s">
        <v>135</v>
      </c>
    </row>
    <row r="205" spans="1:7" x14ac:dyDescent="0.25">
      <c r="A205" s="61" t="s">
        <v>1139</v>
      </c>
      <c r="B205" s="61" t="s">
        <v>1356</v>
      </c>
      <c r="C205" s="221">
        <v>5.6</v>
      </c>
      <c r="D205" s="33" t="s">
        <v>44</v>
      </c>
      <c r="E205" s="35">
        <v>2006</v>
      </c>
      <c r="F205" s="105">
        <v>56147.540983606552</v>
      </c>
      <c r="G205" s="33" t="s">
        <v>147</v>
      </c>
    </row>
    <row r="206" spans="1:7" x14ac:dyDescent="0.25">
      <c r="A206" s="61" t="s">
        <v>785</v>
      </c>
      <c r="B206" s="61" t="s">
        <v>1215</v>
      </c>
      <c r="C206" s="221">
        <v>2.4140000000000001</v>
      </c>
      <c r="D206" s="33" t="s">
        <v>444</v>
      </c>
      <c r="E206" s="35">
        <v>2006</v>
      </c>
      <c r="F206" s="105">
        <v>13387.978142076503</v>
      </c>
      <c r="G206" s="33" t="s">
        <v>484</v>
      </c>
    </row>
    <row r="207" spans="1:7" x14ac:dyDescent="0.25">
      <c r="A207" s="61" t="s">
        <v>785</v>
      </c>
      <c r="B207" s="61" t="s">
        <v>1215</v>
      </c>
      <c r="C207" s="221">
        <v>2.4140000000000001</v>
      </c>
      <c r="D207" s="33" t="s">
        <v>444</v>
      </c>
      <c r="E207" s="35">
        <v>2006</v>
      </c>
      <c r="F207" s="105">
        <v>13797.814207650272</v>
      </c>
      <c r="G207" s="33" t="s">
        <v>466</v>
      </c>
    </row>
    <row r="208" spans="1:7" x14ac:dyDescent="0.25">
      <c r="A208" s="61" t="s">
        <v>785</v>
      </c>
      <c r="B208" s="61" t="s">
        <v>1215</v>
      </c>
      <c r="C208" s="221" t="s">
        <v>1216</v>
      </c>
      <c r="D208" s="33" t="s">
        <v>444</v>
      </c>
      <c r="E208" s="35">
        <v>2006</v>
      </c>
      <c r="F208" s="105">
        <v>13524.590163934427</v>
      </c>
      <c r="G208" s="33" t="s">
        <v>484</v>
      </c>
    </row>
    <row r="209" spans="1:7" x14ac:dyDescent="0.25">
      <c r="A209" s="61" t="s">
        <v>785</v>
      </c>
      <c r="B209" s="61" t="s">
        <v>1215</v>
      </c>
      <c r="C209" s="221" t="s">
        <v>1216</v>
      </c>
      <c r="D209" s="33" t="s">
        <v>444</v>
      </c>
      <c r="E209" s="35">
        <v>2006</v>
      </c>
      <c r="F209" s="105">
        <v>13934.426229508195</v>
      </c>
      <c r="G209" s="33" t="s">
        <v>466</v>
      </c>
    </row>
    <row r="210" spans="1:7" x14ac:dyDescent="0.25">
      <c r="A210" s="61" t="s">
        <v>785</v>
      </c>
      <c r="B210" s="61" t="s">
        <v>1215</v>
      </c>
      <c r="C210" s="221" t="s">
        <v>1217</v>
      </c>
      <c r="D210" s="33" t="s">
        <v>444</v>
      </c>
      <c r="E210" s="35">
        <v>2006</v>
      </c>
      <c r="F210" s="105">
        <v>13661.20218579235</v>
      </c>
      <c r="G210" s="33" t="s">
        <v>484</v>
      </c>
    </row>
    <row r="211" spans="1:7" x14ac:dyDescent="0.25">
      <c r="A211" s="61" t="s">
        <v>785</v>
      </c>
      <c r="B211" s="61" t="s">
        <v>1215</v>
      </c>
      <c r="C211" s="221" t="s">
        <v>1217</v>
      </c>
      <c r="D211" s="33" t="s">
        <v>444</v>
      </c>
      <c r="E211" s="35">
        <v>2006</v>
      </c>
      <c r="F211" s="105">
        <v>14071.038251366119</v>
      </c>
      <c r="G211" s="33" t="s">
        <v>466</v>
      </c>
    </row>
    <row r="212" spans="1:7" x14ac:dyDescent="0.25">
      <c r="A212" s="61" t="s">
        <v>97</v>
      </c>
      <c r="B212" s="61" t="s">
        <v>1448</v>
      </c>
      <c r="C212" s="221">
        <v>3.8</v>
      </c>
      <c r="D212" s="33" t="s">
        <v>110</v>
      </c>
      <c r="E212" s="35">
        <v>2006</v>
      </c>
      <c r="F212" s="105">
        <v>21038.251366120217</v>
      </c>
      <c r="G212" s="33" t="s">
        <v>487</v>
      </c>
    </row>
    <row r="213" spans="1:7" x14ac:dyDescent="0.25">
      <c r="A213" s="61" t="s">
        <v>97</v>
      </c>
      <c r="B213" s="61" t="s">
        <v>1297</v>
      </c>
      <c r="C213" s="221">
        <v>1.6140000000000001</v>
      </c>
      <c r="D213" s="33" t="s">
        <v>110</v>
      </c>
      <c r="E213" s="35">
        <v>2006</v>
      </c>
      <c r="F213" s="105">
        <v>11885.245901639344</v>
      </c>
      <c r="G213" s="33" t="s">
        <v>186</v>
      </c>
    </row>
    <row r="214" spans="1:7" x14ac:dyDescent="0.25">
      <c r="A214" s="61" t="s">
        <v>97</v>
      </c>
      <c r="B214" s="61" t="s">
        <v>1297</v>
      </c>
      <c r="C214" s="221">
        <v>2.0139999999999998</v>
      </c>
      <c r="D214" s="33" t="s">
        <v>110</v>
      </c>
      <c r="E214" s="35">
        <v>2006</v>
      </c>
      <c r="F214" s="105">
        <v>12295.081967213115</v>
      </c>
      <c r="G214" s="33" t="s">
        <v>1449</v>
      </c>
    </row>
    <row r="215" spans="1:7" x14ac:dyDescent="0.25">
      <c r="A215" s="61" t="s">
        <v>97</v>
      </c>
      <c r="B215" s="61" t="s">
        <v>3134</v>
      </c>
      <c r="C215" s="221" t="s">
        <v>3105</v>
      </c>
      <c r="D215" s="33" t="s">
        <v>110</v>
      </c>
      <c r="E215" s="35">
        <v>2006</v>
      </c>
      <c r="F215" s="105">
        <v>10500</v>
      </c>
      <c r="G215" s="33" t="s">
        <v>113</v>
      </c>
    </row>
    <row r="216" spans="1:7" x14ac:dyDescent="0.25">
      <c r="A216" s="61" t="s">
        <v>97</v>
      </c>
      <c r="B216" s="61" t="s">
        <v>3122</v>
      </c>
      <c r="C216" s="221" t="s">
        <v>3105</v>
      </c>
      <c r="D216" s="33" t="s">
        <v>110</v>
      </c>
      <c r="E216" s="35">
        <v>2006</v>
      </c>
      <c r="F216" s="105">
        <v>11100</v>
      </c>
      <c r="G216" s="33" t="s">
        <v>113</v>
      </c>
    </row>
    <row r="217" spans="1:7" x14ac:dyDescent="0.25">
      <c r="A217" s="61" t="s">
        <v>97</v>
      </c>
      <c r="B217" s="61" t="s">
        <v>98</v>
      </c>
      <c r="C217" s="221">
        <v>2.0139999999999998</v>
      </c>
      <c r="D217" s="33" t="s">
        <v>110</v>
      </c>
      <c r="E217" s="35">
        <v>2006</v>
      </c>
      <c r="F217" s="105">
        <v>13251.366120218579</v>
      </c>
      <c r="G217" s="33" t="s">
        <v>1298</v>
      </c>
    </row>
    <row r="218" spans="1:7" x14ac:dyDescent="0.25">
      <c r="A218" s="61" t="s">
        <v>97</v>
      </c>
      <c r="B218" s="61" t="s">
        <v>98</v>
      </c>
      <c r="C218" s="221">
        <v>2.7</v>
      </c>
      <c r="D218" s="33" t="s">
        <v>110</v>
      </c>
      <c r="E218" s="35">
        <v>2006</v>
      </c>
      <c r="F218" s="105">
        <v>13524.590163934427</v>
      </c>
      <c r="G218" s="33" t="s">
        <v>1298</v>
      </c>
    </row>
    <row r="219" spans="1:7" x14ac:dyDescent="0.25">
      <c r="A219" s="61" t="s">
        <v>97</v>
      </c>
      <c r="B219" s="61" t="s">
        <v>99</v>
      </c>
      <c r="C219" s="221">
        <v>1.1140000000000001</v>
      </c>
      <c r="D219" s="33" t="s">
        <v>110</v>
      </c>
      <c r="E219" s="35">
        <v>2006</v>
      </c>
      <c r="F219" s="105">
        <v>13760</v>
      </c>
      <c r="G219" s="33" t="s">
        <v>186</v>
      </c>
    </row>
    <row r="220" spans="1:7" x14ac:dyDescent="0.25">
      <c r="A220" s="61" t="s">
        <v>97</v>
      </c>
      <c r="B220" s="61" t="s">
        <v>99</v>
      </c>
      <c r="C220" s="221">
        <v>1.1140000000000001</v>
      </c>
      <c r="D220" s="33" t="s">
        <v>110</v>
      </c>
      <c r="E220" s="35">
        <v>2006</v>
      </c>
      <c r="F220" s="105">
        <v>10770</v>
      </c>
      <c r="G220" s="33" t="s">
        <v>135</v>
      </c>
    </row>
    <row r="221" spans="1:7" x14ac:dyDescent="0.25">
      <c r="A221" s="61" t="s">
        <v>97</v>
      </c>
      <c r="B221" s="61" t="s">
        <v>99</v>
      </c>
      <c r="C221" s="221">
        <v>1.1140000000000001</v>
      </c>
      <c r="D221" s="33" t="s">
        <v>110</v>
      </c>
      <c r="E221" s="35">
        <v>2006</v>
      </c>
      <c r="F221" s="105">
        <v>11202.185792349726</v>
      </c>
      <c r="G221" s="33" t="s">
        <v>1298</v>
      </c>
    </row>
    <row r="222" spans="1:7" x14ac:dyDescent="0.25">
      <c r="A222" s="61" t="s">
        <v>97</v>
      </c>
      <c r="B222" s="61" t="s">
        <v>99</v>
      </c>
      <c r="C222" s="221">
        <v>2.4140000000000001</v>
      </c>
      <c r="D222" s="33" t="s">
        <v>110</v>
      </c>
      <c r="E222" s="35">
        <v>2006</v>
      </c>
      <c r="F222" s="105">
        <v>14595</v>
      </c>
      <c r="G222" s="33" t="s">
        <v>186</v>
      </c>
    </row>
    <row r="223" spans="1:7" x14ac:dyDescent="0.25">
      <c r="A223" s="61" t="s">
        <v>97</v>
      </c>
      <c r="B223" s="61" t="s">
        <v>99</v>
      </c>
      <c r="C223" s="221">
        <v>2.4140000000000001</v>
      </c>
      <c r="D223" s="33" t="s">
        <v>110</v>
      </c>
      <c r="E223" s="35">
        <v>2006</v>
      </c>
      <c r="F223" s="105">
        <v>13545</v>
      </c>
      <c r="G223" s="33" t="s">
        <v>135</v>
      </c>
    </row>
    <row r="224" spans="1:7" x14ac:dyDescent="0.25">
      <c r="A224" s="61" t="s">
        <v>97</v>
      </c>
      <c r="B224" s="61" t="s">
        <v>100</v>
      </c>
      <c r="C224" s="221">
        <v>2.4140000000000001</v>
      </c>
      <c r="D224" s="33" t="s">
        <v>110</v>
      </c>
      <c r="E224" s="35">
        <v>2006</v>
      </c>
      <c r="F224" s="105">
        <v>24726.775956284153</v>
      </c>
      <c r="G224" s="33" t="s">
        <v>788</v>
      </c>
    </row>
    <row r="225" spans="1:7" x14ac:dyDescent="0.25">
      <c r="A225" s="61" t="s">
        <v>97</v>
      </c>
      <c r="B225" s="61" t="s">
        <v>100</v>
      </c>
      <c r="C225" s="221">
        <v>3.3</v>
      </c>
      <c r="D225" s="33" t="s">
        <v>110</v>
      </c>
      <c r="E225" s="35">
        <v>2006</v>
      </c>
      <c r="F225" s="105">
        <v>24863.387978142076</v>
      </c>
      <c r="G225" s="33" t="s">
        <v>788</v>
      </c>
    </row>
    <row r="226" spans="1:7" x14ac:dyDescent="0.25">
      <c r="A226" s="61" t="s">
        <v>97</v>
      </c>
      <c r="B226" s="61" t="s">
        <v>102</v>
      </c>
      <c r="C226" s="221">
        <v>2.0139999999999998</v>
      </c>
      <c r="D226" s="33" t="s">
        <v>114</v>
      </c>
      <c r="E226" s="35">
        <v>2006</v>
      </c>
      <c r="F226" s="105">
        <v>15437.158469945354</v>
      </c>
      <c r="G226" s="33" t="s">
        <v>788</v>
      </c>
    </row>
    <row r="227" spans="1:7" x14ac:dyDescent="0.25">
      <c r="A227" s="61" t="s">
        <v>97</v>
      </c>
      <c r="B227" s="61" t="s">
        <v>102</v>
      </c>
      <c r="C227" s="221">
        <v>2.7</v>
      </c>
      <c r="D227" s="33" t="s">
        <v>44</v>
      </c>
      <c r="E227" s="35">
        <v>2006</v>
      </c>
      <c r="F227" s="105">
        <v>15983.606557377048</v>
      </c>
      <c r="G227" s="33" t="s">
        <v>788</v>
      </c>
    </row>
    <row r="228" spans="1:7" x14ac:dyDescent="0.25">
      <c r="A228" s="61" t="s">
        <v>1354</v>
      </c>
      <c r="B228" s="61" t="s">
        <v>1355</v>
      </c>
      <c r="C228" s="221">
        <v>1.1140000000000001</v>
      </c>
      <c r="D228" s="33" t="s">
        <v>110</v>
      </c>
      <c r="E228" s="35">
        <v>2006</v>
      </c>
      <c r="F228" s="105">
        <v>8060.109289617486</v>
      </c>
      <c r="G228" s="33" t="s">
        <v>186</v>
      </c>
    </row>
    <row r="229" spans="1:7" x14ac:dyDescent="0.25">
      <c r="A229" s="77" t="s">
        <v>1920</v>
      </c>
      <c r="B229" s="80" t="s">
        <v>6022</v>
      </c>
      <c r="C229" s="323" t="s">
        <v>6560</v>
      </c>
      <c r="D229" s="401" t="s">
        <v>426</v>
      </c>
      <c r="E229" s="78">
        <v>2006</v>
      </c>
      <c r="F229" s="87">
        <v>75035</v>
      </c>
      <c r="G229" s="80" t="s">
        <v>4780</v>
      </c>
    </row>
    <row r="230" spans="1:7" x14ac:dyDescent="0.25">
      <c r="A230" s="77" t="s">
        <v>1920</v>
      </c>
      <c r="B230" s="80" t="s">
        <v>4817</v>
      </c>
      <c r="C230" s="323" t="s">
        <v>4523</v>
      </c>
      <c r="D230" s="401" t="s">
        <v>426</v>
      </c>
      <c r="E230" s="78">
        <v>2006</v>
      </c>
      <c r="F230" s="87">
        <v>90035</v>
      </c>
      <c r="G230" s="80" t="s">
        <v>4780</v>
      </c>
    </row>
    <row r="231" spans="1:7" x14ac:dyDescent="0.25">
      <c r="A231" s="61" t="s">
        <v>789</v>
      </c>
      <c r="B231" s="61" t="s">
        <v>790</v>
      </c>
      <c r="C231" s="221" t="s">
        <v>870</v>
      </c>
      <c r="D231" s="33" t="s">
        <v>44</v>
      </c>
      <c r="E231" s="528">
        <v>2006</v>
      </c>
      <c r="F231" s="105">
        <v>34834.97267759563</v>
      </c>
      <c r="G231" s="33" t="s">
        <v>147</v>
      </c>
    </row>
    <row r="232" spans="1:7" x14ac:dyDescent="0.25">
      <c r="A232" s="61" t="s">
        <v>789</v>
      </c>
      <c r="B232" s="61" t="s">
        <v>1719</v>
      </c>
      <c r="C232" s="221">
        <v>4.2</v>
      </c>
      <c r="D232" s="33" t="s">
        <v>44</v>
      </c>
      <c r="E232" s="528">
        <v>2006</v>
      </c>
      <c r="F232" s="105">
        <v>74502</v>
      </c>
      <c r="G232" s="33" t="s">
        <v>1211</v>
      </c>
    </row>
    <row r="233" spans="1:7" x14ac:dyDescent="0.25">
      <c r="A233" s="61" t="s">
        <v>789</v>
      </c>
      <c r="B233" s="61" t="s">
        <v>1923</v>
      </c>
      <c r="C233" s="221" t="s">
        <v>6563</v>
      </c>
      <c r="D233" s="33" t="s">
        <v>44</v>
      </c>
      <c r="E233" s="528">
        <v>2006</v>
      </c>
      <c r="F233" s="105">
        <v>66672</v>
      </c>
      <c r="G233" s="33" t="s">
        <v>1211</v>
      </c>
    </row>
    <row r="234" spans="1:7" x14ac:dyDescent="0.25">
      <c r="A234" s="61" t="s">
        <v>789</v>
      </c>
      <c r="B234" s="61" t="s">
        <v>1923</v>
      </c>
      <c r="C234" s="221">
        <v>4.4000000000000004</v>
      </c>
      <c r="D234" s="33" t="s">
        <v>44</v>
      </c>
      <c r="E234" s="528">
        <v>2006</v>
      </c>
      <c r="F234" s="105">
        <v>69672</v>
      </c>
      <c r="G234" s="33" t="s">
        <v>2956</v>
      </c>
    </row>
    <row r="235" spans="1:7" x14ac:dyDescent="0.25">
      <c r="A235" s="61" t="s">
        <v>789</v>
      </c>
      <c r="B235" s="61" t="s">
        <v>3125</v>
      </c>
      <c r="C235" s="221">
        <v>4.4000000000000004</v>
      </c>
      <c r="D235" s="33" t="s">
        <v>44</v>
      </c>
      <c r="E235" s="528">
        <v>2006</v>
      </c>
      <c r="F235" s="105">
        <v>57052</v>
      </c>
      <c r="G235" s="33" t="s">
        <v>1211</v>
      </c>
    </row>
    <row r="236" spans="1:7" x14ac:dyDescent="0.25">
      <c r="A236" s="61" t="s">
        <v>85</v>
      </c>
      <c r="B236" s="61" t="s">
        <v>1720</v>
      </c>
      <c r="C236" s="221" t="s">
        <v>3756</v>
      </c>
      <c r="D236" s="33" t="s">
        <v>110</v>
      </c>
      <c r="E236" s="35">
        <v>2006</v>
      </c>
      <c r="F236" s="105">
        <v>32300</v>
      </c>
      <c r="G236" s="33" t="s">
        <v>3803</v>
      </c>
    </row>
    <row r="237" spans="1:7" x14ac:dyDescent="0.25">
      <c r="A237" s="61" t="s">
        <v>85</v>
      </c>
      <c r="B237" s="61" t="s">
        <v>1455</v>
      </c>
      <c r="C237" s="221" t="s">
        <v>4189</v>
      </c>
      <c r="D237" s="33" t="s">
        <v>438</v>
      </c>
      <c r="E237" s="35">
        <v>2006</v>
      </c>
      <c r="F237" s="105">
        <v>51375</v>
      </c>
      <c r="G237" s="33" t="s">
        <v>3803</v>
      </c>
    </row>
    <row r="238" spans="1:7" x14ac:dyDescent="0.25">
      <c r="A238" s="61" t="s">
        <v>85</v>
      </c>
      <c r="B238" s="61" t="s">
        <v>1455</v>
      </c>
      <c r="C238" s="221" t="s">
        <v>1987</v>
      </c>
      <c r="D238" s="33" t="s">
        <v>426</v>
      </c>
      <c r="E238" s="35">
        <v>2006</v>
      </c>
      <c r="F238" s="105">
        <v>45100</v>
      </c>
      <c r="G238" s="33" t="s">
        <v>3803</v>
      </c>
    </row>
    <row r="239" spans="1:7" x14ac:dyDescent="0.25">
      <c r="A239" s="61" t="s">
        <v>85</v>
      </c>
      <c r="B239" s="61" t="s">
        <v>1721</v>
      </c>
      <c r="C239" s="221" t="s">
        <v>4191</v>
      </c>
      <c r="D239" s="33" t="s">
        <v>44</v>
      </c>
      <c r="E239" s="35">
        <v>2006</v>
      </c>
      <c r="F239" s="105">
        <v>46635</v>
      </c>
      <c r="G239" s="33" t="s">
        <v>4192</v>
      </c>
    </row>
    <row r="240" spans="1:7" x14ac:dyDescent="0.25">
      <c r="A240" s="61" t="s">
        <v>85</v>
      </c>
      <c r="B240" s="61" t="s">
        <v>4193</v>
      </c>
      <c r="C240" s="221" t="s">
        <v>1991</v>
      </c>
      <c r="D240" s="33" t="s">
        <v>426</v>
      </c>
      <c r="E240" s="35">
        <v>2006</v>
      </c>
      <c r="F240" s="105">
        <v>34285</v>
      </c>
      <c r="G240" s="33" t="s">
        <v>4194</v>
      </c>
    </row>
    <row r="241" spans="1:7" x14ac:dyDescent="0.25">
      <c r="A241" s="61" t="s">
        <v>85</v>
      </c>
      <c r="B241" s="61" t="s">
        <v>4193</v>
      </c>
      <c r="C241" s="221" t="s">
        <v>3791</v>
      </c>
      <c r="D241" s="33" t="s">
        <v>438</v>
      </c>
      <c r="E241" s="35">
        <v>2006</v>
      </c>
      <c r="F241" s="105">
        <v>35440</v>
      </c>
      <c r="G241" s="33" t="s">
        <v>4194</v>
      </c>
    </row>
    <row r="242" spans="1:7" x14ac:dyDescent="0.25">
      <c r="A242" s="61" t="s">
        <v>85</v>
      </c>
      <c r="B242" s="61" t="s">
        <v>1528</v>
      </c>
      <c r="C242" s="221" t="s">
        <v>4189</v>
      </c>
      <c r="D242" s="33" t="s">
        <v>438</v>
      </c>
      <c r="E242" s="35">
        <v>2006</v>
      </c>
      <c r="F242" s="105">
        <v>56525</v>
      </c>
      <c r="G242" s="33" t="s">
        <v>3803</v>
      </c>
    </row>
    <row r="243" spans="1:7" x14ac:dyDescent="0.25">
      <c r="A243" s="61" t="s">
        <v>85</v>
      </c>
      <c r="B243" s="61" t="s">
        <v>792</v>
      </c>
      <c r="C243" s="221" t="s">
        <v>4191</v>
      </c>
      <c r="D243" s="33" t="s">
        <v>44</v>
      </c>
      <c r="E243" s="35">
        <v>2006</v>
      </c>
      <c r="F243" s="105">
        <v>67395</v>
      </c>
      <c r="G243" s="33" t="s">
        <v>3297</v>
      </c>
    </row>
    <row r="244" spans="1:7" x14ac:dyDescent="0.25">
      <c r="A244" s="61" t="s">
        <v>85</v>
      </c>
      <c r="B244" s="61" t="s">
        <v>1722</v>
      </c>
      <c r="C244" s="221" t="s">
        <v>3756</v>
      </c>
      <c r="D244" s="33" t="s">
        <v>426</v>
      </c>
      <c r="E244" s="35">
        <v>2006</v>
      </c>
      <c r="F244" s="105">
        <v>46060</v>
      </c>
      <c r="G244" s="33" t="s">
        <v>4195</v>
      </c>
    </row>
    <row r="245" spans="1:7" x14ac:dyDescent="0.25">
      <c r="A245" s="61" t="s">
        <v>85</v>
      </c>
      <c r="B245" s="61" t="s">
        <v>1722</v>
      </c>
      <c r="C245" s="221" t="s">
        <v>3756</v>
      </c>
      <c r="D245" s="33" t="s">
        <v>110</v>
      </c>
      <c r="E245" s="35">
        <v>2006</v>
      </c>
      <c r="F245" s="105">
        <v>44660</v>
      </c>
      <c r="G245" s="33" t="s">
        <v>4195</v>
      </c>
    </row>
    <row r="246" spans="1:7" x14ac:dyDescent="0.25">
      <c r="A246" s="61" t="s">
        <v>85</v>
      </c>
      <c r="B246" s="61" t="s">
        <v>1722</v>
      </c>
      <c r="C246" s="221" t="s">
        <v>3756</v>
      </c>
      <c r="D246" s="33" t="s">
        <v>426</v>
      </c>
      <c r="E246" s="35">
        <v>2006</v>
      </c>
      <c r="F246" s="105">
        <v>37770</v>
      </c>
      <c r="G246" s="33" t="s">
        <v>4196</v>
      </c>
    </row>
    <row r="247" spans="1:7" x14ac:dyDescent="0.25">
      <c r="A247" s="61" t="s">
        <v>85</v>
      </c>
      <c r="B247" s="61" t="s">
        <v>1723</v>
      </c>
      <c r="C247" s="221" t="s">
        <v>4189</v>
      </c>
      <c r="D247" s="33" t="s">
        <v>438</v>
      </c>
      <c r="E247" s="35">
        <v>2006</v>
      </c>
      <c r="F247" s="105">
        <v>65355</v>
      </c>
      <c r="G247" s="33" t="s">
        <v>1840</v>
      </c>
    </row>
    <row r="248" spans="1:7" x14ac:dyDescent="0.25">
      <c r="A248" s="61" t="s">
        <v>871</v>
      </c>
      <c r="B248" s="61" t="s">
        <v>872</v>
      </c>
      <c r="C248" s="221">
        <v>2.2000000000000002</v>
      </c>
      <c r="D248" s="33" t="s">
        <v>438</v>
      </c>
      <c r="E248" s="35">
        <v>2006</v>
      </c>
      <c r="F248" s="105">
        <v>17008.196721311473</v>
      </c>
      <c r="G248" s="33" t="s">
        <v>873</v>
      </c>
    </row>
    <row r="249" spans="1:7" x14ac:dyDescent="0.25">
      <c r="A249" s="61" t="s">
        <v>871</v>
      </c>
      <c r="B249" s="61" t="s">
        <v>872</v>
      </c>
      <c r="C249" s="221">
        <v>2.2000000000000002</v>
      </c>
      <c r="D249" s="33" t="s">
        <v>438</v>
      </c>
      <c r="E249" s="35">
        <v>2006</v>
      </c>
      <c r="F249" s="105">
        <v>17418.032786885244</v>
      </c>
      <c r="G249" s="33" t="s">
        <v>874</v>
      </c>
    </row>
    <row r="250" spans="1:7" x14ac:dyDescent="0.25">
      <c r="A250" s="61" t="s">
        <v>871</v>
      </c>
      <c r="B250" s="61" t="s">
        <v>872</v>
      </c>
      <c r="C250" s="221">
        <v>2.6</v>
      </c>
      <c r="D250" s="33" t="s">
        <v>438</v>
      </c>
      <c r="E250" s="35">
        <v>2006</v>
      </c>
      <c r="F250" s="105">
        <v>17554.644808743167</v>
      </c>
      <c r="G250" s="33" t="s">
        <v>873</v>
      </c>
    </row>
    <row r="251" spans="1:7" x14ac:dyDescent="0.25">
      <c r="A251" s="61" t="s">
        <v>871</v>
      </c>
      <c r="B251" s="61" t="s">
        <v>872</v>
      </c>
      <c r="C251" s="221">
        <v>2.6</v>
      </c>
      <c r="D251" s="33" t="s">
        <v>438</v>
      </c>
      <c r="E251" s="35">
        <v>2006</v>
      </c>
      <c r="F251" s="105">
        <v>17964.480874316938</v>
      </c>
      <c r="G251" s="33" t="s">
        <v>874</v>
      </c>
    </row>
    <row r="252" spans="1:7" x14ac:dyDescent="0.25">
      <c r="A252" s="61" t="s">
        <v>871</v>
      </c>
      <c r="B252" s="61" t="s">
        <v>872</v>
      </c>
      <c r="C252" s="221">
        <v>2.9</v>
      </c>
      <c r="D252" s="33" t="s">
        <v>438</v>
      </c>
      <c r="E252" s="35">
        <v>2006</v>
      </c>
      <c r="F252" s="105">
        <v>18101.092896174861</v>
      </c>
      <c r="G252" s="33" t="s">
        <v>873</v>
      </c>
    </row>
    <row r="253" spans="1:7" x14ac:dyDescent="0.25">
      <c r="A253" s="61" t="s">
        <v>871</v>
      </c>
      <c r="B253" s="61" t="s">
        <v>872</v>
      </c>
      <c r="C253" s="221">
        <v>2.9</v>
      </c>
      <c r="D253" s="33" t="s">
        <v>438</v>
      </c>
      <c r="E253" s="35">
        <v>2006</v>
      </c>
      <c r="F253" s="105">
        <v>18510.928961748632</v>
      </c>
      <c r="G253" s="33" t="s">
        <v>874</v>
      </c>
    </row>
    <row r="254" spans="1:7" x14ac:dyDescent="0.25">
      <c r="A254" s="61" t="s">
        <v>871</v>
      </c>
      <c r="B254" s="61" t="s">
        <v>1225</v>
      </c>
      <c r="C254" s="221">
        <v>1.6</v>
      </c>
      <c r="D254" s="33" t="s">
        <v>110</v>
      </c>
      <c r="E254" s="35">
        <v>2006</v>
      </c>
      <c r="F254" s="105">
        <v>17076.502732240435</v>
      </c>
      <c r="G254" s="33" t="s">
        <v>135</v>
      </c>
    </row>
    <row r="255" spans="1:7" x14ac:dyDescent="0.25">
      <c r="A255" s="61" t="s">
        <v>871</v>
      </c>
      <c r="B255" s="61" t="s">
        <v>1227</v>
      </c>
      <c r="C255" s="221">
        <v>2</v>
      </c>
      <c r="D255" s="33" t="s">
        <v>110</v>
      </c>
      <c r="E255" s="35">
        <v>2006</v>
      </c>
      <c r="F255" s="105">
        <v>17669.672131147541</v>
      </c>
      <c r="G255" s="33" t="s">
        <v>135</v>
      </c>
    </row>
    <row r="256" spans="1:7" x14ac:dyDescent="0.25">
      <c r="A256" s="61" t="s">
        <v>871</v>
      </c>
      <c r="B256" s="61" t="s">
        <v>1227</v>
      </c>
      <c r="C256" s="221">
        <v>2</v>
      </c>
      <c r="D256" s="33" t="s">
        <v>110</v>
      </c>
      <c r="E256" s="35">
        <v>2006</v>
      </c>
      <c r="F256" s="105">
        <v>18079.508196721312</v>
      </c>
      <c r="G256" s="33" t="s">
        <v>1228</v>
      </c>
    </row>
    <row r="257" spans="1:7" x14ac:dyDescent="0.25">
      <c r="A257" s="61" t="s">
        <v>871</v>
      </c>
      <c r="B257" s="61" t="s">
        <v>1227</v>
      </c>
      <c r="C257" s="221">
        <v>2.2999999999999998</v>
      </c>
      <c r="D257" s="33" t="s">
        <v>110</v>
      </c>
      <c r="E257" s="35">
        <v>2006</v>
      </c>
      <c r="F257" s="105">
        <v>17915.573770491803</v>
      </c>
      <c r="G257" s="33" t="s">
        <v>135</v>
      </c>
    </row>
    <row r="258" spans="1:7" x14ac:dyDescent="0.25">
      <c r="A258" s="61" t="s">
        <v>871</v>
      </c>
      <c r="B258" s="61" t="s">
        <v>1227</v>
      </c>
      <c r="C258" s="221">
        <v>2.2999999999999998</v>
      </c>
      <c r="D258" s="33" t="s">
        <v>110</v>
      </c>
      <c r="E258" s="35">
        <v>2006</v>
      </c>
      <c r="F258" s="105">
        <v>18325.409836065573</v>
      </c>
      <c r="G258" s="33" t="s">
        <v>1228</v>
      </c>
    </row>
    <row r="259" spans="1:7" x14ac:dyDescent="0.25">
      <c r="A259" s="61" t="s">
        <v>3265</v>
      </c>
      <c r="B259" s="61" t="s">
        <v>3264</v>
      </c>
      <c r="C259" s="221">
        <v>2</v>
      </c>
      <c r="D259" s="33" t="s">
        <v>438</v>
      </c>
      <c r="E259" s="35">
        <v>2006</v>
      </c>
      <c r="F259" s="37">
        <v>17107</v>
      </c>
      <c r="G259" s="33" t="s">
        <v>3263</v>
      </c>
    </row>
    <row r="260" spans="1:7" x14ac:dyDescent="0.25">
      <c r="A260" s="61" t="s">
        <v>697</v>
      </c>
      <c r="B260" s="61" t="s">
        <v>2982</v>
      </c>
      <c r="C260" s="221">
        <v>4.5</v>
      </c>
      <c r="D260" s="33" t="s">
        <v>2975</v>
      </c>
      <c r="E260" s="35">
        <v>2006</v>
      </c>
      <c r="F260" s="105">
        <v>40200</v>
      </c>
      <c r="G260" s="33" t="s">
        <v>2974</v>
      </c>
    </row>
    <row r="261" spans="1:7" x14ac:dyDescent="0.25">
      <c r="A261" s="61" t="s">
        <v>697</v>
      </c>
      <c r="B261" s="61" t="s">
        <v>3005</v>
      </c>
      <c r="C261" s="221">
        <v>1.8</v>
      </c>
      <c r="D261" s="33" t="s">
        <v>438</v>
      </c>
      <c r="E261" s="35">
        <v>2006</v>
      </c>
      <c r="F261" s="105">
        <v>27100</v>
      </c>
      <c r="G261" s="33" t="s">
        <v>2978</v>
      </c>
    </row>
    <row r="262" spans="1:7" x14ac:dyDescent="0.25">
      <c r="A262" s="61" t="s">
        <v>697</v>
      </c>
      <c r="B262" s="61" t="s">
        <v>2980</v>
      </c>
      <c r="C262" s="221">
        <v>1.9</v>
      </c>
      <c r="D262" s="33" t="s">
        <v>438</v>
      </c>
      <c r="E262" s="35">
        <v>2006</v>
      </c>
      <c r="F262" s="105">
        <v>27650</v>
      </c>
      <c r="G262" s="33" t="s">
        <v>2978</v>
      </c>
    </row>
    <row r="263" spans="1:7" x14ac:dyDescent="0.25">
      <c r="A263" s="61" t="s">
        <v>697</v>
      </c>
      <c r="B263" s="61" t="s">
        <v>3003</v>
      </c>
      <c r="C263" s="221">
        <v>2</v>
      </c>
      <c r="D263" s="33" t="s">
        <v>438</v>
      </c>
      <c r="E263" s="35">
        <v>2006</v>
      </c>
      <c r="F263" s="105">
        <v>28200</v>
      </c>
      <c r="G263" s="33" t="s">
        <v>2978</v>
      </c>
    </row>
    <row r="264" spans="1:7" x14ac:dyDescent="0.25">
      <c r="A264" s="61" t="s">
        <v>697</v>
      </c>
      <c r="B264" s="61" t="s">
        <v>3001</v>
      </c>
      <c r="C264" s="221">
        <v>2.2000000000000002</v>
      </c>
      <c r="D264" s="33" t="s">
        <v>438</v>
      </c>
      <c r="E264" s="35">
        <v>2006</v>
      </c>
      <c r="F264" s="105">
        <v>29700</v>
      </c>
      <c r="G264" s="33" t="s">
        <v>2978</v>
      </c>
    </row>
    <row r="265" spans="1:7" x14ac:dyDescent="0.25">
      <c r="A265" s="61" t="s">
        <v>697</v>
      </c>
      <c r="B265" s="61" t="s">
        <v>2999</v>
      </c>
      <c r="C265" s="221">
        <v>2.2999999999999998</v>
      </c>
      <c r="D265" s="33" t="s">
        <v>438</v>
      </c>
      <c r="E265" s="35">
        <v>2006</v>
      </c>
      <c r="F265" s="105">
        <v>31250</v>
      </c>
      <c r="G265" s="33" t="s">
        <v>2978</v>
      </c>
    </row>
    <row r="266" spans="1:7" x14ac:dyDescent="0.25">
      <c r="A266" s="61" t="s">
        <v>697</v>
      </c>
      <c r="B266" s="61" t="s">
        <v>2997</v>
      </c>
      <c r="C266" s="221">
        <v>2.4</v>
      </c>
      <c r="D266" s="33" t="s">
        <v>438</v>
      </c>
      <c r="E266" s="35">
        <v>2006</v>
      </c>
      <c r="F266" s="105">
        <v>32150</v>
      </c>
      <c r="G266" s="33" t="s">
        <v>2978</v>
      </c>
    </row>
    <row r="267" spans="1:7" x14ac:dyDescent="0.25">
      <c r="A267" s="61" t="s">
        <v>697</v>
      </c>
      <c r="B267" s="61" t="s">
        <v>2995</v>
      </c>
      <c r="C267" s="221">
        <v>2.5</v>
      </c>
      <c r="D267" s="33" t="s">
        <v>438</v>
      </c>
      <c r="E267" s="35">
        <v>2006</v>
      </c>
      <c r="F267" s="105">
        <v>33600</v>
      </c>
      <c r="G267" s="33" t="s">
        <v>2978</v>
      </c>
    </row>
    <row r="268" spans="1:7" x14ac:dyDescent="0.25">
      <c r="A268" s="61" t="s">
        <v>697</v>
      </c>
      <c r="B268" s="61" t="s">
        <v>2994</v>
      </c>
      <c r="C268" s="221">
        <v>2.7</v>
      </c>
      <c r="D268" s="33" t="s">
        <v>2975</v>
      </c>
      <c r="E268" s="35">
        <v>2006</v>
      </c>
      <c r="F268" s="105">
        <v>34450</v>
      </c>
      <c r="G268" s="521" t="s">
        <v>2993</v>
      </c>
    </row>
    <row r="269" spans="1:7" x14ac:dyDescent="0.25">
      <c r="A269" s="61" t="s">
        <v>697</v>
      </c>
      <c r="B269" s="61" t="s">
        <v>2989</v>
      </c>
      <c r="C269" s="221">
        <v>3</v>
      </c>
      <c r="D269" s="33" t="s">
        <v>438</v>
      </c>
      <c r="E269" s="35">
        <v>2006</v>
      </c>
      <c r="F269" s="105">
        <v>36400</v>
      </c>
      <c r="G269" s="33" t="s">
        <v>2974</v>
      </c>
    </row>
    <row r="270" spans="1:7" x14ac:dyDescent="0.25">
      <c r="A270" s="61" t="s">
        <v>697</v>
      </c>
      <c r="B270" s="61" t="s">
        <v>2987</v>
      </c>
      <c r="C270" s="221">
        <v>3.2</v>
      </c>
      <c r="D270" s="33" t="s">
        <v>2975</v>
      </c>
      <c r="E270" s="35">
        <v>2006</v>
      </c>
      <c r="F270" s="105">
        <v>37500</v>
      </c>
      <c r="G270" s="33" t="s">
        <v>2974</v>
      </c>
    </row>
    <row r="271" spans="1:7" x14ac:dyDescent="0.25">
      <c r="A271" s="61" t="s">
        <v>697</v>
      </c>
      <c r="B271" s="61" t="s">
        <v>2985</v>
      </c>
      <c r="C271" s="221">
        <v>3.5</v>
      </c>
      <c r="D271" s="33" t="s">
        <v>2975</v>
      </c>
      <c r="E271" s="35">
        <v>2006</v>
      </c>
      <c r="F271" s="105">
        <v>38400</v>
      </c>
      <c r="G271" s="33" t="s">
        <v>2974</v>
      </c>
    </row>
    <row r="272" spans="1:7" x14ac:dyDescent="0.25">
      <c r="A272" s="61" t="s">
        <v>697</v>
      </c>
      <c r="B272" s="61" t="s">
        <v>2983</v>
      </c>
      <c r="C272" s="221">
        <v>4</v>
      </c>
      <c r="D272" s="33" t="s">
        <v>2975</v>
      </c>
      <c r="E272" s="35">
        <v>2006</v>
      </c>
      <c r="F272" s="105">
        <v>39300</v>
      </c>
      <c r="G272" s="33" t="s">
        <v>2974</v>
      </c>
    </row>
    <row r="273" spans="1:7" x14ac:dyDescent="0.25">
      <c r="A273" s="61" t="s">
        <v>697</v>
      </c>
      <c r="B273" s="61" t="s">
        <v>2977</v>
      </c>
      <c r="C273" s="221">
        <v>4</v>
      </c>
      <c r="D273" s="33" t="s">
        <v>2975</v>
      </c>
      <c r="E273" s="35">
        <v>2006</v>
      </c>
      <c r="F273" s="105">
        <v>39750</v>
      </c>
      <c r="G273" s="33" t="s">
        <v>2974</v>
      </c>
    </row>
    <row r="274" spans="1:7" x14ac:dyDescent="0.25">
      <c r="A274" s="61" t="s">
        <v>697</v>
      </c>
      <c r="B274" s="61" t="s">
        <v>3019</v>
      </c>
      <c r="C274" s="221">
        <v>2</v>
      </c>
      <c r="D274" s="33" t="s">
        <v>3007</v>
      </c>
      <c r="E274" s="35">
        <v>2006</v>
      </c>
      <c r="F274" s="105">
        <v>33900</v>
      </c>
      <c r="G274" s="93" t="s">
        <v>3006</v>
      </c>
    </row>
    <row r="275" spans="1:7" x14ac:dyDescent="0.25">
      <c r="A275" s="61" t="s">
        <v>697</v>
      </c>
      <c r="B275" s="61" t="s">
        <v>1237</v>
      </c>
      <c r="C275" s="221">
        <v>5.4</v>
      </c>
      <c r="D275" s="33" t="s">
        <v>438</v>
      </c>
      <c r="E275" s="35">
        <v>2006</v>
      </c>
      <c r="F275" s="105">
        <v>114753.82513661202</v>
      </c>
      <c r="G275" s="33" t="s">
        <v>135</v>
      </c>
    </row>
    <row r="276" spans="1:7" x14ac:dyDescent="0.25">
      <c r="A276" s="61" t="s">
        <v>697</v>
      </c>
      <c r="B276" s="61" t="s">
        <v>3018</v>
      </c>
      <c r="C276" s="221">
        <v>2.4</v>
      </c>
      <c r="D276" s="33" t="s">
        <v>3007</v>
      </c>
      <c r="E276" s="35">
        <v>2006</v>
      </c>
      <c r="F276" s="105">
        <v>34500</v>
      </c>
      <c r="G276" s="93" t="s">
        <v>3006</v>
      </c>
    </row>
    <row r="277" spans="1:7" x14ac:dyDescent="0.25">
      <c r="A277" s="61" t="s">
        <v>697</v>
      </c>
      <c r="B277" s="61" t="s">
        <v>3017</v>
      </c>
      <c r="C277" s="221">
        <v>2.5</v>
      </c>
      <c r="D277" s="33" t="s">
        <v>3007</v>
      </c>
      <c r="E277" s="35">
        <v>2006</v>
      </c>
      <c r="F277" s="105">
        <v>34800</v>
      </c>
      <c r="G277" s="93" t="s">
        <v>3006</v>
      </c>
    </row>
    <row r="278" spans="1:7" x14ac:dyDescent="0.25">
      <c r="A278" s="61" t="s">
        <v>697</v>
      </c>
      <c r="B278" s="61" t="s">
        <v>3016</v>
      </c>
      <c r="C278" s="221">
        <v>3</v>
      </c>
      <c r="D278" s="33" t="s">
        <v>3007</v>
      </c>
      <c r="E278" s="35">
        <v>2006</v>
      </c>
      <c r="F278" s="105">
        <v>35300</v>
      </c>
      <c r="G278" s="93" t="s">
        <v>3006</v>
      </c>
    </row>
    <row r="279" spans="1:7" x14ac:dyDescent="0.25">
      <c r="A279" s="61" t="s">
        <v>697</v>
      </c>
      <c r="B279" s="61" t="s">
        <v>3024</v>
      </c>
      <c r="C279" s="221">
        <v>3.2</v>
      </c>
      <c r="D279" s="33" t="s">
        <v>3007</v>
      </c>
      <c r="E279" s="35">
        <v>2006</v>
      </c>
      <c r="F279" s="105">
        <v>35700</v>
      </c>
      <c r="G279" s="93" t="s">
        <v>3006</v>
      </c>
    </row>
    <row r="280" spans="1:7" x14ac:dyDescent="0.25">
      <c r="A280" s="61" t="s">
        <v>697</v>
      </c>
      <c r="B280" s="61" t="s">
        <v>2829</v>
      </c>
      <c r="C280" s="221">
        <v>3.5</v>
      </c>
      <c r="D280" s="33" t="s">
        <v>3007</v>
      </c>
      <c r="E280" s="35">
        <v>2006</v>
      </c>
      <c r="F280" s="105">
        <v>36200</v>
      </c>
      <c r="G280" s="93" t="s">
        <v>3006</v>
      </c>
    </row>
    <row r="281" spans="1:7" x14ac:dyDescent="0.25">
      <c r="A281" s="61" t="s">
        <v>697</v>
      </c>
      <c r="B281" s="61" t="s">
        <v>3014</v>
      </c>
      <c r="C281" s="221">
        <v>4</v>
      </c>
      <c r="D281" s="33" t="s">
        <v>3007</v>
      </c>
      <c r="E281" s="35">
        <v>2006</v>
      </c>
      <c r="F281" s="105">
        <v>36800</v>
      </c>
      <c r="G281" s="93" t="s">
        <v>3006</v>
      </c>
    </row>
    <row r="282" spans="1:7" x14ac:dyDescent="0.25">
      <c r="A282" s="61" t="s">
        <v>697</v>
      </c>
      <c r="B282" s="61" t="s">
        <v>3013</v>
      </c>
      <c r="C282" s="221">
        <v>4.3</v>
      </c>
      <c r="D282" s="33" t="s">
        <v>3007</v>
      </c>
      <c r="E282" s="35">
        <v>2006</v>
      </c>
      <c r="F282" s="105">
        <v>37000</v>
      </c>
      <c r="G282" s="93" t="s">
        <v>3006</v>
      </c>
    </row>
    <row r="283" spans="1:7" x14ac:dyDescent="0.25">
      <c r="A283" s="61" t="s">
        <v>697</v>
      </c>
      <c r="B283" s="61" t="s">
        <v>3031</v>
      </c>
      <c r="C283" s="221">
        <v>5.5</v>
      </c>
      <c r="D283" s="33" t="s">
        <v>44</v>
      </c>
      <c r="E283" s="35">
        <v>2006</v>
      </c>
      <c r="F283" s="105">
        <v>110363</v>
      </c>
      <c r="G283" s="93" t="s">
        <v>1910</v>
      </c>
    </row>
    <row r="284" spans="1:7" x14ac:dyDescent="0.25">
      <c r="A284" s="61" t="s">
        <v>697</v>
      </c>
      <c r="B284" s="61" t="s">
        <v>3031</v>
      </c>
      <c r="C284" s="221">
        <v>5.5</v>
      </c>
      <c r="D284" s="33" t="s">
        <v>44</v>
      </c>
      <c r="E284" s="35">
        <v>2006</v>
      </c>
      <c r="F284" s="105">
        <v>102163</v>
      </c>
      <c r="G284" s="93" t="s">
        <v>3030</v>
      </c>
    </row>
    <row r="285" spans="1:7" x14ac:dyDescent="0.25">
      <c r="A285" s="61" t="s">
        <v>697</v>
      </c>
      <c r="B285" s="61" t="s">
        <v>1458</v>
      </c>
      <c r="C285" s="221">
        <v>3.5</v>
      </c>
      <c r="D285" s="33" t="s">
        <v>44</v>
      </c>
      <c r="E285" s="35">
        <v>2006</v>
      </c>
      <c r="F285" s="35">
        <v>60573</v>
      </c>
      <c r="G285" s="33" t="s">
        <v>1459</v>
      </c>
    </row>
    <row r="286" spans="1:7" x14ac:dyDescent="0.25">
      <c r="A286" s="61" t="s">
        <v>697</v>
      </c>
      <c r="B286" s="61" t="s">
        <v>1460</v>
      </c>
      <c r="C286" s="221">
        <v>4.7</v>
      </c>
      <c r="D286" s="33" t="s">
        <v>44</v>
      </c>
      <c r="E286" s="35">
        <v>2006</v>
      </c>
      <c r="F286" s="35">
        <v>87431</v>
      </c>
      <c r="G286" s="33" t="s">
        <v>1822</v>
      </c>
    </row>
    <row r="287" spans="1:7" x14ac:dyDescent="0.25">
      <c r="A287" s="61" t="s">
        <v>697</v>
      </c>
      <c r="B287" s="61" t="s">
        <v>1461</v>
      </c>
      <c r="C287" s="221">
        <v>5.5</v>
      </c>
      <c r="D287" s="33" t="s">
        <v>44</v>
      </c>
      <c r="E287" s="35">
        <v>2006</v>
      </c>
      <c r="F287" s="35">
        <v>110655</v>
      </c>
      <c r="G287" s="33" t="s">
        <v>1822</v>
      </c>
    </row>
    <row r="288" spans="1:7" x14ac:dyDescent="0.25">
      <c r="A288" s="61" t="s">
        <v>697</v>
      </c>
      <c r="B288" s="61" t="s">
        <v>3034</v>
      </c>
      <c r="C288" s="221">
        <v>3.2</v>
      </c>
      <c r="D288" s="33" t="s">
        <v>3007</v>
      </c>
      <c r="E288" s="35">
        <v>2006</v>
      </c>
      <c r="F288" s="105">
        <v>44420</v>
      </c>
      <c r="G288" s="93" t="s">
        <v>3033</v>
      </c>
    </row>
    <row r="289" spans="1:7" x14ac:dyDescent="0.25">
      <c r="A289" s="61" t="s">
        <v>697</v>
      </c>
      <c r="B289" s="61" t="s">
        <v>1463</v>
      </c>
      <c r="C289" s="221">
        <v>3.5</v>
      </c>
      <c r="D289" s="33" t="s">
        <v>44</v>
      </c>
      <c r="E289" s="35">
        <v>2006</v>
      </c>
      <c r="F289" s="105">
        <v>62841.530054644805</v>
      </c>
      <c r="G289" s="33" t="s">
        <v>147</v>
      </c>
    </row>
    <row r="290" spans="1:7" x14ac:dyDescent="0.25">
      <c r="A290" s="61" t="s">
        <v>697</v>
      </c>
      <c r="B290" s="61" t="s">
        <v>1463</v>
      </c>
      <c r="C290" s="221">
        <v>5</v>
      </c>
      <c r="D290" s="33" t="s">
        <v>44</v>
      </c>
      <c r="E290" s="35">
        <v>2006</v>
      </c>
      <c r="F290" s="105">
        <v>63114.754098360652</v>
      </c>
      <c r="G290" s="33" t="s">
        <v>147</v>
      </c>
    </row>
    <row r="291" spans="1:7" x14ac:dyDescent="0.25">
      <c r="A291" s="61" t="s">
        <v>697</v>
      </c>
      <c r="B291" s="61" t="s">
        <v>1463</v>
      </c>
      <c r="C291" s="221">
        <v>6.2</v>
      </c>
      <c r="D291" s="33" t="s">
        <v>44</v>
      </c>
      <c r="E291" s="35">
        <v>2006</v>
      </c>
      <c r="F291" s="105">
        <v>63387.978142076499</v>
      </c>
      <c r="G291" s="33" t="s">
        <v>147</v>
      </c>
    </row>
    <row r="292" spans="1:7" x14ac:dyDescent="0.25">
      <c r="A292" s="61" t="s">
        <v>697</v>
      </c>
      <c r="B292" s="61" t="s">
        <v>1464</v>
      </c>
      <c r="C292" s="221" t="s">
        <v>6567</v>
      </c>
      <c r="D292" s="33" t="s">
        <v>438</v>
      </c>
      <c r="E292" s="35">
        <v>2006</v>
      </c>
      <c r="F292" s="105">
        <v>169398.90710382513</v>
      </c>
      <c r="G292" s="33" t="s">
        <v>1465</v>
      </c>
    </row>
    <row r="293" spans="1:7" x14ac:dyDescent="0.25">
      <c r="A293" s="61" t="s">
        <v>697</v>
      </c>
      <c r="B293" s="61" t="s">
        <v>1466</v>
      </c>
      <c r="C293" s="221">
        <v>3.5</v>
      </c>
      <c r="D293" s="33" t="s">
        <v>438</v>
      </c>
      <c r="E293" s="35">
        <v>2006</v>
      </c>
      <c r="F293" s="105">
        <v>42349.726775956282</v>
      </c>
      <c r="G293" s="33" t="s">
        <v>135</v>
      </c>
    </row>
    <row r="294" spans="1:7" x14ac:dyDescent="0.25">
      <c r="A294" s="61" t="s">
        <v>697</v>
      </c>
      <c r="B294" s="61" t="s">
        <v>1466</v>
      </c>
      <c r="C294" s="221" t="s">
        <v>6467</v>
      </c>
      <c r="D294" s="33" t="s">
        <v>438</v>
      </c>
      <c r="E294" s="35">
        <v>2006</v>
      </c>
      <c r="F294" s="105">
        <v>85519.125683060105</v>
      </c>
      <c r="G294" s="33" t="s">
        <v>135</v>
      </c>
    </row>
    <row r="295" spans="1:7" x14ac:dyDescent="0.25">
      <c r="A295" s="61" t="s">
        <v>697</v>
      </c>
      <c r="B295" s="61" t="s">
        <v>1466</v>
      </c>
      <c r="C295" s="221">
        <v>5.5</v>
      </c>
      <c r="D295" s="33" t="s">
        <v>438</v>
      </c>
      <c r="E295" s="35">
        <v>2006</v>
      </c>
      <c r="F295" s="105">
        <v>63934.426229508194</v>
      </c>
      <c r="G295" s="33" t="s">
        <v>135</v>
      </c>
    </row>
    <row r="296" spans="1:7" x14ac:dyDescent="0.25">
      <c r="A296" s="61" t="s">
        <v>697</v>
      </c>
      <c r="B296" s="61" t="s">
        <v>1364</v>
      </c>
      <c r="C296" s="221" t="s">
        <v>6562</v>
      </c>
      <c r="D296" s="33" t="s">
        <v>438</v>
      </c>
      <c r="E296" s="35">
        <v>2006</v>
      </c>
      <c r="F296" s="35">
        <v>42084</v>
      </c>
      <c r="G296" s="33" t="s">
        <v>1365</v>
      </c>
    </row>
    <row r="297" spans="1:7" x14ac:dyDescent="0.25">
      <c r="A297" s="61" t="s">
        <v>697</v>
      </c>
      <c r="B297" s="61" t="s">
        <v>1366</v>
      </c>
      <c r="C297" s="221">
        <v>3</v>
      </c>
      <c r="D297" s="33" t="s">
        <v>438</v>
      </c>
      <c r="E297" s="35">
        <v>2006</v>
      </c>
      <c r="F297" s="35">
        <v>45902</v>
      </c>
      <c r="G297" s="33" t="s">
        <v>1365</v>
      </c>
    </row>
    <row r="298" spans="1:7" x14ac:dyDescent="0.25">
      <c r="A298" s="61" t="s">
        <v>697</v>
      </c>
      <c r="B298" s="61" t="s">
        <v>1367</v>
      </c>
      <c r="C298" s="221">
        <v>3.5</v>
      </c>
      <c r="D298" s="33" t="s">
        <v>438</v>
      </c>
      <c r="E298" s="35">
        <v>2006</v>
      </c>
      <c r="F298" s="35">
        <v>52460</v>
      </c>
      <c r="G298" s="33" t="s">
        <v>1365</v>
      </c>
    </row>
    <row r="299" spans="1:7" x14ac:dyDescent="0.25">
      <c r="A299" s="61" t="s">
        <v>697</v>
      </c>
      <c r="B299" s="61" t="s">
        <v>1368</v>
      </c>
      <c r="C299" s="221">
        <v>5.4</v>
      </c>
      <c r="D299" s="33" t="s">
        <v>438</v>
      </c>
      <c r="E299" s="35">
        <v>2006</v>
      </c>
      <c r="F299" s="35">
        <v>57380</v>
      </c>
      <c r="G299" s="33" t="s">
        <v>1365</v>
      </c>
    </row>
    <row r="300" spans="1:7" x14ac:dyDescent="0.25">
      <c r="A300" s="61" t="s">
        <v>697</v>
      </c>
      <c r="B300" s="61" t="s">
        <v>1306</v>
      </c>
      <c r="C300" s="221" t="s">
        <v>1305</v>
      </c>
      <c r="D300" s="33" t="s">
        <v>438</v>
      </c>
      <c r="E300" s="35">
        <v>2006</v>
      </c>
      <c r="F300" s="105">
        <v>534398.90710382513</v>
      </c>
      <c r="G300" s="33" t="s">
        <v>434</v>
      </c>
    </row>
    <row r="301" spans="1:7" x14ac:dyDescent="0.25">
      <c r="A301" s="61" t="s">
        <v>697</v>
      </c>
      <c r="B301" s="61" t="s">
        <v>1308</v>
      </c>
      <c r="C301" s="221" t="s">
        <v>6557</v>
      </c>
      <c r="D301" s="33" t="s">
        <v>438</v>
      </c>
      <c r="E301" s="35">
        <v>2006</v>
      </c>
      <c r="F301" s="105">
        <v>36885.24590163934</v>
      </c>
      <c r="G301" s="33" t="s">
        <v>487</v>
      </c>
    </row>
    <row r="302" spans="1:7" x14ac:dyDescent="0.25">
      <c r="A302" s="61" t="s">
        <v>697</v>
      </c>
      <c r="B302" s="61" t="s">
        <v>1308</v>
      </c>
      <c r="C302" s="221">
        <v>3.5</v>
      </c>
      <c r="D302" s="33" t="s">
        <v>438</v>
      </c>
      <c r="E302" s="35">
        <v>2006</v>
      </c>
      <c r="F302" s="105">
        <v>37158.469945355188</v>
      </c>
      <c r="G302" s="33" t="s">
        <v>487</v>
      </c>
    </row>
    <row r="303" spans="1:7" x14ac:dyDescent="0.25">
      <c r="A303" s="61" t="s">
        <v>697</v>
      </c>
      <c r="B303" s="61" t="s">
        <v>1238</v>
      </c>
      <c r="C303" s="221">
        <v>2.1</v>
      </c>
      <c r="D303" s="33" t="s">
        <v>438</v>
      </c>
      <c r="E303" s="35">
        <v>2006</v>
      </c>
      <c r="F303" s="105">
        <v>28787.43169398907</v>
      </c>
      <c r="G303" s="33" t="s">
        <v>1135</v>
      </c>
    </row>
    <row r="304" spans="1:7" x14ac:dyDescent="0.25">
      <c r="A304" s="61" t="s">
        <v>697</v>
      </c>
      <c r="B304" s="61" t="s">
        <v>1238</v>
      </c>
      <c r="C304" s="221" t="s">
        <v>6554</v>
      </c>
      <c r="D304" s="33" t="s">
        <v>438</v>
      </c>
      <c r="E304" s="35">
        <v>2006</v>
      </c>
      <c r="F304" s="105">
        <v>29060.655737704918</v>
      </c>
      <c r="G304" s="33" t="s">
        <v>1135</v>
      </c>
    </row>
    <row r="305" spans="1:7" x14ac:dyDescent="0.25">
      <c r="A305" s="61" t="s">
        <v>2992</v>
      </c>
      <c r="B305" s="61" t="s">
        <v>2991</v>
      </c>
      <c r="C305" s="221">
        <v>2.8</v>
      </c>
      <c r="D305" s="33" t="s">
        <v>2975</v>
      </c>
      <c r="E305" s="35">
        <v>2006</v>
      </c>
      <c r="F305" s="105">
        <v>35550</v>
      </c>
      <c r="G305" s="33" t="s">
        <v>2990</v>
      </c>
    </row>
    <row r="306" spans="1:7" x14ac:dyDescent="0.25">
      <c r="A306" s="77" t="s">
        <v>117</v>
      </c>
      <c r="B306" s="80" t="s">
        <v>6150</v>
      </c>
      <c r="C306" s="323" t="s">
        <v>3751</v>
      </c>
      <c r="D306" s="77" t="s">
        <v>43</v>
      </c>
      <c r="E306" s="77">
        <v>2006</v>
      </c>
      <c r="F306" s="87">
        <v>15791</v>
      </c>
      <c r="G306" s="77" t="s">
        <v>6151</v>
      </c>
    </row>
    <row r="307" spans="1:7" x14ac:dyDescent="0.25">
      <c r="A307" s="61" t="s">
        <v>117</v>
      </c>
      <c r="B307" s="61" t="s">
        <v>3112</v>
      </c>
      <c r="C307" s="221" t="s">
        <v>4121</v>
      </c>
      <c r="D307" s="33" t="s">
        <v>426</v>
      </c>
      <c r="E307" s="35">
        <v>2006</v>
      </c>
      <c r="F307" s="105">
        <v>23980</v>
      </c>
      <c r="G307" s="33" t="s">
        <v>3110</v>
      </c>
    </row>
    <row r="308" spans="1:7" x14ac:dyDescent="0.25">
      <c r="A308" s="61" t="s">
        <v>117</v>
      </c>
      <c r="B308" s="61" t="s">
        <v>3111</v>
      </c>
      <c r="C308" s="221" t="s">
        <v>4121</v>
      </c>
      <c r="D308" s="33" t="s">
        <v>426</v>
      </c>
      <c r="E308" s="35">
        <v>2006</v>
      </c>
      <c r="F308" s="105">
        <v>26000</v>
      </c>
      <c r="G308" s="33" t="s">
        <v>3110</v>
      </c>
    </row>
    <row r="309" spans="1:7" x14ac:dyDescent="0.25">
      <c r="A309" s="61" t="s">
        <v>117</v>
      </c>
      <c r="B309" s="61" t="s">
        <v>1369</v>
      </c>
      <c r="C309" s="221">
        <v>2.4</v>
      </c>
      <c r="D309" s="33" t="s">
        <v>110</v>
      </c>
      <c r="E309" s="35">
        <v>2006</v>
      </c>
      <c r="F309" s="105">
        <v>23224.043715846994</v>
      </c>
      <c r="G309" s="33" t="s">
        <v>487</v>
      </c>
    </row>
    <row r="310" spans="1:7" x14ac:dyDescent="0.25">
      <c r="A310" s="61" t="s">
        <v>117</v>
      </c>
      <c r="B310" s="61" t="s">
        <v>1309</v>
      </c>
      <c r="C310" s="221">
        <v>1.3</v>
      </c>
      <c r="D310" s="33" t="s">
        <v>110</v>
      </c>
      <c r="E310" s="35">
        <v>2006</v>
      </c>
      <c r="F310" s="105">
        <v>11680.327868852459</v>
      </c>
      <c r="G310" s="33" t="s">
        <v>135</v>
      </c>
    </row>
    <row r="311" spans="1:7" x14ac:dyDescent="0.25">
      <c r="A311" s="61" t="s">
        <v>117</v>
      </c>
      <c r="B311" s="61" t="s">
        <v>1309</v>
      </c>
      <c r="C311" s="221" t="s">
        <v>6558</v>
      </c>
      <c r="D311" s="33" t="s">
        <v>110</v>
      </c>
      <c r="E311" s="35">
        <v>2006</v>
      </c>
      <c r="F311" s="105">
        <v>12226.775956284153</v>
      </c>
      <c r="G311" s="33" t="s">
        <v>135</v>
      </c>
    </row>
    <row r="312" spans="1:7" x14ac:dyDescent="0.25">
      <c r="A312" s="61" t="s">
        <v>117</v>
      </c>
      <c r="B312" s="61" t="s">
        <v>1309</v>
      </c>
      <c r="C312" s="221">
        <v>2</v>
      </c>
      <c r="D312" s="33" t="s">
        <v>110</v>
      </c>
      <c r="E312" s="35">
        <v>2006</v>
      </c>
      <c r="F312" s="105">
        <v>12500</v>
      </c>
      <c r="G312" s="33" t="s">
        <v>135</v>
      </c>
    </row>
    <row r="313" spans="1:7" x14ac:dyDescent="0.25">
      <c r="A313" s="61" t="s">
        <v>117</v>
      </c>
      <c r="B313" s="61" t="s">
        <v>1310</v>
      </c>
      <c r="C313" s="221" t="s">
        <v>6388</v>
      </c>
      <c r="D313" s="33" t="s">
        <v>44</v>
      </c>
      <c r="E313" s="35">
        <v>2006</v>
      </c>
      <c r="F313" s="105">
        <v>37340.437158469947</v>
      </c>
      <c r="G313" s="33" t="s">
        <v>135</v>
      </c>
    </row>
    <row r="314" spans="1:7" x14ac:dyDescent="0.25">
      <c r="A314" s="61" t="s">
        <v>117</v>
      </c>
      <c r="B314" s="61" t="s">
        <v>239</v>
      </c>
      <c r="C314" s="221" t="s">
        <v>1240</v>
      </c>
      <c r="D314" s="33" t="s">
        <v>125</v>
      </c>
      <c r="E314" s="112" t="s">
        <v>863</v>
      </c>
      <c r="F314" s="112" t="s">
        <v>1467</v>
      </c>
      <c r="G314" s="33"/>
    </row>
    <row r="315" spans="1:7" x14ac:dyDescent="0.25">
      <c r="A315" s="61" t="s">
        <v>117</v>
      </c>
      <c r="B315" s="61" t="s">
        <v>239</v>
      </c>
      <c r="C315" s="221" t="s">
        <v>1240</v>
      </c>
      <c r="D315" s="33" t="s">
        <v>44</v>
      </c>
      <c r="E315" s="112" t="s">
        <v>863</v>
      </c>
      <c r="F315" s="112" t="s">
        <v>1468</v>
      </c>
      <c r="G315" s="33"/>
    </row>
    <row r="316" spans="1:7" x14ac:dyDescent="0.25">
      <c r="A316" s="61" t="s">
        <v>117</v>
      </c>
      <c r="B316" s="61" t="s">
        <v>239</v>
      </c>
      <c r="C316" s="221" t="s">
        <v>1243</v>
      </c>
      <c r="D316" s="33" t="s">
        <v>125</v>
      </c>
      <c r="E316" s="112" t="s">
        <v>863</v>
      </c>
      <c r="F316" s="112" t="s">
        <v>1469</v>
      </c>
      <c r="G316" s="33"/>
    </row>
    <row r="317" spans="1:7" x14ac:dyDescent="0.25">
      <c r="A317" s="61" t="s">
        <v>117</v>
      </c>
      <c r="B317" s="61" t="s">
        <v>239</v>
      </c>
      <c r="C317" s="221" t="s">
        <v>1243</v>
      </c>
      <c r="D317" s="33" t="s">
        <v>44</v>
      </c>
      <c r="E317" s="112" t="s">
        <v>863</v>
      </c>
      <c r="F317" s="112" t="s">
        <v>1470</v>
      </c>
      <c r="G317" s="33"/>
    </row>
    <row r="318" spans="1:7" x14ac:dyDescent="0.25">
      <c r="A318" s="61" t="s">
        <v>117</v>
      </c>
      <c r="B318" s="61" t="s">
        <v>239</v>
      </c>
      <c r="C318" s="221" t="s">
        <v>1471</v>
      </c>
      <c r="D318" s="33" t="s">
        <v>125</v>
      </c>
      <c r="E318" s="112" t="s">
        <v>863</v>
      </c>
      <c r="F318" s="112" t="s">
        <v>1472</v>
      </c>
      <c r="G318" s="33"/>
    </row>
    <row r="319" spans="1:7" x14ac:dyDescent="0.25">
      <c r="A319" s="61" t="s">
        <v>117</v>
      </c>
      <c r="B319" s="61" t="s">
        <v>239</v>
      </c>
      <c r="C319" s="221" t="s">
        <v>1248</v>
      </c>
      <c r="D319" s="33" t="s">
        <v>44</v>
      </c>
      <c r="E319" s="112" t="s">
        <v>863</v>
      </c>
      <c r="F319" s="112" t="s">
        <v>1473</v>
      </c>
      <c r="G319" s="33"/>
    </row>
    <row r="320" spans="1:7" x14ac:dyDescent="0.25">
      <c r="A320" s="61" t="s">
        <v>117</v>
      </c>
      <c r="B320" s="61" t="s">
        <v>239</v>
      </c>
      <c r="C320" s="221" t="s">
        <v>1376</v>
      </c>
      <c r="D320" s="33" t="s">
        <v>125</v>
      </c>
      <c r="E320" s="112" t="s">
        <v>863</v>
      </c>
      <c r="F320" s="112" t="s">
        <v>1474</v>
      </c>
      <c r="G320" s="33"/>
    </row>
    <row r="321" spans="1:7" x14ac:dyDescent="0.25">
      <c r="A321" s="61" t="s">
        <v>117</v>
      </c>
      <c r="B321" s="61" t="s">
        <v>239</v>
      </c>
      <c r="C321" s="221" t="s">
        <v>1378</v>
      </c>
      <c r="D321" s="33" t="s">
        <v>125</v>
      </c>
      <c r="E321" s="112" t="s">
        <v>863</v>
      </c>
      <c r="F321" s="112" t="s">
        <v>842</v>
      </c>
      <c r="G321" s="33"/>
    </row>
    <row r="322" spans="1:7" x14ac:dyDescent="0.25">
      <c r="A322" s="61" t="s">
        <v>117</v>
      </c>
      <c r="B322" s="61" t="s">
        <v>1252</v>
      </c>
      <c r="C322" s="221" t="s">
        <v>768</v>
      </c>
      <c r="D322" s="33" t="s">
        <v>125</v>
      </c>
      <c r="E322" s="112" t="s">
        <v>863</v>
      </c>
      <c r="F322" s="112" t="s">
        <v>1475</v>
      </c>
      <c r="G322" s="33"/>
    </row>
    <row r="323" spans="1:7" x14ac:dyDescent="0.25">
      <c r="A323" s="61" t="s">
        <v>117</v>
      </c>
      <c r="B323" s="61" t="s">
        <v>1252</v>
      </c>
      <c r="C323" s="221" t="s">
        <v>1381</v>
      </c>
      <c r="D323" s="33" t="s">
        <v>44</v>
      </c>
      <c r="E323" s="112" t="s">
        <v>863</v>
      </c>
      <c r="F323" s="112" t="s">
        <v>1476</v>
      </c>
      <c r="G323" s="33"/>
    </row>
    <row r="324" spans="1:7" x14ac:dyDescent="0.25">
      <c r="A324" s="61" t="s">
        <v>117</v>
      </c>
      <c r="B324" s="61" t="s">
        <v>310</v>
      </c>
      <c r="C324" s="221" t="s">
        <v>311</v>
      </c>
      <c r="D324" s="33" t="s">
        <v>44</v>
      </c>
      <c r="E324" s="112" t="s">
        <v>863</v>
      </c>
      <c r="F324" s="112" t="s">
        <v>1477</v>
      </c>
      <c r="G324" s="33"/>
    </row>
    <row r="325" spans="1:7" x14ac:dyDescent="0.25">
      <c r="A325" s="61" t="s">
        <v>117</v>
      </c>
      <c r="B325" s="61" t="s">
        <v>1478</v>
      </c>
      <c r="C325" s="221" t="s">
        <v>128</v>
      </c>
      <c r="D325" s="33" t="s">
        <v>44</v>
      </c>
      <c r="E325" s="112" t="s">
        <v>863</v>
      </c>
      <c r="F325" s="112" t="s">
        <v>1479</v>
      </c>
      <c r="G325" s="33"/>
    </row>
    <row r="326" spans="1:7" x14ac:dyDescent="0.25">
      <c r="A326" s="61" t="s">
        <v>117</v>
      </c>
      <c r="B326" s="61" t="s">
        <v>1262</v>
      </c>
      <c r="C326" s="221" t="s">
        <v>280</v>
      </c>
      <c r="D326" s="33" t="s">
        <v>125</v>
      </c>
      <c r="E326" s="112" t="s">
        <v>863</v>
      </c>
      <c r="F326" s="112" t="s">
        <v>1480</v>
      </c>
      <c r="G326" s="33"/>
    </row>
    <row r="327" spans="1:7" x14ac:dyDescent="0.25">
      <c r="A327" s="61" t="s">
        <v>117</v>
      </c>
      <c r="B327" s="61" t="s">
        <v>1262</v>
      </c>
      <c r="C327" s="221" t="s">
        <v>1263</v>
      </c>
      <c r="D327" s="33" t="s">
        <v>125</v>
      </c>
      <c r="E327" s="112" t="s">
        <v>863</v>
      </c>
      <c r="F327" s="112" t="s">
        <v>1481</v>
      </c>
      <c r="G327" s="33"/>
    </row>
    <row r="328" spans="1:7" x14ac:dyDescent="0.25">
      <c r="A328" s="61" t="s">
        <v>117</v>
      </c>
      <c r="B328" s="61" t="s">
        <v>1262</v>
      </c>
      <c r="C328" s="221" t="s">
        <v>1263</v>
      </c>
      <c r="D328" s="33" t="s">
        <v>44</v>
      </c>
      <c r="E328" s="112" t="s">
        <v>863</v>
      </c>
      <c r="F328" s="112" t="s">
        <v>1482</v>
      </c>
      <c r="G328" s="33"/>
    </row>
    <row r="329" spans="1:7" x14ac:dyDescent="0.25">
      <c r="A329" s="61" t="s">
        <v>117</v>
      </c>
      <c r="B329" s="61" t="s">
        <v>1008</v>
      </c>
      <c r="C329" s="221" t="s">
        <v>165</v>
      </c>
      <c r="D329" s="33" t="s">
        <v>120</v>
      </c>
      <c r="E329" s="112" t="s">
        <v>863</v>
      </c>
      <c r="F329" s="112" t="s">
        <v>1483</v>
      </c>
      <c r="G329" s="33"/>
    </row>
    <row r="330" spans="1:7" x14ac:dyDescent="0.25">
      <c r="A330" s="61" t="s">
        <v>117</v>
      </c>
      <c r="B330" s="61" t="s">
        <v>1008</v>
      </c>
      <c r="C330" s="221" t="s">
        <v>165</v>
      </c>
      <c r="D330" s="33" t="s">
        <v>44</v>
      </c>
      <c r="E330" s="112" t="s">
        <v>863</v>
      </c>
      <c r="F330" s="112" t="s">
        <v>1484</v>
      </c>
      <c r="G330" s="33"/>
    </row>
    <row r="331" spans="1:7" x14ac:dyDescent="0.25">
      <c r="A331" s="61" t="s">
        <v>117</v>
      </c>
      <c r="B331" s="61" t="s">
        <v>161</v>
      </c>
      <c r="C331" s="221" t="s">
        <v>165</v>
      </c>
      <c r="D331" s="33" t="s">
        <v>125</v>
      </c>
      <c r="E331" s="112" t="s">
        <v>863</v>
      </c>
      <c r="F331" s="112" t="s">
        <v>1485</v>
      </c>
      <c r="G331" s="33"/>
    </row>
    <row r="332" spans="1:7" x14ac:dyDescent="0.25">
      <c r="A332" s="61" t="s">
        <v>117</v>
      </c>
      <c r="B332" s="61" t="s">
        <v>161</v>
      </c>
      <c r="C332" s="221" t="s">
        <v>165</v>
      </c>
      <c r="D332" s="33" t="s">
        <v>44</v>
      </c>
      <c r="E332" s="112" t="s">
        <v>863</v>
      </c>
      <c r="F332" s="112" t="s">
        <v>1486</v>
      </c>
      <c r="G332" s="33"/>
    </row>
    <row r="333" spans="1:7" x14ac:dyDescent="0.25">
      <c r="A333" s="61" t="s">
        <v>117</v>
      </c>
      <c r="B333" s="61" t="s">
        <v>1393</v>
      </c>
      <c r="C333" s="221" t="s">
        <v>892</v>
      </c>
      <c r="D333" s="33" t="s">
        <v>125</v>
      </c>
      <c r="E333" s="112" t="s">
        <v>863</v>
      </c>
      <c r="F333" s="112" t="s">
        <v>1487</v>
      </c>
      <c r="G333" s="33"/>
    </row>
    <row r="334" spans="1:7" x14ac:dyDescent="0.25">
      <c r="A334" s="61" t="s">
        <v>117</v>
      </c>
      <c r="B334" s="61" t="s">
        <v>1393</v>
      </c>
      <c r="C334" s="221" t="s">
        <v>866</v>
      </c>
      <c r="D334" s="33" t="s">
        <v>44</v>
      </c>
      <c r="E334" s="112" t="s">
        <v>863</v>
      </c>
      <c r="F334" s="112" t="s">
        <v>1488</v>
      </c>
      <c r="G334" s="33"/>
    </row>
    <row r="335" spans="1:7" x14ac:dyDescent="0.25">
      <c r="A335" s="61" t="s">
        <v>117</v>
      </c>
      <c r="B335" s="61" t="s">
        <v>261</v>
      </c>
      <c r="C335" s="221" t="s">
        <v>1489</v>
      </c>
      <c r="D335" s="33" t="s">
        <v>44</v>
      </c>
      <c r="E335" s="112" t="s">
        <v>863</v>
      </c>
      <c r="F335" s="112" t="s">
        <v>1490</v>
      </c>
      <c r="G335" s="33"/>
    </row>
    <row r="336" spans="1:7" x14ac:dyDescent="0.25">
      <c r="A336" s="61" t="s">
        <v>117</v>
      </c>
      <c r="B336" s="61" t="s">
        <v>261</v>
      </c>
      <c r="C336" s="221" t="s">
        <v>1491</v>
      </c>
      <c r="D336" s="33" t="s">
        <v>44</v>
      </c>
      <c r="E336" s="112" t="s">
        <v>863</v>
      </c>
      <c r="F336" s="105">
        <v>43846</v>
      </c>
      <c r="G336" s="33"/>
    </row>
    <row r="337" spans="1:7" x14ac:dyDescent="0.25">
      <c r="A337" s="61" t="s">
        <v>117</v>
      </c>
      <c r="B337" s="61" t="s">
        <v>261</v>
      </c>
      <c r="C337" s="221" t="s">
        <v>1492</v>
      </c>
      <c r="D337" s="33" t="s">
        <v>44</v>
      </c>
      <c r="E337" s="112" t="s">
        <v>863</v>
      </c>
      <c r="F337" s="105">
        <v>52009</v>
      </c>
      <c r="G337" s="33"/>
    </row>
    <row r="338" spans="1:7" x14ac:dyDescent="0.25">
      <c r="A338" s="61" t="s">
        <v>117</v>
      </c>
      <c r="B338" s="61" t="s">
        <v>834</v>
      </c>
      <c r="C338" s="221" t="s">
        <v>331</v>
      </c>
      <c r="D338" s="33" t="s">
        <v>44</v>
      </c>
      <c r="E338" s="112" t="s">
        <v>863</v>
      </c>
      <c r="F338" s="112" t="s">
        <v>1493</v>
      </c>
      <c r="G338" s="33"/>
    </row>
    <row r="339" spans="1:7" x14ac:dyDescent="0.25">
      <c r="A339" s="61" t="s">
        <v>117</v>
      </c>
      <c r="B339" s="61" t="s">
        <v>514</v>
      </c>
      <c r="C339" s="221" t="s">
        <v>165</v>
      </c>
      <c r="D339" s="33" t="s">
        <v>44</v>
      </c>
      <c r="E339" s="112" t="s">
        <v>863</v>
      </c>
      <c r="F339" s="112" t="s">
        <v>1494</v>
      </c>
      <c r="G339" s="33"/>
    </row>
    <row r="340" spans="1:7" x14ac:dyDescent="0.25">
      <c r="A340" s="61" t="s">
        <v>117</v>
      </c>
      <c r="B340" s="61" t="s">
        <v>938</v>
      </c>
      <c r="C340" s="221" t="s">
        <v>939</v>
      </c>
      <c r="D340" s="33" t="s">
        <v>120</v>
      </c>
      <c r="E340" s="112" t="s">
        <v>863</v>
      </c>
      <c r="F340" s="112" t="s">
        <v>1495</v>
      </c>
      <c r="G340" s="33"/>
    </row>
    <row r="341" spans="1:7" x14ac:dyDescent="0.25">
      <c r="A341" s="61" t="s">
        <v>117</v>
      </c>
      <c r="B341" s="61" t="s">
        <v>938</v>
      </c>
      <c r="C341" s="221" t="s">
        <v>939</v>
      </c>
      <c r="D341" s="33" t="s">
        <v>44</v>
      </c>
      <c r="E341" s="112" t="s">
        <v>863</v>
      </c>
      <c r="F341" s="112" t="s">
        <v>1496</v>
      </c>
      <c r="G341" s="33"/>
    </row>
    <row r="342" spans="1:7" x14ac:dyDescent="0.25">
      <c r="A342" s="61" t="s">
        <v>117</v>
      </c>
      <c r="B342" s="61" t="s">
        <v>1497</v>
      </c>
      <c r="C342" s="221" t="s">
        <v>1498</v>
      </c>
      <c r="D342" s="33" t="s">
        <v>44</v>
      </c>
      <c r="E342" s="112" t="s">
        <v>863</v>
      </c>
      <c r="F342" s="112" t="s">
        <v>1499</v>
      </c>
      <c r="G342" s="33"/>
    </row>
    <row r="343" spans="1:7" x14ac:dyDescent="0.25">
      <c r="A343" s="61" t="s">
        <v>117</v>
      </c>
      <c r="B343" s="61" t="s">
        <v>1311</v>
      </c>
      <c r="C343" s="221">
        <v>3</v>
      </c>
      <c r="D343" s="33" t="s">
        <v>44</v>
      </c>
      <c r="E343" s="35">
        <v>2006</v>
      </c>
      <c r="F343" s="105">
        <v>21721.311475409835</v>
      </c>
      <c r="G343" s="33" t="s">
        <v>147</v>
      </c>
    </row>
    <row r="344" spans="1:7" x14ac:dyDescent="0.25">
      <c r="A344" s="61" t="s">
        <v>117</v>
      </c>
      <c r="B344" s="61" t="s">
        <v>1239</v>
      </c>
      <c r="C344" s="221">
        <v>2.4</v>
      </c>
      <c r="D344" s="33" t="s">
        <v>44</v>
      </c>
      <c r="E344" s="35">
        <v>2006</v>
      </c>
      <c r="F344" s="105">
        <v>23060.109289617485</v>
      </c>
      <c r="G344" s="33" t="s">
        <v>147</v>
      </c>
    </row>
    <row r="345" spans="1:7" x14ac:dyDescent="0.25">
      <c r="A345" s="61" t="s">
        <v>117</v>
      </c>
      <c r="B345" s="61" t="s">
        <v>1072</v>
      </c>
      <c r="C345" s="221">
        <v>3</v>
      </c>
      <c r="D345" s="33" t="s">
        <v>44</v>
      </c>
      <c r="E345" s="35">
        <v>2006</v>
      </c>
      <c r="F345" s="105">
        <v>29508.196721311473</v>
      </c>
      <c r="G345" s="33" t="s">
        <v>147</v>
      </c>
    </row>
    <row r="346" spans="1:7" x14ac:dyDescent="0.25">
      <c r="A346" s="61" t="s">
        <v>117</v>
      </c>
      <c r="B346" s="61" t="s">
        <v>1072</v>
      </c>
      <c r="C346" s="221">
        <v>3.6</v>
      </c>
      <c r="D346" s="33" t="s">
        <v>44</v>
      </c>
      <c r="E346" s="35">
        <v>2006</v>
      </c>
      <c r="F346" s="105">
        <v>31693.98907103825</v>
      </c>
      <c r="G346" s="33" t="s">
        <v>147</v>
      </c>
    </row>
    <row r="347" spans="1:7" x14ac:dyDescent="0.25">
      <c r="A347" s="61" t="s">
        <v>82</v>
      </c>
      <c r="B347" s="61" t="s">
        <v>83</v>
      </c>
      <c r="C347" s="221" t="s">
        <v>51</v>
      </c>
      <c r="D347" s="33"/>
      <c r="E347" s="35">
        <v>2006</v>
      </c>
      <c r="F347" s="105">
        <v>19634.949999999997</v>
      </c>
      <c r="G347" s="33" t="s">
        <v>130</v>
      </c>
    </row>
    <row r="348" spans="1:7" x14ac:dyDescent="0.25">
      <c r="A348" s="61" t="s">
        <v>81</v>
      </c>
      <c r="B348" s="61" t="s">
        <v>55</v>
      </c>
      <c r="C348" s="221" t="s">
        <v>51</v>
      </c>
      <c r="D348" s="33"/>
      <c r="E348" s="35">
        <v>2006</v>
      </c>
      <c r="F348" s="105">
        <v>15096.799999999996</v>
      </c>
      <c r="G348" s="33" t="s">
        <v>130</v>
      </c>
    </row>
    <row r="349" spans="1:7" x14ac:dyDescent="0.25">
      <c r="A349" s="61" t="s">
        <v>81</v>
      </c>
      <c r="B349" s="61" t="s">
        <v>55</v>
      </c>
      <c r="C349" s="221" t="s">
        <v>51</v>
      </c>
      <c r="D349" s="33"/>
      <c r="E349" s="35">
        <v>2006</v>
      </c>
      <c r="F349" s="105">
        <v>12757.599999999999</v>
      </c>
      <c r="G349" s="33" t="s">
        <v>130</v>
      </c>
    </row>
    <row r="350" spans="1:7" x14ac:dyDescent="0.25">
      <c r="A350" s="61" t="s">
        <v>81</v>
      </c>
      <c r="B350" s="61" t="s">
        <v>56</v>
      </c>
      <c r="C350" s="221" t="s">
        <v>51</v>
      </c>
      <c r="D350" s="33"/>
      <c r="E350" s="35">
        <v>2006</v>
      </c>
      <c r="F350" s="105">
        <v>21285.65</v>
      </c>
      <c r="G350" s="33" t="s">
        <v>130</v>
      </c>
    </row>
    <row r="351" spans="1:7" x14ac:dyDescent="0.25">
      <c r="A351" s="61" t="s">
        <v>81</v>
      </c>
      <c r="B351" s="61" t="s">
        <v>56</v>
      </c>
      <c r="C351" s="221" t="s">
        <v>51</v>
      </c>
      <c r="D351" s="33"/>
      <c r="E351" s="35">
        <v>2006</v>
      </c>
      <c r="F351" s="105">
        <v>23623.15</v>
      </c>
      <c r="G351" s="33" t="s">
        <v>130</v>
      </c>
    </row>
    <row r="352" spans="1:7" x14ac:dyDescent="0.25">
      <c r="A352" s="61" t="s">
        <v>81</v>
      </c>
      <c r="B352" s="61" t="s">
        <v>56</v>
      </c>
      <c r="C352" s="221" t="s">
        <v>51</v>
      </c>
      <c r="D352" s="33"/>
      <c r="E352" s="35">
        <v>2006</v>
      </c>
      <c r="F352" s="105">
        <v>25263.65</v>
      </c>
      <c r="G352" s="33" t="s">
        <v>130</v>
      </c>
    </row>
    <row r="353" spans="1:7" x14ac:dyDescent="0.25">
      <c r="A353" s="61" t="s">
        <v>81</v>
      </c>
      <c r="B353" s="61" t="s">
        <v>56</v>
      </c>
      <c r="C353" s="221" t="s">
        <v>51</v>
      </c>
      <c r="D353" s="33"/>
      <c r="E353" s="35">
        <v>2006</v>
      </c>
      <c r="F353" s="105">
        <v>17785.349999999999</v>
      </c>
      <c r="G353" s="33" t="s">
        <v>130</v>
      </c>
    </row>
    <row r="354" spans="1:7" x14ac:dyDescent="0.25">
      <c r="A354" s="61" t="s">
        <v>81</v>
      </c>
      <c r="B354" s="61" t="s">
        <v>57</v>
      </c>
      <c r="C354" s="221" t="s">
        <v>51</v>
      </c>
      <c r="D354" s="33"/>
      <c r="E354" s="35">
        <v>2006</v>
      </c>
      <c r="F354" s="105">
        <v>20584.400000000001</v>
      </c>
      <c r="G354" s="33" t="s">
        <v>130</v>
      </c>
    </row>
    <row r="355" spans="1:7" x14ac:dyDescent="0.25">
      <c r="A355" s="61" t="s">
        <v>81</v>
      </c>
      <c r="B355" s="61" t="s">
        <v>57</v>
      </c>
      <c r="C355" s="221" t="s">
        <v>51</v>
      </c>
      <c r="D355" s="33"/>
      <c r="E355" s="35">
        <v>2006</v>
      </c>
      <c r="F355" s="105">
        <v>22921.9</v>
      </c>
      <c r="G355" s="33" t="s">
        <v>130</v>
      </c>
    </row>
    <row r="356" spans="1:7" x14ac:dyDescent="0.25">
      <c r="A356" s="61" t="s">
        <v>81</v>
      </c>
      <c r="B356" s="61" t="s">
        <v>57</v>
      </c>
      <c r="C356" s="221" t="s">
        <v>51</v>
      </c>
      <c r="D356" s="33"/>
      <c r="E356" s="35">
        <v>2006</v>
      </c>
      <c r="F356" s="105">
        <v>17084.099999999999</v>
      </c>
      <c r="G356" s="33" t="s">
        <v>130</v>
      </c>
    </row>
    <row r="357" spans="1:7" x14ac:dyDescent="0.25">
      <c r="A357" s="61" t="s">
        <v>81</v>
      </c>
      <c r="B357" s="61" t="s">
        <v>50</v>
      </c>
      <c r="C357" s="221" t="s">
        <v>51</v>
      </c>
      <c r="D357" s="33"/>
      <c r="E357" s="35">
        <v>2006</v>
      </c>
      <c r="F357" s="105">
        <v>20135.599999999999</v>
      </c>
      <c r="G357" s="33" t="s">
        <v>130</v>
      </c>
    </row>
    <row r="358" spans="1:7" x14ac:dyDescent="0.25">
      <c r="A358" s="61" t="s">
        <v>81</v>
      </c>
      <c r="B358" s="61" t="s">
        <v>52</v>
      </c>
      <c r="C358" s="221" t="s">
        <v>51</v>
      </c>
      <c r="D358" s="33"/>
      <c r="E358" s="35">
        <v>2006</v>
      </c>
      <c r="F358" s="105">
        <v>19521.900000000001</v>
      </c>
      <c r="G358" s="33" t="s">
        <v>130</v>
      </c>
    </row>
    <row r="359" spans="1:7" x14ac:dyDescent="0.25">
      <c r="A359" s="61" t="s">
        <v>81</v>
      </c>
      <c r="B359" s="61" t="s">
        <v>53</v>
      </c>
      <c r="C359" s="221" t="s">
        <v>51</v>
      </c>
      <c r="D359" s="33"/>
      <c r="E359" s="35">
        <v>2006</v>
      </c>
      <c r="F359" s="105">
        <v>28263.299999999996</v>
      </c>
      <c r="G359" s="33" t="s">
        <v>130</v>
      </c>
    </row>
    <row r="360" spans="1:7" x14ac:dyDescent="0.25">
      <c r="A360" s="61" t="s">
        <v>81</v>
      </c>
      <c r="B360" s="61" t="s">
        <v>53</v>
      </c>
      <c r="C360" s="221" t="s">
        <v>51</v>
      </c>
      <c r="D360" s="33"/>
      <c r="E360" s="35">
        <v>2006</v>
      </c>
      <c r="F360" s="105">
        <v>24253.85</v>
      </c>
      <c r="G360" s="33" t="s">
        <v>130</v>
      </c>
    </row>
    <row r="361" spans="1:7" x14ac:dyDescent="0.25">
      <c r="A361" s="61" t="s">
        <v>81</v>
      </c>
      <c r="B361" s="61" t="s">
        <v>53</v>
      </c>
      <c r="C361" s="221" t="s">
        <v>51</v>
      </c>
      <c r="D361" s="33"/>
      <c r="E361" s="35">
        <v>2006</v>
      </c>
      <c r="F361" s="105">
        <v>29965</v>
      </c>
      <c r="G361" s="33" t="s">
        <v>130</v>
      </c>
    </row>
    <row r="362" spans="1:7" x14ac:dyDescent="0.25">
      <c r="A362" s="61" t="s">
        <v>81</v>
      </c>
      <c r="B362" s="61" t="s">
        <v>54</v>
      </c>
      <c r="C362" s="221" t="s">
        <v>51</v>
      </c>
      <c r="D362" s="33"/>
      <c r="E362" s="35">
        <v>2006</v>
      </c>
      <c r="F362" s="105">
        <v>32674.799999999996</v>
      </c>
      <c r="G362" s="33" t="s">
        <v>130</v>
      </c>
    </row>
    <row r="363" spans="1:7" x14ac:dyDescent="0.25">
      <c r="A363" s="61" t="s">
        <v>81</v>
      </c>
      <c r="B363" s="61" t="s">
        <v>58</v>
      </c>
      <c r="C363" s="221" t="s">
        <v>51</v>
      </c>
      <c r="D363" s="33"/>
      <c r="E363" s="35">
        <v>2006</v>
      </c>
      <c r="F363" s="105">
        <v>38605.25</v>
      </c>
      <c r="G363" s="33" t="s">
        <v>130</v>
      </c>
    </row>
    <row r="364" spans="1:7" x14ac:dyDescent="0.25">
      <c r="A364" s="61" t="s">
        <v>81</v>
      </c>
      <c r="B364" s="61" t="s">
        <v>60</v>
      </c>
      <c r="C364" s="221" t="s">
        <v>61</v>
      </c>
      <c r="D364" s="33"/>
      <c r="E364" s="35">
        <v>2006</v>
      </c>
      <c r="F364" s="105">
        <v>33596.199999999997</v>
      </c>
      <c r="G364" s="33" t="s">
        <v>130</v>
      </c>
    </row>
    <row r="365" spans="1:7" x14ac:dyDescent="0.25">
      <c r="A365" s="61" t="s">
        <v>81</v>
      </c>
      <c r="B365" s="61" t="s">
        <v>59</v>
      </c>
      <c r="C365" s="221" t="s">
        <v>51</v>
      </c>
      <c r="D365" s="33"/>
      <c r="E365" s="35">
        <v>2006</v>
      </c>
      <c r="F365" s="105">
        <v>32592.35</v>
      </c>
      <c r="G365" s="33" t="s">
        <v>130</v>
      </c>
    </row>
    <row r="366" spans="1:7" x14ac:dyDescent="0.25">
      <c r="A366" s="61" t="s">
        <v>81</v>
      </c>
      <c r="B366" s="61" t="s">
        <v>62</v>
      </c>
      <c r="C366" s="221" t="s">
        <v>51</v>
      </c>
      <c r="D366" s="33"/>
      <c r="E366" s="35">
        <v>2006</v>
      </c>
      <c r="F366" s="105">
        <v>35649.799999999996</v>
      </c>
      <c r="G366" s="33" t="s">
        <v>130</v>
      </c>
    </row>
    <row r="367" spans="1:7" x14ac:dyDescent="0.25">
      <c r="A367" s="61" t="s">
        <v>81</v>
      </c>
      <c r="B367" s="61" t="s">
        <v>63</v>
      </c>
      <c r="C367" s="221" t="s">
        <v>51</v>
      </c>
      <c r="D367" s="33"/>
      <c r="E367" s="35">
        <v>2006</v>
      </c>
      <c r="F367" s="105">
        <v>34925.599999999999</v>
      </c>
      <c r="G367" s="33" t="s">
        <v>130</v>
      </c>
    </row>
    <row r="368" spans="1:7" x14ac:dyDescent="0.25">
      <c r="A368" s="77" t="s">
        <v>6688</v>
      </c>
      <c r="B368" s="77" t="s">
        <v>6689</v>
      </c>
      <c r="C368" s="345" t="s">
        <v>6692</v>
      </c>
      <c r="D368" s="78"/>
      <c r="E368" s="35">
        <v>2006</v>
      </c>
      <c r="F368" s="163">
        <v>93100</v>
      </c>
      <c r="G368" s="106" t="s">
        <v>130</v>
      </c>
    </row>
    <row r="369" spans="1:7" x14ac:dyDescent="0.25">
      <c r="A369" s="77" t="s">
        <v>6688</v>
      </c>
      <c r="B369" s="77" t="s">
        <v>6690</v>
      </c>
      <c r="C369" s="345" t="s">
        <v>6692</v>
      </c>
      <c r="D369" s="78"/>
      <c r="E369" s="35">
        <v>2006</v>
      </c>
      <c r="F369" s="163">
        <v>93300</v>
      </c>
      <c r="G369" s="106" t="s">
        <v>130</v>
      </c>
    </row>
    <row r="370" spans="1:7" x14ac:dyDescent="0.25">
      <c r="A370" s="77" t="s">
        <v>6688</v>
      </c>
      <c r="B370" s="77" t="s">
        <v>6691</v>
      </c>
      <c r="C370" s="345" t="s">
        <v>6692</v>
      </c>
      <c r="D370" s="78"/>
      <c r="E370" s="35">
        <v>2006</v>
      </c>
      <c r="F370" s="163">
        <v>93500</v>
      </c>
      <c r="G370" s="106" t="s">
        <v>130</v>
      </c>
    </row>
    <row r="371" spans="1:7" x14ac:dyDescent="0.25">
      <c r="A371" s="77" t="s">
        <v>64</v>
      </c>
      <c r="B371" s="80" t="s">
        <v>6152</v>
      </c>
      <c r="C371" s="323" t="s">
        <v>6116</v>
      </c>
      <c r="D371" s="77" t="s">
        <v>44</v>
      </c>
      <c r="E371" s="77">
        <v>2006</v>
      </c>
      <c r="F371" s="87">
        <v>22250</v>
      </c>
      <c r="G371" s="77" t="s">
        <v>6153</v>
      </c>
    </row>
    <row r="372" spans="1:7" x14ac:dyDescent="0.25">
      <c r="A372" s="77" t="s">
        <v>64</v>
      </c>
      <c r="B372" s="80" t="s">
        <v>69</v>
      </c>
      <c r="C372" s="323" t="s">
        <v>4472</v>
      </c>
      <c r="D372" s="77" t="s">
        <v>44</v>
      </c>
      <c r="E372" s="77">
        <v>2006</v>
      </c>
      <c r="F372" s="87">
        <v>27990</v>
      </c>
      <c r="G372" s="77" t="s">
        <v>5355</v>
      </c>
    </row>
    <row r="373" spans="1:7" x14ac:dyDescent="0.25">
      <c r="A373" s="61" t="s">
        <v>64</v>
      </c>
      <c r="B373" s="61" t="s">
        <v>1352</v>
      </c>
      <c r="C373" s="221">
        <v>3.5</v>
      </c>
      <c r="D373" s="33" t="s">
        <v>438</v>
      </c>
      <c r="E373" s="35">
        <v>2006</v>
      </c>
      <c r="F373" s="105">
        <v>40983.606557377047</v>
      </c>
      <c r="G373" s="33" t="s">
        <v>1353</v>
      </c>
    </row>
    <row r="374" spans="1:7" x14ac:dyDescent="0.25">
      <c r="A374" s="61" t="s">
        <v>64</v>
      </c>
      <c r="B374" s="61" t="s">
        <v>1442</v>
      </c>
      <c r="C374" s="221">
        <v>5.5</v>
      </c>
      <c r="D374" s="33" t="s">
        <v>44</v>
      </c>
      <c r="E374" s="35">
        <v>2006</v>
      </c>
      <c r="F374" s="105">
        <v>40437.158469945352</v>
      </c>
      <c r="G374" s="33" t="s">
        <v>147</v>
      </c>
    </row>
    <row r="375" spans="1:7" x14ac:dyDescent="0.25">
      <c r="A375" s="61" t="s">
        <v>64</v>
      </c>
      <c r="B375" s="61" t="s">
        <v>1061</v>
      </c>
      <c r="C375" s="221">
        <v>3</v>
      </c>
      <c r="D375" s="33" t="s">
        <v>110</v>
      </c>
      <c r="E375" s="35">
        <v>2006</v>
      </c>
      <c r="F375" s="105">
        <v>25382.513661202185</v>
      </c>
      <c r="G375" s="33" t="s">
        <v>135</v>
      </c>
    </row>
    <row r="376" spans="1:7" x14ac:dyDescent="0.25">
      <c r="A376" s="61" t="s">
        <v>64</v>
      </c>
      <c r="B376" s="61" t="s">
        <v>1350</v>
      </c>
      <c r="C376" s="221" t="s">
        <v>1351</v>
      </c>
      <c r="D376" s="103" t="s">
        <v>125</v>
      </c>
      <c r="E376" s="112" t="s">
        <v>863</v>
      </c>
      <c r="F376" s="105">
        <v>32363</v>
      </c>
      <c r="G376" s="33" t="s">
        <v>1211</v>
      </c>
    </row>
    <row r="377" spans="1:7" x14ac:dyDescent="0.25">
      <c r="A377" s="61" t="s">
        <v>64</v>
      </c>
      <c r="B377" s="61" t="s">
        <v>1350</v>
      </c>
      <c r="C377" s="221" t="s">
        <v>396</v>
      </c>
      <c r="D377" s="103" t="s">
        <v>125</v>
      </c>
      <c r="E377" s="112" t="s">
        <v>863</v>
      </c>
      <c r="F377" s="105">
        <v>39366</v>
      </c>
      <c r="G377" s="33" t="s">
        <v>1211</v>
      </c>
    </row>
    <row r="378" spans="1:7" x14ac:dyDescent="0.25">
      <c r="A378" s="61" t="s">
        <v>64</v>
      </c>
      <c r="B378" s="61" t="s">
        <v>1350</v>
      </c>
      <c r="C378" s="221" t="s">
        <v>396</v>
      </c>
      <c r="D378" s="103" t="s">
        <v>44</v>
      </c>
      <c r="E378" s="112" t="s">
        <v>863</v>
      </c>
      <c r="F378" s="105">
        <v>42436</v>
      </c>
      <c r="G378" s="33" t="s">
        <v>1211</v>
      </c>
    </row>
    <row r="379" spans="1:7" x14ac:dyDescent="0.25">
      <c r="A379" s="61" t="s">
        <v>64</v>
      </c>
      <c r="B379" s="61" t="s">
        <v>1441</v>
      </c>
      <c r="C379" s="221" t="s">
        <v>2942</v>
      </c>
      <c r="D379" s="33" t="s">
        <v>44</v>
      </c>
      <c r="E379" s="35">
        <v>2006</v>
      </c>
      <c r="F379" s="105">
        <v>32513.661202185791</v>
      </c>
      <c r="G379" s="33" t="s">
        <v>230</v>
      </c>
    </row>
    <row r="380" spans="1:7" x14ac:dyDescent="0.25">
      <c r="A380" s="61" t="s">
        <v>64</v>
      </c>
      <c r="B380" s="61" t="s">
        <v>1441</v>
      </c>
      <c r="C380" s="221" t="s">
        <v>2942</v>
      </c>
      <c r="D380" s="33" t="s">
        <v>44</v>
      </c>
      <c r="E380" s="35">
        <v>2006</v>
      </c>
      <c r="F380" s="105">
        <v>32650.273224043714</v>
      </c>
      <c r="G380" s="33" t="s">
        <v>147</v>
      </c>
    </row>
    <row r="381" spans="1:7" x14ac:dyDescent="0.25">
      <c r="A381" s="61" t="s">
        <v>64</v>
      </c>
      <c r="B381" s="61" t="s">
        <v>1441</v>
      </c>
      <c r="C381" s="221">
        <v>4.5</v>
      </c>
      <c r="D381" s="33" t="s">
        <v>44</v>
      </c>
      <c r="E381" s="35">
        <v>2006</v>
      </c>
      <c r="F381" s="105">
        <v>31967.213114754097</v>
      </c>
      <c r="G381" s="33" t="s">
        <v>230</v>
      </c>
    </row>
    <row r="382" spans="1:7" x14ac:dyDescent="0.25">
      <c r="A382" s="61" t="s">
        <v>64</v>
      </c>
      <c r="B382" s="61" t="s">
        <v>1441</v>
      </c>
      <c r="C382" s="221">
        <v>4.5</v>
      </c>
      <c r="D382" s="33" t="s">
        <v>44</v>
      </c>
      <c r="E382" s="35">
        <v>2006</v>
      </c>
      <c r="F382" s="105">
        <v>32103.82513661202</v>
      </c>
      <c r="G382" s="33" t="s">
        <v>147</v>
      </c>
    </row>
    <row r="383" spans="1:7" x14ac:dyDescent="0.25">
      <c r="A383" s="61" t="s">
        <v>64</v>
      </c>
      <c r="B383" s="61" t="s">
        <v>1441</v>
      </c>
      <c r="C383" s="221">
        <v>4.8</v>
      </c>
      <c r="D383" s="33" t="s">
        <v>44</v>
      </c>
      <c r="E383" s="35">
        <v>2006</v>
      </c>
      <c r="F383" s="105">
        <v>32240.437158469944</v>
      </c>
      <c r="G383" s="33" t="s">
        <v>230</v>
      </c>
    </row>
    <row r="384" spans="1:7" x14ac:dyDescent="0.25">
      <c r="A384" s="61" t="s">
        <v>64</v>
      </c>
      <c r="B384" s="61" t="s">
        <v>1441</v>
      </c>
      <c r="C384" s="221">
        <v>4.8</v>
      </c>
      <c r="D384" s="33" t="s">
        <v>44</v>
      </c>
      <c r="E384" s="35">
        <v>2006</v>
      </c>
      <c r="F384" s="105">
        <v>32377.049180327867</v>
      </c>
      <c r="G384" s="33" t="s">
        <v>147</v>
      </c>
    </row>
    <row r="385" spans="1:7" x14ac:dyDescent="0.25">
      <c r="A385" s="61" t="s">
        <v>64</v>
      </c>
      <c r="B385" s="61" t="s">
        <v>1349</v>
      </c>
      <c r="C385" s="221" t="s">
        <v>134</v>
      </c>
      <c r="D385" s="33" t="s">
        <v>125</v>
      </c>
      <c r="E385" s="112" t="s">
        <v>863</v>
      </c>
      <c r="F385" s="105">
        <v>19885</v>
      </c>
      <c r="G385" s="33" t="s">
        <v>696</v>
      </c>
    </row>
    <row r="386" spans="1:7" x14ac:dyDescent="0.25">
      <c r="A386" s="61" t="s">
        <v>64</v>
      </c>
      <c r="B386" s="61" t="s">
        <v>1349</v>
      </c>
      <c r="C386" s="221" t="s">
        <v>238</v>
      </c>
      <c r="D386" s="33" t="s">
        <v>125</v>
      </c>
      <c r="E386" s="112" t="s">
        <v>863</v>
      </c>
      <c r="F386" s="105">
        <v>21340</v>
      </c>
      <c r="G386" s="33" t="s">
        <v>696</v>
      </c>
    </row>
    <row r="387" spans="1:7" x14ac:dyDescent="0.25">
      <c r="A387" s="61" t="s">
        <v>64</v>
      </c>
      <c r="B387" s="61" t="s">
        <v>537</v>
      </c>
      <c r="C387" s="221" t="s">
        <v>134</v>
      </c>
      <c r="D387" s="33" t="s">
        <v>125</v>
      </c>
      <c r="E387" s="112" t="s">
        <v>863</v>
      </c>
      <c r="F387" s="105">
        <v>21155</v>
      </c>
      <c r="G387" s="33" t="s">
        <v>538</v>
      </c>
    </row>
    <row r="388" spans="1:7" x14ac:dyDescent="0.25">
      <c r="A388" s="61" t="s">
        <v>64</v>
      </c>
      <c r="B388" s="61" t="s">
        <v>537</v>
      </c>
      <c r="C388" s="221" t="s">
        <v>238</v>
      </c>
      <c r="D388" s="33" t="s">
        <v>125</v>
      </c>
      <c r="E388" s="112" t="s">
        <v>863</v>
      </c>
      <c r="F388" s="105">
        <v>22040</v>
      </c>
      <c r="G388" s="33" t="s">
        <v>538</v>
      </c>
    </row>
    <row r="389" spans="1:7" x14ac:dyDescent="0.25">
      <c r="A389" s="61" t="s">
        <v>64</v>
      </c>
      <c r="B389" s="61" t="s">
        <v>1294</v>
      </c>
      <c r="C389" s="221">
        <v>2.5</v>
      </c>
      <c r="D389" s="33" t="s">
        <v>438</v>
      </c>
      <c r="E389" s="35">
        <v>2006</v>
      </c>
      <c r="F389" s="105">
        <v>22540.983606557376</v>
      </c>
      <c r="G389" s="33" t="s">
        <v>1295</v>
      </c>
    </row>
    <row r="390" spans="1:7" x14ac:dyDescent="0.25">
      <c r="A390" s="61" t="s">
        <v>64</v>
      </c>
      <c r="B390" s="61" t="s">
        <v>1294</v>
      </c>
      <c r="C390" s="221">
        <v>2.5</v>
      </c>
      <c r="D390" s="33" t="s">
        <v>438</v>
      </c>
      <c r="E390" s="35">
        <v>2006</v>
      </c>
      <c r="F390" s="105">
        <v>24207.650273224044</v>
      </c>
      <c r="G390" s="33" t="s">
        <v>1296</v>
      </c>
    </row>
    <row r="391" spans="1:7" x14ac:dyDescent="0.25">
      <c r="A391" s="61" t="s">
        <v>64</v>
      </c>
      <c r="B391" s="61" t="s">
        <v>1294</v>
      </c>
      <c r="C391" s="221">
        <v>3</v>
      </c>
      <c r="D391" s="33" t="s">
        <v>438</v>
      </c>
      <c r="E391" s="35">
        <v>2006</v>
      </c>
      <c r="F391" s="105">
        <v>22677.5956284153</v>
      </c>
      <c r="G391" s="33" t="s">
        <v>1295</v>
      </c>
    </row>
    <row r="392" spans="1:7" x14ac:dyDescent="0.25">
      <c r="A392" s="61" t="s">
        <v>64</v>
      </c>
      <c r="B392" s="61" t="s">
        <v>1294</v>
      </c>
      <c r="C392" s="221">
        <v>3</v>
      </c>
      <c r="D392" s="33" t="s">
        <v>438</v>
      </c>
      <c r="E392" s="35">
        <v>2006</v>
      </c>
      <c r="F392" s="105">
        <v>24480.874316939891</v>
      </c>
      <c r="G392" s="33" t="s">
        <v>1296</v>
      </c>
    </row>
    <row r="393" spans="1:7" x14ac:dyDescent="0.25">
      <c r="A393" s="61" t="s">
        <v>64</v>
      </c>
      <c r="B393" s="61" t="s">
        <v>861</v>
      </c>
      <c r="C393" s="221" t="s">
        <v>641</v>
      </c>
      <c r="D393" s="33" t="s">
        <v>44</v>
      </c>
      <c r="E393" s="112" t="s">
        <v>863</v>
      </c>
      <c r="F393" s="105">
        <v>27122</v>
      </c>
      <c r="G393" s="33" t="s">
        <v>197</v>
      </c>
    </row>
    <row r="394" spans="1:7" x14ac:dyDescent="0.25">
      <c r="A394" s="61" t="s">
        <v>1783</v>
      </c>
      <c r="B394" s="61" t="s">
        <v>3136</v>
      </c>
      <c r="C394" s="221">
        <v>2.5</v>
      </c>
      <c r="D394" s="33" t="s">
        <v>114</v>
      </c>
      <c r="E394" s="35">
        <v>2006</v>
      </c>
      <c r="F394" s="37">
        <v>17750</v>
      </c>
      <c r="G394" s="33" t="s">
        <v>2039</v>
      </c>
    </row>
    <row r="395" spans="1:7" x14ac:dyDescent="0.25">
      <c r="A395" s="61" t="s">
        <v>1783</v>
      </c>
      <c r="B395" s="61" t="s">
        <v>3077</v>
      </c>
      <c r="C395" s="221">
        <v>2.5</v>
      </c>
      <c r="D395" s="33" t="s">
        <v>114</v>
      </c>
      <c r="E395" s="35">
        <v>2006</v>
      </c>
      <c r="F395" s="37">
        <v>19600</v>
      </c>
      <c r="G395" s="33" t="s">
        <v>2039</v>
      </c>
    </row>
    <row r="396" spans="1:7" x14ac:dyDescent="0.25">
      <c r="A396" s="61" t="s">
        <v>1783</v>
      </c>
      <c r="B396" s="61" t="s">
        <v>3075</v>
      </c>
      <c r="C396" s="221" t="s">
        <v>3814</v>
      </c>
      <c r="D396" s="33" t="s">
        <v>114</v>
      </c>
      <c r="E396" s="35">
        <v>2006</v>
      </c>
      <c r="F396" s="37">
        <v>23600</v>
      </c>
      <c r="G396" s="33" t="s">
        <v>2039</v>
      </c>
    </row>
    <row r="397" spans="1:7" x14ac:dyDescent="0.25">
      <c r="A397" s="61" t="s">
        <v>1783</v>
      </c>
      <c r="B397" s="61" t="s">
        <v>3128</v>
      </c>
      <c r="C397" s="221" t="s">
        <v>3814</v>
      </c>
      <c r="D397" s="33" t="s">
        <v>114</v>
      </c>
      <c r="E397" s="35">
        <v>2006</v>
      </c>
      <c r="F397" s="37">
        <v>29650</v>
      </c>
      <c r="G397" s="33" t="s">
        <v>2039</v>
      </c>
    </row>
    <row r="398" spans="1:7" x14ac:dyDescent="0.25">
      <c r="A398" s="61" t="s">
        <v>1783</v>
      </c>
      <c r="B398" s="61" t="s">
        <v>3129</v>
      </c>
      <c r="C398" s="221" t="s">
        <v>3814</v>
      </c>
      <c r="D398" s="33" t="s">
        <v>114</v>
      </c>
      <c r="E398" s="35">
        <v>2006</v>
      </c>
      <c r="F398" s="37">
        <v>27400</v>
      </c>
      <c r="G398" s="33" t="s">
        <v>2039</v>
      </c>
    </row>
    <row r="399" spans="1:7" x14ac:dyDescent="0.25">
      <c r="A399" s="61" t="s">
        <v>1783</v>
      </c>
      <c r="B399" s="61" t="s">
        <v>3120</v>
      </c>
      <c r="C399" s="221">
        <v>1.8</v>
      </c>
      <c r="D399" s="33" t="s">
        <v>114</v>
      </c>
      <c r="E399" s="35">
        <v>2006</v>
      </c>
      <c r="F399" s="37">
        <v>13200</v>
      </c>
      <c r="G399" s="33" t="s">
        <v>2039</v>
      </c>
    </row>
    <row r="400" spans="1:7" x14ac:dyDescent="0.25">
      <c r="A400" s="61" t="s">
        <v>1783</v>
      </c>
      <c r="B400" s="61" t="s">
        <v>3119</v>
      </c>
      <c r="C400" s="221">
        <v>1.8</v>
      </c>
      <c r="D400" s="33" t="s">
        <v>114</v>
      </c>
      <c r="E400" s="35">
        <v>2006</v>
      </c>
      <c r="F400" s="37">
        <v>15200</v>
      </c>
      <c r="G400" s="33" t="s">
        <v>2039</v>
      </c>
    </row>
    <row r="401" spans="1:7" x14ac:dyDescent="0.25">
      <c r="A401" s="61" t="s">
        <v>1783</v>
      </c>
      <c r="B401" s="61" t="s">
        <v>3082</v>
      </c>
      <c r="C401" s="221">
        <v>2.5</v>
      </c>
      <c r="D401" s="33" t="s">
        <v>114</v>
      </c>
      <c r="E401" s="35">
        <v>2006</v>
      </c>
      <c r="F401" s="37">
        <v>18100</v>
      </c>
      <c r="G401" s="33" t="s">
        <v>2039</v>
      </c>
    </row>
    <row r="402" spans="1:7" x14ac:dyDescent="0.25">
      <c r="A402" s="61" t="s">
        <v>1783</v>
      </c>
      <c r="B402" s="61" t="s">
        <v>3081</v>
      </c>
      <c r="C402" s="221">
        <v>2.5</v>
      </c>
      <c r="D402" s="33" t="s">
        <v>114</v>
      </c>
      <c r="E402" s="35">
        <v>2006</v>
      </c>
      <c r="F402" s="37">
        <v>18300</v>
      </c>
      <c r="G402" s="33" t="s">
        <v>2039</v>
      </c>
    </row>
    <row r="403" spans="1:7" x14ac:dyDescent="0.25">
      <c r="A403" s="61" t="s">
        <v>1783</v>
      </c>
      <c r="B403" s="61" t="s">
        <v>2971</v>
      </c>
      <c r="C403" s="221">
        <v>1.8</v>
      </c>
      <c r="D403" s="33" t="s">
        <v>120</v>
      </c>
      <c r="E403" s="35">
        <v>2006</v>
      </c>
      <c r="F403" s="37">
        <v>16270</v>
      </c>
      <c r="G403" s="33" t="s">
        <v>3079</v>
      </c>
    </row>
    <row r="404" spans="1:7" x14ac:dyDescent="0.25">
      <c r="A404" s="61" t="s">
        <v>1783</v>
      </c>
      <c r="B404" s="61" t="s">
        <v>2971</v>
      </c>
      <c r="C404" s="221">
        <v>1.8</v>
      </c>
      <c r="D404" s="33" t="s">
        <v>44</v>
      </c>
      <c r="E404" s="35">
        <v>2006</v>
      </c>
      <c r="F404" s="37">
        <v>19669</v>
      </c>
      <c r="G404" s="33" t="s">
        <v>3079</v>
      </c>
    </row>
    <row r="405" spans="1:7" x14ac:dyDescent="0.25">
      <c r="A405" s="61" t="s">
        <v>1136</v>
      </c>
      <c r="B405" s="61" t="s">
        <v>1444</v>
      </c>
      <c r="C405" s="221">
        <v>1.8</v>
      </c>
      <c r="D405" s="33" t="s">
        <v>110</v>
      </c>
      <c r="E405" s="35">
        <v>2006</v>
      </c>
      <c r="F405" s="105">
        <v>21174.863387978141</v>
      </c>
      <c r="G405" s="33" t="s">
        <v>186</v>
      </c>
    </row>
    <row r="406" spans="1:7" x14ac:dyDescent="0.25">
      <c r="A406" s="61" t="s">
        <v>1136</v>
      </c>
      <c r="B406" s="61" t="s">
        <v>1137</v>
      </c>
      <c r="C406" s="221">
        <v>1.4</v>
      </c>
      <c r="D406" s="33" t="s">
        <v>110</v>
      </c>
      <c r="E406" s="35">
        <v>2006</v>
      </c>
      <c r="F406" s="105">
        <v>13661.20218579235</v>
      </c>
      <c r="G406" s="33" t="s">
        <v>1138</v>
      </c>
    </row>
    <row r="407" spans="1:7" x14ac:dyDescent="0.25">
      <c r="A407" s="61" t="s">
        <v>1136</v>
      </c>
      <c r="B407" s="61" t="s">
        <v>1137</v>
      </c>
      <c r="C407" s="221">
        <v>1.8</v>
      </c>
      <c r="D407" s="33" t="s">
        <v>110</v>
      </c>
      <c r="E407" s="35">
        <v>2006</v>
      </c>
      <c r="F407" s="105">
        <v>13934.426229508195</v>
      </c>
      <c r="G407" s="33" t="s">
        <v>1138</v>
      </c>
    </row>
    <row r="408" spans="1:7" x14ac:dyDescent="0.25">
      <c r="A408" s="61" t="s">
        <v>1136</v>
      </c>
      <c r="B408" s="61" t="s">
        <v>1520</v>
      </c>
      <c r="C408" s="221">
        <v>2.2000000000000002</v>
      </c>
      <c r="D408" s="33" t="s">
        <v>110</v>
      </c>
      <c r="E408" s="35">
        <v>2006</v>
      </c>
      <c r="F408" s="105">
        <v>21857.923497267759</v>
      </c>
      <c r="G408" s="33" t="s">
        <v>1521</v>
      </c>
    </row>
    <row r="409" spans="1:7" x14ac:dyDescent="0.25">
      <c r="A409" s="61" t="s">
        <v>3044</v>
      </c>
      <c r="B409" s="61">
        <v>206</v>
      </c>
      <c r="C409" s="221">
        <v>1.4</v>
      </c>
      <c r="D409" s="33" t="s">
        <v>110</v>
      </c>
      <c r="E409" s="35">
        <v>2006</v>
      </c>
      <c r="F409" s="37">
        <v>17486</v>
      </c>
      <c r="G409" s="33" t="s">
        <v>3137</v>
      </c>
    </row>
    <row r="410" spans="1:7" x14ac:dyDescent="0.25">
      <c r="A410" s="61" t="s">
        <v>3044</v>
      </c>
      <c r="B410" s="61">
        <v>206</v>
      </c>
      <c r="C410" s="221">
        <v>1.6</v>
      </c>
      <c r="D410" s="33" t="s">
        <v>110</v>
      </c>
      <c r="E410" s="35">
        <v>2006</v>
      </c>
      <c r="F410" s="37">
        <v>17760</v>
      </c>
      <c r="G410" s="33" t="s">
        <v>3137</v>
      </c>
    </row>
    <row r="411" spans="1:7" x14ac:dyDescent="0.25">
      <c r="A411" s="61" t="s">
        <v>3044</v>
      </c>
      <c r="B411" s="61">
        <v>206</v>
      </c>
      <c r="C411" s="221">
        <v>2</v>
      </c>
      <c r="D411" s="33" t="s">
        <v>110</v>
      </c>
      <c r="E411" s="35">
        <v>2006</v>
      </c>
      <c r="F411" s="37">
        <v>18033</v>
      </c>
      <c r="G411" s="33" t="s">
        <v>3137</v>
      </c>
    </row>
    <row r="412" spans="1:7" x14ac:dyDescent="0.25">
      <c r="A412" s="61" t="s">
        <v>3044</v>
      </c>
      <c r="B412" s="61">
        <v>307</v>
      </c>
      <c r="C412" s="221">
        <v>1.6</v>
      </c>
      <c r="D412" s="33" t="s">
        <v>110</v>
      </c>
      <c r="E412" s="35">
        <v>2006</v>
      </c>
      <c r="F412" s="37">
        <v>21708</v>
      </c>
      <c r="G412" s="33" t="s">
        <v>2039</v>
      </c>
    </row>
    <row r="413" spans="1:7" x14ac:dyDescent="0.25">
      <c r="A413" s="61" t="s">
        <v>3044</v>
      </c>
      <c r="B413" s="61">
        <v>307</v>
      </c>
      <c r="C413" s="221">
        <v>2</v>
      </c>
      <c r="D413" s="33" t="s">
        <v>110</v>
      </c>
      <c r="E413" s="35">
        <v>2006</v>
      </c>
      <c r="F413" s="37">
        <v>22213</v>
      </c>
      <c r="G413" s="33" t="s">
        <v>2039</v>
      </c>
    </row>
    <row r="414" spans="1:7" x14ac:dyDescent="0.25">
      <c r="A414" s="61" t="s">
        <v>3044</v>
      </c>
      <c r="B414" s="61">
        <v>607</v>
      </c>
      <c r="C414" s="221">
        <v>3</v>
      </c>
      <c r="D414" s="33" t="s">
        <v>110</v>
      </c>
      <c r="E414" s="35">
        <v>2006</v>
      </c>
      <c r="F414" s="37">
        <v>41668</v>
      </c>
      <c r="G414" s="33" t="s">
        <v>2039</v>
      </c>
    </row>
    <row r="415" spans="1:7" x14ac:dyDescent="0.25">
      <c r="A415" s="61" t="s">
        <v>3044</v>
      </c>
      <c r="B415" s="61">
        <v>607</v>
      </c>
      <c r="C415" s="221">
        <v>2</v>
      </c>
      <c r="D415" s="33" t="s">
        <v>110</v>
      </c>
      <c r="E415" s="35">
        <v>2006</v>
      </c>
      <c r="F415" s="37">
        <v>36668</v>
      </c>
      <c r="G415" s="33" t="s">
        <v>2039</v>
      </c>
    </row>
    <row r="416" spans="1:7" x14ac:dyDescent="0.25">
      <c r="A416" s="61" t="s">
        <v>1445</v>
      </c>
      <c r="B416" s="61">
        <v>911</v>
      </c>
      <c r="C416" s="221">
        <v>3.6</v>
      </c>
      <c r="D416" s="33" t="s">
        <v>444</v>
      </c>
      <c r="E416" s="35">
        <v>2006</v>
      </c>
      <c r="F416" s="105">
        <v>107404.37158469945</v>
      </c>
      <c r="G416" s="33" t="s">
        <v>1447</v>
      </c>
    </row>
    <row r="417" spans="1:7" x14ac:dyDescent="0.25">
      <c r="A417" s="61" t="s">
        <v>1445</v>
      </c>
      <c r="B417" s="61" t="s">
        <v>1446</v>
      </c>
      <c r="C417" s="221">
        <v>2.7</v>
      </c>
      <c r="D417" s="33" t="s">
        <v>438</v>
      </c>
      <c r="E417" s="35">
        <v>2006</v>
      </c>
      <c r="F417" s="105">
        <v>44680</v>
      </c>
      <c r="G417" s="33" t="s">
        <v>419</v>
      </c>
    </row>
    <row r="418" spans="1:7" x14ac:dyDescent="0.25">
      <c r="A418" s="61" t="s">
        <v>1445</v>
      </c>
      <c r="B418" s="61" t="s">
        <v>1446</v>
      </c>
      <c r="C418" s="221">
        <v>3.2</v>
      </c>
      <c r="D418" s="33" t="s">
        <v>438</v>
      </c>
      <c r="E418" s="35">
        <v>2006</v>
      </c>
      <c r="F418" s="105">
        <v>45180</v>
      </c>
      <c r="G418" s="33" t="s">
        <v>419</v>
      </c>
    </row>
    <row r="419" spans="1:7" x14ac:dyDescent="0.25">
      <c r="A419" s="61" t="s">
        <v>1445</v>
      </c>
      <c r="B419" s="61" t="s">
        <v>1522</v>
      </c>
      <c r="C419" s="221">
        <v>2.7</v>
      </c>
      <c r="D419" s="33" t="s">
        <v>438</v>
      </c>
      <c r="E419" s="35">
        <v>2006</v>
      </c>
      <c r="F419" s="105">
        <v>44180.327868852459</v>
      </c>
      <c r="G419" s="33" t="s">
        <v>421</v>
      </c>
    </row>
    <row r="420" spans="1:7" x14ac:dyDescent="0.25">
      <c r="A420" s="61" t="s">
        <v>1445</v>
      </c>
      <c r="B420" s="61" t="s">
        <v>1522</v>
      </c>
      <c r="C420" s="221">
        <v>3.4</v>
      </c>
      <c r="D420" s="33" t="s">
        <v>438</v>
      </c>
      <c r="E420" s="35">
        <v>2006</v>
      </c>
      <c r="F420" s="105">
        <v>44453.551912568306</v>
      </c>
      <c r="G420" s="33" t="s">
        <v>421</v>
      </c>
    </row>
    <row r="421" spans="1:7" x14ac:dyDescent="0.25">
      <c r="A421" s="61" t="s">
        <v>1445</v>
      </c>
      <c r="B421" s="61" t="s">
        <v>1649</v>
      </c>
      <c r="C421" s="221">
        <v>4.5</v>
      </c>
      <c r="D421" s="33" t="s">
        <v>426</v>
      </c>
      <c r="E421" s="35">
        <v>2006</v>
      </c>
      <c r="F421" s="105">
        <v>57200</v>
      </c>
      <c r="G421" s="33" t="s">
        <v>3321</v>
      </c>
    </row>
    <row r="422" spans="1:7" x14ac:dyDescent="0.25">
      <c r="A422" s="61" t="s">
        <v>2140</v>
      </c>
      <c r="B422" s="61" t="s">
        <v>2142</v>
      </c>
      <c r="C422" s="221">
        <v>1.6</v>
      </c>
      <c r="D422" s="33" t="s">
        <v>110</v>
      </c>
      <c r="E422" s="35">
        <v>2006</v>
      </c>
      <c r="F422" s="37">
        <v>13934</v>
      </c>
      <c r="G422" s="33" t="s">
        <v>3262</v>
      </c>
    </row>
    <row r="423" spans="1:7" x14ac:dyDescent="0.25">
      <c r="A423" s="61" t="s">
        <v>2140</v>
      </c>
      <c r="B423" s="61" t="s">
        <v>2142</v>
      </c>
      <c r="C423" s="221">
        <v>2</v>
      </c>
      <c r="D423" s="33" t="s">
        <v>110</v>
      </c>
      <c r="E423" s="35">
        <v>2006</v>
      </c>
      <c r="F423" s="37">
        <v>14699</v>
      </c>
      <c r="G423" s="33" t="s">
        <v>3262</v>
      </c>
    </row>
    <row r="424" spans="1:7" x14ac:dyDescent="0.25">
      <c r="A424" s="61" t="s">
        <v>2140</v>
      </c>
      <c r="B424" s="61" t="s">
        <v>3139</v>
      </c>
      <c r="C424" s="221">
        <v>2.5</v>
      </c>
      <c r="D424" s="33" t="s">
        <v>44</v>
      </c>
      <c r="E424" s="35">
        <v>2006</v>
      </c>
      <c r="F424" s="105">
        <v>37937</v>
      </c>
      <c r="G424" s="33" t="s">
        <v>3138</v>
      </c>
    </row>
    <row r="425" spans="1:7" x14ac:dyDescent="0.25">
      <c r="A425" s="61" t="s">
        <v>2140</v>
      </c>
      <c r="B425" s="61" t="s">
        <v>1519</v>
      </c>
      <c r="C425" s="221">
        <v>2</v>
      </c>
      <c r="D425" s="33" t="s">
        <v>110</v>
      </c>
      <c r="E425" s="35">
        <v>2006</v>
      </c>
      <c r="F425" s="105">
        <v>19125</v>
      </c>
      <c r="G425" s="33" t="s">
        <v>3130</v>
      </c>
    </row>
    <row r="426" spans="1:7" x14ac:dyDescent="0.25">
      <c r="A426" s="61" t="s">
        <v>1133</v>
      </c>
      <c r="B426" s="61" t="s">
        <v>1212</v>
      </c>
      <c r="C426" s="221">
        <v>1.4</v>
      </c>
      <c r="D426" s="33" t="s">
        <v>110</v>
      </c>
      <c r="E426" s="35">
        <v>2006</v>
      </c>
      <c r="F426" s="105">
        <v>16120.218579234972</v>
      </c>
      <c r="G426" s="33" t="s">
        <v>1213</v>
      </c>
    </row>
    <row r="427" spans="1:7" x14ac:dyDescent="0.25">
      <c r="A427" s="61" t="s">
        <v>1133</v>
      </c>
      <c r="B427" s="61" t="s">
        <v>1212</v>
      </c>
      <c r="C427" s="221">
        <v>1.4</v>
      </c>
      <c r="D427" s="33" t="s">
        <v>110</v>
      </c>
      <c r="E427" s="35">
        <v>2006</v>
      </c>
      <c r="F427" s="105">
        <v>16625.683060109288</v>
      </c>
      <c r="G427" s="33" t="s">
        <v>1214</v>
      </c>
    </row>
    <row r="428" spans="1:7" x14ac:dyDescent="0.25">
      <c r="A428" s="61" t="s">
        <v>1133</v>
      </c>
      <c r="B428" s="61" t="s">
        <v>1212</v>
      </c>
      <c r="C428" s="221">
        <v>2</v>
      </c>
      <c r="D428" s="33" t="s">
        <v>110</v>
      </c>
      <c r="E428" s="35">
        <v>2006</v>
      </c>
      <c r="F428" s="105">
        <v>16393.442622950821</v>
      </c>
      <c r="G428" s="33" t="s">
        <v>1213</v>
      </c>
    </row>
    <row r="429" spans="1:7" x14ac:dyDescent="0.25">
      <c r="A429" s="61" t="s">
        <v>1133</v>
      </c>
      <c r="B429" s="61" t="s">
        <v>1212</v>
      </c>
      <c r="C429" s="221">
        <v>2</v>
      </c>
      <c r="D429" s="33" t="s">
        <v>110</v>
      </c>
      <c r="E429" s="35">
        <v>2006</v>
      </c>
      <c r="F429" s="105">
        <v>16898.907103825135</v>
      </c>
      <c r="G429" s="33" t="s">
        <v>1214</v>
      </c>
    </row>
    <row r="430" spans="1:7" x14ac:dyDescent="0.25">
      <c r="A430" s="61" t="s">
        <v>1133</v>
      </c>
      <c r="B430" s="61" t="s">
        <v>1518</v>
      </c>
      <c r="C430" s="221" t="s">
        <v>6388</v>
      </c>
      <c r="D430" s="33" t="s">
        <v>110</v>
      </c>
      <c r="E430" s="35">
        <v>2006</v>
      </c>
      <c r="F430" s="105">
        <v>31147.540983606556</v>
      </c>
      <c r="G430" s="33" t="s">
        <v>487</v>
      </c>
    </row>
    <row r="431" spans="1:7" x14ac:dyDescent="0.25">
      <c r="A431" s="61" t="s">
        <v>1133</v>
      </c>
      <c r="B431" s="61" t="s">
        <v>1517</v>
      </c>
      <c r="C431" s="221">
        <v>2</v>
      </c>
      <c r="D431" s="33" t="s">
        <v>110</v>
      </c>
      <c r="E431" s="35">
        <v>2006</v>
      </c>
      <c r="F431" s="105">
        <v>21038.251366120217</v>
      </c>
      <c r="G431" s="33" t="s">
        <v>423</v>
      </c>
    </row>
    <row r="432" spans="1:7" x14ac:dyDescent="0.25">
      <c r="A432" s="61" t="s">
        <v>1133</v>
      </c>
      <c r="B432" s="61" t="s">
        <v>1519</v>
      </c>
      <c r="C432" s="221">
        <v>2</v>
      </c>
      <c r="D432" s="33" t="s">
        <v>110</v>
      </c>
      <c r="E432" s="35">
        <v>2006</v>
      </c>
      <c r="F432" s="105">
        <v>19125.683060109288</v>
      </c>
      <c r="G432" s="33" t="s">
        <v>487</v>
      </c>
    </row>
    <row r="433" spans="1:7" x14ac:dyDescent="0.25">
      <c r="A433" s="61" t="s">
        <v>1133</v>
      </c>
      <c r="B433" s="61" t="s">
        <v>1134</v>
      </c>
      <c r="C433" s="221">
        <v>2</v>
      </c>
      <c r="D433" s="33" t="s">
        <v>110</v>
      </c>
      <c r="E433" s="35">
        <v>2006</v>
      </c>
      <c r="F433" s="105">
        <v>20109.289617486338</v>
      </c>
      <c r="G433" s="33" t="s">
        <v>1135</v>
      </c>
    </row>
    <row r="434" spans="1:7" x14ac:dyDescent="0.25">
      <c r="A434" s="61" t="s">
        <v>1289</v>
      </c>
      <c r="B434" s="61" t="s">
        <v>1290</v>
      </c>
      <c r="C434" s="221">
        <v>2.5</v>
      </c>
      <c r="D434" s="33" t="s">
        <v>44</v>
      </c>
      <c r="E434" s="35">
        <v>2006</v>
      </c>
      <c r="F434" s="105">
        <v>21103.82513661202</v>
      </c>
      <c r="G434" s="33" t="s">
        <v>147</v>
      </c>
    </row>
    <row r="435" spans="1:7" x14ac:dyDescent="0.25">
      <c r="A435" s="61" t="s">
        <v>1289</v>
      </c>
      <c r="B435" s="61" t="s">
        <v>1511</v>
      </c>
      <c r="C435" s="221">
        <v>1.6</v>
      </c>
      <c r="D435" s="33" t="s">
        <v>44</v>
      </c>
      <c r="E435" s="35">
        <v>2006</v>
      </c>
      <c r="F435" s="105">
        <v>13934.426229508195</v>
      </c>
      <c r="G435" s="33" t="s">
        <v>135</v>
      </c>
    </row>
    <row r="436" spans="1:7" x14ac:dyDescent="0.25">
      <c r="A436" s="61" t="s">
        <v>1289</v>
      </c>
      <c r="B436" s="61" t="s">
        <v>1511</v>
      </c>
      <c r="C436" s="221">
        <v>2</v>
      </c>
      <c r="D436" s="33" t="s">
        <v>44</v>
      </c>
      <c r="E436" s="35">
        <v>2006</v>
      </c>
      <c r="F436" s="105">
        <v>14207.650273224042</v>
      </c>
      <c r="G436" s="33" t="s">
        <v>135</v>
      </c>
    </row>
    <row r="437" spans="1:7" x14ac:dyDescent="0.25">
      <c r="A437" s="61" t="s">
        <v>1289</v>
      </c>
      <c r="B437" s="61" t="s">
        <v>1431</v>
      </c>
      <c r="C437" s="221">
        <v>2</v>
      </c>
      <c r="D437" s="33" t="s">
        <v>44</v>
      </c>
      <c r="E437" s="35">
        <v>2006</v>
      </c>
      <c r="F437" s="105">
        <v>22677.5956284153</v>
      </c>
      <c r="G437" s="33" t="s">
        <v>1433</v>
      </c>
    </row>
    <row r="438" spans="1:7" x14ac:dyDescent="0.25">
      <c r="A438" s="61" t="s">
        <v>1289</v>
      </c>
      <c r="B438" s="61" t="s">
        <v>1431</v>
      </c>
      <c r="C438" s="221">
        <v>2</v>
      </c>
      <c r="D438" s="33" t="s">
        <v>44</v>
      </c>
      <c r="E438" s="35">
        <v>2006</v>
      </c>
      <c r="F438" s="105">
        <v>22950.819672131147</v>
      </c>
      <c r="G438" s="33" t="s">
        <v>147</v>
      </c>
    </row>
    <row r="439" spans="1:7" x14ac:dyDescent="0.25">
      <c r="A439" s="61" t="s">
        <v>1289</v>
      </c>
      <c r="B439" s="61" t="s">
        <v>1431</v>
      </c>
      <c r="C439" s="221">
        <v>3</v>
      </c>
      <c r="D439" s="33" t="s">
        <v>44</v>
      </c>
      <c r="E439" s="35">
        <v>2006</v>
      </c>
      <c r="F439" s="105">
        <v>22950.819672131147</v>
      </c>
      <c r="G439" s="33" t="s">
        <v>1433</v>
      </c>
    </row>
    <row r="440" spans="1:7" x14ac:dyDescent="0.25">
      <c r="A440" s="61" t="s">
        <v>1289</v>
      </c>
      <c r="B440" s="61" t="s">
        <v>1431</v>
      </c>
      <c r="C440" s="221">
        <v>3</v>
      </c>
      <c r="D440" s="33" t="s">
        <v>44</v>
      </c>
      <c r="E440" s="35">
        <v>2006</v>
      </c>
      <c r="F440" s="105">
        <v>23224.043715846994</v>
      </c>
      <c r="G440" s="33" t="s">
        <v>147</v>
      </c>
    </row>
    <row r="441" spans="1:7" x14ac:dyDescent="0.25">
      <c r="A441" s="61" t="s">
        <v>1289</v>
      </c>
      <c r="B441" s="61" t="s">
        <v>1434</v>
      </c>
      <c r="C441" s="221">
        <v>2.5</v>
      </c>
      <c r="D441" s="33" t="s">
        <v>44</v>
      </c>
      <c r="E441" s="35">
        <v>2006</v>
      </c>
      <c r="F441" s="105">
        <v>25027.322404371585</v>
      </c>
      <c r="G441" s="33" t="s">
        <v>147</v>
      </c>
    </row>
    <row r="442" spans="1:7" x14ac:dyDescent="0.25">
      <c r="A442" s="61" t="s">
        <v>1289</v>
      </c>
      <c r="B442" s="61" t="s">
        <v>1434</v>
      </c>
      <c r="C442" s="221">
        <v>3</v>
      </c>
      <c r="D442" s="33" t="s">
        <v>44</v>
      </c>
      <c r="E442" s="35">
        <v>2006</v>
      </c>
      <c r="F442" s="105">
        <v>25300.546448087433</v>
      </c>
      <c r="G442" s="33" t="s">
        <v>147</v>
      </c>
    </row>
    <row r="443" spans="1:7" x14ac:dyDescent="0.25">
      <c r="A443" s="61" t="s">
        <v>1289</v>
      </c>
      <c r="B443" s="61" t="s">
        <v>1512</v>
      </c>
      <c r="C443" s="221">
        <v>3</v>
      </c>
      <c r="D443" s="33" t="s">
        <v>44</v>
      </c>
      <c r="E443" s="35">
        <v>2006</v>
      </c>
      <c r="F443" s="105">
        <v>30054.644808743167</v>
      </c>
      <c r="G443" s="33" t="s">
        <v>147</v>
      </c>
    </row>
    <row r="444" spans="1:7" x14ac:dyDescent="0.25">
      <c r="A444" s="61" t="s">
        <v>48</v>
      </c>
      <c r="B444" s="61" t="s">
        <v>1435</v>
      </c>
      <c r="C444" s="221">
        <v>1.1000000000000001</v>
      </c>
      <c r="D444" s="33" t="s">
        <v>110</v>
      </c>
      <c r="E444" s="35">
        <v>2006</v>
      </c>
      <c r="F444" s="105">
        <v>8907.1038251366117</v>
      </c>
      <c r="G444" s="33" t="s">
        <v>186</v>
      </c>
    </row>
    <row r="445" spans="1:7" x14ac:dyDescent="0.25">
      <c r="A445" s="61" t="s">
        <v>48</v>
      </c>
      <c r="B445" s="61" t="s">
        <v>1513</v>
      </c>
      <c r="C445" s="221">
        <v>2</v>
      </c>
      <c r="D445" s="33" t="s">
        <v>110</v>
      </c>
      <c r="E445" s="35">
        <v>2006</v>
      </c>
      <c r="F445" s="105">
        <v>15338</v>
      </c>
      <c r="G445" s="33" t="s">
        <v>197</v>
      </c>
    </row>
    <row r="446" spans="1:7" x14ac:dyDescent="0.25">
      <c r="A446" s="61" t="s">
        <v>48</v>
      </c>
      <c r="B446" s="61" t="s">
        <v>1513</v>
      </c>
      <c r="C446" s="221">
        <v>2</v>
      </c>
      <c r="D446" s="33" t="s">
        <v>44</v>
      </c>
      <c r="E446" s="35">
        <v>2006</v>
      </c>
      <c r="F446" s="105">
        <v>18338</v>
      </c>
      <c r="G446" s="33" t="s">
        <v>197</v>
      </c>
    </row>
    <row r="447" spans="1:7" x14ac:dyDescent="0.25">
      <c r="A447" s="61" t="s">
        <v>48</v>
      </c>
      <c r="B447" s="61" t="s">
        <v>1513</v>
      </c>
      <c r="C447" s="221">
        <v>2.4</v>
      </c>
      <c r="D447" s="33" t="s">
        <v>44</v>
      </c>
      <c r="E447" s="35">
        <v>2006</v>
      </c>
      <c r="F447" s="105">
        <v>18838</v>
      </c>
      <c r="G447" s="33" t="s">
        <v>197</v>
      </c>
    </row>
    <row r="448" spans="1:7" x14ac:dyDescent="0.25">
      <c r="A448" s="61" t="s">
        <v>48</v>
      </c>
      <c r="B448" s="61" t="s">
        <v>1513</v>
      </c>
      <c r="C448" s="221">
        <v>2.4</v>
      </c>
      <c r="D448" s="33" t="s">
        <v>110</v>
      </c>
      <c r="E448" s="35">
        <v>2006</v>
      </c>
      <c r="F448" s="105">
        <v>15838</v>
      </c>
      <c r="G448" s="33" t="s">
        <v>197</v>
      </c>
    </row>
    <row r="449" spans="1:7" x14ac:dyDescent="0.25">
      <c r="A449" s="61" t="s">
        <v>48</v>
      </c>
      <c r="B449" s="61" t="s">
        <v>1208</v>
      </c>
      <c r="C449" s="221">
        <v>1.3</v>
      </c>
      <c r="D449" s="33" t="s">
        <v>110</v>
      </c>
      <c r="E449" s="35">
        <v>2006</v>
      </c>
      <c r="F449" s="105">
        <v>13060.109289617485</v>
      </c>
      <c r="G449" s="33" t="s">
        <v>186</v>
      </c>
    </row>
    <row r="450" spans="1:7" x14ac:dyDescent="0.25">
      <c r="A450" s="61" t="s">
        <v>48</v>
      </c>
      <c r="B450" s="61" t="s">
        <v>228</v>
      </c>
      <c r="C450" s="221">
        <v>1.3</v>
      </c>
      <c r="D450" s="33" t="s">
        <v>44</v>
      </c>
      <c r="E450" s="35">
        <v>2006</v>
      </c>
      <c r="F450" s="105">
        <v>14863.387978142076</v>
      </c>
      <c r="G450" s="33" t="s">
        <v>230</v>
      </c>
    </row>
    <row r="451" spans="1:7" x14ac:dyDescent="0.25">
      <c r="A451" s="61" t="s">
        <v>48</v>
      </c>
      <c r="B451" s="61" t="s">
        <v>1209</v>
      </c>
      <c r="C451" s="221">
        <v>1.6</v>
      </c>
      <c r="D451" s="33" t="s">
        <v>110</v>
      </c>
      <c r="E451" s="35">
        <v>2006</v>
      </c>
      <c r="F451" s="105">
        <v>12950.819672131147</v>
      </c>
      <c r="G451" s="33" t="s">
        <v>135</v>
      </c>
    </row>
    <row r="452" spans="1:7" x14ac:dyDescent="0.25">
      <c r="A452" s="61" t="s">
        <v>48</v>
      </c>
      <c r="B452" s="61" t="s">
        <v>1436</v>
      </c>
      <c r="C452" s="221">
        <v>1.5</v>
      </c>
      <c r="D452" s="33" t="s">
        <v>110</v>
      </c>
      <c r="E452" s="35">
        <v>2006</v>
      </c>
      <c r="F452" s="105">
        <v>14781.420765027322</v>
      </c>
      <c r="G452" s="33" t="s">
        <v>186</v>
      </c>
    </row>
    <row r="453" spans="1:7" x14ac:dyDescent="0.25">
      <c r="A453" s="61" t="s">
        <v>42</v>
      </c>
      <c r="B453" s="61" t="s">
        <v>1123</v>
      </c>
      <c r="C453" s="221">
        <v>1.5</v>
      </c>
      <c r="D453" s="33" t="s">
        <v>125</v>
      </c>
      <c r="E453" s="35">
        <v>2006</v>
      </c>
      <c r="F453" s="37">
        <v>19241</v>
      </c>
      <c r="G453" s="33" t="s">
        <v>141</v>
      </c>
    </row>
    <row r="454" spans="1:7" x14ac:dyDescent="0.25">
      <c r="A454" s="61" t="s">
        <v>42</v>
      </c>
      <c r="B454" s="61" t="s">
        <v>1123</v>
      </c>
      <c r="C454" s="221">
        <v>1.5</v>
      </c>
      <c r="D454" s="33" t="s">
        <v>125</v>
      </c>
      <c r="E454" s="35">
        <v>2006</v>
      </c>
      <c r="F454" s="37">
        <v>17093</v>
      </c>
      <c r="G454" s="33" t="s">
        <v>141</v>
      </c>
    </row>
    <row r="455" spans="1:7" x14ac:dyDescent="0.25">
      <c r="A455" s="61" t="s">
        <v>42</v>
      </c>
      <c r="B455" s="61" t="s">
        <v>1123</v>
      </c>
      <c r="C455" s="221">
        <v>1.8</v>
      </c>
      <c r="D455" s="33" t="s">
        <v>125</v>
      </c>
      <c r="E455" s="35">
        <v>2006</v>
      </c>
      <c r="F455" s="37">
        <v>22524</v>
      </c>
      <c r="G455" s="33" t="s">
        <v>141</v>
      </c>
    </row>
    <row r="456" spans="1:7" x14ac:dyDescent="0.25">
      <c r="A456" s="61" t="s">
        <v>42</v>
      </c>
      <c r="B456" s="61" t="s">
        <v>1123</v>
      </c>
      <c r="C456" s="221">
        <v>1.8</v>
      </c>
      <c r="D456" s="33" t="s">
        <v>44</v>
      </c>
      <c r="E456" s="35">
        <v>2006</v>
      </c>
      <c r="F456" s="37">
        <v>22779</v>
      </c>
      <c r="G456" s="33" t="s">
        <v>141</v>
      </c>
    </row>
    <row r="457" spans="1:7" x14ac:dyDescent="0.25">
      <c r="A457" s="61" t="s">
        <v>42</v>
      </c>
      <c r="B457" s="61" t="s">
        <v>1123</v>
      </c>
      <c r="C457" s="221">
        <v>1.8</v>
      </c>
      <c r="D457" s="33" t="s">
        <v>125</v>
      </c>
      <c r="E457" s="35">
        <v>2006</v>
      </c>
      <c r="F457" s="37">
        <v>22612</v>
      </c>
      <c r="G457" s="33" t="s">
        <v>141</v>
      </c>
    </row>
    <row r="458" spans="1:7" x14ac:dyDescent="0.25">
      <c r="A458" s="61" t="s">
        <v>42</v>
      </c>
      <c r="B458" s="61" t="s">
        <v>1123</v>
      </c>
      <c r="C458" s="221">
        <v>1.8</v>
      </c>
      <c r="D458" s="33" t="s">
        <v>44</v>
      </c>
      <c r="E458" s="35">
        <v>2006</v>
      </c>
      <c r="F458" s="37">
        <v>23378</v>
      </c>
      <c r="G458" s="33" t="s">
        <v>141</v>
      </c>
    </row>
    <row r="459" spans="1:7" x14ac:dyDescent="0.25">
      <c r="A459" s="61" t="s">
        <v>42</v>
      </c>
      <c r="B459" s="61" t="s">
        <v>1123</v>
      </c>
      <c r="C459" s="221">
        <v>2</v>
      </c>
      <c r="D459" s="33" t="s">
        <v>125</v>
      </c>
      <c r="E459" s="35">
        <v>2006</v>
      </c>
      <c r="F459" s="37">
        <v>23589</v>
      </c>
      <c r="G459" s="33" t="s">
        <v>141</v>
      </c>
    </row>
    <row r="460" spans="1:7" x14ac:dyDescent="0.25">
      <c r="A460" s="61" t="s">
        <v>42</v>
      </c>
      <c r="B460" s="61" t="s">
        <v>1123</v>
      </c>
      <c r="C460" s="221">
        <v>2</v>
      </c>
      <c r="D460" s="33" t="s">
        <v>44</v>
      </c>
      <c r="E460" s="35">
        <v>2006</v>
      </c>
      <c r="F460" s="37">
        <v>24755</v>
      </c>
      <c r="G460" s="33" t="s">
        <v>141</v>
      </c>
    </row>
    <row r="461" spans="1:7" x14ac:dyDescent="0.25">
      <c r="A461" s="61" t="s">
        <v>42</v>
      </c>
      <c r="B461" s="61" t="s">
        <v>1284</v>
      </c>
      <c r="C461" s="221">
        <v>2.4</v>
      </c>
      <c r="D461" s="33" t="s">
        <v>44</v>
      </c>
      <c r="E461" s="35">
        <v>2006</v>
      </c>
      <c r="F461" s="37">
        <v>42354</v>
      </c>
      <c r="G461" s="33" t="s">
        <v>141</v>
      </c>
    </row>
    <row r="462" spans="1:7" x14ac:dyDescent="0.25">
      <c r="A462" s="61" t="s">
        <v>42</v>
      </c>
      <c r="B462" s="61" t="s">
        <v>1184</v>
      </c>
      <c r="C462" s="221">
        <v>2.4</v>
      </c>
      <c r="D462" s="33" t="s">
        <v>44</v>
      </c>
      <c r="E462" s="35">
        <v>2006</v>
      </c>
      <c r="F462" s="37">
        <v>35539</v>
      </c>
      <c r="G462" s="33" t="s">
        <v>487</v>
      </c>
    </row>
    <row r="463" spans="1:7" x14ac:dyDescent="0.25">
      <c r="A463" s="61" t="s">
        <v>42</v>
      </c>
      <c r="B463" s="61" t="s">
        <v>1184</v>
      </c>
      <c r="C463" s="221">
        <v>2.4</v>
      </c>
      <c r="D463" s="33" t="s">
        <v>125</v>
      </c>
      <c r="E463" s="35">
        <v>2006</v>
      </c>
      <c r="F463" s="37">
        <v>30886</v>
      </c>
      <c r="G463" s="33" t="s">
        <v>487</v>
      </c>
    </row>
    <row r="464" spans="1:7" x14ac:dyDescent="0.25">
      <c r="A464" s="61" t="s">
        <v>42</v>
      </c>
      <c r="B464" s="61" t="s">
        <v>1184</v>
      </c>
      <c r="C464" s="221" t="s">
        <v>1185</v>
      </c>
      <c r="D464" s="33" t="s">
        <v>44</v>
      </c>
      <c r="E464" s="35">
        <v>2006</v>
      </c>
      <c r="F464" s="37">
        <v>33684</v>
      </c>
      <c r="G464" s="33" t="s">
        <v>487</v>
      </c>
    </row>
    <row r="465" spans="1:7" x14ac:dyDescent="0.25">
      <c r="A465" s="61" t="s">
        <v>42</v>
      </c>
      <c r="B465" s="61" t="s">
        <v>1184</v>
      </c>
      <c r="C465" s="221" t="s">
        <v>1186</v>
      </c>
      <c r="D465" s="33" t="s">
        <v>125</v>
      </c>
      <c r="E465" s="35">
        <v>2006</v>
      </c>
      <c r="F465" s="37">
        <v>33374</v>
      </c>
      <c r="G465" s="33" t="s">
        <v>487</v>
      </c>
    </row>
    <row r="466" spans="1:7" x14ac:dyDescent="0.25">
      <c r="A466" s="61" t="s">
        <v>42</v>
      </c>
      <c r="B466" s="61" t="s">
        <v>1184</v>
      </c>
      <c r="C466" s="221" t="s">
        <v>1186</v>
      </c>
      <c r="D466" s="33" t="s">
        <v>44</v>
      </c>
      <c r="E466" s="35">
        <v>2006</v>
      </c>
      <c r="F466" s="37">
        <v>36683</v>
      </c>
      <c r="G466" s="33" t="s">
        <v>487</v>
      </c>
    </row>
    <row r="467" spans="1:7" x14ac:dyDescent="0.25">
      <c r="A467" s="61" t="s">
        <v>42</v>
      </c>
      <c r="B467" s="61" t="s">
        <v>1184</v>
      </c>
      <c r="C467" s="221" t="s">
        <v>1187</v>
      </c>
      <c r="D467" s="33" t="s">
        <v>125</v>
      </c>
      <c r="E467" s="35">
        <v>2006</v>
      </c>
      <c r="F467" s="37">
        <v>31286</v>
      </c>
      <c r="G467" s="33" t="s">
        <v>487</v>
      </c>
    </row>
    <row r="468" spans="1:7" x14ac:dyDescent="0.25">
      <c r="A468" s="61" t="s">
        <v>42</v>
      </c>
      <c r="B468" s="61" t="s">
        <v>1184</v>
      </c>
      <c r="C468" s="221" t="s">
        <v>1187</v>
      </c>
      <c r="D468" s="33" t="s">
        <v>44</v>
      </c>
      <c r="E468" s="35">
        <v>2006</v>
      </c>
      <c r="F468" s="37">
        <v>33784</v>
      </c>
      <c r="G468" s="33" t="s">
        <v>487</v>
      </c>
    </row>
    <row r="469" spans="1:7" x14ac:dyDescent="0.25">
      <c r="A469" s="61" t="s">
        <v>42</v>
      </c>
      <c r="B469" s="61" t="s">
        <v>1184</v>
      </c>
      <c r="C469" s="221" t="s">
        <v>1188</v>
      </c>
      <c r="D469" s="33" t="s">
        <v>125</v>
      </c>
      <c r="E469" s="35">
        <v>2006</v>
      </c>
      <c r="F469" s="37">
        <v>37716</v>
      </c>
      <c r="G469" s="33" t="s">
        <v>487</v>
      </c>
    </row>
    <row r="470" spans="1:7" x14ac:dyDescent="0.25">
      <c r="A470" s="61" t="s">
        <v>42</v>
      </c>
      <c r="B470" s="61" t="s">
        <v>1184</v>
      </c>
      <c r="C470" s="221" t="s">
        <v>1188</v>
      </c>
      <c r="D470" s="33" t="s">
        <v>44</v>
      </c>
      <c r="E470" s="35">
        <v>2006</v>
      </c>
      <c r="F470" s="37">
        <v>40215</v>
      </c>
      <c r="G470" s="33" t="s">
        <v>487</v>
      </c>
    </row>
    <row r="471" spans="1:7" x14ac:dyDescent="0.25">
      <c r="A471" s="61" t="s">
        <v>42</v>
      </c>
      <c r="B471" s="61" t="s">
        <v>1184</v>
      </c>
      <c r="C471" s="221" t="s">
        <v>1189</v>
      </c>
      <c r="D471" s="33" t="s">
        <v>125</v>
      </c>
      <c r="E471" s="35">
        <v>2006</v>
      </c>
      <c r="F471" s="37">
        <v>33696</v>
      </c>
      <c r="G471" s="33" t="s">
        <v>487</v>
      </c>
    </row>
    <row r="472" spans="1:7" x14ac:dyDescent="0.25">
      <c r="A472" s="61" t="s">
        <v>42</v>
      </c>
      <c r="B472" s="61" t="s">
        <v>1184</v>
      </c>
      <c r="C472" s="221" t="s">
        <v>1189</v>
      </c>
      <c r="D472" s="33" t="s">
        <v>44</v>
      </c>
      <c r="E472" s="35">
        <v>2006</v>
      </c>
      <c r="F472" s="37">
        <v>36362</v>
      </c>
      <c r="G472" s="33" t="s">
        <v>487</v>
      </c>
    </row>
    <row r="473" spans="1:7" x14ac:dyDescent="0.25">
      <c r="A473" s="61" t="s">
        <v>42</v>
      </c>
      <c r="B473" s="61" t="s">
        <v>1184</v>
      </c>
      <c r="C473" s="221" t="s">
        <v>1190</v>
      </c>
      <c r="D473" s="33" t="s">
        <v>125</v>
      </c>
      <c r="E473" s="35">
        <v>2006</v>
      </c>
      <c r="F473" s="37">
        <v>41231</v>
      </c>
      <c r="G473" s="33" t="s">
        <v>487</v>
      </c>
    </row>
    <row r="474" spans="1:7" x14ac:dyDescent="0.25">
      <c r="A474" s="61" t="s">
        <v>42</v>
      </c>
      <c r="B474" s="61" t="s">
        <v>1184</v>
      </c>
      <c r="C474" s="221" t="s">
        <v>1190</v>
      </c>
      <c r="D474" s="33" t="s">
        <v>44</v>
      </c>
      <c r="E474" s="35">
        <v>2006</v>
      </c>
      <c r="F474" s="37">
        <v>43381</v>
      </c>
      <c r="G474" s="33" t="s">
        <v>487</v>
      </c>
    </row>
    <row r="475" spans="1:7" x14ac:dyDescent="0.25">
      <c r="A475" s="61" t="s">
        <v>42</v>
      </c>
      <c r="B475" s="61" t="s">
        <v>1184</v>
      </c>
      <c r="C475" s="221" t="s">
        <v>1191</v>
      </c>
      <c r="D475" s="33" t="s">
        <v>125</v>
      </c>
      <c r="E475" s="35">
        <v>2006</v>
      </c>
      <c r="F475" s="37">
        <v>46713</v>
      </c>
      <c r="G475" s="33" t="s">
        <v>487</v>
      </c>
    </row>
    <row r="476" spans="1:7" x14ac:dyDescent="0.25">
      <c r="A476" s="61" t="s">
        <v>42</v>
      </c>
      <c r="B476" s="61" t="s">
        <v>1184</v>
      </c>
      <c r="C476" s="221" t="s">
        <v>1191</v>
      </c>
      <c r="D476" s="33" t="s">
        <v>44</v>
      </c>
      <c r="E476" s="35">
        <v>2006</v>
      </c>
      <c r="F476" s="37">
        <v>49378</v>
      </c>
      <c r="G476" s="33" t="s">
        <v>487</v>
      </c>
    </row>
    <row r="477" spans="1:7" x14ac:dyDescent="0.25">
      <c r="A477" s="61" t="s">
        <v>42</v>
      </c>
      <c r="B477" s="61" t="s">
        <v>1184</v>
      </c>
      <c r="C477" s="221" t="s">
        <v>1192</v>
      </c>
      <c r="D477" s="33" t="s">
        <v>125</v>
      </c>
      <c r="E477" s="35">
        <v>2006</v>
      </c>
      <c r="F477" s="37">
        <v>37716</v>
      </c>
      <c r="G477" s="33" t="s">
        <v>487</v>
      </c>
    </row>
    <row r="478" spans="1:7" x14ac:dyDescent="0.25">
      <c r="A478" s="61" t="s">
        <v>42</v>
      </c>
      <c r="B478" s="61" t="s">
        <v>1184</v>
      </c>
      <c r="C478" s="221" t="s">
        <v>1192</v>
      </c>
      <c r="D478" s="33" t="s">
        <v>44</v>
      </c>
      <c r="E478" s="35">
        <v>2006</v>
      </c>
      <c r="F478" s="37">
        <v>39845</v>
      </c>
      <c r="G478" s="33" t="s">
        <v>487</v>
      </c>
    </row>
    <row r="479" spans="1:7" x14ac:dyDescent="0.25">
      <c r="A479" s="61" t="s">
        <v>42</v>
      </c>
      <c r="B479" s="61" t="s">
        <v>1184</v>
      </c>
      <c r="C479" s="221" t="s">
        <v>1193</v>
      </c>
      <c r="D479" s="33" t="s">
        <v>125</v>
      </c>
      <c r="E479" s="35">
        <v>2006</v>
      </c>
      <c r="F479" s="37">
        <v>33696</v>
      </c>
      <c r="G479" s="33" t="s">
        <v>487</v>
      </c>
    </row>
    <row r="480" spans="1:7" x14ac:dyDescent="0.25">
      <c r="A480" s="61" t="s">
        <v>42</v>
      </c>
      <c r="B480" s="61" t="s">
        <v>1184</v>
      </c>
      <c r="C480" s="221" t="s">
        <v>1193</v>
      </c>
      <c r="D480" s="33" t="s">
        <v>44</v>
      </c>
      <c r="E480" s="35">
        <v>2006</v>
      </c>
      <c r="F480" s="37">
        <v>36362</v>
      </c>
      <c r="G480" s="33" t="s">
        <v>487</v>
      </c>
    </row>
    <row r="481" spans="1:7" x14ac:dyDescent="0.25">
      <c r="A481" s="61" t="s">
        <v>42</v>
      </c>
      <c r="B481" s="61" t="s">
        <v>1184</v>
      </c>
      <c r="C481" s="221" t="s">
        <v>1282</v>
      </c>
      <c r="D481" s="33" t="s">
        <v>125</v>
      </c>
      <c r="E481" s="35">
        <v>2006</v>
      </c>
      <c r="F481" s="37">
        <v>34687</v>
      </c>
      <c r="G481" s="33" t="s">
        <v>487</v>
      </c>
    </row>
    <row r="482" spans="1:7" x14ac:dyDescent="0.25">
      <c r="A482" s="61" t="s">
        <v>42</v>
      </c>
      <c r="B482" s="61" t="s">
        <v>1184</v>
      </c>
      <c r="C482" s="221" t="s">
        <v>1282</v>
      </c>
      <c r="D482" s="33" t="s">
        <v>44</v>
      </c>
      <c r="E482" s="35">
        <v>2006</v>
      </c>
      <c r="F482" s="37">
        <v>37432</v>
      </c>
      <c r="G482" s="33" t="s">
        <v>487</v>
      </c>
    </row>
    <row r="483" spans="1:7" x14ac:dyDescent="0.25">
      <c r="A483" s="61" t="s">
        <v>42</v>
      </c>
      <c r="B483" s="61" t="s">
        <v>1184</v>
      </c>
      <c r="C483" s="221" t="s">
        <v>1196</v>
      </c>
      <c r="D483" s="33" t="s">
        <v>125</v>
      </c>
      <c r="E483" s="35">
        <v>2006</v>
      </c>
      <c r="F483" s="37">
        <v>41231</v>
      </c>
      <c r="G483" s="33" t="s">
        <v>487</v>
      </c>
    </row>
    <row r="484" spans="1:7" x14ac:dyDescent="0.25">
      <c r="A484" s="61" t="s">
        <v>42</v>
      </c>
      <c r="B484" s="61" t="s">
        <v>1184</v>
      </c>
      <c r="C484" s="221" t="s">
        <v>1196</v>
      </c>
      <c r="D484" s="33" t="s">
        <v>44</v>
      </c>
      <c r="E484" s="35">
        <v>2006</v>
      </c>
      <c r="F484" s="37">
        <v>43387</v>
      </c>
      <c r="G484" s="33" t="s">
        <v>487</v>
      </c>
    </row>
    <row r="485" spans="1:7" x14ac:dyDescent="0.25">
      <c r="A485" s="61" t="s">
        <v>42</v>
      </c>
      <c r="B485" s="61" t="s">
        <v>1184</v>
      </c>
      <c r="C485" s="221" t="s">
        <v>1197</v>
      </c>
      <c r="D485" s="33" t="s">
        <v>125</v>
      </c>
      <c r="E485" s="35">
        <v>2006</v>
      </c>
      <c r="F485" s="37">
        <v>47529</v>
      </c>
      <c r="G485" s="33" t="s">
        <v>487</v>
      </c>
    </row>
    <row r="486" spans="1:7" x14ac:dyDescent="0.25">
      <c r="A486" s="61" t="s">
        <v>42</v>
      </c>
      <c r="B486" s="61" t="s">
        <v>1184</v>
      </c>
      <c r="C486" s="221" t="s">
        <v>1197</v>
      </c>
      <c r="D486" s="33" t="s">
        <v>44</v>
      </c>
      <c r="E486" s="35">
        <v>2006</v>
      </c>
      <c r="F486" s="37">
        <v>49538</v>
      </c>
      <c r="G486" s="33" t="s">
        <v>487</v>
      </c>
    </row>
    <row r="487" spans="1:7" x14ac:dyDescent="0.25">
      <c r="A487" s="61" t="s">
        <v>42</v>
      </c>
      <c r="B487" s="61" t="s">
        <v>1504</v>
      </c>
      <c r="C487" s="221">
        <v>1.5</v>
      </c>
      <c r="D487" s="33" t="s">
        <v>125</v>
      </c>
      <c r="E487" s="35">
        <v>2006</v>
      </c>
      <c r="F487" s="37">
        <v>18014</v>
      </c>
      <c r="G487" s="33" t="s">
        <v>141</v>
      </c>
    </row>
    <row r="488" spans="1:7" x14ac:dyDescent="0.25">
      <c r="A488" s="61" t="s">
        <v>42</v>
      </c>
      <c r="B488" s="61" t="s">
        <v>1504</v>
      </c>
      <c r="C488" s="221">
        <v>1.5</v>
      </c>
      <c r="D488" s="33" t="s">
        <v>44</v>
      </c>
      <c r="E488" s="35">
        <v>2006</v>
      </c>
      <c r="F488" s="37">
        <v>20113</v>
      </c>
      <c r="G488" s="33" t="s">
        <v>141</v>
      </c>
    </row>
    <row r="489" spans="1:7" x14ac:dyDescent="0.25">
      <c r="A489" s="61" t="s">
        <v>42</v>
      </c>
      <c r="B489" s="61" t="s">
        <v>1504</v>
      </c>
      <c r="C489" s="221">
        <v>1.5</v>
      </c>
      <c r="D489" s="33" t="s">
        <v>125</v>
      </c>
      <c r="E489" s="35">
        <v>2006</v>
      </c>
      <c r="F489" s="37">
        <v>19013</v>
      </c>
      <c r="G489" s="33" t="s">
        <v>141</v>
      </c>
    </row>
    <row r="490" spans="1:7" x14ac:dyDescent="0.25">
      <c r="A490" s="61" t="s">
        <v>42</v>
      </c>
      <c r="B490" s="61" t="s">
        <v>1504</v>
      </c>
      <c r="C490" s="221">
        <v>1.5</v>
      </c>
      <c r="D490" s="33" t="s">
        <v>44</v>
      </c>
      <c r="E490" s="35">
        <v>2006</v>
      </c>
      <c r="F490" s="37">
        <v>21224</v>
      </c>
      <c r="G490" s="33" t="s">
        <v>141</v>
      </c>
    </row>
    <row r="491" spans="1:7" x14ac:dyDescent="0.25">
      <c r="A491" s="61" t="s">
        <v>42</v>
      </c>
      <c r="B491" s="61" t="s">
        <v>1504</v>
      </c>
      <c r="C491" s="221">
        <v>1.5</v>
      </c>
      <c r="D491" s="33" t="s">
        <v>125</v>
      </c>
      <c r="E491" s="35">
        <v>2006</v>
      </c>
      <c r="F491" s="37">
        <v>20646</v>
      </c>
      <c r="G491" s="33" t="s">
        <v>141</v>
      </c>
    </row>
    <row r="492" spans="1:7" x14ac:dyDescent="0.25">
      <c r="A492" s="61" t="s">
        <v>42</v>
      </c>
      <c r="B492" s="61" t="s">
        <v>1504</v>
      </c>
      <c r="C492" s="221">
        <v>1.5</v>
      </c>
      <c r="D492" s="33" t="s">
        <v>44</v>
      </c>
      <c r="E492" s="35">
        <v>2006</v>
      </c>
      <c r="F492" s="37">
        <v>22978</v>
      </c>
      <c r="G492" s="33" t="s">
        <v>141</v>
      </c>
    </row>
    <row r="493" spans="1:7" x14ac:dyDescent="0.25">
      <c r="A493" s="61" t="s">
        <v>42</v>
      </c>
      <c r="B493" s="61" t="s">
        <v>1504</v>
      </c>
      <c r="C493" s="221">
        <v>1.8</v>
      </c>
      <c r="D493" s="33" t="s">
        <v>125</v>
      </c>
      <c r="E493" s="35">
        <v>2006</v>
      </c>
      <c r="F493" s="37">
        <v>21290</v>
      </c>
      <c r="G493" s="33" t="s">
        <v>141</v>
      </c>
    </row>
    <row r="494" spans="1:7" x14ac:dyDescent="0.25">
      <c r="A494" s="61" t="s">
        <v>42</v>
      </c>
      <c r="B494" s="61" t="s">
        <v>1504</v>
      </c>
      <c r="C494" s="221">
        <v>1.8</v>
      </c>
      <c r="D494" s="33" t="s">
        <v>44</v>
      </c>
      <c r="E494" s="35">
        <v>2006</v>
      </c>
      <c r="F494" s="37">
        <v>23622</v>
      </c>
      <c r="G494" s="33" t="s">
        <v>141</v>
      </c>
    </row>
    <row r="495" spans="1:7" x14ac:dyDescent="0.25">
      <c r="A495" s="61" t="s">
        <v>42</v>
      </c>
      <c r="B495" s="61" t="s">
        <v>1504</v>
      </c>
      <c r="C495" s="221">
        <v>1.8</v>
      </c>
      <c r="D495" s="33" t="s">
        <v>125</v>
      </c>
      <c r="E495" s="35">
        <v>2006</v>
      </c>
      <c r="F495" s="37">
        <v>23212</v>
      </c>
      <c r="G495" s="33" t="s">
        <v>141</v>
      </c>
    </row>
    <row r="496" spans="1:7" x14ac:dyDescent="0.25">
      <c r="A496" s="61" t="s">
        <v>42</v>
      </c>
      <c r="B496" s="61" t="s">
        <v>1504</v>
      </c>
      <c r="C496" s="221">
        <v>1.8</v>
      </c>
      <c r="D496" s="33" t="s">
        <v>44</v>
      </c>
      <c r="E496" s="35">
        <v>2006</v>
      </c>
      <c r="F496" s="37">
        <v>25544</v>
      </c>
      <c r="G496" s="33" t="s">
        <v>141</v>
      </c>
    </row>
    <row r="497" spans="1:7" x14ac:dyDescent="0.25">
      <c r="A497" s="61" t="s">
        <v>42</v>
      </c>
      <c r="B497" s="61" t="s">
        <v>3144</v>
      </c>
      <c r="C497" s="221">
        <v>1.6</v>
      </c>
      <c r="D497" s="33" t="s">
        <v>43</v>
      </c>
      <c r="E497" s="35">
        <v>2006</v>
      </c>
      <c r="F497" s="105">
        <v>18263</v>
      </c>
      <c r="G497" s="33" t="s">
        <v>3143</v>
      </c>
    </row>
    <row r="498" spans="1:7" x14ac:dyDescent="0.25">
      <c r="A498" s="61" t="s">
        <v>42</v>
      </c>
      <c r="B498" s="61" t="s">
        <v>1041</v>
      </c>
      <c r="C498" s="221" t="s">
        <v>1042</v>
      </c>
      <c r="D498" s="33" t="s">
        <v>125</v>
      </c>
      <c r="E498" s="35">
        <v>2006</v>
      </c>
      <c r="F498" s="37">
        <v>15016</v>
      </c>
      <c r="G498" s="33" t="s">
        <v>141</v>
      </c>
    </row>
    <row r="499" spans="1:7" x14ac:dyDescent="0.25">
      <c r="A499" s="61" t="s">
        <v>42</v>
      </c>
      <c r="B499" s="61" t="s">
        <v>1041</v>
      </c>
      <c r="C499" s="221" t="s">
        <v>1416</v>
      </c>
      <c r="D499" s="33" t="s">
        <v>44</v>
      </c>
      <c r="E499" s="35">
        <v>2006</v>
      </c>
      <c r="F499" s="37">
        <v>16887</v>
      </c>
      <c r="G499" s="33" t="s">
        <v>141</v>
      </c>
    </row>
    <row r="500" spans="1:7" x14ac:dyDescent="0.25">
      <c r="A500" s="61" t="s">
        <v>42</v>
      </c>
      <c r="B500" s="61" t="s">
        <v>1041</v>
      </c>
      <c r="C500" s="221" t="s">
        <v>1505</v>
      </c>
      <c r="D500" s="33" t="s">
        <v>125</v>
      </c>
      <c r="E500" s="35">
        <v>2006</v>
      </c>
      <c r="F500" s="37">
        <v>17725</v>
      </c>
      <c r="G500" s="33" t="s">
        <v>141</v>
      </c>
    </row>
    <row r="501" spans="1:7" x14ac:dyDescent="0.25">
      <c r="A501" s="61" t="s">
        <v>42</v>
      </c>
      <c r="B501" s="61" t="s">
        <v>1041</v>
      </c>
      <c r="C501" s="221" t="s">
        <v>1417</v>
      </c>
      <c r="D501" s="33" t="s">
        <v>125</v>
      </c>
      <c r="E501" s="35">
        <v>2006</v>
      </c>
      <c r="F501" s="37">
        <v>17075</v>
      </c>
      <c r="G501" s="33" t="s">
        <v>141</v>
      </c>
    </row>
    <row r="502" spans="1:7" x14ac:dyDescent="0.25">
      <c r="A502" s="61" t="s">
        <v>42</v>
      </c>
      <c r="B502" s="61" t="s">
        <v>1041</v>
      </c>
      <c r="C502" s="221" t="s">
        <v>1418</v>
      </c>
      <c r="D502" s="33" t="s">
        <v>44</v>
      </c>
      <c r="E502" s="35">
        <v>2006</v>
      </c>
      <c r="F502" s="37">
        <v>17800</v>
      </c>
      <c r="G502" s="33" t="s">
        <v>141</v>
      </c>
    </row>
    <row r="503" spans="1:7" x14ac:dyDescent="0.25">
      <c r="A503" s="61" t="s">
        <v>42</v>
      </c>
      <c r="B503" s="61" t="s">
        <v>1041</v>
      </c>
      <c r="C503" s="221" t="s">
        <v>1043</v>
      </c>
      <c r="D503" s="33" t="s">
        <v>125</v>
      </c>
      <c r="E503" s="35">
        <v>2006</v>
      </c>
      <c r="F503" s="37">
        <v>16152</v>
      </c>
      <c r="G503" s="33" t="s">
        <v>141</v>
      </c>
    </row>
    <row r="504" spans="1:7" x14ac:dyDescent="0.25">
      <c r="A504" s="61" t="s">
        <v>42</v>
      </c>
      <c r="B504" s="61" t="s">
        <v>1506</v>
      </c>
      <c r="C504" s="221" t="s">
        <v>1419</v>
      </c>
      <c r="D504" s="33" t="s">
        <v>125</v>
      </c>
      <c r="E504" s="35">
        <v>2006</v>
      </c>
      <c r="F504" s="37">
        <v>14743</v>
      </c>
      <c r="G504" s="33" t="s">
        <v>141</v>
      </c>
    </row>
    <row r="505" spans="1:7" x14ac:dyDescent="0.25">
      <c r="A505" s="61" t="s">
        <v>42</v>
      </c>
      <c r="B505" s="61" t="s">
        <v>1506</v>
      </c>
      <c r="C505" s="221" t="s">
        <v>1420</v>
      </c>
      <c r="D505" s="33" t="s">
        <v>125</v>
      </c>
      <c r="E505" s="35">
        <v>2006</v>
      </c>
      <c r="F505" s="37">
        <v>17349</v>
      </c>
      <c r="G505" s="33" t="s">
        <v>141</v>
      </c>
    </row>
    <row r="506" spans="1:7" x14ac:dyDescent="0.25">
      <c r="A506" s="61" t="s">
        <v>42</v>
      </c>
      <c r="B506" s="61" t="s">
        <v>1506</v>
      </c>
      <c r="C506" s="221" t="s">
        <v>1420</v>
      </c>
      <c r="D506" s="33" t="s">
        <v>44</v>
      </c>
      <c r="E506" s="35">
        <v>2006</v>
      </c>
      <c r="F506" s="37">
        <v>19347</v>
      </c>
      <c r="G506" s="33" t="s">
        <v>141</v>
      </c>
    </row>
    <row r="507" spans="1:7" x14ac:dyDescent="0.25">
      <c r="A507" s="61" t="s">
        <v>42</v>
      </c>
      <c r="B507" s="61" t="s">
        <v>1506</v>
      </c>
      <c r="C507" s="221" t="s">
        <v>1421</v>
      </c>
      <c r="D507" s="33" t="s">
        <v>125</v>
      </c>
      <c r="E507" s="35">
        <v>2006</v>
      </c>
      <c r="F507" s="37">
        <v>15493</v>
      </c>
      <c r="G507" s="33" t="s">
        <v>141</v>
      </c>
    </row>
    <row r="508" spans="1:7" x14ac:dyDescent="0.25">
      <c r="A508" s="61" t="s">
        <v>42</v>
      </c>
      <c r="B508" s="61" t="s">
        <v>1506</v>
      </c>
      <c r="C508" s="221" t="s">
        <v>1421</v>
      </c>
      <c r="D508" s="33" t="s">
        <v>44</v>
      </c>
      <c r="E508" s="35">
        <v>2006</v>
      </c>
      <c r="F508" s="37">
        <v>17470</v>
      </c>
      <c r="G508" s="33" t="s">
        <v>141</v>
      </c>
    </row>
    <row r="509" spans="1:7" x14ac:dyDescent="0.25">
      <c r="A509" s="61" t="s">
        <v>42</v>
      </c>
      <c r="B509" s="61" t="s">
        <v>1507</v>
      </c>
      <c r="C509" s="221">
        <v>2.4</v>
      </c>
      <c r="D509" s="33" t="s">
        <v>125</v>
      </c>
      <c r="E509" s="35">
        <v>2006</v>
      </c>
      <c r="F509" s="37">
        <v>24955</v>
      </c>
      <c r="G509" s="33" t="s">
        <v>141</v>
      </c>
    </row>
    <row r="510" spans="1:7" x14ac:dyDescent="0.25">
      <c r="A510" s="61" t="s">
        <v>42</v>
      </c>
      <c r="B510" s="61" t="s">
        <v>1507</v>
      </c>
      <c r="C510" s="221">
        <v>2.4</v>
      </c>
      <c r="D510" s="33" t="s">
        <v>44</v>
      </c>
      <c r="E510" s="35">
        <v>2006</v>
      </c>
      <c r="F510" s="37">
        <v>27287</v>
      </c>
      <c r="G510" s="33" t="s">
        <v>141</v>
      </c>
    </row>
    <row r="511" spans="1:7" x14ac:dyDescent="0.25">
      <c r="A511" s="61" t="s">
        <v>42</v>
      </c>
      <c r="B511" s="61" t="s">
        <v>1507</v>
      </c>
      <c r="C511" s="221" t="s">
        <v>1508</v>
      </c>
      <c r="D511" s="33" t="s">
        <v>125</v>
      </c>
      <c r="E511" s="35">
        <v>2006</v>
      </c>
      <c r="F511" s="37">
        <v>28454</v>
      </c>
      <c r="G511" s="33" t="s">
        <v>141</v>
      </c>
    </row>
    <row r="512" spans="1:7" x14ac:dyDescent="0.25">
      <c r="A512" s="61" t="s">
        <v>42</v>
      </c>
      <c r="B512" s="61" t="s">
        <v>1507</v>
      </c>
      <c r="C512" s="221" t="s">
        <v>1508</v>
      </c>
      <c r="D512" s="33" t="s">
        <v>44</v>
      </c>
      <c r="E512" s="35">
        <v>2006</v>
      </c>
      <c r="F512" s="37">
        <v>30786</v>
      </c>
      <c r="G512" s="33" t="s">
        <v>141</v>
      </c>
    </row>
    <row r="513" spans="1:7" x14ac:dyDescent="0.25">
      <c r="A513" s="61" t="s">
        <v>42</v>
      </c>
      <c r="B513" s="61" t="s">
        <v>1125</v>
      </c>
      <c r="C513" s="221">
        <v>3</v>
      </c>
      <c r="D513" s="33" t="s">
        <v>120</v>
      </c>
      <c r="E513" s="35">
        <v>2006</v>
      </c>
      <c r="F513" s="37">
        <v>46848</v>
      </c>
      <c r="G513" s="33" t="s">
        <v>141</v>
      </c>
    </row>
    <row r="514" spans="1:7" x14ac:dyDescent="0.25">
      <c r="A514" s="61" t="s">
        <v>42</v>
      </c>
      <c r="B514" s="61" t="s">
        <v>1125</v>
      </c>
      <c r="C514" s="221" t="s">
        <v>1335</v>
      </c>
      <c r="D514" s="33" t="s">
        <v>44</v>
      </c>
      <c r="E514" s="35">
        <v>2006</v>
      </c>
      <c r="F514" s="37">
        <v>44448</v>
      </c>
      <c r="G514" s="33" t="s">
        <v>141</v>
      </c>
    </row>
    <row r="515" spans="1:7" x14ac:dyDescent="0.25">
      <c r="A515" s="61" t="s">
        <v>42</v>
      </c>
      <c r="B515" s="61" t="s">
        <v>340</v>
      </c>
      <c r="C515" s="221" t="s">
        <v>171</v>
      </c>
      <c r="D515" s="33" t="s">
        <v>125</v>
      </c>
      <c r="E515" s="35">
        <v>2006</v>
      </c>
      <c r="F515" s="37">
        <v>20071</v>
      </c>
      <c r="G515" s="33" t="s">
        <v>141</v>
      </c>
    </row>
    <row r="516" spans="1:7" x14ac:dyDescent="0.25">
      <c r="A516" s="61" t="s">
        <v>42</v>
      </c>
      <c r="B516" s="61" t="s">
        <v>340</v>
      </c>
      <c r="C516" s="221" t="s">
        <v>1198</v>
      </c>
      <c r="D516" s="33" t="s">
        <v>125</v>
      </c>
      <c r="E516" s="35">
        <v>2006</v>
      </c>
      <c r="F516" s="37">
        <v>22208</v>
      </c>
      <c r="G516" s="33" t="s">
        <v>141</v>
      </c>
    </row>
    <row r="517" spans="1:7" x14ac:dyDescent="0.25">
      <c r="A517" s="61" t="s">
        <v>42</v>
      </c>
      <c r="B517" s="61" t="s">
        <v>340</v>
      </c>
      <c r="C517" s="221" t="s">
        <v>128</v>
      </c>
      <c r="D517" s="33" t="s">
        <v>44</v>
      </c>
      <c r="E517" s="35">
        <v>2006</v>
      </c>
      <c r="F517" s="37">
        <v>33169</v>
      </c>
      <c r="G517" s="33" t="s">
        <v>141</v>
      </c>
    </row>
    <row r="518" spans="1:7" x14ac:dyDescent="0.25">
      <c r="A518" s="61" t="s">
        <v>42</v>
      </c>
      <c r="B518" s="61" t="s">
        <v>340</v>
      </c>
      <c r="C518" s="221" t="s">
        <v>1199</v>
      </c>
      <c r="D518" s="33" t="s">
        <v>125</v>
      </c>
      <c r="E518" s="35">
        <v>2006</v>
      </c>
      <c r="F518" s="37">
        <v>21805</v>
      </c>
      <c r="G518" s="33" t="s">
        <v>141</v>
      </c>
    </row>
    <row r="519" spans="1:7" x14ac:dyDescent="0.25">
      <c r="A519" s="61" t="s">
        <v>42</v>
      </c>
      <c r="B519" s="61" t="s">
        <v>340</v>
      </c>
      <c r="C519" s="221" t="s">
        <v>1199</v>
      </c>
      <c r="D519" s="33" t="s">
        <v>44</v>
      </c>
      <c r="E519" s="35">
        <v>2006</v>
      </c>
      <c r="F519" s="37">
        <v>24070</v>
      </c>
      <c r="G519" s="33" t="s">
        <v>141</v>
      </c>
    </row>
    <row r="520" spans="1:7" x14ac:dyDescent="0.25">
      <c r="A520" s="61" t="s">
        <v>42</v>
      </c>
      <c r="B520" s="61" t="s">
        <v>340</v>
      </c>
      <c r="C520" s="221" t="s">
        <v>1200</v>
      </c>
      <c r="D520" s="33" t="s">
        <v>125</v>
      </c>
      <c r="E520" s="35">
        <v>2006</v>
      </c>
      <c r="F520" s="37">
        <v>24470</v>
      </c>
      <c r="G520" s="33" t="s">
        <v>141</v>
      </c>
    </row>
    <row r="521" spans="1:7" x14ac:dyDescent="0.25">
      <c r="A521" s="61" t="s">
        <v>42</v>
      </c>
      <c r="B521" s="61" t="s">
        <v>340</v>
      </c>
      <c r="C521" s="221" t="s">
        <v>1200</v>
      </c>
      <c r="D521" s="33" t="s">
        <v>44</v>
      </c>
      <c r="E521" s="35">
        <v>2006</v>
      </c>
      <c r="F521" s="37">
        <v>26723</v>
      </c>
      <c r="G521" s="33" t="s">
        <v>141</v>
      </c>
    </row>
    <row r="522" spans="1:7" x14ac:dyDescent="0.25">
      <c r="A522" s="61" t="s">
        <v>42</v>
      </c>
      <c r="B522" s="61" t="s">
        <v>943</v>
      </c>
      <c r="C522" s="221" t="s">
        <v>944</v>
      </c>
      <c r="D522" s="33" t="s">
        <v>125</v>
      </c>
      <c r="E522" s="35">
        <v>2006</v>
      </c>
      <c r="F522" s="37">
        <v>15719</v>
      </c>
      <c r="G522" s="33" t="s">
        <v>141</v>
      </c>
    </row>
    <row r="523" spans="1:7" x14ac:dyDescent="0.25">
      <c r="A523" s="61" t="s">
        <v>42</v>
      </c>
      <c r="B523" s="61" t="s">
        <v>943</v>
      </c>
      <c r="C523" s="221" t="s">
        <v>944</v>
      </c>
      <c r="D523" s="33" t="s">
        <v>44</v>
      </c>
      <c r="E523" s="35">
        <v>2006</v>
      </c>
      <c r="F523" s="37">
        <v>17119</v>
      </c>
      <c r="G523" s="33" t="s">
        <v>141</v>
      </c>
    </row>
    <row r="524" spans="1:7" x14ac:dyDescent="0.25">
      <c r="A524" s="61" t="s">
        <v>42</v>
      </c>
      <c r="B524" s="61" t="s">
        <v>943</v>
      </c>
      <c r="C524" s="221" t="s">
        <v>945</v>
      </c>
      <c r="D524" s="33" t="s">
        <v>125</v>
      </c>
      <c r="E524" s="35">
        <v>2006</v>
      </c>
      <c r="F524" s="37">
        <v>17470</v>
      </c>
      <c r="G524" s="33" t="s">
        <v>141</v>
      </c>
    </row>
    <row r="525" spans="1:7" x14ac:dyDescent="0.25">
      <c r="A525" s="61" t="s">
        <v>42</v>
      </c>
      <c r="B525" s="61" t="s">
        <v>943</v>
      </c>
      <c r="C525" s="221" t="s">
        <v>946</v>
      </c>
      <c r="D525" s="33" t="s">
        <v>44</v>
      </c>
      <c r="E525" s="35">
        <v>2006</v>
      </c>
      <c r="F525" s="37">
        <v>20909</v>
      </c>
      <c r="G525" s="33" t="s">
        <v>141</v>
      </c>
    </row>
    <row r="526" spans="1:7" x14ac:dyDescent="0.25">
      <c r="A526" s="61" t="s">
        <v>42</v>
      </c>
      <c r="B526" s="61" t="s">
        <v>207</v>
      </c>
      <c r="C526" s="221" t="s">
        <v>1508</v>
      </c>
      <c r="D526" s="33" t="s">
        <v>125</v>
      </c>
      <c r="E526" s="35">
        <v>2006</v>
      </c>
      <c r="F526" s="37">
        <v>27521</v>
      </c>
      <c r="G526" s="33" t="s">
        <v>141</v>
      </c>
    </row>
    <row r="527" spans="1:7" x14ac:dyDescent="0.25">
      <c r="A527" s="61" t="s">
        <v>42</v>
      </c>
      <c r="B527" s="61" t="s">
        <v>207</v>
      </c>
      <c r="C527" s="221" t="s">
        <v>1508</v>
      </c>
      <c r="D527" s="33" t="s">
        <v>44</v>
      </c>
      <c r="E527" s="35">
        <v>2006</v>
      </c>
      <c r="F527" s="37">
        <v>28920</v>
      </c>
      <c r="G527" s="33" t="s">
        <v>141</v>
      </c>
    </row>
    <row r="528" spans="1:7" x14ac:dyDescent="0.25">
      <c r="A528" s="61" t="s">
        <v>42</v>
      </c>
      <c r="B528" s="61" t="s">
        <v>172</v>
      </c>
      <c r="C528" s="221">
        <v>1.8</v>
      </c>
      <c r="D528" s="33" t="s">
        <v>125</v>
      </c>
      <c r="E528" s="35">
        <v>2006</v>
      </c>
      <c r="F528" s="37">
        <v>26754</v>
      </c>
      <c r="G528" s="33" t="s">
        <v>173</v>
      </c>
    </row>
    <row r="529" spans="1:7" x14ac:dyDescent="0.25">
      <c r="A529" s="61" t="s">
        <v>42</v>
      </c>
      <c r="B529" s="61" t="s">
        <v>527</v>
      </c>
      <c r="C529" s="221">
        <v>4.3</v>
      </c>
      <c r="D529" s="33" t="s">
        <v>120</v>
      </c>
      <c r="E529" s="35">
        <v>2006</v>
      </c>
      <c r="F529" s="37">
        <v>65892</v>
      </c>
      <c r="G529" s="33" t="s">
        <v>141</v>
      </c>
    </row>
    <row r="530" spans="1:7" x14ac:dyDescent="0.25">
      <c r="A530" s="61" t="s">
        <v>42</v>
      </c>
      <c r="B530" s="61" t="s">
        <v>529</v>
      </c>
      <c r="C530" s="221">
        <v>4.3</v>
      </c>
      <c r="D530" s="33" t="s">
        <v>120</v>
      </c>
      <c r="E530" s="35">
        <v>2006</v>
      </c>
      <c r="F530" s="37">
        <v>87460</v>
      </c>
      <c r="G530" s="33" t="s">
        <v>141</v>
      </c>
    </row>
    <row r="531" spans="1:7" x14ac:dyDescent="0.25">
      <c r="A531" s="61" t="s">
        <v>42</v>
      </c>
      <c r="B531" s="61" t="s">
        <v>770</v>
      </c>
      <c r="C531" s="221">
        <v>5</v>
      </c>
      <c r="D531" s="33" t="s">
        <v>125</v>
      </c>
      <c r="E531" s="35">
        <v>2006</v>
      </c>
      <c r="F531" s="37">
        <v>126348</v>
      </c>
      <c r="G531" s="33" t="s">
        <v>141</v>
      </c>
    </row>
    <row r="532" spans="1:7" x14ac:dyDescent="0.25">
      <c r="A532" s="61" t="s">
        <v>42</v>
      </c>
      <c r="B532" s="61" t="s">
        <v>772</v>
      </c>
      <c r="C532" s="221" t="s">
        <v>1127</v>
      </c>
      <c r="D532" s="33" t="s">
        <v>125</v>
      </c>
      <c r="E532" s="35">
        <v>2006</v>
      </c>
      <c r="F532" s="37">
        <v>19780</v>
      </c>
      <c r="G532" s="33" t="s">
        <v>141</v>
      </c>
    </row>
    <row r="533" spans="1:7" x14ac:dyDescent="0.25">
      <c r="A533" s="61" t="s">
        <v>42</v>
      </c>
      <c r="B533" s="61" t="s">
        <v>772</v>
      </c>
      <c r="C533" s="221" t="s">
        <v>1126</v>
      </c>
      <c r="D533" s="33" t="s">
        <v>125</v>
      </c>
      <c r="E533" s="35">
        <v>2006</v>
      </c>
      <c r="F533" s="37">
        <v>21178</v>
      </c>
      <c r="G533" s="33" t="s">
        <v>141</v>
      </c>
    </row>
    <row r="534" spans="1:7" x14ac:dyDescent="0.25">
      <c r="A534" s="61" t="s">
        <v>42</v>
      </c>
      <c r="B534" s="61" t="s">
        <v>772</v>
      </c>
      <c r="C534" s="221" t="s">
        <v>349</v>
      </c>
      <c r="D534" s="33" t="s">
        <v>125</v>
      </c>
      <c r="E534" s="35">
        <v>2006</v>
      </c>
      <c r="F534" s="37">
        <v>22014</v>
      </c>
      <c r="G534" s="33" t="s">
        <v>141</v>
      </c>
    </row>
    <row r="535" spans="1:7" x14ac:dyDescent="0.25">
      <c r="A535" s="61" t="s">
        <v>42</v>
      </c>
      <c r="B535" s="61" t="s">
        <v>772</v>
      </c>
      <c r="C535" s="221" t="s">
        <v>349</v>
      </c>
      <c r="D535" s="33" t="s">
        <v>44</v>
      </c>
      <c r="E535" s="35">
        <v>2006</v>
      </c>
      <c r="F535" s="37">
        <v>24514</v>
      </c>
      <c r="G535" s="33" t="s">
        <v>141</v>
      </c>
    </row>
    <row r="536" spans="1:7" x14ac:dyDescent="0.25">
      <c r="A536" s="61" t="s">
        <v>42</v>
      </c>
      <c r="B536" s="61" t="s">
        <v>772</v>
      </c>
      <c r="C536" s="221" t="s">
        <v>171</v>
      </c>
      <c r="D536" s="33" t="s">
        <v>125</v>
      </c>
      <c r="E536" s="35">
        <v>2006</v>
      </c>
      <c r="F536" s="37">
        <v>19870</v>
      </c>
      <c r="G536" s="33" t="s">
        <v>141</v>
      </c>
    </row>
    <row r="537" spans="1:7" x14ac:dyDescent="0.25">
      <c r="A537" s="61" t="s">
        <v>42</v>
      </c>
      <c r="B537" s="61" t="s">
        <v>772</v>
      </c>
      <c r="C537" s="221" t="s">
        <v>1128</v>
      </c>
      <c r="D537" s="33" t="s">
        <v>44</v>
      </c>
      <c r="E537" s="35">
        <v>2006</v>
      </c>
      <c r="F537" s="37">
        <v>24769</v>
      </c>
      <c r="G537" s="33" t="s">
        <v>141</v>
      </c>
    </row>
    <row r="538" spans="1:7" x14ac:dyDescent="0.25">
      <c r="A538" s="61" t="s">
        <v>42</v>
      </c>
      <c r="B538" s="61" t="s">
        <v>613</v>
      </c>
      <c r="C538" s="221">
        <v>2</v>
      </c>
      <c r="D538" s="33" t="s">
        <v>120</v>
      </c>
      <c r="E538" s="35">
        <v>2006</v>
      </c>
      <c r="F538" s="37">
        <v>31560</v>
      </c>
      <c r="G538" s="33" t="s">
        <v>141</v>
      </c>
    </row>
    <row r="539" spans="1:7" x14ac:dyDescent="0.25">
      <c r="A539" s="61" t="s">
        <v>42</v>
      </c>
      <c r="B539" s="61" t="s">
        <v>613</v>
      </c>
      <c r="C539" s="221">
        <v>2</v>
      </c>
      <c r="D539" s="33" t="s">
        <v>120</v>
      </c>
      <c r="E539" s="35">
        <v>2006</v>
      </c>
      <c r="F539" s="37">
        <v>30231</v>
      </c>
      <c r="G539" s="33" t="s">
        <v>141</v>
      </c>
    </row>
    <row r="540" spans="1:7" x14ac:dyDescent="0.25">
      <c r="A540" s="61" t="s">
        <v>42</v>
      </c>
      <c r="B540" s="61" t="s">
        <v>613</v>
      </c>
      <c r="C540" s="221">
        <v>2.5</v>
      </c>
      <c r="D540" s="33" t="s">
        <v>120</v>
      </c>
      <c r="E540" s="35">
        <v>2006</v>
      </c>
      <c r="F540" s="37">
        <v>45120</v>
      </c>
      <c r="G540" s="33" t="s">
        <v>141</v>
      </c>
    </row>
    <row r="541" spans="1:7" x14ac:dyDescent="0.25">
      <c r="A541" s="61" t="s">
        <v>42</v>
      </c>
      <c r="B541" s="61" t="s">
        <v>613</v>
      </c>
      <c r="C541" s="221">
        <v>2.5</v>
      </c>
      <c r="D541" s="33" t="s">
        <v>44</v>
      </c>
      <c r="E541" s="35">
        <v>2006</v>
      </c>
      <c r="F541" s="37">
        <v>47334</v>
      </c>
      <c r="G541" s="33" t="s">
        <v>141</v>
      </c>
    </row>
    <row r="542" spans="1:7" x14ac:dyDescent="0.25">
      <c r="A542" s="61" t="s">
        <v>42</v>
      </c>
      <c r="B542" s="61" t="s">
        <v>613</v>
      </c>
      <c r="C542" s="221">
        <v>3</v>
      </c>
      <c r="D542" s="33" t="s">
        <v>120</v>
      </c>
      <c r="E542" s="35">
        <v>2006</v>
      </c>
      <c r="F542" s="37">
        <v>52870</v>
      </c>
      <c r="G542" s="33" t="s">
        <v>141</v>
      </c>
    </row>
    <row r="543" spans="1:7" x14ac:dyDescent="0.25">
      <c r="A543" s="61" t="s">
        <v>42</v>
      </c>
      <c r="B543" s="61" t="s">
        <v>613</v>
      </c>
      <c r="C543" s="221">
        <v>3</v>
      </c>
      <c r="D543" s="33" t="s">
        <v>44</v>
      </c>
      <c r="E543" s="35">
        <v>2006</v>
      </c>
      <c r="F543" s="37">
        <v>56432</v>
      </c>
      <c r="G543" s="33" t="s">
        <v>141</v>
      </c>
    </row>
    <row r="544" spans="1:7" x14ac:dyDescent="0.25">
      <c r="A544" s="61" t="s">
        <v>42</v>
      </c>
      <c r="B544" s="61" t="s">
        <v>613</v>
      </c>
      <c r="C544" s="221">
        <v>3.5</v>
      </c>
      <c r="D544" s="33" t="s">
        <v>120</v>
      </c>
      <c r="E544" s="35">
        <v>2006</v>
      </c>
      <c r="F544" s="37">
        <v>55430</v>
      </c>
      <c r="G544" s="33" t="s">
        <v>141</v>
      </c>
    </row>
    <row r="545" spans="1:7" x14ac:dyDescent="0.25">
      <c r="A545" s="61" t="s">
        <v>42</v>
      </c>
      <c r="B545" s="61" t="s">
        <v>947</v>
      </c>
      <c r="C545" s="221">
        <v>3</v>
      </c>
      <c r="D545" s="33" t="s">
        <v>120</v>
      </c>
      <c r="E545" s="35">
        <v>2006</v>
      </c>
      <c r="F545" s="37">
        <v>48352</v>
      </c>
      <c r="G545" s="33" t="s">
        <v>141</v>
      </c>
    </row>
    <row r="546" spans="1:7" x14ac:dyDescent="0.25">
      <c r="A546" s="61" t="s">
        <v>42</v>
      </c>
      <c r="B546" s="61" t="s">
        <v>1336</v>
      </c>
      <c r="C546" s="221">
        <v>4.3</v>
      </c>
      <c r="D546" s="33" t="s">
        <v>120</v>
      </c>
      <c r="E546" s="35">
        <v>2006</v>
      </c>
      <c r="F546" s="37">
        <v>75765</v>
      </c>
      <c r="G546" s="33" t="s">
        <v>141</v>
      </c>
    </row>
    <row r="547" spans="1:7" x14ac:dyDescent="0.25">
      <c r="A547" s="61" t="s">
        <v>42</v>
      </c>
      <c r="B547" s="61" t="s">
        <v>1336</v>
      </c>
      <c r="C547" s="221">
        <v>4.5999999999999996</v>
      </c>
      <c r="D547" s="33" t="s">
        <v>44</v>
      </c>
      <c r="E547" s="35">
        <v>2006</v>
      </c>
      <c r="F547" s="37">
        <v>74564</v>
      </c>
      <c r="G547" s="33" t="s">
        <v>141</v>
      </c>
    </row>
    <row r="548" spans="1:7" x14ac:dyDescent="0.25">
      <c r="A548" s="61" t="s">
        <v>42</v>
      </c>
      <c r="B548" s="61" t="s">
        <v>1286</v>
      </c>
      <c r="C548" s="221">
        <v>2.5</v>
      </c>
      <c r="D548" s="33" t="s">
        <v>120</v>
      </c>
      <c r="E548" s="35">
        <v>2006</v>
      </c>
      <c r="F548" s="37">
        <v>42373</v>
      </c>
      <c r="G548" s="33" t="s">
        <v>141</v>
      </c>
    </row>
    <row r="549" spans="1:7" x14ac:dyDescent="0.25">
      <c r="A549" s="61" t="s">
        <v>42</v>
      </c>
      <c r="B549" s="61" t="s">
        <v>1286</v>
      </c>
      <c r="C549" s="221">
        <v>2.5</v>
      </c>
      <c r="D549" s="33" t="s">
        <v>44</v>
      </c>
      <c r="E549" s="35">
        <v>2006</v>
      </c>
      <c r="F549" s="37">
        <v>46780</v>
      </c>
      <c r="G549" s="33" t="s">
        <v>141</v>
      </c>
    </row>
    <row r="550" spans="1:7" x14ac:dyDescent="0.25">
      <c r="A550" s="61" t="s">
        <v>42</v>
      </c>
      <c r="B550" s="61" t="s">
        <v>1509</v>
      </c>
      <c r="C550" s="221" t="s">
        <v>1508</v>
      </c>
      <c r="D550" s="33" t="s">
        <v>44</v>
      </c>
      <c r="E550" s="35">
        <v>2006</v>
      </c>
      <c r="F550" s="37">
        <v>48977</v>
      </c>
      <c r="G550" s="33" t="s">
        <v>135</v>
      </c>
    </row>
    <row r="551" spans="1:7" x14ac:dyDescent="0.25">
      <c r="A551" s="61" t="s">
        <v>42</v>
      </c>
      <c r="B551" s="61" t="s">
        <v>1044</v>
      </c>
      <c r="C551" s="221">
        <v>2.4</v>
      </c>
      <c r="D551" s="33" t="s">
        <v>125</v>
      </c>
      <c r="E551" s="35">
        <v>2006</v>
      </c>
      <c r="F551" s="37">
        <v>31719</v>
      </c>
      <c r="G551" s="33" t="s">
        <v>135</v>
      </c>
    </row>
    <row r="552" spans="1:7" x14ac:dyDescent="0.25">
      <c r="A552" s="61" t="s">
        <v>42</v>
      </c>
      <c r="B552" s="61" t="s">
        <v>1044</v>
      </c>
      <c r="C552" s="221">
        <v>2.4</v>
      </c>
      <c r="D552" s="33" t="s">
        <v>44</v>
      </c>
      <c r="E552" s="35">
        <v>2006</v>
      </c>
      <c r="F552" s="37">
        <v>34517</v>
      </c>
      <c r="G552" s="33" t="s">
        <v>135</v>
      </c>
    </row>
    <row r="553" spans="1:7" x14ac:dyDescent="0.25">
      <c r="A553" s="61" t="s">
        <v>42</v>
      </c>
      <c r="B553" s="61" t="s">
        <v>1044</v>
      </c>
      <c r="C553" s="221">
        <v>3.5</v>
      </c>
      <c r="D553" s="33" t="s">
        <v>125</v>
      </c>
      <c r="E553" s="35">
        <v>2006</v>
      </c>
      <c r="F553" s="37">
        <v>35684</v>
      </c>
      <c r="G553" s="33" t="s">
        <v>135</v>
      </c>
    </row>
    <row r="554" spans="1:7" x14ac:dyDescent="0.25">
      <c r="A554" s="61" t="s">
        <v>42</v>
      </c>
      <c r="B554" s="61" t="s">
        <v>1044</v>
      </c>
      <c r="C554" s="221">
        <v>3.5</v>
      </c>
      <c r="D554" s="33" t="s">
        <v>44</v>
      </c>
      <c r="E554" s="35">
        <v>2006</v>
      </c>
      <c r="F554" s="37">
        <v>38016</v>
      </c>
      <c r="G554" s="33" t="s">
        <v>135</v>
      </c>
    </row>
    <row r="555" spans="1:7" x14ac:dyDescent="0.25">
      <c r="A555" s="61" t="s">
        <v>42</v>
      </c>
      <c r="B555" s="61" t="s">
        <v>778</v>
      </c>
      <c r="C555" s="221">
        <v>2.4</v>
      </c>
      <c r="D555" s="33" t="s">
        <v>125</v>
      </c>
      <c r="E555" s="35">
        <v>2006</v>
      </c>
      <c r="F555" s="37">
        <v>33400</v>
      </c>
      <c r="G555" s="33" t="s">
        <v>135</v>
      </c>
    </row>
    <row r="556" spans="1:7" x14ac:dyDescent="0.25">
      <c r="A556" s="61" t="s">
        <v>42</v>
      </c>
      <c r="B556" s="61" t="s">
        <v>778</v>
      </c>
      <c r="C556" s="221">
        <v>2.4</v>
      </c>
      <c r="D556" s="33" t="s">
        <v>44</v>
      </c>
      <c r="E556" s="35">
        <v>2006</v>
      </c>
      <c r="F556" s="37">
        <v>37065</v>
      </c>
      <c r="G556" s="33" t="s">
        <v>135</v>
      </c>
    </row>
    <row r="557" spans="1:7" x14ac:dyDescent="0.25">
      <c r="A557" s="61" t="s">
        <v>42</v>
      </c>
      <c r="B557" s="61" t="s">
        <v>778</v>
      </c>
      <c r="C557" s="221">
        <v>2.4</v>
      </c>
      <c r="D557" s="33" t="s">
        <v>125</v>
      </c>
      <c r="E557" s="35">
        <v>2006</v>
      </c>
      <c r="F557" s="37">
        <v>54808</v>
      </c>
      <c r="G557" s="33" t="s">
        <v>135</v>
      </c>
    </row>
    <row r="558" spans="1:7" x14ac:dyDescent="0.25">
      <c r="A558" s="61" t="s">
        <v>42</v>
      </c>
      <c r="B558" s="61" t="s">
        <v>778</v>
      </c>
      <c r="C558" s="221">
        <v>3.5</v>
      </c>
      <c r="D558" s="33" t="s">
        <v>125</v>
      </c>
      <c r="E558" s="35">
        <v>2006</v>
      </c>
      <c r="F558" s="37">
        <v>35450</v>
      </c>
      <c r="G558" s="33" t="s">
        <v>135</v>
      </c>
    </row>
    <row r="559" spans="1:7" x14ac:dyDescent="0.25">
      <c r="A559" s="61" t="s">
        <v>42</v>
      </c>
      <c r="B559" s="61" t="s">
        <v>778</v>
      </c>
      <c r="C559" s="221">
        <v>3.5</v>
      </c>
      <c r="D559" s="33" t="s">
        <v>44</v>
      </c>
      <c r="E559" s="35">
        <v>2006</v>
      </c>
      <c r="F559" s="37">
        <v>38249</v>
      </c>
      <c r="G559" s="33" t="s">
        <v>135</v>
      </c>
    </row>
    <row r="560" spans="1:7" x14ac:dyDescent="0.25">
      <c r="A560" s="61" t="s">
        <v>42</v>
      </c>
      <c r="B560" s="61" t="s">
        <v>778</v>
      </c>
      <c r="C560" s="221">
        <v>3.5</v>
      </c>
      <c r="D560" s="33" t="s">
        <v>125</v>
      </c>
      <c r="E560" s="35">
        <v>2006</v>
      </c>
      <c r="F560" s="37">
        <v>41636</v>
      </c>
      <c r="G560" s="33" t="s">
        <v>135</v>
      </c>
    </row>
    <row r="561" spans="1:7" x14ac:dyDescent="0.25">
      <c r="A561" s="61" t="s">
        <v>42</v>
      </c>
      <c r="B561" s="61" t="s">
        <v>778</v>
      </c>
      <c r="C561" s="221">
        <v>3.5</v>
      </c>
      <c r="D561" s="33" t="s">
        <v>44</v>
      </c>
      <c r="E561" s="35">
        <v>2006</v>
      </c>
      <c r="F561" s="37">
        <v>44435</v>
      </c>
      <c r="G561" s="33" t="s">
        <v>135</v>
      </c>
    </row>
    <row r="562" spans="1:7" x14ac:dyDescent="0.25">
      <c r="A562" s="61" t="s">
        <v>42</v>
      </c>
      <c r="B562" s="61" t="s">
        <v>1429</v>
      </c>
      <c r="C562" s="221">
        <v>3.3</v>
      </c>
      <c r="D562" s="33" t="s">
        <v>44</v>
      </c>
      <c r="E562" s="35">
        <v>2006</v>
      </c>
      <c r="F562" s="37">
        <v>48479</v>
      </c>
      <c r="G562" s="33" t="s">
        <v>135</v>
      </c>
    </row>
    <row r="563" spans="1:7" x14ac:dyDescent="0.25">
      <c r="A563" s="61" t="s">
        <v>42</v>
      </c>
      <c r="B563" s="61" t="s">
        <v>1510</v>
      </c>
      <c r="C563" s="221">
        <v>3.5</v>
      </c>
      <c r="D563" s="33" t="s">
        <v>125</v>
      </c>
      <c r="E563" s="35">
        <v>2006</v>
      </c>
      <c r="F563" s="37">
        <v>60639</v>
      </c>
      <c r="G563" s="33" t="s">
        <v>135</v>
      </c>
    </row>
    <row r="564" spans="1:7" x14ac:dyDescent="0.25">
      <c r="A564" s="61" t="s">
        <v>42</v>
      </c>
      <c r="B564" s="61" t="s">
        <v>780</v>
      </c>
      <c r="C564" s="221">
        <v>2.4</v>
      </c>
      <c r="D564" s="33" t="s">
        <v>125</v>
      </c>
      <c r="E564" s="35">
        <v>2006</v>
      </c>
      <c r="F564" s="37">
        <v>30024</v>
      </c>
      <c r="G564" s="33" t="s">
        <v>141</v>
      </c>
    </row>
    <row r="565" spans="1:7" x14ac:dyDescent="0.25">
      <c r="A565" s="61" t="s">
        <v>42</v>
      </c>
      <c r="B565" s="61" t="s">
        <v>780</v>
      </c>
      <c r="C565" s="221">
        <v>2.4</v>
      </c>
      <c r="D565" s="33" t="s">
        <v>44</v>
      </c>
      <c r="E565" s="35">
        <v>2006</v>
      </c>
      <c r="F565" s="37">
        <v>32980</v>
      </c>
      <c r="G565" s="33" t="s">
        <v>141</v>
      </c>
    </row>
    <row r="566" spans="1:7" x14ac:dyDescent="0.25">
      <c r="A566" s="61" t="s">
        <v>42</v>
      </c>
      <c r="B566" s="61" t="s">
        <v>780</v>
      </c>
      <c r="C566" s="221" t="s">
        <v>360</v>
      </c>
      <c r="D566" s="33" t="s">
        <v>125</v>
      </c>
      <c r="E566" s="35">
        <v>2006</v>
      </c>
      <c r="F566" s="37">
        <v>24659</v>
      </c>
      <c r="G566" s="33" t="s">
        <v>141</v>
      </c>
    </row>
    <row r="567" spans="1:7" x14ac:dyDescent="0.25">
      <c r="A567" s="61" t="s">
        <v>42</v>
      </c>
      <c r="B567" s="61" t="s">
        <v>1339</v>
      </c>
      <c r="C567" s="221">
        <v>1.3</v>
      </c>
      <c r="D567" s="33" t="s">
        <v>125</v>
      </c>
      <c r="E567" s="35">
        <v>2006</v>
      </c>
      <c r="F567" s="37">
        <v>24360</v>
      </c>
      <c r="G567" s="33" t="s">
        <v>141</v>
      </c>
    </row>
    <row r="568" spans="1:7" x14ac:dyDescent="0.25">
      <c r="A568" s="61" t="s">
        <v>42</v>
      </c>
      <c r="B568" s="61" t="s">
        <v>1340</v>
      </c>
      <c r="C568" s="221">
        <v>1.8</v>
      </c>
      <c r="D568" s="33" t="s">
        <v>125</v>
      </c>
      <c r="E568" s="35">
        <v>2006</v>
      </c>
      <c r="F568" s="37">
        <v>23431</v>
      </c>
      <c r="G568" s="33" t="s">
        <v>141</v>
      </c>
    </row>
    <row r="569" spans="1:7" x14ac:dyDescent="0.25">
      <c r="A569" s="61" t="s">
        <v>42</v>
      </c>
      <c r="B569" s="61" t="s">
        <v>1340</v>
      </c>
      <c r="C569" s="221">
        <v>1.8</v>
      </c>
      <c r="D569" s="33" t="s">
        <v>44</v>
      </c>
      <c r="E569" s="35">
        <v>2006</v>
      </c>
      <c r="F569" s="37">
        <v>27960</v>
      </c>
      <c r="G569" s="33" t="s">
        <v>141</v>
      </c>
    </row>
    <row r="570" spans="1:7" x14ac:dyDescent="0.25">
      <c r="A570" s="61" t="s">
        <v>42</v>
      </c>
      <c r="B570" s="61" t="s">
        <v>1340</v>
      </c>
      <c r="C570" s="221" t="s">
        <v>765</v>
      </c>
      <c r="D570" s="33" t="s">
        <v>125</v>
      </c>
      <c r="E570" s="35">
        <v>2006</v>
      </c>
      <c r="F570" s="37">
        <v>28287</v>
      </c>
      <c r="G570" s="33" t="s">
        <v>141</v>
      </c>
    </row>
    <row r="571" spans="1:7" x14ac:dyDescent="0.25">
      <c r="A571" s="61" t="s">
        <v>42</v>
      </c>
      <c r="B571" s="61" t="s">
        <v>1340</v>
      </c>
      <c r="C571" s="221" t="s">
        <v>765</v>
      </c>
      <c r="D571" s="33" t="s">
        <v>44</v>
      </c>
      <c r="E571" s="35">
        <v>2006</v>
      </c>
      <c r="F571" s="37">
        <v>28980</v>
      </c>
      <c r="G571" s="33" t="s">
        <v>141</v>
      </c>
    </row>
    <row r="572" spans="1:7" x14ac:dyDescent="0.25">
      <c r="A572" s="61" t="s">
        <v>42</v>
      </c>
      <c r="B572" s="61" t="s">
        <v>1048</v>
      </c>
      <c r="C572" s="221">
        <v>1.5</v>
      </c>
      <c r="D572" s="33" t="s">
        <v>125</v>
      </c>
      <c r="E572" s="35">
        <v>2006</v>
      </c>
      <c r="F572" s="37">
        <v>19771</v>
      </c>
      <c r="G572" s="33" t="s">
        <v>141</v>
      </c>
    </row>
    <row r="573" spans="1:7" x14ac:dyDescent="0.25">
      <c r="A573" s="61" t="s">
        <v>42</v>
      </c>
      <c r="B573" s="61" t="s">
        <v>1048</v>
      </c>
      <c r="C573" s="221">
        <v>1.5</v>
      </c>
      <c r="D573" s="33" t="s">
        <v>44</v>
      </c>
      <c r="E573" s="35">
        <v>2006</v>
      </c>
      <c r="F573" s="37">
        <v>28326</v>
      </c>
      <c r="G573" s="33" t="s">
        <v>141</v>
      </c>
    </row>
    <row r="574" spans="1:7" x14ac:dyDescent="0.25">
      <c r="A574" s="61" t="s">
        <v>42</v>
      </c>
      <c r="B574" s="61" t="s">
        <v>1048</v>
      </c>
      <c r="C574" s="221" t="s">
        <v>954</v>
      </c>
      <c r="D574" s="33" t="s">
        <v>125</v>
      </c>
      <c r="E574" s="35">
        <v>2006</v>
      </c>
      <c r="F574" s="37">
        <v>15014</v>
      </c>
      <c r="G574" s="33" t="s">
        <v>141</v>
      </c>
    </row>
    <row r="575" spans="1:7" x14ac:dyDescent="0.25">
      <c r="A575" s="61" t="s">
        <v>42</v>
      </c>
      <c r="B575" s="61" t="s">
        <v>1048</v>
      </c>
      <c r="C575" s="221" t="s">
        <v>954</v>
      </c>
      <c r="D575" s="33" t="s">
        <v>44</v>
      </c>
      <c r="E575" s="35">
        <v>2006</v>
      </c>
      <c r="F575" s="37">
        <v>19975</v>
      </c>
      <c r="G575" s="33" t="s">
        <v>141</v>
      </c>
    </row>
    <row r="576" spans="1:7" x14ac:dyDescent="0.25">
      <c r="A576" s="61" t="s">
        <v>42</v>
      </c>
      <c r="B576" s="61" t="s">
        <v>1050</v>
      </c>
      <c r="C576" s="221">
        <v>3</v>
      </c>
      <c r="D576" s="33" t="s">
        <v>125</v>
      </c>
      <c r="E576" s="35">
        <v>2006</v>
      </c>
      <c r="F576" s="37">
        <v>36120</v>
      </c>
      <c r="G576" s="33" t="s">
        <v>141</v>
      </c>
    </row>
    <row r="577" spans="1:7" x14ac:dyDescent="0.25">
      <c r="A577" s="61" t="s">
        <v>42</v>
      </c>
      <c r="B577" s="61" t="s">
        <v>1050</v>
      </c>
      <c r="C577" s="221">
        <v>3</v>
      </c>
      <c r="D577" s="33" t="s">
        <v>44</v>
      </c>
      <c r="E577" s="35">
        <v>2006</v>
      </c>
      <c r="F577" s="37">
        <v>69780</v>
      </c>
      <c r="G577" s="33" t="s">
        <v>141</v>
      </c>
    </row>
    <row r="578" spans="1:7" x14ac:dyDescent="0.25">
      <c r="A578" s="61" t="s">
        <v>42</v>
      </c>
      <c r="B578" s="61" t="s">
        <v>1341</v>
      </c>
      <c r="C578" s="221" t="s">
        <v>1205</v>
      </c>
      <c r="D578" s="33" t="s">
        <v>120</v>
      </c>
      <c r="E578" s="35">
        <v>2006</v>
      </c>
      <c r="F578" s="37">
        <v>17390</v>
      </c>
      <c r="G578" s="33" t="s">
        <v>1342</v>
      </c>
    </row>
    <row r="579" spans="1:7" x14ac:dyDescent="0.25">
      <c r="A579" s="61" t="s">
        <v>42</v>
      </c>
      <c r="B579" s="61" t="s">
        <v>1053</v>
      </c>
      <c r="C579" s="221" t="s">
        <v>1205</v>
      </c>
      <c r="D579" s="33" t="s">
        <v>120</v>
      </c>
      <c r="E579" s="35">
        <v>2006</v>
      </c>
      <c r="F579" s="37">
        <v>16637</v>
      </c>
      <c r="G579" s="33" t="s">
        <v>189</v>
      </c>
    </row>
    <row r="580" spans="1:7" x14ac:dyDescent="0.25">
      <c r="A580" s="61" t="s">
        <v>42</v>
      </c>
      <c r="B580" s="61" t="s">
        <v>1053</v>
      </c>
      <c r="C580" s="221" t="s">
        <v>1054</v>
      </c>
      <c r="D580" s="33" t="s">
        <v>120</v>
      </c>
      <c r="E580" s="35">
        <v>2006</v>
      </c>
      <c r="F580" s="37">
        <v>26120</v>
      </c>
      <c r="G580" s="33" t="s">
        <v>189</v>
      </c>
    </row>
    <row r="581" spans="1:7" x14ac:dyDescent="0.25">
      <c r="A581" s="61" t="s">
        <v>42</v>
      </c>
      <c r="B581" s="61" t="s">
        <v>1053</v>
      </c>
      <c r="C581" s="221" t="s">
        <v>1054</v>
      </c>
      <c r="D581" s="33" t="s">
        <v>44</v>
      </c>
      <c r="E581" s="35">
        <v>2006</v>
      </c>
      <c r="F581" s="37">
        <v>28870</v>
      </c>
      <c r="G581" s="33" t="s">
        <v>189</v>
      </c>
    </row>
    <row r="582" spans="1:7" x14ac:dyDescent="0.25">
      <c r="A582" s="61" t="s">
        <v>42</v>
      </c>
      <c r="B582" s="61" t="s">
        <v>1202</v>
      </c>
      <c r="C582" s="221">
        <v>2</v>
      </c>
      <c r="D582" s="33" t="s">
        <v>120</v>
      </c>
      <c r="E582" s="35">
        <v>2006</v>
      </c>
      <c r="F582" s="37">
        <v>34120</v>
      </c>
      <c r="G582" s="33" t="s">
        <v>147</v>
      </c>
    </row>
    <row r="583" spans="1:7" x14ac:dyDescent="0.25">
      <c r="A583" s="61" t="s">
        <v>42</v>
      </c>
      <c r="B583" s="61" t="s">
        <v>1202</v>
      </c>
      <c r="C583" s="221">
        <v>2</v>
      </c>
      <c r="D583" s="33" t="s">
        <v>44</v>
      </c>
      <c r="E583" s="35">
        <v>2006</v>
      </c>
      <c r="F583" s="37">
        <v>32210</v>
      </c>
      <c r="G583" s="33" t="s">
        <v>147</v>
      </c>
    </row>
    <row r="584" spans="1:7" x14ac:dyDescent="0.25">
      <c r="A584" s="61" t="s">
        <v>42</v>
      </c>
      <c r="B584" s="61" t="s">
        <v>1202</v>
      </c>
      <c r="C584" s="221">
        <v>2.5</v>
      </c>
      <c r="D584" s="33" t="s">
        <v>120</v>
      </c>
      <c r="E584" s="35">
        <v>2006</v>
      </c>
      <c r="F584" s="37">
        <v>36540</v>
      </c>
      <c r="G584" s="33" t="s">
        <v>147</v>
      </c>
    </row>
    <row r="585" spans="1:7" x14ac:dyDescent="0.25">
      <c r="A585" s="61" t="s">
        <v>42</v>
      </c>
      <c r="B585" s="61" t="s">
        <v>1202</v>
      </c>
      <c r="C585" s="221">
        <v>2.5</v>
      </c>
      <c r="D585" s="33" t="s">
        <v>44</v>
      </c>
      <c r="E585" s="35">
        <v>2006</v>
      </c>
      <c r="F585" s="37">
        <v>37012</v>
      </c>
      <c r="G585" s="33" t="s">
        <v>147</v>
      </c>
    </row>
    <row r="586" spans="1:7" x14ac:dyDescent="0.25">
      <c r="A586" s="61" t="s">
        <v>42</v>
      </c>
      <c r="B586" s="61" t="s">
        <v>1343</v>
      </c>
      <c r="C586" s="221">
        <v>2.5</v>
      </c>
      <c r="D586" s="33" t="s">
        <v>120</v>
      </c>
      <c r="E586" s="35">
        <v>2006</v>
      </c>
      <c r="F586" s="37">
        <v>36540</v>
      </c>
      <c r="G586" s="33" t="s">
        <v>141</v>
      </c>
    </row>
    <row r="587" spans="1:7" x14ac:dyDescent="0.25">
      <c r="A587" s="61" t="s">
        <v>42</v>
      </c>
      <c r="B587" s="61" t="s">
        <v>1343</v>
      </c>
      <c r="C587" s="221">
        <v>2.5</v>
      </c>
      <c r="D587" s="33" t="s">
        <v>44</v>
      </c>
      <c r="E587" s="35">
        <v>2006</v>
      </c>
      <c r="F587" s="37">
        <v>37012</v>
      </c>
      <c r="G587" s="33" t="s">
        <v>141</v>
      </c>
    </row>
    <row r="588" spans="1:7" x14ac:dyDescent="0.25">
      <c r="A588" s="61" t="s">
        <v>42</v>
      </c>
      <c r="B588" s="61" t="s">
        <v>1343</v>
      </c>
      <c r="C588" s="221">
        <v>3</v>
      </c>
      <c r="D588" s="33" t="s">
        <v>125</v>
      </c>
      <c r="E588" s="35">
        <v>2006</v>
      </c>
      <c r="F588" s="37">
        <v>35243</v>
      </c>
      <c r="G588" s="33" t="s">
        <v>141</v>
      </c>
    </row>
    <row r="589" spans="1:7" x14ac:dyDescent="0.25">
      <c r="A589" s="61" t="s">
        <v>42</v>
      </c>
      <c r="B589" s="61" t="s">
        <v>1344</v>
      </c>
      <c r="C589" s="221">
        <v>1.3</v>
      </c>
      <c r="D589" s="33" t="s">
        <v>125</v>
      </c>
      <c r="E589" s="35">
        <v>2006</v>
      </c>
      <c r="F589" s="37">
        <v>20880</v>
      </c>
      <c r="G589" s="33" t="s">
        <v>141</v>
      </c>
    </row>
    <row r="590" spans="1:7" x14ac:dyDescent="0.25">
      <c r="A590" s="61" t="s">
        <v>42</v>
      </c>
      <c r="B590" s="61" t="s">
        <v>1344</v>
      </c>
      <c r="C590" s="221">
        <v>1.3</v>
      </c>
      <c r="D590" s="33" t="s">
        <v>44</v>
      </c>
      <c r="E590" s="35">
        <v>2006</v>
      </c>
      <c r="F590" s="37">
        <v>25430</v>
      </c>
      <c r="G590" s="33" t="s">
        <v>141</v>
      </c>
    </row>
    <row r="591" spans="1:7" x14ac:dyDescent="0.25">
      <c r="A591" s="61" t="s">
        <v>42</v>
      </c>
      <c r="B591" s="61" t="s">
        <v>1344</v>
      </c>
      <c r="C591" s="221">
        <v>1.5</v>
      </c>
      <c r="D591" s="33" t="s">
        <v>125</v>
      </c>
      <c r="E591" s="35">
        <v>2006</v>
      </c>
      <c r="F591" s="37">
        <v>20020</v>
      </c>
      <c r="G591" s="33" t="s">
        <v>141</v>
      </c>
    </row>
    <row r="592" spans="1:7" x14ac:dyDescent="0.25">
      <c r="A592" s="61" t="s">
        <v>42</v>
      </c>
      <c r="B592" s="61" t="s">
        <v>1344</v>
      </c>
      <c r="C592" s="221">
        <v>1.5</v>
      </c>
      <c r="D592" s="33" t="s">
        <v>44</v>
      </c>
      <c r="E592" s="35">
        <v>2006</v>
      </c>
      <c r="F592" s="37">
        <v>21340</v>
      </c>
      <c r="G592" s="33" t="s">
        <v>141</v>
      </c>
    </row>
    <row r="593" spans="1:7" x14ac:dyDescent="0.25">
      <c r="A593" s="61" t="s">
        <v>42</v>
      </c>
      <c r="B593" s="61" t="s">
        <v>1131</v>
      </c>
      <c r="C593" s="221">
        <v>1.5</v>
      </c>
      <c r="D593" s="33" t="s">
        <v>125</v>
      </c>
      <c r="E593" s="35">
        <v>2006</v>
      </c>
      <c r="F593" s="37">
        <v>21324</v>
      </c>
      <c r="G593" s="33" t="s">
        <v>141</v>
      </c>
    </row>
    <row r="594" spans="1:7" x14ac:dyDescent="0.25">
      <c r="A594" s="61" t="s">
        <v>42</v>
      </c>
      <c r="B594" s="61" t="s">
        <v>1131</v>
      </c>
      <c r="C594" s="221">
        <v>1.5</v>
      </c>
      <c r="D594" s="33" t="s">
        <v>44</v>
      </c>
      <c r="E594" s="35">
        <v>2006</v>
      </c>
      <c r="F594" s="37">
        <v>24990</v>
      </c>
      <c r="G594" s="33" t="s">
        <v>141</v>
      </c>
    </row>
    <row r="595" spans="1:7" x14ac:dyDescent="0.25">
      <c r="A595" s="61" t="s">
        <v>42</v>
      </c>
      <c r="B595" s="61" t="s">
        <v>1131</v>
      </c>
      <c r="C595" s="221">
        <v>1.8</v>
      </c>
      <c r="D595" s="33" t="s">
        <v>125</v>
      </c>
      <c r="E595" s="35">
        <v>2006</v>
      </c>
      <c r="F595" s="37">
        <v>24350</v>
      </c>
      <c r="G595" s="33" t="s">
        <v>141</v>
      </c>
    </row>
    <row r="596" spans="1:7" x14ac:dyDescent="0.25">
      <c r="A596" s="61" t="s">
        <v>42</v>
      </c>
      <c r="B596" s="61" t="s">
        <v>1131</v>
      </c>
      <c r="C596" s="221">
        <v>1.8</v>
      </c>
      <c r="D596" s="33" t="s">
        <v>44</v>
      </c>
      <c r="E596" s="35">
        <v>2006</v>
      </c>
      <c r="F596" s="37">
        <v>35230</v>
      </c>
      <c r="G596" s="33" t="s">
        <v>141</v>
      </c>
    </row>
    <row r="597" spans="1:7" x14ac:dyDescent="0.25">
      <c r="A597" s="61" t="s">
        <v>42</v>
      </c>
      <c r="B597" s="61" t="s">
        <v>1131</v>
      </c>
      <c r="C597" s="221">
        <v>2</v>
      </c>
      <c r="D597" s="33" t="s">
        <v>125</v>
      </c>
      <c r="E597" s="35">
        <v>2006</v>
      </c>
      <c r="F597" s="37">
        <v>21342</v>
      </c>
      <c r="G597" s="33" t="s">
        <v>141</v>
      </c>
    </row>
    <row r="598" spans="1:7" x14ac:dyDescent="0.25">
      <c r="A598" s="61" t="s">
        <v>42</v>
      </c>
      <c r="B598" s="61" t="s">
        <v>1132</v>
      </c>
      <c r="C598" s="221">
        <v>1.5</v>
      </c>
      <c r="D598" s="33" t="s">
        <v>125</v>
      </c>
      <c r="E598" s="35">
        <v>2006</v>
      </c>
      <c r="F598" s="37">
        <v>28670</v>
      </c>
      <c r="G598" s="33" t="s">
        <v>186</v>
      </c>
    </row>
    <row r="599" spans="1:7" x14ac:dyDescent="0.25">
      <c r="A599" s="61" t="s">
        <v>42</v>
      </c>
      <c r="B599" s="61" t="s">
        <v>1132</v>
      </c>
      <c r="C599" s="221">
        <v>1.5</v>
      </c>
      <c r="D599" s="33" t="s">
        <v>44</v>
      </c>
      <c r="E599" s="35">
        <v>2006</v>
      </c>
      <c r="F599" s="37">
        <v>28670</v>
      </c>
      <c r="G599" s="33" t="s">
        <v>186</v>
      </c>
    </row>
    <row r="600" spans="1:7" x14ac:dyDescent="0.25">
      <c r="A600" s="61" t="s">
        <v>42</v>
      </c>
      <c r="B600" s="61" t="s">
        <v>1132</v>
      </c>
      <c r="C600" s="221">
        <v>1.8</v>
      </c>
      <c r="D600" s="33" t="s">
        <v>125</v>
      </c>
      <c r="E600" s="35">
        <v>2006</v>
      </c>
      <c r="F600" s="37">
        <v>29980</v>
      </c>
      <c r="G600" s="33" t="s">
        <v>186</v>
      </c>
    </row>
    <row r="601" spans="1:7" x14ac:dyDescent="0.25">
      <c r="A601" s="61" t="s">
        <v>42</v>
      </c>
      <c r="B601" s="61" t="s">
        <v>781</v>
      </c>
      <c r="C601" s="221">
        <v>1.5</v>
      </c>
      <c r="D601" s="33" t="s">
        <v>125</v>
      </c>
      <c r="E601" s="35">
        <v>2006</v>
      </c>
      <c r="F601" s="37">
        <v>23870</v>
      </c>
      <c r="G601" s="33" t="s">
        <v>141</v>
      </c>
    </row>
    <row r="602" spans="1:7" x14ac:dyDescent="0.25">
      <c r="A602" s="61" t="s">
        <v>42</v>
      </c>
      <c r="B602" s="61" t="s">
        <v>781</v>
      </c>
      <c r="C602" s="221">
        <v>1.5</v>
      </c>
      <c r="D602" s="33" t="s">
        <v>44</v>
      </c>
      <c r="E602" s="35">
        <v>2006</v>
      </c>
      <c r="F602" s="37">
        <v>26089</v>
      </c>
      <c r="G602" s="33" t="s">
        <v>141</v>
      </c>
    </row>
    <row r="603" spans="1:7" x14ac:dyDescent="0.25">
      <c r="A603" s="61" t="s">
        <v>42</v>
      </c>
      <c r="B603" s="61" t="s">
        <v>1203</v>
      </c>
      <c r="C603" s="221">
        <v>1.5</v>
      </c>
      <c r="D603" s="33" t="s">
        <v>125</v>
      </c>
      <c r="E603" s="35">
        <v>2006</v>
      </c>
      <c r="F603" s="37">
        <v>17418</v>
      </c>
      <c r="G603" s="33" t="s">
        <v>141</v>
      </c>
    </row>
    <row r="604" spans="1:7" x14ac:dyDescent="0.25">
      <c r="A604" s="61" t="s">
        <v>42</v>
      </c>
      <c r="B604" s="61" t="s">
        <v>1203</v>
      </c>
      <c r="C604" s="221">
        <v>1.5</v>
      </c>
      <c r="D604" s="33" t="s">
        <v>44</v>
      </c>
      <c r="E604" s="35">
        <v>2006</v>
      </c>
      <c r="F604" s="37">
        <v>18590</v>
      </c>
      <c r="G604" s="33" t="s">
        <v>141</v>
      </c>
    </row>
    <row r="605" spans="1:7" x14ac:dyDescent="0.25">
      <c r="A605" s="61" t="s">
        <v>42</v>
      </c>
      <c r="B605" s="61" t="s">
        <v>1206</v>
      </c>
      <c r="C605" s="221" t="s">
        <v>1345</v>
      </c>
      <c r="D605" s="33" t="s">
        <v>120</v>
      </c>
      <c r="E605" s="35">
        <v>2006</v>
      </c>
      <c r="F605" s="37">
        <v>17237</v>
      </c>
      <c r="G605" s="33" t="s">
        <v>160</v>
      </c>
    </row>
    <row r="606" spans="1:7" x14ac:dyDescent="0.25">
      <c r="A606" s="61" t="s">
        <v>42</v>
      </c>
      <c r="B606" s="61" t="s">
        <v>1206</v>
      </c>
      <c r="C606" s="221" t="s">
        <v>1345</v>
      </c>
      <c r="D606" s="33" t="s">
        <v>44</v>
      </c>
      <c r="E606" s="35">
        <v>2006</v>
      </c>
      <c r="F606" s="37">
        <v>19319</v>
      </c>
      <c r="G606" s="33" t="s">
        <v>160</v>
      </c>
    </row>
    <row r="607" spans="1:7" x14ac:dyDescent="0.25">
      <c r="A607" s="61" t="s">
        <v>42</v>
      </c>
      <c r="B607" s="61" t="s">
        <v>1204</v>
      </c>
      <c r="C607" s="221" t="s">
        <v>1205</v>
      </c>
      <c r="D607" s="33" t="s">
        <v>120</v>
      </c>
      <c r="E607" s="35">
        <v>2006</v>
      </c>
      <c r="F607" s="37">
        <v>15704</v>
      </c>
      <c r="G607" s="33" t="s">
        <v>160</v>
      </c>
    </row>
    <row r="608" spans="1:7" x14ac:dyDescent="0.25">
      <c r="A608" s="61" t="s">
        <v>42</v>
      </c>
      <c r="B608" s="61" t="s">
        <v>956</v>
      </c>
      <c r="C608" s="221">
        <v>1</v>
      </c>
      <c r="D608" s="33" t="s">
        <v>125</v>
      </c>
      <c r="E608" s="35">
        <v>2006</v>
      </c>
      <c r="F608" s="37">
        <v>13027</v>
      </c>
      <c r="G608" s="33" t="s">
        <v>141</v>
      </c>
    </row>
    <row r="609" spans="1:7" x14ac:dyDescent="0.25">
      <c r="A609" s="61" t="s">
        <v>42</v>
      </c>
      <c r="B609" s="61" t="s">
        <v>956</v>
      </c>
      <c r="C609" s="221">
        <v>1.3</v>
      </c>
      <c r="D609" s="33" t="s">
        <v>125</v>
      </c>
      <c r="E609" s="35">
        <v>2006</v>
      </c>
      <c r="F609" s="37">
        <v>14016</v>
      </c>
      <c r="G609" s="33" t="s">
        <v>141</v>
      </c>
    </row>
    <row r="610" spans="1:7" x14ac:dyDescent="0.25">
      <c r="A610" s="61" t="s">
        <v>42</v>
      </c>
      <c r="B610" s="61" t="s">
        <v>956</v>
      </c>
      <c r="C610" s="221">
        <v>1.3</v>
      </c>
      <c r="D610" s="33" t="s">
        <v>44</v>
      </c>
      <c r="E610" s="35">
        <v>2006</v>
      </c>
      <c r="F610" s="37">
        <v>15893</v>
      </c>
      <c r="G610" s="33" t="s">
        <v>141</v>
      </c>
    </row>
    <row r="611" spans="1:7" x14ac:dyDescent="0.25">
      <c r="A611" s="61" t="s">
        <v>42</v>
      </c>
      <c r="B611" s="61" t="s">
        <v>956</v>
      </c>
      <c r="C611" s="221">
        <v>1.5</v>
      </c>
      <c r="D611" s="33" t="s">
        <v>125</v>
      </c>
      <c r="E611" s="35">
        <v>2006</v>
      </c>
      <c r="F611" s="37">
        <v>17825</v>
      </c>
      <c r="G611" s="33" t="s">
        <v>141</v>
      </c>
    </row>
    <row r="612" spans="1:7" x14ac:dyDescent="0.25">
      <c r="A612" s="61" t="s">
        <v>42</v>
      </c>
      <c r="B612" s="61" t="s">
        <v>1287</v>
      </c>
      <c r="C612" s="221">
        <v>1.8</v>
      </c>
      <c r="D612" s="33" t="s">
        <v>125</v>
      </c>
      <c r="E612" s="35">
        <v>2006</v>
      </c>
      <c r="F612" s="37">
        <v>27920</v>
      </c>
      <c r="G612" s="33" t="s">
        <v>141</v>
      </c>
    </row>
    <row r="613" spans="1:7" x14ac:dyDescent="0.25">
      <c r="A613" s="61" t="s">
        <v>42</v>
      </c>
      <c r="B613" s="61" t="s">
        <v>1287</v>
      </c>
      <c r="C613" s="221">
        <v>1.8</v>
      </c>
      <c r="D613" s="33" t="s">
        <v>44</v>
      </c>
      <c r="E613" s="35">
        <v>2006</v>
      </c>
      <c r="F613" s="37">
        <v>29374</v>
      </c>
      <c r="G613" s="33" t="s">
        <v>141</v>
      </c>
    </row>
    <row r="614" spans="1:7" x14ac:dyDescent="0.25">
      <c r="A614" s="61" t="s">
        <v>42</v>
      </c>
      <c r="B614" s="61" t="s">
        <v>1288</v>
      </c>
      <c r="C614" s="221">
        <v>1.8</v>
      </c>
      <c r="D614" s="33" t="s">
        <v>125</v>
      </c>
      <c r="E614" s="35">
        <v>2006</v>
      </c>
      <c r="F614" s="37">
        <v>20557</v>
      </c>
      <c r="G614" s="33" t="s">
        <v>141</v>
      </c>
    </row>
    <row r="615" spans="1:7" x14ac:dyDescent="0.25">
      <c r="A615" s="61" t="s">
        <v>42</v>
      </c>
      <c r="B615" s="61" t="s">
        <v>1288</v>
      </c>
      <c r="C615" s="221">
        <v>2</v>
      </c>
      <c r="D615" s="33" t="s">
        <v>125</v>
      </c>
      <c r="E615" s="35">
        <v>2006</v>
      </c>
      <c r="F615" s="37">
        <v>25162</v>
      </c>
      <c r="G615" s="33" t="s">
        <v>141</v>
      </c>
    </row>
    <row r="616" spans="1:7" x14ac:dyDescent="0.25">
      <c r="A616" s="61" t="s">
        <v>42</v>
      </c>
      <c r="B616" s="61" t="s">
        <v>617</v>
      </c>
      <c r="C616" s="221" t="s">
        <v>3929</v>
      </c>
      <c r="D616" s="33" t="s">
        <v>44</v>
      </c>
      <c r="E616" s="35">
        <v>2006</v>
      </c>
      <c r="F616" s="105">
        <v>29775</v>
      </c>
      <c r="G616" s="33" t="s">
        <v>147</v>
      </c>
    </row>
    <row r="617" spans="1:7" x14ac:dyDescent="0.25">
      <c r="A617" s="61" t="s">
        <v>42</v>
      </c>
      <c r="B617" s="61" t="s">
        <v>618</v>
      </c>
      <c r="C617" s="221" t="s">
        <v>4191</v>
      </c>
      <c r="D617" s="33" t="s">
        <v>44</v>
      </c>
      <c r="E617" s="35">
        <v>2006</v>
      </c>
      <c r="F617" s="105">
        <v>31050</v>
      </c>
      <c r="G617" s="33" t="s">
        <v>147</v>
      </c>
    </row>
    <row r="618" spans="1:7" x14ac:dyDescent="0.25">
      <c r="A618" s="61" t="s">
        <v>42</v>
      </c>
      <c r="B618" s="61" t="s">
        <v>3068</v>
      </c>
      <c r="C618" s="221">
        <v>1.5</v>
      </c>
      <c r="D618" s="103" t="s">
        <v>125</v>
      </c>
      <c r="E618" s="35">
        <v>2006</v>
      </c>
      <c r="F618" s="105">
        <v>15966</v>
      </c>
      <c r="G618" s="33" t="s">
        <v>3067</v>
      </c>
    </row>
    <row r="619" spans="1:7" x14ac:dyDescent="0.25">
      <c r="A619" s="61" t="s">
        <v>42</v>
      </c>
      <c r="B619" s="61" t="s">
        <v>3068</v>
      </c>
      <c r="C619" s="221" t="s">
        <v>134</v>
      </c>
      <c r="D619" s="103" t="s">
        <v>44</v>
      </c>
      <c r="E619" s="35">
        <v>2006</v>
      </c>
      <c r="F619" s="105">
        <v>18372</v>
      </c>
      <c r="G619" s="33" t="s">
        <v>3067</v>
      </c>
    </row>
    <row r="620" spans="1:7" x14ac:dyDescent="0.25">
      <c r="A620" s="61" t="s">
        <v>42</v>
      </c>
      <c r="B620" s="61" t="s">
        <v>3068</v>
      </c>
      <c r="C620" s="221" t="s">
        <v>238</v>
      </c>
      <c r="D620" s="103" t="s">
        <v>125</v>
      </c>
      <c r="E620" s="35">
        <v>2006</v>
      </c>
      <c r="F620" s="105">
        <v>21303</v>
      </c>
      <c r="G620" s="33" t="s">
        <v>3067</v>
      </c>
    </row>
    <row r="621" spans="1:7" x14ac:dyDescent="0.25">
      <c r="A621" s="61" t="s">
        <v>42</v>
      </c>
      <c r="B621" s="61" t="s">
        <v>3068</v>
      </c>
      <c r="C621" s="221" t="s">
        <v>238</v>
      </c>
      <c r="D621" s="103" t="s">
        <v>44</v>
      </c>
      <c r="E621" s="35">
        <v>2006</v>
      </c>
      <c r="F621" s="105">
        <v>22103</v>
      </c>
      <c r="G621" s="33" t="s">
        <v>3067</v>
      </c>
    </row>
    <row r="622" spans="1:7" x14ac:dyDescent="0.25">
      <c r="A622" s="61" t="s">
        <v>42</v>
      </c>
      <c r="B622" s="61" t="s">
        <v>688</v>
      </c>
      <c r="C622" s="221">
        <v>3.5</v>
      </c>
      <c r="D622" s="33" t="s">
        <v>110</v>
      </c>
      <c r="E622" s="35">
        <v>2006</v>
      </c>
      <c r="F622" s="105">
        <v>31639.344262295082</v>
      </c>
      <c r="G622" s="33" t="s">
        <v>135</v>
      </c>
    </row>
    <row r="623" spans="1:7" x14ac:dyDescent="0.25">
      <c r="A623" s="77" t="s">
        <v>42</v>
      </c>
      <c r="B623" s="80" t="s">
        <v>6147</v>
      </c>
      <c r="C623" s="323" t="s">
        <v>4164</v>
      </c>
      <c r="D623" s="77" t="s">
        <v>110</v>
      </c>
      <c r="E623" s="77">
        <v>2006</v>
      </c>
      <c r="F623" s="87">
        <v>26529</v>
      </c>
      <c r="G623" s="77" t="s">
        <v>6043</v>
      </c>
    </row>
    <row r="624" spans="1:7" x14ac:dyDescent="0.25">
      <c r="A624" s="77" t="s">
        <v>3926</v>
      </c>
      <c r="B624" s="80" t="s">
        <v>6147</v>
      </c>
      <c r="C624" s="323" t="s">
        <v>3769</v>
      </c>
      <c r="D624" s="77" t="s">
        <v>110</v>
      </c>
      <c r="E624" s="77">
        <v>2006</v>
      </c>
      <c r="F624" s="87">
        <v>22360</v>
      </c>
      <c r="G624" s="77" t="s">
        <v>4911</v>
      </c>
    </row>
    <row r="625" spans="1:7" x14ac:dyDescent="0.25">
      <c r="A625" s="61" t="s">
        <v>42</v>
      </c>
      <c r="B625" s="61" t="s">
        <v>782</v>
      </c>
      <c r="C625" s="221" t="s">
        <v>866</v>
      </c>
      <c r="D625" s="33" t="s">
        <v>110</v>
      </c>
      <c r="E625" s="35">
        <v>2006</v>
      </c>
      <c r="F625" s="37">
        <v>27020</v>
      </c>
      <c r="G625" s="33" t="s">
        <v>141</v>
      </c>
    </row>
    <row r="626" spans="1:7" x14ac:dyDescent="0.25">
      <c r="A626" s="61" t="s">
        <v>42</v>
      </c>
      <c r="B626" s="61" t="s">
        <v>782</v>
      </c>
      <c r="C626" s="221" t="s">
        <v>866</v>
      </c>
      <c r="D626" s="33" t="s">
        <v>110</v>
      </c>
      <c r="E626" s="35">
        <v>2006</v>
      </c>
      <c r="F626" s="37">
        <v>27720</v>
      </c>
      <c r="G626" s="33" t="s">
        <v>147</v>
      </c>
    </row>
    <row r="627" spans="1:7" x14ac:dyDescent="0.25">
      <c r="A627" s="61" t="s">
        <v>42</v>
      </c>
      <c r="B627" s="61" t="s">
        <v>1122</v>
      </c>
      <c r="C627" s="221" t="s">
        <v>892</v>
      </c>
      <c r="D627" s="33" t="s">
        <v>110</v>
      </c>
      <c r="E627" s="35">
        <v>2006</v>
      </c>
      <c r="F627" s="105">
        <v>28520</v>
      </c>
      <c r="G627" s="33" t="s">
        <v>147</v>
      </c>
    </row>
    <row r="628" spans="1:7" x14ac:dyDescent="0.25">
      <c r="A628" s="77" t="s">
        <v>42</v>
      </c>
      <c r="B628" s="80" t="s">
        <v>6146</v>
      </c>
      <c r="C628" s="323" t="s">
        <v>3975</v>
      </c>
      <c r="D628" s="77" t="s">
        <v>43</v>
      </c>
      <c r="E628" s="77">
        <v>2006</v>
      </c>
      <c r="F628" s="87">
        <v>8181</v>
      </c>
      <c r="G628" s="77" t="s">
        <v>4569</v>
      </c>
    </row>
    <row r="629" spans="1:7" x14ac:dyDescent="0.25">
      <c r="A629" s="61" t="s">
        <v>42</v>
      </c>
      <c r="B629" s="61" t="s">
        <v>362</v>
      </c>
      <c r="C629" s="221">
        <v>4.2</v>
      </c>
      <c r="D629" s="33" t="s">
        <v>43</v>
      </c>
      <c r="E629" s="35">
        <v>2006</v>
      </c>
      <c r="F629" s="105">
        <v>78930</v>
      </c>
      <c r="G629" s="33" t="s">
        <v>363</v>
      </c>
    </row>
    <row r="630" spans="1:7" x14ac:dyDescent="0.25">
      <c r="A630" s="61" t="s">
        <v>42</v>
      </c>
      <c r="B630" s="61" t="s">
        <v>362</v>
      </c>
      <c r="C630" s="221">
        <v>4.2</v>
      </c>
      <c r="D630" s="33" t="s">
        <v>43</v>
      </c>
      <c r="E630" s="35">
        <v>2006</v>
      </c>
      <c r="F630" s="105">
        <v>78130</v>
      </c>
      <c r="G630" s="33" t="s">
        <v>364</v>
      </c>
    </row>
    <row r="631" spans="1:7" x14ac:dyDescent="0.25">
      <c r="A631" s="61" t="s">
        <v>42</v>
      </c>
      <c r="B631" s="61" t="s">
        <v>362</v>
      </c>
      <c r="C631" s="221">
        <v>4</v>
      </c>
      <c r="D631" s="33" t="s">
        <v>43</v>
      </c>
      <c r="E631" s="35">
        <v>2006</v>
      </c>
      <c r="F631" s="105">
        <v>65260</v>
      </c>
      <c r="G631" s="33" t="s">
        <v>363</v>
      </c>
    </row>
    <row r="632" spans="1:7" x14ac:dyDescent="0.25">
      <c r="A632" s="61" t="s">
        <v>42</v>
      </c>
      <c r="B632" s="61" t="s">
        <v>362</v>
      </c>
      <c r="C632" s="221">
        <v>4</v>
      </c>
      <c r="D632" s="33" t="s">
        <v>43</v>
      </c>
      <c r="E632" s="35">
        <v>2006</v>
      </c>
      <c r="F632" s="105">
        <v>64260</v>
      </c>
      <c r="G632" s="33" t="s">
        <v>364</v>
      </c>
    </row>
    <row r="633" spans="1:7" x14ac:dyDescent="0.25">
      <c r="A633" s="61" t="s">
        <v>42</v>
      </c>
      <c r="B633" s="61" t="s">
        <v>1183</v>
      </c>
      <c r="C633" s="221" t="s">
        <v>4468</v>
      </c>
      <c r="D633" s="33" t="s">
        <v>6546</v>
      </c>
      <c r="E633" s="35">
        <v>2006</v>
      </c>
      <c r="F633" s="37">
        <v>12400</v>
      </c>
      <c r="G633" s="33" t="s">
        <v>4479</v>
      </c>
    </row>
    <row r="634" spans="1:7" x14ac:dyDescent="0.25">
      <c r="A634" s="61" t="s">
        <v>42</v>
      </c>
      <c r="B634" s="61" t="s">
        <v>1183</v>
      </c>
      <c r="C634" s="221" t="s">
        <v>4567</v>
      </c>
      <c r="D634" s="33" t="s">
        <v>125</v>
      </c>
      <c r="E634" s="35">
        <v>2006</v>
      </c>
      <c r="F634" s="37">
        <v>12450</v>
      </c>
      <c r="G634" s="33" t="s">
        <v>4479</v>
      </c>
    </row>
    <row r="635" spans="1:7" x14ac:dyDescent="0.25">
      <c r="A635" s="61" t="s">
        <v>42</v>
      </c>
      <c r="B635" s="61" t="s">
        <v>1183</v>
      </c>
      <c r="C635" s="221" t="s">
        <v>4567</v>
      </c>
      <c r="D635" s="33" t="s">
        <v>43</v>
      </c>
      <c r="E635" s="35">
        <v>2006</v>
      </c>
      <c r="F635" s="37">
        <v>11950</v>
      </c>
      <c r="G635" s="33" t="s">
        <v>6665</v>
      </c>
    </row>
    <row r="636" spans="1:7" x14ac:dyDescent="0.25">
      <c r="A636" s="61" t="s">
        <v>42</v>
      </c>
      <c r="B636" s="61" t="s">
        <v>1183</v>
      </c>
      <c r="C636" s="221" t="s">
        <v>4471</v>
      </c>
      <c r="D636" s="33" t="s">
        <v>110</v>
      </c>
      <c r="E636" s="35">
        <v>2006</v>
      </c>
      <c r="F636" s="37">
        <v>12500</v>
      </c>
      <c r="G636" s="33" t="s">
        <v>4479</v>
      </c>
    </row>
    <row r="637" spans="1:7" x14ac:dyDescent="0.25">
      <c r="A637" s="61" t="s">
        <v>42</v>
      </c>
      <c r="B637" s="61" t="s">
        <v>1183</v>
      </c>
      <c r="C637" s="221" t="s">
        <v>4470</v>
      </c>
      <c r="D637" s="33" t="s">
        <v>6546</v>
      </c>
      <c r="E637" s="35">
        <v>2006</v>
      </c>
      <c r="F637" s="37">
        <v>13872</v>
      </c>
      <c r="G637" s="33" t="s">
        <v>4483</v>
      </c>
    </row>
    <row r="638" spans="1:7" x14ac:dyDescent="0.25">
      <c r="A638" s="61" t="s">
        <v>42</v>
      </c>
      <c r="B638" s="61" t="s">
        <v>1183</v>
      </c>
      <c r="C638" s="221" t="s">
        <v>4472</v>
      </c>
      <c r="D638" s="33" t="s">
        <v>110</v>
      </c>
      <c r="E638" s="35">
        <v>2006</v>
      </c>
      <c r="F638" s="37">
        <v>14905</v>
      </c>
      <c r="G638" s="33" t="s">
        <v>4479</v>
      </c>
    </row>
    <row r="639" spans="1:7" x14ac:dyDescent="0.25">
      <c r="A639" s="61" t="s">
        <v>42</v>
      </c>
      <c r="B639" s="61" t="s">
        <v>1183</v>
      </c>
      <c r="C639" s="221" t="s">
        <v>4469</v>
      </c>
      <c r="D639" s="33" t="s">
        <v>110</v>
      </c>
      <c r="E639" s="35">
        <v>2006</v>
      </c>
      <c r="F639" s="37">
        <v>16200</v>
      </c>
      <c r="G639" s="33" t="s">
        <v>4482</v>
      </c>
    </row>
    <row r="640" spans="1:7" x14ac:dyDescent="0.25">
      <c r="A640" s="61" t="s">
        <v>42</v>
      </c>
      <c r="B640" s="61" t="s">
        <v>1113</v>
      </c>
      <c r="C640" s="221">
        <v>1.6</v>
      </c>
      <c r="D640" s="33" t="s">
        <v>110</v>
      </c>
      <c r="E640" s="35">
        <v>2006</v>
      </c>
      <c r="F640" s="105">
        <v>20740</v>
      </c>
      <c r="G640" s="33" t="s">
        <v>3064</v>
      </c>
    </row>
    <row r="641" spans="1:7" x14ac:dyDescent="0.25">
      <c r="A641" s="61" t="s">
        <v>42</v>
      </c>
      <c r="B641" s="61" t="s">
        <v>1113</v>
      </c>
      <c r="C641" s="221">
        <v>1.8</v>
      </c>
      <c r="D641" s="33" t="s">
        <v>110</v>
      </c>
      <c r="E641" s="35">
        <v>2006</v>
      </c>
      <c r="F641" s="105">
        <v>21620</v>
      </c>
      <c r="G641" s="33" t="s">
        <v>3064</v>
      </c>
    </row>
    <row r="642" spans="1:7" x14ac:dyDescent="0.25">
      <c r="A642" s="61" t="s">
        <v>42</v>
      </c>
      <c r="B642" s="61" t="s">
        <v>1113</v>
      </c>
      <c r="C642" s="221" t="s">
        <v>1117</v>
      </c>
      <c r="D642" s="33" t="s">
        <v>110</v>
      </c>
      <c r="E642" s="35">
        <v>2006</v>
      </c>
      <c r="F642" s="105">
        <v>17740</v>
      </c>
      <c r="G642" s="33" t="s">
        <v>3064</v>
      </c>
    </row>
    <row r="643" spans="1:7" x14ac:dyDescent="0.25">
      <c r="A643" s="61" t="s">
        <v>42</v>
      </c>
      <c r="B643" s="61" t="s">
        <v>1113</v>
      </c>
      <c r="C643" s="221" t="s">
        <v>281</v>
      </c>
      <c r="D643" s="33" t="s">
        <v>110</v>
      </c>
      <c r="E643" s="35">
        <v>2006</v>
      </c>
      <c r="F643" s="105">
        <v>21120</v>
      </c>
      <c r="G643" s="33" t="s">
        <v>3064</v>
      </c>
    </row>
    <row r="644" spans="1:7" x14ac:dyDescent="0.25">
      <c r="A644" s="61" t="s">
        <v>42</v>
      </c>
      <c r="B644" s="61" t="s">
        <v>1113</v>
      </c>
      <c r="C644" s="221" t="s">
        <v>414</v>
      </c>
      <c r="D644" s="33" t="s">
        <v>110</v>
      </c>
      <c r="E644" s="35">
        <v>2006</v>
      </c>
      <c r="F644" s="105">
        <v>22783</v>
      </c>
      <c r="G644" s="33" t="s">
        <v>3064</v>
      </c>
    </row>
    <row r="645" spans="1:7" x14ac:dyDescent="0.25">
      <c r="A645" s="61" t="s">
        <v>42</v>
      </c>
      <c r="B645" s="61" t="s">
        <v>46</v>
      </c>
      <c r="C645" s="221">
        <v>2.7</v>
      </c>
      <c r="D645" s="33" t="s">
        <v>44</v>
      </c>
      <c r="E645" s="35">
        <v>2006</v>
      </c>
      <c r="F645" s="105">
        <v>25136.612021857924</v>
      </c>
      <c r="G645" s="33" t="s">
        <v>147</v>
      </c>
    </row>
    <row r="646" spans="1:7" x14ac:dyDescent="0.25">
      <c r="A646" s="61" t="s">
        <v>42</v>
      </c>
      <c r="B646" s="61" t="s">
        <v>46</v>
      </c>
      <c r="C646" s="221">
        <v>4</v>
      </c>
      <c r="D646" s="33" t="s">
        <v>44</v>
      </c>
      <c r="E646" s="35">
        <v>2006</v>
      </c>
      <c r="F646" s="105">
        <v>25409.836065573771</v>
      </c>
      <c r="G646" s="33" t="s">
        <v>147</v>
      </c>
    </row>
    <row r="647" spans="1:7" x14ac:dyDescent="0.25">
      <c r="A647" s="61" t="s">
        <v>42</v>
      </c>
      <c r="B647" s="61" t="s">
        <v>46</v>
      </c>
      <c r="C647" s="221">
        <v>4</v>
      </c>
      <c r="D647" s="33" t="s">
        <v>44</v>
      </c>
      <c r="E647" s="35">
        <v>2006</v>
      </c>
      <c r="F647" s="105">
        <v>25683.060109289618</v>
      </c>
      <c r="G647" s="33" t="s">
        <v>147</v>
      </c>
    </row>
    <row r="648" spans="1:7" x14ac:dyDescent="0.25">
      <c r="A648" s="61" t="s">
        <v>42</v>
      </c>
      <c r="B648" s="61" t="s">
        <v>1403</v>
      </c>
      <c r="C648" s="221" t="s">
        <v>3121</v>
      </c>
      <c r="D648" s="33" t="s">
        <v>438</v>
      </c>
      <c r="E648" s="35">
        <v>2006</v>
      </c>
      <c r="F648" s="105">
        <v>23114.754098360656</v>
      </c>
      <c r="G648" s="33" t="s">
        <v>1404</v>
      </c>
    </row>
    <row r="649" spans="1:7" x14ac:dyDescent="0.25">
      <c r="A649" s="61" t="s">
        <v>42</v>
      </c>
      <c r="B649" s="61" t="s">
        <v>1403</v>
      </c>
      <c r="C649" s="221" t="s">
        <v>3121</v>
      </c>
      <c r="D649" s="33" t="s">
        <v>438</v>
      </c>
      <c r="E649" s="35">
        <v>2006</v>
      </c>
      <c r="F649" s="105">
        <v>26885.245901639344</v>
      </c>
      <c r="G649" s="33" t="s">
        <v>1405</v>
      </c>
    </row>
    <row r="650" spans="1:7" x14ac:dyDescent="0.25">
      <c r="A650" s="61" t="s">
        <v>42</v>
      </c>
      <c r="B650" s="61" t="s">
        <v>1403</v>
      </c>
      <c r="C650" s="221" t="s">
        <v>3121</v>
      </c>
      <c r="D650" s="33" t="s">
        <v>438</v>
      </c>
      <c r="E650" s="35">
        <v>2006</v>
      </c>
      <c r="F650" s="105">
        <v>27103.82513661202</v>
      </c>
      <c r="G650" s="33" t="s">
        <v>1406</v>
      </c>
    </row>
    <row r="651" spans="1:7" x14ac:dyDescent="0.25">
      <c r="A651" s="61" t="s">
        <v>42</v>
      </c>
      <c r="B651" s="61" t="s">
        <v>1403</v>
      </c>
      <c r="C651" s="221" t="s">
        <v>3121</v>
      </c>
      <c r="D651" s="33" t="s">
        <v>438</v>
      </c>
      <c r="E651" s="35">
        <v>2006</v>
      </c>
      <c r="F651" s="105">
        <v>30191.256830601091</v>
      </c>
      <c r="G651" s="33" t="s">
        <v>1407</v>
      </c>
    </row>
    <row r="652" spans="1:7" x14ac:dyDescent="0.25">
      <c r="A652" s="61" t="s">
        <v>42</v>
      </c>
      <c r="B652" s="61" t="s">
        <v>1403</v>
      </c>
      <c r="C652" s="221" t="s">
        <v>3121</v>
      </c>
      <c r="D652" s="33" t="s">
        <v>438</v>
      </c>
      <c r="E652" s="35">
        <v>2006</v>
      </c>
      <c r="F652" s="105">
        <v>31530.054644808741</v>
      </c>
      <c r="G652" s="33" t="s">
        <v>1408</v>
      </c>
    </row>
    <row r="653" spans="1:7" x14ac:dyDescent="0.25">
      <c r="A653" s="61" t="s">
        <v>42</v>
      </c>
      <c r="B653" s="61" t="s">
        <v>1403</v>
      </c>
      <c r="C653" s="221">
        <v>2.7</v>
      </c>
      <c r="D653" s="33" t="s">
        <v>438</v>
      </c>
      <c r="E653" s="35">
        <v>2006</v>
      </c>
      <c r="F653" s="105">
        <v>23032.7868852459</v>
      </c>
      <c r="G653" s="33" t="s">
        <v>1404</v>
      </c>
    </row>
    <row r="654" spans="1:7" x14ac:dyDescent="0.25">
      <c r="A654" s="61" t="s">
        <v>42</v>
      </c>
      <c r="B654" s="61" t="s">
        <v>1403</v>
      </c>
      <c r="C654" s="221">
        <v>2.7</v>
      </c>
      <c r="D654" s="33" t="s">
        <v>438</v>
      </c>
      <c r="E654" s="35">
        <v>2006</v>
      </c>
      <c r="F654" s="105">
        <v>26803.278688524588</v>
      </c>
      <c r="G654" s="33" t="s">
        <v>1405</v>
      </c>
    </row>
    <row r="655" spans="1:7" x14ac:dyDescent="0.25">
      <c r="A655" s="61" t="s">
        <v>42</v>
      </c>
      <c r="B655" s="61" t="s">
        <v>1403</v>
      </c>
      <c r="C655" s="221">
        <v>2.7</v>
      </c>
      <c r="D655" s="33" t="s">
        <v>438</v>
      </c>
      <c r="E655" s="35">
        <v>2006</v>
      </c>
      <c r="F655" s="105">
        <v>27021.857923497268</v>
      </c>
      <c r="G655" s="33" t="s">
        <v>1406</v>
      </c>
    </row>
    <row r="656" spans="1:7" x14ac:dyDescent="0.25">
      <c r="A656" s="61" t="s">
        <v>42</v>
      </c>
      <c r="B656" s="61" t="s">
        <v>1403</v>
      </c>
      <c r="C656" s="221">
        <v>2.7</v>
      </c>
      <c r="D656" s="33" t="s">
        <v>438</v>
      </c>
      <c r="E656" s="35">
        <v>2006</v>
      </c>
      <c r="F656" s="105">
        <v>30109.289617486338</v>
      </c>
      <c r="G656" s="33" t="s">
        <v>1407</v>
      </c>
    </row>
    <row r="657" spans="1:7" x14ac:dyDescent="0.25">
      <c r="A657" s="61" t="s">
        <v>42</v>
      </c>
      <c r="B657" s="61" t="s">
        <v>1403</v>
      </c>
      <c r="C657" s="221">
        <v>2.7</v>
      </c>
      <c r="D657" s="33" t="s">
        <v>438</v>
      </c>
      <c r="E657" s="35">
        <v>2006</v>
      </c>
      <c r="F657" s="105">
        <v>31448.087431693988</v>
      </c>
      <c r="G657" s="33" t="s">
        <v>1408</v>
      </c>
    </row>
    <row r="658" spans="1:7" x14ac:dyDescent="0.25">
      <c r="A658" s="61" t="s">
        <v>42</v>
      </c>
      <c r="B658" s="61" t="s">
        <v>1110</v>
      </c>
      <c r="C658" s="221">
        <v>2.4</v>
      </c>
      <c r="D658" s="33" t="s">
        <v>110</v>
      </c>
      <c r="E658" s="35">
        <v>2006</v>
      </c>
      <c r="F658" s="105">
        <v>28895</v>
      </c>
      <c r="G658" s="33" t="s">
        <v>1111</v>
      </c>
    </row>
    <row r="659" spans="1:7" x14ac:dyDescent="0.25">
      <c r="A659" s="61" t="s">
        <v>42</v>
      </c>
      <c r="B659" s="61" t="s">
        <v>1110</v>
      </c>
      <c r="C659" s="221" t="s">
        <v>1112</v>
      </c>
      <c r="D659" s="33" t="s">
        <v>426</v>
      </c>
      <c r="E659" s="35">
        <v>2006</v>
      </c>
      <c r="F659" s="105">
        <v>29595</v>
      </c>
      <c r="G659" s="33" t="s">
        <v>1111</v>
      </c>
    </row>
    <row r="660" spans="1:7" x14ac:dyDescent="0.25">
      <c r="A660" s="61" t="s">
        <v>42</v>
      </c>
      <c r="B660" s="61" t="s">
        <v>1110</v>
      </c>
      <c r="C660" s="221" t="s">
        <v>6542</v>
      </c>
      <c r="D660" s="33" t="s">
        <v>110</v>
      </c>
      <c r="E660" s="35">
        <v>2006</v>
      </c>
      <c r="F660" s="105">
        <v>34395</v>
      </c>
      <c r="G660" s="33" t="s">
        <v>1111</v>
      </c>
    </row>
    <row r="661" spans="1:7" x14ac:dyDescent="0.25">
      <c r="A661" s="61" t="s">
        <v>42</v>
      </c>
      <c r="B661" s="61" t="s">
        <v>1110</v>
      </c>
      <c r="C661" s="221">
        <v>3</v>
      </c>
      <c r="D661" s="33" t="s">
        <v>44</v>
      </c>
      <c r="E661" s="35">
        <v>2006</v>
      </c>
      <c r="F661" s="105">
        <v>36895</v>
      </c>
      <c r="G661" s="33" t="s">
        <v>1111</v>
      </c>
    </row>
    <row r="662" spans="1:7" x14ac:dyDescent="0.25">
      <c r="A662" s="61" t="s">
        <v>42</v>
      </c>
      <c r="B662" s="61" t="s">
        <v>1110</v>
      </c>
      <c r="C662" s="221" t="s">
        <v>6555</v>
      </c>
      <c r="D662" s="33" t="s">
        <v>44</v>
      </c>
      <c r="E662" s="35">
        <v>2006</v>
      </c>
      <c r="F662" s="105">
        <v>36595</v>
      </c>
      <c r="G662" s="33" t="s">
        <v>1111</v>
      </c>
    </row>
    <row r="663" spans="1:7" x14ac:dyDescent="0.25">
      <c r="A663" s="61" t="s">
        <v>42</v>
      </c>
      <c r="B663" s="61" t="s">
        <v>1110</v>
      </c>
      <c r="C663" s="221" t="s">
        <v>6565</v>
      </c>
      <c r="D663" s="33" t="s">
        <v>44</v>
      </c>
      <c r="E663" s="35">
        <v>2006</v>
      </c>
      <c r="F663" s="105">
        <v>38395</v>
      </c>
      <c r="G663" s="33" t="s">
        <v>1111</v>
      </c>
    </row>
    <row r="664" spans="1:7" x14ac:dyDescent="0.25">
      <c r="A664" s="61" t="s">
        <v>42</v>
      </c>
      <c r="B664" s="61" t="s">
        <v>4564</v>
      </c>
      <c r="C664" s="221" t="s">
        <v>2121</v>
      </c>
      <c r="D664" s="33" t="s">
        <v>438</v>
      </c>
      <c r="E664" s="35">
        <v>2006</v>
      </c>
      <c r="F664" s="37">
        <v>16780</v>
      </c>
      <c r="G664" s="33" t="s">
        <v>4576</v>
      </c>
    </row>
    <row r="665" spans="1:7" x14ac:dyDescent="0.25">
      <c r="A665" s="61" t="s">
        <v>42</v>
      </c>
      <c r="B665" s="61" t="s">
        <v>4564</v>
      </c>
      <c r="C665" s="221" t="s">
        <v>3751</v>
      </c>
      <c r="D665" s="33" t="s">
        <v>43</v>
      </c>
      <c r="E665" s="35">
        <v>2006</v>
      </c>
      <c r="F665" s="37">
        <v>17282</v>
      </c>
      <c r="G665" s="33" t="s">
        <v>4576</v>
      </c>
    </row>
    <row r="666" spans="1:7" x14ac:dyDescent="0.25">
      <c r="A666" s="61" t="s">
        <v>42</v>
      </c>
      <c r="B666" s="61" t="s">
        <v>4564</v>
      </c>
      <c r="C666" s="221" t="s">
        <v>3751</v>
      </c>
      <c r="D666" s="33" t="s">
        <v>44</v>
      </c>
      <c r="E666" s="35">
        <v>2006</v>
      </c>
      <c r="F666" s="37">
        <v>17862</v>
      </c>
      <c r="G666" s="33" t="s">
        <v>4576</v>
      </c>
    </row>
    <row r="667" spans="1:7" x14ac:dyDescent="0.25">
      <c r="A667" s="61" t="s">
        <v>42</v>
      </c>
      <c r="B667" s="61" t="s">
        <v>4564</v>
      </c>
      <c r="C667" s="221" t="s">
        <v>1991</v>
      </c>
      <c r="D667" s="33" t="s">
        <v>43</v>
      </c>
      <c r="E667" s="35">
        <v>2006</v>
      </c>
      <c r="F667" s="37">
        <v>18106</v>
      </c>
      <c r="G667" s="33" t="s">
        <v>4576</v>
      </c>
    </row>
    <row r="668" spans="1:7" x14ac:dyDescent="0.25">
      <c r="A668" s="61" t="s">
        <v>42</v>
      </c>
      <c r="B668" s="61" t="s">
        <v>4564</v>
      </c>
      <c r="C668" s="221" t="s">
        <v>1991</v>
      </c>
      <c r="D668" s="33" t="s">
        <v>44</v>
      </c>
      <c r="E668" s="35">
        <v>2006</v>
      </c>
      <c r="F668" s="37">
        <v>18509</v>
      </c>
      <c r="G668" s="33" t="s">
        <v>4576</v>
      </c>
    </row>
    <row r="669" spans="1:7" x14ac:dyDescent="0.25">
      <c r="A669" s="61" t="s">
        <v>42</v>
      </c>
      <c r="B669" s="61" t="s">
        <v>4564</v>
      </c>
      <c r="C669" s="221" t="s">
        <v>1986</v>
      </c>
      <c r="D669" s="33" t="s">
        <v>43</v>
      </c>
      <c r="E669" s="35">
        <v>2006</v>
      </c>
      <c r="F669" s="37">
        <v>19543</v>
      </c>
      <c r="G669" s="33" t="s">
        <v>4576</v>
      </c>
    </row>
    <row r="670" spans="1:7" x14ac:dyDescent="0.25">
      <c r="A670" s="61" t="s">
        <v>42</v>
      </c>
      <c r="B670" s="61" t="s">
        <v>4564</v>
      </c>
      <c r="C670" s="221" t="s">
        <v>1986</v>
      </c>
      <c r="D670" s="33" t="s">
        <v>44</v>
      </c>
      <c r="E670" s="35">
        <v>2006</v>
      </c>
      <c r="F670" s="37">
        <v>20046</v>
      </c>
      <c r="G670" s="33" t="s">
        <v>4576</v>
      </c>
    </row>
    <row r="671" spans="1:7" x14ac:dyDescent="0.25">
      <c r="A671" s="61" t="s">
        <v>42</v>
      </c>
      <c r="B671" s="61" t="s">
        <v>4564</v>
      </c>
      <c r="C671" s="221" t="s">
        <v>2121</v>
      </c>
      <c r="D671" s="33" t="s">
        <v>44</v>
      </c>
      <c r="E671" s="35">
        <v>2006</v>
      </c>
      <c r="F671" s="37">
        <v>20606</v>
      </c>
      <c r="G671" s="33" t="s">
        <v>4565</v>
      </c>
    </row>
    <row r="672" spans="1:7" x14ac:dyDescent="0.25">
      <c r="A672" s="61" t="s">
        <v>42</v>
      </c>
      <c r="B672" s="61" t="s">
        <v>4564</v>
      </c>
      <c r="C672" s="221" t="s">
        <v>2121</v>
      </c>
      <c r="D672" s="33" t="s">
        <v>43</v>
      </c>
      <c r="E672" s="35">
        <v>2006</v>
      </c>
      <c r="F672" s="37">
        <v>20220</v>
      </c>
      <c r="G672" s="33" t="s">
        <v>4565</v>
      </c>
    </row>
    <row r="673" spans="1:7" x14ac:dyDescent="0.25">
      <c r="A673" s="61" t="s">
        <v>42</v>
      </c>
      <c r="B673" s="61" t="s">
        <v>4564</v>
      </c>
      <c r="C673" s="221" t="s">
        <v>3751</v>
      </c>
      <c r="D673" s="33" t="s">
        <v>44</v>
      </c>
      <c r="E673" s="35">
        <v>2006</v>
      </c>
      <c r="F673" s="37">
        <v>24045</v>
      </c>
      <c r="G673" s="33" t="s">
        <v>4565</v>
      </c>
    </row>
    <row r="674" spans="1:7" x14ac:dyDescent="0.25">
      <c r="A674" s="61" t="s">
        <v>42</v>
      </c>
      <c r="B674" s="61" t="s">
        <v>4564</v>
      </c>
      <c r="C674" s="221" t="s">
        <v>3751</v>
      </c>
      <c r="D674" s="33" t="s">
        <v>43</v>
      </c>
      <c r="E674" s="35">
        <v>2006</v>
      </c>
      <c r="F674" s="37">
        <v>23659</v>
      </c>
      <c r="G674" s="33" t="s">
        <v>4565</v>
      </c>
    </row>
    <row r="675" spans="1:7" x14ac:dyDescent="0.25">
      <c r="A675" s="61" t="s">
        <v>42</v>
      </c>
      <c r="B675" s="61" t="s">
        <v>4564</v>
      </c>
      <c r="C675" s="221" t="s">
        <v>1991</v>
      </c>
      <c r="D675" s="33" t="s">
        <v>44</v>
      </c>
      <c r="E675" s="35">
        <v>2006</v>
      </c>
      <c r="F675" s="37">
        <v>25426</v>
      </c>
      <c r="G675" s="33" t="s">
        <v>4565</v>
      </c>
    </row>
    <row r="676" spans="1:7" x14ac:dyDescent="0.25">
      <c r="A676" s="61" t="s">
        <v>42</v>
      </c>
      <c r="B676" s="61" t="s">
        <v>4564</v>
      </c>
      <c r="C676" s="221" t="s">
        <v>1991</v>
      </c>
      <c r="D676" s="33" t="s">
        <v>43</v>
      </c>
      <c r="E676" s="35">
        <v>2006</v>
      </c>
      <c r="F676" s="37">
        <v>25040</v>
      </c>
      <c r="G676" s="33" t="s">
        <v>4565</v>
      </c>
    </row>
    <row r="677" spans="1:7" x14ac:dyDescent="0.25">
      <c r="A677" s="61" t="s">
        <v>42</v>
      </c>
      <c r="B677" s="61" t="s">
        <v>4564</v>
      </c>
      <c r="C677" s="221" t="s">
        <v>1986</v>
      </c>
      <c r="D677" s="33" t="s">
        <v>44</v>
      </c>
      <c r="E677" s="35">
        <v>2006</v>
      </c>
      <c r="F677" s="37">
        <v>26009</v>
      </c>
      <c r="G677" s="33" t="s">
        <v>4565</v>
      </c>
    </row>
    <row r="678" spans="1:7" x14ac:dyDescent="0.25">
      <c r="A678" s="61" t="s">
        <v>42</v>
      </c>
      <c r="B678" s="61" t="s">
        <v>4564</v>
      </c>
      <c r="C678" s="221" t="s">
        <v>1986</v>
      </c>
      <c r="D678" s="33" t="s">
        <v>43</v>
      </c>
      <c r="E678" s="35">
        <v>2006</v>
      </c>
      <c r="F678" s="37">
        <v>25623</v>
      </c>
      <c r="G678" s="33" t="s">
        <v>4565</v>
      </c>
    </row>
    <row r="679" spans="1:7" x14ac:dyDescent="0.25">
      <c r="A679" s="61" t="s">
        <v>42</v>
      </c>
      <c r="B679" s="61" t="s">
        <v>4564</v>
      </c>
      <c r="C679" s="221" t="s">
        <v>4566</v>
      </c>
      <c r="D679" s="33" t="s">
        <v>44</v>
      </c>
      <c r="E679" s="35">
        <v>2006</v>
      </c>
      <c r="F679" s="37">
        <v>26509</v>
      </c>
      <c r="G679" s="33" t="s">
        <v>4565</v>
      </c>
    </row>
    <row r="680" spans="1:7" x14ac:dyDescent="0.25">
      <c r="A680" s="61" t="s">
        <v>42</v>
      </c>
      <c r="B680" s="61" t="s">
        <v>4564</v>
      </c>
      <c r="C680" s="221" t="s">
        <v>1987</v>
      </c>
      <c r="D680" s="33" t="s">
        <v>44</v>
      </c>
      <c r="E680" s="35">
        <v>2006</v>
      </c>
      <c r="F680" s="37">
        <v>27531</v>
      </c>
      <c r="G680" s="33" t="s">
        <v>4565</v>
      </c>
    </row>
    <row r="681" spans="1:7" x14ac:dyDescent="0.25">
      <c r="A681" s="61" t="s">
        <v>42</v>
      </c>
      <c r="B681" s="61" t="s">
        <v>1501</v>
      </c>
      <c r="C681" s="221">
        <v>2.7</v>
      </c>
      <c r="D681" s="33" t="s">
        <v>438</v>
      </c>
      <c r="E681" s="35">
        <v>2006</v>
      </c>
      <c r="F681" s="105">
        <v>21311.475409836065</v>
      </c>
      <c r="G681" s="33" t="s">
        <v>484</v>
      </c>
    </row>
    <row r="682" spans="1:7" x14ac:dyDescent="0.25">
      <c r="A682" s="61" t="s">
        <v>42</v>
      </c>
      <c r="B682" s="61" t="s">
        <v>231</v>
      </c>
      <c r="C682" s="221" t="s">
        <v>4191</v>
      </c>
      <c r="D682" s="33" t="s">
        <v>44</v>
      </c>
      <c r="E682" s="35">
        <v>2006</v>
      </c>
      <c r="F682" s="105">
        <v>55041</v>
      </c>
      <c r="G682" s="33" t="s">
        <v>147</v>
      </c>
    </row>
    <row r="683" spans="1:7" x14ac:dyDescent="0.25">
      <c r="A683" s="61" t="s">
        <v>42</v>
      </c>
      <c r="B683" s="61" t="s">
        <v>231</v>
      </c>
      <c r="C683" s="221">
        <v>5.7</v>
      </c>
      <c r="D683" s="33" t="s">
        <v>44</v>
      </c>
      <c r="E683" s="35">
        <v>2006</v>
      </c>
      <c r="F683" s="105">
        <v>56125</v>
      </c>
      <c r="G683" s="33" t="s">
        <v>147</v>
      </c>
    </row>
    <row r="684" spans="1:7" x14ac:dyDescent="0.25">
      <c r="A684" s="61" t="s">
        <v>42</v>
      </c>
      <c r="B684" s="61" t="s">
        <v>192</v>
      </c>
      <c r="C684" s="221" t="s">
        <v>4523</v>
      </c>
      <c r="D684" s="33" t="s">
        <v>44</v>
      </c>
      <c r="E684" s="35">
        <v>2006</v>
      </c>
      <c r="F684" s="105">
        <v>54808</v>
      </c>
      <c r="G684" s="33" t="s">
        <v>147</v>
      </c>
    </row>
    <row r="685" spans="1:7" x14ac:dyDescent="0.25">
      <c r="A685" s="61" t="s">
        <v>42</v>
      </c>
      <c r="B685" s="61" t="s">
        <v>3255</v>
      </c>
      <c r="C685" s="221" t="s">
        <v>6536</v>
      </c>
      <c r="D685" s="33" t="s">
        <v>44</v>
      </c>
      <c r="E685" s="35">
        <v>2006</v>
      </c>
      <c r="F685" s="105">
        <v>26734.972677595626</v>
      </c>
      <c r="G685" s="33" t="s">
        <v>484</v>
      </c>
    </row>
    <row r="686" spans="1:7" x14ac:dyDescent="0.25">
      <c r="A686" s="61" t="s">
        <v>42</v>
      </c>
      <c r="B686" s="61" t="s">
        <v>3255</v>
      </c>
      <c r="C686" s="221">
        <v>4.5</v>
      </c>
      <c r="D686" s="33" t="s">
        <v>44</v>
      </c>
      <c r="E686" s="35">
        <v>2006</v>
      </c>
      <c r="F686" s="105">
        <v>30449</v>
      </c>
      <c r="G686" s="33" t="s">
        <v>484</v>
      </c>
    </row>
    <row r="687" spans="1:7" x14ac:dyDescent="0.25">
      <c r="A687" s="61" t="s">
        <v>42</v>
      </c>
      <c r="B687" s="61" t="s">
        <v>1279</v>
      </c>
      <c r="C687" s="221">
        <v>4.7</v>
      </c>
      <c r="D687" s="33" t="s">
        <v>44</v>
      </c>
      <c r="E687" s="35">
        <v>2006</v>
      </c>
      <c r="F687" s="105">
        <v>48984</v>
      </c>
      <c r="G687" s="33" t="s">
        <v>147</v>
      </c>
    </row>
    <row r="688" spans="1:7" x14ac:dyDescent="0.25">
      <c r="A688" s="61" t="s">
        <v>42</v>
      </c>
      <c r="B688" s="61" t="s">
        <v>2324</v>
      </c>
      <c r="C688" s="221">
        <v>2.7</v>
      </c>
      <c r="D688" s="33" t="s">
        <v>44</v>
      </c>
      <c r="E688" s="35">
        <v>2006</v>
      </c>
      <c r="F688" s="105">
        <v>34517</v>
      </c>
      <c r="G688" s="33" t="s">
        <v>147</v>
      </c>
    </row>
    <row r="689" spans="1:7" x14ac:dyDescent="0.25">
      <c r="A689" s="61" t="s">
        <v>42</v>
      </c>
      <c r="B689" s="61" t="s">
        <v>2324</v>
      </c>
      <c r="C689" s="221">
        <v>4.2</v>
      </c>
      <c r="D689" s="33" t="s">
        <v>44</v>
      </c>
      <c r="E689" s="35">
        <v>2006</v>
      </c>
      <c r="F689" s="105">
        <v>50808</v>
      </c>
      <c r="G689" s="33" t="s">
        <v>147</v>
      </c>
    </row>
    <row r="690" spans="1:7" x14ac:dyDescent="0.25">
      <c r="A690" s="61" t="s">
        <v>42</v>
      </c>
      <c r="B690" s="61" t="s">
        <v>2324</v>
      </c>
      <c r="C690" s="221" t="s">
        <v>1987</v>
      </c>
      <c r="D690" s="33" t="s">
        <v>44</v>
      </c>
      <c r="E690" s="35">
        <v>2006</v>
      </c>
      <c r="F690" s="105">
        <v>35450</v>
      </c>
      <c r="G690" s="33" t="s">
        <v>147</v>
      </c>
    </row>
    <row r="691" spans="1:7" x14ac:dyDescent="0.25">
      <c r="A691" s="61" t="s">
        <v>42</v>
      </c>
      <c r="B691" s="61" t="s">
        <v>1121</v>
      </c>
      <c r="C691" s="221">
        <v>1.8</v>
      </c>
      <c r="D691" s="33" t="s">
        <v>110</v>
      </c>
      <c r="E691" s="35">
        <v>2006</v>
      </c>
      <c r="F691" s="105">
        <v>24885</v>
      </c>
      <c r="G691" s="33" t="s">
        <v>1119</v>
      </c>
    </row>
    <row r="692" spans="1:7" x14ac:dyDescent="0.25">
      <c r="A692" s="61" t="s">
        <v>42</v>
      </c>
      <c r="B692" s="61" t="s">
        <v>1121</v>
      </c>
      <c r="C692" s="221">
        <v>1.8</v>
      </c>
      <c r="D692" s="33" t="s">
        <v>426</v>
      </c>
      <c r="E692" s="35">
        <v>2006</v>
      </c>
      <c r="F692" s="105">
        <v>25862</v>
      </c>
      <c r="G692" s="33" t="s">
        <v>1119</v>
      </c>
    </row>
    <row r="693" spans="1:7" x14ac:dyDescent="0.25">
      <c r="A693" s="61" t="s">
        <v>42</v>
      </c>
      <c r="B693" s="61" t="s">
        <v>1118</v>
      </c>
      <c r="C693" s="221">
        <v>1.8</v>
      </c>
      <c r="D693" s="33" t="s">
        <v>110</v>
      </c>
      <c r="E693" s="35">
        <v>2006</v>
      </c>
      <c r="F693" s="105">
        <v>26983.333333333299</v>
      </c>
      <c r="G693" s="33" t="s">
        <v>1119</v>
      </c>
    </row>
    <row r="694" spans="1:7" x14ac:dyDescent="0.25">
      <c r="A694" s="61" t="s">
        <v>42</v>
      </c>
      <c r="B694" s="61" t="s">
        <v>1118</v>
      </c>
      <c r="C694" s="221">
        <v>1.8</v>
      </c>
      <c r="D694" s="33" t="s">
        <v>426</v>
      </c>
      <c r="E694" s="35">
        <v>2006</v>
      </c>
      <c r="F694" s="105">
        <v>26180</v>
      </c>
      <c r="G694" s="33" t="s">
        <v>1119</v>
      </c>
    </row>
    <row r="695" spans="1:7" x14ac:dyDescent="0.25">
      <c r="A695" s="61" t="s">
        <v>42</v>
      </c>
      <c r="B695" s="61" t="s">
        <v>1120</v>
      </c>
      <c r="C695" s="221">
        <v>1.8</v>
      </c>
      <c r="D695" s="33" t="s">
        <v>110</v>
      </c>
      <c r="E695" s="35">
        <v>2006</v>
      </c>
      <c r="F695" s="105">
        <v>27325</v>
      </c>
      <c r="G695" s="33" t="s">
        <v>1119</v>
      </c>
    </row>
    <row r="696" spans="1:7" x14ac:dyDescent="0.25">
      <c r="A696" s="61" t="s">
        <v>42</v>
      </c>
      <c r="B696" s="61" t="s">
        <v>1120</v>
      </c>
      <c r="C696" s="221">
        <v>1.8</v>
      </c>
      <c r="D696" s="33" t="s">
        <v>426</v>
      </c>
      <c r="E696" s="35">
        <v>2006</v>
      </c>
      <c r="F696" s="105">
        <v>30425</v>
      </c>
      <c r="G696" s="33" t="s">
        <v>1119</v>
      </c>
    </row>
    <row r="697" spans="1:7" x14ac:dyDescent="0.25">
      <c r="A697" s="61" t="s">
        <v>42</v>
      </c>
      <c r="B697" s="61" t="s">
        <v>3028</v>
      </c>
      <c r="C697" s="221">
        <v>2</v>
      </c>
      <c r="D697" s="33" t="s">
        <v>125</v>
      </c>
      <c r="E697" s="35">
        <v>2006</v>
      </c>
      <c r="F697" s="105">
        <v>27814</v>
      </c>
      <c r="G697" s="33" t="s">
        <v>1576</v>
      </c>
    </row>
    <row r="698" spans="1:7" x14ac:dyDescent="0.25">
      <c r="A698" s="61" t="s">
        <v>42</v>
      </c>
      <c r="B698" s="61" t="s">
        <v>3028</v>
      </c>
      <c r="C698" s="221">
        <v>2</v>
      </c>
      <c r="D698" s="33" t="s">
        <v>44</v>
      </c>
      <c r="E698" s="35">
        <v>2006</v>
      </c>
      <c r="F698" s="105">
        <v>28972</v>
      </c>
      <c r="G698" s="33" t="s">
        <v>1576</v>
      </c>
    </row>
    <row r="699" spans="1:7" x14ac:dyDescent="0.25">
      <c r="A699" s="61" t="s">
        <v>42</v>
      </c>
      <c r="B699" s="61" t="s">
        <v>692</v>
      </c>
      <c r="C699" s="221">
        <v>2.4</v>
      </c>
      <c r="D699" s="33" t="s">
        <v>125</v>
      </c>
      <c r="E699" s="35">
        <v>2006</v>
      </c>
      <c r="F699" s="105">
        <v>23830</v>
      </c>
      <c r="G699" s="33" t="s">
        <v>3027</v>
      </c>
    </row>
    <row r="700" spans="1:7" x14ac:dyDescent="0.25">
      <c r="A700" s="61" t="s">
        <v>42</v>
      </c>
      <c r="B700" s="61" t="s">
        <v>692</v>
      </c>
      <c r="C700" s="221">
        <v>2.4</v>
      </c>
      <c r="D700" s="33" t="s">
        <v>44</v>
      </c>
      <c r="E700" s="35">
        <v>2006</v>
      </c>
      <c r="F700" s="105">
        <v>25555</v>
      </c>
      <c r="G700" s="33" t="s">
        <v>3027</v>
      </c>
    </row>
    <row r="701" spans="1:7" x14ac:dyDescent="0.25">
      <c r="A701" s="61" t="s">
        <v>42</v>
      </c>
      <c r="B701" s="61" t="s">
        <v>692</v>
      </c>
      <c r="C701" s="221" t="s">
        <v>360</v>
      </c>
      <c r="D701" s="33" t="s">
        <v>125</v>
      </c>
      <c r="E701" s="35">
        <v>2006</v>
      </c>
      <c r="F701" s="105">
        <v>27483</v>
      </c>
      <c r="G701" s="33" t="s">
        <v>3027</v>
      </c>
    </row>
    <row r="702" spans="1:7" x14ac:dyDescent="0.25">
      <c r="A702" s="61" t="s">
        <v>42</v>
      </c>
      <c r="B702" s="61" t="s">
        <v>1500</v>
      </c>
      <c r="C702" s="221">
        <v>2.4</v>
      </c>
      <c r="D702" s="33" t="s">
        <v>110</v>
      </c>
      <c r="E702" s="35">
        <v>2006</v>
      </c>
      <c r="F702" s="105">
        <v>28415.300546448085</v>
      </c>
      <c r="G702" s="33" t="s">
        <v>487</v>
      </c>
    </row>
    <row r="703" spans="1:7" x14ac:dyDescent="0.25">
      <c r="A703" s="61" t="s">
        <v>42</v>
      </c>
      <c r="B703" s="61" t="s">
        <v>1500</v>
      </c>
      <c r="C703" s="221">
        <v>3.5</v>
      </c>
      <c r="D703" s="33" t="s">
        <v>110</v>
      </c>
      <c r="E703" s="35">
        <v>2006</v>
      </c>
      <c r="F703" s="105">
        <v>28688.524590163932</v>
      </c>
      <c r="G703" s="33" t="s">
        <v>487</v>
      </c>
    </row>
    <row r="704" spans="1:7" x14ac:dyDescent="0.25">
      <c r="A704" s="61" t="s">
        <v>42</v>
      </c>
      <c r="B704" s="61" t="s">
        <v>3060</v>
      </c>
      <c r="C704" s="221">
        <v>1.3</v>
      </c>
      <c r="D704" s="33" t="s">
        <v>43</v>
      </c>
      <c r="E704" s="35">
        <v>2006</v>
      </c>
      <c r="F704" s="105">
        <v>10536</v>
      </c>
      <c r="G704" s="33" t="s">
        <v>2737</v>
      </c>
    </row>
    <row r="705" spans="1:7" x14ac:dyDescent="0.25">
      <c r="A705" s="61" t="s">
        <v>42</v>
      </c>
      <c r="B705" s="61" t="s">
        <v>3060</v>
      </c>
      <c r="C705" s="221">
        <v>1.5</v>
      </c>
      <c r="D705" s="33" t="s">
        <v>43</v>
      </c>
      <c r="E705" s="35">
        <v>2006</v>
      </c>
      <c r="F705" s="105">
        <v>11536</v>
      </c>
      <c r="G705" s="33" t="s">
        <v>2737</v>
      </c>
    </row>
    <row r="706" spans="1:7" x14ac:dyDescent="0.25">
      <c r="A706" s="61" t="s">
        <v>42</v>
      </c>
      <c r="B706" s="61" t="s">
        <v>4582</v>
      </c>
      <c r="C706" s="221">
        <v>1.8</v>
      </c>
      <c r="D706" s="33" t="s">
        <v>43</v>
      </c>
      <c r="E706" s="35">
        <v>2006</v>
      </c>
      <c r="F706" s="37">
        <v>19846</v>
      </c>
      <c r="G706" s="33" t="s">
        <v>4578</v>
      </c>
    </row>
    <row r="707" spans="1:7" x14ac:dyDescent="0.25">
      <c r="A707" s="61" t="s">
        <v>42</v>
      </c>
      <c r="B707" s="61" t="s">
        <v>4582</v>
      </c>
      <c r="C707" s="221">
        <v>1.8</v>
      </c>
      <c r="D707" s="33" t="s">
        <v>44</v>
      </c>
      <c r="E707" s="35">
        <v>2006</v>
      </c>
      <c r="F707" s="37">
        <v>20844</v>
      </c>
      <c r="G707" s="33" t="s">
        <v>4578</v>
      </c>
    </row>
    <row r="708" spans="1:7" x14ac:dyDescent="0.25">
      <c r="A708" s="61" t="s">
        <v>42</v>
      </c>
      <c r="B708" s="61" t="s">
        <v>4582</v>
      </c>
      <c r="C708" s="221">
        <v>2</v>
      </c>
      <c r="D708" s="33" t="s">
        <v>43</v>
      </c>
      <c r="E708" s="35">
        <v>2006</v>
      </c>
      <c r="F708" s="37">
        <v>20828</v>
      </c>
      <c r="G708" s="33" t="s">
        <v>4578</v>
      </c>
    </row>
    <row r="709" spans="1:7" x14ac:dyDescent="0.25">
      <c r="A709" s="61" t="s">
        <v>42</v>
      </c>
      <c r="B709" s="61" t="s">
        <v>4582</v>
      </c>
      <c r="C709" s="221">
        <v>2</v>
      </c>
      <c r="D709" s="33" t="s">
        <v>44</v>
      </c>
      <c r="E709" s="35">
        <v>2006</v>
      </c>
      <c r="F709" s="37">
        <v>21383</v>
      </c>
      <c r="G709" s="33" t="s">
        <v>4581</v>
      </c>
    </row>
    <row r="710" spans="1:7" x14ac:dyDescent="0.25">
      <c r="A710" s="61" t="s">
        <v>42</v>
      </c>
      <c r="B710" s="61" t="s">
        <v>4582</v>
      </c>
      <c r="C710" s="221">
        <v>2.2000000000000002</v>
      </c>
      <c r="D710" s="33" t="s">
        <v>43</v>
      </c>
      <c r="E710" s="35">
        <v>2006</v>
      </c>
      <c r="F710" s="37">
        <v>21200</v>
      </c>
      <c r="G710" s="33" t="s">
        <v>4578</v>
      </c>
    </row>
    <row r="711" spans="1:7" x14ac:dyDescent="0.25">
      <c r="A711" s="61" t="s">
        <v>42</v>
      </c>
      <c r="B711" s="61" t="s">
        <v>4582</v>
      </c>
      <c r="C711" s="221">
        <v>2.2000000000000002</v>
      </c>
      <c r="D711" s="33" t="s">
        <v>44</v>
      </c>
      <c r="E711" s="35">
        <v>2006</v>
      </c>
      <c r="F711" s="37">
        <v>21700</v>
      </c>
      <c r="G711" s="33" t="s">
        <v>4578</v>
      </c>
    </row>
    <row r="712" spans="1:7" x14ac:dyDescent="0.25">
      <c r="A712" s="61" t="s">
        <v>42</v>
      </c>
      <c r="B712" s="61" t="s">
        <v>4590</v>
      </c>
      <c r="C712" s="221">
        <v>2.4</v>
      </c>
      <c r="D712" s="33" t="s">
        <v>110</v>
      </c>
      <c r="E712" s="35">
        <v>2006</v>
      </c>
      <c r="F712" s="37">
        <v>21875</v>
      </c>
      <c r="G712" s="33" t="s">
        <v>4578</v>
      </c>
    </row>
    <row r="713" spans="1:7" x14ac:dyDescent="0.25">
      <c r="A713" s="61" t="s">
        <v>42</v>
      </c>
      <c r="B713" s="61" t="s">
        <v>4590</v>
      </c>
      <c r="C713" s="221">
        <v>2.4</v>
      </c>
      <c r="D713" s="33" t="s">
        <v>426</v>
      </c>
      <c r="E713" s="35">
        <v>2006</v>
      </c>
      <c r="F713" s="37">
        <v>22731</v>
      </c>
      <c r="G713" s="33" t="s">
        <v>4581</v>
      </c>
    </row>
    <row r="714" spans="1:7" x14ac:dyDescent="0.25">
      <c r="A714" s="61" t="s">
        <v>42</v>
      </c>
      <c r="B714" s="61" t="s">
        <v>4590</v>
      </c>
      <c r="C714" s="221">
        <v>2.5</v>
      </c>
      <c r="D714" s="33" t="s">
        <v>110</v>
      </c>
      <c r="E714" s="35">
        <v>2006</v>
      </c>
      <c r="F714" s="37">
        <v>22328</v>
      </c>
      <c r="G714" s="33" t="s">
        <v>4578</v>
      </c>
    </row>
    <row r="715" spans="1:7" x14ac:dyDescent="0.25">
      <c r="A715" s="61" t="s">
        <v>42</v>
      </c>
      <c r="B715" s="61" t="s">
        <v>4590</v>
      </c>
      <c r="C715" s="221">
        <v>2.5</v>
      </c>
      <c r="D715" s="33" t="s">
        <v>426</v>
      </c>
      <c r="E715" s="35">
        <v>2006</v>
      </c>
      <c r="F715" s="37">
        <v>23213</v>
      </c>
      <c r="G715" s="33" t="s">
        <v>4581</v>
      </c>
    </row>
    <row r="716" spans="1:7" x14ac:dyDescent="0.25">
      <c r="A716" s="61" t="s">
        <v>42</v>
      </c>
      <c r="B716" s="61" t="s">
        <v>4590</v>
      </c>
      <c r="C716" s="221">
        <v>3.5</v>
      </c>
      <c r="D716" s="33" t="s">
        <v>110</v>
      </c>
      <c r="E716" s="35">
        <v>2006</v>
      </c>
      <c r="F716" s="37">
        <v>23790</v>
      </c>
      <c r="G716" s="33" t="s">
        <v>4578</v>
      </c>
    </row>
    <row r="717" spans="1:7" x14ac:dyDescent="0.25">
      <c r="A717" s="61" t="s">
        <v>42</v>
      </c>
      <c r="B717" s="61" t="s">
        <v>4590</v>
      </c>
      <c r="C717" s="221">
        <v>3.5</v>
      </c>
      <c r="D717" s="33" t="s">
        <v>426</v>
      </c>
      <c r="E717" s="35">
        <v>2006</v>
      </c>
      <c r="F717" s="37">
        <v>25190</v>
      </c>
      <c r="G717" s="33" t="s">
        <v>4578</v>
      </c>
    </row>
    <row r="718" spans="1:7" x14ac:dyDescent="0.25">
      <c r="A718" s="61" t="s">
        <v>42</v>
      </c>
      <c r="B718" s="61" t="s">
        <v>3099</v>
      </c>
      <c r="C718" s="221" t="s">
        <v>3096</v>
      </c>
      <c r="D718" s="33" t="s">
        <v>43</v>
      </c>
      <c r="E718" s="35">
        <v>2006</v>
      </c>
      <c r="F718" s="105">
        <v>21340</v>
      </c>
      <c r="G718" s="33" t="s">
        <v>3095</v>
      </c>
    </row>
    <row r="719" spans="1:7" x14ac:dyDescent="0.25">
      <c r="A719" s="61" t="s">
        <v>42</v>
      </c>
      <c r="B719" s="61" t="s">
        <v>3098</v>
      </c>
      <c r="C719" s="221" t="s">
        <v>3096</v>
      </c>
      <c r="D719" s="33" t="s">
        <v>43</v>
      </c>
      <c r="E719" s="35">
        <v>2006</v>
      </c>
      <c r="F719" s="105">
        <v>22568</v>
      </c>
      <c r="G719" s="33" t="s">
        <v>3095</v>
      </c>
    </row>
    <row r="720" spans="1:7" x14ac:dyDescent="0.25">
      <c r="A720" s="61" t="s">
        <v>42</v>
      </c>
      <c r="B720" s="61" t="s">
        <v>3097</v>
      </c>
      <c r="C720" s="221" t="s">
        <v>3096</v>
      </c>
      <c r="D720" s="33" t="s">
        <v>44</v>
      </c>
      <c r="E720" s="35">
        <v>2006</v>
      </c>
      <c r="F720" s="105">
        <v>30456</v>
      </c>
      <c r="G720" s="33" t="s">
        <v>3095</v>
      </c>
    </row>
    <row r="721" spans="1:7" x14ac:dyDescent="0.25">
      <c r="A721" s="61" t="s">
        <v>42</v>
      </c>
      <c r="B721" s="61" t="s">
        <v>4278</v>
      </c>
      <c r="C721" s="221" t="s">
        <v>6520</v>
      </c>
      <c r="D721" s="33" t="s">
        <v>44</v>
      </c>
      <c r="E721" s="35">
        <v>2006</v>
      </c>
      <c r="F721" s="105">
        <v>17925</v>
      </c>
      <c r="G721" s="33" t="s">
        <v>285</v>
      </c>
    </row>
    <row r="722" spans="1:7" x14ac:dyDescent="0.25">
      <c r="A722" s="61" t="s">
        <v>42</v>
      </c>
      <c r="B722" s="61" t="s">
        <v>4278</v>
      </c>
      <c r="C722" s="221" t="s">
        <v>6521</v>
      </c>
      <c r="D722" s="33" t="s">
        <v>43</v>
      </c>
      <c r="E722" s="35">
        <v>2006</v>
      </c>
      <c r="F722" s="105">
        <v>14880</v>
      </c>
      <c r="G722" s="33" t="s">
        <v>285</v>
      </c>
    </row>
    <row r="723" spans="1:7" x14ac:dyDescent="0.25">
      <c r="A723" s="61" t="s">
        <v>42</v>
      </c>
      <c r="B723" s="61" t="s">
        <v>4278</v>
      </c>
      <c r="C723" s="221" t="s">
        <v>6520</v>
      </c>
      <c r="D723" s="33" t="s">
        <v>43</v>
      </c>
      <c r="E723" s="35">
        <v>2006</v>
      </c>
      <c r="F723" s="105">
        <v>13980</v>
      </c>
      <c r="G723" s="33" t="s">
        <v>4284</v>
      </c>
    </row>
    <row r="724" spans="1:7" x14ac:dyDescent="0.25">
      <c r="A724" s="61" t="s">
        <v>42</v>
      </c>
      <c r="B724" s="61" t="s">
        <v>4283</v>
      </c>
      <c r="C724" s="221" t="s">
        <v>6520</v>
      </c>
      <c r="D724" s="33" t="s">
        <v>43</v>
      </c>
      <c r="E724" s="35">
        <v>2006</v>
      </c>
      <c r="F724" s="105">
        <v>14850</v>
      </c>
      <c r="G724" s="33" t="s">
        <v>4284</v>
      </c>
    </row>
    <row r="725" spans="1:7" x14ac:dyDescent="0.25">
      <c r="A725" s="61" t="s">
        <v>42</v>
      </c>
      <c r="B725" s="61" t="s">
        <v>784</v>
      </c>
      <c r="C725" s="221" t="s">
        <v>3929</v>
      </c>
      <c r="D725" s="33" t="s">
        <v>44</v>
      </c>
      <c r="E725" s="35">
        <v>2006</v>
      </c>
      <c r="F725" s="105">
        <v>27800</v>
      </c>
      <c r="G725" s="33" t="s">
        <v>285</v>
      </c>
    </row>
    <row r="726" spans="1:7" x14ac:dyDescent="0.25">
      <c r="A726" s="61" t="s">
        <v>42</v>
      </c>
      <c r="B726" s="61" t="s">
        <v>619</v>
      </c>
      <c r="C726" s="221" t="s">
        <v>4038</v>
      </c>
      <c r="D726" s="33" t="s">
        <v>43</v>
      </c>
      <c r="E726" s="35">
        <v>2006</v>
      </c>
      <c r="F726" s="105">
        <v>26475</v>
      </c>
      <c r="G726" s="33" t="s">
        <v>286</v>
      </c>
    </row>
    <row r="727" spans="1:7" x14ac:dyDescent="0.25">
      <c r="A727" s="61" t="s">
        <v>42</v>
      </c>
      <c r="B727" s="61" t="s">
        <v>1058</v>
      </c>
      <c r="C727" s="221" t="s">
        <v>2859</v>
      </c>
      <c r="D727" s="33" t="s">
        <v>44</v>
      </c>
      <c r="E727" s="35">
        <v>2006</v>
      </c>
      <c r="F727" s="105">
        <v>22590</v>
      </c>
      <c r="G727" s="33" t="s">
        <v>1059</v>
      </c>
    </row>
    <row r="728" spans="1:7" x14ac:dyDescent="0.25">
      <c r="A728" s="61" t="s">
        <v>42</v>
      </c>
      <c r="B728" s="61" t="s">
        <v>1058</v>
      </c>
      <c r="C728" s="221" t="s">
        <v>4191</v>
      </c>
      <c r="D728" s="33" t="s">
        <v>438</v>
      </c>
      <c r="E728" s="35">
        <v>2006</v>
      </c>
      <c r="F728" s="105">
        <v>24315</v>
      </c>
      <c r="G728" s="33" t="s">
        <v>285</v>
      </c>
    </row>
    <row r="729" spans="1:7" x14ac:dyDescent="0.25">
      <c r="A729" s="61" t="s">
        <v>42</v>
      </c>
      <c r="B729" s="61" t="s">
        <v>1409</v>
      </c>
      <c r="C729" s="221" t="s">
        <v>2940</v>
      </c>
      <c r="D729" s="33" t="s">
        <v>44</v>
      </c>
      <c r="E729" s="35">
        <v>2006</v>
      </c>
      <c r="F729" s="105">
        <v>31345</v>
      </c>
      <c r="G729" s="33" t="s">
        <v>285</v>
      </c>
    </row>
    <row r="730" spans="1:7" x14ac:dyDescent="0.25">
      <c r="A730" s="61" t="s">
        <v>42</v>
      </c>
      <c r="B730" s="61" t="s">
        <v>3101</v>
      </c>
      <c r="C730" s="221">
        <v>1.5</v>
      </c>
      <c r="D730" s="33" t="s">
        <v>110</v>
      </c>
      <c r="E730" s="35">
        <v>2006</v>
      </c>
      <c r="F730" s="105">
        <v>18684</v>
      </c>
      <c r="G730" s="33" t="s">
        <v>3100</v>
      </c>
    </row>
    <row r="731" spans="1:7" x14ac:dyDescent="0.25">
      <c r="A731" s="77" t="s">
        <v>42</v>
      </c>
      <c r="B731" s="80" t="s">
        <v>6154</v>
      </c>
      <c r="C731" s="323" t="s">
        <v>2121</v>
      </c>
      <c r="D731" s="77" t="s">
        <v>44</v>
      </c>
      <c r="E731" s="77">
        <v>2006</v>
      </c>
      <c r="F731" s="87">
        <v>21514</v>
      </c>
      <c r="G731" s="77" t="s">
        <v>4571</v>
      </c>
    </row>
    <row r="732" spans="1:7" x14ac:dyDescent="0.25">
      <c r="A732" s="77" t="s">
        <v>3926</v>
      </c>
      <c r="B732" s="80" t="s">
        <v>959</v>
      </c>
      <c r="C732" s="323" t="s">
        <v>1988</v>
      </c>
      <c r="D732" s="401" t="s">
        <v>110</v>
      </c>
      <c r="E732" s="120">
        <v>2006</v>
      </c>
      <c r="F732" s="87">
        <v>13660</v>
      </c>
      <c r="G732" s="80" t="s">
        <v>1960</v>
      </c>
    </row>
    <row r="733" spans="1:7" x14ac:dyDescent="0.25">
      <c r="A733" s="77" t="s">
        <v>3926</v>
      </c>
      <c r="B733" s="80" t="s">
        <v>959</v>
      </c>
      <c r="C733" s="323" t="s">
        <v>1988</v>
      </c>
      <c r="D733" s="401" t="s">
        <v>110</v>
      </c>
      <c r="E733" s="120">
        <v>2006</v>
      </c>
      <c r="F733" s="427">
        <v>13417</v>
      </c>
      <c r="G733" s="80" t="s">
        <v>6008</v>
      </c>
    </row>
    <row r="734" spans="1:7" x14ac:dyDescent="0.25">
      <c r="A734" s="77" t="s">
        <v>3926</v>
      </c>
      <c r="B734" s="80" t="s">
        <v>959</v>
      </c>
      <c r="C734" s="323" t="s">
        <v>1989</v>
      </c>
      <c r="D734" s="401" t="s">
        <v>110</v>
      </c>
      <c r="E734" s="120">
        <v>2006</v>
      </c>
      <c r="F734" s="87">
        <v>14208</v>
      </c>
      <c r="G734" s="80" t="s">
        <v>1960</v>
      </c>
    </row>
    <row r="735" spans="1:7" x14ac:dyDescent="0.25">
      <c r="A735" s="77" t="s">
        <v>3926</v>
      </c>
      <c r="B735" s="80" t="s">
        <v>959</v>
      </c>
      <c r="C735" s="323" t="s">
        <v>1989</v>
      </c>
      <c r="D735" s="401" t="s">
        <v>110</v>
      </c>
      <c r="E735" s="120">
        <v>2006</v>
      </c>
      <c r="F735" s="427">
        <v>13891</v>
      </c>
      <c r="G735" s="80" t="s">
        <v>6008</v>
      </c>
    </row>
    <row r="736" spans="1:7" x14ac:dyDescent="0.25">
      <c r="A736" s="77" t="s">
        <v>3926</v>
      </c>
      <c r="B736" s="80" t="s">
        <v>959</v>
      </c>
      <c r="C736" s="323" t="s">
        <v>3975</v>
      </c>
      <c r="D736" s="401" t="s">
        <v>110</v>
      </c>
      <c r="E736" s="120">
        <v>2006</v>
      </c>
      <c r="F736" s="87">
        <v>9935.48608815427</v>
      </c>
      <c r="G736" s="80" t="s">
        <v>4081</v>
      </c>
    </row>
    <row r="737" spans="1:7" x14ac:dyDescent="0.25">
      <c r="A737" s="77" t="s">
        <v>3926</v>
      </c>
      <c r="B737" s="80" t="s">
        <v>959</v>
      </c>
      <c r="C737" s="323" t="s">
        <v>3975</v>
      </c>
      <c r="D737" s="401" t="s">
        <v>110</v>
      </c>
      <c r="E737" s="120">
        <v>2006</v>
      </c>
      <c r="F737" s="87">
        <v>10336.527134986227</v>
      </c>
      <c r="G737" s="80" t="s">
        <v>1825</v>
      </c>
    </row>
    <row r="738" spans="1:7" x14ac:dyDescent="0.25">
      <c r="A738" s="77" t="s">
        <v>3926</v>
      </c>
      <c r="B738" s="80" t="s">
        <v>959</v>
      </c>
      <c r="C738" s="323" t="s">
        <v>1988</v>
      </c>
      <c r="D738" s="401" t="s">
        <v>110</v>
      </c>
      <c r="E738" s="120">
        <v>2006</v>
      </c>
      <c r="F738" s="87">
        <v>10444.873278236901</v>
      </c>
      <c r="G738" s="80" t="s">
        <v>4081</v>
      </c>
    </row>
    <row r="739" spans="1:7" x14ac:dyDescent="0.25">
      <c r="A739" s="77" t="s">
        <v>3926</v>
      </c>
      <c r="B739" s="80" t="s">
        <v>959</v>
      </c>
      <c r="C739" s="323" t="s">
        <v>1988</v>
      </c>
      <c r="D739" s="401" t="s">
        <v>110</v>
      </c>
      <c r="E739" s="120">
        <v>2006</v>
      </c>
      <c r="F739" s="87">
        <v>10694.625068870524</v>
      </c>
      <c r="G739" s="80" t="s">
        <v>1825</v>
      </c>
    </row>
    <row r="740" spans="1:7" x14ac:dyDescent="0.25">
      <c r="A740" s="77" t="s">
        <v>3926</v>
      </c>
      <c r="B740" s="80" t="s">
        <v>959</v>
      </c>
      <c r="C740" s="323" t="s">
        <v>3892</v>
      </c>
      <c r="D740" s="401" t="s">
        <v>110</v>
      </c>
      <c r="E740" s="120">
        <v>2006</v>
      </c>
      <c r="F740" s="87">
        <v>11545.191322314045</v>
      </c>
      <c r="G740" s="80" t="s">
        <v>4081</v>
      </c>
    </row>
    <row r="741" spans="1:7" x14ac:dyDescent="0.25">
      <c r="A741" s="77" t="s">
        <v>3926</v>
      </c>
      <c r="B741" s="80" t="s">
        <v>959</v>
      </c>
      <c r="C741" s="323" t="s">
        <v>3892</v>
      </c>
      <c r="D741" s="401" t="s">
        <v>110</v>
      </c>
      <c r="E741" s="120">
        <v>2006</v>
      </c>
      <c r="F741" s="87">
        <v>11946.232369146001</v>
      </c>
      <c r="G741" s="80" t="s">
        <v>1825</v>
      </c>
    </row>
    <row r="742" spans="1:7" x14ac:dyDescent="0.25">
      <c r="A742" s="77" t="s">
        <v>3926</v>
      </c>
      <c r="B742" s="80" t="s">
        <v>959</v>
      </c>
      <c r="C742" s="323" t="s">
        <v>1989</v>
      </c>
      <c r="D742" s="401" t="s">
        <v>110</v>
      </c>
      <c r="E742" s="120">
        <v>2006</v>
      </c>
      <c r="F742" s="87">
        <v>11713.08815426997</v>
      </c>
      <c r="G742" s="80" t="s">
        <v>4081</v>
      </c>
    </row>
    <row r="743" spans="1:7" x14ac:dyDescent="0.25">
      <c r="A743" s="77" t="s">
        <v>3926</v>
      </c>
      <c r="B743" s="80" t="s">
        <v>959</v>
      </c>
      <c r="C743" s="323" t="s">
        <v>1989</v>
      </c>
      <c r="D743" s="401" t="s">
        <v>110</v>
      </c>
      <c r="E743" s="120">
        <v>2006</v>
      </c>
      <c r="F743" s="87">
        <v>12114.129201101925</v>
      </c>
      <c r="G743" s="80" t="s">
        <v>1825</v>
      </c>
    </row>
    <row r="744" spans="1:7" x14ac:dyDescent="0.25">
      <c r="A744" s="61" t="s">
        <v>856</v>
      </c>
      <c r="B744" s="61" t="s">
        <v>957</v>
      </c>
      <c r="C744" s="221">
        <v>1.6</v>
      </c>
      <c r="D744" s="33" t="s">
        <v>110</v>
      </c>
      <c r="E744" s="35">
        <v>2006</v>
      </c>
      <c r="F744" s="105">
        <v>25437.158469945352</v>
      </c>
      <c r="G744" s="33" t="s">
        <v>958</v>
      </c>
    </row>
    <row r="745" spans="1:7" x14ac:dyDescent="0.25">
      <c r="A745" s="61" t="s">
        <v>856</v>
      </c>
      <c r="B745" s="61" t="s">
        <v>957</v>
      </c>
      <c r="C745" s="221">
        <v>1.6</v>
      </c>
      <c r="D745" s="33" t="s">
        <v>110</v>
      </c>
      <c r="E745" s="35">
        <v>2006</v>
      </c>
      <c r="F745" s="105">
        <v>25355.1912568306</v>
      </c>
      <c r="G745" s="33" t="s">
        <v>419</v>
      </c>
    </row>
    <row r="746" spans="1:7" x14ac:dyDescent="0.25">
      <c r="A746" s="61" t="s">
        <v>856</v>
      </c>
      <c r="B746" s="61" t="s">
        <v>957</v>
      </c>
      <c r="C746" s="221">
        <v>2</v>
      </c>
      <c r="D746" s="33" t="s">
        <v>110</v>
      </c>
      <c r="E746" s="35">
        <v>2006</v>
      </c>
      <c r="F746" s="105">
        <v>25983.606557377047</v>
      </c>
      <c r="G746" s="33" t="s">
        <v>958</v>
      </c>
    </row>
    <row r="747" spans="1:7" x14ac:dyDescent="0.25">
      <c r="A747" s="61" t="s">
        <v>856</v>
      </c>
      <c r="B747" s="61" t="s">
        <v>957</v>
      </c>
      <c r="C747" s="221">
        <v>2</v>
      </c>
      <c r="D747" s="33" t="s">
        <v>110</v>
      </c>
      <c r="E747" s="35">
        <v>2006</v>
      </c>
      <c r="F747" s="105">
        <v>25983.606557377047</v>
      </c>
      <c r="G747" s="33" t="s">
        <v>419</v>
      </c>
    </row>
    <row r="748" spans="1:7" x14ac:dyDescent="0.25">
      <c r="A748" s="61" t="s">
        <v>856</v>
      </c>
      <c r="B748" s="61" t="s">
        <v>3142</v>
      </c>
      <c r="C748" s="221" t="s">
        <v>4469</v>
      </c>
      <c r="D748" s="33" t="s">
        <v>3141</v>
      </c>
      <c r="E748" s="35">
        <v>2006</v>
      </c>
      <c r="F748" s="105">
        <v>29565.5</v>
      </c>
      <c r="G748" s="33" t="s">
        <v>3140</v>
      </c>
    </row>
    <row r="749" spans="1:7" x14ac:dyDescent="0.25">
      <c r="A749" s="61" t="s">
        <v>856</v>
      </c>
      <c r="B749" s="61" t="s">
        <v>3142</v>
      </c>
      <c r="C749" s="221" t="s">
        <v>6126</v>
      </c>
      <c r="D749" s="33" t="s">
        <v>3141</v>
      </c>
      <c r="E749" s="35">
        <v>2006</v>
      </c>
      <c r="F749" s="105">
        <v>30802.5</v>
      </c>
      <c r="G749" s="33" t="s">
        <v>3140</v>
      </c>
    </row>
    <row r="750" spans="1:7" x14ac:dyDescent="0.25">
      <c r="A750" s="61" t="s">
        <v>856</v>
      </c>
      <c r="B750" s="61" t="s">
        <v>1516</v>
      </c>
      <c r="C750" s="221">
        <v>1.6</v>
      </c>
      <c r="D750" s="33" t="s">
        <v>110</v>
      </c>
      <c r="E750" s="35">
        <v>2006</v>
      </c>
      <c r="F750" s="105">
        <v>16905</v>
      </c>
      <c r="G750" s="33" t="s">
        <v>186</v>
      </c>
    </row>
    <row r="751" spans="1:7" x14ac:dyDescent="0.25">
      <c r="A751" s="61" t="s">
        <v>856</v>
      </c>
      <c r="B751" s="61" t="s">
        <v>1516</v>
      </c>
      <c r="C751" s="221">
        <v>2</v>
      </c>
      <c r="D751" s="33" t="s">
        <v>110</v>
      </c>
      <c r="E751" s="35">
        <v>2006</v>
      </c>
      <c r="F751" s="105">
        <v>20218.579234972676</v>
      </c>
      <c r="G751" s="33" t="s">
        <v>186</v>
      </c>
    </row>
    <row r="752" spans="1:7" x14ac:dyDescent="0.25">
      <c r="A752" s="61" t="s">
        <v>856</v>
      </c>
      <c r="B752" s="61" t="s">
        <v>857</v>
      </c>
      <c r="C752" s="221">
        <v>1.6</v>
      </c>
      <c r="D752" s="33" t="s">
        <v>110</v>
      </c>
      <c r="E752" s="35">
        <v>2006</v>
      </c>
      <c r="F752" s="105">
        <v>16103</v>
      </c>
      <c r="G752" s="33" t="s">
        <v>1213</v>
      </c>
    </row>
    <row r="753" spans="1:7" x14ac:dyDescent="0.25">
      <c r="A753" s="61" t="s">
        <v>856</v>
      </c>
      <c r="B753" s="61" t="s">
        <v>857</v>
      </c>
      <c r="C753" s="221">
        <v>1.6</v>
      </c>
      <c r="D753" s="33" t="s">
        <v>110</v>
      </c>
      <c r="E753" s="35">
        <v>2006</v>
      </c>
      <c r="F753" s="105">
        <v>15550</v>
      </c>
      <c r="G753" s="33" t="s">
        <v>1439</v>
      </c>
    </row>
    <row r="754" spans="1:7" x14ac:dyDescent="0.25">
      <c r="A754" s="61" t="s">
        <v>856</v>
      </c>
      <c r="B754" s="61" t="s">
        <v>857</v>
      </c>
      <c r="C754" s="221">
        <v>2</v>
      </c>
      <c r="D754" s="33" t="s">
        <v>110</v>
      </c>
      <c r="E754" s="35">
        <v>2006</v>
      </c>
      <c r="F754" s="105">
        <v>18390</v>
      </c>
      <c r="G754" s="33" t="s">
        <v>1213</v>
      </c>
    </row>
    <row r="755" spans="1:7" x14ac:dyDescent="0.25">
      <c r="A755" s="61" t="s">
        <v>856</v>
      </c>
      <c r="B755" s="61" t="s">
        <v>857</v>
      </c>
      <c r="C755" s="221">
        <v>2</v>
      </c>
      <c r="D755" s="33" t="s">
        <v>110</v>
      </c>
      <c r="E755" s="35">
        <v>2006</v>
      </c>
      <c r="F755" s="105">
        <v>18550</v>
      </c>
      <c r="G755" s="33" t="s">
        <v>1439</v>
      </c>
    </row>
    <row r="756" spans="1:7" x14ac:dyDescent="0.25">
      <c r="A756" s="61" t="s">
        <v>856</v>
      </c>
      <c r="B756" s="61" t="s">
        <v>1438</v>
      </c>
      <c r="C756" s="221" t="s">
        <v>6388</v>
      </c>
      <c r="D756" s="33" t="s">
        <v>110</v>
      </c>
      <c r="E756" s="35">
        <v>2006</v>
      </c>
      <c r="F756" s="105">
        <v>26830.601092896173</v>
      </c>
      <c r="G756" s="33" t="s">
        <v>186</v>
      </c>
    </row>
    <row r="757" spans="1:7" x14ac:dyDescent="0.25">
      <c r="A757" s="61" t="s">
        <v>856</v>
      </c>
      <c r="B757" s="61" t="s">
        <v>1437</v>
      </c>
      <c r="C757" s="221">
        <v>3.2</v>
      </c>
      <c r="D757" s="33" t="s">
        <v>44</v>
      </c>
      <c r="E757" s="35">
        <v>2006</v>
      </c>
      <c r="F757" s="105">
        <v>35860.655737704918</v>
      </c>
      <c r="G757" s="33" t="s">
        <v>186</v>
      </c>
    </row>
    <row r="758" spans="1:7" x14ac:dyDescent="0.25">
      <c r="A758" s="61" t="s">
        <v>856</v>
      </c>
      <c r="B758" s="61" t="s">
        <v>1578</v>
      </c>
      <c r="C758" s="221" t="s">
        <v>4286</v>
      </c>
      <c r="D758" s="33" t="s">
        <v>44</v>
      </c>
      <c r="E758" s="35">
        <v>2006</v>
      </c>
      <c r="F758" s="105">
        <v>15900</v>
      </c>
      <c r="G758" s="33" t="s">
        <v>3467</v>
      </c>
    </row>
    <row r="759" spans="1:7" x14ac:dyDescent="0.25">
      <c r="A759" s="61" t="s">
        <v>856</v>
      </c>
      <c r="B759" s="61" t="s">
        <v>1578</v>
      </c>
      <c r="C759" s="221" t="s">
        <v>2121</v>
      </c>
      <c r="D759" s="33" t="s">
        <v>44</v>
      </c>
      <c r="E759" s="35">
        <v>2006</v>
      </c>
      <c r="F759" s="105">
        <v>16400</v>
      </c>
      <c r="G759" s="33" t="s">
        <v>3467</v>
      </c>
    </row>
    <row r="760" spans="1:7" x14ac:dyDescent="0.25">
      <c r="A760" s="61" t="s">
        <v>856</v>
      </c>
      <c r="B760" s="61" t="s">
        <v>3968</v>
      </c>
      <c r="C760" s="221" t="s">
        <v>1991</v>
      </c>
      <c r="D760" s="33" t="s">
        <v>44</v>
      </c>
      <c r="E760" s="35">
        <v>2006</v>
      </c>
      <c r="F760" s="105">
        <v>18975</v>
      </c>
      <c r="G760" s="33" t="s">
        <v>3321</v>
      </c>
    </row>
    <row r="761" spans="1:7" x14ac:dyDescent="0.25">
      <c r="A761" s="61" t="s">
        <v>856</v>
      </c>
      <c r="B761" s="61" t="s">
        <v>4285</v>
      </c>
      <c r="C761" s="221" t="s">
        <v>4286</v>
      </c>
      <c r="D761" s="33" t="s">
        <v>44</v>
      </c>
      <c r="E761" s="35">
        <v>2006</v>
      </c>
      <c r="F761" s="105">
        <v>25065</v>
      </c>
      <c r="G761" s="33" t="s">
        <v>3321</v>
      </c>
    </row>
    <row r="762" spans="1:7" x14ac:dyDescent="0.25">
      <c r="A762" s="61" t="s">
        <v>856</v>
      </c>
      <c r="B762" s="61" t="s">
        <v>4287</v>
      </c>
      <c r="C762" s="221" t="s">
        <v>2121</v>
      </c>
      <c r="D762" s="33" t="s">
        <v>44</v>
      </c>
      <c r="E762" s="35">
        <v>2006</v>
      </c>
      <c r="F762" s="105">
        <v>24865</v>
      </c>
      <c r="G762" s="33" t="s">
        <v>3321</v>
      </c>
    </row>
    <row r="763" spans="1:7" x14ac:dyDescent="0.25">
      <c r="A763" s="61" t="s">
        <v>856</v>
      </c>
      <c r="B763" s="61" t="s">
        <v>4288</v>
      </c>
      <c r="C763" s="221" t="s">
        <v>2121</v>
      </c>
      <c r="D763" s="33" t="s">
        <v>44</v>
      </c>
      <c r="E763" s="35">
        <v>2006</v>
      </c>
      <c r="F763" s="105">
        <v>23790</v>
      </c>
      <c r="G763" s="33" t="s">
        <v>3321</v>
      </c>
    </row>
    <row r="764" spans="1:7" x14ac:dyDescent="0.25">
      <c r="A764" s="61" t="s">
        <v>856</v>
      </c>
      <c r="B764" s="61" t="s">
        <v>1293</v>
      </c>
      <c r="C764" s="221">
        <v>3.2</v>
      </c>
      <c r="D764" s="33" t="s">
        <v>110</v>
      </c>
      <c r="E764" s="35">
        <v>2006</v>
      </c>
      <c r="F764" s="105">
        <v>47459.016393442624</v>
      </c>
      <c r="G764" s="33" t="s">
        <v>487</v>
      </c>
    </row>
    <row r="765" spans="1:7" x14ac:dyDescent="0.25">
      <c r="A765" s="61" t="s">
        <v>856</v>
      </c>
      <c r="B765" s="61" t="s">
        <v>1515</v>
      </c>
      <c r="C765" s="221">
        <v>1.6</v>
      </c>
      <c r="D765" s="33" t="s">
        <v>110</v>
      </c>
      <c r="E765" s="35">
        <v>2006</v>
      </c>
      <c r="F765" s="105">
        <v>20765.02732240437</v>
      </c>
      <c r="G765" s="33" t="s">
        <v>1348</v>
      </c>
    </row>
    <row r="766" spans="1:7" x14ac:dyDescent="0.25">
      <c r="A766" s="61" t="s">
        <v>856</v>
      </c>
      <c r="B766" s="61" t="s">
        <v>1515</v>
      </c>
      <c r="C766" s="221">
        <v>2</v>
      </c>
      <c r="D766" s="33" t="s">
        <v>110</v>
      </c>
      <c r="E766" s="35">
        <v>2006</v>
      </c>
      <c r="F766" s="105">
        <v>21038.251366120217</v>
      </c>
      <c r="G766" s="33" t="s">
        <v>1348</v>
      </c>
    </row>
    <row r="767" spans="1:7" x14ac:dyDescent="0.25">
      <c r="A767" s="61" t="s">
        <v>856</v>
      </c>
      <c r="B767" s="61" t="s">
        <v>1515</v>
      </c>
      <c r="C767" s="221" t="s">
        <v>6388</v>
      </c>
      <c r="D767" s="33" t="s">
        <v>110</v>
      </c>
      <c r="E767" s="35">
        <v>2006</v>
      </c>
      <c r="F767" s="105">
        <v>21038.251366120217</v>
      </c>
      <c r="G767" s="33" t="s">
        <v>1348</v>
      </c>
    </row>
    <row r="768" spans="1:7" x14ac:dyDescent="0.25">
      <c r="A768" s="61" t="s">
        <v>856</v>
      </c>
      <c r="B768" s="61" t="s">
        <v>1515</v>
      </c>
      <c r="C768" s="221">
        <v>3.2</v>
      </c>
      <c r="D768" s="33" t="s">
        <v>44</v>
      </c>
      <c r="E768" s="35">
        <v>2006</v>
      </c>
      <c r="F768" s="105">
        <v>21311.475409836065</v>
      </c>
      <c r="G768" s="33" t="s">
        <v>1348</v>
      </c>
    </row>
    <row r="769" spans="1:7" x14ac:dyDescent="0.25">
      <c r="A769" s="61" t="s">
        <v>856</v>
      </c>
      <c r="B769" s="61" t="s">
        <v>1347</v>
      </c>
      <c r="C769" s="221">
        <v>3.2</v>
      </c>
      <c r="D769" s="33" t="s">
        <v>110</v>
      </c>
      <c r="E769" s="35">
        <v>2006</v>
      </c>
      <c r="F769" s="105">
        <v>73087.43169398907</v>
      </c>
      <c r="G769" s="33" t="s">
        <v>1348</v>
      </c>
    </row>
    <row r="770" spans="1:7" x14ac:dyDescent="0.25">
      <c r="A770" s="61" t="s">
        <v>856</v>
      </c>
      <c r="B770" s="61" t="s">
        <v>1347</v>
      </c>
      <c r="C770" s="221">
        <v>4.2</v>
      </c>
      <c r="D770" s="33" t="s">
        <v>110</v>
      </c>
      <c r="E770" s="35">
        <v>2006</v>
      </c>
      <c r="F770" s="105">
        <v>73633.879781420765</v>
      </c>
      <c r="G770" s="33" t="s">
        <v>1348</v>
      </c>
    </row>
    <row r="771" spans="1:7" x14ac:dyDescent="0.25">
      <c r="A771" s="61" t="s">
        <v>856</v>
      </c>
      <c r="B771" s="61" t="s">
        <v>1347</v>
      </c>
      <c r="C771" s="221">
        <v>6</v>
      </c>
      <c r="D771" s="33" t="s">
        <v>110</v>
      </c>
      <c r="E771" s="35">
        <v>2006</v>
      </c>
      <c r="F771" s="105">
        <v>74180.327868852459</v>
      </c>
      <c r="G771" s="33" t="s">
        <v>1348</v>
      </c>
    </row>
    <row r="772" spans="1:7" x14ac:dyDescent="0.25">
      <c r="A772" s="61" t="s">
        <v>856</v>
      </c>
      <c r="B772" s="61" t="s">
        <v>1514</v>
      </c>
      <c r="C772" s="221">
        <v>1.2</v>
      </c>
      <c r="D772" s="33" t="s">
        <v>110</v>
      </c>
      <c r="E772" s="35">
        <v>2006</v>
      </c>
      <c r="F772" s="105">
        <v>15637</v>
      </c>
      <c r="G772" s="33" t="s">
        <v>186</v>
      </c>
    </row>
    <row r="773" spans="1:7" x14ac:dyDescent="0.25">
      <c r="A773" s="61" t="s">
        <v>856</v>
      </c>
      <c r="B773" s="61" t="s">
        <v>1514</v>
      </c>
      <c r="C773" s="221">
        <v>1.4</v>
      </c>
      <c r="D773" s="33" t="s">
        <v>110</v>
      </c>
      <c r="E773" s="35">
        <v>2006</v>
      </c>
      <c r="F773" s="105">
        <v>16237</v>
      </c>
      <c r="G773" s="33" t="s">
        <v>186</v>
      </c>
    </row>
    <row r="774" spans="1:7" x14ac:dyDescent="0.25">
      <c r="A774" s="61" t="s">
        <v>856</v>
      </c>
      <c r="B774" s="61" t="s">
        <v>1514</v>
      </c>
      <c r="C774" s="221">
        <v>1.6</v>
      </c>
      <c r="D774" s="33" t="s">
        <v>110</v>
      </c>
      <c r="E774" s="35">
        <v>2006</v>
      </c>
      <c r="F774" s="105">
        <v>16737</v>
      </c>
      <c r="G774" s="33" t="s">
        <v>186</v>
      </c>
    </row>
    <row r="775" spans="1:7" x14ac:dyDescent="0.25">
      <c r="A775" s="61" t="s">
        <v>856</v>
      </c>
      <c r="B775" s="61" t="s">
        <v>1514</v>
      </c>
      <c r="C775" s="221">
        <v>1.8</v>
      </c>
      <c r="D775" s="33" t="s">
        <v>110</v>
      </c>
      <c r="E775" s="35">
        <v>2006</v>
      </c>
      <c r="F775" s="105">
        <v>17137</v>
      </c>
      <c r="G775" s="33" t="s">
        <v>186</v>
      </c>
    </row>
    <row r="776" spans="1:7" x14ac:dyDescent="0.25">
      <c r="A776" s="61" t="s">
        <v>856</v>
      </c>
      <c r="B776" s="61" t="s">
        <v>1514</v>
      </c>
      <c r="C776" s="221">
        <v>1.9</v>
      </c>
      <c r="D776" s="33" t="s">
        <v>110</v>
      </c>
      <c r="E776" s="35">
        <v>2006</v>
      </c>
      <c r="F776" s="105">
        <v>17237</v>
      </c>
      <c r="G776" s="33" t="s">
        <v>186</v>
      </c>
    </row>
    <row r="777" spans="1:7" x14ac:dyDescent="0.25">
      <c r="A777" s="61" t="s">
        <v>856</v>
      </c>
      <c r="B777" s="61" t="s">
        <v>1514</v>
      </c>
      <c r="C777" s="221">
        <v>1.2</v>
      </c>
      <c r="D777" s="33" t="s">
        <v>110</v>
      </c>
      <c r="E777" s="35">
        <v>2006</v>
      </c>
      <c r="F777" s="105">
        <v>14437</v>
      </c>
      <c r="G777" s="33" t="s">
        <v>1213</v>
      </c>
    </row>
    <row r="778" spans="1:7" x14ac:dyDescent="0.25">
      <c r="A778" s="61" t="s">
        <v>856</v>
      </c>
      <c r="B778" s="61" t="s">
        <v>1514</v>
      </c>
      <c r="C778" s="221">
        <v>1.4</v>
      </c>
      <c r="D778" s="33" t="s">
        <v>110</v>
      </c>
      <c r="E778" s="35">
        <v>2006</v>
      </c>
      <c r="F778" s="105">
        <v>15837</v>
      </c>
      <c r="G778" s="33" t="s">
        <v>1213</v>
      </c>
    </row>
    <row r="779" spans="1:7" x14ac:dyDescent="0.25">
      <c r="A779" s="61" t="s">
        <v>856</v>
      </c>
      <c r="B779" s="61" t="s">
        <v>1514</v>
      </c>
      <c r="C779" s="221">
        <v>1.6</v>
      </c>
      <c r="D779" s="33" t="s">
        <v>110</v>
      </c>
      <c r="E779" s="35">
        <v>2006</v>
      </c>
      <c r="F779" s="105">
        <v>16337</v>
      </c>
      <c r="G779" s="33" t="s">
        <v>1213</v>
      </c>
    </row>
    <row r="780" spans="1:7" x14ac:dyDescent="0.25">
      <c r="A780" s="61" t="s">
        <v>856</v>
      </c>
      <c r="B780" s="61" t="s">
        <v>1514</v>
      </c>
      <c r="C780" s="221">
        <v>1.8</v>
      </c>
      <c r="D780" s="33" t="s">
        <v>110</v>
      </c>
      <c r="E780" s="35">
        <v>2006</v>
      </c>
      <c r="F780" s="105">
        <v>16637</v>
      </c>
      <c r="G780" s="33" t="s">
        <v>1213</v>
      </c>
    </row>
    <row r="781" spans="1:7" x14ac:dyDescent="0.25">
      <c r="A781" s="61" t="s">
        <v>856</v>
      </c>
      <c r="B781" s="61" t="s">
        <v>1514</v>
      </c>
      <c r="C781" s="221">
        <v>1.9</v>
      </c>
      <c r="D781" s="33" t="s">
        <v>110</v>
      </c>
      <c r="E781" s="35">
        <v>2006</v>
      </c>
      <c r="F781" s="105">
        <v>16737</v>
      </c>
      <c r="G781" s="33" t="s">
        <v>1213</v>
      </c>
    </row>
    <row r="782" spans="1:7" x14ac:dyDescent="0.25">
      <c r="A782" s="61" t="s">
        <v>856</v>
      </c>
      <c r="B782" s="61" t="s">
        <v>1057</v>
      </c>
      <c r="C782" s="221" t="s">
        <v>6499</v>
      </c>
      <c r="D782" s="33" t="s">
        <v>110</v>
      </c>
      <c r="E782" s="35">
        <v>2006</v>
      </c>
      <c r="F782" s="105">
        <v>27978.142076502732</v>
      </c>
      <c r="G782" s="33" t="s">
        <v>487</v>
      </c>
    </row>
    <row r="783" spans="1:7" x14ac:dyDescent="0.25">
      <c r="A783" s="61" t="s">
        <v>856</v>
      </c>
      <c r="B783" s="61" t="s">
        <v>1057</v>
      </c>
      <c r="C783" s="221">
        <v>2.8</v>
      </c>
      <c r="D783" s="33" t="s">
        <v>110</v>
      </c>
      <c r="E783" s="35">
        <v>2006</v>
      </c>
      <c r="F783" s="105">
        <v>28251.366120218579</v>
      </c>
      <c r="G783" s="33" t="s">
        <v>487</v>
      </c>
    </row>
    <row r="784" spans="1:7" x14ac:dyDescent="0.25">
      <c r="A784" s="61" t="s">
        <v>856</v>
      </c>
      <c r="B784" s="61" t="s">
        <v>1346</v>
      </c>
      <c r="C784" s="221" t="s">
        <v>3794</v>
      </c>
      <c r="D784" s="33" t="s">
        <v>44</v>
      </c>
      <c r="E784" s="35">
        <v>2006</v>
      </c>
      <c r="F784" s="105">
        <v>67750</v>
      </c>
      <c r="G784" s="33" t="s">
        <v>1575</v>
      </c>
    </row>
    <row r="785" spans="1:7" x14ac:dyDescent="0.25">
      <c r="A785" s="61" t="s">
        <v>856</v>
      </c>
      <c r="B785" s="61" t="s">
        <v>6566</v>
      </c>
      <c r="C785" s="221" t="s">
        <v>4289</v>
      </c>
      <c r="D785" s="33" t="s">
        <v>44</v>
      </c>
      <c r="E785" s="35">
        <v>2006</v>
      </c>
      <c r="F785" s="105">
        <v>37410</v>
      </c>
      <c r="G785" s="33" t="s">
        <v>1575</v>
      </c>
    </row>
    <row r="786" spans="1:7" x14ac:dyDescent="0.25">
      <c r="A786" s="61" t="s">
        <v>856</v>
      </c>
      <c r="B786" s="61" t="s">
        <v>6564</v>
      </c>
      <c r="C786" s="221" t="s">
        <v>3934</v>
      </c>
      <c r="D786" s="33" t="s">
        <v>44</v>
      </c>
      <c r="E786" s="35">
        <v>2006</v>
      </c>
      <c r="F786" s="105">
        <v>44750</v>
      </c>
      <c r="G786" s="33" t="s">
        <v>1575</v>
      </c>
    </row>
    <row r="787" spans="1:7" x14ac:dyDescent="0.25">
      <c r="A787" s="61" t="s">
        <v>856</v>
      </c>
      <c r="B787" s="61" t="s">
        <v>1292</v>
      </c>
      <c r="C787" s="221">
        <v>1.6</v>
      </c>
      <c r="D787" s="33" t="s">
        <v>110</v>
      </c>
      <c r="E787" s="35">
        <v>2006</v>
      </c>
      <c r="F787" s="105">
        <v>21612.021857923497</v>
      </c>
      <c r="G787" s="33" t="s">
        <v>487</v>
      </c>
    </row>
    <row r="788" spans="1:7" x14ac:dyDescent="0.25">
      <c r="A788" s="61" t="s">
        <v>856</v>
      </c>
      <c r="B788" s="61" t="s">
        <v>1292</v>
      </c>
      <c r="C788" s="221">
        <v>2</v>
      </c>
      <c r="D788" s="33" t="s">
        <v>110</v>
      </c>
      <c r="E788" s="35">
        <v>2006</v>
      </c>
      <c r="F788" s="105">
        <v>21885.245901639344</v>
      </c>
      <c r="G788" s="33" t="s">
        <v>487</v>
      </c>
    </row>
    <row r="789" spans="1:7" x14ac:dyDescent="0.25">
      <c r="A789" s="61" t="s">
        <v>856</v>
      </c>
      <c r="B789" s="61" t="s">
        <v>3066</v>
      </c>
      <c r="C789" s="221" t="s">
        <v>3065</v>
      </c>
      <c r="D789" s="33" t="s">
        <v>43</v>
      </c>
      <c r="E789" s="35">
        <v>2006</v>
      </c>
      <c r="F789" s="105">
        <v>32975</v>
      </c>
      <c r="G789" s="33" t="s">
        <v>189</v>
      </c>
    </row>
  </sheetData>
  <sheetProtection algorithmName="SHA-512" hashValue="nYbe4yuWxe2u88piz6KzjHxvDpb/sbi4aqX2s4kffPfxjUCC8iIO+TV7mdQjhkTNUbvdinK7HeLckDOqVK3MpA==" saltValue="Nzd7d0A5HCMUh5Oi6MbNtg==" spinCount="100000" sheet="1" objects="1" scenarios="1"/>
  <sortState ref="A2:G817">
    <sortCondition ref="A2"/>
  </sortState>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896"/>
  <sheetViews>
    <sheetView workbookViewId="0">
      <pane ySplit="1" topLeftCell="A443" activePane="bottomLeft" state="frozen"/>
      <selection pane="bottomLeft" activeCell="B461" sqref="B461"/>
    </sheetView>
  </sheetViews>
  <sheetFormatPr defaultRowHeight="15.75" x14ac:dyDescent="0.25"/>
  <cols>
    <col min="1" max="1" width="32.85546875" style="70" customWidth="1"/>
    <col min="2" max="2" width="45.85546875" style="70" customWidth="1"/>
    <col min="3" max="3" width="18.7109375" style="389" customWidth="1"/>
    <col min="4" max="4" width="14.28515625" style="70" customWidth="1"/>
    <col min="5" max="5" width="14.28515625" style="46" customWidth="1"/>
    <col min="6" max="6" width="16.7109375" style="46" customWidth="1"/>
    <col min="7" max="7" width="45.140625" style="40" customWidth="1"/>
    <col min="8" max="16384" width="9.140625" style="40"/>
  </cols>
  <sheetData>
    <row r="1" spans="1:7" x14ac:dyDescent="0.25">
      <c r="A1" s="164" t="s">
        <v>105</v>
      </c>
      <c r="B1" s="164" t="s">
        <v>80</v>
      </c>
      <c r="C1" s="381" t="s">
        <v>106</v>
      </c>
      <c r="D1" s="164" t="s">
        <v>107</v>
      </c>
      <c r="E1" s="130" t="s">
        <v>84</v>
      </c>
      <c r="F1" s="146" t="s">
        <v>108</v>
      </c>
      <c r="G1" s="126" t="s">
        <v>109</v>
      </c>
    </row>
    <row r="2" spans="1:7" x14ac:dyDescent="0.25">
      <c r="A2" s="77" t="s">
        <v>6130</v>
      </c>
      <c r="B2" s="77" t="s">
        <v>6131</v>
      </c>
      <c r="C2" s="345" t="s">
        <v>3275</v>
      </c>
      <c r="D2" s="77" t="s">
        <v>44</v>
      </c>
      <c r="E2" s="78">
        <v>2007</v>
      </c>
      <c r="F2" s="87">
        <v>32995</v>
      </c>
      <c r="G2" s="77" t="s">
        <v>4911</v>
      </c>
    </row>
    <row r="3" spans="1:7" x14ac:dyDescent="0.25">
      <c r="A3" s="61" t="s">
        <v>3035</v>
      </c>
      <c r="B3" s="61">
        <v>147</v>
      </c>
      <c r="C3" s="344">
        <v>2</v>
      </c>
      <c r="D3" s="61" t="s">
        <v>43</v>
      </c>
      <c r="E3" s="35">
        <v>2007</v>
      </c>
      <c r="F3" s="105">
        <v>30355.1912568306</v>
      </c>
      <c r="G3" s="33" t="s">
        <v>3067</v>
      </c>
    </row>
    <row r="4" spans="1:7" x14ac:dyDescent="0.25">
      <c r="A4" s="61" t="s">
        <v>3035</v>
      </c>
      <c r="B4" s="61">
        <v>147</v>
      </c>
      <c r="C4" s="344">
        <v>2</v>
      </c>
      <c r="D4" s="61" t="s">
        <v>43</v>
      </c>
      <c r="E4" s="35">
        <v>2007</v>
      </c>
      <c r="F4" s="105">
        <v>29262.295081967211</v>
      </c>
      <c r="G4" s="33" t="s">
        <v>3083</v>
      </c>
    </row>
    <row r="5" spans="1:7" x14ac:dyDescent="0.25">
      <c r="A5" s="61" t="s">
        <v>3035</v>
      </c>
      <c r="B5" s="61">
        <v>159</v>
      </c>
      <c r="C5" s="344">
        <v>3.2</v>
      </c>
      <c r="D5" s="61" t="s">
        <v>44</v>
      </c>
      <c r="E5" s="35">
        <v>2007</v>
      </c>
      <c r="F5" s="105">
        <v>40710.382513661199</v>
      </c>
      <c r="G5" s="33" t="s">
        <v>696</v>
      </c>
    </row>
    <row r="6" spans="1:7" x14ac:dyDescent="0.25">
      <c r="A6" s="61" t="s">
        <v>3035</v>
      </c>
      <c r="B6" s="61">
        <v>159</v>
      </c>
      <c r="C6" s="344">
        <v>2.2000000000000002</v>
      </c>
      <c r="D6" s="61" t="s">
        <v>43</v>
      </c>
      <c r="E6" s="35">
        <v>2007</v>
      </c>
      <c r="F6" s="105">
        <v>37978.142076502729</v>
      </c>
      <c r="G6" s="33" t="s">
        <v>696</v>
      </c>
    </row>
    <row r="7" spans="1:7" x14ac:dyDescent="0.25">
      <c r="A7" s="61" t="s">
        <v>3035</v>
      </c>
      <c r="B7" s="61">
        <v>166</v>
      </c>
      <c r="C7" s="344">
        <v>3</v>
      </c>
      <c r="D7" s="61" t="s">
        <v>44</v>
      </c>
      <c r="E7" s="35">
        <v>2007</v>
      </c>
      <c r="F7" s="105">
        <v>54644.8087431694</v>
      </c>
      <c r="G7" s="33" t="s">
        <v>696</v>
      </c>
    </row>
    <row r="8" spans="1:7" x14ac:dyDescent="0.25">
      <c r="A8" s="61" t="s">
        <v>3035</v>
      </c>
      <c r="B8" s="61" t="s">
        <v>3162</v>
      </c>
      <c r="C8" s="344">
        <v>3.2</v>
      </c>
      <c r="D8" s="61" t="s">
        <v>44</v>
      </c>
      <c r="E8" s="35">
        <v>2007</v>
      </c>
      <c r="F8" s="105">
        <v>23224.043715846994</v>
      </c>
      <c r="G8" s="33" t="s">
        <v>3083</v>
      </c>
    </row>
    <row r="9" spans="1:7" x14ac:dyDescent="0.25">
      <c r="A9" s="61" t="s">
        <v>3035</v>
      </c>
      <c r="B9" s="61" t="s">
        <v>3162</v>
      </c>
      <c r="C9" s="344">
        <v>2.2000000000000002</v>
      </c>
      <c r="D9" s="61" t="s">
        <v>43</v>
      </c>
      <c r="E9" s="35">
        <v>2007</v>
      </c>
      <c r="F9" s="105">
        <v>21174.863387978141</v>
      </c>
      <c r="G9" s="33" t="s">
        <v>3083</v>
      </c>
    </row>
    <row r="10" spans="1:7" x14ac:dyDescent="0.25">
      <c r="A10" s="61" t="s">
        <v>3035</v>
      </c>
      <c r="B10" s="61" t="s">
        <v>3133</v>
      </c>
      <c r="C10" s="344">
        <v>3.2</v>
      </c>
      <c r="D10" s="61" t="s">
        <v>44</v>
      </c>
      <c r="E10" s="35">
        <v>2007</v>
      </c>
      <c r="F10" s="105">
        <v>45792.349726775952</v>
      </c>
      <c r="G10" s="33" t="s">
        <v>1586</v>
      </c>
    </row>
    <row r="11" spans="1:7" x14ac:dyDescent="0.25">
      <c r="A11" s="61" t="s">
        <v>3035</v>
      </c>
      <c r="B11" s="61" t="s">
        <v>3133</v>
      </c>
      <c r="C11" s="344">
        <v>2</v>
      </c>
      <c r="D11" s="61" t="s">
        <v>43</v>
      </c>
      <c r="E11" s="35">
        <v>2007</v>
      </c>
      <c r="F11" s="105">
        <v>43060.109289617481</v>
      </c>
      <c r="G11" s="33" t="s">
        <v>1586</v>
      </c>
    </row>
    <row r="12" spans="1:7" x14ac:dyDescent="0.25">
      <c r="A12" s="61" t="s">
        <v>415</v>
      </c>
      <c r="B12" s="61" t="s">
        <v>416</v>
      </c>
      <c r="C12" s="344" t="s">
        <v>6499</v>
      </c>
      <c r="D12" s="61" t="s">
        <v>110</v>
      </c>
      <c r="E12" s="35">
        <v>2007</v>
      </c>
      <c r="F12" s="528">
        <v>26655.737704918032</v>
      </c>
      <c r="G12" s="33" t="s">
        <v>186</v>
      </c>
    </row>
    <row r="13" spans="1:7" x14ac:dyDescent="0.25">
      <c r="A13" s="61" t="s">
        <v>415</v>
      </c>
      <c r="B13" s="61" t="s">
        <v>416</v>
      </c>
      <c r="C13" s="344" t="s">
        <v>6388</v>
      </c>
      <c r="D13" s="61" t="s">
        <v>110</v>
      </c>
      <c r="E13" s="35">
        <v>2007</v>
      </c>
      <c r="F13" s="528">
        <v>26655.737704918032</v>
      </c>
      <c r="G13" s="33" t="s">
        <v>186</v>
      </c>
    </row>
    <row r="14" spans="1:7" x14ac:dyDescent="0.25">
      <c r="A14" s="61" t="s">
        <v>415</v>
      </c>
      <c r="B14" s="61" t="s">
        <v>417</v>
      </c>
      <c r="C14" s="344" t="s">
        <v>6499</v>
      </c>
      <c r="D14" s="61" t="s">
        <v>110</v>
      </c>
      <c r="E14" s="35">
        <v>2007</v>
      </c>
      <c r="F14" s="528">
        <v>28499.999999999996</v>
      </c>
      <c r="G14" s="33" t="s">
        <v>135</v>
      </c>
    </row>
    <row r="15" spans="1:7" x14ac:dyDescent="0.25">
      <c r="A15" s="61" t="s">
        <v>415</v>
      </c>
      <c r="B15" s="61" t="s">
        <v>417</v>
      </c>
      <c r="C15" s="344" t="s">
        <v>6388</v>
      </c>
      <c r="D15" s="61" t="s">
        <v>110</v>
      </c>
      <c r="E15" s="35">
        <v>2007</v>
      </c>
      <c r="F15" s="528">
        <v>34180.327868852459</v>
      </c>
      <c r="G15" s="33" t="s">
        <v>135</v>
      </c>
    </row>
    <row r="16" spans="1:7" x14ac:dyDescent="0.25">
      <c r="A16" s="61" t="s">
        <v>415</v>
      </c>
      <c r="B16" s="61" t="s">
        <v>417</v>
      </c>
      <c r="C16" s="344">
        <v>3.2</v>
      </c>
      <c r="D16" s="61" t="s">
        <v>44</v>
      </c>
      <c r="E16" s="35">
        <v>2007</v>
      </c>
      <c r="F16" s="528">
        <v>45491.803278688523</v>
      </c>
      <c r="G16" s="33" t="s">
        <v>135</v>
      </c>
    </row>
    <row r="17" spans="1:9" x14ac:dyDescent="0.25">
      <c r="A17" s="61" t="s">
        <v>415</v>
      </c>
      <c r="B17" s="61" t="s">
        <v>418</v>
      </c>
      <c r="C17" s="344" t="s">
        <v>6388</v>
      </c>
      <c r="D17" s="61" t="s">
        <v>110</v>
      </c>
      <c r="E17" s="35">
        <v>2007</v>
      </c>
      <c r="F17" s="528">
        <v>58524.590163934423</v>
      </c>
      <c r="G17" s="33" t="s">
        <v>419</v>
      </c>
    </row>
    <row r="18" spans="1:9" x14ac:dyDescent="0.25">
      <c r="A18" s="61" t="s">
        <v>415</v>
      </c>
      <c r="B18" s="61" t="s">
        <v>420</v>
      </c>
      <c r="C18" s="344" t="s">
        <v>6388</v>
      </c>
      <c r="D18" s="61" t="s">
        <v>110</v>
      </c>
      <c r="E18" s="35">
        <v>2007</v>
      </c>
      <c r="F18" s="528">
        <v>47950.819672131147</v>
      </c>
      <c r="G18" s="33" t="s">
        <v>421</v>
      </c>
    </row>
    <row r="19" spans="1:9" x14ac:dyDescent="0.25">
      <c r="A19" s="61" t="s">
        <v>415</v>
      </c>
      <c r="B19" s="61" t="s">
        <v>420</v>
      </c>
      <c r="C19" s="344">
        <v>3.2</v>
      </c>
      <c r="D19" s="61" t="s">
        <v>114</v>
      </c>
      <c r="E19" s="35">
        <v>2007</v>
      </c>
      <c r="F19" s="528">
        <v>61475.409836065563</v>
      </c>
      <c r="G19" s="33" t="s">
        <v>421</v>
      </c>
    </row>
    <row r="20" spans="1:9" x14ac:dyDescent="0.25">
      <c r="A20" s="61" t="s">
        <v>415</v>
      </c>
      <c r="B20" s="61" t="s">
        <v>422</v>
      </c>
      <c r="C20" s="344" t="s">
        <v>6388</v>
      </c>
      <c r="D20" s="61" t="s">
        <v>44</v>
      </c>
      <c r="E20" s="35">
        <v>2007</v>
      </c>
      <c r="F20" s="528">
        <v>44262.295081967211</v>
      </c>
      <c r="G20" s="33" t="s">
        <v>423</v>
      </c>
    </row>
    <row r="21" spans="1:9" x14ac:dyDescent="0.25">
      <c r="A21" s="61" t="s">
        <v>415</v>
      </c>
      <c r="B21" s="61" t="s">
        <v>424</v>
      </c>
      <c r="C21" s="344" t="s">
        <v>6388</v>
      </c>
      <c r="D21" s="61" t="s">
        <v>110</v>
      </c>
      <c r="E21" s="35">
        <v>2007</v>
      </c>
      <c r="F21" s="528">
        <v>39098.360655737706</v>
      </c>
      <c r="G21" s="33" t="s">
        <v>135</v>
      </c>
    </row>
    <row r="22" spans="1:9" x14ac:dyDescent="0.25">
      <c r="A22" s="61" t="s">
        <v>415</v>
      </c>
      <c r="B22" s="61" t="s">
        <v>424</v>
      </c>
      <c r="C22" s="344">
        <v>2.8</v>
      </c>
      <c r="D22" s="61" t="s">
        <v>110</v>
      </c>
      <c r="E22" s="35">
        <v>2007</v>
      </c>
      <c r="F22" s="528">
        <v>78688.524590163928</v>
      </c>
      <c r="G22" s="33" t="s">
        <v>147</v>
      </c>
      <c r="H22" s="326"/>
      <c r="I22" s="326"/>
    </row>
    <row r="23" spans="1:9" x14ac:dyDescent="0.25">
      <c r="A23" s="61" t="s">
        <v>415</v>
      </c>
      <c r="B23" s="61" t="s">
        <v>424</v>
      </c>
      <c r="C23" s="344" t="s">
        <v>6406</v>
      </c>
      <c r="D23" s="61" t="s">
        <v>44</v>
      </c>
      <c r="E23" s="35">
        <v>2007</v>
      </c>
      <c r="F23" s="528">
        <v>86065.573770491799</v>
      </c>
      <c r="G23" s="33" t="s">
        <v>147</v>
      </c>
      <c r="H23" s="326"/>
      <c r="I23" s="326"/>
    </row>
    <row r="24" spans="1:9" x14ac:dyDescent="0.25">
      <c r="A24" s="61" t="s">
        <v>415</v>
      </c>
      <c r="B24" s="61" t="s">
        <v>424</v>
      </c>
      <c r="C24" s="344" t="s">
        <v>6533</v>
      </c>
      <c r="D24" s="61" t="s">
        <v>44</v>
      </c>
      <c r="E24" s="35">
        <v>2007</v>
      </c>
      <c r="F24" s="528">
        <v>118032.78688524591</v>
      </c>
      <c r="G24" s="33" t="s">
        <v>147</v>
      </c>
    </row>
    <row r="25" spans="1:9" x14ac:dyDescent="0.25">
      <c r="A25" s="61" t="s">
        <v>415</v>
      </c>
      <c r="B25" s="61" t="s">
        <v>425</v>
      </c>
      <c r="C25" s="344">
        <v>2.8</v>
      </c>
      <c r="D25" s="61" t="s">
        <v>110</v>
      </c>
      <c r="E25" s="35">
        <v>2007</v>
      </c>
      <c r="F25" s="528">
        <v>59016.393442622953</v>
      </c>
      <c r="G25" s="33" t="s">
        <v>135</v>
      </c>
    </row>
    <row r="26" spans="1:9" x14ac:dyDescent="0.25">
      <c r="A26" s="61" t="s">
        <v>415</v>
      </c>
      <c r="B26" s="61" t="s">
        <v>425</v>
      </c>
      <c r="C26" s="344">
        <v>3.2</v>
      </c>
      <c r="D26" s="61" t="s">
        <v>110</v>
      </c>
      <c r="E26" s="35">
        <v>2007</v>
      </c>
      <c r="F26" s="528">
        <v>73770.491803278681</v>
      </c>
      <c r="G26" s="33" t="s">
        <v>135</v>
      </c>
    </row>
    <row r="27" spans="1:9" x14ac:dyDescent="0.25">
      <c r="A27" s="61" t="s">
        <v>415</v>
      </c>
      <c r="B27" s="61" t="s">
        <v>425</v>
      </c>
      <c r="C27" s="344">
        <v>4.2</v>
      </c>
      <c r="D27" s="61" t="s">
        <v>426</v>
      </c>
      <c r="E27" s="35">
        <v>2007</v>
      </c>
      <c r="F27" s="528">
        <v>83606.557377049176</v>
      </c>
      <c r="G27" s="33" t="s">
        <v>135</v>
      </c>
    </row>
    <row r="28" spans="1:9" x14ac:dyDescent="0.25">
      <c r="A28" s="61" t="s">
        <v>415</v>
      </c>
      <c r="B28" s="61" t="s">
        <v>425</v>
      </c>
      <c r="C28" s="344">
        <v>5.2</v>
      </c>
      <c r="D28" s="61" t="s">
        <v>426</v>
      </c>
      <c r="E28" s="35">
        <v>2007</v>
      </c>
      <c r="F28" s="528">
        <v>98360.655737704918</v>
      </c>
      <c r="G28" s="33" t="s">
        <v>135</v>
      </c>
    </row>
    <row r="29" spans="1:9" x14ac:dyDescent="0.25">
      <c r="A29" s="61" t="s">
        <v>415</v>
      </c>
      <c r="B29" s="61" t="s">
        <v>425</v>
      </c>
      <c r="C29" s="344">
        <v>6</v>
      </c>
      <c r="D29" s="61" t="s">
        <v>426</v>
      </c>
      <c r="E29" s="35">
        <v>2007</v>
      </c>
      <c r="F29" s="528">
        <v>115573.77049180327</v>
      </c>
      <c r="G29" s="33" t="s">
        <v>135</v>
      </c>
    </row>
    <row r="30" spans="1:9" x14ac:dyDescent="0.25">
      <c r="A30" s="61" t="s">
        <v>415</v>
      </c>
      <c r="B30" s="61" t="s">
        <v>428</v>
      </c>
      <c r="C30" s="344" t="s">
        <v>6388</v>
      </c>
      <c r="D30" s="61" t="s">
        <v>44</v>
      </c>
      <c r="E30" s="35">
        <v>2007</v>
      </c>
      <c r="F30" s="528">
        <v>40819.672131147541</v>
      </c>
      <c r="G30" s="33" t="s">
        <v>147</v>
      </c>
    </row>
    <row r="31" spans="1:9" x14ac:dyDescent="0.25">
      <c r="A31" s="61" t="s">
        <v>415</v>
      </c>
      <c r="B31" s="61" t="s">
        <v>428</v>
      </c>
      <c r="C31" s="344">
        <v>3.2</v>
      </c>
      <c r="D31" s="61" t="s">
        <v>44</v>
      </c>
      <c r="E31" s="35">
        <v>2007</v>
      </c>
      <c r="F31" s="528">
        <v>49918.03278688524</v>
      </c>
      <c r="G31" s="33" t="s">
        <v>147</v>
      </c>
    </row>
    <row r="32" spans="1:9" x14ac:dyDescent="0.25">
      <c r="A32" s="61" t="s">
        <v>415</v>
      </c>
      <c r="B32" s="61" t="s">
        <v>429</v>
      </c>
      <c r="C32" s="344" t="s">
        <v>6408</v>
      </c>
      <c r="D32" s="61" t="s">
        <v>44</v>
      </c>
      <c r="E32" s="35">
        <v>2007</v>
      </c>
      <c r="F32" s="528">
        <v>51393.442622950817</v>
      </c>
      <c r="G32" s="33" t="s">
        <v>147</v>
      </c>
    </row>
    <row r="33" spans="1:7" x14ac:dyDescent="0.25">
      <c r="A33" s="61" t="s">
        <v>415</v>
      </c>
      <c r="B33" s="61" t="s">
        <v>429</v>
      </c>
      <c r="C33" s="344">
        <v>3.6</v>
      </c>
      <c r="D33" s="61" t="s">
        <v>44</v>
      </c>
      <c r="E33" s="35">
        <v>2007</v>
      </c>
      <c r="F33" s="528">
        <v>50409.836065573763</v>
      </c>
      <c r="G33" s="33" t="s">
        <v>147</v>
      </c>
    </row>
    <row r="34" spans="1:7" x14ac:dyDescent="0.25">
      <c r="A34" s="61" t="s">
        <v>415</v>
      </c>
      <c r="B34" s="61" t="s">
        <v>429</v>
      </c>
      <c r="C34" s="344">
        <v>4.2</v>
      </c>
      <c r="D34" s="61" t="s">
        <v>44</v>
      </c>
      <c r="E34" s="35">
        <v>2007</v>
      </c>
      <c r="F34" s="528">
        <v>63934.426229508186</v>
      </c>
      <c r="G34" s="33" t="s">
        <v>147</v>
      </c>
    </row>
    <row r="35" spans="1:7" x14ac:dyDescent="0.25">
      <c r="A35" s="61" t="s">
        <v>415</v>
      </c>
      <c r="B35" s="61" t="s">
        <v>429</v>
      </c>
      <c r="C35" s="344" t="s">
        <v>6461</v>
      </c>
      <c r="D35" s="61" t="s">
        <v>44</v>
      </c>
      <c r="E35" s="35">
        <v>2007</v>
      </c>
      <c r="F35" s="528">
        <v>68360.655737704918</v>
      </c>
      <c r="G35" s="33" t="s">
        <v>147</v>
      </c>
    </row>
    <row r="36" spans="1:7" x14ac:dyDescent="0.25">
      <c r="A36" s="61" t="s">
        <v>415</v>
      </c>
      <c r="B36" s="61" t="s">
        <v>429</v>
      </c>
      <c r="C36" s="344" t="s">
        <v>6473</v>
      </c>
      <c r="D36" s="61" t="s">
        <v>44</v>
      </c>
      <c r="E36" s="35">
        <v>2007</v>
      </c>
      <c r="F36" s="528">
        <v>120245.90163934426</v>
      </c>
      <c r="G36" s="33" t="s">
        <v>147</v>
      </c>
    </row>
    <row r="37" spans="1:7" x14ac:dyDescent="0.25">
      <c r="A37" s="61" t="s">
        <v>415</v>
      </c>
      <c r="B37" s="61" t="s">
        <v>430</v>
      </c>
      <c r="C37" s="344">
        <v>4.2</v>
      </c>
      <c r="D37" s="61" t="s">
        <v>44</v>
      </c>
      <c r="E37" s="35">
        <v>2007</v>
      </c>
      <c r="F37" s="528">
        <v>115327.86885245901</v>
      </c>
      <c r="G37" s="33" t="s">
        <v>421</v>
      </c>
    </row>
    <row r="38" spans="1:7" x14ac:dyDescent="0.25">
      <c r="A38" s="61" t="s">
        <v>415</v>
      </c>
      <c r="B38" s="61" t="s">
        <v>430</v>
      </c>
      <c r="C38" s="344">
        <v>5.2</v>
      </c>
      <c r="D38" s="61" t="s">
        <v>44</v>
      </c>
      <c r="E38" s="35">
        <v>2007</v>
      </c>
      <c r="F38" s="528">
        <v>132172.13114754099</v>
      </c>
      <c r="G38" s="33" t="s">
        <v>421</v>
      </c>
    </row>
    <row r="39" spans="1:7" x14ac:dyDescent="0.25">
      <c r="A39" s="61" t="s">
        <v>415</v>
      </c>
      <c r="B39" s="61" t="s">
        <v>431</v>
      </c>
      <c r="C39" s="344">
        <v>4.2</v>
      </c>
      <c r="D39" s="61" t="s">
        <v>44</v>
      </c>
      <c r="E39" s="35">
        <v>2007</v>
      </c>
      <c r="F39" s="528">
        <v>72540.983606557376</v>
      </c>
      <c r="G39" s="33" t="s">
        <v>421</v>
      </c>
    </row>
    <row r="40" spans="1:7" x14ac:dyDescent="0.25">
      <c r="A40" s="61" t="s">
        <v>415</v>
      </c>
      <c r="B40" s="61" t="s">
        <v>432</v>
      </c>
      <c r="C40" s="344">
        <v>5.2</v>
      </c>
      <c r="D40" s="61" t="s">
        <v>44</v>
      </c>
      <c r="E40" s="35">
        <v>2007</v>
      </c>
      <c r="F40" s="528">
        <v>103278.68852459015</v>
      </c>
      <c r="G40" s="33" t="s">
        <v>135</v>
      </c>
    </row>
    <row r="41" spans="1:7" x14ac:dyDescent="0.25">
      <c r="A41" s="61" t="s">
        <v>415</v>
      </c>
      <c r="B41" s="61" t="s">
        <v>433</v>
      </c>
      <c r="C41" s="344" t="s">
        <v>6388</v>
      </c>
      <c r="D41" s="61" t="s">
        <v>110</v>
      </c>
      <c r="E41" s="35">
        <v>2007</v>
      </c>
      <c r="F41" s="528">
        <v>36639.344262295082</v>
      </c>
      <c r="G41" s="33" t="s">
        <v>434</v>
      </c>
    </row>
    <row r="42" spans="1:7" x14ac:dyDescent="0.25">
      <c r="A42" s="61" t="s">
        <v>415</v>
      </c>
      <c r="B42" s="61" t="s">
        <v>433</v>
      </c>
      <c r="C42" s="344" t="s">
        <v>435</v>
      </c>
      <c r="D42" s="61" t="s">
        <v>44</v>
      </c>
      <c r="E42" s="35">
        <v>2007</v>
      </c>
      <c r="F42" s="528">
        <v>58278.688524590165</v>
      </c>
      <c r="G42" s="33" t="s">
        <v>434</v>
      </c>
    </row>
    <row r="43" spans="1:7" x14ac:dyDescent="0.25">
      <c r="A43" s="61" t="s">
        <v>415</v>
      </c>
      <c r="B43" s="61" t="s">
        <v>433</v>
      </c>
      <c r="C43" s="344">
        <v>3.2</v>
      </c>
      <c r="D43" s="61" t="s">
        <v>44</v>
      </c>
      <c r="E43" s="35">
        <v>2007</v>
      </c>
      <c r="F43" s="528">
        <v>43524.590163934423</v>
      </c>
      <c r="G43" s="33" t="s">
        <v>434</v>
      </c>
    </row>
    <row r="44" spans="1:7" x14ac:dyDescent="0.25">
      <c r="A44" s="61" t="s">
        <v>436</v>
      </c>
      <c r="B44" s="61" t="s">
        <v>437</v>
      </c>
      <c r="C44" s="344">
        <v>2</v>
      </c>
      <c r="D44" s="61" t="s">
        <v>438</v>
      </c>
      <c r="E44" s="35">
        <v>2007</v>
      </c>
      <c r="F44" s="528">
        <v>24590.163934426229</v>
      </c>
      <c r="G44" s="33" t="s">
        <v>439</v>
      </c>
    </row>
    <row r="45" spans="1:7" x14ac:dyDescent="0.25">
      <c r="A45" s="61" t="s">
        <v>436</v>
      </c>
      <c r="B45" s="61" t="s">
        <v>437</v>
      </c>
      <c r="C45" s="344">
        <v>2</v>
      </c>
      <c r="D45" s="61" t="s">
        <v>438</v>
      </c>
      <c r="E45" s="35">
        <v>2007</v>
      </c>
      <c r="F45" s="528">
        <v>35655.737704918029</v>
      </c>
      <c r="G45" s="33" t="s">
        <v>439</v>
      </c>
    </row>
    <row r="46" spans="1:7" x14ac:dyDescent="0.25">
      <c r="A46" s="61" t="s">
        <v>436</v>
      </c>
      <c r="B46" s="61" t="s">
        <v>437</v>
      </c>
      <c r="C46" s="344">
        <v>3</v>
      </c>
      <c r="D46" s="61" t="s">
        <v>438</v>
      </c>
      <c r="E46" s="35">
        <v>2007</v>
      </c>
      <c r="F46" s="528">
        <v>36885.24590163934</v>
      </c>
      <c r="G46" s="33" t="s">
        <v>439</v>
      </c>
    </row>
    <row r="47" spans="1:7" x14ac:dyDescent="0.25">
      <c r="A47" s="61" t="s">
        <v>436</v>
      </c>
      <c r="B47" s="61" t="s">
        <v>437</v>
      </c>
      <c r="C47" s="344" t="s">
        <v>6408</v>
      </c>
      <c r="D47" s="61" t="s">
        <v>438</v>
      </c>
      <c r="E47" s="35">
        <v>2007</v>
      </c>
      <c r="F47" s="528">
        <v>59016.393442622953</v>
      </c>
      <c r="G47" s="33" t="s">
        <v>439</v>
      </c>
    </row>
    <row r="48" spans="1:7" x14ac:dyDescent="0.25">
      <c r="A48" s="61" t="s">
        <v>436</v>
      </c>
      <c r="B48" s="61" t="s">
        <v>440</v>
      </c>
      <c r="C48" s="344">
        <v>1.6</v>
      </c>
      <c r="D48" s="61" t="s">
        <v>438</v>
      </c>
      <c r="E48" s="35">
        <v>2007</v>
      </c>
      <c r="F48" s="528">
        <v>28278.688524590161</v>
      </c>
      <c r="G48" s="33" t="s">
        <v>439</v>
      </c>
    </row>
    <row r="49" spans="1:7" x14ac:dyDescent="0.25">
      <c r="A49" s="61" t="s">
        <v>436</v>
      </c>
      <c r="B49" s="61" t="s">
        <v>440</v>
      </c>
      <c r="C49" s="344">
        <v>2</v>
      </c>
      <c r="D49" s="61" t="s">
        <v>438</v>
      </c>
      <c r="E49" s="35">
        <v>2007</v>
      </c>
      <c r="F49" s="528">
        <v>34426.229508196717</v>
      </c>
      <c r="G49" s="33" t="s">
        <v>439</v>
      </c>
    </row>
    <row r="50" spans="1:7" x14ac:dyDescent="0.25">
      <c r="A50" s="61" t="s">
        <v>436</v>
      </c>
      <c r="B50" s="61" t="s">
        <v>440</v>
      </c>
      <c r="C50" s="344">
        <v>2.5</v>
      </c>
      <c r="D50" s="61" t="s">
        <v>438</v>
      </c>
      <c r="E50" s="35">
        <v>2007</v>
      </c>
      <c r="F50" s="528">
        <v>49180.327868852459</v>
      </c>
      <c r="G50" s="33" t="s">
        <v>439</v>
      </c>
    </row>
    <row r="51" spans="1:7" x14ac:dyDescent="0.25">
      <c r="A51" s="61" t="s">
        <v>436</v>
      </c>
      <c r="B51" s="61" t="s">
        <v>440</v>
      </c>
      <c r="C51" s="344">
        <v>3</v>
      </c>
      <c r="D51" s="61" t="s">
        <v>438</v>
      </c>
      <c r="E51" s="35">
        <v>2007</v>
      </c>
      <c r="F51" s="528">
        <v>52868.852459016387</v>
      </c>
      <c r="G51" s="33" t="s">
        <v>439</v>
      </c>
    </row>
    <row r="52" spans="1:7" x14ac:dyDescent="0.25">
      <c r="A52" s="61" t="s">
        <v>436</v>
      </c>
      <c r="B52" s="61" t="s">
        <v>440</v>
      </c>
      <c r="C52" s="344" t="s">
        <v>6408</v>
      </c>
      <c r="D52" s="61" t="s">
        <v>438</v>
      </c>
      <c r="E52" s="35">
        <v>2007</v>
      </c>
      <c r="F52" s="528">
        <v>56557.377049180323</v>
      </c>
      <c r="G52" s="33" t="s">
        <v>439</v>
      </c>
    </row>
    <row r="53" spans="1:7" x14ac:dyDescent="0.25">
      <c r="A53" s="61" t="s">
        <v>436</v>
      </c>
      <c r="B53" s="61" t="s">
        <v>441</v>
      </c>
      <c r="C53" s="344">
        <v>2</v>
      </c>
      <c r="D53" s="61" t="s">
        <v>438</v>
      </c>
      <c r="E53" s="35">
        <v>2007</v>
      </c>
      <c r="F53" s="528">
        <v>56557.377049180323</v>
      </c>
      <c r="G53" s="33" t="s">
        <v>419</v>
      </c>
    </row>
    <row r="54" spans="1:7" x14ac:dyDescent="0.25">
      <c r="A54" s="61" t="s">
        <v>436</v>
      </c>
      <c r="B54" s="61" t="s">
        <v>441</v>
      </c>
      <c r="C54" s="344">
        <v>2.5</v>
      </c>
      <c r="D54" s="61" t="s">
        <v>438</v>
      </c>
      <c r="E54" s="35">
        <v>2007</v>
      </c>
      <c r="F54" s="528">
        <v>65163.934426229498</v>
      </c>
      <c r="G54" s="33" t="s">
        <v>419</v>
      </c>
    </row>
    <row r="55" spans="1:7" x14ac:dyDescent="0.25">
      <c r="A55" s="61" t="s">
        <v>436</v>
      </c>
      <c r="B55" s="61" t="s">
        <v>441</v>
      </c>
      <c r="C55" s="344">
        <v>3</v>
      </c>
      <c r="D55" s="61" t="s">
        <v>438</v>
      </c>
      <c r="E55" s="35">
        <v>2007</v>
      </c>
      <c r="F55" s="528">
        <v>67622.950819672129</v>
      </c>
      <c r="G55" s="33" t="s">
        <v>419</v>
      </c>
    </row>
    <row r="56" spans="1:7" x14ac:dyDescent="0.25">
      <c r="A56" s="61" t="s">
        <v>436</v>
      </c>
      <c r="B56" s="61" t="s">
        <v>441</v>
      </c>
      <c r="C56" s="344" t="s">
        <v>6408</v>
      </c>
      <c r="D56" s="61" t="s">
        <v>438</v>
      </c>
      <c r="E56" s="35">
        <v>2007</v>
      </c>
      <c r="F56" s="528">
        <v>75000</v>
      </c>
      <c r="G56" s="33" t="s">
        <v>419</v>
      </c>
    </row>
    <row r="57" spans="1:7" x14ac:dyDescent="0.25">
      <c r="A57" s="61" t="s">
        <v>436</v>
      </c>
      <c r="B57" s="61" t="s">
        <v>442</v>
      </c>
      <c r="C57" s="344">
        <v>2</v>
      </c>
      <c r="D57" s="61" t="s">
        <v>438</v>
      </c>
      <c r="E57" s="35">
        <v>2007</v>
      </c>
      <c r="F57" s="528">
        <v>52622.950819672129</v>
      </c>
      <c r="G57" s="33" t="s">
        <v>419</v>
      </c>
    </row>
    <row r="58" spans="1:7" x14ac:dyDescent="0.25">
      <c r="A58" s="61" t="s">
        <v>436</v>
      </c>
      <c r="B58" s="61" t="s">
        <v>442</v>
      </c>
      <c r="C58" s="344">
        <v>2.5</v>
      </c>
      <c r="D58" s="61" t="s">
        <v>438</v>
      </c>
      <c r="E58" s="35">
        <v>2007</v>
      </c>
      <c r="F58" s="528">
        <v>56557.377049180323</v>
      </c>
      <c r="G58" s="33" t="s">
        <v>419</v>
      </c>
    </row>
    <row r="59" spans="1:7" x14ac:dyDescent="0.25">
      <c r="A59" s="61" t="s">
        <v>436</v>
      </c>
      <c r="B59" s="61" t="s">
        <v>442</v>
      </c>
      <c r="C59" s="344">
        <v>3</v>
      </c>
      <c r="D59" s="61" t="s">
        <v>438</v>
      </c>
      <c r="E59" s="35">
        <v>2007</v>
      </c>
      <c r="F59" s="528">
        <v>60245.901639344251</v>
      </c>
      <c r="G59" s="33" t="s">
        <v>419</v>
      </c>
    </row>
    <row r="60" spans="1:7" x14ac:dyDescent="0.25">
      <c r="A60" s="61" t="s">
        <v>436</v>
      </c>
      <c r="B60" s="61" t="s">
        <v>442</v>
      </c>
      <c r="C60" s="344" t="s">
        <v>6408</v>
      </c>
      <c r="D60" s="61" t="s">
        <v>438</v>
      </c>
      <c r="E60" s="35">
        <v>2007</v>
      </c>
      <c r="F60" s="528">
        <v>67131.147540983598</v>
      </c>
      <c r="G60" s="33" t="s">
        <v>419</v>
      </c>
    </row>
    <row r="61" spans="1:7" x14ac:dyDescent="0.25">
      <c r="A61" s="61" t="s">
        <v>436</v>
      </c>
      <c r="B61" s="61" t="s">
        <v>443</v>
      </c>
      <c r="C61" s="344">
        <v>2</v>
      </c>
      <c r="D61" s="61" t="s">
        <v>438</v>
      </c>
      <c r="E61" s="35">
        <v>2007</v>
      </c>
      <c r="F61" s="528">
        <v>39836.065573770487</v>
      </c>
      <c r="G61" s="33" t="s">
        <v>135</v>
      </c>
    </row>
    <row r="62" spans="1:7" x14ac:dyDescent="0.25">
      <c r="A62" s="61" t="s">
        <v>436</v>
      </c>
      <c r="B62" s="61" t="s">
        <v>443</v>
      </c>
      <c r="C62" s="344">
        <v>2.5</v>
      </c>
      <c r="D62" s="61" t="s">
        <v>438</v>
      </c>
      <c r="E62" s="35">
        <v>2007</v>
      </c>
      <c r="F62" s="528">
        <v>47950.819672131147</v>
      </c>
      <c r="G62" s="33" t="s">
        <v>135</v>
      </c>
    </row>
    <row r="63" spans="1:7" x14ac:dyDescent="0.25">
      <c r="A63" s="61" t="s">
        <v>436</v>
      </c>
      <c r="B63" s="61" t="s">
        <v>443</v>
      </c>
      <c r="C63" s="344">
        <v>3</v>
      </c>
      <c r="D63" s="61" t="s">
        <v>444</v>
      </c>
      <c r="E63" s="35">
        <v>2007</v>
      </c>
      <c r="F63" s="528">
        <v>55327.868852459011</v>
      </c>
      <c r="G63" s="33" t="s">
        <v>135</v>
      </c>
    </row>
    <row r="64" spans="1:7" x14ac:dyDescent="0.25">
      <c r="A64" s="61" t="s">
        <v>436</v>
      </c>
      <c r="B64" s="61" t="s">
        <v>443</v>
      </c>
      <c r="C64" s="344">
        <v>4</v>
      </c>
      <c r="D64" s="61" t="s">
        <v>438</v>
      </c>
      <c r="E64" s="35">
        <v>2007</v>
      </c>
      <c r="F64" s="528">
        <v>73770.491803278681</v>
      </c>
      <c r="G64" s="33" t="s">
        <v>135</v>
      </c>
    </row>
    <row r="65" spans="1:7" x14ac:dyDescent="0.25">
      <c r="A65" s="61" t="s">
        <v>436</v>
      </c>
      <c r="B65" s="61" t="s">
        <v>443</v>
      </c>
      <c r="C65" s="344">
        <v>4.8</v>
      </c>
      <c r="D65" s="61" t="s">
        <v>438</v>
      </c>
      <c r="E65" s="35">
        <v>2007</v>
      </c>
      <c r="F65" s="528">
        <v>82377.049180327871</v>
      </c>
      <c r="G65" s="33" t="s">
        <v>135</v>
      </c>
    </row>
    <row r="66" spans="1:7" x14ac:dyDescent="0.25">
      <c r="A66" s="61" t="s">
        <v>436</v>
      </c>
      <c r="B66" s="61" t="s">
        <v>445</v>
      </c>
      <c r="C66" s="344" t="s">
        <v>6408</v>
      </c>
      <c r="D66" s="61" t="s">
        <v>438</v>
      </c>
      <c r="E66" s="35">
        <v>2007</v>
      </c>
      <c r="F66" s="528">
        <v>66393.44262295081</v>
      </c>
      <c r="G66" s="33" t="s">
        <v>423</v>
      </c>
    </row>
    <row r="67" spans="1:7" x14ac:dyDescent="0.25">
      <c r="A67" s="61" t="s">
        <v>436</v>
      </c>
      <c r="B67" s="61" t="s">
        <v>445</v>
      </c>
      <c r="C67" s="344" t="s">
        <v>6462</v>
      </c>
      <c r="D67" s="61" t="s">
        <v>438</v>
      </c>
      <c r="E67" s="35">
        <v>2007</v>
      </c>
      <c r="F67" s="528">
        <v>100819.67213114753</v>
      </c>
      <c r="G67" s="33" t="s">
        <v>423</v>
      </c>
    </row>
    <row r="68" spans="1:7" x14ac:dyDescent="0.25">
      <c r="A68" s="61" t="s">
        <v>436</v>
      </c>
      <c r="B68" s="61" t="s">
        <v>446</v>
      </c>
      <c r="C68" s="344">
        <v>3</v>
      </c>
      <c r="D68" s="61" t="s">
        <v>438</v>
      </c>
      <c r="E68" s="35">
        <v>2007</v>
      </c>
      <c r="F68" s="528">
        <v>76229.508196721305</v>
      </c>
      <c r="G68" s="33" t="s">
        <v>419</v>
      </c>
    </row>
    <row r="69" spans="1:7" x14ac:dyDescent="0.25">
      <c r="A69" s="61" t="s">
        <v>436</v>
      </c>
      <c r="B69" s="61" t="s">
        <v>446</v>
      </c>
      <c r="C69" s="344">
        <v>4.8</v>
      </c>
      <c r="D69" s="61" t="s">
        <v>438</v>
      </c>
      <c r="E69" s="35">
        <v>2007</v>
      </c>
      <c r="F69" s="528">
        <v>76229.508196721305</v>
      </c>
      <c r="G69" s="33" t="s">
        <v>419</v>
      </c>
    </row>
    <row r="70" spans="1:7" x14ac:dyDescent="0.25">
      <c r="A70" s="61" t="s">
        <v>436</v>
      </c>
      <c r="B70" s="61" t="s">
        <v>447</v>
      </c>
      <c r="C70" s="344">
        <v>3</v>
      </c>
      <c r="D70" s="61" t="s">
        <v>438</v>
      </c>
      <c r="E70" s="35">
        <v>2007</v>
      </c>
      <c r="F70" s="528">
        <v>72540.983606557376</v>
      </c>
      <c r="G70" s="33" t="s">
        <v>421</v>
      </c>
    </row>
    <row r="71" spans="1:7" x14ac:dyDescent="0.25">
      <c r="A71" s="61" t="s">
        <v>436</v>
      </c>
      <c r="B71" s="61" t="s">
        <v>447</v>
      </c>
      <c r="C71" s="344">
        <v>4.8</v>
      </c>
      <c r="D71" s="61" t="s">
        <v>438</v>
      </c>
      <c r="E71" s="35">
        <v>2007</v>
      </c>
      <c r="F71" s="528">
        <v>72540.983606557376</v>
      </c>
      <c r="G71" s="33" t="s">
        <v>421</v>
      </c>
    </row>
    <row r="72" spans="1:7" x14ac:dyDescent="0.25">
      <c r="A72" s="61" t="s">
        <v>436</v>
      </c>
      <c r="B72" s="61" t="s">
        <v>448</v>
      </c>
      <c r="C72" s="344">
        <v>3</v>
      </c>
      <c r="D72" s="61" t="s">
        <v>438</v>
      </c>
      <c r="E72" s="35">
        <v>2007</v>
      </c>
      <c r="F72" s="528">
        <v>73770.491803278681</v>
      </c>
      <c r="G72" s="33" t="s">
        <v>135</v>
      </c>
    </row>
    <row r="73" spans="1:7" x14ac:dyDescent="0.25">
      <c r="A73" s="61" t="s">
        <v>436</v>
      </c>
      <c r="B73" s="61" t="s">
        <v>448</v>
      </c>
      <c r="C73" s="344" t="s">
        <v>6408</v>
      </c>
      <c r="D73" s="61" t="s">
        <v>438</v>
      </c>
      <c r="E73" s="35">
        <v>2007</v>
      </c>
      <c r="F73" s="528">
        <v>88524.590163934423</v>
      </c>
      <c r="G73" s="33" t="s">
        <v>135</v>
      </c>
    </row>
    <row r="74" spans="1:7" x14ac:dyDescent="0.25">
      <c r="A74" s="61" t="s">
        <v>436</v>
      </c>
      <c r="B74" s="61" t="s">
        <v>448</v>
      </c>
      <c r="C74" s="344" t="s">
        <v>6462</v>
      </c>
      <c r="D74" s="61" t="s">
        <v>438</v>
      </c>
      <c r="E74" s="35">
        <v>2007</v>
      </c>
      <c r="F74" s="528">
        <v>111885.24590163934</v>
      </c>
      <c r="G74" s="33" t="s">
        <v>135</v>
      </c>
    </row>
    <row r="75" spans="1:7" x14ac:dyDescent="0.25">
      <c r="A75" s="61" t="s">
        <v>436</v>
      </c>
      <c r="B75" s="61" t="s">
        <v>448</v>
      </c>
      <c r="C75" s="344" t="s">
        <v>6474</v>
      </c>
      <c r="D75" s="61" t="s">
        <v>438</v>
      </c>
      <c r="E75" s="35">
        <v>2007</v>
      </c>
      <c r="F75" s="528">
        <v>172131.1475409836</v>
      </c>
      <c r="G75" s="33" t="s">
        <v>135</v>
      </c>
    </row>
    <row r="76" spans="1:7" x14ac:dyDescent="0.25">
      <c r="A76" s="61" t="s">
        <v>436</v>
      </c>
      <c r="B76" s="61" t="s">
        <v>449</v>
      </c>
      <c r="C76" s="344">
        <v>4</v>
      </c>
      <c r="D76" s="61" t="s">
        <v>438</v>
      </c>
      <c r="E76" s="35">
        <v>2007</v>
      </c>
      <c r="F76" s="528">
        <v>84836.065573770495</v>
      </c>
      <c r="G76" s="33" t="s">
        <v>135</v>
      </c>
    </row>
    <row r="77" spans="1:7" x14ac:dyDescent="0.25">
      <c r="A77" s="61" t="s">
        <v>436</v>
      </c>
      <c r="B77" s="61" t="s">
        <v>450</v>
      </c>
      <c r="C77" s="344">
        <v>4</v>
      </c>
      <c r="D77" s="61" t="s">
        <v>438</v>
      </c>
      <c r="E77" s="35">
        <v>2007</v>
      </c>
      <c r="F77" s="528">
        <v>84836.065573770495</v>
      </c>
      <c r="G77" s="33" t="s">
        <v>419</v>
      </c>
    </row>
    <row r="78" spans="1:7" x14ac:dyDescent="0.25">
      <c r="A78" s="61" t="s">
        <v>436</v>
      </c>
      <c r="B78" s="61" t="s">
        <v>451</v>
      </c>
      <c r="C78" s="344">
        <v>4</v>
      </c>
      <c r="D78" s="61" t="s">
        <v>438</v>
      </c>
      <c r="E78" s="35">
        <v>2007</v>
      </c>
      <c r="F78" s="528">
        <v>84836.065573770495</v>
      </c>
      <c r="G78" s="33" t="s">
        <v>421</v>
      </c>
    </row>
    <row r="79" spans="1:7" x14ac:dyDescent="0.25">
      <c r="A79" s="61" t="s">
        <v>436</v>
      </c>
      <c r="B79" s="61" t="s">
        <v>452</v>
      </c>
      <c r="C79" s="344">
        <v>5</v>
      </c>
      <c r="D79" s="61" t="s">
        <v>438</v>
      </c>
      <c r="E79" s="35">
        <v>2007</v>
      </c>
      <c r="F79" s="528">
        <v>109426.22950819672</v>
      </c>
      <c r="G79" s="33" t="s">
        <v>135</v>
      </c>
    </row>
    <row r="80" spans="1:7" x14ac:dyDescent="0.25">
      <c r="A80" s="61" t="s">
        <v>436</v>
      </c>
      <c r="B80" s="61" t="s">
        <v>453</v>
      </c>
      <c r="C80" s="344">
        <v>5</v>
      </c>
      <c r="D80" s="61" t="s">
        <v>438</v>
      </c>
      <c r="E80" s="35">
        <v>2007</v>
      </c>
      <c r="F80" s="528">
        <v>142622.95081967211</v>
      </c>
      <c r="G80" s="33" t="s">
        <v>419</v>
      </c>
    </row>
    <row r="81" spans="1:7" x14ac:dyDescent="0.25">
      <c r="A81" s="61" t="s">
        <v>436</v>
      </c>
      <c r="B81" s="61" t="s">
        <v>454</v>
      </c>
      <c r="C81" s="344">
        <v>5</v>
      </c>
      <c r="D81" s="61" t="s">
        <v>438</v>
      </c>
      <c r="E81" s="35">
        <v>2007</v>
      </c>
      <c r="F81" s="528">
        <v>135491.80327868852</v>
      </c>
      <c r="G81" s="33" t="s">
        <v>421</v>
      </c>
    </row>
    <row r="82" spans="1:7" x14ac:dyDescent="0.25">
      <c r="A82" s="61" t="s">
        <v>436</v>
      </c>
      <c r="B82" s="61" t="s">
        <v>455</v>
      </c>
      <c r="C82" s="344">
        <v>2.5</v>
      </c>
      <c r="D82" s="61" t="s">
        <v>44</v>
      </c>
      <c r="E82" s="35">
        <v>2007</v>
      </c>
      <c r="F82" s="528">
        <v>40081.967213114753</v>
      </c>
      <c r="G82" s="33" t="s">
        <v>147</v>
      </c>
    </row>
    <row r="83" spans="1:7" x14ac:dyDescent="0.25">
      <c r="A83" s="61" t="s">
        <v>436</v>
      </c>
      <c r="B83" s="61" t="s">
        <v>455</v>
      </c>
      <c r="C83" s="344">
        <v>3</v>
      </c>
      <c r="D83" s="61" t="s">
        <v>44</v>
      </c>
      <c r="E83" s="35">
        <v>2007</v>
      </c>
      <c r="F83" s="528">
        <v>40081.967213114753</v>
      </c>
      <c r="G83" s="33" t="s">
        <v>147</v>
      </c>
    </row>
    <row r="84" spans="1:7" x14ac:dyDescent="0.25">
      <c r="A84" s="61" t="s">
        <v>436</v>
      </c>
      <c r="B84" s="61" t="s">
        <v>456</v>
      </c>
      <c r="C84" s="344">
        <v>3</v>
      </c>
      <c r="D84" s="61" t="s">
        <v>44</v>
      </c>
      <c r="E84" s="35">
        <v>2007</v>
      </c>
      <c r="F84" s="528">
        <v>60245.901639344251</v>
      </c>
      <c r="G84" s="33" t="s">
        <v>147</v>
      </c>
    </row>
    <row r="85" spans="1:7" x14ac:dyDescent="0.25">
      <c r="A85" s="61" t="s">
        <v>436</v>
      </c>
      <c r="B85" s="61" t="s">
        <v>456</v>
      </c>
      <c r="C85" s="344">
        <v>4.8</v>
      </c>
      <c r="D85" s="61" t="s">
        <v>44</v>
      </c>
      <c r="E85" s="35">
        <v>2007</v>
      </c>
      <c r="F85" s="528">
        <v>60245.901639344251</v>
      </c>
      <c r="G85" s="33" t="s">
        <v>147</v>
      </c>
    </row>
    <row r="86" spans="1:7" x14ac:dyDescent="0.25">
      <c r="A86" s="61" t="s">
        <v>436</v>
      </c>
      <c r="B86" s="61" t="s">
        <v>457</v>
      </c>
      <c r="C86" s="344" t="s">
        <v>6462</v>
      </c>
      <c r="D86" s="61" t="s">
        <v>44</v>
      </c>
      <c r="E86" s="35">
        <v>2007</v>
      </c>
      <c r="F86" s="528">
        <v>70081.967213114753</v>
      </c>
      <c r="G86" s="33" t="s">
        <v>147</v>
      </c>
    </row>
    <row r="87" spans="1:7" x14ac:dyDescent="0.25">
      <c r="A87" s="61" t="s">
        <v>436</v>
      </c>
      <c r="B87" s="61" t="s">
        <v>458</v>
      </c>
      <c r="C87" s="344" t="s">
        <v>6408</v>
      </c>
      <c r="D87" s="61" t="s">
        <v>44</v>
      </c>
      <c r="E87" s="35">
        <v>2007</v>
      </c>
      <c r="F87" s="528">
        <v>89754.098360655742</v>
      </c>
      <c r="G87" s="33" t="s">
        <v>423</v>
      </c>
    </row>
    <row r="88" spans="1:7" x14ac:dyDescent="0.25">
      <c r="A88" s="61" t="s">
        <v>436</v>
      </c>
      <c r="B88" s="61" t="s">
        <v>458</v>
      </c>
      <c r="C88" s="344" t="s">
        <v>6462</v>
      </c>
      <c r="D88" s="61" t="s">
        <v>44</v>
      </c>
      <c r="E88" s="35">
        <v>2007</v>
      </c>
      <c r="F88" s="528">
        <v>89754.098360655742</v>
      </c>
      <c r="G88" s="33" t="s">
        <v>423</v>
      </c>
    </row>
    <row r="89" spans="1:7" x14ac:dyDescent="0.25">
      <c r="A89" s="61" t="s">
        <v>436</v>
      </c>
      <c r="B89" s="61" t="s">
        <v>459</v>
      </c>
      <c r="C89" s="344" t="s">
        <v>6462</v>
      </c>
      <c r="D89" s="61" t="s">
        <v>44</v>
      </c>
      <c r="E89" s="35">
        <v>2007</v>
      </c>
      <c r="F89" s="528">
        <v>124180.32786885246</v>
      </c>
      <c r="G89" s="33" t="s">
        <v>423</v>
      </c>
    </row>
    <row r="90" spans="1:7" x14ac:dyDescent="0.25">
      <c r="A90" s="61" t="s">
        <v>436</v>
      </c>
      <c r="B90" s="61" t="s">
        <v>460</v>
      </c>
      <c r="C90" s="344">
        <v>2.5</v>
      </c>
      <c r="D90" s="61" t="s">
        <v>438</v>
      </c>
      <c r="E90" s="35">
        <v>2007</v>
      </c>
      <c r="F90" s="528">
        <v>43032.7868852459</v>
      </c>
      <c r="G90" s="33" t="s">
        <v>419</v>
      </c>
    </row>
    <row r="91" spans="1:7" x14ac:dyDescent="0.25">
      <c r="A91" s="61" t="s">
        <v>436</v>
      </c>
      <c r="B91" s="61" t="s">
        <v>460</v>
      </c>
      <c r="C91" s="344">
        <v>3</v>
      </c>
      <c r="D91" s="61" t="s">
        <v>438</v>
      </c>
      <c r="E91" s="35">
        <v>2007</v>
      </c>
      <c r="F91" s="528">
        <v>50409.836065573763</v>
      </c>
      <c r="G91" s="33" t="s">
        <v>419</v>
      </c>
    </row>
    <row r="92" spans="1:7" x14ac:dyDescent="0.25">
      <c r="A92" s="61" t="s">
        <v>436</v>
      </c>
      <c r="B92" s="61" t="s">
        <v>460</v>
      </c>
      <c r="C92" s="344" t="s">
        <v>6408</v>
      </c>
      <c r="D92" s="61" t="s">
        <v>438</v>
      </c>
      <c r="E92" s="35">
        <v>2007</v>
      </c>
      <c r="F92" s="528">
        <v>59016.393442622953</v>
      </c>
      <c r="G92" s="33" t="s">
        <v>419</v>
      </c>
    </row>
    <row r="93" spans="1:7" x14ac:dyDescent="0.25">
      <c r="A93" s="61" t="s">
        <v>461</v>
      </c>
      <c r="B93" s="61" t="s">
        <v>462</v>
      </c>
      <c r="C93" s="344">
        <v>1.6</v>
      </c>
      <c r="D93" s="61" t="s">
        <v>110</v>
      </c>
      <c r="E93" s="35">
        <v>2007</v>
      </c>
      <c r="F93" s="528">
        <v>8852.4590163934427</v>
      </c>
      <c r="G93" s="33" t="s">
        <v>135</v>
      </c>
    </row>
    <row r="94" spans="1:7" x14ac:dyDescent="0.25">
      <c r="A94" s="61" t="s">
        <v>463</v>
      </c>
      <c r="B94" s="61" t="s">
        <v>465</v>
      </c>
      <c r="C94" s="344">
        <v>5.3</v>
      </c>
      <c r="D94" s="61" t="s">
        <v>44</v>
      </c>
      <c r="E94" s="35">
        <v>2007</v>
      </c>
      <c r="F94" s="528">
        <v>40573.770491803276</v>
      </c>
      <c r="G94" s="33" t="s">
        <v>466</v>
      </c>
    </row>
    <row r="95" spans="1:7" x14ac:dyDescent="0.25">
      <c r="A95" s="61" t="s">
        <v>463</v>
      </c>
      <c r="B95" s="61" t="s">
        <v>464</v>
      </c>
      <c r="C95" s="344">
        <v>1.4</v>
      </c>
      <c r="D95" s="61" t="s">
        <v>110</v>
      </c>
      <c r="E95" s="35">
        <v>2007</v>
      </c>
      <c r="F95" s="528">
        <v>10081.967213114754</v>
      </c>
      <c r="G95" s="33" t="s">
        <v>186</v>
      </c>
    </row>
    <row r="96" spans="1:7" x14ac:dyDescent="0.25">
      <c r="A96" s="61" t="s">
        <v>463</v>
      </c>
      <c r="B96" s="61" t="s">
        <v>467</v>
      </c>
      <c r="C96" s="344">
        <v>5.3</v>
      </c>
      <c r="D96" s="61" t="s">
        <v>44</v>
      </c>
      <c r="E96" s="35">
        <v>2007</v>
      </c>
      <c r="F96" s="528">
        <v>44262.295081967211</v>
      </c>
      <c r="G96" s="33" t="s">
        <v>468</v>
      </c>
    </row>
    <row r="97" spans="1:7" x14ac:dyDescent="0.25">
      <c r="A97" s="61" t="s">
        <v>463</v>
      </c>
      <c r="B97" s="61" t="s">
        <v>467</v>
      </c>
      <c r="C97" s="344">
        <v>6</v>
      </c>
      <c r="D97" s="61" t="s">
        <v>44</v>
      </c>
      <c r="E97" s="35">
        <v>2007</v>
      </c>
      <c r="F97" s="528">
        <v>45491.803278688523</v>
      </c>
      <c r="G97" s="33" t="s">
        <v>468</v>
      </c>
    </row>
    <row r="98" spans="1:7" x14ac:dyDescent="0.25">
      <c r="A98" s="61" t="s">
        <v>463</v>
      </c>
      <c r="B98" s="61" t="s">
        <v>469</v>
      </c>
      <c r="C98" s="344">
        <v>5.3</v>
      </c>
      <c r="D98" s="61" t="s">
        <v>444</v>
      </c>
      <c r="E98" s="35">
        <v>2007</v>
      </c>
      <c r="F98" s="528">
        <v>37377.049180327864</v>
      </c>
      <c r="G98" s="33" t="s">
        <v>147</v>
      </c>
    </row>
    <row r="99" spans="1:7" x14ac:dyDescent="0.25">
      <c r="A99" s="61" t="s">
        <v>463</v>
      </c>
      <c r="B99" s="61" t="s">
        <v>470</v>
      </c>
      <c r="C99" s="344">
        <v>5.3</v>
      </c>
      <c r="D99" s="61" t="s">
        <v>444</v>
      </c>
      <c r="E99" s="35">
        <v>2007</v>
      </c>
      <c r="F99" s="528">
        <v>39959.016393442624</v>
      </c>
      <c r="G99" s="33" t="s">
        <v>147</v>
      </c>
    </row>
    <row r="100" spans="1:7" x14ac:dyDescent="0.25">
      <c r="A100" s="61" t="s">
        <v>463</v>
      </c>
      <c r="B100" s="61" t="s">
        <v>472</v>
      </c>
      <c r="C100" s="344">
        <v>5.3</v>
      </c>
      <c r="D100" s="61" t="s">
        <v>444</v>
      </c>
      <c r="E100" s="35">
        <v>2007</v>
      </c>
      <c r="F100" s="528">
        <v>50286.885245901634</v>
      </c>
      <c r="G100" s="33" t="s">
        <v>147</v>
      </c>
    </row>
    <row r="101" spans="1:7" x14ac:dyDescent="0.25">
      <c r="A101" s="61" t="s">
        <v>463</v>
      </c>
      <c r="B101" s="61" t="s">
        <v>471</v>
      </c>
      <c r="C101" s="344">
        <v>5.3</v>
      </c>
      <c r="D101" s="61" t="s">
        <v>444</v>
      </c>
      <c r="E101" s="35">
        <v>2007</v>
      </c>
      <c r="F101" s="528">
        <v>43401.639344262294</v>
      </c>
      <c r="G101" s="33" t="s">
        <v>147</v>
      </c>
    </row>
    <row r="102" spans="1:7" x14ac:dyDescent="0.25">
      <c r="A102" s="61" t="s">
        <v>3053</v>
      </c>
      <c r="B102" s="61" t="s">
        <v>3052</v>
      </c>
      <c r="C102" s="344">
        <v>2.4</v>
      </c>
      <c r="D102" s="61" t="s">
        <v>43</v>
      </c>
      <c r="E102" s="35">
        <v>2007</v>
      </c>
      <c r="F102" s="105">
        <v>21475</v>
      </c>
      <c r="G102" s="33" t="s">
        <v>147</v>
      </c>
    </row>
    <row r="103" spans="1:7" x14ac:dyDescent="0.25">
      <c r="A103" s="61" t="s">
        <v>3061</v>
      </c>
      <c r="B103" s="61" t="s">
        <v>3062</v>
      </c>
      <c r="C103" s="344">
        <v>3.3</v>
      </c>
      <c r="D103" s="61" t="s">
        <v>44</v>
      </c>
      <c r="E103" s="35">
        <v>2007</v>
      </c>
      <c r="F103" s="105">
        <v>30094</v>
      </c>
      <c r="G103" s="33" t="s">
        <v>1144</v>
      </c>
    </row>
    <row r="104" spans="1:7" x14ac:dyDescent="0.25">
      <c r="A104" s="61" t="s">
        <v>3061</v>
      </c>
      <c r="B104" s="61" t="s">
        <v>3147</v>
      </c>
      <c r="C104" s="344">
        <v>2.7</v>
      </c>
      <c r="D104" s="61" t="s">
        <v>110</v>
      </c>
      <c r="E104" s="35">
        <v>2007</v>
      </c>
      <c r="F104" s="105">
        <v>21558</v>
      </c>
      <c r="G104" s="33" t="s">
        <v>964</v>
      </c>
    </row>
    <row r="105" spans="1:7" x14ac:dyDescent="0.25">
      <c r="A105" s="77" t="s">
        <v>3117</v>
      </c>
      <c r="B105" s="77" t="s">
        <v>6132</v>
      </c>
      <c r="C105" s="345" t="s">
        <v>2121</v>
      </c>
      <c r="D105" s="77" t="s">
        <v>4600</v>
      </c>
      <c r="E105" s="78">
        <v>2007</v>
      </c>
      <c r="F105" s="87">
        <v>26000</v>
      </c>
      <c r="G105" s="77" t="s">
        <v>4911</v>
      </c>
    </row>
    <row r="106" spans="1:7" x14ac:dyDescent="0.25">
      <c r="A106" s="77" t="s">
        <v>3117</v>
      </c>
      <c r="B106" s="77" t="s">
        <v>6133</v>
      </c>
      <c r="C106" s="345" t="s">
        <v>2121</v>
      </c>
      <c r="D106" s="77" t="s">
        <v>110</v>
      </c>
      <c r="E106" s="78">
        <v>2007</v>
      </c>
      <c r="F106" s="87">
        <v>26000</v>
      </c>
      <c r="G106" s="77" t="s">
        <v>2974</v>
      </c>
    </row>
    <row r="107" spans="1:7" x14ac:dyDescent="0.25">
      <c r="A107" s="77" t="s">
        <v>3117</v>
      </c>
      <c r="B107" s="77" t="s">
        <v>6134</v>
      </c>
      <c r="C107" s="345" t="s">
        <v>2121</v>
      </c>
      <c r="D107" s="77" t="s">
        <v>44</v>
      </c>
      <c r="E107" s="78">
        <v>2007</v>
      </c>
      <c r="F107" s="163">
        <v>26000</v>
      </c>
      <c r="G107" s="77" t="s">
        <v>1211</v>
      </c>
    </row>
    <row r="108" spans="1:7" x14ac:dyDescent="0.25">
      <c r="A108" s="61" t="s">
        <v>86</v>
      </c>
      <c r="B108" s="61" t="s">
        <v>473</v>
      </c>
      <c r="C108" s="344">
        <v>1.5</v>
      </c>
      <c r="D108" s="61" t="s">
        <v>110</v>
      </c>
      <c r="E108" s="35">
        <v>2007</v>
      </c>
      <c r="F108" s="528">
        <v>12786.885245901638</v>
      </c>
      <c r="G108" s="33" t="s">
        <v>186</v>
      </c>
    </row>
    <row r="109" spans="1:7" x14ac:dyDescent="0.25">
      <c r="A109" s="61" t="s">
        <v>86</v>
      </c>
      <c r="B109" s="61" t="s">
        <v>474</v>
      </c>
      <c r="C109" s="344">
        <v>1.5</v>
      </c>
      <c r="D109" s="61" t="s">
        <v>110</v>
      </c>
      <c r="E109" s="35">
        <v>2007</v>
      </c>
      <c r="F109" s="528">
        <v>12540.983606557376</v>
      </c>
      <c r="G109" s="33" t="s">
        <v>186</v>
      </c>
    </row>
    <row r="110" spans="1:7" x14ac:dyDescent="0.25">
      <c r="A110" s="61" t="s">
        <v>86</v>
      </c>
      <c r="B110" s="61" t="s">
        <v>475</v>
      </c>
      <c r="C110" s="344">
        <v>1.5</v>
      </c>
      <c r="D110" s="61" t="s">
        <v>44</v>
      </c>
      <c r="E110" s="35">
        <v>2007</v>
      </c>
      <c r="F110" s="528">
        <v>15737.704918032785</v>
      </c>
      <c r="G110" s="33" t="s">
        <v>147</v>
      </c>
    </row>
    <row r="111" spans="1:7" x14ac:dyDescent="0.25">
      <c r="A111" s="61" t="s">
        <v>4542</v>
      </c>
      <c r="B111" s="61" t="s">
        <v>4552</v>
      </c>
      <c r="C111" s="344" t="s">
        <v>6559</v>
      </c>
      <c r="D111" s="61" t="s">
        <v>43</v>
      </c>
      <c r="E111" s="35">
        <v>2007</v>
      </c>
      <c r="F111" s="37">
        <v>26405</v>
      </c>
      <c r="G111" s="33" t="s">
        <v>3321</v>
      </c>
    </row>
    <row r="112" spans="1:7" x14ac:dyDescent="0.25">
      <c r="A112" s="61" t="s">
        <v>4542</v>
      </c>
      <c r="B112" s="61" t="s">
        <v>4552</v>
      </c>
      <c r="C112" s="344" t="s">
        <v>6545</v>
      </c>
      <c r="D112" s="61" t="s">
        <v>426</v>
      </c>
      <c r="E112" s="35">
        <v>2007</v>
      </c>
      <c r="F112" s="37">
        <v>29485</v>
      </c>
      <c r="G112" s="33" t="s">
        <v>3321</v>
      </c>
    </row>
    <row r="113" spans="1:7" x14ac:dyDescent="0.25">
      <c r="A113" s="61" t="s">
        <v>4542</v>
      </c>
      <c r="B113" s="61" t="s">
        <v>4544</v>
      </c>
      <c r="C113" s="344" t="s">
        <v>6559</v>
      </c>
      <c r="D113" s="61" t="s">
        <v>43</v>
      </c>
      <c r="E113" s="35">
        <v>2007</v>
      </c>
      <c r="F113" s="37">
        <v>29255</v>
      </c>
      <c r="G113" s="33" t="s">
        <v>3321</v>
      </c>
    </row>
    <row r="114" spans="1:7" x14ac:dyDescent="0.25">
      <c r="A114" s="61" t="s">
        <v>4542</v>
      </c>
      <c r="B114" s="61" t="s">
        <v>4544</v>
      </c>
      <c r="C114" s="344" t="s">
        <v>6545</v>
      </c>
      <c r="D114" s="61" t="s">
        <v>426</v>
      </c>
      <c r="E114" s="35">
        <v>2007</v>
      </c>
      <c r="F114" s="37">
        <v>32335</v>
      </c>
      <c r="G114" s="33" t="s">
        <v>3321</v>
      </c>
    </row>
    <row r="115" spans="1:7" x14ac:dyDescent="0.25">
      <c r="A115" s="61" t="s">
        <v>4542</v>
      </c>
      <c r="B115" s="61" t="s">
        <v>4550</v>
      </c>
      <c r="C115" s="344" t="s">
        <v>6545</v>
      </c>
      <c r="D115" s="61" t="s">
        <v>43</v>
      </c>
      <c r="E115" s="35">
        <v>2007</v>
      </c>
      <c r="F115" s="37">
        <v>34305</v>
      </c>
      <c r="G115" s="33" t="s">
        <v>3321</v>
      </c>
    </row>
    <row r="116" spans="1:7" x14ac:dyDescent="0.25">
      <c r="A116" s="61" t="s">
        <v>4542</v>
      </c>
      <c r="B116" s="61" t="s">
        <v>4550</v>
      </c>
      <c r="C116" s="344" t="s">
        <v>6545</v>
      </c>
      <c r="D116" s="61" t="s">
        <v>426</v>
      </c>
      <c r="E116" s="35">
        <v>2007</v>
      </c>
      <c r="F116" s="37">
        <v>36530</v>
      </c>
      <c r="G116" s="33" t="s">
        <v>3321</v>
      </c>
    </row>
    <row r="117" spans="1:7" x14ac:dyDescent="0.25">
      <c r="A117" s="61" t="s">
        <v>476</v>
      </c>
      <c r="B117" s="61" t="s">
        <v>477</v>
      </c>
      <c r="C117" s="344">
        <v>4.5999999999999996</v>
      </c>
      <c r="D117" s="61" t="s">
        <v>438</v>
      </c>
      <c r="E117" s="35">
        <v>2007</v>
      </c>
      <c r="F117" s="528">
        <v>19672.131147540982</v>
      </c>
      <c r="G117" s="33" t="s">
        <v>135</v>
      </c>
    </row>
    <row r="118" spans="1:7" x14ac:dyDescent="0.25">
      <c r="A118" s="61" t="s">
        <v>476</v>
      </c>
      <c r="B118" s="61" t="s">
        <v>478</v>
      </c>
      <c r="C118" s="344">
        <v>3.5</v>
      </c>
      <c r="D118" s="61" t="s">
        <v>114</v>
      </c>
      <c r="E118" s="35">
        <v>2007</v>
      </c>
      <c r="F118" s="528">
        <v>24344.262295081968</v>
      </c>
      <c r="G118" s="33" t="s">
        <v>147</v>
      </c>
    </row>
    <row r="119" spans="1:7" x14ac:dyDescent="0.25">
      <c r="A119" s="61" t="s">
        <v>476</v>
      </c>
      <c r="B119" s="61" t="s">
        <v>479</v>
      </c>
      <c r="C119" s="344">
        <v>3</v>
      </c>
      <c r="D119" s="61" t="s">
        <v>44</v>
      </c>
      <c r="E119" s="35">
        <v>2007</v>
      </c>
      <c r="F119" s="528">
        <v>19672.131147540982</v>
      </c>
      <c r="G119" s="33" t="s">
        <v>147</v>
      </c>
    </row>
    <row r="120" spans="1:7" x14ac:dyDescent="0.25">
      <c r="A120" s="61" t="s">
        <v>476</v>
      </c>
      <c r="B120" s="61" t="s">
        <v>480</v>
      </c>
      <c r="C120" s="344">
        <v>5.4</v>
      </c>
      <c r="D120" s="61" t="s">
        <v>44</v>
      </c>
      <c r="E120" s="35">
        <v>2007</v>
      </c>
      <c r="F120" s="528">
        <v>29262.295081967211</v>
      </c>
      <c r="G120" s="33" t="s">
        <v>147</v>
      </c>
    </row>
    <row r="121" spans="1:7" x14ac:dyDescent="0.25">
      <c r="A121" s="61" t="s">
        <v>476</v>
      </c>
      <c r="B121" s="61" t="s">
        <v>481</v>
      </c>
      <c r="C121" s="344">
        <v>5.4</v>
      </c>
      <c r="D121" s="61" t="s">
        <v>44</v>
      </c>
      <c r="E121" s="35">
        <v>2007</v>
      </c>
      <c r="F121" s="528">
        <v>43032.7868852459</v>
      </c>
      <c r="G121" s="33" t="s">
        <v>468</v>
      </c>
    </row>
    <row r="122" spans="1:7" x14ac:dyDescent="0.25">
      <c r="A122" s="61" t="s">
        <v>476</v>
      </c>
      <c r="B122" s="61" t="s">
        <v>482</v>
      </c>
      <c r="C122" s="344">
        <v>4</v>
      </c>
      <c r="D122" s="61" t="s">
        <v>44</v>
      </c>
      <c r="E122" s="35">
        <v>2007</v>
      </c>
      <c r="F122" s="528">
        <v>24344.262295081968</v>
      </c>
      <c r="G122" s="33" t="s">
        <v>147</v>
      </c>
    </row>
    <row r="123" spans="1:7" x14ac:dyDescent="0.25">
      <c r="A123" s="61" t="s">
        <v>476</v>
      </c>
      <c r="B123" s="61" t="s">
        <v>482</v>
      </c>
      <c r="C123" s="344">
        <v>4</v>
      </c>
      <c r="D123" s="61" t="s">
        <v>44</v>
      </c>
      <c r="E123" s="35">
        <v>2007</v>
      </c>
      <c r="F123" s="528">
        <v>24344.262295081968</v>
      </c>
      <c r="G123" s="33" t="s">
        <v>466</v>
      </c>
    </row>
    <row r="124" spans="1:7" x14ac:dyDescent="0.25">
      <c r="A124" s="61" t="s">
        <v>476</v>
      </c>
      <c r="B124" s="61" t="s">
        <v>483</v>
      </c>
      <c r="C124" s="344">
        <v>4.5999999999999996</v>
      </c>
      <c r="D124" s="61" t="s">
        <v>444</v>
      </c>
      <c r="E124" s="35">
        <v>2007</v>
      </c>
      <c r="F124" s="528">
        <v>20901.639344262294</v>
      </c>
      <c r="G124" s="33" t="s">
        <v>484</v>
      </c>
    </row>
    <row r="125" spans="1:7" x14ac:dyDescent="0.25">
      <c r="A125" s="61" t="s">
        <v>476</v>
      </c>
      <c r="B125" s="61" t="s">
        <v>483</v>
      </c>
      <c r="C125" s="344">
        <v>5.4</v>
      </c>
      <c r="D125" s="61" t="s">
        <v>444</v>
      </c>
      <c r="E125" s="35">
        <v>2007</v>
      </c>
      <c r="F125" s="528">
        <v>20901.639344262294</v>
      </c>
      <c r="G125" s="33" t="s">
        <v>466</v>
      </c>
    </row>
    <row r="126" spans="1:7" x14ac:dyDescent="0.25">
      <c r="A126" s="61" t="s">
        <v>476</v>
      </c>
      <c r="B126" s="61" t="s">
        <v>485</v>
      </c>
      <c r="C126" s="344">
        <v>1.2</v>
      </c>
      <c r="D126" s="61" t="s">
        <v>110</v>
      </c>
      <c r="E126" s="35">
        <v>2007</v>
      </c>
      <c r="F126" s="528">
        <v>13278.688524590163</v>
      </c>
      <c r="G126" s="33" t="s">
        <v>186</v>
      </c>
    </row>
    <row r="127" spans="1:7" x14ac:dyDescent="0.25">
      <c r="A127" s="61" t="s">
        <v>476</v>
      </c>
      <c r="B127" s="61" t="s">
        <v>485</v>
      </c>
      <c r="C127" s="344">
        <v>1.4</v>
      </c>
      <c r="D127" s="61" t="s">
        <v>110</v>
      </c>
      <c r="E127" s="35">
        <v>2007</v>
      </c>
      <c r="F127" s="528">
        <v>13278.688524590163</v>
      </c>
      <c r="G127" s="33" t="s">
        <v>186</v>
      </c>
    </row>
    <row r="128" spans="1:7" x14ac:dyDescent="0.25">
      <c r="A128" s="61" t="s">
        <v>476</v>
      </c>
      <c r="B128" s="61" t="s">
        <v>486</v>
      </c>
      <c r="C128" s="344">
        <v>3.5</v>
      </c>
      <c r="D128" s="61" t="s">
        <v>114</v>
      </c>
      <c r="E128" s="35">
        <v>2007</v>
      </c>
      <c r="F128" s="528">
        <v>28278.688524590161</v>
      </c>
      <c r="G128" s="33" t="s">
        <v>487</v>
      </c>
    </row>
    <row r="129" spans="1:7" x14ac:dyDescent="0.25">
      <c r="A129" s="61" t="s">
        <v>71</v>
      </c>
      <c r="B129" s="61" t="s">
        <v>4034</v>
      </c>
      <c r="C129" s="344" t="s">
        <v>3751</v>
      </c>
      <c r="D129" s="61" t="s">
        <v>110</v>
      </c>
      <c r="E129" s="35">
        <v>2007</v>
      </c>
      <c r="F129" s="37">
        <v>22650</v>
      </c>
      <c r="G129" s="33" t="s">
        <v>1837</v>
      </c>
    </row>
    <row r="130" spans="1:7" x14ac:dyDescent="0.25">
      <c r="A130" s="61" t="s">
        <v>71</v>
      </c>
      <c r="B130" s="61" t="s">
        <v>4033</v>
      </c>
      <c r="C130" s="344" t="s">
        <v>3751</v>
      </c>
      <c r="D130" s="61" t="s">
        <v>110</v>
      </c>
      <c r="E130" s="35">
        <v>2007</v>
      </c>
      <c r="F130" s="37">
        <v>20475</v>
      </c>
      <c r="G130" s="33" t="s">
        <v>1837</v>
      </c>
    </row>
    <row r="131" spans="1:7" x14ac:dyDescent="0.25">
      <c r="A131" s="61" t="s">
        <v>71</v>
      </c>
      <c r="B131" s="61" t="s">
        <v>4060</v>
      </c>
      <c r="C131" s="344" t="s">
        <v>3751</v>
      </c>
      <c r="D131" s="61" t="s">
        <v>110</v>
      </c>
      <c r="E131" s="35">
        <v>2007</v>
      </c>
      <c r="F131" s="37">
        <v>20825</v>
      </c>
      <c r="G131" s="33" t="s">
        <v>1960</v>
      </c>
    </row>
    <row r="132" spans="1:7" x14ac:dyDescent="0.25">
      <c r="A132" s="61" t="s">
        <v>71</v>
      </c>
      <c r="B132" s="61" t="s">
        <v>4059</v>
      </c>
      <c r="C132" s="344" t="s">
        <v>3751</v>
      </c>
      <c r="D132" s="61" t="s">
        <v>110</v>
      </c>
      <c r="E132" s="35">
        <v>2007</v>
      </c>
      <c r="F132" s="37">
        <v>18625</v>
      </c>
      <c r="G132" s="33" t="s">
        <v>1960</v>
      </c>
    </row>
    <row r="133" spans="1:7" x14ac:dyDescent="0.25">
      <c r="A133" s="61" t="s">
        <v>71</v>
      </c>
      <c r="B133" s="61" t="s">
        <v>4043</v>
      </c>
      <c r="C133" s="344" t="s">
        <v>3751</v>
      </c>
      <c r="D133" s="61" t="s">
        <v>110</v>
      </c>
      <c r="E133" s="35">
        <v>2007</v>
      </c>
      <c r="F133" s="37">
        <v>22550</v>
      </c>
      <c r="G133" s="33" t="s">
        <v>1960</v>
      </c>
    </row>
    <row r="134" spans="1:7" x14ac:dyDescent="0.25">
      <c r="A134" s="61" t="s">
        <v>71</v>
      </c>
      <c r="B134" s="61" t="s">
        <v>4051</v>
      </c>
      <c r="C134" s="344" t="s">
        <v>1987</v>
      </c>
      <c r="D134" s="61" t="s">
        <v>110</v>
      </c>
      <c r="E134" s="35">
        <v>2007</v>
      </c>
      <c r="F134" s="37">
        <v>25300</v>
      </c>
      <c r="G134" s="33" t="s">
        <v>1837</v>
      </c>
    </row>
    <row r="135" spans="1:7" x14ac:dyDescent="0.25">
      <c r="A135" s="61" t="s">
        <v>71</v>
      </c>
      <c r="B135" s="61" t="s">
        <v>4087</v>
      </c>
      <c r="C135" s="344" t="s">
        <v>4088</v>
      </c>
      <c r="D135" s="61" t="s">
        <v>110</v>
      </c>
      <c r="E135" s="35">
        <v>2007</v>
      </c>
      <c r="F135" s="37">
        <v>23350</v>
      </c>
      <c r="G135" s="33" t="s">
        <v>1960</v>
      </c>
    </row>
    <row r="136" spans="1:7" x14ac:dyDescent="0.25">
      <c r="A136" s="61" t="s">
        <v>71</v>
      </c>
      <c r="B136" s="61" t="s">
        <v>4023</v>
      </c>
      <c r="C136" s="344" t="s">
        <v>1987</v>
      </c>
      <c r="D136" s="61" t="s">
        <v>110</v>
      </c>
      <c r="E136" s="35">
        <v>2007</v>
      </c>
      <c r="F136" s="37">
        <v>27400</v>
      </c>
      <c r="G136" s="33" t="s">
        <v>1960</v>
      </c>
    </row>
    <row r="137" spans="1:7" x14ac:dyDescent="0.25">
      <c r="A137" s="61" t="s">
        <v>71</v>
      </c>
      <c r="B137" s="61" t="s">
        <v>4023</v>
      </c>
      <c r="C137" s="344" t="s">
        <v>1987</v>
      </c>
      <c r="D137" s="61" t="s">
        <v>110</v>
      </c>
      <c r="E137" s="35">
        <v>2007</v>
      </c>
      <c r="F137" s="37">
        <v>27500</v>
      </c>
      <c r="G137" s="33" t="s">
        <v>1837</v>
      </c>
    </row>
    <row r="138" spans="1:7" x14ac:dyDescent="0.25">
      <c r="A138" s="61" t="s">
        <v>71</v>
      </c>
      <c r="B138" s="61" t="s">
        <v>4086</v>
      </c>
      <c r="C138" s="344" t="s">
        <v>3751</v>
      </c>
      <c r="D138" s="61" t="s">
        <v>110</v>
      </c>
      <c r="E138" s="35">
        <v>2007</v>
      </c>
      <c r="F138" s="37">
        <v>20125</v>
      </c>
      <c r="G138" s="33" t="s">
        <v>1960</v>
      </c>
    </row>
    <row r="139" spans="1:7" x14ac:dyDescent="0.25">
      <c r="A139" s="61" t="s">
        <v>71</v>
      </c>
      <c r="B139" s="61" t="s">
        <v>1223</v>
      </c>
      <c r="C139" s="344">
        <v>1.3140000000000001</v>
      </c>
      <c r="D139" s="61" t="s">
        <v>110</v>
      </c>
      <c r="E139" s="35">
        <v>2007</v>
      </c>
      <c r="F139" s="105">
        <v>13251.366120218579</v>
      </c>
      <c r="G139" s="33" t="s">
        <v>111</v>
      </c>
    </row>
    <row r="140" spans="1:7" x14ac:dyDescent="0.25">
      <c r="A140" s="61" t="s">
        <v>71</v>
      </c>
      <c r="B140" s="61" t="s">
        <v>1223</v>
      </c>
      <c r="C140" s="344">
        <v>1.514</v>
      </c>
      <c r="D140" s="61" t="s">
        <v>110</v>
      </c>
      <c r="E140" s="35">
        <v>2007</v>
      </c>
      <c r="F140" s="105">
        <v>13524.590163934427</v>
      </c>
      <c r="G140" s="33" t="s">
        <v>111</v>
      </c>
    </row>
    <row r="141" spans="1:7" x14ac:dyDescent="0.25">
      <c r="A141" s="61" t="s">
        <v>71</v>
      </c>
      <c r="B141" s="61" t="s">
        <v>4056</v>
      </c>
      <c r="C141" s="344" t="s">
        <v>3769</v>
      </c>
      <c r="D141" s="61" t="s">
        <v>110</v>
      </c>
      <c r="E141" s="35">
        <v>2007</v>
      </c>
      <c r="F141" s="37">
        <v>14810</v>
      </c>
      <c r="G141" s="33" t="s">
        <v>1837</v>
      </c>
    </row>
    <row r="142" spans="1:7" x14ac:dyDescent="0.25">
      <c r="A142" s="61" t="s">
        <v>71</v>
      </c>
      <c r="B142" s="61" t="s">
        <v>4056</v>
      </c>
      <c r="C142" s="344" t="s">
        <v>3769</v>
      </c>
      <c r="D142" s="61" t="s">
        <v>110</v>
      </c>
      <c r="E142" s="35">
        <v>2007</v>
      </c>
      <c r="F142" s="37">
        <v>15010</v>
      </c>
      <c r="G142" s="33" t="s">
        <v>1960</v>
      </c>
    </row>
    <row r="143" spans="1:7" x14ac:dyDescent="0.25">
      <c r="A143" s="61" t="s">
        <v>71</v>
      </c>
      <c r="B143" s="61" t="s">
        <v>3284</v>
      </c>
      <c r="C143" s="344" t="s">
        <v>3769</v>
      </c>
      <c r="D143" s="61" t="s">
        <v>110</v>
      </c>
      <c r="E143" s="35">
        <v>2007</v>
      </c>
      <c r="F143" s="37">
        <v>18710</v>
      </c>
      <c r="G143" s="33" t="s">
        <v>1837</v>
      </c>
    </row>
    <row r="144" spans="1:7" x14ac:dyDescent="0.25">
      <c r="A144" s="61" t="s">
        <v>71</v>
      </c>
      <c r="B144" s="61" t="s">
        <v>3284</v>
      </c>
      <c r="C144" s="344" t="s">
        <v>3769</v>
      </c>
      <c r="D144" s="61" t="s">
        <v>110</v>
      </c>
      <c r="E144" s="35">
        <v>2007</v>
      </c>
      <c r="F144" s="37">
        <v>18710</v>
      </c>
      <c r="G144" s="33" t="s">
        <v>1960</v>
      </c>
    </row>
    <row r="145" spans="1:7" x14ac:dyDescent="0.25">
      <c r="A145" s="61" t="s">
        <v>71</v>
      </c>
      <c r="B145" s="61" t="s">
        <v>4015</v>
      </c>
      <c r="C145" s="344" t="s">
        <v>3769</v>
      </c>
      <c r="D145" s="61" t="s">
        <v>110</v>
      </c>
      <c r="E145" s="35">
        <v>2007</v>
      </c>
      <c r="F145" s="37">
        <v>24590</v>
      </c>
      <c r="G145" s="33" t="s">
        <v>1960</v>
      </c>
    </row>
    <row r="146" spans="1:7" x14ac:dyDescent="0.25">
      <c r="A146" s="61" t="s">
        <v>71</v>
      </c>
      <c r="B146" s="61" t="s">
        <v>3289</v>
      </c>
      <c r="C146" s="344" t="s">
        <v>3769</v>
      </c>
      <c r="D146" s="61" t="s">
        <v>110</v>
      </c>
      <c r="E146" s="35">
        <v>2007</v>
      </c>
      <c r="F146" s="37">
        <v>16760</v>
      </c>
      <c r="G146" s="33" t="s">
        <v>1837</v>
      </c>
    </row>
    <row r="147" spans="1:7" x14ac:dyDescent="0.25">
      <c r="A147" s="61" t="s">
        <v>71</v>
      </c>
      <c r="B147" s="61" t="s">
        <v>3289</v>
      </c>
      <c r="C147" s="344" t="s">
        <v>3769</v>
      </c>
      <c r="D147" s="61" t="s">
        <v>110</v>
      </c>
      <c r="E147" s="35">
        <v>2007</v>
      </c>
      <c r="F147" s="37">
        <v>16960</v>
      </c>
      <c r="G147" s="33" t="s">
        <v>1960</v>
      </c>
    </row>
    <row r="148" spans="1:7" x14ac:dyDescent="0.25">
      <c r="A148" s="61" t="s">
        <v>71</v>
      </c>
      <c r="B148" s="61" t="s">
        <v>3290</v>
      </c>
      <c r="C148" s="344" t="s">
        <v>4090</v>
      </c>
      <c r="D148" s="61" t="s">
        <v>110</v>
      </c>
      <c r="E148" s="35">
        <v>2007</v>
      </c>
      <c r="F148" s="37">
        <v>21090</v>
      </c>
      <c r="G148" s="33" t="s">
        <v>1960</v>
      </c>
    </row>
    <row r="149" spans="1:7" x14ac:dyDescent="0.25">
      <c r="A149" s="61" t="s">
        <v>71</v>
      </c>
      <c r="B149" s="61" t="s">
        <v>3290</v>
      </c>
      <c r="C149" s="344" t="s">
        <v>2121</v>
      </c>
      <c r="D149" s="61" t="s">
        <v>110</v>
      </c>
      <c r="E149" s="35">
        <v>2007</v>
      </c>
      <c r="F149" s="37">
        <v>21090</v>
      </c>
      <c r="G149" s="33" t="s">
        <v>1837</v>
      </c>
    </row>
    <row r="150" spans="1:7" x14ac:dyDescent="0.25">
      <c r="A150" s="61" t="s">
        <v>71</v>
      </c>
      <c r="B150" s="61" t="s">
        <v>4089</v>
      </c>
      <c r="C150" s="344" t="s">
        <v>3751</v>
      </c>
      <c r="D150" s="61" t="s">
        <v>110</v>
      </c>
      <c r="E150" s="35">
        <v>2007</v>
      </c>
      <c r="F150" s="37">
        <v>24800</v>
      </c>
      <c r="G150" s="33" t="s">
        <v>3281</v>
      </c>
    </row>
    <row r="151" spans="1:7" x14ac:dyDescent="0.25">
      <c r="A151" s="61" t="s">
        <v>71</v>
      </c>
      <c r="B151" s="61" t="s">
        <v>3283</v>
      </c>
      <c r="C151" s="344" t="s">
        <v>3751</v>
      </c>
      <c r="D151" s="61" t="s">
        <v>110</v>
      </c>
      <c r="E151" s="35">
        <v>2007</v>
      </c>
      <c r="F151" s="37">
        <v>22850</v>
      </c>
      <c r="G151" s="33" t="s">
        <v>3281</v>
      </c>
    </row>
    <row r="152" spans="1:7" x14ac:dyDescent="0.25">
      <c r="A152" s="61" t="s">
        <v>71</v>
      </c>
      <c r="B152" s="61" t="s">
        <v>3283</v>
      </c>
      <c r="C152" s="344" t="s">
        <v>3751</v>
      </c>
      <c r="D152" s="61" t="s">
        <v>3282</v>
      </c>
      <c r="E152" s="35">
        <v>2007</v>
      </c>
      <c r="F152" s="37">
        <v>24050</v>
      </c>
      <c r="G152" s="33" t="s">
        <v>3281</v>
      </c>
    </row>
    <row r="153" spans="1:7" x14ac:dyDescent="0.25">
      <c r="A153" s="61" t="s">
        <v>71</v>
      </c>
      <c r="B153" s="61" t="s">
        <v>3783</v>
      </c>
      <c r="C153" s="344" t="s">
        <v>3751</v>
      </c>
      <c r="D153" s="61" t="s">
        <v>3282</v>
      </c>
      <c r="E153" s="35">
        <v>2007</v>
      </c>
      <c r="F153" s="37">
        <v>26000</v>
      </c>
      <c r="G153" s="33" t="s">
        <v>3281</v>
      </c>
    </row>
    <row r="154" spans="1:7" x14ac:dyDescent="0.25">
      <c r="A154" s="61" t="s">
        <v>71</v>
      </c>
      <c r="B154" s="61" t="s">
        <v>3280</v>
      </c>
      <c r="C154" s="344" t="s">
        <v>3751</v>
      </c>
      <c r="D154" s="61" t="s">
        <v>110</v>
      </c>
      <c r="E154" s="35">
        <v>2007</v>
      </c>
      <c r="F154" s="37">
        <v>20600</v>
      </c>
      <c r="G154" s="33" t="s">
        <v>3281</v>
      </c>
    </row>
    <row r="155" spans="1:7" x14ac:dyDescent="0.25">
      <c r="A155" s="61" t="s">
        <v>71</v>
      </c>
      <c r="B155" s="61" t="s">
        <v>3280</v>
      </c>
      <c r="C155" s="344" t="s">
        <v>3751</v>
      </c>
      <c r="D155" s="61" t="s">
        <v>3282</v>
      </c>
      <c r="E155" s="35">
        <v>2007</v>
      </c>
      <c r="F155" s="37">
        <v>21800</v>
      </c>
      <c r="G155" s="33" t="s">
        <v>3281</v>
      </c>
    </row>
    <row r="156" spans="1:7" x14ac:dyDescent="0.25">
      <c r="A156" s="61" t="s">
        <v>71</v>
      </c>
      <c r="B156" s="61" t="s">
        <v>1452</v>
      </c>
      <c r="C156" s="344">
        <v>1.514</v>
      </c>
      <c r="D156" s="61" t="s">
        <v>110</v>
      </c>
      <c r="E156" s="35">
        <v>2007</v>
      </c>
      <c r="F156" s="105">
        <v>14617.486338797813</v>
      </c>
      <c r="G156" s="33" t="s">
        <v>1142</v>
      </c>
    </row>
    <row r="157" spans="1:7" x14ac:dyDescent="0.25">
      <c r="A157" s="61" t="s">
        <v>71</v>
      </c>
      <c r="B157" s="61" t="s">
        <v>1453</v>
      </c>
      <c r="C157" s="344">
        <v>3.5</v>
      </c>
      <c r="D157" s="61" t="s">
        <v>44</v>
      </c>
      <c r="E157" s="35">
        <v>2007</v>
      </c>
      <c r="F157" s="105">
        <v>32786.885245901642</v>
      </c>
      <c r="G157" s="33" t="s">
        <v>113</v>
      </c>
    </row>
    <row r="158" spans="1:7" x14ac:dyDescent="0.25">
      <c r="A158" s="61" t="s">
        <v>71</v>
      </c>
      <c r="B158" s="61" t="s">
        <v>75</v>
      </c>
      <c r="C158" s="344">
        <v>3.5</v>
      </c>
      <c r="D158" s="61" t="s">
        <v>44</v>
      </c>
      <c r="E158" s="35">
        <v>2007</v>
      </c>
      <c r="F158" s="105">
        <v>30601</v>
      </c>
      <c r="G158" s="33" t="s">
        <v>1144</v>
      </c>
    </row>
    <row r="159" spans="1:7" x14ac:dyDescent="0.25">
      <c r="A159" s="61" t="s">
        <v>71</v>
      </c>
      <c r="B159" s="61" t="s">
        <v>1525</v>
      </c>
      <c r="C159" s="344">
        <v>2.0139999999999998</v>
      </c>
      <c r="D159" s="61" t="s">
        <v>438</v>
      </c>
      <c r="E159" s="35">
        <v>2007</v>
      </c>
      <c r="F159" s="105">
        <v>37943.989071038253</v>
      </c>
      <c r="G159" s="33" t="s">
        <v>964</v>
      </c>
    </row>
    <row r="160" spans="1:7" x14ac:dyDescent="0.25">
      <c r="A160" s="61" t="s">
        <v>3088</v>
      </c>
      <c r="B160" s="61" t="s">
        <v>3126</v>
      </c>
      <c r="C160" s="344">
        <v>6</v>
      </c>
      <c r="D160" s="61" t="s">
        <v>426</v>
      </c>
      <c r="E160" s="35">
        <v>2007</v>
      </c>
      <c r="F160" s="37">
        <v>54155</v>
      </c>
      <c r="G160" s="33" t="s">
        <v>3086</v>
      </c>
    </row>
    <row r="161" spans="1:7" x14ac:dyDescent="0.25">
      <c r="A161" s="61" t="s">
        <v>3088</v>
      </c>
      <c r="B161" s="61" t="s">
        <v>3127</v>
      </c>
      <c r="C161" s="344">
        <v>6</v>
      </c>
      <c r="D161" s="61" t="s">
        <v>426</v>
      </c>
      <c r="E161" s="35">
        <v>2007</v>
      </c>
      <c r="F161" s="37">
        <v>54110</v>
      </c>
      <c r="G161" s="33" t="s">
        <v>3086</v>
      </c>
    </row>
    <row r="162" spans="1:7" x14ac:dyDescent="0.25">
      <c r="A162" s="61" t="s">
        <v>3088</v>
      </c>
      <c r="B162" s="61" t="s">
        <v>3135</v>
      </c>
      <c r="C162" s="344" t="s">
        <v>3153</v>
      </c>
      <c r="D162" s="61" t="s">
        <v>426</v>
      </c>
      <c r="E162" s="35">
        <v>2007</v>
      </c>
      <c r="F162" s="37">
        <v>29405</v>
      </c>
      <c r="G162" s="33" t="s">
        <v>3086</v>
      </c>
    </row>
    <row r="163" spans="1:7" x14ac:dyDescent="0.25">
      <c r="A163" s="61" t="s">
        <v>3088</v>
      </c>
      <c r="B163" s="61" t="s">
        <v>3154</v>
      </c>
      <c r="C163" s="344" t="s">
        <v>3153</v>
      </c>
      <c r="D163" s="61" t="s">
        <v>426</v>
      </c>
      <c r="E163" s="35">
        <v>2007</v>
      </c>
      <c r="F163" s="37">
        <v>37545</v>
      </c>
      <c r="G163" s="33" t="s">
        <v>3086</v>
      </c>
    </row>
    <row r="164" spans="1:7" x14ac:dyDescent="0.25">
      <c r="A164" s="61" t="s">
        <v>87</v>
      </c>
      <c r="B164" s="61" t="s">
        <v>88</v>
      </c>
      <c r="C164" s="344">
        <v>1.4139999999999999</v>
      </c>
      <c r="D164" s="61" t="s">
        <v>110</v>
      </c>
      <c r="E164" s="35">
        <v>2007</v>
      </c>
      <c r="F164" s="105">
        <v>10382.513661202185</v>
      </c>
      <c r="G164" s="33" t="s">
        <v>116</v>
      </c>
    </row>
    <row r="165" spans="1:7" x14ac:dyDescent="0.25">
      <c r="A165" s="61" t="s">
        <v>87</v>
      </c>
      <c r="B165" s="61" t="s">
        <v>88</v>
      </c>
      <c r="C165" s="344">
        <v>1.4139999999999999</v>
      </c>
      <c r="D165" s="61" t="s">
        <v>110</v>
      </c>
      <c r="E165" s="35">
        <v>2007</v>
      </c>
      <c r="F165" s="105">
        <v>10655.737704918032</v>
      </c>
      <c r="G165" s="33" t="s">
        <v>111</v>
      </c>
    </row>
    <row r="166" spans="1:7" x14ac:dyDescent="0.25">
      <c r="A166" s="61" t="s">
        <v>87</v>
      </c>
      <c r="B166" s="61" t="s">
        <v>4079</v>
      </c>
      <c r="C166" s="344" t="s">
        <v>3285</v>
      </c>
      <c r="D166" s="61" t="s">
        <v>110</v>
      </c>
      <c r="E166" s="35">
        <v>2007</v>
      </c>
      <c r="F166" s="37">
        <v>13665</v>
      </c>
      <c r="G166" s="33" t="s">
        <v>1960</v>
      </c>
    </row>
    <row r="167" spans="1:7" x14ac:dyDescent="0.25">
      <c r="A167" s="61" t="s">
        <v>87</v>
      </c>
      <c r="B167" s="61" t="s">
        <v>4080</v>
      </c>
      <c r="C167" s="344" t="s">
        <v>3285</v>
      </c>
      <c r="D167" s="61" t="s">
        <v>110</v>
      </c>
      <c r="E167" s="35">
        <v>2007</v>
      </c>
      <c r="F167" s="37">
        <v>11415</v>
      </c>
      <c r="G167" s="33" t="s">
        <v>4081</v>
      </c>
    </row>
    <row r="168" spans="1:7" x14ac:dyDescent="0.25">
      <c r="A168" s="61" t="s">
        <v>87</v>
      </c>
      <c r="B168" s="61" t="s">
        <v>4082</v>
      </c>
      <c r="C168" s="344" t="s">
        <v>3285</v>
      </c>
      <c r="D168" s="61" t="s">
        <v>110</v>
      </c>
      <c r="E168" s="35">
        <v>2007</v>
      </c>
      <c r="F168" s="37">
        <v>15015</v>
      </c>
      <c r="G168" s="33" t="s">
        <v>4081</v>
      </c>
    </row>
    <row r="169" spans="1:7" x14ac:dyDescent="0.25">
      <c r="A169" s="61" t="s">
        <v>87</v>
      </c>
      <c r="B169" s="61" t="s">
        <v>1299</v>
      </c>
      <c r="C169" s="344">
        <v>1.014</v>
      </c>
      <c r="D169" s="61" t="s">
        <v>110</v>
      </c>
      <c r="E169" s="35">
        <v>2007</v>
      </c>
      <c r="F169" s="105">
        <v>7240.4371584699447</v>
      </c>
      <c r="G169" s="33" t="s">
        <v>1142</v>
      </c>
    </row>
    <row r="170" spans="1:7" x14ac:dyDescent="0.25">
      <c r="A170" s="61" t="s">
        <v>87</v>
      </c>
      <c r="B170" s="61" t="s">
        <v>1299</v>
      </c>
      <c r="C170" s="344">
        <v>1.1140000000000001</v>
      </c>
      <c r="D170" s="61" t="s">
        <v>110</v>
      </c>
      <c r="E170" s="35">
        <v>2007</v>
      </c>
      <c r="F170" s="105">
        <v>7377.0491803278683</v>
      </c>
      <c r="G170" s="33" t="s">
        <v>1142</v>
      </c>
    </row>
    <row r="171" spans="1:7" x14ac:dyDescent="0.25">
      <c r="A171" s="61" t="s">
        <v>87</v>
      </c>
      <c r="B171" s="61" t="s">
        <v>89</v>
      </c>
      <c r="C171" s="344">
        <v>2.7</v>
      </c>
      <c r="D171" s="61" t="s">
        <v>110</v>
      </c>
      <c r="E171" s="35">
        <v>2007</v>
      </c>
      <c r="F171" s="105">
        <v>18278.688524590165</v>
      </c>
      <c r="G171" s="33" t="s">
        <v>111</v>
      </c>
    </row>
    <row r="172" spans="1:7" x14ac:dyDescent="0.25">
      <c r="A172" s="61" t="s">
        <v>87</v>
      </c>
      <c r="B172" s="61" t="s">
        <v>89</v>
      </c>
      <c r="C172" s="344">
        <v>3.3</v>
      </c>
      <c r="D172" s="61" t="s">
        <v>110</v>
      </c>
      <c r="E172" s="35">
        <v>2007</v>
      </c>
      <c r="F172" s="105">
        <v>20218.579234972676</v>
      </c>
      <c r="G172" s="33" t="s">
        <v>111</v>
      </c>
    </row>
    <row r="173" spans="1:7" x14ac:dyDescent="0.25">
      <c r="A173" s="61" t="s">
        <v>87</v>
      </c>
      <c r="B173" s="61" t="s">
        <v>4077</v>
      </c>
      <c r="C173" s="344" t="s">
        <v>3820</v>
      </c>
      <c r="D173" s="61" t="s">
        <v>110</v>
      </c>
      <c r="E173" s="35">
        <v>2007</v>
      </c>
      <c r="F173" s="37">
        <v>27135</v>
      </c>
      <c r="G173" s="33" t="s">
        <v>1960</v>
      </c>
    </row>
    <row r="174" spans="1:7" x14ac:dyDescent="0.25">
      <c r="A174" s="61" t="s">
        <v>87</v>
      </c>
      <c r="B174" s="61" t="s">
        <v>4078</v>
      </c>
      <c r="C174" s="344" t="s">
        <v>3820</v>
      </c>
      <c r="D174" s="61" t="s">
        <v>110</v>
      </c>
      <c r="E174" s="35">
        <v>2007</v>
      </c>
      <c r="F174" s="37">
        <v>27335</v>
      </c>
      <c r="G174" s="33" t="s">
        <v>1960</v>
      </c>
    </row>
    <row r="175" spans="1:7" x14ac:dyDescent="0.25">
      <c r="A175" s="61" t="s">
        <v>87</v>
      </c>
      <c r="B175" s="61" t="s">
        <v>4075</v>
      </c>
      <c r="C175" s="344" t="s">
        <v>3820</v>
      </c>
      <c r="D175" s="61" t="s">
        <v>110</v>
      </c>
      <c r="E175" s="35">
        <v>2007</v>
      </c>
      <c r="F175" s="37">
        <v>24535</v>
      </c>
      <c r="G175" s="33" t="s">
        <v>1960</v>
      </c>
    </row>
    <row r="176" spans="1:7" x14ac:dyDescent="0.25">
      <c r="A176" s="61" t="s">
        <v>87</v>
      </c>
      <c r="B176" s="61" t="s">
        <v>4076</v>
      </c>
      <c r="C176" s="344" t="s">
        <v>3820</v>
      </c>
      <c r="D176" s="61" t="s">
        <v>110</v>
      </c>
      <c r="E176" s="35">
        <v>2007</v>
      </c>
      <c r="F176" s="37">
        <v>24735</v>
      </c>
      <c r="G176" s="33" t="s">
        <v>1960</v>
      </c>
    </row>
    <row r="177" spans="1:7" x14ac:dyDescent="0.25">
      <c r="A177" s="61" t="s">
        <v>1220</v>
      </c>
      <c r="B177" s="61" t="s">
        <v>1221</v>
      </c>
      <c r="C177" s="344">
        <v>2.0139999999999998</v>
      </c>
      <c r="D177" s="61" t="s">
        <v>110</v>
      </c>
      <c r="E177" s="35">
        <v>2007</v>
      </c>
      <c r="F177" s="105">
        <v>14617.486338797813</v>
      </c>
      <c r="G177" s="33" t="s">
        <v>112</v>
      </c>
    </row>
    <row r="178" spans="1:7" x14ac:dyDescent="0.25">
      <c r="A178" s="61" t="s">
        <v>1220</v>
      </c>
      <c r="B178" s="61" t="s">
        <v>1221</v>
      </c>
      <c r="C178" s="344">
        <v>2.7</v>
      </c>
      <c r="D178" s="61" t="s">
        <v>110</v>
      </c>
      <c r="E178" s="35">
        <v>2007</v>
      </c>
      <c r="F178" s="105">
        <v>15027.322404371584</v>
      </c>
      <c r="G178" s="33" t="s">
        <v>112</v>
      </c>
    </row>
    <row r="179" spans="1:7" x14ac:dyDescent="0.25">
      <c r="A179" s="61" t="s">
        <v>87</v>
      </c>
      <c r="B179" s="61" t="s">
        <v>90</v>
      </c>
      <c r="C179" s="344">
        <v>1.6140000000000001</v>
      </c>
      <c r="D179" s="61" t="s">
        <v>110</v>
      </c>
      <c r="E179" s="35">
        <v>2007</v>
      </c>
      <c r="F179" s="105">
        <v>15495</v>
      </c>
      <c r="G179" s="33" t="s">
        <v>1062</v>
      </c>
    </row>
    <row r="180" spans="1:7" x14ac:dyDescent="0.25">
      <c r="A180" s="61" t="s">
        <v>87</v>
      </c>
      <c r="B180" s="61" t="s">
        <v>90</v>
      </c>
      <c r="C180" s="344">
        <v>2.0139999999999998</v>
      </c>
      <c r="D180" s="61" t="s">
        <v>110</v>
      </c>
      <c r="E180" s="35">
        <v>2007</v>
      </c>
      <c r="F180" s="105">
        <v>17895</v>
      </c>
      <c r="G180" s="33" t="s">
        <v>1063</v>
      </c>
    </row>
    <row r="181" spans="1:7" x14ac:dyDescent="0.25">
      <c r="A181" s="61" t="s">
        <v>87</v>
      </c>
      <c r="B181" s="61" t="s">
        <v>4083</v>
      </c>
      <c r="C181" s="344" t="s">
        <v>4090</v>
      </c>
      <c r="D181" s="61" t="s">
        <v>110</v>
      </c>
      <c r="E181" s="35">
        <v>2007</v>
      </c>
      <c r="F181" s="37">
        <v>15865</v>
      </c>
      <c r="G181" s="33" t="s">
        <v>1960</v>
      </c>
    </row>
    <row r="182" spans="1:7" x14ac:dyDescent="0.25">
      <c r="A182" s="61" t="s">
        <v>87</v>
      </c>
      <c r="B182" s="61" t="s">
        <v>4085</v>
      </c>
      <c r="C182" s="344" t="s">
        <v>4090</v>
      </c>
      <c r="D182" s="61" t="s">
        <v>110</v>
      </c>
      <c r="E182" s="35">
        <v>2007</v>
      </c>
      <c r="F182" s="37">
        <v>16895</v>
      </c>
      <c r="G182" s="33" t="s">
        <v>1960</v>
      </c>
    </row>
    <row r="183" spans="1:7" x14ac:dyDescent="0.25">
      <c r="A183" s="61" t="s">
        <v>87</v>
      </c>
      <c r="B183" s="61" t="s">
        <v>4084</v>
      </c>
      <c r="C183" s="344" t="s">
        <v>4090</v>
      </c>
      <c r="D183" s="61" t="s">
        <v>110</v>
      </c>
      <c r="E183" s="35">
        <v>2007</v>
      </c>
      <c r="F183" s="37">
        <v>16695</v>
      </c>
      <c r="G183" s="33" t="s">
        <v>1960</v>
      </c>
    </row>
    <row r="184" spans="1:7" x14ac:dyDescent="0.25">
      <c r="A184" s="61" t="s">
        <v>87</v>
      </c>
      <c r="B184" s="61" t="s">
        <v>1219</v>
      </c>
      <c r="C184" s="344">
        <v>1.1439999999999999</v>
      </c>
      <c r="D184" s="61" t="s">
        <v>110</v>
      </c>
      <c r="E184" s="35">
        <v>2007</v>
      </c>
      <c r="F184" s="105">
        <v>10928.961748633879</v>
      </c>
      <c r="G184" s="33" t="s">
        <v>1142</v>
      </c>
    </row>
    <row r="185" spans="1:7" x14ac:dyDescent="0.25">
      <c r="A185" s="61" t="s">
        <v>87</v>
      </c>
      <c r="B185" s="61" t="s">
        <v>1219</v>
      </c>
      <c r="C185" s="344">
        <v>1.4139999999999999</v>
      </c>
      <c r="D185" s="61" t="s">
        <v>110</v>
      </c>
      <c r="E185" s="35">
        <v>2007</v>
      </c>
      <c r="F185" s="105">
        <v>11202.185792349726</v>
      </c>
      <c r="G185" s="33" t="s">
        <v>1142</v>
      </c>
    </row>
    <row r="186" spans="1:7" x14ac:dyDescent="0.25">
      <c r="A186" s="61" t="s">
        <v>87</v>
      </c>
      <c r="B186" s="61" t="s">
        <v>1219</v>
      </c>
      <c r="C186" s="344">
        <v>1.6140000000000001</v>
      </c>
      <c r="D186" s="61" t="s">
        <v>110</v>
      </c>
      <c r="E186" s="35">
        <v>2007</v>
      </c>
      <c r="F186" s="105">
        <v>11338.79781420765</v>
      </c>
      <c r="G186" s="33" t="s">
        <v>1142</v>
      </c>
    </row>
    <row r="187" spans="1:7" x14ac:dyDescent="0.25">
      <c r="A187" s="61" t="s">
        <v>87</v>
      </c>
      <c r="B187" s="61" t="s">
        <v>1218</v>
      </c>
      <c r="C187" s="344">
        <v>2.4140000000000001</v>
      </c>
      <c r="D187" s="61" t="s">
        <v>438</v>
      </c>
      <c r="E187" s="35">
        <v>2007</v>
      </c>
      <c r="F187" s="105">
        <v>17759.562841530053</v>
      </c>
      <c r="G187" s="33" t="s">
        <v>1144</v>
      </c>
    </row>
    <row r="188" spans="1:7" x14ac:dyDescent="0.25">
      <c r="A188" s="61" t="s">
        <v>87</v>
      </c>
      <c r="B188" s="61" t="s">
        <v>1141</v>
      </c>
      <c r="C188" s="344">
        <v>1.6140000000000001</v>
      </c>
      <c r="D188" s="61" t="s">
        <v>110</v>
      </c>
      <c r="E188" s="35">
        <v>2007</v>
      </c>
      <c r="F188" s="105">
        <v>11475</v>
      </c>
      <c r="G188" s="33" t="s">
        <v>1142</v>
      </c>
    </row>
    <row r="189" spans="1:7" x14ac:dyDescent="0.25">
      <c r="A189" s="61" t="s">
        <v>87</v>
      </c>
      <c r="B189" s="61" t="s">
        <v>1141</v>
      </c>
      <c r="C189" s="344">
        <v>1.8140000000000001</v>
      </c>
      <c r="D189" s="61" t="s">
        <v>110</v>
      </c>
      <c r="E189" s="35">
        <v>2007</v>
      </c>
      <c r="F189" s="105">
        <v>11675</v>
      </c>
      <c r="G189" s="33" t="s">
        <v>1142</v>
      </c>
    </row>
    <row r="190" spans="1:7" x14ac:dyDescent="0.25">
      <c r="A190" s="61" t="s">
        <v>87</v>
      </c>
      <c r="B190" s="61" t="s">
        <v>3124</v>
      </c>
      <c r="C190" s="344">
        <v>2.4</v>
      </c>
      <c r="D190" s="61" t="s">
        <v>120</v>
      </c>
      <c r="E190" s="35">
        <v>2007</v>
      </c>
      <c r="F190" s="105">
        <v>11600</v>
      </c>
      <c r="G190" s="33" t="s">
        <v>2972</v>
      </c>
    </row>
    <row r="191" spans="1:7" x14ac:dyDescent="0.25">
      <c r="A191" s="61" t="s">
        <v>87</v>
      </c>
      <c r="B191" s="61" t="s">
        <v>3124</v>
      </c>
      <c r="C191" s="344">
        <v>2.5</v>
      </c>
      <c r="D191" s="61" t="s">
        <v>120</v>
      </c>
      <c r="E191" s="35">
        <v>2007</v>
      </c>
      <c r="F191" s="105">
        <v>11960</v>
      </c>
      <c r="G191" s="33" t="s">
        <v>2972</v>
      </c>
    </row>
    <row r="192" spans="1:7" x14ac:dyDescent="0.25">
      <c r="A192" s="61" t="s">
        <v>1220</v>
      </c>
      <c r="B192" s="61" t="s">
        <v>93</v>
      </c>
      <c r="C192" s="344" t="s">
        <v>2121</v>
      </c>
      <c r="D192" s="61" t="s">
        <v>110</v>
      </c>
      <c r="E192" s="35">
        <v>2007</v>
      </c>
      <c r="F192" s="37">
        <v>18028</v>
      </c>
      <c r="G192" s="33" t="s">
        <v>4573</v>
      </c>
    </row>
    <row r="193" spans="1:7" x14ac:dyDescent="0.25">
      <c r="A193" s="61" t="s">
        <v>1220</v>
      </c>
      <c r="B193" s="61" t="s">
        <v>93</v>
      </c>
      <c r="C193" s="344" t="s">
        <v>2121</v>
      </c>
      <c r="D193" s="61" t="s">
        <v>426</v>
      </c>
      <c r="E193" s="35">
        <v>2007</v>
      </c>
      <c r="F193" s="37">
        <v>19790</v>
      </c>
      <c r="G193" s="33" t="s">
        <v>4573</v>
      </c>
    </row>
    <row r="194" spans="1:7" x14ac:dyDescent="0.25">
      <c r="A194" s="61" t="s">
        <v>1220</v>
      </c>
      <c r="B194" s="61" t="s">
        <v>93</v>
      </c>
      <c r="C194" s="344" t="s">
        <v>4164</v>
      </c>
      <c r="D194" s="61" t="s">
        <v>110</v>
      </c>
      <c r="E194" s="35">
        <v>2007</v>
      </c>
      <c r="F194" s="37">
        <v>18528</v>
      </c>
      <c r="G194" s="33" t="s">
        <v>4573</v>
      </c>
    </row>
    <row r="195" spans="1:7" x14ac:dyDescent="0.25">
      <c r="A195" s="61" t="s">
        <v>1220</v>
      </c>
      <c r="B195" s="61" t="s">
        <v>93</v>
      </c>
      <c r="C195" s="344" t="s">
        <v>4164</v>
      </c>
      <c r="D195" s="61" t="s">
        <v>426</v>
      </c>
      <c r="E195" s="35">
        <v>2007</v>
      </c>
      <c r="F195" s="37">
        <v>20190</v>
      </c>
      <c r="G195" s="33" t="s">
        <v>4574</v>
      </c>
    </row>
    <row r="196" spans="1:7" x14ac:dyDescent="0.25">
      <c r="A196" s="61" t="s">
        <v>87</v>
      </c>
      <c r="B196" s="61" t="s">
        <v>1064</v>
      </c>
      <c r="C196" s="344" t="s">
        <v>3777</v>
      </c>
      <c r="D196" s="61" t="s">
        <v>110</v>
      </c>
      <c r="E196" s="35">
        <v>2007</v>
      </c>
      <c r="F196" s="37">
        <v>21028</v>
      </c>
      <c r="G196" s="33" t="s">
        <v>4574</v>
      </c>
    </row>
    <row r="197" spans="1:7" x14ac:dyDescent="0.25">
      <c r="A197" s="61" t="s">
        <v>87</v>
      </c>
      <c r="B197" s="61" t="s">
        <v>1064</v>
      </c>
      <c r="C197" s="344" t="s">
        <v>3777</v>
      </c>
      <c r="D197" s="61" t="s">
        <v>426</v>
      </c>
      <c r="E197" s="35">
        <v>2007</v>
      </c>
      <c r="F197" s="37">
        <v>22690</v>
      </c>
      <c r="G197" s="33" t="s">
        <v>4574</v>
      </c>
    </row>
    <row r="198" spans="1:7" x14ac:dyDescent="0.25">
      <c r="A198" s="61" t="s">
        <v>87</v>
      </c>
      <c r="B198" s="61" t="s">
        <v>4061</v>
      </c>
      <c r="C198" s="344" t="s">
        <v>1986</v>
      </c>
      <c r="D198" s="61" t="s">
        <v>110</v>
      </c>
      <c r="E198" s="35">
        <v>2007</v>
      </c>
      <c r="F198" s="37">
        <v>22145</v>
      </c>
      <c r="G198" s="33" t="s">
        <v>4574</v>
      </c>
    </row>
    <row r="199" spans="1:7" x14ac:dyDescent="0.25">
      <c r="A199" s="61" t="s">
        <v>87</v>
      </c>
      <c r="B199" s="61" t="s">
        <v>4061</v>
      </c>
      <c r="C199" s="344" t="s">
        <v>4038</v>
      </c>
      <c r="D199" s="61" t="s">
        <v>426</v>
      </c>
      <c r="E199" s="35">
        <v>2007</v>
      </c>
      <c r="F199" s="37">
        <v>24145</v>
      </c>
      <c r="G199" s="33" t="s">
        <v>4574</v>
      </c>
    </row>
    <row r="200" spans="1:7" x14ac:dyDescent="0.25">
      <c r="A200" s="61" t="s">
        <v>87</v>
      </c>
      <c r="B200" s="61" t="s">
        <v>4062</v>
      </c>
      <c r="C200" s="344" t="s">
        <v>4038</v>
      </c>
      <c r="D200" s="61" t="s">
        <v>110</v>
      </c>
      <c r="E200" s="35">
        <v>2007</v>
      </c>
      <c r="F200" s="37">
        <v>22345</v>
      </c>
      <c r="G200" s="33" t="s">
        <v>4574</v>
      </c>
    </row>
    <row r="201" spans="1:7" x14ac:dyDescent="0.25">
      <c r="A201" s="61" t="s">
        <v>87</v>
      </c>
      <c r="B201" s="61" t="s">
        <v>4062</v>
      </c>
      <c r="C201" s="344" t="s">
        <v>4038</v>
      </c>
      <c r="D201" s="61" t="s">
        <v>426</v>
      </c>
      <c r="E201" s="35">
        <v>2007</v>
      </c>
      <c r="F201" s="37">
        <v>24345</v>
      </c>
      <c r="G201" s="33" t="s">
        <v>4574</v>
      </c>
    </row>
    <row r="202" spans="1:7" x14ac:dyDescent="0.25">
      <c r="A202" s="61" t="s">
        <v>87</v>
      </c>
      <c r="B202" s="61" t="s">
        <v>4066</v>
      </c>
      <c r="C202" s="344" t="s">
        <v>4575</v>
      </c>
      <c r="D202" s="61" t="s">
        <v>110</v>
      </c>
      <c r="E202" s="35">
        <v>2007</v>
      </c>
      <c r="F202" s="37">
        <v>26145</v>
      </c>
      <c r="G202" s="33" t="s">
        <v>4574</v>
      </c>
    </row>
    <row r="203" spans="1:7" x14ac:dyDescent="0.25">
      <c r="A203" s="61" t="s">
        <v>87</v>
      </c>
      <c r="B203" s="61" t="s">
        <v>4066</v>
      </c>
      <c r="C203" s="344" t="s">
        <v>4575</v>
      </c>
      <c r="D203" s="61" t="s">
        <v>426</v>
      </c>
      <c r="E203" s="35">
        <v>2007</v>
      </c>
      <c r="F203" s="37">
        <v>26425</v>
      </c>
      <c r="G203" s="33" t="s">
        <v>4574</v>
      </c>
    </row>
    <row r="204" spans="1:7" x14ac:dyDescent="0.25">
      <c r="A204" s="61" t="s">
        <v>87</v>
      </c>
      <c r="B204" s="61" t="s">
        <v>4065</v>
      </c>
      <c r="C204" s="344" t="s">
        <v>4575</v>
      </c>
      <c r="D204" s="61" t="s">
        <v>110</v>
      </c>
      <c r="E204" s="35">
        <v>2007</v>
      </c>
      <c r="F204" s="37">
        <v>25945</v>
      </c>
      <c r="G204" s="33" t="s">
        <v>4574</v>
      </c>
    </row>
    <row r="205" spans="1:7" x14ac:dyDescent="0.25">
      <c r="A205" s="61" t="s">
        <v>87</v>
      </c>
      <c r="B205" s="61" t="s">
        <v>4065</v>
      </c>
      <c r="C205" s="344" t="s">
        <v>4575</v>
      </c>
      <c r="D205" s="61" t="s">
        <v>426</v>
      </c>
      <c r="E205" s="35">
        <v>2007</v>
      </c>
      <c r="F205" s="37">
        <v>27945</v>
      </c>
      <c r="G205" s="33" t="s">
        <v>4574</v>
      </c>
    </row>
    <row r="206" spans="1:7" x14ac:dyDescent="0.25">
      <c r="A206" s="61" t="s">
        <v>87</v>
      </c>
      <c r="B206" s="61" t="s">
        <v>4063</v>
      </c>
      <c r="C206" s="344" t="s">
        <v>4575</v>
      </c>
      <c r="D206" s="61" t="s">
        <v>110</v>
      </c>
      <c r="E206" s="35">
        <v>2007</v>
      </c>
      <c r="F206" s="37">
        <v>23645</v>
      </c>
      <c r="G206" s="33" t="s">
        <v>4574</v>
      </c>
    </row>
    <row r="207" spans="1:7" x14ac:dyDescent="0.25">
      <c r="A207" s="61" t="s">
        <v>87</v>
      </c>
      <c r="B207" s="61" t="s">
        <v>4063</v>
      </c>
      <c r="C207" s="344" t="s">
        <v>4575</v>
      </c>
      <c r="D207" s="61" t="s">
        <v>426</v>
      </c>
      <c r="E207" s="35">
        <v>2007</v>
      </c>
      <c r="F207" s="37">
        <v>25645</v>
      </c>
      <c r="G207" s="33" t="s">
        <v>4574</v>
      </c>
    </row>
    <row r="208" spans="1:7" x14ac:dyDescent="0.25">
      <c r="A208" s="61" t="s">
        <v>87</v>
      </c>
      <c r="B208" s="61" t="s">
        <v>4064</v>
      </c>
      <c r="C208" s="344" t="s">
        <v>4575</v>
      </c>
      <c r="D208" s="61" t="s">
        <v>110</v>
      </c>
      <c r="E208" s="35">
        <v>2007</v>
      </c>
      <c r="F208" s="37">
        <v>23845</v>
      </c>
      <c r="G208" s="33" t="s">
        <v>4574</v>
      </c>
    </row>
    <row r="209" spans="1:7" x14ac:dyDescent="0.25">
      <c r="A209" s="61" t="s">
        <v>87</v>
      </c>
      <c r="B209" s="61" t="s">
        <v>4064</v>
      </c>
      <c r="C209" s="344" t="s">
        <v>4575</v>
      </c>
      <c r="D209" s="61" t="s">
        <v>426</v>
      </c>
      <c r="E209" s="35">
        <v>2007</v>
      </c>
      <c r="F209" s="37">
        <v>25845</v>
      </c>
      <c r="G209" s="33" t="s">
        <v>4574</v>
      </c>
    </row>
    <row r="210" spans="1:7" x14ac:dyDescent="0.25">
      <c r="A210" s="61" t="s">
        <v>1220</v>
      </c>
      <c r="B210" s="61" t="s">
        <v>4071</v>
      </c>
      <c r="C210" s="344" t="s">
        <v>4575</v>
      </c>
      <c r="D210" s="61" t="s">
        <v>110</v>
      </c>
      <c r="E210" s="35">
        <v>2007</v>
      </c>
      <c r="F210" s="37">
        <v>23445</v>
      </c>
      <c r="G210" s="33" t="s">
        <v>1834</v>
      </c>
    </row>
    <row r="211" spans="1:7" x14ac:dyDescent="0.25">
      <c r="A211" s="61" t="s">
        <v>1220</v>
      </c>
      <c r="B211" s="61" t="s">
        <v>4067</v>
      </c>
      <c r="C211" s="344" t="s">
        <v>3777</v>
      </c>
      <c r="D211" s="61" t="s">
        <v>110</v>
      </c>
      <c r="E211" s="35">
        <v>2007</v>
      </c>
      <c r="F211" s="37">
        <v>17195</v>
      </c>
      <c r="G211" s="33" t="s">
        <v>111</v>
      </c>
    </row>
    <row r="212" spans="1:7" x14ac:dyDescent="0.25">
      <c r="A212" s="61" t="s">
        <v>1220</v>
      </c>
      <c r="B212" s="61" t="s">
        <v>4068</v>
      </c>
      <c r="C212" s="344" t="s">
        <v>3777</v>
      </c>
      <c r="D212" s="61" t="s">
        <v>110</v>
      </c>
      <c r="E212" s="35">
        <v>2007</v>
      </c>
      <c r="F212" s="37">
        <v>17775</v>
      </c>
      <c r="G212" s="33" t="s">
        <v>111</v>
      </c>
    </row>
    <row r="213" spans="1:7" x14ac:dyDescent="0.25">
      <c r="A213" s="61" t="s">
        <v>1220</v>
      </c>
      <c r="B213" s="61" t="s">
        <v>4070</v>
      </c>
      <c r="C213" s="344" t="s">
        <v>4575</v>
      </c>
      <c r="D213" s="61" t="s">
        <v>110</v>
      </c>
      <c r="E213" s="35">
        <v>2007</v>
      </c>
      <c r="F213" s="37">
        <v>22995</v>
      </c>
      <c r="G213" s="33" t="s">
        <v>1834</v>
      </c>
    </row>
    <row r="214" spans="1:7" x14ac:dyDescent="0.25">
      <c r="A214" s="61" t="s">
        <v>1220</v>
      </c>
      <c r="B214" s="61" t="s">
        <v>4069</v>
      </c>
      <c r="C214" s="344" t="s">
        <v>3777</v>
      </c>
      <c r="D214" s="61" t="s">
        <v>110</v>
      </c>
      <c r="E214" s="35">
        <v>2007</v>
      </c>
      <c r="F214" s="37">
        <v>19421</v>
      </c>
      <c r="G214" s="33" t="s">
        <v>1834</v>
      </c>
    </row>
    <row r="215" spans="1:7" x14ac:dyDescent="0.25">
      <c r="A215" s="61" t="s">
        <v>87</v>
      </c>
      <c r="B215" s="61" t="s">
        <v>4072</v>
      </c>
      <c r="C215" s="344" t="s">
        <v>4575</v>
      </c>
      <c r="D215" s="61" t="s">
        <v>110</v>
      </c>
      <c r="E215" s="35">
        <v>2007</v>
      </c>
      <c r="F215" s="37">
        <v>21445</v>
      </c>
      <c r="G215" s="33" t="s">
        <v>1834</v>
      </c>
    </row>
    <row r="216" spans="1:7" x14ac:dyDescent="0.25">
      <c r="A216" s="61" t="s">
        <v>87</v>
      </c>
      <c r="B216" s="61" t="s">
        <v>1222</v>
      </c>
      <c r="C216" s="344">
        <v>3.5</v>
      </c>
      <c r="D216" s="61" t="s">
        <v>44</v>
      </c>
      <c r="E216" s="35">
        <v>2007</v>
      </c>
      <c r="F216" s="105">
        <v>24590.163934426229</v>
      </c>
      <c r="G216" s="33" t="s">
        <v>113</v>
      </c>
    </row>
    <row r="217" spans="1:7" x14ac:dyDescent="0.25">
      <c r="A217" s="61" t="s">
        <v>87</v>
      </c>
      <c r="B217" s="61" t="s">
        <v>3022</v>
      </c>
      <c r="C217" s="344">
        <v>2.0139999999999998</v>
      </c>
      <c r="D217" s="61" t="s">
        <v>125</v>
      </c>
      <c r="E217" s="35">
        <v>2007</v>
      </c>
      <c r="F217" s="105">
        <v>17340</v>
      </c>
      <c r="G217" s="33" t="s">
        <v>3029</v>
      </c>
    </row>
    <row r="218" spans="1:7" x14ac:dyDescent="0.25">
      <c r="A218" s="61" t="s">
        <v>87</v>
      </c>
      <c r="B218" s="61" t="s">
        <v>1143</v>
      </c>
      <c r="C218" s="344">
        <v>2.7</v>
      </c>
      <c r="D218" s="61" t="s">
        <v>110</v>
      </c>
      <c r="E218" s="35">
        <v>2007</v>
      </c>
      <c r="F218" s="105">
        <v>24590.163934426229</v>
      </c>
      <c r="G218" s="33" t="s">
        <v>1144</v>
      </c>
    </row>
    <row r="219" spans="1:7" x14ac:dyDescent="0.25">
      <c r="A219" s="61" t="s">
        <v>87</v>
      </c>
      <c r="B219" s="61" t="s">
        <v>95</v>
      </c>
      <c r="C219" s="344">
        <v>2.0139999999999998</v>
      </c>
      <c r="D219" s="61" t="s">
        <v>114</v>
      </c>
      <c r="E219" s="35">
        <v>2007</v>
      </c>
      <c r="F219" s="105">
        <v>16913</v>
      </c>
      <c r="G219" s="33" t="s">
        <v>113</v>
      </c>
    </row>
    <row r="220" spans="1:7" x14ac:dyDescent="0.25">
      <c r="A220" s="61" t="s">
        <v>87</v>
      </c>
      <c r="B220" s="61" t="s">
        <v>95</v>
      </c>
      <c r="C220" s="344">
        <v>2.7</v>
      </c>
      <c r="D220" s="61" t="s">
        <v>44</v>
      </c>
      <c r="E220" s="35">
        <v>2007</v>
      </c>
      <c r="F220" s="105">
        <v>18852.459016393441</v>
      </c>
      <c r="G220" s="33" t="s">
        <v>113</v>
      </c>
    </row>
    <row r="221" spans="1:7" x14ac:dyDescent="0.25">
      <c r="A221" s="61" t="s">
        <v>87</v>
      </c>
      <c r="B221" s="61" t="s">
        <v>4073</v>
      </c>
      <c r="C221" s="344" t="s">
        <v>4090</v>
      </c>
      <c r="D221" s="61" t="s">
        <v>110</v>
      </c>
      <c r="E221" s="35">
        <v>2007</v>
      </c>
      <c r="F221" s="37">
        <v>18995</v>
      </c>
      <c r="G221" s="33" t="s">
        <v>3281</v>
      </c>
    </row>
    <row r="222" spans="1:7" x14ac:dyDescent="0.25">
      <c r="A222" s="61" t="s">
        <v>87</v>
      </c>
      <c r="B222" s="61" t="s">
        <v>4058</v>
      </c>
      <c r="C222" s="344" t="s">
        <v>4038</v>
      </c>
      <c r="D222" s="61" t="s">
        <v>110</v>
      </c>
      <c r="E222" s="35">
        <v>2007</v>
      </c>
      <c r="F222" s="37">
        <v>22345</v>
      </c>
      <c r="G222" s="33" t="s">
        <v>4017</v>
      </c>
    </row>
    <row r="223" spans="1:7" x14ac:dyDescent="0.25">
      <c r="A223" s="61" t="s">
        <v>87</v>
      </c>
      <c r="B223" s="61" t="s">
        <v>4058</v>
      </c>
      <c r="C223" s="344" t="s">
        <v>4038</v>
      </c>
      <c r="D223" s="61" t="s">
        <v>44</v>
      </c>
      <c r="E223" s="35">
        <v>2007</v>
      </c>
      <c r="F223" s="37">
        <v>23845</v>
      </c>
      <c r="G223" s="33" t="s">
        <v>3281</v>
      </c>
    </row>
    <row r="224" spans="1:7" x14ac:dyDescent="0.25">
      <c r="A224" s="61" t="s">
        <v>87</v>
      </c>
      <c r="B224" s="61" t="s">
        <v>4074</v>
      </c>
      <c r="C224" s="344" t="s">
        <v>4038</v>
      </c>
      <c r="D224" s="61" t="s">
        <v>110</v>
      </c>
      <c r="E224" s="35">
        <v>2007</v>
      </c>
      <c r="F224" s="37">
        <v>20995</v>
      </c>
      <c r="G224" s="33" t="s">
        <v>3281</v>
      </c>
    </row>
    <row r="225" spans="1:7" x14ac:dyDescent="0.25">
      <c r="A225" s="61" t="s">
        <v>87</v>
      </c>
      <c r="B225" s="61" t="s">
        <v>4074</v>
      </c>
      <c r="C225" s="344" t="s">
        <v>4038</v>
      </c>
      <c r="D225" s="61" t="s">
        <v>44</v>
      </c>
      <c r="E225" s="35">
        <v>2007</v>
      </c>
      <c r="F225" s="37">
        <v>22495</v>
      </c>
      <c r="G225" s="33" t="s">
        <v>3281</v>
      </c>
    </row>
    <row r="226" spans="1:7" x14ac:dyDescent="0.25">
      <c r="A226" s="77" t="s">
        <v>1220</v>
      </c>
      <c r="B226" s="77" t="s">
        <v>6135</v>
      </c>
      <c r="C226" s="345" t="s">
        <v>2121</v>
      </c>
      <c r="D226" s="77" t="s">
        <v>110</v>
      </c>
      <c r="E226" s="78">
        <v>2007</v>
      </c>
      <c r="F226" s="163">
        <v>21529</v>
      </c>
      <c r="G226" s="77" t="s">
        <v>6076</v>
      </c>
    </row>
    <row r="227" spans="1:7" x14ac:dyDescent="0.25">
      <c r="A227" s="61" t="s">
        <v>1139</v>
      </c>
      <c r="B227" s="61" t="s">
        <v>1357</v>
      </c>
      <c r="C227" s="344">
        <v>3.5</v>
      </c>
      <c r="D227" s="61" t="s">
        <v>44</v>
      </c>
      <c r="E227" s="35">
        <v>2007</v>
      </c>
      <c r="F227" s="105">
        <v>50000</v>
      </c>
      <c r="G227" s="33" t="s">
        <v>147</v>
      </c>
    </row>
    <row r="228" spans="1:7" x14ac:dyDescent="0.25">
      <c r="A228" s="61" t="s">
        <v>1139</v>
      </c>
      <c r="B228" s="61" t="s">
        <v>70</v>
      </c>
      <c r="C228" s="344">
        <v>3.5</v>
      </c>
      <c r="D228" s="61" t="s">
        <v>438</v>
      </c>
      <c r="E228" s="35">
        <v>2007</v>
      </c>
      <c r="F228" s="105">
        <v>50273.224043715847</v>
      </c>
      <c r="G228" s="33" t="s">
        <v>135</v>
      </c>
    </row>
    <row r="229" spans="1:7" x14ac:dyDescent="0.25">
      <c r="A229" s="61" t="s">
        <v>1139</v>
      </c>
      <c r="B229" s="61" t="s">
        <v>70</v>
      </c>
      <c r="C229" s="344">
        <v>4.5</v>
      </c>
      <c r="D229" s="61" t="s">
        <v>438</v>
      </c>
      <c r="E229" s="35">
        <v>2007</v>
      </c>
      <c r="F229" s="105">
        <v>50956.284153005465</v>
      </c>
      <c r="G229" s="33" t="s">
        <v>135</v>
      </c>
    </row>
    <row r="230" spans="1:7" x14ac:dyDescent="0.25">
      <c r="A230" s="61" t="s">
        <v>1139</v>
      </c>
      <c r="B230" s="61" t="s">
        <v>1356</v>
      </c>
      <c r="C230" s="344">
        <v>5.6</v>
      </c>
      <c r="D230" s="61" t="s">
        <v>44</v>
      </c>
      <c r="E230" s="35">
        <v>2007</v>
      </c>
      <c r="F230" s="105">
        <v>56830.60109289617</v>
      </c>
      <c r="G230" s="33" t="s">
        <v>147</v>
      </c>
    </row>
    <row r="231" spans="1:7" x14ac:dyDescent="0.25">
      <c r="A231" s="61" t="s">
        <v>785</v>
      </c>
      <c r="B231" s="61" t="s">
        <v>1215</v>
      </c>
      <c r="C231" s="344">
        <v>2.4140000000000001</v>
      </c>
      <c r="D231" s="61" t="s">
        <v>444</v>
      </c>
      <c r="E231" s="35">
        <v>2007</v>
      </c>
      <c r="F231" s="105">
        <v>14207.650273224042</v>
      </c>
      <c r="G231" s="33" t="s">
        <v>484</v>
      </c>
    </row>
    <row r="232" spans="1:7" x14ac:dyDescent="0.25">
      <c r="A232" s="61" t="s">
        <v>785</v>
      </c>
      <c r="B232" s="61" t="s">
        <v>1215</v>
      </c>
      <c r="C232" s="344">
        <v>2.4140000000000001</v>
      </c>
      <c r="D232" s="61" t="s">
        <v>444</v>
      </c>
      <c r="E232" s="35">
        <v>2007</v>
      </c>
      <c r="F232" s="105">
        <v>14617.486338797813</v>
      </c>
      <c r="G232" s="33" t="s">
        <v>466</v>
      </c>
    </row>
    <row r="233" spans="1:7" x14ac:dyDescent="0.25">
      <c r="A233" s="61" t="s">
        <v>785</v>
      </c>
      <c r="B233" s="61" t="s">
        <v>1215</v>
      </c>
      <c r="C233" s="344" t="s">
        <v>1216</v>
      </c>
      <c r="D233" s="61" t="s">
        <v>444</v>
      </c>
      <c r="E233" s="35">
        <v>2007</v>
      </c>
      <c r="F233" s="105">
        <v>14344.262295081966</v>
      </c>
      <c r="G233" s="33" t="s">
        <v>484</v>
      </c>
    </row>
    <row r="234" spans="1:7" x14ac:dyDescent="0.25">
      <c r="A234" s="61" t="s">
        <v>785</v>
      </c>
      <c r="B234" s="61" t="s">
        <v>1215</v>
      </c>
      <c r="C234" s="344" t="s">
        <v>1216</v>
      </c>
      <c r="D234" s="61" t="s">
        <v>444</v>
      </c>
      <c r="E234" s="35">
        <v>2007</v>
      </c>
      <c r="F234" s="105">
        <v>14754.098360655737</v>
      </c>
      <c r="G234" s="33" t="s">
        <v>466</v>
      </c>
    </row>
    <row r="235" spans="1:7" x14ac:dyDescent="0.25">
      <c r="A235" s="61" t="s">
        <v>785</v>
      </c>
      <c r="B235" s="61" t="s">
        <v>1215</v>
      </c>
      <c r="C235" s="344" t="s">
        <v>1217</v>
      </c>
      <c r="D235" s="61" t="s">
        <v>444</v>
      </c>
      <c r="E235" s="35">
        <v>2007</v>
      </c>
      <c r="F235" s="105">
        <v>14480.874316939889</v>
      </c>
      <c r="G235" s="33" t="s">
        <v>484</v>
      </c>
    </row>
    <row r="236" spans="1:7" x14ac:dyDescent="0.25">
      <c r="A236" s="61" t="s">
        <v>785</v>
      </c>
      <c r="B236" s="61" t="s">
        <v>1215</v>
      </c>
      <c r="C236" s="344" t="s">
        <v>1217</v>
      </c>
      <c r="D236" s="61" t="s">
        <v>444</v>
      </c>
      <c r="E236" s="35">
        <v>2007</v>
      </c>
      <c r="F236" s="105">
        <v>14890.71038251366</v>
      </c>
      <c r="G236" s="33" t="s">
        <v>466</v>
      </c>
    </row>
    <row r="237" spans="1:7" x14ac:dyDescent="0.25">
      <c r="A237" s="77" t="s">
        <v>6045</v>
      </c>
      <c r="B237" s="77" t="s">
        <v>6136</v>
      </c>
      <c r="C237" s="345" t="s">
        <v>3751</v>
      </c>
      <c r="D237" s="77" t="s">
        <v>44</v>
      </c>
      <c r="E237" s="78">
        <v>2007</v>
      </c>
      <c r="F237" s="87">
        <v>17300</v>
      </c>
      <c r="G237" s="77" t="s">
        <v>6137</v>
      </c>
    </row>
    <row r="238" spans="1:7" x14ac:dyDescent="0.25">
      <c r="A238" s="77" t="s">
        <v>97</v>
      </c>
      <c r="B238" s="77" t="s">
        <v>6125</v>
      </c>
      <c r="C238" s="345" t="s">
        <v>1989</v>
      </c>
      <c r="D238" s="77" t="s">
        <v>110</v>
      </c>
      <c r="E238" s="78">
        <v>2007</v>
      </c>
      <c r="F238" s="163">
        <v>13404</v>
      </c>
      <c r="G238" s="77" t="s">
        <v>4571</v>
      </c>
    </row>
    <row r="239" spans="1:7" x14ac:dyDescent="0.25">
      <c r="A239" s="61" t="s">
        <v>97</v>
      </c>
      <c r="B239" s="61" t="s">
        <v>1523</v>
      </c>
      <c r="C239" s="344">
        <v>2.0139999999999998</v>
      </c>
      <c r="D239" s="61" t="s">
        <v>110</v>
      </c>
      <c r="E239" s="35">
        <v>2007</v>
      </c>
      <c r="F239" s="105">
        <v>14480.874316939889</v>
      </c>
      <c r="G239" s="33" t="s">
        <v>487</v>
      </c>
    </row>
    <row r="240" spans="1:7" x14ac:dyDescent="0.25">
      <c r="A240" s="61" t="s">
        <v>97</v>
      </c>
      <c r="B240" s="61" t="s">
        <v>1448</v>
      </c>
      <c r="C240" s="344">
        <v>3.8</v>
      </c>
      <c r="D240" s="61" t="s">
        <v>110</v>
      </c>
      <c r="E240" s="35">
        <v>2007</v>
      </c>
      <c r="F240" s="105">
        <v>22404.371584699453</v>
      </c>
      <c r="G240" s="33" t="s">
        <v>487</v>
      </c>
    </row>
    <row r="241" spans="1:7" x14ac:dyDescent="0.25">
      <c r="A241" s="61" t="s">
        <v>97</v>
      </c>
      <c r="B241" s="61" t="s">
        <v>1297</v>
      </c>
      <c r="C241" s="344">
        <v>1.6140000000000001</v>
      </c>
      <c r="D241" s="61" t="s">
        <v>110</v>
      </c>
      <c r="E241" s="35">
        <v>2007</v>
      </c>
      <c r="F241" s="105">
        <v>12021.857923497268</v>
      </c>
      <c r="G241" s="33" t="s">
        <v>1298</v>
      </c>
    </row>
    <row r="242" spans="1:7" x14ac:dyDescent="0.25">
      <c r="A242" s="61" t="s">
        <v>97</v>
      </c>
      <c r="B242" s="61" t="s">
        <v>1297</v>
      </c>
      <c r="C242" s="344">
        <v>2.0139999999999998</v>
      </c>
      <c r="D242" s="61" t="s">
        <v>110</v>
      </c>
      <c r="E242" s="35">
        <v>2007</v>
      </c>
      <c r="F242" s="105">
        <v>12295.081967213115</v>
      </c>
      <c r="G242" s="33" t="s">
        <v>1298</v>
      </c>
    </row>
    <row r="243" spans="1:7" x14ac:dyDescent="0.25">
      <c r="A243" s="61" t="s">
        <v>97</v>
      </c>
      <c r="B243" s="61" t="s">
        <v>3145</v>
      </c>
      <c r="C243" s="344" t="s">
        <v>3105</v>
      </c>
      <c r="D243" s="61" t="s">
        <v>110</v>
      </c>
      <c r="E243" s="35">
        <v>2007</v>
      </c>
      <c r="F243" s="105">
        <v>11800</v>
      </c>
      <c r="G243" s="33" t="s">
        <v>113</v>
      </c>
    </row>
    <row r="244" spans="1:7" x14ac:dyDescent="0.25">
      <c r="A244" s="61" t="s">
        <v>97</v>
      </c>
      <c r="B244" s="61" t="s">
        <v>3146</v>
      </c>
      <c r="C244" s="344" t="s">
        <v>3105</v>
      </c>
      <c r="D244" s="61" t="s">
        <v>110</v>
      </c>
      <c r="E244" s="35">
        <v>2007</v>
      </c>
      <c r="F244" s="105">
        <v>15976</v>
      </c>
      <c r="G244" s="33" t="s">
        <v>113</v>
      </c>
    </row>
    <row r="245" spans="1:7" x14ac:dyDescent="0.25">
      <c r="A245" s="61" t="s">
        <v>97</v>
      </c>
      <c r="B245" s="61" t="s">
        <v>1524</v>
      </c>
      <c r="C245" s="344">
        <v>3.8</v>
      </c>
      <c r="D245" s="61" t="s">
        <v>110</v>
      </c>
      <c r="E245" s="35">
        <v>2007</v>
      </c>
      <c r="F245" s="105">
        <v>19125.683060109288</v>
      </c>
      <c r="G245" s="33" t="s">
        <v>1298</v>
      </c>
    </row>
    <row r="246" spans="1:7" x14ac:dyDescent="0.25">
      <c r="A246" s="61" t="s">
        <v>97</v>
      </c>
      <c r="B246" s="61" t="s">
        <v>98</v>
      </c>
      <c r="C246" s="344">
        <v>2.0139999999999998</v>
      </c>
      <c r="D246" s="61" t="s">
        <v>110</v>
      </c>
      <c r="E246" s="35">
        <v>2007</v>
      </c>
      <c r="F246" s="105">
        <v>16188.524590163934</v>
      </c>
      <c r="G246" s="33" t="s">
        <v>1298</v>
      </c>
    </row>
    <row r="247" spans="1:7" x14ac:dyDescent="0.25">
      <c r="A247" s="61" t="s">
        <v>97</v>
      </c>
      <c r="B247" s="61" t="s">
        <v>98</v>
      </c>
      <c r="C247" s="344">
        <v>2.7</v>
      </c>
      <c r="D247" s="61" t="s">
        <v>110</v>
      </c>
      <c r="E247" s="35">
        <v>2007</v>
      </c>
      <c r="F247" s="105">
        <v>16461.748633879783</v>
      </c>
      <c r="G247" s="33" t="s">
        <v>1298</v>
      </c>
    </row>
    <row r="248" spans="1:7" x14ac:dyDescent="0.25">
      <c r="A248" s="61" t="s">
        <v>97</v>
      </c>
      <c r="B248" s="61" t="s">
        <v>99</v>
      </c>
      <c r="C248" s="344">
        <v>1.1140000000000001</v>
      </c>
      <c r="D248" s="61" t="s">
        <v>110</v>
      </c>
      <c r="E248" s="35">
        <v>2007</v>
      </c>
      <c r="F248" s="105">
        <v>10770</v>
      </c>
      <c r="G248" s="33" t="s">
        <v>1298</v>
      </c>
    </row>
    <row r="249" spans="1:7" x14ac:dyDescent="0.25">
      <c r="A249" s="61" t="s">
        <v>97</v>
      </c>
      <c r="B249" s="61" t="s">
        <v>99</v>
      </c>
      <c r="C249" s="344">
        <v>1.1140000000000001</v>
      </c>
      <c r="D249" s="61" t="s">
        <v>110</v>
      </c>
      <c r="E249" s="35">
        <v>2007</v>
      </c>
      <c r="F249" s="105">
        <v>12021.857923497268</v>
      </c>
      <c r="G249" s="33" t="s">
        <v>1298</v>
      </c>
    </row>
    <row r="250" spans="1:7" x14ac:dyDescent="0.25">
      <c r="A250" s="61" t="s">
        <v>97</v>
      </c>
      <c r="B250" s="61" t="s">
        <v>99</v>
      </c>
      <c r="C250" s="344">
        <v>2.4140000000000001</v>
      </c>
      <c r="D250" s="61" t="s">
        <v>110</v>
      </c>
      <c r="E250" s="35">
        <v>2007</v>
      </c>
      <c r="F250" s="105">
        <v>12695</v>
      </c>
      <c r="G250" s="33" t="s">
        <v>135</v>
      </c>
    </row>
    <row r="251" spans="1:7" x14ac:dyDescent="0.25">
      <c r="A251" s="61" t="s">
        <v>97</v>
      </c>
      <c r="B251" s="61" t="s">
        <v>99</v>
      </c>
      <c r="C251" s="344">
        <v>2.4140000000000001</v>
      </c>
      <c r="D251" s="61" t="s">
        <v>110</v>
      </c>
      <c r="E251" s="35">
        <v>2007</v>
      </c>
      <c r="F251" s="105">
        <v>13645</v>
      </c>
      <c r="G251" s="33" t="s">
        <v>141</v>
      </c>
    </row>
    <row r="252" spans="1:7" x14ac:dyDescent="0.25">
      <c r="A252" s="61" t="s">
        <v>97</v>
      </c>
      <c r="B252" s="61" t="s">
        <v>100</v>
      </c>
      <c r="C252" s="344">
        <v>2.4140000000000001</v>
      </c>
      <c r="D252" s="61" t="s">
        <v>110</v>
      </c>
      <c r="E252" s="35">
        <v>2007</v>
      </c>
      <c r="F252" s="105">
        <v>25273.224043715847</v>
      </c>
      <c r="G252" s="33" t="s">
        <v>788</v>
      </c>
    </row>
    <row r="253" spans="1:7" x14ac:dyDescent="0.25">
      <c r="A253" s="61" t="s">
        <v>97</v>
      </c>
      <c r="B253" s="61" t="s">
        <v>100</v>
      </c>
      <c r="C253" s="344">
        <v>3.3</v>
      </c>
      <c r="D253" s="61" t="s">
        <v>110</v>
      </c>
      <c r="E253" s="35">
        <v>2007</v>
      </c>
      <c r="F253" s="105">
        <v>25409.836065573771</v>
      </c>
      <c r="G253" s="33" t="s">
        <v>788</v>
      </c>
    </row>
    <row r="254" spans="1:7" x14ac:dyDescent="0.25">
      <c r="A254" s="61" t="s">
        <v>97</v>
      </c>
      <c r="B254" s="61" t="s">
        <v>102</v>
      </c>
      <c r="C254" s="344">
        <v>2.0139999999999998</v>
      </c>
      <c r="D254" s="61" t="s">
        <v>114</v>
      </c>
      <c r="E254" s="35">
        <v>2007</v>
      </c>
      <c r="F254" s="105">
        <v>17213.114754098358</v>
      </c>
      <c r="G254" s="33" t="s">
        <v>788</v>
      </c>
    </row>
    <row r="255" spans="1:7" x14ac:dyDescent="0.25">
      <c r="A255" s="61" t="s">
        <v>97</v>
      </c>
      <c r="B255" s="61" t="s">
        <v>102</v>
      </c>
      <c r="C255" s="344">
        <v>2.7</v>
      </c>
      <c r="D255" s="61" t="s">
        <v>44</v>
      </c>
      <c r="E255" s="35">
        <v>2007</v>
      </c>
      <c r="F255" s="105">
        <v>17622.950819672129</v>
      </c>
      <c r="G255" s="33" t="s">
        <v>788</v>
      </c>
    </row>
    <row r="256" spans="1:7" x14ac:dyDescent="0.25">
      <c r="A256" s="61" t="s">
        <v>1354</v>
      </c>
      <c r="B256" s="61" t="s">
        <v>1355</v>
      </c>
      <c r="C256" s="344">
        <v>1.1140000000000001</v>
      </c>
      <c r="D256" s="61" t="s">
        <v>110</v>
      </c>
      <c r="E256" s="35">
        <v>2007</v>
      </c>
      <c r="F256" s="105">
        <v>9016.3934426229498</v>
      </c>
      <c r="G256" s="33" t="s">
        <v>186</v>
      </c>
    </row>
    <row r="257" spans="1:7" x14ac:dyDescent="0.25">
      <c r="A257" s="61" t="s">
        <v>1354</v>
      </c>
      <c r="B257" s="61" t="s">
        <v>99</v>
      </c>
      <c r="C257" s="344">
        <v>2.0139999999999998</v>
      </c>
      <c r="D257" s="61" t="s">
        <v>110</v>
      </c>
      <c r="E257" s="35">
        <v>2007</v>
      </c>
      <c r="F257" s="105">
        <v>14045</v>
      </c>
      <c r="G257" s="33" t="s">
        <v>135</v>
      </c>
    </row>
    <row r="258" spans="1:7" x14ac:dyDescent="0.25">
      <c r="A258" s="77" t="s">
        <v>6138</v>
      </c>
      <c r="B258" s="77" t="s">
        <v>6139</v>
      </c>
      <c r="C258" s="345" t="s">
        <v>1986</v>
      </c>
      <c r="D258" s="77" t="s">
        <v>426</v>
      </c>
      <c r="E258" s="78">
        <v>2007</v>
      </c>
      <c r="F258" s="87">
        <v>58600</v>
      </c>
      <c r="G258" s="77" t="s">
        <v>4571</v>
      </c>
    </row>
    <row r="259" spans="1:7" x14ac:dyDescent="0.25">
      <c r="A259" s="77" t="s">
        <v>1920</v>
      </c>
      <c r="B259" s="77" t="s">
        <v>6022</v>
      </c>
      <c r="C259" s="345" t="s">
        <v>6560</v>
      </c>
      <c r="D259" s="401" t="s">
        <v>426</v>
      </c>
      <c r="E259" s="78">
        <v>2007</v>
      </c>
      <c r="F259" s="87">
        <v>76535</v>
      </c>
      <c r="G259" s="80" t="s">
        <v>4780</v>
      </c>
    </row>
    <row r="260" spans="1:7" x14ac:dyDescent="0.25">
      <c r="A260" s="77" t="s">
        <v>1920</v>
      </c>
      <c r="B260" s="77" t="s">
        <v>4817</v>
      </c>
      <c r="C260" s="345" t="s">
        <v>4523</v>
      </c>
      <c r="D260" s="401" t="s">
        <v>426</v>
      </c>
      <c r="E260" s="78">
        <v>2007</v>
      </c>
      <c r="F260" s="87">
        <v>92035</v>
      </c>
      <c r="G260" s="80" t="s">
        <v>4780</v>
      </c>
    </row>
    <row r="261" spans="1:7" x14ac:dyDescent="0.25">
      <c r="A261" s="61" t="s">
        <v>1920</v>
      </c>
      <c r="B261" s="61" t="s">
        <v>2810</v>
      </c>
      <c r="C261" s="344" t="s">
        <v>1865</v>
      </c>
      <c r="D261" s="61" t="s">
        <v>44</v>
      </c>
      <c r="E261" s="528">
        <v>2007</v>
      </c>
      <c r="F261" s="105">
        <v>46000</v>
      </c>
      <c r="G261" s="33" t="s">
        <v>147</v>
      </c>
    </row>
    <row r="262" spans="1:7" x14ac:dyDescent="0.25">
      <c r="A262" s="61" t="s">
        <v>1920</v>
      </c>
      <c r="B262" s="61" t="s">
        <v>2809</v>
      </c>
      <c r="C262" s="344" t="s">
        <v>1865</v>
      </c>
      <c r="D262" s="61" t="s">
        <v>44</v>
      </c>
      <c r="E262" s="528">
        <v>2007</v>
      </c>
      <c r="F262" s="105">
        <v>42000</v>
      </c>
      <c r="G262" s="33" t="s">
        <v>147</v>
      </c>
    </row>
    <row r="263" spans="1:7" x14ac:dyDescent="0.25">
      <c r="A263" s="61" t="s">
        <v>1920</v>
      </c>
      <c r="B263" s="61" t="s">
        <v>2812</v>
      </c>
      <c r="C263" s="344" t="s">
        <v>6405</v>
      </c>
      <c r="D263" s="61" t="s">
        <v>44</v>
      </c>
      <c r="E263" s="528">
        <v>2007</v>
      </c>
      <c r="F263" s="105">
        <v>66666.666666666657</v>
      </c>
      <c r="G263" s="33" t="s">
        <v>147</v>
      </c>
    </row>
    <row r="264" spans="1:7" x14ac:dyDescent="0.25">
      <c r="A264" s="61" t="s">
        <v>789</v>
      </c>
      <c r="B264" s="61" t="s">
        <v>790</v>
      </c>
      <c r="C264" s="344" t="s">
        <v>870</v>
      </c>
      <c r="D264" s="61" t="s">
        <v>44</v>
      </c>
      <c r="E264" s="35">
        <v>2007</v>
      </c>
      <c r="F264" s="105">
        <v>34920.21857923497</v>
      </c>
      <c r="G264" s="33" t="s">
        <v>147</v>
      </c>
    </row>
    <row r="265" spans="1:7" x14ac:dyDescent="0.25">
      <c r="A265" s="61" t="s">
        <v>789</v>
      </c>
      <c r="B265" s="61" t="s">
        <v>2811</v>
      </c>
      <c r="C265" s="344" t="s">
        <v>2044</v>
      </c>
      <c r="D265" s="61" t="s">
        <v>44</v>
      </c>
      <c r="E265" s="528">
        <v>2007</v>
      </c>
      <c r="F265" s="105">
        <v>43442.62295081967</v>
      </c>
      <c r="G265" s="33" t="s">
        <v>147</v>
      </c>
    </row>
    <row r="266" spans="1:7" x14ac:dyDescent="0.25">
      <c r="A266" s="61" t="s">
        <v>789</v>
      </c>
      <c r="B266" s="61" t="s">
        <v>1719</v>
      </c>
      <c r="C266" s="344">
        <v>4.2</v>
      </c>
      <c r="D266" s="61" t="s">
        <v>44</v>
      </c>
      <c r="E266" s="35">
        <v>2007</v>
      </c>
      <c r="F266" s="105">
        <v>80516</v>
      </c>
      <c r="G266" s="33" t="s">
        <v>1211</v>
      </c>
    </row>
    <row r="267" spans="1:7" x14ac:dyDescent="0.25">
      <c r="A267" s="61" t="s">
        <v>789</v>
      </c>
      <c r="B267" s="61" t="s">
        <v>1719</v>
      </c>
      <c r="C267" s="344">
        <v>4.4000000000000004</v>
      </c>
      <c r="D267" s="61" t="s">
        <v>44</v>
      </c>
      <c r="E267" s="35">
        <v>2007</v>
      </c>
      <c r="F267" s="105">
        <v>84516</v>
      </c>
      <c r="G267" s="33" t="s">
        <v>1211</v>
      </c>
    </row>
    <row r="268" spans="1:7" x14ac:dyDescent="0.25">
      <c r="A268" s="61" t="s">
        <v>789</v>
      </c>
      <c r="B268" s="61" t="s">
        <v>2958</v>
      </c>
      <c r="C268" s="344">
        <v>5</v>
      </c>
      <c r="D268" s="61" t="s">
        <v>44</v>
      </c>
      <c r="E268" s="528">
        <v>2007</v>
      </c>
      <c r="F268" s="105">
        <v>185792</v>
      </c>
      <c r="G268" s="33" t="s">
        <v>1211</v>
      </c>
    </row>
    <row r="269" spans="1:7" x14ac:dyDescent="0.25">
      <c r="A269" s="61" t="s">
        <v>789</v>
      </c>
      <c r="B269" s="61" t="s">
        <v>2289</v>
      </c>
      <c r="C269" s="344" t="s">
        <v>1821</v>
      </c>
      <c r="D269" s="61" t="s">
        <v>44</v>
      </c>
      <c r="E269" s="528">
        <v>2007</v>
      </c>
      <c r="F269" s="105">
        <v>69672</v>
      </c>
      <c r="G269" s="33" t="s">
        <v>2959</v>
      </c>
    </row>
    <row r="270" spans="1:7" x14ac:dyDescent="0.25">
      <c r="A270" s="61" t="s">
        <v>789</v>
      </c>
      <c r="B270" s="61" t="s">
        <v>2288</v>
      </c>
      <c r="C270" s="344" t="s">
        <v>1821</v>
      </c>
      <c r="D270" s="61" t="s">
        <v>44</v>
      </c>
      <c r="E270" s="528">
        <v>2007</v>
      </c>
      <c r="F270" s="105">
        <v>58743</v>
      </c>
      <c r="G270" s="33" t="s">
        <v>2959</v>
      </c>
    </row>
    <row r="271" spans="1:7" x14ac:dyDescent="0.25">
      <c r="A271" s="61" t="s">
        <v>789</v>
      </c>
      <c r="B271" s="61" t="s">
        <v>2287</v>
      </c>
      <c r="C271" s="344" t="s">
        <v>1821</v>
      </c>
      <c r="D271" s="61" t="s">
        <v>44</v>
      </c>
      <c r="E271" s="528">
        <v>2007</v>
      </c>
      <c r="F271" s="105">
        <v>69672</v>
      </c>
      <c r="G271" s="33" t="s">
        <v>1211</v>
      </c>
    </row>
    <row r="272" spans="1:7" x14ac:dyDescent="0.25">
      <c r="A272" s="61" t="s">
        <v>789</v>
      </c>
      <c r="B272" s="61" t="s">
        <v>2286</v>
      </c>
      <c r="C272" s="344" t="s">
        <v>1821</v>
      </c>
      <c r="D272" s="61" t="s">
        <v>44</v>
      </c>
      <c r="E272" s="528">
        <v>2007</v>
      </c>
      <c r="F272" s="105">
        <v>58743</v>
      </c>
      <c r="G272" s="33" t="s">
        <v>1211</v>
      </c>
    </row>
    <row r="273" spans="1:7" x14ac:dyDescent="0.25">
      <c r="A273" s="61" t="s">
        <v>789</v>
      </c>
      <c r="B273" s="61" t="s">
        <v>2507</v>
      </c>
      <c r="C273" s="344">
        <v>5</v>
      </c>
      <c r="D273" s="61" t="s">
        <v>44</v>
      </c>
      <c r="E273" s="528">
        <v>2007</v>
      </c>
      <c r="F273" s="105">
        <v>113000</v>
      </c>
      <c r="G273" s="33" t="s">
        <v>1211</v>
      </c>
    </row>
    <row r="274" spans="1:7" x14ac:dyDescent="0.25">
      <c r="A274" s="61" t="s">
        <v>789</v>
      </c>
      <c r="B274" s="61" t="s">
        <v>2508</v>
      </c>
      <c r="C274" s="344">
        <v>5</v>
      </c>
      <c r="D274" s="61" t="s">
        <v>44</v>
      </c>
      <c r="E274" s="528">
        <v>2007</v>
      </c>
      <c r="F274" s="105">
        <v>117211</v>
      </c>
      <c r="G274" s="33" t="s">
        <v>1211</v>
      </c>
    </row>
    <row r="275" spans="1:7" x14ac:dyDescent="0.25">
      <c r="A275" s="61" t="s">
        <v>789</v>
      </c>
      <c r="B275" s="61" t="s">
        <v>1923</v>
      </c>
      <c r="C275" s="344" t="s">
        <v>6563</v>
      </c>
      <c r="D275" s="61" t="s">
        <v>44</v>
      </c>
      <c r="E275" s="35">
        <v>2007</v>
      </c>
      <c r="F275" s="105">
        <v>72592</v>
      </c>
      <c r="G275" s="33" t="s">
        <v>2956</v>
      </c>
    </row>
    <row r="276" spans="1:7" x14ac:dyDescent="0.25">
      <c r="A276" s="61" t="s">
        <v>789</v>
      </c>
      <c r="B276" s="61" t="s">
        <v>1923</v>
      </c>
      <c r="C276" s="344">
        <v>4.4000000000000004</v>
      </c>
      <c r="D276" s="61" t="s">
        <v>44</v>
      </c>
      <c r="E276" s="35">
        <v>2007</v>
      </c>
      <c r="F276" s="105">
        <v>75592</v>
      </c>
      <c r="G276" s="33" t="s">
        <v>2956</v>
      </c>
    </row>
    <row r="277" spans="1:7" x14ac:dyDescent="0.25">
      <c r="A277" s="61" t="s">
        <v>789</v>
      </c>
      <c r="B277" s="61" t="s">
        <v>2960</v>
      </c>
      <c r="C277" s="344">
        <v>5</v>
      </c>
      <c r="D277" s="61" t="s">
        <v>44</v>
      </c>
      <c r="E277" s="528">
        <v>2007</v>
      </c>
      <c r="F277" s="105">
        <v>169125</v>
      </c>
      <c r="G277" s="33" t="s">
        <v>2956</v>
      </c>
    </row>
    <row r="278" spans="1:7" x14ac:dyDescent="0.25">
      <c r="A278" s="61" t="s">
        <v>789</v>
      </c>
      <c r="B278" s="61" t="s">
        <v>2511</v>
      </c>
      <c r="C278" s="344">
        <v>5</v>
      </c>
      <c r="D278" s="61" t="s">
        <v>44</v>
      </c>
      <c r="E278" s="528">
        <v>2007</v>
      </c>
      <c r="F278" s="105">
        <v>102185</v>
      </c>
      <c r="G278" s="33" t="s">
        <v>2956</v>
      </c>
    </row>
    <row r="279" spans="1:7" x14ac:dyDescent="0.25">
      <c r="A279" s="61" t="s">
        <v>789</v>
      </c>
      <c r="B279" s="61" t="s">
        <v>2957</v>
      </c>
      <c r="C279" s="344">
        <v>5</v>
      </c>
      <c r="D279" s="61" t="s">
        <v>44</v>
      </c>
      <c r="E279" s="528">
        <v>2007</v>
      </c>
      <c r="F279" s="105">
        <v>141803</v>
      </c>
      <c r="G279" s="33" t="s">
        <v>2956</v>
      </c>
    </row>
    <row r="280" spans="1:7" x14ac:dyDescent="0.25">
      <c r="A280" s="61" t="s">
        <v>789</v>
      </c>
      <c r="B280" s="61" t="s">
        <v>3125</v>
      </c>
      <c r="C280" s="344">
        <v>4.2</v>
      </c>
      <c r="D280" s="61" t="s">
        <v>44</v>
      </c>
      <c r="E280" s="35">
        <v>2007</v>
      </c>
      <c r="F280" s="105">
        <v>60500</v>
      </c>
      <c r="G280" s="33" t="s">
        <v>1211</v>
      </c>
    </row>
    <row r="281" spans="1:7" x14ac:dyDescent="0.25">
      <c r="A281" s="61" t="s">
        <v>789</v>
      </c>
      <c r="B281" s="61" t="s">
        <v>2509</v>
      </c>
      <c r="C281" s="344">
        <v>5</v>
      </c>
      <c r="D281" s="61" t="s">
        <v>44</v>
      </c>
      <c r="E281" s="528">
        <v>2007</v>
      </c>
      <c r="F281" s="105">
        <v>131693</v>
      </c>
      <c r="G281" s="33" t="s">
        <v>1211</v>
      </c>
    </row>
    <row r="282" spans="1:7" x14ac:dyDescent="0.25">
      <c r="A282" s="61" t="s">
        <v>789</v>
      </c>
      <c r="B282" s="61" t="s">
        <v>2510</v>
      </c>
      <c r="C282" s="344">
        <v>5</v>
      </c>
      <c r="D282" s="61" t="s">
        <v>44</v>
      </c>
      <c r="E282" s="528">
        <v>2007</v>
      </c>
      <c r="F282" s="105">
        <v>147266</v>
      </c>
      <c r="G282" s="33" t="s">
        <v>1211</v>
      </c>
    </row>
    <row r="283" spans="1:7" x14ac:dyDescent="0.25">
      <c r="A283" s="61" t="s">
        <v>85</v>
      </c>
      <c r="B283" s="61" t="s">
        <v>1526</v>
      </c>
      <c r="C283" s="344" t="s">
        <v>3791</v>
      </c>
      <c r="D283" s="61" t="s">
        <v>110</v>
      </c>
      <c r="E283" s="35">
        <v>2007</v>
      </c>
      <c r="F283" s="105">
        <v>33470</v>
      </c>
      <c r="G283" s="33" t="s">
        <v>1960</v>
      </c>
    </row>
    <row r="284" spans="1:7" x14ac:dyDescent="0.25">
      <c r="A284" s="61" t="s">
        <v>85</v>
      </c>
      <c r="B284" s="61" t="s">
        <v>1455</v>
      </c>
      <c r="C284" s="344" t="s">
        <v>3791</v>
      </c>
      <c r="D284" s="61" t="s">
        <v>426</v>
      </c>
      <c r="E284" s="35">
        <v>2007</v>
      </c>
      <c r="F284" s="105">
        <v>46100</v>
      </c>
      <c r="G284" s="33" t="s">
        <v>1960</v>
      </c>
    </row>
    <row r="285" spans="1:7" x14ac:dyDescent="0.25">
      <c r="A285" s="61" t="s">
        <v>85</v>
      </c>
      <c r="B285" s="61" t="s">
        <v>1455</v>
      </c>
      <c r="C285" s="344" t="s">
        <v>3791</v>
      </c>
      <c r="D285" s="61" t="s">
        <v>438</v>
      </c>
      <c r="E285" s="35">
        <v>2007</v>
      </c>
      <c r="F285" s="105">
        <v>44150</v>
      </c>
      <c r="G285" s="33" t="s">
        <v>1960</v>
      </c>
    </row>
    <row r="286" spans="1:7" x14ac:dyDescent="0.25">
      <c r="A286" s="61" t="s">
        <v>85</v>
      </c>
      <c r="B286" s="61" t="s">
        <v>1455</v>
      </c>
      <c r="C286" s="344" t="s">
        <v>4189</v>
      </c>
      <c r="D286" s="61" t="s">
        <v>438</v>
      </c>
      <c r="E286" s="35">
        <v>2007</v>
      </c>
      <c r="F286" s="105">
        <v>52375</v>
      </c>
      <c r="G286" s="33" t="s">
        <v>1960</v>
      </c>
    </row>
    <row r="287" spans="1:7" x14ac:dyDescent="0.25">
      <c r="A287" s="61" t="s">
        <v>85</v>
      </c>
      <c r="B287" s="61" t="s">
        <v>1455</v>
      </c>
      <c r="C287" s="344" t="s">
        <v>3791</v>
      </c>
      <c r="D287" s="61" t="s">
        <v>438</v>
      </c>
      <c r="E287" s="35">
        <v>2007</v>
      </c>
      <c r="F287" s="105">
        <v>54900</v>
      </c>
      <c r="G287" s="33" t="s">
        <v>1960</v>
      </c>
    </row>
    <row r="288" spans="1:7" x14ac:dyDescent="0.25">
      <c r="A288" s="61" t="s">
        <v>85</v>
      </c>
      <c r="B288" s="61" t="s">
        <v>1721</v>
      </c>
      <c r="C288" s="344" t="s">
        <v>4191</v>
      </c>
      <c r="D288" s="61" t="s">
        <v>44</v>
      </c>
      <c r="E288" s="35">
        <v>2007</v>
      </c>
      <c r="F288" s="105">
        <v>46635</v>
      </c>
      <c r="G288" s="33" t="s">
        <v>3800</v>
      </c>
    </row>
    <row r="289" spans="1:7" x14ac:dyDescent="0.25">
      <c r="A289" s="61" t="s">
        <v>85</v>
      </c>
      <c r="B289" s="61" t="s">
        <v>4193</v>
      </c>
      <c r="C289" s="344" t="s">
        <v>3791</v>
      </c>
      <c r="D289" s="61" t="s">
        <v>438</v>
      </c>
      <c r="E289" s="35">
        <v>2007</v>
      </c>
      <c r="F289" s="105">
        <v>35705</v>
      </c>
      <c r="G289" s="33" t="s">
        <v>4194</v>
      </c>
    </row>
    <row r="290" spans="1:7" x14ac:dyDescent="0.25">
      <c r="A290" s="61" t="s">
        <v>85</v>
      </c>
      <c r="B290" s="61" t="s">
        <v>4193</v>
      </c>
      <c r="C290" s="344" t="s">
        <v>1991</v>
      </c>
      <c r="D290" s="61" t="s">
        <v>426</v>
      </c>
      <c r="E290" s="35">
        <v>2007</v>
      </c>
      <c r="F290" s="105">
        <v>34285</v>
      </c>
      <c r="G290" s="33" t="s">
        <v>4194</v>
      </c>
    </row>
    <row r="291" spans="1:7" x14ac:dyDescent="0.25">
      <c r="A291" s="61" t="s">
        <v>85</v>
      </c>
      <c r="B291" s="61" t="s">
        <v>1528</v>
      </c>
      <c r="C291" s="344" t="s">
        <v>2941</v>
      </c>
      <c r="D291" s="61" t="s">
        <v>438</v>
      </c>
      <c r="E291" s="35">
        <v>2007</v>
      </c>
      <c r="F291" s="105">
        <v>71000</v>
      </c>
      <c r="G291" s="33" t="s">
        <v>4197</v>
      </c>
    </row>
    <row r="292" spans="1:7" x14ac:dyDescent="0.25">
      <c r="A292" s="61" t="s">
        <v>85</v>
      </c>
      <c r="B292" s="61" t="s">
        <v>1528</v>
      </c>
      <c r="C292" s="344" t="s">
        <v>2941</v>
      </c>
      <c r="D292" s="61" t="s">
        <v>426</v>
      </c>
      <c r="E292" s="35">
        <v>2007</v>
      </c>
      <c r="F292" s="528">
        <v>61000</v>
      </c>
      <c r="G292" s="33" t="s">
        <v>1960</v>
      </c>
    </row>
    <row r="293" spans="1:7" x14ac:dyDescent="0.25">
      <c r="A293" s="61" t="s">
        <v>85</v>
      </c>
      <c r="B293" s="61" t="s">
        <v>792</v>
      </c>
      <c r="C293" s="344" t="s">
        <v>4191</v>
      </c>
      <c r="D293" s="61" t="s">
        <v>44</v>
      </c>
      <c r="E293" s="35">
        <v>2007</v>
      </c>
      <c r="F293" s="528">
        <v>67395</v>
      </c>
      <c r="G293" s="33" t="s">
        <v>3800</v>
      </c>
    </row>
    <row r="294" spans="1:7" x14ac:dyDescent="0.25">
      <c r="A294" s="61" t="s">
        <v>85</v>
      </c>
      <c r="B294" s="61" t="s">
        <v>1722</v>
      </c>
      <c r="C294" s="344" t="s">
        <v>3756</v>
      </c>
      <c r="D294" s="61" t="s">
        <v>426</v>
      </c>
      <c r="E294" s="35">
        <v>2007</v>
      </c>
      <c r="F294" s="528">
        <v>42580</v>
      </c>
      <c r="G294" s="33" t="s">
        <v>4198</v>
      </c>
    </row>
    <row r="295" spans="1:7" x14ac:dyDescent="0.25">
      <c r="A295" s="61" t="s">
        <v>85</v>
      </c>
      <c r="B295" s="61" t="s">
        <v>1722</v>
      </c>
      <c r="C295" s="344" t="s">
        <v>3756</v>
      </c>
      <c r="D295" s="61" t="s">
        <v>110</v>
      </c>
      <c r="E295" s="35">
        <v>2007</v>
      </c>
      <c r="F295" s="528">
        <v>41180</v>
      </c>
      <c r="G295" s="33" t="s">
        <v>4198</v>
      </c>
    </row>
    <row r="296" spans="1:7" x14ac:dyDescent="0.25">
      <c r="A296" s="61" t="s">
        <v>85</v>
      </c>
      <c r="B296" s="61" t="s">
        <v>1722</v>
      </c>
      <c r="C296" s="344" t="s">
        <v>3791</v>
      </c>
      <c r="D296" s="61" t="s">
        <v>426</v>
      </c>
      <c r="E296" s="35">
        <v>2007</v>
      </c>
      <c r="F296" s="528">
        <v>38800</v>
      </c>
      <c r="G296" s="33" t="s">
        <v>3809</v>
      </c>
    </row>
    <row r="297" spans="1:7" x14ac:dyDescent="0.25">
      <c r="A297" s="61" t="s">
        <v>85</v>
      </c>
      <c r="B297" s="61" t="s">
        <v>1723</v>
      </c>
      <c r="C297" s="344" t="s">
        <v>4189</v>
      </c>
      <c r="D297" s="61" t="s">
        <v>438</v>
      </c>
      <c r="E297" s="35">
        <v>2007</v>
      </c>
      <c r="F297" s="528">
        <v>65455</v>
      </c>
      <c r="G297" s="33" t="s">
        <v>1840</v>
      </c>
    </row>
    <row r="298" spans="1:7" x14ac:dyDescent="0.25">
      <c r="A298" s="61" t="s">
        <v>871</v>
      </c>
      <c r="B298" s="61" t="s">
        <v>872</v>
      </c>
      <c r="C298" s="344">
        <v>2.2000000000000002</v>
      </c>
      <c r="D298" s="61" t="s">
        <v>438</v>
      </c>
      <c r="E298" s="35">
        <v>2007</v>
      </c>
      <c r="F298" s="105">
        <v>18032.7868852459</v>
      </c>
      <c r="G298" s="33" t="s">
        <v>873</v>
      </c>
    </row>
    <row r="299" spans="1:7" x14ac:dyDescent="0.25">
      <c r="A299" s="61" t="s">
        <v>871</v>
      </c>
      <c r="B299" s="61" t="s">
        <v>872</v>
      </c>
      <c r="C299" s="344">
        <v>2.2000000000000002</v>
      </c>
      <c r="D299" s="61" t="s">
        <v>438</v>
      </c>
      <c r="E299" s="35">
        <v>2007</v>
      </c>
      <c r="F299" s="105">
        <v>18442.62295081967</v>
      </c>
      <c r="G299" s="33" t="s">
        <v>874</v>
      </c>
    </row>
    <row r="300" spans="1:7" x14ac:dyDescent="0.25">
      <c r="A300" s="61" t="s">
        <v>871</v>
      </c>
      <c r="B300" s="61" t="s">
        <v>872</v>
      </c>
      <c r="C300" s="344">
        <v>2.6</v>
      </c>
      <c r="D300" s="61" t="s">
        <v>438</v>
      </c>
      <c r="E300" s="35">
        <v>2007</v>
      </c>
      <c r="F300" s="105">
        <v>18579.234972677594</v>
      </c>
      <c r="G300" s="33" t="s">
        <v>873</v>
      </c>
    </row>
    <row r="301" spans="1:7" x14ac:dyDescent="0.25">
      <c r="A301" s="61" t="s">
        <v>871</v>
      </c>
      <c r="B301" s="61" t="s">
        <v>872</v>
      </c>
      <c r="C301" s="344">
        <v>2.6</v>
      </c>
      <c r="D301" s="61" t="s">
        <v>438</v>
      </c>
      <c r="E301" s="35">
        <v>2007</v>
      </c>
      <c r="F301" s="105">
        <v>18989.071038251364</v>
      </c>
      <c r="G301" s="33" t="s">
        <v>874</v>
      </c>
    </row>
    <row r="302" spans="1:7" x14ac:dyDescent="0.25">
      <c r="A302" s="61" t="s">
        <v>871</v>
      </c>
      <c r="B302" s="61" t="s">
        <v>872</v>
      </c>
      <c r="C302" s="344">
        <v>2.9</v>
      </c>
      <c r="D302" s="61" t="s">
        <v>438</v>
      </c>
      <c r="E302" s="35">
        <v>2007</v>
      </c>
      <c r="F302" s="105">
        <v>19125.683060109288</v>
      </c>
      <c r="G302" s="33" t="s">
        <v>873</v>
      </c>
    </row>
    <row r="303" spans="1:7" x14ac:dyDescent="0.25">
      <c r="A303" s="61" t="s">
        <v>871</v>
      </c>
      <c r="B303" s="61" t="s">
        <v>872</v>
      </c>
      <c r="C303" s="344">
        <v>2.9</v>
      </c>
      <c r="D303" s="61" t="s">
        <v>438</v>
      </c>
      <c r="E303" s="35">
        <v>2007</v>
      </c>
      <c r="F303" s="105">
        <v>19535.519125683059</v>
      </c>
      <c r="G303" s="33" t="s">
        <v>874</v>
      </c>
    </row>
    <row r="304" spans="1:7" x14ac:dyDescent="0.25">
      <c r="A304" s="61" t="s">
        <v>871</v>
      </c>
      <c r="B304" s="61" t="s">
        <v>1225</v>
      </c>
      <c r="C304" s="344">
        <v>1.6</v>
      </c>
      <c r="D304" s="61" t="s">
        <v>110</v>
      </c>
      <c r="E304" s="35">
        <v>2007</v>
      </c>
      <c r="F304" s="105">
        <v>17759.562841530053</v>
      </c>
      <c r="G304" s="33" t="s">
        <v>135</v>
      </c>
    </row>
    <row r="305" spans="1:7" x14ac:dyDescent="0.25">
      <c r="A305" s="61" t="s">
        <v>871</v>
      </c>
      <c r="B305" s="61" t="s">
        <v>1227</v>
      </c>
      <c r="C305" s="344">
        <v>2</v>
      </c>
      <c r="D305" s="61" t="s">
        <v>110</v>
      </c>
      <c r="E305" s="35">
        <v>2007</v>
      </c>
      <c r="F305" s="105">
        <v>18422.950819672129</v>
      </c>
      <c r="G305" s="33" t="s">
        <v>135</v>
      </c>
    </row>
    <row r="306" spans="1:7" x14ac:dyDescent="0.25">
      <c r="A306" s="61" t="s">
        <v>871</v>
      </c>
      <c r="B306" s="61" t="s">
        <v>1227</v>
      </c>
      <c r="C306" s="344">
        <v>2</v>
      </c>
      <c r="D306" s="61" t="s">
        <v>110</v>
      </c>
      <c r="E306" s="35">
        <v>2007</v>
      </c>
      <c r="F306" s="105">
        <v>18832.7868852459</v>
      </c>
      <c r="G306" s="33" t="s">
        <v>1228</v>
      </c>
    </row>
    <row r="307" spans="1:7" x14ac:dyDescent="0.25">
      <c r="A307" s="61" t="s">
        <v>871</v>
      </c>
      <c r="B307" s="61" t="s">
        <v>1227</v>
      </c>
      <c r="C307" s="344">
        <v>2.2999999999999998</v>
      </c>
      <c r="D307" s="61" t="s">
        <v>110</v>
      </c>
      <c r="E307" s="35">
        <v>2007</v>
      </c>
      <c r="F307" s="105">
        <v>18696.174863387976</v>
      </c>
      <c r="G307" s="33" t="s">
        <v>135</v>
      </c>
    </row>
    <row r="308" spans="1:7" x14ac:dyDescent="0.25">
      <c r="A308" s="61" t="s">
        <v>871</v>
      </c>
      <c r="B308" s="61" t="s">
        <v>1227</v>
      </c>
      <c r="C308" s="344">
        <v>2.2999999999999998</v>
      </c>
      <c r="D308" s="61" t="s">
        <v>110</v>
      </c>
      <c r="E308" s="35">
        <v>2007</v>
      </c>
      <c r="F308" s="105">
        <v>19106.010928961747</v>
      </c>
      <c r="G308" s="33" t="s">
        <v>1228</v>
      </c>
    </row>
    <row r="309" spans="1:7" x14ac:dyDescent="0.25">
      <c r="A309" s="77" t="s">
        <v>697</v>
      </c>
      <c r="B309" s="77" t="s">
        <v>6140</v>
      </c>
      <c r="C309" s="345" t="s">
        <v>1987</v>
      </c>
      <c r="D309" s="77" t="s">
        <v>44</v>
      </c>
      <c r="E309" s="78">
        <v>2007</v>
      </c>
      <c r="F309" s="87">
        <v>46593</v>
      </c>
      <c r="G309" s="77" t="s">
        <v>1459</v>
      </c>
    </row>
    <row r="310" spans="1:7" x14ac:dyDescent="0.25">
      <c r="A310" s="61" t="s">
        <v>697</v>
      </c>
      <c r="B310" s="61" t="s">
        <v>1456</v>
      </c>
      <c r="C310" s="344">
        <v>1.5</v>
      </c>
      <c r="D310" s="61" t="s">
        <v>438</v>
      </c>
      <c r="E310" s="35">
        <v>2007</v>
      </c>
      <c r="F310" s="105">
        <v>29071.038251366121</v>
      </c>
      <c r="G310" s="33" t="s">
        <v>1457</v>
      </c>
    </row>
    <row r="311" spans="1:7" x14ac:dyDescent="0.25">
      <c r="A311" s="61" t="s">
        <v>697</v>
      </c>
      <c r="B311" s="61" t="s">
        <v>1456</v>
      </c>
      <c r="C311" s="344">
        <v>1.7</v>
      </c>
      <c r="D311" s="61" t="s">
        <v>438</v>
      </c>
      <c r="E311" s="35">
        <v>2007</v>
      </c>
      <c r="F311" s="105">
        <v>29617.486338797815</v>
      </c>
      <c r="G311" s="33" t="s">
        <v>1457</v>
      </c>
    </row>
    <row r="312" spans="1:7" x14ac:dyDescent="0.25">
      <c r="A312" s="61" t="s">
        <v>697</v>
      </c>
      <c r="B312" s="61" t="s">
        <v>1456</v>
      </c>
      <c r="C312" s="344">
        <v>2</v>
      </c>
      <c r="D312" s="61" t="s">
        <v>438</v>
      </c>
      <c r="E312" s="35">
        <v>2007</v>
      </c>
      <c r="F312" s="105">
        <v>30163.934426229505</v>
      </c>
      <c r="G312" s="33" t="s">
        <v>1457</v>
      </c>
    </row>
    <row r="313" spans="1:7" x14ac:dyDescent="0.25">
      <c r="A313" s="61" t="s">
        <v>697</v>
      </c>
      <c r="B313" s="61" t="s">
        <v>1456</v>
      </c>
      <c r="C313" s="344" t="s">
        <v>2044</v>
      </c>
      <c r="D313" s="61" t="s">
        <v>438</v>
      </c>
      <c r="E313" s="35">
        <v>2007</v>
      </c>
      <c r="F313" s="105">
        <v>30710.382513661199</v>
      </c>
      <c r="G313" s="33" t="s">
        <v>1457</v>
      </c>
    </row>
    <row r="314" spans="1:7" x14ac:dyDescent="0.25">
      <c r="A314" s="61" t="s">
        <v>697</v>
      </c>
      <c r="B314" s="61" t="s">
        <v>2982</v>
      </c>
      <c r="C314" s="344" t="s">
        <v>2981</v>
      </c>
      <c r="D314" s="61" t="s">
        <v>2975</v>
      </c>
      <c r="E314" s="35">
        <v>2007</v>
      </c>
      <c r="F314" s="105">
        <v>42000</v>
      </c>
      <c r="G314" s="33" t="s">
        <v>2974</v>
      </c>
    </row>
    <row r="315" spans="1:7" x14ac:dyDescent="0.25">
      <c r="A315" s="61" t="s">
        <v>697</v>
      </c>
      <c r="B315" s="61" t="s">
        <v>3005</v>
      </c>
      <c r="C315" s="344">
        <v>1.8</v>
      </c>
      <c r="D315" s="61" t="s">
        <v>438</v>
      </c>
      <c r="E315" s="35">
        <v>2007</v>
      </c>
      <c r="F315" s="105">
        <v>28900</v>
      </c>
      <c r="G315" s="33" t="s">
        <v>2978</v>
      </c>
    </row>
    <row r="316" spans="1:7" x14ac:dyDescent="0.25">
      <c r="A316" s="61" t="s">
        <v>697</v>
      </c>
      <c r="B316" s="61" t="s">
        <v>2980</v>
      </c>
      <c r="C316" s="344">
        <v>1.9</v>
      </c>
      <c r="D316" s="61" t="s">
        <v>438</v>
      </c>
      <c r="E316" s="35">
        <v>2007</v>
      </c>
      <c r="F316" s="105">
        <v>29450</v>
      </c>
      <c r="G316" s="33" t="s">
        <v>2978</v>
      </c>
    </row>
    <row r="317" spans="1:7" x14ac:dyDescent="0.25">
      <c r="A317" s="61" t="s">
        <v>697</v>
      </c>
      <c r="B317" s="61" t="s">
        <v>3003</v>
      </c>
      <c r="C317" s="344">
        <v>2</v>
      </c>
      <c r="D317" s="61" t="s">
        <v>438</v>
      </c>
      <c r="E317" s="35">
        <v>2007</v>
      </c>
      <c r="F317" s="105">
        <v>30000</v>
      </c>
      <c r="G317" s="33" t="s">
        <v>2978</v>
      </c>
    </row>
    <row r="318" spans="1:7" x14ac:dyDescent="0.25">
      <c r="A318" s="61" t="s">
        <v>697</v>
      </c>
      <c r="B318" s="61" t="s">
        <v>3001</v>
      </c>
      <c r="C318" s="344">
        <v>2.2000000000000002</v>
      </c>
      <c r="D318" s="61" t="s">
        <v>438</v>
      </c>
      <c r="E318" s="35">
        <v>2007</v>
      </c>
      <c r="F318" s="105">
        <v>31500</v>
      </c>
      <c r="G318" s="33" t="s">
        <v>2978</v>
      </c>
    </row>
    <row r="319" spans="1:7" x14ac:dyDescent="0.25">
      <c r="A319" s="61" t="s">
        <v>697</v>
      </c>
      <c r="B319" s="61" t="s">
        <v>2999</v>
      </c>
      <c r="C319" s="344">
        <v>2.2999999999999998</v>
      </c>
      <c r="D319" s="61" t="s">
        <v>438</v>
      </c>
      <c r="E319" s="35">
        <v>2007</v>
      </c>
      <c r="F319" s="105">
        <v>33050</v>
      </c>
      <c r="G319" s="33" t="s">
        <v>2978</v>
      </c>
    </row>
    <row r="320" spans="1:7" x14ac:dyDescent="0.25">
      <c r="A320" s="61" t="s">
        <v>697</v>
      </c>
      <c r="B320" s="61" t="s">
        <v>2997</v>
      </c>
      <c r="C320" s="344">
        <v>2.4</v>
      </c>
      <c r="D320" s="61" t="s">
        <v>438</v>
      </c>
      <c r="E320" s="35">
        <v>2007</v>
      </c>
      <c r="F320" s="105">
        <v>33950</v>
      </c>
      <c r="G320" s="33" t="s">
        <v>2978</v>
      </c>
    </row>
    <row r="321" spans="1:7" x14ac:dyDescent="0.25">
      <c r="A321" s="61" t="s">
        <v>697</v>
      </c>
      <c r="B321" s="61" t="s">
        <v>2995</v>
      </c>
      <c r="C321" s="344">
        <v>2.5</v>
      </c>
      <c r="D321" s="61" t="s">
        <v>438</v>
      </c>
      <c r="E321" s="35">
        <v>2007</v>
      </c>
      <c r="F321" s="105">
        <v>35400</v>
      </c>
      <c r="G321" s="33" t="s">
        <v>2978</v>
      </c>
    </row>
    <row r="322" spans="1:7" x14ac:dyDescent="0.25">
      <c r="A322" s="61" t="s">
        <v>697</v>
      </c>
      <c r="B322" s="61" t="s">
        <v>2994</v>
      </c>
      <c r="C322" s="344">
        <v>2.7</v>
      </c>
      <c r="D322" s="61" t="s">
        <v>2975</v>
      </c>
      <c r="E322" s="35">
        <v>2007</v>
      </c>
      <c r="F322" s="105">
        <v>36250</v>
      </c>
      <c r="G322" s="521" t="s">
        <v>2993</v>
      </c>
    </row>
    <row r="323" spans="1:7" x14ac:dyDescent="0.25">
      <c r="A323" s="61" t="s">
        <v>697</v>
      </c>
      <c r="B323" s="61" t="s">
        <v>2989</v>
      </c>
      <c r="C323" s="344" t="s">
        <v>2988</v>
      </c>
      <c r="D323" s="61" t="s">
        <v>438</v>
      </c>
      <c r="E323" s="35">
        <v>2007</v>
      </c>
      <c r="F323" s="105">
        <v>38200</v>
      </c>
      <c r="G323" s="33" t="s">
        <v>2974</v>
      </c>
    </row>
    <row r="324" spans="1:7" x14ac:dyDescent="0.25">
      <c r="A324" s="61" t="s">
        <v>697</v>
      </c>
      <c r="B324" s="61" t="s">
        <v>2987</v>
      </c>
      <c r="C324" s="344" t="s">
        <v>2986</v>
      </c>
      <c r="D324" s="61" t="s">
        <v>2975</v>
      </c>
      <c r="E324" s="35">
        <v>2007</v>
      </c>
      <c r="F324" s="105">
        <v>39300</v>
      </c>
      <c r="G324" s="33" t="s">
        <v>2974</v>
      </c>
    </row>
    <row r="325" spans="1:7" x14ac:dyDescent="0.25">
      <c r="A325" s="61" t="s">
        <v>697</v>
      </c>
      <c r="B325" s="61" t="s">
        <v>2985</v>
      </c>
      <c r="C325" s="344" t="s">
        <v>2984</v>
      </c>
      <c r="D325" s="61" t="s">
        <v>2975</v>
      </c>
      <c r="E325" s="35">
        <v>2007</v>
      </c>
      <c r="F325" s="105">
        <v>40200</v>
      </c>
      <c r="G325" s="33" t="s">
        <v>2974</v>
      </c>
    </row>
    <row r="326" spans="1:7" x14ac:dyDescent="0.25">
      <c r="A326" s="61" t="s">
        <v>697</v>
      </c>
      <c r="B326" s="61" t="s">
        <v>2983</v>
      </c>
      <c r="C326" s="344" t="s">
        <v>2976</v>
      </c>
      <c r="D326" s="61" t="s">
        <v>2975</v>
      </c>
      <c r="E326" s="35">
        <v>2007</v>
      </c>
      <c r="F326" s="105">
        <v>41100</v>
      </c>
      <c r="G326" s="33" t="s">
        <v>2974</v>
      </c>
    </row>
    <row r="327" spans="1:7" x14ac:dyDescent="0.25">
      <c r="A327" s="61" t="s">
        <v>697</v>
      </c>
      <c r="B327" s="61" t="s">
        <v>2977</v>
      </c>
      <c r="C327" s="344" t="s">
        <v>2976</v>
      </c>
      <c r="D327" s="61" t="s">
        <v>2975</v>
      </c>
      <c r="E327" s="35">
        <v>2007</v>
      </c>
      <c r="F327" s="105">
        <v>41550</v>
      </c>
      <c r="G327" s="33" t="s">
        <v>2974</v>
      </c>
    </row>
    <row r="328" spans="1:7" x14ac:dyDescent="0.25">
      <c r="A328" s="61" t="s">
        <v>697</v>
      </c>
      <c r="B328" s="61" t="s">
        <v>1531</v>
      </c>
      <c r="C328" s="344" t="s">
        <v>6568</v>
      </c>
      <c r="D328" s="61" t="s">
        <v>438</v>
      </c>
      <c r="E328" s="35">
        <v>2007</v>
      </c>
      <c r="F328" s="105">
        <v>50437.158469945352</v>
      </c>
      <c r="G328" s="33" t="s">
        <v>421</v>
      </c>
    </row>
    <row r="329" spans="1:7" x14ac:dyDescent="0.25">
      <c r="A329" s="61" t="s">
        <v>697</v>
      </c>
      <c r="B329" s="61" t="s">
        <v>1531</v>
      </c>
      <c r="C329" s="344" t="s">
        <v>6568</v>
      </c>
      <c r="D329" s="61" t="s">
        <v>438</v>
      </c>
      <c r="E329" s="35">
        <v>2007</v>
      </c>
      <c r="F329" s="105">
        <v>50710.382513661199</v>
      </c>
      <c r="G329" s="33" t="s">
        <v>419</v>
      </c>
    </row>
    <row r="330" spans="1:7" x14ac:dyDescent="0.25">
      <c r="A330" s="61" t="s">
        <v>697</v>
      </c>
      <c r="B330" s="61" t="s">
        <v>1531</v>
      </c>
      <c r="C330" s="344">
        <v>3</v>
      </c>
      <c r="D330" s="61" t="s">
        <v>438</v>
      </c>
      <c r="E330" s="35">
        <v>2007</v>
      </c>
      <c r="F330" s="105">
        <v>50983.606557377047</v>
      </c>
      <c r="G330" s="33" t="s">
        <v>421</v>
      </c>
    </row>
    <row r="331" spans="1:7" x14ac:dyDescent="0.25">
      <c r="A331" s="61" t="s">
        <v>697</v>
      </c>
      <c r="B331" s="61" t="s">
        <v>1531</v>
      </c>
      <c r="C331" s="344">
        <v>3</v>
      </c>
      <c r="D331" s="61" t="s">
        <v>438</v>
      </c>
      <c r="E331" s="35">
        <v>2007</v>
      </c>
      <c r="F331" s="105">
        <v>51256.830601092894</v>
      </c>
      <c r="G331" s="33" t="s">
        <v>419</v>
      </c>
    </row>
    <row r="332" spans="1:7" x14ac:dyDescent="0.25">
      <c r="A332" s="61" t="s">
        <v>697</v>
      </c>
      <c r="B332" s="61" t="s">
        <v>1531</v>
      </c>
      <c r="C332" s="344">
        <v>3.5</v>
      </c>
      <c r="D332" s="61" t="s">
        <v>438</v>
      </c>
      <c r="E332" s="35">
        <v>2007</v>
      </c>
      <c r="F332" s="105">
        <v>51530.054644808741</v>
      </c>
      <c r="G332" s="33" t="s">
        <v>421</v>
      </c>
    </row>
    <row r="333" spans="1:7" x14ac:dyDescent="0.25">
      <c r="A333" s="61" t="s">
        <v>697</v>
      </c>
      <c r="B333" s="61" t="s">
        <v>1531</v>
      </c>
      <c r="C333" s="344">
        <v>3.5</v>
      </c>
      <c r="D333" s="61" t="s">
        <v>438</v>
      </c>
      <c r="E333" s="35">
        <v>2007</v>
      </c>
      <c r="F333" s="105">
        <v>51803.278688524588</v>
      </c>
      <c r="G333" s="33" t="s">
        <v>419</v>
      </c>
    </row>
    <row r="334" spans="1:7" x14ac:dyDescent="0.25">
      <c r="A334" s="61" t="s">
        <v>697</v>
      </c>
      <c r="B334" s="61" t="s">
        <v>1531</v>
      </c>
      <c r="C334" s="344">
        <v>5.5</v>
      </c>
      <c r="D334" s="61" t="s">
        <v>438</v>
      </c>
      <c r="E334" s="35">
        <v>2007</v>
      </c>
      <c r="F334" s="105">
        <v>52076.502732240435</v>
      </c>
      <c r="G334" s="33" t="s">
        <v>421</v>
      </c>
    </row>
    <row r="335" spans="1:7" x14ac:dyDescent="0.25">
      <c r="A335" s="61" t="s">
        <v>697</v>
      </c>
      <c r="B335" s="61" t="s">
        <v>1531</v>
      </c>
      <c r="C335" s="344">
        <v>5.5</v>
      </c>
      <c r="D335" s="61" t="s">
        <v>438</v>
      </c>
      <c r="E335" s="35">
        <v>2007</v>
      </c>
      <c r="F335" s="105">
        <v>52076.502732240435</v>
      </c>
      <c r="G335" s="33" t="s">
        <v>419</v>
      </c>
    </row>
    <row r="336" spans="1:7" x14ac:dyDescent="0.25">
      <c r="A336" s="61" t="s">
        <v>697</v>
      </c>
      <c r="B336" s="61" t="s">
        <v>1531</v>
      </c>
      <c r="C336" s="344">
        <v>6.2</v>
      </c>
      <c r="D336" s="61" t="s">
        <v>438</v>
      </c>
      <c r="E336" s="35">
        <v>2007</v>
      </c>
      <c r="F336" s="105">
        <v>52622.950819672129</v>
      </c>
      <c r="G336" s="33" t="s">
        <v>421</v>
      </c>
    </row>
    <row r="337" spans="1:7" x14ac:dyDescent="0.25">
      <c r="A337" s="61" t="s">
        <v>697</v>
      </c>
      <c r="B337" s="61" t="s">
        <v>1531</v>
      </c>
      <c r="C337" s="344">
        <v>6.2</v>
      </c>
      <c r="D337" s="61" t="s">
        <v>438</v>
      </c>
      <c r="E337" s="35">
        <v>2007</v>
      </c>
      <c r="F337" s="105">
        <v>52349.726775956282</v>
      </c>
      <c r="G337" s="33" t="s">
        <v>419</v>
      </c>
    </row>
    <row r="338" spans="1:7" x14ac:dyDescent="0.25">
      <c r="A338" s="61" t="s">
        <v>697</v>
      </c>
      <c r="B338" s="61" t="s">
        <v>1462</v>
      </c>
      <c r="C338" s="344">
        <v>3.5</v>
      </c>
      <c r="D338" s="61" t="s">
        <v>438</v>
      </c>
      <c r="E338" s="35">
        <v>2007</v>
      </c>
      <c r="F338" s="105">
        <v>129617.48633879781</v>
      </c>
      <c r="G338" s="33" t="s">
        <v>135</v>
      </c>
    </row>
    <row r="339" spans="1:7" x14ac:dyDescent="0.25">
      <c r="A339" s="61" t="s">
        <v>697</v>
      </c>
      <c r="B339" s="61" t="s">
        <v>1462</v>
      </c>
      <c r="C339" s="344">
        <v>5</v>
      </c>
      <c r="D339" s="61" t="s">
        <v>438</v>
      </c>
      <c r="E339" s="35">
        <v>2007</v>
      </c>
      <c r="F339" s="105">
        <v>129890.71038251366</v>
      </c>
      <c r="G339" s="33" t="s">
        <v>135</v>
      </c>
    </row>
    <row r="340" spans="1:7" x14ac:dyDescent="0.25">
      <c r="A340" s="61" t="s">
        <v>697</v>
      </c>
      <c r="B340" s="61" t="s">
        <v>1462</v>
      </c>
      <c r="C340" s="344" t="s">
        <v>1307</v>
      </c>
      <c r="D340" s="61" t="s">
        <v>438</v>
      </c>
      <c r="E340" s="35">
        <v>2007</v>
      </c>
      <c r="F340" s="105">
        <v>130437.15846994535</v>
      </c>
      <c r="G340" s="33" t="s">
        <v>135</v>
      </c>
    </row>
    <row r="341" spans="1:7" x14ac:dyDescent="0.25">
      <c r="A341" s="61" t="s">
        <v>697</v>
      </c>
      <c r="B341" s="61" t="s">
        <v>1462</v>
      </c>
      <c r="C341" s="344">
        <v>5.5</v>
      </c>
      <c r="D341" s="61" t="s">
        <v>438</v>
      </c>
      <c r="E341" s="35">
        <v>2007</v>
      </c>
      <c r="F341" s="105">
        <v>130163.93442622951</v>
      </c>
      <c r="G341" s="33" t="s">
        <v>135</v>
      </c>
    </row>
    <row r="342" spans="1:7" x14ac:dyDescent="0.25">
      <c r="A342" s="61" t="s">
        <v>697</v>
      </c>
      <c r="B342" s="61" t="s">
        <v>1462</v>
      </c>
      <c r="C342" s="344">
        <v>6.2</v>
      </c>
      <c r="D342" s="61" t="s">
        <v>438</v>
      </c>
      <c r="E342" s="35">
        <v>2007</v>
      </c>
      <c r="F342" s="105">
        <v>130710.3825136612</v>
      </c>
      <c r="G342" s="33" t="s">
        <v>135</v>
      </c>
    </row>
    <row r="343" spans="1:7" x14ac:dyDescent="0.25">
      <c r="A343" s="61" t="s">
        <v>697</v>
      </c>
      <c r="B343" s="61" t="s">
        <v>1532</v>
      </c>
      <c r="C343" s="344">
        <v>6.2</v>
      </c>
      <c r="D343" s="61" t="s">
        <v>438</v>
      </c>
      <c r="E343" s="35">
        <v>2007</v>
      </c>
      <c r="F343" s="105">
        <v>114754.09836065573</v>
      </c>
      <c r="G343" s="33" t="s">
        <v>135</v>
      </c>
    </row>
    <row r="344" spans="1:7" x14ac:dyDescent="0.25">
      <c r="A344" s="61" t="s">
        <v>697</v>
      </c>
      <c r="B344" s="61" t="s">
        <v>3019</v>
      </c>
      <c r="C344" s="344">
        <v>2</v>
      </c>
      <c r="D344" s="61" t="s">
        <v>3007</v>
      </c>
      <c r="E344" s="35">
        <v>2007</v>
      </c>
      <c r="F344" s="105">
        <v>35650</v>
      </c>
      <c r="G344" s="93" t="s">
        <v>3006</v>
      </c>
    </row>
    <row r="345" spans="1:7" x14ac:dyDescent="0.25">
      <c r="A345" s="61" t="s">
        <v>697</v>
      </c>
      <c r="B345" s="61" t="s">
        <v>3018</v>
      </c>
      <c r="C345" s="344">
        <v>2.4</v>
      </c>
      <c r="D345" s="61" t="s">
        <v>3007</v>
      </c>
      <c r="E345" s="35">
        <v>2007</v>
      </c>
      <c r="F345" s="105">
        <v>36250</v>
      </c>
      <c r="G345" s="93" t="s">
        <v>3006</v>
      </c>
    </row>
    <row r="346" spans="1:7" x14ac:dyDescent="0.25">
      <c r="A346" s="61" t="s">
        <v>697</v>
      </c>
      <c r="B346" s="61" t="s">
        <v>3017</v>
      </c>
      <c r="C346" s="344">
        <v>2.5</v>
      </c>
      <c r="D346" s="61" t="s">
        <v>3007</v>
      </c>
      <c r="E346" s="35">
        <v>2007</v>
      </c>
      <c r="F346" s="105">
        <v>36550</v>
      </c>
      <c r="G346" s="93" t="s">
        <v>3006</v>
      </c>
    </row>
    <row r="347" spans="1:7" x14ac:dyDescent="0.25">
      <c r="A347" s="61" t="s">
        <v>697</v>
      </c>
      <c r="B347" s="61" t="s">
        <v>3016</v>
      </c>
      <c r="C347" s="344">
        <v>3</v>
      </c>
      <c r="D347" s="61" t="s">
        <v>3007</v>
      </c>
      <c r="E347" s="35">
        <v>2007</v>
      </c>
      <c r="F347" s="105">
        <v>37050</v>
      </c>
      <c r="G347" s="93" t="s">
        <v>3006</v>
      </c>
    </row>
    <row r="348" spans="1:7" x14ac:dyDescent="0.25">
      <c r="A348" s="61" t="s">
        <v>697</v>
      </c>
      <c r="B348" s="61" t="s">
        <v>3024</v>
      </c>
      <c r="C348" s="344">
        <v>3.2</v>
      </c>
      <c r="D348" s="61" t="s">
        <v>3007</v>
      </c>
      <c r="E348" s="35">
        <v>2007</v>
      </c>
      <c r="F348" s="105">
        <v>37450</v>
      </c>
      <c r="G348" s="93" t="s">
        <v>3006</v>
      </c>
    </row>
    <row r="349" spans="1:7" x14ac:dyDescent="0.25">
      <c r="A349" s="61" t="s">
        <v>697</v>
      </c>
      <c r="B349" s="61" t="s">
        <v>2829</v>
      </c>
      <c r="C349" s="344">
        <v>3.5</v>
      </c>
      <c r="D349" s="61" t="s">
        <v>3007</v>
      </c>
      <c r="E349" s="35">
        <v>2007</v>
      </c>
      <c r="F349" s="105">
        <v>37950</v>
      </c>
      <c r="G349" s="93" t="s">
        <v>3006</v>
      </c>
    </row>
    <row r="350" spans="1:7" x14ac:dyDescent="0.25">
      <c r="A350" s="61" t="s">
        <v>697</v>
      </c>
      <c r="B350" s="61" t="s">
        <v>3014</v>
      </c>
      <c r="C350" s="344">
        <v>4</v>
      </c>
      <c r="D350" s="61" t="s">
        <v>3007</v>
      </c>
      <c r="E350" s="35">
        <v>2007</v>
      </c>
      <c r="F350" s="105">
        <v>38550</v>
      </c>
      <c r="G350" s="93" t="s">
        <v>3006</v>
      </c>
    </row>
    <row r="351" spans="1:7" x14ac:dyDescent="0.25">
      <c r="A351" s="61" t="s">
        <v>697</v>
      </c>
      <c r="B351" s="61" t="s">
        <v>3013</v>
      </c>
      <c r="C351" s="344">
        <v>4.3</v>
      </c>
      <c r="D351" s="61" t="s">
        <v>3007</v>
      </c>
      <c r="E351" s="35">
        <v>2007</v>
      </c>
      <c r="F351" s="105">
        <v>38750</v>
      </c>
      <c r="G351" s="93" t="s">
        <v>3006</v>
      </c>
    </row>
    <row r="352" spans="1:7" x14ac:dyDescent="0.25">
      <c r="A352" s="61" t="s">
        <v>697</v>
      </c>
      <c r="B352" s="61" t="s">
        <v>3031</v>
      </c>
      <c r="C352" s="344">
        <v>5.5</v>
      </c>
      <c r="D352" s="61" t="s">
        <v>44</v>
      </c>
      <c r="E352" s="35">
        <v>2007</v>
      </c>
      <c r="F352" s="105">
        <v>114793</v>
      </c>
      <c r="G352" s="93" t="s">
        <v>1910</v>
      </c>
    </row>
    <row r="353" spans="1:7" x14ac:dyDescent="0.25">
      <c r="A353" s="61" t="s">
        <v>697</v>
      </c>
      <c r="B353" s="61" t="s">
        <v>3031</v>
      </c>
      <c r="C353" s="344">
        <v>5.5</v>
      </c>
      <c r="D353" s="61" t="s">
        <v>44</v>
      </c>
      <c r="E353" s="35">
        <v>2007</v>
      </c>
      <c r="F353" s="105">
        <v>106593</v>
      </c>
      <c r="G353" s="93" t="s">
        <v>3030</v>
      </c>
    </row>
    <row r="354" spans="1:7" x14ac:dyDescent="0.25">
      <c r="A354" s="61" t="s">
        <v>697</v>
      </c>
      <c r="B354" s="61" t="s">
        <v>1534</v>
      </c>
      <c r="C354" s="344">
        <v>4.7</v>
      </c>
      <c r="D354" s="61" t="s">
        <v>44</v>
      </c>
      <c r="E354" s="35">
        <v>2007</v>
      </c>
      <c r="F354" s="105">
        <v>78415.300546448081</v>
      </c>
      <c r="G354" s="33" t="s">
        <v>147</v>
      </c>
    </row>
    <row r="355" spans="1:7" x14ac:dyDescent="0.25">
      <c r="A355" s="61" t="s">
        <v>697</v>
      </c>
      <c r="B355" s="61" t="s">
        <v>1534</v>
      </c>
      <c r="C355" s="344">
        <v>5.5</v>
      </c>
      <c r="D355" s="61" t="s">
        <v>44</v>
      </c>
      <c r="E355" s="35">
        <v>2007</v>
      </c>
      <c r="F355" s="105">
        <v>78688.524590163928</v>
      </c>
      <c r="G355" s="33" t="s">
        <v>147</v>
      </c>
    </row>
    <row r="356" spans="1:7" x14ac:dyDescent="0.25">
      <c r="A356" s="61" t="s">
        <v>697</v>
      </c>
      <c r="B356" s="61" t="s">
        <v>1535</v>
      </c>
      <c r="C356" s="344">
        <v>4.7</v>
      </c>
      <c r="D356" s="61" t="s">
        <v>44</v>
      </c>
      <c r="E356" s="35">
        <v>2007</v>
      </c>
      <c r="F356" s="105">
        <v>87978.142076502729</v>
      </c>
      <c r="G356" s="33" t="s">
        <v>147</v>
      </c>
    </row>
    <row r="357" spans="1:7" x14ac:dyDescent="0.25">
      <c r="A357" s="61" t="s">
        <v>697</v>
      </c>
      <c r="B357" s="61" t="s">
        <v>1535</v>
      </c>
      <c r="C357" s="344">
        <v>5.5</v>
      </c>
      <c r="D357" s="61" t="s">
        <v>44</v>
      </c>
      <c r="E357" s="35">
        <v>2007</v>
      </c>
      <c r="F357" s="105">
        <v>88251.366120218576</v>
      </c>
      <c r="G357" s="33" t="s">
        <v>147</v>
      </c>
    </row>
    <row r="358" spans="1:7" x14ac:dyDescent="0.25">
      <c r="A358" s="61" t="s">
        <v>697</v>
      </c>
      <c r="B358" s="61" t="s">
        <v>1458</v>
      </c>
      <c r="C358" s="344">
        <v>3.5</v>
      </c>
      <c r="D358" s="61" t="s">
        <v>44</v>
      </c>
      <c r="E358" s="35">
        <v>2007</v>
      </c>
      <c r="F358" s="35">
        <v>62350</v>
      </c>
      <c r="G358" s="33" t="s">
        <v>1822</v>
      </c>
    </row>
    <row r="359" spans="1:7" x14ac:dyDescent="0.25">
      <c r="A359" s="61" t="s">
        <v>697</v>
      </c>
      <c r="B359" s="61" t="s">
        <v>1460</v>
      </c>
      <c r="C359" s="344">
        <v>4.7</v>
      </c>
      <c r="D359" s="61" t="s">
        <v>44</v>
      </c>
      <c r="E359" s="35">
        <v>2007</v>
      </c>
      <c r="F359" s="35">
        <v>88348</v>
      </c>
      <c r="G359" s="33" t="s">
        <v>1822</v>
      </c>
    </row>
    <row r="360" spans="1:7" x14ac:dyDescent="0.25">
      <c r="A360" s="61" t="s">
        <v>697</v>
      </c>
      <c r="B360" s="61" t="s">
        <v>1461</v>
      </c>
      <c r="C360" s="344">
        <v>5.5</v>
      </c>
      <c r="D360" s="61" t="s">
        <v>44</v>
      </c>
      <c r="E360" s="35">
        <v>2007</v>
      </c>
      <c r="F360" s="35">
        <v>112022</v>
      </c>
      <c r="G360" s="33" t="s">
        <v>1822</v>
      </c>
    </row>
    <row r="361" spans="1:7" x14ac:dyDescent="0.25">
      <c r="A361" s="61" t="s">
        <v>697</v>
      </c>
      <c r="B361" s="61" t="s">
        <v>3034</v>
      </c>
      <c r="C361" s="344">
        <v>3.2</v>
      </c>
      <c r="D361" s="61" t="s">
        <v>3007</v>
      </c>
      <c r="E361" s="35">
        <v>2007</v>
      </c>
      <c r="F361" s="105">
        <v>47060</v>
      </c>
      <c r="G361" s="93" t="s">
        <v>3033</v>
      </c>
    </row>
    <row r="362" spans="1:7" x14ac:dyDescent="0.25">
      <c r="A362" s="61" t="s">
        <v>697</v>
      </c>
      <c r="B362" s="61" t="s">
        <v>1463</v>
      </c>
      <c r="C362" s="344">
        <v>3.5</v>
      </c>
      <c r="D362" s="61" t="s">
        <v>44</v>
      </c>
      <c r="E362" s="35">
        <v>2007</v>
      </c>
      <c r="F362" s="105">
        <v>110109.28961748634</v>
      </c>
      <c r="G362" s="33" t="s">
        <v>147</v>
      </c>
    </row>
    <row r="363" spans="1:7" x14ac:dyDescent="0.25">
      <c r="A363" s="61" t="s">
        <v>697</v>
      </c>
      <c r="B363" s="61" t="s">
        <v>1463</v>
      </c>
      <c r="C363" s="344">
        <v>5</v>
      </c>
      <c r="D363" s="61" t="s">
        <v>44</v>
      </c>
      <c r="E363" s="35">
        <v>2007</v>
      </c>
      <c r="F363" s="105">
        <v>110382.51366120217</v>
      </c>
      <c r="G363" s="33" t="s">
        <v>147</v>
      </c>
    </row>
    <row r="364" spans="1:7" x14ac:dyDescent="0.25">
      <c r="A364" s="61" t="s">
        <v>697</v>
      </c>
      <c r="B364" s="61" t="s">
        <v>1463</v>
      </c>
      <c r="C364" s="344">
        <v>6.2</v>
      </c>
      <c r="D364" s="61" t="s">
        <v>44</v>
      </c>
      <c r="E364" s="35">
        <v>2007</v>
      </c>
      <c r="F364" s="105">
        <v>110655.73770491802</v>
      </c>
      <c r="G364" s="33" t="s">
        <v>147</v>
      </c>
    </row>
    <row r="365" spans="1:7" x14ac:dyDescent="0.25">
      <c r="A365" s="61" t="s">
        <v>697</v>
      </c>
      <c r="B365" s="61" t="s">
        <v>1464</v>
      </c>
      <c r="C365" s="344" t="s">
        <v>6567</v>
      </c>
      <c r="D365" s="61" t="s">
        <v>438</v>
      </c>
      <c r="E365" s="35">
        <v>2007</v>
      </c>
      <c r="F365" s="105">
        <v>170081.96721311475</v>
      </c>
      <c r="G365" s="33" t="s">
        <v>1465</v>
      </c>
    </row>
    <row r="366" spans="1:7" x14ac:dyDescent="0.25">
      <c r="A366" s="61" t="s">
        <v>697</v>
      </c>
      <c r="B366" s="61" t="s">
        <v>1466</v>
      </c>
      <c r="C366" s="344">
        <v>3.5</v>
      </c>
      <c r="D366" s="61" t="s">
        <v>438</v>
      </c>
      <c r="E366" s="35">
        <v>2007</v>
      </c>
      <c r="F366" s="105">
        <v>63934.426229508194</v>
      </c>
      <c r="G366" s="33" t="s">
        <v>135</v>
      </c>
    </row>
    <row r="367" spans="1:7" x14ac:dyDescent="0.25">
      <c r="A367" s="61" t="s">
        <v>697</v>
      </c>
      <c r="B367" s="61" t="s">
        <v>1466</v>
      </c>
      <c r="C367" s="344" t="s">
        <v>6467</v>
      </c>
      <c r="D367" s="61" t="s">
        <v>438</v>
      </c>
      <c r="E367" s="35">
        <v>2007</v>
      </c>
      <c r="F367" s="105">
        <v>107103.82513661202</v>
      </c>
      <c r="G367" s="33" t="s">
        <v>135</v>
      </c>
    </row>
    <row r="368" spans="1:7" x14ac:dyDescent="0.25">
      <c r="A368" s="61" t="s">
        <v>697</v>
      </c>
      <c r="B368" s="61" t="s">
        <v>1466</v>
      </c>
      <c r="C368" s="344">
        <v>5.5</v>
      </c>
      <c r="D368" s="61" t="s">
        <v>438</v>
      </c>
      <c r="E368" s="35">
        <v>2007</v>
      </c>
      <c r="F368" s="105">
        <v>85519.125683060105</v>
      </c>
      <c r="G368" s="33" t="s">
        <v>135</v>
      </c>
    </row>
    <row r="369" spans="1:7" x14ac:dyDescent="0.25">
      <c r="A369" s="61" t="s">
        <v>697</v>
      </c>
      <c r="B369" s="61" t="s">
        <v>1536</v>
      </c>
      <c r="C369" s="344">
        <v>3.5</v>
      </c>
      <c r="D369" s="61" t="s">
        <v>438</v>
      </c>
      <c r="E369" s="35">
        <v>2007</v>
      </c>
      <c r="F369" s="105">
        <v>86338.797814207646</v>
      </c>
      <c r="G369" s="33" t="s">
        <v>419</v>
      </c>
    </row>
    <row r="370" spans="1:7" x14ac:dyDescent="0.25">
      <c r="A370" s="61" t="s">
        <v>697</v>
      </c>
      <c r="B370" s="61" t="s">
        <v>1536</v>
      </c>
      <c r="C370" s="344" t="s">
        <v>6569</v>
      </c>
      <c r="D370" s="61" t="s">
        <v>438</v>
      </c>
      <c r="E370" s="35">
        <v>2007</v>
      </c>
      <c r="F370" s="105">
        <v>86885.24590163934</v>
      </c>
      <c r="G370" s="33" t="s">
        <v>419</v>
      </c>
    </row>
    <row r="371" spans="1:7" x14ac:dyDescent="0.25">
      <c r="A371" s="61" t="s">
        <v>697</v>
      </c>
      <c r="B371" s="61" t="s">
        <v>1536</v>
      </c>
      <c r="C371" s="344" t="s">
        <v>2316</v>
      </c>
      <c r="D371" s="61" t="s">
        <v>438</v>
      </c>
      <c r="E371" s="35">
        <v>2007</v>
      </c>
      <c r="F371" s="105">
        <v>87158.469945355188</v>
      </c>
      <c r="G371" s="33" t="s">
        <v>419</v>
      </c>
    </row>
    <row r="372" spans="1:7" x14ac:dyDescent="0.25">
      <c r="A372" s="61" t="s">
        <v>697</v>
      </c>
      <c r="B372" s="61" t="s">
        <v>1536</v>
      </c>
      <c r="C372" s="344">
        <v>5.5</v>
      </c>
      <c r="D372" s="61" t="s">
        <v>438</v>
      </c>
      <c r="E372" s="35">
        <v>2007</v>
      </c>
      <c r="F372" s="105">
        <v>86612.021857923493</v>
      </c>
      <c r="G372" s="33" t="s">
        <v>419</v>
      </c>
    </row>
    <row r="373" spans="1:7" x14ac:dyDescent="0.25">
      <c r="A373" s="61" t="s">
        <v>697</v>
      </c>
      <c r="B373" s="61" t="s">
        <v>1536</v>
      </c>
      <c r="C373" s="344" t="s">
        <v>6571</v>
      </c>
      <c r="D373" s="61" t="s">
        <v>438</v>
      </c>
      <c r="E373" s="35">
        <v>2007</v>
      </c>
      <c r="F373" s="105">
        <v>87431.693989071035</v>
      </c>
      <c r="G373" s="33" t="s">
        <v>419</v>
      </c>
    </row>
    <row r="374" spans="1:7" x14ac:dyDescent="0.25">
      <c r="A374" s="61" t="s">
        <v>697</v>
      </c>
      <c r="B374" s="61" t="s">
        <v>1364</v>
      </c>
      <c r="C374" s="344" t="s">
        <v>6562</v>
      </c>
      <c r="D374" s="61" t="s">
        <v>438</v>
      </c>
      <c r="E374" s="35">
        <v>2007</v>
      </c>
      <c r="F374" s="35">
        <v>43176</v>
      </c>
      <c r="G374" s="33" t="s">
        <v>1365</v>
      </c>
    </row>
    <row r="375" spans="1:7" x14ac:dyDescent="0.25">
      <c r="A375" s="61" t="s">
        <v>697</v>
      </c>
      <c r="B375" s="61" t="s">
        <v>1366</v>
      </c>
      <c r="C375" s="344">
        <v>3</v>
      </c>
      <c r="D375" s="61" t="s">
        <v>438</v>
      </c>
      <c r="E375" s="35">
        <v>2007</v>
      </c>
      <c r="F375" s="35">
        <v>47177</v>
      </c>
      <c r="G375" s="33" t="s">
        <v>1365</v>
      </c>
    </row>
    <row r="376" spans="1:7" x14ac:dyDescent="0.25">
      <c r="A376" s="61" t="s">
        <v>697</v>
      </c>
      <c r="B376" s="61" t="s">
        <v>1367</v>
      </c>
      <c r="C376" s="344">
        <v>3.5</v>
      </c>
      <c r="D376" s="61" t="s">
        <v>438</v>
      </c>
      <c r="E376" s="35">
        <v>2007</v>
      </c>
      <c r="F376" s="35">
        <v>53917</v>
      </c>
      <c r="G376" s="33" t="s">
        <v>1365</v>
      </c>
    </row>
    <row r="377" spans="1:7" x14ac:dyDescent="0.25">
      <c r="A377" s="61" t="s">
        <v>697</v>
      </c>
      <c r="B377" s="61" t="s">
        <v>1368</v>
      </c>
      <c r="C377" s="344">
        <v>5.4</v>
      </c>
      <c r="D377" s="61" t="s">
        <v>438</v>
      </c>
      <c r="E377" s="35">
        <v>2007</v>
      </c>
      <c r="F377" s="35">
        <v>61478</v>
      </c>
      <c r="G377" s="33" t="s">
        <v>1365</v>
      </c>
    </row>
    <row r="378" spans="1:7" x14ac:dyDescent="0.25">
      <c r="A378" s="61" t="s">
        <v>697</v>
      </c>
      <c r="B378" s="61" t="s">
        <v>1306</v>
      </c>
      <c r="C378" s="344" t="s">
        <v>1305</v>
      </c>
      <c r="D378" s="61" t="s">
        <v>438</v>
      </c>
      <c r="E378" s="35">
        <v>2007</v>
      </c>
      <c r="F378" s="105">
        <v>543702.18579234974</v>
      </c>
      <c r="G378" s="33" t="s">
        <v>434</v>
      </c>
    </row>
    <row r="379" spans="1:7" x14ac:dyDescent="0.25">
      <c r="A379" s="61" t="s">
        <v>697</v>
      </c>
      <c r="B379" s="61" t="s">
        <v>1308</v>
      </c>
      <c r="C379" s="344" t="s">
        <v>6557</v>
      </c>
      <c r="D379" s="61" t="s">
        <v>438</v>
      </c>
      <c r="E379" s="35">
        <v>2007</v>
      </c>
      <c r="F379" s="105">
        <v>39071.038251366117</v>
      </c>
      <c r="G379" s="33" t="s">
        <v>487</v>
      </c>
    </row>
    <row r="380" spans="1:7" x14ac:dyDescent="0.25">
      <c r="A380" s="61" t="s">
        <v>697</v>
      </c>
      <c r="B380" s="61" t="s">
        <v>1308</v>
      </c>
      <c r="C380" s="344">
        <v>3.5</v>
      </c>
      <c r="D380" s="61" t="s">
        <v>438</v>
      </c>
      <c r="E380" s="35">
        <v>2007</v>
      </c>
      <c r="F380" s="105">
        <v>39344.262295081964</v>
      </c>
      <c r="G380" s="33" t="s">
        <v>487</v>
      </c>
    </row>
    <row r="381" spans="1:7" x14ac:dyDescent="0.25">
      <c r="A381" s="61" t="s">
        <v>697</v>
      </c>
      <c r="B381" s="61" t="s">
        <v>1238</v>
      </c>
      <c r="C381" s="344">
        <v>2.1</v>
      </c>
      <c r="D381" s="61" t="s">
        <v>438</v>
      </c>
      <c r="E381" s="35">
        <v>2007</v>
      </c>
      <c r="F381" s="105">
        <v>30277.5956284153</v>
      </c>
      <c r="G381" s="33" t="s">
        <v>1135</v>
      </c>
    </row>
    <row r="382" spans="1:7" x14ac:dyDescent="0.25">
      <c r="A382" s="61" t="s">
        <v>697</v>
      </c>
      <c r="B382" s="61" t="s">
        <v>1238</v>
      </c>
      <c r="C382" s="344" t="s">
        <v>6554</v>
      </c>
      <c r="D382" s="61" t="s">
        <v>438</v>
      </c>
      <c r="E382" s="35">
        <v>2007</v>
      </c>
      <c r="F382" s="105">
        <v>30550.819672131147</v>
      </c>
      <c r="G382" s="33" t="s">
        <v>1135</v>
      </c>
    </row>
    <row r="383" spans="1:7" x14ac:dyDescent="0.25">
      <c r="A383" s="61" t="s">
        <v>2992</v>
      </c>
      <c r="B383" s="61" t="s">
        <v>2991</v>
      </c>
      <c r="C383" s="344">
        <v>2.8</v>
      </c>
      <c r="D383" s="61" t="s">
        <v>2975</v>
      </c>
      <c r="E383" s="35">
        <v>2007</v>
      </c>
      <c r="F383" s="105">
        <v>37350</v>
      </c>
      <c r="G383" s="33" t="s">
        <v>2990</v>
      </c>
    </row>
    <row r="384" spans="1:7" x14ac:dyDescent="0.25">
      <c r="A384" s="77" t="s">
        <v>117</v>
      </c>
      <c r="B384" s="77" t="s">
        <v>1538</v>
      </c>
      <c r="C384" s="345" t="s">
        <v>3751</v>
      </c>
      <c r="D384" s="77" t="s">
        <v>426</v>
      </c>
      <c r="E384" s="78">
        <v>2007</v>
      </c>
      <c r="F384" s="163">
        <v>14793</v>
      </c>
      <c r="G384" s="77" t="s">
        <v>4911</v>
      </c>
    </row>
    <row r="385" spans="1:7" x14ac:dyDescent="0.25">
      <c r="A385" s="61" t="s">
        <v>117</v>
      </c>
      <c r="B385" s="61" t="s">
        <v>3112</v>
      </c>
      <c r="C385" s="344" t="s">
        <v>4121</v>
      </c>
      <c r="D385" s="61" t="s">
        <v>426</v>
      </c>
      <c r="E385" s="35">
        <v>2007</v>
      </c>
      <c r="F385" s="105">
        <v>22633</v>
      </c>
      <c r="G385" s="33" t="s">
        <v>3110</v>
      </c>
    </row>
    <row r="386" spans="1:7" x14ac:dyDescent="0.25">
      <c r="A386" s="61" t="s">
        <v>117</v>
      </c>
      <c r="B386" s="61" t="s">
        <v>3148</v>
      </c>
      <c r="C386" s="344" t="s">
        <v>4121</v>
      </c>
      <c r="D386" s="61" t="s">
        <v>426</v>
      </c>
      <c r="E386" s="35">
        <v>2007</v>
      </c>
      <c r="F386" s="105">
        <v>21500</v>
      </c>
      <c r="G386" s="33" t="s">
        <v>3110</v>
      </c>
    </row>
    <row r="387" spans="1:7" x14ac:dyDescent="0.25">
      <c r="A387" s="61" t="s">
        <v>117</v>
      </c>
      <c r="B387" s="61" t="s">
        <v>3111</v>
      </c>
      <c r="C387" s="344" t="s">
        <v>4121</v>
      </c>
      <c r="D387" s="61" t="s">
        <v>426</v>
      </c>
      <c r="E387" s="35">
        <v>2007</v>
      </c>
      <c r="F387" s="105">
        <v>23166</v>
      </c>
      <c r="G387" s="33" t="s">
        <v>3110</v>
      </c>
    </row>
    <row r="388" spans="1:7" x14ac:dyDescent="0.25">
      <c r="A388" s="61" t="s">
        <v>117</v>
      </c>
      <c r="B388" s="61" t="s">
        <v>1537</v>
      </c>
      <c r="C388" s="344">
        <v>2.4</v>
      </c>
      <c r="D388" s="61" t="s">
        <v>110</v>
      </c>
      <c r="E388" s="35">
        <v>2007</v>
      </c>
      <c r="F388" s="105">
        <v>14754.098360655737</v>
      </c>
      <c r="G388" s="33" t="s">
        <v>135</v>
      </c>
    </row>
    <row r="389" spans="1:7" x14ac:dyDescent="0.25">
      <c r="A389" s="61" t="s">
        <v>117</v>
      </c>
      <c r="B389" s="61" t="s">
        <v>1537</v>
      </c>
      <c r="C389" s="344">
        <v>3.8</v>
      </c>
      <c r="D389" s="61" t="s">
        <v>110</v>
      </c>
      <c r="E389" s="35">
        <v>2007</v>
      </c>
      <c r="F389" s="105">
        <v>15573.770491803278</v>
      </c>
      <c r="G389" s="33" t="s">
        <v>135</v>
      </c>
    </row>
    <row r="390" spans="1:7" x14ac:dyDescent="0.25">
      <c r="A390" s="61" t="s">
        <v>117</v>
      </c>
      <c r="B390" s="61" t="s">
        <v>1369</v>
      </c>
      <c r="C390" s="344">
        <v>2.4</v>
      </c>
      <c r="D390" s="61" t="s">
        <v>110</v>
      </c>
      <c r="E390" s="35">
        <v>2007</v>
      </c>
      <c r="F390" s="105">
        <v>23497.267759562841</v>
      </c>
      <c r="G390" s="33" t="s">
        <v>487</v>
      </c>
    </row>
    <row r="391" spans="1:7" x14ac:dyDescent="0.25">
      <c r="A391" s="61" t="s">
        <v>117</v>
      </c>
      <c r="B391" s="61" t="s">
        <v>1538</v>
      </c>
      <c r="C391" s="344" t="s">
        <v>3152</v>
      </c>
      <c r="D391" s="61" t="s">
        <v>44</v>
      </c>
      <c r="E391" s="35">
        <v>2007</v>
      </c>
      <c r="F391" s="105">
        <v>15242</v>
      </c>
      <c r="G391" s="33" t="s">
        <v>3151</v>
      </c>
    </row>
    <row r="392" spans="1:7" x14ac:dyDescent="0.25">
      <c r="A392" s="61" t="s">
        <v>117</v>
      </c>
      <c r="B392" s="61" t="s">
        <v>1538</v>
      </c>
      <c r="C392" s="344" t="s">
        <v>3150</v>
      </c>
      <c r="D392" s="61" t="s">
        <v>44</v>
      </c>
      <c r="E392" s="35">
        <v>2007</v>
      </c>
      <c r="F392" s="105">
        <v>15893</v>
      </c>
      <c r="G392" s="33" t="s">
        <v>3149</v>
      </c>
    </row>
    <row r="393" spans="1:7" x14ac:dyDescent="0.25">
      <c r="A393" s="61" t="s">
        <v>117</v>
      </c>
      <c r="B393" s="61" t="s">
        <v>1538</v>
      </c>
      <c r="C393" s="344" t="s">
        <v>3152</v>
      </c>
      <c r="D393" s="61" t="s">
        <v>44</v>
      </c>
      <c r="E393" s="35">
        <v>2007</v>
      </c>
      <c r="F393" s="105">
        <v>15893</v>
      </c>
      <c r="G393" s="33" t="s">
        <v>3151</v>
      </c>
    </row>
    <row r="394" spans="1:7" x14ac:dyDescent="0.25">
      <c r="A394" s="61" t="s">
        <v>117</v>
      </c>
      <c r="B394" s="61" t="s">
        <v>1538</v>
      </c>
      <c r="C394" s="344" t="s">
        <v>3150</v>
      </c>
      <c r="D394" s="61" t="s">
        <v>44</v>
      </c>
      <c r="E394" s="35">
        <v>2007</v>
      </c>
      <c r="F394" s="105">
        <v>15847</v>
      </c>
      <c r="G394" s="33" t="s">
        <v>3149</v>
      </c>
    </row>
    <row r="395" spans="1:7" x14ac:dyDescent="0.25">
      <c r="A395" s="61" t="s">
        <v>117</v>
      </c>
      <c r="B395" s="61" t="s">
        <v>1309</v>
      </c>
      <c r="C395" s="344">
        <v>1.3</v>
      </c>
      <c r="D395" s="61" t="s">
        <v>110</v>
      </c>
      <c r="E395" s="35">
        <v>2007</v>
      </c>
      <c r="F395" s="105">
        <v>12465.846994535519</v>
      </c>
      <c r="G395" s="33" t="s">
        <v>135</v>
      </c>
    </row>
    <row r="396" spans="1:7" x14ac:dyDescent="0.25">
      <c r="A396" s="61" t="s">
        <v>117</v>
      </c>
      <c r="B396" s="61" t="s">
        <v>1309</v>
      </c>
      <c r="C396" s="344" t="s">
        <v>6558</v>
      </c>
      <c r="D396" s="61" t="s">
        <v>110</v>
      </c>
      <c r="E396" s="35">
        <v>2007</v>
      </c>
      <c r="F396" s="105">
        <v>13012.295081967213</v>
      </c>
      <c r="G396" s="33" t="s">
        <v>135</v>
      </c>
    </row>
    <row r="397" spans="1:7" x14ac:dyDescent="0.25">
      <c r="A397" s="61" t="s">
        <v>117</v>
      </c>
      <c r="B397" s="61" t="s">
        <v>1309</v>
      </c>
      <c r="C397" s="344">
        <v>2</v>
      </c>
      <c r="D397" s="61" t="s">
        <v>110</v>
      </c>
      <c r="E397" s="35">
        <v>2007</v>
      </c>
      <c r="F397" s="105">
        <v>13285.51912568306</v>
      </c>
      <c r="G397" s="33" t="s">
        <v>135</v>
      </c>
    </row>
    <row r="398" spans="1:7" x14ac:dyDescent="0.25">
      <c r="A398" s="61" t="s">
        <v>117</v>
      </c>
      <c r="B398" s="61" t="s">
        <v>1310</v>
      </c>
      <c r="C398" s="344" t="s">
        <v>6388</v>
      </c>
      <c r="D398" s="61" t="s">
        <v>44</v>
      </c>
      <c r="E398" s="35">
        <v>2007</v>
      </c>
      <c r="F398" s="105">
        <v>37909.562841530053</v>
      </c>
      <c r="G398" s="33" t="s">
        <v>135</v>
      </c>
    </row>
    <row r="399" spans="1:7" x14ac:dyDescent="0.25">
      <c r="A399" s="61" t="s">
        <v>117</v>
      </c>
      <c r="B399" s="61" t="s">
        <v>239</v>
      </c>
      <c r="C399" s="344" t="s">
        <v>1240</v>
      </c>
      <c r="D399" s="61" t="s">
        <v>125</v>
      </c>
      <c r="E399" s="112" t="s">
        <v>864</v>
      </c>
      <c r="F399" s="112" t="s">
        <v>1539</v>
      </c>
      <c r="G399" s="33"/>
    </row>
    <row r="400" spans="1:7" x14ac:dyDescent="0.25">
      <c r="A400" s="61" t="s">
        <v>117</v>
      </c>
      <c r="B400" s="61" t="s">
        <v>239</v>
      </c>
      <c r="C400" s="344" t="s">
        <v>1240</v>
      </c>
      <c r="D400" s="61" t="s">
        <v>44</v>
      </c>
      <c r="E400" s="112" t="s">
        <v>864</v>
      </c>
      <c r="F400" s="112" t="s">
        <v>1540</v>
      </c>
      <c r="G400" s="33"/>
    </row>
    <row r="401" spans="1:7" x14ac:dyDescent="0.25">
      <c r="A401" s="61" t="s">
        <v>117</v>
      </c>
      <c r="B401" s="61" t="s">
        <v>239</v>
      </c>
      <c r="C401" s="344" t="s">
        <v>1243</v>
      </c>
      <c r="D401" s="61" t="s">
        <v>125</v>
      </c>
      <c r="E401" s="112" t="s">
        <v>864</v>
      </c>
      <c r="F401" s="112" t="s">
        <v>1541</v>
      </c>
      <c r="G401" s="33"/>
    </row>
    <row r="402" spans="1:7" x14ac:dyDescent="0.25">
      <c r="A402" s="61" t="s">
        <v>117</v>
      </c>
      <c r="B402" s="61" t="s">
        <v>239</v>
      </c>
      <c r="C402" s="344" t="s">
        <v>1243</v>
      </c>
      <c r="D402" s="61" t="s">
        <v>44</v>
      </c>
      <c r="E402" s="112" t="s">
        <v>864</v>
      </c>
      <c r="F402" s="112" t="s">
        <v>1542</v>
      </c>
      <c r="G402" s="33"/>
    </row>
    <row r="403" spans="1:7" x14ac:dyDescent="0.25">
      <c r="A403" s="61" t="s">
        <v>117</v>
      </c>
      <c r="B403" s="61" t="s">
        <v>239</v>
      </c>
      <c r="C403" s="344" t="s">
        <v>1246</v>
      </c>
      <c r="D403" s="61" t="s">
        <v>125</v>
      </c>
      <c r="E403" s="112" t="s">
        <v>864</v>
      </c>
      <c r="F403" s="112" t="s">
        <v>1543</v>
      </c>
      <c r="G403" s="33"/>
    </row>
    <row r="404" spans="1:7" x14ac:dyDescent="0.25">
      <c r="A404" s="61" t="s">
        <v>117</v>
      </c>
      <c r="B404" s="61" t="s">
        <v>239</v>
      </c>
      <c r="C404" s="344" t="s">
        <v>1248</v>
      </c>
      <c r="D404" s="61" t="s">
        <v>44</v>
      </c>
      <c r="E404" s="112" t="s">
        <v>864</v>
      </c>
      <c r="F404" s="112" t="s">
        <v>1544</v>
      </c>
      <c r="G404" s="33"/>
    </row>
    <row r="405" spans="1:7" x14ac:dyDescent="0.25">
      <c r="A405" s="61" t="s">
        <v>117</v>
      </c>
      <c r="B405" s="61" t="s">
        <v>239</v>
      </c>
      <c r="C405" s="344" t="s">
        <v>1545</v>
      </c>
      <c r="D405" s="61" t="s">
        <v>125</v>
      </c>
      <c r="E405" s="112" t="s">
        <v>864</v>
      </c>
      <c r="F405" s="112" t="s">
        <v>1148</v>
      </c>
      <c r="G405" s="33"/>
    </row>
    <row r="406" spans="1:7" x14ac:dyDescent="0.25">
      <c r="A406" s="61" t="s">
        <v>117</v>
      </c>
      <c r="B406" s="61" t="s">
        <v>239</v>
      </c>
      <c r="C406" s="344" t="s">
        <v>1378</v>
      </c>
      <c r="D406" s="61" t="s">
        <v>125</v>
      </c>
      <c r="E406" s="112" t="s">
        <v>864</v>
      </c>
      <c r="F406" s="112" t="s">
        <v>1546</v>
      </c>
      <c r="G406" s="33"/>
    </row>
    <row r="407" spans="1:7" x14ac:dyDescent="0.25">
      <c r="A407" s="61" t="s">
        <v>117</v>
      </c>
      <c r="B407" s="61" t="s">
        <v>1252</v>
      </c>
      <c r="C407" s="344" t="s">
        <v>768</v>
      </c>
      <c r="D407" s="61" t="s">
        <v>125</v>
      </c>
      <c r="E407" s="112" t="s">
        <v>864</v>
      </c>
      <c r="F407" s="112" t="s">
        <v>1547</v>
      </c>
      <c r="G407" s="33"/>
    </row>
    <row r="408" spans="1:7" x14ac:dyDescent="0.25">
      <c r="A408" s="61" t="s">
        <v>117</v>
      </c>
      <c r="B408" s="61" t="s">
        <v>1252</v>
      </c>
      <c r="C408" s="344" t="s">
        <v>1381</v>
      </c>
      <c r="D408" s="61" t="s">
        <v>44</v>
      </c>
      <c r="E408" s="112" t="s">
        <v>864</v>
      </c>
      <c r="F408" s="112" t="s">
        <v>1548</v>
      </c>
      <c r="G408" s="33"/>
    </row>
    <row r="409" spans="1:7" x14ac:dyDescent="0.25">
      <c r="A409" s="61" t="s">
        <v>117</v>
      </c>
      <c r="B409" s="61" t="s">
        <v>310</v>
      </c>
      <c r="C409" s="344" t="s">
        <v>311</v>
      </c>
      <c r="D409" s="61" t="s">
        <v>44</v>
      </c>
      <c r="E409" s="112" t="s">
        <v>864</v>
      </c>
      <c r="F409" s="112" t="s">
        <v>1549</v>
      </c>
      <c r="G409" s="33"/>
    </row>
    <row r="410" spans="1:7" x14ac:dyDescent="0.25">
      <c r="A410" s="61" t="s">
        <v>117</v>
      </c>
      <c r="B410" s="61" t="s">
        <v>1262</v>
      </c>
      <c r="C410" s="344" t="s">
        <v>280</v>
      </c>
      <c r="D410" s="61" t="s">
        <v>125</v>
      </c>
      <c r="E410" s="112" t="s">
        <v>864</v>
      </c>
      <c r="F410" s="112" t="s">
        <v>1550</v>
      </c>
      <c r="G410" s="33"/>
    </row>
    <row r="411" spans="1:7" x14ac:dyDescent="0.25">
      <c r="A411" s="61" t="s">
        <v>117</v>
      </c>
      <c r="B411" s="61" t="s">
        <v>1262</v>
      </c>
      <c r="C411" s="344" t="s">
        <v>1263</v>
      </c>
      <c r="D411" s="61" t="s">
        <v>125</v>
      </c>
      <c r="E411" s="112" t="s">
        <v>864</v>
      </c>
      <c r="F411" s="112" t="s">
        <v>1551</v>
      </c>
      <c r="G411" s="33"/>
    </row>
    <row r="412" spans="1:7" x14ac:dyDescent="0.25">
      <c r="A412" s="61" t="s">
        <v>117</v>
      </c>
      <c r="B412" s="61" t="s">
        <v>1262</v>
      </c>
      <c r="C412" s="344" t="s">
        <v>1263</v>
      </c>
      <c r="D412" s="61" t="s">
        <v>44</v>
      </c>
      <c r="E412" s="112" t="s">
        <v>864</v>
      </c>
      <c r="F412" s="112" t="s">
        <v>1552</v>
      </c>
      <c r="G412" s="33"/>
    </row>
    <row r="413" spans="1:7" x14ac:dyDescent="0.25">
      <c r="A413" s="61" t="s">
        <v>117</v>
      </c>
      <c r="B413" s="61" t="s">
        <v>1008</v>
      </c>
      <c r="C413" s="344" t="s">
        <v>165</v>
      </c>
      <c r="D413" s="61" t="s">
        <v>120</v>
      </c>
      <c r="E413" s="112" t="s">
        <v>864</v>
      </c>
      <c r="F413" s="112" t="s">
        <v>1553</v>
      </c>
      <c r="G413" s="33"/>
    </row>
    <row r="414" spans="1:7" x14ac:dyDescent="0.25">
      <c r="A414" s="61" t="s">
        <v>117</v>
      </c>
      <c r="B414" s="61" t="s">
        <v>1008</v>
      </c>
      <c r="C414" s="344" t="s">
        <v>165</v>
      </c>
      <c r="D414" s="61" t="s">
        <v>44</v>
      </c>
      <c r="E414" s="112" t="s">
        <v>864</v>
      </c>
      <c r="F414" s="112" t="s">
        <v>1554</v>
      </c>
      <c r="G414" s="33"/>
    </row>
    <row r="415" spans="1:7" x14ac:dyDescent="0.25">
      <c r="A415" s="61" t="s">
        <v>117</v>
      </c>
      <c r="B415" s="61" t="s">
        <v>161</v>
      </c>
      <c r="C415" s="344" t="s">
        <v>165</v>
      </c>
      <c r="D415" s="61" t="s">
        <v>125</v>
      </c>
      <c r="E415" s="112" t="s">
        <v>864</v>
      </c>
      <c r="F415" s="112" t="s">
        <v>1555</v>
      </c>
      <c r="G415" s="33"/>
    </row>
    <row r="416" spans="1:7" x14ac:dyDescent="0.25">
      <c r="A416" s="61" t="s">
        <v>117</v>
      </c>
      <c r="B416" s="61" t="s">
        <v>161</v>
      </c>
      <c r="C416" s="344" t="s">
        <v>165</v>
      </c>
      <c r="D416" s="61" t="s">
        <v>44</v>
      </c>
      <c r="E416" s="112" t="s">
        <v>864</v>
      </c>
      <c r="F416" s="112" t="s">
        <v>1556</v>
      </c>
      <c r="G416" s="33"/>
    </row>
    <row r="417" spans="1:7" x14ac:dyDescent="0.25">
      <c r="A417" s="61" t="s">
        <v>117</v>
      </c>
      <c r="B417" s="61" t="s">
        <v>1393</v>
      </c>
      <c r="C417" s="344" t="s">
        <v>866</v>
      </c>
      <c r="D417" s="61" t="s">
        <v>125</v>
      </c>
      <c r="E417" s="112" t="s">
        <v>864</v>
      </c>
      <c r="F417" s="112" t="s">
        <v>1557</v>
      </c>
      <c r="G417" s="33"/>
    </row>
    <row r="418" spans="1:7" x14ac:dyDescent="0.25">
      <c r="A418" s="61" t="s">
        <v>117</v>
      </c>
      <c r="B418" s="61" t="s">
        <v>1393</v>
      </c>
      <c r="C418" s="344" t="s">
        <v>866</v>
      </c>
      <c r="D418" s="61" t="s">
        <v>44</v>
      </c>
      <c r="E418" s="112" t="s">
        <v>864</v>
      </c>
      <c r="F418" s="112" t="s">
        <v>1558</v>
      </c>
      <c r="G418" s="33"/>
    </row>
    <row r="419" spans="1:7" x14ac:dyDescent="0.25">
      <c r="A419" s="61" t="s">
        <v>117</v>
      </c>
      <c r="B419" s="61" t="s">
        <v>1393</v>
      </c>
      <c r="C419" s="344" t="s">
        <v>1559</v>
      </c>
      <c r="D419" s="61" t="s">
        <v>44</v>
      </c>
      <c r="E419" s="112" t="s">
        <v>864</v>
      </c>
      <c r="F419" s="112" t="s">
        <v>1560</v>
      </c>
      <c r="G419" s="33"/>
    </row>
    <row r="420" spans="1:7" x14ac:dyDescent="0.25">
      <c r="A420" s="61" t="s">
        <v>117</v>
      </c>
      <c r="B420" s="61" t="s">
        <v>261</v>
      </c>
      <c r="C420" s="344" t="s">
        <v>1489</v>
      </c>
      <c r="D420" s="61" t="s">
        <v>44</v>
      </c>
      <c r="E420" s="112" t="s">
        <v>864</v>
      </c>
      <c r="F420" s="112" t="s">
        <v>1561</v>
      </c>
      <c r="G420" s="33"/>
    </row>
    <row r="421" spans="1:7" x14ac:dyDescent="0.25">
      <c r="A421" s="61" t="s">
        <v>117</v>
      </c>
      <c r="B421" s="61" t="s">
        <v>261</v>
      </c>
      <c r="C421" s="344" t="s">
        <v>1491</v>
      </c>
      <c r="D421" s="61" t="s">
        <v>44</v>
      </c>
      <c r="E421" s="112" t="s">
        <v>864</v>
      </c>
      <c r="F421" s="105">
        <v>44080</v>
      </c>
      <c r="G421" s="33"/>
    </row>
    <row r="422" spans="1:7" x14ac:dyDescent="0.25">
      <c r="A422" s="61" t="s">
        <v>117</v>
      </c>
      <c r="B422" s="61" t="s">
        <v>834</v>
      </c>
      <c r="C422" s="344" t="s">
        <v>331</v>
      </c>
      <c r="D422" s="61" t="s">
        <v>44</v>
      </c>
      <c r="E422" s="112" t="s">
        <v>864</v>
      </c>
      <c r="F422" s="112" t="s">
        <v>1562</v>
      </c>
      <c r="G422" s="33"/>
    </row>
    <row r="423" spans="1:7" x14ac:dyDescent="0.25">
      <c r="A423" s="61" t="s">
        <v>117</v>
      </c>
      <c r="B423" s="61" t="s">
        <v>514</v>
      </c>
      <c r="C423" s="344" t="s">
        <v>165</v>
      </c>
      <c r="D423" s="61" t="s">
        <v>44</v>
      </c>
      <c r="E423" s="112" t="s">
        <v>864</v>
      </c>
      <c r="F423" s="112" t="s">
        <v>1563</v>
      </c>
      <c r="G423" s="33"/>
    </row>
    <row r="424" spans="1:7" x14ac:dyDescent="0.25">
      <c r="A424" s="61" t="s">
        <v>117</v>
      </c>
      <c r="B424" s="61" t="s">
        <v>938</v>
      </c>
      <c r="C424" s="344" t="s">
        <v>939</v>
      </c>
      <c r="D424" s="61" t="s">
        <v>120</v>
      </c>
      <c r="E424" s="112" t="s">
        <v>864</v>
      </c>
      <c r="F424" s="112" t="s">
        <v>1564</v>
      </c>
      <c r="G424" s="33"/>
    </row>
    <row r="425" spans="1:7" x14ac:dyDescent="0.25">
      <c r="A425" s="61" t="s">
        <v>117</v>
      </c>
      <c r="B425" s="61" t="s">
        <v>938</v>
      </c>
      <c r="C425" s="344" t="s">
        <v>939</v>
      </c>
      <c r="D425" s="61" t="s">
        <v>44</v>
      </c>
      <c r="E425" s="112" t="s">
        <v>864</v>
      </c>
      <c r="F425" s="112" t="s">
        <v>1565</v>
      </c>
      <c r="G425" s="33"/>
    </row>
    <row r="426" spans="1:7" x14ac:dyDescent="0.25">
      <c r="A426" s="61" t="s">
        <v>117</v>
      </c>
      <c r="B426" s="61" t="s">
        <v>1497</v>
      </c>
      <c r="C426" s="344" t="s">
        <v>1498</v>
      </c>
      <c r="D426" s="61" t="s">
        <v>44</v>
      </c>
      <c r="E426" s="112" t="s">
        <v>864</v>
      </c>
      <c r="F426" s="112" t="s">
        <v>1566</v>
      </c>
      <c r="G426" s="33"/>
    </row>
    <row r="427" spans="1:7" x14ac:dyDescent="0.25">
      <c r="A427" s="61" t="s">
        <v>117</v>
      </c>
      <c r="B427" s="61" t="s">
        <v>1311</v>
      </c>
      <c r="C427" s="344">
        <v>3</v>
      </c>
      <c r="D427" s="61" t="s">
        <v>44</v>
      </c>
      <c r="E427" s="35">
        <v>2007</v>
      </c>
      <c r="F427" s="105">
        <v>22199.453551912567</v>
      </c>
      <c r="G427" s="33" t="s">
        <v>147</v>
      </c>
    </row>
    <row r="428" spans="1:7" x14ac:dyDescent="0.25">
      <c r="A428" s="61" t="s">
        <v>117</v>
      </c>
      <c r="B428" s="61" t="s">
        <v>1239</v>
      </c>
      <c r="C428" s="344">
        <v>2.4</v>
      </c>
      <c r="D428" s="61" t="s">
        <v>44</v>
      </c>
      <c r="E428" s="35">
        <v>2007</v>
      </c>
      <c r="F428" s="105">
        <v>24453.551912568306</v>
      </c>
      <c r="G428" s="33" t="s">
        <v>147</v>
      </c>
    </row>
    <row r="429" spans="1:7" x14ac:dyDescent="0.25">
      <c r="A429" s="61" t="s">
        <v>117</v>
      </c>
      <c r="B429" s="61" t="s">
        <v>1072</v>
      </c>
      <c r="C429" s="344">
        <v>3</v>
      </c>
      <c r="D429" s="61" t="s">
        <v>44</v>
      </c>
      <c r="E429" s="35">
        <v>2007</v>
      </c>
      <c r="F429" s="105">
        <v>34426.229508196717</v>
      </c>
      <c r="G429" s="33" t="s">
        <v>147</v>
      </c>
    </row>
    <row r="430" spans="1:7" x14ac:dyDescent="0.25">
      <c r="A430" s="61" t="s">
        <v>117</v>
      </c>
      <c r="B430" s="61" t="s">
        <v>1072</v>
      </c>
      <c r="C430" s="344">
        <v>3</v>
      </c>
      <c r="D430" s="61" t="s">
        <v>44</v>
      </c>
      <c r="E430" s="35">
        <v>2007</v>
      </c>
      <c r="F430" s="105">
        <v>32240.437158469944</v>
      </c>
      <c r="G430" s="33" t="s">
        <v>230</v>
      </c>
    </row>
    <row r="431" spans="1:7" x14ac:dyDescent="0.25">
      <c r="A431" s="61" t="s">
        <v>82</v>
      </c>
      <c r="B431" s="61" t="s">
        <v>83</v>
      </c>
      <c r="C431" s="344" t="s">
        <v>51</v>
      </c>
      <c r="D431" s="61"/>
      <c r="E431" s="35">
        <v>2007</v>
      </c>
      <c r="F431" s="105">
        <v>20834.949999999997</v>
      </c>
      <c r="G431" s="33" t="s">
        <v>130</v>
      </c>
    </row>
    <row r="432" spans="1:7" x14ac:dyDescent="0.25">
      <c r="A432" s="61" t="s">
        <v>81</v>
      </c>
      <c r="B432" s="61" t="s">
        <v>55</v>
      </c>
      <c r="C432" s="344" t="s">
        <v>51</v>
      </c>
      <c r="D432" s="61"/>
      <c r="E432" s="35">
        <v>2007</v>
      </c>
      <c r="F432" s="105">
        <v>16296.799999999996</v>
      </c>
      <c r="G432" s="33" t="s">
        <v>130</v>
      </c>
    </row>
    <row r="433" spans="1:7" x14ac:dyDescent="0.25">
      <c r="A433" s="61" t="s">
        <v>81</v>
      </c>
      <c r="B433" s="61" t="s">
        <v>55</v>
      </c>
      <c r="C433" s="344" t="s">
        <v>51</v>
      </c>
      <c r="D433" s="61"/>
      <c r="E433" s="35">
        <v>2007</v>
      </c>
      <c r="F433" s="105">
        <v>13957.599999999999</v>
      </c>
      <c r="G433" s="33" t="s">
        <v>130</v>
      </c>
    </row>
    <row r="434" spans="1:7" x14ac:dyDescent="0.25">
      <c r="A434" s="61" t="s">
        <v>81</v>
      </c>
      <c r="B434" s="61" t="s">
        <v>56</v>
      </c>
      <c r="C434" s="344" t="s">
        <v>51</v>
      </c>
      <c r="D434" s="61"/>
      <c r="E434" s="35">
        <v>2007</v>
      </c>
      <c r="F434" s="105">
        <v>22485.65</v>
      </c>
      <c r="G434" s="33" t="s">
        <v>130</v>
      </c>
    </row>
    <row r="435" spans="1:7" x14ac:dyDescent="0.25">
      <c r="A435" s="61" t="s">
        <v>81</v>
      </c>
      <c r="B435" s="61" t="s">
        <v>56</v>
      </c>
      <c r="C435" s="344" t="s">
        <v>51</v>
      </c>
      <c r="D435" s="61"/>
      <c r="E435" s="35">
        <v>2007</v>
      </c>
      <c r="F435" s="105">
        <v>24823.15</v>
      </c>
      <c r="G435" s="33" t="s">
        <v>130</v>
      </c>
    </row>
    <row r="436" spans="1:7" x14ac:dyDescent="0.25">
      <c r="A436" s="61" t="s">
        <v>81</v>
      </c>
      <c r="B436" s="61" t="s">
        <v>56</v>
      </c>
      <c r="C436" s="344" t="s">
        <v>51</v>
      </c>
      <c r="D436" s="61"/>
      <c r="E436" s="35">
        <v>2007</v>
      </c>
      <c r="F436" s="105">
        <v>26463.65</v>
      </c>
      <c r="G436" s="33" t="s">
        <v>130</v>
      </c>
    </row>
    <row r="437" spans="1:7" x14ac:dyDescent="0.25">
      <c r="A437" s="61" t="s">
        <v>81</v>
      </c>
      <c r="B437" s="61" t="s">
        <v>56</v>
      </c>
      <c r="C437" s="344" t="s">
        <v>51</v>
      </c>
      <c r="D437" s="61"/>
      <c r="E437" s="35">
        <v>2007</v>
      </c>
      <c r="F437" s="105">
        <v>18985.349999999999</v>
      </c>
      <c r="G437" s="33" t="s">
        <v>130</v>
      </c>
    </row>
    <row r="438" spans="1:7" x14ac:dyDescent="0.25">
      <c r="A438" s="61" t="s">
        <v>81</v>
      </c>
      <c r="B438" s="61" t="s">
        <v>57</v>
      </c>
      <c r="C438" s="344" t="s">
        <v>51</v>
      </c>
      <c r="D438" s="61"/>
      <c r="E438" s="35">
        <v>2007</v>
      </c>
      <c r="F438" s="105">
        <v>21784.400000000001</v>
      </c>
      <c r="G438" s="33" t="s">
        <v>130</v>
      </c>
    </row>
    <row r="439" spans="1:7" x14ac:dyDescent="0.25">
      <c r="A439" s="61" t="s">
        <v>81</v>
      </c>
      <c r="B439" s="61" t="s">
        <v>57</v>
      </c>
      <c r="C439" s="344" t="s">
        <v>51</v>
      </c>
      <c r="D439" s="61"/>
      <c r="E439" s="35">
        <v>2007</v>
      </c>
      <c r="F439" s="105">
        <v>24121.9</v>
      </c>
      <c r="G439" s="33" t="s">
        <v>130</v>
      </c>
    </row>
    <row r="440" spans="1:7" x14ac:dyDescent="0.25">
      <c r="A440" s="61" t="s">
        <v>81</v>
      </c>
      <c r="B440" s="61" t="s">
        <v>57</v>
      </c>
      <c r="C440" s="344" t="s">
        <v>51</v>
      </c>
      <c r="D440" s="61"/>
      <c r="E440" s="35">
        <v>2007</v>
      </c>
      <c r="F440" s="105">
        <v>18284.099999999999</v>
      </c>
      <c r="G440" s="33" t="s">
        <v>130</v>
      </c>
    </row>
    <row r="441" spans="1:7" x14ac:dyDescent="0.25">
      <c r="A441" s="61" t="s">
        <v>81</v>
      </c>
      <c r="B441" s="61" t="s">
        <v>50</v>
      </c>
      <c r="C441" s="344" t="s">
        <v>51</v>
      </c>
      <c r="D441" s="61"/>
      <c r="E441" s="35">
        <v>2007</v>
      </c>
      <c r="F441" s="105">
        <v>21335.599999999999</v>
      </c>
      <c r="G441" s="33" t="s">
        <v>130</v>
      </c>
    </row>
    <row r="442" spans="1:7" x14ac:dyDescent="0.25">
      <c r="A442" s="61" t="s">
        <v>81</v>
      </c>
      <c r="B442" s="61" t="s">
        <v>52</v>
      </c>
      <c r="C442" s="344" t="s">
        <v>51</v>
      </c>
      <c r="D442" s="61"/>
      <c r="E442" s="35">
        <v>2007</v>
      </c>
      <c r="F442" s="105">
        <v>20721.900000000001</v>
      </c>
      <c r="G442" s="33" t="s">
        <v>130</v>
      </c>
    </row>
    <row r="443" spans="1:7" x14ac:dyDescent="0.25">
      <c r="A443" s="61" t="s">
        <v>81</v>
      </c>
      <c r="B443" s="61" t="s">
        <v>53</v>
      </c>
      <c r="C443" s="344" t="s">
        <v>51</v>
      </c>
      <c r="D443" s="61"/>
      <c r="E443" s="35">
        <v>2007</v>
      </c>
      <c r="F443" s="105">
        <v>29463.299999999996</v>
      </c>
      <c r="G443" s="33" t="s">
        <v>130</v>
      </c>
    </row>
    <row r="444" spans="1:7" x14ac:dyDescent="0.25">
      <c r="A444" s="61" t="s">
        <v>81</v>
      </c>
      <c r="B444" s="61" t="s">
        <v>53</v>
      </c>
      <c r="C444" s="344" t="s">
        <v>51</v>
      </c>
      <c r="D444" s="61"/>
      <c r="E444" s="35">
        <v>2007</v>
      </c>
      <c r="F444" s="105">
        <v>25453.85</v>
      </c>
      <c r="G444" s="33" t="s">
        <v>130</v>
      </c>
    </row>
    <row r="445" spans="1:7" x14ac:dyDescent="0.25">
      <c r="A445" s="61" t="s">
        <v>81</v>
      </c>
      <c r="B445" s="61" t="s">
        <v>53</v>
      </c>
      <c r="C445" s="344" t="s">
        <v>51</v>
      </c>
      <c r="D445" s="61"/>
      <c r="E445" s="35">
        <v>2007</v>
      </c>
      <c r="F445" s="105">
        <v>31165</v>
      </c>
      <c r="G445" s="33" t="s">
        <v>130</v>
      </c>
    </row>
    <row r="446" spans="1:7" x14ac:dyDescent="0.25">
      <c r="A446" s="61" t="s">
        <v>81</v>
      </c>
      <c r="B446" s="61" t="s">
        <v>54</v>
      </c>
      <c r="C446" s="344" t="s">
        <v>51</v>
      </c>
      <c r="D446" s="61"/>
      <c r="E446" s="35">
        <v>2007</v>
      </c>
      <c r="F446" s="105">
        <v>33874.799999999996</v>
      </c>
      <c r="G446" s="33" t="s">
        <v>130</v>
      </c>
    </row>
    <row r="447" spans="1:7" x14ac:dyDescent="0.25">
      <c r="A447" s="61" t="s">
        <v>81</v>
      </c>
      <c r="B447" s="61" t="s">
        <v>58</v>
      </c>
      <c r="C447" s="344" t="s">
        <v>51</v>
      </c>
      <c r="D447" s="61"/>
      <c r="E447" s="35">
        <v>2007</v>
      </c>
      <c r="F447" s="105">
        <v>39805.25</v>
      </c>
      <c r="G447" s="33" t="s">
        <v>130</v>
      </c>
    </row>
    <row r="448" spans="1:7" x14ac:dyDescent="0.25">
      <c r="A448" s="61" t="s">
        <v>81</v>
      </c>
      <c r="B448" s="61" t="s">
        <v>60</v>
      </c>
      <c r="C448" s="344" t="s">
        <v>61</v>
      </c>
      <c r="D448" s="61"/>
      <c r="E448" s="35">
        <v>2007</v>
      </c>
      <c r="F448" s="105">
        <v>34796.199999999997</v>
      </c>
      <c r="G448" s="33" t="s">
        <v>130</v>
      </c>
    </row>
    <row r="449" spans="1:7" x14ac:dyDescent="0.25">
      <c r="A449" s="61" t="s">
        <v>81</v>
      </c>
      <c r="B449" s="61" t="s">
        <v>59</v>
      </c>
      <c r="C449" s="344" t="s">
        <v>51</v>
      </c>
      <c r="D449" s="61"/>
      <c r="E449" s="35">
        <v>2007</v>
      </c>
      <c r="F449" s="105">
        <v>33792.35</v>
      </c>
      <c r="G449" s="33" t="s">
        <v>130</v>
      </c>
    </row>
    <row r="450" spans="1:7" x14ac:dyDescent="0.25">
      <c r="A450" s="61" t="s">
        <v>81</v>
      </c>
      <c r="B450" s="61" t="s">
        <v>62</v>
      </c>
      <c r="C450" s="344" t="s">
        <v>51</v>
      </c>
      <c r="D450" s="61"/>
      <c r="E450" s="35">
        <v>2007</v>
      </c>
      <c r="F450" s="105">
        <v>36849.799999999996</v>
      </c>
      <c r="G450" s="33" t="s">
        <v>130</v>
      </c>
    </row>
    <row r="451" spans="1:7" x14ac:dyDescent="0.25">
      <c r="A451" s="61" t="s">
        <v>81</v>
      </c>
      <c r="B451" s="61" t="s">
        <v>63</v>
      </c>
      <c r="C451" s="344" t="s">
        <v>51</v>
      </c>
      <c r="D451" s="61"/>
      <c r="E451" s="35">
        <v>2007</v>
      </c>
      <c r="F451" s="105">
        <v>36125.599999999999</v>
      </c>
      <c r="G451" s="33" t="s">
        <v>130</v>
      </c>
    </row>
    <row r="452" spans="1:7" x14ac:dyDescent="0.25">
      <c r="A452" s="77" t="s">
        <v>6688</v>
      </c>
      <c r="B452" s="77" t="s">
        <v>6689</v>
      </c>
      <c r="C452" s="345" t="s">
        <v>6692</v>
      </c>
      <c r="D452" s="78"/>
      <c r="E452" s="35">
        <v>2007</v>
      </c>
      <c r="F452" s="163">
        <v>93200</v>
      </c>
      <c r="G452" s="106" t="s">
        <v>130</v>
      </c>
    </row>
    <row r="453" spans="1:7" x14ac:dyDescent="0.25">
      <c r="A453" s="77" t="s">
        <v>6688</v>
      </c>
      <c r="B453" s="77" t="s">
        <v>6690</v>
      </c>
      <c r="C453" s="345" t="s">
        <v>6692</v>
      </c>
      <c r="D453" s="78"/>
      <c r="E453" s="35">
        <v>2007</v>
      </c>
      <c r="F453" s="163">
        <v>93400</v>
      </c>
      <c r="G453" s="106" t="s">
        <v>130</v>
      </c>
    </row>
    <row r="454" spans="1:7" x14ac:dyDescent="0.25">
      <c r="A454" s="77" t="s">
        <v>6688</v>
      </c>
      <c r="B454" s="77" t="s">
        <v>6691</v>
      </c>
      <c r="C454" s="345" t="s">
        <v>6692</v>
      </c>
      <c r="D454" s="78"/>
      <c r="E454" s="35">
        <v>2007</v>
      </c>
      <c r="F454" s="163">
        <v>93600</v>
      </c>
      <c r="G454" s="106" t="s">
        <v>130</v>
      </c>
    </row>
    <row r="455" spans="1:7" x14ac:dyDescent="0.25">
      <c r="A455" s="61" t="s">
        <v>64</v>
      </c>
      <c r="B455" s="61" t="s">
        <v>1584</v>
      </c>
      <c r="C455" s="344" t="s">
        <v>1585</v>
      </c>
      <c r="D455" s="89" t="s">
        <v>44</v>
      </c>
      <c r="E455" s="112" t="s">
        <v>864</v>
      </c>
      <c r="F455" s="105">
        <v>86294</v>
      </c>
      <c r="G455" s="33" t="s">
        <v>1586</v>
      </c>
    </row>
    <row r="456" spans="1:7" x14ac:dyDescent="0.25">
      <c r="A456" s="61" t="s">
        <v>64</v>
      </c>
      <c r="B456" s="61" t="s">
        <v>1352</v>
      </c>
      <c r="C456" s="344">
        <v>3.5</v>
      </c>
      <c r="D456" s="61" t="s">
        <v>438</v>
      </c>
      <c r="E456" s="35">
        <v>2007</v>
      </c>
      <c r="F456" s="105">
        <v>42349.726775956282</v>
      </c>
      <c r="G456" s="33" t="s">
        <v>1353</v>
      </c>
    </row>
    <row r="457" spans="1:7" x14ac:dyDescent="0.25">
      <c r="A457" s="61" t="s">
        <v>64</v>
      </c>
      <c r="B457" s="61" t="s">
        <v>1442</v>
      </c>
      <c r="C457" s="344">
        <v>5.5</v>
      </c>
      <c r="D457" s="61" t="s">
        <v>44</v>
      </c>
      <c r="E457" s="35">
        <v>2007</v>
      </c>
      <c r="F457" s="105">
        <v>46174.863387978141</v>
      </c>
      <c r="G457" s="33" t="s">
        <v>147</v>
      </c>
    </row>
    <row r="458" spans="1:7" x14ac:dyDescent="0.25">
      <c r="A458" s="61" t="s">
        <v>64</v>
      </c>
      <c r="B458" s="61" t="s">
        <v>1061</v>
      </c>
      <c r="C458" s="344">
        <v>3</v>
      </c>
      <c r="D458" s="61" t="s">
        <v>110</v>
      </c>
      <c r="E458" s="35">
        <v>2007</v>
      </c>
      <c r="F458" s="105">
        <v>26584.699453551912</v>
      </c>
      <c r="G458" s="33" t="s">
        <v>135</v>
      </c>
    </row>
    <row r="459" spans="1:7" x14ac:dyDescent="0.25">
      <c r="A459" s="61" t="s">
        <v>64</v>
      </c>
      <c r="B459" s="61" t="s">
        <v>1350</v>
      </c>
      <c r="C459" s="344" t="s">
        <v>1351</v>
      </c>
      <c r="D459" s="89" t="s">
        <v>125</v>
      </c>
      <c r="E459" s="112" t="s">
        <v>864</v>
      </c>
      <c r="F459" s="105">
        <v>32685</v>
      </c>
      <c r="G459" s="33" t="s">
        <v>113</v>
      </c>
    </row>
    <row r="460" spans="1:7" x14ac:dyDescent="0.25">
      <c r="A460" s="61" t="s">
        <v>64</v>
      </c>
      <c r="B460" s="61" t="s">
        <v>1350</v>
      </c>
      <c r="C460" s="344" t="s">
        <v>396</v>
      </c>
      <c r="D460" s="89" t="s">
        <v>125</v>
      </c>
      <c r="E460" s="112" t="s">
        <v>864</v>
      </c>
      <c r="F460" s="105">
        <v>39980</v>
      </c>
      <c r="G460" s="33" t="s">
        <v>1211</v>
      </c>
    </row>
    <row r="461" spans="1:7" x14ac:dyDescent="0.25">
      <c r="A461" s="61" t="s">
        <v>64</v>
      </c>
      <c r="B461" s="61" t="s">
        <v>1350</v>
      </c>
      <c r="C461" s="344" t="s">
        <v>396</v>
      </c>
      <c r="D461" s="89" t="s">
        <v>44</v>
      </c>
      <c r="E461" s="112" t="s">
        <v>864</v>
      </c>
      <c r="F461" s="105">
        <v>43050</v>
      </c>
      <c r="G461" s="33" t="s">
        <v>1211</v>
      </c>
    </row>
    <row r="462" spans="1:7" x14ac:dyDescent="0.25">
      <c r="A462" s="61" t="s">
        <v>64</v>
      </c>
      <c r="B462" s="61" t="s">
        <v>1210</v>
      </c>
      <c r="C462" s="344">
        <v>4</v>
      </c>
      <c r="D462" s="61" t="s">
        <v>44</v>
      </c>
      <c r="E462" s="35">
        <v>2007</v>
      </c>
      <c r="F462" s="105">
        <v>33087</v>
      </c>
      <c r="G462" s="33" t="s">
        <v>1211</v>
      </c>
    </row>
    <row r="463" spans="1:7" x14ac:dyDescent="0.25">
      <c r="A463" s="61" t="s">
        <v>64</v>
      </c>
      <c r="B463" s="61" t="s">
        <v>1441</v>
      </c>
      <c r="C463" s="344" t="s">
        <v>2942</v>
      </c>
      <c r="D463" s="61" t="s">
        <v>44</v>
      </c>
      <c r="E463" s="35">
        <v>2007</v>
      </c>
      <c r="F463" s="105">
        <v>38251.366120218576</v>
      </c>
      <c r="G463" s="33" t="s">
        <v>230</v>
      </c>
    </row>
    <row r="464" spans="1:7" x14ac:dyDescent="0.25">
      <c r="A464" s="61" t="s">
        <v>64</v>
      </c>
      <c r="B464" s="61" t="s">
        <v>1441</v>
      </c>
      <c r="C464" s="344" t="s">
        <v>2942</v>
      </c>
      <c r="D464" s="61" t="s">
        <v>44</v>
      </c>
      <c r="E464" s="35">
        <v>2007</v>
      </c>
      <c r="F464" s="105">
        <v>39617.486338797811</v>
      </c>
      <c r="G464" s="33" t="s">
        <v>147</v>
      </c>
    </row>
    <row r="465" spans="1:7" x14ac:dyDescent="0.25">
      <c r="A465" s="61" t="s">
        <v>64</v>
      </c>
      <c r="B465" s="61" t="s">
        <v>1441</v>
      </c>
      <c r="C465" s="344">
        <v>4.5</v>
      </c>
      <c r="D465" s="61" t="s">
        <v>44</v>
      </c>
      <c r="E465" s="35">
        <v>2007</v>
      </c>
      <c r="F465" s="105">
        <v>37704.918032786882</v>
      </c>
      <c r="G465" s="33" t="s">
        <v>230</v>
      </c>
    </row>
    <row r="466" spans="1:7" x14ac:dyDescent="0.25">
      <c r="A466" s="61" t="s">
        <v>64</v>
      </c>
      <c r="B466" s="61" t="s">
        <v>1441</v>
      </c>
      <c r="C466" s="344">
        <v>4.5</v>
      </c>
      <c r="D466" s="61" t="s">
        <v>44</v>
      </c>
      <c r="E466" s="35">
        <v>2007</v>
      </c>
      <c r="F466" s="105">
        <v>37841.530054644805</v>
      </c>
      <c r="G466" s="33" t="s">
        <v>147</v>
      </c>
    </row>
    <row r="467" spans="1:7" x14ac:dyDescent="0.25">
      <c r="A467" s="61" t="s">
        <v>64</v>
      </c>
      <c r="B467" s="61" t="s">
        <v>1441</v>
      </c>
      <c r="C467" s="344">
        <v>4.8</v>
      </c>
      <c r="D467" s="61" t="s">
        <v>44</v>
      </c>
      <c r="E467" s="35">
        <v>2007</v>
      </c>
      <c r="F467" s="105">
        <v>37978.142076502729</v>
      </c>
      <c r="G467" s="33" t="s">
        <v>230</v>
      </c>
    </row>
    <row r="468" spans="1:7" x14ac:dyDescent="0.25">
      <c r="A468" s="61" t="s">
        <v>64</v>
      </c>
      <c r="B468" s="61" t="s">
        <v>1441</v>
      </c>
      <c r="C468" s="344">
        <v>4.8</v>
      </c>
      <c r="D468" s="61" t="s">
        <v>44</v>
      </c>
      <c r="E468" s="35">
        <v>2007</v>
      </c>
      <c r="F468" s="105">
        <v>38114.754098360652</v>
      </c>
      <c r="G468" s="33" t="s">
        <v>147</v>
      </c>
    </row>
    <row r="469" spans="1:7" x14ac:dyDescent="0.25">
      <c r="A469" s="61" t="s">
        <v>64</v>
      </c>
      <c r="B469" s="61" t="s">
        <v>1349</v>
      </c>
      <c r="C469" s="344" t="s">
        <v>134</v>
      </c>
      <c r="D469" s="61" t="s">
        <v>125</v>
      </c>
      <c r="E469" s="112" t="s">
        <v>864</v>
      </c>
      <c r="F469" s="105">
        <v>20904</v>
      </c>
      <c r="G469" s="33" t="s">
        <v>696</v>
      </c>
    </row>
    <row r="470" spans="1:7" x14ac:dyDescent="0.25">
      <c r="A470" s="61" t="s">
        <v>64</v>
      </c>
      <c r="B470" s="61" t="s">
        <v>1349</v>
      </c>
      <c r="C470" s="344" t="s">
        <v>238</v>
      </c>
      <c r="D470" s="61" t="s">
        <v>125</v>
      </c>
      <c r="E470" s="112" t="s">
        <v>864</v>
      </c>
      <c r="F470" s="105">
        <v>22156</v>
      </c>
      <c r="G470" s="33" t="s">
        <v>696</v>
      </c>
    </row>
    <row r="471" spans="1:7" x14ac:dyDescent="0.25">
      <c r="A471" s="61" t="s">
        <v>64</v>
      </c>
      <c r="B471" s="61" t="s">
        <v>537</v>
      </c>
      <c r="C471" s="344" t="s">
        <v>134</v>
      </c>
      <c r="D471" s="61" t="s">
        <v>125</v>
      </c>
      <c r="E471" s="112" t="s">
        <v>864</v>
      </c>
      <c r="F471" s="105">
        <v>22170</v>
      </c>
      <c r="G471" s="33" t="s">
        <v>538</v>
      </c>
    </row>
    <row r="472" spans="1:7" x14ac:dyDescent="0.25">
      <c r="A472" s="61" t="s">
        <v>64</v>
      </c>
      <c r="B472" s="61" t="s">
        <v>537</v>
      </c>
      <c r="C472" s="344" t="s">
        <v>238</v>
      </c>
      <c r="D472" s="61" t="s">
        <v>125</v>
      </c>
      <c r="E472" s="112" t="s">
        <v>864</v>
      </c>
      <c r="F472" s="105">
        <v>23556</v>
      </c>
      <c r="G472" s="33" t="s">
        <v>538</v>
      </c>
    </row>
    <row r="473" spans="1:7" x14ac:dyDescent="0.25">
      <c r="A473" s="61" t="s">
        <v>64</v>
      </c>
      <c r="B473" s="61" t="s">
        <v>1294</v>
      </c>
      <c r="C473" s="344">
        <v>2.5</v>
      </c>
      <c r="D473" s="61" t="s">
        <v>438</v>
      </c>
      <c r="E473" s="35">
        <v>2007</v>
      </c>
      <c r="F473" s="105">
        <v>22814.207650273223</v>
      </c>
      <c r="G473" s="33" t="s">
        <v>1295</v>
      </c>
    </row>
    <row r="474" spans="1:7" x14ac:dyDescent="0.25">
      <c r="A474" s="61" t="s">
        <v>64</v>
      </c>
      <c r="B474" s="61" t="s">
        <v>1294</v>
      </c>
      <c r="C474" s="344">
        <v>2.5</v>
      </c>
      <c r="D474" s="61" t="s">
        <v>438</v>
      </c>
      <c r="E474" s="35">
        <v>2007</v>
      </c>
      <c r="F474" s="105">
        <v>24262.295081967211</v>
      </c>
      <c r="G474" s="33" t="s">
        <v>1296</v>
      </c>
    </row>
    <row r="475" spans="1:7" x14ac:dyDescent="0.25">
      <c r="A475" s="61" t="s">
        <v>64</v>
      </c>
      <c r="B475" s="61" t="s">
        <v>1294</v>
      </c>
      <c r="C475" s="344">
        <v>3</v>
      </c>
      <c r="D475" s="61" t="s">
        <v>438</v>
      </c>
      <c r="E475" s="35">
        <v>2007</v>
      </c>
      <c r="F475" s="105">
        <v>22950.819672131147</v>
      </c>
      <c r="G475" s="33" t="s">
        <v>1295</v>
      </c>
    </row>
    <row r="476" spans="1:7" x14ac:dyDescent="0.25">
      <c r="A476" s="61" t="s">
        <v>64</v>
      </c>
      <c r="B476" s="61" t="s">
        <v>1294</v>
      </c>
      <c r="C476" s="344">
        <v>3</v>
      </c>
      <c r="D476" s="61" t="s">
        <v>438</v>
      </c>
      <c r="E476" s="35">
        <v>2007</v>
      </c>
      <c r="F476" s="105">
        <v>24535.519125683059</v>
      </c>
      <c r="G476" s="33" t="s">
        <v>1296</v>
      </c>
    </row>
    <row r="477" spans="1:7" x14ac:dyDescent="0.25">
      <c r="A477" s="61" t="s">
        <v>64</v>
      </c>
      <c r="B477" s="61" t="s">
        <v>861</v>
      </c>
      <c r="C477" s="344" t="s">
        <v>641</v>
      </c>
      <c r="D477" s="61" t="s">
        <v>44</v>
      </c>
      <c r="E477" s="112" t="s">
        <v>864</v>
      </c>
      <c r="F477" s="105">
        <v>28220</v>
      </c>
      <c r="G477" s="33" t="s">
        <v>197</v>
      </c>
    </row>
    <row r="478" spans="1:7" x14ac:dyDescent="0.25">
      <c r="A478" s="61" t="s">
        <v>64</v>
      </c>
      <c r="B478" s="61" t="s">
        <v>861</v>
      </c>
      <c r="C478" s="344" t="s">
        <v>1351</v>
      </c>
      <c r="D478" s="61" t="s">
        <v>44</v>
      </c>
      <c r="E478" s="112" t="s">
        <v>864</v>
      </c>
      <c r="F478" s="105">
        <v>34085</v>
      </c>
      <c r="G478" s="33" t="s">
        <v>197</v>
      </c>
    </row>
    <row r="479" spans="1:7" x14ac:dyDescent="0.25">
      <c r="A479" s="61" t="s">
        <v>64</v>
      </c>
      <c r="B479" s="61" t="s">
        <v>537</v>
      </c>
      <c r="C479" s="344" t="s">
        <v>134</v>
      </c>
      <c r="D479" s="61" t="s">
        <v>125</v>
      </c>
      <c r="E479" s="112" t="s">
        <v>864</v>
      </c>
      <c r="F479" s="105">
        <v>25256</v>
      </c>
      <c r="G479" s="33" t="s">
        <v>538</v>
      </c>
    </row>
    <row r="480" spans="1:7" x14ac:dyDescent="0.25">
      <c r="A480" s="61" t="s">
        <v>64</v>
      </c>
      <c r="B480" s="61" t="s">
        <v>1349</v>
      </c>
      <c r="C480" s="344" t="s">
        <v>134</v>
      </c>
      <c r="D480" s="61" t="s">
        <v>125</v>
      </c>
      <c r="E480" s="112" t="s">
        <v>864</v>
      </c>
      <c r="F480" s="105">
        <v>23549</v>
      </c>
      <c r="G480" s="33" t="s">
        <v>696</v>
      </c>
    </row>
    <row r="481" spans="1:7" x14ac:dyDescent="0.25">
      <c r="A481" s="61" t="s">
        <v>1783</v>
      </c>
      <c r="B481" s="61" t="s">
        <v>3136</v>
      </c>
      <c r="C481" s="344">
        <v>2.5</v>
      </c>
      <c r="D481" s="61" t="s">
        <v>114</v>
      </c>
      <c r="E481" s="35">
        <v>2007</v>
      </c>
      <c r="F481" s="37">
        <v>17950</v>
      </c>
      <c r="G481" s="33" t="s">
        <v>2039</v>
      </c>
    </row>
    <row r="482" spans="1:7" x14ac:dyDescent="0.25">
      <c r="A482" s="61" t="s">
        <v>1783</v>
      </c>
      <c r="B482" s="61" t="s">
        <v>3077</v>
      </c>
      <c r="C482" s="344">
        <v>2.5</v>
      </c>
      <c r="D482" s="61" t="s">
        <v>114</v>
      </c>
      <c r="E482" s="35">
        <v>2007</v>
      </c>
      <c r="F482" s="37">
        <v>19800</v>
      </c>
      <c r="G482" s="33" t="s">
        <v>2039</v>
      </c>
    </row>
    <row r="483" spans="1:7" x14ac:dyDescent="0.25">
      <c r="A483" s="61" t="s">
        <v>1783</v>
      </c>
      <c r="B483" s="61" t="s">
        <v>3075</v>
      </c>
      <c r="C483" s="344" t="s">
        <v>3814</v>
      </c>
      <c r="D483" s="61" t="s">
        <v>114</v>
      </c>
      <c r="E483" s="35">
        <v>2007</v>
      </c>
      <c r="F483" s="37">
        <v>24000</v>
      </c>
      <c r="G483" s="33" t="s">
        <v>2039</v>
      </c>
    </row>
    <row r="484" spans="1:7" x14ac:dyDescent="0.25">
      <c r="A484" s="61" t="s">
        <v>1783</v>
      </c>
      <c r="B484" s="61" t="s">
        <v>3129</v>
      </c>
      <c r="C484" s="344" t="s">
        <v>3814</v>
      </c>
      <c r="D484" s="61" t="s">
        <v>114</v>
      </c>
      <c r="E484" s="35">
        <v>2007</v>
      </c>
      <c r="F484" s="37">
        <v>28400</v>
      </c>
      <c r="G484" s="33" t="s">
        <v>2039</v>
      </c>
    </row>
    <row r="485" spans="1:7" x14ac:dyDescent="0.25">
      <c r="A485" s="61" t="s">
        <v>1783</v>
      </c>
      <c r="B485" s="61" t="s">
        <v>3159</v>
      </c>
      <c r="C485" s="344" t="s">
        <v>3025</v>
      </c>
      <c r="D485" s="61" t="s">
        <v>114</v>
      </c>
      <c r="E485" s="35">
        <v>2007</v>
      </c>
      <c r="F485" s="37">
        <v>14750</v>
      </c>
      <c r="G485" s="33" t="s">
        <v>2039</v>
      </c>
    </row>
    <row r="486" spans="1:7" x14ac:dyDescent="0.25">
      <c r="A486" s="61" t="s">
        <v>1783</v>
      </c>
      <c r="B486" s="61" t="s">
        <v>3158</v>
      </c>
      <c r="C486" s="344" t="s">
        <v>3025</v>
      </c>
      <c r="D486" s="61" t="s">
        <v>114</v>
      </c>
      <c r="E486" s="35">
        <v>2007</v>
      </c>
      <c r="F486" s="37">
        <v>15650</v>
      </c>
      <c r="G486" s="33" t="s">
        <v>2039</v>
      </c>
    </row>
    <row r="487" spans="1:7" x14ac:dyDescent="0.25">
      <c r="A487" s="61" t="s">
        <v>1783</v>
      </c>
      <c r="B487" s="61" t="s">
        <v>3157</v>
      </c>
      <c r="C487" s="344" t="s">
        <v>3025</v>
      </c>
      <c r="D487" s="61" t="s">
        <v>114</v>
      </c>
      <c r="E487" s="35">
        <v>2007</v>
      </c>
      <c r="F487" s="37">
        <v>18400</v>
      </c>
      <c r="G487" s="33" t="s">
        <v>2039</v>
      </c>
    </row>
    <row r="488" spans="1:7" x14ac:dyDescent="0.25">
      <c r="A488" s="61" t="s">
        <v>1783</v>
      </c>
      <c r="B488" s="61" t="s">
        <v>3082</v>
      </c>
      <c r="C488" s="344" t="s">
        <v>3080</v>
      </c>
      <c r="D488" s="61" t="s">
        <v>114</v>
      </c>
      <c r="E488" s="35">
        <v>2007</v>
      </c>
      <c r="F488" s="37">
        <v>19400</v>
      </c>
      <c r="G488" s="33" t="s">
        <v>2039</v>
      </c>
    </row>
    <row r="489" spans="1:7" x14ac:dyDescent="0.25">
      <c r="A489" s="61" t="s">
        <v>1783</v>
      </c>
      <c r="B489" s="61" t="s">
        <v>3081</v>
      </c>
      <c r="C489" s="344" t="s">
        <v>3080</v>
      </c>
      <c r="D489" s="61" t="s">
        <v>114</v>
      </c>
      <c r="E489" s="35">
        <v>2007</v>
      </c>
      <c r="F489" s="37">
        <v>19900</v>
      </c>
      <c r="G489" s="33" t="s">
        <v>2039</v>
      </c>
    </row>
    <row r="490" spans="1:7" x14ac:dyDescent="0.25">
      <c r="A490" s="61" t="s">
        <v>1783</v>
      </c>
      <c r="B490" s="61" t="s">
        <v>3156</v>
      </c>
      <c r="C490" s="344">
        <v>1.8</v>
      </c>
      <c r="D490" s="61" t="s">
        <v>114</v>
      </c>
      <c r="E490" s="35">
        <v>2007</v>
      </c>
      <c r="F490" s="37">
        <v>12550</v>
      </c>
      <c r="G490" s="33" t="s">
        <v>2234</v>
      </c>
    </row>
    <row r="491" spans="1:7" x14ac:dyDescent="0.25">
      <c r="A491" s="61" t="s">
        <v>1783</v>
      </c>
      <c r="B491" s="61" t="s">
        <v>3155</v>
      </c>
      <c r="C491" s="344">
        <v>1.8</v>
      </c>
      <c r="D491" s="61" t="s">
        <v>114</v>
      </c>
      <c r="E491" s="35">
        <v>2007</v>
      </c>
      <c r="F491" s="37">
        <v>14550</v>
      </c>
      <c r="G491" s="33" t="s">
        <v>2039</v>
      </c>
    </row>
    <row r="492" spans="1:7" x14ac:dyDescent="0.25">
      <c r="A492" s="61" t="s">
        <v>1783</v>
      </c>
      <c r="B492" s="61" t="s">
        <v>2971</v>
      </c>
      <c r="C492" s="344" t="s">
        <v>2970</v>
      </c>
      <c r="D492" s="61" t="s">
        <v>120</v>
      </c>
      <c r="E492" s="35">
        <v>2007</v>
      </c>
      <c r="F492" s="37">
        <v>16570</v>
      </c>
      <c r="G492" s="33" t="s">
        <v>3079</v>
      </c>
    </row>
    <row r="493" spans="1:7" x14ac:dyDescent="0.25">
      <c r="A493" s="61" t="s">
        <v>1783</v>
      </c>
      <c r="B493" s="61" t="s">
        <v>2971</v>
      </c>
      <c r="C493" s="344" t="s">
        <v>2970</v>
      </c>
      <c r="D493" s="61" t="s">
        <v>44</v>
      </c>
      <c r="E493" s="35">
        <v>2007</v>
      </c>
      <c r="F493" s="37">
        <v>20413</v>
      </c>
      <c r="G493" s="33" t="s">
        <v>3079</v>
      </c>
    </row>
    <row r="494" spans="1:7" x14ac:dyDescent="0.25">
      <c r="A494" s="77" t="s">
        <v>1136</v>
      </c>
      <c r="B494" s="77" t="s">
        <v>1691</v>
      </c>
      <c r="C494" s="345" t="s">
        <v>3751</v>
      </c>
      <c r="D494" s="77" t="s">
        <v>110</v>
      </c>
      <c r="E494" s="78">
        <v>2007</v>
      </c>
      <c r="F494" s="87">
        <v>25454</v>
      </c>
      <c r="G494" s="77" t="s">
        <v>6141</v>
      </c>
    </row>
    <row r="495" spans="1:7" x14ac:dyDescent="0.25">
      <c r="A495" s="61" t="s">
        <v>1136</v>
      </c>
      <c r="B495" s="61" t="s">
        <v>1444</v>
      </c>
      <c r="C495" s="344">
        <v>1.8</v>
      </c>
      <c r="D495" s="61" t="s">
        <v>110</v>
      </c>
      <c r="E495" s="35">
        <v>2007</v>
      </c>
      <c r="F495" s="105">
        <v>21857.923497267759</v>
      </c>
      <c r="G495" s="33" t="s">
        <v>186</v>
      </c>
    </row>
    <row r="496" spans="1:7" x14ac:dyDescent="0.25">
      <c r="A496" s="61" t="s">
        <v>1136</v>
      </c>
      <c r="B496" s="61" t="s">
        <v>1520</v>
      </c>
      <c r="C496" s="344">
        <v>2.2000000000000002</v>
      </c>
      <c r="D496" s="61" t="s">
        <v>110</v>
      </c>
      <c r="E496" s="35">
        <v>2007</v>
      </c>
      <c r="F496" s="105">
        <v>23224.043715846994</v>
      </c>
      <c r="G496" s="33" t="s">
        <v>1521</v>
      </c>
    </row>
    <row r="497" spans="1:7" x14ac:dyDescent="0.25">
      <c r="A497" s="77" t="s">
        <v>3044</v>
      </c>
      <c r="B497" s="77" t="s">
        <v>6142</v>
      </c>
      <c r="C497" s="345" t="s">
        <v>4164</v>
      </c>
      <c r="D497" s="77" t="s">
        <v>110</v>
      </c>
      <c r="E497" s="78">
        <v>2007</v>
      </c>
      <c r="F497" s="163">
        <v>22768</v>
      </c>
      <c r="G497" s="77" t="s">
        <v>4911</v>
      </c>
    </row>
    <row r="498" spans="1:7" x14ac:dyDescent="0.25">
      <c r="A498" s="61" t="s">
        <v>3044</v>
      </c>
      <c r="B498" s="61">
        <v>206</v>
      </c>
      <c r="C498" s="344">
        <v>1.4</v>
      </c>
      <c r="D498" s="61" t="s">
        <v>110</v>
      </c>
      <c r="E498" s="35">
        <v>2007</v>
      </c>
      <c r="F498" s="37">
        <v>18579</v>
      </c>
      <c r="G498" s="33" t="s">
        <v>3137</v>
      </c>
    </row>
    <row r="499" spans="1:7" x14ac:dyDescent="0.25">
      <c r="A499" s="61" t="s">
        <v>3044</v>
      </c>
      <c r="B499" s="61">
        <v>206</v>
      </c>
      <c r="C499" s="344">
        <v>1.6</v>
      </c>
      <c r="D499" s="61" t="s">
        <v>110</v>
      </c>
      <c r="E499" s="35">
        <v>2007</v>
      </c>
      <c r="F499" s="37">
        <v>18852</v>
      </c>
      <c r="G499" s="33" t="s">
        <v>3137</v>
      </c>
    </row>
    <row r="500" spans="1:7" x14ac:dyDescent="0.25">
      <c r="A500" s="61" t="s">
        <v>3044</v>
      </c>
      <c r="B500" s="61">
        <v>206</v>
      </c>
      <c r="C500" s="344">
        <v>2</v>
      </c>
      <c r="D500" s="61" t="s">
        <v>110</v>
      </c>
      <c r="E500" s="35">
        <v>2007</v>
      </c>
      <c r="F500" s="37">
        <v>19126</v>
      </c>
      <c r="G500" s="33" t="s">
        <v>3137</v>
      </c>
    </row>
    <row r="501" spans="1:7" x14ac:dyDescent="0.25">
      <c r="A501" s="61" t="s">
        <v>3044</v>
      </c>
      <c r="B501" s="61">
        <v>207</v>
      </c>
      <c r="C501" s="344" t="s">
        <v>3046</v>
      </c>
      <c r="D501" s="61" t="s">
        <v>114</v>
      </c>
      <c r="E501" s="35">
        <v>2007</v>
      </c>
      <c r="F501" s="37">
        <v>14175</v>
      </c>
      <c r="G501" s="33" t="s">
        <v>3045</v>
      </c>
    </row>
    <row r="502" spans="1:7" x14ac:dyDescent="0.25">
      <c r="A502" s="61" t="s">
        <v>3044</v>
      </c>
      <c r="B502" s="61">
        <v>307</v>
      </c>
      <c r="C502" s="344">
        <v>1</v>
      </c>
      <c r="D502" s="61" t="s">
        <v>110</v>
      </c>
      <c r="E502" s="35">
        <v>2007</v>
      </c>
      <c r="F502" s="37">
        <v>23852</v>
      </c>
      <c r="G502" s="33" t="s">
        <v>2039</v>
      </c>
    </row>
    <row r="503" spans="1:7" x14ac:dyDescent="0.25">
      <c r="A503" s="61" t="s">
        <v>3044</v>
      </c>
      <c r="B503" s="61">
        <v>307</v>
      </c>
      <c r="C503" s="344">
        <v>2</v>
      </c>
      <c r="D503" s="61" t="s">
        <v>110</v>
      </c>
      <c r="E503" s="35">
        <v>2007</v>
      </c>
      <c r="F503" s="37">
        <v>24358</v>
      </c>
      <c r="G503" s="33" t="s">
        <v>2039</v>
      </c>
    </row>
    <row r="504" spans="1:7" x14ac:dyDescent="0.25">
      <c r="A504" s="61" t="s">
        <v>3044</v>
      </c>
      <c r="B504" s="61">
        <v>607</v>
      </c>
      <c r="C504" s="344">
        <v>3</v>
      </c>
      <c r="D504" s="61" t="s">
        <v>110</v>
      </c>
      <c r="E504" s="35">
        <v>2007</v>
      </c>
      <c r="F504" s="37">
        <v>41839</v>
      </c>
      <c r="G504" s="33" t="s">
        <v>2039</v>
      </c>
    </row>
    <row r="505" spans="1:7" x14ac:dyDescent="0.25">
      <c r="A505" s="61" t="s">
        <v>3044</v>
      </c>
      <c r="B505" s="61">
        <v>607</v>
      </c>
      <c r="C505" s="344">
        <v>2</v>
      </c>
      <c r="D505" s="61" t="s">
        <v>110</v>
      </c>
      <c r="E505" s="35">
        <v>2007</v>
      </c>
      <c r="F505" s="37">
        <v>36839</v>
      </c>
      <c r="G505" s="33" t="s">
        <v>2039</v>
      </c>
    </row>
    <row r="506" spans="1:7" x14ac:dyDescent="0.25">
      <c r="A506" s="61" t="s">
        <v>1445</v>
      </c>
      <c r="B506" s="61">
        <v>911</v>
      </c>
      <c r="C506" s="344">
        <v>3.6</v>
      </c>
      <c r="D506" s="61" t="s">
        <v>444</v>
      </c>
      <c r="E506" s="35">
        <v>2007</v>
      </c>
      <c r="F506" s="105">
        <v>107604</v>
      </c>
      <c r="G506" s="33" t="s">
        <v>1447</v>
      </c>
    </row>
    <row r="507" spans="1:7" x14ac:dyDescent="0.25">
      <c r="A507" s="61" t="s">
        <v>1445</v>
      </c>
      <c r="B507" s="61" t="s">
        <v>1446</v>
      </c>
      <c r="C507" s="344">
        <v>2.7</v>
      </c>
      <c r="D507" s="61" t="s">
        <v>438</v>
      </c>
      <c r="E507" s="35">
        <v>2007</v>
      </c>
      <c r="F507" s="105">
        <v>44980</v>
      </c>
      <c r="G507" s="33" t="s">
        <v>419</v>
      </c>
    </row>
    <row r="508" spans="1:7" x14ac:dyDescent="0.25">
      <c r="A508" s="61" t="s">
        <v>1445</v>
      </c>
      <c r="B508" s="61" t="s">
        <v>1446</v>
      </c>
      <c r="C508" s="344">
        <v>3.4</v>
      </c>
      <c r="D508" s="61" t="s">
        <v>438</v>
      </c>
      <c r="E508" s="35">
        <v>2007</v>
      </c>
      <c r="F508" s="105">
        <v>45680</v>
      </c>
      <c r="G508" s="33" t="s">
        <v>419</v>
      </c>
    </row>
    <row r="509" spans="1:7" x14ac:dyDescent="0.25">
      <c r="A509" s="61" t="s">
        <v>1445</v>
      </c>
      <c r="B509" s="61" t="s">
        <v>1522</v>
      </c>
      <c r="C509" s="344">
        <v>2.7</v>
      </c>
      <c r="D509" s="61" t="s">
        <v>438</v>
      </c>
      <c r="E509" s="35">
        <v>2007</v>
      </c>
      <c r="F509" s="105">
        <v>44380</v>
      </c>
      <c r="G509" s="33" t="s">
        <v>421</v>
      </c>
    </row>
    <row r="510" spans="1:7" x14ac:dyDescent="0.25">
      <c r="A510" s="61" t="s">
        <v>1445</v>
      </c>
      <c r="B510" s="61" t="s">
        <v>1522</v>
      </c>
      <c r="C510" s="344">
        <v>3.4</v>
      </c>
      <c r="D510" s="61" t="s">
        <v>438</v>
      </c>
      <c r="E510" s="35">
        <v>2007</v>
      </c>
      <c r="F510" s="105">
        <v>44654</v>
      </c>
      <c r="G510" s="33" t="s">
        <v>421</v>
      </c>
    </row>
    <row r="511" spans="1:7" x14ac:dyDescent="0.25">
      <c r="A511" s="61" t="s">
        <v>1445</v>
      </c>
      <c r="B511" s="61" t="s">
        <v>1522</v>
      </c>
      <c r="C511" s="344">
        <v>3.4</v>
      </c>
      <c r="D511" s="61" t="s">
        <v>438</v>
      </c>
      <c r="E511" s="35">
        <v>2007</v>
      </c>
      <c r="F511" s="105">
        <v>54918.032786885247</v>
      </c>
      <c r="G511" s="33" t="s">
        <v>421</v>
      </c>
    </row>
    <row r="512" spans="1:7" x14ac:dyDescent="0.25">
      <c r="A512" s="61" t="s">
        <v>2140</v>
      </c>
      <c r="B512" s="61" t="s">
        <v>2142</v>
      </c>
      <c r="C512" s="344" t="s">
        <v>3267</v>
      </c>
      <c r="D512" s="61" t="s">
        <v>110</v>
      </c>
      <c r="E512" s="35">
        <v>2007</v>
      </c>
      <c r="F512" s="37">
        <v>14263</v>
      </c>
      <c r="G512" s="33" t="s">
        <v>3262</v>
      </c>
    </row>
    <row r="513" spans="1:7" x14ac:dyDescent="0.25">
      <c r="A513" s="61" t="s">
        <v>2140</v>
      </c>
      <c r="B513" s="61" t="s">
        <v>2142</v>
      </c>
      <c r="C513" s="344">
        <v>2</v>
      </c>
      <c r="D513" s="61" t="s">
        <v>110</v>
      </c>
      <c r="E513" s="35">
        <v>2007</v>
      </c>
      <c r="F513" s="37">
        <v>16799</v>
      </c>
      <c r="G513" s="33" t="s">
        <v>3262</v>
      </c>
    </row>
    <row r="514" spans="1:7" x14ac:dyDescent="0.25">
      <c r="A514" s="61" t="s">
        <v>2140</v>
      </c>
      <c r="B514" s="61" t="s">
        <v>1519</v>
      </c>
      <c r="C514" s="344">
        <v>2</v>
      </c>
      <c r="D514" s="61" t="s">
        <v>110</v>
      </c>
      <c r="E514" s="35">
        <v>2007</v>
      </c>
      <c r="F514" s="105">
        <v>19754</v>
      </c>
      <c r="G514" s="33" t="s">
        <v>3130</v>
      </c>
    </row>
    <row r="515" spans="1:7" x14ac:dyDescent="0.25">
      <c r="A515" s="61" t="s">
        <v>1133</v>
      </c>
      <c r="B515" s="61" t="s">
        <v>1212</v>
      </c>
      <c r="C515" s="344">
        <v>1.4</v>
      </c>
      <c r="D515" s="61" t="s">
        <v>110</v>
      </c>
      <c r="E515" s="35">
        <v>2007</v>
      </c>
      <c r="F515" s="105">
        <v>17759.562841530053</v>
      </c>
      <c r="G515" s="33" t="s">
        <v>1213</v>
      </c>
    </row>
    <row r="516" spans="1:7" x14ac:dyDescent="0.25">
      <c r="A516" s="61" t="s">
        <v>1133</v>
      </c>
      <c r="B516" s="61" t="s">
        <v>1212</v>
      </c>
      <c r="C516" s="344">
        <v>1.4</v>
      </c>
      <c r="D516" s="61" t="s">
        <v>110</v>
      </c>
      <c r="E516" s="35">
        <v>2007</v>
      </c>
      <c r="F516" s="105">
        <v>18265.02732240437</v>
      </c>
      <c r="G516" s="33" t="s">
        <v>1214</v>
      </c>
    </row>
    <row r="517" spans="1:7" x14ac:dyDescent="0.25">
      <c r="A517" s="61" t="s">
        <v>1133</v>
      </c>
      <c r="B517" s="61" t="s">
        <v>1212</v>
      </c>
      <c r="C517" s="344">
        <v>2</v>
      </c>
      <c r="D517" s="61" t="s">
        <v>110</v>
      </c>
      <c r="E517" s="35">
        <v>2007</v>
      </c>
      <c r="F517" s="105">
        <v>18032.7868852459</v>
      </c>
      <c r="G517" s="33" t="s">
        <v>1213</v>
      </c>
    </row>
    <row r="518" spans="1:7" x14ac:dyDescent="0.25">
      <c r="A518" s="61" t="s">
        <v>1133</v>
      </c>
      <c r="B518" s="61" t="s">
        <v>1212</v>
      </c>
      <c r="C518" s="344">
        <v>2</v>
      </c>
      <c r="D518" s="61" t="s">
        <v>110</v>
      </c>
      <c r="E518" s="35">
        <v>2007</v>
      </c>
      <c r="F518" s="105">
        <v>18538.251366120217</v>
      </c>
      <c r="G518" s="33" t="s">
        <v>1214</v>
      </c>
    </row>
    <row r="519" spans="1:7" x14ac:dyDescent="0.25">
      <c r="A519" s="61" t="s">
        <v>1133</v>
      </c>
      <c r="B519" s="61" t="s">
        <v>1518</v>
      </c>
      <c r="C519" s="344" t="s">
        <v>6388</v>
      </c>
      <c r="D519" s="61" t="s">
        <v>110</v>
      </c>
      <c r="E519" s="35">
        <v>2007</v>
      </c>
      <c r="F519" s="105">
        <v>31693.98907103825</v>
      </c>
      <c r="G519" s="33" t="s">
        <v>487</v>
      </c>
    </row>
    <row r="520" spans="1:7" x14ac:dyDescent="0.25">
      <c r="A520" s="61" t="s">
        <v>1133</v>
      </c>
      <c r="B520" s="61" t="s">
        <v>1517</v>
      </c>
      <c r="C520" s="344">
        <v>2</v>
      </c>
      <c r="D520" s="61" t="s">
        <v>110</v>
      </c>
      <c r="E520" s="35">
        <v>2007</v>
      </c>
      <c r="F520" s="105">
        <v>23907.103825136612</v>
      </c>
      <c r="G520" s="33" t="s">
        <v>423</v>
      </c>
    </row>
    <row r="521" spans="1:7" x14ac:dyDescent="0.25">
      <c r="A521" s="61" t="s">
        <v>1133</v>
      </c>
      <c r="B521" s="61" t="s">
        <v>1519</v>
      </c>
      <c r="C521" s="344">
        <v>2</v>
      </c>
      <c r="D521" s="61" t="s">
        <v>110</v>
      </c>
      <c r="E521" s="35">
        <v>2007</v>
      </c>
      <c r="F521" s="105">
        <v>19754.098360655738</v>
      </c>
      <c r="G521" s="33" t="s">
        <v>487</v>
      </c>
    </row>
    <row r="522" spans="1:7" x14ac:dyDescent="0.25">
      <c r="A522" s="61" t="s">
        <v>1133</v>
      </c>
      <c r="B522" s="61" t="s">
        <v>1134</v>
      </c>
      <c r="C522" s="344">
        <v>2</v>
      </c>
      <c r="D522" s="61" t="s">
        <v>110</v>
      </c>
      <c r="E522" s="35">
        <v>2007</v>
      </c>
      <c r="F522" s="105">
        <v>20273.224043715847</v>
      </c>
      <c r="G522" s="33" t="s">
        <v>1135</v>
      </c>
    </row>
    <row r="523" spans="1:7" x14ac:dyDescent="0.25">
      <c r="A523" s="61" t="s">
        <v>690</v>
      </c>
      <c r="B523" s="61" t="s">
        <v>1569</v>
      </c>
      <c r="C523" s="344">
        <v>2.2999999999999998</v>
      </c>
      <c r="D523" s="61" t="s">
        <v>44</v>
      </c>
      <c r="E523" s="35">
        <v>2007</v>
      </c>
      <c r="F523" s="105">
        <v>16366.120218579234</v>
      </c>
      <c r="G523" s="33" t="s">
        <v>147</v>
      </c>
    </row>
    <row r="524" spans="1:7" x14ac:dyDescent="0.25">
      <c r="A524" s="61" t="s">
        <v>690</v>
      </c>
      <c r="B524" s="61" t="s">
        <v>1580</v>
      </c>
      <c r="C524" s="344">
        <v>2.2999999999999998</v>
      </c>
      <c r="D524" s="61" t="s">
        <v>44</v>
      </c>
      <c r="E524" s="35">
        <v>2007</v>
      </c>
      <c r="F524" s="105">
        <v>20491.803278688523</v>
      </c>
      <c r="G524" s="33" t="s">
        <v>147</v>
      </c>
    </row>
    <row r="525" spans="1:7" x14ac:dyDescent="0.25">
      <c r="A525" s="61" t="s">
        <v>690</v>
      </c>
      <c r="B525" s="61" t="s">
        <v>1581</v>
      </c>
      <c r="C525" s="344">
        <v>3.2</v>
      </c>
      <c r="D525" s="61" t="s">
        <v>44</v>
      </c>
      <c r="E525" s="35">
        <v>2007</v>
      </c>
      <c r="F525" s="105">
        <v>23360.655737704918</v>
      </c>
      <c r="G525" s="33" t="s">
        <v>147</v>
      </c>
    </row>
    <row r="526" spans="1:7" x14ac:dyDescent="0.25">
      <c r="A526" s="61" t="s">
        <v>1289</v>
      </c>
      <c r="B526" s="61" t="s">
        <v>1290</v>
      </c>
      <c r="C526" s="344">
        <v>2.5</v>
      </c>
      <c r="D526" s="61" t="s">
        <v>44</v>
      </c>
      <c r="E526" s="35">
        <v>2007</v>
      </c>
      <c r="F526" s="105">
        <v>21535.519125683059</v>
      </c>
      <c r="G526" s="33" t="s">
        <v>147</v>
      </c>
    </row>
    <row r="527" spans="1:7" x14ac:dyDescent="0.25">
      <c r="A527" s="61" t="s">
        <v>1289</v>
      </c>
      <c r="B527" s="61" t="s">
        <v>1511</v>
      </c>
      <c r="C527" s="344">
        <v>1.6</v>
      </c>
      <c r="D527" s="61" t="s">
        <v>44</v>
      </c>
      <c r="E527" s="35">
        <v>2007</v>
      </c>
      <c r="F527" s="105">
        <v>17759.562841530053</v>
      </c>
      <c r="G527" s="33" t="s">
        <v>135</v>
      </c>
    </row>
    <row r="528" spans="1:7" x14ac:dyDescent="0.25">
      <c r="A528" s="61" t="s">
        <v>1289</v>
      </c>
      <c r="B528" s="61" t="s">
        <v>1511</v>
      </c>
      <c r="C528" s="344">
        <v>2</v>
      </c>
      <c r="D528" s="61" t="s">
        <v>44</v>
      </c>
      <c r="E528" s="35">
        <v>2007</v>
      </c>
      <c r="F528" s="105">
        <v>18032.7868852459</v>
      </c>
      <c r="G528" s="33" t="s">
        <v>135</v>
      </c>
    </row>
    <row r="529" spans="1:7" x14ac:dyDescent="0.25">
      <c r="A529" s="61" t="s">
        <v>1289</v>
      </c>
      <c r="B529" s="61" t="s">
        <v>1431</v>
      </c>
      <c r="C529" s="344">
        <v>2</v>
      </c>
      <c r="D529" s="61" t="s">
        <v>44</v>
      </c>
      <c r="E529" s="35">
        <v>2007</v>
      </c>
      <c r="F529" s="105">
        <v>24863.387978142076</v>
      </c>
      <c r="G529" s="33" t="s">
        <v>1433</v>
      </c>
    </row>
    <row r="530" spans="1:7" x14ac:dyDescent="0.25">
      <c r="A530" s="61" t="s">
        <v>1289</v>
      </c>
      <c r="B530" s="61" t="s">
        <v>1431</v>
      </c>
      <c r="C530" s="344">
        <v>2</v>
      </c>
      <c r="D530" s="61" t="s">
        <v>44</v>
      </c>
      <c r="E530" s="35">
        <v>2007</v>
      </c>
      <c r="F530" s="105">
        <v>25136.612021857924</v>
      </c>
      <c r="G530" s="33" t="s">
        <v>147</v>
      </c>
    </row>
    <row r="531" spans="1:7" x14ac:dyDescent="0.25">
      <c r="A531" s="61" t="s">
        <v>1289</v>
      </c>
      <c r="B531" s="61" t="s">
        <v>1431</v>
      </c>
      <c r="C531" s="344">
        <v>3</v>
      </c>
      <c r="D531" s="61" t="s">
        <v>44</v>
      </c>
      <c r="E531" s="35">
        <v>2007</v>
      </c>
      <c r="F531" s="105">
        <v>25136.612021857924</v>
      </c>
      <c r="G531" s="33" t="s">
        <v>1433</v>
      </c>
    </row>
    <row r="532" spans="1:7" x14ac:dyDescent="0.25">
      <c r="A532" s="61" t="s">
        <v>1289</v>
      </c>
      <c r="B532" s="61" t="s">
        <v>1431</v>
      </c>
      <c r="C532" s="344">
        <v>3</v>
      </c>
      <c r="D532" s="61" t="s">
        <v>44</v>
      </c>
      <c r="E532" s="35">
        <v>2007</v>
      </c>
      <c r="F532" s="105">
        <v>25409.836065573771</v>
      </c>
      <c r="G532" s="33" t="s">
        <v>147</v>
      </c>
    </row>
    <row r="533" spans="1:7" x14ac:dyDescent="0.25">
      <c r="A533" s="61" t="s">
        <v>1289</v>
      </c>
      <c r="B533" s="61" t="s">
        <v>1434</v>
      </c>
      <c r="C533" s="344">
        <v>2.5</v>
      </c>
      <c r="D533" s="61" t="s">
        <v>44</v>
      </c>
      <c r="E533" s="35">
        <v>2007</v>
      </c>
      <c r="F533" s="105">
        <v>27650.273224043714</v>
      </c>
      <c r="G533" s="33" t="s">
        <v>147</v>
      </c>
    </row>
    <row r="534" spans="1:7" x14ac:dyDescent="0.25">
      <c r="A534" s="61" t="s">
        <v>1289</v>
      </c>
      <c r="B534" s="61" t="s">
        <v>1434</v>
      </c>
      <c r="C534" s="344">
        <v>3</v>
      </c>
      <c r="D534" s="61" t="s">
        <v>44</v>
      </c>
      <c r="E534" s="35">
        <v>2007</v>
      </c>
      <c r="F534" s="105">
        <v>27923.497267759562</v>
      </c>
      <c r="G534" s="33" t="s">
        <v>147</v>
      </c>
    </row>
    <row r="535" spans="1:7" x14ac:dyDescent="0.25">
      <c r="A535" s="61" t="s">
        <v>48</v>
      </c>
      <c r="B535" s="61" t="s">
        <v>1435</v>
      </c>
      <c r="C535" s="344">
        <v>1.1000000000000001</v>
      </c>
      <c r="D535" s="61" t="s">
        <v>110</v>
      </c>
      <c r="E535" s="35">
        <v>2007</v>
      </c>
      <c r="F535" s="105">
        <v>9071.0382513661207</v>
      </c>
      <c r="G535" s="33" t="s">
        <v>186</v>
      </c>
    </row>
    <row r="536" spans="1:7" x14ac:dyDescent="0.25">
      <c r="A536" s="61" t="s">
        <v>48</v>
      </c>
      <c r="B536" s="61" t="s">
        <v>1570</v>
      </c>
      <c r="C536" s="344" t="s">
        <v>1571</v>
      </c>
      <c r="D536" s="61" t="s">
        <v>110</v>
      </c>
      <c r="E536" s="35">
        <v>2007</v>
      </c>
      <c r="F536" s="105">
        <v>13661.20218579235</v>
      </c>
      <c r="G536" s="33" t="s">
        <v>147</v>
      </c>
    </row>
    <row r="537" spans="1:7" x14ac:dyDescent="0.25">
      <c r="A537" s="61" t="s">
        <v>48</v>
      </c>
      <c r="B537" s="61" t="s">
        <v>1513</v>
      </c>
      <c r="C537" s="344">
        <v>1.6</v>
      </c>
      <c r="D537" s="61" t="s">
        <v>44</v>
      </c>
      <c r="E537" s="35">
        <v>2007</v>
      </c>
      <c r="F537" s="105">
        <v>19125.683060109288</v>
      </c>
      <c r="G537" s="33" t="s">
        <v>230</v>
      </c>
    </row>
    <row r="538" spans="1:7" x14ac:dyDescent="0.25">
      <c r="A538" s="61" t="s">
        <v>48</v>
      </c>
      <c r="B538" s="61" t="s">
        <v>1513</v>
      </c>
      <c r="C538" s="344">
        <v>1.6</v>
      </c>
      <c r="D538" s="61" t="s">
        <v>44</v>
      </c>
      <c r="E538" s="35">
        <v>2007</v>
      </c>
      <c r="F538" s="105">
        <v>19398.907103825135</v>
      </c>
      <c r="G538" s="33" t="s">
        <v>147</v>
      </c>
    </row>
    <row r="539" spans="1:7" x14ac:dyDescent="0.25">
      <c r="A539" s="61" t="s">
        <v>48</v>
      </c>
      <c r="B539" s="61" t="s">
        <v>1513</v>
      </c>
      <c r="C539" s="344">
        <v>2</v>
      </c>
      <c r="D539" s="61" t="s">
        <v>44</v>
      </c>
      <c r="E539" s="35">
        <v>2007</v>
      </c>
      <c r="F539" s="105">
        <v>19398.907103825135</v>
      </c>
      <c r="G539" s="33" t="s">
        <v>230</v>
      </c>
    </row>
    <row r="540" spans="1:7" x14ac:dyDescent="0.25">
      <c r="A540" s="61" t="s">
        <v>48</v>
      </c>
      <c r="B540" s="61" t="s">
        <v>1513</v>
      </c>
      <c r="C540" s="344">
        <v>2</v>
      </c>
      <c r="D540" s="61" t="s">
        <v>44</v>
      </c>
      <c r="E540" s="35">
        <v>2007</v>
      </c>
      <c r="F540" s="105">
        <v>19672.131147540982</v>
      </c>
      <c r="G540" s="33" t="s">
        <v>147</v>
      </c>
    </row>
    <row r="541" spans="1:7" x14ac:dyDescent="0.25">
      <c r="A541" s="61" t="s">
        <v>48</v>
      </c>
      <c r="B541" s="61" t="s">
        <v>1513</v>
      </c>
      <c r="C541" s="344">
        <v>2.7</v>
      </c>
      <c r="D541" s="61" t="s">
        <v>44</v>
      </c>
      <c r="E541" s="35">
        <v>2007</v>
      </c>
      <c r="F541" s="105">
        <v>19672.131147540982</v>
      </c>
      <c r="G541" s="33" t="s">
        <v>230</v>
      </c>
    </row>
    <row r="542" spans="1:7" x14ac:dyDescent="0.25">
      <c r="A542" s="61" t="s">
        <v>48</v>
      </c>
      <c r="B542" s="61" t="s">
        <v>1513</v>
      </c>
      <c r="C542" s="344">
        <v>2.7</v>
      </c>
      <c r="D542" s="61" t="s">
        <v>44</v>
      </c>
      <c r="E542" s="35">
        <v>2007</v>
      </c>
      <c r="F542" s="105">
        <v>19945.355191256829</v>
      </c>
      <c r="G542" s="33" t="s">
        <v>147</v>
      </c>
    </row>
    <row r="543" spans="1:7" x14ac:dyDescent="0.25">
      <c r="A543" s="61" t="s">
        <v>48</v>
      </c>
      <c r="B543" s="61" t="s">
        <v>228</v>
      </c>
      <c r="C543" s="344">
        <v>1.3</v>
      </c>
      <c r="D543" s="61" t="s">
        <v>44</v>
      </c>
      <c r="E543" s="35">
        <v>2007</v>
      </c>
      <c r="F543" s="105">
        <v>14918.032786885246</v>
      </c>
      <c r="G543" s="33" t="s">
        <v>230</v>
      </c>
    </row>
    <row r="544" spans="1:7" x14ac:dyDescent="0.25">
      <c r="A544" s="61" t="s">
        <v>48</v>
      </c>
      <c r="B544" s="61" t="s">
        <v>1209</v>
      </c>
      <c r="C544" s="344">
        <v>1.6</v>
      </c>
      <c r="D544" s="61" t="s">
        <v>110</v>
      </c>
      <c r="E544" s="35">
        <v>2007</v>
      </c>
      <c r="F544" s="105">
        <v>13114.754098360656</v>
      </c>
      <c r="G544" s="33" t="s">
        <v>135</v>
      </c>
    </row>
    <row r="545" spans="1:7" x14ac:dyDescent="0.25">
      <c r="A545" s="61" t="s">
        <v>48</v>
      </c>
      <c r="B545" s="61" t="s">
        <v>1436</v>
      </c>
      <c r="C545" s="344">
        <v>1.5</v>
      </c>
      <c r="D545" s="61" t="s">
        <v>110</v>
      </c>
      <c r="E545" s="35">
        <v>2007</v>
      </c>
      <c r="F545" s="105">
        <v>15081.967213114753</v>
      </c>
      <c r="G545" s="33" t="s">
        <v>186</v>
      </c>
    </row>
    <row r="546" spans="1:7" x14ac:dyDescent="0.25">
      <c r="A546" s="61" t="s">
        <v>48</v>
      </c>
      <c r="B546" s="61" t="s">
        <v>49</v>
      </c>
      <c r="C546" s="344">
        <v>1.6</v>
      </c>
      <c r="D546" s="61" t="s">
        <v>110</v>
      </c>
      <c r="E546" s="35">
        <v>2007</v>
      </c>
      <c r="F546" s="105">
        <v>16393.442622950821</v>
      </c>
      <c r="G546" s="33" t="s">
        <v>1583</v>
      </c>
    </row>
    <row r="547" spans="1:7" x14ac:dyDescent="0.25">
      <c r="A547" s="61" t="s">
        <v>48</v>
      </c>
      <c r="B547" s="61" t="s">
        <v>49</v>
      </c>
      <c r="C547" s="344">
        <v>1.6</v>
      </c>
      <c r="D547" s="61" t="s">
        <v>110</v>
      </c>
      <c r="E547" s="35">
        <v>2007</v>
      </c>
      <c r="F547" s="105">
        <v>16393.442622950821</v>
      </c>
      <c r="G547" s="33" t="s">
        <v>186</v>
      </c>
    </row>
    <row r="548" spans="1:7" x14ac:dyDescent="0.25">
      <c r="A548" s="61" t="s">
        <v>48</v>
      </c>
      <c r="B548" s="61" t="s">
        <v>49</v>
      </c>
      <c r="C548" s="344">
        <v>2</v>
      </c>
      <c r="D548" s="61" t="s">
        <v>110</v>
      </c>
      <c r="E548" s="35">
        <v>2007</v>
      </c>
      <c r="F548" s="105">
        <v>16666.666666666664</v>
      </c>
      <c r="G548" s="33" t="s">
        <v>1583</v>
      </c>
    </row>
    <row r="549" spans="1:7" x14ac:dyDescent="0.25">
      <c r="A549" s="61" t="s">
        <v>48</v>
      </c>
      <c r="B549" s="61" t="s">
        <v>49</v>
      </c>
      <c r="C549" s="344">
        <v>2</v>
      </c>
      <c r="D549" s="61" t="s">
        <v>110</v>
      </c>
      <c r="E549" s="35">
        <v>2007</v>
      </c>
      <c r="F549" s="105">
        <v>16666.666666666664</v>
      </c>
      <c r="G549" s="33" t="s">
        <v>186</v>
      </c>
    </row>
    <row r="550" spans="1:7" x14ac:dyDescent="0.25">
      <c r="A550" s="61" t="s">
        <v>48</v>
      </c>
      <c r="B550" s="61" t="s">
        <v>1512</v>
      </c>
      <c r="C550" s="344">
        <v>3</v>
      </c>
      <c r="D550" s="61" t="s">
        <v>44</v>
      </c>
      <c r="E550" s="35">
        <v>2007</v>
      </c>
      <c r="F550" s="105">
        <v>35519.125683060105</v>
      </c>
      <c r="G550" s="33" t="s">
        <v>147</v>
      </c>
    </row>
    <row r="551" spans="1:7" x14ac:dyDescent="0.25">
      <c r="A551" s="61" t="s">
        <v>42</v>
      </c>
      <c r="B551" s="61" t="s">
        <v>1123</v>
      </c>
      <c r="C551" s="344">
        <v>1.5</v>
      </c>
      <c r="D551" s="61" t="s">
        <v>125</v>
      </c>
      <c r="E551" s="35">
        <v>2007</v>
      </c>
      <c r="F551" s="37">
        <v>19247</v>
      </c>
      <c r="G551" s="33" t="s">
        <v>141</v>
      </c>
    </row>
    <row r="552" spans="1:7" x14ac:dyDescent="0.25">
      <c r="A552" s="61" t="s">
        <v>42</v>
      </c>
      <c r="B552" s="61" t="s">
        <v>1123</v>
      </c>
      <c r="C552" s="344">
        <v>1.5</v>
      </c>
      <c r="D552" s="61" t="s">
        <v>125</v>
      </c>
      <c r="E552" s="35">
        <v>2007</v>
      </c>
      <c r="F552" s="37">
        <v>17492</v>
      </c>
      <c r="G552" s="33" t="s">
        <v>141</v>
      </c>
    </row>
    <row r="553" spans="1:7" x14ac:dyDescent="0.25">
      <c r="A553" s="61" t="s">
        <v>42</v>
      </c>
      <c r="B553" s="61" t="s">
        <v>1123</v>
      </c>
      <c r="C553" s="344">
        <v>1.8</v>
      </c>
      <c r="D553" s="61" t="s">
        <v>125</v>
      </c>
      <c r="E553" s="35">
        <v>2007</v>
      </c>
      <c r="F553" s="37">
        <v>20390</v>
      </c>
      <c r="G553" s="33" t="s">
        <v>141</v>
      </c>
    </row>
    <row r="554" spans="1:7" x14ac:dyDescent="0.25">
      <c r="A554" s="61" t="s">
        <v>42</v>
      </c>
      <c r="B554" s="61" t="s">
        <v>1123</v>
      </c>
      <c r="C554" s="344">
        <v>1.8</v>
      </c>
      <c r="D554" s="61" t="s">
        <v>44</v>
      </c>
      <c r="E554" s="35">
        <v>2007</v>
      </c>
      <c r="F554" s="37">
        <v>23023</v>
      </c>
      <c r="G554" s="33" t="s">
        <v>141</v>
      </c>
    </row>
    <row r="555" spans="1:7" x14ac:dyDescent="0.25">
      <c r="A555" s="61" t="s">
        <v>42</v>
      </c>
      <c r="B555" s="61" t="s">
        <v>1123</v>
      </c>
      <c r="C555" s="344">
        <v>1.8</v>
      </c>
      <c r="D555" s="61" t="s">
        <v>125</v>
      </c>
      <c r="E555" s="35">
        <v>2007</v>
      </c>
      <c r="F555" s="37">
        <v>22079</v>
      </c>
      <c r="G555" s="33" t="s">
        <v>141</v>
      </c>
    </row>
    <row r="556" spans="1:7" x14ac:dyDescent="0.25">
      <c r="A556" s="61" t="s">
        <v>42</v>
      </c>
      <c r="B556" s="61" t="s">
        <v>1123</v>
      </c>
      <c r="C556" s="344">
        <v>1.8</v>
      </c>
      <c r="D556" s="61" t="s">
        <v>44</v>
      </c>
      <c r="E556" s="35">
        <v>2007</v>
      </c>
      <c r="F556" s="37">
        <v>24211</v>
      </c>
      <c r="G556" s="33" t="s">
        <v>141</v>
      </c>
    </row>
    <row r="557" spans="1:7" x14ac:dyDescent="0.25">
      <c r="A557" s="61" t="s">
        <v>42</v>
      </c>
      <c r="B557" s="61" t="s">
        <v>1123</v>
      </c>
      <c r="C557" s="344">
        <v>1.8</v>
      </c>
      <c r="D557" s="61" t="s">
        <v>125</v>
      </c>
      <c r="E557" s="35">
        <v>2007</v>
      </c>
      <c r="F557" s="37">
        <v>23078</v>
      </c>
      <c r="G557" s="33" t="s">
        <v>141</v>
      </c>
    </row>
    <row r="558" spans="1:7" x14ac:dyDescent="0.25">
      <c r="A558" s="61" t="s">
        <v>42</v>
      </c>
      <c r="B558" s="61" t="s">
        <v>1123</v>
      </c>
      <c r="C558" s="344">
        <v>1.8</v>
      </c>
      <c r="D558" s="61" t="s">
        <v>44</v>
      </c>
      <c r="E558" s="35">
        <v>2007</v>
      </c>
      <c r="F558" s="37">
        <v>25288</v>
      </c>
      <c r="G558" s="33" t="s">
        <v>141</v>
      </c>
    </row>
    <row r="559" spans="1:7" x14ac:dyDescent="0.25">
      <c r="A559" s="61" t="s">
        <v>42</v>
      </c>
      <c r="B559" s="61" t="s">
        <v>1123</v>
      </c>
      <c r="C559" s="344">
        <v>1.8</v>
      </c>
      <c r="D559" s="61" t="s">
        <v>125</v>
      </c>
      <c r="E559" s="35">
        <v>2007</v>
      </c>
      <c r="F559" s="37">
        <v>22973</v>
      </c>
      <c r="G559" s="33" t="s">
        <v>141</v>
      </c>
    </row>
    <row r="560" spans="1:7" x14ac:dyDescent="0.25">
      <c r="A560" s="61" t="s">
        <v>42</v>
      </c>
      <c r="B560" s="61" t="s">
        <v>1123</v>
      </c>
      <c r="C560" s="344">
        <v>1.8</v>
      </c>
      <c r="D560" s="61" t="s">
        <v>44</v>
      </c>
      <c r="E560" s="35">
        <v>2007</v>
      </c>
      <c r="F560" s="37">
        <v>22978</v>
      </c>
      <c r="G560" s="33" t="s">
        <v>141</v>
      </c>
    </row>
    <row r="561" spans="1:7" x14ac:dyDescent="0.25">
      <c r="A561" s="61" t="s">
        <v>42</v>
      </c>
      <c r="B561" s="61" t="s">
        <v>1123</v>
      </c>
      <c r="C561" s="344">
        <v>1.8</v>
      </c>
      <c r="D561" s="61" t="s">
        <v>125</v>
      </c>
      <c r="E561" s="35">
        <v>2007</v>
      </c>
      <c r="F561" s="37">
        <v>23556</v>
      </c>
      <c r="G561" s="33" t="s">
        <v>141</v>
      </c>
    </row>
    <row r="562" spans="1:7" x14ac:dyDescent="0.25">
      <c r="A562" s="61" t="s">
        <v>42</v>
      </c>
      <c r="B562" s="61" t="s">
        <v>1123</v>
      </c>
      <c r="C562" s="344">
        <v>1.8</v>
      </c>
      <c r="D562" s="61" t="s">
        <v>44</v>
      </c>
      <c r="E562" s="35">
        <v>2007</v>
      </c>
      <c r="F562" s="37">
        <v>23678</v>
      </c>
      <c r="G562" s="33" t="s">
        <v>141</v>
      </c>
    </row>
    <row r="563" spans="1:7" x14ac:dyDescent="0.25">
      <c r="A563" s="61" t="s">
        <v>42</v>
      </c>
      <c r="B563" s="61" t="s">
        <v>1123</v>
      </c>
      <c r="C563" s="344">
        <v>2</v>
      </c>
      <c r="D563" s="61" t="s">
        <v>125</v>
      </c>
      <c r="E563" s="35">
        <v>2007</v>
      </c>
      <c r="F563" s="37">
        <v>23789</v>
      </c>
      <c r="G563" s="33" t="s">
        <v>141</v>
      </c>
    </row>
    <row r="564" spans="1:7" x14ac:dyDescent="0.25">
      <c r="A564" s="61" t="s">
        <v>42</v>
      </c>
      <c r="B564" s="61" t="s">
        <v>1123</v>
      </c>
      <c r="C564" s="344">
        <v>2</v>
      </c>
      <c r="D564" s="61" t="s">
        <v>44</v>
      </c>
      <c r="E564" s="35">
        <v>2007</v>
      </c>
      <c r="F564" s="37">
        <v>24816</v>
      </c>
      <c r="G564" s="33" t="s">
        <v>141</v>
      </c>
    </row>
    <row r="565" spans="1:7" x14ac:dyDescent="0.25">
      <c r="A565" s="61" t="s">
        <v>42</v>
      </c>
      <c r="B565" s="61" t="s">
        <v>1567</v>
      </c>
      <c r="C565" s="344">
        <v>1.5</v>
      </c>
      <c r="D565" s="61" t="s">
        <v>125</v>
      </c>
      <c r="E565" s="35">
        <v>2007</v>
      </c>
      <c r="F565" s="37">
        <v>18980</v>
      </c>
      <c r="G565" s="33" t="s">
        <v>141</v>
      </c>
    </row>
    <row r="566" spans="1:7" x14ac:dyDescent="0.25">
      <c r="A566" s="61" t="s">
        <v>42</v>
      </c>
      <c r="B566" s="61" t="s">
        <v>1568</v>
      </c>
      <c r="C566" s="344">
        <v>1.5</v>
      </c>
      <c r="D566" s="61" t="s">
        <v>125</v>
      </c>
      <c r="E566" s="35">
        <v>2007</v>
      </c>
      <c r="F566" s="37">
        <v>20046</v>
      </c>
      <c r="G566" s="33" t="s">
        <v>141</v>
      </c>
    </row>
    <row r="567" spans="1:7" x14ac:dyDescent="0.25">
      <c r="A567" s="61" t="s">
        <v>42</v>
      </c>
      <c r="B567" s="61" t="s">
        <v>1284</v>
      </c>
      <c r="C567" s="344">
        <v>2.4</v>
      </c>
      <c r="D567" s="61" t="s">
        <v>44</v>
      </c>
      <c r="E567" s="35">
        <v>2007</v>
      </c>
      <c r="F567" s="37">
        <v>42604</v>
      </c>
      <c r="G567" s="33" t="s">
        <v>141</v>
      </c>
    </row>
    <row r="568" spans="1:7" x14ac:dyDescent="0.25">
      <c r="A568" s="61" t="s">
        <v>42</v>
      </c>
      <c r="B568" s="61" t="s">
        <v>1184</v>
      </c>
      <c r="C568" s="344">
        <v>2.4</v>
      </c>
      <c r="D568" s="61" t="s">
        <v>44</v>
      </c>
      <c r="E568" s="35">
        <v>2007</v>
      </c>
      <c r="F568" s="37">
        <v>37283</v>
      </c>
      <c r="G568" s="33" t="s">
        <v>487</v>
      </c>
    </row>
    <row r="569" spans="1:7" x14ac:dyDescent="0.25">
      <c r="A569" s="61" t="s">
        <v>42</v>
      </c>
      <c r="B569" s="61" t="s">
        <v>1184</v>
      </c>
      <c r="C569" s="344">
        <v>2.4</v>
      </c>
      <c r="D569" s="61" t="s">
        <v>125</v>
      </c>
      <c r="E569" s="35">
        <v>2007</v>
      </c>
      <c r="F569" s="37">
        <v>31186</v>
      </c>
      <c r="G569" s="33" t="s">
        <v>487</v>
      </c>
    </row>
    <row r="570" spans="1:7" x14ac:dyDescent="0.25">
      <c r="A570" s="61" t="s">
        <v>42</v>
      </c>
      <c r="B570" s="61" t="s">
        <v>1184</v>
      </c>
      <c r="C570" s="344" t="s">
        <v>1185</v>
      </c>
      <c r="D570" s="61" t="s">
        <v>44</v>
      </c>
      <c r="E570" s="35">
        <v>2007</v>
      </c>
      <c r="F570" s="37">
        <v>33984</v>
      </c>
      <c r="G570" s="33" t="s">
        <v>487</v>
      </c>
    </row>
    <row r="571" spans="1:7" x14ac:dyDescent="0.25">
      <c r="A571" s="61" t="s">
        <v>42</v>
      </c>
      <c r="B571" s="61" t="s">
        <v>1184</v>
      </c>
      <c r="C571" s="344" t="s">
        <v>1186</v>
      </c>
      <c r="D571" s="61" t="s">
        <v>125</v>
      </c>
      <c r="E571" s="35">
        <v>2007</v>
      </c>
      <c r="F571" s="37">
        <v>33574</v>
      </c>
      <c r="G571" s="33" t="s">
        <v>487</v>
      </c>
    </row>
    <row r="572" spans="1:7" x14ac:dyDescent="0.25">
      <c r="A572" s="61" t="s">
        <v>42</v>
      </c>
      <c r="B572" s="61" t="s">
        <v>1184</v>
      </c>
      <c r="C572" s="344" t="s">
        <v>1186</v>
      </c>
      <c r="D572" s="61" t="s">
        <v>44</v>
      </c>
      <c r="E572" s="35">
        <v>2007</v>
      </c>
      <c r="F572" s="37">
        <v>37183</v>
      </c>
      <c r="G572" s="33" t="s">
        <v>487</v>
      </c>
    </row>
    <row r="573" spans="1:7" x14ac:dyDescent="0.25">
      <c r="A573" s="61" t="s">
        <v>42</v>
      </c>
      <c r="B573" s="61" t="s">
        <v>1184</v>
      </c>
      <c r="C573" s="344" t="s">
        <v>1187</v>
      </c>
      <c r="D573" s="61" t="s">
        <v>125</v>
      </c>
      <c r="E573" s="35">
        <v>2007</v>
      </c>
      <c r="F573" s="37">
        <v>31386</v>
      </c>
      <c r="G573" s="33" t="s">
        <v>487</v>
      </c>
    </row>
    <row r="574" spans="1:7" x14ac:dyDescent="0.25">
      <c r="A574" s="61" t="s">
        <v>42</v>
      </c>
      <c r="B574" s="61" t="s">
        <v>1184</v>
      </c>
      <c r="C574" s="344" t="s">
        <v>1187</v>
      </c>
      <c r="D574" s="61" t="s">
        <v>44</v>
      </c>
      <c r="E574" s="35">
        <v>2007</v>
      </c>
      <c r="F574" s="37">
        <v>34084</v>
      </c>
      <c r="G574" s="33" t="s">
        <v>487</v>
      </c>
    </row>
    <row r="575" spans="1:7" x14ac:dyDescent="0.25">
      <c r="A575" s="61" t="s">
        <v>42</v>
      </c>
      <c r="B575" s="61" t="s">
        <v>1184</v>
      </c>
      <c r="C575" s="344" t="s">
        <v>1188</v>
      </c>
      <c r="D575" s="61" t="s">
        <v>125</v>
      </c>
      <c r="E575" s="35">
        <v>2007</v>
      </c>
      <c r="F575" s="37">
        <v>37816</v>
      </c>
      <c r="G575" s="33" t="s">
        <v>487</v>
      </c>
    </row>
    <row r="576" spans="1:7" x14ac:dyDescent="0.25">
      <c r="A576" s="61" t="s">
        <v>42</v>
      </c>
      <c r="B576" s="61" t="s">
        <v>1184</v>
      </c>
      <c r="C576" s="344" t="s">
        <v>1188</v>
      </c>
      <c r="D576" s="61" t="s">
        <v>44</v>
      </c>
      <c r="E576" s="35">
        <v>2007</v>
      </c>
      <c r="F576" s="37">
        <v>40415</v>
      </c>
      <c r="G576" s="33" t="s">
        <v>487</v>
      </c>
    </row>
    <row r="577" spans="1:7" x14ac:dyDescent="0.25">
      <c r="A577" s="61" t="s">
        <v>42</v>
      </c>
      <c r="B577" s="61" t="s">
        <v>1184</v>
      </c>
      <c r="C577" s="344" t="s">
        <v>1189</v>
      </c>
      <c r="D577" s="61" t="s">
        <v>125</v>
      </c>
      <c r="E577" s="35">
        <v>2007</v>
      </c>
      <c r="F577" s="37">
        <v>34096</v>
      </c>
      <c r="G577" s="33" t="s">
        <v>487</v>
      </c>
    </row>
    <row r="578" spans="1:7" x14ac:dyDescent="0.25">
      <c r="A578" s="61" t="s">
        <v>42</v>
      </c>
      <c r="B578" s="61" t="s">
        <v>1184</v>
      </c>
      <c r="C578" s="344" t="s">
        <v>1189</v>
      </c>
      <c r="D578" s="61" t="s">
        <v>44</v>
      </c>
      <c r="E578" s="35">
        <v>2007</v>
      </c>
      <c r="F578" s="37">
        <v>36762</v>
      </c>
      <c r="G578" s="33" t="s">
        <v>487</v>
      </c>
    </row>
    <row r="579" spans="1:7" x14ac:dyDescent="0.25">
      <c r="A579" s="61" t="s">
        <v>42</v>
      </c>
      <c r="B579" s="61" t="s">
        <v>1184</v>
      </c>
      <c r="C579" s="344" t="s">
        <v>1190</v>
      </c>
      <c r="D579" s="61" t="s">
        <v>125</v>
      </c>
      <c r="E579" s="35">
        <v>2007</v>
      </c>
      <c r="F579" s="37">
        <v>41481</v>
      </c>
      <c r="G579" s="33" t="s">
        <v>487</v>
      </c>
    </row>
    <row r="580" spans="1:7" x14ac:dyDescent="0.25">
      <c r="A580" s="61" t="s">
        <v>42</v>
      </c>
      <c r="B580" s="61" t="s">
        <v>1184</v>
      </c>
      <c r="C580" s="344" t="s">
        <v>1190</v>
      </c>
      <c r="D580" s="61" t="s">
        <v>44</v>
      </c>
      <c r="E580" s="35">
        <v>2007</v>
      </c>
      <c r="F580" s="37">
        <v>43981</v>
      </c>
      <c r="G580" s="33" t="s">
        <v>487</v>
      </c>
    </row>
    <row r="581" spans="1:7" x14ac:dyDescent="0.25">
      <c r="A581" s="61" t="s">
        <v>42</v>
      </c>
      <c r="B581" s="61" t="s">
        <v>1184</v>
      </c>
      <c r="C581" s="344" t="s">
        <v>1191</v>
      </c>
      <c r="D581" s="61" t="s">
        <v>125</v>
      </c>
      <c r="E581" s="35">
        <v>2007</v>
      </c>
      <c r="F581" s="37">
        <v>47313</v>
      </c>
      <c r="G581" s="33" t="s">
        <v>487</v>
      </c>
    </row>
    <row r="582" spans="1:7" x14ac:dyDescent="0.25">
      <c r="A582" s="61" t="s">
        <v>42</v>
      </c>
      <c r="B582" s="61" t="s">
        <v>1184</v>
      </c>
      <c r="C582" s="344" t="s">
        <v>1191</v>
      </c>
      <c r="D582" s="61" t="s">
        <v>44</v>
      </c>
      <c r="E582" s="35">
        <v>2007</v>
      </c>
      <c r="F582" s="37">
        <v>49978</v>
      </c>
      <c r="G582" s="33" t="s">
        <v>487</v>
      </c>
    </row>
    <row r="583" spans="1:7" x14ac:dyDescent="0.25">
      <c r="A583" s="61" t="s">
        <v>42</v>
      </c>
      <c r="B583" s="61" t="s">
        <v>1184</v>
      </c>
      <c r="C583" s="344" t="s">
        <v>1192</v>
      </c>
      <c r="D583" s="61" t="s">
        <v>125</v>
      </c>
      <c r="E583" s="35">
        <v>2007</v>
      </c>
      <c r="F583" s="37">
        <v>37916</v>
      </c>
      <c r="G583" s="33" t="s">
        <v>487</v>
      </c>
    </row>
    <row r="584" spans="1:7" x14ac:dyDescent="0.25">
      <c r="A584" s="61" t="s">
        <v>42</v>
      </c>
      <c r="B584" s="61" t="s">
        <v>1184</v>
      </c>
      <c r="C584" s="344" t="s">
        <v>1192</v>
      </c>
      <c r="D584" s="61" t="s">
        <v>44</v>
      </c>
      <c r="E584" s="35">
        <v>2007</v>
      </c>
      <c r="F584" s="37">
        <v>40280</v>
      </c>
      <c r="G584" s="33" t="s">
        <v>487</v>
      </c>
    </row>
    <row r="585" spans="1:7" x14ac:dyDescent="0.25">
      <c r="A585" s="61" t="s">
        <v>42</v>
      </c>
      <c r="B585" s="61" t="s">
        <v>1184</v>
      </c>
      <c r="C585" s="344" t="s">
        <v>1193</v>
      </c>
      <c r="D585" s="61" t="s">
        <v>125</v>
      </c>
      <c r="E585" s="35">
        <v>2007</v>
      </c>
      <c r="F585" s="37">
        <v>34096</v>
      </c>
      <c r="G585" s="33" t="s">
        <v>487</v>
      </c>
    </row>
    <row r="586" spans="1:7" x14ac:dyDescent="0.25">
      <c r="A586" s="61" t="s">
        <v>42</v>
      </c>
      <c r="B586" s="61" t="s">
        <v>1184</v>
      </c>
      <c r="C586" s="344" t="s">
        <v>1193</v>
      </c>
      <c r="D586" s="61" t="s">
        <v>44</v>
      </c>
      <c r="E586" s="35">
        <v>2007</v>
      </c>
      <c r="F586" s="37">
        <v>36762</v>
      </c>
      <c r="G586" s="33" t="s">
        <v>487</v>
      </c>
    </row>
    <row r="587" spans="1:7" x14ac:dyDescent="0.25">
      <c r="A587" s="61" t="s">
        <v>42</v>
      </c>
      <c r="B587" s="61" t="s">
        <v>1184</v>
      </c>
      <c r="C587" s="344" t="s">
        <v>1195</v>
      </c>
      <c r="D587" s="61" t="s">
        <v>125</v>
      </c>
      <c r="E587" s="35">
        <v>2007</v>
      </c>
      <c r="F587" s="37">
        <v>35057</v>
      </c>
      <c r="G587" s="33" t="s">
        <v>487</v>
      </c>
    </row>
    <row r="588" spans="1:7" x14ac:dyDescent="0.25">
      <c r="A588" s="61" t="s">
        <v>42</v>
      </c>
      <c r="B588" s="61" t="s">
        <v>1184</v>
      </c>
      <c r="C588" s="344" t="s">
        <v>1195</v>
      </c>
      <c r="D588" s="61" t="s">
        <v>44</v>
      </c>
      <c r="E588" s="35">
        <v>2007</v>
      </c>
      <c r="F588" s="37">
        <v>37822</v>
      </c>
      <c r="G588" s="33" t="s">
        <v>487</v>
      </c>
    </row>
    <row r="589" spans="1:7" x14ac:dyDescent="0.25">
      <c r="A589" s="61" t="s">
        <v>42</v>
      </c>
      <c r="B589" s="61" t="s">
        <v>1184</v>
      </c>
      <c r="C589" s="344" t="s">
        <v>1196</v>
      </c>
      <c r="D589" s="61" t="s">
        <v>125</v>
      </c>
      <c r="E589" s="35">
        <v>2007</v>
      </c>
      <c r="F589" s="37">
        <v>41481</v>
      </c>
      <c r="G589" s="33" t="s">
        <v>487</v>
      </c>
    </row>
    <row r="590" spans="1:7" x14ac:dyDescent="0.25">
      <c r="A590" s="61" t="s">
        <v>42</v>
      </c>
      <c r="B590" s="61" t="s">
        <v>1184</v>
      </c>
      <c r="C590" s="344" t="s">
        <v>1196</v>
      </c>
      <c r="D590" s="61" t="s">
        <v>44</v>
      </c>
      <c r="E590" s="35">
        <v>2007</v>
      </c>
      <c r="F590" s="37">
        <v>43847</v>
      </c>
      <c r="G590" s="33" t="s">
        <v>487</v>
      </c>
    </row>
    <row r="591" spans="1:7" x14ac:dyDescent="0.25">
      <c r="A591" s="61" t="s">
        <v>42</v>
      </c>
      <c r="B591" s="61" t="s">
        <v>1184</v>
      </c>
      <c r="C591" s="344" t="s">
        <v>1283</v>
      </c>
      <c r="D591" s="61" t="s">
        <v>125</v>
      </c>
      <c r="E591" s="35">
        <v>2007</v>
      </c>
      <c r="F591" s="37">
        <v>47779</v>
      </c>
      <c r="G591" s="33" t="s">
        <v>487</v>
      </c>
    </row>
    <row r="592" spans="1:7" x14ac:dyDescent="0.25">
      <c r="A592" s="61" t="s">
        <v>42</v>
      </c>
      <c r="B592" s="61" t="s">
        <v>1184</v>
      </c>
      <c r="C592" s="344" t="s">
        <v>1283</v>
      </c>
      <c r="D592" s="61" t="s">
        <v>44</v>
      </c>
      <c r="E592" s="35">
        <v>2007</v>
      </c>
      <c r="F592" s="37">
        <v>50178</v>
      </c>
      <c r="G592" s="33" t="s">
        <v>487</v>
      </c>
    </row>
    <row r="593" spans="1:7" s="531" customFormat="1" x14ac:dyDescent="0.25">
      <c r="A593" s="61" t="s">
        <v>42</v>
      </c>
      <c r="B593" s="61" t="s">
        <v>1504</v>
      </c>
      <c r="C593" s="344">
        <v>1.5</v>
      </c>
      <c r="D593" s="61" t="s">
        <v>125</v>
      </c>
      <c r="E593" s="35">
        <v>2007</v>
      </c>
      <c r="F593" s="37">
        <v>18104</v>
      </c>
      <c r="G593" s="33" t="s">
        <v>141</v>
      </c>
    </row>
    <row r="594" spans="1:7" s="531" customFormat="1" x14ac:dyDescent="0.25">
      <c r="A594" s="61" t="s">
        <v>42</v>
      </c>
      <c r="B594" s="61" t="s">
        <v>1504</v>
      </c>
      <c r="C594" s="344">
        <v>1.5</v>
      </c>
      <c r="D594" s="61" t="s">
        <v>44</v>
      </c>
      <c r="E594" s="35">
        <v>2007</v>
      </c>
      <c r="F594" s="37">
        <v>20213</v>
      </c>
      <c r="G594" s="33" t="s">
        <v>141</v>
      </c>
    </row>
    <row r="595" spans="1:7" x14ac:dyDescent="0.25">
      <c r="A595" s="61" t="s">
        <v>42</v>
      </c>
      <c r="B595" s="61" t="s">
        <v>1504</v>
      </c>
      <c r="C595" s="344">
        <v>1.8</v>
      </c>
      <c r="D595" s="61" t="s">
        <v>125</v>
      </c>
      <c r="E595" s="35">
        <v>2007</v>
      </c>
      <c r="F595" s="37">
        <v>21390</v>
      </c>
      <c r="G595" s="33" t="s">
        <v>141</v>
      </c>
    </row>
    <row r="596" spans="1:7" x14ac:dyDescent="0.25">
      <c r="A596" s="61" t="s">
        <v>42</v>
      </c>
      <c r="B596" s="61" t="s">
        <v>1504</v>
      </c>
      <c r="C596" s="344">
        <v>1.8</v>
      </c>
      <c r="D596" s="61" t="s">
        <v>44</v>
      </c>
      <c r="E596" s="35">
        <v>2007</v>
      </c>
      <c r="F596" s="37">
        <v>23722</v>
      </c>
      <c r="G596" s="33" t="s">
        <v>141</v>
      </c>
    </row>
    <row r="597" spans="1:7" x14ac:dyDescent="0.25">
      <c r="A597" s="61" t="s">
        <v>42</v>
      </c>
      <c r="B597" s="61" t="s">
        <v>3144</v>
      </c>
      <c r="C597" s="344">
        <v>1.6</v>
      </c>
      <c r="D597" s="61" t="s">
        <v>43</v>
      </c>
      <c r="E597" s="35">
        <v>2007</v>
      </c>
      <c r="F597" s="105">
        <v>19800</v>
      </c>
      <c r="G597" s="33" t="s">
        <v>3143</v>
      </c>
    </row>
    <row r="598" spans="1:7" x14ac:dyDescent="0.25">
      <c r="A598" s="77" t="s">
        <v>42</v>
      </c>
      <c r="B598" s="77" t="s">
        <v>6144</v>
      </c>
      <c r="C598" s="345" t="s">
        <v>2121</v>
      </c>
      <c r="D598" s="77" t="s">
        <v>110</v>
      </c>
      <c r="E598" s="78">
        <v>2007</v>
      </c>
      <c r="F598" s="87">
        <v>21612</v>
      </c>
      <c r="G598" s="77" t="s">
        <v>6145</v>
      </c>
    </row>
    <row r="599" spans="1:7" x14ac:dyDescent="0.25">
      <c r="A599" s="61" t="s">
        <v>42</v>
      </c>
      <c r="B599" s="61" t="s">
        <v>1041</v>
      </c>
      <c r="C599" s="344" t="s">
        <v>1042</v>
      </c>
      <c r="D599" s="61" t="s">
        <v>125</v>
      </c>
      <c r="E599" s="35">
        <v>2007</v>
      </c>
      <c r="F599" s="37">
        <v>15106</v>
      </c>
      <c r="G599" s="33" t="s">
        <v>141</v>
      </c>
    </row>
    <row r="600" spans="1:7" x14ac:dyDescent="0.25">
      <c r="A600" s="61" t="s">
        <v>42</v>
      </c>
      <c r="B600" s="61" t="s">
        <v>1041</v>
      </c>
      <c r="C600" s="344" t="s">
        <v>1416</v>
      </c>
      <c r="D600" s="61" t="s">
        <v>44</v>
      </c>
      <c r="E600" s="35">
        <v>2007</v>
      </c>
      <c r="F600" s="37">
        <v>16982</v>
      </c>
      <c r="G600" s="33" t="s">
        <v>141</v>
      </c>
    </row>
    <row r="601" spans="1:7" x14ac:dyDescent="0.25">
      <c r="A601" s="61" t="s">
        <v>42</v>
      </c>
      <c r="B601" s="61" t="s">
        <v>1041</v>
      </c>
      <c r="C601" s="344" t="s">
        <v>1505</v>
      </c>
      <c r="D601" s="61" t="s">
        <v>125</v>
      </c>
      <c r="E601" s="35">
        <v>2007</v>
      </c>
      <c r="F601" s="37">
        <v>17841</v>
      </c>
      <c r="G601" s="33" t="s">
        <v>141</v>
      </c>
    </row>
    <row r="602" spans="1:7" x14ac:dyDescent="0.25">
      <c r="A602" s="61" t="s">
        <v>42</v>
      </c>
      <c r="B602" s="61" t="s">
        <v>1041</v>
      </c>
      <c r="C602" s="344" t="s">
        <v>1417</v>
      </c>
      <c r="D602" s="61" t="s">
        <v>125</v>
      </c>
      <c r="E602" s="35">
        <v>2007</v>
      </c>
      <c r="F602" s="37">
        <v>17120</v>
      </c>
      <c r="G602" s="33" t="s">
        <v>141</v>
      </c>
    </row>
    <row r="603" spans="1:7" x14ac:dyDescent="0.25">
      <c r="A603" s="61" t="s">
        <v>42</v>
      </c>
      <c r="B603" s="61" t="s">
        <v>1041</v>
      </c>
      <c r="C603" s="344" t="s">
        <v>1418</v>
      </c>
      <c r="D603" s="61" t="s">
        <v>44</v>
      </c>
      <c r="E603" s="35">
        <v>2007</v>
      </c>
      <c r="F603" s="37">
        <v>17870</v>
      </c>
      <c r="G603" s="33" t="s">
        <v>141</v>
      </c>
    </row>
    <row r="604" spans="1:7" x14ac:dyDescent="0.25">
      <c r="A604" s="61" t="s">
        <v>42</v>
      </c>
      <c r="B604" s="61" t="s">
        <v>1041</v>
      </c>
      <c r="C604" s="344" t="s">
        <v>1043</v>
      </c>
      <c r="D604" s="61" t="s">
        <v>125</v>
      </c>
      <c r="E604" s="35">
        <v>2007</v>
      </c>
      <c r="F604" s="37">
        <v>16200</v>
      </c>
      <c r="G604" s="33" t="s">
        <v>141</v>
      </c>
    </row>
    <row r="605" spans="1:7" x14ac:dyDescent="0.25">
      <c r="A605" s="61" t="s">
        <v>42</v>
      </c>
      <c r="B605" s="61" t="s">
        <v>1506</v>
      </c>
      <c r="C605" s="344" t="s">
        <v>1419</v>
      </c>
      <c r="D605" s="61" t="s">
        <v>125</v>
      </c>
      <c r="E605" s="35">
        <v>2007</v>
      </c>
      <c r="F605" s="37">
        <v>14803</v>
      </c>
      <c r="G605" s="33" t="s">
        <v>141</v>
      </c>
    </row>
    <row r="606" spans="1:7" x14ac:dyDescent="0.25">
      <c r="A606" s="61" t="s">
        <v>42</v>
      </c>
      <c r="B606" s="61" t="s">
        <v>1506</v>
      </c>
      <c r="C606" s="344" t="s">
        <v>1420</v>
      </c>
      <c r="D606" s="61" t="s">
        <v>125</v>
      </c>
      <c r="E606" s="35">
        <v>2007</v>
      </c>
      <c r="F606" s="37">
        <v>17543</v>
      </c>
      <c r="G606" s="33" t="s">
        <v>141</v>
      </c>
    </row>
    <row r="607" spans="1:7" x14ac:dyDescent="0.25">
      <c r="A607" s="61" t="s">
        <v>42</v>
      </c>
      <c r="B607" s="61" t="s">
        <v>1506</v>
      </c>
      <c r="C607" s="344" t="s">
        <v>1420</v>
      </c>
      <c r="D607" s="61" t="s">
        <v>44</v>
      </c>
      <c r="E607" s="35">
        <v>2007</v>
      </c>
      <c r="F607" s="37">
        <v>19547</v>
      </c>
      <c r="G607" s="33" t="s">
        <v>141</v>
      </c>
    </row>
    <row r="608" spans="1:7" x14ac:dyDescent="0.25">
      <c r="A608" s="61" t="s">
        <v>42</v>
      </c>
      <c r="B608" s="61" t="s">
        <v>1506</v>
      </c>
      <c r="C608" s="344" t="s">
        <v>1421</v>
      </c>
      <c r="D608" s="61" t="s">
        <v>125</v>
      </c>
      <c r="E608" s="35">
        <v>2007</v>
      </c>
      <c r="F608" s="37">
        <v>15593</v>
      </c>
      <c r="G608" s="33" t="s">
        <v>141</v>
      </c>
    </row>
    <row r="609" spans="1:7" x14ac:dyDescent="0.25">
      <c r="A609" s="61" t="s">
        <v>42</v>
      </c>
      <c r="B609" s="61" t="s">
        <v>1506</v>
      </c>
      <c r="C609" s="344" t="s">
        <v>1421</v>
      </c>
      <c r="D609" s="61" t="s">
        <v>44</v>
      </c>
      <c r="E609" s="35">
        <v>2007</v>
      </c>
      <c r="F609" s="37">
        <v>17570</v>
      </c>
      <c r="G609" s="33" t="s">
        <v>141</v>
      </c>
    </row>
    <row r="610" spans="1:7" x14ac:dyDescent="0.25">
      <c r="A610" s="61" t="s">
        <v>42</v>
      </c>
      <c r="B610" s="61" t="s">
        <v>1507</v>
      </c>
      <c r="C610" s="344">
        <v>2.4</v>
      </c>
      <c r="D610" s="61" t="s">
        <v>125</v>
      </c>
      <c r="E610" s="35">
        <v>2007</v>
      </c>
      <c r="F610" s="37">
        <v>25155</v>
      </c>
      <c r="G610" s="33" t="s">
        <v>141</v>
      </c>
    </row>
    <row r="611" spans="1:7" x14ac:dyDescent="0.25">
      <c r="A611" s="61" t="s">
        <v>42</v>
      </c>
      <c r="B611" s="61" t="s">
        <v>1507</v>
      </c>
      <c r="C611" s="344">
        <v>2.4</v>
      </c>
      <c r="D611" s="61" t="s">
        <v>44</v>
      </c>
      <c r="E611" s="35">
        <v>2007</v>
      </c>
      <c r="F611" s="37">
        <v>27387</v>
      </c>
      <c r="G611" s="33" t="s">
        <v>141</v>
      </c>
    </row>
    <row r="612" spans="1:7" x14ac:dyDescent="0.25">
      <c r="A612" s="61" t="s">
        <v>42</v>
      </c>
      <c r="B612" s="61" t="s">
        <v>1507</v>
      </c>
      <c r="C612" s="344">
        <v>3.5</v>
      </c>
      <c r="D612" s="61" t="s">
        <v>125</v>
      </c>
      <c r="E612" s="35">
        <v>2007</v>
      </c>
      <c r="F612" s="37">
        <v>30786</v>
      </c>
      <c r="G612" s="33" t="s">
        <v>141</v>
      </c>
    </row>
    <row r="613" spans="1:7" x14ac:dyDescent="0.25">
      <c r="A613" s="61" t="s">
        <v>42</v>
      </c>
      <c r="B613" s="61" t="s">
        <v>1507</v>
      </c>
      <c r="C613" s="344" t="s">
        <v>1508</v>
      </c>
      <c r="D613" s="61" t="s">
        <v>125</v>
      </c>
      <c r="E613" s="35">
        <v>2007</v>
      </c>
      <c r="F613" s="37">
        <v>28754</v>
      </c>
      <c r="G613" s="33" t="s">
        <v>141</v>
      </c>
    </row>
    <row r="614" spans="1:7" x14ac:dyDescent="0.25">
      <c r="A614" s="61" t="s">
        <v>42</v>
      </c>
      <c r="B614" s="61" t="s">
        <v>1507</v>
      </c>
      <c r="C614" s="344" t="s">
        <v>1508</v>
      </c>
      <c r="D614" s="61" t="s">
        <v>44</v>
      </c>
      <c r="E614" s="35">
        <v>2007</v>
      </c>
      <c r="F614" s="37">
        <v>31086</v>
      </c>
      <c r="G614" s="33" t="s">
        <v>141</v>
      </c>
    </row>
    <row r="615" spans="1:7" x14ac:dyDescent="0.25">
      <c r="A615" s="61" t="s">
        <v>42</v>
      </c>
      <c r="B615" s="61" t="s">
        <v>1125</v>
      </c>
      <c r="C615" s="344" t="s">
        <v>1335</v>
      </c>
      <c r="D615" s="61" t="s">
        <v>44</v>
      </c>
      <c r="E615" s="35">
        <v>2007</v>
      </c>
      <c r="F615" s="37">
        <v>46179</v>
      </c>
      <c r="G615" s="33" t="s">
        <v>141</v>
      </c>
    </row>
    <row r="616" spans="1:7" x14ac:dyDescent="0.25">
      <c r="A616" s="61" t="s">
        <v>42</v>
      </c>
      <c r="B616" s="61" t="s">
        <v>340</v>
      </c>
      <c r="C616" s="344" t="s">
        <v>171</v>
      </c>
      <c r="D616" s="61" t="s">
        <v>125</v>
      </c>
      <c r="E616" s="35">
        <v>2007</v>
      </c>
      <c r="F616" s="37">
        <v>20291</v>
      </c>
      <c r="G616" s="33" t="s">
        <v>141</v>
      </c>
    </row>
    <row r="617" spans="1:7" x14ac:dyDescent="0.25">
      <c r="A617" s="61" t="s">
        <v>42</v>
      </c>
      <c r="B617" s="61" t="s">
        <v>340</v>
      </c>
      <c r="C617" s="344" t="s">
        <v>1198</v>
      </c>
      <c r="D617" s="61" t="s">
        <v>125</v>
      </c>
      <c r="E617" s="35">
        <v>2007</v>
      </c>
      <c r="F617" s="37">
        <v>22798</v>
      </c>
      <c r="G617" s="33" t="s">
        <v>141</v>
      </c>
    </row>
    <row r="618" spans="1:7" x14ac:dyDescent="0.25">
      <c r="A618" s="61" t="s">
        <v>42</v>
      </c>
      <c r="B618" s="61" t="s">
        <v>340</v>
      </c>
      <c r="C618" s="344" t="s">
        <v>128</v>
      </c>
      <c r="D618" s="61" t="s">
        <v>44</v>
      </c>
      <c r="E618" s="35">
        <v>2007</v>
      </c>
      <c r="F618" s="37">
        <v>33940</v>
      </c>
      <c r="G618" s="33" t="s">
        <v>141</v>
      </c>
    </row>
    <row r="619" spans="1:7" x14ac:dyDescent="0.25">
      <c r="A619" s="61" t="s">
        <v>42</v>
      </c>
      <c r="B619" s="61" t="s">
        <v>340</v>
      </c>
      <c r="C619" s="344" t="s">
        <v>1199</v>
      </c>
      <c r="D619" s="61" t="s">
        <v>125</v>
      </c>
      <c r="E619" s="35">
        <v>2007</v>
      </c>
      <c r="F619" s="37">
        <v>22045</v>
      </c>
      <c r="G619" s="33" t="s">
        <v>141</v>
      </c>
    </row>
    <row r="620" spans="1:7" x14ac:dyDescent="0.25">
      <c r="A620" s="61" t="s">
        <v>42</v>
      </c>
      <c r="B620" s="61" t="s">
        <v>340</v>
      </c>
      <c r="C620" s="344" t="s">
        <v>1199</v>
      </c>
      <c r="D620" s="61" t="s">
        <v>44</v>
      </c>
      <c r="E620" s="35">
        <v>2007</v>
      </c>
      <c r="F620" s="37">
        <v>24378</v>
      </c>
      <c r="G620" s="33" t="s">
        <v>141</v>
      </c>
    </row>
    <row r="621" spans="1:7" x14ac:dyDescent="0.25">
      <c r="A621" s="61" t="s">
        <v>42</v>
      </c>
      <c r="B621" s="61" t="s">
        <v>340</v>
      </c>
      <c r="C621" s="344" t="s">
        <v>1200</v>
      </c>
      <c r="D621" s="61" t="s">
        <v>125</v>
      </c>
      <c r="E621" s="35">
        <v>2007</v>
      </c>
      <c r="F621" s="37">
        <v>24722</v>
      </c>
      <c r="G621" s="33" t="s">
        <v>141</v>
      </c>
    </row>
    <row r="622" spans="1:7" x14ac:dyDescent="0.25">
      <c r="A622" s="61" t="s">
        <v>42</v>
      </c>
      <c r="B622" s="61" t="s">
        <v>340</v>
      </c>
      <c r="C622" s="344" t="s">
        <v>1200</v>
      </c>
      <c r="D622" s="61" t="s">
        <v>44</v>
      </c>
      <c r="E622" s="35">
        <v>2007</v>
      </c>
      <c r="F622" s="37">
        <v>27054</v>
      </c>
      <c r="G622" s="33" t="s">
        <v>141</v>
      </c>
    </row>
    <row r="623" spans="1:7" x14ac:dyDescent="0.25">
      <c r="A623" s="61" t="s">
        <v>42</v>
      </c>
      <c r="B623" s="61" t="s">
        <v>207</v>
      </c>
      <c r="C623" s="344" t="s">
        <v>1508</v>
      </c>
      <c r="D623" s="61" t="s">
        <v>125</v>
      </c>
      <c r="E623" s="35">
        <v>2007</v>
      </c>
      <c r="F623" s="37">
        <v>27721</v>
      </c>
      <c r="G623" s="33" t="s">
        <v>141</v>
      </c>
    </row>
    <row r="624" spans="1:7" x14ac:dyDescent="0.25">
      <c r="A624" s="61" t="s">
        <v>42</v>
      </c>
      <c r="B624" s="61" t="s">
        <v>207</v>
      </c>
      <c r="C624" s="344" t="s">
        <v>1508</v>
      </c>
      <c r="D624" s="61" t="s">
        <v>44</v>
      </c>
      <c r="E624" s="35">
        <v>2007</v>
      </c>
      <c r="F624" s="37">
        <v>32043</v>
      </c>
      <c r="G624" s="33" t="s">
        <v>141</v>
      </c>
    </row>
    <row r="625" spans="1:7" x14ac:dyDescent="0.25">
      <c r="A625" s="61" t="s">
        <v>42</v>
      </c>
      <c r="B625" s="61" t="s">
        <v>770</v>
      </c>
      <c r="C625" s="344">
        <v>5</v>
      </c>
      <c r="D625" s="61" t="s">
        <v>125</v>
      </c>
      <c r="E625" s="35">
        <v>2007</v>
      </c>
      <c r="F625" s="37">
        <v>126998</v>
      </c>
      <c r="G625" s="33" t="s">
        <v>141</v>
      </c>
    </row>
    <row r="626" spans="1:7" x14ac:dyDescent="0.25">
      <c r="A626" s="61" t="s">
        <v>42</v>
      </c>
      <c r="B626" s="61" t="s">
        <v>772</v>
      </c>
      <c r="C626" s="344" t="s">
        <v>1127</v>
      </c>
      <c r="D626" s="61" t="s">
        <v>125</v>
      </c>
      <c r="E626" s="35">
        <v>2007</v>
      </c>
      <c r="F626" s="37">
        <v>20024</v>
      </c>
      <c r="G626" s="33" t="s">
        <v>141</v>
      </c>
    </row>
    <row r="627" spans="1:7" x14ac:dyDescent="0.25">
      <c r="A627" s="61" t="s">
        <v>42</v>
      </c>
      <c r="B627" s="61" t="s">
        <v>772</v>
      </c>
      <c r="C627" s="344" t="s">
        <v>1126</v>
      </c>
      <c r="D627" s="61" t="s">
        <v>125</v>
      </c>
      <c r="E627" s="35">
        <v>2007</v>
      </c>
      <c r="F627" s="37">
        <v>22101</v>
      </c>
      <c r="G627" s="33" t="s">
        <v>141</v>
      </c>
    </row>
    <row r="628" spans="1:7" x14ac:dyDescent="0.25">
      <c r="A628" s="61" t="s">
        <v>42</v>
      </c>
      <c r="B628" s="61" t="s">
        <v>772</v>
      </c>
      <c r="C628" s="344" t="s">
        <v>349</v>
      </c>
      <c r="D628" s="61" t="s">
        <v>125</v>
      </c>
      <c r="E628" s="35">
        <v>2007</v>
      </c>
      <c r="F628" s="37">
        <v>22479</v>
      </c>
      <c r="G628" s="33" t="s">
        <v>141</v>
      </c>
    </row>
    <row r="629" spans="1:7" x14ac:dyDescent="0.25">
      <c r="A629" s="61" t="s">
        <v>42</v>
      </c>
      <c r="B629" s="61" t="s">
        <v>772</v>
      </c>
      <c r="C629" s="344" t="s">
        <v>349</v>
      </c>
      <c r="D629" s="61" t="s">
        <v>44</v>
      </c>
      <c r="E629" s="35">
        <v>2007</v>
      </c>
      <c r="F629" s="37">
        <v>24689</v>
      </c>
      <c r="G629" s="33" t="s">
        <v>141</v>
      </c>
    </row>
    <row r="630" spans="1:7" x14ac:dyDescent="0.25">
      <c r="A630" s="61" t="s">
        <v>42</v>
      </c>
      <c r="B630" s="61" t="s">
        <v>772</v>
      </c>
      <c r="C630" s="344" t="s">
        <v>171</v>
      </c>
      <c r="D630" s="61" t="s">
        <v>125</v>
      </c>
      <c r="E630" s="35">
        <v>2007</v>
      </c>
      <c r="F630" s="37">
        <v>20024</v>
      </c>
      <c r="G630" s="33" t="s">
        <v>141</v>
      </c>
    </row>
    <row r="631" spans="1:7" x14ac:dyDescent="0.25">
      <c r="A631" s="61" t="s">
        <v>42</v>
      </c>
      <c r="B631" s="61" t="s">
        <v>772</v>
      </c>
      <c r="C631" s="344" t="s">
        <v>1128</v>
      </c>
      <c r="D631" s="61" t="s">
        <v>44</v>
      </c>
      <c r="E631" s="35">
        <v>2007</v>
      </c>
      <c r="F631" s="37">
        <v>25255</v>
      </c>
      <c r="G631" s="33" t="s">
        <v>141</v>
      </c>
    </row>
    <row r="632" spans="1:7" x14ac:dyDescent="0.25">
      <c r="A632" s="61" t="s">
        <v>42</v>
      </c>
      <c r="B632" s="61" t="s">
        <v>613</v>
      </c>
      <c r="C632" s="344">
        <v>2</v>
      </c>
      <c r="D632" s="61" t="s">
        <v>120</v>
      </c>
      <c r="E632" s="35">
        <v>2007</v>
      </c>
      <c r="F632" s="37">
        <v>32780</v>
      </c>
      <c r="G632" s="33" t="s">
        <v>141</v>
      </c>
    </row>
    <row r="633" spans="1:7" x14ac:dyDescent="0.25">
      <c r="A633" s="61" t="s">
        <v>42</v>
      </c>
      <c r="B633" s="61" t="s">
        <v>613</v>
      </c>
      <c r="C633" s="344">
        <v>2</v>
      </c>
      <c r="D633" s="61" t="s">
        <v>120</v>
      </c>
      <c r="E633" s="35">
        <v>2007</v>
      </c>
      <c r="F633" s="37">
        <v>31140</v>
      </c>
      <c r="G633" s="33" t="s">
        <v>141</v>
      </c>
    </row>
    <row r="634" spans="1:7" x14ac:dyDescent="0.25">
      <c r="A634" s="61" t="s">
        <v>42</v>
      </c>
      <c r="B634" s="61" t="s">
        <v>613</v>
      </c>
      <c r="C634" s="344">
        <v>2.5</v>
      </c>
      <c r="D634" s="61" t="s">
        <v>120</v>
      </c>
      <c r="E634" s="35">
        <v>2007</v>
      </c>
      <c r="F634" s="37">
        <v>45940</v>
      </c>
      <c r="G634" s="33" t="s">
        <v>141</v>
      </c>
    </row>
    <row r="635" spans="1:7" x14ac:dyDescent="0.25">
      <c r="A635" s="61" t="s">
        <v>42</v>
      </c>
      <c r="B635" s="61" t="s">
        <v>613</v>
      </c>
      <c r="C635" s="344">
        <v>2.5</v>
      </c>
      <c r="D635" s="61" t="s">
        <v>44</v>
      </c>
      <c r="E635" s="35">
        <v>2007</v>
      </c>
      <c r="F635" s="37">
        <v>48765</v>
      </c>
      <c r="G635" s="33" t="s">
        <v>141</v>
      </c>
    </row>
    <row r="636" spans="1:7" x14ac:dyDescent="0.25">
      <c r="A636" s="61" t="s">
        <v>42</v>
      </c>
      <c r="B636" s="61" t="s">
        <v>613</v>
      </c>
      <c r="C636" s="344">
        <v>3</v>
      </c>
      <c r="D636" s="61" t="s">
        <v>120</v>
      </c>
      <c r="E636" s="35">
        <v>2007</v>
      </c>
      <c r="F636" s="37">
        <v>53890</v>
      </c>
      <c r="G636" s="33" t="s">
        <v>141</v>
      </c>
    </row>
    <row r="637" spans="1:7" x14ac:dyDescent="0.25">
      <c r="A637" s="61" t="s">
        <v>42</v>
      </c>
      <c r="B637" s="61" t="s">
        <v>613</v>
      </c>
      <c r="C637" s="344">
        <v>3</v>
      </c>
      <c r="D637" s="61" t="s">
        <v>44</v>
      </c>
      <c r="E637" s="35">
        <v>2007</v>
      </c>
      <c r="F637" s="37">
        <v>58124</v>
      </c>
      <c r="G637" s="33" t="s">
        <v>141</v>
      </c>
    </row>
    <row r="638" spans="1:7" x14ac:dyDescent="0.25">
      <c r="A638" s="61" t="s">
        <v>42</v>
      </c>
      <c r="B638" s="61" t="s">
        <v>613</v>
      </c>
      <c r="C638" s="344">
        <v>3.5</v>
      </c>
      <c r="D638" s="61" t="s">
        <v>120</v>
      </c>
      <c r="E638" s="35">
        <v>2007</v>
      </c>
      <c r="F638" s="37">
        <v>60061</v>
      </c>
      <c r="G638" s="33" t="s">
        <v>141</v>
      </c>
    </row>
    <row r="639" spans="1:7" x14ac:dyDescent="0.25">
      <c r="A639" s="61" t="s">
        <v>42</v>
      </c>
      <c r="B639" s="61" t="s">
        <v>947</v>
      </c>
      <c r="C639" s="344">
        <v>3</v>
      </c>
      <c r="D639" s="61" t="s">
        <v>120</v>
      </c>
      <c r="E639" s="35">
        <v>2007</v>
      </c>
      <c r="F639" s="37">
        <v>48977</v>
      </c>
      <c r="G639" s="33" t="s">
        <v>141</v>
      </c>
    </row>
    <row r="640" spans="1:7" x14ac:dyDescent="0.25">
      <c r="A640" s="61" t="s">
        <v>42</v>
      </c>
      <c r="B640" s="61" t="s">
        <v>1336</v>
      </c>
      <c r="C640" s="344">
        <v>4.3</v>
      </c>
      <c r="D640" s="61" t="s">
        <v>120</v>
      </c>
      <c r="E640" s="35">
        <v>2007</v>
      </c>
      <c r="F640" s="37">
        <v>79321</v>
      </c>
      <c r="G640" s="33" t="s">
        <v>141</v>
      </c>
    </row>
    <row r="641" spans="1:7" x14ac:dyDescent="0.25">
      <c r="A641" s="61" t="s">
        <v>42</v>
      </c>
      <c r="B641" s="61" t="s">
        <v>1336</v>
      </c>
      <c r="C641" s="344">
        <v>4.5999999999999996</v>
      </c>
      <c r="D641" s="61" t="s">
        <v>44</v>
      </c>
      <c r="E641" s="35">
        <v>2007</v>
      </c>
      <c r="F641" s="37">
        <v>76080</v>
      </c>
      <c r="G641" s="33" t="s">
        <v>141</v>
      </c>
    </row>
    <row r="642" spans="1:7" x14ac:dyDescent="0.25">
      <c r="A642" s="61" t="s">
        <v>42</v>
      </c>
      <c r="B642" s="61" t="s">
        <v>1286</v>
      </c>
      <c r="C642" s="344">
        <v>2.5</v>
      </c>
      <c r="D642" s="61" t="s">
        <v>120</v>
      </c>
      <c r="E642" s="35">
        <v>2007</v>
      </c>
      <c r="F642" s="37">
        <v>44340</v>
      </c>
      <c r="G642" s="33" t="s">
        <v>141</v>
      </c>
    </row>
    <row r="643" spans="1:7" x14ac:dyDescent="0.25">
      <c r="A643" s="61" t="s">
        <v>42</v>
      </c>
      <c r="B643" s="61" t="s">
        <v>1286</v>
      </c>
      <c r="C643" s="344">
        <v>2.5</v>
      </c>
      <c r="D643" s="61" t="s">
        <v>44</v>
      </c>
      <c r="E643" s="35">
        <v>2007</v>
      </c>
      <c r="F643" s="37">
        <v>48140</v>
      </c>
      <c r="G643" s="33" t="s">
        <v>141</v>
      </c>
    </row>
    <row r="644" spans="1:7" x14ac:dyDescent="0.25">
      <c r="A644" s="61" t="s">
        <v>42</v>
      </c>
      <c r="B644" s="61" t="s">
        <v>1509</v>
      </c>
      <c r="C644" s="344" t="s">
        <v>1508</v>
      </c>
      <c r="D644" s="61" t="s">
        <v>44</v>
      </c>
      <c r="E644" s="35">
        <v>2007</v>
      </c>
      <c r="F644" s="37">
        <v>50122</v>
      </c>
      <c r="G644" s="33" t="s">
        <v>135</v>
      </c>
    </row>
    <row r="645" spans="1:7" x14ac:dyDescent="0.25">
      <c r="A645" s="61" t="s">
        <v>42</v>
      </c>
      <c r="B645" s="61" t="s">
        <v>1044</v>
      </c>
      <c r="C645" s="344">
        <v>2.4</v>
      </c>
      <c r="D645" s="61" t="s">
        <v>125</v>
      </c>
      <c r="E645" s="35">
        <v>2007</v>
      </c>
      <c r="F645" s="37">
        <v>35670</v>
      </c>
      <c r="G645" s="33" t="s">
        <v>135</v>
      </c>
    </row>
    <row r="646" spans="1:7" x14ac:dyDescent="0.25">
      <c r="A646" s="61" t="s">
        <v>42</v>
      </c>
      <c r="B646" s="61" t="s">
        <v>1044</v>
      </c>
      <c r="C646" s="344">
        <v>2.4</v>
      </c>
      <c r="D646" s="61" t="s">
        <v>44</v>
      </c>
      <c r="E646" s="35">
        <v>2007</v>
      </c>
      <c r="F646" s="37">
        <v>35670</v>
      </c>
      <c r="G646" s="33" t="s">
        <v>135</v>
      </c>
    </row>
    <row r="647" spans="1:7" x14ac:dyDescent="0.25">
      <c r="A647" s="61" t="s">
        <v>42</v>
      </c>
      <c r="B647" s="61" t="s">
        <v>1044</v>
      </c>
      <c r="C647" s="344">
        <v>3.5</v>
      </c>
      <c r="D647" s="61" t="s">
        <v>125</v>
      </c>
      <c r="E647" s="35">
        <v>2007</v>
      </c>
      <c r="F647" s="37">
        <v>38765</v>
      </c>
      <c r="G647" s="33" t="s">
        <v>135</v>
      </c>
    </row>
    <row r="648" spans="1:7" x14ac:dyDescent="0.25">
      <c r="A648" s="61" t="s">
        <v>42</v>
      </c>
      <c r="B648" s="61" t="s">
        <v>1044</v>
      </c>
      <c r="C648" s="344">
        <v>3.5</v>
      </c>
      <c r="D648" s="61" t="s">
        <v>44</v>
      </c>
      <c r="E648" s="35">
        <v>2007</v>
      </c>
      <c r="F648" s="37">
        <v>41432</v>
      </c>
      <c r="G648" s="33" t="s">
        <v>135</v>
      </c>
    </row>
    <row r="649" spans="1:7" x14ac:dyDescent="0.25">
      <c r="A649" s="61" t="s">
        <v>42</v>
      </c>
      <c r="B649" s="61" t="s">
        <v>778</v>
      </c>
      <c r="C649" s="344">
        <v>2.4</v>
      </c>
      <c r="D649" s="61" t="s">
        <v>125</v>
      </c>
      <c r="E649" s="35">
        <v>2007</v>
      </c>
      <c r="F649" s="37">
        <v>36850</v>
      </c>
      <c r="G649" s="33" t="s">
        <v>135</v>
      </c>
    </row>
    <row r="650" spans="1:7" x14ac:dyDescent="0.25">
      <c r="A650" s="61" t="s">
        <v>42</v>
      </c>
      <c r="B650" s="61" t="s">
        <v>778</v>
      </c>
      <c r="C650" s="344">
        <v>2.4</v>
      </c>
      <c r="D650" s="61" t="s">
        <v>44</v>
      </c>
      <c r="E650" s="35">
        <v>2007</v>
      </c>
      <c r="F650" s="37">
        <v>39648</v>
      </c>
      <c r="G650" s="33" t="s">
        <v>135</v>
      </c>
    </row>
    <row r="651" spans="1:7" x14ac:dyDescent="0.25">
      <c r="A651" s="61" t="s">
        <v>42</v>
      </c>
      <c r="B651" s="61" t="s">
        <v>778</v>
      </c>
      <c r="C651" s="344">
        <v>2.4</v>
      </c>
      <c r="D651" s="61" t="s">
        <v>125</v>
      </c>
      <c r="E651" s="35">
        <v>2007</v>
      </c>
      <c r="F651" s="37">
        <v>57607</v>
      </c>
      <c r="G651" s="33" t="s">
        <v>135</v>
      </c>
    </row>
    <row r="652" spans="1:7" x14ac:dyDescent="0.25">
      <c r="A652" s="61" t="s">
        <v>42</v>
      </c>
      <c r="B652" s="61" t="s">
        <v>778</v>
      </c>
      <c r="C652" s="344">
        <v>3.5</v>
      </c>
      <c r="D652" s="61" t="s">
        <v>125</v>
      </c>
      <c r="E652" s="35">
        <v>2007</v>
      </c>
      <c r="F652" s="37">
        <v>38600</v>
      </c>
      <c r="G652" s="33" t="s">
        <v>135</v>
      </c>
    </row>
    <row r="653" spans="1:7" x14ac:dyDescent="0.25">
      <c r="A653" s="61" t="s">
        <v>42</v>
      </c>
      <c r="B653" s="61" t="s">
        <v>778</v>
      </c>
      <c r="C653" s="344">
        <v>3.5</v>
      </c>
      <c r="D653" s="61" t="s">
        <v>44</v>
      </c>
      <c r="E653" s="35">
        <v>2007</v>
      </c>
      <c r="F653" s="37">
        <v>43654</v>
      </c>
      <c r="G653" s="33" t="s">
        <v>135</v>
      </c>
    </row>
    <row r="654" spans="1:7" x14ac:dyDescent="0.25">
      <c r="A654" s="61" t="s">
        <v>42</v>
      </c>
      <c r="B654" s="61" t="s">
        <v>778</v>
      </c>
      <c r="C654" s="344">
        <v>3.5</v>
      </c>
      <c r="D654" s="61" t="s">
        <v>125</v>
      </c>
      <c r="E654" s="35">
        <v>2007</v>
      </c>
      <c r="F654" s="37">
        <v>41963</v>
      </c>
      <c r="G654" s="33" t="s">
        <v>135</v>
      </c>
    </row>
    <row r="655" spans="1:7" x14ac:dyDescent="0.25">
      <c r="A655" s="61" t="s">
        <v>42</v>
      </c>
      <c r="B655" s="61" t="s">
        <v>778</v>
      </c>
      <c r="C655" s="344">
        <v>3.5</v>
      </c>
      <c r="D655" s="61" t="s">
        <v>44</v>
      </c>
      <c r="E655" s="35">
        <v>2007</v>
      </c>
      <c r="F655" s="37">
        <v>44834</v>
      </c>
      <c r="G655" s="33" t="s">
        <v>135</v>
      </c>
    </row>
    <row r="656" spans="1:7" x14ac:dyDescent="0.25">
      <c r="A656" s="61" t="s">
        <v>42</v>
      </c>
      <c r="B656" s="61" t="s">
        <v>1429</v>
      </c>
      <c r="C656" s="344">
        <v>3.3</v>
      </c>
      <c r="D656" s="61" t="s">
        <v>44</v>
      </c>
      <c r="E656" s="35">
        <v>2007</v>
      </c>
      <c r="F656" s="37">
        <v>50831</v>
      </c>
      <c r="G656" s="33" t="s">
        <v>135</v>
      </c>
    </row>
    <row r="657" spans="1:7" x14ac:dyDescent="0.25">
      <c r="A657" s="61" t="s">
        <v>42</v>
      </c>
      <c r="B657" s="61" t="s">
        <v>1510</v>
      </c>
      <c r="C657" s="344">
        <v>3.5</v>
      </c>
      <c r="D657" s="61" t="s">
        <v>125</v>
      </c>
      <c r="E657" s="35">
        <v>2007</v>
      </c>
      <c r="F657" s="37">
        <v>60739</v>
      </c>
      <c r="G657" s="33" t="s">
        <v>135</v>
      </c>
    </row>
    <row r="658" spans="1:7" x14ac:dyDescent="0.25">
      <c r="A658" s="61" t="s">
        <v>42</v>
      </c>
      <c r="B658" s="61" t="s">
        <v>779</v>
      </c>
      <c r="C658" s="344">
        <v>2.7</v>
      </c>
      <c r="D658" s="61" t="s">
        <v>120</v>
      </c>
      <c r="E658" s="35">
        <v>2007</v>
      </c>
      <c r="F658" s="37">
        <v>29886</v>
      </c>
      <c r="G658" s="33" t="s">
        <v>285</v>
      </c>
    </row>
    <row r="659" spans="1:7" x14ac:dyDescent="0.25">
      <c r="A659" s="61" t="s">
        <v>42</v>
      </c>
      <c r="B659" s="61" t="s">
        <v>779</v>
      </c>
      <c r="C659" s="344">
        <v>2.7</v>
      </c>
      <c r="D659" s="61" t="s">
        <v>44</v>
      </c>
      <c r="E659" s="35">
        <v>2007</v>
      </c>
      <c r="F659" s="37">
        <v>38540</v>
      </c>
      <c r="G659" s="33" t="s">
        <v>285</v>
      </c>
    </row>
    <row r="660" spans="1:7" x14ac:dyDescent="0.25">
      <c r="A660" s="61" t="s">
        <v>42</v>
      </c>
      <c r="B660" s="61" t="s">
        <v>779</v>
      </c>
      <c r="C660" s="344">
        <v>3.4</v>
      </c>
      <c r="D660" s="61" t="s">
        <v>120</v>
      </c>
      <c r="E660" s="35">
        <v>2007</v>
      </c>
      <c r="F660" s="37">
        <v>32486</v>
      </c>
      <c r="G660" s="33" t="s">
        <v>285</v>
      </c>
    </row>
    <row r="661" spans="1:7" x14ac:dyDescent="0.25">
      <c r="A661" s="61" t="s">
        <v>42</v>
      </c>
      <c r="B661" s="61" t="s">
        <v>779</v>
      </c>
      <c r="C661" s="344">
        <v>3.4</v>
      </c>
      <c r="D661" s="61" t="s">
        <v>44</v>
      </c>
      <c r="E661" s="35">
        <v>2007</v>
      </c>
      <c r="F661" s="37">
        <v>37750</v>
      </c>
      <c r="G661" s="33" t="s">
        <v>285</v>
      </c>
    </row>
    <row r="662" spans="1:7" x14ac:dyDescent="0.25">
      <c r="A662" s="61" t="s">
        <v>42</v>
      </c>
      <c r="B662" s="61" t="s">
        <v>780</v>
      </c>
      <c r="C662" s="344">
        <v>2.4</v>
      </c>
      <c r="D662" s="61" t="s">
        <v>125</v>
      </c>
      <c r="E662" s="35">
        <v>2007</v>
      </c>
      <c r="F662" s="37">
        <v>31652</v>
      </c>
      <c r="G662" s="33" t="s">
        <v>141</v>
      </c>
    </row>
    <row r="663" spans="1:7" x14ac:dyDescent="0.25">
      <c r="A663" s="61" t="s">
        <v>42</v>
      </c>
      <c r="B663" s="61" t="s">
        <v>780</v>
      </c>
      <c r="C663" s="344">
        <v>2.4</v>
      </c>
      <c r="D663" s="61" t="s">
        <v>44</v>
      </c>
      <c r="E663" s="35">
        <v>2007</v>
      </c>
      <c r="F663" s="37">
        <v>34318</v>
      </c>
      <c r="G663" s="33" t="s">
        <v>141</v>
      </c>
    </row>
    <row r="664" spans="1:7" x14ac:dyDescent="0.25">
      <c r="A664" s="61" t="s">
        <v>42</v>
      </c>
      <c r="B664" s="61" t="s">
        <v>780</v>
      </c>
      <c r="C664" s="344" t="s">
        <v>360</v>
      </c>
      <c r="D664" s="61" t="s">
        <v>125</v>
      </c>
      <c r="E664" s="35">
        <v>2007</v>
      </c>
      <c r="F664" s="37">
        <v>25659</v>
      </c>
      <c r="G664" s="33" t="s">
        <v>141</v>
      </c>
    </row>
    <row r="665" spans="1:7" x14ac:dyDescent="0.25">
      <c r="A665" s="61" t="s">
        <v>42</v>
      </c>
      <c r="B665" s="61" t="s">
        <v>1339</v>
      </c>
      <c r="C665" s="344">
        <v>1.3</v>
      </c>
      <c r="D665" s="61" t="s">
        <v>125</v>
      </c>
      <c r="E665" s="35">
        <v>2007</v>
      </c>
      <c r="F665" s="37">
        <v>26710</v>
      </c>
      <c r="G665" s="33" t="s">
        <v>141</v>
      </c>
    </row>
    <row r="666" spans="1:7" x14ac:dyDescent="0.25">
      <c r="A666" s="61" t="s">
        <v>42</v>
      </c>
      <c r="B666" s="61" t="s">
        <v>1340</v>
      </c>
      <c r="C666" s="344">
        <v>1.8</v>
      </c>
      <c r="D666" s="61" t="s">
        <v>125</v>
      </c>
      <c r="E666" s="35">
        <v>2007</v>
      </c>
      <c r="F666" s="37">
        <v>24351</v>
      </c>
      <c r="G666" s="33" t="s">
        <v>141</v>
      </c>
    </row>
    <row r="667" spans="1:7" x14ac:dyDescent="0.25">
      <c r="A667" s="61" t="s">
        <v>42</v>
      </c>
      <c r="B667" s="61" t="s">
        <v>1340</v>
      </c>
      <c r="C667" s="344">
        <v>1.8</v>
      </c>
      <c r="D667" s="61" t="s">
        <v>44</v>
      </c>
      <c r="E667" s="35">
        <v>2007</v>
      </c>
      <c r="F667" s="37">
        <v>28180</v>
      </c>
      <c r="G667" s="33" t="s">
        <v>141</v>
      </c>
    </row>
    <row r="668" spans="1:7" x14ac:dyDescent="0.25">
      <c r="A668" s="61" t="s">
        <v>42</v>
      </c>
      <c r="B668" s="61" t="s">
        <v>1340</v>
      </c>
      <c r="C668" s="344" t="s">
        <v>765</v>
      </c>
      <c r="D668" s="61" t="s">
        <v>125</v>
      </c>
      <c r="E668" s="35">
        <v>2007</v>
      </c>
      <c r="F668" s="37">
        <v>28487</v>
      </c>
      <c r="G668" s="33" t="s">
        <v>141</v>
      </c>
    </row>
    <row r="669" spans="1:7" x14ac:dyDescent="0.25">
      <c r="A669" s="61" t="s">
        <v>42</v>
      </c>
      <c r="B669" s="61" t="s">
        <v>1340</v>
      </c>
      <c r="C669" s="344" t="s">
        <v>765</v>
      </c>
      <c r="D669" s="61" t="s">
        <v>44</v>
      </c>
      <c r="E669" s="35">
        <v>2007</v>
      </c>
      <c r="F669" s="37">
        <v>29921</v>
      </c>
      <c r="G669" s="33" t="s">
        <v>141</v>
      </c>
    </row>
    <row r="670" spans="1:7" x14ac:dyDescent="0.25">
      <c r="A670" s="61" t="s">
        <v>42</v>
      </c>
      <c r="B670" s="61" t="s">
        <v>1048</v>
      </c>
      <c r="C670" s="344">
        <v>1.5</v>
      </c>
      <c r="D670" s="61" t="s">
        <v>125</v>
      </c>
      <c r="E670" s="35">
        <v>2007</v>
      </c>
      <c r="F670" s="37">
        <v>21101</v>
      </c>
      <c r="G670" s="33" t="s">
        <v>141</v>
      </c>
    </row>
    <row r="671" spans="1:7" x14ac:dyDescent="0.25">
      <c r="A671" s="61" t="s">
        <v>42</v>
      </c>
      <c r="B671" s="61" t="s">
        <v>1048</v>
      </c>
      <c r="C671" s="344">
        <v>1.5</v>
      </c>
      <c r="D671" s="61" t="s">
        <v>44</v>
      </c>
      <c r="E671" s="35">
        <v>2007</v>
      </c>
      <c r="F671" s="37">
        <v>31326</v>
      </c>
      <c r="G671" s="33" t="s">
        <v>141</v>
      </c>
    </row>
    <row r="672" spans="1:7" x14ac:dyDescent="0.25">
      <c r="A672" s="61" t="s">
        <v>42</v>
      </c>
      <c r="B672" s="61" t="s">
        <v>1048</v>
      </c>
      <c r="C672" s="344" t="s">
        <v>954</v>
      </c>
      <c r="D672" s="61" t="s">
        <v>125</v>
      </c>
      <c r="E672" s="35">
        <v>2007</v>
      </c>
      <c r="F672" s="37">
        <v>15393</v>
      </c>
      <c r="G672" s="33" t="s">
        <v>141</v>
      </c>
    </row>
    <row r="673" spans="1:7" x14ac:dyDescent="0.25">
      <c r="A673" s="61" t="s">
        <v>42</v>
      </c>
      <c r="B673" s="61" t="s">
        <v>1048</v>
      </c>
      <c r="C673" s="344" t="s">
        <v>954</v>
      </c>
      <c r="D673" s="61" t="s">
        <v>44</v>
      </c>
      <c r="E673" s="35">
        <v>2007</v>
      </c>
      <c r="F673" s="37">
        <v>20057</v>
      </c>
      <c r="G673" s="33" t="s">
        <v>141</v>
      </c>
    </row>
    <row r="674" spans="1:7" x14ac:dyDescent="0.25">
      <c r="A674" s="61" t="s">
        <v>42</v>
      </c>
      <c r="B674" s="61" t="s">
        <v>1050</v>
      </c>
      <c r="C674" s="344">
        <v>3</v>
      </c>
      <c r="D674" s="61" t="s">
        <v>125</v>
      </c>
      <c r="E674" s="35">
        <v>2007</v>
      </c>
      <c r="F674" s="37">
        <v>36805</v>
      </c>
      <c r="G674" s="33" t="s">
        <v>141</v>
      </c>
    </row>
    <row r="675" spans="1:7" x14ac:dyDescent="0.25">
      <c r="A675" s="61" t="s">
        <v>42</v>
      </c>
      <c r="B675" s="61" t="s">
        <v>1050</v>
      </c>
      <c r="C675" s="344">
        <v>3</v>
      </c>
      <c r="D675" s="61" t="s">
        <v>44</v>
      </c>
      <c r="E675" s="35">
        <v>2007</v>
      </c>
      <c r="F675" s="37">
        <v>76631</v>
      </c>
      <c r="G675" s="33" t="s">
        <v>141</v>
      </c>
    </row>
    <row r="676" spans="1:7" x14ac:dyDescent="0.25">
      <c r="A676" s="61" t="s">
        <v>42</v>
      </c>
      <c r="B676" s="61" t="s">
        <v>1050</v>
      </c>
      <c r="C676" s="344">
        <v>3.3</v>
      </c>
      <c r="D676" s="61" t="s">
        <v>44</v>
      </c>
      <c r="E676" s="35">
        <v>2007</v>
      </c>
      <c r="F676" s="37">
        <v>57196</v>
      </c>
      <c r="G676" s="33" t="s">
        <v>141</v>
      </c>
    </row>
    <row r="677" spans="1:7" x14ac:dyDescent="0.25">
      <c r="A677" s="61" t="s">
        <v>42</v>
      </c>
      <c r="B677" s="61" t="s">
        <v>1341</v>
      </c>
      <c r="C677" s="344" t="s">
        <v>1205</v>
      </c>
      <c r="D677" s="61" t="s">
        <v>120</v>
      </c>
      <c r="E677" s="35">
        <v>2007</v>
      </c>
      <c r="F677" s="37">
        <v>17870</v>
      </c>
      <c r="G677" s="33" t="s">
        <v>1342</v>
      </c>
    </row>
    <row r="678" spans="1:7" x14ac:dyDescent="0.25">
      <c r="A678" s="61" t="s">
        <v>42</v>
      </c>
      <c r="B678" s="61" t="s">
        <v>1053</v>
      </c>
      <c r="C678" s="344" t="s">
        <v>1205</v>
      </c>
      <c r="D678" s="61" t="s">
        <v>120</v>
      </c>
      <c r="E678" s="35">
        <v>2007</v>
      </c>
      <c r="F678" s="37">
        <v>17023</v>
      </c>
      <c r="G678" s="33" t="s">
        <v>189</v>
      </c>
    </row>
    <row r="679" spans="1:7" x14ac:dyDescent="0.25">
      <c r="A679" s="61" t="s">
        <v>42</v>
      </c>
      <c r="B679" s="61" t="s">
        <v>1053</v>
      </c>
      <c r="C679" s="344" t="s">
        <v>1054</v>
      </c>
      <c r="D679" s="61" t="s">
        <v>120</v>
      </c>
      <c r="E679" s="35">
        <v>2007</v>
      </c>
      <c r="F679" s="37">
        <v>27404</v>
      </c>
      <c r="G679" s="33" t="s">
        <v>189</v>
      </c>
    </row>
    <row r="680" spans="1:7" x14ac:dyDescent="0.25">
      <c r="A680" s="61" t="s">
        <v>42</v>
      </c>
      <c r="B680" s="61" t="s">
        <v>1053</v>
      </c>
      <c r="C680" s="344" t="s">
        <v>1054</v>
      </c>
      <c r="D680" s="61" t="s">
        <v>44</v>
      </c>
      <c r="E680" s="35">
        <v>2007</v>
      </c>
      <c r="F680" s="37">
        <v>29431</v>
      </c>
      <c r="G680" s="33" t="s">
        <v>189</v>
      </c>
    </row>
    <row r="681" spans="1:7" x14ac:dyDescent="0.25">
      <c r="A681" s="61" t="s">
        <v>42</v>
      </c>
      <c r="B681" s="61" t="s">
        <v>1202</v>
      </c>
      <c r="C681" s="344">
        <v>2</v>
      </c>
      <c r="D681" s="61" t="s">
        <v>120</v>
      </c>
      <c r="E681" s="35">
        <v>2007</v>
      </c>
      <c r="F681" s="37">
        <v>34751</v>
      </c>
      <c r="G681" s="33" t="s">
        <v>147</v>
      </c>
    </row>
    <row r="682" spans="1:7" x14ac:dyDescent="0.25">
      <c r="A682" s="61" t="s">
        <v>42</v>
      </c>
      <c r="B682" s="61" t="s">
        <v>1202</v>
      </c>
      <c r="C682" s="344">
        <v>2</v>
      </c>
      <c r="D682" s="61" t="s">
        <v>44</v>
      </c>
      <c r="E682" s="35">
        <v>2007</v>
      </c>
      <c r="F682" s="37">
        <v>32418</v>
      </c>
      <c r="G682" s="33" t="s">
        <v>147</v>
      </c>
    </row>
    <row r="683" spans="1:7" x14ac:dyDescent="0.25">
      <c r="A683" s="61" t="s">
        <v>42</v>
      </c>
      <c r="B683" s="61" t="s">
        <v>1202</v>
      </c>
      <c r="C683" s="344">
        <v>2.5</v>
      </c>
      <c r="D683" s="61" t="s">
        <v>120</v>
      </c>
      <c r="E683" s="35">
        <v>2007</v>
      </c>
      <c r="F683" s="37">
        <v>37890</v>
      </c>
      <c r="G683" s="33" t="s">
        <v>147</v>
      </c>
    </row>
    <row r="684" spans="1:7" x14ac:dyDescent="0.25">
      <c r="A684" s="61" t="s">
        <v>42</v>
      </c>
      <c r="B684" s="61" t="s">
        <v>1202</v>
      </c>
      <c r="C684" s="344">
        <v>2.5</v>
      </c>
      <c r="D684" s="61" t="s">
        <v>44</v>
      </c>
      <c r="E684" s="35">
        <v>2007</v>
      </c>
      <c r="F684" s="37">
        <v>37905</v>
      </c>
      <c r="G684" s="33" t="s">
        <v>147</v>
      </c>
    </row>
    <row r="685" spans="1:7" x14ac:dyDescent="0.25">
      <c r="A685" s="61" t="s">
        <v>42</v>
      </c>
      <c r="B685" s="61" t="s">
        <v>1343</v>
      </c>
      <c r="C685" s="344">
        <v>2.5</v>
      </c>
      <c r="D685" s="61" t="s">
        <v>120</v>
      </c>
      <c r="E685" s="35">
        <v>2007</v>
      </c>
      <c r="F685" s="37">
        <v>37012</v>
      </c>
      <c r="G685" s="33" t="s">
        <v>141</v>
      </c>
    </row>
    <row r="686" spans="1:7" x14ac:dyDescent="0.25">
      <c r="A686" s="61" t="s">
        <v>42</v>
      </c>
      <c r="B686" s="61" t="s">
        <v>1343</v>
      </c>
      <c r="C686" s="344">
        <v>2.5</v>
      </c>
      <c r="D686" s="61" t="s">
        <v>44</v>
      </c>
      <c r="E686" s="35">
        <v>2007</v>
      </c>
      <c r="F686" s="37">
        <v>37905</v>
      </c>
      <c r="G686" s="33" t="s">
        <v>141</v>
      </c>
    </row>
    <row r="687" spans="1:7" x14ac:dyDescent="0.25">
      <c r="A687" s="61" t="s">
        <v>42</v>
      </c>
      <c r="B687" s="61" t="s">
        <v>1343</v>
      </c>
      <c r="C687" s="344">
        <v>3</v>
      </c>
      <c r="D687" s="61" t="s">
        <v>125</v>
      </c>
      <c r="E687" s="35">
        <v>2007</v>
      </c>
      <c r="F687" s="37">
        <v>36540</v>
      </c>
      <c r="G687" s="33" t="s">
        <v>141</v>
      </c>
    </row>
    <row r="688" spans="1:7" x14ac:dyDescent="0.25">
      <c r="A688" s="61" t="s">
        <v>42</v>
      </c>
      <c r="B688" s="61" t="s">
        <v>1344</v>
      </c>
      <c r="C688" s="344">
        <v>1.3</v>
      </c>
      <c r="D688" s="61" t="s">
        <v>125</v>
      </c>
      <c r="E688" s="35">
        <v>2007</v>
      </c>
      <c r="F688" s="37">
        <v>23545</v>
      </c>
      <c r="G688" s="33" t="s">
        <v>141</v>
      </c>
    </row>
    <row r="689" spans="1:7" x14ac:dyDescent="0.25">
      <c r="A689" s="61" t="s">
        <v>42</v>
      </c>
      <c r="B689" s="61" t="s">
        <v>1344</v>
      </c>
      <c r="C689" s="344">
        <v>1.3</v>
      </c>
      <c r="D689" s="61" t="s">
        <v>44</v>
      </c>
      <c r="E689" s="35">
        <v>2007</v>
      </c>
      <c r="F689" s="37">
        <v>29431</v>
      </c>
      <c r="G689" s="33" t="s">
        <v>141</v>
      </c>
    </row>
    <row r="690" spans="1:7" x14ac:dyDescent="0.25">
      <c r="A690" s="61" t="s">
        <v>42</v>
      </c>
      <c r="B690" s="61" t="s">
        <v>1344</v>
      </c>
      <c r="C690" s="344">
        <v>1.5</v>
      </c>
      <c r="D690" s="61" t="s">
        <v>125</v>
      </c>
      <c r="E690" s="35">
        <v>2007</v>
      </c>
      <c r="F690" s="37">
        <v>21345</v>
      </c>
      <c r="G690" s="33" t="s">
        <v>141</v>
      </c>
    </row>
    <row r="691" spans="1:7" x14ac:dyDescent="0.25">
      <c r="A691" s="61" t="s">
        <v>42</v>
      </c>
      <c r="B691" s="61" t="s">
        <v>1344</v>
      </c>
      <c r="C691" s="344">
        <v>1.5</v>
      </c>
      <c r="D691" s="61" t="s">
        <v>44</v>
      </c>
      <c r="E691" s="35">
        <v>2007</v>
      </c>
      <c r="F691" s="37">
        <v>22322</v>
      </c>
      <c r="G691" s="33" t="s">
        <v>141</v>
      </c>
    </row>
    <row r="692" spans="1:7" x14ac:dyDescent="0.25">
      <c r="A692" s="61" t="s">
        <v>42</v>
      </c>
      <c r="B692" s="61" t="s">
        <v>1131</v>
      </c>
      <c r="C692" s="344">
        <v>1.5</v>
      </c>
      <c r="D692" s="61" t="s">
        <v>125</v>
      </c>
      <c r="E692" s="35">
        <v>2007</v>
      </c>
      <c r="F692" s="37">
        <v>21812</v>
      </c>
      <c r="G692" s="33" t="s">
        <v>141</v>
      </c>
    </row>
    <row r="693" spans="1:7" x14ac:dyDescent="0.25">
      <c r="A693" s="61" t="s">
        <v>42</v>
      </c>
      <c r="B693" s="61" t="s">
        <v>1131</v>
      </c>
      <c r="C693" s="344">
        <v>1.5</v>
      </c>
      <c r="D693" s="61" t="s">
        <v>44</v>
      </c>
      <c r="E693" s="35">
        <v>2007</v>
      </c>
      <c r="F693" s="37">
        <v>25256</v>
      </c>
      <c r="G693" s="33" t="s">
        <v>141</v>
      </c>
    </row>
    <row r="694" spans="1:7" x14ac:dyDescent="0.25">
      <c r="A694" s="61" t="s">
        <v>42</v>
      </c>
      <c r="B694" s="61" t="s">
        <v>1131</v>
      </c>
      <c r="C694" s="344">
        <v>1.8</v>
      </c>
      <c r="D694" s="61" t="s">
        <v>44</v>
      </c>
      <c r="E694" s="35">
        <v>2007</v>
      </c>
      <c r="F694" s="37">
        <v>22623</v>
      </c>
      <c r="G694" s="33" t="s">
        <v>141</v>
      </c>
    </row>
    <row r="695" spans="1:7" x14ac:dyDescent="0.25">
      <c r="A695" s="61" t="s">
        <v>42</v>
      </c>
      <c r="B695" s="61" t="s">
        <v>1131</v>
      </c>
      <c r="C695" s="344">
        <v>1.8</v>
      </c>
      <c r="D695" s="61" t="s">
        <v>125</v>
      </c>
      <c r="E695" s="35">
        <v>2007</v>
      </c>
      <c r="F695" s="37">
        <v>22623</v>
      </c>
      <c r="G695" s="33" t="s">
        <v>141</v>
      </c>
    </row>
    <row r="696" spans="1:7" x14ac:dyDescent="0.25">
      <c r="A696" s="61" t="s">
        <v>42</v>
      </c>
      <c r="B696" s="61" t="s">
        <v>1131</v>
      </c>
      <c r="C696" s="344">
        <v>1.8</v>
      </c>
      <c r="D696" s="61" t="s">
        <v>125</v>
      </c>
      <c r="E696" s="35">
        <v>2007</v>
      </c>
      <c r="F696" s="37">
        <v>25422</v>
      </c>
      <c r="G696" s="33" t="s">
        <v>141</v>
      </c>
    </row>
    <row r="697" spans="1:7" x14ac:dyDescent="0.25">
      <c r="A697" s="61" t="s">
        <v>42</v>
      </c>
      <c r="B697" s="61" t="s">
        <v>1131</v>
      </c>
      <c r="C697" s="344">
        <v>1.8</v>
      </c>
      <c r="D697" s="61" t="s">
        <v>44</v>
      </c>
      <c r="E697" s="35">
        <v>2007</v>
      </c>
      <c r="F697" s="37">
        <v>36317</v>
      </c>
      <c r="G697" s="33" t="s">
        <v>141</v>
      </c>
    </row>
    <row r="698" spans="1:7" x14ac:dyDescent="0.25">
      <c r="A698" s="61" t="s">
        <v>42</v>
      </c>
      <c r="B698" s="61" t="s">
        <v>1131</v>
      </c>
      <c r="C698" s="344">
        <v>2</v>
      </c>
      <c r="D698" s="61" t="s">
        <v>125</v>
      </c>
      <c r="E698" s="35">
        <v>2007</v>
      </c>
      <c r="F698" s="37">
        <v>23345</v>
      </c>
      <c r="G698" s="33" t="s">
        <v>141</v>
      </c>
    </row>
    <row r="699" spans="1:7" x14ac:dyDescent="0.25">
      <c r="A699" s="61" t="s">
        <v>42</v>
      </c>
      <c r="B699" s="61" t="s">
        <v>1132</v>
      </c>
      <c r="C699" s="344">
        <v>1.5</v>
      </c>
      <c r="D699" s="61" t="s">
        <v>125</v>
      </c>
      <c r="E699" s="35">
        <v>2007</v>
      </c>
      <c r="F699" s="37">
        <v>32654</v>
      </c>
      <c r="G699" s="33" t="s">
        <v>186</v>
      </c>
    </row>
    <row r="700" spans="1:7" x14ac:dyDescent="0.25">
      <c r="A700" s="61" t="s">
        <v>42</v>
      </c>
      <c r="B700" s="61" t="s">
        <v>1132</v>
      </c>
      <c r="C700" s="344">
        <v>1.5</v>
      </c>
      <c r="D700" s="61" t="s">
        <v>44</v>
      </c>
      <c r="E700" s="35">
        <v>2007</v>
      </c>
      <c r="F700" s="37">
        <v>32654</v>
      </c>
      <c r="G700" s="33" t="s">
        <v>186</v>
      </c>
    </row>
    <row r="701" spans="1:7" x14ac:dyDescent="0.25">
      <c r="A701" s="61" t="s">
        <v>42</v>
      </c>
      <c r="B701" s="61" t="s">
        <v>1132</v>
      </c>
      <c r="C701" s="344">
        <v>1.8</v>
      </c>
      <c r="D701" s="61" t="s">
        <v>125</v>
      </c>
      <c r="E701" s="35">
        <v>2007</v>
      </c>
      <c r="F701" s="37">
        <v>31230</v>
      </c>
      <c r="G701" s="33" t="s">
        <v>186</v>
      </c>
    </row>
    <row r="702" spans="1:7" x14ac:dyDescent="0.25">
      <c r="A702" s="61" t="s">
        <v>42</v>
      </c>
      <c r="B702" s="61" t="s">
        <v>781</v>
      </c>
      <c r="C702" s="344">
        <v>1.5</v>
      </c>
      <c r="D702" s="61" t="s">
        <v>125</v>
      </c>
      <c r="E702" s="35">
        <v>2007</v>
      </c>
      <c r="F702" s="37">
        <v>24022</v>
      </c>
      <c r="G702" s="33" t="s">
        <v>141</v>
      </c>
    </row>
    <row r="703" spans="1:7" x14ac:dyDescent="0.25">
      <c r="A703" s="61" t="s">
        <v>42</v>
      </c>
      <c r="B703" s="61" t="s">
        <v>781</v>
      </c>
      <c r="C703" s="344">
        <v>1.5</v>
      </c>
      <c r="D703" s="61" t="s">
        <v>44</v>
      </c>
      <c r="E703" s="35">
        <v>2007</v>
      </c>
      <c r="F703" s="37">
        <v>27643</v>
      </c>
      <c r="G703" s="33" t="s">
        <v>141</v>
      </c>
    </row>
    <row r="704" spans="1:7" x14ac:dyDescent="0.25">
      <c r="A704" s="61" t="s">
        <v>42</v>
      </c>
      <c r="B704" s="61" t="s">
        <v>1203</v>
      </c>
      <c r="C704" s="344">
        <v>1.5</v>
      </c>
      <c r="D704" s="61" t="s">
        <v>125</v>
      </c>
      <c r="E704" s="35">
        <v>2007</v>
      </c>
      <c r="F704" s="37">
        <v>17528</v>
      </c>
      <c r="G704" s="33" t="s">
        <v>141</v>
      </c>
    </row>
    <row r="705" spans="1:7" x14ac:dyDescent="0.25">
      <c r="A705" s="61" t="s">
        <v>42</v>
      </c>
      <c r="B705" s="61" t="s">
        <v>1203</v>
      </c>
      <c r="C705" s="344">
        <v>1.5</v>
      </c>
      <c r="D705" s="61" t="s">
        <v>44</v>
      </c>
      <c r="E705" s="35">
        <v>2007</v>
      </c>
      <c r="F705" s="37">
        <v>19046</v>
      </c>
      <c r="G705" s="33" t="s">
        <v>141</v>
      </c>
    </row>
    <row r="706" spans="1:7" x14ac:dyDescent="0.25">
      <c r="A706" s="61" t="s">
        <v>42</v>
      </c>
      <c r="B706" s="61" t="s">
        <v>1206</v>
      </c>
      <c r="C706" s="344" t="s">
        <v>1345</v>
      </c>
      <c r="D706" s="61" t="s">
        <v>120</v>
      </c>
      <c r="E706" s="35">
        <v>2007</v>
      </c>
      <c r="F706" s="37">
        <v>18237</v>
      </c>
      <c r="G706" s="33" t="s">
        <v>160</v>
      </c>
    </row>
    <row r="707" spans="1:7" x14ac:dyDescent="0.25">
      <c r="A707" s="61" t="s">
        <v>42</v>
      </c>
      <c r="B707" s="61" t="s">
        <v>1206</v>
      </c>
      <c r="C707" s="344" t="s">
        <v>1345</v>
      </c>
      <c r="D707" s="61" t="s">
        <v>44</v>
      </c>
      <c r="E707" s="35">
        <v>2007</v>
      </c>
      <c r="F707" s="37">
        <v>19480</v>
      </c>
      <c r="G707" s="33" t="s">
        <v>160</v>
      </c>
    </row>
    <row r="708" spans="1:7" x14ac:dyDescent="0.25">
      <c r="A708" s="61" t="s">
        <v>42</v>
      </c>
      <c r="B708" s="61" t="s">
        <v>1204</v>
      </c>
      <c r="C708" s="344" t="s">
        <v>1205</v>
      </c>
      <c r="D708" s="61" t="s">
        <v>120</v>
      </c>
      <c r="E708" s="35">
        <v>2007</v>
      </c>
      <c r="F708" s="37">
        <v>15904</v>
      </c>
      <c r="G708" s="33" t="s">
        <v>160</v>
      </c>
    </row>
    <row r="709" spans="1:7" x14ac:dyDescent="0.25">
      <c r="A709" s="61" t="s">
        <v>42</v>
      </c>
      <c r="B709" s="61" t="s">
        <v>956</v>
      </c>
      <c r="C709" s="344">
        <v>1</v>
      </c>
      <c r="D709" s="61" t="s">
        <v>125</v>
      </c>
      <c r="E709" s="35">
        <v>2007</v>
      </c>
      <c r="F709" s="37">
        <v>13527</v>
      </c>
      <c r="G709" s="33" t="s">
        <v>141</v>
      </c>
    </row>
    <row r="710" spans="1:7" x14ac:dyDescent="0.25">
      <c r="A710" s="61" t="s">
        <v>42</v>
      </c>
      <c r="B710" s="61" t="s">
        <v>956</v>
      </c>
      <c r="C710" s="344">
        <v>1.3</v>
      </c>
      <c r="D710" s="61" t="s">
        <v>125</v>
      </c>
      <c r="E710" s="35">
        <v>2007</v>
      </c>
      <c r="F710" s="37">
        <v>15516</v>
      </c>
      <c r="G710" s="33" t="s">
        <v>141</v>
      </c>
    </row>
    <row r="711" spans="1:7" x14ac:dyDescent="0.25">
      <c r="A711" s="61" t="s">
        <v>42</v>
      </c>
      <c r="B711" s="61" t="s">
        <v>956</v>
      </c>
      <c r="C711" s="344">
        <v>1.3</v>
      </c>
      <c r="D711" s="61" t="s">
        <v>44</v>
      </c>
      <c r="E711" s="35">
        <v>2007</v>
      </c>
      <c r="F711" s="37">
        <v>16693</v>
      </c>
      <c r="G711" s="33" t="s">
        <v>141</v>
      </c>
    </row>
    <row r="712" spans="1:7" x14ac:dyDescent="0.25">
      <c r="A712" s="61" t="s">
        <v>42</v>
      </c>
      <c r="B712" s="61" t="s">
        <v>956</v>
      </c>
      <c r="C712" s="344">
        <v>1.5</v>
      </c>
      <c r="D712" s="61" t="s">
        <v>125</v>
      </c>
      <c r="E712" s="35">
        <v>2007</v>
      </c>
      <c r="F712" s="37">
        <v>17925</v>
      </c>
      <c r="G712" s="33" t="s">
        <v>141</v>
      </c>
    </row>
    <row r="713" spans="1:7" x14ac:dyDescent="0.25">
      <c r="A713" s="61" t="s">
        <v>42</v>
      </c>
      <c r="B713" s="61" t="s">
        <v>1287</v>
      </c>
      <c r="C713" s="344">
        <v>1.8</v>
      </c>
      <c r="D713" s="61" t="s">
        <v>125</v>
      </c>
      <c r="E713" s="35">
        <v>2007</v>
      </c>
      <c r="F713" s="37">
        <v>28920</v>
      </c>
      <c r="G713" s="33" t="s">
        <v>141</v>
      </c>
    </row>
    <row r="714" spans="1:7" x14ac:dyDescent="0.25">
      <c r="A714" s="61" t="s">
        <v>42</v>
      </c>
      <c r="B714" s="61" t="s">
        <v>1287</v>
      </c>
      <c r="C714" s="344">
        <v>1.8</v>
      </c>
      <c r="D714" s="61" t="s">
        <v>44</v>
      </c>
      <c r="E714" s="35">
        <v>2007</v>
      </c>
      <c r="F714" s="37">
        <v>31374</v>
      </c>
      <c r="G714" s="33" t="s">
        <v>141</v>
      </c>
    </row>
    <row r="715" spans="1:7" x14ac:dyDescent="0.25">
      <c r="A715" s="61" t="s">
        <v>42</v>
      </c>
      <c r="B715" s="61" t="s">
        <v>1288</v>
      </c>
      <c r="C715" s="344">
        <v>1.8</v>
      </c>
      <c r="D715" s="61" t="s">
        <v>125</v>
      </c>
      <c r="E715" s="35">
        <v>2007</v>
      </c>
      <c r="F715" s="37">
        <v>21057</v>
      </c>
      <c r="G715" s="33" t="s">
        <v>141</v>
      </c>
    </row>
    <row r="716" spans="1:7" x14ac:dyDescent="0.25">
      <c r="A716" s="61" t="s">
        <v>42</v>
      </c>
      <c r="B716" s="61" t="s">
        <v>1288</v>
      </c>
      <c r="C716" s="344">
        <v>2</v>
      </c>
      <c r="D716" s="61" t="s">
        <v>125</v>
      </c>
      <c r="E716" s="35">
        <v>2007</v>
      </c>
      <c r="F716" s="37">
        <v>25811</v>
      </c>
      <c r="G716" s="33" t="s">
        <v>141</v>
      </c>
    </row>
    <row r="717" spans="1:7" x14ac:dyDescent="0.25">
      <c r="A717" s="61" t="s">
        <v>42</v>
      </c>
      <c r="B717" s="61" t="s">
        <v>617</v>
      </c>
      <c r="C717" s="344" t="s">
        <v>3929</v>
      </c>
      <c r="D717" s="61" t="s">
        <v>44</v>
      </c>
      <c r="E717" s="35">
        <v>2007</v>
      </c>
      <c r="F717" s="105">
        <v>30775</v>
      </c>
      <c r="G717" s="33" t="s">
        <v>147</v>
      </c>
    </row>
    <row r="718" spans="1:7" x14ac:dyDescent="0.25">
      <c r="A718" s="61" t="s">
        <v>42</v>
      </c>
      <c r="B718" s="61" t="s">
        <v>618</v>
      </c>
      <c r="C718" s="344" t="s">
        <v>4191</v>
      </c>
      <c r="D718" s="61" t="s">
        <v>44</v>
      </c>
      <c r="E718" s="35">
        <v>2007</v>
      </c>
      <c r="F718" s="105">
        <v>32050</v>
      </c>
      <c r="G718" s="33" t="s">
        <v>147</v>
      </c>
    </row>
    <row r="719" spans="1:7" x14ac:dyDescent="0.25">
      <c r="A719" s="61" t="s">
        <v>42</v>
      </c>
      <c r="B719" s="61" t="s">
        <v>3068</v>
      </c>
      <c r="C719" s="344" t="s">
        <v>134</v>
      </c>
      <c r="D719" s="61" t="s">
        <v>125</v>
      </c>
      <c r="E719" s="112" t="s">
        <v>864</v>
      </c>
      <c r="F719" s="105">
        <v>16854</v>
      </c>
      <c r="G719" s="33" t="s">
        <v>3067</v>
      </c>
    </row>
    <row r="720" spans="1:7" x14ac:dyDescent="0.25">
      <c r="A720" s="61" t="s">
        <v>42</v>
      </c>
      <c r="B720" s="61" t="s">
        <v>3068</v>
      </c>
      <c r="C720" s="344">
        <v>1.5</v>
      </c>
      <c r="D720" s="89" t="s">
        <v>44</v>
      </c>
      <c r="E720" s="112" t="s">
        <v>864</v>
      </c>
      <c r="F720" s="105">
        <v>19297</v>
      </c>
      <c r="G720" s="33" t="s">
        <v>3067</v>
      </c>
    </row>
    <row r="721" spans="1:7" x14ac:dyDescent="0.25">
      <c r="A721" s="61" t="s">
        <v>42</v>
      </c>
      <c r="B721" s="61" t="s">
        <v>3068</v>
      </c>
      <c r="C721" s="344" t="s">
        <v>293</v>
      </c>
      <c r="D721" s="89" t="s">
        <v>125</v>
      </c>
      <c r="E721" s="112" t="s">
        <v>864</v>
      </c>
      <c r="F721" s="105">
        <v>22103</v>
      </c>
      <c r="G721" s="33" t="s">
        <v>3067</v>
      </c>
    </row>
    <row r="722" spans="1:7" x14ac:dyDescent="0.25">
      <c r="A722" s="61" t="s">
        <v>42</v>
      </c>
      <c r="B722" s="61" t="s">
        <v>3068</v>
      </c>
      <c r="C722" s="344" t="s">
        <v>238</v>
      </c>
      <c r="D722" s="89" t="s">
        <v>44</v>
      </c>
      <c r="E722" s="112" t="s">
        <v>864</v>
      </c>
      <c r="F722" s="105">
        <v>23131</v>
      </c>
      <c r="G722" s="33" t="s">
        <v>3067</v>
      </c>
    </row>
    <row r="723" spans="1:7" x14ac:dyDescent="0.25">
      <c r="A723" s="61" t="s">
        <v>42</v>
      </c>
      <c r="B723" s="61" t="s">
        <v>1572</v>
      </c>
      <c r="C723" s="344">
        <v>3.5</v>
      </c>
      <c r="D723" s="61" t="s">
        <v>110</v>
      </c>
      <c r="E723" s="35">
        <v>2007</v>
      </c>
      <c r="F723" s="105">
        <v>27049.180327868853</v>
      </c>
      <c r="G723" s="33" t="s">
        <v>135</v>
      </c>
    </row>
    <row r="724" spans="1:7" x14ac:dyDescent="0.25">
      <c r="A724" s="61" t="s">
        <v>42</v>
      </c>
      <c r="B724" s="61" t="s">
        <v>688</v>
      </c>
      <c r="C724" s="344">
        <v>3.5</v>
      </c>
      <c r="D724" s="61" t="s">
        <v>110</v>
      </c>
      <c r="E724" s="35">
        <v>2007</v>
      </c>
      <c r="F724" s="105">
        <v>32950.819672131147</v>
      </c>
      <c r="G724" s="33" t="s">
        <v>135</v>
      </c>
    </row>
    <row r="725" spans="1:7" x14ac:dyDescent="0.25">
      <c r="A725" s="77" t="s">
        <v>42</v>
      </c>
      <c r="B725" s="77" t="s">
        <v>6147</v>
      </c>
      <c r="C725" s="345" t="s">
        <v>3285</v>
      </c>
      <c r="D725" s="77" t="s">
        <v>110</v>
      </c>
      <c r="E725" s="78">
        <v>2007</v>
      </c>
      <c r="F725" s="87">
        <v>17500</v>
      </c>
      <c r="G725" s="77" t="s">
        <v>4911</v>
      </c>
    </row>
    <row r="726" spans="1:7" x14ac:dyDescent="0.25">
      <c r="A726" s="61" t="s">
        <v>42</v>
      </c>
      <c r="B726" s="61" t="s">
        <v>1122</v>
      </c>
      <c r="C726" s="344" t="s">
        <v>866</v>
      </c>
      <c r="D726" s="61" t="s">
        <v>110</v>
      </c>
      <c r="E726" s="35">
        <v>2007</v>
      </c>
      <c r="F726" s="105">
        <v>28620</v>
      </c>
      <c r="G726" s="33" t="s">
        <v>147</v>
      </c>
    </row>
    <row r="727" spans="1:7" x14ac:dyDescent="0.25">
      <c r="A727" s="77" t="s">
        <v>42</v>
      </c>
      <c r="B727" s="77" t="s">
        <v>6146</v>
      </c>
      <c r="C727" s="345" t="s">
        <v>3975</v>
      </c>
      <c r="D727" s="77" t="s">
        <v>43</v>
      </c>
      <c r="E727" s="78">
        <v>2007</v>
      </c>
      <c r="F727" s="87">
        <v>12645</v>
      </c>
      <c r="G727" s="77" t="s">
        <v>2974</v>
      </c>
    </row>
    <row r="728" spans="1:7" x14ac:dyDescent="0.25">
      <c r="A728" s="61" t="s">
        <v>42</v>
      </c>
      <c r="B728" s="61" t="s">
        <v>1280</v>
      </c>
      <c r="C728" s="344">
        <v>2.4</v>
      </c>
      <c r="D728" s="61" t="s">
        <v>110</v>
      </c>
      <c r="E728" s="35">
        <v>2007</v>
      </c>
      <c r="F728" s="105">
        <v>23387.978142076503</v>
      </c>
      <c r="G728" s="33" t="s">
        <v>135</v>
      </c>
    </row>
    <row r="729" spans="1:7" x14ac:dyDescent="0.25">
      <c r="A729" s="61" t="s">
        <v>42</v>
      </c>
      <c r="B729" s="61" t="s">
        <v>1280</v>
      </c>
      <c r="C729" s="344">
        <v>3</v>
      </c>
      <c r="D729" s="61" t="s">
        <v>110</v>
      </c>
      <c r="E729" s="35">
        <v>2007</v>
      </c>
      <c r="F729" s="105">
        <v>23661.20218579235</v>
      </c>
      <c r="G729" s="33" t="s">
        <v>135</v>
      </c>
    </row>
    <row r="730" spans="1:7" x14ac:dyDescent="0.25">
      <c r="A730" s="61" t="s">
        <v>42</v>
      </c>
      <c r="B730" s="61" t="s">
        <v>362</v>
      </c>
      <c r="C730" s="344">
        <v>4.2</v>
      </c>
      <c r="D730" s="61" t="s">
        <v>43</v>
      </c>
      <c r="E730" s="35">
        <v>2007</v>
      </c>
      <c r="F730" s="105">
        <v>63910</v>
      </c>
      <c r="G730" s="33" t="s">
        <v>363</v>
      </c>
    </row>
    <row r="731" spans="1:7" x14ac:dyDescent="0.25">
      <c r="A731" s="61" t="s">
        <v>42</v>
      </c>
      <c r="B731" s="61" t="s">
        <v>362</v>
      </c>
      <c r="C731" s="344">
        <v>4.2</v>
      </c>
      <c r="D731" s="61" t="s">
        <v>43</v>
      </c>
      <c r="E731" s="35">
        <v>2007</v>
      </c>
      <c r="F731" s="105">
        <v>63310</v>
      </c>
      <c r="G731" s="33" t="s">
        <v>364</v>
      </c>
    </row>
    <row r="732" spans="1:7" x14ac:dyDescent="0.25">
      <c r="A732" s="61" t="s">
        <v>42</v>
      </c>
      <c r="B732" s="61" t="s">
        <v>362</v>
      </c>
      <c r="C732" s="344">
        <v>4</v>
      </c>
      <c r="D732" s="61" t="s">
        <v>43</v>
      </c>
      <c r="E732" s="35">
        <v>2007</v>
      </c>
      <c r="F732" s="105">
        <v>54310</v>
      </c>
      <c r="G732" s="33" t="s">
        <v>363</v>
      </c>
    </row>
    <row r="733" spans="1:7" x14ac:dyDescent="0.25">
      <c r="A733" s="61" t="s">
        <v>42</v>
      </c>
      <c r="B733" s="61" t="s">
        <v>362</v>
      </c>
      <c r="C733" s="344">
        <v>4</v>
      </c>
      <c r="D733" s="61" t="s">
        <v>43</v>
      </c>
      <c r="E733" s="35">
        <v>2007</v>
      </c>
      <c r="F733" s="105">
        <v>54010</v>
      </c>
      <c r="G733" s="33" t="s">
        <v>364</v>
      </c>
    </row>
    <row r="734" spans="1:7" x14ac:dyDescent="0.25">
      <c r="A734" s="61" t="s">
        <v>42</v>
      </c>
      <c r="B734" s="61" t="s">
        <v>1183</v>
      </c>
      <c r="C734" s="344" t="s">
        <v>4473</v>
      </c>
      <c r="D734" s="61" t="s">
        <v>110</v>
      </c>
      <c r="E734" s="35">
        <v>2007</v>
      </c>
      <c r="F734" s="37">
        <v>12500</v>
      </c>
      <c r="G734" s="33" t="s">
        <v>4479</v>
      </c>
    </row>
    <row r="735" spans="1:7" x14ac:dyDescent="0.25">
      <c r="A735" s="61" t="s">
        <v>42</v>
      </c>
      <c r="B735" s="61" t="s">
        <v>1183</v>
      </c>
      <c r="C735" s="344" t="s">
        <v>4567</v>
      </c>
      <c r="D735" s="61" t="s">
        <v>125</v>
      </c>
      <c r="E735" s="35">
        <v>2007</v>
      </c>
      <c r="F735" s="37">
        <v>12650</v>
      </c>
      <c r="G735" s="33" t="s">
        <v>4479</v>
      </c>
    </row>
    <row r="736" spans="1:7" x14ac:dyDescent="0.25">
      <c r="A736" s="61" t="s">
        <v>42</v>
      </c>
      <c r="B736" s="61" t="s">
        <v>1183</v>
      </c>
      <c r="C736" s="344" t="s">
        <v>4471</v>
      </c>
      <c r="D736" s="61" t="s">
        <v>110</v>
      </c>
      <c r="E736" s="35">
        <v>2007</v>
      </c>
      <c r="F736" s="37">
        <v>12800</v>
      </c>
      <c r="G736" s="33" t="s">
        <v>4479</v>
      </c>
    </row>
    <row r="737" spans="1:7" x14ac:dyDescent="0.25">
      <c r="A737" s="61" t="s">
        <v>42</v>
      </c>
      <c r="B737" s="61" t="s">
        <v>1183</v>
      </c>
      <c r="C737" s="344" t="s">
        <v>4470</v>
      </c>
      <c r="D737" s="61" t="s">
        <v>6546</v>
      </c>
      <c r="E737" s="35">
        <v>2007</v>
      </c>
      <c r="F737" s="37">
        <v>14172</v>
      </c>
      <c r="G737" s="33" t="s">
        <v>4483</v>
      </c>
    </row>
    <row r="738" spans="1:7" x14ac:dyDescent="0.25">
      <c r="A738" s="61" t="s">
        <v>42</v>
      </c>
      <c r="B738" s="61" t="s">
        <v>1183</v>
      </c>
      <c r="C738" s="344" t="s">
        <v>4472</v>
      </c>
      <c r="D738" s="61" t="s">
        <v>110</v>
      </c>
      <c r="E738" s="35">
        <v>2007</v>
      </c>
      <c r="F738" s="37">
        <v>15105</v>
      </c>
      <c r="G738" s="33" t="s">
        <v>4479</v>
      </c>
    </row>
    <row r="739" spans="1:7" x14ac:dyDescent="0.25">
      <c r="A739" s="61" t="s">
        <v>42</v>
      </c>
      <c r="B739" s="61" t="s">
        <v>1183</v>
      </c>
      <c r="C739" s="344" t="s">
        <v>4469</v>
      </c>
      <c r="D739" s="61" t="s">
        <v>110</v>
      </c>
      <c r="E739" s="35">
        <v>2007</v>
      </c>
      <c r="F739" s="37">
        <v>16500</v>
      </c>
      <c r="G739" s="33" t="s">
        <v>4482</v>
      </c>
    </row>
    <row r="740" spans="1:7" x14ac:dyDescent="0.25">
      <c r="A740" s="61" t="s">
        <v>42</v>
      </c>
      <c r="B740" s="61" t="s">
        <v>1113</v>
      </c>
      <c r="C740" s="344">
        <v>1.6</v>
      </c>
      <c r="D740" s="61" t="s">
        <v>110</v>
      </c>
      <c r="E740" s="35">
        <v>2007</v>
      </c>
      <c r="F740" s="105">
        <v>21403</v>
      </c>
      <c r="G740" s="33" t="s">
        <v>3064</v>
      </c>
    </row>
    <row r="741" spans="1:7" x14ac:dyDescent="0.25">
      <c r="A741" s="61" t="s">
        <v>42</v>
      </c>
      <c r="B741" s="61" t="s">
        <v>1113</v>
      </c>
      <c r="C741" s="344">
        <v>1.8</v>
      </c>
      <c r="D741" s="61" t="s">
        <v>110</v>
      </c>
      <c r="E741" s="35">
        <v>2007</v>
      </c>
      <c r="F741" s="105">
        <v>22320</v>
      </c>
      <c r="G741" s="33" t="s">
        <v>3064</v>
      </c>
    </row>
    <row r="742" spans="1:7" x14ac:dyDescent="0.25">
      <c r="A742" s="61" t="s">
        <v>42</v>
      </c>
      <c r="B742" s="61" t="s">
        <v>1113</v>
      </c>
      <c r="C742" s="344" t="s">
        <v>1117</v>
      </c>
      <c r="D742" s="61" t="s">
        <v>110</v>
      </c>
      <c r="E742" s="35">
        <v>2007</v>
      </c>
      <c r="F742" s="105">
        <v>19903</v>
      </c>
      <c r="G742" s="33" t="s">
        <v>3064</v>
      </c>
    </row>
    <row r="743" spans="1:7" x14ac:dyDescent="0.25">
      <c r="A743" s="61" t="s">
        <v>42</v>
      </c>
      <c r="B743" s="61" t="s">
        <v>1113</v>
      </c>
      <c r="C743" s="344" t="s">
        <v>281</v>
      </c>
      <c r="D743" s="61" t="s">
        <v>110</v>
      </c>
      <c r="E743" s="35">
        <v>2007</v>
      </c>
      <c r="F743" s="105">
        <v>22320</v>
      </c>
      <c r="G743" s="33" t="s">
        <v>3064</v>
      </c>
    </row>
    <row r="744" spans="1:7" x14ac:dyDescent="0.25">
      <c r="A744" s="61" t="s">
        <v>42</v>
      </c>
      <c r="B744" s="61" t="s">
        <v>1113</v>
      </c>
      <c r="C744" s="344" t="s">
        <v>414</v>
      </c>
      <c r="D744" s="61" t="s">
        <v>110</v>
      </c>
      <c r="E744" s="35">
        <v>2007</v>
      </c>
      <c r="F744" s="105">
        <v>23546</v>
      </c>
      <c r="G744" s="33" t="s">
        <v>3064</v>
      </c>
    </row>
    <row r="745" spans="1:7" x14ac:dyDescent="0.25">
      <c r="A745" s="61" t="s">
        <v>42</v>
      </c>
      <c r="B745" s="61" t="s">
        <v>1574</v>
      </c>
      <c r="C745" s="344" t="s">
        <v>2859</v>
      </c>
      <c r="D745" s="61" t="s">
        <v>426</v>
      </c>
      <c r="E745" s="35">
        <v>2007</v>
      </c>
      <c r="F745" s="105">
        <v>28347</v>
      </c>
      <c r="G745" s="33" t="s">
        <v>1575</v>
      </c>
    </row>
    <row r="746" spans="1:7" x14ac:dyDescent="0.25">
      <c r="A746" s="61" t="s">
        <v>42</v>
      </c>
      <c r="B746" s="61" t="s">
        <v>46</v>
      </c>
      <c r="C746" s="344">
        <v>2.7</v>
      </c>
      <c r="D746" s="61" t="s">
        <v>44</v>
      </c>
      <c r="E746" s="35">
        <v>2007</v>
      </c>
      <c r="F746" s="105">
        <v>27903.005464480873</v>
      </c>
      <c r="G746" s="33" t="s">
        <v>147</v>
      </c>
    </row>
    <row r="747" spans="1:7" x14ac:dyDescent="0.25">
      <c r="A747" s="61" t="s">
        <v>42</v>
      </c>
      <c r="B747" s="61" t="s">
        <v>46</v>
      </c>
      <c r="C747" s="344">
        <v>4</v>
      </c>
      <c r="D747" s="61" t="s">
        <v>44</v>
      </c>
      <c r="E747" s="35">
        <v>2007</v>
      </c>
      <c r="F747" s="105">
        <v>28176.22950819672</v>
      </c>
      <c r="G747" s="33" t="s">
        <v>147</v>
      </c>
    </row>
    <row r="748" spans="1:7" x14ac:dyDescent="0.25">
      <c r="A748" s="61" t="s">
        <v>42</v>
      </c>
      <c r="B748" s="61" t="s">
        <v>46</v>
      </c>
      <c r="C748" s="344">
        <v>4</v>
      </c>
      <c r="D748" s="61" t="s">
        <v>44</v>
      </c>
      <c r="E748" s="35">
        <v>2007</v>
      </c>
      <c r="F748" s="105">
        <v>28449.453551912567</v>
      </c>
      <c r="G748" s="33" t="s">
        <v>147</v>
      </c>
    </row>
    <row r="749" spans="1:7" x14ac:dyDescent="0.25">
      <c r="A749" s="61" t="s">
        <v>42</v>
      </c>
      <c r="B749" s="61" t="s">
        <v>1403</v>
      </c>
      <c r="C749" s="344" t="s">
        <v>3121</v>
      </c>
      <c r="D749" s="61" t="s">
        <v>438</v>
      </c>
      <c r="E749" s="35">
        <v>2007</v>
      </c>
      <c r="F749" s="105">
        <v>23196.721311475409</v>
      </c>
      <c r="G749" s="33" t="s">
        <v>1404</v>
      </c>
    </row>
    <row r="750" spans="1:7" x14ac:dyDescent="0.25">
      <c r="A750" s="61" t="s">
        <v>42</v>
      </c>
      <c r="B750" s="61" t="s">
        <v>1403</v>
      </c>
      <c r="C750" s="344" t="s">
        <v>3121</v>
      </c>
      <c r="D750" s="61" t="s">
        <v>438</v>
      </c>
      <c r="E750" s="35">
        <v>2007</v>
      </c>
      <c r="F750" s="105">
        <v>26912.56830601093</v>
      </c>
      <c r="G750" s="33" t="s">
        <v>1405</v>
      </c>
    </row>
    <row r="751" spans="1:7" x14ac:dyDescent="0.25">
      <c r="A751" s="61" t="s">
        <v>42</v>
      </c>
      <c r="B751" s="61" t="s">
        <v>1403</v>
      </c>
      <c r="C751" s="344" t="s">
        <v>3121</v>
      </c>
      <c r="D751" s="61" t="s">
        <v>438</v>
      </c>
      <c r="E751" s="35">
        <v>2007</v>
      </c>
      <c r="F751" s="105">
        <v>27349.726775956282</v>
      </c>
      <c r="G751" s="33" t="s">
        <v>1406</v>
      </c>
    </row>
    <row r="752" spans="1:7" x14ac:dyDescent="0.25">
      <c r="A752" s="61" t="s">
        <v>42</v>
      </c>
      <c r="B752" s="61" t="s">
        <v>1403</v>
      </c>
      <c r="C752" s="344" t="s">
        <v>3121</v>
      </c>
      <c r="D752" s="61" t="s">
        <v>438</v>
      </c>
      <c r="E752" s="35">
        <v>2007</v>
      </c>
      <c r="F752" s="105">
        <v>30245.901639344262</v>
      </c>
      <c r="G752" s="33" t="s">
        <v>1407</v>
      </c>
    </row>
    <row r="753" spans="1:7" x14ac:dyDescent="0.25">
      <c r="A753" s="61" t="s">
        <v>42</v>
      </c>
      <c r="B753" s="61" t="s">
        <v>1403</v>
      </c>
      <c r="C753" s="344" t="s">
        <v>3121</v>
      </c>
      <c r="D753" s="61" t="s">
        <v>438</v>
      </c>
      <c r="E753" s="35">
        <v>2007</v>
      </c>
      <c r="F753" s="105">
        <v>31830.601092896173</v>
      </c>
      <c r="G753" s="33" t="s">
        <v>1408</v>
      </c>
    </row>
    <row r="754" spans="1:7" x14ac:dyDescent="0.25">
      <c r="A754" s="61" t="s">
        <v>42</v>
      </c>
      <c r="B754" s="61" t="s">
        <v>1403</v>
      </c>
      <c r="C754" s="344">
        <v>2.7</v>
      </c>
      <c r="D754" s="61" t="s">
        <v>438</v>
      </c>
      <c r="E754" s="35">
        <v>2007</v>
      </c>
      <c r="F754" s="105">
        <v>23114.754098360656</v>
      </c>
      <c r="G754" s="33" t="s">
        <v>1404</v>
      </c>
    </row>
    <row r="755" spans="1:7" x14ac:dyDescent="0.25">
      <c r="A755" s="61" t="s">
        <v>42</v>
      </c>
      <c r="B755" s="61" t="s">
        <v>1403</v>
      </c>
      <c r="C755" s="344">
        <v>2.7</v>
      </c>
      <c r="D755" s="61" t="s">
        <v>438</v>
      </c>
      <c r="E755" s="35">
        <v>2007</v>
      </c>
      <c r="F755" s="105">
        <v>26830.601092896173</v>
      </c>
      <c r="G755" s="33" t="s">
        <v>1405</v>
      </c>
    </row>
    <row r="756" spans="1:7" x14ac:dyDescent="0.25">
      <c r="A756" s="61" t="s">
        <v>42</v>
      </c>
      <c r="B756" s="61" t="s">
        <v>1403</v>
      </c>
      <c r="C756" s="344">
        <v>2.7</v>
      </c>
      <c r="D756" s="61" t="s">
        <v>438</v>
      </c>
      <c r="E756" s="35">
        <v>2007</v>
      </c>
      <c r="F756" s="105">
        <v>27267.759562841529</v>
      </c>
      <c r="G756" s="33" t="s">
        <v>1406</v>
      </c>
    </row>
    <row r="757" spans="1:7" x14ac:dyDescent="0.25">
      <c r="A757" s="61" t="s">
        <v>42</v>
      </c>
      <c r="B757" s="61" t="s">
        <v>1403</v>
      </c>
      <c r="C757" s="344">
        <v>2.7</v>
      </c>
      <c r="D757" s="61" t="s">
        <v>438</v>
      </c>
      <c r="E757" s="35">
        <v>2007</v>
      </c>
      <c r="F757" s="105">
        <v>30163.934426229505</v>
      </c>
      <c r="G757" s="33" t="s">
        <v>1407</v>
      </c>
    </row>
    <row r="758" spans="1:7" x14ac:dyDescent="0.25">
      <c r="A758" s="61" t="s">
        <v>42</v>
      </c>
      <c r="B758" s="61" t="s">
        <v>1403</v>
      </c>
      <c r="C758" s="344">
        <v>2.7</v>
      </c>
      <c r="D758" s="61" t="s">
        <v>438</v>
      </c>
      <c r="E758" s="35">
        <v>2007</v>
      </c>
      <c r="F758" s="105">
        <v>31748.633879781421</v>
      </c>
      <c r="G758" s="33" t="s">
        <v>1408</v>
      </c>
    </row>
    <row r="759" spans="1:7" x14ac:dyDescent="0.25">
      <c r="A759" s="61" t="s">
        <v>42</v>
      </c>
      <c r="B759" s="61" t="s">
        <v>1110</v>
      </c>
      <c r="C759" s="344">
        <v>2.4</v>
      </c>
      <c r="D759" s="61" t="s">
        <v>110</v>
      </c>
      <c r="E759" s="35">
        <v>2007</v>
      </c>
      <c r="F759" s="105">
        <v>29895</v>
      </c>
      <c r="G759" s="33" t="s">
        <v>1111</v>
      </c>
    </row>
    <row r="760" spans="1:7" x14ac:dyDescent="0.25">
      <c r="A760" s="61" t="s">
        <v>42</v>
      </c>
      <c r="B760" s="61" t="s">
        <v>1110</v>
      </c>
      <c r="C760" s="344" t="s">
        <v>1112</v>
      </c>
      <c r="D760" s="61" t="s">
        <v>426</v>
      </c>
      <c r="E760" s="35">
        <v>2007</v>
      </c>
      <c r="F760" s="105">
        <v>29695</v>
      </c>
      <c r="G760" s="33" t="s">
        <v>1111</v>
      </c>
    </row>
    <row r="761" spans="1:7" x14ac:dyDescent="0.25">
      <c r="A761" s="61" t="s">
        <v>42</v>
      </c>
      <c r="B761" s="61" t="s">
        <v>1110</v>
      </c>
      <c r="C761" s="344" t="s">
        <v>1577</v>
      </c>
      <c r="D761" s="61" t="s">
        <v>110</v>
      </c>
      <c r="E761" s="35">
        <v>2007</v>
      </c>
      <c r="F761" s="105">
        <v>34395</v>
      </c>
      <c r="G761" s="33" t="s">
        <v>1576</v>
      </c>
    </row>
    <row r="762" spans="1:7" x14ac:dyDescent="0.25">
      <c r="A762" s="61" t="s">
        <v>42</v>
      </c>
      <c r="B762" s="61" t="s">
        <v>1110</v>
      </c>
      <c r="C762" s="344" t="s">
        <v>6542</v>
      </c>
      <c r="D762" s="61" t="s">
        <v>110</v>
      </c>
      <c r="E762" s="35">
        <v>2007</v>
      </c>
      <c r="F762" s="105">
        <v>35395</v>
      </c>
      <c r="G762" s="33" t="s">
        <v>1111</v>
      </c>
    </row>
    <row r="763" spans="1:7" x14ac:dyDescent="0.25">
      <c r="A763" s="61" t="s">
        <v>42</v>
      </c>
      <c r="B763" s="61" t="s">
        <v>1110</v>
      </c>
      <c r="C763" s="344">
        <v>3</v>
      </c>
      <c r="D763" s="61" t="s">
        <v>44</v>
      </c>
      <c r="E763" s="35">
        <v>2007</v>
      </c>
      <c r="F763" s="105">
        <v>37895</v>
      </c>
      <c r="G763" s="33" t="s">
        <v>1111</v>
      </c>
    </row>
    <row r="764" spans="1:7" x14ac:dyDescent="0.25">
      <c r="A764" s="61" t="s">
        <v>42</v>
      </c>
      <c r="B764" s="61" t="s">
        <v>1110</v>
      </c>
      <c r="C764" s="344" t="s">
        <v>6453</v>
      </c>
      <c r="D764" s="61" t="s">
        <v>426</v>
      </c>
      <c r="E764" s="35">
        <v>2007</v>
      </c>
      <c r="F764" s="105">
        <v>37395</v>
      </c>
      <c r="G764" s="33" t="s">
        <v>1576</v>
      </c>
    </row>
    <row r="765" spans="1:7" x14ac:dyDescent="0.25">
      <c r="A765" s="61" t="s">
        <v>42</v>
      </c>
      <c r="B765" s="61" t="s">
        <v>1110</v>
      </c>
      <c r="C765" s="344" t="s">
        <v>6555</v>
      </c>
      <c r="D765" s="61" t="s">
        <v>44</v>
      </c>
      <c r="E765" s="35">
        <v>2007</v>
      </c>
      <c r="F765" s="105">
        <v>37595</v>
      </c>
      <c r="G765" s="33" t="s">
        <v>1111</v>
      </c>
    </row>
    <row r="766" spans="1:7" x14ac:dyDescent="0.25">
      <c r="A766" s="61" t="s">
        <v>42</v>
      </c>
      <c r="B766" s="61" t="s">
        <v>1110</v>
      </c>
      <c r="C766" s="344" t="s">
        <v>6565</v>
      </c>
      <c r="D766" s="61" t="s">
        <v>44</v>
      </c>
      <c r="E766" s="35">
        <v>2007</v>
      </c>
      <c r="F766" s="105">
        <v>39395</v>
      </c>
      <c r="G766" s="33" t="s">
        <v>1111</v>
      </c>
    </row>
    <row r="767" spans="1:7" x14ac:dyDescent="0.25">
      <c r="A767" s="61" t="s">
        <v>42</v>
      </c>
      <c r="B767" s="61" t="s">
        <v>1110</v>
      </c>
      <c r="C767" s="344" t="s">
        <v>6454</v>
      </c>
      <c r="D767" s="61" t="s">
        <v>426</v>
      </c>
      <c r="E767" s="35">
        <v>2007</v>
      </c>
      <c r="F767" s="105">
        <v>36395</v>
      </c>
      <c r="G767" s="33" t="s">
        <v>1576</v>
      </c>
    </row>
    <row r="768" spans="1:7" x14ac:dyDescent="0.25">
      <c r="A768" s="61" t="s">
        <v>42</v>
      </c>
      <c r="B768" s="61" t="s">
        <v>4564</v>
      </c>
      <c r="C768" s="344" t="s">
        <v>2121</v>
      </c>
      <c r="D768" s="61" t="s">
        <v>438</v>
      </c>
      <c r="E768" s="35">
        <v>2007</v>
      </c>
      <c r="F768" s="37">
        <v>17270</v>
      </c>
      <c r="G768" s="33" t="s">
        <v>4576</v>
      </c>
    </row>
    <row r="769" spans="1:7" x14ac:dyDescent="0.25">
      <c r="A769" s="61" t="s">
        <v>42</v>
      </c>
      <c r="B769" s="61" t="s">
        <v>4564</v>
      </c>
      <c r="C769" s="344" t="s">
        <v>3751</v>
      </c>
      <c r="D769" s="61" t="s">
        <v>43</v>
      </c>
      <c r="E769" s="35">
        <v>2007</v>
      </c>
      <c r="F769" s="37">
        <v>17772</v>
      </c>
      <c r="G769" s="33" t="s">
        <v>4576</v>
      </c>
    </row>
    <row r="770" spans="1:7" x14ac:dyDescent="0.25">
      <c r="A770" s="61" t="s">
        <v>42</v>
      </c>
      <c r="B770" s="61" t="s">
        <v>4564</v>
      </c>
      <c r="C770" s="344" t="s">
        <v>3751</v>
      </c>
      <c r="D770" s="61" t="s">
        <v>44</v>
      </c>
      <c r="E770" s="35">
        <v>2007</v>
      </c>
      <c r="F770" s="37">
        <v>18352</v>
      </c>
      <c r="G770" s="33" t="s">
        <v>4576</v>
      </c>
    </row>
    <row r="771" spans="1:7" x14ac:dyDescent="0.25">
      <c r="A771" s="61" t="s">
        <v>42</v>
      </c>
      <c r="B771" s="61" t="s">
        <v>4564</v>
      </c>
      <c r="C771" s="344" t="s">
        <v>1991</v>
      </c>
      <c r="D771" s="61" t="s">
        <v>43</v>
      </c>
      <c r="E771" s="35">
        <v>2007</v>
      </c>
      <c r="F771" s="37">
        <v>18596</v>
      </c>
      <c r="G771" s="33" t="s">
        <v>4576</v>
      </c>
    </row>
    <row r="772" spans="1:7" x14ac:dyDescent="0.25">
      <c r="A772" s="61" t="s">
        <v>42</v>
      </c>
      <c r="B772" s="61" t="s">
        <v>4564</v>
      </c>
      <c r="C772" s="344" t="s">
        <v>1991</v>
      </c>
      <c r="D772" s="61" t="s">
        <v>44</v>
      </c>
      <c r="E772" s="35">
        <v>2007</v>
      </c>
      <c r="F772" s="37">
        <v>18999</v>
      </c>
      <c r="G772" s="33" t="s">
        <v>4576</v>
      </c>
    </row>
    <row r="773" spans="1:7" x14ac:dyDescent="0.25">
      <c r="A773" s="61" t="s">
        <v>42</v>
      </c>
      <c r="B773" s="61" t="s">
        <v>4564</v>
      </c>
      <c r="C773" s="344" t="s">
        <v>1986</v>
      </c>
      <c r="D773" s="61" t="s">
        <v>43</v>
      </c>
      <c r="E773" s="35">
        <v>2007</v>
      </c>
      <c r="F773" s="37">
        <v>20033</v>
      </c>
      <c r="G773" s="33" t="s">
        <v>4576</v>
      </c>
    </row>
    <row r="774" spans="1:7" x14ac:dyDescent="0.25">
      <c r="A774" s="61" t="s">
        <v>42</v>
      </c>
      <c r="B774" s="61" t="s">
        <v>4564</v>
      </c>
      <c r="C774" s="344" t="s">
        <v>1986</v>
      </c>
      <c r="D774" s="61" t="s">
        <v>44</v>
      </c>
      <c r="E774" s="35">
        <v>2007</v>
      </c>
      <c r="F774" s="37">
        <v>20536</v>
      </c>
      <c r="G774" s="33" t="s">
        <v>4576</v>
      </c>
    </row>
    <row r="775" spans="1:7" x14ac:dyDescent="0.25">
      <c r="A775" s="61" t="s">
        <v>42</v>
      </c>
      <c r="B775" s="61" t="s">
        <v>4564</v>
      </c>
      <c r="C775" s="344" t="s">
        <v>2121</v>
      </c>
      <c r="D775" s="61" t="s">
        <v>44</v>
      </c>
      <c r="E775" s="35">
        <v>2007</v>
      </c>
      <c r="F775" s="37">
        <v>21106</v>
      </c>
      <c r="G775" s="33" t="s">
        <v>4565</v>
      </c>
    </row>
    <row r="776" spans="1:7" x14ac:dyDescent="0.25">
      <c r="A776" s="61" t="s">
        <v>42</v>
      </c>
      <c r="B776" s="61" t="s">
        <v>4564</v>
      </c>
      <c r="C776" s="344" t="s">
        <v>2121</v>
      </c>
      <c r="D776" s="61" t="s">
        <v>43</v>
      </c>
      <c r="E776" s="35">
        <v>2007</v>
      </c>
      <c r="F776" s="37">
        <v>20334</v>
      </c>
      <c r="G776" s="33" t="s">
        <v>4565</v>
      </c>
    </row>
    <row r="777" spans="1:7" x14ac:dyDescent="0.25">
      <c r="A777" s="61" t="s">
        <v>42</v>
      </c>
      <c r="B777" s="61" t="s">
        <v>4564</v>
      </c>
      <c r="C777" s="344" t="s">
        <v>3751</v>
      </c>
      <c r="D777" s="61" t="s">
        <v>44</v>
      </c>
      <c r="E777" s="35">
        <v>2007</v>
      </c>
      <c r="F777" s="37">
        <v>24687</v>
      </c>
      <c r="G777" s="33" t="s">
        <v>4565</v>
      </c>
    </row>
    <row r="778" spans="1:7" x14ac:dyDescent="0.25">
      <c r="A778" s="61" t="s">
        <v>42</v>
      </c>
      <c r="B778" s="61" t="s">
        <v>4564</v>
      </c>
      <c r="C778" s="344" t="s">
        <v>3751</v>
      </c>
      <c r="D778" s="61" t="s">
        <v>43</v>
      </c>
      <c r="E778" s="35">
        <v>2007</v>
      </c>
      <c r="F778" s="37">
        <v>24301</v>
      </c>
      <c r="G778" s="33" t="s">
        <v>4565</v>
      </c>
    </row>
    <row r="779" spans="1:7" x14ac:dyDescent="0.25">
      <c r="A779" s="61" t="s">
        <v>42</v>
      </c>
      <c r="B779" s="61" t="s">
        <v>4564</v>
      </c>
      <c r="C779" s="344" t="s">
        <v>1991</v>
      </c>
      <c r="D779" s="61" t="s">
        <v>44</v>
      </c>
      <c r="E779" s="35">
        <v>2007</v>
      </c>
      <c r="F779" s="37">
        <v>25851</v>
      </c>
      <c r="G779" s="33" t="s">
        <v>4565</v>
      </c>
    </row>
    <row r="780" spans="1:7" x14ac:dyDescent="0.25">
      <c r="A780" s="61" t="s">
        <v>42</v>
      </c>
      <c r="B780" s="61" t="s">
        <v>4564</v>
      </c>
      <c r="C780" s="344" t="s">
        <v>1991</v>
      </c>
      <c r="D780" s="61" t="s">
        <v>43</v>
      </c>
      <c r="E780" s="35">
        <v>2007</v>
      </c>
      <c r="F780" s="37">
        <v>25465</v>
      </c>
      <c r="G780" s="33" t="s">
        <v>4565</v>
      </c>
    </row>
    <row r="781" spans="1:7" x14ac:dyDescent="0.25">
      <c r="A781" s="61" t="s">
        <v>42</v>
      </c>
      <c r="B781" s="61" t="s">
        <v>4564</v>
      </c>
      <c r="C781" s="344" t="s">
        <v>1986</v>
      </c>
      <c r="D781" s="61" t="s">
        <v>44</v>
      </c>
      <c r="E781" s="35">
        <v>2007</v>
      </c>
      <c r="F781" s="37">
        <v>26673</v>
      </c>
      <c r="G781" s="33" t="s">
        <v>4565</v>
      </c>
    </row>
    <row r="782" spans="1:7" x14ac:dyDescent="0.25">
      <c r="A782" s="61" t="s">
        <v>42</v>
      </c>
      <c r="B782" s="61" t="s">
        <v>4564</v>
      </c>
      <c r="C782" s="344" t="s">
        <v>1986</v>
      </c>
      <c r="D782" s="61" t="s">
        <v>43</v>
      </c>
      <c r="E782" s="35">
        <v>2007</v>
      </c>
      <c r="F782" s="37">
        <v>26287</v>
      </c>
      <c r="G782" s="33" t="s">
        <v>4565</v>
      </c>
    </row>
    <row r="783" spans="1:7" x14ac:dyDescent="0.25">
      <c r="A783" s="61" t="s">
        <v>42</v>
      </c>
      <c r="B783" s="61" t="s">
        <v>4564</v>
      </c>
      <c r="C783" s="344" t="s">
        <v>4566</v>
      </c>
      <c r="D783" s="61" t="s">
        <v>44</v>
      </c>
      <c r="E783" s="35">
        <v>2007</v>
      </c>
      <c r="F783" s="37">
        <v>27173</v>
      </c>
      <c r="G783" s="33" t="s">
        <v>4565</v>
      </c>
    </row>
    <row r="784" spans="1:7" x14ac:dyDescent="0.25">
      <c r="A784" s="61" t="s">
        <v>42</v>
      </c>
      <c r="B784" s="61" t="s">
        <v>4564</v>
      </c>
      <c r="C784" s="344" t="s">
        <v>1987</v>
      </c>
      <c r="D784" s="61" t="s">
        <v>44</v>
      </c>
      <c r="E784" s="35">
        <v>2007</v>
      </c>
      <c r="F784" s="37">
        <v>28187</v>
      </c>
      <c r="G784" s="33" t="s">
        <v>4565</v>
      </c>
    </row>
    <row r="785" spans="1:7" x14ac:dyDescent="0.25">
      <c r="A785" s="61" t="s">
        <v>42</v>
      </c>
      <c r="B785" s="61" t="s">
        <v>1501</v>
      </c>
      <c r="C785" s="344">
        <v>2.7</v>
      </c>
      <c r="D785" s="61" t="s">
        <v>438</v>
      </c>
      <c r="E785" s="35">
        <v>2007</v>
      </c>
      <c r="F785" s="105">
        <v>22267.759562841529</v>
      </c>
      <c r="G785" s="33" t="s">
        <v>484</v>
      </c>
    </row>
    <row r="786" spans="1:7" x14ac:dyDescent="0.25">
      <c r="A786" s="61" t="s">
        <v>42</v>
      </c>
      <c r="B786" s="61" t="s">
        <v>231</v>
      </c>
      <c r="C786" s="344">
        <v>4.7</v>
      </c>
      <c r="D786" s="61" t="s">
        <v>44</v>
      </c>
      <c r="E786" s="35">
        <v>2007</v>
      </c>
      <c r="F786" s="105">
        <v>52918</v>
      </c>
      <c r="G786" s="33" t="s">
        <v>147</v>
      </c>
    </row>
    <row r="787" spans="1:7" x14ac:dyDescent="0.25">
      <c r="A787" s="61" t="s">
        <v>42</v>
      </c>
      <c r="B787" s="61" t="s">
        <v>231</v>
      </c>
      <c r="C787" s="344">
        <v>5.7</v>
      </c>
      <c r="D787" s="61" t="s">
        <v>44</v>
      </c>
      <c r="E787" s="35">
        <v>2007</v>
      </c>
      <c r="F787" s="105">
        <v>56215</v>
      </c>
      <c r="G787" s="33" t="s">
        <v>147</v>
      </c>
    </row>
    <row r="788" spans="1:7" x14ac:dyDescent="0.25">
      <c r="A788" s="61" t="s">
        <v>42</v>
      </c>
      <c r="B788" s="61" t="s">
        <v>1279</v>
      </c>
      <c r="C788" s="344">
        <v>4.7</v>
      </c>
      <c r="D788" s="61" t="s">
        <v>44</v>
      </c>
      <c r="E788" s="35">
        <v>2007</v>
      </c>
      <c r="F788" s="105">
        <v>53984</v>
      </c>
      <c r="G788" s="33" t="s">
        <v>147</v>
      </c>
    </row>
    <row r="789" spans="1:7" x14ac:dyDescent="0.25">
      <c r="A789" s="61" t="s">
        <v>42</v>
      </c>
      <c r="B789" s="61" t="s">
        <v>1773</v>
      </c>
      <c r="C789" s="344" t="s">
        <v>6536</v>
      </c>
      <c r="D789" s="61" t="s">
        <v>44</v>
      </c>
      <c r="E789" s="35">
        <v>2007</v>
      </c>
      <c r="F789" s="105">
        <v>27322.4043715847</v>
      </c>
      <c r="G789" s="33" t="s">
        <v>484</v>
      </c>
    </row>
    <row r="790" spans="1:7" x14ac:dyDescent="0.25">
      <c r="A790" s="61" t="s">
        <v>42</v>
      </c>
      <c r="B790" s="61" t="s">
        <v>1773</v>
      </c>
      <c r="C790" s="344">
        <v>4.5</v>
      </c>
      <c r="D790" s="61" t="s">
        <v>44</v>
      </c>
      <c r="E790" s="35">
        <v>2007</v>
      </c>
      <c r="F790" s="105">
        <v>33446</v>
      </c>
      <c r="G790" s="33" t="s">
        <v>484</v>
      </c>
    </row>
    <row r="791" spans="1:7" x14ac:dyDescent="0.25">
      <c r="A791" s="61" t="s">
        <v>42</v>
      </c>
      <c r="B791" s="61" t="s">
        <v>148</v>
      </c>
      <c r="C791" s="344">
        <v>3</v>
      </c>
      <c r="D791" s="61" t="s">
        <v>44</v>
      </c>
      <c r="E791" s="35">
        <v>2007</v>
      </c>
      <c r="F791" s="105">
        <v>38371</v>
      </c>
      <c r="G791" s="33" t="s">
        <v>147</v>
      </c>
    </row>
    <row r="792" spans="1:7" x14ac:dyDescent="0.25">
      <c r="A792" s="61" t="s">
        <v>42</v>
      </c>
      <c r="B792" s="61" t="s">
        <v>2324</v>
      </c>
      <c r="C792" s="344">
        <v>2.7</v>
      </c>
      <c r="D792" s="61" t="s">
        <v>44</v>
      </c>
      <c r="E792" s="35">
        <v>2007</v>
      </c>
      <c r="F792" s="105">
        <v>34984</v>
      </c>
      <c r="G792" s="33" t="s">
        <v>147</v>
      </c>
    </row>
    <row r="793" spans="1:7" x14ac:dyDescent="0.25">
      <c r="A793" s="61" t="s">
        <v>42</v>
      </c>
      <c r="B793" s="61" t="s">
        <v>2324</v>
      </c>
      <c r="C793" s="344" t="s">
        <v>4525</v>
      </c>
      <c r="D793" s="61" t="s">
        <v>44</v>
      </c>
      <c r="E793" s="35">
        <v>2007</v>
      </c>
      <c r="F793" s="105">
        <v>54808</v>
      </c>
      <c r="G793" s="33" t="s">
        <v>147</v>
      </c>
    </row>
    <row r="794" spans="1:7" x14ac:dyDescent="0.25">
      <c r="A794" s="61" t="s">
        <v>42</v>
      </c>
      <c r="B794" s="61" t="s">
        <v>4524</v>
      </c>
      <c r="C794" s="344" t="s">
        <v>1987</v>
      </c>
      <c r="D794" s="61" t="s">
        <v>44</v>
      </c>
      <c r="E794" s="35">
        <v>2007</v>
      </c>
      <c r="F794" s="105">
        <v>34762</v>
      </c>
      <c r="G794" s="33" t="s">
        <v>147</v>
      </c>
    </row>
    <row r="795" spans="1:7" x14ac:dyDescent="0.25">
      <c r="A795" s="77" t="s">
        <v>3926</v>
      </c>
      <c r="B795" s="77" t="s">
        <v>6148</v>
      </c>
      <c r="C795" s="345" t="s">
        <v>4538</v>
      </c>
      <c r="D795" s="77" t="s">
        <v>44</v>
      </c>
      <c r="E795" s="78">
        <v>2007</v>
      </c>
      <c r="F795" s="87">
        <v>49830</v>
      </c>
      <c r="G795" s="77" t="s">
        <v>1459</v>
      </c>
    </row>
    <row r="796" spans="1:7" x14ac:dyDescent="0.25">
      <c r="A796" s="61" t="s">
        <v>42</v>
      </c>
      <c r="B796" s="61" t="s">
        <v>1121</v>
      </c>
      <c r="C796" s="344">
        <v>1.8</v>
      </c>
      <c r="D796" s="61" t="s">
        <v>110</v>
      </c>
      <c r="E796" s="35">
        <v>2007</v>
      </c>
      <c r="F796" s="105">
        <v>25472.857142857101</v>
      </c>
      <c r="G796" s="33" t="s">
        <v>1119</v>
      </c>
    </row>
    <row r="797" spans="1:7" x14ac:dyDescent="0.25">
      <c r="A797" s="61" t="s">
        <v>42</v>
      </c>
      <c r="B797" s="61" t="s">
        <v>1121</v>
      </c>
      <c r="C797" s="344">
        <v>1.8</v>
      </c>
      <c r="D797" s="61" t="s">
        <v>426</v>
      </c>
      <c r="E797" s="35">
        <v>2007</v>
      </c>
      <c r="F797" s="105">
        <v>26285</v>
      </c>
      <c r="G797" s="33" t="s">
        <v>1119</v>
      </c>
    </row>
    <row r="798" spans="1:7" x14ac:dyDescent="0.25">
      <c r="A798" s="61" t="s">
        <v>42</v>
      </c>
      <c r="B798" s="61" t="s">
        <v>1118</v>
      </c>
      <c r="C798" s="344">
        <v>1.8</v>
      </c>
      <c r="D798" s="61" t="s">
        <v>110</v>
      </c>
      <c r="E798" s="35">
        <v>2007</v>
      </c>
      <c r="F798" s="105">
        <v>27414.285714285699</v>
      </c>
      <c r="G798" s="33" t="s">
        <v>1119</v>
      </c>
    </row>
    <row r="799" spans="1:7" x14ac:dyDescent="0.25">
      <c r="A799" s="61" t="s">
        <v>42</v>
      </c>
      <c r="B799" s="61" t="s">
        <v>1118</v>
      </c>
      <c r="C799" s="344">
        <v>1.8</v>
      </c>
      <c r="D799" s="61" t="s">
        <v>426</v>
      </c>
      <c r="E799" s="35">
        <v>2007</v>
      </c>
      <c r="F799" s="105">
        <v>27316.666666666701</v>
      </c>
      <c r="G799" s="33" t="s">
        <v>1119</v>
      </c>
    </row>
    <row r="800" spans="1:7" x14ac:dyDescent="0.25">
      <c r="A800" s="61" t="s">
        <v>42</v>
      </c>
      <c r="B800" s="61" t="s">
        <v>1120</v>
      </c>
      <c r="C800" s="344">
        <v>1.8</v>
      </c>
      <c r="D800" s="61" t="s">
        <v>110</v>
      </c>
      <c r="E800" s="35">
        <v>2007</v>
      </c>
      <c r="F800" s="105">
        <v>27401.666666666701</v>
      </c>
      <c r="G800" s="33" t="s">
        <v>1119</v>
      </c>
    </row>
    <row r="801" spans="1:7" x14ac:dyDescent="0.25">
      <c r="A801" s="61" t="s">
        <v>42</v>
      </c>
      <c r="B801" s="61" t="s">
        <v>1120</v>
      </c>
      <c r="C801" s="344">
        <v>1.8</v>
      </c>
      <c r="D801" s="61" t="s">
        <v>426</v>
      </c>
      <c r="E801" s="35">
        <v>2007</v>
      </c>
      <c r="F801" s="105">
        <v>30602</v>
      </c>
      <c r="G801" s="33" t="s">
        <v>1119</v>
      </c>
    </row>
    <row r="802" spans="1:7" x14ac:dyDescent="0.25">
      <c r="A802" s="61" t="s">
        <v>42</v>
      </c>
      <c r="B802" s="61" t="s">
        <v>3028</v>
      </c>
      <c r="C802" s="344">
        <v>2</v>
      </c>
      <c r="D802" s="61" t="s">
        <v>125</v>
      </c>
      <c r="E802" s="35">
        <v>2007</v>
      </c>
      <c r="F802" s="105">
        <v>30049</v>
      </c>
      <c r="G802" s="33" t="s">
        <v>1576</v>
      </c>
    </row>
    <row r="803" spans="1:7" x14ac:dyDescent="0.25">
      <c r="A803" s="61" t="s">
        <v>42</v>
      </c>
      <c r="B803" s="61" t="s">
        <v>3028</v>
      </c>
      <c r="C803" s="344">
        <v>2</v>
      </c>
      <c r="D803" s="61" t="s">
        <v>44</v>
      </c>
      <c r="E803" s="35">
        <v>2007</v>
      </c>
      <c r="F803" s="105">
        <v>31207</v>
      </c>
      <c r="G803" s="33" t="s">
        <v>1576</v>
      </c>
    </row>
    <row r="804" spans="1:7" x14ac:dyDescent="0.25">
      <c r="A804" s="61" t="s">
        <v>42</v>
      </c>
      <c r="B804" s="61" t="s">
        <v>3266</v>
      </c>
      <c r="C804" s="344" t="s">
        <v>3057</v>
      </c>
      <c r="D804" s="61" t="s">
        <v>114</v>
      </c>
      <c r="E804" s="35">
        <v>2007</v>
      </c>
      <c r="F804" s="37">
        <v>19900</v>
      </c>
      <c r="G804" s="33" t="s">
        <v>197</v>
      </c>
    </row>
    <row r="805" spans="1:7" x14ac:dyDescent="0.25">
      <c r="A805" s="61" t="s">
        <v>42</v>
      </c>
      <c r="B805" s="61" t="s">
        <v>692</v>
      </c>
      <c r="C805" s="344">
        <v>2.4</v>
      </c>
      <c r="D805" s="61" t="s">
        <v>125</v>
      </c>
      <c r="E805" s="35">
        <v>2007</v>
      </c>
      <c r="F805" s="105">
        <v>25680</v>
      </c>
      <c r="G805" s="33" t="s">
        <v>3027</v>
      </c>
    </row>
    <row r="806" spans="1:7" x14ac:dyDescent="0.25">
      <c r="A806" s="61" t="s">
        <v>42</v>
      </c>
      <c r="B806" s="61" t="s">
        <v>692</v>
      </c>
      <c r="C806" s="344">
        <v>2.4</v>
      </c>
      <c r="D806" s="61" t="s">
        <v>44</v>
      </c>
      <c r="E806" s="35">
        <v>2007</v>
      </c>
      <c r="F806" s="105">
        <v>27065</v>
      </c>
      <c r="G806" s="33" t="s">
        <v>3027</v>
      </c>
    </row>
    <row r="807" spans="1:7" x14ac:dyDescent="0.25">
      <c r="A807" s="61" t="s">
        <v>42</v>
      </c>
      <c r="B807" s="61" t="s">
        <v>692</v>
      </c>
      <c r="C807" s="344" t="s">
        <v>360</v>
      </c>
      <c r="D807" s="61" t="s">
        <v>125</v>
      </c>
      <c r="E807" s="35">
        <v>2007</v>
      </c>
      <c r="F807" s="105">
        <v>28985</v>
      </c>
      <c r="G807" s="33" t="s">
        <v>3027</v>
      </c>
    </row>
    <row r="808" spans="1:7" x14ac:dyDescent="0.25">
      <c r="A808" s="61" t="s">
        <v>42</v>
      </c>
      <c r="B808" s="61" t="s">
        <v>1500</v>
      </c>
      <c r="C808" s="344">
        <v>2.4</v>
      </c>
      <c r="D808" s="61" t="s">
        <v>110</v>
      </c>
      <c r="E808" s="35">
        <v>2007</v>
      </c>
      <c r="F808" s="105">
        <v>29234.972677595626</v>
      </c>
      <c r="G808" s="33" t="s">
        <v>487</v>
      </c>
    </row>
    <row r="809" spans="1:7" x14ac:dyDescent="0.25">
      <c r="A809" s="61" t="s">
        <v>42</v>
      </c>
      <c r="B809" s="61" t="s">
        <v>1500</v>
      </c>
      <c r="C809" s="344">
        <v>3.5</v>
      </c>
      <c r="D809" s="61" t="s">
        <v>110</v>
      </c>
      <c r="E809" s="35">
        <v>2007</v>
      </c>
      <c r="F809" s="105">
        <v>29508.196721311473</v>
      </c>
      <c r="G809" s="33" t="s">
        <v>487</v>
      </c>
    </row>
    <row r="810" spans="1:7" x14ac:dyDescent="0.25">
      <c r="A810" s="61" t="s">
        <v>42</v>
      </c>
      <c r="B810" s="61" t="s">
        <v>3060</v>
      </c>
      <c r="C810" s="344">
        <v>1.3</v>
      </c>
      <c r="D810" s="61" t="s">
        <v>43</v>
      </c>
      <c r="E810" s="35">
        <v>2007</v>
      </c>
      <c r="F810" s="105">
        <v>10936</v>
      </c>
      <c r="G810" s="33" t="s">
        <v>2737</v>
      </c>
    </row>
    <row r="811" spans="1:7" x14ac:dyDescent="0.25">
      <c r="A811" s="61" t="s">
        <v>42</v>
      </c>
      <c r="B811" s="61" t="s">
        <v>3060</v>
      </c>
      <c r="C811" s="344">
        <v>1.5</v>
      </c>
      <c r="D811" s="61" t="s">
        <v>43</v>
      </c>
      <c r="E811" s="35">
        <v>2007</v>
      </c>
      <c r="F811" s="105">
        <v>11936</v>
      </c>
      <c r="G811" s="33" t="s">
        <v>2737</v>
      </c>
    </row>
    <row r="812" spans="1:7" x14ac:dyDescent="0.25">
      <c r="A812" s="61" t="s">
        <v>42</v>
      </c>
      <c r="B812" s="61" t="s">
        <v>4582</v>
      </c>
      <c r="C812" s="344">
        <v>1.8</v>
      </c>
      <c r="D812" s="61" t="s">
        <v>43</v>
      </c>
      <c r="E812" s="35">
        <v>2007</v>
      </c>
      <c r="F812" s="37">
        <v>20096</v>
      </c>
      <c r="G812" s="33" t="s">
        <v>4578</v>
      </c>
    </row>
    <row r="813" spans="1:7" x14ac:dyDescent="0.25">
      <c r="A813" s="61" t="s">
        <v>42</v>
      </c>
      <c r="B813" s="61" t="s">
        <v>4582</v>
      </c>
      <c r="C813" s="344">
        <v>1.8</v>
      </c>
      <c r="D813" s="61" t="s">
        <v>44</v>
      </c>
      <c r="E813" s="35">
        <v>2007</v>
      </c>
      <c r="F813" s="37">
        <v>21194</v>
      </c>
      <c r="G813" s="33" t="s">
        <v>4578</v>
      </c>
    </row>
    <row r="814" spans="1:7" x14ac:dyDescent="0.25">
      <c r="A814" s="61" t="s">
        <v>42</v>
      </c>
      <c r="B814" s="61" t="s">
        <v>4582</v>
      </c>
      <c r="C814" s="344">
        <v>2</v>
      </c>
      <c r="D814" s="61" t="s">
        <v>43</v>
      </c>
      <c r="E814" s="35">
        <v>2007</v>
      </c>
      <c r="F814" s="37">
        <v>20978</v>
      </c>
      <c r="G814" s="33" t="s">
        <v>4578</v>
      </c>
    </row>
    <row r="815" spans="1:7" x14ac:dyDescent="0.25">
      <c r="A815" s="61" t="s">
        <v>42</v>
      </c>
      <c r="B815" s="61" t="s">
        <v>4582</v>
      </c>
      <c r="C815" s="344">
        <v>2</v>
      </c>
      <c r="D815" s="61" t="s">
        <v>44</v>
      </c>
      <c r="E815" s="35">
        <v>2007</v>
      </c>
      <c r="F815" s="37">
        <v>21833</v>
      </c>
      <c r="G815" s="33" t="s">
        <v>4581</v>
      </c>
    </row>
    <row r="816" spans="1:7" x14ac:dyDescent="0.25">
      <c r="A816" s="61" t="s">
        <v>42</v>
      </c>
      <c r="B816" s="61" t="s">
        <v>4582</v>
      </c>
      <c r="C816" s="344">
        <v>2.2000000000000002</v>
      </c>
      <c r="D816" s="61" t="s">
        <v>43</v>
      </c>
      <c r="E816" s="35">
        <v>2007</v>
      </c>
      <c r="F816" s="37">
        <v>21345</v>
      </c>
      <c r="G816" s="33" t="s">
        <v>4578</v>
      </c>
    </row>
    <row r="817" spans="1:7" x14ac:dyDescent="0.25">
      <c r="A817" s="61" t="s">
        <v>42</v>
      </c>
      <c r="B817" s="61" t="s">
        <v>4582</v>
      </c>
      <c r="C817" s="344">
        <v>2.2000000000000002</v>
      </c>
      <c r="D817" s="61" t="s">
        <v>44</v>
      </c>
      <c r="E817" s="35">
        <v>2007</v>
      </c>
      <c r="F817" s="37">
        <v>21845</v>
      </c>
      <c r="G817" s="33" t="s">
        <v>4578</v>
      </c>
    </row>
    <row r="818" spans="1:7" x14ac:dyDescent="0.25">
      <c r="A818" s="61" t="s">
        <v>42</v>
      </c>
      <c r="B818" s="61" t="s">
        <v>4590</v>
      </c>
      <c r="C818" s="344">
        <v>2.4</v>
      </c>
      <c r="D818" s="61" t="s">
        <v>110</v>
      </c>
      <c r="E818" s="35">
        <v>2007</v>
      </c>
      <c r="F818" s="37">
        <v>22005</v>
      </c>
      <c r="G818" s="33" t="s">
        <v>4578</v>
      </c>
    </row>
    <row r="819" spans="1:7" x14ac:dyDescent="0.25">
      <c r="A819" s="61" t="s">
        <v>42</v>
      </c>
      <c r="B819" s="61" t="s">
        <v>4590</v>
      </c>
      <c r="C819" s="344">
        <v>2.4</v>
      </c>
      <c r="D819" s="61" t="s">
        <v>426</v>
      </c>
      <c r="E819" s="35">
        <v>2007</v>
      </c>
      <c r="F819" s="37">
        <v>23006</v>
      </c>
      <c r="G819" s="33" t="s">
        <v>4581</v>
      </c>
    </row>
    <row r="820" spans="1:7" x14ac:dyDescent="0.25">
      <c r="A820" s="61" t="s">
        <v>42</v>
      </c>
      <c r="B820" s="61" t="s">
        <v>4590</v>
      </c>
      <c r="C820" s="344">
        <v>2.5</v>
      </c>
      <c r="D820" s="61" t="s">
        <v>110</v>
      </c>
      <c r="E820" s="35">
        <v>2007</v>
      </c>
      <c r="F820" s="37">
        <v>22628</v>
      </c>
      <c r="G820" s="33" t="s">
        <v>4578</v>
      </c>
    </row>
    <row r="821" spans="1:7" x14ac:dyDescent="0.25">
      <c r="A821" s="61" t="s">
        <v>42</v>
      </c>
      <c r="B821" s="61" t="s">
        <v>4590</v>
      </c>
      <c r="C821" s="344">
        <v>2.5</v>
      </c>
      <c r="D821" s="61" t="s">
        <v>426</v>
      </c>
      <c r="E821" s="35">
        <v>2007</v>
      </c>
      <c r="F821" s="37">
        <v>23513</v>
      </c>
      <c r="G821" s="33" t="s">
        <v>4581</v>
      </c>
    </row>
    <row r="822" spans="1:7" x14ac:dyDescent="0.25">
      <c r="A822" s="61" t="s">
        <v>42</v>
      </c>
      <c r="B822" s="61" t="s">
        <v>4590</v>
      </c>
      <c r="C822" s="344">
        <v>3.5</v>
      </c>
      <c r="D822" s="61" t="s">
        <v>110</v>
      </c>
      <c r="E822" s="35">
        <v>2007</v>
      </c>
      <c r="F822" s="37">
        <v>24440</v>
      </c>
      <c r="G822" s="33" t="s">
        <v>4578</v>
      </c>
    </row>
    <row r="823" spans="1:7" x14ac:dyDescent="0.25">
      <c r="A823" s="61" t="s">
        <v>42</v>
      </c>
      <c r="B823" s="61" t="s">
        <v>4590</v>
      </c>
      <c r="C823" s="344">
        <v>3.5</v>
      </c>
      <c r="D823" s="61" t="s">
        <v>426</v>
      </c>
      <c r="E823" s="35">
        <v>2007</v>
      </c>
      <c r="F823" s="37">
        <v>25840</v>
      </c>
      <c r="G823" s="33" t="s">
        <v>4578</v>
      </c>
    </row>
    <row r="824" spans="1:7" x14ac:dyDescent="0.25">
      <c r="A824" s="61" t="s">
        <v>42</v>
      </c>
      <c r="B824" s="61" t="s">
        <v>1582</v>
      </c>
      <c r="C824" s="344">
        <v>5.7</v>
      </c>
      <c r="D824" s="61" t="s">
        <v>44</v>
      </c>
      <c r="E824" s="35">
        <v>2007</v>
      </c>
      <c r="F824" s="105">
        <v>37700</v>
      </c>
      <c r="G824" s="33" t="s">
        <v>147</v>
      </c>
    </row>
    <row r="825" spans="1:7" x14ac:dyDescent="0.25">
      <c r="A825" s="61" t="s">
        <v>42</v>
      </c>
      <c r="B825" s="61" t="s">
        <v>3099</v>
      </c>
      <c r="C825" s="344" t="s">
        <v>3096</v>
      </c>
      <c r="D825" s="61" t="s">
        <v>43</v>
      </c>
      <c r="E825" s="35">
        <v>2007</v>
      </c>
      <c r="F825" s="105">
        <v>22430</v>
      </c>
      <c r="G825" s="33" t="s">
        <v>3095</v>
      </c>
    </row>
    <row r="826" spans="1:7" x14ac:dyDescent="0.25">
      <c r="A826" s="61" t="s">
        <v>42</v>
      </c>
      <c r="B826" s="61" t="s">
        <v>3098</v>
      </c>
      <c r="C826" s="344" t="s">
        <v>3096</v>
      </c>
      <c r="D826" s="61" t="s">
        <v>43</v>
      </c>
      <c r="E826" s="35">
        <v>2007</v>
      </c>
      <c r="F826" s="105">
        <v>23658</v>
      </c>
      <c r="G826" s="33" t="s">
        <v>3095</v>
      </c>
    </row>
    <row r="827" spans="1:7" x14ac:dyDescent="0.25">
      <c r="A827" s="61" t="s">
        <v>42</v>
      </c>
      <c r="B827" s="61" t="s">
        <v>3097</v>
      </c>
      <c r="C827" s="344" t="s">
        <v>3096</v>
      </c>
      <c r="D827" s="61" t="s">
        <v>44</v>
      </c>
      <c r="E827" s="35">
        <v>2007</v>
      </c>
      <c r="F827" s="105">
        <v>33645</v>
      </c>
      <c r="G827" s="33" t="s">
        <v>3095</v>
      </c>
    </row>
    <row r="828" spans="1:7" x14ac:dyDescent="0.25">
      <c r="A828" s="61" t="s">
        <v>42</v>
      </c>
      <c r="B828" s="61" t="s">
        <v>4278</v>
      </c>
      <c r="C828" s="344" t="s">
        <v>6520</v>
      </c>
      <c r="D828" s="61" t="s">
        <v>44</v>
      </c>
      <c r="E828" s="35">
        <v>2007</v>
      </c>
      <c r="F828" s="105">
        <v>18125</v>
      </c>
      <c r="G828" s="33" t="s">
        <v>285</v>
      </c>
    </row>
    <row r="829" spans="1:7" x14ac:dyDescent="0.25">
      <c r="A829" s="61" t="s">
        <v>42</v>
      </c>
      <c r="B829" s="61" t="s">
        <v>4278</v>
      </c>
      <c r="C829" s="344" t="s">
        <v>6521</v>
      </c>
      <c r="D829" s="61" t="s">
        <v>43</v>
      </c>
      <c r="E829" s="35">
        <v>2007</v>
      </c>
      <c r="F829" s="105">
        <v>15080</v>
      </c>
      <c r="G829" s="33" t="s">
        <v>285</v>
      </c>
    </row>
    <row r="830" spans="1:7" x14ac:dyDescent="0.25">
      <c r="A830" s="61" t="s">
        <v>42</v>
      </c>
      <c r="B830" s="61" t="s">
        <v>4278</v>
      </c>
      <c r="C830" s="344" t="s">
        <v>6520</v>
      </c>
      <c r="D830" s="61" t="s">
        <v>43</v>
      </c>
      <c r="E830" s="35">
        <v>2007</v>
      </c>
      <c r="F830" s="105">
        <v>14180</v>
      </c>
      <c r="G830" s="33" t="s">
        <v>4284</v>
      </c>
    </row>
    <row r="831" spans="1:7" x14ac:dyDescent="0.25">
      <c r="A831" s="61" t="s">
        <v>42</v>
      </c>
      <c r="B831" s="61" t="s">
        <v>4283</v>
      </c>
      <c r="C831" s="344" t="s">
        <v>6520</v>
      </c>
      <c r="D831" s="61" t="s">
        <v>43</v>
      </c>
      <c r="E831" s="35">
        <v>2007</v>
      </c>
      <c r="F831" s="105">
        <v>15050</v>
      </c>
      <c r="G831" s="33" t="s">
        <v>4284</v>
      </c>
    </row>
    <row r="832" spans="1:7" x14ac:dyDescent="0.25">
      <c r="A832" s="61" t="s">
        <v>42</v>
      </c>
      <c r="B832" s="61" t="s">
        <v>784</v>
      </c>
      <c r="C832" s="344" t="s">
        <v>3929</v>
      </c>
      <c r="D832" s="61" t="s">
        <v>44</v>
      </c>
      <c r="E832" s="35">
        <v>2007</v>
      </c>
      <c r="F832" s="105">
        <v>28500</v>
      </c>
      <c r="G832" s="33" t="s">
        <v>285</v>
      </c>
    </row>
    <row r="833" spans="1:7" x14ac:dyDescent="0.25">
      <c r="A833" s="61" t="s">
        <v>42</v>
      </c>
      <c r="B833" s="61" t="s">
        <v>619</v>
      </c>
      <c r="C833" s="344" t="s">
        <v>4038</v>
      </c>
      <c r="D833" s="61" t="s">
        <v>43</v>
      </c>
      <c r="E833" s="35">
        <v>2007</v>
      </c>
      <c r="F833" s="105">
        <v>27175</v>
      </c>
      <c r="G833" s="33" t="s">
        <v>286</v>
      </c>
    </row>
    <row r="834" spans="1:7" x14ac:dyDescent="0.25">
      <c r="A834" s="61" t="s">
        <v>42</v>
      </c>
      <c r="B834" s="61" t="s">
        <v>1058</v>
      </c>
      <c r="C834" s="344" t="s">
        <v>4191</v>
      </c>
      <c r="D834" s="61" t="s">
        <v>44</v>
      </c>
      <c r="E834" s="35">
        <v>2007</v>
      </c>
      <c r="F834" s="105">
        <v>23760</v>
      </c>
      <c r="G834" s="33" t="s">
        <v>285</v>
      </c>
    </row>
    <row r="835" spans="1:7" x14ac:dyDescent="0.25">
      <c r="A835" s="61" t="s">
        <v>42</v>
      </c>
      <c r="B835" s="61" t="s">
        <v>1058</v>
      </c>
      <c r="C835" s="344" t="s">
        <v>2940</v>
      </c>
      <c r="D835" s="61" t="s">
        <v>44</v>
      </c>
      <c r="E835" s="35">
        <v>2007</v>
      </c>
      <c r="F835" s="105">
        <v>27440</v>
      </c>
      <c r="G835" s="33" t="s">
        <v>285</v>
      </c>
    </row>
    <row r="836" spans="1:7" x14ac:dyDescent="0.25">
      <c r="A836" s="61" t="s">
        <v>42</v>
      </c>
      <c r="B836" s="61" t="s">
        <v>6561</v>
      </c>
      <c r="C836" s="344" t="s">
        <v>2859</v>
      </c>
      <c r="D836" s="61" t="s">
        <v>43</v>
      </c>
      <c r="E836" s="35">
        <v>2007</v>
      </c>
      <c r="F836" s="105">
        <v>22620</v>
      </c>
      <c r="G836" s="33" t="s">
        <v>1059</v>
      </c>
    </row>
    <row r="837" spans="1:7" x14ac:dyDescent="0.25">
      <c r="A837" s="77" t="s">
        <v>42</v>
      </c>
      <c r="B837" s="77" t="s">
        <v>6143</v>
      </c>
      <c r="C837" s="345" t="s">
        <v>1989</v>
      </c>
      <c r="D837" s="77" t="s">
        <v>43</v>
      </c>
      <c r="E837" s="78">
        <v>2007</v>
      </c>
      <c r="F837" s="87">
        <v>13183</v>
      </c>
      <c r="G837" s="77" t="s">
        <v>4911</v>
      </c>
    </row>
    <row r="838" spans="1:7" x14ac:dyDescent="0.25">
      <c r="A838" s="77" t="s">
        <v>3926</v>
      </c>
      <c r="B838" s="77" t="s">
        <v>959</v>
      </c>
      <c r="C838" s="345" t="s">
        <v>3975</v>
      </c>
      <c r="D838" s="401" t="s">
        <v>110</v>
      </c>
      <c r="E838" s="78">
        <v>2007</v>
      </c>
      <c r="F838" s="87">
        <v>10444.873278236901</v>
      </c>
      <c r="G838" s="80" t="s">
        <v>4081</v>
      </c>
    </row>
    <row r="839" spans="1:7" x14ac:dyDescent="0.25">
      <c r="A839" s="77" t="s">
        <v>3926</v>
      </c>
      <c r="B839" s="77" t="s">
        <v>959</v>
      </c>
      <c r="C839" s="345" t="s">
        <v>3975</v>
      </c>
      <c r="D839" s="401" t="s">
        <v>110</v>
      </c>
      <c r="E839" s="78">
        <v>2007</v>
      </c>
      <c r="F839" s="87">
        <v>10694.527134986227</v>
      </c>
      <c r="G839" s="80" t="s">
        <v>1825</v>
      </c>
    </row>
    <row r="840" spans="1:7" x14ac:dyDescent="0.25">
      <c r="A840" s="77" t="s">
        <v>3926</v>
      </c>
      <c r="B840" s="77" t="s">
        <v>959</v>
      </c>
      <c r="C840" s="345" t="s">
        <v>1988</v>
      </c>
      <c r="D840" s="401" t="s">
        <v>110</v>
      </c>
      <c r="E840" s="78">
        <v>2007</v>
      </c>
      <c r="F840" s="87">
        <v>14617</v>
      </c>
      <c r="G840" s="80" t="s">
        <v>1960</v>
      </c>
    </row>
    <row r="841" spans="1:7" x14ac:dyDescent="0.25">
      <c r="A841" s="77" t="s">
        <v>3926</v>
      </c>
      <c r="B841" s="77" t="s">
        <v>959</v>
      </c>
      <c r="C841" s="345" t="s">
        <v>1988</v>
      </c>
      <c r="D841" s="401" t="s">
        <v>110</v>
      </c>
      <c r="E841" s="78">
        <v>2007</v>
      </c>
      <c r="F841" s="427">
        <v>14117</v>
      </c>
      <c r="G841" s="80" t="s">
        <v>6008</v>
      </c>
    </row>
    <row r="842" spans="1:7" x14ac:dyDescent="0.25">
      <c r="A842" s="77" t="s">
        <v>3926</v>
      </c>
      <c r="B842" s="77" t="s">
        <v>959</v>
      </c>
      <c r="C842" s="345" t="s">
        <v>1989</v>
      </c>
      <c r="D842" s="401" t="s">
        <v>110</v>
      </c>
      <c r="E842" s="78">
        <v>2007</v>
      </c>
      <c r="F842" s="87">
        <v>14891</v>
      </c>
      <c r="G842" s="80" t="s">
        <v>1960</v>
      </c>
    </row>
    <row r="843" spans="1:7" x14ac:dyDescent="0.25">
      <c r="A843" s="77" t="s">
        <v>3926</v>
      </c>
      <c r="B843" s="77" t="s">
        <v>959</v>
      </c>
      <c r="C843" s="345" t="s">
        <v>1989</v>
      </c>
      <c r="D843" s="401" t="s">
        <v>110</v>
      </c>
      <c r="E843" s="78">
        <v>2007</v>
      </c>
      <c r="F843" s="427">
        <v>14391</v>
      </c>
      <c r="G843" s="80" t="s">
        <v>6008</v>
      </c>
    </row>
    <row r="844" spans="1:7" x14ac:dyDescent="0.25">
      <c r="A844" s="77" t="s">
        <v>3926</v>
      </c>
      <c r="B844" s="77" t="s">
        <v>959</v>
      </c>
      <c r="C844" s="345" t="s">
        <v>1988</v>
      </c>
      <c r="D844" s="401" t="s">
        <v>110</v>
      </c>
      <c r="E844" s="78">
        <v>2007</v>
      </c>
      <c r="F844" s="87">
        <v>11028</v>
      </c>
      <c r="G844" s="80" t="s">
        <v>1825</v>
      </c>
    </row>
    <row r="845" spans="1:7" x14ac:dyDescent="0.25">
      <c r="A845" s="77" t="s">
        <v>3926</v>
      </c>
      <c r="B845" s="77" t="s">
        <v>959</v>
      </c>
      <c r="C845" s="345" t="s">
        <v>1989</v>
      </c>
      <c r="D845" s="401" t="s">
        <v>110</v>
      </c>
      <c r="E845" s="78">
        <v>2007</v>
      </c>
      <c r="F845" s="87">
        <v>12425</v>
      </c>
      <c r="G845" s="80" t="s">
        <v>1825</v>
      </c>
    </row>
    <row r="846" spans="1:7" x14ac:dyDescent="0.25">
      <c r="A846" s="77" t="s">
        <v>3926</v>
      </c>
      <c r="B846" s="77" t="s">
        <v>959</v>
      </c>
      <c r="C846" s="345" t="s">
        <v>1989</v>
      </c>
      <c r="D846" s="401" t="s">
        <v>110</v>
      </c>
      <c r="E846" s="78">
        <v>2007</v>
      </c>
      <c r="F846" s="87">
        <v>11650</v>
      </c>
      <c r="G846" s="80" t="s">
        <v>4081</v>
      </c>
    </row>
    <row r="847" spans="1:7" x14ac:dyDescent="0.25">
      <c r="A847" s="77" t="s">
        <v>856</v>
      </c>
      <c r="B847" s="77" t="s">
        <v>6149</v>
      </c>
      <c r="C847" s="345" t="s">
        <v>4286</v>
      </c>
      <c r="D847" s="77" t="s">
        <v>43</v>
      </c>
      <c r="E847" s="78">
        <v>2007</v>
      </c>
      <c r="F847" s="87">
        <v>16227</v>
      </c>
      <c r="G847" s="77" t="s">
        <v>4571</v>
      </c>
    </row>
    <row r="848" spans="1:7" x14ac:dyDescent="0.25">
      <c r="A848" s="61" t="s">
        <v>856</v>
      </c>
      <c r="B848" s="61" t="s">
        <v>957</v>
      </c>
      <c r="C848" s="344">
        <v>1.6</v>
      </c>
      <c r="D848" s="61" t="s">
        <v>110</v>
      </c>
      <c r="E848" s="35">
        <v>2007</v>
      </c>
      <c r="F848" s="105">
        <v>26065.573770491803</v>
      </c>
      <c r="G848" s="33" t="s">
        <v>958</v>
      </c>
    </row>
    <row r="849" spans="1:7" x14ac:dyDescent="0.25">
      <c r="A849" s="61" t="s">
        <v>856</v>
      </c>
      <c r="B849" s="61" t="s">
        <v>957</v>
      </c>
      <c r="C849" s="344">
        <v>1.6</v>
      </c>
      <c r="D849" s="61" t="s">
        <v>110</v>
      </c>
      <c r="E849" s="35">
        <v>2007</v>
      </c>
      <c r="F849" s="105">
        <v>25819.672131147541</v>
      </c>
      <c r="G849" s="33" t="s">
        <v>419</v>
      </c>
    </row>
    <row r="850" spans="1:7" x14ac:dyDescent="0.25">
      <c r="A850" s="61" t="s">
        <v>856</v>
      </c>
      <c r="B850" s="61" t="s">
        <v>957</v>
      </c>
      <c r="C850" s="344">
        <v>2</v>
      </c>
      <c r="D850" s="61" t="s">
        <v>110</v>
      </c>
      <c r="E850" s="35">
        <v>2007</v>
      </c>
      <c r="F850" s="105">
        <v>26612.021857923497</v>
      </c>
      <c r="G850" s="33" t="s">
        <v>958</v>
      </c>
    </row>
    <row r="851" spans="1:7" x14ac:dyDescent="0.25">
      <c r="A851" s="61" t="s">
        <v>856</v>
      </c>
      <c r="B851" s="61" t="s">
        <v>957</v>
      </c>
      <c r="C851" s="344">
        <v>2</v>
      </c>
      <c r="D851" s="61" t="s">
        <v>110</v>
      </c>
      <c r="E851" s="35">
        <v>2007</v>
      </c>
      <c r="F851" s="105">
        <v>26338.79781420765</v>
      </c>
      <c r="G851" s="33" t="s">
        <v>419</v>
      </c>
    </row>
    <row r="852" spans="1:7" x14ac:dyDescent="0.25">
      <c r="A852" s="61" t="s">
        <v>856</v>
      </c>
      <c r="B852" s="61" t="s">
        <v>3161</v>
      </c>
      <c r="C852" s="344" t="s">
        <v>4469</v>
      </c>
      <c r="D852" s="61" t="s">
        <v>3160</v>
      </c>
      <c r="E852" s="35">
        <v>2007</v>
      </c>
      <c r="F852" s="105">
        <v>25886</v>
      </c>
      <c r="G852" s="33" t="s">
        <v>3140</v>
      </c>
    </row>
    <row r="853" spans="1:7" x14ac:dyDescent="0.25">
      <c r="A853" s="61" t="s">
        <v>856</v>
      </c>
      <c r="B853" s="61" t="s">
        <v>3161</v>
      </c>
      <c r="C853" s="344" t="s">
        <v>6126</v>
      </c>
      <c r="D853" s="61" t="s">
        <v>3160</v>
      </c>
      <c r="E853" s="35">
        <v>2007</v>
      </c>
      <c r="F853" s="105">
        <v>27123</v>
      </c>
      <c r="G853" s="33" t="s">
        <v>3140</v>
      </c>
    </row>
    <row r="854" spans="1:7" x14ac:dyDescent="0.25">
      <c r="A854" s="61" t="s">
        <v>856</v>
      </c>
      <c r="B854" s="61" t="s">
        <v>3142</v>
      </c>
      <c r="C854" s="344" t="s">
        <v>4469</v>
      </c>
      <c r="D854" s="61" t="s">
        <v>3141</v>
      </c>
      <c r="E854" s="35">
        <v>2007</v>
      </c>
      <c r="F854" s="105">
        <v>30637.285714285703</v>
      </c>
      <c r="G854" s="33" t="s">
        <v>3140</v>
      </c>
    </row>
    <row r="855" spans="1:7" x14ac:dyDescent="0.25">
      <c r="A855" s="61" t="s">
        <v>856</v>
      </c>
      <c r="B855" s="61" t="s">
        <v>3142</v>
      </c>
      <c r="C855" s="344" t="s">
        <v>6126</v>
      </c>
      <c r="D855" s="61" t="s">
        <v>3141</v>
      </c>
      <c r="E855" s="35">
        <v>2007</v>
      </c>
      <c r="F855" s="105">
        <v>31874.285714285703</v>
      </c>
      <c r="G855" s="33" t="s">
        <v>3140</v>
      </c>
    </row>
    <row r="856" spans="1:7" x14ac:dyDescent="0.25">
      <c r="A856" s="61" t="s">
        <v>856</v>
      </c>
      <c r="B856" s="61" t="s">
        <v>1573</v>
      </c>
      <c r="C856" s="344">
        <v>2</v>
      </c>
      <c r="D856" s="61" t="s">
        <v>110</v>
      </c>
      <c r="E856" s="35">
        <v>2007</v>
      </c>
      <c r="F856" s="105">
        <v>31967.213114754097</v>
      </c>
      <c r="G856" s="33" t="s">
        <v>419</v>
      </c>
    </row>
    <row r="857" spans="1:7" x14ac:dyDescent="0.25">
      <c r="A857" s="61" t="s">
        <v>856</v>
      </c>
      <c r="B857" s="61" t="s">
        <v>1573</v>
      </c>
      <c r="C857" s="344">
        <v>3.2</v>
      </c>
      <c r="D857" s="61" t="s">
        <v>110</v>
      </c>
      <c r="E857" s="35">
        <v>2007</v>
      </c>
      <c r="F857" s="105">
        <v>32513.661202185791</v>
      </c>
      <c r="G857" s="33" t="s">
        <v>419</v>
      </c>
    </row>
    <row r="858" spans="1:7" x14ac:dyDescent="0.25">
      <c r="A858" s="61" t="s">
        <v>856</v>
      </c>
      <c r="B858" s="61" t="s">
        <v>1516</v>
      </c>
      <c r="C858" s="344">
        <v>1.6</v>
      </c>
      <c r="D858" s="61" t="s">
        <v>110</v>
      </c>
      <c r="E858" s="35">
        <v>2007</v>
      </c>
      <c r="F858" s="105">
        <v>20833.333333333332</v>
      </c>
      <c r="G858" s="33" t="s">
        <v>186</v>
      </c>
    </row>
    <row r="859" spans="1:7" x14ac:dyDescent="0.25">
      <c r="A859" s="61" t="s">
        <v>856</v>
      </c>
      <c r="B859" s="61" t="s">
        <v>1516</v>
      </c>
      <c r="C859" s="344">
        <v>2</v>
      </c>
      <c r="D859" s="61" t="s">
        <v>110</v>
      </c>
      <c r="E859" s="35">
        <v>2007</v>
      </c>
      <c r="F859" s="105">
        <v>21106.557377049179</v>
      </c>
      <c r="G859" s="33" t="s">
        <v>186</v>
      </c>
    </row>
    <row r="860" spans="1:7" x14ac:dyDescent="0.25">
      <c r="A860" s="61" t="s">
        <v>856</v>
      </c>
      <c r="B860" s="61" t="s">
        <v>857</v>
      </c>
      <c r="C860" s="344" t="s">
        <v>2121</v>
      </c>
      <c r="D860" s="61" t="s">
        <v>110</v>
      </c>
      <c r="E860" s="35">
        <v>2007</v>
      </c>
      <c r="F860" s="105">
        <v>18606</v>
      </c>
      <c r="G860" s="33" t="s">
        <v>2484</v>
      </c>
    </row>
    <row r="861" spans="1:7" x14ac:dyDescent="0.25">
      <c r="A861" s="61" t="s">
        <v>856</v>
      </c>
      <c r="B861" s="61" t="s">
        <v>857</v>
      </c>
      <c r="C861" s="344" t="s">
        <v>2121</v>
      </c>
      <c r="D861" s="61" t="s">
        <v>110</v>
      </c>
      <c r="E861" s="35">
        <v>2007</v>
      </c>
      <c r="F861" s="105">
        <v>18407</v>
      </c>
      <c r="G861" s="33" t="s">
        <v>2616</v>
      </c>
    </row>
    <row r="862" spans="1:7" x14ac:dyDescent="0.25">
      <c r="A862" s="61" t="s">
        <v>856</v>
      </c>
      <c r="B862" s="61" t="s">
        <v>1438</v>
      </c>
      <c r="C862" s="344" t="s">
        <v>6388</v>
      </c>
      <c r="D862" s="61" t="s">
        <v>110</v>
      </c>
      <c r="E862" s="35">
        <v>2007</v>
      </c>
      <c r="F862" s="105">
        <v>27267.759562841529</v>
      </c>
      <c r="G862" s="33" t="s">
        <v>186</v>
      </c>
    </row>
    <row r="863" spans="1:7" x14ac:dyDescent="0.25">
      <c r="A863" s="61" t="s">
        <v>856</v>
      </c>
      <c r="B863" s="61" t="s">
        <v>1437</v>
      </c>
      <c r="C863" s="344">
        <v>3.2</v>
      </c>
      <c r="D863" s="61" t="s">
        <v>44</v>
      </c>
      <c r="E863" s="35">
        <v>2007</v>
      </c>
      <c r="F863" s="105">
        <v>36202.185792349723</v>
      </c>
      <c r="G863" s="33" t="s">
        <v>186</v>
      </c>
    </row>
    <row r="864" spans="1:7" x14ac:dyDescent="0.25">
      <c r="A864" s="61" t="s">
        <v>856</v>
      </c>
      <c r="B864" s="61" t="s">
        <v>1578</v>
      </c>
      <c r="C864" s="344">
        <v>1.6</v>
      </c>
      <c r="D864" s="61" t="s">
        <v>110</v>
      </c>
      <c r="E864" s="35">
        <v>2007</v>
      </c>
      <c r="F864" s="105">
        <v>16490</v>
      </c>
      <c r="G864" s="33" t="s">
        <v>135</v>
      </c>
    </row>
    <row r="865" spans="1:7" x14ac:dyDescent="0.25">
      <c r="A865" s="61" t="s">
        <v>856</v>
      </c>
      <c r="B865" s="61" t="s">
        <v>1578</v>
      </c>
      <c r="C865" s="344" t="s">
        <v>331</v>
      </c>
      <c r="D865" s="61" t="s">
        <v>110</v>
      </c>
      <c r="E865" s="35">
        <v>2007</v>
      </c>
      <c r="F865" s="105">
        <v>17742</v>
      </c>
      <c r="G865" s="33" t="s">
        <v>135</v>
      </c>
    </row>
    <row r="866" spans="1:7" x14ac:dyDescent="0.25">
      <c r="A866" s="61" t="s">
        <v>856</v>
      </c>
      <c r="B866" s="61" t="s">
        <v>1578</v>
      </c>
      <c r="C866" s="344" t="s">
        <v>4291</v>
      </c>
      <c r="D866" s="61" t="s">
        <v>110</v>
      </c>
      <c r="E866" s="35">
        <v>2007</v>
      </c>
      <c r="F866" s="105">
        <v>19185</v>
      </c>
      <c r="G866" s="33" t="s">
        <v>135</v>
      </c>
    </row>
    <row r="867" spans="1:7" x14ac:dyDescent="0.25">
      <c r="A867" s="61" t="s">
        <v>856</v>
      </c>
      <c r="B867" s="61" t="s">
        <v>4292</v>
      </c>
      <c r="C867" s="344" t="s">
        <v>4291</v>
      </c>
      <c r="D867" s="61" t="s">
        <v>110</v>
      </c>
      <c r="E867" s="35">
        <v>2007</v>
      </c>
      <c r="F867" s="105">
        <v>20535</v>
      </c>
      <c r="G867" s="33" t="s">
        <v>135</v>
      </c>
    </row>
    <row r="868" spans="1:7" x14ac:dyDescent="0.25">
      <c r="A868" s="61" t="s">
        <v>856</v>
      </c>
      <c r="B868" s="61" t="s">
        <v>4293</v>
      </c>
      <c r="C868" s="344" t="s">
        <v>331</v>
      </c>
      <c r="D868" s="61" t="s">
        <v>110</v>
      </c>
      <c r="E868" s="35">
        <v>2007</v>
      </c>
      <c r="F868" s="105">
        <v>23185</v>
      </c>
      <c r="G868" s="33" t="s">
        <v>135</v>
      </c>
    </row>
    <row r="869" spans="1:7" x14ac:dyDescent="0.25">
      <c r="A869" s="61" t="s">
        <v>856</v>
      </c>
      <c r="B869" s="61" t="s">
        <v>4295</v>
      </c>
      <c r="C869" s="344" t="s">
        <v>331</v>
      </c>
      <c r="D869" s="61" t="s">
        <v>110</v>
      </c>
      <c r="E869" s="35">
        <v>2007</v>
      </c>
      <c r="F869" s="105">
        <v>28955</v>
      </c>
      <c r="G869" s="33" t="s">
        <v>135</v>
      </c>
    </row>
    <row r="870" spans="1:7" x14ac:dyDescent="0.25">
      <c r="A870" s="61" t="s">
        <v>856</v>
      </c>
      <c r="B870" s="61" t="s">
        <v>4294</v>
      </c>
      <c r="C870" s="344" t="s">
        <v>331</v>
      </c>
      <c r="D870" s="61" t="s">
        <v>110</v>
      </c>
      <c r="E870" s="35">
        <v>2007</v>
      </c>
      <c r="F870" s="105">
        <v>25185</v>
      </c>
      <c r="G870" s="33" t="s">
        <v>135</v>
      </c>
    </row>
    <row r="871" spans="1:7" x14ac:dyDescent="0.25">
      <c r="A871" s="61" t="s">
        <v>856</v>
      </c>
      <c r="B871" s="61" t="s">
        <v>4296</v>
      </c>
      <c r="C871" s="344" t="s">
        <v>331</v>
      </c>
      <c r="D871" s="61" t="s">
        <v>110</v>
      </c>
      <c r="E871" s="35">
        <v>2007</v>
      </c>
      <c r="F871" s="105">
        <v>27880</v>
      </c>
      <c r="G871" s="33" t="s">
        <v>135</v>
      </c>
    </row>
    <row r="872" spans="1:7" x14ac:dyDescent="0.25">
      <c r="A872" s="61" t="s">
        <v>856</v>
      </c>
      <c r="B872" s="61" t="s">
        <v>4290</v>
      </c>
      <c r="C872" s="344" t="s">
        <v>4291</v>
      </c>
      <c r="D872" s="61" t="s">
        <v>110</v>
      </c>
      <c r="E872" s="35">
        <v>2007</v>
      </c>
      <c r="F872" s="105">
        <v>19460</v>
      </c>
      <c r="G872" s="33" t="s">
        <v>135</v>
      </c>
    </row>
    <row r="873" spans="1:7" x14ac:dyDescent="0.25">
      <c r="A873" s="61" t="s">
        <v>856</v>
      </c>
      <c r="B873" s="61" t="s">
        <v>1293</v>
      </c>
      <c r="C873" s="344">
        <v>3.2</v>
      </c>
      <c r="D873" s="61" t="s">
        <v>110</v>
      </c>
      <c r="E873" s="35">
        <v>2007</v>
      </c>
      <c r="F873" s="105">
        <v>48251.366120218576</v>
      </c>
      <c r="G873" s="33" t="s">
        <v>487</v>
      </c>
    </row>
    <row r="874" spans="1:7" x14ac:dyDescent="0.25">
      <c r="A874" s="61" t="s">
        <v>856</v>
      </c>
      <c r="B874" s="61" t="s">
        <v>1515</v>
      </c>
      <c r="C874" s="344">
        <v>1.6</v>
      </c>
      <c r="D874" s="61" t="s">
        <v>110</v>
      </c>
      <c r="E874" s="35">
        <v>2007</v>
      </c>
      <c r="F874" s="105">
        <v>40437.158469945352</v>
      </c>
      <c r="G874" s="33" t="s">
        <v>1348</v>
      </c>
    </row>
    <row r="875" spans="1:7" x14ac:dyDescent="0.25">
      <c r="A875" s="61" t="s">
        <v>856</v>
      </c>
      <c r="B875" s="61" t="s">
        <v>1515</v>
      </c>
      <c r="C875" s="344" t="s">
        <v>6388</v>
      </c>
      <c r="D875" s="61" t="s">
        <v>110</v>
      </c>
      <c r="E875" s="35">
        <v>2007</v>
      </c>
      <c r="F875" s="105">
        <v>40710.382513661199</v>
      </c>
      <c r="G875" s="33" t="s">
        <v>1348</v>
      </c>
    </row>
    <row r="876" spans="1:7" x14ac:dyDescent="0.25">
      <c r="A876" s="61" t="s">
        <v>856</v>
      </c>
      <c r="B876" s="61" t="s">
        <v>1515</v>
      </c>
      <c r="C876" s="344">
        <v>3.2</v>
      </c>
      <c r="D876" s="61" t="s">
        <v>44</v>
      </c>
      <c r="E876" s="35">
        <v>2007</v>
      </c>
      <c r="F876" s="105">
        <v>40983.606557377047</v>
      </c>
      <c r="G876" s="33" t="s">
        <v>1348</v>
      </c>
    </row>
    <row r="877" spans="1:7" x14ac:dyDescent="0.25">
      <c r="A877" s="61" t="s">
        <v>856</v>
      </c>
      <c r="B877" s="61" t="s">
        <v>1347</v>
      </c>
      <c r="C877" s="344">
        <v>3.2</v>
      </c>
      <c r="D877" s="61" t="s">
        <v>110</v>
      </c>
      <c r="E877" s="35">
        <v>2007</v>
      </c>
      <c r="F877" s="105">
        <v>82035.519125683059</v>
      </c>
      <c r="G877" s="33" t="s">
        <v>1348</v>
      </c>
    </row>
    <row r="878" spans="1:7" x14ac:dyDescent="0.25">
      <c r="A878" s="61" t="s">
        <v>856</v>
      </c>
      <c r="B878" s="61" t="s">
        <v>1347</v>
      </c>
      <c r="C878" s="344">
        <v>4.2</v>
      </c>
      <c r="D878" s="61" t="s">
        <v>110</v>
      </c>
      <c r="E878" s="35">
        <v>2007</v>
      </c>
      <c r="F878" s="105">
        <v>82581.967213114753</v>
      </c>
      <c r="G878" s="33" t="s">
        <v>1348</v>
      </c>
    </row>
    <row r="879" spans="1:7" x14ac:dyDescent="0.25">
      <c r="A879" s="61" t="s">
        <v>856</v>
      </c>
      <c r="B879" s="61" t="s">
        <v>1347</v>
      </c>
      <c r="C879" s="344">
        <v>6</v>
      </c>
      <c r="D879" s="61" t="s">
        <v>110</v>
      </c>
      <c r="E879" s="35">
        <v>2007</v>
      </c>
      <c r="F879" s="105">
        <v>83128.415300546447</v>
      </c>
      <c r="G879" s="33" t="s">
        <v>1348</v>
      </c>
    </row>
    <row r="880" spans="1:7" x14ac:dyDescent="0.25">
      <c r="A880" s="61" t="s">
        <v>856</v>
      </c>
      <c r="B880" s="61" t="s">
        <v>1514</v>
      </c>
      <c r="C880" s="344">
        <v>1.2</v>
      </c>
      <c r="D880" s="61" t="s">
        <v>110</v>
      </c>
      <c r="E880" s="35">
        <v>2007</v>
      </c>
      <c r="F880" s="105">
        <v>15837</v>
      </c>
      <c r="G880" s="33" t="s">
        <v>186</v>
      </c>
    </row>
    <row r="881" spans="1:7" x14ac:dyDescent="0.25">
      <c r="A881" s="61" t="s">
        <v>856</v>
      </c>
      <c r="B881" s="61" t="s">
        <v>1514</v>
      </c>
      <c r="C881" s="344">
        <v>1.2</v>
      </c>
      <c r="D881" s="61" t="s">
        <v>110</v>
      </c>
      <c r="E881" s="35">
        <v>2007</v>
      </c>
      <c r="F881" s="105">
        <v>14837</v>
      </c>
      <c r="G881" s="33" t="s">
        <v>1213</v>
      </c>
    </row>
    <row r="882" spans="1:7" x14ac:dyDescent="0.25">
      <c r="A882" s="61" t="s">
        <v>856</v>
      </c>
      <c r="B882" s="61" t="s">
        <v>1514</v>
      </c>
      <c r="C882" s="344">
        <v>1.4</v>
      </c>
      <c r="D882" s="61" t="s">
        <v>110</v>
      </c>
      <c r="E882" s="35">
        <v>2007</v>
      </c>
      <c r="F882" s="105">
        <v>16637</v>
      </c>
      <c r="G882" s="33" t="s">
        <v>186</v>
      </c>
    </row>
    <row r="883" spans="1:7" x14ac:dyDescent="0.25">
      <c r="A883" s="61" t="s">
        <v>856</v>
      </c>
      <c r="B883" s="61" t="s">
        <v>1514</v>
      </c>
      <c r="C883" s="344">
        <v>1.4</v>
      </c>
      <c r="D883" s="61" t="s">
        <v>110</v>
      </c>
      <c r="E883" s="35">
        <v>2007</v>
      </c>
      <c r="F883" s="105">
        <v>16137</v>
      </c>
      <c r="G883" s="33" t="s">
        <v>1213</v>
      </c>
    </row>
    <row r="884" spans="1:7" x14ac:dyDescent="0.25">
      <c r="A884" s="61" t="s">
        <v>856</v>
      </c>
      <c r="B884" s="61" t="s">
        <v>1514</v>
      </c>
      <c r="C884" s="344">
        <v>1.6</v>
      </c>
      <c r="D884" s="61" t="s">
        <v>110</v>
      </c>
      <c r="E884" s="35">
        <v>2007</v>
      </c>
      <c r="F884" s="105">
        <v>17037</v>
      </c>
      <c r="G884" s="33" t="s">
        <v>186</v>
      </c>
    </row>
    <row r="885" spans="1:7" x14ac:dyDescent="0.25">
      <c r="A885" s="61" t="s">
        <v>856</v>
      </c>
      <c r="B885" s="61" t="s">
        <v>1514</v>
      </c>
      <c r="C885" s="344">
        <v>1.6</v>
      </c>
      <c r="D885" s="61" t="s">
        <v>110</v>
      </c>
      <c r="E885" s="35">
        <v>2007</v>
      </c>
      <c r="F885" s="105">
        <v>16537</v>
      </c>
      <c r="G885" s="33" t="s">
        <v>1213</v>
      </c>
    </row>
    <row r="886" spans="1:7" x14ac:dyDescent="0.25">
      <c r="A886" s="61" t="s">
        <v>856</v>
      </c>
      <c r="B886" s="61" t="s">
        <v>1514</v>
      </c>
      <c r="C886" s="344">
        <v>1.8</v>
      </c>
      <c r="D886" s="61" t="s">
        <v>110</v>
      </c>
      <c r="E886" s="35">
        <v>2007</v>
      </c>
      <c r="F886" s="105">
        <v>17537</v>
      </c>
      <c r="G886" s="33" t="s">
        <v>186</v>
      </c>
    </row>
    <row r="887" spans="1:7" x14ac:dyDescent="0.25">
      <c r="A887" s="61" t="s">
        <v>856</v>
      </c>
      <c r="B887" s="61" t="s">
        <v>1514</v>
      </c>
      <c r="C887" s="344">
        <v>1.8</v>
      </c>
      <c r="D887" s="61" t="s">
        <v>110</v>
      </c>
      <c r="E887" s="35">
        <v>2007</v>
      </c>
      <c r="F887" s="105">
        <v>17137</v>
      </c>
      <c r="G887" s="33" t="s">
        <v>1213</v>
      </c>
    </row>
    <row r="888" spans="1:7" x14ac:dyDescent="0.25">
      <c r="A888" s="61" t="s">
        <v>856</v>
      </c>
      <c r="B888" s="61" t="s">
        <v>1514</v>
      </c>
      <c r="C888" s="344">
        <v>1.9</v>
      </c>
      <c r="D888" s="61" t="s">
        <v>110</v>
      </c>
      <c r="E888" s="35">
        <v>2007</v>
      </c>
      <c r="F888" s="105">
        <v>17437</v>
      </c>
      <c r="G888" s="33" t="s">
        <v>186</v>
      </c>
    </row>
    <row r="889" spans="1:7" x14ac:dyDescent="0.25">
      <c r="A889" s="61" t="s">
        <v>856</v>
      </c>
      <c r="B889" s="61" t="s">
        <v>1514</v>
      </c>
      <c r="C889" s="344">
        <v>1.9</v>
      </c>
      <c r="D889" s="61" t="s">
        <v>110</v>
      </c>
      <c r="E889" s="35">
        <v>2007</v>
      </c>
      <c r="F889" s="105">
        <v>17037</v>
      </c>
      <c r="G889" s="33" t="s">
        <v>1213</v>
      </c>
    </row>
    <row r="890" spans="1:7" x14ac:dyDescent="0.25">
      <c r="A890" s="61" t="s">
        <v>856</v>
      </c>
      <c r="B890" s="61" t="s">
        <v>1514</v>
      </c>
      <c r="C890" s="344">
        <v>1.4</v>
      </c>
      <c r="D890" s="61" t="s">
        <v>110</v>
      </c>
      <c r="E890" s="35">
        <v>2007</v>
      </c>
      <c r="F890" s="105">
        <v>14002.732240437157</v>
      </c>
      <c r="G890" s="33" t="s">
        <v>1213</v>
      </c>
    </row>
    <row r="891" spans="1:7" x14ac:dyDescent="0.25">
      <c r="A891" s="61" t="s">
        <v>856</v>
      </c>
      <c r="B891" s="61" t="s">
        <v>1057</v>
      </c>
      <c r="C891" s="344" t="s">
        <v>6499</v>
      </c>
      <c r="D891" s="61" t="s">
        <v>110</v>
      </c>
      <c r="E891" s="35">
        <v>2007</v>
      </c>
      <c r="F891" s="105">
        <v>28497.267759562841</v>
      </c>
      <c r="G891" s="33" t="s">
        <v>487</v>
      </c>
    </row>
    <row r="892" spans="1:7" x14ac:dyDescent="0.25">
      <c r="A892" s="61" t="s">
        <v>856</v>
      </c>
      <c r="B892" s="61" t="s">
        <v>1057</v>
      </c>
      <c r="C892" s="344">
        <v>2.8</v>
      </c>
      <c r="D892" s="61" t="s">
        <v>110</v>
      </c>
      <c r="E892" s="35">
        <v>2007</v>
      </c>
      <c r="F892" s="105">
        <v>28770.491803278688</v>
      </c>
      <c r="G892" s="33" t="s">
        <v>487</v>
      </c>
    </row>
    <row r="893" spans="1:7" x14ac:dyDescent="0.25">
      <c r="A893" s="61" t="s">
        <v>856</v>
      </c>
      <c r="B893" s="61" t="s">
        <v>6570</v>
      </c>
      <c r="C893" s="344" t="s">
        <v>3794</v>
      </c>
      <c r="D893" s="61" t="s">
        <v>44</v>
      </c>
      <c r="E893" s="35">
        <v>2007</v>
      </c>
      <c r="F893" s="105">
        <v>59140</v>
      </c>
      <c r="G893" s="33" t="s">
        <v>1575</v>
      </c>
    </row>
    <row r="894" spans="1:7" x14ac:dyDescent="0.25">
      <c r="A894" s="61" t="s">
        <v>856</v>
      </c>
      <c r="B894" s="61" t="s">
        <v>6564</v>
      </c>
      <c r="C894" s="344" t="s">
        <v>4000</v>
      </c>
      <c r="D894" s="61" t="s">
        <v>44</v>
      </c>
      <c r="E894" s="35">
        <v>2007</v>
      </c>
      <c r="F894" s="105">
        <v>38110</v>
      </c>
      <c r="G894" s="33" t="s">
        <v>1575</v>
      </c>
    </row>
    <row r="895" spans="1:7" x14ac:dyDescent="0.25">
      <c r="A895" s="61" t="s">
        <v>856</v>
      </c>
      <c r="B895" s="61" t="s">
        <v>6564</v>
      </c>
      <c r="C895" s="344" t="s">
        <v>3934</v>
      </c>
      <c r="D895" s="61" t="s">
        <v>44</v>
      </c>
      <c r="E895" s="35">
        <v>2007</v>
      </c>
      <c r="F895" s="105">
        <v>43110</v>
      </c>
      <c r="G895" s="33" t="s">
        <v>1575</v>
      </c>
    </row>
    <row r="896" spans="1:7" x14ac:dyDescent="0.25">
      <c r="A896" s="61" t="s">
        <v>856</v>
      </c>
      <c r="B896" s="61" t="s">
        <v>1292</v>
      </c>
      <c r="C896" s="344">
        <v>1.6</v>
      </c>
      <c r="D896" s="61" t="s">
        <v>110</v>
      </c>
      <c r="E896" s="35">
        <v>2007</v>
      </c>
      <c r="F896" s="105">
        <v>22076.502732240435</v>
      </c>
      <c r="G896" s="33" t="s">
        <v>487</v>
      </c>
    </row>
  </sheetData>
  <sheetProtection algorithmName="SHA-512" hashValue="oXkOsPJX+m5obfMGlQEWLvdiUUdRLp4a4SUS56d4gK6xtOQp0BgFLdV9yJH9fLnKGeGFzmrNd6TnlqUVy5kozw==" saltValue="G6BcoFUBtkBhuCH9WXVeAA==" spinCount="100000" sheet="1" objects="1" scenarios="1"/>
  <sortState ref="A2:G935">
    <sortCondition ref="A2"/>
  </sortState>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879"/>
  <sheetViews>
    <sheetView workbookViewId="0">
      <pane ySplit="1" topLeftCell="A434" activePane="bottomLeft" state="frozen"/>
      <selection pane="bottomLeft" activeCell="C456" sqref="C456"/>
    </sheetView>
  </sheetViews>
  <sheetFormatPr defaultRowHeight="15.75" x14ac:dyDescent="0.25"/>
  <cols>
    <col min="1" max="1" width="35" style="54" customWidth="1"/>
    <col min="2" max="2" width="44.28515625" style="231" customWidth="1"/>
    <col min="3" max="3" width="22.28515625" style="563" customWidth="1"/>
    <col min="4" max="4" width="15.42578125" style="54" customWidth="1"/>
    <col min="5" max="5" width="10.28515625" style="173" customWidth="1"/>
    <col min="6" max="6" width="20" style="173" customWidth="1"/>
    <col min="7" max="7" width="44.28515625" style="54" customWidth="1"/>
    <col min="8" max="16384" width="9.140625" style="54"/>
  </cols>
  <sheetData>
    <row r="1" spans="1:7" x14ac:dyDescent="0.25">
      <c r="A1" s="126" t="s">
        <v>105</v>
      </c>
      <c r="B1" s="164" t="s">
        <v>80</v>
      </c>
      <c r="C1" s="382" t="s">
        <v>106</v>
      </c>
      <c r="D1" s="126" t="s">
        <v>107</v>
      </c>
      <c r="E1" s="130" t="s">
        <v>84</v>
      </c>
      <c r="F1" s="146" t="s">
        <v>108</v>
      </c>
      <c r="G1" s="126" t="s">
        <v>109</v>
      </c>
    </row>
    <row r="2" spans="1:7" x14ac:dyDescent="0.25">
      <c r="A2" s="33" t="s">
        <v>3035</v>
      </c>
      <c r="B2" s="61">
        <v>147</v>
      </c>
      <c r="C2" s="221">
        <v>2</v>
      </c>
      <c r="D2" s="33" t="s">
        <v>43</v>
      </c>
      <c r="E2" s="35">
        <v>2008</v>
      </c>
      <c r="F2" s="105">
        <v>31967.213114754097</v>
      </c>
      <c r="G2" s="33" t="s">
        <v>3067</v>
      </c>
    </row>
    <row r="3" spans="1:7" x14ac:dyDescent="0.25">
      <c r="A3" s="33" t="s">
        <v>3035</v>
      </c>
      <c r="B3" s="61">
        <v>147</v>
      </c>
      <c r="C3" s="221">
        <v>2</v>
      </c>
      <c r="D3" s="33" t="s">
        <v>43</v>
      </c>
      <c r="E3" s="35">
        <v>2008</v>
      </c>
      <c r="F3" s="105">
        <v>30874.316939890708</v>
      </c>
      <c r="G3" s="33" t="s">
        <v>3083</v>
      </c>
    </row>
    <row r="4" spans="1:7" x14ac:dyDescent="0.25">
      <c r="A4" s="33" t="s">
        <v>3035</v>
      </c>
      <c r="B4" s="61">
        <v>159</v>
      </c>
      <c r="C4" s="221">
        <v>3.2</v>
      </c>
      <c r="D4" s="33" t="s">
        <v>44</v>
      </c>
      <c r="E4" s="35">
        <v>2008</v>
      </c>
      <c r="F4" s="105">
        <v>42144.8087431694</v>
      </c>
      <c r="G4" s="33" t="s">
        <v>696</v>
      </c>
    </row>
    <row r="5" spans="1:7" x14ac:dyDescent="0.25">
      <c r="A5" s="33" t="s">
        <v>3035</v>
      </c>
      <c r="B5" s="61">
        <v>159</v>
      </c>
      <c r="C5" s="221">
        <v>2.2000000000000002</v>
      </c>
      <c r="D5" s="33" t="s">
        <v>43</v>
      </c>
      <c r="E5" s="35">
        <v>2008</v>
      </c>
      <c r="F5" s="105">
        <v>39412.56830601093</v>
      </c>
      <c r="G5" s="33" t="s">
        <v>696</v>
      </c>
    </row>
    <row r="6" spans="1:7" x14ac:dyDescent="0.25">
      <c r="A6" s="33" t="s">
        <v>3035</v>
      </c>
      <c r="B6" s="61" t="s">
        <v>3162</v>
      </c>
      <c r="C6" s="221">
        <v>3.2</v>
      </c>
      <c r="D6" s="33" t="s">
        <v>44</v>
      </c>
      <c r="E6" s="35">
        <v>2008</v>
      </c>
      <c r="F6" s="105">
        <v>25273.224043715847</v>
      </c>
      <c r="G6" s="33" t="s">
        <v>3083</v>
      </c>
    </row>
    <row r="7" spans="1:7" x14ac:dyDescent="0.25">
      <c r="A7" s="33" t="s">
        <v>3035</v>
      </c>
      <c r="B7" s="61" t="s">
        <v>3162</v>
      </c>
      <c r="C7" s="221">
        <v>2.2000000000000002</v>
      </c>
      <c r="D7" s="33" t="s">
        <v>43</v>
      </c>
      <c r="E7" s="35">
        <v>2008</v>
      </c>
      <c r="F7" s="105">
        <v>23224.043715846994</v>
      </c>
      <c r="G7" s="33" t="s">
        <v>3083</v>
      </c>
    </row>
    <row r="8" spans="1:7" x14ac:dyDescent="0.25">
      <c r="A8" s="33" t="s">
        <v>3035</v>
      </c>
      <c r="B8" s="61" t="s">
        <v>3133</v>
      </c>
      <c r="C8" s="221">
        <v>3.2</v>
      </c>
      <c r="D8" s="33" t="s">
        <v>44</v>
      </c>
      <c r="E8" s="35">
        <v>2008</v>
      </c>
      <c r="F8" s="105">
        <v>47513.661202185787</v>
      </c>
      <c r="G8" s="33" t="s">
        <v>1586</v>
      </c>
    </row>
    <row r="9" spans="1:7" x14ac:dyDescent="0.25">
      <c r="A9" s="33" t="s">
        <v>3035</v>
      </c>
      <c r="B9" s="61" t="s">
        <v>3133</v>
      </c>
      <c r="C9" s="221">
        <v>2</v>
      </c>
      <c r="D9" s="33" t="s">
        <v>43</v>
      </c>
      <c r="E9" s="35">
        <v>2008</v>
      </c>
      <c r="F9" s="105">
        <v>44781.420765027324</v>
      </c>
      <c r="G9" s="33" t="s">
        <v>1586</v>
      </c>
    </row>
    <row r="10" spans="1:7" x14ac:dyDescent="0.25">
      <c r="A10" s="33" t="s">
        <v>3035</v>
      </c>
      <c r="B10" s="61" t="s">
        <v>3178</v>
      </c>
      <c r="C10" s="221">
        <v>3.2</v>
      </c>
      <c r="D10" s="33" t="s">
        <v>44</v>
      </c>
      <c r="E10" s="35">
        <v>2008</v>
      </c>
      <c r="F10" s="105">
        <v>51912.56830601093</v>
      </c>
      <c r="G10" s="33" t="s">
        <v>2042</v>
      </c>
    </row>
    <row r="11" spans="1:7" x14ac:dyDescent="0.25">
      <c r="A11" s="33" t="s">
        <v>3035</v>
      </c>
      <c r="B11" s="61" t="s">
        <v>3178</v>
      </c>
      <c r="C11" s="221">
        <v>2.2000000000000002</v>
      </c>
      <c r="D11" s="33" t="s">
        <v>43</v>
      </c>
      <c r="E11" s="35">
        <v>2008</v>
      </c>
      <c r="F11" s="105">
        <v>46448.087431693988</v>
      </c>
      <c r="G11" s="33" t="s">
        <v>2042</v>
      </c>
    </row>
    <row r="12" spans="1:7" x14ac:dyDescent="0.25">
      <c r="A12" s="33" t="s">
        <v>415</v>
      </c>
      <c r="B12" s="61" t="s">
        <v>416</v>
      </c>
      <c r="C12" s="221" t="s">
        <v>6499</v>
      </c>
      <c r="D12" s="33" t="s">
        <v>110</v>
      </c>
      <c r="E12" s="35">
        <v>2008</v>
      </c>
      <c r="F12" s="528">
        <v>28136.612021857924</v>
      </c>
      <c r="G12" s="33" t="s">
        <v>186</v>
      </c>
    </row>
    <row r="13" spans="1:7" x14ac:dyDescent="0.25">
      <c r="A13" s="33" t="s">
        <v>415</v>
      </c>
      <c r="B13" s="61" t="s">
        <v>416</v>
      </c>
      <c r="C13" s="221" t="s">
        <v>6388</v>
      </c>
      <c r="D13" s="33" t="s">
        <v>110</v>
      </c>
      <c r="E13" s="35">
        <v>2008</v>
      </c>
      <c r="F13" s="528">
        <v>28136.612021857924</v>
      </c>
      <c r="G13" s="33" t="s">
        <v>186</v>
      </c>
    </row>
    <row r="14" spans="1:7" x14ac:dyDescent="0.25">
      <c r="A14" s="33" t="s">
        <v>415</v>
      </c>
      <c r="B14" s="61" t="s">
        <v>417</v>
      </c>
      <c r="C14" s="221" t="s">
        <v>6499</v>
      </c>
      <c r="D14" s="33" t="s">
        <v>110</v>
      </c>
      <c r="E14" s="35">
        <v>2008</v>
      </c>
      <c r="F14" s="528">
        <v>30083.333333333332</v>
      </c>
      <c r="G14" s="33" t="s">
        <v>135</v>
      </c>
    </row>
    <row r="15" spans="1:7" x14ac:dyDescent="0.25">
      <c r="A15" s="33" t="s">
        <v>415</v>
      </c>
      <c r="B15" s="61" t="s">
        <v>417</v>
      </c>
      <c r="C15" s="221" t="s">
        <v>6388</v>
      </c>
      <c r="D15" s="33" t="s">
        <v>110</v>
      </c>
      <c r="E15" s="35">
        <v>2008</v>
      </c>
      <c r="F15" s="528">
        <v>36079.234972677594</v>
      </c>
      <c r="G15" s="33" t="s">
        <v>135</v>
      </c>
    </row>
    <row r="16" spans="1:7" x14ac:dyDescent="0.25">
      <c r="A16" s="33" t="s">
        <v>415</v>
      </c>
      <c r="B16" s="61" t="s">
        <v>417</v>
      </c>
      <c r="C16" s="221">
        <v>3.2</v>
      </c>
      <c r="D16" s="33" t="s">
        <v>44</v>
      </c>
      <c r="E16" s="35">
        <v>2008</v>
      </c>
      <c r="F16" s="528">
        <v>48019.125683060112</v>
      </c>
      <c r="G16" s="33" t="s">
        <v>135</v>
      </c>
    </row>
    <row r="17" spans="1:9" x14ac:dyDescent="0.25">
      <c r="A17" s="33" t="s">
        <v>415</v>
      </c>
      <c r="B17" s="61" t="s">
        <v>418</v>
      </c>
      <c r="C17" s="221" t="s">
        <v>6388</v>
      </c>
      <c r="D17" s="33" t="s">
        <v>110</v>
      </c>
      <c r="E17" s="35">
        <v>2008</v>
      </c>
      <c r="F17" s="528">
        <v>61775.956284152999</v>
      </c>
      <c r="G17" s="33" t="s">
        <v>419</v>
      </c>
    </row>
    <row r="18" spans="1:9" x14ac:dyDescent="0.25">
      <c r="A18" s="33" t="s">
        <v>415</v>
      </c>
      <c r="B18" s="61" t="s">
        <v>420</v>
      </c>
      <c r="C18" s="221" t="s">
        <v>6388</v>
      </c>
      <c r="D18" s="33" t="s">
        <v>110</v>
      </c>
      <c r="E18" s="35">
        <v>2008</v>
      </c>
      <c r="F18" s="528">
        <v>50614.75409836066</v>
      </c>
      <c r="G18" s="33" t="s">
        <v>421</v>
      </c>
    </row>
    <row r="19" spans="1:9" x14ac:dyDescent="0.25">
      <c r="A19" s="33" t="s">
        <v>415</v>
      </c>
      <c r="B19" s="61" t="s">
        <v>420</v>
      </c>
      <c r="C19" s="221">
        <v>3.2</v>
      </c>
      <c r="D19" s="33" t="s">
        <v>114</v>
      </c>
      <c r="E19" s="35">
        <v>2008</v>
      </c>
      <c r="F19" s="528">
        <v>64890.710382513651</v>
      </c>
      <c r="G19" s="33" t="s">
        <v>421</v>
      </c>
    </row>
    <row r="20" spans="1:9" x14ac:dyDescent="0.25">
      <c r="A20" s="33" t="s">
        <v>415</v>
      </c>
      <c r="B20" s="61" t="s">
        <v>422</v>
      </c>
      <c r="C20" s="221" t="s">
        <v>6388</v>
      </c>
      <c r="D20" s="33" t="s">
        <v>44</v>
      </c>
      <c r="E20" s="35">
        <v>2008</v>
      </c>
      <c r="F20" s="528">
        <v>46721.311475409835</v>
      </c>
      <c r="G20" s="33" t="s">
        <v>423</v>
      </c>
    </row>
    <row r="21" spans="1:9" x14ac:dyDescent="0.25">
      <c r="A21" s="33" t="s">
        <v>415</v>
      </c>
      <c r="B21" s="61" t="s">
        <v>424</v>
      </c>
      <c r="C21" s="221" t="s">
        <v>6388</v>
      </c>
      <c r="D21" s="33" t="s">
        <v>110</v>
      </c>
      <c r="E21" s="35">
        <v>2008</v>
      </c>
      <c r="F21" s="528">
        <v>41270.491803278688</v>
      </c>
      <c r="G21" s="33" t="s">
        <v>135</v>
      </c>
    </row>
    <row r="22" spans="1:9" x14ac:dyDescent="0.25">
      <c r="A22" s="33" t="s">
        <v>415</v>
      </c>
      <c r="B22" s="61" t="s">
        <v>424</v>
      </c>
      <c r="C22" s="221">
        <v>2.8</v>
      </c>
      <c r="D22" s="33" t="s">
        <v>110</v>
      </c>
      <c r="E22" s="35">
        <v>2008</v>
      </c>
      <c r="F22" s="528">
        <v>83060.109289617481</v>
      </c>
      <c r="G22" s="33" t="s">
        <v>147</v>
      </c>
    </row>
    <row r="23" spans="1:9" x14ac:dyDescent="0.25">
      <c r="A23" s="33" t="s">
        <v>415</v>
      </c>
      <c r="B23" s="61" t="s">
        <v>424</v>
      </c>
      <c r="C23" s="221" t="s">
        <v>6406</v>
      </c>
      <c r="D23" s="33" t="s">
        <v>44</v>
      </c>
      <c r="E23" s="35">
        <v>2008</v>
      </c>
      <c r="F23" s="528">
        <v>90846.99453551913</v>
      </c>
      <c r="G23" s="33" t="s">
        <v>147</v>
      </c>
    </row>
    <row r="24" spans="1:9" x14ac:dyDescent="0.25">
      <c r="A24" s="33" t="s">
        <v>415</v>
      </c>
      <c r="B24" s="61" t="s">
        <v>424</v>
      </c>
      <c r="C24" s="221" t="s">
        <v>6533</v>
      </c>
      <c r="D24" s="33" t="s">
        <v>44</v>
      </c>
      <c r="E24" s="35">
        <v>2008</v>
      </c>
      <c r="F24" s="528">
        <v>124590.16393442624</v>
      </c>
      <c r="G24" s="33" t="s">
        <v>147</v>
      </c>
    </row>
    <row r="25" spans="1:9" x14ac:dyDescent="0.25">
      <c r="A25" s="33" t="s">
        <v>415</v>
      </c>
      <c r="B25" s="61" t="s">
        <v>425</v>
      </c>
      <c r="C25" s="221">
        <v>2.8</v>
      </c>
      <c r="D25" s="33" t="s">
        <v>110</v>
      </c>
      <c r="E25" s="35">
        <v>2008</v>
      </c>
      <c r="F25" s="528">
        <v>62295.081967213118</v>
      </c>
      <c r="G25" s="33" t="s">
        <v>135</v>
      </c>
    </row>
    <row r="26" spans="1:9" x14ac:dyDescent="0.25">
      <c r="A26" s="33" t="s">
        <v>415</v>
      </c>
      <c r="B26" s="61" t="s">
        <v>425</v>
      </c>
      <c r="C26" s="221">
        <v>3.2</v>
      </c>
      <c r="D26" s="33" t="s">
        <v>110</v>
      </c>
      <c r="E26" s="35">
        <v>2008</v>
      </c>
      <c r="F26" s="528">
        <v>77868.852459016387</v>
      </c>
      <c r="G26" s="33" t="s">
        <v>135</v>
      </c>
    </row>
    <row r="27" spans="1:9" x14ac:dyDescent="0.25">
      <c r="A27" s="33" t="s">
        <v>415</v>
      </c>
      <c r="B27" s="61" t="s">
        <v>425</v>
      </c>
      <c r="C27" s="221">
        <v>4.2</v>
      </c>
      <c r="D27" s="33" t="s">
        <v>426</v>
      </c>
      <c r="E27" s="35">
        <v>2008</v>
      </c>
      <c r="F27" s="528">
        <v>88251.366120218576</v>
      </c>
      <c r="G27" s="33" t="s">
        <v>135</v>
      </c>
    </row>
    <row r="28" spans="1:9" x14ac:dyDescent="0.25">
      <c r="A28" s="33" t="s">
        <v>415</v>
      </c>
      <c r="B28" s="61" t="s">
        <v>425</v>
      </c>
      <c r="C28" s="221">
        <v>5.2</v>
      </c>
      <c r="D28" s="33" t="s">
        <v>426</v>
      </c>
      <c r="E28" s="35">
        <v>2008</v>
      </c>
      <c r="F28" s="528">
        <v>103825.13661202186</v>
      </c>
      <c r="G28" s="33" t="s">
        <v>135</v>
      </c>
      <c r="H28" s="232"/>
      <c r="I28" s="232"/>
    </row>
    <row r="29" spans="1:9" x14ac:dyDescent="0.25">
      <c r="A29" s="33" t="s">
        <v>415</v>
      </c>
      <c r="B29" s="61" t="s">
        <v>425</v>
      </c>
      <c r="C29" s="221">
        <v>6</v>
      </c>
      <c r="D29" s="33" t="s">
        <v>426</v>
      </c>
      <c r="E29" s="35">
        <v>2008</v>
      </c>
      <c r="F29" s="528">
        <v>121994.53551912568</v>
      </c>
      <c r="G29" s="33" t="s">
        <v>135</v>
      </c>
      <c r="H29" s="232"/>
      <c r="I29" s="232"/>
    </row>
    <row r="30" spans="1:9" x14ac:dyDescent="0.25">
      <c r="A30" s="33" t="s">
        <v>415</v>
      </c>
      <c r="B30" s="61" t="s">
        <v>428</v>
      </c>
      <c r="C30" s="221" t="s">
        <v>6388</v>
      </c>
      <c r="D30" s="33" t="s">
        <v>44</v>
      </c>
      <c r="E30" s="35">
        <v>2008</v>
      </c>
      <c r="F30" s="528">
        <v>43087.43169398907</v>
      </c>
      <c r="G30" s="33" t="s">
        <v>147</v>
      </c>
    </row>
    <row r="31" spans="1:9" x14ac:dyDescent="0.25">
      <c r="A31" s="33" t="s">
        <v>415</v>
      </c>
      <c r="B31" s="61" t="s">
        <v>428</v>
      </c>
      <c r="C31" s="221">
        <v>3.2</v>
      </c>
      <c r="D31" s="33" t="s">
        <v>44</v>
      </c>
      <c r="E31" s="35">
        <v>2008</v>
      </c>
      <c r="F31" s="528">
        <v>52691.256830601087</v>
      </c>
      <c r="G31" s="33" t="s">
        <v>147</v>
      </c>
    </row>
    <row r="32" spans="1:9" x14ac:dyDescent="0.25">
      <c r="A32" s="33" t="s">
        <v>415</v>
      </c>
      <c r="B32" s="61" t="s">
        <v>429</v>
      </c>
      <c r="C32" s="221" t="s">
        <v>6408</v>
      </c>
      <c r="D32" s="33" t="s">
        <v>44</v>
      </c>
      <c r="E32" s="35">
        <v>2008</v>
      </c>
      <c r="F32" s="528">
        <v>54248.633879781417</v>
      </c>
      <c r="G32" s="33" t="s">
        <v>147</v>
      </c>
    </row>
    <row r="33" spans="1:7" x14ac:dyDescent="0.25">
      <c r="A33" s="33" t="s">
        <v>415</v>
      </c>
      <c r="B33" s="61" t="s">
        <v>429</v>
      </c>
      <c r="C33" s="221">
        <v>3.6</v>
      </c>
      <c r="D33" s="33" t="s">
        <v>44</v>
      </c>
      <c r="E33" s="35">
        <v>2008</v>
      </c>
      <c r="F33" s="528">
        <v>53210.382513661199</v>
      </c>
      <c r="G33" s="33" t="s">
        <v>147</v>
      </c>
    </row>
    <row r="34" spans="1:7" x14ac:dyDescent="0.25">
      <c r="A34" s="33" t="s">
        <v>415</v>
      </c>
      <c r="B34" s="61" t="s">
        <v>429</v>
      </c>
      <c r="C34" s="221">
        <v>4.2</v>
      </c>
      <c r="D34" s="33" t="s">
        <v>44</v>
      </c>
      <c r="E34" s="35">
        <v>2008</v>
      </c>
      <c r="F34" s="528">
        <v>67486.338797814198</v>
      </c>
      <c r="G34" s="33" t="s">
        <v>147</v>
      </c>
    </row>
    <row r="35" spans="1:7" x14ac:dyDescent="0.25">
      <c r="A35" s="33" t="s">
        <v>415</v>
      </c>
      <c r="B35" s="61" t="s">
        <v>429</v>
      </c>
      <c r="C35" s="221" t="s">
        <v>6461</v>
      </c>
      <c r="D35" s="33" t="s">
        <v>44</v>
      </c>
      <c r="E35" s="35">
        <v>2008</v>
      </c>
      <c r="F35" s="528">
        <v>72158.469945355188</v>
      </c>
      <c r="G35" s="33" t="s">
        <v>147</v>
      </c>
    </row>
    <row r="36" spans="1:7" x14ac:dyDescent="0.25">
      <c r="A36" s="33" t="s">
        <v>415</v>
      </c>
      <c r="B36" s="61" t="s">
        <v>429</v>
      </c>
      <c r="C36" s="221" t="s">
        <v>6473</v>
      </c>
      <c r="D36" s="33" t="s">
        <v>44</v>
      </c>
      <c r="E36" s="35">
        <v>2008</v>
      </c>
      <c r="F36" s="528">
        <v>126926.22950819672</v>
      </c>
      <c r="G36" s="33" t="s">
        <v>147</v>
      </c>
    </row>
    <row r="37" spans="1:7" x14ac:dyDescent="0.25">
      <c r="A37" s="33" t="s">
        <v>415</v>
      </c>
      <c r="B37" s="61" t="s">
        <v>430</v>
      </c>
      <c r="C37" s="221">
        <v>4.2</v>
      </c>
      <c r="D37" s="33" t="s">
        <v>44</v>
      </c>
      <c r="E37" s="35">
        <v>2008</v>
      </c>
      <c r="F37" s="528">
        <v>121734.97267759562</v>
      </c>
      <c r="G37" s="33" t="s">
        <v>421</v>
      </c>
    </row>
    <row r="38" spans="1:7" x14ac:dyDescent="0.25">
      <c r="A38" s="33" t="s">
        <v>415</v>
      </c>
      <c r="B38" s="61" t="s">
        <v>430</v>
      </c>
      <c r="C38" s="221">
        <v>5.2</v>
      </c>
      <c r="D38" s="33" t="s">
        <v>44</v>
      </c>
      <c r="E38" s="35">
        <v>2008</v>
      </c>
      <c r="F38" s="528">
        <v>139515.02732240438</v>
      </c>
      <c r="G38" s="33" t="s">
        <v>421</v>
      </c>
    </row>
    <row r="39" spans="1:7" x14ac:dyDescent="0.25">
      <c r="A39" s="33" t="s">
        <v>415</v>
      </c>
      <c r="B39" s="61" t="s">
        <v>431</v>
      </c>
      <c r="C39" s="221">
        <v>4.2</v>
      </c>
      <c r="D39" s="33" t="s">
        <v>44</v>
      </c>
      <c r="E39" s="35">
        <v>2008</v>
      </c>
      <c r="F39" s="528">
        <v>76571.038251366117</v>
      </c>
      <c r="G39" s="33" t="s">
        <v>421</v>
      </c>
    </row>
    <row r="40" spans="1:7" x14ac:dyDescent="0.25">
      <c r="A40" s="33" t="s">
        <v>415</v>
      </c>
      <c r="B40" s="61" t="s">
        <v>432</v>
      </c>
      <c r="C40" s="221">
        <v>5.2</v>
      </c>
      <c r="D40" s="33" t="s">
        <v>44</v>
      </c>
      <c r="E40" s="35">
        <v>2008</v>
      </c>
      <c r="F40" s="528">
        <v>109016.39344262294</v>
      </c>
      <c r="G40" s="33" t="s">
        <v>135</v>
      </c>
    </row>
    <row r="41" spans="1:7" x14ac:dyDescent="0.25">
      <c r="A41" s="33" t="s">
        <v>415</v>
      </c>
      <c r="B41" s="61" t="s">
        <v>433</v>
      </c>
      <c r="C41" s="221" t="s">
        <v>6388</v>
      </c>
      <c r="D41" s="33" t="s">
        <v>110</v>
      </c>
      <c r="E41" s="35">
        <v>2008</v>
      </c>
      <c r="F41" s="528">
        <v>38674.863387978141</v>
      </c>
      <c r="G41" s="33" t="s">
        <v>434</v>
      </c>
    </row>
    <row r="42" spans="1:7" x14ac:dyDescent="0.25">
      <c r="A42" s="33" t="s">
        <v>415</v>
      </c>
      <c r="B42" s="61" t="s">
        <v>433</v>
      </c>
      <c r="C42" s="221" t="s">
        <v>435</v>
      </c>
      <c r="D42" s="33" t="s">
        <v>44</v>
      </c>
      <c r="E42" s="35">
        <v>2008</v>
      </c>
      <c r="F42" s="528">
        <v>61516.393442622946</v>
      </c>
      <c r="G42" s="33" t="s">
        <v>434</v>
      </c>
    </row>
    <row r="43" spans="1:7" x14ac:dyDescent="0.25">
      <c r="A43" s="33" t="s">
        <v>415</v>
      </c>
      <c r="B43" s="61" t="s">
        <v>433</v>
      </c>
      <c r="C43" s="221">
        <v>3.2</v>
      </c>
      <c r="D43" s="33" t="s">
        <v>44</v>
      </c>
      <c r="E43" s="35">
        <v>2008</v>
      </c>
      <c r="F43" s="528">
        <v>45942.62295081967</v>
      </c>
      <c r="G43" s="33" t="s">
        <v>434</v>
      </c>
    </row>
    <row r="44" spans="1:7" x14ac:dyDescent="0.25">
      <c r="A44" s="33" t="s">
        <v>436</v>
      </c>
      <c r="B44" s="61" t="s">
        <v>437</v>
      </c>
      <c r="C44" s="221">
        <v>2</v>
      </c>
      <c r="D44" s="33" t="s">
        <v>438</v>
      </c>
      <c r="E44" s="35">
        <v>2008</v>
      </c>
      <c r="F44" s="528">
        <v>25956.284153005465</v>
      </c>
      <c r="G44" s="33" t="s">
        <v>439</v>
      </c>
    </row>
    <row r="45" spans="1:7" x14ac:dyDescent="0.25">
      <c r="A45" s="33" t="s">
        <v>436</v>
      </c>
      <c r="B45" s="61" t="s">
        <v>437</v>
      </c>
      <c r="C45" s="221">
        <v>2</v>
      </c>
      <c r="D45" s="33" t="s">
        <v>438</v>
      </c>
      <c r="E45" s="35">
        <v>2008</v>
      </c>
      <c r="F45" s="528">
        <v>37636.612021857924</v>
      </c>
      <c r="G45" s="33" t="s">
        <v>439</v>
      </c>
    </row>
    <row r="46" spans="1:7" x14ac:dyDescent="0.25">
      <c r="A46" s="33" t="s">
        <v>436</v>
      </c>
      <c r="B46" s="61" t="s">
        <v>437</v>
      </c>
      <c r="C46" s="221">
        <v>3</v>
      </c>
      <c r="D46" s="33" t="s">
        <v>438</v>
      </c>
      <c r="E46" s="35">
        <v>2008</v>
      </c>
      <c r="F46" s="528">
        <v>38934.426229508194</v>
      </c>
      <c r="G46" s="33" t="s">
        <v>439</v>
      </c>
    </row>
    <row r="47" spans="1:7" x14ac:dyDescent="0.25">
      <c r="A47" s="33" t="s">
        <v>436</v>
      </c>
      <c r="B47" s="61" t="s">
        <v>437</v>
      </c>
      <c r="C47" s="221" t="s">
        <v>6408</v>
      </c>
      <c r="D47" s="33" t="s">
        <v>438</v>
      </c>
      <c r="E47" s="35">
        <v>2008</v>
      </c>
      <c r="F47" s="528">
        <v>62295.081967213118</v>
      </c>
      <c r="G47" s="33" t="s">
        <v>439</v>
      </c>
    </row>
    <row r="48" spans="1:7" x14ac:dyDescent="0.25">
      <c r="A48" s="33" t="s">
        <v>436</v>
      </c>
      <c r="B48" s="61" t="s">
        <v>440</v>
      </c>
      <c r="C48" s="221">
        <v>1.6</v>
      </c>
      <c r="D48" s="33" t="s">
        <v>438</v>
      </c>
      <c r="E48" s="35">
        <v>2008</v>
      </c>
      <c r="F48" s="528">
        <v>29849.726775956282</v>
      </c>
      <c r="G48" s="33" t="s">
        <v>439</v>
      </c>
    </row>
    <row r="49" spans="1:7" x14ac:dyDescent="0.25">
      <c r="A49" s="33" t="s">
        <v>436</v>
      </c>
      <c r="B49" s="61" t="s">
        <v>440</v>
      </c>
      <c r="C49" s="221">
        <v>2</v>
      </c>
      <c r="D49" s="33" t="s">
        <v>438</v>
      </c>
      <c r="E49" s="35">
        <v>2008</v>
      </c>
      <c r="F49" s="528">
        <v>36338.797814207646</v>
      </c>
      <c r="G49" s="33" t="s">
        <v>439</v>
      </c>
    </row>
    <row r="50" spans="1:7" x14ac:dyDescent="0.25">
      <c r="A50" s="33" t="s">
        <v>436</v>
      </c>
      <c r="B50" s="61" t="s">
        <v>440</v>
      </c>
      <c r="C50" s="221">
        <v>2.5</v>
      </c>
      <c r="D50" s="33" t="s">
        <v>438</v>
      </c>
      <c r="E50" s="35">
        <v>2008</v>
      </c>
      <c r="F50" s="528">
        <v>51912.56830601093</v>
      </c>
      <c r="G50" s="33" t="s">
        <v>439</v>
      </c>
    </row>
    <row r="51" spans="1:7" x14ac:dyDescent="0.25">
      <c r="A51" s="33" t="s">
        <v>436</v>
      </c>
      <c r="B51" s="61" t="s">
        <v>440</v>
      </c>
      <c r="C51" s="221">
        <v>3</v>
      </c>
      <c r="D51" s="33" t="s">
        <v>438</v>
      </c>
      <c r="E51" s="35">
        <v>2008</v>
      </c>
      <c r="F51" s="528">
        <v>55806.010928961747</v>
      </c>
      <c r="G51" s="33" t="s">
        <v>439</v>
      </c>
    </row>
    <row r="52" spans="1:7" x14ac:dyDescent="0.25">
      <c r="A52" s="33" t="s">
        <v>436</v>
      </c>
      <c r="B52" s="61" t="s">
        <v>440</v>
      </c>
      <c r="C52" s="221" t="s">
        <v>6408</v>
      </c>
      <c r="D52" s="33" t="s">
        <v>438</v>
      </c>
      <c r="E52" s="35">
        <v>2008</v>
      </c>
      <c r="F52" s="528">
        <v>59699.453551912564</v>
      </c>
      <c r="G52" s="33" t="s">
        <v>439</v>
      </c>
    </row>
    <row r="53" spans="1:7" x14ac:dyDescent="0.25">
      <c r="A53" s="33" t="s">
        <v>436</v>
      </c>
      <c r="B53" s="61" t="s">
        <v>441</v>
      </c>
      <c r="C53" s="221">
        <v>2</v>
      </c>
      <c r="D53" s="33" t="s">
        <v>438</v>
      </c>
      <c r="E53" s="35">
        <v>2008</v>
      </c>
      <c r="F53" s="528">
        <v>59699.453551912564</v>
      </c>
      <c r="G53" s="33" t="s">
        <v>419</v>
      </c>
    </row>
    <row r="54" spans="1:7" x14ac:dyDescent="0.25">
      <c r="A54" s="33" t="s">
        <v>436</v>
      </c>
      <c r="B54" s="61" t="s">
        <v>441</v>
      </c>
      <c r="C54" s="221">
        <v>2.5</v>
      </c>
      <c r="D54" s="33" t="s">
        <v>438</v>
      </c>
      <c r="E54" s="35">
        <v>2008</v>
      </c>
      <c r="F54" s="528">
        <v>68784.153005464468</v>
      </c>
      <c r="G54" s="33" t="s">
        <v>419</v>
      </c>
    </row>
    <row r="55" spans="1:7" x14ac:dyDescent="0.25">
      <c r="A55" s="33" t="s">
        <v>436</v>
      </c>
      <c r="B55" s="61" t="s">
        <v>441</v>
      </c>
      <c r="C55" s="221">
        <v>3</v>
      </c>
      <c r="D55" s="33" t="s">
        <v>438</v>
      </c>
      <c r="E55" s="35">
        <v>2008</v>
      </c>
      <c r="F55" s="528">
        <v>71379.781420765023</v>
      </c>
      <c r="G55" s="33" t="s">
        <v>419</v>
      </c>
    </row>
    <row r="56" spans="1:7" x14ac:dyDescent="0.25">
      <c r="A56" s="33" t="s">
        <v>436</v>
      </c>
      <c r="B56" s="61" t="s">
        <v>441</v>
      </c>
      <c r="C56" s="221" t="s">
        <v>6408</v>
      </c>
      <c r="D56" s="33" t="s">
        <v>438</v>
      </c>
      <c r="E56" s="35">
        <v>2008</v>
      </c>
      <c r="F56" s="528">
        <v>79166.666666666657</v>
      </c>
      <c r="G56" s="33" t="s">
        <v>419</v>
      </c>
    </row>
    <row r="57" spans="1:7" x14ac:dyDescent="0.25">
      <c r="A57" s="33" t="s">
        <v>436</v>
      </c>
      <c r="B57" s="61" t="s">
        <v>442</v>
      </c>
      <c r="C57" s="221">
        <v>2</v>
      </c>
      <c r="D57" s="33" t="s">
        <v>438</v>
      </c>
      <c r="E57" s="35">
        <v>2008</v>
      </c>
      <c r="F57" s="528">
        <v>55546.448087431687</v>
      </c>
      <c r="G57" s="33" t="s">
        <v>419</v>
      </c>
    </row>
    <row r="58" spans="1:7" x14ac:dyDescent="0.25">
      <c r="A58" s="33" t="s">
        <v>436</v>
      </c>
      <c r="B58" s="61" t="s">
        <v>442</v>
      </c>
      <c r="C58" s="221">
        <v>2.5</v>
      </c>
      <c r="D58" s="33" t="s">
        <v>438</v>
      </c>
      <c r="E58" s="35">
        <v>2008</v>
      </c>
      <c r="F58" s="528">
        <v>59699.453551912564</v>
      </c>
      <c r="G58" s="33" t="s">
        <v>419</v>
      </c>
    </row>
    <row r="59" spans="1:7" x14ac:dyDescent="0.25">
      <c r="A59" s="33" t="s">
        <v>436</v>
      </c>
      <c r="B59" s="61" t="s">
        <v>442</v>
      </c>
      <c r="C59" s="221">
        <v>3</v>
      </c>
      <c r="D59" s="33" t="s">
        <v>438</v>
      </c>
      <c r="E59" s="35">
        <v>2008</v>
      </c>
      <c r="F59" s="528">
        <v>63592.896174863381</v>
      </c>
      <c r="G59" s="33" t="s">
        <v>419</v>
      </c>
    </row>
    <row r="60" spans="1:7" x14ac:dyDescent="0.25">
      <c r="A60" s="33" t="s">
        <v>436</v>
      </c>
      <c r="B60" s="61" t="s">
        <v>442</v>
      </c>
      <c r="C60" s="221" t="s">
        <v>6408</v>
      </c>
      <c r="D60" s="33" t="s">
        <v>438</v>
      </c>
      <c r="E60" s="35">
        <v>2008</v>
      </c>
      <c r="F60" s="528">
        <v>70860.655737704918</v>
      </c>
      <c r="G60" s="33" t="s">
        <v>419</v>
      </c>
    </row>
    <row r="61" spans="1:7" x14ac:dyDescent="0.25">
      <c r="A61" s="33" t="s">
        <v>436</v>
      </c>
      <c r="B61" s="61" t="s">
        <v>443</v>
      </c>
      <c r="C61" s="221">
        <v>2</v>
      </c>
      <c r="D61" s="33" t="s">
        <v>438</v>
      </c>
      <c r="E61" s="35">
        <v>2008</v>
      </c>
      <c r="F61" s="528">
        <v>42049.180327868853</v>
      </c>
      <c r="G61" s="33" t="s">
        <v>135</v>
      </c>
    </row>
    <row r="62" spans="1:7" x14ac:dyDescent="0.25">
      <c r="A62" s="33" t="s">
        <v>436</v>
      </c>
      <c r="B62" s="61" t="s">
        <v>443</v>
      </c>
      <c r="C62" s="221">
        <v>2.5</v>
      </c>
      <c r="D62" s="33" t="s">
        <v>438</v>
      </c>
      <c r="E62" s="35">
        <v>2008</v>
      </c>
      <c r="F62" s="528">
        <v>50614.75409836066</v>
      </c>
      <c r="G62" s="33" t="s">
        <v>135</v>
      </c>
    </row>
    <row r="63" spans="1:7" x14ac:dyDescent="0.25">
      <c r="A63" s="33" t="s">
        <v>436</v>
      </c>
      <c r="B63" s="61" t="s">
        <v>443</v>
      </c>
      <c r="C63" s="221">
        <v>3</v>
      </c>
      <c r="D63" s="33" t="s">
        <v>444</v>
      </c>
      <c r="E63" s="35">
        <v>2008</v>
      </c>
      <c r="F63" s="528">
        <v>58401.639344262294</v>
      </c>
      <c r="G63" s="33" t="s">
        <v>135</v>
      </c>
    </row>
    <row r="64" spans="1:7" x14ac:dyDescent="0.25">
      <c r="A64" s="33" t="s">
        <v>436</v>
      </c>
      <c r="B64" s="61" t="s">
        <v>443</v>
      </c>
      <c r="C64" s="221">
        <v>4</v>
      </c>
      <c r="D64" s="33" t="s">
        <v>438</v>
      </c>
      <c r="E64" s="35">
        <v>2008</v>
      </c>
      <c r="F64" s="528">
        <v>77868.852459016387</v>
      </c>
      <c r="G64" s="33" t="s">
        <v>135</v>
      </c>
    </row>
    <row r="65" spans="1:7" x14ac:dyDescent="0.25">
      <c r="A65" s="33" t="s">
        <v>436</v>
      </c>
      <c r="B65" s="61" t="s">
        <v>443</v>
      </c>
      <c r="C65" s="221">
        <v>4.8</v>
      </c>
      <c r="D65" s="33" t="s">
        <v>438</v>
      </c>
      <c r="E65" s="35">
        <v>2008</v>
      </c>
      <c r="F65" s="528">
        <v>86953.551912568306</v>
      </c>
      <c r="G65" s="33" t="s">
        <v>135</v>
      </c>
    </row>
    <row r="66" spans="1:7" x14ac:dyDescent="0.25">
      <c r="A66" s="33" t="s">
        <v>436</v>
      </c>
      <c r="B66" s="61" t="s">
        <v>445</v>
      </c>
      <c r="C66" s="221" t="s">
        <v>6408</v>
      </c>
      <c r="D66" s="33" t="s">
        <v>438</v>
      </c>
      <c r="E66" s="35">
        <v>2008</v>
      </c>
      <c r="F66" s="528">
        <v>70081.967213114753</v>
      </c>
      <c r="G66" s="33" t="s">
        <v>423</v>
      </c>
    </row>
    <row r="67" spans="1:7" x14ac:dyDescent="0.25">
      <c r="A67" s="33" t="s">
        <v>436</v>
      </c>
      <c r="B67" s="61" t="s">
        <v>445</v>
      </c>
      <c r="C67" s="221" t="s">
        <v>6462</v>
      </c>
      <c r="D67" s="33" t="s">
        <v>438</v>
      </c>
      <c r="E67" s="35">
        <v>2008</v>
      </c>
      <c r="F67" s="528">
        <v>106420.7650273224</v>
      </c>
      <c r="G67" s="33" t="s">
        <v>423</v>
      </c>
    </row>
    <row r="68" spans="1:7" x14ac:dyDescent="0.25">
      <c r="A68" s="33" t="s">
        <v>436</v>
      </c>
      <c r="B68" s="61" t="s">
        <v>446</v>
      </c>
      <c r="C68" s="221">
        <v>3</v>
      </c>
      <c r="D68" s="33" t="s">
        <v>438</v>
      </c>
      <c r="E68" s="35">
        <v>2008</v>
      </c>
      <c r="F68" s="528">
        <v>80464.480874316941</v>
      </c>
      <c r="G68" s="33" t="s">
        <v>419</v>
      </c>
    </row>
    <row r="69" spans="1:7" x14ac:dyDescent="0.25">
      <c r="A69" s="33" t="s">
        <v>436</v>
      </c>
      <c r="B69" s="61" t="s">
        <v>446</v>
      </c>
      <c r="C69" s="221">
        <v>4.8</v>
      </c>
      <c r="D69" s="33" t="s">
        <v>438</v>
      </c>
      <c r="E69" s="35">
        <v>2008</v>
      </c>
      <c r="F69" s="528">
        <v>80464.480874316941</v>
      </c>
      <c r="G69" s="33" t="s">
        <v>419</v>
      </c>
    </row>
    <row r="70" spans="1:7" x14ac:dyDescent="0.25">
      <c r="A70" s="33" t="s">
        <v>436</v>
      </c>
      <c r="B70" s="61" t="s">
        <v>447</v>
      </c>
      <c r="C70" s="221">
        <v>3</v>
      </c>
      <c r="D70" s="33" t="s">
        <v>438</v>
      </c>
      <c r="E70" s="35">
        <v>2008</v>
      </c>
      <c r="F70" s="528">
        <v>76571.038251366117</v>
      </c>
      <c r="G70" s="33" t="s">
        <v>421</v>
      </c>
    </row>
    <row r="71" spans="1:7" x14ac:dyDescent="0.25">
      <c r="A71" s="33" t="s">
        <v>436</v>
      </c>
      <c r="B71" s="61" t="s">
        <v>447</v>
      </c>
      <c r="C71" s="221">
        <v>4.8</v>
      </c>
      <c r="D71" s="33" t="s">
        <v>438</v>
      </c>
      <c r="E71" s="35">
        <v>2008</v>
      </c>
      <c r="F71" s="528">
        <v>76571.038251366117</v>
      </c>
      <c r="G71" s="33" t="s">
        <v>421</v>
      </c>
    </row>
    <row r="72" spans="1:7" x14ac:dyDescent="0.25">
      <c r="A72" s="33" t="s">
        <v>436</v>
      </c>
      <c r="B72" s="61" t="s">
        <v>448</v>
      </c>
      <c r="C72" s="221">
        <v>3</v>
      </c>
      <c r="D72" s="33" t="s">
        <v>438</v>
      </c>
      <c r="E72" s="35">
        <v>2008</v>
      </c>
      <c r="F72" s="528">
        <v>77868.852459016387</v>
      </c>
      <c r="G72" s="33" t="s">
        <v>135</v>
      </c>
    </row>
    <row r="73" spans="1:7" x14ac:dyDescent="0.25">
      <c r="A73" s="33" t="s">
        <v>436</v>
      </c>
      <c r="B73" s="61" t="s">
        <v>448</v>
      </c>
      <c r="C73" s="221" t="s">
        <v>6408</v>
      </c>
      <c r="D73" s="33" t="s">
        <v>438</v>
      </c>
      <c r="E73" s="35">
        <v>2008</v>
      </c>
      <c r="F73" s="528">
        <v>93442.62295081967</v>
      </c>
      <c r="G73" s="33" t="s">
        <v>135</v>
      </c>
    </row>
    <row r="74" spans="1:7" x14ac:dyDescent="0.25">
      <c r="A74" s="33" t="s">
        <v>436</v>
      </c>
      <c r="B74" s="61" t="s">
        <v>448</v>
      </c>
      <c r="C74" s="221" t="s">
        <v>6462</v>
      </c>
      <c r="D74" s="33" t="s">
        <v>438</v>
      </c>
      <c r="E74" s="35">
        <v>2008</v>
      </c>
      <c r="F74" s="528">
        <v>118101.09289617486</v>
      </c>
      <c r="G74" s="33" t="s">
        <v>135</v>
      </c>
    </row>
    <row r="75" spans="1:7" x14ac:dyDescent="0.25">
      <c r="A75" s="33" t="s">
        <v>436</v>
      </c>
      <c r="B75" s="61" t="s">
        <v>448</v>
      </c>
      <c r="C75" s="221" t="s">
        <v>6474</v>
      </c>
      <c r="D75" s="33" t="s">
        <v>438</v>
      </c>
      <c r="E75" s="35">
        <v>2008</v>
      </c>
      <c r="F75" s="528">
        <v>181693.98907103826</v>
      </c>
      <c r="G75" s="33" t="s">
        <v>135</v>
      </c>
    </row>
    <row r="76" spans="1:7" x14ac:dyDescent="0.25">
      <c r="A76" s="33" t="s">
        <v>436</v>
      </c>
      <c r="B76" s="61" t="s">
        <v>449</v>
      </c>
      <c r="C76" s="221">
        <v>4</v>
      </c>
      <c r="D76" s="33" t="s">
        <v>438</v>
      </c>
      <c r="E76" s="35">
        <v>2008</v>
      </c>
      <c r="F76" s="528">
        <v>89549.180327868846</v>
      </c>
      <c r="G76" s="33" t="s">
        <v>135</v>
      </c>
    </row>
    <row r="77" spans="1:7" x14ac:dyDescent="0.25">
      <c r="A77" s="33" t="s">
        <v>436</v>
      </c>
      <c r="B77" s="61" t="s">
        <v>450</v>
      </c>
      <c r="C77" s="221">
        <v>4</v>
      </c>
      <c r="D77" s="33" t="s">
        <v>438</v>
      </c>
      <c r="E77" s="35">
        <v>2008</v>
      </c>
      <c r="F77" s="528">
        <v>89549.180327868846</v>
      </c>
      <c r="G77" s="33" t="s">
        <v>419</v>
      </c>
    </row>
    <row r="78" spans="1:7" x14ac:dyDescent="0.25">
      <c r="A78" s="33" t="s">
        <v>436</v>
      </c>
      <c r="B78" s="61" t="s">
        <v>451</v>
      </c>
      <c r="C78" s="221">
        <v>4</v>
      </c>
      <c r="D78" s="33" t="s">
        <v>438</v>
      </c>
      <c r="E78" s="35">
        <v>2008</v>
      </c>
      <c r="F78" s="528">
        <v>89549.180327868846</v>
      </c>
      <c r="G78" s="33" t="s">
        <v>421</v>
      </c>
    </row>
    <row r="79" spans="1:7" x14ac:dyDescent="0.25">
      <c r="A79" s="33" t="s">
        <v>436</v>
      </c>
      <c r="B79" s="61" t="s">
        <v>452</v>
      </c>
      <c r="C79" s="221">
        <v>5</v>
      </c>
      <c r="D79" s="33" t="s">
        <v>438</v>
      </c>
      <c r="E79" s="35">
        <v>2008</v>
      </c>
      <c r="F79" s="528">
        <v>115505.4644808743</v>
      </c>
      <c r="G79" s="33" t="s">
        <v>135</v>
      </c>
    </row>
    <row r="80" spans="1:7" x14ac:dyDescent="0.25">
      <c r="A80" s="33" t="s">
        <v>436</v>
      </c>
      <c r="B80" s="61" t="s">
        <v>453</v>
      </c>
      <c r="C80" s="221">
        <v>5</v>
      </c>
      <c r="D80" s="33" t="s">
        <v>438</v>
      </c>
      <c r="E80" s="35">
        <v>2008</v>
      </c>
      <c r="F80" s="528">
        <v>150546.44808743169</v>
      </c>
      <c r="G80" s="33" t="s">
        <v>419</v>
      </c>
    </row>
    <row r="81" spans="1:7" x14ac:dyDescent="0.25">
      <c r="A81" s="33" t="s">
        <v>436</v>
      </c>
      <c r="B81" s="61" t="s">
        <v>454</v>
      </c>
      <c r="C81" s="221">
        <v>5</v>
      </c>
      <c r="D81" s="33" t="s">
        <v>438</v>
      </c>
      <c r="E81" s="35">
        <v>2008</v>
      </c>
      <c r="F81" s="528">
        <v>143019.12568306012</v>
      </c>
      <c r="G81" s="33" t="s">
        <v>421</v>
      </c>
    </row>
    <row r="82" spans="1:7" x14ac:dyDescent="0.25">
      <c r="A82" s="33" t="s">
        <v>436</v>
      </c>
      <c r="B82" s="61" t="s">
        <v>455</v>
      </c>
      <c r="C82" s="221">
        <v>2.5</v>
      </c>
      <c r="D82" s="33" t="s">
        <v>44</v>
      </c>
      <c r="E82" s="35">
        <v>2008</v>
      </c>
      <c r="F82" s="528">
        <v>42308.743169398906</v>
      </c>
      <c r="G82" s="33" t="s">
        <v>147</v>
      </c>
    </row>
    <row r="83" spans="1:7" x14ac:dyDescent="0.25">
      <c r="A83" s="33" t="s">
        <v>436</v>
      </c>
      <c r="B83" s="61" t="s">
        <v>455</v>
      </c>
      <c r="C83" s="221">
        <v>3</v>
      </c>
      <c r="D83" s="33" t="s">
        <v>44</v>
      </c>
      <c r="E83" s="35">
        <v>2008</v>
      </c>
      <c r="F83" s="528">
        <v>42308.743169398906</v>
      </c>
      <c r="G83" s="33" t="s">
        <v>147</v>
      </c>
    </row>
    <row r="84" spans="1:7" x14ac:dyDescent="0.25">
      <c r="A84" s="33" t="s">
        <v>436</v>
      </c>
      <c r="B84" s="61" t="s">
        <v>456</v>
      </c>
      <c r="C84" s="221">
        <v>3</v>
      </c>
      <c r="D84" s="33" t="s">
        <v>44</v>
      </c>
      <c r="E84" s="35">
        <v>2008</v>
      </c>
      <c r="F84" s="528">
        <v>63592.896174863381</v>
      </c>
      <c r="G84" s="33" t="s">
        <v>147</v>
      </c>
    </row>
    <row r="85" spans="1:7" x14ac:dyDescent="0.25">
      <c r="A85" s="33" t="s">
        <v>436</v>
      </c>
      <c r="B85" s="61" t="s">
        <v>456</v>
      </c>
      <c r="C85" s="221">
        <v>4.8</v>
      </c>
      <c r="D85" s="33" t="s">
        <v>44</v>
      </c>
      <c r="E85" s="35">
        <v>2008</v>
      </c>
      <c r="F85" s="528">
        <v>63592.896174863381</v>
      </c>
      <c r="G85" s="33" t="s">
        <v>147</v>
      </c>
    </row>
    <row r="86" spans="1:7" x14ac:dyDescent="0.25">
      <c r="A86" s="33" t="s">
        <v>436</v>
      </c>
      <c r="B86" s="61" t="s">
        <v>457</v>
      </c>
      <c r="C86" s="221" t="s">
        <v>6462</v>
      </c>
      <c r="D86" s="33" t="s">
        <v>44</v>
      </c>
      <c r="E86" s="35">
        <v>2008</v>
      </c>
      <c r="F86" s="528">
        <v>73975.409836065563</v>
      </c>
      <c r="G86" s="33" t="s">
        <v>147</v>
      </c>
    </row>
    <row r="87" spans="1:7" x14ac:dyDescent="0.25">
      <c r="A87" s="33" t="s">
        <v>436</v>
      </c>
      <c r="B87" s="61" t="s">
        <v>458</v>
      </c>
      <c r="C87" s="221" t="s">
        <v>6408</v>
      </c>
      <c r="D87" s="33" t="s">
        <v>44</v>
      </c>
      <c r="E87" s="35">
        <v>2008</v>
      </c>
      <c r="F87" s="528">
        <v>94740.43715846994</v>
      </c>
      <c r="G87" s="33" t="s">
        <v>423</v>
      </c>
    </row>
    <row r="88" spans="1:7" x14ac:dyDescent="0.25">
      <c r="A88" s="33" t="s">
        <v>436</v>
      </c>
      <c r="B88" s="61" t="s">
        <v>458</v>
      </c>
      <c r="C88" s="221" t="s">
        <v>6462</v>
      </c>
      <c r="D88" s="33" t="s">
        <v>44</v>
      </c>
      <c r="E88" s="35">
        <v>2008</v>
      </c>
      <c r="F88" s="528">
        <v>94740.43715846994</v>
      </c>
      <c r="G88" s="33" t="s">
        <v>423</v>
      </c>
    </row>
    <row r="89" spans="1:7" x14ac:dyDescent="0.25">
      <c r="A89" s="33" t="s">
        <v>436</v>
      </c>
      <c r="B89" s="61" t="s">
        <v>459</v>
      </c>
      <c r="C89" s="221" t="s">
        <v>6462</v>
      </c>
      <c r="D89" s="33" t="s">
        <v>44</v>
      </c>
      <c r="E89" s="35">
        <v>2008</v>
      </c>
      <c r="F89" s="528">
        <v>131079.2349726776</v>
      </c>
      <c r="G89" s="33" t="s">
        <v>423</v>
      </c>
    </row>
    <row r="90" spans="1:7" x14ac:dyDescent="0.25">
      <c r="A90" s="33" t="s">
        <v>436</v>
      </c>
      <c r="B90" s="61" t="s">
        <v>460</v>
      </c>
      <c r="C90" s="221">
        <v>2.5</v>
      </c>
      <c r="D90" s="33" t="s">
        <v>438</v>
      </c>
      <c r="E90" s="35">
        <v>2008</v>
      </c>
      <c r="F90" s="528">
        <v>45423.497267759565</v>
      </c>
      <c r="G90" s="33" t="s">
        <v>419</v>
      </c>
    </row>
    <row r="91" spans="1:7" x14ac:dyDescent="0.25">
      <c r="A91" s="33" t="s">
        <v>436</v>
      </c>
      <c r="B91" s="61" t="s">
        <v>460</v>
      </c>
      <c r="C91" s="221">
        <v>3</v>
      </c>
      <c r="D91" s="33" t="s">
        <v>438</v>
      </c>
      <c r="E91" s="35">
        <v>2008</v>
      </c>
      <c r="F91" s="528">
        <v>53210.382513661199</v>
      </c>
      <c r="G91" s="33" t="s">
        <v>419</v>
      </c>
    </row>
    <row r="92" spans="1:7" x14ac:dyDescent="0.25">
      <c r="A92" s="33" t="s">
        <v>436</v>
      </c>
      <c r="B92" s="61" t="s">
        <v>460</v>
      </c>
      <c r="C92" s="221" t="s">
        <v>6408</v>
      </c>
      <c r="D92" s="33" t="s">
        <v>438</v>
      </c>
      <c r="E92" s="35">
        <v>2008</v>
      </c>
      <c r="F92" s="528">
        <v>62295.081967213118</v>
      </c>
      <c r="G92" s="33" t="s">
        <v>419</v>
      </c>
    </row>
    <row r="93" spans="1:7" x14ac:dyDescent="0.25">
      <c r="A93" s="33" t="s">
        <v>461</v>
      </c>
      <c r="B93" s="61" t="s">
        <v>462</v>
      </c>
      <c r="C93" s="221">
        <v>1.6</v>
      </c>
      <c r="D93" s="33" t="s">
        <v>110</v>
      </c>
      <c r="E93" s="35">
        <v>2008</v>
      </c>
      <c r="F93" s="528">
        <v>9344.2622950819659</v>
      </c>
      <c r="G93" s="33" t="s">
        <v>135</v>
      </c>
    </row>
    <row r="94" spans="1:7" x14ac:dyDescent="0.25">
      <c r="A94" s="33" t="s">
        <v>463</v>
      </c>
      <c r="B94" s="61" t="s">
        <v>465</v>
      </c>
      <c r="C94" s="221">
        <v>5.3</v>
      </c>
      <c r="D94" s="33" t="s">
        <v>44</v>
      </c>
      <c r="E94" s="35">
        <v>2008</v>
      </c>
      <c r="F94" s="528">
        <v>42827.868852459018</v>
      </c>
      <c r="G94" s="33" t="s">
        <v>466</v>
      </c>
    </row>
    <row r="95" spans="1:7" x14ac:dyDescent="0.25">
      <c r="A95" s="33" t="s">
        <v>463</v>
      </c>
      <c r="B95" s="61" t="s">
        <v>464</v>
      </c>
      <c r="C95" s="221">
        <v>1.4</v>
      </c>
      <c r="D95" s="33" t="s">
        <v>110</v>
      </c>
      <c r="E95" s="35">
        <v>2008</v>
      </c>
      <c r="F95" s="528">
        <v>10642.07650273224</v>
      </c>
      <c r="G95" s="33" t="s">
        <v>186</v>
      </c>
    </row>
    <row r="96" spans="1:7" x14ac:dyDescent="0.25">
      <c r="A96" s="33" t="s">
        <v>463</v>
      </c>
      <c r="B96" s="61" t="s">
        <v>467</v>
      </c>
      <c r="C96" s="221">
        <v>5.3</v>
      </c>
      <c r="D96" s="33" t="s">
        <v>44</v>
      </c>
      <c r="E96" s="35">
        <v>2008</v>
      </c>
      <c r="F96" s="528">
        <v>46721.311475409835</v>
      </c>
      <c r="G96" s="33" t="s">
        <v>468</v>
      </c>
    </row>
    <row r="97" spans="1:7" x14ac:dyDescent="0.25">
      <c r="A97" s="33" t="s">
        <v>463</v>
      </c>
      <c r="B97" s="61" t="s">
        <v>467</v>
      </c>
      <c r="C97" s="221">
        <v>6</v>
      </c>
      <c r="D97" s="33" t="s">
        <v>44</v>
      </c>
      <c r="E97" s="35">
        <v>2008</v>
      </c>
      <c r="F97" s="528">
        <v>48019.125683060112</v>
      </c>
      <c r="G97" s="33" t="s">
        <v>468</v>
      </c>
    </row>
    <row r="98" spans="1:7" x14ac:dyDescent="0.25">
      <c r="A98" s="33" t="s">
        <v>463</v>
      </c>
      <c r="B98" s="61" t="s">
        <v>469</v>
      </c>
      <c r="C98" s="221">
        <v>5.3</v>
      </c>
      <c r="D98" s="33" t="s">
        <v>444</v>
      </c>
      <c r="E98" s="35">
        <v>2008</v>
      </c>
      <c r="F98" s="528">
        <v>39453.551912568306</v>
      </c>
      <c r="G98" s="33" t="s">
        <v>147</v>
      </c>
    </row>
    <row r="99" spans="1:7" x14ac:dyDescent="0.25">
      <c r="A99" s="33" t="s">
        <v>463</v>
      </c>
      <c r="B99" s="61" t="s">
        <v>470</v>
      </c>
      <c r="C99" s="221">
        <v>5.3</v>
      </c>
      <c r="D99" s="33" t="s">
        <v>444</v>
      </c>
      <c r="E99" s="35">
        <v>2008</v>
      </c>
      <c r="F99" s="528">
        <v>42178.961748633876</v>
      </c>
      <c r="G99" s="33" t="s">
        <v>147</v>
      </c>
    </row>
    <row r="100" spans="1:7" x14ac:dyDescent="0.25">
      <c r="A100" s="33" t="s">
        <v>463</v>
      </c>
      <c r="B100" s="61" t="s">
        <v>472</v>
      </c>
      <c r="C100" s="221">
        <v>5.3</v>
      </c>
      <c r="D100" s="33" t="s">
        <v>444</v>
      </c>
      <c r="E100" s="35">
        <v>2008</v>
      </c>
      <c r="F100" s="528">
        <v>53080.60109289617</v>
      </c>
      <c r="G100" s="33" t="s">
        <v>147</v>
      </c>
    </row>
    <row r="101" spans="1:7" x14ac:dyDescent="0.25">
      <c r="A101" s="33" t="s">
        <v>463</v>
      </c>
      <c r="B101" s="61" t="s">
        <v>471</v>
      </c>
      <c r="C101" s="221">
        <v>5.3</v>
      </c>
      <c r="D101" s="33" t="s">
        <v>444</v>
      </c>
      <c r="E101" s="35">
        <v>2008</v>
      </c>
      <c r="F101" s="528">
        <v>45812.841530054648</v>
      </c>
      <c r="G101" s="33" t="s">
        <v>147</v>
      </c>
    </row>
    <row r="102" spans="1:7" x14ac:dyDescent="0.25">
      <c r="A102" s="33" t="s">
        <v>3169</v>
      </c>
      <c r="B102" s="61" t="s">
        <v>3168</v>
      </c>
      <c r="C102" s="221" t="s">
        <v>3167</v>
      </c>
      <c r="D102" s="33" t="s">
        <v>44</v>
      </c>
      <c r="E102" s="35">
        <v>2008</v>
      </c>
      <c r="F102" s="37">
        <v>28566</v>
      </c>
      <c r="G102" s="33" t="s">
        <v>1211</v>
      </c>
    </row>
    <row r="103" spans="1:7" x14ac:dyDescent="0.25">
      <c r="A103" s="33" t="s">
        <v>3053</v>
      </c>
      <c r="B103" s="61" t="s">
        <v>3052</v>
      </c>
      <c r="C103" s="221">
        <v>2.4</v>
      </c>
      <c r="D103" s="33" t="s">
        <v>43</v>
      </c>
      <c r="E103" s="35">
        <v>2008</v>
      </c>
      <c r="F103" s="105">
        <v>22075</v>
      </c>
      <c r="G103" s="33" t="s">
        <v>147</v>
      </c>
    </row>
    <row r="104" spans="1:7" x14ac:dyDescent="0.25">
      <c r="A104" s="33" t="s">
        <v>3061</v>
      </c>
      <c r="B104" s="61" t="s">
        <v>3062</v>
      </c>
      <c r="C104" s="221">
        <v>3.3</v>
      </c>
      <c r="D104" s="33" t="s">
        <v>44</v>
      </c>
      <c r="E104" s="35">
        <v>2008</v>
      </c>
      <c r="F104" s="105">
        <v>30614</v>
      </c>
      <c r="G104" s="33" t="s">
        <v>1144</v>
      </c>
    </row>
    <row r="105" spans="1:7" x14ac:dyDescent="0.25">
      <c r="A105" s="33" t="s">
        <v>3061</v>
      </c>
      <c r="B105" s="61" t="s">
        <v>3147</v>
      </c>
      <c r="C105" s="221">
        <v>2.7</v>
      </c>
      <c r="D105" s="33" t="s">
        <v>110</v>
      </c>
      <c r="E105" s="35">
        <v>2008</v>
      </c>
      <c r="F105" s="105">
        <v>22058</v>
      </c>
      <c r="G105" s="33" t="s">
        <v>964</v>
      </c>
    </row>
    <row r="106" spans="1:7" x14ac:dyDescent="0.25">
      <c r="A106" s="33" t="s">
        <v>86</v>
      </c>
      <c r="B106" s="61" t="s">
        <v>473</v>
      </c>
      <c r="C106" s="221">
        <v>1.5</v>
      </c>
      <c r="D106" s="33" t="s">
        <v>110</v>
      </c>
      <c r="E106" s="35">
        <v>2008</v>
      </c>
      <c r="F106" s="528">
        <v>13497.267759562841</v>
      </c>
      <c r="G106" s="33" t="s">
        <v>186</v>
      </c>
    </row>
    <row r="107" spans="1:7" x14ac:dyDescent="0.25">
      <c r="A107" s="33" t="s">
        <v>86</v>
      </c>
      <c r="B107" s="61" t="s">
        <v>474</v>
      </c>
      <c r="C107" s="221">
        <v>1.5</v>
      </c>
      <c r="D107" s="33" t="s">
        <v>110</v>
      </c>
      <c r="E107" s="35">
        <v>2008</v>
      </c>
      <c r="F107" s="528">
        <v>13237.704918032785</v>
      </c>
      <c r="G107" s="33" t="s">
        <v>186</v>
      </c>
    </row>
    <row r="108" spans="1:7" x14ac:dyDescent="0.25">
      <c r="A108" s="33" t="s">
        <v>86</v>
      </c>
      <c r="B108" s="61" t="s">
        <v>475</v>
      </c>
      <c r="C108" s="221">
        <v>1.5</v>
      </c>
      <c r="D108" s="33" t="s">
        <v>44</v>
      </c>
      <c r="E108" s="35">
        <v>2008</v>
      </c>
      <c r="F108" s="528">
        <v>16612.021857923493</v>
      </c>
      <c r="G108" s="33" t="s">
        <v>147</v>
      </c>
    </row>
    <row r="109" spans="1:7" x14ac:dyDescent="0.25">
      <c r="A109" s="33" t="s">
        <v>4542</v>
      </c>
      <c r="B109" s="61" t="s">
        <v>4552</v>
      </c>
      <c r="C109" s="221" t="s">
        <v>6559</v>
      </c>
      <c r="D109" s="33" t="s">
        <v>43</v>
      </c>
      <c r="E109" s="35">
        <v>2008</v>
      </c>
      <c r="F109" s="37">
        <v>27335</v>
      </c>
      <c r="G109" s="33" t="s">
        <v>3321</v>
      </c>
    </row>
    <row r="110" spans="1:7" x14ac:dyDescent="0.25">
      <c r="A110" s="33" t="s">
        <v>4542</v>
      </c>
      <c r="B110" s="61" t="s">
        <v>4552</v>
      </c>
      <c r="C110" s="221" t="s">
        <v>6545</v>
      </c>
      <c r="D110" s="33" t="s">
        <v>426</v>
      </c>
      <c r="E110" s="35">
        <v>2008</v>
      </c>
      <c r="F110" s="37">
        <v>30615</v>
      </c>
      <c r="G110" s="33" t="s">
        <v>3321</v>
      </c>
    </row>
    <row r="111" spans="1:7" x14ac:dyDescent="0.25">
      <c r="A111" s="33" t="s">
        <v>4542</v>
      </c>
      <c r="B111" s="61" t="s">
        <v>4544</v>
      </c>
      <c r="C111" s="221" t="s">
        <v>6559</v>
      </c>
      <c r="D111" s="33" t="s">
        <v>43</v>
      </c>
      <c r="E111" s="35">
        <v>2008</v>
      </c>
      <c r="F111" s="37">
        <v>30665</v>
      </c>
      <c r="G111" s="33" t="s">
        <v>3321</v>
      </c>
    </row>
    <row r="112" spans="1:7" x14ac:dyDescent="0.25">
      <c r="A112" s="33" t="s">
        <v>4542</v>
      </c>
      <c r="B112" s="61" t="s">
        <v>4544</v>
      </c>
      <c r="C112" s="221" t="s">
        <v>6545</v>
      </c>
      <c r="D112" s="33" t="s">
        <v>426</v>
      </c>
      <c r="E112" s="35">
        <v>2008</v>
      </c>
      <c r="F112" s="37">
        <v>33945</v>
      </c>
      <c r="G112" s="33" t="s">
        <v>3321</v>
      </c>
    </row>
    <row r="113" spans="1:7" x14ac:dyDescent="0.25">
      <c r="A113" s="33" t="s">
        <v>4542</v>
      </c>
      <c r="B113" s="61" t="s">
        <v>4553</v>
      </c>
      <c r="C113" s="221" t="s">
        <v>6545</v>
      </c>
      <c r="D113" s="33" t="s">
        <v>43</v>
      </c>
      <c r="E113" s="35">
        <v>2008</v>
      </c>
      <c r="F113" s="37">
        <v>32590</v>
      </c>
      <c r="G113" s="33" t="s">
        <v>3321</v>
      </c>
    </row>
    <row r="114" spans="1:7" x14ac:dyDescent="0.25">
      <c r="A114" s="33" t="s">
        <v>4542</v>
      </c>
      <c r="B114" s="61" t="s">
        <v>4553</v>
      </c>
      <c r="C114" s="221" t="s">
        <v>6545</v>
      </c>
      <c r="D114" s="33" t="s">
        <v>426</v>
      </c>
      <c r="E114" s="35">
        <v>2008</v>
      </c>
      <c r="F114" s="37">
        <v>34810</v>
      </c>
      <c r="G114" s="33" t="s">
        <v>3321</v>
      </c>
    </row>
    <row r="115" spans="1:7" x14ac:dyDescent="0.25">
      <c r="A115" s="33" t="s">
        <v>4542</v>
      </c>
      <c r="B115" s="61" t="s">
        <v>4550</v>
      </c>
      <c r="C115" s="221" t="s">
        <v>6545</v>
      </c>
      <c r="D115" s="33" t="s">
        <v>43</v>
      </c>
      <c r="E115" s="35">
        <v>2008</v>
      </c>
      <c r="F115" s="37">
        <v>35875</v>
      </c>
      <c r="G115" s="33" t="s">
        <v>3321</v>
      </c>
    </row>
    <row r="116" spans="1:7" x14ac:dyDescent="0.25">
      <c r="A116" s="33" t="s">
        <v>4542</v>
      </c>
      <c r="B116" s="61" t="s">
        <v>4550</v>
      </c>
      <c r="C116" s="221" t="s">
        <v>6545</v>
      </c>
      <c r="D116" s="33" t="s">
        <v>426</v>
      </c>
      <c r="E116" s="35">
        <v>2008</v>
      </c>
      <c r="F116" s="37">
        <v>38095</v>
      </c>
      <c r="G116" s="33" t="s">
        <v>3321</v>
      </c>
    </row>
    <row r="117" spans="1:7" x14ac:dyDescent="0.25">
      <c r="A117" s="33" t="s">
        <v>476</v>
      </c>
      <c r="B117" s="61" t="s">
        <v>477</v>
      </c>
      <c r="C117" s="221">
        <v>4.5999999999999996</v>
      </c>
      <c r="D117" s="33" t="s">
        <v>438</v>
      </c>
      <c r="E117" s="35">
        <v>2008</v>
      </c>
      <c r="F117" s="528">
        <v>20765.02732240437</v>
      </c>
      <c r="G117" s="33" t="s">
        <v>135</v>
      </c>
    </row>
    <row r="118" spans="1:7" x14ac:dyDescent="0.25">
      <c r="A118" s="33" t="s">
        <v>476</v>
      </c>
      <c r="B118" s="61" t="s">
        <v>478</v>
      </c>
      <c r="C118" s="221">
        <v>3.5</v>
      </c>
      <c r="D118" s="33" t="s">
        <v>114</v>
      </c>
      <c r="E118" s="35">
        <v>2008</v>
      </c>
      <c r="F118" s="528">
        <v>25696.721311475412</v>
      </c>
      <c r="G118" s="33" t="s">
        <v>147</v>
      </c>
    </row>
    <row r="119" spans="1:7" x14ac:dyDescent="0.25">
      <c r="A119" s="33" t="s">
        <v>476</v>
      </c>
      <c r="B119" s="61" t="s">
        <v>479</v>
      </c>
      <c r="C119" s="221">
        <v>3</v>
      </c>
      <c r="D119" s="33" t="s">
        <v>44</v>
      </c>
      <c r="E119" s="35">
        <v>2008</v>
      </c>
      <c r="F119" s="528">
        <v>20765.02732240437</v>
      </c>
      <c r="G119" s="33" t="s">
        <v>147</v>
      </c>
    </row>
    <row r="120" spans="1:7" x14ac:dyDescent="0.25">
      <c r="A120" s="33" t="s">
        <v>476</v>
      </c>
      <c r="B120" s="61" t="s">
        <v>480</v>
      </c>
      <c r="C120" s="221">
        <v>5.4</v>
      </c>
      <c r="D120" s="33" t="s">
        <v>44</v>
      </c>
      <c r="E120" s="35">
        <v>2008</v>
      </c>
      <c r="F120" s="528">
        <v>30887.978142076499</v>
      </c>
      <c r="G120" s="33" t="s">
        <v>147</v>
      </c>
    </row>
    <row r="121" spans="1:7" x14ac:dyDescent="0.25">
      <c r="A121" s="33" t="s">
        <v>476</v>
      </c>
      <c r="B121" s="61" t="s">
        <v>481</v>
      </c>
      <c r="C121" s="221">
        <v>5.4</v>
      </c>
      <c r="D121" s="33" t="s">
        <v>44</v>
      </c>
      <c r="E121" s="35">
        <v>2008</v>
      </c>
      <c r="F121" s="528">
        <v>45423.497267759565</v>
      </c>
      <c r="G121" s="33" t="s">
        <v>468</v>
      </c>
    </row>
    <row r="122" spans="1:7" x14ac:dyDescent="0.25">
      <c r="A122" s="33" t="s">
        <v>476</v>
      </c>
      <c r="B122" s="61" t="s">
        <v>482</v>
      </c>
      <c r="C122" s="221">
        <v>4</v>
      </c>
      <c r="D122" s="33" t="s">
        <v>44</v>
      </c>
      <c r="E122" s="35">
        <v>2008</v>
      </c>
      <c r="F122" s="528">
        <v>25696.721311475412</v>
      </c>
      <c r="G122" s="33" t="s">
        <v>147</v>
      </c>
    </row>
    <row r="123" spans="1:7" x14ac:dyDescent="0.25">
      <c r="A123" s="33" t="s">
        <v>476</v>
      </c>
      <c r="B123" s="61" t="s">
        <v>482</v>
      </c>
      <c r="C123" s="221">
        <v>4</v>
      </c>
      <c r="D123" s="33" t="s">
        <v>44</v>
      </c>
      <c r="E123" s="35">
        <v>2008</v>
      </c>
      <c r="F123" s="528">
        <v>25696.721311475412</v>
      </c>
      <c r="G123" s="33" t="s">
        <v>466</v>
      </c>
    </row>
    <row r="124" spans="1:7" x14ac:dyDescent="0.25">
      <c r="A124" s="33" t="s">
        <v>476</v>
      </c>
      <c r="B124" s="61" t="s">
        <v>483</v>
      </c>
      <c r="C124" s="221">
        <v>4.5999999999999996</v>
      </c>
      <c r="D124" s="33" t="s">
        <v>444</v>
      </c>
      <c r="E124" s="35">
        <v>2008</v>
      </c>
      <c r="F124" s="528">
        <v>22062.841530054644</v>
      </c>
      <c r="G124" s="33" t="s">
        <v>484</v>
      </c>
    </row>
    <row r="125" spans="1:7" x14ac:dyDescent="0.25">
      <c r="A125" s="33" t="s">
        <v>476</v>
      </c>
      <c r="B125" s="61" t="s">
        <v>483</v>
      </c>
      <c r="C125" s="221">
        <v>5.4</v>
      </c>
      <c r="D125" s="33" t="s">
        <v>444</v>
      </c>
      <c r="E125" s="35">
        <v>2008</v>
      </c>
      <c r="F125" s="528">
        <v>22062.841530054644</v>
      </c>
      <c r="G125" s="33" t="s">
        <v>466</v>
      </c>
    </row>
    <row r="126" spans="1:7" x14ac:dyDescent="0.25">
      <c r="A126" s="33" t="s">
        <v>476</v>
      </c>
      <c r="B126" s="61" t="s">
        <v>485</v>
      </c>
      <c r="C126" s="221">
        <v>1.2</v>
      </c>
      <c r="D126" s="33" t="s">
        <v>110</v>
      </c>
      <c r="E126" s="35">
        <v>2008</v>
      </c>
      <c r="F126" s="528">
        <v>14016.39344262295</v>
      </c>
      <c r="G126" s="33" t="s">
        <v>186</v>
      </c>
    </row>
    <row r="127" spans="1:7" x14ac:dyDescent="0.25">
      <c r="A127" s="33" t="s">
        <v>476</v>
      </c>
      <c r="B127" s="61" t="s">
        <v>485</v>
      </c>
      <c r="C127" s="221">
        <v>1.4</v>
      </c>
      <c r="D127" s="33" t="s">
        <v>110</v>
      </c>
      <c r="E127" s="35">
        <v>2008</v>
      </c>
      <c r="F127" s="528">
        <v>14016.39344262295</v>
      </c>
      <c r="G127" s="33" t="s">
        <v>186</v>
      </c>
    </row>
    <row r="128" spans="1:7" x14ac:dyDescent="0.25">
      <c r="A128" s="33" t="s">
        <v>476</v>
      </c>
      <c r="B128" s="61" t="s">
        <v>486</v>
      </c>
      <c r="C128" s="221">
        <v>3.5</v>
      </c>
      <c r="D128" s="33" t="s">
        <v>114</v>
      </c>
      <c r="E128" s="35">
        <v>2008</v>
      </c>
      <c r="F128" s="528">
        <v>29849.726775956282</v>
      </c>
      <c r="G128" s="33" t="s">
        <v>487</v>
      </c>
    </row>
    <row r="129" spans="1:7" x14ac:dyDescent="0.25">
      <c r="A129" s="77" t="s">
        <v>2087</v>
      </c>
      <c r="B129" s="80" t="s">
        <v>6121</v>
      </c>
      <c r="C129" s="323" t="s">
        <v>6067</v>
      </c>
      <c r="D129" s="77" t="s">
        <v>110</v>
      </c>
      <c r="E129" s="77">
        <v>2008</v>
      </c>
      <c r="F129" s="87">
        <v>26025</v>
      </c>
      <c r="G129" s="77" t="s">
        <v>4911</v>
      </c>
    </row>
    <row r="130" spans="1:7" x14ac:dyDescent="0.25">
      <c r="A130" s="77" t="s">
        <v>2087</v>
      </c>
      <c r="B130" s="80" t="s">
        <v>6122</v>
      </c>
      <c r="C130" s="323" t="s">
        <v>6123</v>
      </c>
      <c r="D130" s="77" t="s">
        <v>5317</v>
      </c>
      <c r="E130" s="77">
        <v>2008</v>
      </c>
      <c r="F130" s="87">
        <v>25954</v>
      </c>
      <c r="G130" s="77" t="s">
        <v>4571</v>
      </c>
    </row>
    <row r="131" spans="1:7" x14ac:dyDescent="0.25">
      <c r="A131" s="77" t="s">
        <v>2087</v>
      </c>
      <c r="B131" s="80" t="s">
        <v>6122</v>
      </c>
      <c r="C131" s="323" t="s">
        <v>6123</v>
      </c>
      <c r="D131" s="77" t="s">
        <v>110</v>
      </c>
      <c r="E131" s="77">
        <v>2008</v>
      </c>
      <c r="F131" s="87">
        <v>22603</v>
      </c>
      <c r="G131" s="77" t="s">
        <v>6124</v>
      </c>
    </row>
    <row r="132" spans="1:7" x14ac:dyDescent="0.25">
      <c r="A132" s="77" t="s">
        <v>2087</v>
      </c>
      <c r="B132" s="80" t="s">
        <v>482</v>
      </c>
      <c r="C132" s="323" t="s">
        <v>2941</v>
      </c>
      <c r="D132" s="77" t="s">
        <v>44</v>
      </c>
      <c r="E132" s="77">
        <v>2008</v>
      </c>
      <c r="F132" s="87">
        <v>32875</v>
      </c>
      <c r="G132" s="77" t="s">
        <v>3297</v>
      </c>
    </row>
    <row r="133" spans="1:7" x14ac:dyDescent="0.25">
      <c r="A133" s="33" t="s">
        <v>71</v>
      </c>
      <c r="B133" s="61" t="s">
        <v>4034</v>
      </c>
      <c r="C133" s="221" t="s">
        <v>3751</v>
      </c>
      <c r="D133" s="33" t="s">
        <v>110</v>
      </c>
      <c r="E133" s="35">
        <v>2008</v>
      </c>
      <c r="F133" s="37">
        <v>23060</v>
      </c>
      <c r="G133" s="33" t="s">
        <v>1960</v>
      </c>
    </row>
    <row r="134" spans="1:7" x14ac:dyDescent="0.25">
      <c r="A134" s="33" t="s">
        <v>71</v>
      </c>
      <c r="B134" s="61" t="s">
        <v>4034</v>
      </c>
      <c r="C134" s="221" t="s">
        <v>3751</v>
      </c>
      <c r="D134" s="33" t="s">
        <v>110</v>
      </c>
      <c r="E134" s="35">
        <v>2008</v>
      </c>
      <c r="F134" s="37">
        <v>23160</v>
      </c>
      <c r="G134" s="33" t="s">
        <v>1837</v>
      </c>
    </row>
    <row r="135" spans="1:7" x14ac:dyDescent="0.25">
      <c r="A135" s="33" t="s">
        <v>71</v>
      </c>
      <c r="B135" s="61" t="s">
        <v>4101</v>
      </c>
      <c r="C135" s="221" t="s">
        <v>3751</v>
      </c>
      <c r="D135" s="33" t="s">
        <v>110</v>
      </c>
      <c r="E135" s="35">
        <v>2008</v>
      </c>
      <c r="F135" s="37">
        <v>25060</v>
      </c>
      <c r="G135" s="33" t="s">
        <v>1960</v>
      </c>
    </row>
    <row r="136" spans="1:7" x14ac:dyDescent="0.25">
      <c r="A136" s="33" t="s">
        <v>71</v>
      </c>
      <c r="B136" s="61" t="s">
        <v>4101</v>
      </c>
      <c r="C136" s="221" t="s">
        <v>3751</v>
      </c>
      <c r="D136" s="33" t="s">
        <v>110</v>
      </c>
      <c r="E136" s="35">
        <v>2008</v>
      </c>
      <c r="F136" s="37">
        <v>25160</v>
      </c>
      <c r="G136" s="33" t="s">
        <v>1837</v>
      </c>
    </row>
    <row r="137" spans="1:7" x14ac:dyDescent="0.25">
      <c r="A137" s="33" t="s">
        <v>71</v>
      </c>
      <c r="B137" s="61" t="s">
        <v>4042</v>
      </c>
      <c r="C137" s="221" t="s">
        <v>3751</v>
      </c>
      <c r="D137" s="33" t="s">
        <v>110</v>
      </c>
      <c r="E137" s="35">
        <v>2008</v>
      </c>
      <c r="F137" s="37">
        <v>20360</v>
      </c>
      <c r="G137" s="33" t="s">
        <v>1960</v>
      </c>
    </row>
    <row r="138" spans="1:7" x14ac:dyDescent="0.25">
      <c r="A138" s="33" t="s">
        <v>71</v>
      </c>
      <c r="B138" s="61" t="s">
        <v>4099</v>
      </c>
      <c r="C138" s="221" t="s">
        <v>3751</v>
      </c>
      <c r="D138" s="33" t="s">
        <v>110</v>
      </c>
      <c r="E138" s="35">
        <v>2008</v>
      </c>
      <c r="F138" s="37">
        <v>21360</v>
      </c>
      <c r="G138" s="33" t="s">
        <v>1960</v>
      </c>
    </row>
    <row r="139" spans="1:7" x14ac:dyDescent="0.25">
      <c r="A139" s="33" t="s">
        <v>71</v>
      </c>
      <c r="B139" s="61" t="s">
        <v>4100</v>
      </c>
      <c r="C139" s="221" t="s">
        <v>3751</v>
      </c>
      <c r="D139" s="33" t="s">
        <v>110</v>
      </c>
      <c r="E139" s="35">
        <v>2008</v>
      </c>
      <c r="F139" s="37">
        <v>21860</v>
      </c>
      <c r="G139" s="33" t="s">
        <v>1837</v>
      </c>
    </row>
    <row r="140" spans="1:7" x14ac:dyDescent="0.25">
      <c r="A140" s="33" t="s">
        <v>71</v>
      </c>
      <c r="B140" s="61" t="s">
        <v>4102</v>
      </c>
      <c r="C140" s="221" t="s">
        <v>3791</v>
      </c>
      <c r="D140" s="33" t="s">
        <v>110</v>
      </c>
      <c r="E140" s="35">
        <v>2008</v>
      </c>
      <c r="F140" s="37">
        <v>25960</v>
      </c>
      <c r="G140" s="33" t="s">
        <v>1960</v>
      </c>
    </row>
    <row r="141" spans="1:7" x14ac:dyDescent="0.25">
      <c r="A141" s="33" t="s">
        <v>71</v>
      </c>
      <c r="B141" s="61" t="s">
        <v>4103</v>
      </c>
      <c r="C141" s="221" t="s">
        <v>3791</v>
      </c>
      <c r="D141" s="33" t="s">
        <v>110</v>
      </c>
      <c r="E141" s="35">
        <v>2008</v>
      </c>
      <c r="F141" s="37">
        <v>28060</v>
      </c>
      <c r="G141" s="33" t="s">
        <v>1960</v>
      </c>
    </row>
    <row r="142" spans="1:7" x14ac:dyDescent="0.25">
      <c r="A142" s="33" t="s">
        <v>71</v>
      </c>
      <c r="B142" s="61" t="s">
        <v>4103</v>
      </c>
      <c r="C142" s="221" t="s">
        <v>3791</v>
      </c>
      <c r="D142" s="33" t="s">
        <v>110</v>
      </c>
      <c r="E142" s="35">
        <v>2008</v>
      </c>
      <c r="F142" s="37">
        <v>28310</v>
      </c>
      <c r="G142" s="33" t="s">
        <v>1837</v>
      </c>
    </row>
    <row r="143" spans="1:7" x14ac:dyDescent="0.25">
      <c r="A143" s="33" t="s">
        <v>71</v>
      </c>
      <c r="B143" s="61" t="s">
        <v>1223</v>
      </c>
      <c r="C143" s="221">
        <v>1.3140000000000001</v>
      </c>
      <c r="D143" s="33" t="s">
        <v>110</v>
      </c>
      <c r="E143" s="35">
        <v>2008</v>
      </c>
      <c r="F143" s="105">
        <v>14071.038251366119</v>
      </c>
      <c r="G143" s="33" t="s">
        <v>111</v>
      </c>
    </row>
    <row r="144" spans="1:7" x14ac:dyDescent="0.25">
      <c r="A144" s="33" t="s">
        <v>71</v>
      </c>
      <c r="B144" s="61" t="s">
        <v>1223</v>
      </c>
      <c r="C144" s="221">
        <v>1.514</v>
      </c>
      <c r="D144" s="33" t="s">
        <v>110</v>
      </c>
      <c r="E144" s="35">
        <v>2008</v>
      </c>
      <c r="F144" s="105">
        <v>14617.486338797813</v>
      </c>
      <c r="G144" s="33" t="s">
        <v>111</v>
      </c>
    </row>
    <row r="145" spans="1:7" x14ac:dyDescent="0.25">
      <c r="A145" s="33" t="s">
        <v>71</v>
      </c>
      <c r="B145" s="61" t="s">
        <v>4104</v>
      </c>
      <c r="C145" s="221" t="s">
        <v>3769</v>
      </c>
      <c r="D145" s="33" t="s">
        <v>110</v>
      </c>
      <c r="E145" s="35">
        <v>2008</v>
      </c>
      <c r="F145" s="37">
        <v>16960</v>
      </c>
      <c r="G145" s="33" t="s">
        <v>1960</v>
      </c>
    </row>
    <row r="146" spans="1:7" x14ac:dyDescent="0.25">
      <c r="A146" s="33" t="s">
        <v>71</v>
      </c>
      <c r="B146" s="61" t="s">
        <v>3287</v>
      </c>
      <c r="C146" s="221" t="s">
        <v>3769</v>
      </c>
      <c r="D146" s="33" t="s">
        <v>110</v>
      </c>
      <c r="E146" s="35">
        <v>2008</v>
      </c>
      <c r="F146" s="37">
        <v>14810</v>
      </c>
      <c r="G146" s="33" t="s">
        <v>1837</v>
      </c>
    </row>
    <row r="147" spans="1:7" x14ac:dyDescent="0.25">
      <c r="A147" s="33" t="s">
        <v>71</v>
      </c>
      <c r="B147" s="61" t="s">
        <v>3287</v>
      </c>
      <c r="C147" s="221" t="s">
        <v>3769</v>
      </c>
      <c r="D147" s="33" t="s">
        <v>110</v>
      </c>
      <c r="E147" s="35">
        <v>2008</v>
      </c>
      <c r="F147" s="37">
        <v>15010</v>
      </c>
      <c r="G147" s="33" t="s">
        <v>1960</v>
      </c>
    </row>
    <row r="148" spans="1:7" x14ac:dyDescent="0.25">
      <c r="A148" s="33" t="s">
        <v>71</v>
      </c>
      <c r="B148" s="61" t="s">
        <v>3284</v>
      </c>
      <c r="C148" s="221" t="s">
        <v>3769</v>
      </c>
      <c r="D148" s="33" t="s">
        <v>110</v>
      </c>
      <c r="E148" s="35">
        <v>2008</v>
      </c>
      <c r="F148" s="37">
        <v>18710</v>
      </c>
      <c r="G148" s="33" t="s">
        <v>1960</v>
      </c>
    </row>
    <row r="149" spans="1:7" x14ac:dyDescent="0.25">
      <c r="A149" s="33" t="s">
        <v>71</v>
      </c>
      <c r="B149" s="61" t="s">
        <v>3284</v>
      </c>
      <c r="C149" s="221" t="s">
        <v>3769</v>
      </c>
      <c r="D149" s="33" t="s">
        <v>110</v>
      </c>
      <c r="E149" s="35">
        <v>2008</v>
      </c>
      <c r="F149" s="37">
        <v>18710</v>
      </c>
      <c r="G149" s="33" t="s">
        <v>1837</v>
      </c>
    </row>
    <row r="150" spans="1:7" x14ac:dyDescent="0.25">
      <c r="A150" s="33" t="s">
        <v>71</v>
      </c>
      <c r="B150" s="61" t="s">
        <v>4105</v>
      </c>
      <c r="C150" s="221" t="s">
        <v>3769</v>
      </c>
      <c r="D150" s="33" t="s">
        <v>110</v>
      </c>
      <c r="E150" s="35">
        <v>2008</v>
      </c>
      <c r="F150" s="37">
        <v>19910</v>
      </c>
      <c r="G150" s="33" t="s">
        <v>1960</v>
      </c>
    </row>
    <row r="151" spans="1:7" x14ac:dyDescent="0.25">
      <c r="A151" s="33" t="s">
        <v>71</v>
      </c>
      <c r="B151" s="61" t="s">
        <v>4105</v>
      </c>
      <c r="C151" s="221" t="s">
        <v>3769</v>
      </c>
      <c r="D151" s="33" t="s">
        <v>110</v>
      </c>
      <c r="E151" s="35">
        <v>2008</v>
      </c>
      <c r="F151" s="37">
        <v>19910</v>
      </c>
      <c r="G151" s="33" t="s">
        <v>1837</v>
      </c>
    </row>
    <row r="152" spans="1:7" x14ac:dyDescent="0.25">
      <c r="A152" s="33" t="s">
        <v>71</v>
      </c>
      <c r="B152" s="61" t="s">
        <v>4015</v>
      </c>
      <c r="C152" s="221" t="s">
        <v>3769</v>
      </c>
      <c r="D152" s="33" t="s">
        <v>110</v>
      </c>
      <c r="E152" s="35">
        <v>2008</v>
      </c>
      <c r="F152" s="37">
        <v>24590</v>
      </c>
      <c r="G152" s="33" t="s">
        <v>1960</v>
      </c>
    </row>
    <row r="153" spans="1:7" x14ac:dyDescent="0.25">
      <c r="A153" s="33" t="s">
        <v>71</v>
      </c>
      <c r="B153" s="61" t="s">
        <v>3289</v>
      </c>
      <c r="C153" s="221" t="s">
        <v>3769</v>
      </c>
      <c r="D153" s="33" t="s">
        <v>110</v>
      </c>
      <c r="E153" s="35">
        <v>2008</v>
      </c>
      <c r="F153" s="37">
        <v>16760</v>
      </c>
      <c r="G153" s="33" t="s">
        <v>1837</v>
      </c>
    </row>
    <row r="154" spans="1:7" x14ac:dyDescent="0.25">
      <c r="A154" s="33" t="s">
        <v>71</v>
      </c>
      <c r="B154" s="61" t="s">
        <v>3290</v>
      </c>
      <c r="C154" s="221" t="s">
        <v>2121</v>
      </c>
      <c r="D154" s="33" t="s">
        <v>110</v>
      </c>
      <c r="E154" s="35">
        <v>2008</v>
      </c>
      <c r="F154" s="37">
        <v>21110</v>
      </c>
      <c r="G154" s="33" t="s">
        <v>1837</v>
      </c>
    </row>
    <row r="155" spans="1:7" x14ac:dyDescent="0.25">
      <c r="A155" s="33" t="s">
        <v>71</v>
      </c>
      <c r="B155" s="61" t="s">
        <v>3290</v>
      </c>
      <c r="C155" s="221" t="s">
        <v>2121</v>
      </c>
      <c r="D155" s="33" t="s">
        <v>110</v>
      </c>
      <c r="E155" s="35">
        <v>2008</v>
      </c>
      <c r="F155" s="37">
        <v>21310</v>
      </c>
      <c r="G155" s="33" t="s">
        <v>1960</v>
      </c>
    </row>
    <row r="156" spans="1:7" x14ac:dyDescent="0.25">
      <c r="A156" s="33" t="s">
        <v>71</v>
      </c>
      <c r="B156" s="61" t="s">
        <v>4106</v>
      </c>
      <c r="C156" s="221" t="s">
        <v>2121</v>
      </c>
      <c r="D156" s="33" t="s">
        <v>110</v>
      </c>
      <c r="E156" s="35">
        <v>2008</v>
      </c>
      <c r="F156" s="37">
        <v>29500</v>
      </c>
      <c r="G156" s="33" t="s">
        <v>1960</v>
      </c>
    </row>
    <row r="157" spans="1:7" x14ac:dyDescent="0.25">
      <c r="A157" s="33" t="s">
        <v>71</v>
      </c>
      <c r="B157" s="61" t="s">
        <v>3283</v>
      </c>
      <c r="C157" s="221" t="s">
        <v>3751</v>
      </c>
      <c r="D157" s="33" t="s">
        <v>110</v>
      </c>
      <c r="E157" s="35">
        <v>2008</v>
      </c>
      <c r="F157" s="37">
        <v>22950</v>
      </c>
      <c r="G157" s="33" t="s">
        <v>3281</v>
      </c>
    </row>
    <row r="158" spans="1:7" x14ac:dyDescent="0.25">
      <c r="A158" s="33" t="s">
        <v>71</v>
      </c>
      <c r="B158" s="61" t="s">
        <v>3283</v>
      </c>
      <c r="C158" s="221" t="s">
        <v>3751</v>
      </c>
      <c r="D158" s="33" t="s">
        <v>3282</v>
      </c>
      <c r="E158" s="35">
        <v>2008</v>
      </c>
      <c r="F158" s="37">
        <v>24150</v>
      </c>
      <c r="G158" s="33" t="s">
        <v>3281</v>
      </c>
    </row>
    <row r="159" spans="1:7" x14ac:dyDescent="0.25">
      <c r="A159" s="33" t="s">
        <v>71</v>
      </c>
      <c r="B159" s="61" t="s">
        <v>3783</v>
      </c>
      <c r="C159" s="221" t="s">
        <v>3751</v>
      </c>
      <c r="D159" s="33" t="s">
        <v>110</v>
      </c>
      <c r="E159" s="35">
        <v>2008</v>
      </c>
      <c r="F159" s="37">
        <v>25500</v>
      </c>
      <c r="G159" s="33" t="s">
        <v>3281</v>
      </c>
    </row>
    <row r="160" spans="1:7" x14ac:dyDescent="0.25">
      <c r="A160" s="33" t="s">
        <v>71</v>
      </c>
      <c r="B160" s="61" t="s">
        <v>3783</v>
      </c>
      <c r="C160" s="221" t="s">
        <v>3751</v>
      </c>
      <c r="D160" s="33" t="s">
        <v>3282</v>
      </c>
      <c r="E160" s="35">
        <v>2008</v>
      </c>
      <c r="F160" s="37">
        <v>26700</v>
      </c>
      <c r="G160" s="33" t="s">
        <v>3281</v>
      </c>
    </row>
    <row r="161" spans="1:7" x14ac:dyDescent="0.25">
      <c r="A161" s="33" t="s">
        <v>71</v>
      </c>
      <c r="B161" s="61" t="s">
        <v>3280</v>
      </c>
      <c r="C161" s="221" t="s">
        <v>3751</v>
      </c>
      <c r="D161" s="33" t="s">
        <v>110</v>
      </c>
      <c r="E161" s="35">
        <v>2008</v>
      </c>
      <c r="F161" s="37">
        <v>20700</v>
      </c>
      <c r="G161" s="33" t="s">
        <v>3281</v>
      </c>
    </row>
    <row r="162" spans="1:7" x14ac:dyDescent="0.25">
      <c r="A162" s="33" t="s">
        <v>71</v>
      </c>
      <c r="B162" s="61" t="s">
        <v>3280</v>
      </c>
      <c r="C162" s="221" t="s">
        <v>3751</v>
      </c>
      <c r="D162" s="33" t="s">
        <v>3282</v>
      </c>
      <c r="E162" s="35">
        <v>2008</v>
      </c>
      <c r="F162" s="37">
        <v>21900</v>
      </c>
      <c r="G162" s="33" t="s">
        <v>3281</v>
      </c>
    </row>
    <row r="163" spans="1:7" x14ac:dyDescent="0.25">
      <c r="A163" s="33" t="s">
        <v>71</v>
      </c>
      <c r="B163" s="61" t="s">
        <v>1452</v>
      </c>
      <c r="C163" s="221">
        <v>1.514</v>
      </c>
      <c r="D163" s="33" t="s">
        <v>110</v>
      </c>
      <c r="E163" s="35">
        <v>2008</v>
      </c>
      <c r="F163" s="105">
        <v>15300.546448087431</v>
      </c>
      <c r="G163" s="33" t="s">
        <v>1142</v>
      </c>
    </row>
    <row r="164" spans="1:7" x14ac:dyDescent="0.25">
      <c r="A164" s="33" t="s">
        <v>71</v>
      </c>
      <c r="B164" s="61" t="s">
        <v>74</v>
      </c>
      <c r="C164" s="221">
        <v>3.5</v>
      </c>
      <c r="D164" s="33" t="s">
        <v>44</v>
      </c>
      <c r="E164" s="35">
        <v>2008</v>
      </c>
      <c r="F164" s="105">
        <v>46448.087431693988</v>
      </c>
      <c r="G164" s="33" t="s">
        <v>111</v>
      </c>
    </row>
    <row r="165" spans="1:7" x14ac:dyDescent="0.25">
      <c r="A165" s="33" t="s">
        <v>71</v>
      </c>
      <c r="B165" s="61" t="s">
        <v>1453</v>
      </c>
      <c r="C165" s="221">
        <v>3.5</v>
      </c>
      <c r="D165" s="33" t="s">
        <v>44</v>
      </c>
      <c r="E165" s="35">
        <v>2008</v>
      </c>
      <c r="F165" s="105">
        <v>35519.125683060105</v>
      </c>
      <c r="G165" s="33" t="s">
        <v>113</v>
      </c>
    </row>
    <row r="166" spans="1:7" x14ac:dyDescent="0.25">
      <c r="A166" s="33" t="s">
        <v>71</v>
      </c>
      <c r="B166" s="61" t="s">
        <v>75</v>
      </c>
      <c r="C166" s="221">
        <v>3.5</v>
      </c>
      <c r="D166" s="33" t="s">
        <v>44</v>
      </c>
      <c r="E166" s="35">
        <v>2008</v>
      </c>
      <c r="F166" s="105">
        <v>34289.617486338793</v>
      </c>
      <c r="G166" s="33" t="s">
        <v>1144</v>
      </c>
    </row>
    <row r="167" spans="1:7" x14ac:dyDescent="0.25">
      <c r="A167" s="33" t="s">
        <v>71</v>
      </c>
      <c r="B167" s="61" t="s">
        <v>1599</v>
      </c>
      <c r="C167" s="221">
        <v>2.0139999999999998</v>
      </c>
      <c r="D167" s="33" t="s">
        <v>438</v>
      </c>
      <c r="E167" s="35">
        <v>2008</v>
      </c>
      <c r="F167" s="105">
        <v>38251.366120218576</v>
      </c>
      <c r="G167" s="33" t="s">
        <v>964</v>
      </c>
    </row>
    <row r="168" spans="1:7" x14ac:dyDescent="0.25">
      <c r="A168" s="33" t="s">
        <v>3088</v>
      </c>
      <c r="B168" s="61" t="s">
        <v>3126</v>
      </c>
      <c r="C168" s="221">
        <v>6</v>
      </c>
      <c r="D168" s="33" t="s">
        <v>426</v>
      </c>
      <c r="E168" s="35">
        <v>2008</v>
      </c>
      <c r="F168" s="37">
        <v>57470</v>
      </c>
      <c r="G168" s="33" t="s">
        <v>3086</v>
      </c>
    </row>
    <row r="169" spans="1:7" x14ac:dyDescent="0.25">
      <c r="A169" s="33" t="s">
        <v>3088</v>
      </c>
      <c r="B169" s="61" t="s">
        <v>3127</v>
      </c>
      <c r="C169" s="221">
        <v>6</v>
      </c>
      <c r="D169" s="33" t="s">
        <v>426</v>
      </c>
      <c r="E169" s="35">
        <v>2008</v>
      </c>
      <c r="F169" s="37">
        <v>57425</v>
      </c>
      <c r="G169" s="33" t="s">
        <v>3086</v>
      </c>
    </row>
    <row r="170" spans="1:7" x14ac:dyDescent="0.25">
      <c r="A170" s="33" t="s">
        <v>3088</v>
      </c>
      <c r="B170" s="61" t="s">
        <v>3163</v>
      </c>
      <c r="C170" s="221">
        <v>5.3</v>
      </c>
      <c r="D170" s="33" t="s">
        <v>426</v>
      </c>
      <c r="E170" s="35">
        <v>2008</v>
      </c>
      <c r="F170" s="37">
        <v>39560</v>
      </c>
      <c r="G170" s="33" t="s">
        <v>3086</v>
      </c>
    </row>
    <row r="171" spans="1:7" x14ac:dyDescent="0.25">
      <c r="A171" s="33" t="s">
        <v>3088</v>
      </c>
      <c r="B171" s="61" t="s">
        <v>3135</v>
      </c>
      <c r="C171" s="221" t="s">
        <v>3153</v>
      </c>
      <c r="D171" s="33" t="s">
        <v>426</v>
      </c>
      <c r="E171" s="35">
        <v>2008</v>
      </c>
      <c r="F171" s="37">
        <v>30995</v>
      </c>
      <c r="G171" s="33" t="s">
        <v>3086</v>
      </c>
    </row>
    <row r="172" spans="1:7" x14ac:dyDescent="0.25">
      <c r="A172" s="33" t="s">
        <v>3088</v>
      </c>
      <c r="B172" s="61" t="s">
        <v>3154</v>
      </c>
      <c r="C172" s="221" t="s">
        <v>3153</v>
      </c>
      <c r="D172" s="33" t="s">
        <v>426</v>
      </c>
      <c r="E172" s="35">
        <v>2008</v>
      </c>
      <c r="F172" s="37">
        <v>39290</v>
      </c>
      <c r="G172" s="33" t="s">
        <v>3086</v>
      </c>
    </row>
    <row r="173" spans="1:7" x14ac:dyDescent="0.25">
      <c r="A173" s="33" t="s">
        <v>87</v>
      </c>
      <c r="B173" s="61" t="s">
        <v>88</v>
      </c>
      <c r="C173" s="221">
        <v>1.4139999999999999</v>
      </c>
      <c r="D173" s="33" t="s">
        <v>110</v>
      </c>
      <c r="E173" s="35">
        <v>2008</v>
      </c>
      <c r="F173" s="105">
        <v>10928.961748633879</v>
      </c>
      <c r="G173" s="33" t="s">
        <v>116</v>
      </c>
    </row>
    <row r="174" spans="1:7" x14ac:dyDescent="0.25">
      <c r="A174" s="33" t="s">
        <v>87</v>
      </c>
      <c r="B174" s="61" t="s">
        <v>88</v>
      </c>
      <c r="C174" s="221">
        <v>1.4139999999999999</v>
      </c>
      <c r="D174" s="33" t="s">
        <v>110</v>
      </c>
      <c r="E174" s="35">
        <v>2008</v>
      </c>
      <c r="F174" s="105">
        <v>11202.185792349726</v>
      </c>
      <c r="G174" s="33" t="s">
        <v>111</v>
      </c>
    </row>
    <row r="175" spans="1:7" x14ac:dyDescent="0.25">
      <c r="A175" s="33" t="s">
        <v>87</v>
      </c>
      <c r="B175" s="61" t="s">
        <v>4097</v>
      </c>
      <c r="C175" s="221" t="s">
        <v>5387</v>
      </c>
      <c r="D175" s="33" t="s">
        <v>110</v>
      </c>
      <c r="E175" s="35">
        <v>2008</v>
      </c>
      <c r="F175" s="37">
        <v>13925</v>
      </c>
      <c r="G175" s="33" t="s">
        <v>1960</v>
      </c>
    </row>
    <row r="176" spans="1:7" x14ac:dyDescent="0.25">
      <c r="A176" s="33" t="s">
        <v>87</v>
      </c>
      <c r="B176" s="61" t="s">
        <v>4096</v>
      </c>
      <c r="C176" s="221" t="s">
        <v>5387</v>
      </c>
      <c r="D176" s="33" t="s">
        <v>110</v>
      </c>
      <c r="E176" s="35">
        <v>2008</v>
      </c>
      <c r="F176" s="37">
        <v>11775</v>
      </c>
      <c r="G176" s="33" t="s">
        <v>4081</v>
      </c>
    </row>
    <row r="177" spans="1:7" x14ac:dyDescent="0.25">
      <c r="A177" s="33" t="s">
        <v>87</v>
      </c>
      <c r="B177" s="61" t="s">
        <v>1299</v>
      </c>
      <c r="C177" s="221">
        <v>1.014</v>
      </c>
      <c r="D177" s="33" t="s">
        <v>110</v>
      </c>
      <c r="E177" s="35">
        <v>2008</v>
      </c>
      <c r="F177" s="105">
        <v>7459.0163934426228</v>
      </c>
      <c r="G177" s="33" t="s">
        <v>1142</v>
      </c>
    </row>
    <row r="178" spans="1:7" x14ac:dyDescent="0.25">
      <c r="A178" s="33" t="s">
        <v>87</v>
      </c>
      <c r="B178" s="61" t="s">
        <v>1299</v>
      </c>
      <c r="C178" s="221">
        <v>1.1140000000000001</v>
      </c>
      <c r="D178" s="33" t="s">
        <v>110</v>
      </c>
      <c r="E178" s="35">
        <v>2008</v>
      </c>
      <c r="F178" s="105">
        <v>7540.9836065573763</v>
      </c>
      <c r="G178" s="33" t="s">
        <v>1142</v>
      </c>
    </row>
    <row r="179" spans="1:7" x14ac:dyDescent="0.25">
      <c r="A179" s="33" t="s">
        <v>87</v>
      </c>
      <c r="B179" s="61" t="s">
        <v>89</v>
      </c>
      <c r="C179" s="221">
        <v>2.7</v>
      </c>
      <c r="D179" s="33" t="s">
        <v>110</v>
      </c>
      <c r="E179" s="35">
        <v>2008</v>
      </c>
      <c r="F179" s="105">
        <v>21311.475409836065</v>
      </c>
      <c r="G179" s="33" t="s">
        <v>111</v>
      </c>
    </row>
    <row r="180" spans="1:7" x14ac:dyDescent="0.25">
      <c r="A180" s="33" t="s">
        <v>87</v>
      </c>
      <c r="B180" s="61" t="s">
        <v>4095</v>
      </c>
      <c r="C180" s="221" t="s">
        <v>4575</v>
      </c>
      <c r="D180" s="33" t="s">
        <v>110</v>
      </c>
      <c r="E180" s="35">
        <v>2008</v>
      </c>
      <c r="F180" s="37">
        <v>24600</v>
      </c>
      <c r="G180" s="33" t="s">
        <v>1960</v>
      </c>
    </row>
    <row r="181" spans="1:7" x14ac:dyDescent="0.25">
      <c r="A181" s="33" t="s">
        <v>87</v>
      </c>
      <c r="B181" s="61" t="s">
        <v>3775</v>
      </c>
      <c r="C181" s="221" t="s">
        <v>4121</v>
      </c>
      <c r="D181" s="33" t="s">
        <v>110</v>
      </c>
      <c r="E181" s="35">
        <v>2008</v>
      </c>
      <c r="F181" s="37">
        <v>28550</v>
      </c>
      <c r="G181" s="33" t="s">
        <v>1960</v>
      </c>
    </row>
    <row r="182" spans="1:7" x14ac:dyDescent="0.25">
      <c r="A182" s="33" t="s">
        <v>87</v>
      </c>
      <c r="B182" s="61" t="s">
        <v>1596</v>
      </c>
      <c r="C182" s="221">
        <v>3.8</v>
      </c>
      <c r="D182" s="33" t="s">
        <v>44</v>
      </c>
      <c r="E182" s="35">
        <v>2008</v>
      </c>
      <c r="F182" s="105">
        <v>26229.508196721312</v>
      </c>
      <c r="G182" s="33" t="s">
        <v>1597</v>
      </c>
    </row>
    <row r="183" spans="1:7" x14ac:dyDescent="0.25">
      <c r="A183" s="33" t="s">
        <v>87</v>
      </c>
      <c r="B183" s="61" t="s">
        <v>1596</v>
      </c>
      <c r="C183" s="221">
        <v>3.8</v>
      </c>
      <c r="D183" s="33" t="s">
        <v>44</v>
      </c>
      <c r="E183" s="35">
        <v>2008</v>
      </c>
      <c r="F183" s="105">
        <v>27295.081967213115</v>
      </c>
      <c r="G183" s="33" t="s">
        <v>1598</v>
      </c>
    </row>
    <row r="184" spans="1:7" x14ac:dyDescent="0.25">
      <c r="A184" s="33" t="s">
        <v>1220</v>
      </c>
      <c r="B184" s="61" t="s">
        <v>1221</v>
      </c>
      <c r="C184" s="221">
        <v>2.0139999999999998</v>
      </c>
      <c r="D184" s="33" t="s">
        <v>110</v>
      </c>
      <c r="E184" s="35">
        <v>2008</v>
      </c>
      <c r="F184" s="105">
        <v>17759.562841530053</v>
      </c>
      <c r="G184" s="33" t="s">
        <v>112</v>
      </c>
    </row>
    <row r="185" spans="1:7" x14ac:dyDescent="0.25">
      <c r="A185" s="33" t="s">
        <v>1220</v>
      </c>
      <c r="B185" s="61" t="s">
        <v>1221</v>
      </c>
      <c r="C185" s="221">
        <v>2.7</v>
      </c>
      <c r="D185" s="33" t="s">
        <v>110</v>
      </c>
      <c r="E185" s="35">
        <v>2008</v>
      </c>
      <c r="F185" s="105">
        <v>19125.683060109288</v>
      </c>
      <c r="G185" s="33" t="s">
        <v>112</v>
      </c>
    </row>
    <row r="186" spans="1:7" x14ac:dyDescent="0.25">
      <c r="A186" s="33" t="s">
        <v>87</v>
      </c>
      <c r="B186" s="61" t="s">
        <v>90</v>
      </c>
      <c r="C186" s="221">
        <v>1.6140000000000001</v>
      </c>
      <c r="D186" s="33" t="s">
        <v>110</v>
      </c>
      <c r="E186" s="35">
        <v>2008</v>
      </c>
      <c r="F186" s="105">
        <v>15965</v>
      </c>
      <c r="G186" s="33" t="s">
        <v>1062</v>
      </c>
    </row>
    <row r="187" spans="1:7" x14ac:dyDescent="0.25">
      <c r="A187" s="33" t="s">
        <v>87</v>
      </c>
      <c r="B187" s="61" t="s">
        <v>90</v>
      </c>
      <c r="C187" s="221">
        <v>2.0139999999999998</v>
      </c>
      <c r="D187" s="33" t="s">
        <v>110</v>
      </c>
      <c r="E187" s="35">
        <v>2008</v>
      </c>
      <c r="F187" s="105">
        <v>17670</v>
      </c>
      <c r="G187" s="33" t="s">
        <v>1063</v>
      </c>
    </row>
    <row r="188" spans="1:7" x14ac:dyDescent="0.25">
      <c r="A188" s="33" t="s">
        <v>87</v>
      </c>
      <c r="B188" s="61" t="s">
        <v>4098</v>
      </c>
      <c r="C188" s="221" t="s">
        <v>4090</v>
      </c>
      <c r="D188" s="33" t="s">
        <v>110</v>
      </c>
      <c r="E188" s="35">
        <v>2008</v>
      </c>
      <c r="F188" s="37">
        <v>16670</v>
      </c>
      <c r="G188" s="33" t="s">
        <v>1960</v>
      </c>
    </row>
    <row r="189" spans="1:7" x14ac:dyDescent="0.25">
      <c r="A189" s="33" t="s">
        <v>87</v>
      </c>
      <c r="B189" s="61" t="s">
        <v>3768</v>
      </c>
      <c r="C189" s="221" t="s">
        <v>4090</v>
      </c>
      <c r="D189" s="33" t="s">
        <v>110</v>
      </c>
      <c r="E189" s="35">
        <v>2008</v>
      </c>
      <c r="F189" s="37">
        <v>17670</v>
      </c>
      <c r="G189" s="33" t="s">
        <v>1960</v>
      </c>
    </row>
    <row r="190" spans="1:7" x14ac:dyDescent="0.25">
      <c r="A190" s="33" t="s">
        <v>87</v>
      </c>
      <c r="B190" s="61" t="s">
        <v>1219</v>
      </c>
      <c r="C190" s="221">
        <v>1.1439999999999999</v>
      </c>
      <c r="D190" s="33" t="s">
        <v>110</v>
      </c>
      <c r="E190" s="35">
        <v>2008</v>
      </c>
      <c r="F190" s="105">
        <v>11475.409836065573</v>
      </c>
      <c r="G190" s="33" t="s">
        <v>1142</v>
      </c>
    </row>
    <row r="191" spans="1:7" x14ac:dyDescent="0.25">
      <c r="A191" s="33" t="s">
        <v>87</v>
      </c>
      <c r="B191" s="61" t="s">
        <v>1219</v>
      </c>
      <c r="C191" s="221">
        <v>1.4139999999999999</v>
      </c>
      <c r="D191" s="33" t="s">
        <v>110</v>
      </c>
      <c r="E191" s="35">
        <v>2008</v>
      </c>
      <c r="F191" s="105">
        <v>11475.409836065573</v>
      </c>
      <c r="G191" s="33" t="s">
        <v>1142</v>
      </c>
    </row>
    <row r="192" spans="1:7" x14ac:dyDescent="0.25">
      <c r="A192" s="33" t="s">
        <v>87</v>
      </c>
      <c r="B192" s="61" t="s">
        <v>1219</v>
      </c>
      <c r="C192" s="221">
        <v>1.6140000000000001</v>
      </c>
      <c r="D192" s="33" t="s">
        <v>110</v>
      </c>
      <c r="E192" s="35">
        <v>2008</v>
      </c>
      <c r="F192" s="105">
        <v>11612.021857923497</v>
      </c>
      <c r="G192" s="33" t="s">
        <v>1142</v>
      </c>
    </row>
    <row r="193" spans="1:7" x14ac:dyDescent="0.25">
      <c r="A193" s="33" t="s">
        <v>87</v>
      </c>
      <c r="B193" s="61" t="s">
        <v>1218</v>
      </c>
      <c r="C193" s="221">
        <v>2.4140000000000001</v>
      </c>
      <c r="D193" s="33" t="s">
        <v>438</v>
      </c>
      <c r="E193" s="35">
        <v>2008</v>
      </c>
      <c r="F193" s="105">
        <v>18278.688524590165</v>
      </c>
      <c r="G193" s="33" t="s">
        <v>1591</v>
      </c>
    </row>
    <row r="194" spans="1:7" x14ac:dyDescent="0.25">
      <c r="A194" s="33" t="s">
        <v>87</v>
      </c>
      <c r="B194" s="61" t="s">
        <v>1218</v>
      </c>
      <c r="C194" s="221">
        <v>2.4140000000000001</v>
      </c>
      <c r="D194" s="33" t="s">
        <v>438</v>
      </c>
      <c r="E194" s="35">
        <v>2008</v>
      </c>
      <c r="F194" s="105">
        <v>18551.912568306012</v>
      </c>
      <c r="G194" s="33" t="s">
        <v>1592</v>
      </c>
    </row>
    <row r="195" spans="1:7" x14ac:dyDescent="0.25">
      <c r="A195" s="33" t="s">
        <v>87</v>
      </c>
      <c r="B195" s="61" t="s">
        <v>1218</v>
      </c>
      <c r="C195" s="221">
        <v>2.4140000000000001</v>
      </c>
      <c r="D195" s="33" t="s">
        <v>438</v>
      </c>
      <c r="E195" s="35">
        <v>2008</v>
      </c>
      <c r="F195" s="105">
        <v>21010.928961748632</v>
      </c>
      <c r="G195" s="33" t="s">
        <v>1593</v>
      </c>
    </row>
    <row r="196" spans="1:7" x14ac:dyDescent="0.25">
      <c r="A196" s="33" t="s">
        <v>87</v>
      </c>
      <c r="B196" s="61" t="s">
        <v>1218</v>
      </c>
      <c r="C196" s="221">
        <v>2.5</v>
      </c>
      <c r="D196" s="33" t="s">
        <v>438</v>
      </c>
      <c r="E196" s="35">
        <v>2008</v>
      </c>
      <c r="F196" s="105">
        <v>21284.153005464479</v>
      </c>
      <c r="G196" s="33" t="s">
        <v>1590</v>
      </c>
    </row>
    <row r="197" spans="1:7" x14ac:dyDescent="0.25">
      <c r="A197" s="33" t="s">
        <v>87</v>
      </c>
      <c r="B197" s="61" t="s">
        <v>1594</v>
      </c>
      <c r="C197" s="221">
        <v>1.1439999999999999</v>
      </c>
      <c r="D197" s="33" t="s">
        <v>110</v>
      </c>
      <c r="E197" s="35">
        <v>2008</v>
      </c>
      <c r="F197" s="105">
        <v>7650.2732240437153</v>
      </c>
      <c r="G197" s="33" t="s">
        <v>1142</v>
      </c>
    </row>
    <row r="198" spans="1:7" x14ac:dyDescent="0.25">
      <c r="A198" s="33" t="s">
        <v>87</v>
      </c>
      <c r="B198" s="61" t="s">
        <v>1595</v>
      </c>
      <c r="C198" s="221">
        <v>1.6140000000000001</v>
      </c>
      <c r="D198" s="33" t="s">
        <v>110</v>
      </c>
      <c r="E198" s="35">
        <v>2008</v>
      </c>
      <c r="F198" s="105">
        <v>16666.666666666664</v>
      </c>
      <c r="G198" s="33" t="s">
        <v>1142</v>
      </c>
    </row>
    <row r="199" spans="1:7" x14ac:dyDescent="0.25">
      <c r="A199" s="33" t="s">
        <v>87</v>
      </c>
      <c r="B199" s="61" t="s">
        <v>1595</v>
      </c>
      <c r="C199" s="221">
        <v>2.024</v>
      </c>
      <c r="D199" s="33" t="s">
        <v>110</v>
      </c>
      <c r="E199" s="35">
        <v>2008</v>
      </c>
      <c r="F199" s="105">
        <v>17213.114754098358</v>
      </c>
      <c r="G199" s="33" t="s">
        <v>1142</v>
      </c>
    </row>
    <row r="200" spans="1:7" x14ac:dyDescent="0.25">
      <c r="A200" s="33" t="s">
        <v>87</v>
      </c>
      <c r="B200" s="61" t="s">
        <v>1141</v>
      </c>
      <c r="C200" s="221">
        <v>1.6140000000000001</v>
      </c>
      <c r="D200" s="33" t="s">
        <v>110</v>
      </c>
      <c r="E200" s="35">
        <v>2008</v>
      </c>
      <c r="F200" s="105">
        <v>12513.661202185793</v>
      </c>
      <c r="G200" s="33" t="s">
        <v>1142</v>
      </c>
    </row>
    <row r="201" spans="1:7" x14ac:dyDescent="0.25">
      <c r="A201" s="33" t="s">
        <v>87</v>
      </c>
      <c r="B201" s="61" t="s">
        <v>1141</v>
      </c>
      <c r="C201" s="221">
        <v>1.8140000000000001</v>
      </c>
      <c r="D201" s="33" t="s">
        <v>110</v>
      </c>
      <c r="E201" s="35">
        <v>2008</v>
      </c>
      <c r="F201" s="105">
        <v>12568.306010928962</v>
      </c>
      <c r="G201" s="33" t="s">
        <v>1142</v>
      </c>
    </row>
    <row r="202" spans="1:7" x14ac:dyDescent="0.25">
      <c r="A202" s="33" t="s">
        <v>87</v>
      </c>
      <c r="B202" s="61" t="s">
        <v>3124</v>
      </c>
      <c r="C202" s="221">
        <v>2.5</v>
      </c>
      <c r="D202" s="33" t="s">
        <v>120</v>
      </c>
      <c r="E202" s="35">
        <v>2008</v>
      </c>
      <c r="F202" s="105">
        <v>14266</v>
      </c>
      <c r="G202" s="33" t="s">
        <v>2972</v>
      </c>
    </row>
    <row r="203" spans="1:7" x14ac:dyDescent="0.25">
      <c r="A203" s="33" t="s">
        <v>87</v>
      </c>
      <c r="B203" s="61" t="s">
        <v>3124</v>
      </c>
      <c r="C203" s="221">
        <v>2.9</v>
      </c>
      <c r="D203" s="33" t="s">
        <v>120</v>
      </c>
      <c r="E203" s="35">
        <v>2008</v>
      </c>
      <c r="F203" s="105">
        <v>20700</v>
      </c>
      <c r="G203" s="33" t="s">
        <v>2972</v>
      </c>
    </row>
    <row r="204" spans="1:7" x14ac:dyDescent="0.25">
      <c r="A204" s="33" t="s">
        <v>1220</v>
      </c>
      <c r="B204" s="61" t="s">
        <v>93</v>
      </c>
      <c r="C204" s="221" t="s">
        <v>2121</v>
      </c>
      <c r="D204" s="33" t="s">
        <v>110</v>
      </c>
      <c r="E204" s="35">
        <v>2008</v>
      </c>
      <c r="F204" s="37">
        <v>18428</v>
      </c>
      <c r="G204" s="33" t="s">
        <v>4573</v>
      </c>
    </row>
    <row r="205" spans="1:7" x14ac:dyDescent="0.25">
      <c r="A205" s="33" t="s">
        <v>1220</v>
      </c>
      <c r="B205" s="61" t="s">
        <v>93</v>
      </c>
      <c r="C205" s="221" t="s">
        <v>2121</v>
      </c>
      <c r="D205" s="33" t="s">
        <v>426</v>
      </c>
      <c r="E205" s="35">
        <v>2008</v>
      </c>
      <c r="F205" s="37">
        <v>20190</v>
      </c>
      <c r="G205" s="33" t="s">
        <v>4573</v>
      </c>
    </row>
    <row r="206" spans="1:7" x14ac:dyDescent="0.25">
      <c r="A206" s="33" t="s">
        <v>1220</v>
      </c>
      <c r="B206" s="61" t="s">
        <v>93</v>
      </c>
      <c r="C206" s="221" t="s">
        <v>4164</v>
      </c>
      <c r="D206" s="33" t="s">
        <v>110</v>
      </c>
      <c r="E206" s="35">
        <v>2008</v>
      </c>
      <c r="F206" s="37">
        <v>18928</v>
      </c>
      <c r="G206" s="33" t="s">
        <v>4573</v>
      </c>
    </row>
    <row r="207" spans="1:7" x14ac:dyDescent="0.25">
      <c r="A207" s="33" t="s">
        <v>1220</v>
      </c>
      <c r="B207" s="61" t="s">
        <v>93</v>
      </c>
      <c r="C207" s="221" t="s">
        <v>4164</v>
      </c>
      <c r="D207" s="33" t="s">
        <v>426</v>
      </c>
      <c r="E207" s="35">
        <v>2008</v>
      </c>
      <c r="F207" s="37">
        <v>20590</v>
      </c>
      <c r="G207" s="33" t="s">
        <v>4574</v>
      </c>
    </row>
    <row r="208" spans="1:7" x14ac:dyDescent="0.25">
      <c r="A208" s="33" t="s">
        <v>87</v>
      </c>
      <c r="B208" s="61" t="s">
        <v>1064</v>
      </c>
      <c r="C208" s="221" t="s">
        <v>3777</v>
      </c>
      <c r="D208" s="33" t="s">
        <v>110</v>
      </c>
      <c r="E208" s="35">
        <v>2008</v>
      </c>
      <c r="F208" s="37">
        <v>21428</v>
      </c>
      <c r="G208" s="33" t="s">
        <v>4574</v>
      </c>
    </row>
    <row r="209" spans="1:7" x14ac:dyDescent="0.25">
      <c r="A209" s="33" t="s">
        <v>87</v>
      </c>
      <c r="B209" s="61" t="s">
        <v>1064</v>
      </c>
      <c r="C209" s="221" t="s">
        <v>3777</v>
      </c>
      <c r="D209" s="33" t="s">
        <v>426</v>
      </c>
      <c r="E209" s="35">
        <v>2008</v>
      </c>
      <c r="F209" s="37">
        <v>23090</v>
      </c>
      <c r="G209" s="33" t="s">
        <v>4574</v>
      </c>
    </row>
    <row r="210" spans="1:7" x14ac:dyDescent="0.25">
      <c r="A210" s="33" t="s">
        <v>87</v>
      </c>
      <c r="B210" s="61" t="s">
        <v>4018</v>
      </c>
      <c r="C210" s="221" t="s">
        <v>4038</v>
      </c>
      <c r="D210" s="33" t="s">
        <v>110</v>
      </c>
      <c r="E210" s="35">
        <v>2008</v>
      </c>
      <c r="F210" s="37">
        <v>22795</v>
      </c>
      <c r="G210" s="33" t="s">
        <v>4574</v>
      </c>
    </row>
    <row r="211" spans="1:7" x14ac:dyDescent="0.25">
      <c r="A211" s="33" t="s">
        <v>87</v>
      </c>
      <c r="B211" s="61" t="s">
        <v>4018</v>
      </c>
      <c r="C211" s="221" t="s">
        <v>4038</v>
      </c>
      <c r="D211" s="33" t="s">
        <v>426</v>
      </c>
      <c r="E211" s="35">
        <v>2008</v>
      </c>
      <c r="F211" s="37">
        <v>24495</v>
      </c>
      <c r="G211" s="33" t="s">
        <v>4574</v>
      </c>
    </row>
    <row r="212" spans="1:7" x14ac:dyDescent="0.25">
      <c r="A212" s="33" t="s">
        <v>87</v>
      </c>
      <c r="B212" s="61" t="s">
        <v>3754</v>
      </c>
      <c r="C212" s="221" t="s">
        <v>4575</v>
      </c>
      <c r="D212" s="33" t="s">
        <v>110</v>
      </c>
      <c r="E212" s="35">
        <v>2008</v>
      </c>
      <c r="F212" s="37">
        <v>28445</v>
      </c>
      <c r="G212" s="33" t="s">
        <v>4574</v>
      </c>
    </row>
    <row r="213" spans="1:7" x14ac:dyDescent="0.25">
      <c r="A213" s="33" t="s">
        <v>87</v>
      </c>
      <c r="B213" s="61" t="s">
        <v>3754</v>
      </c>
      <c r="C213" s="221" t="s">
        <v>4575</v>
      </c>
      <c r="D213" s="33" t="s">
        <v>426</v>
      </c>
      <c r="E213" s="35">
        <v>2008</v>
      </c>
      <c r="F213" s="37">
        <v>30145</v>
      </c>
      <c r="G213" s="33" t="s">
        <v>4574</v>
      </c>
    </row>
    <row r="214" spans="1:7" x14ac:dyDescent="0.25">
      <c r="A214" s="33" t="s">
        <v>87</v>
      </c>
      <c r="B214" s="61" t="s">
        <v>3752</v>
      </c>
      <c r="C214" s="221" t="s">
        <v>4575</v>
      </c>
      <c r="D214" s="33" t="s">
        <v>110</v>
      </c>
      <c r="E214" s="35">
        <v>2008</v>
      </c>
      <c r="F214" s="37">
        <v>24495</v>
      </c>
      <c r="G214" s="33" t="s">
        <v>4574</v>
      </c>
    </row>
    <row r="215" spans="1:7" x14ac:dyDescent="0.25">
      <c r="A215" s="33" t="s">
        <v>87</v>
      </c>
      <c r="B215" s="61" t="s">
        <v>3752</v>
      </c>
      <c r="C215" s="221" t="s">
        <v>4575</v>
      </c>
      <c r="D215" s="33" t="s">
        <v>426</v>
      </c>
      <c r="E215" s="35">
        <v>2008</v>
      </c>
      <c r="F215" s="37">
        <v>26195</v>
      </c>
      <c r="G215" s="33" t="s">
        <v>4574</v>
      </c>
    </row>
    <row r="216" spans="1:7" x14ac:dyDescent="0.25">
      <c r="A216" s="77" t="s">
        <v>87</v>
      </c>
      <c r="B216" s="80" t="s">
        <v>94</v>
      </c>
      <c r="C216" s="323" t="s">
        <v>2121</v>
      </c>
      <c r="D216" s="77" t="s">
        <v>110</v>
      </c>
      <c r="E216" s="77">
        <v>2008</v>
      </c>
      <c r="F216" s="87">
        <v>18595</v>
      </c>
      <c r="G216" s="77" t="s">
        <v>4911</v>
      </c>
    </row>
    <row r="217" spans="1:7" x14ac:dyDescent="0.25">
      <c r="A217" s="33" t="s">
        <v>87</v>
      </c>
      <c r="B217" s="61" t="s">
        <v>2781</v>
      </c>
      <c r="C217" s="221" t="s">
        <v>4575</v>
      </c>
      <c r="D217" s="33" t="s">
        <v>110</v>
      </c>
      <c r="E217" s="35">
        <v>2008</v>
      </c>
      <c r="F217" s="37">
        <v>21120</v>
      </c>
      <c r="G217" s="33" t="s">
        <v>1960</v>
      </c>
    </row>
    <row r="218" spans="1:7" x14ac:dyDescent="0.25">
      <c r="A218" s="33" t="s">
        <v>87</v>
      </c>
      <c r="B218" s="61" t="s">
        <v>2781</v>
      </c>
      <c r="C218" s="221" t="s">
        <v>3777</v>
      </c>
      <c r="D218" s="33" t="s">
        <v>110</v>
      </c>
      <c r="E218" s="35">
        <v>2008</v>
      </c>
      <c r="F218" s="37">
        <v>18083</v>
      </c>
      <c r="G218" s="33" t="s">
        <v>1960</v>
      </c>
    </row>
    <row r="219" spans="1:7" x14ac:dyDescent="0.25">
      <c r="A219" s="33" t="s">
        <v>87</v>
      </c>
      <c r="B219" s="61" t="s">
        <v>3762</v>
      </c>
      <c r="C219" s="221" t="s">
        <v>3777</v>
      </c>
      <c r="D219" s="33" t="s">
        <v>110</v>
      </c>
      <c r="E219" s="35">
        <v>2008</v>
      </c>
      <c r="F219" s="37">
        <v>22470</v>
      </c>
      <c r="G219" s="33" t="s">
        <v>1960</v>
      </c>
    </row>
    <row r="220" spans="1:7" x14ac:dyDescent="0.25">
      <c r="A220" s="33" t="s">
        <v>87</v>
      </c>
      <c r="B220" s="61" t="s">
        <v>3762</v>
      </c>
      <c r="C220" s="221" t="s">
        <v>4575</v>
      </c>
      <c r="D220" s="33" t="s">
        <v>110</v>
      </c>
      <c r="E220" s="35">
        <v>2008</v>
      </c>
      <c r="F220" s="37">
        <v>24170</v>
      </c>
      <c r="G220" s="33" t="s">
        <v>1960</v>
      </c>
    </row>
    <row r="221" spans="1:7" x14ac:dyDescent="0.25">
      <c r="A221" s="33" t="s">
        <v>87</v>
      </c>
      <c r="B221" s="61" t="s">
        <v>3761</v>
      </c>
      <c r="C221" s="221" t="s">
        <v>3777</v>
      </c>
      <c r="D221" s="33" t="s">
        <v>110</v>
      </c>
      <c r="E221" s="35">
        <v>2008</v>
      </c>
      <c r="F221" s="37">
        <v>19570</v>
      </c>
      <c r="G221" s="33" t="s">
        <v>1960</v>
      </c>
    </row>
    <row r="222" spans="1:7" x14ac:dyDescent="0.25">
      <c r="A222" s="33" t="s">
        <v>87</v>
      </c>
      <c r="B222" s="61" t="s">
        <v>3761</v>
      </c>
      <c r="C222" s="221" t="s">
        <v>4575</v>
      </c>
      <c r="D222" s="33" t="s">
        <v>110</v>
      </c>
      <c r="E222" s="35">
        <v>2008</v>
      </c>
      <c r="F222" s="37">
        <v>22220</v>
      </c>
      <c r="G222" s="33" t="s">
        <v>1960</v>
      </c>
    </row>
    <row r="223" spans="1:7" x14ac:dyDescent="0.25">
      <c r="A223" s="33" t="s">
        <v>87</v>
      </c>
      <c r="B223" s="61" t="s">
        <v>3022</v>
      </c>
      <c r="C223" s="221">
        <v>2.0139999999999998</v>
      </c>
      <c r="D223" s="33" t="s">
        <v>125</v>
      </c>
      <c r="E223" s="35">
        <v>2008</v>
      </c>
      <c r="F223" s="105">
        <v>19900</v>
      </c>
      <c r="G223" s="33" t="s">
        <v>3029</v>
      </c>
    </row>
    <row r="224" spans="1:7" x14ac:dyDescent="0.25">
      <c r="A224" s="33" t="s">
        <v>87</v>
      </c>
      <c r="B224" s="61" t="s">
        <v>4092</v>
      </c>
      <c r="C224" s="221" t="s">
        <v>4090</v>
      </c>
      <c r="D224" s="33" t="s">
        <v>110</v>
      </c>
      <c r="E224" s="35">
        <v>2008</v>
      </c>
      <c r="F224" s="37">
        <v>19335</v>
      </c>
      <c r="G224" s="33" t="s">
        <v>3281</v>
      </c>
    </row>
    <row r="225" spans="1:7" x14ac:dyDescent="0.25">
      <c r="A225" s="33" t="s">
        <v>87</v>
      </c>
      <c r="B225" s="61" t="s">
        <v>4094</v>
      </c>
      <c r="C225" s="221" t="s">
        <v>4038</v>
      </c>
      <c r="D225" s="33" t="s">
        <v>110</v>
      </c>
      <c r="E225" s="35">
        <v>2008</v>
      </c>
      <c r="F225" s="37">
        <v>22885</v>
      </c>
      <c r="G225" s="33" t="s">
        <v>3281</v>
      </c>
    </row>
    <row r="226" spans="1:7" x14ac:dyDescent="0.25">
      <c r="A226" s="33" t="s">
        <v>87</v>
      </c>
      <c r="B226" s="61" t="s">
        <v>4094</v>
      </c>
      <c r="C226" s="221" t="s">
        <v>4038</v>
      </c>
      <c r="D226" s="33" t="s">
        <v>44</v>
      </c>
      <c r="E226" s="35">
        <v>2008</v>
      </c>
      <c r="F226" s="37">
        <v>24585</v>
      </c>
      <c r="G226" s="33" t="s">
        <v>3281</v>
      </c>
    </row>
    <row r="227" spans="1:7" x14ac:dyDescent="0.25">
      <c r="A227" s="33" t="s">
        <v>87</v>
      </c>
      <c r="B227" s="61" t="s">
        <v>4093</v>
      </c>
      <c r="C227" s="221" t="s">
        <v>4038</v>
      </c>
      <c r="D227" s="33" t="s">
        <v>110</v>
      </c>
      <c r="E227" s="35">
        <v>2008</v>
      </c>
      <c r="F227" s="37">
        <v>21035</v>
      </c>
      <c r="G227" s="33" t="s">
        <v>3281</v>
      </c>
    </row>
    <row r="228" spans="1:7" x14ac:dyDescent="0.25">
      <c r="A228" s="33" t="s">
        <v>87</v>
      </c>
      <c r="B228" s="61" t="s">
        <v>4093</v>
      </c>
      <c r="C228" s="221" t="s">
        <v>4038</v>
      </c>
      <c r="D228" s="33" t="s">
        <v>44</v>
      </c>
      <c r="E228" s="35">
        <v>2008</v>
      </c>
      <c r="F228" s="37">
        <v>22735</v>
      </c>
      <c r="G228" s="33" t="s">
        <v>4017</v>
      </c>
    </row>
    <row r="229" spans="1:7" x14ac:dyDescent="0.25">
      <c r="A229" s="33" t="s">
        <v>1139</v>
      </c>
      <c r="B229" s="61" t="s">
        <v>1588</v>
      </c>
      <c r="C229" s="221">
        <v>3.5</v>
      </c>
      <c r="D229" s="33" t="s">
        <v>44</v>
      </c>
      <c r="E229" s="35">
        <v>2008</v>
      </c>
      <c r="F229" s="105">
        <v>42896.174863387976</v>
      </c>
      <c r="G229" s="33" t="s">
        <v>147</v>
      </c>
    </row>
    <row r="230" spans="1:7" x14ac:dyDescent="0.25">
      <c r="A230" s="33" t="s">
        <v>1139</v>
      </c>
      <c r="B230" s="61" t="s">
        <v>1357</v>
      </c>
      <c r="C230" s="221">
        <v>3.5</v>
      </c>
      <c r="D230" s="33" t="s">
        <v>44</v>
      </c>
      <c r="E230" s="35">
        <v>2008</v>
      </c>
      <c r="F230" s="105">
        <v>50819.672131147541</v>
      </c>
      <c r="G230" s="33" t="s">
        <v>147</v>
      </c>
    </row>
    <row r="231" spans="1:7" x14ac:dyDescent="0.25">
      <c r="A231" s="33" t="s">
        <v>1139</v>
      </c>
      <c r="B231" s="61" t="s">
        <v>1587</v>
      </c>
      <c r="C231" s="221">
        <v>3.7</v>
      </c>
      <c r="D231" s="33" t="s">
        <v>438</v>
      </c>
      <c r="E231" s="35">
        <v>2008</v>
      </c>
      <c r="F231" s="105">
        <v>51912.56830601093</v>
      </c>
      <c r="G231" s="33" t="s">
        <v>421</v>
      </c>
    </row>
    <row r="232" spans="1:7" x14ac:dyDescent="0.25">
      <c r="A232" s="33" t="s">
        <v>1139</v>
      </c>
      <c r="B232" s="61" t="s">
        <v>70</v>
      </c>
      <c r="C232" s="221">
        <v>3.5</v>
      </c>
      <c r="D232" s="33" t="s">
        <v>438</v>
      </c>
      <c r="E232" s="35">
        <v>2008</v>
      </c>
      <c r="F232" s="105">
        <v>55191.256830601087</v>
      </c>
      <c r="G232" s="33" t="s">
        <v>135</v>
      </c>
    </row>
    <row r="233" spans="1:7" x14ac:dyDescent="0.25">
      <c r="A233" s="33" t="s">
        <v>1139</v>
      </c>
      <c r="B233" s="61" t="s">
        <v>70</v>
      </c>
      <c r="C233" s="221">
        <v>4.5</v>
      </c>
      <c r="D233" s="33" t="s">
        <v>438</v>
      </c>
      <c r="E233" s="35">
        <v>2008</v>
      </c>
      <c r="F233" s="105">
        <v>55874.316939890705</v>
      </c>
      <c r="G233" s="33" t="s">
        <v>135</v>
      </c>
    </row>
    <row r="234" spans="1:7" x14ac:dyDescent="0.25">
      <c r="A234" s="33" t="s">
        <v>1139</v>
      </c>
      <c r="B234" s="61" t="s">
        <v>1356</v>
      </c>
      <c r="C234" s="221">
        <v>5.6</v>
      </c>
      <c r="D234" s="33" t="s">
        <v>44</v>
      </c>
      <c r="E234" s="35">
        <v>2008</v>
      </c>
      <c r="F234" s="105">
        <v>60109.289617486334</v>
      </c>
      <c r="G234" s="33" t="s">
        <v>147</v>
      </c>
    </row>
    <row r="235" spans="1:7" x14ac:dyDescent="0.25">
      <c r="A235" s="33" t="s">
        <v>785</v>
      </c>
      <c r="B235" s="61" t="s">
        <v>1215</v>
      </c>
      <c r="C235" s="221">
        <v>2.4140000000000001</v>
      </c>
      <c r="D235" s="33" t="s">
        <v>444</v>
      </c>
      <c r="E235" s="35">
        <v>2008</v>
      </c>
      <c r="F235" s="105">
        <v>15027.322404371584</v>
      </c>
      <c r="G235" s="33" t="s">
        <v>484</v>
      </c>
    </row>
    <row r="236" spans="1:7" x14ac:dyDescent="0.25">
      <c r="A236" s="33" t="s">
        <v>785</v>
      </c>
      <c r="B236" s="61" t="s">
        <v>1215</v>
      </c>
      <c r="C236" s="221">
        <v>2.4140000000000001</v>
      </c>
      <c r="D236" s="33" t="s">
        <v>444</v>
      </c>
      <c r="E236" s="35">
        <v>2008</v>
      </c>
      <c r="F236" s="105">
        <v>15355.1912568306</v>
      </c>
      <c r="G236" s="33" t="s">
        <v>466</v>
      </c>
    </row>
    <row r="237" spans="1:7" x14ac:dyDescent="0.25">
      <c r="A237" s="33" t="s">
        <v>785</v>
      </c>
      <c r="B237" s="61" t="s">
        <v>1215</v>
      </c>
      <c r="C237" s="221" t="s">
        <v>1216</v>
      </c>
      <c r="D237" s="33" t="s">
        <v>444</v>
      </c>
      <c r="E237" s="35">
        <v>2008</v>
      </c>
      <c r="F237" s="105">
        <v>15163.934426229507</v>
      </c>
      <c r="G237" s="33" t="s">
        <v>484</v>
      </c>
    </row>
    <row r="238" spans="1:7" x14ac:dyDescent="0.25">
      <c r="A238" s="33" t="s">
        <v>785</v>
      </c>
      <c r="B238" s="61" t="s">
        <v>1215</v>
      </c>
      <c r="C238" s="221" t="s">
        <v>1216</v>
      </c>
      <c r="D238" s="33" t="s">
        <v>444</v>
      </c>
      <c r="E238" s="35">
        <v>2008</v>
      </c>
      <c r="F238" s="105">
        <v>15519.125683060109</v>
      </c>
      <c r="G238" s="33" t="s">
        <v>466</v>
      </c>
    </row>
    <row r="239" spans="1:7" x14ac:dyDescent="0.25">
      <c r="A239" s="33" t="s">
        <v>785</v>
      </c>
      <c r="B239" s="61" t="s">
        <v>1215</v>
      </c>
      <c r="C239" s="221" t="s">
        <v>1217</v>
      </c>
      <c r="D239" s="33" t="s">
        <v>444</v>
      </c>
      <c r="E239" s="35">
        <v>2008</v>
      </c>
      <c r="F239" s="105">
        <v>15300.546448087431</v>
      </c>
      <c r="G239" s="33" t="s">
        <v>484</v>
      </c>
    </row>
    <row r="240" spans="1:7" x14ac:dyDescent="0.25">
      <c r="A240" s="33" t="s">
        <v>785</v>
      </c>
      <c r="B240" s="61" t="s">
        <v>1215</v>
      </c>
      <c r="C240" s="221" t="s">
        <v>1217</v>
      </c>
      <c r="D240" s="33" t="s">
        <v>444</v>
      </c>
      <c r="E240" s="35">
        <v>2008</v>
      </c>
      <c r="F240" s="105">
        <v>15573.770491803278</v>
      </c>
      <c r="G240" s="33" t="s">
        <v>466</v>
      </c>
    </row>
    <row r="241" spans="1:7" x14ac:dyDescent="0.25">
      <c r="A241" s="77" t="s">
        <v>97</v>
      </c>
      <c r="B241" s="80" t="s">
        <v>6125</v>
      </c>
      <c r="C241" s="323" t="s">
        <v>3285</v>
      </c>
      <c r="D241" s="77" t="s">
        <v>110</v>
      </c>
      <c r="E241" s="77">
        <v>2008</v>
      </c>
      <c r="F241" s="87">
        <v>13294</v>
      </c>
      <c r="G241" s="77" t="s">
        <v>1960</v>
      </c>
    </row>
    <row r="242" spans="1:7" x14ac:dyDescent="0.25">
      <c r="A242" s="33" t="s">
        <v>97</v>
      </c>
      <c r="B242" s="61" t="s">
        <v>1523</v>
      </c>
      <c r="C242" s="221">
        <v>2.0139999999999998</v>
      </c>
      <c r="D242" s="33" t="s">
        <v>110</v>
      </c>
      <c r="E242" s="35">
        <v>2008</v>
      </c>
      <c r="F242" s="105">
        <v>15437.158469945354</v>
      </c>
      <c r="G242" s="33" t="s">
        <v>487</v>
      </c>
    </row>
    <row r="243" spans="1:7" x14ac:dyDescent="0.25">
      <c r="A243" s="33" t="s">
        <v>97</v>
      </c>
      <c r="B243" s="61" t="s">
        <v>1448</v>
      </c>
      <c r="C243" s="221">
        <v>3.8</v>
      </c>
      <c r="D243" s="33" t="s">
        <v>110</v>
      </c>
      <c r="E243" s="35">
        <v>2008</v>
      </c>
      <c r="F243" s="105">
        <v>24316.939890710382</v>
      </c>
      <c r="G243" s="33" t="s">
        <v>487</v>
      </c>
    </row>
    <row r="244" spans="1:7" x14ac:dyDescent="0.25">
      <c r="A244" s="33" t="s">
        <v>97</v>
      </c>
      <c r="B244" s="61" t="s">
        <v>1297</v>
      </c>
      <c r="C244" s="221">
        <v>1.6140000000000001</v>
      </c>
      <c r="D244" s="33" t="s">
        <v>110</v>
      </c>
      <c r="E244" s="35">
        <v>2008</v>
      </c>
      <c r="F244" s="105">
        <v>12568.306010928962</v>
      </c>
      <c r="G244" s="33" t="s">
        <v>1298</v>
      </c>
    </row>
    <row r="245" spans="1:7" x14ac:dyDescent="0.25">
      <c r="A245" s="33" t="s">
        <v>97</v>
      </c>
      <c r="B245" s="61" t="s">
        <v>1297</v>
      </c>
      <c r="C245" s="221">
        <v>2.0139999999999998</v>
      </c>
      <c r="D245" s="33" t="s">
        <v>110</v>
      </c>
      <c r="E245" s="35">
        <v>2008</v>
      </c>
      <c r="F245" s="105">
        <v>12841.530054644809</v>
      </c>
      <c r="G245" s="33" t="s">
        <v>1298</v>
      </c>
    </row>
    <row r="246" spans="1:7" x14ac:dyDescent="0.25">
      <c r="A246" s="33" t="s">
        <v>97</v>
      </c>
      <c r="B246" s="61" t="s">
        <v>3122</v>
      </c>
      <c r="C246" s="221" t="s">
        <v>3105</v>
      </c>
      <c r="D246" s="33" t="s">
        <v>110</v>
      </c>
      <c r="E246" s="35">
        <v>2008</v>
      </c>
      <c r="F246" s="105">
        <v>10914</v>
      </c>
      <c r="G246" s="33" t="s">
        <v>113</v>
      </c>
    </row>
    <row r="247" spans="1:7" x14ac:dyDescent="0.25">
      <c r="A247" s="33" t="s">
        <v>97</v>
      </c>
      <c r="B247" s="61" t="s">
        <v>1524</v>
      </c>
      <c r="C247" s="221">
        <v>3.8</v>
      </c>
      <c r="D247" s="33" t="s">
        <v>110</v>
      </c>
      <c r="E247" s="35">
        <v>2008</v>
      </c>
      <c r="F247" s="105">
        <v>21174.863387978141</v>
      </c>
      <c r="G247" s="33" t="s">
        <v>1298</v>
      </c>
    </row>
    <row r="248" spans="1:7" x14ac:dyDescent="0.25">
      <c r="A248" s="33" t="s">
        <v>97</v>
      </c>
      <c r="B248" s="61" t="s">
        <v>98</v>
      </c>
      <c r="C248" s="221">
        <v>2.0139999999999998</v>
      </c>
      <c r="D248" s="33" t="s">
        <v>110</v>
      </c>
      <c r="E248" s="35">
        <v>2008</v>
      </c>
      <c r="F248" s="105">
        <v>17349.726775956282</v>
      </c>
      <c r="G248" s="33" t="s">
        <v>1298</v>
      </c>
    </row>
    <row r="249" spans="1:7" x14ac:dyDescent="0.25">
      <c r="A249" s="33" t="s">
        <v>97</v>
      </c>
      <c r="B249" s="61" t="s">
        <v>98</v>
      </c>
      <c r="C249" s="221">
        <v>2.7</v>
      </c>
      <c r="D249" s="33" t="s">
        <v>110</v>
      </c>
      <c r="E249" s="35">
        <v>2008</v>
      </c>
      <c r="F249" s="105">
        <v>19125.683060109288</v>
      </c>
      <c r="G249" s="33" t="s">
        <v>1298</v>
      </c>
    </row>
    <row r="250" spans="1:7" x14ac:dyDescent="0.25">
      <c r="A250" s="33" t="s">
        <v>97</v>
      </c>
      <c r="B250" s="61" t="s">
        <v>99</v>
      </c>
      <c r="C250" s="221">
        <v>1.1140000000000001</v>
      </c>
      <c r="D250" s="33" t="s">
        <v>110</v>
      </c>
      <c r="E250" s="35">
        <v>2008</v>
      </c>
      <c r="F250" s="105">
        <v>12841.530054644809</v>
      </c>
      <c r="G250" s="33" t="s">
        <v>1298</v>
      </c>
    </row>
    <row r="251" spans="1:7" x14ac:dyDescent="0.25">
      <c r="A251" s="33" t="s">
        <v>97</v>
      </c>
      <c r="B251" s="61" t="s">
        <v>100</v>
      </c>
      <c r="C251" s="221">
        <v>2.4140000000000001</v>
      </c>
      <c r="D251" s="33" t="s">
        <v>110</v>
      </c>
      <c r="E251" s="35">
        <v>2008</v>
      </c>
      <c r="F251" s="105">
        <v>25751.366120218579</v>
      </c>
      <c r="G251" s="33" t="s">
        <v>788</v>
      </c>
    </row>
    <row r="252" spans="1:7" x14ac:dyDescent="0.25">
      <c r="A252" s="33" t="s">
        <v>97</v>
      </c>
      <c r="B252" s="61" t="s">
        <v>100</v>
      </c>
      <c r="C252" s="221">
        <v>3.3</v>
      </c>
      <c r="D252" s="33" t="s">
        <v>110</v>
      </c>
      <c r="E252" s="35">
        <v>2008</v>
      </c>
      <c r="F252" s="105">
        <v>25956.284153005465</v>
      </c>
      <c r="G252" s="33" t="s">
        <v>788</v>
      </c>
    </row>
    <row r="253" spans="1:7" x14ac:dyDescent="0.25">
      <c r="A253" s="33" t="s">
        <v>97</v>
      </c>
      <c r="B253" s="61" t="s">
        <v>102</v>
      </c>
      <c r="C253" s="221">
        <v>2.0139999999999998</v>
      </c>
      <c r="D253" s="33" t="s">
        <v>114</v>
      </c>
      <c r="E253" s="35">
        <v>2008</v>
      </c>
      <c r="F253" s="105">
        <v>18852.459016393441</v>
      </c>
      <c r="G253" s="33" t="s">
        <v>788</v>
      </c>
    </row>
    <row r="254" spans="1:7" x14ac:dyDescent="0.25">
      <c r="A254" s="33" t="s">
        <v>97</v>
      </c>
      <c r="B254" s="61" t="s">
        <v>102</v>
      </c>
      <c r="C254" s="221">
        <v>2.7</v>
      </c>
      <c r="D254" s="33" t="s">
        <v>44</v>
      </c>
      <c r="E254" s="35">
        <v>2008</v>
      </c>
      <c r="F254" s="105">
        <v>19535.519125683059</v>
      </c>
      <c r="G254" s="33" t="s">
        <v>788</v>
      </c>
    </row>
    <row r="255" spans="1:7" x14ac:dyDescent="0.25">
      <c r="A255" s="33" t="s">
        <v>1354</v>
      </c>
      <c r="B255" s="61" t="s">
        <v>1355</v>
      </c>
      <c r="C255" s="221">
        <v>1.1140000000000001</v>
      </c>
      <c r="D255" s="33" t="s">
        <v>110</v>
      </c>
      <c r="E255" s="35">
        <v>2008</v>
      </c>
      <c r="F255" s="105">
        <v>9289.6174863387969</v>
      </c>
      <c r="G255" s="33" t="s">
        <v>186</v>
      </c>
    </row>
    <row r="256" spans="1:7" x14ac:dyDescent="0.25">
      <c r="A256" s="77" t="s">
        <v>1920</v>
      </c>
      <c r="B256" s="80" t="s">
        <v>6022</v>
      </c>
      <c r="C256" s="323" t="s">
        <v>6560</v>
      </c>
      <c r="D256" s="401" t="s">
        <v>426</v>
      </c>
      <c r="E256" s="78">
        <v>2008</v>
      </c>
      <c r="F256" s="87">
        <v>77675</v>
      </c>
      <c r="G256" s="80" t="s">
        <v>4780</v>
      </c>
    </row>
    <row r="257" spans="1:7" x14ac:dyDescent="0.25">
      <c r="A257" s="77" t="s">
        <v>1920</v>
      </c>
      <c r="B257" s="80" t="s">
        <v>4817</v>
      </c>
      <c r="C257" s="323" t="s">
        <v>4523</v>
      </c>
      <c r="D257" s="401" t="s">
        <v>426</v>
      </c>
      <c r="E257" s="78">
        <v>2008</v>
      </c>
      <c r="F257" s="87">
        <v>93325</v>
      </c>
      <c r="G257" s="80" t="s">
        <v>4780</v>
      </c>
    </row>
    <row r="258" spans="1:7" x14ac:dyDescent="0.25">
      <c r="A258" s="33" t="s">
        <v>789</v>
      </c>
      <c r="B258" s="61" t="s">
        <v>790</v>
      </c>
      <c r="C258" s="221" t="s">
        <v>870</v>
      </c>
      <c r="D258" s="33" t="s">
        <v>44</v>
      </c>
      <c r="E258" s="35">
        <v>2008</v>
      </c>
      <c r="F258" s="105">
        <v>35005.464480874318</v>
      </c>
      <c r="G258" s="33" t="s">
        <v>147</v>
      </c>
    </row>
    <row r="259" spans="1:7" x14ac:dyDescent="0.25">
      <c r="A259" s="33" t="s">
        <v>789</v>
      </c>
      <c r="B259" s="61" t="s">
        <v>1719</v>
      </c>
      <c r="C259" s="221">
        <v>4.2</v>
      </c>
      <c r="D259" s="33" t="s">
        <v>44</v>
      </c>
      <c r="E259" s="35">
        <v>2008</v>
      </c>
      <c r="F259" s="105">
        <v>90516</v>
      </c>
      <c r="G259" s="33" t="s">
        <v>1211</v>
      </c>
    </row>
    <row r="260" spans="1:7" x14ac:dyDescent="0.25">
      <c r="A260" s="33" t="s">
        <v>789</v>
      </c>
      <c r="B260" s="61" t="s">
        <v>1719</v>
      </c>
      <c r="C260" s="221">
        <v>4.4000000000000004</v>
      </c>
      <c r="D260" s="33" t="s">
        <v>44</v>
      </c>
      <c r="E260" s="35">
        <v>2008</v>
      </c>
      <c r="F260" s="105">
        <v>92516</v>
      </c>
      <c r="G260" s="33" t="s">
        <v>1211</v>
      </c>
    </row>
    <row r="261" spans="1:7" x14ac:dyDescent="0.25">
      <c r="A261" s="33" t="s">
        <v>789</v>
      </c>
      <c r="B261" s="61" t="s">
        <v>1923</v>
      </c>
      <c r="C261" s="221" t="s">
        <v>6563</v>
      </c>
      <c r="D261" s="33" t="s">
        <v>44</v>
      </c>
      <c r="E261" s="35">
        <v>2008</v>
      </c>
      <c r="F261" s="105">
        <v>78500</v>
      </c>
      <c r="G261" s="33" t="s">
        <v>2956</v>
      </c>
    </row>
    <row r="262" spans="1:7" x14ac:dyDescent="0.25">
      <c r="A262" s="33" t="s">
        <v>789</v>
      </c>
      <c r="B262" s="61" t="s">
        <v>1923</v>
      </c>
      <c r="C262" s="221">
        <v>4.4000000000000004</v>
      </c>
      <c r="D262" s="33" t="s">
        <v>44</v>
      </c>
      <c r="E262" s="35">
        <v>2008</v>
      </c>
      <c r="F262" s="105">
        <v>81512</v>
      </c>
      <c r="G262" s="33" t="s">
        <v>2956</v>
      </c>
    </row>
    <row r="263" spans="1:7" x14ac:dyDescent="0.25">
      <c r="A263" s="33" t="s">
        <v>789</v>
      </c>
      <c r="B263" s="61" t="s">
        <v>3125</v>
      </c>
      <c r="C263" s="221">
        <v>4.2</v>
      </c>
      <c r="D263" s="33" t="s">
        <v>44</v>
      </c>
      <c r="E263" s="35">
        <v>2008</v>
      </c>
      <c r="F263" s="105">
        <v>61400</v>
      </c>
      <c r="G263" s="33" t="s">
        <v>1211</v>
      </c>
    </row>
    <row r="264" spans="1:7" x14ac:dyDescent="0.25">
      <c r="A264" s="33" t="s">
        <v>85</v>
      </c>
      <c r="B264" s="61" t="s">
        <v>1526</v>
      </c>
      <c r="C264" s="221" t="s">
        <v>3791</v>
      </c>
      <c r="D264" s="33" t="s">
        <v>110</v>
      </c>
      <c r="E264" s="35">
        <v>2008</v>
      </c>
      <c r="F264" s="105">
        <v>34120</v>
      </c>
      <c r="G264" s="33" t="s">
        <v>1960</v>
      </c>
    </row>
    <row r="265" spans="1:7" x14ac:dyDescent="0.25">
      <c r="A265" s="33" t="s">
        <v>85</v>
      </c>
      <c r="B265" s="61" t="s">
        <v>1455</v>
      </c>
      <c r="C265" s="221" t="s">
        <v>3791</v>
      </c>
      <c r="D265" s="33" t="s">
        <v>438</v>
      </c>
      <c r="E265" s="35">
        <v>2008</v>
      </c>
      <c r="F265" s="105">
        <v>44550</v>
      </c>
      <c r="G265" s="33" t="s">
        <v>3803</v>
      </c>
    </row>
    <row r="266" spans="1:7" x14ac:dyDescent="0.25">
      <c r="A266" s="33" t="s">
        <v>85</v>
      </c>
      <c r="B266" s="61" t="s">
        <v>1455</v>
      </c>
      <c r="C266" s="221" t="s">
        <v>2941</v>
      </c>
      <c r="D266" s="33" t="s">
        <v>438</v>
      </c>
      <c r="E266" s="35">
        <v>2008</v>
      </c>
      <c r="F266" s="105">
        <v>53020</v>
      </c>
      <c r="G266" s="33" t="s">
        <v>3803</v>
      </c>
    </row>
    <row r="267" spans="1:7" x14ac:dyDescent="0.25">
      <c r="A267" s="33" t="s">
        <v>85</v>
      </c>
      <c r="B267" s="61" t="s">
        <v>1455</v>
      </c>
      <c r="C267" s="221" t="s">
        <v>3791</v>
      </c>
      <c r="D267" s="33" t="s">
        <v>438</v>
      </c>
      <c r="E267" s="35">
        <v>2008</v>
      </c>
      <c r="F267" s="105">
        <v>55800</v>
      </c>
      <c r="G267" s="33" t="s">
        <v>3790</v>
      </c>
    </row>
    <row r="268" spans="1:7" x14ac:dyDescent="0.25">
      <c r="A268" s="33" t="s">
        <v>85</v>
      </c>
      <c r="B268" s="61" t="s">
        <v>1455</v>
      </c>
      <c r="C268" s="221" t="s">
        <v>3791</v>
      </c>
      <c r="D268" s="33" t="s">
        <v>426</v>
      </c>
      <c r="E268" s="35">
        <v>2008</v>
      </c>
      <c r="F268" s="105">
        <v>46500</v>
      </c>
      <c r="G268" s="33" t="s">
        <v>3803</v>
      </c>
    </row>
    <row r="269" spans="1:7" x14ac:dyDescent="0.25">
      <c r="A269" s="33" t="s">
        <v>85</v>
      </c>
      <c r="B269" s="61" t="s">
        <v>1721</v>
      </c>
      <c r="C269" s="221" t="s">
        <v>4191</v>
      </c>
      <c r="D269" s="33" t="s">
        <v>44</v>
      </c>
      <c r="E269" s="35">
        <v>2008</v>
      </c>
      <c r="F269" s="105">
        <v>47315</v>
      </c>
      <c r="G269" s="33" t="s">
        <v>3809</v>
      </c>
    </row>
    <row r="270" spans="1:7" x14ac:dyDescent="0.25">
      <c r="A270" s="33" t="s">
        <v>85</v>
      </c>
      <c r="B270" s="61" t="s">
        <v>1527</v>
      </c>
      <c r="C270" s="221" t="s">
        <v>3794</v>
      </c>
      <c r="D270" s="33" t="s">
        <v>438</v>
      </c>
      <c r="E270" s="35">
        <v>2008</v>
      </c>
      <c r="F270" s="105">
        <v>56000</v>
      </c>
      <c r="G270" s="33" t="s">
        <v>1960</v>
      </c>
    </row>
    <row r="271" spans="1:7" x14ac:dyDescent="0.25">
      <c r="A271" s="33" t="s">
        <v>85</v>
      </c>
      <c r="B271" s="61" t="s">
        <v>4199</v>
      </c>
      <c r="C271" s="221" t="s">
        <v>3791</v>
      </c>
      <c r="D271" s="33" t="s">
        <v>438</v>
      </c>
      <c r="E271" s="35">
        <v>2008</v>
      </c>
      <c r="F271" s="105">
        <v>36305</v>
      </c>
      <c r="G271" s="33" t="s">
        <v>4194</v>
      </c>
    </row>
    <row r="272" spans="1:7" x14ac:dyDescent="0.25">
      <c r="A272" s="33" t="s">
        <v>85</v>
      </c>
      <c r="B272" s="61" t="s">
        <v>4199</v>
      </c>
      <c r="C272" s="221" t="s">
        <v>1991</v>
      </c>
      <c r="D272" s="33" t="s">
        <v>426</v>
      </c>
      <c r="E272" s="35">
        <v>2008</v>
      </c>
      <c r="F272" s="105">
        <v>34485</v>
      </c>
      <c r="G272" s="33" t="s">
        <v>4194</v>
      </c>
    </row>
    <row r="273" spans="1:7" x14ac:dyDescent="0.25">
      <c r="A273" s="33" t="s">
        <v>85</v>
      </c>
      <c r="B273" s="61" t="s">
        <v>1528</v>
      </c>
      <c r="C273" s="221" t="s">
        <v>3794</v>
      </c>
      <c r="D273" s="33" t="s">
        <v>426</v>
      </c>
      <c r="E273" s="35">
        <v>2008</v>
      </c>
      <c r="F273" s="105">
        <v>104900</v>
      </c>
      <c r="G273" s="33" t="s">
        <v>3790</v>
      </c>
    </row>
    <row r="274" spans="1:7" x14ac:dyDescent="0.25">
      <c r="A274" s="33" t="s">
        <v>85</v>
      </c>
      <c r="B274" s="61" t="s">
        <v>1528</v>
      </c>
      <c r="C274" s="221" t="s">
        <v>2941</v>
      </c>
      <c r="D274" s="33" t="s">
        <v>438</v>
      </c>
      <c r="E274" s="35">
        <v>2008</v>
      </c>
      <c r="F274" s="528">
        <v>62900</v>
      </c>
      <c r="G274" s="33" t="s">
        <v>3803</v>
      </c>
    </row>
    <row r="275" spans="1:7" x14ac:dyDescent="0.25">
      <c r="A275" s="33" t="s">
        <v>85</v>
      </c>
      <c r="B275" s="61" t="s">
        <v>1528</v>
      </c>
      <c r="C275" s="221" t="s">
        <v>2941</v>
      </c>
      <c r="D275" s="33" t="s">
        <v>438</v>
      </c>
      <c r="E275" s="35">
        <v>2008</v>
      </c>
      <c r="F275" s="528">
        <v>72900</v>
      </c>
      <c r="G275" s="33" t="s">
        <v>4200</v>
      </c>
    </row>
    <row r="276" spans="1:7" x14ac:dyDescent="0.25">
      <c r="A276" s="33" t="s">
        <v>85</v>
      </c>
      <c r="B276" s="61" t="s">
        <v>792</v>
      </c>
      <c r="C276" s="221" t="s">
        <v>2940</v>
      </c>
      <c r="D276" s="33" t="s">
        <v>44</v>
      </c>
      <c r="E276" s="35">
        <v>2008</v>
      </c>
      <c r="F276" s="528">
        <v>74700</v>
      </c>
      <c r="G276" s="33" t="s">
        <v>3800</v>
      </c>
    </row>
    <row r="277" spans="1:7" x14ac:dyDescent="0.25">
      <c r="A277" s="33" t="s">
        <v>85</v>
      </c>
      <c r="B277" s="61" t="s">
        <v>1722</v>
      </c>
      <c r="C277" s="221" t="s">
        <v>3756</v>
      </c>
      <c r="D277" s="33" t="s">
        <v>426</v>
      </c>
      <c r="E277" s="35">
        <v>2008</v>
      </c>
      <c r="F277" s="528">
        <v>43480</v>
      </c>
      <c r="G277" s="33" t="s">
        <v>4198</v>
      </c>
    </row>
    <row r="278" spans="1:7" x14ac:dyDescent="0.25">
      <c r="A278" s="33" t="s">
        <v>85</v>
      </c>
      <c r="B278" s="61" t="s">
        <v>1722</v>
      </c>
      <c r="C278" s="221" t="s">
        <v>3756</v>
      </c>
      <c r="D278" s="33" t="s">
        <v>110</v>
      </c>
      <c r="E278" s="35">
        <v>2008</v>
      </c>
      <c r="F278" s="528">
        <v>42080</v>
      </c>
      <c r="G278" s="33" t="s">
        <v>4198</v>
      </c>
    </row>
    <row r="279" spans="1:7" x14ac:dyDescent="0.25">
      <c r="A279" s="33" t="s">
        <v>85</v>
      </c>
      <c r="B279" s="61" t="s">
        <v>1722</v>
      </c>
      <c r="C279" s="221" t="s">
        <v>3791</v>
      </c>
      <c r="D279" s="33" t="s">
        <v>426</v>
      </c>
      <c r="E279" s="35">
        <v>2008</v>
      </c>
      <c r="F279" s="528">
        <v>38800</v>
      </c>
      <c r="G279" s="33" t="s">
        <v>3809</v>
      </c>
    </row>
    <row r="280" spans="1:7" x14ac:dyDescent="0.25">
      <c r="A280" s="33" t="s">
        <v>85</v>
      </c>
      <c r="B280" s="61" t="s">
        <v>1722</v>
      </c>
      <c r="C280" s="221" t="s">
        <v>3791</v>
      </c>
      <c r="D280" s="33" t="s">
        <v>110</v>
      </c>
      <c r="E280" s="35">
        <v>2008</v>
      </c>
      <c r="F280" s="528">
        <v>37400</v>
      </c>
      <c r="G280" s="33" t="s">
        <v>3810</v>
      </c>
    </row>
    <row r="281" spans="1:7" x14ac:dyDescent="0.25">
      <c r="A281" s="33" t="s">
        <v>85</v>
      </c>
      <c r="B281" s="61" t="s">
        <v>1723</v>
      </c>
      <c r="C281" s="221" t="s">
        <v>4189</v>
      </c>
      <c r="D281" s="33" t="s">
        <v>438</v>
      </c>
      <c r="E281" s="35">
        <v>2008</v>
      </c>
      <c r="F281" s="528">
        <v>66355</v>
      </c>
      <c r="G281" s="33" t="s">
        <v>1840</v>
      </c>
    </row>
    <row r="282" spans="1:7" x14ac:dyDescent="0.25">
      <c r="A282" s="33" t="s">
        <v>871</v>
      </c>
      <c r="B282" s="61" t="s">
        <v>1600</v>
      </c>
      <c r="C282" s="221">
        <v>3.7</v>
      </c>
      <c r="D282" s="33" t="s">
        <v>44</v>
      </c>
      <c r="E282" s="35">
        <v>2008</v>
      </c>
      <c r="F282" s="105">
        <v>33333.333333333328</v>
      </c>
      <c r="G282" s="33" t="s">
        <v>147</v>
      </c>
    </row>
    <row r="283" spans="1:7" x14ac:dyDescent="0.25">
      <c r="A283" s="33" t="s">
        <v>871</v>
      </c>
      <c r="B283" s="61" t="s">
        <v>1601</v>
      </c>
      <c r="C283" s="221">
        <v>2</v>
      </c>
      <c r="D283" s="33" t="s">
        <v>438</v>
      </c>
      <c r="E283" s="35">
        <v>2008</v>
      </c>
      <c r="F283" s="105">
        <v>30601.092896174861</v>
      </c>
      <c r="G283" s="33" t="s">
        <v>419</v>
      </c>
    </row>
    <row r="284" spans="1:7" x14ac:dyDescent="0.25">
      <c r="A284" s="33" t="s">
        <v>871</v>
      </c>
      <c r="B284" s="61" t="s">
        <v>1225</v>
      </c>
      <c r="C284" s="221">
        <v>1.6</v>
      </c>
      <c r="D284" s="33" t="s">
        <v>110</v>
      </c>
      <c r="E284" s="35">
        <v>2008</v>
      </c>
      <c r="F284" s="105">
        <v>18442.62295081967</v>
      </c>
      <c r="G284" s="33" t="s">
        <v>135</v>
      </c>
    </row>
    <row r="285" spans="1:7" x14ac:dyDescent="0.25">
      <c r="A285" s="33" t="s">
        <v>871</v>
      </c>
      <c r="B285" s="61" t="s">
        <v>1227</v>
      </c>
      <c r="C285" s="221">
        <v>2</v>
      </c>
      <c r="D285" s="33" t="s">
        <v>110</v>
      </c>
      <c r="E285" s="35">
        <v>2008</v>
      </c>
      <c r="F285" s="105">
        <v>19203.551912568306</v>
      </c>
      <c r="G285" s="33" t="s">
        <v>135</v>
      </c>
    </row>
    <row r="286" spans="1:7" x14ac:dyDescent="0.25">
      <c r="A286" s="33" t="s">
        <v>871</v>
      </c>
      <c r="B286" s="61" t="s">
        <v>1227</v>
      </c>
      <c r="C286" s="221">
        <v>2</v>
      </c>
      <c r="D286" s="33" t="s">
        <v>110</v>
      </c>
      <c r="E286" s="35">
        <v>2008</v>
      </c>
      <c r="F286" s="105">
        <v>19613.387978142076</v>
      </c>
      <c r="G286" s="33" t="s">
        <v>1228</v>
      </c>
    </row>
    <row r="287" spans="1:7" x14ac:dyDescent="0.25">
      <c r="A287" s="33" t="s">
        <v>871</v>
      </c>
      <c r="B287" s="61" t="s">
        <v>1227</v>
      </c>
      <c r="C287" s="221">
        <v>2.2999999999999998</v>
      </c>
      <c r="D287" s="33" t="s">
        <v>110</v>
      </c>
      <c r="E287" s="35">
        <v>2008</v>
      </c>
      <c r="F287" s="105">
        <v>19476.775956284153</v>
      </c>
      <c r="G287" s="33" t="s">
        <v>135</v>
      </c>
    </row>
    <row r="288" spans="1:7" x14ac:dyDescent="0.25">
      <c r="A288" s="33" t="s">
        <v>871</v>
      </c>
      <c r="B288" s="61" t="s">
        <v>1227</v>
      </c>
      <c r="C288" s="221">
        <v>2.2999999999999998</v>
      </c>
      <c r="D288" s="33" t="s">
        <v>110</v>
      </c>
      <c r="E288" s="35">
        <v>2008</v>
      </c>
      <c r="F288" s="105">
        <v>19886.612021857924</v>
      </c>
      <c r="G288" s="33" t="s">
        <v>1228</v>
      </c>
    </row>
    <row r="289" spans="1:7" x14ac:dyDescent="0.25">
      <c r="A289" s="33" t="s">
        <v>697</v>
      </c>
      <c r="B289" s="61" t="s">
        <v>1456</v>
      </c>
      <c r="C289" s="221">
        <v>1.5</v>
      </c>
      <c r="D289" s="33" t="s">
        <v>438</v>
      </c>
      <c r="E289" s="35">
        <v>2008</v>
      </c>
      <c r="F289" s="105">
        <v>31092.896174863388</v>
      </c>
      <c r="G289" s="33" t="s">
        <v>1457</v>
      </c>
    </row>
    <row r="290" spans="1:7" x14ac:dyDescent="0.25">
      <c r="A290" s="33" t="s">
        <v>697</v>
      </c>
      <c r="B290" s="61" t="s">
        <v>1456</v>
      </c>
      <c r="C290" s="221">
        <v>1.7</v>
      </c>
      <c r="D290" s="33" t="s">
        <v>438</v>
      </c>
      <c r="E290" s="35">
        <v>2008</v>
      </c>
      <c r="F290" s="105">
        <v>31639.344262295082</v>
      </c>
      <c r="G290" s="33" t="s">
        <v>1457</v>
      </c>
    </row>
    <row r="291" spans="1:7" x14ac:dyDescent="0.25">
      <c r="A291" s="33" t="s">
        <v>697</v>
      </c>
      <c r="B291" s="61" t="s">
        <v>1456</v>
      </c>
      <c r="C291" s="221">
        <v>2</v>
      </c>
      <c r="D291" s="33" t="s">
        <v>438</v>
      </c>
      <c r="E291" s="35">
        <v>2008</v>
      </c>
      <c r="F291" s="105">
        <v>32185.792349726773</v>
      </c>
      <c r="G291" s="33" t="s">
        <v>1457</v>
      </c>
    </row>
    <row r="292" spans="1:7" x14ac:dyDescent="0.25">
      <c r="A292" s="33" t="s">
        <v>697</v>
      </c>
      <c r="B292" s="61" t="s">
        <v>1456</v>
      </c>
      <c r="C292" s="221" t="s">
        <v>2044</v>
      </c>
      <c r="D292" s="33" t="s">
        <v>438</v>
      </c>
      <c r="E292" s="35">
        <v>2008</v>
      </c>
      <c r="F292" s="105">
        <v>32732.240437158467</v>
      </c>
      <c r="G292" s="33" t="s">
        <v>1457</v>
      </c>
    </row>
    <row r="293" spans="1:7" x14ac:dyDescent="0.25">
      <c r="A293" s="33" t="s">
        <v>697</v>
      </c>
      <c r="B293" s="61" t="s">
        <v>2982</v>
      </c>
      <c r="C293" s="221" t="s">
        <v>2981</v>
      </c>
      <c r="D293" s="33" t="s">
        <v>2975</v>
      </c>
      <c r="E293" s="35">
        <v>2008</v>
      </c>
      <c r="F293" s="105">
        <v>42200</v>
      </c>
      <c r="G293" s="33" t="s">
        <v>2974</v>
      </c>
    </row>
    <row r="294" spans="1:7" x14ac:dyDescent="0.25">
      <c r="A294" s="33" t="s">
        <v>697</v>
      </c>
      <c r="B294" s="61" t="s">
        <v>3005</v>
      </c>
      <c r="C294" s="221">
        <v>1.8</v>
      </c>
      <c r="D294" s="33" t="s">
        <v>438</v>
      </c>
      <c r="E294" s="35">
        <v>2008</v>
      </c>
      <c r="F294" s="105">
        <v>29100</v>
      </c>
      <c r="G294" s="33" t="s">
        <v>2978</v>
      </c>
    </row>
    <row r="295" spans="1:7" x14ac:dyDescent="0.25">
      <c r="A295" s="33" t="s">
        <v>697</v>
      </c>
      <c r="B295" s="61" t="s">
        <v>2980</v>
      </c>
      <c r="C295" s="221">
        <v>1.9</v>
      </c>
      <c r="D295" s="33" t="s">
        <v>438</v>
      </c>
      <c r="E295" s="35">
        <v>2008</v>
      </c>
      <c r="F295" s="105">
        <v>29650</v>
      </c>
      <c r="G295" s="33" t="s">
        <v>2978</v>
      </c>
    </row>
    <row r="296" spans="1:7" x14ac:dyDescent="0.25">
      <c r="A296" s="33" t="s">
        <v>697</v>
      </c>
      <c r="B296" s="61" t="s">
        <v>3003</v>
      </c>
      <c r="C296" s="221">
        <v>2</v>
      </c>
      <c r="D296" s="33" t="s">
        <v>438</v>
      </c>
      <c r="E296" s="35">
        <v>2008</v>
      </c>
      <c r="F296" s="105">
        <v>30200</v>
      </c>
      <c r="G296" s="33" t="s">
        <v>2978</v>
      </c>
    </row>
    <row r="297" spans="1:7" x14ac:dyDescent="0.25">
      <c r="A297" s="33" t="s">
        <v>697</v>
      </c>
      <c r="B297" s="61" t="s">
        <v>3003</v>
      </c>
      <c r="C297" s="221">
        <v>1.8</v>
      </c>
      <c r="D297" s="33" t="s">
        <v>438</v>
      </c>
      <c r="E297" s="35">
        <v>2008</v>
      </c>
      <c r="F297" s="105">
        <v>29527</v>
      </c>
      <c r="G297" s="33" t="s">
        <v>2978</v>
      </c>
    </row>
    <row r="298" spans="1:7" x14ac:dyDescent="0.25">
      <c r="A298" s="33" t="s">
        <v>697</v>
      </c>
      <c r="B298" s="61" t="s">
        <v>3001</v>
      </c>
      <c r="C298" s="221">
        <v>2.2000000000000002</v>
      </c>
      <c r="D298" s="33" t="s">
        <v>438</v>
      </c>
      <c r="E298" s="35">
        <v>2008</v>
      </c>
      <c r="F298" s="105">
        <v>31700</v>
      </c>
      <c r="G298" s="33" t="s">
        <v>2978</v>
      </c>
    </row>
    <row r="299" spans="1:7" x14ac:dyDescent="0.25">
      <c r="A299" s="33" t="s">
        <v>697</v>
      </c>
      <c r="B299" s="61" t="s">
        <v>2999</v>
      </c>
      <c r="C299" s="221">
        <v>2.2999999999999998</v>
      </c>
      <c r="D299" s="33" t="s">
        <v>438</v>
      </c>
      <c r="E299" s="35">
        <v>2008</v>
      </c>
      <c r="F299" s="105">
        <v>33250</v>
      </c>
      <c r="G299" s="33" t="s">
        <v>2978</v>
      </c>
    </row>
    <row r="300" spans="1:7" x14ac:dyDescent="0.25">
      <c r="A300" s="33" t="s">
        <v>697</v>
      </c>
      <c r="B300" s="61" t="s">
        <v>2997</v>
      </c>
      <c r="C300" s="221">
        <v>2.4</v>
      </c>
      <c r="D300" s="33" t="s">
        <v>438</v>
      </c>
      <c r="E300" s="35">
        <v>2008</v>
      </c>
      <c r="F300" s="105">
        <v>34150</v>
      </c>
      <c r="G300" s="33" t="s">
        <v>2978</v>
      </c>
    </row>
    <row r="301" spans="1:7" x14ac:dyDescent="0.25">
      <c r="A301" s="33" t="s">
        <v>697</v>
      </c>
      <c r="B301" s="61" t="s">
        <v>2995</v>
      </c>
      <c r="C301" s="221">
        <v>2.5</v>
      </c>
      <c r="D301" s="33" t="s">
        <v>438</v>
      </c>
      <c r="E301" s="35">
        <v>2008</v>
      </c>
      <c r="F301" s="105">
        <v>35600</v>
      </c>
      <c r="G301" s="33" t="s">
        <v>2978</v>
      </c>
    </row>
    <row r="302" spans="1:7" x14ac:dyDescent="0.25">
      <c r="A302" s="33" t="s">
        <v>697</v>
      </c>
      <c r="B302" s="61" t="s">
        <v>2994</v>
      </c>
      <c r="C302" s="221">
        <v>2.7</v>
      </c>
      <c r="D302" s="33" t="s">
        <v>2975</v>
      </c>
      <c r="E302" s="35">
        <v>2008</v>
      </c>
      <c r="F302" s="105">
        <v>36450</v>
      </c>
      <c r="G302" s="521" t="s">
        <v>2993</v>
      </c>
    </row>
    <row r="303" spans="1:7" x14ac:dyDescent="0.25">
      <c r="A303" s="33" t="s">
        <v>697</v>
      </c>
      <c r="B303" s="61" t="s">
        <v>2989</v>
      </c>
      <c r="C303" s="221" t="s">
        <v>2988</v>
      </c>
      <c r="D303" s="33" t="s">
        <v>438</v>
      </c>
      <c r="E303" s="35">
        <v>2008</v>
      </c>
      <c r="F303" s="105">
        <v>38400</v>
      </c>
      <c r="G303" s="33" t="s">
        <v>2974</v>
      </c>
    </row>
    <row r="304" spans="1:7" x14ac:dyDescent="0.25">
      <c r="A304" s="33" t="s">
        <v>697</v>
      </c>
      <c r="B304" s="61" t="s">
        <v>2987</v>
      </c>
      <c r="C304" s="221" t="s">
        <v>2986</v>
      </c>
      <c r="D304" s="33" t="s">
        <v>2975</v>
      </c>
      <c r="E304" s="35">
        <v>2008</v>
      </c>
      <c r="F304" s="105">
        <v>39500</v>
      </c>
      <c r="G304" s="33" t="s">
        <v>2974</v>
      </c>
    </row>
    <row r="305" spans="1:7" x14ac:dyDescent="0.25">
      <c r="A305" s="33" t="s">
        <v>697</v>
      </c>
      <c r="B305" s="61" t="s">
        <v>2985</v>
      </c>
      <c r="C305" s="221" t="s">
        <v>2984</v>
      </c>
      <c r="D305" s="33" t="s">
        <v>2975</v>
      </c>
      <c r="E305" s="35">
        <v>2008</v>
      </c>
      <c r="F305" s="105">
        <v>40400</v>
      </c>
      <c r="G305" s="33" t="s">
        <v>2974</v>
      </c>
    </row>
    <row r="306" spans="1:7" x14ac:dyDescent="0.25">
      <c r="A306" s="33" t="s">
        <v>697</v>
      </c>
      <c r="B306" s="61" t="s">
        <v>2983</v>
      </c>
      <c r="C306" s="221" t="s">
        <v>2976</v>
      </c>
      <c r="D306" s="33" t="s">
        <v>2975</v>
      </c>
      <c r="E306" s="35">
        <v>2008</v>
      </c>
      <c r="F306" s="105">
        <v>41300</v>
      </c>
      <c r="G306" s="33" t="s">
        <v>2974</v>
      </c>
    </row>
    <row r="307" spans="1:7" x14ac:dyDescent="0.25">
      <c r="A307" s="33" t="s">
        <v>697</v>
      </c>
      <c r="B307" s="61" t="s">
        <v>2977</v>
      </c>
      <c r="C307" s="221" t="s">
        <v>2976</v>
      </c>
      <c r="D307" s="33" t="s">
        <v>2975</v>
      </c>
      <c r="E307" s="35">
        <v>2008</v>
      </c>
      <c r="F307" s="105">
        <v>41750</v>
      </c>
      <c r="G307" s="33" t="s">
        <v>2974</v>
      </c>
    </row>
    <row r="308" spans="1:7" x14ac:dyDescent="0.25">
      <c r="A308" s="33" t="s">
        <v>697</v>
      </c>
      <c r="B308" s="61" t="s">
        <v>1530</v>
      </c>
      <c r="C308" s="221" t="s">
        <v>2316</v>
      </c>
      <c r="D308" s="33" t="s">
        <v>438</v>
      </c>
      <c r="E308" s="35">
        <v>2008</v>
      </c>
      <c r="F308" s="105">
        <v>157285.79234972678</v>
      </c>
      <c r="G308" s="33" t="s">
        <v>421</v>
      </c>
    </row>
    <row r="309" spans="1:7" x14ac:dyDescent="0.25">
      <c r="A309" s="33" t="s">
        <v>697</v>
      </c>
      <c r="B309" s="61" t="s">
        <v>1530</v>
      </c>
      <c r="C309" s="221">
        <v>5.5</v>
      </c>
      <c r="D309" s="33" t="s">
        <v>438</v>
      </c>
      <c r="E309" s="35">
        <v>2008</v>
      </c>
      <c r="F309" s="105">
        <v>157012.56830601091</v>
      </c>
      <c r="G309" s="33" t="s">
        <v>421</v>
      </c>
    </row>
    <row r="310" spans="1:7" x14ac:dyDescent="0.25">
      <c r="A310" s="33" t="s">
        <v>697</v>
      </c>
      <c r="B310" s="61" t="s">
        <v>1530</v>
      </c>
      <c r="C310" s="221">
        <v>6.3</v>
      </c>
      <c r="D310" s="33" t="s">
        <v>438</v>
      </c>
      <c r="E310" s="35">
        <v>2008</v>
      </c>
      <c r="F310" s="105">
        <v>174680.87431693988</v>
      </c>
      <c r="G310" s="33" t="s">
        <v>421</v>
      </c>
    </row>
    <row r="311" spans="1:7" x14ac:dyDescent="0.25">
      <c r="A311" s="33" t="s">
        <v>697</v>
      </c>
      <c r="B311" s="61" t="s">
        <v>1531</v>
      </c>
      <c r="C311" s="221" t="s">
        <v>6568</v>
      </c>
      <c r="D311" s="33" t="s">
        <v>438</v>
      </c>
      <c r="E311" s="35">
        <v>2008</v>
      </c>
      <c r="F311" s="105">
        <v>74098.360655737706</v>
      </c>
      <c r="G311" s="33" t="s">
        <v>421</v>
      </c>
    </row>
    <row r="312" spans="1:7" x14ac:dyDescent="0.25">
      <c r="A312" s="33" t="s">
        <v>697</v>
      </c>
      <c r="B312" s="61" t="s">
        <v>1531</v>
      </c>
      <c r="C312" s="221" t="s">
        <v>6568</v>
      </c>
      <c r="D312" s="33" t="s">
        <v>438</v>
      </c>
      <c r="E312" s="35">
        <v>2008</v>
      </c>
      <c r="F312" s="105">
        <v>75464.480874316941</v>
      </c>
      <c r="G312" s="33" t="s">
        <v>419</v>
      </c>
    </row>
    <row r="313" spans="1:7" x14ac:dyDescent="0.25">
      <c r="A313" s="33" t="s">
        <v>697</v>
      </c>
      <c r="B313" s="61" t="s">
        <v>1531</v>
      </c>
      <c r="C313" s="221">
        <v>3</v>
      </c>
      <c r="D313" s="33" t="s">
        <v>438</v>
      </c>
      <c r="E313" s="35">
        <v>2008</v>
      </c>
      <c r="F313" s="105">
        <v>74371.584699453553</v>
      </c>
      <c r="G313" s="33" t="s">
        <v>421</v>
      </c>
    </row>
    <row r="314" spans="1:7" x14ac:dyDescent="0.25">
      <c r="A314" s="33" t="s">
        <v>697</v>
      </c>
      <c r="B314" s="61" t="s">
        <v>1531</v>
      </c>
      <c r="C314" s="221">
        <v>3</v>
      </c>
      <c r="D314" s="33" t="s">
        <v>438</v>
      </c>
      <c r="E314" s="35">
        <v>2008</v>
      </c>
      <c r="F314" s="105">
        <v>75737.704918032789</v>
      </c>
      <c r="G314" s="33" t="s">
        <v>419</v>
      </c>
    </row>
    <row r="315" spans="1:7" x14ac:dyDescent="0.25">
      <c r="A315" s="33" t="s">
        <v>697</v>
      </c>
      <c r="B315" s="61" t="s">
        <v>1531</v>
      </c>
      <c r="C315" s="221">
        <v>3.5</v>
      </c>
      <c r="D315" s="33" t="s">
        <v>438</v>
      </c>
      <c r="E315" s="35">
        <v>2008</v>
      </c>
      <c r="F315" s="105">
        <v>74644.8087431694</v>
      </c>
      <c r="G315" s="33" t="s">
        <v>421</v>
      </c>
    </row>
    <row r="316" spans="1:7" x14ac:dyDescent="0.25">
      <c r="A316" s="33" t="s">
        <v>697</v>
      </c>
      <c r="B316" s="61" t="s">
        <v>1531</v>
      </c>
      <c r="C316" s="221">
        <v>3.5</v>
      </c>
      <c r="D316" s="33" t="s">
        <v>438</v>
      </c>
      <c r="E316" s="35">
        <v>2008</v>
      </c>
      <c r="F316" s="105">
        <v>76010.928961748636</v>
      </c>
      <c r="G316" s="33" t="s">
        <v>419</v>
      </c>
    </row>
    <row r="317" spans="1:7" x14ac:dyDescent="0.25">
      <c r="A317" s="33" t="s">
        <v>697</v>
      </c>
      <c r="B317" s="61" t="s">
        <v>1531</v>
      </c>
      <c r="C317" s="221">
        <v>5.5</v>
      </c>
      <c r="D317" s="33" t="s">
        <v>438</v>
      </c>
      <c r="E317" s="35">
        <v>2008</v>
      </c>
      <c r="F317" s="105">
        <v>74918.032786885247</v>
      </c>
      <c r="G317" s="33" t="s">
        <v>421</v>
      </c>
    </row>
    <row r="318" spans="1:7" x14ac:dyDescent="0.25">
      <c r="A318" s="33" t="s">
        <v>697</v>
      </c>
      <c r="B318" s="61" t="s">
        <v>1531</v>
      </c>
      <c r="C318" s="221">
        <v>5.5</v>
      </c>
      <c r="D318" s="33" t="s">
        <v>438</v>
      </c>
      <c r="E318" s="35">
        <v>2008</v>
      </c>
      <c r="F318" s="105">
        <v>76284.153005464483</v>
      </c>
      <c r="G318" s="33" t="s">
        <v>419</v>
      </c>
    </row>
    <row r="319" spans="1:7" x14ac:dyDescent="0.25">
      <c r="A319" s="33" t="s">
        <v>697</v>
      </c>
      <c r="B319" s="61" t="s">
        <v>1531</v>
      </c>
      <c r="C319" s="221">
        <v>6.2</v>
      </c>
      <c r="D319" s="33" t="s">
        <v>438</v>
      </c>
      <c r="E319" s="35">
        <v>2008</v>
      </c>
      <c r="F319" s="105">
        <v>75191.256830601094</v>
      </c>
      <c r="G319" s="33" t="s">
        <v>421</v>
      </c>
    </row>
    <row r="320" spans="1:7" x14ac:dyDescent="0.25">
      <c r="A320" s="33" t="s">
        <v>697</v>
      </c>
      <c r="B320" s="61" t="s">
        <v>1531</v>
      </c>
      <c r="C320" s="221">
        <v>6.2</v>
      </c>
      <c r="D320" s="33" t="s">
        <v>438</v>
      </c>
      <c r="E320" s="35">
        <v>2008</v>
      </c>
      <c r="F320" s="105">
        <v>76557.37704918033</v>
      </c>
      <c r="G320" s="33" t="s">
        <v>419</v>
      </c>
    </row>
    <row r="321" spans="1:7" x14ac:dyDescent="0.25">
      <c r="A321" s="33" t="s">
        <v>697</v>
      </c>
      <c r="B321" s="61" t="s">
        <v>1462</v>
      </c>
      <c r="C321" s="221">
        <v>3</v>
      </c>
      <c r="D321" s="33" t="s">
        <v>438</v>
      </c>
      <c r="E321" s="35">
        <v>2008</v>
      </c>
      <c r="F321" s="105">
        <v>68306.010928961739</v>
      </c>
      <c r="G321" s="33" t="s">
        <v>135</v>
      </c>
    </row>
    <row r="322" spans="1:7" x14ac:dyDescent="0.25">
      <c r="A322" s="33" t="s">
        <v>697</v>
      </c>
      <c r="B322" s="61" t="s">
        <v>1462</v>
      </c>
      <c r="C322" s="221">
        <v>3.5</v>
      </c>
      <c r="D322" s="33" t="s">
        <v>438</v>
      </c>
      <c r="E322" s="35">
        <v>2008</v>
      </c>
      <c r="F322" s="105">
        <v>68852.459016393434</v>
      </c>
      <c r="G322" s="33" t="s">
        <v>135</v>
      </c>
    </row>
    <row r="323" spans="1:7" x14ac:dyDescent="0.25">
      <c r="A323" s="33" t="s">
        <v>697</v>
      </c>
      <c r="B323" s="61" t="s">
        <v>1462</v>
      </c>
      <c r="C323" s="221">
        <v>5.5</v>
      </c>
      <c r="D323" s="33" t="s">
        <v>438</v>
      </c>
      <c r="E323" s="35">
        <v>2008</v>
      </c>
      <c r="F323" s="105">
        <v>69398.907103825128</v>
      </c>
      <c r="G323" s="33" t="s">
        <v>135</v>
      </c>
    </row>
    <row r="324" spans="1:7" x14ac:dyDescent="0.25">
      <c r="A324" s="33" t="s">
        <v>697</v>
      </c>
      <c r="B324" s="61" t="s">
        <v>1462</v>
      </c>
      <c r="C324" s="221">
        <v>6.2</v>
      </c>
      <c r="D324" s="33" t="s">
        <v>438</v>
      </c>
      <c r="E324" s="35">
        <v>2008</v>
      </c>
      <c r="F324" s="105">
        <v>69945.355191256822</v>
      </c>
      <c r="G324" s="33" t="s">
        <v>135</v>
      </c>
    </row>
    <row r="325" spans="1:7" x14ac:dyDescent="0.25">
      <c r="A325" s="33" t="s">
        <v>697</v>
      </c>
      <c r="B325" s="61" t="s">
        <v>1532</v>
      </c>
      <c r="C325" s="221">
        <v>6.2</v>
      </c>
      <c r="D325" s="33" t="s">
        <v>438</v>
      </c>
      <c r="E325" s="35">
        <v>2008</v>
      </c>
      <c r="F325" s="105">
        <v>116120.21857923496</v>
      </c>
      <c r="G325" s="33" t="s">
        <v>135</v>
      </c>
    </row>
    <row r="326" spans="1:7" x14ac:dyDescent="0.25">
      <c r="A326" s="33" t="s">
        <v>697</v>
      </c>
      <c r="B326" s="61" t="s">
        <v>3019</v>
      </c>
      <c r="C326" s="221">
        <v>2</v>
      </c>
      <c r="D326" s="33" t="s">
        <v>3007</v>
      </c>
      <c r="E326" s="35">
        <v>2008</v>
      </c>
      <c r="F326" s="105">
        <v>36400</v>
      </c>
      <c r="G326" s="93" t="s">
        <v>3006</v>
      </c>
    </row>
    <row r="327" spans="1:7" x14ac:dyDescent="0.25">
      <c r="A327" s="33" t="s">
        <v>697</v>
      </c>
      <c r="B327" s="61" t="s">
        <v>1533</v>
      </c>
      <c r="C327" s="221" t="s">
        <v>6568</v>
      </c>
      <c r="D327" s="33" t="s">
        <v>438</v>
      </c>
      <c r="E327" s="35">
        <v>2008</v>
      </c>
      <c r="F327" s="105">
        <v>76680.327868852459</v>
      </c>
      <c r="G327" s="33" t="s">
        <v>135</v>
      </c>
    </row>
    <row r="328" spans="1:7" x14ac:dyDescent="0.25">
      <c r="A328" s="33" t="s">
        <v>697</v>
      </c>
      <c r="B328" s="61" t="s">
        <v>1533</v>
      </c>
      <c r="C328" s="221">
        <v>3</v>
      </c>
      <c r="D328" s="33" t="s">
        <v>438</v>
      </c>
      <c r="E328" s="35">
        <v>2008</v>
      </c>
      <c r="F328" s="105">
        <v>77226.775956284153</v>
      </c>
      <c r="G328" s="33" t="s">
        <v>135</v>
      </c>
    </row>
    <row r="329" spans="1:7" x14ac:dyDescent="0.25">
      <c r="A329" s="33" t="s">
        <v>697</v>
      </c>
      <c r="B329" s="61" t="s">
        <v>1533</v>
      </c>
      <c r="C329" s="221">
        <v>3.5</v>
      </c>
      <c r="D329" s="33" t="s">
        <v>438</v>
      </c>
      <c r="E329" s="35">
        <v>2008</v>
      </c>
      <c r="F329" s="105">
        <v>77773.224043715847</v>
      </c>
      <c r="G329" s="33" t="s">
        <v>135</v>
      </c>
    </row>
    <row r="330" spans="1:7" x14ac:dyDescent="0.25">
      <c r="A330" s="33" t="s">
        <v>697</v>
      </c>
      <c r="B330" s="61" t="s">
        <v>1533</v>
      </c>
      <c r="C330" s="221">
        <v>5.5</v>
      </c>
      <c r="D330" s="33" t="s">
        <v>438</v>
      </c>
      <c r="E330" s="35">
        <v>2008</v>
      </c>
      <c r="F330" s="105">
        <v>78319.672131147541</v>
      </c>
      <c r="G330" s="33" t="s">
        <v>135</v>
      </c>
    </row>
    <row r="331" spans="1:7" x14ac:dyDescent="0.25">
      <c r="A331" s="33" t="s">
        <v>697</v>
      </c>
      <c r="B331" s="61" t="s">
        <v>699</v>
      </c>
      <c r="C331" s="221" t="s">
        <v>700</v>
      </c>
      <c r="D331" s="33" t="s">
        <v>44</v>
      </c>
      <c r="E331" s="35">
        <v>2008</v>
      </c>
      <c r="F331" s="105">
        <v>137978.14207650273</v>
      </c>
      <c r="G331" s="33" t="s">
        <v>147</v>
      </c>
    </row>
    <row r="332" spans="1:7" x14ac:dyDescent="0.25">
      <c r="A332" s="33" t="s">
        <v>697</v>
      </c>
      <c r="B332" s="61" t="s">
        <v>699</v>
      </c>
      <c r="C332" s="221" t="s">
        <v>700</v>
      </c>
      <c r="D332" s="33" t="s">
        <v>44</v>
      </c>
      <c r="E332" s="35">
        <v>2008</v>
      </c>
      <c r="F332" s="105">
        <v>135245.90163934426</v>
      </c>
      <c r="G332" s="33" t="s">
        <v>230</v>
      </c>
    </row>
    <row r="333" spans="1:7" x14ac:dyDescent="0.25">
      <c r="A333" s="33" t="s">
        <v>697</v>
      </c>
      <c r="B333" s="61" t="s">
        <v>699</v>
      </c>
      <c r="C333" s="221" t="s">
        <v>6572</v>
      </c>
      <c r="D333" s="33" t="s">
        <v>44</v>
      </c>
      <c r="E333" s="35">
        <v>2008</v>
      </c>
      <c r="F333" s="105">
        <v>138797.81420765026</v>
      </c>
      <c r="G333" s="33" t="s">
        <v>147</v>
      </c>
    </row>
    <row r="334" spans="1:7" x14ac:dyDescent="0.25">
      <c r="A334" s="33" t="s">
        <v>697</v>
      </c>
      <c r="B334" s="61" t="s">
        <v>699</v>
      </c>
      <c r="C334" s="221" t="s">
        <v>6572</v>
      </c>
      <c r="D334" s="33" t="s">
        <v>44</v>
      </c>
      <c r="E334" s="35">
        <v>2008</v>
      </c>
      <c r="F334" s="105">
        <v>136065.57377049178</v>
      </c>
      <c r="G334" s="33" t="s">
        <v>230</v>
      </c>
    </row>
    <row r="335" spans="1:7" x14ac:dyDescent="0.25">
      <c r="A335" s="33" t="s">
        <v>697</v>
      </c>
      <c r="B335" s="61" t="s">
        <v>699</v>
      </c>
      <c r="C335" s="221">
        <v>5.5</v>
      </c>
      <c r="D335" s="33" t="s">
        <v>44</v>
      </c>
      <c r="E335" s="35">
        <v>2008</v>
      </c>
      <c r="F335" s="105">
        <v>103005.46448087432</v>
      </c>
      <c r="G335" s="33" t="s">
        <v>147</v>
      </c>
    </row>
    <row r="336" spans="1:7" x14ac:dyDescent="0.25">
      <c r="A336" s="33" t="s">
        <v>697</v>
      </c>
      <c r="B336" s="61" t="s">
        <v>699</v>
      </c>
      <c r="C336" s="221">
        <v>5.5</v>
      </c>
      <c r="D336" s="33" t="s">
        <v>44</v>
      </c>
      <c r="E336" s="35">
        <v>2008</v>
      </c>
      <c r="F336" s="105">
        <v>102459.01639344262</v>
      </c>
      <c r="G336" s="33" t="s">
        <v>230</v>
      </c>
    </row>
    <row r="337" spans="1:7" x14ac:dyDescent="0.25">
      <c r="A337" s="33" t="s">
        <v>697</v>
      </c>
      <c r="B337" s="61" t="s">
        <v>699</v>
      </c>
      <c r="C337" s="221">
        <v>5.5</v>
      </c>
      <c r="D337" s="33" t="s">
        <v>44</v>
      </c>
      <c r="E337" s="35">
        <v>2008</v>
      </c>
      <c r="F337" s="105">
        <v>139617.48633879781</v>
      </c>
      <c r="G337" s="33" t="s">
        <v>147</v>
      </c>
    </row>
    <row r="338" spans="1:7" x14ac:dyDescent="0.25">
      <c r="A338" s="33" t="s">
        <v>697</v>
      </c>
      <c r="B338" s="61" t="s">
        <v>699</v>
      </c>
      <c r="C338" s="221">
        <v>5.5</v>
      </c>
      <c r="D338" s="33" t="s">
        <v>44</v>
      </c>
      <c r="E338" s="35">
        <v>2008</v>
      </c>
      <c r="F338" s="105">
        <v>136885.24590163934</v>
      </c>
      <c r="G338" s="33" t="s">
        <v>230</v>
      </c>
    </row>
    <row r="339" spans="1:7" x14ac:dyDescent="0.25">
      <c r="A339" s="33" t="s">
        <v>697</v>
      </c>
      <c r="B339" s="61" t="s">
        <v>3031</v>
      </c>
      <c r="C339" s="221">
        <v>5.5</v>
      </c>
      <c r="D339" s="33" t="s">
        <v>44</v>
      </c>
      <c r="E339" s="35">
        <v>2008</v>
      </c>
      <c r="F339" s="105">
        <v>119223</v>
      </c>
      <c r="G339" s="93" t="s">
        <v>1910</v>
      </c>
    </row>
    <row r="340" spans="1:7" x14ac:dyDescent="0.25">
      <c r="A340" s="33" t="s">
        <v>697</v>
      </c>
      <c r="B340" s="61" t="s">
        <v>3031</v>
      </c>
      <c r="C340" s="221">
        <v>5.5</v>
      </c>
      <c r="D340" s="33" t="s">
        <v>44</v>
      </c>
      <c r="E340" s="35">
        <v>2008</v>
      </c>
      <c r="F340" s="105">
        <v>111023</v>
      </c>
      <c r="G340" s="93" t="s">
        <v>3030</v>
      </c>
    </row>
    <row r="341" spans="1:7" x14ac:dyDescent="0.25">
      <c r="A341" s="33" t="s">
        <v>697</v>
      </c>
      <c r="B341" s="61" t="s">
        <v>1534</v>
      </c>
      <c r="C341" s="221">
        <v>4.7</v>
      </c>
      <c r="D341" s="33" t="s">
        <v>44</v>
      </c>
      <c r="E341" s="35">
        <v>2008</v>
      </c>
      <c r="F341" s="105">
        <v>79562.841530054648</v>
      </c>
      <c r="G341" s="33" t="s">
        <v>147</v>
      </c>
    </row>
    <row r="342" spans="1:7" x14ac:dyDescent="0.25">
      <c r="A342" s="33" t="s">
        <v>697</v>
      </c>
      <c r="B342" s="61" t="s">
        <v>1534</v>
      </c>
      <c r="C342" s="221">
        <v>5.5</v>
      </c>
      <c r="D342" s="33" t="s">
        <v>44</v>
      </c>
      <c r="E342" s="35">
        <v>2008</v>
      </c>
      <c r="F342" s="105">
        <v>79836.065573770495</v>
      </c>
      <c r="G342" s="33" t="s">
        <v>147</v>
      </c>
    </row>
    <row r="343" spans="1:7" x14ac:dyDescent="0.25">
      <c r="A343" s="33" t="s">
        <v>697</v>
      </c>
      <c r="B343" s="61" t="s">
        <v>1535</v>
      </c>
      <c r="C343" s="221">
        <v>4.7</v>
      </c>
      <c r="D343" s="33" t="s">
        <v>44</v>
      </c>
      <c r="E343" s="35">
        <v>2008</v>
      </c>
      <c r="F343" s="105">
        <v>90109.289617486342</v>
      </c>
      <c r="G343" s="33" t="s">
        <v>147</v>
      </c>
    </row>
    <row r="344" spans="1:7" x14ac:dyDescent="0.25">
      <c r="A344" s="33" t="s">
        <v>697</v>
      </c>
      <c r="B344" s="61" t="s">
        <v>1535</v>
      </c>
      <c r="C344" s="221">
        <v>5.5</v>
      </c>
      <c r="D344" s="33" t="s">
        <v>44</v>
      </c>
      <c r="E344" s="35">
        <v>2008</v>
      </c>
      <c r="F344" s="105">
        <v>90382.513661202189</v>
      </c>
      <c r="G344" s="33" t="s">
        <v>147</v>
      </c>
    </row>
    <row r="345" spans="1:7" x14ac:dyDescent="0.25">
      <c r="A345" s="33" t="s">
        <v>697</v>
      </c>
      <c r="B345" s="61" t="s">
        <v>1458</v>
      </c>
      <c r="C345" s="221">
        <v>3.5</v>
      </c>
      <c r="D345" s="33" t="s">
        <v>44</v>
      </c>
      <c r="E345" s="35">
        <v>2008</v>
      </c>
      <c r="F345" s="35">
        <v>64119</v>
      </c>
      <c r="G345" s="33" t="s">
        <v>1822</v>
      </c>
    </row>
    <row r="346" spans="1:7" x14ac:dyDescent="0.25">
      <c r="A346" s="33" t="s">
        <v>697</v>
      </c>
      <c r="B346" s="61" t="s">
        <v>1460</v>
      </c>
      <c r="C346" s="221">
        <v>4.7</v>
      </c>
      <c r="D346" s="33" t="s">
        <v>44</v>
      </c>
      <c r="E346" s="35">
        <v>2008</v>
      </c>
      <c r="F346" s="35">
        <v>89258</v>
      </c>
      <c r="G346" s="33" t="s">
        <v>1822</v>
      </c>
    </row>
    <row r="347" spans="1:7" x14ac:dyDescent="0.25">
      <c r="A347" s="33" t="s">
        <v>697</v>
      </c>
      <c r="B347" s="61" t="s">
        <v>1461</v>
      </c>
      <c r="C347" s="221">
        <v>5.5</v>
      </c>
      <c r="D347" s="33" t="s">
        <v>44</v>
      </c>
      <c r="E347" s="35">
        <v>2008</v>
      </c>
      <c r="F347" s="35">
        <v>113388</v>
      </c>
      <c r="G347" s="33" t="s">
        <v>1822</v>
      </c>
    </row>
    <row r="348" spans="1:7" x14ac:dyDescent="0.25">
      <c r="A348" s="33" t="s">
        <v>697</v>
      </c>
      <c r="B348" s="61" t="s">
        <v>3034</v>
      </c>
      <c r="C348" s="221">
        <v>3.2</v>
      </c>
      <c r="D348" s="33" t="s">
        <v>3007</v>
      </c>
      <c r="E348" s="35">
        <v>2008</v>
      </c>
      <c r="F348" s="105">
        <v>49700</v>
      </c>
      <c r="G348" s="93" t="s">
        <v>3033</v>
      </c>
    </row>
    <row r="349" spans="1:7" x14ac:dyDescent="0.25">
      <c r="A349" s="33" t="s">
        <v>697</v>
      </c>
      <c r="B349" s="61" t="s">
        <v>1463</v>
      </c>
      <c r="C349" s="221">
        <v>3</v>
      </c>
      <c r="D349" s="33" t="s">
        <v>44</v>
      </c>
      <c r="E349" s="35">
        <v>2008</v>
      </c>
      <c r="F349" s="105">
        <v>53825.136612021859</v>
      </c>
      <c r="G349" s="33" t="s">
        <v>147</v>
      </c>
    </row>
    <row r="350" spans="1:7" x14ac:dyDescent="0.25">
      <c r="A350" s="33" t="s">
        <v>697</v>
      </c>
      <c r="B350" s="61" t="s">
        <v>1463</v>
      </c>
      <c r="C350" s="221">
        <v>3.5</v>
      </c>
      <c r="D350" s="33" t="s">
        <v>44</v>
      </c>
      <c r="E350" s="35">
        <v>2008</v>
      </c>
      <c r="F350" s="105">
        <v>54098.360655737706</v>
      </c>
      <c r="G350" s="33" t="s">
        <v>147</v>
      </c>
    </row>
    <row r="351" spans="1:7" x14ac:dyDescent="0.25">
      <c r="A351" s="33" t="s">
        <v>697</v>
      </c>
      <c r="B351" s="61" t="s">
        <v>1463</v>
      </c>
      <c r="C351" s="221">
        <v>5.5</v>
      </c>
      <c r="D351" s="33" t="s">
        <v>44</v>
      </c>
      <c r="E351" s="35">
        <v>2008</v>
      </c>
      <c r="F351" s="105">
        <v>54371.584699453553</v>
      </c>
      <c r="G351" s="33" t="s">
        <v>147</v>
      </c>
    </row>
    <row r="352" spans="1:7" x14ac:dyDescent="0.25">
      <c r="A352" s="33" t="s">
        <v>697</v>
      </c>
      <c r="B352" s="61" t="s">
        <v>1463</v>
      </c>
      <c r="C352" s="221">
        <v>6.2</v>
      </c>
      <c r="D352" s="33" t="s">
        <v>44</v>
      </c>
      <c r="E352" s="35">
        <v>2008</v>
      </c>
      <c r="F352" s="105">
        <v>54644.8087431694</v>
      </c>
      <c r="G352" s="33" t="s">
        <v>147</v>
      </c>
    </row>
    <row r="353" spans="1:7" x14ac:dyDescent="0.25">
      <c r="A353" s="33" t="s">
        <v>697</v>
      </c>
      <c r="B353" s="61" t="s">
        <v>1602</v>
      </c>
      <c r="C353" s="221">
        <v>6.2</v>
      </c>
      <c r="D353" s="33" t="s">
        <v>438</v>
      </c>
      <c r="E353" s="35">
        <v>2008</v>
      </c>
      <c r="F353" s="105">
        <v>150273.22404371583</v>
      </c>
      <c r="G353" s="33" t="s">
        <v>1465</v>
      </c>
    </row>
    <row r="354" spans="1:7" x14ac:dyDescent="0.25">
      <c r="A354" s="33" t="s">
        <v>697</v>
      </c>
      <c r="B354" s="61" t="s">
        <v>1464</v>
      </c>
      <c r="C354" s="221" t="s">
        <v>6567</v>
      </c>
      <c r="D354" s="33" t="s">
        <v>438</v>
      </c>
      <c r="E354" s="35">
        <v>2008</v>
      </c>
      <c r="F354" s="105">
        <v>170765.02732240438</v>
      </c>
      <c r="G354" s="33" t="s">
        <v>1465</v>
      </c>
    </row>
    <row r="355" spans="1:7" x14ac:dyDescent="0.25">
      <c r="A355" s="33" t="s">
        <v>697</v>
      </c>
      <c r="B355" s="61" t="s">
        <v>1603</v>
      </c>
      <c r="C355" s="221">
        <v>6.2</v>
      </c>
      <c r="D355" s="33" t="s">
        <v>438</v>
      </c>
      <c r="E355" s="35">
        <v>2008</v>
      </c>
      <c r="F355" s="105">
        <v>150273.22404371583</v>
      </c>
      <c r="G355" s="33" t="s">
        <v>1465</v>
      </c>
    </row>
    <row r="356" spans="1:7" x14ac:dyDescent="0.25">
      <c r="A356" s="33" t="s">
        <v>697</v>
      </c>
      <c r="B356" s="61" t="s">
        <v>1466</v>
      </c>
      <c r="C356" s="221">
        <v>3.5</v>
      </c>
      <c r="D356" s="33" t="s">
        <v>438</v>
      </c>
      <c r="E356" s="35">
        <v>2008</v>
      </c>
      <c r="F356" s="105">
        <v>85519.125683060105</v>
      </c>
      <c r="G356" s="33" t="s">
        <v>135</v>
      </c>
    </row>
    <row r="357" spans="1:7" x14ac:dyDescent="0.25">
      <c r="A357" s="33" t="s">
        <v>697</v>
      </c>
      <c r="B357" s="61" t="s">
        <v>1466</v>
      </c>
      <c r="C357" s="221" t="s">
        <v>6467</v>
      </c>
      <c r="D357" s="33" t="s">
        <v>438</v>
      </c>
      <c r="E357" s="35">
        <v>2008</v>
      </c>
      <c r="F357" s="105">
        <v>128688.52459016393</v>
      </c>
      <c r="G357" s="33" t="s">
        <v>135</v>
      </c>
    </row>
    <row r="358" spans="1:7" x14ac:dyDescent="0.25">
      <c r="A358" s="33" t="s">
        <v>697</v>
      </c>
      <c r="B358" s="61" t="s">
        <v>1466</v>
      </c>
      <c r="C358" s="221">
        <v>5.5</v>
      </c>
      <c r="D358" s="33" t="s">
        <v>438</v>
      </c>
      <c r="E358" s="35">
        <v>2008</v>
      </c>
      <c r="F358" s="105">
        <v>107103.82513661202</v>
      </c>
      <c r="G358" s="33" t="s">
        <v>135</v>
      </c>
    </row>
    <row r="359" spans="1:7" x14ac:dyDescent="0.25">
      <c r="A359" s="33" t="s">
        <v>697</v>
      </c>
      <c r="B359" s="61" t="s">
        <v>1536</v>
      </c>
      <c r="C359" s="221">
        <v>3.5</v>
      </c>
      <c r="D359" s="33" t="s">
        <v>438</v>
      </c>
      <c r="E359" s="35">
        <v>2008</v>
      </c>
      <c r="F359" s="105">
        <v>87704.918032786882</v>
      </c>
      <c r="G359" s="33" t="s">
        <v>419</v>
      </c>
    </row>
    <row r="360" spans="1:7" x14ac:dyDescent="0.25">
      <c r="A360" s="33" t="s">
        <v>697</v>
      </c>
      <c r="B360" s="61" t="s">
        <v>1536</v>
      </c>
      <c r="C360" s="221" t="s">
        <v>6569</v>
      </c>
      <c r="D360" s="33" t="s">
        <v>438</v>
      </c>
      <c r="E360" s="35">
        <v>2008</v>
      </c>
      <c r="F360" s="105">
        <v>88251.366120218576</v>
      </c>
      <c r="G360" s="33" t="s">
        <v>419</v>
      </c>
    </row>
    <row r="361" spans="1:7" x14ac:dyDescent="0.25">
      <c r="A361" s="33" t="s">
        <v>697</v>
      </c>
      <c r="B361" s="61" t="s">
        <v>1536</v>
      </c>
      <c r="C361" s="221" t="s">
        <v>2316</v>
      </c>
      <c r="D361" s="33" t="s">
        <v>438</v>
      </c>
      <c r="E361" s="35">
        <v>2008</v>
      </c>
      <c r="F361" s="105">
        <v>88524.590163934423</v>
      </c>
      <c r="G361" s="33" t="s">
        <v>419</v>
      </c>
    </row>
    <row r="362" spans="1:7" x14ac:dyDescent="0.25">
      <c r="A362" s="33" t="s">
        <v>697</v>
      </c>
      <c r="B362" s="61" t="s">
        <v>1536</v>
      </c>
      <c r="C362" s="221">
        <v>5.5</v>
      </c>
      <c r="D362" s="33" t="s">
        <v>438</v>
      </c>
      <c r="E362" s="35">
        <v>2008</v>
      </c>
      <c r="F362" s="105">
        <v>87978.142076502729</v>
      </c>
      <c r="G362" s="33" t="s">
        <v>419</v>
      </c>
    </row>
    <row r="363" spans="1:7" x14ac:dyDescent="0.25">
      <c r="A363" s="33" t="s">
        <v>697</v>
      </c>
      <c r="B363" s="61" t="s">
        <v>1536</v>
      </c>
      <c r="C363" s="221" t="s">
        <v>6571</v>
      </c>
      <c r="D363" s="33" t="s">
        <v>438</v>
      </c>
      <c r="E363" s="35">
        <v>2008</v>
      </c>
      <c r="F363" s="105">
        <v>88797.81420765027</v>
      </c>
      <c r="G363" s="33" t="s">
        <v>419</v>
      </c>
    </row>
    <row r="364" spans="1:7" x14ac:dyDescent="0.25">
      <c r="A364" s="33" t="s">
        <v>697</v>
      </c>
      <c r="B364" s="61" t="s">
        <v>1364</v>
      </c>
      <c r="C364" s="221" t="s">
        <v>6562</v>
      </c>
      <c r="D364" s="33" t="s">
        <v>438</v>
      </c>
      <c r="E364" s="35">
        <v>2008</v>
      </c>
      <c r="F364" s="35">
        <v>44268</v>
      </c>
      <c r="G364" s="33" t="s">
        <v>1365</v>
      </c>
    </row>
    <row r="365" spans="1:7" x14ac:dyDescent="0.25">
      <c r="A365" s="33" t="s">
        <v>697</v>
      </c>
      <c r="B365" s="61" t="s">
        <v>1366</v>
      </c>
      <c r="C365" s="221">
        <v>3</v>
      </c>
      <c r="D365" s="33" t="s">
        <v>438</v>
      </c>
      <c r="E365" s="35">
        <v>2008</v>
      </c>
      <c r="F365" s="35">
        <v>48452</v>
      </c>
      <c r="G365" s="33" t="s">
        <v>1365</v>
      </c>
    </row>
    <row r="366" spans="1:7" x14ac:dyDescent="0.25">
      <c r="A366" s="33" t="s">
        <v>697</v>
      </c>
      <c r="B366" s="61" t="s">
        <v>1367</v>
      </c>
      <c r="C366" s="221">
        <v>3.5</v>
      </c>
      <c r="D366" s="33" t="s">
        <v>438</v>
      </c>
      <c r="E366" s="35">
        <v>2008</v>
      </c>
      <c r="F366" s="35">
        <v>55374</v>
      </c>
      <c r="G366" s="33" t="s">
        <v>1365</v>
      </c>
    </row>
    <row r="367" spans="1:7" x14ac:dyDescent="0.25">
      <c r="A367" s="33" t="s">
        <v>697</v>
      </c>
      <c r="B367" s="61" t="s">
        <v>1368</v>
      </c>
      <c r="C367" s="221">
        <v>5.4</v>
      </c>
      <c r="D367" s="33" t="s">
        <v>438</v>
      </c>
      <c r="E367" s="35">
        <v>2008</v>
      </c>
      <c r="F367" s="35">
        <v>65576</v>
      </c>
      <c r="G367" s="33" t="s">
        <v>1365</v>
      </c>
    </row>
    <row r="368" spans="1:7" x14ac:dyDescent="0.25">
      <c r="A368" s="33" t="s">
        <v>697</v>
      </c>
      <c r="B368" s="61" t="s">
        <v>1306</v>
      </c>
      <c r="C368" s="221" t="s">
        <v>1305</v>
      </c>
      <c r="D368" s="33" t="s">
        <v>438</v>
      </c>
      <c r="E368" s="35">
        <v>2008</v>
      </c>
      <c r="F368" s="105">
        <v>547103.82513661205</v>
      </c>
      <c r="G368" s="33" t="s">
        <v>434</v>
      </c>
    </row>
    <row r="369" spans="1:7" x14ac:dyDescent="0.25">
      <c r="A369" s="33" t="s">
        <v>697</v>
      </c>
      <c r="B369" s="61" t="s">
        <v>1604</v>
      </c>
      <c r="C369" s="221" t="s">
        <v>6499</v>
      </c>
      <c r="D369" s="33" t="s">
        <v>438</v>
      </c>
      <c r="E369" s="35">
        <v>2008</v>
      </c>
      <c r="F369" s="105">
        <v>32240.437158469944</v>
      </c>
      <c r="G369" s="33" t="s">
        <v>1135</v>
      </c>
    </row>
    <row r="370" spans="1:7" x14ac:dyDescent="0.25">
      <c r="A370" s="33" t="s">
        <v>697</v>
      </c>
      <c r="B370" s="61" t="s">
        <v>1604</v>
      </c>
      <c r="C370" s="221" t="s">
        <v>6574</v>
      </c>
      <c r="D370" s="33" t="s">
        <v>438</v>
      </c>
      <c r="E370" s="35">
        <v>2008</v>
      </c>
      <c r="F370" s="105">
        <v>32513.661202185791</v>
      </c>
      <c r="G370" s="33" t="s">
        <v>1135</v>
      </c>
    </row>
    <row r="371" spans="1:7" x14ac:dyDescent="0.25">
      <c r="A371" s="33" t="s">
        <v>697</v>
      </c>
      <c r="B371" s="61" t="s">
        <v>1604</v>
      </c>
      <c r="C371" s="221">
        <v>3.5</v>
      </c>
      <c r="D371" s="33" t="s">
        <v>438</v>
      </c>
      <c r="E371" s="35">
        <v>2008</v>
      </c>
      <c r="F371" s="105">
        <v>32786.885245901642</v>
      </c>
      <c r="G371" s="33" t="s">
        <v>1135</v>
      </c>
    </row>
    <row r="372" spans="1:7" x14ac:dyDescent="0.25">
      <c r="A372" s="33" t="s">
        <v>697</v>
      </c>
      <c r="B372" s="61" t="s">
        <v>1308</v>
      </c>
      <c r="C372" s="221" t="s">
        <v>6557</v>
      </c>
      <c r="D372" s="33" t="s">
        <v>438</v>
      </c>
      <c r="E372" s="35">
        <v>2008</v>
      </c>
      <c r="F372" s="105">
        <v>41256.830601092894</v>
      </c>
      <c r="G372" s="33" t="s">
        <v>487</v>
      </c>
    </row>
    <row r="373" spans="1:7" x14ac:dyDescent="0.25">
      <c r="A373" s="33" t="s">
        <v>697</v>
      </c>
      <c r="B373" s="61" t="s">
        <v>1308</v>
      </c>
      <c r="C373" s="221">
        <v>3.5</v>
      </c>
      <c r="D373" s="33" t="s">
        <v>438</v>
      </c>
      <c r="E373" s="35">
        <v>2008</v>
      </c>
      <c r="F373" s="105">
        <v>41530.054644808741</v>
      </c>
      <c r="G373" s="33" t="s">
        <v>487</v>
      </c>
    </row>
    <row r="374" spans="1:7" x14ac:dyDescent="0.25">
      <c r="A374" s="33" t="s">
        <v>697</v>
      </c>
      <c r="B374" s="61" t="s">
        <v>1238</v>
      </c>
      <c r="C374" s="221">
        <v>2.1</v>
      </c>
      <c r="D374" s="33" t="s">
        <v>438</v>
      </c>
      <c r="E374" s="35">
        <v>2008</v>
      </c>
      <c r="F374" s="105">
        <v>31767.759562841529</v>
      </c>
      <c r="G374" s="33" t="s">
        <v>1135</v>
      </c>
    </row>
    <row r="375" spans="1:7" x14ac:dyDescent="0.25">
      <c r="A375" s="33" t="s">
        <v>697</v>
      </c>
      <c r="B375" s="61" t="s">
        <v>1238</v>
      </c>
      <c r="C375" s="221" t="s">
        <v>6554</v>
      </c>
      <c r="D375" s="33" t="s">
        <v>438</v>
      </c>
      <c r="E375" s="35">
        <v>2008</v>
      </c>
      <c r="F375" s="105">
        <v>32040.983606557376</v>
      </c>
      <c r="G375" s="33" t="s">
        <v>1135</v>
      </c>
    </row>
    <row r="376" spans="1:7" x14ac:dyDescent="0.25">
      <c r="A376" s="33" t="s">
        <v>2992</v>
      </c>
      <c r="B376" s="61" t="s">
        <v>2991</v>
      </c>
      <c r="C376" s="221">
        <v>2.8</v>
      </c>
      <c r="D376" s="33" t="s">
        <v>2975</v>
      </c>
      <c r="E376" s="35">
        <v>2008</v>
      </c>
      <c r="F376" s="105">
        <v>37550</v>
      </c>
      <c r="G376" s="33" t="s">
        <v>2990</v>
      </c>
    </row>
    <row r="377" spans="1:7" x14ac:dyDescent="0.25">
      <c r="A377" s="33" t="s">
        <v>117</v>
      </c>
      <c r="B377" s="61" t="s">
        <v>3112</v>
      </c>
      <c r="C377" s="221" t="s">
        <v>4121</v>
      </c>
      <c r="D377" s="33" t="s">
        <v>426</v>
      </c>
      <c r="E377" s="35">
        <v>2008</v>
      </c>
      <c r="F377" s="105">
        <v>22831</v>
      </c>
      <c r="G377" s="33" t="s">
        <v>3110</v>
      </c>
    </row>
    <row r="378" spans="1:7" x14ac:dyDescent="0.25">
      <c r="A378" s="33" t="s">
        <v>117</v>
      </c>
      <c r="B378" s="61" t="s">
        <v>3148</v>
      </c>
      <c r="C378" s="221" t="s">
        <v>4121</v>
      </c>
      <c r="D378" s="33" t="s">
        <v>426</v>
      </c>
      <c r="E378" s="35">
        <v>2008</v>
      </c>
      <c r="F378" s="105">
        <v>24285</v>
      </c>
      <c r="G378" s="33" t="s">
        <v>3110</v>
      </c>
    </row>
    <row r="379" spans="1:7" x14ac:dyDescent="0.25">
      <c r="A379" s="33" t="s">
        <v>117</v>
      </c>
      <c r="B379" s="61" t="s">
        <v>3111</v>
      </c>
      <c r="C379" s="221" t="s">
        <v>4121</v>
      </c>
      <c r="D379" s="33" t="s">
        <v>426</v>
      </c>
      <c r="E379" s="35">
        <v>2008</v>
      </c>
      <c r="F379" s="105">
        <v>25700</v>
      </c>
      <c r="G379" s="33" t="s">
        <v>3110</v>
      </c>
    </row>
    <row r="380" spans="1:7" x14ac:dyDescent="0.25">
      <c r="A380" s="33" t="s">
        <v>117</v>
      </c>
      <c r="B380" s="61" t="s">
        <v>1537</v>
      </c>
      <c r="C380" s="221">
        <v>2.4</v>
      </c>
      <c r="D380" s="33" t="s">
        <v>110</v>
      </c>
      <c r="E380" s="35">
        <v>2008</v>
      </c>
      <c r="F380" s="105">
        <v>15259.562841530054</v>
      </c>
      <c r="G380" s="33" t="s">
        <v>135</v>
      </c>
    </row>
    <row r="381" spans="1:7" x14ac:dyDescent="0.25">
      <c r="A381" s="33" t="s">
        <v>117</v>
      </c>
      <c r="B381" s="61" t="s">
        <v>1537</v>
      </c>
      <c r="C381" s="221">
        <v>3.8</v>
      </c>
      <c r="D381" s="33" t="s">
        <v>110</v>
      </c>
      <c r="E381" s="35">
        <v>2008</v>
      </c>
      <c r="F381" s="105">
        <v>16079.234972677596</v>
      </c>
      <c r="G381" s="33" t="s">
        <v>135</v>
      </c>
    </row>
    <row r="382" spans="1:7" x14ac:dyDescent="0.25">
      <c r="A382" s="33" t="s">
        <v>117</v>
      </c>
      <c r="B382" s="61" t="s">
        <v>1369</v>
      </c>
      <c r="C382" s="221">
        <v>2.4</v>
      </c>
      <c r="D382" s="33" t="s">
        <v>110</v>
      </c>
      <c r="E382" s="35">
        <v>2008</v>
      </c>
      <c r="F382" s="105">
        <v>23770.491803278688</v>
      </c>
      <c r="G382" s="33" t="s">
        <v>487</v>
      </c>
    </row>
    <row r="383" spans="1:7" x14ac:dyDescent="0.25">
      <c r="A383" s="33" t="s">
        <v>117</v>
      </c>
      <c r="B383" s="61" t="s">
        <v>1538</v>
      </c>
      <c r="C383" s="221" t="s">
        <v>3152</v>
      </c>
      <c r="D383" s="33" t="s">
        <v>44</v>
      </c>
      <c r="E383" s="35">
        <v>2008</v>
      </c>
      <c r="F383" s="105">
        <v>16000</v>
      </c>
      <c r="G383" s="33" t="s">
        <v>3151</v>
      </c>
    </row>
    <row r="384" spans="1:7" x14ac:dyDescent="0.25">
      <c r="A384" s="33" t="s">
        <v>117</v>
      </c>
      <c r="B384" s="61" t="s">
        <v>1538</v>
      </c>
      <c r="C384" s="221" t="s">
        <v>3150</v>
      </c>
      <c r="D384" s="33" t="s">
        <v>44</v>
      </c>
      <c r="E384" s="35">
        <v>2008</v>
      </c>
      <c r="F384" s="105">
        <v>16470</v>
      </c>
      <c r="G384" s="33" t="s">
        <v>3149</v>
      </c>
    </row>
    <row r="385" spans="1:7" x14ac:dyDescent="0.25">
      <c r="A385" s="33" t="s">
        <v>117</v>
      </c>
      <c r="B385" s="61" t="s">
        <v>1538</v>
      </c>
      <c r="C385" s="221" t="s">
        <v>3152</v>
      </c>
      <c r="D385" s="33" t="s">
        <v>44</v>
      </c>
      <c r="E385" s="35">
        <v>2008</v>
      </c>
      <c r="F385" s="105">
        <v>16428</v>
      </c>
      <c r="G385" s="33" t="s">
        <v>3151</v>
      </c>
    </row>
    <row r="386" spans="1:7" x14ac:dyDescent="0.25">
      <c r="A386" s="33" t="s">
        <v>117</v>
      </c>
      <c r="B386" s="61" t="s">
        <v>1538</v>
      </c>
      <c r="C386" s="221" t="s">
        <v>3150</v>
      </c>
      <c r="D386" s="33" t="s">
        <v>44</v>
      </c>
      <c r="E386" s="35">
        <v>2008</v>
      </c>
      <c r="F386" s="105">
        <v>16974</v>
      </c>
      <c r="G386" s="33" t="s">
        <v>3149</v>
      </c>
    </row>
    <row r="387" spans="1:7" x14ac:dyDescent="0.25">
      <c r="A387" s="33" t="s">
        <v>117</v>
      </c>
      <c r="B387" s="61" t="s">
        <v>1309</v>
      </c>
      <c r="C387" s="221">
        <v>1.3</v>
      </c>
      <c r="D387" s="33" t="s">
        <v>110</v>
      </c>
      <c r="E387" s="35">
        <v>2008</v>
      </c>
      <c r="F387" s="105">
        <v>13251.366120218579</v>
      </c>
      <c r="G387" s="33" t="s">
        <v>135</v>
      </c>
    </row>
    <row r="388" spans="1:7" x14ac:dyDescent="0.25">
      <c r="A388" s="33" t="s">
        <v>117</v>
      </c>
      <c r="B388" s="61" t="s">
        <v>1309</v>
      </c>
      <c r="C388" s="221" t="s">
        <v>6558</v>
      </c>
      <c r="D388" s="33" t="s">
        <v>110</v>
      </c>
      <c r="E388" s="35">
        <v>2008</v>
      </c>
      <c r="F388" s="105">
        <v>13797.814207650272</v>
      </c>
      <c r="G388" s="33" t="s">
        <v>135</v>
      </c>
    </row>
    <row r="389" spans="1:7" x14ac:dyDescent="0.25">
      <c r="A389" s="33" t="s">
        <v>117</v>
      </c>
      <c r="B389" s="61" t="s">
        <v>1309</v>
      </c>
      <c r="C389" s="221">
        <v>2</v>
      </c>
      <c r="D389" s="33" t="s">
        <v>110</v>
      </c>
      <c r="E389" s="35">
        <v>2008</v>
      </c>
      <c r="F389" s="105">
        <v>14071.038251366119</v>
      </c>
      <c r="G389" s="33" t="s">
        <v>135</v>
      </c>
    </row>
    <row r="390" spans="1:7" x14ac:dyDescent="0.25">
      <c r="A390" s="33" t="s">
        <v>117</v>
      </c>
      <c r="B390" s="61" t="s">
        <v>1310</v>
      </c>
      <c r="C390" s="221" t="s">
        <v>6388</v>
      </c>
      <c r="D390" s="33" t="s">
        <v>44</v>
      </c>
      <c r="E390" s="35">
        <v>2008</v>
      </c>
      <c r="F390" s="105">
        <v>38478.688524590165</v>
      </c>
      <c r="G390" s="33" t="s">
        <v>135</v>
      </c>
    </row>
    <row r="391" spans="1:7" x14ac:dyDescent="0.25">
      <c r="A391" s="33" t="s">
        <v>117</v>
      </c>
      <c r="B391" s="61" t="s">
        <v>1605</v>
      </c>
      <c r="C391" s="221">
        <v>1.5</v>
      </c>
      <c r="D391" s="33" t="s">
        <v>110</v>
      </c>
      <c r="E391" s="35">
        <v>2008</v>
      </c>
      <c r="F391" s="105">
        <v>14754.098360655737</v>
      </c>
      <c r="G391" s="33" t="s">
        <v>135</v>
      </c>
    </row>
    <row r="392" spans="1:7" x14ac:dyDescent="0.25">
      <c r="A392" s="33" t="s">
        <v>117</v>
      </c>
      <c r="B392" s="61" t="s">
        <v>1605</v>
      </c>
      <c r="C392" s="221">
        <v>2</v>
      </c>
      <c r="D392" s="33" t="s">
        <v>110</v>
      </c>
      <c r="E392" s="35">
        <v>2008</v>
      </c>
      <c r="F392" s="105">
        <v>15300.546448087431</v>
      </c>
      <c r="G392" s="33" t="s">
        <v>135</v>
      </c>
    </row>
    <row r="393" spans="1:7" x14ac:dyDescent="0.25">
      <c r="A393" s="33" t="s">
        <v>117</v>
      </c>
      <c r="B393" s="61" t="s">
        <v>239</v>
      </c>
      <c r="C393" s="221" t="s">
        <v>1243</v>
      </c>
      <c r="D393" s="33" t="s">
        <v>125</v>
      </c>
      <c r="E393" s="112" t="s">
        <v>867</v>
      </c>
      <c r="F393" s="112" t="s">
        <v>251</v>
      </c>
      <c r="G393" s="33"/>
    </row>
    <row r="394" spans="1:7" x14ac:dyDescent="0.25">
      <c r="A394" s="33" t="s">
        <v>117</v>
      </c>
      <c r="B394" s="61" t="s">
        <v>239</v>
      </c>
      <c r="C394" s="221" t="s">
        <v>1243</v>
      </c>
      <c r="D394" s="33" t="s">
        <v>44</v>
      </c>
      <c r="E394" s="112" t="s">
        <v>867</v>
      </c>
      <c r="F394" s="112" t="s">
        <v>1241</v>
      </c>
      <c r="G394" s="33"/>
    </row>
    <row r="395" spans="1:7" x14ac:dyDescent="0.25">
      <c r="A395" s="33" t="s">
        <v>117</v>
      </c>
      <c r="B395" s="61" t="s">
        <v>239</v>
      </c>
      <c r="C395" s="221" t="s">
        <v>1471</v>
      </c>
      <c r="D395" s="33" t="s">
        <v>125</v>
      </c>
      <c r="E395" s="112" t="s">
        <v>867</v>
      </c>
      <c r="F395" s="112" t="s">
        <v>1606</v>
      </c>
      <c r="G395" s="33"/>
    </row>
    <row r="396" spans="1:7" x14ac:dyDescent="0.25">
      <c r="A396" s="33" t="s">
        <v>117</v>
      </c>
      <c r="B396" s="61" t="s">
        <v>239</v>
      </c>
      <c r="C396" s="221" t="s">
        <v>1248</v>
      </c>
      <c r="D396" s="33" t="s">
        <v>44</v>
      </c>
      <c r="E396" s="112" t="s">
        <v>867</v>
      </c>
      <c r="F396" s="112" t="s">
        <v>1379</v>
      </c>
      <c r="G396" s="33"/>
    </row>
    <row r="397" spans="1:7" x14ac:dyDescent="0.25">
      <c r="A397" s="33" t="s">
        <v>117</v>
      </c>
      <c r="B397" s="61" t="s">
        <v>239</v>
      </c>
      <c r="C397" s="221" t="s">
        <v>1607</v>
      </c>
      <c r="D397" s="33" t="s">
        <v>125</v>
      </c>
      <c r="E397" s="112" t="s">
        <v>867</v>
      </c>
      <c r="F397" s="112" t="s">
        <v>1608</v>
      </c>
      <c r="G397" s="33"/>
    </row>
    <row r="398" spans="1:7" x14ac:dyDescent="0.25">
      <c r="A398" s="33" t="s">
        <v>117</v>
      </c>
      <c r="B398" s="61" t="s">
        <v>1252</v>
      </c>
      <c r="C398" s="221" t="s">
        <v>1609</v>
      </c>
      <c r="D398" s="33" t="s">
        <v>125</v>
      </c>
      <c r="E398" s="112" t="s">
        <v>867</v>
      </c>
      <c r="F398" s="105">
        <v>14915</v>
      </c>
      <c r="G398" s="33"/>
    </row>
    <row r="399" spans="1:7" x14ac:dyDescent="0.25">
      <c r="A399" s="33" t="s">
        <v>117</v>
      </c>
      <c r="B399" s="61" t="s">
        <v>1252</v>
      </c>
      <c r="C399" s="221" t="s">
        <v>1610</v>
      </c>
      <c r="D399" s="33" t="s">
        <v>125</v>
      </c>
      <c r="E399" s="112" t="s">
        <v>867</v>
      </c>
      <c r="F399" s="105">
        <v>14171</v>
      </c>
      <c r="G399" s="33"/>
    </row>
    <row r="400" spans="1:7" x14ac:dyDescent="0.25">
      <c r="A400" s="33" t="s">
        <v>117</v>
      </c>
      <c r="B400" s="61" t="s">
        <v>1252</v>
      </c>
      <c r="C400" s="221" t="s">
        <v>1611</v>
      </c>
      <c r="D400" s="33" t="s">
        <v>125</v>
      </c>
      <c r="E400" s="112" t="s">
        <v>867</v>
      </c>
      <c r="F400" s="105">
        <v>16803</v>
      </c>
      <c r="G400" s="33"/>
    </row>
    <row r="401" spans="1:7" x14ac:dyDescent="0.25">
      <c r="A401" s="33" t="s">
        <v>117</v>
      </c>
      <c r="B401" s="61" t="s">
        <v>1252</v>
      </c>
      <c r="C401" s="221" t="s">
        <v>539</v>
      </c>
      <c r="D401" s="33" t="s">
        <v>125</v>
      </c>
      <c r="E401" s="112" t="s">
        <v>867</v>
      </c>
      <c r="F401" s="105">
        <v>16048</v>
      </c>
      <c r="G401" s="33"/>
    </row>
    <row r="402" spans="1:7" x14ac:dyDescent="0.25">
      <c r="A402" s="33" t="s">
        <v>117</v>
      </c>
      <c r="B402" s="61" t="s">
        <v>1252</v>
      </c>
      <c r="C402" s="221" t="s">
        <v>540</v>
      </c>
      <c r="D402" s="33" t="s">
        <v>125</v>
      </c>
      <c r="E402" s="112" t="s">
        <v>867</v>
      </c>
      <c r="F402" s="105">
        <v>15304</v>
      </c>
      <c r="G402" s="33"/>
    </row>
    <row r="403" spans="1:7" x14ac:dyDescent="0.25">
      <c r="A403" s="33" t="s">
        <v>117</v>
      </c>
      <c r="B403" s="61" t="s">
        <v>1252</v>
      </c>
      <c r="C403" s="221" t="s">
        <v>768</v>
      </c>
      <c r="D403" s="33" t="s">
        <v>125</v>
      </c>
      <c r="E403" s="112" t="s">
        <v>867</v>
      </c>
      <c r="F403" s="112" t="s">
        <v>1616</v>
      </c>
      <c r="G403" s="33"/>
    </row>
    <row r="404" spans="1:7" x14ac:dyDescent="0.25">
      <c r="A404" s="33" t="s">
        <v>117</v>
      </c>
      <c r="B404" s="61" t="s">
        <v>1252</v>
      </c>
      <c r="C404" s="221" t="s">
        <v>1381</v>
      </c>
      <c r="D404" s="33" t="s">
        <v>44</v>
      </c>
      <c r="E404" s="112" t="s">
        <v>867</v>
      </c>
      <c r="F404" s="112" t="s">
        <v>1617</v>
      </c>
      <c r="G404" s="33"/>
    </row>
    <row r="405" spans="1:7" x14ac:dyDescent="0.25">
      <c r="A405" s="33" t="s">
        <v>117</v>
      </c>
      <c r="B405" s="61" t="s">
        <v>1252</v>
      </c>
      <c r="C405" s="221" t="s">
        <v>1612</v>
      </c>
      <c r="D405" s="33" t="s">
        <v>44</v>
      </c>
      <c r="E405" s="112" t="s">
        <v>867</v>
      </c>
      <c r="F405" s="105">
        <v>19458</v>
      </c>
      <c r="G405" s="33"/>
    </row>
    <row r="406" spans="1:7" x14ac:dyDescent="0.25">
      <c r="A406" s="33" t="s">
        <v>117</v>
      </c>
      <c r="B406" s="61" t="s">
        <v>1252</v>
      </c>
      <c r="C406" s="221" t="s">
        <v>1613</v>
      </c>
      <c r="D406" s="33" t="s">
        <v>44</v>
      </c>
      <c r="E406" s="112" t="s">
        <v>867</v>
      </c>
      <c r="F406" s="105">
        <v>18869</v>
      </c>
      <c r="G406" s="33"/>
    </row>
    <row r="407" spans="1:7" x14ac:dyDescent="0.25">
      <c r="A407" s="33" t="s">
        <v>117</v>
      </c>
      <c r="B407" s="61" t="s">
        <v>1252</v>
      </c>
      <c r="C407" s="221" t="s">
        <v>1614</v>
      </c>
      <c r="D407" s="33" t="s">
        <v>44</v>
      </c>
      <c r="E407" s="112" t="s">
        <v>867</v>
      </c>
      <c r="F407" s="105">
        <v>18125</v>
      </c>
      <c r="G407" s="33"/>
    </row>
    <row r="408" spans="1:7" x14ac:dyDescent="0.25">
      <c r="A408" s="33" t="s">
        <v>117</v>
      </c>
      <c r="B408" s="61" t="s">
        <v>1252</v>
      </c>
      <c r="C408" s="221" t="s">
        <v>621</v>
      </c>
      <c r="D408" s="33" t="s">
        <v>125</v>
      </c>
      <c r="E408" s="112" t="s">
        <v>867</v>
      </c>
      <c r="F408" s="105">
        <v>20491</v>
      </c>
      <c r="G408" s="33"/>
    </row>
    <row r="409" spans="1:7" x14ac:dyDescent="0.25">
      <c r="A409" s="33" t="s">
        <v>117</v>
      </c>
      <c r="B409" s="61" t="s">
        <v>1252</v>
      </c>
      <c r="C409" s="221" t="s">
        <v>1615</v>
      </c>
      <c r="D409" s="33" t="s">
        <v>125</v>
      </c>
      <c r="E409" s="112" t="s">
        <v>867</v>
      </c>
      <c r="F409" s="105">
        <v>18236</v>
      </c>
      <c r="G409" s="33"/>
    </row>
    <row r="410" spans="1:7" x14ac:dyDescent="0.25">
      <c r="A410" s="33" t="s">
        <v>117</v>
      </c>
      <c r="B410" s="61" t="s">
        <v>310</v>
      </c>
      <c r="C410" s="221" t="s">
        <v>311</v>
      </c>
      <c r="D410" s="33" t="s">
        <v>44</v>
      </c>
      <c r="E410" s="112" t="s">
        <v>867</v>
      </c>
      <c r="F410" s="112" t="s">
        <v>1618</v>
      </c>
      <c r="G410" s="33"/>
    </row>
    <row r="411" spans="1:7" x14ac:dyDescent="0.25">
      <c r="A411" s="33" t="s">
        <v>117</v>
      </c>
      <c r="B411" s="61" t="s">
        <v>1008</v>
      </c>
      <c r="C411" s="221" t="s">
        <v>165</v>
      </c>
      <c r="D411" s="33" t="s">
        <v>120</v>
      </c>
      <c r="E411" s="112" t="s">
        <v>867</v>
      </c>
      <c r="F411" s="112" t="s">
        <v>1619</v>
      </c>
      <c r="G411" s="33"/>
    </row>
    <row r="412" spans="1:7" x14ac:dyDescent="0.25">
      <c r="A412" s="33" t="s">
        <v>117</v>
      </c>
      <c r="B412" s="61" t="s">
        <v>1008</v>
      </c>
      <c r="C412" s="221" t="s">
        <v>165</v>
      </c>
      <c r="D412" s="33" t="s">
        <v>44</v>
      </c>
      <c r="E412" s="112" t="s">
        <v>867</v>
      </c>
      <c r="F412" s="112" t="s">
        <v>1620</v>
      </c>
      <c r="G412" s="33"/>
    </row>
    <row r="413" spans="1:7" x14ac:dyDescent="0.25">
      <c r="A413" s="33" t="s">
        <v>117</v>
      </c>
      <c r="B413" s="61" t="s">
        <v>1393</v>
      </c>
      <c r="C413" s="221" t="s">
        <v>866</v>
      </c>
      <c r="D413" s="33" t="s">
        <v>125</v>
      </c>
      <c r="E413" s="112" t="s">
        <v>867</v>
      </c>
      <c r="F413" s="112" t="s">
        <v>1621</v>
      </c>
      <c r="G413" s="33"/>
    </row>
    <row r="414" spans="1:7" x14ac:dyDescent="0.25">
      <c r="A414" s="33" t="s">
        <v>117</v>
      </c>
      <c r="B414" s="61" t="s">
        <v>1393</v>
      </c>
      <c r="C414" s="221" t="s">
        <v>866</v>
      </c>
      <c r="D414" s="33" t="s">
        <v>44</v>
      </c>
      <c r="E414" s="112" t="s">
        <v>867</v>
      </c>
      <c r="F414" s="112" t="s">
        <v>1622</v>
      </c>
      <c r="G414" s="33"/>
    </row>
    <row r="415" spans="1:7" x14ac:dyDescent="0.25">
      <c r="A415" s="33" t="s">
        <v>117</v>
      </c>
      <c r="B415" s="61" t="s">
        <v>1393</v>
      </c>
      <c r="C415" s="221" t="s">
        <v>1559</v>
      </c>
      <c r="D415" s="33" t="s">
        <v>44</v>
      </c>
      <c r="E415" s="112" t="s">
        <v>867</v>
      </c>
      <c r="F415" s="112" t="s">
        <v>1623</v>
      </c>
      <c r="G415" s="33"/>
    </row>
    <row r="416" spans="1:7" x14ac:dyDescent="0.25">
      <c r="A416" s="33" t="s">
        <v>117</v>
      </c>
      <c r="B416" s="61" t="s">
        <v>261</v>
      </c>
      <c r="C416" s="221" t="s">
        <v>1489</v>
      </c>
      <c r="D416" s="33" t="s">
        <v>44</v>
      </c>
      <c r="E416" s="112" t="s">
        <v>867</v>
      </c>
      <c r="F416" s="112" t="s">
        <v>1624</v>
      </c>
      <c r="G416" s="33"/>
    </row>
    <row r="417" spans="1:7" x14ac:dyDescent="0.25">
      <c r="A417" s="33" t="s">
        <v>117</v>
      </c>
      <c r="B417" s="61" t="s">
        <v>261</v>
      </c>
      <c r="C417" s="221" t="s">
        <v>1625</v>
      </c>
      <c r="D417" s="33" t="s">
        <v>44</v>
      </c>
      <c r="E417" s="112" t="s">
        <v>867</v>
      </c>
      <c r="F417" s="112" t="s">
        <v>1479</v>
      </c>
      <c r="G417" s="33"/>
    </row>
    <row r="418" spans="1:7" x14ac:dyDescent="0.25">
      <c r="A418" s="33" t="s">
        <v>117</v>
      </c>
      <c r="B418" s="61" t="s">
        <v>261</v>
      </c>
      <c r="C418" s="221" t="s">
        <v>1491</v>
      </c>
      <c r="D418" s="33" t="s">
        <v>44</v>
      </c>
      <c r="E418" s="112" t="s">
        <v>867</v>
      </c>
      <c r="F418" s="105">
        <v>44435</v>
      </c>
      <c r="G418" s="33"/>
    </row>
    <row r="419" spans="1:7" x14ac:dyDescent="0.25">
      <c r="A419" s="33" t="s">
        <v>117</v>
      </c>
      <c r="B419" s="61" t="s">
        <v>514</v>
      </c>
      <c r="C419" s="221" t="s">
        <v>165</v>
      </c>
      <c r="D419" s="33" t="s">
        <v>44</v>
      </c>
      <c r="E419" s="112" t="s">
        <v>867</v>
      </c>
      <c r="F419" s="112" t="s">
        <v>1626</v>
      </c>
      <c r="G419" s="33"/>
    </row>
    <row r="420" spans="1:7" x14ac:dyDescent="0.25">
      <c r="A420" s="33" t="s">
        <v>117</v>
      </c>
      <c r="B420" s="61" t="s">
        <v>1627</v>
      </c>
      <c r="C420" s="221" t="s">
        <v>162</v>
      </c>
      <c r="D420" s="33" t="s">
        <v>125</v>
      </c>
      <c r="E420" s="112" t="s">
        <v>867</v>
      </c>
      <c r="F420" s="112" t="s">
        <v>1628</v>
      </c>
      <c r="G420" s="33"/>
    </row>
    <row r="421" spans="1:7" x14ac:dyDescent="0.25">
      <c r="A421" s="33" t="s">
        <v>117</v>
      </c>
      <c r="B421" s="61" t="s">
        <v>1627</v>
      </c>
      <c r="C421" s="221" t="s">
        <v>165</v>
      </c>
      <c r="D421" s="33" t="s">
        <v>44</v>
      </c>
      <c r="E421" s="112" t="s">
        <v>867</v>
      </c>
      <c r="F421" s="112" t="s">
        <v>1629</v>
      </c>
      <c r="G421" s="33"/>
    </row>
    <row r="422" spans="1:7" x14ac:dyDescent="0.25">
      <c r="A422" s="33" t="s">
        <v>117</v>
      </c>
      <c r="B422" s="61" t="s">
        <v>938</v>
      </c>
      <c r="C422" s="221" t="s">
        <v>939</v>
      </c>
      <c r="D422" s="33" t="s">
        <v>120</v>
      </c>
      <c r="E422" s="112" t="s">
        <v>867</v>
      </c>
      <c r="F422" s="112" t="s">
        <v>1630</v>
      </c>
      <c r="G422" s="33"/>
    </row>
    <row r="423" spans="1:7" x14ac:dyDescent="0.25">
      <c r="A423" s="33" t="s">
        <v>117</v>
      </c>
      <c r="B423" s="61" t="s">
        <v>938</v>
      </c>
      <c r="C423" s="221" t="s">
        <v>939</v>
      </c>
      <c r="D423" s="33" t="s">
        <v>44</v>
      </c>
      <c r="E423" s="112" t="s">
        <v>867</v>
      </c>
      <c r="F423" s="112" t="s">
        <v>1631</v>
      </c>
      <c r="G423" s="33"/>
    </row>
    <row r="424" spans="1:7" x14ac:dyDescent="0.25">
      <c r="A424" s="33" t="s">
        <v>117</v>
      </c>
      <c r="B424" s="61" t="s">
        <v>1497</v>
      </c>
      <c r="C424" s="221" t="s">
        <v>1498</v>
      </c>
      <c r="D424" s="33" t="s">
        <v>44</v>
      </c>
      <c r="E424" s="112" t="s">
        <v>867</v>
      </c>
      <c r="F424" s="112" t="s">
        <v>1632</v>
      </c>
      <c r="G424" s="33"/>
    </row>
    <row r="425" spans="1:7" x14ac:dyDescent="0.25">
      <c r="A425" s="33" t="s">
        <v>117</v>
      </c>
      <c r="B425" s="61" t="s">
        <v>1311</v>
      </c>
      <c r="C425" s="221">
        <v>3</v>
      </c>
      <c r="D425" s="33" t="s">
        <v>44</v>
      </c>
      <c r="E425" s="35">
        <v>2008</v>
      </c>
      <c r="F425" s="105">
        <v>22677.5956284153</v>
      </c>
      <c r="G425" s="33" t="s">
        <v>147</v>
      </c>
    </row>
    <row r="426" spans="1:7" x14ac:dyDescent="0.25">
      <c r="A426" s="33" t="s">
        <v>117</v>
      </c>
      <c r="B426" s="61" t="s">
        <v>1239</v>
      </c>
      <c r="C426" s="221">
        <v>2.4</v>
      </c>
      <c r="D426" s="33" t="s">
        <v>44</v>
      </c>
      <c r="E426" s="35">
        <v>2008</v>
      </c>
      <c r="F426" s="105">
        <v>25846.994535519123</v>
      </c>
      <c r="G426" s="33" t="s">
        <v>147</v>
      </c>
    </row>
    <row r="427" spans="1:7" x14ac:dyDescent="0.25">
      <c r="A427" s="33" t="s">
        <v>117</v>
      </c>
      <c r="B427" s="61" t="s">
        <v>1239</v>
      </c>
      <c r="C427" s="221">
        <v>3</v>
      </c>
      <c r="D427" s="33" t="s">
        <v>44</v>
      </c>
      <c r="E427" s="35">
        <v>2008</v>
      </c>
      <c r="F427" s="105">
        <v>26666.666666666664</v>
      </c>
      <c r="G427" s="33" t="s">
        <v>147</v>
      </c>
    </row>
    <row r="428" spans="1:7" x14ac:dyDescent="0.25">
      <c r="A428" s="33" t="s">
        <v>117</v>
      </c>
      <c r="B428" s="61" t="s">
        <v>1072</v>
      </c>
      <c r="C428" s="221">
        <v>3</v>
      </c>
      <c r="D428" s="33" t="s">
        <v>44</v>
      </c>
      <c r="E428" s="35">
        <v>2008</v>
      </c>
      <c r="F428" s="105">
        <v>34426.229508196717</v>
      </c>
      <c r="G428" s="33" t="s">
        <v>147</v>
      </c>
    </row>
    <row r="429" spans="1:7" x14ac:dyDescent="0.25">
      <c r="A429" s="33" t="s">
        <v>117</v>
      </c>
      <c r="B429" s="61" t="s">
        <v>1072</v>
      </c>
      <c r="C429" s="221">
        <v>3.6</v>
      </c>
      <c r="D429" s="33" t="s">
        <v>44</v>
      </c>
      <c r="E429" s="35">
        <v>2008</v>
      </c>
      <c r="F429" s="105">
        <v>33879.781420765023</v>
      </c>
      <c r="G429" s="33" t="s">
        <v>147</v>
      </c>
    </row>
    <row r="430" spans="1:7" x14ac:dyDescent="0.25">
      <c r="A430" s="33" t="s">
        <v>82</v>
      </c>
      <c r="B430" s="61" t="s">
        <v>83</v>
      </c>
      <c r="C430" s="221" t="s">
        <v>51</v>
      </c>
      <c r="D430" s="33"/>
      <c r="E430" s="35">
        <v>2008</v>
      </c>
      <c r="F430" s="105">
        <v>21834.949999999997</v>
      </c>
      <c r="G430" s="33" t="s">
        <v>130</v>
      </c>
    </row>
    <row r="431" spans="1:7" x14ac:dyDescent="0.25">
      <c r="A431" s="33" t="s">
        <v>81</v>
      </c>
      <c r="B431" s="61" t="s">
        <v>55</v>
      </c>
      <c r="C431" s="221" t="s">
        <v>51</v>
      </c>
      <c r="D431" s="33"/>
      <c r="E431" s="35">
        <v>2008</v>
      </c>
      <c r="F431" s="105">
        <v>17296.799999999996</v>
      </c>
      <c r="G431" s="33" t="s">
        <v>130</v>
      </c>
    </row>
    <row r="432" spans="1:7" x14ac:dyDescent="0.25">
      <c r="A432" s="33" t="s">
        <v>81</v>
      </c>
      <c r="B432" s="61" t="s">
        <v>56</v>
      </c>
      <c r="C432" s="221" t="s">
        <v>51</v>
      </c>
      <c r="D432" s="33"/>
      <c r="E432" s="35">
        <v>2008</v>
      </c>
      <c r="F432" s="105">
        <v>23485.65</v>
      </c>
      <c r="G432" s="33" t="s">
        <v>130</v>
      </c>
    </row>
    <row r="433" spans="1:7" x14ac:dyDescent="0.25">
      <c r="A433" s="33" t="s">
        <v>81</v>
      </c>
      <c r="B433" s="61" t="s">
        <v>57</v>
      </c>
      <c r="C433" s="221" t="s">
        <v>51</v>
      </c>
      <c r="D433" s="33"/>
      <c r="E433" s="35">
        <v>2008</v>
      </c>
      <c r="F433" s="105">
        <v>22784.400000000001</v>
      </c>
      <c r="G433" s="33" t="s">
        <v>130</v>
      </c>
    </row>
    <row r="434" spans="1:7" x14ac:dyDescent="0.25">
      <c r="A434" s="33" t="s">
        <v>81</v>
      </c>
      <c r="B434" s="61" t="s">
        <v>50</v>
      </c>
      <c r="C434" s="221" t="s">
        <v>51</v>
      </c>
      <c r="D434" s="33"/>
      <c r="E434" s="35">
        <v>2008</v>
      </c>
      <c r="F434" s="105">
        <v>22335.599999999999</v>
      </c>
      <c r="G434" s="33" t="s">
        <v>130</v>
      </c>
    </row>
    <row r="435" spans="1:7" x14ac:dyDescent="0.25">
      <c r="A435" s="33" t="s">
        <v>81</v>
      </c>
      <c r="B435" s="61" t="s">
        <v>52</v>
      </c>
      <c r="C435" s="221" t="s">
        <v>51</v>
      </c>
      <c r="D435" s="33"/>
      <c r="E435" s="35">
        <v>2008</v>
      </c>
      <c r="F435" s="105">
        <v>21721.9</v>
      </c>
      <c r="G435" s="33" t="s">
        <v>130</v>
      </c>
    </row>
    <row r="436" spans="1:7" x14ac:dyDescent="0.25">
      <c r="A436" s="33" t="s">
        <v>81</v>
      </c>
      <c r="B436" s="61" t="s">
        <v>53</v>
      </c>
      <c r="C436" s="221" t="s">
        <v>51</v>
      </c>
      <c r="D436" s="33"/>
      <c r="E436" s="35">
        <v>2008</v>
      </c>
      <c r="F436" s="105">
        <v>32165</v>
      </c>
      <c r="G436" s="33" t="s">
        <v>130</v>
      </c>
    </row>
    <row r="437" spans="1:7" x14ac:dyDescent="0.25">
      <c r="A437" s="33" t="s">
        <v>81</v>
      </c>
      <c r="B437" s="61" t="s">
        <v>54</v>
      </c>
      <c r="C437" s="221" t="s">
        <v>51</v>
      </c>
      <c r="D437" s="33"/>
      <c r="E437" s="35">
        <v>2008</v>
      </c>
      <c r="F437" s="105">
        <v>34874.799999999996</v>
      </c>
      <c r="G437" s="33" t="s">
        <v>130</v>
      </c>
    </row>
    <row r="438" spans="1:7" x14ac:dyDescent="0.25">
      <c r="A438" s="33" t="s">
        <v>81</v>
      </c>
      <c r="B438" s="61" t="s">
        <v>58</v>
      </c>
      <c r="C438" s="221" t="s">
        <v>51</v>
      </c>
      <c r="D438" s="33"/>
      <c r="E438" s="35">
        <v>2008</v>
      </c>
      <c r="F438" s="105">
        <v>40805.25</v>
      </c>
      <c r="G438" s="33" t="s">
        <v>130</v>
      </c>
    </row>
    <row r="439" spans="1:7" x14ac:dyDescent="0.25">
      <c r="A439" s="33" t="s">
        <v>81</v>
      </c>
      <c r="B439" s="61" t="s">
        <v>60</v>
      </c>
      <c r="C439" s="221" t="s">
        <v>61</v>
      </c>
      <c r="D439" s="33"/>
      <c r="E439" s="35">
        <v>2008</v>
      </c>
      <c r="F439" s="105">
        <v>35796.199999999997</v>
      </c>
      <c r="G439" s="33" t="s">
        <v>130</v>
      </c>
    </row>
    <row r="440" spans="1:7" x14ac:dyDescent="0.25">
      <c r="A440" s="33" t="s">
        <v>81</v>
      </c>
      <c r="B440" s="61" t="s">
        <v>59</v>
      </c>
      <c r="C440" s="221" t="s">
        <v>51</v>
      </c>
      <c r="D440" s="33"/>
      <c r="E440" s="35">
        <v>2008</v>
      </c>
      <c r="F440" s="105">
        <v>34792.35</v>
      </c>
      <c r="G440" s="33" t="s">
        <v>130</v>
      </c>
    </row>
    <row r="441" spans="1:7" x14ac:dyDescent="0.25">
      <c r="A441" s="33" t="s">
        <v>81</v>
      </c>
      <c r="B441" s="61" t="s">
        <v>62</v>
      </c>
      <c r="C441" s="221" t="s">
        <v>51</v>
      </c>
      <c r="D441" s="33"/>
      <c r="E441" s="35">
        <v>2008</v>
      </c>
      <c r="F441" s="105">
        <v>37849.799999999996</v>
      </c>
      <c r="G441" s="33" t="s">
        <v>130</v>
      </c>
    </row>
    <row r="442" spans="1:7" x14ac:dyDescent="0.25">
      <c r="A442" s="33" t="s">
        <v>81</v>
      </c>
      <c r="B442" s="61" t="s">
        <v>63</v>
      </c>
      <c r="C442" s="221" t="s">
        <v>51</v>
      </c>
      <c r="D442" s="33"/>
      <c r="E442" s="35">
        <v>2008</v>
      </c>
      <c r="F442" s="105">
        <v>37125.599999999999</v>
      </c>
      <c r="G442" s="33" t="s">
        <v>130</v>
      </c>
    </row>
    <row r="443" spans="1:7" x14ac:dyDescent="0.25">
      <c r="A443" s="77" t="s">
        <v>6688</v>
      </c>
      <c r="B443" s="77" t="s">
        <v>6689</v>
      </c>
      <c r="C443" s="345" t="s">
        <v>6692</v>
      </c>
      <c r="D443" s="78"/>
      <c r="E443" s="35">
        <v>2008</v>
      </c>
      <c r="F443" s="163">
        <v>93300</v>
      </c>
      <c r="G443" s="106" t="s">
        <v>130</v>
      </c>
    </row>
    <row r="444" spans="1:7" x14ac:dyDescent="0.25">
      <c r="A444" s="77" t="s">
        <v>6688</v>
      </c>
      <c r="B444" s="77" t="s">
        <v>6690</v>
      </c>
      <c r="C444" s="345" t="s">
        <v>6692</v>
      </c>
      <c r="D444" s="78"/>
      <c r="E444" s="35">
        <v>2008</v>
      </c>
      <c r="F444" s="163">
        <v>93500</v>
      </c>
      <c r="G444" s="106" t="s">
        <v>130</v>
      </c>
    </row>
    <row r="445" spans="1:7" x14ac:dyDescent="0.25">
      <c r="A445" s="77" t="s">
        <v>6688</v>
      </c>
      <c r="B445" s="77" t="s">
        <v>6691</v>
      </c>
      <c r="C445" s="345" t="s">
        <v>6692</v>
      </c>
      <c r="D445" s="78"/>
      <c r="E445" s="35">
        <v>2008</v>
      </c>
      <c r="F445" s="163">
        <v>93700</v>
      </c>
      <c r="G445" s="106" t="s">
        <v>130</v>
      </c>
    </row>
    <row r="446" spans="1:7" x14ac:dyDescent="0.25">
      <c r="A446" s="33" t="s">
        <v>64</v>
      </c>
      <c r="B446" s="61" t="s">
        <v>1584</v>
      </c>
      <c r="C446" s="221" t="s">
        <v>1585</v>
      </c>
      <c r="D446" s="103" t="s">
        <v>44</v>
      </c>
      <c r="E446" s="112" t="s">
        <v>867</v>
      </c>
      <c r="F446" s="105">
        <v>95623</v>
      </c>
      <c r="G446" s="33" t="s">
        <v>1586</v>
      </c>
    </row>
    <row r="447" spans="1:7" x14ac:dyDescent="0.25">
      <c r="A447" s="33" t="s">
        <v>64</v>
      </c>
      <c r="B447" s="61" t="s">
        <v>1352</v>
      </c>
      <c r="C447" s="221">
        <v>3.5</v>
      </c>
      <c r="D447" s="33" t="s">
        <v>438</v>
      </c>
      <c r="E447" s="35">
        <v>2008</v>
      </c>
      <c r="F447" s="105">
        <v>43715.846994535517</v>
      </c>
      <c r="G447" s="33" t="s">
        <v>421</v>
      </c>
    </row>
    <row r="448" spans="1:7" x14ac:dyDescent="0.25">
      <c r="A448" s="33" t="s">
        <v>64</v>
      </c>
      <c r="B448" s="61" t="s">
        <v>1442</v>
      </c>
      <c r="C448" s="221">
        <v>5.6</v>
      </c>
      <c r="D448" s="33" t="s">
        <v>44</v>
      </c>
      <c r="E448" s="35">
        <v>2008</v>
      </c>
      <c r="F448" s="105">
        <v>39890.710382513658</v>
      </c>
      <c r="G448" s="33" t="s">
        <v>147</v>
      </c>
    </row>
    <row r="449" spans="1:7" x14ac:dyDescent="0.25">
      <c r="A449" s="33" t="s">
        <v>64</v>
      </c>
      <c r="B449" s="61" t="s">
        <v>1061</v>
      </c>
      <c r="C449" s="221">
        <v>3</v>
      </c>
      <c r="D449" s="33" t="s">
        <v>110</v>
      </c>
      <c r="E449" s="35">
        <v>2008</v>
      </c>
      <c r="F449" s="105">
        <v>27759.562841530053</v>
      </c>
      <c r="G449" s="33" t="s">
        <v>135</v>
      </c>
    </row>
    <row r="450" spans="1:7" x14ac:dyDescent="0.25">
      <c r="A450" s="33" t="s">
        <v>64</v>
      </c>
      <c r="B450" s="61" t="s">
        <v>1350</v>
      </c>
      <c r="C450" s="221" t="s">
        <v>1351</v>
      </c>
      <c r="D450" s="103" t="s">
        <v>125</v>
      </c>
      <c r="E450" s="112" t="s">
        <v>867</v>
      </c>
      <c r="F450" s="105">
        <v>33007</v>
      </c>
      <c r="G450" s="33" t="s">
        <v>1211</v>
      </c>
    </row>
    <row r="451" spans="1:7" x14ac:dyDescent="0.25">
      <c r="A451" s="33" t="s">
        <v>64</v>
      </c>
      <c r="B451" s="61" t="s">
        <v>1350</v>
      </c>
      <c r="C451" s="221" t="s">
        <v>1351</v>
      </c>
      <c r="D451" s="103" t="s">
        <v>44</v>
      </c>
      <c r="E451" s="112" t="s">
        <v>867</v>
      </c>
      <c r="F451" s="105">
        <v>34984</v>
      </c>
      <c r="G451" s="33" t="s">
        <v>1211</v>
      </c>
    </row>
    <row r="452" spans="1:7" x14ac:dyDescent="0.25">
      <c r="A452" s="33" t="s">
        <v>64</v>
      </c>
      <c r="B452" s="61" t="s">
        <v>1350</v>
      </c>
      <c r="C452" s="221" t="s">
        <v>396</v>
      </c>
      <c r="D452" s="103" t="s">
        <v>125</v>
      </c>
      <c r="E452" s="112" t="s">
        <v>867</v>
      </c>
      <c r="F452" s="105">
        <v>40594</v>
      </c>
      <c r="G452" s="33" t="s">
        <v>1211</v>
      </c>
    </row>
    <row r="453" spans="1:7" x14ac:dyDescent="0.25">
      <c r="A453" s="33" t="s">
        <v>64</v>
      </c>
      <c r="B453" s="61" t="s">
        <v>1350</v>
      </c>
      <c r="C453" s="221" t="s">
        <v>396</v>
      </c>
      <c r="D453" s="103" t="s">
        <v>44</v>
      </c>
      <c r="E453" s="112" t="s">
        <v>867</v>
      </c>
      <c r="F453" s="105">
        <v>43664</v>
      </c>
      <c r="G453" s="33" t="s">
        <v>1211</v>
      </c>
    </row>
    <row r="454" spans="1:7" x14ac:dyDescent="0.25">
      <c r="A454" s="33" t="s">
        <v>64</v>
      </c>
      <c r="B454" s="61" t="s">
        <v>1644</v>
      </c>
      <c r="C454" s="221">
        <v>2.5</v>
      </c>
      <c r="D454" s="33" t="s">
        <v>438</v>
      </c>
      <c r="E454" s="35">
        <v>2008</v>
      </c>
      <c r="F454" s="105">
        <v>16939.890710382511</v>
      </c>
      <c r="G454" s="33" t="s">
        <v>369</v>
      </c>
    </row>
    <row r="455" spans="1:7" x14ac:dyDescent="0.25">
      <c r="A455" s="33" t="s">
        <v>64</v>
      </c>
      <c r="B455" s="61" t="s">
        <v>1644</v>
      </c>
      <c r="C455" s="221" t="s">
        <v>6476</v>
      </c>
      <c r="D455" s="33" t="s">
        <v>44</v>
      </c>
      <c r="E455" s="35">
        <v>2008</v>
      </c>
      <c r="F455" s="105">
        <v>17213.114754098358</v>
      </c>
      <c r="G455" s="33" t="s">
        <v>369</v>
      </c>
    </row>
    <row r="456" spans="1:7" x14ac:dyDescent="0.25">
      <c r="A456" s="33" t="s">
        <v>64</v>
      </c>
      <c r="B456" s="61" t="s">
        <v>1210</v>
      </c>
      <c r="C456" s="221">
        <v>4</v>
      </c>
      <c r="D456" s="33" t="s">
        <v>44</v>
      </c>
      <c r="E456" s="35">
        <v>2008</v>
      </c>
      <c r="F456" s="105">
        <v>35055</v>
      </c>
      <c r="G456" s="33" t="s">
        <v>1211</v>
      </c>
    </row>
    <row r="457" spans="1:7" x14ac:dyDescent="0.25">
      <c r="A457" s="33" t="s">
        <v>64</v>
      </c>
      <c r="B457" s="61" t="s">
        <v>1441</v>
      </c>
      <c r="C457" s="221" t="s">
        <v>2942</v>
      </c>
      <c r="D457" s="33" t="s">
        <v>44</v>
      </c>
      <c r="E457" s="35">
        <v>2008</v>
      </c>
      <c r="F457" s="105">
        <v>43989.071038251364</v>
      </c>
      <c r="G457" s="33" t="s">
        <v>230</v>
      </c>
    </row>
    <row r="458" spans="1:7" x14ac:dyDescent="0.25">
      <c r="A458" s="33" t="s">
        <v>64</v>
      </c>
      <c r="B458" s="61" t="s">
        <v>1441</v>
      </c>
      <c r="C458" s="221" t="s">
        <v>2942</v>
      </c>
      <c r="D458" s="33" t="s">
        <v>44</v>
      </c>
      <c r="E458" s="35">
        <v>2008</v>
      </c>
      <c r="F458" s="105">
        <v>44125.683060109288</v>
      </c>
      <c r="G458" s="33" t="s">
        <v>147</v>
      </c>
    </row>
    <row r="459" spans="1:7" x14ac:dyDescent="0.25">
      <c r="A459" s="33" t="s">
        <v>64</v>
      </c>
      <c r="B459" s="61" t="s">
        <v>1441</v>
      </c>
      <c r="C459" s="221">
        <v>4.5</v>
      </c>
      <c r="D459" s="33" t="s">
        <v>44</v>
      </c>
      <c r="E459" s="35">
        <v>2008</v>
      </c>
      <c r="F459" s="105">
        <v>43442.62295081967</v>
      </c>
      <c r="G459" s="33" t="s">
        <v>230</v>
      </c>
    </row>
    <row r="460" spans="1:7" x14ac:dyDescent="0.25">
      <c r="A460" s="33" t="s">
        <v>64</v>
      </c>
      <c r="B460" s="61" t="s">
        <v>1441</v>
      </c>
      <c r="C460" s="221">
        <v>4.5</v>
      </c>
      <c r="D460" s="33" t="s">
        <v>44</v>
      </c>
      <c r="E460" s="35">
        <v>2008</v>
      </c>
      <c r="F460" s="105">
        <v>43579.234972677594</v>
      </c>
      <c r="G460" s="33" t="s">
        <v>147</v>
      </c>
    </row>
    <row r="461" spans="1:7" x14ac:dyDescent="0.25">
      <c r="A461" s="33" t="s">
        <v>64</v>
      </c>
      <c r="B461" s="61" t="s">
        <v>1441</v>
      </c>
      <c r="C461" s="221">
        <v>4.8</v>
      </c>
      <c r="D461" s="33" t="s">
        <v>44</v>
      </c>
      <c r="E461" s="35">
        <v>2008</v>
      </c>
      <c r="F461" s="105">
        <v>43715.846994535517</v>
      </c>
      <c r="G461" s="33" t="s">
        <v>230</v>
      </c>
    </row>
    <row r="462" spans="1:7" x14ac:dyDescent="0.25">
      <c r="A462" s="33" t="s">
        <v>64</v>
      </c>
      <c r="B462" s="61" t="s">
        <v>1441</v>
      </c>
      <c r="C462" s="221">
        <v>4.8</v>
      </c>
      <c r="D462" s="33" t="s">
        <v>44</v>
      </c>
      <c r="E462" s="35">
        <v>2008</v>
      </c>
      <c r="F462" s="105">
        <v>43852.459016393441</v>
      </c>
      <c r="G462" s="33" t="s">
        <v>147</v>
      </c>
    </row>
    <row r="463" spans="1:7" x14ac:dyDescent="0.25">
      <c r="A463" s="33" t="s">
        <v>64</v>
      </c>
      <c r="B463" s="61" t="s">
        <v>1645</v>
      </c>
      <c r="C463" s="221">
        <v>2</v>
      </c>
      <c r="D463" s="33" t="s">
        <v>114</v>
      </c>
      <c r="E463" s="35">
        <v>2008</v>
      </c>
      <c r="F463" s="105">
        <v>19672.131147540982</v>
      </c>
      <c r="G463" s="33" t="s">
        <v>1646</v>
      </c>
    </row>
    <row r="464" spans="1:7" x14ac:dyDescent="0.25">
      <c r="A464" s="33" t="s">
        <v>64</v>
      </c>
      <c r="B464" s="61" t="s">
        <v>1349</v>
      </c>
      <c r="C464" s="221" t="s">
        <v>134</v>
      </c>
      <c r="D464" s="33" t="s">
        <v>125</v>
      </c>
      <c r="E464" s="112" t="s">
        <v>867</v>
      </c>
      <c r="F464" s="105">
        <v>21923</v>
      </c>
      <c r="G464" s="33" t="s">
        <v>696</v>
      </c>
    </row>
    <row r="465" spans="1:7" x14ac:dyDescent="0.25">
      <c r="A465" s="33" t="s">
        <v>64</v>
      </c>
      <c r="B465" s="61" t="s">
        <v>1349</v>
      </c>
      <c r="C465" s="221" t="s">
        <v>238</v>
      </c>
      <c r="D465" s="33" t="s">
        <v>125</v>
      </c>
      <c r="E465" s="112" t="s">
        <v>867</v>
      </c>
      <c r="F465" s="105">
        <v>22972</v>
      </c>
      <c r="G465" s="33" t="s">
        <v>696</v>
      </c>
    </row>
    <row r="466" spans="1:7" x14ac:dyDescent="0.25">
      <c r="A466" s="33" t="s">
        <v>64</v>
      </c>
      <c r="B466" s="61" t="s">
        <v>537</v>
      </c>
      <c r="C466" s="221" t="s">
        <v>134</v>
      </c>
      <c r="D466" s="33" t="s">
        <v>125</v>
      </c>
      <c r="E466" s="112" t="s">
        <v>867</v>
      </c>
      <c r="F466" s="105">
        <v>23185</v>
      </c>
      <c r="G466" s="33" t="s">
        <v>538</v>
      </c>
    </row>
    <row r="467" spans="1:7" x14ac:dyDescent="0.25">
      <c r="A467" s="33" t="s">
        <v>64</v>
      </c>
      <c r="B467" s="61" t="s">
        <v>537</v>
      </c>
      <c r="C467" s="221" t="s">
        <v>238</v>
      </c>
      <c r="D467" s="33" t="s">
        <v>125</v>
      </c>
      <c r="E467" s="112" t="s">
        <v>867</v>
      </c>
      <c r="F467" s="105">
        <v>25072</v>
      </c>
      <c r="G467" s="33" t="s">
        <v>538</v>
      </c>
    </row>
    <row r="468" spans="1:7" x14ac:dyDescent="0.25">
      <c r="A468" s="33" t="s">
        <v>64</v>
      </c>
      <c r="B468" s="61" t="s">
        <v>1294</v>
      </c>
      <c r="C468" s="221">
        <v>2.5</v>
      </c>
      <c r="D468" s="33" t="s">
        <v>438</v>
      </c>
      <c r="E468" s="35">
        <v>2008</v>
      </c>
      <c r="F468" s="105">
        <v>23087.43169398907</v>
      </c>
      <c r="G468" s="33" t="s">
        <v>1295</v>
      </c>
    </row>
    <row r="469" spans="1:7" x14ac:dyDescent="0.25">
      <c r="A469" s="33" t="s">
        <v>64</v>
      </c>
      <c r="B469" s="61" t="s">
        <v>1294</v>
      </c>
      <c r="C469" s="221">
        <v>2.5</v>
      </c>
      <c r="D469" s="33" t="s">
        <v>438</v>
      </c>
      <c r="E469" s="35">
        <v>2008</v>
      </c>
      <c r="F469" s="105">
        <v>24316.939890710382</v>
      </c>
      <c r="G469" s="33" t="s">
        <v>1296</v>
      </c>
    </row>
    <row r="470" spans="1:7" x14ac:dyDescent="0.25">
      <c r="A470" s="33" t="s">
        <v>64</v>
      </c>
      <c r="B470" s="61" t="s">
        <v>1294</v>
      </c>
      <c r="C470" s="221">
        <v>3</v>
      </c>
      <c r="D470" s="33" t="s">
        <v>438</v>
      </c>
      <c r="E470" s="35">
        <v>2008</v>
      </c>
      <c r="F470" s="105">
        <v>23224.043715846994</v>
      </c>
      <c r="G470" s="33" t="s">
        <v>1295</v>
      </c>
    </row>
    <row r="471" spans="1:7" x14ac:dyDescent="0.25">
      <c r="A471" s="33" t="s">
        <v>64</v>
      </c>
      <c r="B471" s="61" t="s">
        <v>1294</v>
      </c>
      <c r="C471" s="221">
        <v>3</v>
      </c>
      <c r="D471" s="33" t="s">
        <v>438</v>
      </c>
      <c r="E471" s="35">
        <v>2008</v>
      </c>
      <c r="F471" s="105">
        <v>24590.163934426229</v>
      </c>
      <c r="G471" s="33" t="s">
        <v>1296</v>
      </c>
    </row>
    <row r="472" spans="1:7" x14ac:dyDescent="0.25">
      <c r="A472" s="33" t="s">
        <v>64</v>
      </c>
      <c r="B472" s="61" t="s">
        <v>861</v>
      </c>
      <c r="C472" s="221" t="s">
        <v>331</v>
      </c>
      <c r="D472" s="33" t="s">
        <v>44</v>
      </c>
      <c r="E472" s="112" t="s">
        <v>867</v>
      </c>
      <c r="F472" s="105">
        <v>29316</v>
      </c>
      <c r="G472" s="33" t="s">
        <v>197</v>
      </c>
    </row>
    <row r="473" spans="1:7" x14ac:dyDescent="0.25">
      <c r="A473" s="33" t="s">
        <v>64</v>
      </c>
      <c r="B473" s="61" t="s">
        <v>861</v>
      </c>
      <c r="C473" s="221" t="s">
        <v>1351</v>
      </c>
      <c r="D473" s="33" t="s">
        <v>44</v>
      </c>
      <c r="E473" s="112" t="s">
        <v>867</v>
      </c>
      <c r="F473" s="105">
        <v>34585</v>
      </c>
      <c r="G473" s="33" t="s">
        <v>197</v>
      </c>
    </row>
    <row r="474" spans="1:7" x14ac:dyDescent="0.25">
      <c r="A474" s="33" t="s">
        <v>64</v>
      </c>
      <c r="B474" s="61" t="s">
        <v>1349</v>
      </c>
      <c r="C474" s="221" t="s">
        <v>134</v>
      </c>
      <c r="D474" s="33" t="s">
        <v>125</v>
      </c>
      <c r="E474" s="112" t="s">
        <v>867</v>
      </c>
      <c r="F474" s="105">
        <v>24750</v>
      </c>
      <c r="G474" s="33" t="s">
        <v>696</v>
      </c>
    </row>
    <row r="475" spans="1:7" x14ac:dyDescent="0.25">
      <c r="A475" s="33" t="s">
        <v>64</v>
      </c>
      <c r="B475" s="61" t="s">
        <v>537</v>
      </c>
      <c r="C475" s="221" t="s">
        <v>134</v>
      </c>
      <c r="D475" s="33" t="s">
        <v>125</v>
      </c>
      <c r="E475" s="112" t="s">
        <v>867</v>
      </c>
      <c r="F475" s="105">
        <v>26215</v>
      </c>
      <c r="G475" s="33" t="s">
        <v>538</v>
      </c>
    </row>
    <row r="476" spans="1:7" x14ac:dyDescent="0.25">
      <c r="A476" s="77" t="s">
        <v>1783</v>
      </c>
      <c r="B476" s="80" t="s">
        <v>1644</v>
      </c>
      <c r="C476" s="323" t="s">
        <v>3791</v>
      </c>
      <c r="D476" s="77" t="s">
        <v>110</v>
      </c>
      <c r="E476" s="77">
        <v>2008</v>
      </c>
      <c r="F476" s="87">
        <v>29173</v>
      </c>
      <c r="G476" s="77" t="s">
        <v>4911</v>
      </c>
    </row>
    <row r="477" spans="1:7" x14ac:dyDescent="0.25">
      <c r="A477" s="77" t="s">
        <v>1783</v>
      </c>
      <c r="B477" s="80" t="s">
        <v>6066</v>
      </c>
      <c r="C477" s="323" t="s">
        <v>1991</v>
      </c>
      <c r="D477" s="77" t="s">
        <v>110</v>
      </c>
      <c r="E477" s="77">
        <v>2008</v>
      </c>
      <c r="F477" s="87">
        <v>19430</v>
      </c>
      <c r="G477" s="77" t="s">
        <v>4911</v>
      </c>
    </row>
    <row r="478" spans="1:7" x14ac:dyDescent="0.25">
      <c r="A478" s="33" t="s">
        <v>1783</v>
      </c>
      <c r="B478" s="61" t="s">
        <v>3114</v>
      </c>
      <c r="C478" s="221">
        <v>2.5</v>
      </c>
      <c r="D478" s="33" t="s">
        <v>114</v>
      </c>
      <c r="E478" s="35">
        <v>2008</v>
      </c>
      <c r="F478" s="37">
        <v>18620</v>
      </c>
      <c r="G478" s="33" t="s">
        <v>2039</v>
      </c>
    </row>
    <row r="479" spans="1:7" x14ac:dyDescent="0.25">
      <c r="A479" s="33" t="s">
        <v>1783</v>
      </c>
      <c r="B479" s="61" t="s">
        <v>3077</v>
      </c>
      <c r="C479" s="221">
        <v>2.5</v>
      </c>
      <c r="D479" s="33" t="s">
        <v>114</v>
      </c>
      <c r="E479" s="35">
        <v>2008</v>
      </c>
      <c r="F479" s="37">
        <v>20470</v>
      </c>
      <c r="G479" s="33" t="s">
        <v>2039</v>
      </c>
    </row>
    <row r="480" spans="1:7" x14ac:dyDescent="0.25">
      <c r="A480" s="33" t="s">
        <v>1783</v>
      </c>
      <c r="B480" s="61" t="s">
        <v>3164</v>
      </c>
      <c r="C480" s="221">
        <v>2.5</v>
      </c>
      <c r="D480" s="33" t="s">
        <v>114</v>
      </c>
      <c r="E480" s="35">
        <v>2008</v>
      </c>
      <c r="F480" s="37">
        <v>24470</v>
      </c>
      <c r="G480" s="33" t="s">
        <v>2039</v>
      </c>
    </row>
    <row r="481" spans="1:7" x14ac:dyDescent="0.25">
      <c r="A481" s="33" t="s">
        <v>1783</v>
      </c>
      <c r="B481" s="61" t="s">
        <v>3164</v>
      </c>
      <c r="C481" s="221">
        <v>2.5</v>
      </c>
      <c r="D481" s="33" t="s">
        <v>114</v>
      </c>
      <c r="E481" s="35">
        <v>2008</v>
      </c>
      <c r="F481" s="37">
        <v>25350</v>
      </c>
      <c r="G481" s="33" t="s">
        <v>1586</v>
      </c>
    </row>
    <row r="482" spans="1:7" x14ac:dyDescent="0.25">
      <c r="A482" s="33" t="s">
        <v>1783</v>
      </c>
      <c r="B482" s="61" t="s">
        <v>3165</v>
      </c>
      <c r="C482" s="221">
        <v>2.5</v>
      </c>
      <c r="D482" s="33" t="s">
        <v>114</v>
      </c>
      <c r="E482" s="35">
        <v>2008</v>
      </c>
      <c r="F482" s="37">
        <v>20950</v>
      </c>
      <c r="G482" s="33" t="s">
        <v>1586</v>
      </c>
    </row>
    <row r="483" spans="1:7" x14ac:dyDescent="0.25">
      <c r="A483" s="33" t="s">
        <v>1783</v>
      </c>
      <c r="B483" s="61" t="s">
        <v>3270</v>
      </c>
      <c r="C483" s="221">
        <v>1.2</v>
      </c>
      <c r="D483" s="33" t="s">
        <v>110</v>
      </c>
      <c r="E483" s="35">
        <v>2008</v>
      </c>
      <c r="F483" s="37">
        <v>8983</v>
      </c>
      <c r="G483" s="33" t="s">
        <v>2039</v>
      </c>
    </row>
    <row r="484" spans="1:7" x14ac:dyDescent="0.25">
      <c r="A484" s="33" t="s">
        <v>1783</v>
      </c>
      <c r="B484" s="61" t="s">
        <v>1645</v>
      </c>
      <c r="C484" s="221">
        <v>2</v>
      </c>
      <c r="D484" s="33" t="s">
        <v>44</v>
      </c>
      <c r="E484" s="35">
        <v>2008</v>
      </c>
      <c r="F484" s="37">
        <v>19672</v>
      </c>
      <c r="G484" s="33" t="s">
        <v>1211</v>
      </c>
    </row>
    <row r="485" spans="1:7" x14ac:dyDescent="0.25">
      <c r="A485" s="33" t="s">
        <v>1783</v>
      </c>
      <c r="B485" s="61" t="s">
        <v>3159</v>
      </c>
      <c r="C485" s="221">
        <v>2</v>
      </c>
      <c r="D485" s="33" t="s">
        <v>114</v>
      </c>
      <c r="E485" s="35">
        <v>2008</v>
      </c>
      <c r="F485" s="37">
        <v>16140</v>
      </c>
      <c r="G485" s="33" t="s">
        <v>2039</v>
      </c>
    </row>
    <row r="486" spans="1:7" x14ac:dyDescent="0.25">
      <c r="A486" s="33" t="s">
        <v>1783</v>
      </c>
      <c r="B486" s="61" t="s">
        <v>3158</v>
      </c>
      <c r="C486" s="221">
        <v>2</v>
      </c>
      <c r="D486" s="33" t="s">
        <v>114</v>
      </c>
      <c r="E486" s="35">
        <v>2008</v>
      </c>
      <c r="F486" s="37">
        <v>16370</v>
      </c>
      <c r="G486" s="33" t="s">
        <v>2039</v>
      </c>
    </row>
    <row r="487" spans="1:7" x14ac:dyDescent="0.25">
      <c r="A487" s="33" t="s">
        <v>1783</v>
      </c>
      <c r="B487" s="61" t="s">
        <v>3157</v>
      </c>
      <c r="C487" s="221">
        <v>2</v>
      </c>
      <c r="D487" s="33" t="s">
        <v>114</v>
      </c>
      <c r="E487" s="35">
        <v>2008</v>
      </c>
      <c r="F487" s="37">
        <v>19070</v>
      </c>
      <c r="G487" s="33" t="s">
        <v>2039</v>
      </c>
    </row>
    <row r="488" spans="1:7" x14ac:dyDescent="0.25">
      <c r="A488" s="33" t="s">
        <v>1783</v>
      </c>
      <c r="B488" s="61" t="s">
        <v>3082</v>
      </c>
      <c r="C488" s="221">
        <v>2.5</v>
      </c>
      <c r="D488" s="33" t="s">
        <v>114</v>
      </c>
      <c r="E488" s="35">
        <v>2008</v>
      </c>
      <c r="F488" s="37">
        <v>20070</v>
      </c>
      <c r="G488" s="33" t="s">
        <v>2039</v>
      </c>
    </row>
    <row r="489" spans="1:7" x14ac:dyDescent="0.25">
      <c r="A489" s="33" t="s">
        <v>1783</v>
      </c>
      <c r="B489" s="61" t="s">
        <v>3081</v>
      </c>
      <c r="C489" s="221">
        <v>2.5</v>
      </c>
      <c r="D489" s="33" t="s">
        <v>114</v>
      </c>
      <c r="E489" s="35">
        <v>2008</v>
      </c>
      <c r="F489" s="37">
        <v>20570</v>
      </c>
      <c r="G489" s="33" t="s">
        <v>2039</v>
      </c>
    </row>
    <row r="490" spans="1:7" x14ac:dyDescent="0.25">
      <c r="A490" s="33" t="s">
        <v>1783</v>
      </c>
      <c r="B490" s="61" t="s">
        <v>3166</v>
      </c>
      <c r="C490" s="221">
        <v>1.9</v>
      </c>
      <c r="D490" s="33" t="s">
        <v>114</v>
      </c>
      <c r="E490" s="35">
        <v>2008</v>
      </c>
      <c r="F490" s="37">
        <v>20182</v>
      </c>
      <c r="G490" s="33" t="s">
        <v>696</v>
      </c>
    </row>
    <row r="491" spans="1:7" x14ac:dyDescent="0.25">
      <c r="A491" s="33" t="s">
        <v>1783</v>
      </c>
      <c r="B491" s="61" t="s">
        <v>3156</v>
      </c>
      <c r="C491" s="221">
        <v>1.8</v>
      </c>
      <c r="D491" s="33" t="s">
        <v>114</v>
      </c>
      <c r="E491" s="35">
        <v>2008</v>
      </c>
      <c r="F491" s="37">
        <v>12880</v>
      </c>
      <c r="G491" s="33" t="s">
        <v>2039</v>
      </c>
    </row>
    <row r="492" spans="1:7" x14ac:dyDescent="0.25">
      <c r="A492" s="33" t="s">
        <v>1783</v>
      </c>
      <c r="B492" s="61" t="s">
        <v>3156</v>
      </c>
      <c r="C492" s="221">
        <v>1.8</v>
      </c>
      <c r="D492" s="33" t="s">
        <v>114</v>
      </c>
      <c r="E492" s="35">
        <v>2008</v>
      </c>
      <c r="F492" s="37">
        <v>12980</v>
      </c>
      <c r="G492" s="33" t="s">
        <v>2092</v>
      </c>
    </row>
    <row r="493" spans="1:7" x14ac:dyDescent="0.25">
      <c r="A493" s="33" t="s">
        <v>1783</v>
      </c>
      <c r="B493" s="61" t="s">
        <v>3155</v>
      </c>
      <c r="C493" s="221">
        <v>1.8</v>
      </c>
      <c r="D493" s="33" t="s">
        <v>114</v>
      </c>
      <c r="E493" s="35">
        <v>2008</v>
      </c>
      <c r="F493" s="37">
        <v>14890</v>
      </c>
      <c r="G493" s="33" t="s">
        <v>2234</v>
      </c>
    </row>
    <row r="494" spans="1:7" x14ac:dyDescent="0.25">
      <c r="A494" s="33" t="s">
        <v>1783</v>
      </c>
      <c r="B494" s="61" t="s">
        <v>2971</v>
      </c>
      <c r="C494" s="221">
        <v>1.8</v>
      </c>
      <c r="D494" s="33" t="s">
        <v>120</v>
      </c>
      <c r="E494" s="35">
        <v>2008</v>
      </c>
      <c r="F494" s="37">
        <v>17103</v>
      </c>
      <c r="G494" s="33" t="s">
        <v>3079</v>
      </c>
    </row>
    <row r="495" spans="1:7" x14ac:dyDescent="0.25">
      <c r="A495" s="33" t="s">
        <v>1783</v>
      </c>
      <c r="B495" s="61" t="s">
        <v>2971</v>
      </c>
      <c r="C495" s="221">
        <v>1.8</v>
      </c>
      <c r="D495" s="33" t="s">
        <v>44</v>
      </c>
      <c r="E495" s="35">
        <v>2008</v>
      </c>
      <c r="F495" s="37">
        <v>20713</v>
      </c>
      <c r="G495" s="33" t="s">
        <v>3079</v>
      </c>
    </row>
    <row r="496" spans="1:7" x14ac:dyDescent="0.25">
      <c r="A496" s="33" t="s">
        <v>1136</v>
      </c>
      <c r="B496" s="61" t="s">
        <v>1444</v>
      </c>
      <c r="C496" s="221">
        <v>1.8</v>
      </c>
      <c r="D496" s="33" t="s">
        <v>110</v>
      </c>
      <c r="E496" s="35">
        <v>2008</v>
      </c>
      <c r="F496" s="105">
        <v>22404.371584699453</v>
      </c>
      <c r="G496" s="33" t="s">
        <v>186</v>
      </c>
    </row>
    <row r="497" spans="1:7" x14ac:dyDescent="0.25">
      <c r="A497" s="33" t="s">
        <v>1136</v>
      </c>
      <c r="B497" s="61" t="s">
        <v>1520</v>
      </c>
      <c r="C497" s="221">
        <v>2.2000000000000002</v>
      </c>
      <c r="D497" s="33" t="s">
        <v>110</v>
      </c>
      <c r="E497" s="35">
        <v>2008</v>
      </c>
      <c r="F497" s="105">
        <v>24590.163934426229</v>
      </c>
      <c r="G497" s="33" t="s">
        <v>1521</v>
      </c>
    </row>
    <row r="498" spans="1:7" x14ac:dyDescent="0.25">
      <c r="A498" s="77" t="s">
        <v>3044</v>
      </c>
      <c r="B498" s="80">
        <v>307</v>
      </c>
      <c r="C498" s="323" t="s">
        <v>2121</v>
      </c>
      <c r="D498" s="77" t="s">
        <v>110</v>
      </c>
      <c r="E498" s="77">
        <v>2008</v>
      </c>
      <c r="F498" s="87">
        <v>17696</v>
      </c>
      <c r="G498" s="77" t="s">
        <v>6127</v>
      </c>
    </row>
    <row r="499" spans="1:7" x14ac:dyDescent="0.25">
      <c r="A499" s="33" t="s">
        <v>3044</v>
      </c>
      <c r="B499" s="61">
        <v>307</v>
      </c>
      <c r="C499" s="221">
        <v>1.6</v>
      </c>
      <c r="D499" s="33" t="s">
        <v>110</v>
      </c>
      <c r="E499" s="35">
        <v>2008</v>
      </c>
      <c r="F499" s="37">
        <v>25997</v>
      </c>
      <c r="G499" s="33" t="s">
        <v>2039</v>
      </c>
    </row>
    <row r="500" spans="1:7" x14ac:dyDescent="0.25">
      <c r="A500" s="33" t="s">
        <v>3044</v>
      </c>
      <c r="B500" s="61">
        <v>307</v>
      </c>
      <c r="C500" s="221">
        <v>2.6</v>
      </c>
      <c r="D500" s="33" t="s">
        <v>110</v>
      </c>
      <c r="E500" s="35">
        <v>2008</v>
      </c>
      <c r="F500" s="37">
        <v>26503</v>
      </c>
      <c r="G500" s="33" t="s">
        <v>2039</v>
      </c>
    </row>
    <row r="501" spans="1:7" x14ac:dyDescent="0.25">
      <c r="A501" s="33" t="s">
        <v>3044</v>
      </c>
      <c r="B501" s="61">
        <v>607</v>
      </c>
      <c r="C501" s="221">
        <v>3</v>
      </c>
      <c r="D501" s="33" t="s">
        <v>110</v>
      </c>
      <c r="E501" s="35">
        <v>2008</v>
      </c>
      <c r="F501" s="37">
        <v>42010</v>
      </c>
      <c r="G501" s="33" t="s">
        <v>2039</v>
      </c>
    </row>
    <row r="502" spans="1:7" x14ac:dyDescent="0.25">
      <c r="A502" s="33" t="s">
        <v>3044</v>
      </c>
      <c r="B502" s="61">
        <v>607</v>
      </c>
      <c r="C502" s="221">
        <v>2</v>
      </c>
      <c r="D502" s="33" t="s">
        <v>110</v>
      </c>
      <c r="E502" s="35">
        <v>2008</v>
      </c>
      <c r="F502" s="37">
        <v>37010</v>
      </c>
      <c r="G502" s="33" t="s">
        <v>2039</v>
      </c>
    </row>
    <row r="503" spans="1:7" x14ac:dyDescent="0.25">
      <c r="A503" s="33" t="s">
        <v>3044</v>
      </c>
      <c r="B503" s="61" t="s">
        <v>3268</v>
      </c>
      <c r="C503" s="221">
        <v>1.6</v>
      </c>
      <c r="D503" s="33" t="s">
        <v>110</v>
      </c>
      <c r="E503" s="35">
        <v>2008</v>
      </c>
      <c r="F503" s="37">
        <v>15673</v>
      </c>
      <c r="G503" s="33" t="s">
        <v>3067</v>
      </c>
    </row>
    <row r="504" spans="1:7" x14ac:dyDescent="0.25">
      <c r="A504" s="77" t="s">
        <v>6068</v>
      </c>
      <c r="B504" s="80">
        <v>407</v>
      </c>
      <c r="C504" s="323" t="s">
        <v>2121</v>
      </c>
      <c r="D504" s="77" t="s">
        <v>110</v>
      </c>
      <c r="E504" s="77">
        <v>2008</v>
      </c>
      <c r="F504" s="87">
        <v>24454</v>
      </c>
      <c r="G504" s="77" t="s">
        <v>1825</v>
      </c>
    </row>
    <row r="505" spans="1:7" x14ac:dyDescent="0.25">
      <c r="A505" s="33" t="s">
        <v>1445</v>
      </c>
      <c r="B505" s="61">
        <v>911</v>
      </c>
      <c r="C505" s="221">
        <v>3.6</v>
      </c>
      <c r="D505" s="33" t="s">
        <v>444</v>
      </c>
      <c r="E505" s="35">
        <v>2008</v>
      </c>
      <c r="F505" s="105">
        <v>107904</v>
      </c>
      <c r="G505" s="33" t="s">
        <v>1447</v>
      </c>
    </row>
    <row r="506" spans="1:7" x14ac:dyDescent="0.25">
      <c r="A506" s="33" t="s">
        <v>1445</v>
      </c>
      <c r="B506" s="61" t="s">
        <v>1446</v>
      </c>
      <c r="C506" s="221">
        <v>2.7</v>
      </c>
      <c r="D506" s="33" t="s">
        <v>438</v>
      </c>
      <c r="E506" s="35">
        <v>2008</v>
      </c>
      <c r="F506" s="105">
        <v>46680</v>
      </c>
      <c r="G506" s="33" t="s">
        <v>419</v>
      </c>
    </row>
    <row r="507" spans="1:7" x14ac:dyDescent="0.25">
      <c r="A507" s="33" t="s">
        <v>1445</v>
      </c>
      <c r="B507" s="61" t="s">
        <v>1446</v>
      </c>
      <c r="C507" s="221">
        <v>3.4</v>
      </c>
      <c r="D507" s="33" t="s">
        <v>438</v>
      </c>
      <c r="E507" s="35">
        <v>2008</v>
      </c>
      <c r="F507" s="105">
        <v>47180</v>
      </c>
      <c r="G507" s="33" t="s">
        <v>419</v>
      </c>
    </row>
    <row r="508" spans="1:7" x14ac:dyDescent="0.25">
      <c r="A508" s="33" t="s">
        <v>1445</v>
      </c>
      <c r="B508" s="61" t="s">
        <v>1649</v>
      </c>
      <c r="C508" s="221">
        <v>3.6</v>
      </c>
      <c r="D508" s="33" t="s">
        <v>44</v>
      </c>
      <c r="E508" s="35">
        <v>2008</v>
      </c>
      <c r="F508" s="105">
        <v>51092.896174863388</v>
      </c>
      <c r="G508" s="33" t="s">
        <v>147</v>
      </c>
    </row>
    <row r="509" spans="1:7" x14ac:dyDescent="0.25">
      <c r="A509" s="33" t="s">
        <v>1445</v>
      </c>
      <c r="B509" s="61" t="s">
        <v>1649</v>
      </c>
      <c r="C509" s="221" t="s">
        <v>6573</v>
      </c>
      <c r="D509" s="33" t="s">
        <v>44</v>
      </c>
      <c r="E509" s="35">
        <v>2008</v>
      </c>
      <c r="F509" s="105">
        <v>51366.120218579235</v>
      </c>
      <c r="G509" s="33" t="s">
        <v>147</v>
      </c>
    </row>
    <row r="510" spans="1:7" x14ac:dyDescent="0.25">
      <c r="A510" s="33" t="s">
        <v>1445</v>
      </c>
      <c r="B510" s="61" t="s">
        <v>1522</v>
      </c>
      <c r="C510" s="221">
        <v>2.7</v>
      </c>
      <c r="D510" s="33" t="s">
        <v>438</v>
      </c>
      <c r="E510" s="35">
        <v>2008</v>
      </c>
      <c r="F510" s="105">
        <v>44880</v>
      </c>
      <c r="G510" s="33" t="s">
        <v>421</v>
      </c>
    </row>
    <row r="511" spans="1:7" x14ac:dyDescent="0.25">
      <c r="A511" s="33" t="s">
        <v>1445</v>
      </c>
      <c r="B511" s="61" t="s">
        <v>1522</v>
      </c>
      <c r="C511" s="221">
        <v>3.4</v>
      </c>
      <c r="D511" s="33" t="s">
        <v>438</v>
      </c>
      <c r="E511" s="35">
        <v>2008</v>
      </c>
      <c r="F511" s="105">
        <v>45380</v>
      </c>
      <c r="G511" s="33" t="s">
        <v>421</v>
      </c>
    </row>
    <row r="512" spans="1:7" x14ac:dyDescent="0.25">
      <c r="A512" s="33" t="s">
        <v>1445</v>
      </c>
      <c r="B512" s="61" t="s">
        <v>1522</v>
      </c>
      <c r="C512" s="221">
        <v>3.4</v>
      </c>
      <c r="D512" s="33" t="s">
        <v>438</v>
      </c>
      <c r="E512" s="35">
        <v>2008</v>
      </c>
      <c r="F512" s="105">
        <v>65136.612021857924</v>
      </c>
      <c r="G512" s="33" t="s">
        <v>421</v>
      </c>
    </row>
    <row r="513" spans="1:7" x14ac:dyDescent="0.25">
      <c r="A513" s="33" t="s">
        <v>1445</v>
      </c>
      <c r="B513" s="61" t="s">
        <v>1522</v>
      </c>
      <c r="C513" s="221">
        <v>2.7</v>
      </c>
      <c r="D513" s="33" t="s">
        <v>438</v>
      </c>
      <c r="E513" s="35">
        <v>2008</v>
      </c>
      <c r="F513" s="105">
        <v>64863.387978142076</v>
      </c>
      <c r="G513" s="33" t="s">
        <v>421</v>
      </c>
    </row>
    <row r="514" spans="1:7" x14ac:dyDescent="0.25">
      <c r="A514" s="33" t="s">
        <v>2140</v>
      </c>
      <c r="B514" s="61" t="s">
        <v>2142</v>
      </c>
      <c r="C514" s="221">
        <v>1.6</v>
      </c>
      <c r="D514" s="33" t="s">
        <v>110</v>
      </c>
      <c r="E514" s="35">
        <v>2008</v>
      </c>
      <c r="F514" s="37">
        <v>15776</v>
      </c>
      <c r="G514" s="33" t="s">
        <v>3262</v>
      </c>
    </row>
    <row r="515" spans="1:7" x14ac:dyDescent="0.25">
      <c r="A515" s="33" t="s">
        <v>2140</v>
      </c>
      <c r="B515" s="61" t="s">
        <v>2142</v>
      </c>
      <c r="C515" s="221">
        <v>2</v>
      </c>
      <c r="D515" s="33" t="s">
        <v>110</v>
      </c>
      <c r="E515" s="35">
        <v>2008</v>
      </c>
      <c r="F515" s="37">
        <v>16980</v>
      </c>
      <c r="G515" s="33" t="s">
        <v>3262</v>
      </c>
    </row>
    <row r="516" spans="1:7" x14ac:dyDescent="0.25">
      <c r="A516" s="33" t="s">
        <v>2140</v>
      </c>
      <c r="B516" s="61" t="s">
        <v>1519</v>
      </c>
      <c r="C516" s="221">
        <v>2</v>
      </c>
      <c r="D516" s="33" t="s">
        <v>110</v>
      </c>
      <c r="E516" s="35">
        <v>2008</v>
      </c>
      <c r="F516" s="105">
        <v>20382</v>
      </c>
      <c r="G516" s="33" t="s">
        <v>3130</v>
      </c>
    </row>
    <row r="517" spans="1:7" x14ac:dyDescent="0.25">
      <c r="A517" s="33" t="s">
        <v>1133</v>
      </c>
      <c r="B517" s="61" t="s">
        <v>1212</v>
      </c>
      <c r="C517" s="221">
        <v>1.4</v>
      </c>
      <c r="D517" s="33" t="s">
        <v>110</v>
      </c>
      <c r="E517" s="35">
        <v>2008</v>
      </c>
      <c r="F517" s="105">
        <v>19125.683060109288</v>
      </c>
      <c r="G517" s="33" t="s">
        <v>1213</v>
      </c>
    </row>
    <row r="518" spans="1:7" x14ac:dyDescent="0.25">
      <c r="A518" s="33" t="s">
        <v>1133</v>
      </c>
      <c r="B518" s="61" t="s">
        <v>1212</v>
      </c>
      <c r="C518" s="221">
        <v>1.4</v>
      </c>
      <c r="D518" s="33" t="s">
        <v>110</v>
      </c>
      <c r="E518" s="35">
        <v>2008</v>
      </c>
      <c r="F518" s="105">
        <v>19631.147540983606</v>
      </c>
      <c r="G518" s="33" t="s">
        <v>1214</v>
      </c>
    </row>
    <row r="519" spans="1:7" x14ac:dyDescent="0.25">
      <c r="A519" s="33" t="s">
        <v>1133</v>
      </c>
      <c r="B519" s="61" t="s">
        <v>1212</v>
      </c>
      <c r="C519" s="221">
        <v>2</v>
      </c>
      <c r="D519" s="33" t="s">
        <v>110</v>
      </c>
      <c r="E519" s="35">
        <v>2008</v>
      </c>
      <c r="F519" s="105">
        <v>19398.907103825135</v>
      </c>
      <c r="G519" s="33" t="s">
        <v>1213</v>
      </c>
    </row>
    <row r="520" spans="1:7" x14ac:dyDescent="0.25">
      <c r="A520" s="33" t="s">
        <v>1133</v>
      </c>
      <c r="B520" s="61" t="s">
        <v>1212</v>
      </c>
      <c r="C520" s="221">
        <v>2</v>
      </c>
      <c r="D520" s="33" t="s">
        <v>110</v>
      </c>
      <c r="E520" s="35">
        <v>2008</v>
      </c>
      <c r="F520" s="105">
        <v>19904.371584699453</v>
      </c>
      <c r="G520" s="33" t="s">
        <v>1214</v>
      </c>
    </row>
    <row r="521" spans="1:7" x14ac:dyDescent="0.25">
      <c r="A521" s="33" t="s">
        <v>1133</v>
      </c>
      <c r="B521" s="61" t="s">
        <v>1647</v>
      </c>
      <c r="C521" s="221">
        <v>2</v>
      </c>
      <c r="D521" s="33" t="s">
        <v>110</v>
      </c>
      <c r="E521" s="35">
        <v>2008</v>
      </c>
      <c r="F521" s="105">
        <v>22404.3715846995</v>
      </c>
      <c r="G521" s="33" t="s">
        <v>1213</v>
      </c>
    </row>
    <row r="522" spans="1:7" x14ac:dyDescent="0.25">
      <c r="A522" s="33" t="s">
        <v>1133</v>
      </c>
      <c r="B522" s="61" t="s">
        <v>1518</v>
      </c>
      <c r="C522" s="221" t="s">
        <v>6388</v>
      </c>
      <c r="D522" s="33" t="s">
        <v>110</v>
      </c>
      <c r="E522" s="35">
        <v>2008</v>
      </c>
      <c r="F522" s="105">
        <v>32240.437158469944</v>
      </c>
      <c r="G522" s="33" t="s">
        <v>487</v>
      </c>
    </row>
    <row r="523" spans="1:7" x14ac:dyDescent="0.25">
      <c r="A523" s="33" t="s">
        <v>1133</v>
      </c>
      <c r="B523" s="61" t="s">
        <v>1517</v>
      </c>
      <c r="C523" s="221">
        <v>2</v>
      </c>
      <c r="D523" s="33" t="s">
        <v>110</v>
      </c>
      <c r="E523" s="35">
        <v>2008</v>
      </c>
      <c r="F523" s="105">
        <v>26775.956284153006</v>
      </c>
      <c r="G523" s="33" t="s">
        <v>423</v>
      </c>
    </row>
    <row r="524" spans="1:7" x14ac:dyDescent="0.25">
      <c r="A524" s="33" t="s">
        <v>1133</v>
      </c>
      <c r="B524" s="61" t="s">
        <v>1648</v>
      </c>
      <c r="C524" s="221">
        <v>1.6</v>
      </c>
      <c r="D524" s="33" t="s">
        <v>110</v>
      </c>
      <c r="E524" s="35">
        <v>2008</v>
      </c>
      <c r="F524" s="105">
        <v>11002.185792349699</v>
      </c>
      <c r="G524" s="33" t="s">
        <v>1135</v>
      </c>
    </row>
    <row r="525" spans="1:7" x14ac:dyDescent="0.25">
      <c r="A525" s="33" t="s">
        <v>1133</v>
      </c>
      <c r="B525" s="61" t="s">
        <v>1519</v>
      </c>
      <c r="C525" s="221">
        <v>2</v>
      </c>
      <c r="D525" s="33" t="s">
        <v>110</v>
      </c>
      <c r="E525" s="35">
        <v>2008</v>
      </c>
      <c r="F525" s="105">
        <v>20382.513661202185</v>
      </c>
      <c r="G525" s="33" t="s">
        <v>487</v>
      </c>
    </row>
    <row r="526" spans="1:7" x14ac:dyDescent="0.25">
      <c r="A526" s="33" t="s">
        <v>1133</v>
      </c>
      <c r="B526" s="61" t="s">
        <v>1134</v>
      </c>
      <c r="C526" s="221">
        <v>2</v>
      </c>
      <c r="D526" s="33" t="s">
        <v>110</v>
      </c>
      <c r="E526" s="35">
        <v>2008</v>
      </c>
      <c r="F526" s="105">
        <v>20409.836065573771</v>
      </c>
      <c r="G526" s="33" t="s">
        <v>1135</v>
      </c>
    </row>
    <row r="527" spans="1:7" x14ac:dyDescent="0.25">
      <c r="A527" s="33" t="s">
        <v>690</v>
      </c>
      <c r="B527" s="61" t="s">
        <v>1569</v>
      </c>
      <c r="C527" s="221">
        <v>2.2999999999999998</v>
      </c>
      <c r="D527" s="33" t="s">
        <v>44</v>
      </c>
      <c r="E527" s="35">
        <v>2008</v>
      </c>
      <c r="F527" s="105">
        <v>16693.98907103825</v>
      </c>
      <c r="G527" s="33" t="s">
        <v>147</v>
      </c>
    </row>
    <row r="528" spans="1:7" x14ac:dyDescent="0.25">
      <c r="A528" s="33" t="s">
        <v>690</v>
      </c>
      <c r="B528" s="61" t="s">
        <v>1580</v>
      </c>
      <c r="C528" s="221">
        <v>2.2999999999999998</v>
      </c>
      <c r="D528" s="33" t="s">
        <v>44</v>
      </c>
      <c r="E528" s="35">
        <v>2008</v>
      </c>
      <c r="F528" s="105">
        <v>20833.333333333332</v>
      </c>
      <c r="G528" s="33" t="s">
        <v>147</v>
      </c>
    </row>
    <row r="529" spans="1:7" x14ac:dyDescent="0.25">
      <c r="A529" s="33" t="s">
        <v>690</v>
      </c>
      <c r="B529" s="61" t="s">
        <v>1581</v>
      </c>
      <c r="C529" s="221">
        <v>3.2</v>
      </c>
      <c r="D529" s="33" t="s">
        <v>44</v>
      </c>
      <c r="E529" s="35">
        <v>2008</v>
      </c>
      <c r="F529" s="105">
        <v>23661.20218579235</v>
      </c>
      <c r="G529" s="33" t="s">
        <v>147</v>
      </c>
    </row>
    <row r="530" spans="1:7" x14ac:dyDescent="0.25">
      <c r="A530" s="33" t="s">
        <v>690</v>
      </c>
      <c r="B530" s="61" t="s">
        <v>1640</v>
      </c>
      <c r="C530" s="221">
        <v>3.2</v>
      </c>
      <c r="D530" s="33" t="s">
        <v>444</v>
      </c>
      <c r="E530" s="35">
        <v>2008</v>
      </c>
      <c r="F530" s="105">
        <v>22677.5956284153</v>
      </c>
      <c r="G530" s="93" t="s">
        <v>1641</v>
      </c>
    </row>
    <row r="531" spans="1:7" x14ac:dyDescent="0.25">
      <c r="A531" s="33" t="s">
        <v>1289</v>
      </c>
      <c r="B531" s="61" t="s">
        <v>1290</v>
      </c>
      <c r="C531" s="221">
        <v>2.5</v>
      </c>
      <c r="D531" s="33" t="s">
        <v>44</v>
      </c>
      <c r="E531" s="35">
        <v>2008</v>
      </c>
      <c r="F531" s="105">
        <v>21693.98907103825</v>
      </c>
      <c r="G531" s="33" t="s">
        <v>147</v>
      </c>
    </row>
    <row r="532" spans="1:7" x14ac:dyDescent="0.25">
      <c r="A532" s="33" t="s">
        <v>1289</v>
      </c>
      <c r="B532" s="61" t="s">
        <v>1511</v>
      </c>
      <c r="C532" s="221">
        <v>1.5</v>
      </c>
      <c r="D532" s="33" t="s">
        <v>44</v>
      </c>
      <c r="E532" s="35">
        <v>2008</v>
      </c>
      <c r="F532" s="105">
        <v>16666.666666666664</v>
      </c>
      <c r="G532" s="33" t="s">
        <v>1638</v>
      </c>
    </row>
    <row r="533" spans="1:7" x14ac:dyDescent="0.25">
      <c r="A533" s="33" t="s">
        <v>1289</v>
      </c>
      <c r="B533" s="61" t="s">
        <v>1511</v>
      </c>
      <c r="C533" s="221">
        <v>2</v>
      </c>
      <c r="D533" s="33" t="s">
        <v>44</v>
      </c>
      <c r="E533" s="35">
        <v>2008</v>
      </c>
      <c r="F533" s="105">
        <v>16939.890710382511</v>
      </c>
      <c r="G533" s="33" t="s">
        <v>1638</v>
      </c>
    </row>
    <row r="534" spans="1:7" x14ac:dyDescent="0.25">
      <c r="A534" s="33" t="s">
        <v>1289</v>
      </c>
      <c r="B534" s="61" t="s">
        <v>1639</v>
      </c>
      <c r="C534" s="221" t="s">
        <v>6535</v>
      </c>
      <c r="D534" s="33" t="s">
        <v>44</v>
      </c>
      <c r="E534" s="35">
        <v>2008</v>
      </c>
      <c r="F534" s="105">
        <v>43715.846994535517</v>
      </c>
      <c r="G534" s="33" t="s">
        <v>135</v>
      </c>
    </row>
    <row r="535" spans="1:7" x14ac:dyDescent="0.25">
      <c r="A535" s="33" t="s">
        <v>1289</v>
      </c>
      <c r="B535" s="61" t="s">
        <v>1639</v>
      </c>
      <c r="C535" s="221" t="s">
        <v>6535</v>
      </c>
      <c r="D535" s="33" t="s">
        <v>44</v>
      </c>
      <c r="E535" s="35">
        <v>2008</v>
      </c>
      <c r="F535" s="105">
        <v>43989.071038251364</v>
      </c>
      <c r="G535" s="33" t="s">
        <v>186</v>
      </c>
    </row>
    <row r="536" spans="1:7" x14ac:dyDescent="0.25">
      <c r="A536" s="33" t="s">
        <v>1289</v>
      </c>
      <c r="B536" s="61" t="s">
        <v>1431</v>
      </c>
      <c r="C536" s="221">
        <v>2</v>
      </c>
      <c r="D536" s="33" t="s">
        <v>44</v>
      </c>
      <c r="E536" s="35">
        <v>2008</v>
      </c>
      <c r="F536" s="105">
        <v>27049.180327868853</v>
      </c>
      <c r="G536" s="33" t="s">
        <v>1433</v>
      </c>
    </row>
    <row r="537" spans="1:7" x14ac:dyDescent="0.25">
      <c r="A537" s="33" t="s">
        <v>1289</v>
      </c>
      <c r="B537" s="61" t="s">
        <v>1431</v>
      </c>
      <c r="C537" s="221">
        <v>2</v>
      </c>
      <c r="D537" s="33" t="s">
        <v>44</v>
      </c>
      <c r="E537" s="35">
        <v>2008</v>
      </c>
      <c r="F537" s="105">
        <v>30054.644808743167</v>
      </c>
      <c r="G537" s="33" t="s">
        <v>147</v>
      </c>
    </row>
    <row r="538" spans="1:7" x14ac:dyDescent="0.25">
      <c r="A538" s="33" t="s">
        <v>1289</v>
      </c>
      <c r="B538" s="61" t="s">
        <v>1431</v>
      </c>
      <c r="C538" s="221">
        <v>3</v>
      </c>
      <c r="D538" s="33" t="s">
        <v>44</v>
      </c>
      <c r="E538" s="35">
        <v>2008</v>
      </c>
      <c r="F538" s="105">
        <v>27322.4043715847</v>
      </c>
      <c r="G538" s="33" t="s">
        <v>1433</v>
      </c>
    </row>
    <row r="539" spans="1:7" x14ac:dyDescent="0.25">
      <c r="A539" s="33" t="s">
        <v>1289</v>
      </c>
      <c r="B539" s="61" t="s">
        <v>1431</v>
      </c>
      <c r="C539" s="221">
        <v>3</v>
      </c>
      <c r="D539" s="33" t="s">
        <v>44</v>
      </c>
      <c r="E539" s="35">
        <v>2008</v>
      </c>
      <c r="F539" s="105">
        <v>30327.868852459014</v>
      </c>
      <c r="G539" s="33" t="s">
        <v>147</v>
      </c>
    </row>
    <row r="540" spans="1:7" x14ac:dyDescent="0.25">
      <c r="A540" s="33" t="s">
        <v>1289</v>
      </c>
      <c r="B540" s="61" t="s">
        <v>1434</v>
      </c>
      <c r="C540" s="221">
        <v>2.5</v>
      </c>
      <c r="D540" s="33" t="s">
        <v>44</v>
      </c>
      <c r="E540" s="35">
        <v>2008</v>
      </c>
      <c r="F540" s="105">
        <v>30273.224043715847</v>
      </c>
      <c r="G540" s="33" t="s">
        <v>147</v>
      </c>
    </row>
    <row r="541" spans="1:7" x14ac:dyDescent="0.25">
      <c r="A541" s="33" t="s">
        <v>1289</v>
      </c>
      <c r="B541" s="61" t="s">
        <v>1434</v>
      </c>
      <c r="C541" s="221">
        <v>3</v>
      </c>
      <c r="D541" s="33" t="s">
        <v>44</v>
      </c>
      <c r="E541" s="35">
        <v>2008</v>
      </c>
      <c r="F541" s="105">
        <v>30546.448087431694</v>
      </c>
      <c r="G541" s="33" t="s">
        <v>147</v>
      </c>
    </row>
    <row r="542" spans="1:7" x14ac:dyDescent="0.25">
      <c r="A542" s="33" t="s">
        <v>48</v>
      </c>
      <c r="B542" s="61" t="s">
        <v>1435</v>
      </c>
      <c r="C542" s="221">
        <v>1.1000000000000001</v>
      </c>
      <c r="D542" s="33" t="s">
        <v>110</v>
      </c>
      <c r="E542" s="35">
        <v>2008</v>
      </c>
      <c r="F542" s="105">
        <v>9234.9726775956278</v>
      </c>
      <c r="G542" s="33" t="s">
        <v>186</v>
      </c>
    </row>
    <row r="543" spans="1:7" x14ac:dyDescent="0.25">
      <c r="A543" s="33" t="s">
        <v>48</v>
      </c>
      <c r="B543" s="61" t="s">
        <v>1570</v>
      </c>
      <c r="C543" s="221" t="s">
        <v>1571</v>
      </c>
      <c r="D543" s="33" t="s">
        <v>110</v>
      </c>
      <c r="E543" s="35">
        <v>2008</v>
      </c>
      <c r="F543" s="105">
        <v>13879.781420765026</v>
      </c>
      <c r="G543" s="33" t="s">
        <v>147</v>
      </c>
    </row>
    <row r="544" spans="1:7" x14ac:dyDescent="0.25">
      <c r="A544" s="33" t="s">
        <v>48</v>
      </c>
      <c r="B544" s="61" t="s">
        <v>1513</v>
      </c>
      <c r="C544" s="221">
        <v>1.6</v>
      </c>
      <c r="D544" s="33" t="s">
        <v>44</v>
      </c>
      <c r="E544" s="35">
        <v>2008</v>
      </c>
      <c r="F544" s="105">
        <v>21857.923497267759</v>
      </c>
      <c r="G544" s="33" t="s">
        <v>230</v>
      </c>
    </row>
    <row r="545" spans="1:7" x14ac:dyDescent="0.25">
      <c r="A545" s="33" t="s">
        <v>48</v>
      </c>
      <c r="B545" s="61" t="s">
        <v>1513</v>
      </c>
      <c r="C545" s="221">
        <v>1.6</v>
      </c>
      <c r="D545" s="33" t="s">
        <v>44</v>
      </c>
      <c r="E545" s="35">
        <v>2008</v>
      </c>
      <c r="F545" s="105">
        <v>22131.147540983606</v>
      </c>
      <c r="G545" s="33" t="s">
        <v>147</v>
      </c>
    </row>
    <row r="546" spans="1:7" x14ac:dyDescent="0.25">
      <c r="A546" s="33" t="s">
        <v>48</v>
      </c>
      <c r="B546" s="61" t="s">
        <v>1513</v>
      </c>
      <c r="C546" s="221">
        <v>2</v>
      </c>
      <c r="D546" s="33" t="s">
        <v>44</v>
      </c>
      <c r="E546" s="35">
        <v>2008</v>
      </c>
      <c r="F546" s="105">
        <v>22131.147540983606</v>
      </c>
      <c r="G546" s="33" t="s">
        <v>230</v>
      </c>
    </row>
    <row r="547" spans="1:7" x14ac:dyDescent="0.25">
      <c r="A547" s="33" t="s">
        <v>48</v>
      </c>
      <c r="B547" s="61" t="s">
        <v>1513</v>
      </c>
      <c r="C547" s="221">
        <v>2</v>
      </c>
      <c r="D547" s="33" t="s">
        <v>44</v>
      </c>
      <c r="E547" s="35">
        <v>2008</v>
      </c>
      <c r="F547" s="105">
        <v>22404.371584699453</v>
      </c>
      <c r="G547" s="33" t="s">
        <v>147</v>
      </c>
    </row>
    <row r="548" spans="1:7" x14ac:dyDescent="0.25">
      <c r="A548" s="77" t="s">
        <v>48</v>
      </c>
      <c r="B548" s="80" t="s">
        <v>1513</v>
      </c>
      <c r="C548" s="323" t="s">
        <v>3751</v>
      </c>
      <c r="D548" s="77" t="s">
        <v>426</v>
      </c>
      <c r="E548" s="77">
        <v>2008</v>
      </c>
      <c r="F548" s="163">
        <v>22449</v>
      </c>
      <c r="G548" s="77" t="s">
        <v>4571</v>
      </c>
    </row>
    <row r="549" spans="1:7" x14ac:dyDescent="0.25">
      <c r="A549" s="33" t="s">
        <v>48</v>
      </c>
      <c r="B549" s="61" t="s">
        <v>1513</v>
      </c>
      <c r="C549" s="221">
        <v>2.7</v>
      </c>
      <c r="D549" s="33" t="s">
        <v>44</v>
      </c>
      <c r="E549" s="35">
        <v>2008</v>
      </c>
      <c r="F549" s="105">
        <v>22404.371584699453</v>
      </c>
      <c r="G549" s="33" t="s">
        <v>230</v>
      </c>
    </row>
    <row r="550" spans="1:7" x14ac:dyDescent="0.25">
      <c r="A550" s="33" t="s">
        <v>48</v>
      </c>
      <c r="B550" s="61" t="s">
        <v>1513</v>
      </c>
      <c r="C550" s="221">
        <v>2.7</v>
      </c>
      <c r="D550" s="33" t="s">
        <v>44</v>
      </c>
      <c r="E550" s="35">
        <v>2008</v>
      </c>
      <c r="F550" s="105">
        <v>22677.5956284153</v>
      </c>
      <c r="G550" s="33" t="s">
        <v>147</v>
      </c>
    </row>
    <row r="551" spans="1:7" x14ac:dyDescent="0.25">
      <c r="A551" s="33" t="s">
        <v>48</v>
      </c>
      <c r="B551" s="61" t="s">
        <v>228</v>
      </c>
      <c r="C551" s="221">
        <v>1.3</v>
      </c>
      <c r="D551" s="33" t="s">
        <v>44</v>
      </c>
      <c r="E551" s="35">
        <v>2008</v>
      </c>
      <c r="F551" s="105">
        <v>14972.677595628415</v>
      </c>
      <c r="G551" s="33" t="s">
        <v>230</v>
      </c>
    </row>
    <row r="552" spans="1:7" x14ac:dyDescent="0.25">
      <c r="A552" s="33" t="s">
        <v>48</v>
      </c>
      <c r="B552" s="61" t="s">
        <v>1436</v>
      </c>
      <c r="C552" s="221">
        <v>1.5</v>
      </c>
      <c r="D552" s="33" t="s">
        <v>110</v>
      </c>
      <c r="E552" s="35">
        <v>2008</v>
      </c>
      <c r="F552" s="105">
        <v>15382.513661202185</v>
      </c>
      <c r="G552" s="33" t="s">
        <v>186</v>
      </c>
    </row>
    <row r="553" spans="1:7" x14ac:dyDescent="0.25">
      <c r="A553" s="33" t="s">
        <v>48</v>
      </c>
      <c r="B553" s="61" t="s">
        <v>49</v>
      </c>
      <c r="C553" s="221">
        <v>1.6</v>
      </c>
      <c r="D553" s="33" t="s">
        <v>110</v>
      </c>
      <c r="E553" s="35">
        <v>2008</v>
      </c>
      <c r="F553" s="105">
        <v>17295.081967213115</v>
      </c>
      <c r="G553" s="33" t="s">
        <v>1583</v>
      </c>
    </row>
    <row r="554" spans="1:7" x14ac:dyDescent="0.25">
      <c r="A554" s="33" t="s">
        <v>48</v>
      </c>
      <c r="B554" s="61" t="s">
        <v>49</v>
      </c>
      <c r="C554" s="221">
        <v>1.6</v>
      </c>
      <c r="D554" s="33" t="s">
        <v>110</v>
      </c>
      <c r="E554" s="35">
        <v>2008</v>
      </c>
      <c r="F554" s="105">
        <v>17295.081967213115</v>
      </c>
      <c r="G554" s="33" t="s">
        <v>186</v>
      </c>
    </row>
    <row r="555" spans="1:7" x14ac:dyDescent="0.25">
      <c r="A555" s="33" t="s">
        <v>48</v>
      </c>
      <c r="B555" s="61" t="s">
        <v>49</v>
      </c>
      <c r="C555" s="221">
        <v>2</v>
      </c>
      <c r="D555" s="33" t="s">
        <v>110</v>
      </c>
      <c r="E555" s="35">
        <v>2008</v>
      </c>
      <c r="F555" s="105">
        <v>17568.306010928962</v>
      </c>
      <c r="G555" s="33" t="s">
        <v>1583</v>
      </c>
    </row>
    <row r="556" spans="1:7" x14ac:dyDescent="0.25">
      <c r="A556" s="33" t="s">
        <v>48</v>
      </c>
      <c r="B556" s="61" t="s">
        <v>49</v>
      </c>
      <c r="C556" s="221">
        <v>2</v>
      </c>
      <c r="D556" s="33" t="s">
        <v>110</v>
      </c>
      <c r="E556" s="35">
        <v>2008</v>
      </c>
      <c r="F556" s="105">
        <v>17568.306010928962</v>
      </c>
      <c r="G556" s="33" t="s">
        <v>186</v>
      </c>
    </row>
    <row r="557" spans="1:7" x14ac:dyDescent="0.25">
      <c r="A557" s="33" t="s">
        <v>48</v>
      </c>
      <c r="B557" s="61" t="s">
        <v>1512</v>
      </c>
      <c r="C557" s="221">
        <v>3.6</v>
      </c>
      <c r="D557" s="33" t="s">
        <v>44</v>
      </c>
      <c r="E557" s="35">
        <v>2008</v>
      </c>
      <c r="F557" s="105">
        <v>35519.125683060105</v>
      </c>
      <c r="G557" s="33" t="s">
        <v>147</v>
      </c>
    </row>
    <row r="558" spans="1:7" x14ac:dyDescent="0.25">
      <c r="A558" s="33" t="s">
        <v>48</v>
      </c>
      <c r="B558" s="61" t="s">
        <v>1643</v>
      </c>
      <c r="C558" s="221">
        <v>3.6</v>
      </c>
      <c r="D558" s="33" t="s">
        <v>44</v>
      </c>
      <c r="E558" s="35">
        <v>2008</v>
      </c>
      <c r="F558" s="105">
        <v>24590.163934426229</v>
      </c>
      <c r="G558" s="33" t="s">
        <v>147</v>
      </c>
    </row>
    <row r="559" spans="1:7" x14ac:dyDescent="0.25">
      <c r="A559" s="33" t="s">
        <v>42</v>
      </c>
      <c r="B559" s="61" t="s">
        <v>1123</v>
      </c>
      <c r="C559" s="221">
        <v>1.5</v>
      </c>
      <c r="D559" s="33" t="s">
        <v>125</v>
      </c>
      <c r="E559" s="35">
        <v>2008</v>
      </c>
      <c r="F559" s="37">
        <v>18358</v>
      </c>
      <c r="G559" s="33" t="s">
        <v>141</v>
      </c>
    </row>
    <row r="560" spans="1:7" x14ac:dyDescent="0.25">
      <c r="A560" s="33" t="s">
        <v>42</v>
      </c>
      <c r="B560" s="61" t="s">
        <v>1123</v>
      </c>
      <c r="C560" s="221">
        <v>1.8</v>
      </c>
      <c r="D560" s="33" t="s">
        <v>125</v>
      </c>
      <c r="E560" s="35">
        <v>2008</v>
      </c>
      <c r="F560" s="37">
        <v>20690</v>
      </c>
      <c r="G560" s="33" t="s">
        <v>141</v>
      </c>
    </row>
    <row r="561" spans="1:7" x14ac:dyDescent="0.25">
      <c r="A561" s="33" t="s">
        <v>42</v>
      </c>
      <c r="B561" s="61" t="s">
        <v>1123</v>
      </c>
      <c r="C561" s="221">
        <v>1.8</v>
      </c>
      <c r="D561" s="33" t="s">
        <v>44</v>
      </c>
      <c r="E561" s="35">
        <v>2008</v>
      </c>
      <c r="F561" s="37">
        <v>23123</v>
      </c>
      <c r="G561" s="33" t="s">
        <v>141</v>
      </c>
    </row>
    <row r="562" spans="1:7" x14ac:dyDescent="0.25">
      <c r="A562" s="33" t="s">
        <v>42</v>
      </c>
      <c r="B562" s="61" t="s">
        <v>1123</v>
      </c>
      <c r="C562" s="221">
        <v>1.8</v>
      </c>
      <c r="D562" s="33" t="s">
        <v>125</v>
      </c>
      <c r="E562" s="35">
        <v>2008</v>
      </c>
      <c r="F562" s="37">
        <v>22179</v>
      </c>
      <c r="G562" s="33" t="s">
        <v>141</v>
      </c>
    </row>
    <row r="563" spans="1:7" x14ac:dyDescent="0.25">
      <c r="A563" s="33" t="s">
        <v>42</v>
      </c>
      <c r="B563" s="61" t="s">
        <v>1123</v>
      </c>
      <c r="C563" s="221">
        <v>1.8</v>
      </c>
      <c r="D563" s="33" t="s">
        <v>44</v>
      </c>
      <c r="E563" s="35">
        <v>2008</v>
      </c>
      <c r="F563" s="37">
        <v>24411</v>
      </c>
      <c r="G563" s="33" t="s">
        <v>141</v>
      </c>
    </row>
    <row r="564" spans="1:7" x14ac:dyDescent="0.25">
      <c r="A564" s="33" t="s">
        <v>42</v>
      </c>
      <c r="B564" s="61" t="s">
        <v>1123</v>
      </c>
      <c r="C564" s="221">
        <v>1.8</v>
      </c>
      <c r="D564" s="33" t="s">
        <v>125</v>
      </c>
      <c r="E564" s="35">
        <v>2008</v>
      </c>
      <c r="F564" s="37">
        <v>23378</v>
      </c>
      <c r="G564" s="33" t="s">
        <v>141</v>
      </c>
    </row>
    <row r="565" spans="1:7" x14ac:dyDescent="0.25">
      <c r="A565" s="33" t="s">
        <v>42</v>
      </c>
      <c r="B565" s="61" t="s">
        <v>1123</v>
      </c>
      <c r="C565" s="221">
        <v>1.8</v>
      </c>
      <c r="D565" s="33" t="s">
        <v>44</v>
      </c>
      <c r="E565" s="35">
        <v>2008</v>
      </c>
      <c r="F565" s="37">
        <v>25588</v>
      </c>
      <c r="G565" s="33" t="s">
        <v>141</v>
      </c>
    </row>
    <row r="566" spans="1:7" x14ac:dyDescent="0.25">
      <c r="A566" s="33" t="s">
        <v>42</v>
      </c>
      <c r="B566" s="61" t="s">
        <v>1123</v>
      </c>
      <c r="C566" s="221">
        <v>2</v>
      </c>
      <c r="D566" s="33" t="s">
        <v>125</v>
      </c>
      <c r="E566" s="35">
        <v>2008</v>
      </c>
      <c r="F566" s="37">
        <v>24178</v>
      </c>
      <c r="G566" s="33" t="s">
        <v>141</v>
      </c>
    </row>
    <row r="567" spans="1:7" x14ac:dyDescent="0.25">
      <c r="A567" s="33" t="s">
        <v>42</v>
      </c>
      <c r="B567" s="61" t="s">
        <v>1123</v>
      </c>
      <c r="C567" s="221">
        <v>2</v>
      </c>
      <c r="D567" s="33" t="s">
        <v>125</v>
      </c>
      <c r="E567" s="35">
        <v>2008</v>
      </c>
      <c r="F567" s="37">
        <v>25377</v>
      </c>
      <c r="G567" s="33" t="s">
        <v>141</v>
      </c>
    </row>
    <row r="568" spans="1:7" x14ac:dyDescent="0.25">
      <c r="A568" s="33" t="s">
        <v>42</v>
      </c>
      <c r="B568" s="61" t="s">
        <v>1568</v>
      </c>
      <c r="C568" s="221">
        <v>1.5</v>
      </c>
      <c r="D568" s="33" t="s">
        <v>125</v>
      </c>
      <c r="E568" s="35">
        <v>2008</v>
      </c>
      <c r="F568" s="37">
        <v>20346</v>
      </c>
      <c r="G568" s="33" t="s">
        <v>141</v>
      </c>
    </row>
    <row r="569" spans="1:7" x14ac:dyDescent="0.25">
      <c r="A569" s="33" t="s">
        <v>42</v>
      </c>
      <c r="B569" s="61" t="s">
        <v>1633</v>
      </c>
      <c r="C569" s="221">
        <v>1.5</v>
      </c>
      <c r="D569" s="33" t="s">
        <v>125</v>
      </c>
      <c r="E569" s="35">
        <v>2008</v>
      </c>
      <c r="F569" s="37">
        <v>19058</v>
      </c>
      <c r="G569" s="33" t="s">
        <v>141</v>
      </c>
    </row>
    <row r="570" spans="1:7" x14ac:dyDescent="0.25">
      <c r="A570" s="33" t="s">
        <v>42</v>
      </c>
      <c r="B570" s="61" t="s">
        <v>1284</v>
      </c>
      <c r="C570" s="221">
        <v>2.4</v>
      </c>
      <c r="D570" s="33" t="s">
        <v>44</v>
      </c>
      <c r="E570" s="35">
        <v>2008</v>
      </c>
      <c r="F570" s="37">
        <v>42680</v>
      </c>
      <c r="G570" s="33" t="s">
        <v>141</v>
      </c>
    </row>
    <row r="571" spans="1:7" x14ac:dyDescent="0.25">
      <c r="A571" s="33" t="s">
        <v>42</v>
      </c>
      <c r="B571" s="61" t="s">
        <v>1184</v>
      </c>
      <c r="C571" s="221">
        <v>2.4</v>
      </c>
      <c r="D571" s="33" t="s">
        <v>125</v>
      </c>
      <c r="E571" s="35">
        <v>2008</v>
      </c>
      <c r="F571" s="37">
        <v>39537</v>
      </c>
      <c r="G571" s="33" t="s">
        <v>487</v>
      </c>
    </row>
    <row r="572" spans="1:7" x14ac:dyDescent="0.25">
      <c r="A572" s="33" t="s">
        <v>42</v>
      </c>
      <c r="B572" s="61" t="s">
        <v>1184</v>
      </c>
      <c r="C572" s="221">
        <v>2.4</v>
      </c>
      <c r="D572" s="33" t="s">
        <v>44</v>
      </c>
      <c r="E572" s="35">
        <v>2008</v>
      </c>
      <c r="F572" s="37">
        <v>41636</v>
      </c>
      <c r="G572" s="33" t="s">
        <v>487</v>
      </c>
    </row>
    <row r="573" spans="1:7" x14ac:dyDescent="0.25">
      <c r="A573" s="33" t="s">
        <v>42</v>
      </c>
      <c r="B573" s="61" t="s">
        <v>1184</v>
      </c>
      <c r="C573" s="221">
        <v>2.4</v>
      </c>
      <c r="D573" s="33" t="s">
        <v>125</v>
      </c>
      <c r="E573" s="35">
        <v>2008</v>
      </c>
      <c r="F573" s="37">
        <v>36650</v>
      </c>
      <c r="G573" s="33" t="s">
        <v>487</v>
      </c>
    </row>
    <row r="574" spans="1:7" x14ac:dyDescent="0.25">
      <c r="A574" s="33" t="s">
        <v>42</v>
      </c>
      <c r="B574" s="61" t="s">
        <v>1184</v>
      </c>
      <c r="C574" s="221">
        <v>2.4</v>
      </c>
      <c r="D574" s="33" t="s">
        <v>44</v>
      </c>
      <c r="E574" s="35">
        <v>2008</v>
      </c>
      <c r="F574" s="37">
        <v>38982</v>
      </c>
      <c r="G574" s="33" t="s">
        <v>487</v>
      </c>
    </row>
    <row r="575" spans="1:7" x14ac:dyDescent="0.25">
      <c r="A575" s="33" t="s">
        <v>42</v>
      </c>
      <c r="B575" s="61" t="s">
        <v>1184</v>
      </c>
      <c r="C575" s="221">
        <v>2.4</v>
      </c>
      <c r="D575" s="33" t="s">
        <v>125</v>
      </c>
      <c r="E575" s="35">
        <v>2008</v>
      </c>
      <c r="F575" s="37">
        <v>33318</v>
      </c>
      <c r="G575" s="33" t="s">
        <v>487</v>
      </c>
    </row>
    <row r="576" spans="1:7" x14ac:dyDescent="0.25">
      <c r="A576" s="33" t="s">
        <v>42</v>
      </c>
      <c r="B576" s="61" t="s">
        <v>1184</v>
      </c>
      <c r="C576" s="221">
        <v>2.4</v>
      </c>
      <c r="D576" s="33" t="s">
        <v>44</v>
      </c>
      <c r="E576" s="35">
        <v>2008</v>
      </c>
      <c r="F576" s="37">
        <v>35650</v>
      </c>
      <c r="G576" s="33" t="s">
        <v>487</v>
      </c>
    </row>
    <row r="577" spans="1:7" x14ac:dyDescent="0.25">
      <c r="A577" s="33" t="s">
        <v>42</v>
      </c>
      <c r="B577" s="61" t="s">
        <v>1184</v>
      </c>
      <c r="C577" s="221">
        <v>2.4</v>
      </c>
      <c r="D577" s="33" t="s">
        <v>44</v>
      </c>
      <c r="E577" s="35">
        <v>2008</v>
      </c>
      <c r="F577" s="37">
        <v>37783</v>
      </c>
      <c r="G577" s="33" t="s">
        <v>487</v>
      </c>
    </row>
    <row r="578" spans="1:7" x14ac:dyDescent="0.25">
      <c r="A578" s="33" t="s">
        <v>42</v>
      </c>
      <c r="B578" s="61" t="s">
        <v>1184</v>
      </c>
      <c r="C578" s="221">
        <v>2.4</v>
      </c>
      <c r="D578" s="33" t="s">
        <v>125</v>
      </c>
      <c r="E578" s="35">
        <v>2008</v>
      </c>
      <c r="F578" s="37">
        <v>31486</v>
      </c>
      <c r="G578" s="33" t="s">
        <v>487</v>
      </c>
    </row>
    <row r="579" spans="1:7" x14ac:dyDescent="0.25">
      <c r="A579" s="33" t="s">
        <v>42</v>
      </c>
      <c r="B579" s="61" t="s">
        <v>1184</v>
      </c>
      <c r="C579" s="221">
        <v>3.5</v>
      </c>
      <c r="D579" s="33" t="s">
        <v>125</v>
      </c>
      <c r="E579" s="35">
        <v>2008</v>
      </c>
      <c r="F579" s="37">
        <v>43758</v>
      </c>
      <c r="G579" s="33" t="s">
        <v>487</v>
      </c>
    </row>
    <row r="580" spans="1:7" x14ac:dyDescent="0.25">
      <c r="A580" s="33" t="s">
        <v>42</v>
      </c>
      <c r="B580" s="61" t="s">
        <v>1184</v>
      </c>
      <c r="C580" s="221">
        <v>3.5</v>
      </c>
      <c r="D580" s="33" t="s">
        <v>44</v>
      </c>
      <c r="E580" s="35">
        <v>2008</v>
      </c>
      <c r="F580" s="37">
        <v>45857</v>
      </c>
      <c r="G580" s="33" t="s">
        <v>487</v>
      </c>
    </row>
    <row r="581" spans="1:7" x14ac:dyDescent="0.25">
      <c r="A581" s="33" t="s">
        <v>42</v>
      </c>
      <c r="B581" s="61" t="s">
        <v>1184</v>
      </c>
      <c r="C581" s="221">
        <v>3.5</v>
      </c>
      <c r="D581" s="33" t="s">
        <v>125</v>
      </c>
      <c r="E581" s="35">
        <v>2008</v>
      </c>
      <c r="F581" s="37">
        <v>49977</v>
      </c>
      <c r="G581" s="33" t="s">
        <v>487</v>
      </c>
    </row>
    <row r="582" spans="1:7" x14ac:dyDescent="0.25">
      <c r="A582" s="33" t="s">
        <v>42</v>
      </c>
      <c r="B582" s="61" t="s">
        <v>1184</v>
      </c>
      <c r="C582" s="221">
        <v>3.5</v>
      </c>
      <c r="D582" s="33" t="s">
        <v>44</v>
      </c>
      <c r="E582" s="35">
        <v>2008</v>
      </c>
      <c r="F582" s="37">
        <v>52076</v>
      </c>
      <c r="G582" s="33" t="s">
        <v>487</v>
      </c>
    </row>
    <row r="583" spans="1:7" x14ac:dyDescent="0.25">
      <c r="A583" s="33" t="s">
        <v>42</v>
      </c>
      <c r="B583" s="61" t="s">
        <v>1184</v>
      </c>
      <c r="C583" s="221">
        <v>3.5</v>
      </c>
      <c r="D583" s="33" t="s">
        <v>125</v>
      </c>
      <c r="E583" s="35">
        <v>2008</v>
      </c>
      <c r="F583" s="37">
        <v>41314</v>
      </c>
      <c r="G583" s="33" t="s">
        <v>487</v>
      </c>
    </row>
    <row r="584" spans="1:7" x14ac:dyDescent="0.25">
      <c r="A584" s="33" t="s">
        <v>42</v>
      </c>
      <c r="B584" s="61" t="s">
        <v>1184</v>
      </c>
      <c r="C584" s="221">
        <v>3.5</v>
      </c>
      <c r="D584" s="33" t="s">
        <v>44</v>
      </c>
      <c r="E584" s="35">
        <v>2008</v>
      </c>
      <c r="F584" s="37">
        <v>43202</v>
      </c>
      <c r="G584" s="33" t="s">
        <v>487</v>
      </c>
    </row>
    <row r="585" spans="1:7" x14ac:dyDescent="0.25">
      <c r="A585" s="33" t="s">
        <v>42</v>
      </c>
      <c r="B585" s="61" t="s">
        <v>1184</v>
      </c>
      <c r="C585" s="221">
        <v>3.5</v>
      </c>
      <c r="D585" s="33" t="s">
        <v>125</v>
      </c>
      <c r="E585" s="35">
        <v>2008</v>
      </c>
      <c r="F585" s="37">
        <v>46201</v>
      </c>
      <c r="G585" s="33" t="s">
        <v>487</v>
      </c>
    </row>
    <row r="586" spans="1:7" x14ac:dyDescent="0.25">
      <c r="A586" s="33" t="s">
        <v>42</v>
      </c>
      <c r="B586" s="61" t="s">
        <v>1184</v>
      </c>
      <c r="C586" s="221">
        <v>3.5</v>
      </c>
      <c r="D586" s="33" t="s">
        <v>44</v>
      </c>
      <c r="E586" s="35">
        <v>2008</v>
      </c>
      <c r="F586" s="37">
        <v>48533</v>
      </c>
      <c r="G586" s="33" t="s">
        <v>487</v>
      </c>
    </row>
    <row r="587" spans="1:7" x14ac:dyDescent="0.25">
      <c r="A587" s="33" t="s">
        <v>42</v>
      </c>
      <c r="B587" s="61" t="s">
        <v>1184</v>
      </c>
      <c r="C587" s="221">
        <v>3.5</v>
      </c>
      <c r="D587" s="33" t="s">
        <v>125</v>
      </c>
      <c r="E587" s="35">
        <v>2008</v>
      </c>
      <c r="F587" s="37">
        <v>37538</v>
      </c>
      <c r="G587" s="33" t="s">
        <v>487</v>
      </c>
    </row>
    <row r="588" spans="1:7" x14ac:dyDescent="0.25">
      <c r="A588" s="33" t="s">
        <v>42</v>
      </c>
      <c r="B588" s="61" t="s">
        <v>1184</v>
      </c>
      <c r="C588" s="221">
        <v>3.5</v>
      </c>
      <c r="D588" s="33" t="s">
        <v>44</v>
      </c>
      <c r="E588" s="35">
        <v>2008</v>
      </c>
      <c r="F588" s="37">
        <v>39637</v>
      </c>
      <c r="G588" s="33" t="s">
        <v>487</v>
      </c>
    </row>
    <row r="589" spans="1:7" x14ac:dyDescent="0.25">
      <c r="A589" s="33" t="s">
        <v>42</v>
      </c>
      <c r="B589" s="61" t="s">
        <v>1184</v>
      </c>
      <c r="C589" s="221" t="s">
        <v>1185</v>
      </c>
      <c r="D589" s="33" t="s">
        <v>44</v>
      </c>
      <c r="E589" s="35">
        <v>2008</v>
      </c>
      <c r="F589" s="37">
        <v>34284</v>
      </c>
      <c r="G589" s="33" t="s">
        <v>487</v>
      </c>
    </row>
    <row r="590" spans="1:7" x14ac:dyDescent="0.25">
      <c r="A590" s="33" t="s">
        <v>42</v>
      </c>
      <c r="B590" s="61" t="s">
        <v>1184</v>
      </c>
      <c r="C590" s="221" t="s">
        <v>1186</v>
      </c>
      <c r="D590" s="33" t="s">
        <v>125</v>
      </c>
      <c r="E590" s="35">
        <v>2008</v>
      </c>
      <c r="F590" s="37">
        <v>33974</v>
      </c>
      <c r="G590" s="33" t="s">
        <v>487</v>
      </c>
    </row>
    <row r="591" spans="1:7" x14ac:dyDescent="0.25">
      <c r="A591" s="33" t="s">
        <v>42</v>
      </c>
      <c r="B591" s="61" t="s">
        <v>1184</v>
      </c>
      <c r="C591" s="221" t="s">
        <v>1186</v>
      </c>
      <c r="D591" s="33" t="s">
        <v>44</v>
      </c>
      <c r="E591" s="35">
        <v>2008</v>
      </c>
      <c r="F591" s="37">
        <v>37783</v>
      </c>
      <c r="G591" s="33" t="s">
        <v>487</v>
      </c>
    </row>
    <row r="592" spans="1:7" x14ac:dyDescent="0.25">
      <c r="A592" s="33" t="s">
        <v>42</v>
      </c>
      <c r="B592" s="61" t="s">
        <v>1184</v>
      </c>
      <c r="C592" s="221" t="s">
        <v>1187</v>
      </c>
      <c r="D592" s="33" t="s">
        <v>125</v>
      </c>
      <c r="E592" s="35">
        <v>2008</v>
      </c>
      <c r="F592" s="37">
        <v>31486</v>
      </c>
      <c r="G592" s="33" t="s">
        <v>487</v>
      </c>
    </row>
    <row r="593" spans="1:7" x14ac:dyDescent="0.25">
      <c r="A593" s="33" t="s">
        <v>42</v>
      </c>
      <c r="B593" s="61" t="s">
        <v>1184</v>
      </c>
      <c r="C593" s="221" t="s">
        <v>1187</v>
      </c>
      <c r="D593" s="33" t="s">
        <v>44</v>
      </c>
      <c r="E593" s="35">
        <v>2008</v>
      </c>
      <c r="F593" s="37">
        <v>34284</v>
      </c>
      <c r="G593" s="33" t="s">
        <v>487</v>
      </c>
    </row>
    <row r="594" spans="1:7" x14ac:dyDescent="0.25">
      <c r="A594" s="33" t="s">
        <v>42</v>
      </c>
      <c r="B594" s="61" t="s">
        <v>1184</v>
      </c>
      <c r="C594" s="221" t="s">
        <v>1188</v>
      </c>
      <c r="D594" s="33" t="s">
        <v>125</v>
      </c>
      <c r="E594" s="35">
        <v>2008</v>
      </c>
      <c r="F594" s="37">
        <v>38016</v>
      </c>
      <c r="G594" s="33" t="s">
        <v>487</v>
      </c>
    </row>
    <row r="595" spans="1:7" x14ac:dyDescent="0.25">
      <c r="A595" s="33" t="s">
        <v>42</v>
      </c>
      <c r="B595" s="61" t="s">
        <v>1184</v>
      </c>
      <c r="C595" s="221" t="s">
        <v>1188</v>
      </c>
      <c r="D595" s="33" t="s">
        <v>44</v>
      </c>
      <c r="E595" s="35">
        <v>2008</v>
      </c>
      <c r="F595" s="37">
        <v>40815</v>
      </c>
      <c r="G595" s="33" t="s">
        <v>487</v>
      </c>
    </row>
    <row r="596" spans="1:7" x14ac:dyDescent="0.25">
      <c r="A596" s="33" t="s">
        <v>42</v>
      </c>
      <c r="B596" s="61" t="s">
        <v>1184</v>
      </c>
      <c r="C596" s="221" t="s">
        <v>1189</v>
      </c>
      <c r="D596" s="33" t="s">
        <v>125</v>
      </c>
      <c r="E596" s="35">
        <v>2008</v>
      </c>
      <c r="F596" s="37">
        <v>34517</v>
      </c>
      <c r="G596" s="33" t="s">
        <v>487</v>
      </c>
    </row>
    <row r="597" spans="1:7" x14ac:dyDescent="0.25">
      <c r="A597" s="33" t="s">
        <v>42</v>
      </c>
      <c r="B597" s="61" t="s">
        <v>1184</v>
      </c>
      <c r="C597" s="221" t="s">
        <v>1189</v>
      </c>
      <c r="D597" s="33" t="s">
        <v>44</v>
      </c>
      <c r="E597" s="35">
        <v>2008</v>
      </c>
      <c r="F597" s="37">
        <v>37316</v>
      </c>
      <c r="G597" s="33" t="s">
        <v>487</v>
      </c>
    </row>
    <row r="598" spans="1:7" x14ac:dyDescent="0.25">
      <c r="A598" s="33" t="s">
        <v>42</v>
      </c>
      <c r="B598" s="61" t="s">
        <v>1184</v>
      </c>
      <c r="C598" s="221" t="s">
        <v>1190</v>
      </c>
      <c r="D598" s="33" t="s">
        <v>125</v>
      </c>
      <c r="E598" s="35">
        <v>2008</v>
      </c>
      <c r="F598" s="37">
        <v>41747</v>
      </c>
      <c r="G598" s="33" t="s">
        <v>487</v>
      </c>
    </row>
    <row r="599" spans="1:7" x14ac:dyDescent="0.25">
      <c r="A599" s="33" t="s">
        <v>42</v>
      </c>
      <c r="B599" s="61" t="s">
        <v>1184</v>
      </c>
      <c r="C599" s="221" t="s">
        <v>1190</v>
      </c>
      <c r="D599" s="33" t="s">
        <v>44</v>
      </c>
      <c r="E599" s="35">
        <v>2008</v>
      </c>
      <c r="F599" s="37">
        <v>44546</v>
      </c>
      <c r="G599" s="33" t="s">
        <v>487</v>
      </c>
    </row>
    <row r="600" spans="1:7" x14ac:dyDescent="0.25">
      <c r="A600" s="33" t="s">
        <v>42</v>
      </c>
      <c r="B600" s="61" t="s">
        <v>1184</v>
      </c>
      <c r="C600" s="221" t="s">
        <v>1191</v>
      </c>
      <c r="D600" s="33" t="s">
        <v>125</v>
      </c>
      <c r="E600" s="35">
        <v>2008</v>
      </c>
      <c r="F600" s="37">
        <v>48045</v>
      </c>
      <c r="G600" s="33" t="s">
        <v>487</v>
      </c>
    </row>
    <row r="601" spans="1:7" x14ac:dyDescent="0.25">
      <c r="A601" s="33" t="s">
        <v>42</v>
      </c>
      <c r="B601" s="61" t="s">
        <v>1184</v>
      </c>
      <c r="C601" s="221" t="s">
        <v>1191</v>
      </c>
      <c r="D601" s="33" t="s">
        <v>44</v>
      </c>
      <c r="E601" s="35">
        <v>2008</v>
      </c>
      <c r="F601" s="37">
        <v>50843</v>
      </c>
      <c r="G601" s="33" t="s">
        <v>487</v>
      </c>
    </row>
    <row r="602" spans="1:7" x14ac:dyDescent="0.25">
      <c r="A602" s="33" t="s">
        <v>42</v>
      </c>
      <c r="B602" s="61" t="s">
        <v>1184</v>
      </c>
      <c r="C602" s="221" t="s">
        <v>1192</v>
      </c>
      <c r="D602" s="33" t="s">
        <v>125</v>
      </c>
      <c r="E602" s="35">
        <v>2008</v>
      </c>
      <c r="F602" s="37">
        <v>38016</v>
      </c>
      <c r="G602" s="33" t="s">
        <v>487</v>
      </c>
    </row>
    <row r="603" spans="1:7" x14ac:dyDescent="0.25">
      <c r="A603" s="33" t="s">
        <v>42</v>
      </c>
      <c r="B603" s="61" t="s">
        <v>1184</v>
      </c>
      <c r="C603" s="221" t="s">
        <v>1192</v>
      </c>
      <c r="D603" s="33" t="s">
        <v>44</v>
      </c>
      <c r="E603" s="35">
        <v>2008</v>
      </c>
      <c r="F603" s="37">
        <v>40815</v>
      </c>
      <c r="G603" s="33" t="s">
        <v>487</v>
      </c>
    </row>
    <row r="604" spans="1:7" x14ac:dyDescent="0.25">
      <c r="A604" s="33" t="s">
        <v>42</v>
      </c>
      <c r="B604" s="61" t="s">
        <v>1184</v>
      </c>
      <c r="C604" s="221" t="s">
        <v>1193</v>
      </c>
      <c r="D604" s="33" t="s">
        <v>125</v>
      </c>
      <c r="E604" s="35">
        <v>2008</v>
      </c>
      <c r="F604" s="37">
        <v>34517</v>
      </c>
      <c r="G604" s="33" t="s">
        <v>487</v>
      </c>
    </row>
    <row r="605" spans="1:7" x14ac:dyDescent="0.25">
      <c r="A605" s="33" t="s">
        <v>42</v>
      </c>
      <c r="B605" s="61" t="s">
        <v>1184</v>
      </c>
      <c r="C605" s="221" t="s">
        <v>1193</v>
      </c>
      <c r="D605" s="33" t="s">
        <v>44</v>
      </c>
      <c r="E605" s="35">
        <v>2008</v>
      </c>
      <c r="F605" s="37">
        <v>37316</v>
      </c>
      <c r="G605" s="33" t="s">
        <v>487</v>
      </c>
    </row>
    <row r="606" spans="1:7" x14ac:dyDescent="0.25">
      <c r="A606" s="33" t="s">
        <v>42</v>
      </c>
      <c r="B606" s="61" t="s">
        <v>1184</v>
      </c>
      <c r="C606" s="221" t="s">
        <v>1195</v>
      </c>
      <c r="D606" s="33" t="s">
        <v>125</v>
      </c>
      <c r="E606" s="35">
        <v>2008</v>
      </c>
      <c r="F606" s="37">
        <v>35450</v>
      </c>
      <c r="G606" s="33" t="s">
        <v>487</v>
      </c>
    </row>
    <row r="607" spans="1:7" x14ac:dyDescent="0.25">
      <c r="A607" s="33" t="s">
        <v>42</v>
      </c>
      <c r="B607" s="61" t="s">
        <v>1184</v>
      </c>
      <c r="C607" s="221" t="s">
        <v>1195</v>
      </c>
      <c r="D607" s="33" t="s">
        <v>44</v>
      </c>
      <c r="E607" s="35">
        <v>2008</v>
      </c>
      <c r="F607" s="37">
        <v>38249</v>
      </c>
      <c r="G607" s="33" t="s">
        <v>487</v>
      </c>
    </row>
    <row r="608" spans="1:7" x14ac:dyDescent="0.25">
      <c r="A608" s="33" t="s">
        <v>42</v>
      </c>
      <c r="B608" s="61" t="s">
        <v>1184</v>
      </c>
      <c r="C608" s="221" t="s">
        <v>1196</v>
      </c>
      <c r="D608" s="33" t="s">
        <v>125</v>
      </c>
      <c r="E608" s="35">
        <v>2008</v>
      </c>
      <c r="F608" s="37">
        <v>41747</v>
      </c>
      <c r="G608" s="33" t="s">
        <v>487</v>
      </c>
    </row>
    <row r="609" spans="1:7" x14ac:dyDescent="0.25">
      <c r="A609" s="33" t="s">
        <v>42</v>
      </c>
      <c r="B609" s="61" t="s">
        <v>1184</v>
      </c>
      <c r="C609" s="221" t="s">
        <v>1196</v>
      </c>
      <c r="D609" s="33" t="s">
        <v>44</v>
      </c>
      <c r="E609" s="35">
        <v>2008</v>
      </c>
      <c r="F609" s="37">
        <v>44546</v>
      </c>
      <c r="G609" s="33" t="s">
        <v>487</v>
      </c>
    </row>
    <row r="610" spans="1:7" x14ac:dyDescent="0.25">
      <c r="A610" s="33" t="s">
        <v>42</v>
      </c>
      <c r="B610" s="61" t="s">
        <v>1184</v>
      </c>
      <c r="C610" s="221" t="s">
        <v>1197</v>
      </c>
      <c r="D610" s="33" t="s">
        <v>125</v>
      </c>
      <c r="E610" s="35">
        <v>2008</v>
      </c>
      <c r="F610" s="37">
        <v>48045</v>
      </c>
      <c r="G610" s="33" t="s">
        <v>487</v>
      </c>
    </row>
    <row r="611" spans="1:7" x14ac:dyDescent="0.25">
      <c r="A611" s="33" t="s">
        <v>42</v>
      </c>
      <c r="B611" s="61" t="s">
        <v>1184</v>
      </c>
      <c r="C611" s="221" t="s">
        <v>1197</v>
      </c>
      <c r="D611" s="33" t="s">
        <v>44</v>
      </c>
      <c r="E611" s="35">
        <v>2008</v>
      </c>
      <c r="F611" s="37">
        <v>50843</v>
      </c>
      <c r="G611" s="33" t="s">
        <v>487</v>
      </c>
    </row>
    <row r="612" spans="1:7" x14ac:dyDescent="0.25">
      <c r="A612" s="33" t="s">
        <v>42</v>
      </c>
      <c r="B612" s="61" t="s">
        <v>3144</v>
      </c>
      <c r="C612" s="221">
        <v>1.5</v>
      </c>
      <c r="D612" s="33" t="s">
        <v>125</v>
      </c>
      <c r="E612" s="35">
        <v>2008</v>
      </c>
      <c r="F612" s="37">
        <v>18204</v>
      </c>
      <c r="G612" s="33" t="s">
        <v>141</v>
      </c>
    </row>
    <row r="613" spans="1:7" x14ac:dyDescent="0.25">
      <c r="A613" s="33" t="s">
        <v>42</v>
      </c>
      <c r="B613" s="61" t="s">
        <v>3144</v>
      </c>
      <c r="C613" s="221">
        <v>1.5</v>
      </c>
      <c r="D613" s="33" t="s">
        <v>44</v>
      </c>
      <c r="E613" s="35">
        <v>2008</v>
      </c>
      <c r="F613" s="37">
        <v>20313</v>
      </c>
      <c r="G613" s="33" t="s">
        <v>141</v>
      </c>
    </row>
    <row r="614" spans="1:7" x14ac:dyDescent="0.25">
      <c r="A614" s="33" t="s">
        <v>42</v>
      </c>
      <c r="B614" s="61" t="s">
        <v>3144</v>
      </c>
      <c r="C614" s="221">
        <v>1.5</v>
      </c>
      <c r="D614" s="33" t="s">
        <v>125</v>
      </c>
      <c r="E614" s="35">
        <v>2008</v>
      </c>
      <c r="F614" s="37">
        <v>19103</v>
      </c>
      <c r="G614" s="33" t="s">
        <v>141</v>
      </c>
    </row>
    <row r="615" spans="1:7" x14ac:dyDescent="0.25">
      <c r="A615" s="33" t="s">
        <v>42</v>
      </c>
      <c r="B615" s="61" t="s">
        <v>3144</v>
      </c>
      <c r="C615" s="221">
        <v>1.5</v>
      </c>
      <c r="D615" s="33" t="s">
        <v>44</v>
      </c>
      <c r="E615" s="35">
        <v>2008</v>
      </c>
      <c r="F615" s="37">
        <v>21304</v>
      </c>
      <c r="G615" s="33" t="s">
        <v>141</v>
      </c>
    </row>
    <row r="616" spans="1:7" x14ac:dyDescent="0.25">
      <c r="A616" s="33" t="s">
        <v>42</v>
      </c>
      <c r="B616" s="61" t="s">
        <v>3144</v>
      </c>
      <c r="C616" s="221">
        <v>1.5</v>
      </c>
      <c r="D616" s="33" t="s">
        <v>125</v>
      </c>
      <c r="E616" s="35">
        <v>2008</v>
      </c>
      <c r="F616" s="37">
        <v>21046</v>
      </c>
      <c r="G616" s="33" t="s">
        <v>141</v>
      </c>
    </row>
    <row r="617" spans="1:7" x14ac:dyDescent="0.25">
      <c r="A617" s="33" t="s">
        <v>42</v>
      </c>
      <c r="B617" s="61" t="s">
        <v>3144</v>
      </c>
      <c r="C617" s="221">
        <v>1.5</v>
      </c>
      <c r="D617" s="33" t="s">
        <v>44</v>
      </c>
      <c r="E617" s="35">
        <v>2008</v>
      </c>
      <c r="F617" s="37">
        <v>23278</v>
      </c>
      <c r="G617" s="33" t="s">
        <v>141</v>
      </c>
    </row>
    <row r="618" spans="1:7" x14ac:dyDescent="0.25">
      <c r="A618" s="33" t="s">
        <v>42</v>
      </c>
      <c r="B618" s="61" t="s">
        <v>3144</v>
      </c>
      <c r="C618" s="221">
        <v>1.8</v>
      </c>
      <c r="D618" s="33" t="s">
        <v>125</v>
      </c>
      <c r="E618" s="35">
        <v>2008</v>
      </c>
      <c r="F618" s="37">
        <v>21568</v>
      </c>
      <c r="G618" s="33" t="s">
        <v>141</v>
      </c>
    </row>
    <row r="619" spans="1:7" x14ac:dyDescent="0.25">
      <c r="A619" s="33" t="s">
        <v>42</v>
      </c>
      <c r="B619" s="61" t="s">
        <v>3144</v>
      </c>
      <c r="C619" s="221">
        <v>1.8</v>
      </c>
      <c r="D619" s="33" t="s">
        <v>44</v>
      </c>
      <c r="E619" s="35">
        <v>2008</v>
      </c>
      <c r="F619" s="37">
        <v>23822</v>
      </c>
      <c r="G619" s="33" t="s">
        <v>141</v>
      </c>
    </row>
    <row r="620" spans="1:7" x14ac:dyDescent="0.25">
      <c r="A620" s="33" t="s">
        <v>42</v>
      </c>
      <c r="B620" s="61" t="s">
        <v>3144</v>
      </c>
      <c r="C620" s="221">
        <v>1.8</v>
      </c>
      <c r="D620" s="33" t="s">
        <v>125</v>
      </c>
      <c r="E620" s="35">
        <v>2008</v>
      </c>
      <c r="F620" s="37">
        <v>23412</v>
      </c>
      <c r="G620" s="33" t="s">
        <v>141</v>
      </c>
    </row>
    <row r="621" spans="1:7" x14ac:dyDescent="0.25">
      <c r="A621" s="33" t="s">
        <v>42</v>
      </c>
      <c r="B621" s="61" t="s">
        <v>3144</v>
      </c>
      <c r="C621" s="221">
        <v>1.8</v>
      </c>
      <c r="D621" s="33" t="s">
        <v>44</v>
      </c>
      <c r="E621" s="35">
        <v>2008</v>
      </c>
      <c r="F621" s="37">
        <v>25744</v>
      </c>
      <c r="G621" s="33" t="s">
        <v>141</v>
      </c>
    </row>
    <row r="622" spans="1:7" x14ac:dyDescent="0.25">
      <c r="A622" s="33" t="s">
        <v>42</v>
      </c>
      <c r="B622" s="61" t="s">
        <v>3144</v>
      </c>
      <c r="C622" s="221">
        <v>1.6</v>
      </c>
      <c r="D622" s="33" t="s">
        <v>43</v>
      </c>
      <c r="E622" s="35">
        <v>2008</v>
      </c>
      <c r="F622" s="105">
        <v>21169</v>
      </c>
      <c r="G622" s="33" t="s">
        <v>3143</v>
      </c>
    </row>
    <row r="623" spans="1:7" x14ac:dyDescent="0.25">
      <c r="A623" s="33" t="s">
        <v>42</v>
      </c>
      <c r="B623" s="61" t="s">
        <v>1041</v>
      </c>
      <c r="C623" s="221" t="s">
        <v>1042</v>
      </c>
      <c r="D623" s="33" t="s">
        <v>125</v>
      </c>
      <c r="E623" s="35">
        <v>2008</v>
      </c>
      <c r="F623" s="37">
        <v>15215</v>
      </c>
      <c r="G623" s="33" t="s">
        <v>141</v>
      </c>
    </row>
    <row r="624" spans="1:7" x14ac:dyDescent="0.25">
      <c r="A624" s="33" t="s">
        <v>42</v>
      </c>
      <c r="B624" s="61" t="s">
        <v>1041</v>
      </c>
      <c r="C624" s="221" t="s">
        <v>1416</v>
      </c>
      <c r="D624" s="33" t="s">
        <v>44</v>
      </c>
      <c r="E624" s="35">
        <v>2008</v>
      </c>
      <c r="F624" s="37">
        <v>17081</v>
      </c>
      <c r="G624" s="33" t="s">
        <v>141</v>
      </c>
    </row>
    <row r="625" spans="1:7" x14ac:dyDescent="0.25">
      <c r="A625" s="33" t="s">
        <v>42</v>
      </c>
      <c r="B625" s="61" t="s">
        <v>1041</v>
      </c>
      <c r="C625" s="221" t="s">
        <v>1417</v>
      </c>
      <c r="D625" s="33" t="s">
        <v>125</v>
      </c>
      <c r="E625" s="35">
        <v>2008</v>
      </c>
      <c r="F625" s="37">
        <v>17148</v>
      </c>
      <c r="G625" s="33" t="s">
        <v>141</v>
      </c>
    </row>
    <row r="626" spans="1:7" x14ac:dyDescent="0.25">
      <c r="A626" s="33" t="s">
        <v>42</v>
      </c>
      <c r="B626" s="61" t="s">
        <v>1041</v>
      </c>
      <c r="C626" s="221" t="s">
        <v>1418</v>
      </c>
      <c r="D626" s="33" t="s">
        <v>44</v>
      </c>
      <c r="E626" s="35">
        <v>2008</v>
      </c>
      <c r="F626" s="37">
        <v>17903</v>
      </c>
      <c r="G626" s="33" t="s">
        <v>141</v>
      </c>
    </row>
    <row r="627" spans="1:7" x14ac:dyDescent="0.25">
      <c r="A627" s="33" t="s">
        <v>42</v>
      </c>
      <c r="B627" s="61" t="s">
        <v>1041</v>
      </c>
      <c r="C627" s="221" t="s">
        <v>1043</v>
      </c>
      <c r="D627" s="33" t="s">
        <v>125</v>
      </c>
      <c r="E627" s="35">
        <v>2008</v>
      </c>
      <c r="F627" s="37">
        <v>16270</v>
      </c>
      <c r="G627" s="33" t="s">
        <v>141</v>
      </c>
    </row>
    <row r="628" spans="1:7" x14ac:dyDescent="0.25">
      <c r="A628" s="33" t="s">
        <v>42</v>
      </c>
      <c r="B628" s="61" t="s">
        <v>1506</v>
      </c>
      <c r="C628" s="221" t="s">
        <v>1419</v>
      </c>
      <c r="D628" s="33" t="s">
        <v>125</v>
      </c>
      <c r="E628" s="35">
        <v>2008</v>
      </c>
      <c r="F628" s="37">
        <v>14843</v>
      </c>
      <c r="G628" s="33" t="s">
        <v>141</v>
      </c>
    </row>
    <row r="629" spans="1:7" x14ac:dyDescent="0.25">
      <c r="A629" s="33" t="s">
        <v>42</v>
      </c>
      <c r="B629" s="61" t="s">
        <v>1506</v>
      </c>
      <c r="C629" s="221" t="s">
        <v>1420</v>
      </c>
      <c r="D629" s="33" t="s">
        <v>125</v>
      </c>
      <c r="E629" s="35">
        <v>2008</v>
      </c>
      <c r="F629" s="37">
        <v>17771</v>
      </c>
      <c r="G629" s="33" t="s">
        <v>141</v>
      </c>
    </row>
    <row r="630" spans="1:7" x14ac:dyDescent="0.25">
      <c r="A630" s="33" t="s">
        <v>42</v>
      </c>
      <c r="B630" s="61" t="s">
        <v>1506</v>
      </c>
      <c r="C630" s="221" t="s">
        <v>1420</v>
      </c>
      <c r="D630" s="33" t="s">
        <v>44</v>
      </c>
      <c r="E630" s="35">
        <v>2008</v>
      </c>
      <c r="F630" s="37">
        <v>19690</v>
      </c>
      <c r="G630" s="33" t="s">
        <v>141</v>
      </c>
    </row>
    <row r="631" spans="1:7" x14ac:dyDescent="0.25">
      <c r="A631" s="33" t="s">
        <v>42</v>
      </c>
      <c r="B631" s="61" t="s">
        <v>1506</v>
      </c>
      <c r="C631" s="221" t="s">
        <v>1421</v>
      </c>
      <c r="D631" s="33" t="s">
        <v>125</v>
      </c>
      <c r="E631" s="35">
        <v>2008</v>
      </c>
      <c r="F631" s="37">
        <v>15693</v>
      </c>
      <c r="G631" s="33" t="s">
        <v>141</v>
      </c>
    </row>
    <row r="632" spans="1:7" x14ac:dyDescent="0.25">
      <c r="A632" s="33" t="s">
        <v>42</v>
      </c>
      <c r="B632" s="61" t="s">
        <v>1506</v>
      </c>
      <c r="C632" s="221" t="s">
        <v>1421</v>
      </c>
      <c r="D632" s="33" t="s">
        <v>44</v>
      </c>
      <c r="E632" s="35">
        <v>2008</v>
      </c>
      <c r="F632" s="37">
        <v>17670</v>
      </c>
      <c r="G632" s="33" t="s">
        <v>141</v>
      </c>
    </row>
    <row r="633" spans="1:7" x14ac:dyDescent="0.25">
      <c r="A633" s="33" t="s">
        <v>42</v>
      </c>
      <c r="B633" s="61" t="s">
        <v>1507</v>
      </c>
      <c r="C633" s="221">
        <v>2.4</v>
      </c>
      <c r="D633" s="33" t="s">
        <v>125</v>
      </c>
      <c r="E633" s="35">
        <v>2008</v>
      </c>
      <c r="F633" s="37">
        <v>25355</v>
      </c>
      <c r="G633" s="33" t="s">
        <v>141</v>
      </c>
    </row>
    <row r="634" spans="1:7" x14ac:dyDescent="0.25">
      <c r="A634" s="33" t="s">
        <v>42</v>
      </c>
      <c r="B634" s="61" t="s">
        <v>1507</v>
      </c>
      <c r="C634" s="221">
        <v>2.4</v>
      </c>
      <c r="D634" s="33" t="s">
        <v>44</v>
      </c>
      <c r="E634" s="35">
        <v>2008</v>
      </c>
      <c r="F634" s="37">
        <v>27487</v>
      </c>
      <c r="G634" s="33" t="s">
        <v>141</v>
      </c>
    </row>
    <row r="635" spans="1:7" x14ac:dyDescent="0.25">
      <c r="A635" s="33" t="s">
        <v>42</v>
      </c>
      <c r="B635" s="61" t="s">
        <v>1507</v>
      </c>
      <c r="C635" s="221">
        <v>3.6</v>
      </c>
      <c r="D635" s="33" t="s">
        <v>125</v>
      </c>
      <c r="E635" s="35">
        <v>2008</v>
      </c>
      <c r="F635" s="37">
        <v>30886</v>
      </c>
      <c r="G635" s="33" t="s">
        <v>141</v>
      </c>
    </row>
    <row r="636" spans="1:7" x14ac:dyDescent="0.25">
      <c r="A636" s="33" t="s">
        <v>42</v>
      </c>
      <c r="B636" s="61" t="s">
        <v>1507</v>
      </c>
      <c r="C636" s="221" t="s">
        <v>1508</v>
      </c>
      <c r="D636" s="33" t="s">
        <v>125</v>
      </c>
      <c r="E636" s="35">
        <v>2008</v>
      </c>
      <c r="F636" s="37">
        <v>29254</v>
      </c>
      <c r="G636" s="33" t="s">
        <v>141</v>
      </c>
    </row>
    <row r="637" spans="1:7" x14ac:dyDescent="0.25">
      <c r="A637" s="33" t="s">
        <v>42</v>
      </c>
      <c r="B637" s="61" t="s">
        <v>1507</v>
      </c>
      <c r="C637" s="221" t="s">
        <v>1508</v>
      </c>
      <c r="D637" s="33" t="s">
        <v>44</v>
      </c>
      <c r="E637" s="35">
        <v>2008</v>
      </c>
      <c r="F637" s="37">
        <v>31586</v>
      </c>
      <c r="G637" s="33" t="s">
        <v>141</v>
      </c>
    </row>
    <row r="638" spans="1:7" x14ac:dyDescent="0.25">
      <c r="A638" s="33" t="s">
        <v>42</v>
      </c>
      <c r="B638" s="61" t="s">
        <v>340</v>
      </c>
      <c r="C638" s="221" t="s">
        <v>1198</v>
      </c>
      <c r="D638" s="33" t="s">
        <v>125</v>
      </c>
      <c r="E638" s="35">
        <v>2008</v>
      </c>
      <c r="F638" s="37">
        <v>23323</v>
      </c>
      <c r="G638" s="33" t="s">
        <v>141</v>
      </c>
    </row>
    <row r="639" spans="1:7" x14ac:dyDescent="0.25">
      <c r="A639" s="33" t="s">
        <v>42</v>
      </c>
      <c r="B639" s="61" t="s">
        <v>207</v>
      </c>
      <c r="C639" s="221" t="s">
        <v>1508</v>
      </c>
      <c r="D639" s="33" t="s">
        <v>125</v>
      </c>
      <c r="E639" s="35">
        <v>2008</v>
      </c>
      <c r="F639" s="37">
        <v>27821</v>
      </c>
      <c r="G639" s="33" t="s">
        <v>141</v>
      </c>
    </row>
    <row r="640" spans="1:7" x14ac:dyDescent="0.25">
      <c r="A640" s="33" t="s">
        <v>42</v>
      </c>
      <c r="B640" s="61" t="s">
        <v>207</v>
      </c>
      <c r="C640" s="221" t="s">
        <v>1508</v>
      </c>
      <c r="D640" s="33" t="s">
        <v>44</v>
      </c>
      <c r="E640" s="35">
        <v>2008</v>
      </c>
      <c r="F640" s="37">
        <v>34051</v>
      </c>
      <c r="G640" s="33" t="s">
        <v>141</v>
      </c>
    </row>
    <row r="641" spans="1:7" x14ac:dyDescent="0.25">
      <c r="A641" s="33" t="s">
        <v>42</v>
      </c>
      <c r="B641" s="61" t="s">
        <v>770</v>
      </c>
      <c r="C641" s="221">
        <v>5</v>
      </c>
      <c r="D641" s="33" t="s">
        <v>125</v>
      </c>
      <c r="E641" s="35">
        <v>2008</v>
      </c>
      <c r="F641" s="37">
        <v>127108</v>
      </c>
      <c r="G641" s="33" t="s">
        <v>141</v>
      </c>
    </row>
    <row r="642" spans="1:7" x14ac:dyDescent="0.25">
      <c r="A642" s="33" t="s">
        <v>42</v>
      </c>
      <c r="B642" s="61" t="s">
        <v>613</v>
      </c>
      <c r="C642" s="221">
        <v>2</v>
      </c>
      <c r="D642" s="33" t="s">
        <v>120</v>
      </c>
      <c r="E642" s="35">
        <v>2008</v>
      </c>
      <c r="F642" s="37">
        <v>34229</v>
      </c>
      <c r="G642" s="33" t="s">
        <v>141</v>
      </c>
    </row>
    <row r="643" spans="1:7" x14ac:dyDescent="0.25">
      <c r="A643" s="33" t="s">
        <v>42</v>
      </c>
      <c r="B643" s="61" t="s">
        <v>613</v>
      </c>
      <c r="C643" s="221">
        <v>2</v>
      </c>
      <c r="D643" s="33" t="s">
        <v>120</v>
      </c>
      <c r="E643" s="35">
        <v>2008</v>
      </c>
      <c r="F643" s="37">
        <v>31541</v>
      </c>
      <c r="G643" s="33" t="s">
        <v>141</v>
      </c>
    </row>
    <row r="644" spans="1:7" x14ac:dyDescent="0.25">
      <c r="A644" s="33" t="s">
        <v>42</v>
      </c>
      <c r="B644" s="61" t="s">
        <v>613</v>
      </c>
      <c r="C644" s="221">
        <v>2.5</v>
      </c>
      <c r="D644" s="33" t="s">
        <v>120</v>
      </c>
      <c r="E644" s="35">
        <v>2008</v>
      </c>
      <c r="F644" s="37">
        <v>46179</v>
      </c>
      <c r="G644" s="33" t="s">
        <v>141</v>
      </c>
    </row>
    <row r="645" spans="1:7" x14ac:dyDescent="0.25">
      <c r="A645" s="33" t="s">
        <v>42</v>
      </c>
      <c r="B645" s="61" t="s">
        <v>613</v>
      </c>
      <c r="C645" s="221">
        <v>2.5</v>
      </c>
      <c r="D645" s="33" t="s">
        <v>44</v>
      </c>
      <c r="E645" s="35">
        <v>2008</v>
      </c>
      <c r="F645" s="37">
        <v>49677</v>
      </c>
      <c r="G645" s="33" t="s">
        <v>141</v>
      </c>
    </row>
    <row r="646" spans="1:7" x14ac:dyDescent="0.25">
      <c r="A646" s="33" t="s">
        <v>42</v>
      </c>
      <c r="B646" s="61" t="s">
        <v>613</v>
      </c>
      <c r="C646" s="221">
        <v>3</v>
      </c>
      <c r="D646" s="33" t="s">
        <v>120</v>
      </c>
      <c r="E646" s="35">
        <v>2008</v>
      </c>
      <c r="F646" s="37">
        <v>55741</v>
      </c>
      <c r="G646" s="33" t="s">
        <v>141</v>
      </c>
    </row>
    <row r="647" spans="1:7" x14ac:dyDescent="0.25">
      <c r="A647" s="33" t="s">
        <v>42</v>
      </c>
      <c r="B647" s="61" t="s">
        <v>613</v>
      </c>
      <c r="C647" s="221">
        <v>3</v>
      </c>
      <c r="D647" s="33" t="s">
        <v>44</v>
      </c>
      <c r="E647" s="35">
        <v>2008</v>
      </c>
      <c r="F647" s="37">
        <v>59128</v>
      </c>
      <c r="G647" s="33" t="s">
        <v>141</v>
      </c>
    </row>
    <row r="648" spans="1:7" x14ac:dyDescent="0.25">
      <c r="A648" s="33" t="s">
        <v>42</v>
      </c>
      <c r="B648" s="61" t="s">
        <v>1634</v>
      </c>
      <c r="C648" s="221">
        <v>3.5</v>
      </c>
      <c r="D648" s="33" t="s">
        <v>120</v>
      </c>
      <c r="E648" s="35">
        <v>2008</v>
      </c>
      <c r="F648" s="37">
        <v>59972</v>
      </c>
      <c r="G648" s="33" t="s">
        <v>141</v>
      </c>
    </row>
    <row r="649" spans="1:7" x14ac:dyDescent="0.25">
      <c r="A649" s="33" t="s">
        <v>42</v>
      </c>
      <c r="B649" s="61" t="s">
        <v>1336</v>
      </c>
      <c r="C649" s="221">
        <v>4.3</v>
      </c>
      <c r="D649" s="33" t="s">
        <v>120</v>
      </c>
      <c r="E649" s="35">
        <v>2008</v>
      </c>
      <c r="F649" s="37">
        <v>83210</v>
      </c>
      <c r="G649" s="33" t="s">
        <v>141</v>
      </c>
    </row>
    <row r="650" spans="1:7" x14ac:dyDescent="0.25">
      <c r="A650" s="33" t="s">
        <v>42</v>
      </c>
      <c r="B650" s="61" t="s">
        <v>1336</v>
      </c>
      <c r="C650" s="221">
        <v>4.5999999999999996</v>
      </c>
      <c r="D650" s="33" t="s">
        <v>44</v>
      </c>
      <c r="E650" s="35">
        <v>2008</v>
      </c>
      <c r="F650" s="37">
        <v>78124</v>
      </c>
      <c r="G650" s="33" t="s">
        <v>141</v>
      </c>
    </row>
    <row r="651" spans="1:7" x14ac:dyDescent="0.25">
      <c r="A651" s="33" t="s">
        <v>42</v>
      </c>
      <c r="B651" s="61" t="s">
        <v>1286</v>
      </c>
      <c r="C651" s="221">
        <v>2.5</v>
      </c>
      <c r="D651" s="33" t="s">
        <v>120</v>
      </c>
      <c r="E651" s="35">
        <v>2008</v>
      </c>
      <c r="F651" s="37">
        <v>45712</v>
      </c>
      <c r="G651" s="33" t="s">
        <v>141</v>
      </c>
    </row>
    <row r="652" spans="1:7" x14ac:dyDescent="0.25">
      <c r="A652" s="33" t="s">
        <v>42</v>
      </c>
      <c r="B652" s="61" t="s">
        <v>1286</v>
      </c>
      <c r="C652" s="221">
        <v>2.5</v>
      </c>
      <c r="D652" s="33" t="s">
        <v>44</v>
      </c>
      <c r="E652" s="35">
        <v>2008</v>
      </c>
      <c r="F652" s="37">
        <v>49444</v>
      </c>
      <c r="G652" s="33" t="s">
        <v>141</v>
      </c>
    </row>
    <row r="653" spans="1:7" x14ac:dyDescent="0.25">
      <c r="A653" s="33" t="s">
        <v>42</v>
      </c>
      <c r="B653" s="61" t="s">
        <v>1509</v>
      </c>
      <c r="C653" s="221" t="s">
        <v>1508</v>
      </c>
      <c r="D653" s="33" t="s">
        <v>44</v>
      </c>
      <c r="E653" s="35">
        <v>2008</v>
      </c>
      <c r="F653" s="37">
        <v>55445</v>
      </c>
      <c r="G653" s="33" t="s">
        <v>135</v>
      </c>
    </row>
    <row r="654" spans="1:7" x14ac:dyDescent="0.25">
      <c r="A654" s="33" t="s">
        <v>42</v>
      </c>
      <c r="B654" s="61" t="s">
        <v>1044</v>
      </c>
      <c r="C654" s="221">
        <v>2.4</v>
      </c>
      <c r="D654" s="33" t="s">
        <v>125</v>
      </c>
      <c r="E654" s="35">
        <v>2008</v>
      </c>
      <c r="F654" s="37">
        <v>38765</v>
      </c>
      <c r="G654" s="33" t="s">
        <v>135</v>
      </c>
    </row>
    <row r="655" spans="1:7" x14ac:dyDescent="0.25">
      <c r="A655" s="33" t="s">
        <v>42</v>
      </c>
      <c r="B655" s="61" t="s">
        <v>1044</v>
      </c>
      <c r="C655" s="221">
        <v>2.4</v>
      </c>
      <c r="D655" s="33" t="s">
        <v>44</v>
      </c>
      <c r="E655" s="35">
        <v>2008</v>
      </c>
      <c r="F655" s="37">
        <v>38765</v>
      </c>
      <c r="G655" s="33" t="s">
        <v>135</v>
      </c>
    </row>
    <row r="656" spans="1:7" x14ac:dyDescent="0.25">
      <c r="A656" s="33" t="s">
        <v>42</v>
      </c>
      <c r="B656" s="61" t="s">
        <v>1044</v>
      </c>
      <c r="C656" s="221">
        <v>3.5</v>
      </c>
      <c r="D656" s="33" t="s">
        <v>125</v>
      </c>
      <c r="E656" s="35">
        <v>2008</v>
      </c>
      <c r="F656" s="37">
        <v>40526</v>
      </c>
      <c r="G656" s="33" t="s">
        <v>135</v>
      </c>
    </row>
    <row r="657" spans="1:7" x14ac:dyDescent="0.25">
      <c r="A657" s="33" t="s">
        <v>42</v>
      </c>
      <c r="B657" s="61" t="s">
        <v>1044</v>
      </c>
      <c r="C657" s="221">
        <v>3.5</v>
      </c>
      <c r="D657" s="33" t="s">
        <v>44</v>
      </c>
      <c r="E657" s="35">
        <v>2008</v>
      </c>
      <c r="F657" s="37">
        <v>45290</v>
      </c>
      <c r="G657" s="33" t="s">
        <v>135</v>
      </c>
    </row>
    <row r="658" spans="1:7" x14ac:dyDescent="0.25">
      <c r="A658" s="33" t="s">
        <v>42</v>
      </c>
      <c r="B658" s="61" t="s">
        <v>778</v>
      </c>
      <c r="C658" s="221">
        <v>3.5</v>
      </c>
      <c r="D658" s="33" t="s">
        <v>125</v>
      </c>
      <c r="E658" s="35">
        <v>2008</v>
      </c>
      <c r="F658" s="37">
        <v>42680</v>
      </c>
      <c r="G658" s="33" t="s">
        <v>135</v>
      </c>
    </row>
    <row r="659" spans="1:7" x14ac:dyDescent="0.25">
      <c r="A659" s="33" t="s">
        <v>42</v>
      </c>
      <c r="B659" s="61" t="s">
        <v>778</v>
      </c>
      <c r="C659" s="221">
        <v>3.5</v>
      </c>
      <c r="D659" s="33" t="s">
        <v>44</v>
      </c>
      <c r="E659" s="35">
        <v>2008</v>
      </c>
      <c r="F659" s="37">
        <v>45479</v>
      </c>
      <c r="G659" s="33" t="s">
        <v>135</v>
      </c>
    </row>
    <row r="660" spans="1:7" x14ac:dyDescent="0.25">
      <c r="A660" s="33" t="s">
        <v>42</v>
      </c>
      <c r="B660" s="61" t="s">
        <v>778</v>
      </c>
      <c r="C660" s="221">
        <v>3.5</v>
      </c>
      <c r="D660" s="33" t="s">
        <v>44</v>
      </c>
      <c r="E660" s="35">
        <v>2008</v>
      </c>
      <c r="F660" s="37">
        <v>44980</v>
      </c>
      <c r="G660" s="33" t="s">
        <v>135</v>
      </c>
    </row>
    <row r="661" spans="1:7" x14ac:dyDescent="0.25">
      <c r="A661" s="33" t="s">
        <v>42</v>
      </c>
      <c r="B661" s="61" t="s">
        <v>1429</v>
      </c>
      <c r="C661" s="221">
        <v>3.3</v>
      </c>
      <c r="D661" s="33" t="s">
        <v>44</v>
      </c>
      <c r="E661" s="35">
        <v>2008</v>
      </c>
      <c r="F661" s="37">
        <v>52831</v>
      </c>
      <c r="G661" s="33" t="s">
        <v>135</v>
      </c>
    </row>
    <row r="662" spans="1:7" x14ac:dyDescent="0.25">
      <c r="A662" s="33" t="s">
        <v>42</v>
      </c>
      <c r="B662" s="61" t="s">
        <v>1510</v>
      </c>
      <c r="C662" s="221">
        <v>3.5</v>
      </c>
      <c r="D662" s="33" t="s">
        <v>125</v>
      </c>
      <c r="E662" s="35">
        <v>2008</v>
      </c>
      <c r="F662" s="37">
        <v>60839</v>
      </c>
      <c r="G662" s="33" t="s">
        <v>135</v>
      </c>
    </row>
    <row r="663" spans="1:7" x14ac:dyDescent="0.25">
      <c r="A663" s="33" t="s">
        <v>42</v>
      </c>
      <c r="B663" s="61" t="s">
        <v>780</v>
      </c>
      <c r="C663" s="221" t="s">
        <v>361</v>
      </c>
      <c r="D663" s="33" t="s">
        <v>125</v>
      </c>
      <c r="E663" s="35">
        <v>2008</v>
      </c>
      <c r="F663" s="37">
        <v>26659</v>
      </c>
      <c r="G663" s="33" t="s">
        <v>141</v>
      </c>
    </row>
    <row r="664" spans="1:7" x14ac:dyDescent="0.25">
      <c r="A664" s="33" t="s">
        <v>42</v>
      </c>
      <c r="B664" s="61" t="s">
        <v>1339</v>
      </c>
      <c r="C664" s="221">
        <v>1</v>
      </c>
      <c r="D664" s="33" t="s">
        <v>125</v>
      </c>
      <c r="E664" s="35">
        <v>2008</v>
      </c>
      <c r="F664" s="37">
        <v>14327</v>
      </c>
      <c r="G664" s="33" t="s">
        <v>141</v>
      </c>
    </row>
    <row r="665" spans="1:7" x14ac:dyDescent="0.25">
      <c r="A665" s="33" t="s">
        <v>42</v>
      </c>
      <c r="B665" s="61" t="s">
        <v>1339</v>
      </c>
      <c r="C665" s="221">
        <v>1.3</v>
      </c>
      <c r="D665" s="33" t="s">
        <v>125</v>
      </c>
      <c r="E665" s="35">
        <v>2008</v>
      </c>
      <c r="F665" s="37">
        <v>27621</v>
      </c>
      <c r="G665" s="33" t="s">
        <v>141</v>
      </c>
    </row>
    <row r="666" spans="1:7" x14ac:dyDescent="0.25">
      <c r="A666" s="33" t="s">
        <v>42</v>
      </c>
      <c r="B666" s="61" t="s">
        <v>1340</v>
      </c>
      <c r="C666" s="221">
        <v>1.8</v>
      </c>
      <c r="D666" s="33" t="s">
        <v>125</v>
      </c>
      <c r="E666" s="35">
        <v>2008</v>
      </c>
      <c r="F666" s="37">
        <v>25640</v>
      </c>
      <c r="G666" s="33" t="s">
        <v>141</v>
      </c>
    </row>
    <row r="667" spans="1:7" x14ac:dyDescent="0.25">
      <c r="A667" s="33" t="s">
        <v>42</v>
      </c>
      <c r="B667" s="61" t="s">
        <v>1340</v>
      </c>
      <c r="C667" s="221">
        <v>1.8</v>
      </c>
      <c r="D667" s="33" t="s">
        <v>44</v>
      </c>
      <c r="E667" s="35">
        <v>2008</v>
      </c>
      <c r="F667" s="37">
        <v>29008</v>
      </c>
      <c r="G667" s="33" t="s">
        <v>141</v>
      </c>
    </row>
    <row r="668" spans="1:7" x14ac:dyDescent="0.25">
      <c r="A668" s="33" t="s">
        <v>42</v>
      </c>
      <c r="B668" s="61" t="s">
        <v>1340</v>
      </c>
      <c r="C668" s="221" t="s">
        <v>765</v>
      </c>
      <c r="D668" s="33" t="s">
        <v>125</v>
      </c>
      <c r="E668" s="35">
        <v>2008</v>
      </c>
      <c r="F668" s="37">
        <v>28568</v>
      </c>
      <c r="G668" s="33" t="s">
        <v>141</v>
      </c>
    </row>
    <row r="669" spans="1:7" x14ac:dyDescent="0.25">
      <c r="A669" s="33" t="s">
        <v>42</v>
      </c>
      <c r="B669" s="61" t="s">
        <v>1340</v>
      </c>
      <c r="C669" s="221" t="s">
        <v>765</v>
      </c>
      <c r="D669" s="33" t="s">
        <v>44</v>
      </c>
      <c r="E669" s="35">
        <v>2008</v>
      </c>
      <c r="F669" s="37">
        <v>30124</v>
      </c>
      <c r="G669" s="33" t="s">
        <v>141</v>
      </c>
    </row>
    <row r="670" spans="1:7" x14ac:dyDescent="0.25">
      <c r="A670" s="33" t="s">
        <v>42</v>
      </c>
      <c r="B670" s="61" t="s">
        <v>1050</v>
      </c>
      <c r="C670" s="221">
        <v>3.3</v>
      </c>
      <c r="D670" s="33" t="s">
        <v>44</v>
      </c>
      <c r="E670" s="35">
        <v>2008</v>
      </c>
      <c r="F670" s="37">
        <v>58196</v>
      </c>
      <c r="G670" s="33" t="s">
        <v>141</v>
      </c>
    </row>
    <row r="671" spans="1:7" x14ac:dyDescent="0.25">
      <c r="A671" s="33" t="s">
        <v>42</v>
      </c>
      <c r="B671" s="61" t="s">
        <v>1341</v>
      </c>
      <c r="C671" s="221" t="s">
        <v>1205</v>
      </c>
      <c r="D671" s="33" t="s">
        <v>120</v>
      </c>
      <c r="E671" s="35">
        <v>2008</v>
      </c>
      <c r="F671" s="37">
        <v>18012</v>
      </c>
      <c r="G671" s="33" t="s">
        <v>1342</v>
      </c>
    </row>
    <row r="672" spans="1:7" x14ac:dyDescent="0.25">
      <c r="A672" s="33" t="s">
        <v>42</v>
      </c>
      <c r="B672" s="61" t="s">
        <v>1053</v>
      </c>
      <c r="C672" s="221" t="s">
        <v>1205</v>
      </c>
      <c r="D672" s="33" t="s">
        <v>120</v>
      </c>
      <c r="E672" s="35">
        <v>2008</v>
      </c>
      <c r="F672" s="37">
        <v>17525</v>
      </c>
      <c r="G672" s="33" t="s">
        <v>189</v>
      </c>
    </row>
    <row r="673" spans="1:7" x14ac:dyDescent="0.25">
      <c r="A673" s="33" t="s">
        <v>42</v>
      </c>
      <c r="B673" s="61" t="s">
        <v>1343</v>
      </c>
      <c r="C673" s="221">
        <v>2.5</v>
      </c>
      <c r="D673" s="33" t="s">
        <v>120</v>
      </c>
      <c r="E673" s="35">
        <v>2008</v>
      </c>
      <c r="F673" s="37">
        <v>37905</v>
      </c>
      <c r="G673" s="33" t="s">
        <v>141</v>
      </c>
    </row>
    <row r="674" spans="1:7" x14ac:dyDescent="0.25">
      <c r="A674" s="33" t="s">
        <v>42</v>
      </c>
      <c r="B674" s="61" t="s">
        <v>1343</v>
      </c>
      <c r="C674" s="221">
        <v>2.5</v>
      </c>
      <c r="D674" s="33" t="s">
        <v>44</v>
      </c>
      <c r="E674" s="35">
        <v>2008</v>
      </c>
      <c r="F674" s="37">
        <v>39149</v>
      </c>
      <c r="G674" s="33" t="s">
        <v>141</v>
      </c>
    </row>
    <row r="675" spans="1:7" x14ac:dyDescent="0.25">
      <c r="A675" s="33" t="s">
        <v>42</v>
      </c>
      <c r="B675" s="61" t="s">
        <v>1343</v>
      </c>
      <c r="C675" s="221">
        <v>3</v>
      </c>
      <c r="D675" s="33" t="s">
        <v>125</v>
      </c>
      <c r="E675" s="35">
        <v>2008</v>
      </c>
      <c r="F675" s="37">
        <v>37012</v>
      </c>
      <c r="G675" s="33" t="s">
        <v>141</v>
      </c>
    </row>
    <row r="676" spans="1:7" x14ac:dyDescent="0.25">
      <c r="A676" s="33" t="s">
        <v>42</v>
      </c>
      <c r="B676" s="61" t="s">
        <v>1344</v>
      </c>
      <c r="C676" s="221">
        <v>1.5</v>
      </c>
      <c r="D676" s="33" t="s">
        <v>125</v>
      </c>
      <c r="E676" s="35">
        <v>2008</v>
      </c>
      <c r="F676" s="37">
        <v>23410</v>
      </c>
      <c r="G676" s="33" t="s">
        <v>141</v>
      </c>
    </row>
    <row r="677" spans="1:7" x14ac:dyDescent="0.25">
      <c r="A677" s="33" t="s">
        <v>42</v>
      </c>
      <c r="B677" s="61" t="s">
        <v>1344</v>
      </c>
      <c r="C677" s="221">
        <v>1.5</v>
      </c>
      <c r="D677" s="33" t="s">
        <v>44</v>
      </c>
      <c r="E677" s="35">
        <v>2008</v>
      </c>
      <c r="F677" s="37">
        <v>22980</v>
      </c>
      <c r="G677" s="33" t="s">
        <v>141</v>
      </c>
    </row>
    <row r="678" spans="1:7" x14ac:dyDescent="0.25">
      <c r="A678" s="33" t="s">
        <v>42</v>
      </c>
      <c r="B678" s="61" t="s">
        <v>1131</v>
      </c>
      <c r="C678" s="221">
        <v>1.8</v>
      </c>
      <c r="D678" s="33" t="s">
        <v>44</v>
      </c>
      <c r="E678" s="35">
        <v>2008</v>
      </c>
      <c r="F678" s="37">
        <v>28780</v>
      </c>
      <c r="G678" s="33" t="s">
        <v>141</v>
      </c>
    </row>
    <row r="679" spans="1:7" x14ac:dyDescent="0.25">
      <c r="A679" s="33" t="s">
        <v>42</v>
      </c>
      <c r="B679" s="61" t="s">
        <v>1131</v>
      </c>
      <c r="C679" s="221">
        <v>1.8</v>
      </c>
      <c r="D679" s="33" t="s">
        <v>125</v>
      </c>
      <c r="E679" s="35">
        <v>2008</v>
      </c>
      <c r="F679" s="37">
        <v>25404</v>
      </c>
      <c r="G679" s="33" t="s">
        <v>141</v>
      </c>
    </row>
    <row r="680" spans="1:7" x14ac:dyDescent="0.25">
      <c r="A680" s="33" t="s">
        <v>42</v>
      </c>
      <c r="B680" s="61" t="s">
        <v>1131</v>
      </c>
      <c r="C680" s="221">
        <v>2</v>
      </c>
      <c r="D680" s="33" t="s">
        <v>125</v>
      </c>
      <c r="E680" s="35">
        <v>2008</v>
      </c>
      <c r="F680" s="37">
        <v>24444</v>
      </c>
      <c r="G680" s="33" t="s">
        <v>141</v>
      </c>
    </row>
    <row r="681" spans="1:7" x14ac:dyDescent="0.25">
      <c r="A681" s="33" t="s">
        <v>42</v>
      </c>
      <c r="B681" s="61" t="s">
        <v>1132</v>
      </c>
      <c r="C681" s="221">
        <v>1.5</v>
      </c>
      <c r="D681" s="33" t="s">
        <v>125</v>
      </c>
      <c r="E681" s="35">
        <v>2008</v>
      </c>
      <c r="F681" s="37">
        <v>35543</v>
      </c>
      <c r="G681" s="33" t="s">
        <v>186</v>
      </c>
    </row>
    <row r="682" spans="1:7" x14ac:dyDescent="0.25">
      <c r="A682" s="33" t="s">
        <v>42</v>
      </c>
      <c r="B682" s="61" t="s">
        <v>1132</v>
      </c>
      <c r="C682" s="221">
        <v>1.5</v>
      </c>
      <c r="D682" s="33" t="s">
        <v>44</v>
      </c>
      <c r="E682" s="35">
        <v>2008</v>
      </c>
      <c r="F682" s="37">
        <v>35543</v>
      </c>
      <c r="G682" s="33" t="s">
        <v>186</v>
      </c>
    </row>
    <row r="683" spans="1:7" x14ac:dyDescent="0.25">
      <c r="A683" s="33" t="s">
        <v>42</v>
      </c>
      <c r="B683" s="61" t="s">
        <v>1132</v>
      </c>
      <c r="C683" s="221">
        <v>1.8</v>
      </c>
      <c r="D683" s="33" t="s">
        <v>125</v>
      </c>
      <c r="E683" s="35">
        <v>2008</v>
      </c>
      <c r="F683" s="37">
        <v>33546</v>
      </c>
      <c r="G683" s="33" t="s">
        <v>186</v>
      </c>
    </row>
    <row r="684" spans="1:7" x14ac:dyDescent="0.25">
      <c r="A684" s="33" t="s">
        <v>42</v>
      </c>
      <c r="B684" s="61" t="s">
        <v>536</v>
      </c>
      <c r="C684" s="221">
        <v>3.5</v>
      </c>
      <c r="D684" s="33" t="s">
        <v>43</v>
      </c>
      <c r="E684" s="35">
        <v>2008</v>
      </c>
      <c r="F684" s="105">
        <v>24000</v>
      </c>
      <c r="G684" s="33" t="s">
        <v>147</v>
      </c>
    </row>
    <row r="685" spans="1:7" x14ac:dyDescent="0.25">
      <c r="A685" s="33" t="s">
        <v>42</v>
      </c>
      <c r="B685" s="61" t="s">
        <v>1203</v>
      </c>
      <c r="C685" s="221">
        <v>1.5</v>
      </c>
      <c r="D685" s="33" t="s">
        <v>125</v>
      </c>
      <c r="E685" s="35">
        <v>2008</v>
      </c>
      <c r="F685" s="37">
        <v>17670</v>
      </c>
      <c r="G685" s="33" t="s">
        <v>141</v>
      </c>
    </row>
    <row r="686" spans="1:7" x14ac:dyDescent="0.25">
      <c r="A686" s="33" t="s">
        <v>42</v>
      </c>
      <c r="B686" s="61" t="s">
        <v>1203</v>
      </c>
      <c r="C686" s="221">
        <v>1.5</v>
      </c>
      <c r="D686" s="33" t="s">
        <v>44</v>
      </c>
      <c r="E686" s="35">
        <v>2008</v>
      </c>
      <c r="F686" s="37">
        <v>19946</v>
      </c>
      <c r="G686" s="33" t="s">
        <v>141</v>
      </c>
    </row>
    <row r="687" spans="1:7" x14ac:dyDescent="0.25">
      <c r="A687" s="33" t="s">
        <v>42</v>
      </c>
      <c r="B687" s="61" t="s">
        <v>1635</v>
      </c>
      <c r="C687" s="221" t="s">
        <v>1205</v>
      </c>
      <c r="D687" s="33" t="s">
        <v>120</v>
      </c>
      <c r="E687" s="35">
        <v>2008</v>
      </c>
      <c r="F687" s="37">
        <v>16104</v>
      </c>
      <c r="G687" s="33" t="s">
        <v>1636</v>
      </c>
    </row>
    <row r="688" spans="1:7" x14ac:dyDescent="0.25">
      <c r="A688" s="33" t="s">
        <v>42</v>
      </c>
      <c r="B688" s="61" t="s">
        <v>1206</v>
      </c>
      <c r="C688" s="221" t="s">
        <v>1345</v>
      </c>
      <c r="D688" s="33" t="s">
        <v>120</v>
      </c>
      <c r="E688" s="35">
        <v>2008</v>
      </c>
      <c r="F688" s="37">
        <v>19013</v>
      </c>
      <c r="G688" s="33" t="s">
        <v>160</v>
      </c>
    </row>
    <row r="689" spans="1:7" x14ac:dyDescent="0.25">
      <c r="A689" s="33" t="s">
        <v>42</v>
      </c>
      <c r="B689" s="61" t="s">
        <v>1206</v>
      </c>
      <c r="C689" s="221" t="s">
        <v>1345</v>
      </c>
      <c r="D689" s="33" t="s">
        <v>44</v>
      </c>
      <c r="E689" s="35">
        <v>2008</v>
      </c>
      <c r="F689" s="37">
        <v>19680</v>
      </c>
      <c r="G689" s="33" t="s">
        <v>160</v>
      </c>
    </row>
    <row r="690" spans="1:7" x14ac:dyDescent="0.25">
      <c r="A690" s="33" t="s">
        <v>42</v>
      </c>
      <c r="B690" s="61" t="s">
        <v>1204</v>
      </c>
      <c r="C690" s="221" t="s">
        <v>1205</v>
      </c>
      <c r="D690" s="33" t="s">
        <v>120</v>
      </c>
      <c r="E690" s="35">
        <v>2008</v>
      </c>
      <c r="F690" s="37">
        <v>16070</v>
      </c>
      <c r="G690" s="33" t="s">
        <v>160</v>
      </c>
    </row>
    <row r="691" spans="1:7" x14ac:dyDescent="0.25">
      <c r="A691" s="33" t="s">
        <v>42</v>
      </c>
      <c r="B691" s="61" t="s">
        <v>956</v>
      </c>
      <c r="C691" s="221">
        <v>1</v>
      </c>
      <c r="D691" s="33" t="s">
        <v>125</v>
      </c>
      <c r="E691" s="35">
        <v>2008</v>
      </c>
      <c r="F691" s="37">
        <v>13827</v>
      </c>
      <c r="G691" s="33" t="s">
        <v>141</v>
      </c>
    </row>
    <row r="692" spans="1:7" x14ac:dyDescent="0.25">
      <c r="A692" s="33" t="s">
        <v>42</v>
      </c>
      <c r="B692" s="61" t="s">
        <v>956</v>
      </c>
      <c r="C692" s="221">
        <v>1.3</v>
      </c>
      <c r="D692" s="33" t="s">
        <v>125</v>
      </c>
      <c r="E692" s="35">
        <v>2008</v>
      </c>
      <c r="F692" s="37">
        <v>15916</v>
      </c>
      <c r="G692" s="33" t="s">
        <v>141</v>
      </c>
    </row>
    <row r="693" spans="1:7" x14ac:dyDescent="0.25">
      <c r="A693" s="33" t="s">
        <v>42</v>
      </c>
      <c r="B693" s="61" t="s">
        <v>956</v>
      </c>
      <c r="C693" s="221">
        <v>1.3</v>
      </c>
      <c r="D693" s="33" t="s">
        <v>44</v>
      </c>
      <c r="E693" s="35">
        <v>2008</v>
      </c>
      <c r="F693" s="37">
        <v>17793</v>
      </c>
      <c r="G693" s="33" t="s">
        <v>141</v>
      </c>
    </row>
    <row r="694" spans="1:7" x14ac:dyDescent="0.25">
      <c r="A694" s="33" t="s">
        <v>42</v>
      </c>
      <c r="B694" s="61" t="s">
        <v>956</v>
      </c>
      <c r="C694" s="221">
        <v>1.5</v>
      </c>
      <c r="D694" s="33" t="s">
        <v>125</v>
      </c>
      <c r="E694" s="35">
        <v>2008</v>
      </c>
      <c r="F694" s="37">
        <v>18025</v>
      </c>
      <c r="G694" s="33" t="s">
        <v>141</v>
      </c>
    </row>
    <row r="695" spans="1:7" x14ac:dyDescent="0.25">
      <c r="A695" s="33" t="s">
        <v>42</v>
      </c>
      <c r="B695" s="61" t="s">
        <v>1288</v>
      </c>
      <c r="C695" s="221">
        <v>1.8</v>
      </c>
      <c r="D695" s="33" t="s">
        <v>125</v>
      </c>
      <c r="E695" s="35">
        <v>2008</v>
      </c>
      <c r="F695" s="37">
        <v>21657</v>
      </c>
      <c r="G695" s="33" t="s">
        <v>141</v>
      </c>
    </row>
    <row r="696" spans="1:7" x14ac:dyDescent="0.25">
      <c r="A696" s="33" t="s">
        <v>42</v>
      </c>
      <c r="B696" s="61" t="s">
        <v>1288</v>
      </c>
      <c r="C696" s="221">
        <v>2</v>
      </c>
      <c r="D696" s="33" t="s">
        <v>125</v>
      </c>
      <c r="E696" s="35">
        <v>2008</v>
      </c>
      <c r="F696" s="37">
        <v>26111</v>
      </c>
      <c r="G696" s="33" t="s">
        <v>141</v>
      </c>
    </row>
    <row r="697" spans="1:7" x14ac:dyDescent="0.25">
      <c r="A697" s="33" t="s">
        <v>42</v>
      </c>
      <c r="B697" s="61" t="s">
        <v>617</v>
      </c>
      <c r="C697" s="221" t="s">
        <v>3929</v>
      </c>
      <c r="D697" s="33" t="s">
        <v>44</v>
      </c>
      <c r="E697" s="35">
        <v>2008</v>
      </c>
      <c r="F697" s="105">
        <v>31575</v>
      </c>
      <c r="G697" s="33" t="s">
        <v>147</v>
      </c>
    </row>
    <row r="698" spans="1:7" x14ac:dyDescent="0.25">
      <c r="A698" s="33" t="s">
        <v>42</v>
      </c>
      <c r="B698" s="61" t="s">
        <v>618</v>
      </c>
      <c r="C698" s="221" t="s">
        <v>4191</v>
      </c>
      <c r="D698" s="33" t="s">
        <v>44</v>
      </c>
      <c r="E698" s="35">
        <v>2008</v>
      </c>
      <c r="F698" s="105">
        <v>32850</v>
      </c>
      <c r="G698" s="33" t="s">
        <v>147</v>
      </c>
    </row>
    <row r="699" spans="1:7" x14ac:dyDescent="0.25">
      <c r="A699" s="33" t="s">
        <v>42</v>
      </c>
      <c r="B699" s="61" t="s">
        <v>1572</v>
      </c>
      <c r="C699" s="221">
        <v>3.5</v>
      </c>
      <c r="D699" s="33" t="s">
        <v>110</v>
      </c>
      <c r="E699" s="35">
        <v>2008</v>
      </c>
      <c r="F699" s="105">
        <v>28633.879781420765</v>
      </c>
      <c r="G699" s="33" t="s">
        <v>135</v>
      </c>
    </row>
    <row r="700" spans="1:7" x14ac:dyDescent="0.25">
      <c r="A700" s="33" t="s">
        <v>42</v>
      </c>
      <c r="B700" s="61" t="s">
        <v>688</v>
      </c>
      <c r="C700" s="221">
        <v>3.5</v>
      </c>
      <c r="D700" s="33" t="s">
        <v>110</v>
      </c>
      <c r="E700" s="35">
        <v>2008</v>
      </c>
      <c r="F700" s="105">
        <v>34262.295081967211</v>
      </c>
      <c r="G700" s="33" t="s">
        <v>135</v>
      </c>
    </row>
    <row r="701" spans="1:7" x14ac:dyDescent="0.25">
      <c r="A701" s="33" t="s">
        <v>42</v>
      </c>
      <c r="B701" s="61" t="s">
        <v>1122</v>
      </c>
      <c r="C701" s="221" t="s">
        <v>866</v>
      </c>
      <c r="D701" s="33" t="s">
        <v>110</v>
      </c>
      <c r="E701" s="35">
        <v>2008</v>
      </c>
      <c r="F701" s="105">
        <v>29300</v>
      </c>
      <c r="G701" s="33" t="s">
        <v>147</v>
      </c>
    </row>
    <row r="702" spans="1:7" x14ac:dyDescent="0.25">
      <c r="A702" s="33" t="s">
        <v>42</v>
      </c>
      <c r="B702" s="61" t="s">
        <v>1280</v>
      </c>
      <c r="C702" s="221">
        <v>2.4</v>
      </c>
      <c r="D702" s="33" t="s">
        <v>110</v>
      </c>
      <c r="E702" s="35">
        <v>2008</v>
      </c>
      <c r="F702" s="105">
        <v>24590.163934426229</v>
      </c>
      <c r="G702" s="33" t="s">
        <v>135</v>
      </c>
    </row>
    <row r="703" spans="1:7" x14ac:dyDescent="0.25">
      <c r="A703" s="33" t="s">
        <v>42</v>
      </c>
      <c r="B703" s="61" t="s">
        <v>1280</v>
      </c>
      <c r="C703" s="221">
        <v>3</v>
      </c>
      <c r="D703" s="33" t="s">
        <v>110</v>
      </c>
      <c r="E703" s="35">
        <v>2008</v>
      </c>
      <c r="F703" s="105">
        <v>24863.387978142076</v>
      </c>
      <c r="G703" s="33" t="s">
        <v>135</v>
      </c>
    </row>
    <row r="704" spans="1:7" x14ac:dyDescent="0.25">
      <c r="A704" s="33" t="s">
        <v>42</v>
      </c>
      <c r="B704" s="61" t="s">
        <v>362</v>
      </c>
      <c r="C704" s="221">
        <v>4.2</v>
      </c>
      <c r="D704" s="33" t="s">
        <v>43</v>
      </c>
      <c r="E704" s="35">
        <v>2008</v>
      </c>
      <c r="F704" s="105">
        <v>63870</v>
      </c>
      <c r="G704" s="33" t="s">
        <v>363</v>
      </c>
    </row>
    <row r="705" spans="1:7" x14ac:dyDescent="0.25">
      <c r="A705" s="33" t="s">
        <v>42</v>
      </c>
      <c r="B705" s="61" t="s">
        <v>362</v>
      </c>
      <c r="C705" s="221">
        <v>4.2</v>
      </c>
      <c r="D705" s="33" t="s">
        <v>43</v>
      </c>
      <c r="E705" s="35">
        <v>2008</v>
      </c>
      <c r="F705" s="105">
        <v>62870</v>
      </c>
      <c r="G705" s="33" t="s">
        <v>364</v>
      </c>
    </row>
    <row r="706" spans="1:7" x14ac:dyDescent="0.25">
      <c r="A706" s="33" t="s">
        <v>42</v>
      </c>
      <c r="B706" s="61" t="s">
        <v>362</v>
      </c>
      <c r="C706" s="221">
        <v>4</v>
      </c>
      <c r="D706" s="33" t="s">
        <v>43</v>
      </c>
      <c r="E706" s="35">
        <v>2008</v>
      </c>
      <c r="F706" s="105">
        <v>54870</v>
      </c>
      <c r="G706" s="33" t="s">
        <v>363</v>
      </c>
    </row>
    <row r="707" spans="1:7" x14ac:dyDescent="0.25">
      <c r="A707" s="33" t="s">
        <v>42</v>
      </c>
      <c r="B707" s="61" t="s">
        <v>362</v>
      </c>
      <c r="C707" s="221">
        <v>4</v>
      </c>
      <c r="D707" s="33" t="s">
        <v>43</v>
      </c>
      <c r="E707" s="35">
        <v>2008</v>
      </c>
      <c r="F707" s="105">
        <v>54170</v>
      </c>
      <c r="G707" s="33" t="s">
        <v>364</v>
      </c>
    </row>
    <row r="708" spans="1:7" x14ac:dyDescent="0.25">
      <c r="A708" s="33" t="s">
        <v>42</v>
      </c>
      <c r="B708" s="61" t="s">
        <v>1183</v>
      </c>
      <c r="C708" s="221" t="s">
        <v>4473</v>
      </c>
      <c r="D708" s="33" t="s">
        <v>110</v>
      </c>
      <c r="E708" s="35">
        <v>2008</v>
      </c>
      <c r="F708" s="37">
        <v>13000</v>
      </c>
      <c r="G708" s="33" t="s">
        <v>4479</v>
      </c>
    </row>
    <row r="709" spans="1:7" x14ac:dyDescent="0.25">
      <c r="A709" s="33" t="s">
        <v>42</v>
      </c>
      <c r="B709" s="61" t="s">
        <v>1183</v>
      </c>
      <c r="C709" s="221" t="s">
        <v>4572</v>
      </c>
      <c r="D709" s="33" t="s">
        <v>110</v>
      </c>
      <c r="E709" s="35">
        <v>2008</v>
      </c>
      <c r="F709" s="37">
        <v>13150</v>
      </c>
      <c r="G709" s="33" t="s">
        <v>4479</v>
      </c>
    </row>
    <row r="710" spans="1:7" x14ac:dyDescent="0.25">
      <c r="A710" s="33" t="s">
        <v>42</v>
      </c>
      <c r="B710" s="61" t="s">
        <v>1183</v>
      </c>
      <c r="C710" s="221" t="s">
        <v>4471</v>
      </c>
      <c r="D710" s="33" t="s">
        <v>110</v>
      </c>
      <c r="E710" s="35">
        <v>2008</v>
      </c>
      <c r="F710" s="37">
        <v>13300</v>
      </c>
      <c r="G710" s="33" t="s">
        <v>4479</v>
      </c>
    </row>
    <row r="711" spans="1:7" x14ac:dyDescent="0.25">
      <c r="A711" s="33" t="s">
        <v>42</v>
      </c>
      <c r="B711" s="61" t="s">
        <v>1183</v>
      </c>
      <c r="C711" s="221">
        <v>1.6</v>
      </c>
      <c r="D711" s="33" t="s">
        <v>110</v>
      </c>
      <c r="E711" s="35">
        <v>2008</v>
      </c>
      <c r="F711" s="37">
        <v>14900</v>
      </c>
      <c r="G711" s="33" t="s">
        <v>4479</v>
      </c>
    </row>
    <row r="712" spans="1:7" x14ac:dyDescent="0.25">
      <c r="A712" s="33" t="s">
        <v>42</v>
      </c>
      <c r="B712" s="61" t="s">
        <v>1183</v>
      </c>
      <c r="C712" s="221">
        <v>1.8</v>
      </c>
      <c r="D712" s="33" t="s">
        <v>110</v>
      </c>
      <c r="E712" s="35">
        <v>2008</v>
      </c>
      <c r="F712" s="37">
        <v>15205</v>
      </c>
      <c r="G712" s="33" t="s">
        <v>4479</v>
      </c>
    </row>
    <row r="713" spans="1:7" x14ac:dyDescent="0.25">
      <c r="A713" s="33" t="s">
        <v>42</v>
      </c>
      <c r="B713" s="61" t="s">
        <v>1183</v>
      </c>
      <c r="C713" s="221" t="s">
        <v>4469</v>
      </c>
      <c r="D713" s="33" t="s">
        <v>110</v>
      </c>
      <c r="E713" s="35">
        <v>2008</v>
      </c>
      <c r="F713" s="37">
        <v>16800</v>
      </c>
      <c r="G713" s="33" t="s">
        <v>4482</v>
      </c>
    </row>
    <row r="714" spans="1:7" x14ac:dyDescent="0.25">
      <c r="A714" s="33" t="s">
        <v>42</v>
      </c>
      <c r="B714" s="61" t="s">
        <v>1183</v>
      </c>
      <c r="C714" s="221" t="s">
        <v>4475</v>
      </c>
      <c r="D714" s="33" t="s">
        <v>125</v>
      </c>
      <c r="E714" s="35">
        <v>2008</v>
      </c>
      <c r="F714" s="37">
        <v>17000</v>
      </c>
      <c r="G714" s="33" t="s">
        <v>4481</v>
      </c>
    </row>
    <row r="715" spans="1:7" x14ac:dyDescent="0.25">
      <c r="A715" s="77" t="s">
        <v>3926</v>
      </c>
      <c r="B715" s="80" t="s">
        <v>1183</v>
      </c>
      <c r="C715" s="323" t="s">
        <v>3751</v>
      </c>
      <c r="D715" s="77" t="s">
        <v>110</v>
      </c>
      <c r="E715" s="77">
        <v>2008</v>
      </c>
      <c r="F715" s="87">
        <v>18860</v>
      </c>
      <c r="G715" s="77" t="s">
        <v>1960</v>
      </c>
    </row>
    <row r="716" spans="1:7" x14ac:dyDescent="0.25">
      <c r="A716" s="33" t="s">
        <v>42</v>
      </c>
      <c r="B716" s="61" t="s">
        <v>1113</v>
      </c>
      <c r="C716" s="221">
        <v>1.6</v>
      </c>
      <c r="D716" s="33" t="s">
        <v>110</v>
      </c>
      <c r="E716" s="35">
        <v>2008</v>
      </c>
      <c r="F716" s="105">
        <v>22066</v>
      </c>
      <c r="G716" s="33" t="s">
        <v>3064</v>
      </c>
    </row>
    <row r="717" spans="1:7" x14ac:dyDescent="0.25">
      <c r="A717" s="33" t="s">
        <v>42</v>
      </c>
      <c r="B717" s="61" t="s">
        <v>1113</v>
      </c>
      <c r="C717" s="221">
        <v>1.8</v>
      </c>
      <c r="D717" s="33" t="s">
        <v>110</v>
      </c>
      <c r="E717" s="35">
        <v>2008</v>
      </c>
      <c r="F717" s="105">
        <v>22920</v>
      </c>
      <c r="G717" s="33" t="s">
        <v>3064</v>
      </c>
    </row>
    <row r="718" spans="1:7" x14ac:dyDescent="0.25">
      <c r="A718" s="33" t="s">
        <v>42</v>
      </c>
      <c r="B718" s="61" t="s">
        <v>1113</v>
      </c>
      <c r="C718" s="221" t="s">
        <v>1117</v>
      </c>
      <c r="D718" s="33" t="s">
        <v>110</v>
      </c>
      <c r="E718" s="35">
        <v>2008</v>
      </c>
      <c r="F718" s="105">
        <v>20103</v>
      </c>
      <c r="G718" s="33" t="s">
        <v>3064</v>
      </c>
    </row>
    <row r="719" spans="1:7" x14ac:dyDescent="0.25">
      <c r="A719" s="33" t="s">
        <v>42</v>
      </c>
      <c r="B719" s="61" t="s">
        <v>1113</v>
      </c>
      <c r="C719" s="221" t="s">
        <v>281</v>
      </c>
      <c r="D719" s="33" t="s">
        <v>110</v>
      </c>
      <c r="E719" s="35">
        <v>2008</v>
      </c>
      <c r="F719" s="105">
        <v>23309</v>
      </c>
      <c r="G719" s="33" t="s">
        <v>3064</v>
      </c>
    </row>
    <row r="720" spans="1:7" x14ac:dyDescent="0.25">
      <c r="A720" s="33" t="s">
        <v>42</v>
      </c>
      <c r="B720" s="61" t="s">
        <v>1113</v>
      </c>
      <c r="C720" s="221" t="s">
        <v>414</v>
      </c>
      <c r="D720" s="33" t="s">
        <v>110</v>
      </c>
      <c r="E720" s="35">
        <v>2008</v>
      </c>
      <c r="F720" s="105">
        <v>24309</v>
      </c>
      <c r="G720" s="33" t="s">
        <v>3064</v>
      </c>
    </row>
    <row r="721" spans="1:7" x14ac:dyDescent="0.25">
      <c r="A721" s="33" t="s">
        <v>42</v>
      </c>
      <c r="B721" s="61" t="s">
        <v>1574</v>
      </c>
      <c r="C721" s="221">
        <v>4</v>
      </c>
      <c r="D721" s="33" t="s">
        <v>44</v>
      </c>
      <c r="E721" s="35">
        <v>2008</v>
      </c>
      <c r="F721" s="105">
        <v>31967.213114754097</v>
      </c>
      <c r="G721" s="33" t="s">
        <v>230</v>
      </c>
    </row>
    <row r="722" spans="1:7" x14ac:dyDescent="0.25">
      <c r="A722" s="33" t="s">
        <v>42</v>
      </c>
      <c r="B722" s="61" t="s">
        <v>1574</v>
      </c>
      <c r="C722" s="221" t="s">
        <v>2859</v>
      </c>
      <c r="D722" s="33" t="s">
        <v>426</v>
      </c>
      <c r="E722" s="35">
        <v>2008</v>
      </c>
      <c r="F722" s="105">
        <v>28547</v>
      </c>
      <c r="G722" s="33" t="s">
        <v>1575</v>
      </c>
    </row>
    <row r="723" spans="1:7" x14ac:dyDescent="0.25">
      <c r="A723" s="33" t="s">
        <v>42</v>
      </c>
      <c r="B723" s="61" t="s">
        <v>46</v>
      </c>
      <c r="C723" s="221">
        <v>2.7</v>
      </c>
      <c r="D723" s="33" t="s">
        <v>44</v>
      </c>
      <c r="E723" s="35">
        <v>2008</v>
      </c>
      <c r="F723" s="105">
        <v>30669.398907103823</v>
      </c>
      <c r="G723" s="33" t="s">
        <v>147</v>
      </c>
    </row>
    <row r="724" spans="1:7" x14ac:dyDescent="0.25">
      <c r="A724" s="33" t="s">
        <v>42</v>
      </c>
      <c r="B724" s="61" t="s">
        <v>46</v>
      </c>
      <c r="C724" s="221">
        <v>4</v>
      </c>
      <c r="D724" s="33" t="s">
        <v>44</v>
      </c>
      <c r="E724" s="35">
        <v>2008</v>
      </c>
      <c r="F724" s="105">
        <v>30942.62295081967</v>
      </c>
      <c r="G724" s="33" t="s">
        <v>147</v>
      </c>
    </row>
    <row r="725" spans="1:7" x14ac:dyDescent="0.25">
      <c r="A725" s="33" t="s">
        <v>42</v>
      </c>
      <c r="B725" s="61" t="s">
        <v>46</v>
      </c>
      <c r="C725" s="221">
        <v>4</v>
      </c>
      <c r="D725" s="33" t="s">
        <v>44</v>
      </c>
      <c r="E725" s="35">
        <v>2008</v>
      </c>
      <c r="F725" s="105">
        <v>31215.846994535517</v>
      </c>
      <c r="G725" s="33" t="s">
        <v>147</v>
      </c>
    </row>
    <row r="726" spans="1:7" x14ac:dyDescent="0.25">
      <c r="A726" s="33" t="s">
        <v>42</v>
      </c>
      <c r="B726" s="61" t="s">
        <v>1403</v>
      </c>
      <c r="C726" s="221" t="s">
        <v>3121</v>
      </c>
      <c r="D726" s="33" t="s">
        <v>438</v>
      </c>
      <c r="E726" s="35">
        <v>2008</v>
      </c>
      <c r="F726" s="105">
        <v>23278.688524590161</v>
      </c>
      <c r="G726" s="33" t="s">
        <v>1404</v>
      </c>
    </row>
    <row r="727" spans="1:7" x14ac:dyDescent="0.25">
      <c r="A727" s="33" t="s">
        <v>42</v>
      </c>
      <c r="B727" s="61" t="s">
        <v>1403</v>
      </c>
      <c r="C727" s="221" t="s">
        <v>3121</v>
      </c>
      <c r="D727" s="33" t="s">
        <v>438</v>
      </c>
      <c r="E727" s="35">
        <v>2008</v>
      </c>
      <c r="F727" s="105">
        <v>26939.890710382511</v>
      </c>
      <c r="G727" s="33" t="s">
        <v>1405</v>
      </c>
    </row>
    <row r="728" spans="1:7" x14ac:dyDescent="0.25">
      <c r="A728" s="33" t="s">
        <v>42</v>
      </c>
      <c r="B728" s="61" t="s">
        <v>1403</v>
      </c>
      <c r="C728" s="221" t="s">
        <v>3121</v>
      </c>
      <c r="D728" s="33" t="s">
        <v>438</v>
      </c>
      <c r="E728" s="35">
        <v>2008</v>
      </c>
      <c r="F728" s="105">
        <v>27595.628415300544</v>
      </c>
      <c r="G728" s="33" t="s">
        <v>1406</v>
      </c>
    </row>
    <row r="729" spans="1:7" x14ac:dyDescent="0.25">
      <c r="A729" s="33" t="s">
        <v>42</v>
      </c>
      <c r="B729" s="61" t="s">
        <v>1403</v>
      </c>
      <c r="C729" s="221" t="s">
        <v>3121</v>
      </c>
      <c r="D729" s="33" t="s">
        <v>438</v>
      </c>
      <c r="E729" s="35">
        <v>2008</v>
      </c>
      <c r="F729" s="105">
        <v>30300.546448087429</v>
      </c>
      <c r="G729" s="33" t="s">
        <v>1407</v>
      </c>
    </row>
    <row r="730" spans="1:7" x14ac:dyDescent="0.25">
      <c r="A730" s="33" t="s">
        <v>42</v>
      </c>
      <c r="B730" s="61" t="s">
        <v>1403</v>
      </c>
      <c r="C730" s="221" t="s">
        <v>3121</v>
      </c>
      <c r="D730" s="33" t="s">
        <v>438</v>
      </c>
      <c r="E730" s="35">
        <v>2008</v>
      </c>
      <c r="F730" s="105">
        <v>32131.147540983606</v>
      </c>
      <c r="G730" s="33" t="s">
        <v>1408</v>
      </c>
    </row>
    <row r="731" spans="1:7" x14ac:dyDescent="0.25">
      <c r="A731" s="33" t="s">
        <v>42</v>
      </c>
      <c r="B731" s="61" t="s">
        <v>1403</v>
      </c>
      <c r="C731" s="221">
        <v>2.7</v>
      </c>
      <c r="D731" s="33" t="s">
        <v>438</v>
      </c>
      <c r="E731" s="35">
        <v>2008</v>
      </c>
      <c r="F731" s="105">
        <v>23196.721311475409</v>
      </c>
      <c r="G731" s="33" t="s">
        <v>1404</v>
      </c>
    </row>
    <row r="732" spans="1:7" x14ac:dyDescent="0.25">
      <c r="A732" s="33" t="s">
        <v>42</v>
      </c>
      <c r="B732" s="61" t="s">
        <v>1403</v>
      </c>
      <c r="C732" s="221">
        <v>2.7</v>
      </c>
      <c r="D732" s="33" t="s">
        <v>438</v>
      </c>
      <c r="E732" s="35">
        <v>2008</v>
      </c>
      <c r="F732" s="105">
        <v>26857.923497267759</v>
      </c>
      <c r="G732" s="33" t="s">
        <v>1405</v>
      </c>
    </row>
    <row r="733" spans="1:7" x14ac:dyDescent="0.25">
      <c r="A733" s="33" t="s">
        <v>42</v>
      </c>
      <c r="B733" s="61" t="s">
        <v>1403</v>
      </c>
      <c r="C733" s="221">
        <v>2.7</v>
      </c>
      <c r="D733" s="33" t="s">
        <v>438</v>
      </c>
      <c r="E733" s="35">
        <v>2008</v>
      </c>
      <c r="F733" s="105">
        <v>27513.661202185791</v>
      </c>
      <c r="G733" s="33" t="s">
        <v>1406</v>
      </c>
    </row>
    <row r="734" spans="1:7" x14ac:dyDescent="0.25">
      <c r="A734" s="33" t="s">
        <v>42</v>
      </c>
      <c r="B734" s="61" t="s">
        <v>1403</v>
      </c>
      <c r="C734" s="221">
        <v>2.7</v>
      </c>
      <c r="D734" s="33" t="s">
        <v>438</v>
      </c>
      <c r="E734" s="35">
        <v>2008</v>
      </c>
      <c r="F734" s="105">
        <v>30218.579234972676</v>
      </c>
      <c r="G734" s="33" t="s">
        <v>1407</v>
      </c>
    </row>
    <row r="735" spans="1:7" x14ac:dyDescent="0.25">
      <c r="A735" s="33" t="s">
        <v>42</v>
      </c>
      <c r="B735" s="61" t="s">
        <v>1403</v>
      </c>
      <c r="C735" s="221">
        <v>2.7</v>
      </c>
      <c r="D735" s="33" t="s">
        <v>438</v>
      </c>
      <c r="E735" s="35">
        <v>2008</v>
      </c>
      <c r="F735" s="105">
        <v>32049.180327868849</v>
      </c>
      <c r="G735" s="33" t="s">
        <v>1408</v>
      </c>
    </row>
    <row r="736" spans="1:7" x14ac:dyDescent="0.25">
      <c r="A736" s="77" t="s">
        <v>3926</v>
      </c>
      <c r="B736" s="80" t="s">
        <v>6128</v>
      </c>
      <c r="C736" s="323" t="s">
        <v>1987</v>
      </c>
      <c r="D736" s="77" t="s">
        <v>110</v>
      </c>
      <c r="E736" s="77">
        <v>2008</v>
      </c>
      <c r="F736" s="163">
        <v>28596</v>
      </c>
      <c r="G736" s="77" t="s">
        <v>4911</v>
      </c>
    </row>
    <row r="737" spans="1:7" x14ac:dyDescent="0.25">
      <c r="A737" s="33" t="s">
        <v>42</v>
      </c>
      <c r="B737" s="61" t="s">
        <v>1110</v>
      </c>
      <c r="C737" s="221" t="s">
        <v>1577</v>
      </c>
      <c r="D737" s="33" t="s">
        <v>110</v>
      </c>
      <c r="E737" s="35">
        <v>2008</v>
      </c>
      <c r="F737" s="105">
        <v>35195</v>
      </c>
      <c r="G737" s="33" t="s">
        <v>1576</v>
      </c>
    </row>
    <row r="738" spans="1:7" x14ac:dyDescent="0.25">
      <c r="A738" s="33" t="s">
        <v>42</v>
      </c>
      <c r="B738" s="61" t="s">
        <v>1110</v>
      </c>
      <c r="C738" s="221" t="s">
        <v>6453</v>
      </c>
      <c r="D738" s="33" t="s">
        <v>426</v>
      </c>
      <c r="E738" s="35">
        <v>2008</v>
      </c>
      <c r="F738" s="105">
        <v>38195</v>
      </c>
      <c r="G738" s="33" t="s">
        <v>1576</v>
      </c>
    </row>
    <row r="739" spans="1:7" x14ac:dyDescent="0.25">
      <c r="A739" s="33" t="s">
        <v>42</v>
      </c>
      <c r="B739" s="61" t="s">
        <v>1110</v>
      </c>
      <c r="C739" s="221" t="s">
        <v>6454</v>
      </c>
      <c r="D739" s="33" t="s">
        <v>426</v>
      </c>
      <c r="E739" s="35">
        <v>2008</v>
      </c>
      <c r="F739" s="105">
        <v>37195</v>
      </c>
      <c r="G739" s="33" t="s">
        <v>1576</v>
      </c>
    </row>
    <row r="740" spans="1:7" x14ac:dyDescent="0.25">
      <c r="A740" s="33" t="s">
        <v>42</v>
      </c>
      <c r="B740" s="61" t="s">
        <v>4564</v>
      </c>
      <c r="C740" s="221" t="s">
        <v>2121</v>
      </c>
      <c r="D740" s="33" t="s">
        <v>438</v>
      </c>
      <c r="E740" s="35">
        <v>2008</v>
      </c>
      <c r="F740" s="37">
        <v>17760</v>
      </c>
      <c r="G740" s="33" t="s">
        <v>4576</v>
      </c>
    </row>
    <row r="741" spans="1:7" x14ac:dyDescent="0.25">
      <c r="A741" s="33" t="s">
        <v>42</v>
      </c>
      <c r="B741" s="61" t="s">
        <v>4564</v>
      </c>
      <c r="C741" s="221" t="s">
        <v>3751</v>
      </c>
      <c r="D741" s="33" t="s">
        <v>43</v>
      </c>
      <c r="E741" s="35">
        <v>2008</v>
      </c>
      <c r="F741" s="37">
        <v>18262</v>
      </c>
      <c r="G741" s="33" t="s">
        <v>4576</v>
      </c>
    </row>
    <row r="742" spans="1:7" x14ac:dyDescent="0.25">
      <c r="A742" s="33" t="s">
        <v>42</v>
      </c>
      <c r="B742" s="61" t="s">
        <v>4564</v>
      </c>
      <c r="C742" s="221" t="s">
        <v>3751</v>
      </c>
      <c r="D742" s="33" t="s">
        <v>44</v>
      </c>
      <c r="E742" s="35">
        <v>2008</v>
      </c>
      <c r="F742" s="37">
        <v>18842</v>
      </c>
      <c r="G742" s="33" t="s">
        <v>4576</v>
      </c>
    </row>
    <row r="743" spans="1:7" x14ac:dyDescent="0.25">
      <c r="A743" s="33" t="s">
        <v>42</v>
      </c>
      <c r="B743" s="61" t="s">
        <v>4564</v>
      </c>
      <c r="C743" s="221" t="s">
        <v>1991</v>
      </c>
      <c r="D743" s="33" t="s">
        <v>43</v>
      </c>
      <c r="E743" s="35">
        <v>2008</v>
      </c>
      <c r="F743" s="37">
        <v>19086</v>
      </c>
      <c r="G743" s="33" t="s">
        <v>4576</v>
      </c>
    </row>
    <row r="744" spans="1:7" x14ac:dyDescent="0.25">
      <c r="A744" s="33" t="s">
        <v>42</v>
      </c>
      <c r="B744" s="61" t="s">
        <v>4564</v>
      </c>
      <c r="C744" s="221" t="s">
        <v>1991</v>
      </c>
      <c r="D744" s="33" t="s">
        <v>44</v>
      </c>
      <c r="E744" s="35">
        <v>2008</v>
      </c>
      <c r="F744" s="37">
        <v>19489</v>
      </c>
      <c r="G744" s="33" t="s">
        <v>4576</v>
      </c>
    </row>
    <row r="745" spans="1:7" x14ac:dyDescent="0.25">
      <c r="A745" s="33" t="s">
        <v>42</v>
      </c>
      <c r="B745" s="61" t="s">
        <v>4564</v>
      </c>
      <c r="C745" s="221" t="s">
        <v>1986</v>
      </c>
      <c r="D745" s="33" t="s">
        <v>43</v>
      </c>
      <c r="E745" s="35">
        <v>2008</v>
      </c>
      <c r="F745" s="37">
        <v>20523</v>
      </c>
      <c r="G745" s="33" t="s">
        <v>4576</v>
      </c>
    </row>
    <row r="746" spans="1:7" x14ac:dyDescent="0.25">
      <c r="A746" s="33" t="s">
        <v>42</v>
      </c>
      <c r="B746" s="61" t="s">
        <v>4564</v>
      </c>
      <c r="C746" s="221" t="s">
        <v>1986</v>
      </c>
      <c r="D746" s="33" t="s">
        <v>44</v>
      </c>
      <c r="E746" s="35">
        <v>2008</v>
      </c>
      <c r="F746" s="37">
        <v>21026</v>
      </c>
      <c r="G746" s="33" t="s">
        <v>4576</v>
      </c>
    </row>
    <row r="747" spans="1:7" x14ac:dyDescent="0.25">
      <c r="A747" s="33" t="s">
        <v>42</v>
      </c>
      <c r="B747" s="61" t="s">
        <v>4564</v>
      </c>
      <c r="C747" s="221" t="s">
        <v>2121</v>
      </c>
      <c r="D747" s="33" t="s">
        <v>44</v>
      </c>
      <c r="E747" s="35">
        <v>2008</v>
      </c>
      <c r="F747" s="37">
        <v>21606</v>
      </c>
      <c r="G747" s="33" t="s">
        <v>4565</v>
      </c>
    </row>
    <row r="748" spans="1:7" x14ac:dyDescent="0.25">
      <c r="A748" s="33" t="s">
        <v>42</v>
      </c>
      <c r="B748" s="61" t="s">
        <v>4564</v>
      </c>
      <c r="C748" s="221" t="s">
        <v>2121</v>
      </c>
      <c r="D748" s="33" t="s">
        <v>43</v>
      </c>
      <c r="E748" s="35">
        <v>2008</v>
      </c>
      <c r="F748" s="37">
        <v>20834</v>
      </c>
      <c r="G748" s="33" t="s">
        <v>4565</v>
      </c>
    </row>
    <row r="749" spans="1:7" x14ac:dyDescent="0.25">
      <c r="A749" s="33" t="s">
        <v>42</v>
      </c>
      <c r="B749" s="61" t="s">
        <v>4564</v>
      </c>
      <c r="C749" s="221" t="s">
        <v>3751</v>
      </c>
      <c r="D749" s="33" t="s">
        <v>44</v>
      </c>
      <c r="E749" s="35">
        <v>2008</v>
      </c>
      <c r="F749" s="37">
        <v>25766</v>
      </c>
      <c r="G749" s="33" t="s">
        <v>4565</v>
      </c>
    </row>
    <row r="750" spans="1:7" x14ac:dyDescent="0.25">
      <c r="A750" s="33" t="s">
        <v>42</v>
      </c>
      <c r="B750" s="61" t="s">
        <v>4564</v>
      </c>
      <c r="C750" s="221" t="s">
        <v>3751</v>
      </c>
      <c r="D750" s="33" t="s">
        <v>43</v>
      </c>
      <c r="E750" s="35">
        <v>2008</v>
      </c>
      <c r="F750" s="37">
        <v>24994</v>
      </c>
      <c r="G750" s="33" t="s">
        <v>4565</v>
      </c>
    </row>
    <row r="751" spans="1:7" x14ac:dyDescent="0.25">
      <c r="A751" s="33" t="s">
        <v>42</v>
      </c>
      <c r="B751" s="61" t="s">
        <v>4564</v>
      </c>
      <c r="C751" s="221" t="s">
        <v>1991</v>
      </c>
      <c r="D751" s="33" t="s">
        <v>44</v>
      </c>
      <c r="E751" s="35">
        <v>2008</v>
      </c>
      <c r="F751" s="37">
        <v>26277</v>
      </c>
      <c r="G751" s="33" t="s">
        <v>4565</v>
      </c>
    </row>
    <row r="752" spans="1:7" x14ac:dyDescent="0.25">
      <c r="A752" s="33" t="s">
        <v>42</v>
      </c>
      <c r="B752" s="61" t="s">
        <v>4564</v>
      </c>
      <c r="C752" s="221" t="s">
        <v>1991</v>
      </c>
      <c r="D752" s="33" t="s">
        <v>43</v>
      </c>
      <c r="E752" s="35">
        <v>2008</v>
      </c>
      <c r="F752" s="37">
        <v>25505</v>
      </c>
      <c r="G752" s="33" t="s">
        <v>4565</v>
      </c>
    </row>
    <row r="753" spans="1:7" x14ac:dyDescent="0.25">
      <c r="A753" s="33" t="s">
        <v>42</v>
      </c>
      <c r="B753" s="61" t="s">
        <v>4564</v>
      </c>
      <c r="C753" s="221" t="s">
        <v>1986</v>
      </c>
      <c r="D753" s="33" t="s">
        <v>44</v>
      </c>
      <c r="E753" s="35">
        <v>2008</v>
      </c>
      <c r="F753" s="37">
        <v>27337</v>
      </c>
      <c r="G753" s="33" t="s">
        <v>4565</v>
      </c>
    </row>
    <row r="754" spans="1:7" x14ac:dyDescent="0.25">
      <c r="A754" s="33" t="s">
        <v>42</v>
      </c>
      <c r="B754" s="61" t="s">
        <v>4564</v>
      </c>
      <c r="C754" s="221" t="s">
        <v>1986</v>
      </c>
      <c r="D754" s="33" t="s">
        <v>43</v>
      </c>
      <c r="E754" s="35">
        <v>2008</v>
      </c>
      <c r="F754" s="37">
        <v>26565</v>
      </c>
      <c r="G754" s="33" t="s">
        <v>4565</v>
      </c>
    </row>
    <row r="755" spans="1:7" x14ac:dyDescent="0.25">
      <c r="A755" s="33" t="s">
        <v>42</v>
      </c>
      <c r="B755" s="61" t="s">
        <v>4564</v>
      </c>
      <c r="C755" s="221" t="s">
        <v>4566</v>
      </c>
      <c r="D755" s="33" t="s">
        <v>44</v>
      </c>
      <c r="E755" s="35">
        <v>2008</v>
      </c>
      <c r="F755" s="37">
        <v>27663</v>
      </c>
      <c r="G755" s="33" t="s">
        <v>4565</v>
      </c>
    </row>
    <row r="756" spans="1:7" x14ac:dyDescent="0.25">
      <c r="A756" s="33" t="s">
        <v>42</v>
      </c>
      <c r="B756" s="61" t="s">
        <v>4564</v>
      </c>
      <c r="C756" s="221" t="s">
        <v>1987</v>
      </c>
      <c r="D756" s="33" t="s">
        <v>44</v>
      </c>
      <c r="E756" s="35">
        <v>2008</v>
      </c>
      <c r="F756" s="37">
        <v>28844</v>
      </c>
      <c r="G756" s="33" t="s">
        <v>4565</v>
      </c>
    </row>
    <row r="757" spans="1:7" x14ac:dyDescent="0.25">
      <c r="A757" s="33" t="s">
        <v>42</v>
      </c>
      <c r="B757" s="61" t="s">
        <v>1501</v>
      </c>
      <c r="C757" s="221">
        <v>2.7</v>
      </c>
      <c r="D757" s="33" t="s">
        <v>438</v>
      </c>
      <c r="E757" s="35">
        <v>2008</v>
      </c>
      <c r="F757" s="105">
        <v>23224.043715846994</v>
      </c>
      <c r="G757" s="33" t="s">
        <v>484</v>
      </c>
    </row>
    <row r="758" spans="1:7" x14ac:dyDescent="0.25">
      <c r="A758" s="77" t="s">
        <v>42</v>
      </c>
      <c r="B758" s="80" t="s">
        <v>231</v>
      </c>
      <c r="C758" s="323" t="s">
        <v>2859</v>
      </c>
      <c r="D758" s="120" t="s">
        <v>44</v>
      </c>
      <c r="E758" s="78">
        <v>2008</v>
      </c>
      <c r="F758" s="87">
        <v>43800</v>
      </c>
      <c r="G758" s="80" t="s">
        <v>4596</v>
      </c>
    </row>
    <row r="759" spans="1:7" x14ac:dyDescent="0.25">
      <c r="A759" s="77" t="s">
        <v>42</v>
      </c>
      <c r="B759" s="80" t="s">
        <v>231</v>
      </c>
      <c r="C759" s="323" t="s">
        <v>4538</v>
      </c>
      <c r="D759" s="120" t="s">
        <v>44</v>
      </c>
      <c r="E759" s="78">
        <v>2008</v>
      </c>
      <c r="F759" s="87">
        <v>49900</v>
      </c>
      <c r="G759" s="80" t="s">
        <v>4596</v>
      </c>
    </row>
    <row r="760" spans="1:7" x14ac:dyDescent="0.25">
      <c r="A760" s="77" t="s">
        <v>42</v>
      </c>
      <c r="B760" s="80" t="s">
        <v>231</v>
      </c>
      <c r="C760" s="323" t="s">
        <v>2941</v>
      </c>
      <c r="D760" s="120" t="s">
        <v>44</v>
      </c>
      <c r="E760" s="78">
        <v>2008</v>
      </c>
      <c r="F760" s="87">
        <v>51400</v>
      </c>
      <c r="G760" s="80" t="s">
        <v>4596</v>
      </c>
    </row>
    <row r="761" spans="1:7" x14ac:dyDescent="0.25">
      <c r="A761" s="77" t="s">
        <v>42</v>
      </c>
      <c r="B761" s="80" t="s">
        <v>231</v>
      </c>
      <c r="C761" s="323" t="s">
        <v>2940</v>
      </c>
      <c r="D761" s="120" t="s">
        <v>44</v>
      </c>
      <c r="E761" s="78">
        <v>2008</v>
      </c>
      <c r="F761" s="87">
        <v>64100</v>
      </c>
      <c r="G761" s="80" t="s">
        <v>4596</v>
      </c>
    </row>
    <row r="762" spans="1:7" x14ac:dyDescent="0.25">
      <c r="A762" s="77" t="s">
        <v>42</v>
      </c>
      <c r="B762" s="80" t="s">
        <v>192</v>
      </c>
      <c r="C762" s="323" t="s">
        <v>4191</v>
      </c>
      <c r="D762" s="120" t="s">
        <v>44</v>
      </c>
      <c r="E762" s="78">
        <v>2008</v>
      </c>
      <c r="F762" s="87">
        <v>56659</v>
      </c>
      <c r="G762" s="80" t="s">
        <v>4596</v>
      </c>
    </row>
    <row r="763" spans="1:7" x14ac:dyDescent="0.25">
      <c r="A763" s="77" t="s">
        <v>3926</v>
      </c>
      <c r="B763" s="80" t="s">
        <v>192</v>
      </c>
      <c r="C763" s="323" t="s">
        <v>3934</v>
      </c>
      <c r="D763" s="77" t="s">
        <v>4600</v>
      </c>
      <c r="E763" s="78">
        <v>2008</v>
      </c>
      <c r="F763" s="87">
        <v>39700</v>
      </c>
      <c r="G763" s="80" t="s">
        <v>6019</v>
      </c>
    </row>
    <row r="764" spans="1:7" x14ac:dyDescent="0.25">
      <c r="A764" s="33" t="s">
        <v>42</v>
      </c>
      <c r="B764" s="61" t="s">
        <v>1279</v>
      </c>
      <c r="C764" s="221">
        <v>4.7</v>
      </c>
      <c r="D764" s="33" t="s">
        <v>44</v>
      </c>
      <c r="E764" s="35">
        <v>2008</v>
      </c>
      <c r="F764" s="105">
        <v>60670</v>
      </c>
      <c r="G764" s="33" t="s">
        <v>147</v>
      </c>
    </row>
    <row r="765" spans="1:7" x14ac:dyDescent="0.25">
      <c r="A765" s="33" t="s">
        <v>42</v>
      </c>
      <c r="B765" s="61" t="s">
        <v>148</v>
      </c>
      <c r="C765" s="221">
        <v>2.7</v>
      </c>
      <c r="D765" s="33" t="s">
        <v>44</v>
      </c>
      <c r="E765" s="35">
        <v>2008</v>
      </c>
      <c r="F765" s="105">
        <v>32652</v>
      </c>
      <c r="G765" s="33" t="s">
        <v>147</v>
      </c>
    </row>
    <row r="766" spans="1:7" x14ac:dyDescent="0.25">
      <c r="A766" s="33" t="s">
        <v>42</v>
      </c>
      <c r="B766" s="61" t="s">
        <v>148</v>
      </c>
      <c r="C766" s="221" t="s">
        <v>4526</v>
      </c>
      <c r="D766" s="33" t="s">
        <v>44</v>
      </c>
      <c r="E766" s="35">
        <v>2008</v>
      </c>
      <c r="F766" s="105">
        <v>34030</v>
      </c>
      <c r="G766" s="33" t="s">
        <v>147</v>
      </c>
    </row>
    <row r="767" spans="1:7" x14ac:dyDescent="0.25">
      <c r="A767" s="33" t="s">
        <v>42</v>
      </c>
      <c r="B767" s="61" t="s">
        <v>148</v>
      </c>
      <c r="C767" s="221" t="s">
        <v>4527</v>
      </c>
      <c r="D767" s="33" t="s">
        <v>44</v>
      </c>
      <c r="E767" s="35">
        <v>2008</v>
      </c>
      <c r="F767" s="105">
        <v>40836</v>
      </c>
      <c r="G767" s="33" t="s">
        <v>1211</v>
      </c>
    </row>
    <row r="768" spans="1:7" x14ac:dyDescent="0.25">
      <c r="A768" s="33" t="s">
        <v>42</v>
      </c>
      <c r="B768" s="61" t="s">
        <v>1109</v>
      </c>
      <c r="C768" s="221" t="s">
        <v>6536</v>
      </c>
      <c r="D768" s="33" t="s">
        <v>44</v>
      </c>
      <c r="E768" s="35">
        <v>2008</v>
      </c>
      <c r="F768" s="105">
        <v>27903.005464480873</v>
      </c>
      <c r="G768" s="33" t="s">
        <v>484</v>
      </c>
    </row>
    <row r="769" spans="1:7" x14ac:dyDescent="0.25">
      <c r="A769" s="33" t="s">
        <v>42</v>
      </c>
      <c r="B769" s="61" t="s">
        <v>1141</v>
      </c>
      <c r="C769" s="221">
        <v>2.4</v>
      </c>
      <c r="D769" s="33" t="s">
        <v>110</v>
      </c>
      <c r="E769" s="35">
        <v>2008</v>
      </c>
      <c r="F769" s="105">
        <v>30238</v>
      </c>
      <c r="G769" s="33" t="s">
        <v>186</v>
      </c>
    </row>
    <row r="770" spans="1:7" x14ac:dyDescent="0.25">
      <c r="A770" s="33" t="s">
        <v>42</v>
      </c>
      <c r="B770" s="61" t="s">
        <v>1121</v>
      </c>
      <c r="C770" s="221">
        <v>1.8</v>
      </c>
      <c r="D770" s="33" t="s">
        <v>110</v>
      </c>
      <c r="E770" s="35">
        <v>2008</v>
      </c>
      <c r="F770" s="105">
        <v>26413.75</v>
      </c>
      <c r="G770" s="33" t="s">
        <v>1119</v>
      </c>
    </row>
    <row r="771" spans="1:7" x14ac:dyDescent="0.25">
      <c r="A771" s="33" t="s">
        <v>42</v>
      </c>
      <c r="B771" s="61" t="s">
        <v>1121</v>
      </c>
      <c r="C771" s="221">
        <v>1.8</v>
      </c>
      <c r="D771" s="33" t="s">
        <v>426</v>
      </c>
      <c r="E771" s="35">
        <v>2008</v>
      </c>
      <c r="F771" s="105">
        <v>27444.285714285699</v>
      </c>
      <c r="G771" s="33" t="s">
        <v>1119</v>
      </c>
    </row>
    <row r="772" spans="1:7" x14ac:dyDescent="0.25">
      <c r="A772" s="33" t="s">
        <v>42</v>
      </c>
      <c r="B772" s="61" t="s">
        <v>1118</v>
      </c>
      <c r="C772" s="221">
        <v>1.8</v>
      </c>
      <c r="D772" s="33" t="s">
        <v>110</v>
      </c>
      <c r="E772" s="35">
        <v>2008</v>
      </c>
      <c r="F772" s="105">
        <v>28237.5</v>
      </c>
      <c r="G772" s="33" t="s">
        <v>1119</v>
      </c>
    </row>
    <row r="773" spans="1:7" x14ac:dyDescent="0.25">
      <c r="A773" s="33" t="s">
        <v>42</v>
      </c>
      <c r="B773" s="61" t="s">
        <v>1118</v>
      </c>
      <c r="C773" s="221">
        <v>1.8</v>
      </c>
      <c r="D773" s="33" t="s">
        <v>426</v>
      </c>
      <c r="E773" s="35">
        <v>2008</v>
      </c>
      <c r="F773" s="105">
        <v>28271.428571428602</v>
      </c>
      <c r="G773" s="33" t="s">
        <v>1119</v>
      </c>
    </row>
    <row r="774" spans="1:7" x14ac:dyDescent="0.25">
      <c r="A774" s="33" t="s">
        <v>42</v>
      </c>
      <c r="B774" s="61" t="s">
        <v>1120</v>
      </c>
      <c r="C774" s="221">
        <v>1.8</v>
      </c>
      <c r="D774" s="33" t="s">
        <v>110</v>
      </c>
      <c r="E774" s="35">
        <v>2008</v>
      </c>
      <c r="F774" s="105">
        <v>27542.142857142899</v>
      </c>
      <c r="G774" s="33" t="s">
        <v>1119</v>
      </c>
    </row>
    <row r="775" spans="1:7" x14ac:dyDescent="0.25">
      <c r="A775" s="33" t="s">
        <v>42</v>
      </c>
      <c r="B775" s="61" t="s">
        <v>1120</v>
      </c>
      <c r="C775" s="221">
        <v>1.8</v>
      </c>
      <c r="D775" s="33" t="s">
        <v>426</v>
      </c>
      <c r="E775" s="35">
        <v>2008</v>
      </c>
      <c r="F775" s="105">
        <v>31299</v>
      </c>
      <c r="G775" s="33" t="s">
        <v>1119</v>
      </c>
    </row>
    <row r="776" spans="1:7" x14ac:dyDescent="0.25">
      <c r="A776" s="33" t="s">
        <v>42</v>
      </c>
      <c r="B776" s="61" t="s">
        <v>692</v>
      </c>
      <c r="C776" s="221" t="s">
        <v>361</v>
      </c>
      <c r="D776" s="33" t="s">
        <v>125</v>
      </c>
      <c r="E776" s="35">
        <v>2008</v>
      </c>
      <c r="F776" s="105">
        <v>27559</v>
      </c>
      <c r="G776" s="33" t="s">
        <v>141</v>
      </c>
    </row>
    <row r="777" spans="1:7" x14ac:dyDescent="0.25">
      <c r="A777" s="33" t="s">
        <v>42</v>
      </c>
      <c r="B777" s="61" t="s">
        <v>692</v>
      </c>
      <c r="C777" s="221" t="s">
        <v>361</v>
      </c>
      <c r="D777" s="33" t="s">
        <v>125</v>
      </c>
      <c r="E777" s="35">
        <v>2008</v>
      </c>
      <c r="F777" s="105">
        <v>30485</v>
      </c>
      <c r="G777" s="33" t="s">
        <v>3027</v>
      </c>
    </row>
    <row r="778" spans="1:7" x14ac:dyDescent="0.25">
      <c r="A778" s="33" t="s">
        <v>42</v>
      </c>
      <c r="B778" s="61" t="s">
        <v>1500</v>
      </c>
      <c r="C778" s="221">
        <v>2.4</v>
      </c>
      <c r="D778" s="33" t="s">
        <v>110</v>
      </c>
      <c r="E778" s="35">
        <v>2008</v>
      </c>
      <c r="F778" s="105">
        <v>30054.644808743167</v>
      </c>
      <c r="G778" s="33" t="s">
        <v>487</v>
      </c>
    </row>
    <row r="779" spans="1:7" x14ac:dyDescent="0.25">
      <c r="A779" s="33" t="s">
        <v>42</v>
      </c>
      <c r="B779" s="61" t="s">
        <v>1500</v>
      </c>
      <c r="C779" s="221">
        <v>3.5</v>
      </c>
      <c r="D779" s="33" t="s">
        <v>110</v>
      </c>
      <c r="E779" s="35">
        <v>2008</v>
      </c>
      <c r="F779" s="105">
        <v>30327.868852459014</v>
      </c>
      <c r="G779" s="33" t="s">
        <v>487</v>
      </c>
    </row>
    <row r="780" spans="1:7" x14ac:dyDescent="0.25">
      <c r="A780" s="33" t="s">
        <v>42</v>
      </c>
      <c r="B780" s="61" t="s">
        <v>3060</v>
      </c>
      <c r="C780" s="221">
        <v>1.3</v>
      </c>
      <c r="D780" s="33" t="s">
        <v>43</v>
      </c>
      <c r="E780" s="35">
        <v>2008</v>
      </c>
      <c r="F780" s="105">
        <v>11270</v>
      </c>
      <c r="G780" s="33" t="s">
        <v>2737</v>
      </c>
    </row>
    <row r="781" spans="1:7" x14ac:dyDescent="0.25">
      <c r="A781" s="33" t="s">
        <v>42</v>
      </c>
      <c r="B781" s="61" t="s">
        <v>3060</v>
      </c>
      <c r="C781" s="221">
        <v>1.5</v>
      </c>
      <c r="D781" s="33" t="s">
        <v>43</v>
      </c>
      <c r="E781" s="35">
        <v>2008</v>
      </c>
      <c r="F781" s="105">
        <v>12270</v>
      </c>
      <c r="G781" s="33" t="s">
        <v>2737</v>
      </c>
    </row>
    <row r="782" spans="1:7" x14ac:dyDescent="0.25">
      <c r="A782" s="33" t="s">
        <v>42</v>
      </c>
      <c r="B782" s="61" t="s">
        <v>4582</v>
      </c>
      <c r="C782" s="221">
        <v>1.8</v>
      </c>
      <c r="D782" s="33" t="s">
        <v>43</v>
      </c>
      <c r="E782" s="35">
        <v>2008</v>
      </c>
      <c r="F782" s="37">
        <v>20601</v>
      </c>
      <c r="G782" s="33" t="s">
        <v>4578</v>
      </c>
    </row>
    <row r="783" spans="1:7" x14ac:dyDescent="0.25">
      <c r="A783" s="33" t="s">
        <v>42</v>
      </c>
      <c r="B783" s="61" t="s">
        <v>4582</v>
      </c>
      <c r="C783" s="221">
        <v>1.8</v>
      </c>
      <c r="D783" s="33" t="s">
        <v>44</v>
      </c>
      <c r="E783" s="35">
        <v>2008</v>
      </c>
      <c r="F783" s="37">
        <v>21599</v>
      </c>
      <c r="G783" s="33" t="s">
        <v>4578</v>
      </c>
    </row>
    <row r="784" spans="1:7" x14ac:dyDescent="0.25">
      <c r="A784" s="33" t="s">
        <v>42</v>
      </c>
      <c r="B784" s="61" t="s">
        <v>4582</v>
      </c>
      <c r="C784" s="221">
        <v>2</v>
      </c>
      <c r="D784" s="33" t="s">
        <v>43</v>
      </c>
      <c r="E784" s="35">
        <v>2008</v>
      </c>
      <c r="F784" s="37">
        <v>21383</v>
      </c>
      <c r="G784" s="33" t="s">
        <v>4578</v>
      </c>
    </row>
    <row r="785" spans="1:7" x14ac:dyDescent="0.25">
      <c r="A785" s="33" t="s">
        <v>42</v>
      </c>
      <c r="B785" s="61" t="s">
        <v>4582</v>
      </c>
      <c r="C785" s="221">
        <v>2</v>
      </c>
      <c r="D785" s="33" t="s">
        <v>44</v>
      </c>
      <c r="E785" s="35">
        <v>2008</v>
      </c>
      <c r="F785" s="37">
        <v>22238</v>
      </c>
      <c r="G785" s="33" t="s">
        <v>4581</v>
      </c>
    </row>
    <row r="786" spans="1:7" x14ac:dyDescent="0.25">
      <c r="A786" s="33" t="s">
        <v>42</v>
      </c>
      <c r="B786" s="61" t="s">
        <v>4582</v>
      </c>
      <c r="C786" s="221">
        <v>2.2000000000000002</v>
      </c>
      <c r="D786" s="33" t="s">
        <v>43</v>
      </c>
      <c r="E786" s="35">
        <v>2008</v>
      </c>
      <c r="F786" s="37">
        <v>21850</v>
      </c>
      <c r="G786" s="33" t="s">
        <v>4578</v>
      </c>
    </row>
    <row r="787" spans="1:7" x14ac:dyDescent="0.25">
      <c r="A787" s="33" t="s">
        <v>42</v>
      </c>
      <c r="B787" s="61" t="s">
        <v>4582</v>
      </c>
      <c r="C787" s="221">
        <v>2.2000000000000002</v>
      </c>
      <c r="D787" s="33" t="s">
        <v>44</v>
      </c>
      <c r="E787" s="35">
        <v>2008</v>
      </c>
      <c r="F787" s="37">
        <v>22350</v>
      </c>
      <c r="G787" s="33" t="s">
        <v>4578</v>
      </c>
    </row>
    <row r="788" spans="1:7" x14ac:dyDescent="0.25">
      <c r="A788" s="33" t="s">
        <v>42</v>
      </c>
      <c r="B788" s="61" t="s">
        <v>4590</v>
      </c>
      <c r="C788" s="221">
        <v>2.4</v>
      </c>
      <c r="D788" s="33" t="s">
        <v>110</v>
      </c>
      <c r="E788" s="35">
        <v>2008</v>
      </c>
      <c r="F788" s="37">
        <v>22289</v>
      </c>
      <c r="G788" s="33" t="s">
        <v>4578</v>
      </c>
    </row>
    <row r="789" spans="1:7" x14ac:dyDescent="0.25">
      <c r="A789" s="33" t="s">
        <v>42</v>
      </c>
      <c r="B789" s="61" t="s">
        <v>4590</v>
      </c>
      <c r="C789" s="221">
        <v>2.4</v>
      </c>
      <c r="D789" s="33" t="s">
        <v>426</v>
      </c>
      <c r="E789" s="35">
        <v>2008</v>
      </c>
      <c r="F789" s="37">
        <v>23436</v>
      </c>
      <c r="G789" s="33" t="s">
        <v>4581</v>
      </c>
    </row>
    <row r="790" spans="1:7" x14ac:dyDescent="0.25">
      <c r="A790" s="33" t="s">
        <v>42</v>
      </c>
      <c r="B790" s="61" t="s">
        <v>4590</v>
      </c>
      <c r="C790" s="221">
        <v>2.5</v>
      </c>
      <c r="D790" s="33" t="s">
        <v>110</v>
      </c>
      <c r="E790" s="35">
        <v>2008</v>
      </c>
      <c r="F790" s="37">
        <v>23400</v>
      </c>
      <c r="G790" s="33" t="s">
        <v>4578</v>
      </c>
    </row>
    <row r="791" spans="1:7" x14ac:dyDescent="0.25">
      <c r="A791" s="33" t="s">
        <v>42</v>
      </c>
      <c r="B791" s="61" t="s">
        <v>4590</v>
      </c>
      <c r="C791" s="221">
        <v>2.5</v>
      </c>
      <c r="D791" s="33" t="s">
        <v>426</v>
      </c>
      <c r="E791" s="35">
        <v>2008</v>
      </c>
      <c r="F791" s="37">
        <v>24095</v>
      </c>
      <c r="G791" s="33" t="s">
        <v>4581</v>
      </c>
    </row>
    <row r="792" spans="1:7" x14ac:dyDescent="0.25">
      <c r="A792" s="33" t="s">
        <v>42</v>
      </c>
      <c r="B792" s="61" t="s">
        <v>4590</v>
      </c>
      <c r="C792" s="221">
        <v>3.5</v>
      </c>
      <c r="D792" s="33" t="s">
        <v>110</v>
      </c>
      <c r="E792" s="35">
        <v>2008</v>
      </c>
      <c r="F792" s="37">
        <v>24990</v>
      </c>
      <c r="G792" s="33" t="s">
        <v>4578</v>
      </c>
    </row>
    <row r="793" spans="1:7" x14ac:dyDescent="0.25">
      <c r="A793" s="33" t="s">
        <v>42</v>
      </c>
      <c r="B793" s="61" t="s">
        <v>4590</v>
      </c>
      <c r="C793" s="221">
        <v>3.5</v>
      </c>
      <c r="D793" s="33" t="s">
        <v>426</v>
      </c>
      <c r="E793" s="35">
        <v>2008</v>
      </c>
      <c r="F793" s="37">
        <v>26390</v>
      </c>
      <c r="G793" s="33" t="s">
        <v>4578</v>
      </c>
    </row>
    <row r="794" spans="1:7" x14ac:dyDescent="0.25">
      <c r="A794" s="33" t="s">
        <v>42</v>
      </c>
      <c r="B794" s="61" t="s">
        <v>1582</v>
      </c>
      <c r="C794" s="221">
        <v>5.7</v>
      </c>
      <c r="D794" s="33" t="s">
        <v>44</v>
      </c>
      <c r="E794" s="35">
        <v>2008</v>
      </c>
      <c r="F794" s="105">
        <v>39500</v>
      </c>
      <c r="G794" s="33" t="s">
        <v>147</v>
      </c>
    </row>
    <row r="795" spans="1:7" x14ac:dyDescent="0.25">
      <c r="A795" s="33" t="s">
        <v>42</v>
      </c>
      <c r="B795" s="61" t="s">
        <v>3099</v>
      </c>
      <c r="C795" s="221" t="s">
        <v>3171</v>
      </c>
      <c r="D795" s="33" t="s">
        <v>43</v>
      </c>
      <c r="E795" s="35">
        <v>2008</v>
      </c>
      <c r="F795" s="105">
        <v>24340</v>
      </c>
      <c r="G795" s="33" t="s">
        <v>3095</v>
      </c>
    </row>
    <row r="796" spans="1:7" x14ac:dyDescent="0.25">
      <c r="A796" s="33" t="s">
        <v>42</v>
      </c>
      <c r="B796" s="61" t="s">
        <v>3177</v>
      </c>
      <c r="C796" s="221" t="s">
        <v>3171</v>
      </c>
      <c r="D796" s="33" t="s">
        <v>43</v>
      </c>
      <c r="E796" s="35">
        <v>2008</v>
      </c>
      <c r="F796" s="105">
        <v>24490</v>
      </c>
      <c r="G796" s="33" t="s">
        <v>3095</v>
      </c>
    </row>
    <row r="797" spans="1:7" x14ac:dyDescent="0.25">
      <c r="A797" s="33" t="s">
        <v>42</v>
      </c>
      <c r="B797" s="61" t="s">
        <v>3098</v>
      </c>
      <c r="C797" s="221" t="s">
        <v>3171</v>
      </c>
      <c r="D797" s="33" t="s">
        <v>43</v>
      </c>
      <c r="E797" s="35">
        <v>2008</v>
      </c>
      <c r="F797" s="105">
        <v>25865</v>
      </c>
      <c r="G797" s="33" t="s">
        <v>3095</v>
      </c>
    </row>
    <row r="798" spans="1:7" x14ac:dyDescent="0.25">
      <c r="A798" s="33" t="s">
        <v>42</v>
      </c>
      <c r="B798" s="61" t="s">
        <v>3175</v>
      </c>
      <c r="C798" s="221" t="s">
        <v>3171</v>
      </c>
      <c r="D798" s="33" t="s">
        <v>44</v>
      </c>
      <c r="E798" s="35">
        <v>2008</v>
      </c>
      <c r="F798" s="105">
        <v>29035</v>
      </c>
      <c r="G798" s="33" t="s">
        <v>3095</v>
      </c>
    </row>
    <row r="799" spans="1:7" x14ac:dyDescent="0.25">
      <c r="A799" s="33" t="s">
        <v>42</v>
      </c>
      <c r="B799" s="61" t="s">
        <v>3176</v>
      </c>
      <c r="C799" s="221" t="s">
        <v>3171</v>
      </c>
      <c r="D799" s="33" t="s">
        <v>43</v>
      </c>
      <c r="E799" s="35">
        <v>2008</v>
      </c>
      <c r="F799" s="105">
        <v>26015</v>
      </c>
      <c r="G799" s="33" t="s">
        <v>3095</v>
      </c>
    </row>
    <row r="800" spans="1:7" x14ac:dyDescent="0.25">
      <c r="A800" s="33" t="s">
        <v>42</v>
      </c>
      <c r="B800" s="61" t="s">
        <v>3097</v>
      </c>
      <c r="C800" s="221" t="s">
        <v>3171</v>
      </c>
      <c r="D800" s="33" t="s">
        <v>43</v>
      </c>
      <c r="E800" s="35">
        <v>2008</v>
      </c>
      <c r="F800" s="105">
        <v>35465</v>
      </c>
      <c r="G800" s="33" t="s">
        <v>3095</v>
      </c>
    </row>
    <row r="801" spans="1:7" x14ac:dyDescent="0.25">
      <c r="A801" s="33" t="s">
        <v>42</v>
      </c>
      <c r="B801" s="61" t="s">
        <v>3172</v>
      </c>
      <c r="C801" s="221" t="s">
        <v>3171</v>
      </c>
      <c r="D801" s="33" t="s">
        <v>44</v>
      </c>
      <c r="E801" s="35">
        <v>2008</v>
      </c>
      <c r="F801" s="105">
        <v>37665</v>
      </c>
      <c r="G801" s="33" t="s">
        <v>3095</v>
      </c>
    </row>
    <row r="802" spans="1:7" x14ac:dyDescent="0.25">
      <c r="A802" s="33" t="s">
        <v>42</v>
      </c>
      <c r="B802" s="61" t="s">
        <v>3174</v>
      </c>
      <c r="C802" s="221" t="s">
        <v>3171</v>
      </c>
      <c r="D802" s="33" t="s">
        <v>43</v>
      </c>
      <c r="E802" s="35">
        <v>2008</v>
      </c>
      <c r="F802" s="105">
        <v>29525</v>
      </c>
      <c r="G802" s="33" t="s">
        <v>3095</v>
      </c>
    </row>
    <row r="803" spans="1:7" x14ac:dyDescent="0.25">
      <c r="A803" s="33" t="s">
        <v>42</v>
      </c>
      <c r="B803" s="61" t="s">
        <v>3173</v>
      </c>
      <c r="C803" s="221" t="s">
        <v>3171</v>
      </c>
      <c r="D803" s="33" t="s">
        <v>44</v>
      </c>
      <c r="E803" s="35">
        <v>2008</v>
      </c>
      <c r="F803" s="105">
        <v>32285</v>
      </c>
      <c r="G803" s="33" t="s">
        <v>3095</v>
      </c>
    </row>
    <row r="804" spans="1:7" x14ac:dyDescent="0.25">
      <c r="A804" s="33" t="s">
        <v>42</v>
      </c>
      <c r="B804" s="61" t="s">
        <v>4278</v>
      </c>
      <c r="C804" s="221" t="s">
        <v>6520</v>
      </c>
      <c r="D804" s="33" t="s">
        <v>44</v>
      </c>
      <c r="E804" s="35">
        <v>2008</v>
      </c>
      <c r="F804" s="105">
        <v>18225</v>
      </c>
      <c r="G804" s="33" t="s">
        <v>285</v>
      </c>
    </row>
    <row r="805" spans="1:7" x14ac:dyDescent="0.25">
      <c r="A805" s="33" t="s">
        <v>42</v>
      </c>
      <c r="B805" s="61" t="s">
        <v>4278</v>
      </c>
      <c r="C805" s="221" t="s">
        <v>6521</v>
      </c>
      <c r="D805" s="33" t="s">
        <v>43</v>
      </c>
      <c r="E805" s="35">
        <v>2008</v>
      </c>
      <c r="F805" s="105">
        <v>15180</v>
      </c>
      <c r="G805" s="33" t="s">
        <v>285</v>
      </c>
    </row>
    <row r="806" spans="1:7" x14ac:dyDescent="0.25">
      <c r="A806" s="33" t="s">
        <v>42</v>
      </c>
      <c r="B806" s="61" t="s">
        <v>4278</v>
      </c>
      <c r="C806" s="221" t="s">
        <v>6520</v>
      </c>
      <c r="D806" s="33" t="s">
        <v>43</v>
      </c>
      <c r="E806" s="35">
        <v>2008</v>
      </c>
      <c r="F806" s="105">
        <v>14280</v>
      </c>
      <c r="G806" s="33" t="s">
        <v>4284</v>
      </c>
    </row>
    <row r="807" spans="1:7" x14ac:dyDescent="0.25">
      <c r="A807" s="33" t="s">
        <v>42</v>
      </c>
      <c r="B807" s="61" t="s">
        <v>4283</v>
      </c>
      <c r="C807" s="221" t="s">
        <v>6520</v>
      </c>
      <c r="D807" s="33" t="s">
        <v>43</v>
      </c>
      <c r="E807" s="35">
        <v>2008</v>
      </c>
      <c r="F807" s="105">
        <v>15150</v>
      </c>
      <c r="G807" s="33" t="s">
        <v>4284</v>
      </c>
    </row>
    <row r="808" spans="1:7" x14ac:dyDescent="0.25">
      <c r="A808" s="33" t="s">
        <v>42</v>
      </c>
      <c r="B808" s="61" t="s">
        <v>784</v>
      </c>
      <c r="C808" s="221" t="s">
        <v>3929</v>
      </c>
      <c r="D808" s="33" t="s">
        <v>44</v>
      </c>
      <c r="E808" s="35">
        <v>2008</v>
      </c>
      <c r="F808" s="105">
        <v>29000</v>
      </c>
      <c r="G808" s="33" t="s">
        <v>285</v>
      </c>
    </row>
    <row r="809" spans="1:7" x14ac:dyDescent="0.25">
      <c r="A809" s="33" t="s">
        <v>42</v>
      </c>
      <c r="B809" s="61" t="s">
        <v>1058</v>
      </c>
      <c r="C809" s="221" t="s">
        <v>2859</v>
      </c>
      <c r="D809" s="33" t="s">
        <v>110</v>
      </c>
      <c r="E809" s="35">
        <v>2008</v>
      </c>
      <c r="F809" s="105">
        <v>22390</v>
      </c>
      <c r="G809" s="33" t="s">
        <v>1059</v>
      </c>
    </row>
    <row r="810" spans="1:7" x14ac:dyDescent="0.25">
      <c r="A810" s="33" t="s">
        <v>42</v>
      </c>
      <c r="B810" s="61" t="s">
        <v>1058</v>
      </c>
      <c r="C810" s="221" t="s">
        <v>4191</v>
      </c>
      <c r="D810" s="33" t="s">
        <v>44</v>
      </c>
      <c r="E810" s="35">
        <v>2008</v>
      </c>
      <c r="F810" s="105">
        <v>23530</v>
      </c>
      <c r="G810" s="33" t="s">
        <v>285</v>
      </c>
    </row>
    <row r="811" spans="1:7" x14ac:dyDescent="0.25">
      <c r="A811" s="33" t="s">
        <v>42</v>
      </c>
      <c r="B811" s="61" t="s">
        <v>1058</v>
      </c>
      <c r="C811" s="221" t="s">
        <v>2940</v>
      </c>
      <c r="D811" s="33" t="s">
        <v>44</v>
      </c>
      <c r="E811" s="35">
        <v>2008</v>
      </c>
      <c r="F811" s="105">
        <v>27540</v>
      </c>
      <c r="G811" s="33" t="s">
        <v>285</v>
      </c>
    </row>
    <row r="812" spans="1:7" x14ac:dyDescent="0.25">
      <c r="A812" s="77" t="s">
        <v>3926</v>
      </c>
      <c r="B812" s="80" t="s">
        <v>959</v>
      </c>
      <c r="C812" s="323" t="s">
        <v>3975</v>
      </c>
      <c r="D812" s="401" t="s">
        <v>110</v>
      </c>
      <c r="E812" s="120">
        <v>2008</v>
      </c>
      <c r="F812" s="87">
        <v>10953.873278236901</v>
      </c>
      <c r="G812" s="80" t="s">
        <v>4081</v>
      </c>
    </row>
    <row r="813" spans="1:7" x14ac:dyDescent="0.25">
      <c r="A813" s="77" t="s">
        <v>3926</v>
      </c>
      <c r="B813" s="80" t="s">
        <v>959</v>
      </c>
      <c r="C813" s="323" t="s">
        <v>3975</v>
      </c>
      <c r="D813" s="401" t="s">
        <v>110</v>
      </c>
      <c r="E813" s="120">
        <v>2008</v>
      </c>
      <c r="F813" s="87">
        <v>11052.527134986227</v>
      </c>
      <c r="G813" s="80" t="s">
        <v>1825</v>
      </c>
    </row>
    <row r="814" spans="1:7" x14ac:dyDescent="0.25">
      <c r="A814" s="77" t="s">
        <v>3926</v>
      </c>
      <c r="B814" s="80" t="s">
        <v>959</v>
      </c>
      <c r="C814" s="323" t="s">
        <v>1988</v>
      </c>
      <c r="D814" s="401" t="s">
        <v>110</v>
      </c>
      <c r="E814" s="120">
        <v>2008</v>
      </c>
      <c r="F814" s="87">
        <v>15574</v>
      </c>
      <c r="G814" s="80" t="s">
        <v>1960</v>
      </c>
    </row>
    <row r="815" spans="1:7" x14ac:dyDescent="0.25">
      <c r="A815" s="77" t="s">
        <v>3926</v>
      </c>
      <c r="B815" s="80" t="s">
        <v>959</v>
      </c>
      <c r="C815" s="323" t="s">
        <v>1988</v>
      </c>
      <c r="D815" s="401" t="s">
        <v>110</v>
      </c>
      <c r="E815" s="120">
        <v>2008</v>
      </c>
      <c r="F815" s="87">
        <v>15393</v>
      </c>
      <c r="G815" s="80" t="s">
        <v>6008</v>
      </c>
    </row>
    <row r="816" spans="1:7" x14ac:dyDescent="0.25">
      <c r="A816" s="77" t="s">
        <v>3926</v>
      </c>
      <c r="B816" s="80" t="s">
        <v>959</v>
      </c>
      <c r="C816" s="323" t="s">
        <v>1989</v>
      </c>
      <c r="D816" s="401" t="s">
        <v>110</v>
      </c>
      <c r="E816" s="120">
        <v>2008</v>
      </c>
      <c r="F816" s="87">
        <v>15847</v>
      </c>
      <c r="G816" s="80" t="s">
        <v>1960</v>
      </c>
    </row>
    <row r="817" spans="1:7" x14ac:dyDescent="0.25">
      <c r="A817" s="77" t="s">
        <v>3926</v>
      </c>
      <c r="B817" s="80" t="s">
        <v>959</v>
      </c>
      <c r="C817" s="323" t="s">
        <v>1989</v>
      </c>
      <c r="D817" s="401" t="s">
        <v>110</v>
      </c>
      <c r="E817" s="120">
        <v>2008</v>
      </c>
      <c r="F817" s="427">
        <v>15667</v>
      </c>
      <c r="G817" s="80" t="s">
        <v>6008</v>
      </c>
    </row>
    <row r="818" spans="1:7" x14ac:dyDescent="0.25">
      <c r="A818" s="77" t="s">
        <v>3926</v>
      </c>
      <c r="B818" s="80" t="s">
        <v>959</v>
      </c>
      <c r="C818" s="323" t="s">
        <v>1988</v>
      </c>
      <c r="D818" s="401" t="s">
        <v>110</v>
      </c>
      <c r="E818" s="120">
        <v>2008</v>
      </c>
      <c r="F818" s="87">
        <v>11508</v>
      </c>
      <c r="G818" s="80" t="s">
        <v>1825</v>
      </c>
    </row>
    <row r="819" spans="1:7" x14ac:dyDescent="0.25">
      <c r="A819" s="77" t="s">
        <v>3926</v>
      </c>
      <c r="B819" s="80" t="s">
        <v>959</v>
      </c>
      <c r="C819" s="323" t="s">
        <v>1989</v>
      </c>
      <c r="D819" s="401" t="s">
        <v>110</v>
      </c>
      <c r="E819" s="120">
        <v>2008</v>
      </c>
      <c r="F819" s="87">
        <v>12905</v>
      </c>
      <c r="G819" s="80" t="s">
        <v>1825</v>
      </c>
    </row>
    <row r="820" spans="1:7" x14ac:dyDescent="0.25">
      <c r="A820" s="77" t="s">
        <v>3926</v>
      </c>
      <c r="B820" s="80" t="s">
        <v>959</v>
      </c>
      <c r="C820" s="323" t="s">
        <v>1989</v>
      </c>
      <c r="D820" s="401" t="s">
        <v>110</v>
      </c>
      <c r="E820" s="120">
        <v>2008</v>
      </c>
      <c r="F820" s="87">
        <v>11850</v>
      </c>
      <c r="G820" s="80" t="s">
        <v>4081</v>
      </c>
    </row>
    <row r="821" spans="1:7" x14ac:dyDescent="0.25">
      <c r="A821" s="33" t="s">
        <v>856</v>
      </c>
      <c r="B821" s="61" t="s">
        <v>957</v>
      </c>
      <c r="C821" s="221">
        <v>1.6</v>
      </c>
      <c r="D821" s="33" t="s">
        <v>110</v>
      </c>
      <c r="E821" s="35">
        <v>2008</v>
      </c>
      <c r="F821" s="105">
        <v>26693.98907103825</v>
      </c>
      <c r="G821" s="33" t="s">
        <v>958</v>
      </c>
    </row>
    <row r="822" spans="1:7" x14ac:dyDescent="0.25">
      <c r="A822" s="33" t="s">
        <v>856</v>
      </c>
      <c r="B822" s="61" t="s">
        <v>957</v>
      </c>
      <c r="C822" s="221">
        <v>1.6</v>
      </c>
      <c r="D822" s="33" t="s">
        <v>110</v>
      </c>
      <c r="E822" s="35">
        <v>2008</v>
      </c>
      <c r="F822" s="105">
        <v>26420.765027322403</v>
      </c>
      <c r="G822" s="33" t="s">
        <v>419</v>
      </c>
    </row>
    <row r="823" spans="1:7" x14ac:dyDescent="0.25">
      <c r="A823" s="33" t="s">
        <v>856</v>
      </c>
      <c r="B823" s="61" t="s">
        <v>957</v>
      </c>
      <c r="C823" s="221">
        <v>2</v>
      </c>
      <c r="D823" s="33" t="s">
        <v>110</v>
      </c>
      <c r="E823" s="35">
        <v>2008</v>
      </c>
      <c r="F823" s="105">
        <v>27240.437158469944</v>
      </c>
      <c r="G823" s="33" t="s">
        <v>958</v>
      </c>
    </row>
    <row r="824" spans="1:7" x14ac:dyDescent="0.25">
      <c r="A824" s="33" t="s">
        <v>856</v>
      </c>
      <c r="B824" s="61" t="s">
        <v>957</v>
      </c>
      <c r="C824" s="221">
        <v>2</v>
      </c>
      <c r="D824" s="33" t="s">
        <v>110</v>
      </c>
      <c r="E824" s="35">
        <v>2008</v>
      </c>
      <c r="F824" s="105">
        <v>26967.213114754097</v>
      </c>
      <c r="G824" s="33" t="s">
        <v>419</v>
      </c>
    </row>
    <row r="825" spans="1:7" x14ac:dyDescent="0.25">
      <c r="A825" s="33" t="s">
        <v>856</v>
      </c>
      <c r="B825" s="61" t="s">
        <v>3161</v>
      </c>
      <c r="C825" s="221" t="s">
        <v>4459</v>
      </c>
      <c r="D825" s="33" t="s">
        <v>3141</v>
      </c>
      <c r="E825" s="35">
        <v>2008</v>
      </c>
      <c r="F825" s="105">
        <v>28918</v>
      </c>
      <c r="G825" s="33" t="s">
        <v>3140</v>
      </c>
    </row>
    <row r="826" spans="1:7" x14ac:dyDescent="0.25">
      <c r="A826" s="33" t="s">
        <v>856</v>
      </c>
      <c r="B826" s="61" t="s">
        <v>3161</v>
      </c>
      <c r="C826" s="221" t="s">
        <v>6126</v>
      </c>
      <c r="D826" s="33" t="s">
        <v>3141</v>
      </c>
      <c r="E826" s="35">
        <v>2008</v>
      </c>
      <c r="F826" s="105">
        <v>30155</v>
      </c>
      <c r="G826" s="33" t="s">
        <v>3140</v>
      </c>
    </row>
    <row r="827" spans="1:7" x14ac:dyDescent="0.25">
      <c r="A827" s="33" t="s">
        <v>856</v>
      </c>
      <c r="B827" s="61" t="s">
        <v>3142</v>
      </c>
      <c r="C827" s="221" t="s">
        <v>4469</v>
      </c>
      <c r="D827" s="33" t="s">
        <v>3141</v>
      </c>
      <c r="E827" s="35">
        <v>2008</v>
      </c>
      <c r="F827" s="105">
        <v>31759.666666666701</v>
      </c>
      <c r="G827" s="33" t="s">
        <v>3140</v>
      </c>
    </row>
    <row r="828" spans="1:7" x14ac:dyDescent="0.25">
      <c r="A828" s="33" t="s">
        <v>856</v>
      </c>
      <c r="B828" s="61" t="s">
        <v>3142</v>
      </c>
      <c r="C828" s="221" t="s">
        <v>6126</v>
      </c>
      <c r="D828" s="33" t="s">
        <v>3141</v>
      </c>
      <c r="E828" s="35">
        <v>2008</v>
      </c>
      <c r="F828" s="105">
        <v>32996.666666666701</v>
      </c>
      <c r="G828" s="33" t="s">
        <v>3140</v>
      </c>
    </row>
    <row r="829" spans="1:7" x14ac:dyDescent="0.25">
      <c r="A829" s="33" t="s">
        <v>856</v>
      </c>
      <c r="B829" s="61" t="s">
        <v>1573</v>
      </c>
      <c r="C829" s="221">
        <v>2</v>
      </c>
      <c r="D829" s="33" t="s">
        <v>110</v>
      </c>
      <c r="E829" s="35">
        <v>2008</v>
      </c>
      <c r="F829" s="105">
        <v>33770.491803278688</v>
      </c>
      <c r="G829" s="33" t="s">
        <v>419</v>
      </c>
    </row>
    <row r="830" spans="1:7" x14ac:dyDescent="0.25">
      <c r="A830" s="33" t="s">
        <v>856</v>
      </c>
      <c r="B830" s="61" t="s">
        <v>1573</v>
      </c>
      <c r="C830" s="221">
        <v>3.2</v>
      </c>
      <c r="D830" s="33" t="s">
        <v>110</v>
      </c>
      <c r="E830" s="35">
        <v>2008</v>
      </c>
      <c r="F830" s="105">
        <v>34316.939890710382</v>
      </c>
      <c r="G830" s="33" t="s">
        <v>419</v>
      </c>
    </row>
    <row r="831" spans="1:7" x14ac:dyDescent="0.25">
      <c r="A831" s="33" t="s">
        <v>856</v>
      </c>
      <c r="B831" s="61" t="s">
        <v>1516</v>
      </c>
      <c r="C831" s="221">
        <v>1.6</v>
      </c>
      <c r="D831" s="33" t="s">
        <v>110</v>
      </c>
      <c r="E831" s="35">
        <v>2008</v>
      </c>
      <c r="F831" s="105">
        <v>21721.311475409835</v>
      </c>
      <c r="G831" s="33" t="s">
        <v>186</v>
      </c>
    </row>
    <row r="832" spans="1:7" x14ac:dyDescent="0.25">
      <c r="A832" s="33" t="s">
        <v>856</v>
      </c>
      <c r="B832" s="61" t="s">
        <v>1516</v>
      </c>
      <c r="C832" s="221">
        <v>2</v>
      </c>
      <c r="D832" s="33" t="s">
        <v>110</v>
      </c>
      <c r="E832" s="35">
        <v>2008</v>
      </c>
      <c r="F832" s="105">
        <v>21994.535519125682</v>
      </c>
      <c r="G832" s="33" t="s">
        <v>186</v>
      </c>
    </row>
    <row r="833" spans="1:7" x14ac:dyDescent="0.25">
      <c r="A833" s="33" t="s">
        <v>856</v>
      </c>
      <c r="B833" s="61" t="s">
        <v>857</v>
      </c>
      <c r="C833" s="221">
        <v>1.6</v>
      </c>
      <c r="D833" s="33" t="s">
        <v>110</v>
      </c>
      <c r="E833" s="35">
        <v>2008</v>
      </c>
      <c r="F833" s="105">
        <v>15062</v>
      </c>
      <c r="G833" s="33" t="s">
        <v>1213</v>
      </c>
    </row>
    <row r="834" spans="1:7" x14ac:dyDescent="0.25">
      <c r="A834" s="33" t="s">
        <v>856</v>
      </c>
      <c r="B834" s="61" t="s">
        <v>857</v>
      </c>
      <c r="C834" s="221">
        <v>1.6</v>
      </c>
      <c r="D834" s="33" t="s">
        <v>110</v>
      </c>
      <c r="E834" s="35">
        <v>2008</v>
      </c>
      <c r="F834" s="105">
        <v>15336</v>
      </c>
      <c r="G834" s="33" t="s">
        <v>1439</v>
      </c>
    </row>
    <row r="835" spans="1:7" x14ac:dyDescent="0.25">
      <c r="A835" s="33" t="s">
        <v>856</v>
      </c>
      <c r="B835" s="61" t="s">
        <v>857</v>
      </c>
      <c r="C835" s="221">
        <v>2</v>
      </c>
      <c r="D835" s="33" t="s">
        <v>110</v>
      </c>
      <c r="E835" s="35">
        <v>2008</v>
      </c>
      <c r="F835" s="105">
        <v>18609</v>
      </c>
      <c r="G835" s="33" t="s">
        <v>1213</v>
      </c>
    </row>
    <row r="836" spans="1:7" x14ac:dyDescent="0.25">
      <c r="A836" s="33" t="s">
        <v>856</v>
      </c>
      <c r="B836" s="61" t="s">
        <v>857</v>
      </c>
      <c r="C836" s="221">
        <v>2</v>
      </c>
      <c r="D836" s="33" t="s">
        <v>110</v>
      </c>
      <c r="E836" s="35">
        <v>2008</v>
      </c>
      <c r="F836" s="105">
        <v>18907</v>
      </c>
      <c r="G836" s="33" t="s">
        <v>1439</v>
      </c>
    </row>
    <row r="837" spans="1:7" x14ac:dyDescent="0.25">
      <c r="A837" s="33" t="s">
        <v>856</v>
      </c>
      <c r="B837" s="61" t="s">
        <v>1438</v>
      </c>
      <c r="C837" s="221" t="s">
        <v>6388</v>
      </c>
      <c r="D837" s="33" t="s">
        <v>110</v>
      </c>
      <c r="E837" s="35">
        <v>2008</v>
      </c>
      <c r="F837" s="105">
        <v>27704.918032786885</v>
      </c>
      <c r="G837" s="33" t="s">
        <v>186</v>
      </c>
    </row>
    <row r="838" spans="1:7" x14ac:dyDescent="0.25">
      <c r="A838" s="33" t="s">
        <v>856</v>
      </c>
      <c r="B838" s="61" t="s">
        <v>1437</v>
      </c>
      <c r="C838" s="221">
        <v>3.2</v>
      </c>
      <c r="D838" s="33" t="s">
        <v>110</v>
      </c>
      <c r="E838" s="35">
        <v>2008</v>
      </c>
      <c r="F838" s="105">
        <v>36543.715846994535</v>
      </c>
      <c r="G838" s="33" t="s">
        <v>186</v>
      </c>
    </row>
    <row r="839" spans="1:7" x14ac:dyDescent="0.25">
      <c r="A839" s="33" t="s">
        <v>856</v>
      </c>
      <c r="B839" s="61" t="s">
        <v>1578</v>
      </c>
      <c r="C839" s="221">
        <v>1.6</v>
      </c>
      <c r="D839" s="33" t="s">
        <v>110</v>
      </c>
      <c r="E839" s="35">
        <v>2008</v>
      </c>
      <c r="F839" s="105">
        <v>21720</v>
      </c>
      <c r="G839" s="33" t="s">
        <v>135</v>
      </c>
    </row>
    <row r="840" spans="1:7" x14ac:dyDescent="0.25">
      <c r="A840" s="33" t="s">
        <v>856</v>
      </c>
      <c r="B840" s="61" t="s">
        <v>4301</v>
      </c>
      <c r="C840" s="221" t="s">
        <v>1991</v>
      </c>
      <c r="D840" s="33" t="s">
        <v>110</v>
      </c>
      <c r="E840" s="35">
        <v>2008</v>
      </c>
      <c r="F840" s="105">
        <v>22900</v>
      </c>
      <c r="G840" s="33" t="s">
        <v>135</v>
      </c>
    </row>
    <row r="841" spans="1:7" x14ac:dyDescent="0.25">
      <c r="A841" s="33" t="s">
        <v>856</v>
      </c>
      <c r="B841" s="61" t="s">
        <v>4297</v>
      </c>
      <c r="C841" s="221" t="s">
        <v>2121</v>
      </c>
      <c r="D841" s="33" t="s">
        <v>110</v>
      </c>
      <c r="E841" s="35">
        <v>2008</v>
      </c>
      <c r="F841" s="105">
        <v>25375</v>
      </c>
      <c r="G841" s="33" t="s">
        <v>135</v>
      </c>
    </row>
    <row r="842" spans="1:7" x14ac:dyDescent="0.25">
      <c r="A842" s="33" t="s">
        <v>856</v>
      </c>
      <c r="B842" s="61" t="s">
        <v>4300</v>
      </c>
      <c r="C842" s="221" t="s">
        <v>1991</v>
      </c>
      <c r="D842" s="33" t="s">
        <v>110</v>
      </c>
      <c r="E842" s="35">
        <v>2008</v>
      </c>
      <c r="F842" s="105">
        <v>25375</v>
      </c>
      <c r="G842" s="33" t="s">
        <v>135</v>
      </c>
    </row>
    <row r="843" spans="1:7" x14ac:dyDescent="0.25">
      <c r="A843" s="33" t="s">
        <v>856</v>
      </c>
      <c r="B843" s="61" t="s">
        <v>4299</v>
      </c>
      <c r="C843" s="221" t="s">
        <v>1991</v>
      </c>
      <c r="D843" s="33" t="s">
        <v>110</v>
      </c>
      <c r="E843" s="35">
        <v>2008</v>
      </c>
      <c r="F843" s="105">
        <v>24300</v>
      </c>
      <c r="G843" s="33" t="s">
        <v>135</v>
      </c>
    </row>
    <row r="844" spans="1:7" x14ac:dyDescent="0.25">
      <c r="A844" s="33" t="s">
        <v>856</v>
      </c>
      <c r="B844" s="61" t="s">
        <v>4298</v>
      </c>
      <c r="C844" s="221" t="s">
        <v>2121</v>
      </c>
      <c r="D844" s="33" t="s">
        <v>110</v>
      </c>
      <c r="E844" s="35">
        <v>2008</v>
      </c>
      <c r="F844" s="105">
        <v>20875</v>
      </c>
      <c r="G844" s="33" t="s">
        <v>135</v>
      </c>
    </row>
    <row r="845" spans="1:7" x14ac:dyDescent="0.25">
      <c r="A845" s="33" t="s">
        <v>856</v>
      </c>
      <c r="B845" s="61" t="s">
        <v>1293</v>
      </c>
      <c r="C845" s="221">
        <v>3.2</v>
      </c>
      <c r="D845" s="33" t="s">
        <v>110</v>
      </c>
      <c r="E845" s="35">
        <v>2008</v>
      </c>
      <c r="F845" s="105">
        <v>49043.715846994535</v>
      </c>
      <c r="G845" s="33" t="s">
        <v>487</v>
      </c>
    </row>
    <row r="846" spans="1:7" x14ac:dyDescent="0.25">
      <c r="A846" s="33" t="s">
        <v>856</v>
      </c>
      <c r="B846" s="61" t="s">
        <v>1515</v>
      </c>
      <c r="C846" s="221" t="s">
        <v>6575</v>
      </c>
      <c r="D846" s="33" t="s">
        <v>110</v>
      </c>
      <c r="E846" s="35">
        <v>2008</v>
      </c>
      <c r="F846" s="105">
        <v>24590.163934426229</v>
      </c>
      <c r="G846" s="33" t="s">
        <v>1348</v>
      </c>
    </row>
    <row r="847" spans="1:7" x14ac:dyDescent="0.25">
      <c r="A847" s="33" t="s">
        <v>856</v>
      </c>
      <c r="B847" s="61" t="s">
        <v>1515</v>
      </c>
      <c r="C847" s="221" t="s">
        <v>6575</v>
      </c>
      <c r="D847" s="33" t="s">
        <v>110</v>
      </c>
      <c r="E847" s="35">
        <v>2008</v>
      </c>
      <c r="F847" s="105">
        <v>24863.387978142076</v>
      </c>
      <c r="G847" s="33" t="s">
        <v>147</v>
      </c>
    </row>
    <row r="848" spans="1:7" x14ac:dyDescent="0.25">
      <c r="A848" s="33" t="s">
        <v>856</v>
      </c>
      <c r="B848" s="61" t="s">
        <v>1515</v>
      </c>
      <c r="C848" s="221" t="s">
        <v>6388</v>
      </c>
      <c r="D848" s="33" t="s">
        <v>110</v>
      </c>
      <c r="E848" s="35">
        <v>2008</v>
      </c>
      <c r="F848" s="105">
        <v>24863.387978142076</v>
      </c>
      <c r="G848" s="33" t="s">
        <v>1348</v>
      </c>
    </row>
    <row r="849" spans="1:7" x14ac:dyDescent="0.25">
      <c r="A849" s="33" t="s">
        <v>856</v>
      </c>
      <c r="B849" s="61" t="s">
        <v>1515</v>
      </c>
      <c r="C849" s="221" t="s">
        <v>6388</v>
      </c>
      <c r="D849" s="33" t="s">
        <v>110</v>
      </c>
      <c r="E849" s="35">
        <v>2008</v>
      </c>
      <c r="F849" s="105">
        <v>25136.612021857924</v>
      </c>
      <c r="G849" s="33" t="s">
        <v>147</v>
      </c>
    </row>
    <row r="850" spans="1:7" x14ac:dyDescent="0.25">
      <c r="A850" s="33" t="s">
        <v>856</v>
      </c>
      <c r="B850" s="61" t="s">
        <v>1515</v>
      </c>
      <c r="C850" s="221">
        <v>3.2</v>
      </c>
      <c r="D850" s="33" t="s">
        <v>44</v>
      </c>
      <c r="E850" s="35">
        <v>2008</v>
      </c>
      <c r="F850" s="105">
        <v>25136.612021857924</v>
      </c>
      <c r="G850" s="33" t="s">
        <v>1348</v>
      </c>
    </row>
    <row r="851" spans="1:7" x14ac:dyDescent="0.25">
      <c r="A851" s="33" t="s">
        <v>856</v>
      </c>
      <c r="B851" s="61" t="s">
        <v>1515</v>
      </c>
      <c r="C851" s="221">
        <v>3.2</v>
      </c>
      <c r="D851" s="33" t="s">
        <v>44</v>
      </c>
      <c r="E851" s="35">
        <v>2008</v>
      </c>
      <c r="F851" s="105">
        <v>25409.836065573771</v>
      </c>
      <c r="G851" s="33" t="s">
        <v>147</v>
      </c>
    </row>
    <row r="852" spans="1:7" x14ac:dyDescent="0.25">
      <c r="A852" s="33" t="s">
        <v>856</v>
      </c>
      <c r="B852" s="61" t="s">
        <v>1515</v>
      </c>
      <c r="C852" s="221">
        <v>3.6</v>
      </c>
      <c r="D852" s="33" t="s">
        <v>44</v>
      </c>
      <c r="E852" s="35">
        <v>2008</v>
      </c>
      <c r="F852" s="105">
        <v>25409.836065573771</v>
      </c>
      <c r="G852" s="33" t="s">
        <v>1348</v>
      </c>
    </row>
    <row r="853" spans="1:7" x14ac:dyDescent="0.25">
      <c r="A853" s="33" t="s">
        <v>856</v>
      </c>
      <c r="B853" s="61" t="s">
        <v>1515</v>
      </c>
      <c r="C853" s="221">
        <v>3.6</v>
      </c>
      <c r="D853" s="33" t="s">
        <v>44</v>
      </c>
      <c r="E853" s="35">
        <v>2008</v>
      </c>
      <c r="F853" s="105">
        <v>25683.060109289618</v>
      </c>
      <c r="G853" s="33" t="s">
        <v>147</v>
      </c>
    </row>
    <row r="854" spans="1:7" x14ac:dyDescent="0.25">
      <c r="A854" s="33" t="s">
        <v>856</v>
      </c>
      <c r="B854" s="61" t="s">
        <v>1515</v>
      </c>
      <c r="C854" s="221">
        <v>1.8</v>
      </c>
      <c r="D854" s="33" t="s">
        <v>110</v>
      </c>
      <c r="E854" s="35">
        <v>2008</v>
      </c>
      <c r="F854" s="105">
        <v>20590</v>
      </c>
      <c r="G854" s="33" t="s">
        <v>3170</v>
      </c>
    </row>
    <row r="855" spans="1:7" x14ac:dyDescent="0.25">
      <c r="A855" s="33" t="s">
        <v>856</v>
      </c>
      <c r="B855" s="61" t="s">
        <v>1515</v>
      </c>
      <c r="C855" s="221">
        <v>2</v>
      </c>
      <c r="D855" s="33" t="s">
        <v>110</v>
      </c>
      <c r="E855" s="35">
        <v>2008</v>
      </c>
      <c r="F855" s="105">
        <v>21950</v>
      </c>
      <c r="G855" s="33" t="s">
        <v>3170</v>
      </c>
    </row>
    <row r="856" spans="1:7" x14ac:dyDescent="0.25">
      <c r="A856" s="33" t="s">
        <v>856</v>
      </c>
      <c r="B856" s="61" t="s">
        <v>1515</v>
      </c>
      <c r="C856" s="221">
        <v>3.2</v>
      </c>
      <c r="D856" s="33" t="s">
        <v>44</v>
      </c>
      <c r="E856" s="35">
        <v>2008</v>
      </c>
      <c r="F856" s="105">
        <v>23590</v>
      </c>
      <c r="G856" s="33" t="s">
        <v>3170</v>
      </c>
    </row>
    <row r="857" spans="1:7" x14ac:dyDescent="0.25">
      <c r="A857" s="33" t="s">
        <v>856</v>
      </c>
      <c r="B857" s="61" t="s">
        <v>1515</v>
      </c>
      <c r="C857" s="221">
        <v>3.6</v>
      </c>
      <c r="D857" s="33" t="s">
        <v>44</v>
      </c>
      <c r="E857" s="35">
        <v>2008</v>
      </c>
      <c r="F857" s="105">
        <v>24590</v>
      </c>
      <c r="G857" s="33" t="s">
        <v>3170</v>
      </c>
    </row>
    <row r="858" spans="1:7" x14ac:dyDescent="0.25">
      <c r="A858" s="33" t="s">
        <v>856</v>
      </c>
      <c r="B858" s="61" t="s">
        <v>1347</v>
      </c>
      <c r="C858" s="221">
        <v>3.2</v>
      </c>
      <c r="D858" s="33" t="s">
        <v>110</v>
      </c>
      <c r="E858" s="35">
        <v>2008</v>
      </c>
      <c r="F858" s="105">
        <v>90983.606557377047</v>
      </c>
      <c r="G858" s="33" t="s">
        <v>1348</v>
      </c>
    </row>
    <row r="859" spans="1:7" x14ac:dyDescent="0.25">
      <c r="A859" s="33" t="s">
        <v>856</v>
      </c>
      <c r="B859" s="61" t="s">
        <v>1347</v>
      </c>
      <c r="C859" s="221">
        <v>4.2</v>
      </c>
      <c r="D859" s="33" t="s">
        <v>110</v>
      </c>
      <c r="E859" s="35">
        <v>2008</v>
      </c>
      <c r="F859" s="105">
        <v>91530.054644808741</v>
      </c>
      <c r="G859" s="33" t="s">
        <v>1348</v>
      </c>
    </row>
    <row r="860" spans="1:7" x14ac:dyDescent="0.25">
      <c r="A860" s="33" t="s">
        <v>856</v>
      </c>
      <c r="B860" s="61" t="s">
        <v>1347</v>
      </c>
      <c r="C860" s="221">
        <v>6</v>
      </c>
      <c r="D860" s="33" t="s">
        <v>110</v>
      </c>
      <c r="E860" s="35">
        <v>2008</v>
      </c>
      <c r="F860" s="105">
        <v>92076.502732240435</v>
      </c>
      <c r="G860" s="33" t="s">
        <v>1348</v>
      </c>
    </row>
    <row r="861" spans="1:7" x14ac:dyDescent="0.25">
      <c r="A861" s="33" t="s">
        <v>856</v>
      </c>
      <c r="B861" s="61" t="s">
        <v>1514</v>
      </c>
      <c r="C861" s="221">
        <v>1.2</v>
      </c>
      <c r="D861" s="33" t="s">
        <v>110</v>
      </c>
      <c r="E861" s="35">
        <v>2008</v>
      </c>
      <c r="F861" s="105">
        <v>16137</v>
      </c>
      <c r="G861" s="33" t="s">
        <v>186</v>
      </c>
    </row>
    <row r="862" spans="1:7" x14ac:dyDescent="0.25">
      <c r="A862" s="33" t="s">
        <v>856</v>
      </c>
      <c r="B862" s="61" t="s">
        <v>1514</v>
      </c>
      <c r="C862" s="221">
        <v>1.2</v>
      </c>
      <c r="D862" s="33" t="s">
        <v>110</v>
      </c>
      <c r="E862" s="35">
        <v>2008</v>
      </c>
      <c r="F862" s="105">
        <v>15237</v>
      </c>
      <c r="G862" s="33" t="s">
        <v>1213</v>
      </c>
    </row>
    <row r="863" spans="1:7" x14ac:dyDescent="0.25">
      <c r="A863" s="33" t="s">
        <v>856</v>
      </c>
      <c r="B863" s="61" t="s">
        <v>1514</v>
      </c>
      <c r="C863" s="221">
        <v>1.4</v>
      </c>
      <c r="D863" s="33" t="s">
        <v>110</v>
      </c>
      <c r="E863" s="35">
        <v>2008</v>
      </c>
      <c r="F863" s="105">
        <v>16737</v>
      </c>
      <c r="G863" s="33" t="s">
        <v>186</v>
      </c>
    </row>
    <row r="864" spans="1:7" x14ac:dyDescent="0.25">
      <c r="A864" s="33" t="s">
        <v>856</v>
      </c>
      <c r="B864" s="61" t="s">
        <v>1514</v>
      </c>
      <c r="C864" s="221">
        <v>1.4</v>
      </c>
      <c r="D864" s="33" t="s">
        <v>110</v>
      </c>
      <c r="E864" s="35">
        <v>2008</v>
      </c>
      <c r="F864" s="105">
        <v>16337</v>
      </c>
      <c r="G864" s="33" t="s">
        <v>1213</v>
      </c>
    </row>
    <row r="865" spans="1:7" x14ac:dyDescent="0.25">
      <c r="A865" s="33" t="s">
        <v>856</v>
      </c>
      <c r="B865" s="61" t="s">
        <v>1514</v>
      </c>
      <c r="C865" s="221">
        <v>1.6</v>
      </c>
      <c r="D865" s="33" t="s">
        <v>110</v>
      </c>
      <c r="E865" s="35">
        <v>2008</v>
      </c>
      <c r="F865" s="105">
        <v>17237</v>
      </c>
      <c r="G865" s="33" t="s">
        <v>186</v>
      </c>
    </row>
    <row r="866" spans="1:7" x14ac:dyDescent="0.25">
      <c r="A866" s="33" t="s">
        <v>856</v>
      </c>
      <c r="B866" s="61" t="s">
        <v>1514</v>
      </c>
      <c r="C866" s="221">
        <v>1.6</v>
      </c>
      <c r="D866" s="33" t="s">
        <v>110</v>
      </c>
      <c r="E866" s="35">
        <v>2008</v>
      </c>
      <c r="F866" s="105">
        <v>16837</v>
      </c>
      <c r="G866" s="33" t="s">
        <v>1213</v>
      </c>
    </row>
    <row r="867" spans="1:7" x14ac:dyDescent="0.25">
      <c r="A867" s="33" t="s">
        <v>856</v>
      </c>
      <c r="B867" s="61" t="s">
        <v>1514</v>
      </c>
      <c r="C867" s="221">
        <v>1.8</v>
      </c>
      <c r="D867" s="33" t="s">
        <v>110</v>
      </c>
      <c r="E867" s="35">
        <v>2008</v>
      </c>
      <c r="F867" s="105">
        <v>17637</v>
      </c>
      <c r="G867" s="33" t="s">
        <v>186</v>
      </c>
    </row>
    <row r="868" spans="1:7" x14ac:dyDescent="0.25">
      <c r="A868" s="33" t="s">
        <v>856</v>
      </c>
      <c r="B868" s="61" t="s">
        <v>1514</v>
      </c>
      <c r="C868" s="221">
        <v>1.8</v>
      </c>
      <c r="D868" s="33" t="s">
        <v>110</v>
      </c>
      <c r="E868" s="35">
        <v>2008</v>
      </c>
      <c r="F868" s="105">
        <v>17137</v>
      </c>
      <c r="G868" s="33" t="s">
        <v>1213</v>
      </c>
    </row>
    <row r="869" spans="1:7" x14ac:dyDescent="0.25">
      <c r="A869" s="33" t="s">
        <v>856</v>
      </c>
      <c r="B869" s="61" t="s">
        <v>1514</v>
      </c>
      <c r="C869" s="221">
        <v>1.9</v>
      </c>
      <c r="D869" s="33" t="s">
        <v>110</v>
      </c>
      <c r="E869" s="35">
        <v>2008</v>
      </c>
      <c r="F869" s="105">
        <v>17737</v>
      </c>
      <c r="G869" s="33" t="s">
        <v>186</v>
      </c>
    </row>
    <row r="870" spans="1:7" x14ac:dyDescent="0.25">
      <c r="A870" s="33" t="s">
        <v>856</v>
      </c>
      <c r="B870" s="61" t="s">
        <v>1514</v>
      </c>
      <c r="C870" s="221">
        <v>1.9</v>
      </c>
      <c r="D870" s="33" t="s">
        <v>110</v>
      </c>
      <c r="E870" s="35">
        <v>2008</v>
      </c>
      <c r="F870" s="105">
        <v>17237</v>
      </c>
      <c r="G870" s="33" t="s">
        <v>1213</v>
      </c>
    </row>
    <row r="871" spans="1:7" x14ac:dyDescent="0.25">
      <c r="A871" s="33" t="s">
        <v>856</v>
      </c>
      <c r="B871" s="61" t="s">
        <v>1514</v>
      </c>
      <c r="C871" s="221">
        <v>1.4</v>
      </c>
      <c r="D871" s="33" t="s">
        <v>110</v>
      </c>
      <c r="E871" s="35">
        <v>2008</v>
      </c>
      <c r="F871" s="105">
        <v>14344.262295081966</v>
      </c>
      <c r="G871" s="33" t="s">
        <v>1213</v>
      </c>
    </row>
    <row r="872" spans="1:7" x14ac:dyDescent="0.25">
      <c r="A872" s="33" t="s">
        <v>856</v>
      </c>
      <c r="B872" s="61" t="s">
        <v>1057</v>
      </c>
      <c r="C872" s="221" t="s">
        <v>6499</v>
      </c>
      <c r="D872" s="33" t="s">
        <v>110</v>
      </c>
      <c r="E872" s="35">
        <v>2008</v>
      </c>
      <c r="F872" s="105">
        <v>29016.39344262295</v>
      </c>
      <c r="G872" s="33" t="s">
        <v>487</v>
      </c>
    </row>
    <row r="873" spans="1:7" x14ac:dyDescent="0.25">
      <c r="A873" s="33" t="s">
        <v>856</v>
      </c>
      <c r="B873" s="61" t="s">
        <v>1057</v>
      </c>
      <c r="C873" s="221">
        <v>2.8</v>
      </c>
      <c r="D873" s="33" t="s">
        <v>110</v>
      </c>
      <c r="E873" s="35">
        <v>2008</v>
      </c>
      <c r="F873" s="105">
        <v>29289.617486338797</v>
      </c>
      <c r="G873" s="33" t="s">
        <v>487</v>
      </c>
    </row>
    <row r="874" spans="1:7" x14ac:dyDescent="0.25">
      <c r="A874" s="33" t="s">
        <v>856</v>
      </c>
      <c r="B874" s="61" t="s">
        <v>1642</v>
      </c>
      <c r="C874" s="221" t="s">
        <v>6388</v>
      </c>
      <c r="D874" s="33" t="s">
        <v>44</v>
      </c>
      <c r="E874" s="35">
        <v>2008</v>
      </c>
      <c r="F874" s="105">
        <v>25136.612021857924</v>
      </c>
      <c r="G874" s="33" t="s">
        <v>147</v>
      </c>
    </row>
    <row r="875" spans="1:7" x14ac:dyDescent="0.25">
      <c r="A875" s="33" t="s">
        <v>856</v>
      </c>
      <c r="B875" s="61" t="s">
        <v>6564</v>
      </c>
      <c r="C875" s="221" t="s">
        <v>3794</v>
      </c>
      <c r="D875" s="33" t="s">
        <v>44</v>
      </c>
      <c r="E875" s="35">
        <v>2008</v>
      </c>
      <c r="F875" s="105">
        <v>68340</v>
      </c>
      <c r="G875" s="33" t="s">
        <v>147</v>
      </c>
    </row>
    <row r="876" spans="1:7" x14ac:dyDescent="0.25">
      <c r="A876" s="33" t="s">
        <v>856</v>
      </c>
      <c r="B876" s="61" t="s">
        <v>6564</v>
      </c>
      <c r="C876" s="221" t="s">
        <v>4000</v>
      </c>
      <c r="D876" s="33" t="s">
        <v>44</v>
      </c>
      <c r="E876" s="35">
        <v>2008</v>
      </c>
      <c r="F876" s="105">
        <v>39300</v>
      </c>
      <c r="G876" s="33" t="s">
        <v>147</v>
      </c>
    </row>
    <row r="877" spans="1:7" x14ac:dyDescent="0.25">
      <c r="A877" s="33" t="s">
        <v>856</v>
      </c>
      <c r="B877" s="61" t="s">
        <v>6564</v>
      </c>
      <c r="C877" s="221" t="s">
        <v>3934</v>
      </c>
      <c r="D877" s="33" t="s">
        <v>44</v>
      </c>
      <c r="E877" s="35">
        <v>2008</v>
      </c>
      <c r="F877" s="35">
        <v>48390</v>
      </c>
      <c r="G877" s="33" t="s">
        <v>147</v>
      </c>
    </row>
    <row r="878" spans="1:7" x14ac:dyDescent="0.25">
      <c r="A878" s="33" t="s">
        <v>856</v>
      </c>
      <c r="B878" s="61" t="s">
        <v>1292</v>
      </c>
      <c r="C878" s="221">
        <v>1.6</v>
      </c>
      <c r="D878" s="33" t="s">
        <v>110</v>
      </c>
      <c r="E878" s="35">
        <v>2008</v>
      </c>
      <c r="F878" s="105">
        <v>22540.983606557376</v>
      </c>
      <c r="G878" s="33" t="s">
        <v>487</v>
      </c>
    </row>
    <row r="879" spans="1:7" x14ac:dyDescent="0.25">
      <c r="A879" s="77" t="s">
        <v>6117</v>
      </c>
      <c r="B879" s="80" t="s">
        <v>6129</v>
      </c>
      <c r="C879" s="323" t="s">
        <v>3751</v>
      </c>
      <c r="D879" s="77" t="s">
        <v>5317</v>
      </c>
      <c r="E879" s="77">
        <v>2008</v>
      </c>
      <c r="F879" s="87">
        <v>35860</v>
      </c>
      <c r="G879" s="77" t="s">
        <v>4623</v>
      </c>
    </row>
  </sheetData>
  <sheetProtection algorithmName="SHA-512" hashValue="qQOEfQ6dx/fCfPY/9RTwTL+nyqeXBSQVx1SqRNci/Qw6FYMVE9/LXp7jL7c+8OaNAWHSe3wkMYSPMyg+4seXOQ==" saltValue="1BORFI2RzoUOrg6pxWwzOg==" spinCount="100000" sheet="1" objects="1" scenarios="1"/>
  <sortState ref="A2:G911">
    <sortCondition ref="A2"/>
  </sortState>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807"/>
  <sheetViews>
    <sheetView topLeftCell="A417" workbookViewId="0">
      <selection activeCell="C437" sqref="C437"/>
    </sheetView>
  </sheetViews>
  <sheetFormatPr defaultRowHeight="15.75" x14ac:dyDescent="0.25"/>
  <cols>
    <col min="1" max="1" width="32.140625" style="40" customWidth="1"/>
    <col min="2" max="2" width="40.140625" style="70" customWidth="1"/>
    <col min="3" max="3" width="16.5703125" style="389" customWidth="1"/>
    <col min="4" max="4" width="14.42578125" style="70" customWidth="1"/>
    <col min="5" max="5" width="11.5703125" style="46" customWidth="1"/>
    <col min="6" max="6" width="21.5703125" style="40" customWidth="1"/>
    <col min="7" max="7" width="46.5703125" style="40" customWidth="1"/>
    <col min="8" max="16384" width="9.140625" style="40"/>
  </cols>
  <sheetData>
    <row r="1" spans="1:7" x14ac:dyDescent="0.25">
      <c r="A1" s="126" t="s">
        <v>105</v>
      </c>
      <c r="B1" s="164" t="s">
        <v>80</v>
      </c>
      <c r="C1" s="381" t="s">
        <v>106</v>
      </c>
      <c r="D1" s="164" t="s">
        <v>107</v>
      </c>
      <c r="E1" s="130" t="s">
        <v>84</v>
      </c>
      <c r="F1" s="127" t="s">
        <v>108</v>
      </c>
      <c r="G1" s="126" t="s">
        <v>109</v>
      </c>
    </row>
    <row r="2" spans="1:7" x14ac:dyDescent="0.25">
      <c r="A2" s="33" t="s">
        <v>3035</v>
      </c>
      <c r="B2" s="61">
        <v>159</v>
      </c>
      <c r="C2" s="344">
        <v>3.2</v>
      </c>
      <c r="D2" s="33" t="s">
        <v>44</v>
      </c>
      <c r="E2" s="35">
        <v>2009</v>
      </c>
      <c r="F2" s="93">
        <v>43579.234972677594</v>
      </c>
      <c r="G2" s="33" t="s">
        <v>696</v>
      </c>
    </row>
    <row r="3" spans="1:7" x14ac:dyDescent="0.25">
      <c r="A3" s="33" t="s">
        <v>3035</v>
      </c>
      <c r="B3" s="61">
        <v>159</v>
      </c>
      <c r="C3" s="344">
        <v>2.2000000000000002</v>
      </c>
      <c r="D3" s="33" t="s">
        <v>43</v>
      </c>
      <c r="E3" s="35">
        <v>2009</v>
      </c>
      <c r="F3" s="93">
        <v>40846.994535519123</v>
      </c>
      <c r="G3" s="33" t="s">
        <v>696</v>
      </c>
    </row>
    <row r="4" spans="1:7" x14ac:dyDescent="0.25">
      <c r="A4" s="33" t="s">
        <v>3035</v>
      </c>
      <c r="B4" s="61" t="s">
        <v>3162</v>
      </c>
      <c r="C4" s="344">
        <v>3.2</v>
      </c>
      <c r="D4" s="33" t="s">
        <v>44</v>
      </c>
      <c r="E4" s="35">
        <v>2009</v>
      </c>
      <c r="F4" s="93">
        <v>27322.4043715847</v>
      </c>
      <c r="G4" s="33" t="s">
        <v>3083</v>
      </c>
    </row>
    <row r="5" spans="1:7" x14ac:dyDescent="0.25">
      <c r="A5" s="33" t="s">
        <v>3035</v>
      </c>
      <c r="B5" s="61" t="s">
        <v>3162</v>
      </c>
      <c r="C5" s="344">
        <v>2.2000000000000002</v>
      </c>
      <c r="D5" s="33" t="s">
        <v>43</v>
      </c>
      <c r="E5" s="35">
        <v>2009</v>
      </c>
      <c r="F5" s="93">
        <v>25273.224043715847</v>
      </c>
      <c r="G5" s="33" t="s">
        <v>3083</v>
      </c>
    </row>
    <row r="6" spans="1:7" x14ac:dyDescent="0.25">
      <c r="A6" s="33" t="s">
        <v>3035</v>
      </c>
      <c r="B6" s="61" t="s">
        <v>3133</v>
      </c>
      <c r="C6" s="344">
        <v>3.2</v>
      </c>
      <c r="D6" s="33" t="s">
        <v>44</v>
      </c>
      <c r="E6" s="35">
        <v>2009</v>
      </c>
      <c r="F6" s="93">
        <v>49234.97267759563</v>
      </c>
      <c r="G6" s="33" t="s">
        <v>1586</v>
      </c>
    </row>
    <row r="7" spans="1:7" x14ac:dyDescent="0.25">
      <c r="A7" s="33" t="s">
        <v>3035</v>
      </c>
      <c r="B7" s="61" t="s">
        <v>3133</v>
      </c>
      <c r="C7" s="344">
        <v>2</v>
      </c>
      <c r="D7" s="33" t="s">
        <v>43</v>
      </c>
      <c r="E7" s="35">
        <v>2009</v>
      </c>
      <c r="F7" s="93">
        <v>46502.732240437159</v>
      </c>
      <c r="G7" s="33" t="s">
        <v>1586</v>
      </c>
    </row>
    <row r="8" spans="1:7" x14ac:dyDescent="0.25">
      <c r="A8" s="33" t="s">
        <v>3035</v>
      </c>
      <c r="B8" s="61" t="s">
        <v>3187</v>
      </c>
      <c r="C8" s="344" t="s">
        <v>6496</v>
      </c>
      <c r="D8" s="33" t="s">
        <v>110</v>
      </c>
      <c r="E8" s="35">
        <v>2009</v>
      </c>
      <c r="F8" s="93">
        <v>24590.163934426229</v>
      </c>
      <c r="G8" s="33" t="s">
        <v>3186</v>
      </c>
    </row>
    <row r="9" spans="1:7" x14ac:dyDescent="0.25">
      <c r="A9" s="33" t="s">
        <v>3035</v>
      </c>
      <c r="B9" s="61" t="s">
        <v>3178</v>
      </c>
      <c r="C9" s="344">
        <v>3.2</v>
      </c>
      <c r="D9" s="33" t="s">
        <v>44</v>
      </c>
      <c r="E9" s="35">
        <v>2009</v>
      </c>
      <c r="F9" s="93">
        <v>58743.169398907099</v>
      </c>
      <c r="G9" s="33" t="s">
        <v>2042</v>
      </c>
    </row>
    <row r="10" spans="1:7" x14ac:dyDescent="0.25">
      <c r="A10" s="33" t="s">
        <v>3035</v>
      </c>
      <c r="B10" s="61" t="s">
        <v>3178</v>
      </c>
      <c r="C10" s="344">
        <v>2.2000000000000002</v>
      </c>
      <c r="D10" s="33" t="s">
        <v>43</v>
      </c>
      <c r="E10" s="35">
        <v>2009</v>
      </c>
      <c r="F10" s="93">
        <v>53278.688524590165</v>
      </c>
      <c r="G10" s="33" t="s">
        <v>2042</v>
      </c>
    </row>
    <row r="11" spans="1:7" x14ac:dyDescent="0.25">
      <c r="A11" s="33" t="s">
        <v>415</v>
      </c>
      <c r="B11" s="61" t="s">
        <v>416</v>
      </c>
      <c r="C11" s="344" t="s">
        <v>6499</v>
      </c>
      <c r="D11" s="33" t="s">
        <v>110</v>
      </c>
      <c r="E11" s="35">
        <v>2009</v>
      </c>
      <c r="F11" s="93">
        <v>29617.486338797815</v>
      </c>
      <c r="G11" s="33" t="s">
        <v>186</v>
      </c>
    </row>
    <row r="12" spans="1:7" x14ac:dyDescent="0.25">
      <c r="A12" s="33" t="s">
        <v>415</v>
      </c>
      <c r="B12" s="61" t="s">
        <v>416</v>
      </c>
      <c r="C12" s="344" t="s">
        <v>6388</v>
      </c>
      <c r="D12" s="33" t="s">
        <v>110</v>
      </c>
      <c r="E12" s="35">
        <v>2009</v>
      </c>
      <c r="F12" s="93">
        <v>29617.486338797815</v>
      </c>
      <c r="G12" s="33" t="s">
        <v>186</v>
      </c>
    </row>
    <row r="13" spans="1:7" x14ac:dyDescent="0.25">
      <c r="A13" s="33" t="s">
        <v>415</v>
      </c>
      <c r="B13" s="61" t="s">
        <v>417</v>
      </c>
      <c r="C13" s="344" t="s">
        <v>6499</v>
      </c>
      <c r="D13" s="33" t="s">
        <v>110</v>
      </c>
      <c r="E13" s="35">
        <v>2009</v>
      </c>
      <c r="F13" s="93">
        <v>31666.666666666664</v>
      </c>
      <c r="G13" s="33" t="s">
        <v>135</v>
      </c>
    </row>
    <row r="14" spans="1:7" x14ac:dyDescent="0.25">
      <c r="A14" s="33" t="s">
        <v>415</v>
      </c>
      <c r="B14" s="61" t="s">
        <v>417</v>
      </c>
      <c r="C14" s="344" t="s">
        <v>6388</v>
      </c>
      <c r="D14" s="33" t="s">
        <v>110</v>
      </c>
      <c r="E14" s="35">
        <v>2009</v>
      </c>
      <c r="F14" s="93">
        <v>37978.142076502729</v>
      </c>
      <c r="G14" s="33" t="s">
        <v>135</v>
      </c>
    </row>
    <row r="15" spans="1:7" x14ac:dyDescent="0.25">
      <c r="A15" s="33" t="s">
        <v>415</v>
      </c>
      <c r="B15" s="61" t="s">
        <v>417</v>
      </c>
      <c r="C15" s="344">
        <v>3.2</v>
      </c>
      <c r="D15" s="33" t="s">
        <v>44</v>
      </c>
      <c r="E15" s="35">
        <v>2009</v>
      </c>
      <c r="F15" s="93">
        <v>50546.448087431694</v>
      </c>
      <c r="G15" s="33" t="s">
        <v>135</v>
      </c>
    </row>
    <row r="16" spans="1:7" x14ac:dyDescent="0.25">
      <c r="A16" s="33" t="s">
        <v>415</v>
      </c>
      <c r="B16" s="61" t="s">
        <v>418</v>
      </c>
      <c r="C16" s="344" t="s">
        <v>6388</v>
      </c>
      <c r="D16" s="33" t="s">
        <v>110</v>
      </c>
      <c r="E16" s="35">
        <v>2009</v>
      </c>
      <c r="F16" s="93">
        <v>65027.322404371582</v>
      </c>
      <c r="G16" s="33" t="s">
        <v>419</v>
      </c>
    </row>
    <row r="17" spans="1:9" x14ac:dyDescent="0.25">
      <c r="A17" s="33" t="s">
        <v>415</v>
      </c>
      <c r="B17" s="61" t="s">
        <v>420</v>
      </c>
      <c r="C17" s="344" t="s">
        <v>6388</v>
      </c>
      <c r="D17" s="33" t="s">
        <v>110</v>
      </c>
      <c r="E17" s="35">
        <v>2009</v>
      </c>
      <c r="F17" s="93">
        <v>53278.688524590165</v>
      </c>
      <c r="G17" s="33" t="s">
        <v>421</v>
      </c>
    </row>
    <row r="18" spans="1:9" x14ac:dyDescent="0.25">
      <c r="A18" s="33" t="s">
        <v>415</v>
      </c>
      <c r="B18" s="61" t="s">
        <v>420</v>
      </c>
      <c r="C18" s="344">
        <v>3.2</v>
      </c>
      <c r="D18" s="33" t="s">
        <v>114</v>
      </c>
      <c r="E18" s="35">
        <v>2009</v>
      </c>
      <c r="F18" s="93">
        <v>68306.010928961739</v>
      </c>
      <c r="G18" s="33" t="s">
        <v>421</v>
      </c>
    </row>
    <row r="19" spans="1:9" x14ac:dyDescent="0.25">
      <c r="A19" s="33" t="s">
        <v>415</v>
      </c>
      <c r="B19" s="61" t="s">
        <v>422</v>
      </c>
      <c r="C19" s="344" t="s">
        <v>6388</v>
      </c>
      <c r="D19" s="33" t="s">
        <v>44</v>
      </c>
      <c r="E19" s="35">
        <v>2009</v>
      </c>
      <c r="F19" s="93">
        <v>49180.327868852459</v>
      </c>
      <c r="G19" s="33" t="s">
        <v>423</v>
      </c>
    </row>
    <row r="20" spans="1:9" x14ac:dyDescent="0.25">
      <c r="A20" s="33" t="s">
        <v>415</v>
      </c>
      <c r="B20" s="61" t="s">
        <v>424</v>
      </c>
      <c r="C20" s="344" t="s">
        <v>6388</v>
      </c>
      <c r="D20" s="33" t="s">
        <v>110</v>
      </c>
      <c r="E20" s="35">
        <v>2009</v>
      </c>
      <c r="F20" s="93">
        <v>43442.62295081967</v>
      </c>
      <c r="G20" s="33" t="s">
        <v>135</v>
      </c>
    </row>
    <row r="21" spans="1:9" x14ac:dyDescent="0.25">
      <c r="A21" s="33" t="s">
        <v>415</v>
      </c>
      <c r="B21" s="61" t="s">
        <v>424</v>
      </c>
      <c r="C21" s="344">
        <v>2.8</v>
      </c>
      <c r="D21" s="33" t="s">
        <v>110</v>
      </c>
      <c r="E21" s="35">
        <v>2009</v>
      </c>
      <c r="F21" s="93">
        <v>87431.693989071035</v>
      </c>
      <c r="G21" s="33" t="s">
        <v>147</v>
      </c>
    </row>
    <row r="22" spans="1:9" x14ac:dyDescent="0.25">
      <c r="A22" s="33" t="s">
        <v>415</v>
      </c>
      <c r="B22" s="61" t="s">
        <v>424</v>
      </c>
      <c r="C22" s="344" t="s">
        <v>6406</v>
      </c>
      <c r="D22" s="33" t="s">
        <v>44</v>
      </c>
      <c r="E22" s="35">
        <v>2009</v>
      </c>
      <c r="F22" s="93">
        <v>95628.415300546447</v>
      </c>
      <c r="G22" s="33" t="s">
        <v>147</v>
      </c>
    </row>
    <row r="23" spans="1:9" x14ac:dyDescent="0.25">
      <c r="A23" s="33" t="s">
        <v>415</v>
      </c>
      <c r="B23" s="61" t="s">
        <v>424</v>
      </c>
      <c r="C23" s="344" t="s">
        <v>6533</v>
      </c>
      <c r="D23" s="33" t="s">
        <v>44</v>
      </c>
      <c r="E23" s="35">
        <v>2009</v>
      </c>
      <c r="F23" s="93">
        <v>131147.54098360657</v>
      </c>
      <c r="G23" s="33" t="s">
        <v>147</v>
      </c>
    </row>
    <row r="24" spans="1:9" x14ac:dyDescent="0.25">
      <c r="A24" s="33" t="s">
        <v>415</v>
      </c>
      <c r="B24" s="61" t="s">
        <v>425</v>
      </c>
      <c r="C24" s="344">
        <v>2.8</v>
      </c>
      <c r="D24" s="33" t="s">
        <v>110</v>
      </c>
      <c r="E24" s="35">
        <v>2009</v>
      </c>
      <c r="F24" s="93">
        <v>65573.770491803283</v>
      </c>
      <c r="G24" s="33" t="s">
        <v>135</v>
      </c>
    </row>
    <row r="25" spans="1:9" x14ac:dyDescent="0.25">
      <c r="A25" s="33" t="s">
        <v>415</v>
      </c>
      <c r="B25" s="61" t="s">
        <v>425</v>
      </c>
      <c r="C25" s="344">
        <v>3.2</v>
      </c>
      <c r="D25" s="33" t="s">
        <v>110</v>
      </c>
      <c r="E25" s="35">
        <v>2009</v>
      </c>
      <c r="F25" s="93">
        <v>81967.213114754093</v>
      </c>
      <c r="G25" s="33" t="s">
        <v>135</v>
      </c>
    </row>
    <row r="26" spans="1:9" x14ac:dyDescent="0.25">
      <c r="A26" s="33" t="s">
        <v>415</v>
      </c>
      <c r="B26" s="61" t="s">
        <v>425</v>
      </c>
      <c r="C26" s="344">
        <v>4.2</v>
      </c>
      <c r="D26" s="33" t="s">
        <v>426</v>
      </c>
      <c r="E26" s="35">
        <v>2009</v>
      </c>
      <c r="F26" s="93">
        <v>92896.174863387976</v>
      </c>
      <c r="G26" s="33" t="s">
        <v>135</v>
      </c>
    </row>
    <row r="27" spans="1:9" x14ac:dyDescent="0.25">
      <c r="A27" s="33" t="s">
        <v>415</v>
      </c>
      <c r="B27" s="61" t="s">
        <v>425</v>
      </c>
      <c r="C27" s="344">
        <v>5.2</v>
      </c>
      <c r="D27" s="33" t="s">
        <v>426</v>
      </c>
      <c r="E27" s="35">
        <v>2009</v>
      </c>
      <c r="F27" s="93">
        <v>109289.6174863388</v>
      </c>
      <c r="G27" s="33" t="s">
        <v>135</v>
      </c>
      <c r="H27" s="326"/>
      <c r="I27" s="326"/>
    </row>
    <row r="28" spans="1:9" x14ac:dyDescent="0.25">
      <c r="A28" s="33" t="s">
        <v>415</v>
      </c>
      <c r="B28" s="61" t="s">
        <v>425</v>
      </c>
      <c r="C28" s="344">
        <v>6</v>
      </c>
      <c r="D28" s="33" t="s">
        <v>426</v>
      </c>
      <c r="E28" s="35">
        <v>2009</v>
      </c>
      <c r="F28" s="93">
        <v>128415.30054644808</v>
      </c>
      <c r="G28" s="33" t="s">
        <v>135</v>
      </c>
      <c r="H28" s="326"/>
      <c r="I28" s="326"/>
    </row>
    <row r="29" spans="1:9" x14ac:dyDescent="0.25">
      <c r="A29" s="33" t="s">
        <v>415</v>
      </c>
      <c r="B29" s="61" t="s">
        <v>428</v>
      </c>
      <c r="C29" s="344" t="s">
        <v>6388</v>
      </c>
      <c r="D29" s="33" t="s">
        <v>44</v>
      </c>
      <c r="E29" s="35">
        <v>2009</v>
      </c>
      <c r="F29" s="93">
        <v>45355.1912568306</v>
      </c>
      <c r="G29" s="33" t="s">
        <v>147</v>
      </c>
    </row>
    <row r="30" spans="1:9" x14ac:dyDescent="0.25">
      <c r="A30" s="33" t="s">
        <v>415</v>
      </c>
      <c r="B30" s="61" t="s">
        <v>428</v>
      </c>
      <c r="C30" s="344">
        <v>3.2</v>
      </c>
      <c r="D30" s="33" t="s">
        <v>44</v>
      </c>
      <c r="E30" s="35">
        <v>2009</v>
      </c>
      <c r="F30" s="93">
        <v>55464.480874316934</v>
      </c>
      <c r="G30" s="33" t="s">
        <v>147</v>
      </c>
    </row>
    <row r="31" spans="1:9" x14ac:dyDescent="0.25">
      <c r="A31" s="33" t="s">
        <v>415</v>
      </c>
      <c r="B31" s="61" t="s">
        <v>429</v>
      </c>
      <c r="C31" s="344" t="s">
        <v>6408</v>
      </c>
      <c r="D31" s="33" t="s">
        <v>44</v>
      </c>
      <c r="E31" s="35">
        <v>2009</v>
      </c>
      <c r="F31" s="93">
        <v>57103.825136612017</v>
      </c>
      <c r="G31" s="33" t="s">
        <v>147</v>
      </c>
    </row>
    <row r="32" spans="1:9" x14ac:dyDescent="0.25">
      <c r="A32" s="33" t="s">
        <v>415</v>
      </c>
      <c r="B32" s="61" t="s">
        <v>429</v>
      </c>
      <c r="C32" s="344">
        <v>3.6</v>
      </c>
      <c r="D32" s="33" t="s">
        <v>44</v>
      </c>
      <c r="E32" s="35">
        <v>2009</v>
      </c>
      <c r="F32" s="93">
        <v>56010.928961748628</v>
      </c>
      <c r="G32" s="33" t="s">
        <v>147</v>
      </c>
    </row>
    <row r="33" spans="1:7" x14ac:dyDescent="0.25">
      <c r="A33" s="33" t="s">
        <v>415</v>
      </c>
      <c r="B33" s="61" t="s">
        <v>429</v>
      </c>
      <c r="C33" s="344">
        <v>4.2</v>
      </c>
      <c r="D33" s="33" t="s">
        <v>44</v>
      </c>
      <c r="E33" s="35">
        <v>2009</v>
      </c>
      <c r="F33" s="93">
        <v>71038.25136612021</v>
      </c>
      <c r="G33" s="33" t="s">
        <v>147</v>
      </c>
    </row>
    <row r="34" spans="1:7" x14ac:dyDescent="0.25">
      <c r="A34" s="33" t="s">
        <v>415</v>
      </c>
      <c r="B34" s="61" t="s">
        <v>429</v>
      </c>
      <c r="C34" s="344" t="s">
        <v>6461</v>
      </c>
      <c r="D34" s="33" t="s">
        <v>44</v>
      </c>
      <c r="E34" s="35">
        <v>2009</v>
      </c>
      <c r="F34" s="93">
        <v>75956.284153005457</v>
      </c>
      <c r="G34" s="33" t="s">
        <v>147</v>
      </c>
    </row>
    <row r="35" spans="1:7" x14ac:dyDescent="0.25">
      <c r="A35" s="33" t="s">
        <v>415</v>
      </c>
      <c r="B35" s="61" t="s">
        <v>429</v>
      </c>
      <c r="C35" s="344" t="s">
        <v>6473</v>
      </c>
      <c r="D35" s="33" t="s">
        <v>44</v>
      </c>
      <c r="E35" s="35">
        <v>2009</v>
      </c>
      <c r="F35" s="93">
        <v>133606.55737704918</v>
      </c>
      <c r="G35" s="33" t="s">
        <v>147</v>
      </c>
    </row>
    <row r="36" spans="1:7" x14ac:dyDescent="0.25">
      <c r="A36" s="33" t="s">
        <v>415</v>
      </c>
      <c r="B36" s="61" t="s">
        <v>430</v>
      </c>
      <c r="C36" s="344">
        <v>4.2</v>
      </c>
      <c r="D36" s="33" t="s">
        <v>44</v>
      </c>
      <c r="E36" s="35">
        <v>2009</v>
      </c>
      <c r="F36" s="93">
        <v>128142.07650273223</v>
      </c>
      <c r="G36" s="33" t="s">
        <v>421</v>
      </c>
    </row>
    <row r="37" spans="1:7" x14ac:dyDescent="0.25">
      <c r="A37" s="33" t="s">
        <v>415</v>
      </c>
      <c r="B37" s="61" t="s">
        <v>430</v>
      </c>
      <c r="C37" s="344">
        <v>5.2</v>
      </c>
      <c r="D37" s="33" t="s">
        <v>44</v>
      </c>
      <c r="E37" s="35">
        <v>2009</v>
      </c>
      <c r="F37" s="93">
        <v>146857.92349726777</v>
      </c>
      <c r="G37" s="33" t="s">
        <v>421</v>
      </c>
    </row>
    <row r="38" spans="1:7" x14ac:dyDescent="0.25">
      <c r="A38" s="33" t="s">
        <v>415</v>
      </c>
      <c r="B38" s="61" t="s">
        <v>431</v>
      </c>
      <c r="C38" s="344">
        <v>4.2</v>
      </c>
      <c r="D38" s="33" t="s">
        <v>44</v>
      </c>
      <c r="E38" s="35">
        <v>2009</v>
      </c>
      <c r="F38" s="93">
        <v>80601.092896174858</v>
      </c>
      <c r="G38" s="33" t="s">
        <v>421</v>
      </c>
    </row>
    <row r="39" spans="1:7" x14ac:dyDescent="0.25">
      <c r="A39" s="33" t="s">
        <v>415</v>
      </c>
      <c r="B39" s="61" t="s">
        <v>432</v>
      </c>
      <c r="C39" s="344">
        <v>5.2</v>
      </c>
      <c r="D39" s="33" t="s">
        <v>44</v>
      </c>
      <c r="E39" s="35">
        <v>2009</v>
      </c>
      <c r="F39" s="93">
        <v>114754.09836065573</v>
      </c>
      <c r="G39" s="33" t="s">
        <v>135</v>
      </c>
    </row>
    <row r="40" spans="1:7" x14ac:dyDescent="0.25">
      <c r="A40" s="33" t="s">
        <v>415</v>
      </c>
      <c r="B40" s="61" t="s">
        <v>433</v>
      </c>
      <c r="C40" s="344" t="s">
        <v>6388</v>
      </c>
      <c r="D40" s="33" t="s">
        <v>110</v>
      </c>
      <c r="E40" s="35">
        <v>2009</v>
      </c>
      <c r="F40" s="93">
        <v>40710.382513661199</v>
      </c>
      <c r="G40" s="33" t="s">
        <v>434</v>
      </c>
    </row>
    <row r="41" spans="1:7" x14ac:dyDescent="0.25">
      <c r="A41" s="33" t="s">
        <v>415</v>
      </c>
      <c r="B41" s="61" t="s">
        <v>433</v>
      </c>
      <c r="C41" s="344" t="s">
        <v>6535</v>
      </c>
      <c r="D41" s="33" t="s">
        <v>44</v>
      </c>
      <c r="E41" s="35">
        <v>2009</v>
      </c>
      <c r="F41" s="93">
        <v>64754.098360655735</v>
      </c>
      <c r="G41" s="33" t="s">
        <v>434</v>
      </c>
    </row>
    <row r="42" spans="1:7" x14ac:dyDescent="0.25">
      <c r="A42" s="33" t="s">
        <v>415</v>
      </c>
      <c r="B42" s="61" t="s">
        <v>433</v>
      </c>
      <c r="C42" s="344">
        <v>3.2</v>
      </c>
      <c r="D42" s="33" t="s">
        <v>44</v>
      </c>
      <c r="E42" s="35">
        <v>2009</v>
      </c>
      <c r="F42" s="93">
        <v>48360.655737704918</v>
      </c>
      <c r="G42" s="33" t="s">
        <v>434</v>
      </c>
    </row>
    <row r="43" spans="1:7" x14ac:dyDescent="0.25">
      <c r="A43" s="33" t="s">
        <v>436</v>
      </c>
      <c r="B43" s="61" t="s">
        <v>437</v>
      </c>
      <c r="C43" s="344">
        <v>2</v>
      </c>
      <c r="D43" s="33" t="s">
        <v>438</v>
      </c>
      <c r="E43" s="35">
        <v>2009</v>
      </c>
      <c r="F43" s="93">
        <v>27322.4043715847</v>
      </c>
      <c r="G43" s="33" t="s">
        <v>439</v>
      </c>
    </row>
    <row r="44" spans="1:7" x14ac:dyDescent="0.25">
      <c r="A44" s="33" t="s">
        <v>436</v>
      </c>
      <c r="B44" s="61" t="s">
        <v>437</v>
      </c>
      <c r="C44" s="344">
        <v>2</v>
      </c>
      <c r="D44" s="33" t="s">
        <v>438</v>
      </c>
      <c r="E44" s="35">
        <v>2009</v>
      </c>
      <c r="F44" s="93">
        <v>39617.486338797811</v>
      </c>
      <c r="G44" s="33" t="s">
        <v>439</v>
      </c>
    </row>
    <row r="45" spans="1:7" x14ac:dyDescent="0.25">
      <c r="A45" s="33" t="s">
        <v>436</v>
      </c>
      <c r="B45" s="61" t="s">
        <v>437</v>
      </c>
      <c r="C45" s="344">
        <v>3</v>
      </c>
      <c r="D45" s="33" t="s">
        <v>438</v>
      </c>
      <c r="E45" s="35">
        <v>2009</v>
      </c>
      <c r="F45" s="93">
        <v>40983.606557377047</v>
      </c>
      <c r="G45" s="33" t="s">
        <v>439</v>
      </c>
    </row>
    <row r="46" spans="1:7" x14ac:dyDescent="0.25">
      <c r="A46" s="33" t="s">
        <v>436</v>
      </c>
      <c r="B46" s="61" t="s">
        <v>437</v>
      </c>
      <c r="C46" s="344" t="s">
        <v>6408</v>
      </c>
      <c r="D46" s="33" t="s">
        <v>438</v>
      </c>
      <c r="E46" s="35">
        <v>2009</v>
      </c>
      <c r="F46" s="93">
        <v>65573.770491803283</v>
      </c>
      <c r="G46" s="33" t="s">
        <v>439</v>
      </c>
    </row>
    <row r="47" spans="1:7" x14ac:dyDescent="0.25">
      <c r="A47" s="33" t="s">
        <v>436</v>
      </c>
      <c r="B47" s="61" t="s">
        <v>440</v>
      </c>
      <c r="C47" s="344">
        <v>1.6</v>
      </c>
      <c r="D47" s="33" t="s">
        <v>438</v>
      </c>
      <c r="E47" s="35">
        <v>2009</v>
      </c>
      <c r="F47" s="93">
        <v>31420.765027322403</v>
      </c>
      <c r="G47" s="33" t="s">
        <v>439</v>
      </c>
    </row>
    <row r="48" spans="1:7" x14ac:dyDescent="0.25">
      <c r="A48" s="33" t="s">
        <v>436</v>
      </c>
      <c r="B48" s="61" t="s">
        <v>440</v>
      </c>
      <c r="C48" s="344">
        <v>2</v>
      </c>
      <c r="D48" s="33" t="s">
        <v>438</v>
      </c>
      <c r="E48" s="35">
        <v>2009</v>
      </c>
      <c r="F48" s="93">
        <v>38251.366120218576</v>
      </c>
      <c r="G48" s="33" t="s">
        <v>439</v>
      </c>
    </row>
    <row r="49" spans="1:7" x14ac:dyDescent="0.25">
      <c r="A49" s="33" t="s">
        <v>436</v>
      </c>
      <c r="B49" s="61" t="s">
        <v>440</v>
      </c>
      <c r="C49" s="344">
        <v>2.5</v>
      </c>
      <c r="D49" s="33" t="s">
        <v>438</v>
      </c>
      <c r="E49" s="35">
        <v>2009</v>
      </c>
      <c r="F49" s="93">
        <v>54644.8087431694</v>
      </c>
      <c r="G49" s="33" t="s">
        <v>439</v>
      </c>
    </row>
    <row r="50" spans="1:7" x14ac:dyDescent="0.25">
      <c r="A50" s="33" t="s">
        <v>436</v>
      </c>
      <c r="B50" s="61" t="s">
        <v>440</v>
      </c>
      <c r="C50" s="344">
        <v>3</v>
      </c>
      <c r="D50" s="33" t="s">
        <v>438</v>
      </c>
      <c r="E50" s="35">
        <v>2009</v>
      </c>
      <c r="F50" s="93">
        <v>58743.169398907099</v>
      </c>
      <c r="G50" s="33" t="s">
        <v>439</v>
      </c>
    </row>
    <row r="51" spans="1:7" x14ac:dyDescent="0.25">
      <c r="A51" s="33" t="s">
        <v>436</v>
      </c>
      <c r="B51" s="61" t="s">
        <v>440</v>
      </c>
      <c r="C51" s="344" t="s">
        <v>6408</v>
      </c>
      <c r="D51" s="33" t="s">
        <v>438</v>
      </c>
      <c r="E51" s="35">
        <v>2009</v>
      </c>
      <c r="F51" s="93">
        <v>62841.530054644805</v>
      </c>
      <c r="G51" s="33" t="s">
        <v>439</v>
      </c>
    </row>
    <row r="52" spans="1:7" x14ac:dyDescent="0.25">
      <c r="A52" s="33" t="s">
        <v>436</v>
      </c>
      <c r="B52" s="61" t="s">
        <v>441</v>
      </c>
      <c r="C52" s="344">
        <v>2</v>
      </c>
      <c r="D52" s="33" t="s">
        <v>438</v>
      </c>
      <c r="E52" s="35">
        <v>2009</v>
      </c>
      <c r="F52" s="93">
        <v>62841.530054644805</v>
      </c>
      <c r="G52" s="33" t="s">
        <v>419</v>
      </c>
    </row>
    <row r="53" spans="1:7" x14ac:dyDescent="0.25">
      <c r="A53" s="33" t="s">
        <v>436</v>
      </c>
      <c r="B53" s="61" t="s">
        <v>441</v>
      </c>
      <c r="C53" s="344">
        <v>2.5</v>
      </c>
      <c r="D53" s="33" t="s">
        <v>438</v>
      </c>
      <c r="E53" s="35">
        <v>2009</v>
      </c>
      <c r="F53" s="93">
        <v>72404.371584699446</v>
      </c>
      <c r="G53" s="33" t="s">
        <v>419</v>
      </c>
    </row>
    <row r="54" spans="1:7" x14ac:dyDescent="0.25">
      <c r="A54" s="33" t="s">
        <v>436</v>
      </c>
      <c r="B54" s="61" t="s">
        <v>441</v>
      </c>
      <c r="C54" s="344">
        <v>3</v>
      </c>
      <c r="D54" s="33" t="s">
        <v>438</v>
      </c>
      <c r="E54" s="35">
        <v>2009</v>
      </c>
      <c r="F54" s="93">
        <v>75136.612021857916</v>
      </c>
      <c r="G54" s="33" t="s">
        <v>419</v>
      </c>
    </row>
    <row r="55" spans="1:7" x14ac:dyDescent="0.25">
      <c r="A55" s="33" t="s">
        <v>436</v>
      </c>
      <c r="B55" s="61" t="s">
        <v>441</v>
      </c>
      <c r="C55" s="344" t="s">
        <v>6408</v>
      </c>
      <c r="D55" s="33" t="s">
        <v>438</v>
      </c>
      <c r="E55" s="35">
        <v>2009</v>
      </c>
      <c r="F55" s="93">
        <v>83333.333333333328</v>
      </c>
      <c r="G55" s="33" t="s">
        <v>419</v>
      </c>
    </row>
    <row r="56" spans="1:7" x14ac:dyDescent="0.25">
      <c r="A56" s="33" t="s">
        <v>436</v>
      </c>
      <c r="B56" s="61" t="s">
        <v>442</v>
      </c>
      <c r="C56" s="344">
        <v>2</v>
      </c>
      <c r="D56" s="33" t="s">
        <v>438</v>
      </c>
      <c r="E56" s="35">
        <v>2009</v>
      </c>
      <c r="F56" s="93">
        <v>58469.945355191252</v>
      </c>
      <c r="G56" s="33" t="s">
        <v>419</v>
      </c>
    </row>
    <row r="57" spans="1:7" x14ac:dyDescent="0.25">
      <c r="A57" s="33" t="s">
        <v>436</v>
      </c>
      <c r="B57" s="61" t="s">
        <v>442</v>
      </c>
      <c r="C57" s="344">
        <v>2.5</v>
      </c>
      <c r="D57" s="33" t="s">
        <v>438</v>
      </c>
      <c r="E57" s="35">
        <v>2009</v>
      </c>
      <c r="F57" s="93">
        <v>62841.530054644805</v>
      </c>
      <c r="G57" s="33" t="s">
        <v>419</v>
      </c>
    </row>
    <row r="58" spans="1:7" x14ac:dyDescent="0.25">
      <c r="A58" s="33" t="s">
        <v>436</v>
      </c>
      <c r="B58" s="61" t="s">
        <v>442</v>
      </c>
      <c r="C58" s="344">
        <v>3</v>
      </c>
      <c r="D58" s="33" t="s">
        <v>438</v>
      </c>
      <c r="E58" s="35">
        <v>2009</v>
      </c>
      <c r="F58" s="93">
        <v>66939.890710382504</v>
      </c>
      <c r="G58" s="33" t="s">
        <v>419</v>
      </c>
    </row>
    <row r="59" spans="1:7" x14ac:dyDescent="0.25">
      <c r="A59" s="33" t="s">
        <v>436</v>
      </c>
      <c r="B59" s="61" t="s">
        <v>442</v>
      </c>
      <c r="C59" s="344" t="s">
        <v>6408</v>
      </c>
      <c r="D59" s="33" t="s">
        <v>438</v>
      </c>
      <c r="E59" s="35">
        <v>2009</v>
      </c>
      <c r="F59" s="93">
        <v>74590.163934426222</v>
      </c>
      <c r="G59" s="33" t="s">
        <v>419</v>
      </c>
    </row>
    <row r="60" spans="1:7" x14ac:dyDescent="0.25">
      <c r="A60" s="33" t="s">
        <v>436</v>
      </c>
      <c r="B60" s="61" t="s">
        <v>443</v>
      </c>
      <c r="C60" s="344">
        <v>2</v>
      </c>
      <c r="D60" s="33" t="s">
        <v>438</v>
      </c>
      <c r="E60" s="35">
        <v>2009</v>
      </c>
      <c r="F60" s="93">
        <v>44262.295081967211</v>
      </c>
      <c r="G60" s="33" t="s">
        <v>135</v>
      </c>
    </row>
    <row r="61" spans="1:7" x14ac:dyDescent="0.25">
      <c r="A61" s="33" t="s">
        <v>436</v>
      </c>
      <c r="B61" s="61" t="s">
        <v>443</v>
      </c>
      <c r="C61" s="344">
        <v>2.5</v>
      </c>
      <c r="D61" s="33" t="s">
        <v>438</v>
      </c>
      <c r="E61" s="35">
        <v>2009</v>
      </c>
      <c r="F61" s="93">
        <v>53278.688524590165</v>
      </c>
      <c r="G61" s="33" t="s">
        <v>135</v>
      </c>
    </row>
    <row r="62" spans="1:7" x14ac:dyDescent="0.25">
      <c r="A62" s="33" t="s">
        <v>436</v>
      </c>
      <c r="B62" s="61" t="s">
        <v>443</v>
      </c>
      <c r="C62" s="344">
        <v>3</v>
      </c>
      <c r="D62" s="33" t="s">
        <v>444</v>
      </c>
      <c r="E62" s="35">
        <v>2009</v>
      </c>
      <c r="F62" s="93">
        <v>61475.40983606557</v>
      </c>
      <c r="G62" s="33" t="s">
        <v>135</v>
      </c>
    </row>
    <row r="63" spans="1:7" x14ac:dyDescent="0.25">
      <c r="A63" s="33" t="s">
        <v>436</v>
      </c>
      <c r="B63" s="61" t="s">
        <v>443</v>
      </c>
      <c r="C63" s="344">
        <v>4</v>
      </c>
      <c r="D63" s="33" t="s">
        <v>438</v>
      </c>
      <c r="E63" s="35">
        <v>2009</v>
      </c>
      <c r="F63" s="93">
        <v>81967.213114754093</v>
      </c>
      <c r="G63" s="33" t="s">
        <v>135</v>
      </c>
    </row>
    <row r="64" spans="1:7" x14ac:dyDescent="0.25">
      <c r="A64" s="33" t="s">
        <v>436</v>
      </c>
      <c r="B64" s="61" t="s">
        <v>443</v>
      </c>
      <c r="C64" s="344">
        <v>4.8</v>
      </c>
      <c r="D64" s="33" t="s">
        <v>438</v>
      </c>
      <c r="E64" s="35">
        <v>2009</v>
      </c>
      <c r="F64" s="93">
        <v>91530.054644808741</v>
      </c>
      <c r="G64" s="33" t="s">
        <v>135</v>
      </c>
    </row>
    <row r="65" spans="1:7" x14ac:dyDescent="0.25">
      <c r="A65" s="33" t="s">
        <v>436</v>
      </c>
      <c r="B65" s="61" t="s">
        <v>445</v>
      </c>
      <c r="C65" s="344" t="s">
        <v>6408</v>
      </c>
      <c r="D65" s="33" t="s">
        <v>438</v>
      </c>
      <c r="E65" s="35">
        <v>2009</v>
      </c>
      <c r="F65" s="93">
        <v>73770.491803278681</v>
      </c>
      <c r="G65" s="33" t="s">
        <v>423</v>
      </c>
    </row>
    <row r="66" spans="1:7" x14ac:dyDescent="0.25">
      <c r="A66" s="33" t="s">
        <v>436</v>
      </c>
      <c r="B66" s="61" t="s">
        <v>445</v>
      </c>
      <c r="C66" s="344" t="s">
        <v>6462</v>
      </c>
      <c r="D66" s="33" t="s">
        <v>438</v>
      </c>
      <c r="E66" s="35">
        <v>2009</v>
      </c>
      <c r="F66" s="93">
        <v>112021.85792349726</v>
      </c>
      <c r="G66" s="33" t="s">
        <v>423</v>
      </c>
    </row>
    <row r="67" spans="1:7" x14ac:dyDescent="0.25">
      <c r="A67" s="33" t="s">
        <v>436</v>
      </c>
      <c r="B67" s="61" t="s">
        <v>446</v>
      </c>
      <c r="C67" s="344">
        <v>3</v>
      </c>
      <c r="D67" s="33" t="s">
        <v>438</v>
      </c>
      <c r="E67" s="35">
        <v>2009</v>
      </c>
      <c r="F67" s="93">
        <v>84699.453551912564</v>
      </c>
      <c r="G67" s="33" t="s">
        <v>419</v>
      </c>
    </row>
    <row r="68" spans="1:7" x14ac:dyDescent="0.25">
      <c r="A68" s="33" t="s">
        <v>436</v>
      </c>
      <c r="B68" s="61" t="s">
        <v>446</v>
      </c>
      <c r="C68" s="344">
        <v>4.8</v>
      </c>
      <c r="D68" s="33" t="s">
        <v>438</v>
      </c>
      <c r="E68" s="35">
        <v>2009</v>
      </c>
      <c r="F68" s="93">
        <v>84699.453551912564</v>
      </c>
      <c r="G68" s="33" t="s">
        <v>419</v>
      </c>
    </row>
    <row r="69" spans="1:7" x14ac:dyDescent="0.25">
      <c r="A69" s="33" t="s">
        <v>436</v>
      </c>
      <c r="B69" s="61" t="s">
        <v>447</v>
      </c>
      <c r="C69" s="344">
        <v>3</v>
      </c>
      <c r="D69" s="33" t="s">
        <v>438</v>
      </c>
      <c r="E69" s="35">
        <v>2009</v>
      </c>
      <c r="F69" s="93">
        <v>80601.092896174858</v>
      </c>
      <c r="G69" s="33" t="s">
        <v>421</v>
      </c>
    </row>
    <row r="70" spans="1:7" x14ac:dyDescent="0.25">
      <c r="A70" s="33" t="s">
        <v>436</v>
      </c>
      <c r="B70" s="61" t="s">
        <v>447</v>
      </c>
      <c r="C70" s="344">
        <v>4.8</v>
      </c>
      <c r="D70" s="33" t="s">
        <v>438</v>
      </c>
      <c r="E70" s="35">
        <v>2009</v>
      </c>
      <c r="F70" s="93">
        <v>80601.092896174858</v>
      </c>
      <c r="G70" s="33" t="s">
        <v>421</v>
      </c>
    </row>
    <row r="71" spans="1:7" x14ac:dyDescent="0.25">
      <c r="A71" s="33" t="s">
        <v>436</v>
      </c>
      <c r="B71" s="61" t="s">
        <v>448</v>
      </c>
      <c r="C71" s="344">
        <v>3</v>
      </c>
      <c r="D71" s="33" t="s">
        <v>438</v>
      </c>
      <c r="E71" s="35">
        <v>2009</v>
      </c>
      <c r="F71" s="93">
        <v>81967.213114754093</v>
      </c>
      <c r="G71" s="33" t="s">
        <v>135</v>
      </c>
    </row>
    <row r="72" spans="1:7" x14ac:dyDescent="0.25">
      <c r="A72" s="33" t="s">
        <v>436</v>
      </c>
      <c r="B72" s="61" t="s">
        <v>448</v>
      </c>
      <c r="C72" s="344" t="s">
        <v>6408</v>
      </c>
      <c r="D72" s="33" t="s">
        <v>438</v>
      </c>
      <c r="E72" s="35">
        <v>2009</v>
      </c>
      <c r="F72" s="93">
        <v>98360.655737704918</v>
      </c>
      <c r="G72" s="33" t="s">
        <v>135</v>
      </c>
    </row>
    <row r="73" spans="1:7" x14ac:dyDescent="0.25">
      <c r="A73" s="33" t="s">
        <v>436</v>
      </c>
      <c r="B73" s="61" t="s">
        <v>448</v>
      </c>
      <c r="C73" s="344" t="s">
        <v>6462</v>
      </c>
      <c r="D73" s="33" t="s">
        <v>438</v>
      </c>
      <c r="E73" s="35">
        <v>2009</v>
      </c>
      <c r="F73" s="93">
        <v>124316.93989071038</v>
      </c>
      <c r="G73" s="33" t="s">
        <v>135</v>
      </c>
    </row>
    <row r="74" spans="1:7" x14ac:dyDescent="0.25">
      <c r="A74" s="33" t="s">
        <v>436</v>
      </c>
      <c r="B74" s="61" t="s">
        <v>448</v>
      </c>
      <c r="C74" s="344" t="s">
        <v>6474</v>
      </c>
      <c r="D74" s="33" t="s">
        <v>438</v>
      </c>
      <c r="E74" s="35">
        <v>2009</v>
      </c>
      <c r="F74" s="93">
        <v>191256.83060109289</v>
      </c>
      <c r="G74" s="33" t="s">
        <v>135</v>
      </c>
    </row>
    <row r="75" spans="1:7" x14ac:dyDescent="0.25">
      <c r="A75" s="33" t="s">
        <v>436</v>
      </c>
      <c r="B75" s="61" t="s">
        <v>449</v>
      </c>
      <c r="C75" s="344">
        <v>4</v>
      </c>
      <c r="D75" s="33" t="s">
        <v>438</v>
      </c>
      <c r="E75" s="35">
        <v>2009</v>
      </c>
      <c r="F75" s="93">
        <v>94262.295081967211</v>
      </c>
      <c r="G75" s="33" t="s">
        <v>135</v>
      </c>
    </row>
    <row r="76" spans="1:7" x14ac:dyDescent="0.25">
      <c r="A76" s="33" t="s">
        <v>436</v>
      </c>
      <c r="B76" s="61" t="s">
        <v>450</v>
      </c>
      <c r="C76" s="344">
        <v>4</v>
      </c>
      <c r="D76" s="33" t="s">
        <v>438</v>
      </c>
      <c r="E76" s="35">
        <v>2009</v>
      </c>
      <c r="F76" s="93">
        <v>94262.295081967211</v>
      </c>
      <c r="G76" s="33" t="s">
        <v>419</v>
      </c>
    </row>
    <row r="77" spans="1:7" x14ac:dyDescent="0.25">
      <c r="A77" s="33" t="s">
        <v>436</v>
      </c>
      <c r="B77" s="61" t="s">
        <v>451</v>
      </c>
      <c r="C77" s="344">
        <v>4</v>
      </c>
      <c r="D77" s="33" t="s">
        <v>438</v>
      </c>
      <c r="E77" s="35">
        <v>2009</v>
      </c>
      <c r="F77" s="93">
        <v>94262.295081967211</v>
      </c>
      <c r="G77" s="33" t="s">
        <v>421</v>
      </c>
    </row>
    <row r="78" spans="1:7" x14ac:dyDescent="0.25">
      <c r="A78" s="33" t="s">
        <v>436</v>
      </c>
      <c r="B78" s="61" t="s">
        <v>452</v>
      </c>
      <c r="C78" s="344">
        <v>5</v>
      </c>
      <c r="D78" s="33" t="s">
        <v>438</v>
      </c>
      <c r="E78" s="35">
        <v>2009</v>
      </c>
      <c r="F78" s="93">
        <v>121584.6994535519</v>
      </c>
      <c r="G78" s="33" t="s">
        <v>135</v>
      </c>
    </row>
    <row r="79" spans="1:7" x14ac:dyDescent="0.25">
      <c r="A79" s="33" t="s">
        <v>436</v>
      </c>
      <c r="B79" s="61" t="s">
        <v>453</v>
      </c>
      <c r="C79" s="344">
        <v>5</v>
      </c>
      <c r="D79" s="33" t="s">
        <v>438</v>
      </c>
      <c r="E79" s="35">
        <v>2009</v>
      </c>
      <c r="F79" s="93">
        <v>158469.94535519124</v>
      </c>
      <c r="G79" s="33" t="s">
        <v>419</v>
      </c>
    </row>
    <row r="80" spans="1:7" x14ac:dyDescent="0.25">
      <c r="A80" s="33" t="s">
        <v>436</v>
      </c>
      <c r="B80" s="61" t="s">
        <v>454</v>
      </c>
      <c r="C80" s="344">
        <v>5</v>
      </c>
      <c r="D80" s="33" t="s">
        <v>438</v>
      </c>
      <c r="E80" s="35">
        <v>2009</v>
      </c>
      <c r="F80" s="93">
        <v>150546.44808743169</v>
      </c>
      <c r="G80" s="33" t="s">
        <v>421</v>
      </c>
    </row>
    <row r="81" spans="1:7" x14ac:dyDescent="0.25">
      <c r="A81" s="33" t="s">
        <v>436</v>
      </c>
      <c r="B81" s="61" t="s">
        <v>455</v>
      </c>
      <c r="C81" s="344">
        <v>2.5</v>
      </c>
      <c r="D81" s="33" t="s">
        <v>44</v>
      </c>
      <c r="E81" s="35">
        <v>2009</v>
      </c>
      <c r="F81" s="93">
        <v>44535.519125683059</v>
      </c>
      <c r="G81" s="33" t="s">
        <v>147</v>
      </c>
    </row>
    <row r="82" spans="1:7" x14ac:dyDescent="0.25">
      <c r="A82" s="33" t="s">
        <v>436</v>
      </c>
      <c r="B82" s="61" t="s">
        <v>455</v>
      </c>
      <c r="C82" s="344">
        <v>3</v>
      </c>
      <c r="D82" s="33" t="s">
        <v>44</v>
      </c>
      <c r="E82" s="35">
        <v>2009</v>
      </c>
      <c r="F82" s="93">
        <v>44535.519125683059</v>
      </c>
      <c r="G82" s="33" t="s">
        <v>147</v>
      </c>
    </row>
    <row r="83" spans="1:7" x14ac:dyDescent="0.25">
      <c r="A83" s="33" t="s">
        <v>436</v>
      </c>
      <c r="B83" s="61" t="s">
        <v>456</v>
      </c>
      <c r="C83" s="344">
        <v>3</v>
      </c>
      <c r="D83" s="33" t="s">
        <v>44</v>
      </c>
      <c r="E83" s="35">
        <v>2009</v>
      </c>
      <c r="F83" s="93">
        <v>66939.890710382504</v>
      </c>
      <c r="G83" s="33" t="s">
        <v>147</v>
      </c>
    </row>
    <row r="84" spans="1:7" x14ac:dyDescent="0.25">
      <c r="A84" s="33" t="s">
        <v>436</v>
      </c>
      <c r="B84" s="61" t="s">
        <v>456</v>
      </c>
      <c r="C84" s="344">
        <v>4.8</v>
      </c>
      <c r="D84" s="33" t="s">
        <v>44</v>
      </c>
      <c r="E84" s="35">
        <v>2009</v>
      </c>
      <c r="F84" s="93">
        <v>66939.890710382504</v>
      </c>
      <c r="G84" s="33" t="s">
        <v>147</v>
      </c>
    </row>
    <row r="85" spans="1:7" x14ac:dyDescent="0.25">
      <c r="A85" s="33" t="s">
        <v>436</v>
      </c>
      <c r="B85" s="61" t="s">
        <v>457</v>
      </c>
      <c r="C85" s="344" t="s">
        <v>6462</v>
      </c>
      <c r="D85" s="33" t="s">
        <v>44</v>
      </c>
      <c r="E85" s="35">
        <v>2009</v>
      </c>
      <c r="F85" s="93">
        <v>77868.852459016387</v>
      </c>
      <c r="G85" s="33" t="s">
        <v>147</v>
      </c>
    </row>
    <row r="86" spans="1:7" x14ac:dyDescent="0.25">
      <c r="A86" s="33" t="s">
        <v>436</v>
      </c>
      <c r="B86" s="61" t="s">
        <v>458</v>
      </c>
      <c r="C86" s="344" t="s">
        <v>6408</v>
      </c>
      <c r="D86" s="33" t="s">
        <v>44</v>
      </c>
      <c r="E86" s="35">
        <v>2009</v>
      </c>
      <c r="F86" s="93">
        <v>99726.775956284153</v>
      </c>
      <c r="G86" s="33" t="s">
        <v>423</v>
      </c>
    </row>
    <row r="87" spans="1:7" x14ac:dyDescent="0.25">
      <c r="A87" s="33" t="s">
        <v>436</v>
      </c>
      <c r="B87" s="61" t="s">
        <v>458</v>
      </c>
      <c r="C87" s="344" t="s">
        <v>6462</v>
      </c>
      <c r="D87" s="61" t="s">
        <v>44</v>
      </c>
      <c r="E87" s="35">
        <v>2009</v>
      </c>
      <c r="F87" s="93">
        <v>99726.775956284153</v>
      </c>
      <c r="G87" s="33" t="s">
        <v>423</v>
      </c>
    </row>
    <row r="88" spans="1:7" x14ac:dyDescent="0.25">
      <c r="A88" s="33" t="s">
        <v>436</v>
      </c>
      <c r="B88" s="61" t="s">
        <v>459</v>
      </c>
      <c r="C88" s="344" t="s">
        <v>6462</v>
      </c>
      <c r="D88" s="61" t="s">
        <v>44</v>
      </c>
      <c r="E88" s="35">
        <v>2009</v>
      </c>
      <c r="F88" s="93">
        <v>137978.14207650273</v>
      </c>
      <c r="G88" s="33" t="s">
        <v>423</v>
      </c>
    </row>
    <row r="89" spans="1:7" x14ac:dyDescent="0.25">
      <c r="A89" s="33" t="s">
        <v>436</v>
      </c>
      <c r="B89" s="61" t="s">
        <v>460</v>
      </c>
      <c r="C89" s="344">
        <v>2.5</v>
      </c>
      <c r="D89" s="61" t="s">
        <v>438</v>
      </c>
      <c r="E89" s="35">
        <v>2009</v>
      </c>
      <c r="F89" s="93">
        <v>47814.207650273223</v>
      </c>
      <c r="G89" s="33" t="s">
        <v>419</v>
      </c>
    </row>
    <row r="90" spans="1:7" x14ac:dyDescent="0.25">
      <c r="A90" s="33" t="s">
        <v>436</v>
      </c>
      <c r="B90" s="61" t="s">
        <v>460</v>
      </c>
      <c r="C90" s="344">
        <v>3</v>
      </c>
      <c r="D90" s="61" t="s">
        <v>438</v>
      </c>
      <c r="E90" s="35">
        <v>2009</v>
      </c>
      <c r="F90" s="93">
        <v>56010.928961748628</v>
      </c>
      <c r="G90" s="33" t="s">
        <v>419</v>
      </c>
    </row>
    <row r="91" spans="1:7" x14ac:dyDescent="0.25">
      <c r="A91" s="33" t="s">
        <v>436</v>
      </c>
      <c r="B91" s="61" t="s">
        <v>460</v>
      </c>
      <c r="C91" s="344" t="s">
        <v>6408</v>
      </c>
      <c r="D91" s="61" t="s">
        <v>438</v>
      </c>
      <c r="E91" s="35">
        <v>2009</v>
      </c>
      <c r="F91" s="93">
        <v>65573.770491803283</v>
      </c>
      <c r="G91" s="33" t="s">
        <v>419</v>
      </c>
    </row>
    <row r="92" spans="1:7" x14ac:dyDescent="0.25">
      <c r="A92" s="33" t="s">
        <v>461</v>
      </c>
      <c r="B92" s="61" t="s">
        <v>462</v>
      </c>
      <c r="C92" s="344">
        <v>1.6</v>
      </c>
      <c r="D92" s="61" t="s">
        <v>110</v>
      </c>
      <c r="E92" s="35">
        <v>2009</v>
      </c>
      <c r="F92" s="93">
        <v>9836.065573770491</v>
      </c>
      <c r="G92" s="33" t="s">
        <v>135</v>
      </c>
    </row>
    <row r="93" spans="1:7" x14ac:dyDescent="0.25">
      <c r="A93" s="33" t="s">
        <v>463</v>
      </c>
      <c r="B93" s="61" t="s">
        <v>465</v>
      </c>
      <c r="C93" s="344">
        <v>5.3</v>
      </c>
      <c r="D93" s="61" t="s">
        <v>44</v>
      </c>
      <c r="E93" s="35">
        <v>2009</v>
      </c>
      <c r="F93" s="93">
        <v>45081.967213114753</v>
      </c>
      <c r="G93" s="33" t="s">
        <v>466</v>
      </c>
    </row>
    <row r="94" spans="1:7" x14ac:dyDescent="0.25">
      <c r="A94" s="33" t="s">
        <v>463</v>
      </c>
      <c r="B94" s="61" t="s">
        <v>464</v>
      </c>
      <c r="C94" s="344">
        <v>1.4</v>
      </c>
      <c r="D94" s="61" t="s">
        <v>110</v>
      </c>
      <c r="E94" s="35">
        <v>2009</v>
      </c>
      <c r="F94" s="93">
        <v>11202.185792349726</v>
      </c>
      <c r="G94" s="33" t="s">
        <v>186</v>
      </c>
    </row>
    <row r="95" spans="1:7" x14ac:dyDescent="0.25">
      <c r="A95" s="33" t="s">
        <v>463</v>
      </c>
      <c r="B95" s="61" t="s">
        <v>467</v>
      </c>
      <c r="C95" s="344">
        <v>5.3</v>
      </c>
      <c r="D95" s="61" t="s">
        <v>44</v>
      </c>
      <c r="E95" s="35">
        <v>2009</v>
      </c>
      <c r="F95" s="93">
        <v>49180.327868852459</v>
      </c>
      <c r="G95" s="33" t="s">
        <v>468</v>
      </c>
    </row>
    <row r="96" spans="1:7" x14ac:dyDescent="0.25">
      <c r="A96" s="33" t="s">
        <v>463</v>
      </c>
      <c r="B96" s="61" t="s">
        <v>467</v>
      </c>
      <c r="C96" s="344">
        <v>6</v>
      </c>
      <c r="D96" s="61" t="s">
        <v>44</v>
      </c>
      <c r="E96" s="35">
        <v>2009</v>
      </c>
      <c r="F96" s="93">
        <v>50546.448087431694</v>
      </c>
      <c r="G96" s="33" t="s">
        <v>468</v>
      </c>
    </row>
    <row r="97" spans="1:7" x14ac:dyDescent="0.25">
      <c r="A97" s="33" t="s">
        <v>463</v>
      </c>
      <c r="B97" s="61" t="s">
        <v>469</v>
      </c>
      <c r="C97" s="344">
        <v>5.3</v>
      </c>
      <c r="D97" s="61" t="s">
        <v>444</v>
      </c>
      <c r="E97" s="35">
        <v>2009</v>
      </c>
      <c r="F97" s="93">
        <v>41530.054644808741</v>
      </c>
      <c r="G97" s="33" t="s">
        <v>147</v>
      </c>
    </row>
    <row r="98" spans="1:7" x14ac:dyDescent="0.25">
      <c r="A98" s="33" t="s">
        <v>463</v>
      </c>
      <c r="B98" s="61" t="s">
        <v>470</v>
      </c>
      <c r="C98" s="344">
        <v>5.3</v>
      </c>
      <c r="D98" s="61" t="s">
        <v>444</v>
      </c>
      <c r="E98" s="35">
        <v>2009</v>
      </c>
      <c r="F98" s="93">
        <v>44398.907103825135</v>
      </c>
      <c r="G98" s="33" t="s">
        <v>147</v>
      </c>
    </row>
    <row r="99" spans="1:7" x14ac:dyDescent="0.25">
      <c r="A99" s="33" t="s">
        <v>463</v>
      </c>
      <c r="B99" s="61" t="s">
        <v>472</v>
      </c>
      <c r="C99" s="344">
        <v>5.3</v>
      </c>
      <c r="D99" s="61" t="s">
        <v>444</v>
      </c>
      <c r="E99" s="35">
        <v>2009</v>
      </c>
      <c r="F99" s="93">
        <v>55874.316939890705</v>
      </c>
      <c r="G99" s="33" t="s">
        <v>147</v>
      </c>
    </row>
    <row r="100" spans="1:7" x14ac:dyDescent="0.25">
      <c r="A100" s="33" t="s">
        <v>463</v>
      </c>
      <c r="B100" s="61" t="s">
        <v>471</v>
      </c>
      <c r="C100" s="344">
        <v>5.3</v>
      </c>
      <c r="D100" s="61" t="s">
        <v>444</v>
      </c>
      <c r="E100" s="35">
        <v>2009</v>
      </c>
      <c r="F100" s="93">
        <v>48224.043715846994</v>
      </c>
      <c r="G100" s="33" t="s">
        <v>147</v>
      </c>
    </row>
    <row r="101" spans="1:7" x14ac:dyDescent="0.25">
      <c r="A101" s="33" t="s">
        <v>3053</v>
      </c>
      <c r="B101" s="61" t="s">
        <v>3052</v>
      </c>
      <c r="C101" s="344">
        <v>2.4</v>
      </c>
      <c r="D101" s="61" t="s">
        <v>43</v>
      </c>
      <c r="E101" s="35">
        <v>2009</v>
      </c>
      <c r="F101" s="93">
        <v>22375</v>
      </c>
      <c r="G101" s="33" t="s">
        <v>147</v>
      </c>
    </row>
    <row r="102" spans="1:7" x14ac:dyDescent="0.25">
      <c r="A102" s="33" t="s">
        <v>3061</v>
      </c>
      <c r="B102" s="61" t="s">
        <v>3062</v>
      </c>
      <c r="C102" s="344">
        <v>3.3</v>
      </c>
      <c r="D102" s="61" t="s">
        <v>44</v>
      </c>
      <c r="E102" s="35">
        <v>2009</v>
      </c>
      <c r="F102" s="93">
        <v>31230</v>
      </c>
      <c r="G102" s="33" t="s">
        <v>1144</v>
      </c>
    </row>
    <row r="103" spans="1:7" x14ac:dyDescent="0.25">
      <c r="A103" s="33" t="s">
        <v>3061</v>
      </c>
      <c r="B103" s="61" t="s">
        <v>3147</v>
      </c>
      <c r="C103" s="344">
        <v>2.7</v>
      </c>
      <c r="D103" s="61" t="s">
        <v>110</v>
      </c>
      <c r="E103" s="35">
        <v>2009</v>
      </c>
      <c r="F103" s="93">
        <v>22568</v>
      </c>
      <c r="G103" s="33" t="s">
        <v>964</v>
      </c>
    </row>
    <row r="104" spans="1:7" x14ac:dyDescent="0.25">
      <c r="A104" s="33" t="s">
        <v>3117</v>
      </c>
      <c r="B104" s="61" t="s">
        <v>6684</v>
      </c>
      <c r="C104" s="344">
        <v>1.6</v>
      </c>
      <c r="D104" s="61" t="s">
        <v>110</v>
      </c>
      <c r="E104" s="35">
        <v>2009</v>
      </c>
      <c r="F104" s="93">
        <v>14350</v>
      </c>
      <c r="G104" s="33" t="s">
        <v>4306</v>
      </c>
    </row>
    <row r="105" spans="1:7" x14ac:dyDescent="0.25">
      <c r="A105" s="33" t="s">
        <v>86</v>
      </c>
      <c r="B105" s="61" t="s">
        <v>473</v>
      </c>
      <c r="C105" s="344">
        <v>1.5</v>
      </c>
      <c r="D105" s="61" t="s">
        <v>110</v>
      </c>
      <c r="E105" s="35">
        <v>2009</v>
      </c>
      <c r="F105" s="93">
        <v>14207.650273224042</v>
      </c>
      <c r="G105" s="33" t="s">
        <v>186</v>
      </c>
    </row>
    <row r="106" spans="1:7" x14ac:dyDescent="0.25">
      <c r="A106" s="33" t="s">
        <v>86</v>
      </c>
      <c r="B106" s="61" t="s">
        <v>474</v>
      </c>
      <c r="C106" s="344">
        <v>1.5</v>
      </c>
      <c r="D106" s="61" t="s">
        <v>110</v>
      </c>
      <c r="E106" s="35">
        <v>2009</v>
      </c>
      <c r="F106" s="93">
        <v>13934.426229508195</v>
      </c>
      <c r="G106" s="33" t="s">
        <v>186</v>
      </c>
    </row>
    <row r="107" spans="1:7" x14ac:dyDescent="0.25">
      <c r="A107" s="33" t="s">
        <v>86</v>
      </c>
      <c r="B107" s="61" t="s">
        <v>475</v>
      </c>
      <c r="C107" s="344">
        <v>1.5</v>
      </c>
      <c r="D107" s="61" t="s">
        <v>44</v>
      </c>
      <c r="E107" s="35">
        <v>2009</v>
      </c>
      <c r="F107" s="93">
        <v>17486.338797814205</v>
      </c>
      <c r="G107" s="33" t="s">
        <v>147</v>
      </c>
    </row>
    <row r="108" spans="1:7" x14ac:dyDescent="0.25">
      <c r="A108" s="33" t="s">
        <v>4542</v>
      </c>
      <c r="B108" s="61" t="s">
        <v>4550</v>
      </c>
      <c r="C108" s="344" t="s">
        <v>6545</v>
      </c>
      <c r="D108" s="61" t="s">
        <v>43</v>
      </c>
      <c r="E108" s="35">
        <v>2009</v>
      </c>
      <c r="F108" s="36">
        <v>37565</v>
      </c>
      <c r="G108" s="33" t="s">
        <v>3321</v>
      </c>
    </row>
    <row r="109" spans="1:7" x14ac:dyDescent="0.25">
      <c r="A109" s="33" t="s">
        <v>4542</v>
      </c>
      <c r="B109" s="61" t="s">
        <v>4550</v>
      </c>
      <c r="C109" s="344" t="s">
        <v>6545</v>
      </c>
      <c r="D109" s="61" t="s">
        <v>426</v>
      </c>
      <c r="E109" s="35">
        <v>2009</v>
      </c>
      <c r="F109" s="36">
        <v>39785</v>
      </c>
      <c r="G109" s="33" t="s">
        <v>3321</v>
      </c>
    </row>
    <row r="110" spans="1:7" x14ac:dyDescent="0.25">
      <c r="A110" s="33" t="s">
        <v>4542</v>
      </c>
      <c r="B110" s="61" t="s">
        <v>4554</v>
      </c>
      <c r="C110" s="344" t="s">
        <v>6559</v>
      </c>
      <c r="D110" s="61" t="s">
        <v>43</v>
      </c>
      <c r="E110" s="35">
        <v>2009</v>
      </c>
      <c r="F110" s="36">
        <v>28130</v>
      </c>
      <c r="G110" s="33" t="s">
        <v>3321</v>
      </c>
    </row>
    <row r="111" spans="1:7" x14ac:dyDescent="0.25">
      <c r="A111" s="33" t="s">
        <v>4542</v>
      </c>
      <c r="B111" s="61" t="s">
        <v>4554</v>
      </c>
      <c r="C111" s="344" t="s">
        <v>6545</v>
      </c>
      <c r="D111" s="61" t="s">
        <v>426</v>
      </c>
      <c r="E111" s="35">
        <v>2009</v>
      </c>
      <c r="F111" s="36">
        <v>31410</v>
      </c>
      <c r="G111" s="33" t="s">
        <v>3321</v>
      </c>
    </row>
    <row r="112" spans="1:7" x14ac:dyDescent="0.25">
      <c r="A112" s="33" t="s">
        <v>4542</v>
      </c>
      <c r="B112" s="61" t="s">
        <v>4544</v>
      </c>
      <c r="C112" s="344" t="s">
        <v>6559</v>
      </c>
      <c r="D112" s="61" t="s">
        <v>43</v>
      </c>
      <c r="E112" s="35">
        <v>2009</v>
      </c>
      <c r="F112" s="36">
        <v>31265</v>
      </c>
      <c r="G112" s="33" t="s">
        <v>3321</v>
      </c>
    </row>
    <row r="113" spans="1:7" x14ac:dyDescent="0.25">
      <c r="A113" s="33" t="s">
        <v>4542</v>
      </c>
      <c r="B113" s="61" t="s">
        <v>4544</v>
      </c>
      <c r="C113" s="344" t="s">
        <v>6545</v>
      </c>
      <c r="D113" s="61" t="s">
        <v>426</v>
      </c>
      <c r="E113" s="35">
        <v>2009</v>
      </c>
      <c r="F113" s="36">
        <v>34545</v>
      </c>
      <c r="G113" s="33" t="s">
        <v>3321</v>
      </c>
    </row>
    <row r="114" spans="1:7" x14ac:dyDescent="0.25">
      <c r="A114" s="77" t="s">
        <v>4542</v>
      </c>
      <c r="B114" s="80" t="s">
        <v>6105</v>
      </c>
      <c r="C114" s="345" t="s">
        <v>3756</v>
      </c>
      <c r="D114" s="77" t="s">
        <v>110</v>
      </c>
      <c r="E114" s="78">
        <v>2009</v>
      </c>
      <c r="F114" s="111">
        <v>22725</v>
      </c>
      <c r="G114" s="77" t="s">
        <v>4911</v>
      </c>
    </row>
    <row r="115" spans="1:7" x14ac:dyDescent="0.25">
      <c r="A115" s="77" t="s">
        <v>476</v>
      </c>
      <c r="B115" s="80" t="s">
        <v>6106</v>
      </c>
      <c r="C115" s="345" t="s">
        <v>3275</v>
      </c>
      <c r="D115" s="77" t="s">
        <v>110</v>
      </c>
      <c r="E115" s="78">
        <v>2009</v>
      </c>
      <c r="F115" s="111">
        <v>25956</v>
      </c>
      <c r="G115" s="77" t="s">
        <v>4911</v>
      </c>
    </row>
    <row r="116" spans="1:7" x14ac:dyDescent="0.25">
      <c r="A116" s="77" t="s">
        <v>476</v>
      </c>
      <c r="B116" s="80" t="s">
        <v>6107</v>
      </c>
      <c r="C116" s="345" t="s">
        <v>1991</v>
      </c>
      <c r="D116" s="77" t="s">
        <v>44</v>
      </c>
      <c r="E116" s="78">
        <v>2009</v>
      </c>
      <c r="F116" s="111">
        <v>20322</v>
      </c>
      <c r="G116" s="77" t="s">
        <v>6108</v>
      </c>
    </row>
    <row r="117" spans="1:7" x14ac:dyDescent="0.25">
      <c r="A117" s="33" t="s">
        <v>476</v>
      </c>
      <c r="B117" s="61" t="s">
        <v>477</v>
      </c>
      <c r="C117" s="344">
        <v>4.5999999999999996</v>
      </c>
      <c r="D117" s="61" t="s">
        <v>438</v>
      </c>
      <c r="E117" s="35">
        <v>2009</v>
      </c>
      <c r="F117" s="93">
        <v>21857.923497267759</v>
      </c>
      <c r="G117" s="33" t="s">
        <v>135</v>
      </c>
    </row>
    <row r="118" spans="1:7" x14ac:dyDescent="0.25">
      <c r="A118" s="33" t="s">
        <v>476</v>
      </c>
      <c r="B118" s="61" t="s">
        <v>478</v>
      </c>
      <c r="C118" s="344">
        <v>3.5</v>
      </c>
      <c r="D118" s="61" t="s">
        <v>114</v>
      </c>
      <c r="E118" s="35">
        <v>2009</v>
      </c>
      <c r="F118" s="93">
        <v>27049.180327868853</v>
      </c>
      <c r="G118" s="33" t="s">
        <v>147</v>
      </c>
    </row>
    <row r="119" spans="1:7" x14ac:dyDescent="0.25">
      <c r="A119" s="33" t="s">
        <v>476</v>
      </c>
      <c r="B119" s="61" t="s">
        <v>479</v>
      </c>
      <c r="C119" s="344">
        <v>3</v>
      </c>
      <c r="D119" s="61" t="s">
        <v>44</v>
      </c>
      <c r="E119" s="35">
        <v>2009</v>
      </c>
      <c r="F119" s="93">
        <v>21857.923497267759</v>
      </c>
      <c r="G119" s="33" t="s">
        <v>147</v>
      </c>
    </row>
    <row r="120" spans="1:7" x14ac:dyDescent="0.25">
      <c r="A120" s="33" t="s">
        <v>476</v>
      </c>
      <c r="B120" s="61" t="s">
        <v>480</v>
      </c>
      <c r="C120" s="344">
        <v>5.4</v>
      </c>
      <c r="D120" s="61" t="s">
        <v>44</v>
      </c>
      <c r="E120" s="35">
        <v>2009</v>
      </c>
      <c r="F120" s="93">
        <v>32513.661202185791</v>
      </c>
      <c r="G120" s="33" t="s">
        <v>147</v>
      </c>
    </row>
    <row r="121" spans="1:7" x14ac:dyDescent="0.25">
      <c r="A121" s="33" t="s">
        <v>476</v>
      </c>
      <c r="B121" s="61" t="s">
        <v>481</v>
      </c>
      <c r="C121" s="344">
        <v>5.4</v>
      </c>
      <c r="D121" s="61" t="s">
        <v>44</v>
      </c>
      <c r="E121" s="35">
        <v>2009</v>
      </c>
      <c r="F121" s="93">
        <v>47814.207650273223</v>
      </c>
      <c r="G121" s="33" t="s">
        <v>468</v>
      </c>
    </row>
    <row r="122" spans="1:7" x14ac:dyDescent="0.25">
      <c r="A122" s="33" t="s">
        <v>476</v>
      </c>
      <c r="B122" s="61" t="s">
        <v>482</v>
      </c>
      <c r="C122" s="344">
        <v>4</v>
      </c>
      <c r="D122" s="61" t="s">
        <v>44</v>
      </c>
      <c r="E122" s="35">
        <v>2009</v>
      </c>
      <c r="F122" s="93">
        <v>27049.180327868853</v>
      </c>
      <c r="G122" s="33" t="s">
        <v>147</v>
      </c>
    </row>
    <row r="123" spans="1:7" x14ac:dyDescent="0.25">
      <c r="A123" s="33" t="s">
        <v>476</v>
      </c>
      <c r="B123" s="61" t="s">
        <v>482</v>
      </c>
      <c r="C123" s="344">
        <v>4</v>
      </c>
      <c r="D123" s="61" t="s">
        <v>44</v>
      </c>
      <c r="E123" s="35">
        <v>2009</v>
      </c>
      <c r="F123" s="93">
        <v>27049.180327868853</v>
      </c>
      <c r="G123" s="33" t="s">
        <v>466</v>
      </c>
    </row>
    <row r="124" spans="1:7" x14ac:dyDescent="0.25">
      <c r="A124" s="33" t="s">
        <v>476</v>
      </c>
      <c r="B124" s="61" t="s">
        <v>483</v>
      </c>
      <c r="C124" s="344">
        <v>4.5999999999999996</v>
      </c>
      <c r="D124" s="61" t="s">
        <v>444</v>
      </c>
      <c r="E124" s="35">
        <v>2009</v>
      </c>
      <c r="F124" s="93">
        <v>23224.043715846994</v>
      </c>
      <c r="G124" s="33" t="s">
        <v>484</v>
      </c>
    </row>
    <row r="125" spans="1:7" x14ac:dyDescent="0.25">
      <c r="A125" s="33" t="s">
        <v>476</v>
      </c>
      <c r="B125" s="61" t="s">
        <v>483</v>
      </c>
      <c r="C125" s="344">
        <v>5.4</v>
      </c>
      <c r="D125" s="61" t="s">
        <v>444</v>
      </c>
      <c r="E125" s="35">
        <v>2009</v>
      </c>
      <c r="F125" s="93">
        <v>23224.043715846994</v>
      </c>
      <c r="G125" s="33" t="s">
        <v>466</v>
      </c>
    </row>
    <row r="126" spans="1:7" x14ac:dyDescent="0.25">
      <c r="A126" s="33" t="s">
        <v>476</v>
      </c>
      <c r="B126" s="61" t="s">
        <v>485</v>
      </c>
      <c r="C126" s="344">
        <v>1.2</v>
      </c>
      <c r="D126" s="61" t="s">
        <v>110</v>
      </c>
      <c r="E126" s="35">
        <v>2009</v>
      </c>
      <c r="F126" s="93">
        <v>14754.098360655737</v>
      </c>
      <c r="G126" s="33" t="s">
        <v>186</v>
      </c>
    </row>
    <row r="127" spans="1:7" x14ac:dyDescent="0.25">
      <c r="A127" s="33" t="s">
        <v>476</v>
      </c>
      <c r="B127" s="61" t="s">
        <v>485</v>
      </c>
      <c r="C127" s="344">
        <v>1.4</v>
      </c>
      <c r="D127" s="61" t="s">
        <v>110</v>
      </c>
      <c r="E127" s="35">
        <v>2009</v>
      </c>
      <c r="F127" s="93">
        <v>14754.098360655737</v>
      </c>
      <c r="G127" s="33" t="s">
        <v>186</v>
      </c>
    </row>
    <row r="128" spans="1:7" x14ac:dyDescent="0.25">
      <c r="A128" s="33" t="s">
        <v>476</v>
      </c>
      <c r="B128" s="61" t="s">
        <v>486</v>
      </c>
      <c r="C128" s="344">
        <v>3.5</v>
      </c>
      <c r="D128" s="61" t="s">
        <v>114</v>
      </c>
      <c r="E128" s="35">
        <v>2009</v>
      </c>
      <c r="F128" s="93">
        <v>31420.765027322403</v>
      </c>
      <c r="G128" s="33" t="s">
        <v>487</v>
      </c>
    </row>
    <row r="129" spans="1:7" x14ac:dyDescent="0.25">
      <c r="A129" s="33" t="s">
        <v>71</v>
      </c>
      <c r="B129" s="61" t="s">
        <v>4034</v>
      </c>
      <c r="C129" s="344" t="s">
        <v>3751</v>
      </c>
      <c r="D129" s="61" t="s">
        <v>110</v>
      </c>
      <c r="E129" s="35">
        <v>2009</v>
      </c>
      <c r="F129" s="36">
        <v>23605</v>
      </c>
      <c r="G129" s="33" t="s">
        <v>1960</v>
      </c>
    </row>
    <row r="130" spans="1:7" x14ac:dyDescent="0.25">
      <c r="A130" s="33" t="s">
        <v>71</v>
      </c>
      <c r="B130" s="61" t="s">
        <v>4034</v>
      </c>
      <c r="C130" s="344" t="s">
        <v>3751</v>
      </c>
      <c r="D130" s="61" t="s">
        <v>110</v>
      </c>
      <c r="E130" s="35">
        <v>2009</v>
      </c>
      <c r="F130" s="36">
        <v>23705</v>
      </c>
      <c r="G130" s="33" t="s">
        <v>1837</v>
      </c>
    </row>
    <row r="131" spans="1:7" x14ac:dyDescent="0.25">
      <c r="A131" s="33" t="s">
        <v>71</v>
      </c>
      <c r="B131" s="61" t="s">
        <v>4101</v>
      </c>
      <c r="C131" s="344" t="s">
        <v>3751</v>
      </c>
      <c r="D131" s="61" t="s">
        <v>110</v>
      </c>
      <c r="E131" s="35">
        <v>2009</v>
      </c>
      <c r="F131" s="36">
        <v>25605</v>
      </c>
      <c r="G131" s="33" t="s">
        <v>1960</v>
      </c>
    </row>
    <row r="132" spans="1:7" x14ac:dyDescent="0.25">
      <c r="A132" s="33" t="s">
        <v>71</v>
      </c>
      <c r="B132" s="61" t="s">
        <v>4101</v>
      </c>
      <c r="C132" s="344" t="s">
        <v>3751</v>
      </c>
      <c r="D132" s="61" t="s">
        <v>110</v>
      </c>
      <c r="E132" s="35">
        <v>2009</v>
      </c>
      <c r="F132" s="36">
        <v>25705</v>
      </c>
      <c r="G132" s="33" t="s">
        <v>1837</v>
      </c>
    </row>
    <row r="133" spans="1:7" x14ac:dyDescent="0.25">
      <c r="A133" s="33" t="s">
        <v>71</v>
      </c>
      <c r="B133" s="61" t="s">
        <v>4033</v>
      </c>
      <c r="C133" s="344" t="s">
        <v>3751</v>
      </c>
      <c r="D133" s="61" t="s">
        <v>110</v>
      </c>
      <c r="E133" s="35">
        <v>2009</v>
      </c>
      <c r="F133" s="36">
        <v>20905</v>
      </c>
      <c r="G133" s="33" t="s">
        <v>1960</v>
      </c>
    </row>
    <row r="134" spans="1:7" x14ac:dyDescent="0.25">
      <c r="A134" s="33" t="s">
        <v>71</v>
      </c>
      <c r="B134" s="61" t="s">
        <v>4108</v>
      </c>
      <c r="C134" s="344" t="s">
        <v>3751</v>
      </c>
      <c r="D134" s="61" t="s">
        <v>110</v>
      </c>
      <c r="E134" s="35">
        <v>2009</v>
      </c>
      <c r="F134" s="36">
        <v>21905</v>
      </c>
      <c r="G134" s="33" t="s">
        <v>1960</v>
      </c>
    </row>
    <row r="135" spans="1:7" x14ac:dyDescent="0.25">
      <c r="A135" s="33" t="s">
        <v>71</v>
      </c>
      <c r="B135" s="61" t="s">
        <v>4109</v>
      </c>
      <c r="C135" s="344" t="s">
        <v>3751</v>
      </c>
      <c r="D135" s="61" t="s">
        <v>110</v>
      </c>
      <c r="E135" s="35">
        <v>2009</v>
      </c>
      <c r="F135" s="36">
        <v>22405</v>
      </c>
      <c r="G135" s="33" t="s">
        <v>1837</v>
      </c>
    </row>
    <row r="136" spans="1:7" x14ac:dyDescent="0.25">
      <c r="A136" s="33" t="s">
        <v>71</v>
      </c>
      <c r="B136" s="61" t="s">
        <v>4102</v>
      </c>
      <c r="C136" s="344" t="s">
        <v>3791</v>
      </c>
      <c r="D136" s="61" t="s">
        <v>110</v>
      </c>
      <c r="E136" s="35">
        <v>2009</v>
      </c>
      <c r="F136" s="36">
        <v>26605</v>
      </c>
      <c r="G136" s="33" t="s">
        <v>1960</v>
      </c>
    </row>
    <row r="137" spans="1:7" x14ac:dyDescent="0.25">
      <c r="A137" s="33" t="s">
        <v>71</v>
      </c>
      <c r="B137" s="61" t="s">
        <v>4103</v>
      </c>
      <c r="C137" s="344" t="s">
        <v>3791</v>
      </c>
      <c r="D137" s="61" t="s">
        <v>110</v>
      </c>
      <c r="E137" s="35">
        <v>2009</v>
      </c>
      <c r="F137" s="36">
        <v>28705</v>
      </c>
      <c r="G137" s="33" t="s">
        <v>1960</v>
      </c>
    </row>
    <row r="138" spans="1:7" x14ac:dyDescent="0.25">
      <c r="A138" s="33" t="s">
        <v>71</v>
      </c>
      <c r="B138" s="61" t="s">
        <v>4103</v>
      </c>
      <c r="C138" s="344" t="s">
        <v>3791</v>
      </c>
      <c r="D138" s="61" t="s">
        <v>110</v>
      </c>
      <c r="E138" s="35">
        <v>2009</v>
      </c>
      <c r="F138" s="36">
        <v>28955</v>
      </c>
      <c r="G138" s="33" t="s">
        <v>1837</v>
      </c>
    </row>
    <row r="139" spans="1:7" x14ac:dyDescent="0.25">
      <c r="A139" s="33" t="s">
        <v>71</v>
      </c>
      <c r="B139" s="61" t="s">
        <v>3287</v>
      </c>
      <c r="C139" s="344" t="s">
        <v>3769</v>
      </c>
      <c r="D139" s="61" t="s">
        <v>110</v>
      </c>
      <c r="E139" s="35">
        <v>2009</v>
      </c>
      <c r="F139" s="36">
        <v>15305</v>
      </c>
      <c r="G139" s="33" t="s">
        <v>1837</v>
      </c>
    </row>
    <row r="140" spans="1:7" x14ac:dyDescent="0.25">
      <c r="A140" s="33" t="s">
        <v>71</v>
      </c>
      <c r="B140" s="61" t="s">
        <v>3287</v>
      </c>
      <c r="C140" s="344" t="s">
        <v>3769</v>
      </c>
      <c r="D140" s="61" t="s">
        <v>110</v>
      </c>
      <c r="E140" s="35">
        <v>2009</v>
      </c>
      <c r="F140" s="36">
        <v>15505</v>
      </c>
      <c r="G140" s="33" t="s">
        <v>1960</v>
      </c>
    </row>
    <row r="141" spans="1:7" x14ac:dyDescent="0.25">
      <c r="A141" s="33" t="s">
        <v>71</v>
      </c>
      <c r="B141" s="61" t="s">
        <v>3284</v>
      </c>
      <c r="C141" s="344" t="s">
        <v>3769</v>
      </c>
      <c r="D141" s="61" t="s">
        <v>110</v>
      </c>
      <c r="E141" s="35">
        <v>2009</v>
      </c>
      <c r="F141" s="36">
        <v>19305</v>
      </c>
      <c r="G141" s="33" t="s">
        <v>1960</v>
      </c>
    </row>
    <row r="142" spans="1:7" x14ac:dyDescent="0.25">
      <c r="A142" s="33" t="s">
        <v>71</v>
      </c>
      <c r="B142" s="61" t="s">
        <v>3284</v>
      </c>
      <c r="C142" s="344" t="s">
        <v>3769</v>
      </c>
      <c r="D142" s="61" t="s">
        <v>110</v>
      </c>
      <c r="E142" s="35">
        <v>2009</v>
      </c>
      <c r="F142" s="36">
        <v>19305</v>
      </c>
      <c r="G142" s="33" t="s">
        <v>1837</v>
      </c>
    </row>
    <row r="143" spans="1:7" x14ac:dyDescent="0.25">
      <c r="A143" s="33" t="s">
        <v>71</v>
      </c>
      <c r="B143" s="61" t="s">
        <v>3787</v>
      </c>
      <c r="C143" s="344" t="s">
        <v>3769</v>
      </c>
      <c r="D143" s="61" t="s">
        <v>110</v>
      </c>
      <c r="E143" s="35">
        <v>2009</v>
      </c>
      <c r="F143" s="36">
        <v>20855</v>
      </c>
      <c r="G143" s="33" t="s">
        <v>1837</v>
      </c>
    </row>
    <row r="144" spans="1:7" x14ac:dyDescent="0.25">
      <c r="A144" s="33" t="s">
        <v>71</v>
      </c>
      <c r="B144" s="61" t="s">
        <v>3787</v>
      </c>
      <c r="C144" s="344" t="s">
        <v>3769</v>
      </c>
      <c r="D144" s="61" t="s">
        <v>110</v>
      </c>
      <c r="E144" s="35">
        <v>2009</v>
      </c>
      <c r="F144" s="36">
        <v>20855</v>
      </c>
      <c r="G144" s="33" t="s">
        <v>1960</v>
      </c>
    </row>
    <row r="145" spans="1:7" x14ac:dyDescent="0.25">
      <c r="A145" s="33" t="s">
        <v>71</v>
      </c>
      <c r="B145" s="61" t="s">
        <v>4015</v>
      </c>
      <c r="C145" s="344" t="s">
        <v>3769</v>
      </c>
      <c r="D145" s="61" t="s">
        <v>110</v>
      </c>
      <c r="E145" s="35">
        <v>2009</v>
      </c>
      <c r="F145" s="36">
        <v>25190</v>
      </c>
      <c r="G145" s="33" t="s">
        <v>4111</v>
      </c>
    </row>
    <row r="146" spans="1:7" x14ac:dyDescent="0.25">
      <c r="A146" s="33" t="s">
        <v>71</v>
      </c>
      <c r="B146" s="61" t="s">
        <v>3289</v>
      </c>
      <c r="C146" s="344" t="s">
        <v>3769</v>
      </c>
      <c r="D146" s="61" t="s">
        <v>110</v>
      </c>
      <c r="E146" s="35">
        <v>2009</v>
      </c>
      <c r="F146" s="36">
        <v>17255</v>
      </c>
      <c r="G146" s="33" t="s">
        <v>1837</v>
      </c>
    </row>
    <row r="147" spans="1:7" x14ac:dyDescent="0.25">
      <c r="A147" s="33" t="s">
        <v>71</v>
      </c>
      <c r="B147" s="61" t="s">
        <v>3289</v>
      </c>
      <c r="C147" s="344" t="s">
        <v>3769</v>
      </c>
      <c r="D147" s="61" t="s">
        <v>110</v>
      </c>
      <c r="E147" s="35">
        <v>2009</v>
      </c>
      <c r="F147" s="36">
        <v>17455</v>
      </c>
      <c r="G147" s="33" t="s">
        <v>1960</v>
      </c>
    </row>
    <row r="148" spans="1:7" x14ac:dyDescent="0.25">
      <c r="A148" s="33" t="s">
        <v>71</v>
      </c>
      <c r="B148" s="61" t="s">
        <v>4110</v>
      </c>
      <c r="C148" s="344" t="s">
        <v>3769</v>
      </c>
      <c r="D148" s="61" t="s">
        <v>110</v>
      </c>
      <c r="E148" s="35">
        <v>2009</v>
      </c>
      <c r="F148" s="36">
        <v>18055</v>
      </c>
      <c r="G148" s="33" t="s">
        <v>1960</v>
      </c>
    </row>
    <row r="149" spans="1:7" x14ac:dyDescent="0.25">
      <c r="A149" s="33" t="s">
        <v>71</v>
      </c>
      <c r="B149" s="61" t="s">
        <v>3290</v>
      </c>
      <c r="C149" s="344" t="s">
        <v>4090</v>
      </c>
      <c r="D149" s="61" t="s">
        <v>110</v>
      </c>
      <c r="E149" s="35">
        <v>2009</v>
      </c>
      <c r="F149" s="36">
        <v>21905</v>
      </c>
      <c r="G149" s="33" t="s">
        <v>1837</v>
      </c>
    </row>
    <row r="150" spans="1:7" x14ac:dyDescent="0.25">
      <c r="A150" s="33" t="s">
        <v>71</v>
      </c>
      <c r="B150" s="61" t="s">
        <v>3290</v>
      </c>
      <c r="C150" s="344" t="s">
        <v>2121</v>
      </c>
      <c r="D150" s="61" t="s">
        <v>110</v>
      </c>
      <c r="E150" s="35">
        <v>2009</v>
      </c>
      <c r="F150" s="36">
        <v>22105</v>
      </c>
      <c r="G150" s="33" t="s">
        <v>1960</v>
      </c>
    </row>
    <row r="151" spans="1:7" x14ac:dyDescent="0.25">
      <c r="A151" s="33" t="s">
        <v>71</v>
      </c>
      <c r="B151" s="61" t="s">
        <v>4013</v>
      </c>
      <c r="C151" s="344" t="s">
        <v>3769</v>
      </c>
      <c r="D151" s="61" t="s">
        <v>110</v>
      </c>
      <c r="E151" s="35">
        <v>2009</v>
      </c>
      <c r="F151" s="36">
        <v>16255</v>
      </c>
      <c r="G151" s="33" t="s">
        <v>1960</v>
      </c>
    </row>
    <row r="152" spans="1:7" x14ac:dyDescent="0.25">
      <c r="A152" s="33" t="s">
        <v>71</v>
      </c>
      <c r="B152" s="61" t="s">
        <v>3283</v>
      </c>
      <c r="C152" s="344" t="s">
        <v>3751</v>
      </c>
      <c r="D152" s="61" t="s">
        <v>110</v>
      </c>
      <c r="E152" s="35">
        <v>2009</v>
      </c>
      <c r="F152" s="36">
        <v>23495</v>
      </c>
      <c r="G152" s="33" t="s">
        <v>3281</v>
      </c>
    </row>
    <row r="153" spans="1:7" x14ac:dyDescent="0.25">
      <c r="A153" s="33" t="s">
        <v>71</v>
      </c>
      <c r="B153" s="61" t="s">
        <v>3283</v>
      </c>
      <c r="C153" s="344" t="s">
        <v>3751</v>
      </c>
      <c r="D153" s="61" t="s">
        <v>3282</v>
      </c>
      <c r="E153" s="35">
        <v>2009</v>
      </c>
      <c r="F153" s="36">
        <v>24695</v>
      </c>
      <c r="G153" s="33" t="s">
        <v>3281</v>
      </c>
    </row>
    <row r="154" spans="1:7" x14ac:dyDescent="0.25">
      <c r="A154" s="33" t="s">
        <v>71</v>
      </c>
      <c r="B154" s="61" t="s">
        <v>3783</v>
      </c>
      <c r="C154" s="344" t="s">
        <v>3751</v>
      </c>
      <c r="D154" s="61" t="s">
        <v>110</v>
      </c>
      <c r="E154" s="35">
        <v>2009</v>
      </c>
      <c r="F154" s="36">
        <v>26045</v>
      </c>
      <c r="G154" s="33" t="s">
        <v>3281</v>
      </c>
    </row>
    <row r="155" spans="1:7" x14ac:dyDescent="0.25">
      <c r="A155" s="33" t="s">
        <v>71</v>
      </c>
      <c r="B155" s="61" t="s">
        <v>3783</v>
      </c>
      <c r="C155" s="344" t="s">
        <v>3751</v>
      </c>
      <c r="D155" s="61" t="s">
        <v>3282</v>
      </c>
      <c r="E155" s="35">
        <v>2009</v>
      </c>
      <c r="F155" s="36">
        <v>27245</v>
      </c>
      <c r="G155" s="33" t="s">
        <v>3281</v>
      </c>
    </row>
    <row r="156" spans="1:7" x14ac:dyDescent="0.25">
      <c r="A156" s="33" t="s">
        <v>71</v>
      </c>
      <c r="B156" s="61" t="s">
        <v>3280</v>
      </c>
      <c r="C156" s="344" t="s">
        <v>3751</v>
      </c>
      <c r="D156" s="61" t="s">
        <v>110</v>
      </c>
      <c r="E156" s="35">
        <v>2009</v>
      </c>
      <c r="F156" s="36">
        <v>21245</v>
      </c>
      <c r="G156" s="33" t="s">
        <v>3281</v>
      </c>
    </row>
    <row r="157" spans="1:7" x14ac:dyDescent="0.25">
      <c r="A157" s="33" t="s">
        <v>71</v>
      </c>
      <c r="B157" s="61" t="s">
        <v>3280</v>
      </c>
      <c r="C157" s="344" t="s">
        <v>3751</v>
      </c>
      <c r="D157" s="61" t="s">
        <v>3282</v>
      </c>
      <c r="E157" s="35">
        <v>2009</v>
      </c>
      <c r="F157" s="36">
        <v>22445</v>
      </c>
      <c r="G157" s="33" t="s">
        <v>3281</v>
      </c>
    </row>
    <row r="158" spans="1:7" x14ac:dyDescent="0.25">
      <c r="A158" s="33" t="s">
        <v>71</v>
      </c>
      <c r="B158" s="61" t="s">
        <v>1452</v>
      </c>
      <c r="C158" s="344">
        <v>1.514</v>
      </c>
      <c r="D158" s="61" t="s">
        <v>110</v>
      </c>
      <c r="E158" s="35">
        <v>2009</v>
      </c>
      <c r="F158" s="93">
        <v>16939.890710382511</v>
      </c>
      <c r="G158" s="33" t="s">
        <v>1142</v>
      </c>
    </row>
    <row r="159" spans="1:7" x14ac:dyDescent="0.25">
      <c r="A159" s="33" t="s">
        <v>71</v>
      </c>
      <c r="B159" s="61" t="s">
        <v>74</v>
      </c>
      <c r="C159" s="344">
        <v>3.5</v>
      </c>
      <c r="D159" s="61" t="s">
        <v>44</v>
      </c>
      <c r="E159" s="35">
        <v>2009</v>
      </c>
      <c r="F159" s="93">
        <v>49180.327868852459</v>
      </c>
      <c r="G159" s="33" t="s">
        <v>111</v>
      </c>
    </row>
    <row r="160" spans="1:7" x14ac:dyDescent="0.25">
      <c r="A160" s="33" t="s">
        <v>71</v>
      </c>
      <c r="B160" s="61" t="s">
        <v>75</v>
      </c>
      <c r="C160" s="344">
        <v>3.5</v>
      </c>
      <c r="D160" s="61" t="s">
        <v>44</v>
      </c>
      <c r="E160" s="35">
        <v>2009</v>
      </c>
      <c r="F160" s="93">
        <v>35519.125683060105</v>
      </c>
      <c r="G160" s="33" t="s">
        <v>1144</v>
      </c>
    </row>
    <row r="161" spans="1:7" x14ac:dyDescent="0.25">
      <c r="A161" s="33" t="s">
        <v>71</v>
      </c>
      <c r="B161" s="61" t="s">
        <v>1655</v>
      </c>
      <c r="C161" s="344">
        <v>3.5</v>
      </c>
      <c r="D161" s="61" t="s">
        <v>44</v>
      </c>
      <c r="E161" s="35">
        <v>2009</v>
      </c>
      <c r="F161" s="93">
        <v>34153.00546448087</v>
      </c>
      <c r="G161" s="33" t="s">
        <v>113</v>
      </c>
    </row>
    <row r="162" spans="1:7" x14ac:dyDescent="0.25">
      <c r="A162" s="33" t="s">
        <v>3088</v>
      </c>
      <c r="B162" s="61" t="s">
        <v>3126</v>
      </c>
      <c r="C162" s="344">
        <v>6</v>
      </c>
      <c r="D162" s="61" t="s">
        <v>426</v>
      </c>
      <c r="E162" s="35">
        <v>2009</v>
      </c>
      <c r="F162" s="36">
        <v>61585</v>
      </c>
      <c r="G162" s="33" t="s">
        <v>3086</v>
      </c>
    </row>
    <row r="163" spans="1:7" x14ac:dyDescent="0.25">
      <c r="A163" s="33" t="s">
        <v>3088</v>
      </c>
      <c r="B163" s="61" t="s">
        <v>3127</v>
      </c>
      <c r="C163" s="344">
        <v>6</v>
      </c>
      <c r="D163" s="61" t="s">
        <v>426</v>
      </c>
      <c r="E163" s="35">
        <v>2009</v>
      </c>
      <c r="F163" s="36">
        <v>63090</v>
      </c>
      <c r="G163" s="33" t="s">
        <v>3086</v>
      </c>
    </row>
    <row r="164" spans="1:7" x14ac:dyDescent="0.25">
      <c r="A164" s="33" t="s">
        <v>3088</v>
      </c>
      <c r="B164" s="61" t="s">
        <v>3163</v>
      </c>
      <c r="C164" s="344">
        <v>5.3</v>
      </c>
      <c r="D164" s="61" t="s">
        <v>426</v>
      </c>
      <c r="E164" s="35">
        <v>2009</v>
      </c>
      <c r="F164" s="36">
        <v>41705</v>
      </c>
      <c r="G164" s="33" t="s">
        <v>3086</v>
      </c>
    </row>
    <row r="165" spans="1:7" x14ac:dyDescent="0.25">
      <c r="A165" s="33" t="s">
        <v>3088</v>
      </c>
      <c r="B165" s="61" t="s">
        <v>3135</v>
      </c>
      <c r="C165" s="344" t="s">
        <v>3153</v>
      </c>
      <c r="D165" s="61" t="s">
        <v>426</v>
      </c>
      <c r="E165" s="35">
        <v>2009</v>
      </c>
      <c r="F165" s="36">
        <v>33390</v>
      </c>
      <c r="G165" s="33" t="s">
        <v>3086</v>
      </c>
    </row>
    <row r="166" spans="1:7" x14ac:dyDescent="0.25">
      <c r="A166" s="33" t="s">
        <v>3088</v>
      </c>
      <c r="B166" s="61" t="s">
        <v>3180</v>
      </c>
      <c r="C166" s="344">
        <v>5.3</v>
      </c>
      <c r="D166" s="61" t="s">
        <v>426</v>
      </c>
      <c r="E166" s="35">
        <v>2009</v>
      </c>
      <c r="F166" s="36">
        <v>36015</v>
      </c>
      <c r="G166" s="33" t="s">
        <v>3179</v>
      </c>
    </row>
    <row r="167" spans="1:7" x14ac:dyDescent="0.25">
      <c r="A167" s="33" t="s">
        <v>3088</v>
      </c>
      <c r="B167" s="61" t="s">
        <v>3181</v>
      </c>
      <c r="C167" s="344" t="s">
        <v>3153</v>
      </c>
      <c r="D167" s="61" t="s">
        <v>426</v>
      </c>
      <c r="E167" s="35">
        <v>2009</v>
      </c>
      <c r="F167" s="36">
        <v>30750</v>
      </c>
      <c r="G167" s="33" t="s">
        <v>3179</v>
      </c>
    </row>
    <row r="168" spans="1:7" x14ac:dyDescent="0.25">
      <c r="A168" s="33" t="s">
        <v>87</v>
      </c>
      <c r="B168" s="61" t="s">
        <v>88</v>
      </c>
      <c r="C168" s="344">
        <v>1.4139999999999999</v>
      </c>
      <c r="D168" s="61" t="s">
        <v>110</v>
      </c>
      <c r="E168" s="35">
        <v>2009</v>
      </c>
      <c r="F168" s="93">
        <v>11475.409836065573</v>
      </c>
      <c r="G168" s="33" t="s">
        <v>116</v>
      </c>
    </row>
    <row r="169" spans="1:7" x14ac:dyDescent="0.25">
      <c r="A169" s="33" t="s">
        <v>87</v>
      </c>
      <c r="B169" s="61" t="s">
        <v>88</v>
      </c>
      <c r="C169" s="344">
        <v>1.4139999999999999</v>
      </c>
      <c r="D169" s="61" t="s">
        <v>110</v>
      </c>
      <c r="E169" s="35">
        <v>2009</v>
      </c>
      <c r="F169" s="93">
        <v>12021.8579234973</v>
      </c>
      <c r="G169" s="33" t="s">
        <v>111</v>
      </c>
    </row>
    <row r="170" spans="1:7" x14ac:dyDescent="0.25">
      <c r="A170" s="33" t="s">
        <v>87</v>
      </c>
      <c r="B170" s="61" t="s">
        <v>4079</v>
      </c>
      <c r="C170" s="344" t="s">
        <v>5387</v>
      </c>
      <c r="D170" s="61" t="s">
        <v>110</v>
      </c>
      <c r="E170" s="35">
        <v>2009</v>
      </c>
      <c r="F170" s="36">
        <v>13920</v>
      </c>
      <c r="G170" s="33" t="s">
        <v>4007</v>
      </c>
    </row>
    <row r="171" spans="1:7" x14ac:dyDescent="0.25">
      <c r="A171" s="33" t="s">
        <v>87</v>
      </c>
      <c r="B171" s="61" t="s">
        <v>4080</v>
      </c>
      <c r="C171" s="344" t="s">
        <v>5387</v>
      </c>
      <c r="D171" s="61" t="s">
        <v>110</v>
      </c>
      <c r="E171" s="35">
        <v>2009</v>
      </c>
      <c r="F171" s="36">
        <v>12070</v>
      </c>
      <c r="G171" s="33" t="s">
        <v>4081</v>
      </c>
    </row>
    <row r="172" spans="1:7" x14ac:dyDescent="0.25">
      <c r="A172" s="33" t="s">
        <v>87</v>
      </c>
      <c r="B172" s="61" t="s">
        <v>3758</v>
      </c>
      <c r="C172" s="344" t="s">
        <v>5387</v>
      </c>
      <c r="D172" s="61" t="s">
        <v>110</v>
      </c>
      <c r="E172" s="35">
        <v>2009</v>
      </c>
      <c r="F172" s="36">
        <v>15870</v>
      </c>
      <c r="G172" s="33" t="s">
        <v>1960</v>
      </c>
    </row>
    <row r="173" spans="1:7" x14ac:dyDescent="0.25">
      <c r="A173" s="33" t="s">
        <v>87</v>
      </c>
      <c r="B173" s="61" t="s">
        <v>1299</v>
      </c>
      <c r="C173" s="344">
        <v>1.014</v>
      </c>
      <c r="D173" s="61" t="s">
        <v>110</v>
      </c>
      <c r="E173" s="35">
        <v>2009</v>
      </c>
      <c r="F173" s="93">
        <v>7595.6284153005463</v>
      </c>
      <c r="G173" s="33" t="s">
        <v>1142</v>
      </c>
    </row>
    <row r="174" spans="1:7" x14ac:dyDescent="0.25">
      <c r="A174" s="33" t="s">
        <v>87</v>
      </c>
      <c r="B174" s="61" t="s">
        <v>1299</v>
      </c>
      <c r="C174" s="344">
        <v>1.1140000000000001</v>
      </c>
      <c r="D174" s="61" t="s">
        <v>110</v>
      </c>
      <c r="E174" s="35">
        <v>2009</v>
      </c>
      <c r="F174" s="93">
        <v>7650.2732240437153</v>
      </c>
      <c r="G174" s="33" t="s">
        <v>1142</v>
      </c>
    </row>
    <row r="175" spans="1:7" x14ac:dyDescent="0.25">
      <c r="A175" s="77" t="s">
        <v>87</v>
      </c>
      <c r="B175" s="80" t="s">
        <v>6109</v>
      </c>
      <c r="C175" s="345" t="s">
        <v>3285</v>
      </c>
      <c r="D175" s="77" t="s">
        <v>110</v>
      </c>
      <c r="E175" s="78">
        <v>2009</v>
      </c>
      <c r="F175" s="111">
        <v>17020</v>
      </c>
      <c r="G175" s="77" t="s">
        <v>3006</v>
      </c>
    </row>
    <row r="176" spans="1:7" x14ac:dyDescent="0.25">
      <c r="A176" s="33" t="s">
        <v>87</v>
      </c>
      <c r="B176" s="61" t="s">
        <v>89</v>
      </c>
      <c r="C176" s="344">
        <v>2.7</v>
      </c>
      <c r="D176" s="61" t="s">
        <v>110</v>
      </c>
      <c r="E176" s="35">
        <v>2009</v>
      </c>
      <c r="F176" s="93">
        <v>23224.043715846994</v>
      </c>
      <c r="G176" s="33" t="s">
        <v>111</v>
      </c>
    </row>
    <row r="177" spans="1:7" x14ac:dyDescent="0.25">
      <c r="A177" s="33" t="s">
        <v>87</v>
      </c>
      <c r="B177" s="61" t="s">
        <v>4095</v>
      </c>
      <c r="C177" s="344">
        <v>3.3</v>
      </c>
      <c r="D177" s="61" t="s">
        <v>110</v>
      </c>
      <c r="E177" s="35">
        <v>2009</v>
      </c>
      <c r="F177" s="36">
        <v>24870</v>
      </c>
      <c r="G177" s="33" t="s">
        <v>1960</v>
      </c>
    </row>
    <row r="178" spans="1:7" x14ac:dyDescent="0.25">
      <c r="A178" s="33" t="s">
        <v>87</v>
      </c>
      <c r="B178" s="61" t="s">
        <v>3775</v>
      </c>
      <c r="C178" s="344" t="s">
        <v>3820</v>
      </c>
      <c r="D178" s="61" t="s">
        <v>110</v>
      </c>
      <c r="E178" s="35">
        <v>2009</v>
      </c>
      <c r="F178" s="36">
        <v>28920</v>
      </c>
      <c r="G178" s="33" t="s">
        <v>1960</v>
      </c>
    </row>
    <row r="179" spans="1:7" x14ac:dyDescent="0.25">
      <c r="A179" s="33" t="s">
        <v>87</v>
      </c>
      <c r="B179" s="61" t="s">
        <v>1596</v>
      </c>
      <c r="C179" s="344">
        <v>3.8</v>
      </c>
      <c r="D179" s="61" t="s">
        <v>44</v>
      </c>
      <c r="E179" s="35">
        <v>2009</v>
      </c>
      <c r="F179" s="93">
        <v>30054.644808743167</v>
      </c>
      <c r="G179" s="33" t="s">
        <v>1597</v>
      </c>
    </row>
    <row r="180" spans="1:7" x14ac:dyDescent="0.25">
      <c r="A180" s="33" t="s">
        <v>87</v>
      </c>
      <c r="B180" s="61" t="s">
        <v>1596</v>
      </c>
      <c r="C180" s="344">
        <v>3.8</v>
      </c>
      <c r="D180" s="61" t="s">
        <v>44</v>
      </c>
      <c r="E180" s="35">
        <v>2009</v>
      </c>
      <c r="F180" s="93">
        <v>36612.021857923493</v>
      </c>
      <c r="G180" s="33" t="s">
        <v>1654</v>
      </c>
    </row>
    <row r="181" spans="1:7" x14ac:dyDescent="0.25">
      <c r="A181" s="33" t="s">
        <v>87</v>
      </c>
      <c r="B181" s="61" t="s">
        <v>90</v>
      </c>
      <c r="C181" s="344">
        <v>1.6140000000000001</v>
      </c>
      <c r="D181" s="61" t="s">
        <v>110</v>
      </c>
      <c r="E181" s="35">
        <v>2009</v>
      </c>
      <c r="F181" s="93">
        <v>17020</v>
      </c>
      <c r="G181" s="33" t="s">
        <v>1062</v>
      </c>
    </row>
    <row r="182" spans="1:7" x14ac:dyDescent="0.25">
      <c r="A182" s="33" t="s">
        <v>87</v>
      </c>
      <c r="B182" s="61" t="s">
        <v>3768</v>
      </c>
      <c r="C182" s="344" t="s">
        <v>4090</v>
      </c>
      <c r="D182" s="61" t="s">
        <v>110</v>
      </c>
      <c r="E182" s="35">
        <v>2009</v>
      </c>
      <c r="F182" s="36">
        <v>17820</v>
      </c>
      <c r="G182" s="33" t="s">
        <v>1960</v>
      </c>
    </row>
    <row r="183" spans="1:7" x14ac:dyDescent="0.25">
      <c r="A183" s="33" t="s">
        <v>87</v>
      </c>
      <c r="B183" s="61" t="s">
        <v>91</v>
      </c>
      <c r="C183" s="344" t="s">
        <v>3820</v>
      </c>
      <c r="D183" s="61" t="s">
        <v>438</v>
      </c>
      <c r="E183" s="35">
        <v>2009</v>
      </c>
      <c r="F183" s="36">
        <v>32250</v>
      </c>
      <c r="G183" s="33" t="s">
        <v>1960</v>
      </c>
    </row>
    <row r="184" spans="1:7" x14ac:dyDescent="0.25">
      <c r="A184" s="33" t="s">
        <v>87</v>
      </c>
      <c r="B184" s="61" t="s">
        <v>91</v>
      </c>
      <c r="C184" s="344" t="s">
        <v>2941</v>
      </c>
      <c r="D184" s="61" t="s">
        <v>438</v>
      </c>
      <c r="E184" s="35">
        <v>2009</v>
      </c>
      <c r="F184" s="36">
        <v>37250</v>
      </c>
      <c r="G184" s="33" t="s">
        <v>1960</v>
      </c>
    </row>
    <row r="185" spans="1:7" x14ac:dyDescent="0.25">
      <c r="A185" s="33" t="s">
        <v>87</v>
      </c>
      <c r="B185" s="61" t="s">
        <v>1219</v>
      </c>
      <c r="C185" s="344">
        <v>1.1140000000000001</v>
      </c>
      <c r="D185" s="61" t="s">
        <v>110</v>
      </c>
      <c r="E185" s="35">
        <v>2009</v>
      </c>
      <c r="F185" s="93">
        <v>11748.633879781421</v>
      </c>
      <c r="G185" s="33" t="s">
        <v>1142</v>
      </c>
    </row>
    <row r="186" spans="1:7" x14ac:dyDescent="0.25">
      <c r="A186" s="33" t="s">
        <v>87</v>
      </c>
      <c r="B186" s="61" t="s">
        <v>1219</v>
      </c>
      <c r="C186" s="344">
        <v>1.4139999999999999</v>
      </c>
      <c r="D186" s="61" t="s">
        <v>110</v>
      </c>
      <c r="E186" s="35">
        <v>2009</v>
      </c>
      <c r="F186" s="93">
        <v>12021.857923497268</v>
      </c>
      <c r="G186" s="33" t="s">
        <v>1142</v>
      </c>
    </row>
    <row r="187" spans="1:7" x14ac:dyDescent="0.25">
      <c r="A187" s="33" t="s">
        <v>87</v>
      </c>
      <c r="B187" s="61" t="s">
        <v>1219</v>
      </c>
      <c r="C187" s="344">
        <v>1.6140000000000001</v>
      </c>
      <c r="D187" s="61" t="s">
        <v>110</v>
      </c>
      <c r="E187" s="35">
        <v>2009</v>
      </c>
      <c r="F187" s="93">
        <v>12295.081967213115</v>
      </c>
      <c r="G187" s="33" t="s">
        <v>1142</v>
      </c>
    </row>
    <row r="188" spans="1:7" x14ac:dyDescent="0.25">
      <c r="A188" s="33" t="s">
        <v>87</v>
      </c>
      <c r="B188" s="61" t="s">
        <v>1218</v>
      </c>
      <c r="C188" s="344">
        <v>2.4140000000000001</v>
      </c>
      <c r="D188" s="61" t="s">
        <v>438</v>
      </c>
      <c r="E188" s="35">
        <v>2009</v>
      </c>
      <c r="F188" s="93">
        <v>19125.683060109288</v>
      </c>
      <c r="G188" s="33" t="s">
        <v>1591</v>
      </c>
    </row>
    <row r="189" spans="1:7" x14ac:dyDescent="0.25">
      <c r="A189" s="33" t="s">
        <v>87</v>
      </c>
      <c r="B189" s="61" t="s">
        <v>1218</v>
      </c>
      <c r="C189" s="344">
        <v>2.4140000000000001</v>
      </c>
      <c r="D189" s="61" t="s">
        <v>438</v>
      </c>
      <c r="E189" s="35">
        <v>2009</v>
      </c>
      <c r="F189" s="93">
        <v>18579.234972677594</v>
      </c>
      <c r="G189" s="33" t="s">
        <v>1653</v>
      </c>
    </row>
    <row r="190" spans="1:7" x14ac:dyDescent="0.25">
      <c r="A190" s="33" t="s">
        <v>87</v>
      </c>
      <c r="B190" s="61" t="s">
        <v>1218</v>
      </c>
      <c r="C190" s="344">
        <v>2.4140000000000001</v>
      </c>
      <c r="D190" s="61" t="s">
        <v>438</v>
      </c>
      <c r="E190" s="35">
        <v>2009</v>
      </c>
      <c r="F190" s="93">
        <v>23224</v>
      </c>
      <c r="G190" s="33" t="s">
        <v>1593</v>
      </c>
    </row>
    <row r="191" spans="1:7" x14ac:dyDescent="0.25">
      <c r="A191" s="33" t="s">
        <v>87</v>
      </c>
      <c r="B191" s="61" t="s">
        <v>1218</v>
      </c>
      <c r="C191" s="344" t="s">
        <v>1589</v>
      </c>
      <c r="D191" s="61" t="s">
        <v>438</v>
      </c>
      <c r="E191" s="35">
        <v>2009</v>
      </c>
      <c r="F191" s="93">
        <v>21857.923497267759</v>
      </c>
      <c r="G191" s="33" t="s">
        <v>1590</v>
      </c>
    </row>
    <row r="192" spans="1:7" x14ac:dyDescent="0.25">
      <c r="A192" s="33" t="s">
        <v>87</v>
      </c>
      <c r="B192" s="61" t="s">
        <v>1594</v>
      </c>
      <c r="C192" s="344">
        <v>1.1439999999999999</v>
      </c>
      <c r="D192" s="61" t="s">
        <v>110</v>
      </c>
      <c r="E192" s="35">
        <v>2009</v>
      </c>
      <c r="F192" s="93">
        <v>8743.1693989071027</v>
      </c>
      <c r="G192" s="33" t="s">
        <v>1142</v>
      </c>
    </row>
    <row r="193" spans="1:7" x14ac:dyDescent="0.25">
      <c r="A193" s="33" t="s">
        <v>87</v>
      </c>
      <c r="B193" s="61" t="s">
        <v>1595</v>
      </c>
      <c r="C193" s="344">
        <v>1.6140000000000001</v>
      </c>
      <c r="D193" s="61" t="s">
        <v>110</v>
      </c>
      <c r="E193" s="35">
        <v>2009</v>
      </c>
      <c r="F193" s="93">
        <v>17622.950819672129</v>
      </c>
      <c r="G193" s="33" t="s">
        <v>1142</v>
      </c>
    </row>
    <row r="194" spans="1:7" x14ac:dyDescent="0.25">
      <c r="A194" s="33" t="s">
        <v>87</v>
      </c>
      <c r="B194" s="61" t="s">
        <v>1595</v>
      </c>
      <c r="C194" s="344">
        <v>2.024</v>
      </c>
      <c r="D194" s="61" t="s">
        <v>110</v>
      </c>
      <c r="E194" s="35">
        <v>2009</v>
      </c>
      <c r="F194" s="93">
        <v>18032.7868852459</v>
      </c>
      <c r="G194" s="33" t="s">
        <v>1142</v>
      </c>
    </row>
    <row r="195" spans="1:7" x14ac:dyDescent="0.25">
      <c r="A195" s="33" t="s">
        <v>87</v>
      </c>
      <c r="B195" s="61" t="s">
        <v>3124</v>
      </c>
      <c r="C195" s="344">
        <v>2.5</v>
      </c>
      <c r="D195" s="61" t="s">
        <v>120</v>
      </c>
      <c r="E195" s="35">
        <v>2009</v>
      </c>
      <c r="F195" s="93">
        <v>16645</v>
      </c>
      <c r="G195" s="33" t="s">
        <v>2972</v>
      </c>
    </row>
    <row r="196" spans="1:7" x14ac:dyDescent="0.25">
      <c r="A196" s="33" t="s">
        <v>1220</v>
      </c>
      <c r="B196" s="61" t="s">
        <v>93</v>
      </c>
      <c r="C196" s="344" t="s">
        <v>2121</v>
      </c>
      <c r="D196" s="61" t="s">
        <v>110</v>
      </c>
      <c r="E196" s="35">
        <v>2009</v>
      </c>
      <c r="F196" s="36">
        <v>18928</v>
      </c>
      <c r="G196" s="33" t="s">
        <v>4573</v>
      </c>
    </row>
    <row r="197" spans="1:7" x14ac:dyDescent="0.25">
      <c r="A197" s="33" t="s">
        <v>1220</v>
      </c>
      <c r="B197" s="61" t="s">
        <v>93</v>
      </c>
      <c r="C197" s="344" t="s">
        <v>2121</v>
      </c>
      <c r="D197" s="61" t="s">
        <v>426</v>
      </c>
      <c r="E197" s="35">
        <v>2009</v>
      </c>
      <c r="F197" s="36">
        <v>20590</v>
      </c>
      <c r="G197" s="33" t="s">
        <v>4573</v>
      </c>
    </row>
    <row r="198" spans="1:7" x14ac:dyDescent="0.25">
      <c r="A198" s="33" t="s">
        <v>1220</v>
      </c>
      <c r="B198" s="61" t="s">
        <v>93</v>
      </c>
      <c r="C198" s="344" t="s">
        <v>4164</v>
      </c>
      <c r="D198" s="61" t="s">
        <v>110</v>
      </c>
      <c r="E198" s="35">
        <v>2009</v>
      </c>
      <c r="F198" s="36">
        <v>19328</v>
      </c>
      <c r="G198" s="33" t="s">
        <v>4573</v>
      </c>
    </row>
    <row r="199" spans="1:7" x14ac:dyDescent="0.25">
      <c r="A199" s="33" t="s">
        <v>1220</v>
      </c>
      <c r="B199" s="61" t="s">
        <v>93</v>
      </c>
      <c r="C199" s="344" t="s">
        <v>4164</v>
      </c>
      <c r="D199" s="61" t="s">
        <v>426</v>
      </c>
      <c r="E199" s="35">
        <v>2009</v>
      </c>
      <c r="F199" s="36">
        <v>20990</v>
      </c>
      <c r="G199" s="33" t="s">
        <v>4574</v>
      </c>
    </row>
    <row r="200" spans="1:7" x14ac:dyDescent="0.25">
      <c r="A200" s="33" t="s">
        <v>87</v>
      </c>
      <c r="B200" s="61" t="s">
        <v>1064</v>
      </c>
      <c r="C200" s="344" t="s">
        <v>3777</v>
      </c>
      <c r="D200" s="61" t="s">
        <v>110</v>
      </c>
      <c r="E200" s="35">
        <v>2009</v>
      </c>
      <c r="F200" s="36">
        <v>21728</v>
      </c>
      <c r="G200" s="33" t="s">
        <v>4574</v>
      </c>
    </row>
    <row r="201" spans="1:7" x14ac:dyDescent="0.25">
      <c r="A201" s="33" t="s">
        <v>87</v>
      </c>
      <c r="B201" s="61" t="s">
        <v>1064</v>
      </c>
      <c r="C201" s="344" t="s">
        <v>3777</v>
      </c>
      <c r="D201" s="61" t="s">
        <v>426</v>
      </c>
      <c r="E201" s="35">
        <v>2009</v>
      </c>
      <c r="F201" s="36">
        <v>23390</v>
      </c>
      <c r="G201" s="33" t="s">
        <v>4574</v>
      </c>
    </row>
    <row r="202" spans="1:7" x14ac:dyDescent="0.25">
      <c r="A202" s="33" t="s">
        <v>87</v>
      </c>
      <c r="B202" s="61" t="s">
        <v>4018</v>
      </c>
      <c r="C202" s="344" t="s">
        <v>4038</v>
      </c>
      <c r="D202" s="61" t="s">
        <v>110</v>
      </c>
      <c r="E202" s="35">
        <v>2009</v>
      </c>
      <c r="F202" s="36">
        <v>22995</v>
      </c>
      <c r="G202" s="33" t="s">
        <v>4574</v>
      </c>
    </row>
    <row r="203" spans="1:7" x14ac:dyDescent="0.25">
      <c r="A203" s="33" t="s">
        <v>87</v>
      </c>
      <c r="B203" s="61" t="s">
        <v>4018</v>
      </c>
      <c r="C203" s="344" t="s">
        <v>4038</v>
      </c>
      <c r="D203" s="61" t="s">
        <v>426</v>
      </c>
      <c r="E203" s="35">
        <v>2009</v>
      </c>
      <c r="F203" s="36">
        <v>24695</v>
      </c>
      <c r="G203" s="33" t="s">
        <v>4574</v>
      </c>
    </row>
    <row r="204" spans="1:7" x14ac:dyDescent="0.25">
      <c r="A204" s="33" t="s">
        <v>87</v>
      </c>
      <c r="B204" s="61" t="s">
        <v>3754</v>
      </c>
      <c r="C204" s="344" t="s">
        <v>4575</v>
      </c>
      <c r="D204" s="61" t="s">
        <v>110</v>
      </c>
      <c r="E204" s="35">
        <v>2009</v>
      </c>
      <c r="F204" s="36">
        <v>28845</v>
      </c>
      <c r="G204" s="33" t="s">
        <v>4574</v>
      </c>
    </row>
    <row r="205" spans="1:7" x14ac:dyDescent="0.25">
      <c r="A205" s="33" t="s">
        <v>87</v>
      </c>
      <c r="B205" s="61" t="s">
        <v>3754</v>
      </c>
      <c r="C205" s="344" t="s">
        <v>4575</v>
      </c>
      <c r="D205" s="61" t="s">
        <v>426</v>
      </c>
      <c r="E205" s="35">
        <v>2009</v>
      </c>
      <c r="F205" s="36">
        <v>30545</v>
      </c>
      <c r="G205" s="33" t="s">
        <v>4574</v>
      </c>
    </row>
    <row r="206" spans="1:7" x14ac:dyDescent="0.25">
      <c r="A206" s="33" t="s">
        <v>87</v>
      </c>
      <c r="B206" s="61" t="s">
        <v>3752</v>
      </c>
      <c r="C206" s="344" t="s">
        <v>4575</v>
      </c>
      <c r="D206" s="61" t="s">
        <v>110</v>
      </c>
      <c r="E206" s="35">
        <v>2009</v>
      </c>
      <c r="F206" s="36">
        <v>24895</v>
      </c>
      <c r="G206" s="33" t="s">
        <v>4574</v>
      </c>
    </row>
    <row r="207" spans="1:7" x14ac:dyDescent="0.25">
      <c r="A207" s="33" t="s">
        <v>87</v>
      </c>
      <c r="B207" s="61" t="s">
        <v>3752</v>
      </c>
      <c r="C207" s="344" t="s">
        <v>4575</v>
      </c>
      <c r="D207" s="61" t="s">
        <v>426</v>
      </c>
      <c r="E207" s="35">
        <v>2009</v>
      </c>
      <c r="F207" s="36">
        <v>26595</v>
      </c>
      <c r="G207" s="33" t="s">
        <v>4574</v>
      </c>
    </row>
    <row r="208" spans="1:7" x14ac:dyDescent="0.25">
      <c r="A208" s="33" t="s">
        <v>87</v>
      </c>
      <c r="B208" s="61" t="s">
        <v>2781</v>
      </c>
      <c r="C208" s="344" t="s">
        <v>4575</v>
      </c>
      <c r="D208" s="61" t="s">
        <v>110</v>
      </c>
      <c r="E208" s="35">
        <v>2009</v>
      </c>
      <c r="F208" s="36">
        <v>22450</v>
      </c>
      <c r="G208" s="33" t="s">
        <v>1960</v>
      </c>
    </row>
    <row r="209" spans="1:7" x14ac:dyDescent="0.25">
      <c r="A209" s="33" t="s">
        <v>87</v>
      </c>
      <c r="B209" s="61" t="s">
        <v>2781</v>
      </c>
      <c r="C209" s="344" t="s">
        <v>3777</v>
      </c>
      <c r="D209" s="61" t="s">
        <v>110</v>
      </c>
      <c r="E209" s="35">
        <v>2009</v>
      </c>
      <c r="F209" s="36">
        <v>18700</v>
      </c>
      <c r="G209" s="33" t="s">
        <v>1960</v>
      </c>
    </row>
    <row r="210" spans="1:7" x14ac:dyDescent="0.25">
      <c r="A210" s="33" t="s">
        <v>87</v>
      </c>
      <c r="B210" s="61" t="s">
        <v>3762</v>
      </c>
      <c r="C210" s="344" t="s">
        <v>3777</v>
      </c>
      <c r="D210" s="61" t="s">
        <v>110</v>
      </c>
      <c r="E210" s="35">
        <v>2009</v>
      </c>
      <c r="F210" s="36">
        <v>22959</v>
      </c>
      <c r="G210" s="33" t="s">
        <v>1960</v>
      </c>
    </row>
    <row r="211" spans="1:7" x14ac:dyDescent="0.25">
      <c r="A211" s="33" t="s">
        <v>87</v>
      </c>
      <c r="B211" s="61" t="s">
        <v>3762</v>
      </c>
      <c r="C211" s="344" t="s">
        <v>4575</v>
      </c>
      <c r="D211" s="61" t="s">
        <v>110</v>
      </c>
      <c r="E211" s="35">
        <v>2009</v>
      </c>
      <c r="F211" s="36">
        <v>24809</v>
      </c>
      <c r="G211" s="33" t="s">
        <v>1960</v>
      </c>
    </row>
    <row r="212" spans="1:7" x14ac:dyDescent="0.25">
      <c r="A212" s="33" t="s">
        <v>87</v>
      </c>
      <c r="B212" s="61" t="s">
        <v>3761</v>
      </c>
      <c r="C212" s="344" t="s">
        <v>3777</v>
      </c>
      <c r="D212" s="61" t="s">
        <v>110</v>
      </c>
      <c r="E212" s="35">
        <v>2009</v>
      </c>
      <c r="F212" s="36">
        <v>20867</v>
      </c>
      <c r="G212" s="33" t="s">
        <v>1960</v>
      </c>
    </row>
    <row r="213" spans="1:7" x14ac:dyDescent="0.25">
      <c r="A213" s="33" t="s">
        <v>87</v>
      </c>
      <c r="B213" s="61" t="s">
        <v>3761</v>
      </c>
      <c r="C213" s="344" t="s">
        <v>4575</v>
      </c>
      <c r="D213" s="61" t="s">
        <v>110</v>
      </c>
      <c r="E213" s="35">
        <v>2009</v>
      </c>
      <c r="F213" s="36">
        <v>22737</v>
      </c>
      <c r="G213" s="33" t="s">
        <v>1960</v>
      </c>
    </row>
    <row r="214" spans="1:7" x14ac:dyDescent="0.25">
      <c r="A214" s="33" t="s">
        <v>87</v>
      </c>
      <c r="B214" s="61" t="s">
        <v>4048</v>
      </c>
      <c r="C214" s="344" t="s">
        <v>3777</v>
      </c>
      <c r="D214" s="61" t="s">
        <v>110</v>
      </c>
      <c r="E214" s="35">
        <v>2009</v>
      </c>
      <c r="F214" s="36">
        <v>19995</v>
      </c>
      <c r="G214" s="33" t="s">
        <v>3281</v>
      </c>
    </row>
    <row r="215" spans="1:7" x14ac:dyDescent="0.25">
      <c r="A215" s="33" t="s">
        <v>87</v>
      </c>
      <c r="B215" s="61" t="s">
        <v>4107</v>
      </c>
      <c r="C215" s="344" t="s">
        <v>4090</v>
      </c>
      <c r="D215" s="61" t="s">
        <v>110</v>
      </c>
      <c r="E215" s="35">
        <v>2009</v>
      </c>
      <c r="F215" s="36">
        <v>19970</v>
      </c>
      <c r="G215" s="33" t="s">
        <v>3281</v>
      </c>
    </row>
    <row r="216" spans="1:7" x14ac:dyDescent="0.25">
      <c r="A216" s="33" t="s">
        <v>87</v>
      </c>
      <c r="B216" s="61" t="s">
        <v>3767</v>
      </c>
      <c r="C216" s="344" t="s">
        <v>4090</v>
      </c>
      <c r="D216" s="61" t="s">
        <v>110</v>
      </c>
      <c r="E216" s="35">
        <v>2009</v>
      </c>
      <c r="F216" s="36">
        <v>22670</v>
      </c>
      <c r="G216" s="33" t="s">
        <v>4017</v>
      </c>
    </row>
    <row r="217" spans="1:7" x14ac:dyDescent="0.25">
      <c r="A217" s="33" t="s">
        <v>87</v>
      </c>
      <c r="B217" s="61" t="s">
        <v>3767</v>
      </c>
      <c r="C217" s="344" t="s">
        <v>4038</v>
      </c>
      <c r="D217" s="61" t="s">
        <v>44</v>
      </c>
      <c r="E217" s="35">
        <v>2009</v>
      </c>
      <c r="F217" s="36">
        <v>25620</v>
      </c>
      <c r="G217" s="33" t="s">
        <v>3281</v>
      </c>
    </row>
    <row r="218" spans="1:7" x14ac:dyDescent="0.25">
      <c r="A218" s="33" t="s">
        <v>87</v>
      </c>
      <c r="B218" s="61" t="s">
        <v>4058</v>
      </c>
      <c r="C218" s="344" t="s">
        <v>4038</v>
      </c>
      <c r="D218" s="61" t="s">
        <v>110</v>
      </c>
      <c r="E218" s="35">
        <v>2009</v>
      </c>
      <c r="F218" s="36">
        <v>23920</v>
      </c>
      <c r="G218" s="33" t="s">
        <v>3281</v>
      </c>
    </row>
    <row r="219" spans="1:7" x14ac:dyDescent="0.25">
      <c r="A219" s="33" t="s">
        <v>87</v>
      </c>
      <c r="B219" s="61" t="s">
        <v>3763</v>
      </c>
      <c r="C219" s="344" t="s">
        <v>4038</v>
      </c>
      <c r="D219" s="61" t="s">
        <v>110</v>
      </c>
      <c r="E219" s="35">
        <v>2009</v>
      </c>
      <c r="F219" s="36">
        <v>21620</v>
      </c>
      <c r="G219" s="33" t="s">
        <v>3281</v>
      </c>
    </row>
    <row r="220" spans="1:7" x14ac:dyDescent="0.25">
      <c r="A220" s="33" t="s">
        <v>87</v>
      </c>
      <c r="B220" s="61" t="s">
        <v>3763</v>
      </c>
      <c r="C220" s="344" t="s">
        <v>4038</v>
      </c>
      <c r="D220" s="61" t="s">
        <v>44</v>
      </c>
      <c r="E220" s="35">
        <v>2009</v>
      </c>
      <c r="F220" s="36">
        <v>23470</v>
      </c>
      <c r="G220" s="33" t="s">
        <v>3281</v>
      </c>
    </row>
    <row r="221" spans="1:7" x14ac:dyDescent="0.25">
      <c r="A221" s="33" t="s">
        <v>1139</v>
      </c>
      <c r="B221" s="61" t="s">
        <v>1588</v>
      </c>
      <c r="C221" s="344">
        <v>3.5</v>
      </c>
      <c r="D221" s="61" t="s">
        <v>44</v>
      </c>
      <c r="E221" s="35">
        <v>2009</v>
      </c>
      <c r="F221" s="93">
        <v>42896</v>
      </c>
      <c r="G221" s="33" t="s">
        <v>147</v>
      </c>
    </row>
    <row r="222" spans="1:7" x14ac:dyDescent="0.25">
      <c r="A222" s="33" t="s">
        <v>1139</v>
      </c>
      <c r="B222" s="61" t="s">
        <v>1651</v>
      </c>
      <c r="C222" s="344">
        <v>3.5</v>
      </c>
      <c r="D222" s="61" t="s">
        <v>44</v>
      </c>
      <c r="E222" s="35">
        <v>2009</v>
      </c>
      <c r="F222" s="93">
        <v>54644.8087431694</v>
      </c>
      <c r="G222" s="33" t="s">
        <v>147</v>
      </c>
    </row>
    <row r="223" spans="1:7" x14ac:dyDescent="0.25">
      <c r="A223" s="33" t="s">
        <v>1139</v>
      </c>
      <c r="B223" s="61" t="s">
        <v>1652</v>
      </c>
      <c r="C223" s="344">
        <v>5</v>
      </c>
      <c r="D223" s="61" t="s">
        <v>44</v>
      </c>
      <c r="E223" s="35">
        <v>2009</v>
      </c>
      <c r="F223" s="93">
        <v>67486.338797814198</v>
      </c>
      <c r="G223" s="33" t="s">
        <v>147</v>
      </c>
    </row>
    <row r="224" spans="1:7" x14ac:dyDescent="0.25">
      <c r="A224" s="33" t="s">
        <v>1139</v>
      </c>
      <c r="B224" s="61" t="s">
        <v>13</v>
      </c>
      <c r="C224" s="344">
        <v>3.7</v>
      </c>
      <c r="D224" s="61" t="s">
        <v>438</v>
      </c>
      <c r="E224" s="35">
        <v>2009</v>
      </c>
      <c r="F224" s="93">
        <v>46994.535519125682</v>
      </c>
      <c r="G224" s="33" t="s">
        <v>135</v>
      </c>
    </row>
    <row r="225" spans="1:7" x14ac:dyDescent="0.25">
      <c r="A225" s="33" t="s">
        <v>1139</v>
      </c>
      <c r="B225" s="61" t="s">
        <v>1587</v>
      </c>
      <c r="C225" s="344">
        <v>3.7</v>
      </c>
      <c r="D225" s="61" t="s">
        <v>438</v>
      </c>
      <c r="E225" s="35">
        <v>2009</v>
      </c>
      <c r="F225" s="93">
        <v>51913</v>
      </c>
      <c r="G225" s="33" t="s">
        <v>421</v>
      </c>
    </row>
    <row r="226" spans="1:7" x14ac:dyDescent="0.25">
      <c r="A226" s="33" t="s">
        <v>1139</v>
      </c>
      <c r="B226" s="61" t="s">
        <v>70</v>
      </c>
      <c r="C226" s="344">
        <v>3.5</v>
      </c>
      <c r="D226" s="61" t="s">
        <v>438</v>
      </c>
      <c r="E226" s="35">
        <v>2009</v>
      </c>
      <c r="F226" s="93">
        <v>56420.765027322399</v>
      </c>
      <c r="G226" s="33" t="s">
        <v>135</v>
      </c>
    </row>
    <row r="227" spans="1:7" x14ac:dyDescent="0.25">
      <c r="A227" s="33" t="s">
        <v>1139</v>
      </c>
      <c r="B227" s="61" t="s">
        <v>70</v>
      </c>
      <c r="C227" s="344">
        <v>4.5</v>
      </c>
      <c r="D227" s="61" t="s">
        <v>438</v>
      </c>
      <c r="E227" s="35">
        <v>2009</v>
      </c>
      <c r="F227" s="93">
        <v>60109.289617486334</v>
      </c>
      <c r="G227" s="33" t="s">
        <v>135</v>
      </c>
    </row>
    <row r="228" spans="1:7" x14ac:dyDescent="0.25">
      <c r="A228" s="33" t="s">
        <v>1139</v>
      </c>
      <c r="B228" s="61" t="s">
        <v>1356</v>
      </c>
      <c r="C228" s="344">
        <v>5.6</v>
      </c>
      <c r="D228" s="61" t="s">
        <v>44</v>
      </c>
      <c r="E228" s="35">
        <v>2009</v>
      </c>
      <c r="F228" s="93">
        <v>62841.530054644805</v>
      </c>
      <c r="G228" s="33" t="s">
        <v>147</v>
      </c>
    </row>
    <row r="229" spans="1:7" x14ac:dyDescent="0.25">
      <c r="A229" s="33" t="s">
        <v>785</v>
      </c>
      <c r="B229" s="61" t="s">
        <v>1215</v>
      </c>
      <c r="C229" s="344">
        <v>2.4140000000000001</v>
      </c>
      <c r="D229" s="61" t="s">
        <v>444</v>
      </c>
      <c r="E229" s="35">
        <v>2009</v>
      </c>
      <c r="F229" s="93">
        <v>15710.382513661201</v>
      </c>
      <c r="G229" s="33" t="s">
        <v>484</v>
      </c>
    </row>
    <row r="230" spans="1:7" x14ac:dyDescent="0.25">
      <c r="A230" s="33" t="s">
        <v>785</v>
      </c>
      <c r="B230" s="61" t="s">
        <v>1215</v>
      </c>
      <c r="C230" s="344">
        <v>2.4140000000000001</v>
      </c>
      <c r="D230" s="61" t="s">
        <v>444</v>
      </c>
      <c r="E230" s="35">
        <v>2009</v>
      </c>
      <c r="F230" s="93">
        <v>16120.218579234972</v>
      </c>
      <c r="G230" s="33" t="s">
        <v>466</v>
      </c>
    </row>
    <row r="231" spans="1:7" x14ac:dyDescent="0.25">
      <c r="A231" s="33" t="s">
        <v>785</v>
      </c>
      <c r="B231" s="61" t="s">
        <v>1215</v>
      </c>
      <c r="C231" s="344" t="s">
        <v>1216</v>
      </c>
      <c r="D231" s="61" t="s">
        <v>444</v>
      </c>
      <c r="E231" s="35">
        <v>2009</v>
      </c>
      <c r="F231" s="93">
        <v>15846.994535519125</v>
      </c>
      <c r="G231" s="33" t="s">
        <v>484</v>
      </c>
    </row>
    <row r="232" spans="1:7" x14ac:dyDescent="0.25">
      <c r="A232" s="33" t="s">
        <v>785</v>
      </c>
      <c r="B232" s="61" t="s">
        <v>1215</v>
      </c>
      <c r="C232" s="344" t="s">
        <v>1216</v>
      </c>
      <c r="D232" s="61" t="s">
        <v>444</v>
      </c>
      <c r="E232" s="35">
        <v>2009</v>
      </c>
      <c r="F232" s="93">
        <v>16256.830601092895</v>
      </c>
      <c r="G232" s="33" t="s">
        <v>466</v>
      </c>
    </row>
    <row r="233" spans="1:7" x14ac:dyDescent="0.25">
      <c r="A233" s="33" t="s">
        <v>785</v>
      </c>
      <c r="B233" s="61" t="s">
        <v>1215</v>
      </c>
      <c r="C233" s="344" t="s">
        <v>1217</v>
      </c>
      <c r="D233" s="61" t="s">
        <v>444</v>
      </c>
      <c r="E233" s="35">
        <v>2009</v>
      </c>
      <c r="F233" s="93">
        <v>15983.606557377048</v>
      </c>
      <c r="G233" s="33" t="s">
        <v>484</v>
      </c>
    </row>
    <row r="234" spans="1:7" x14ac:dyDescent="0.25">
      <c r="A234" s="33" t="s">
        <v>785</v>
      </c>
      <c r="B234" s="61" t="s">
        <v>1215</v>
      </c>
      <c r="C234" s="344" t="s">
        <v>1217</v>
      </c>
      <c r="D234" s="61" t="s">
        <v>444</v>
      </c>
      <c r="E234" s="35">
        <v>2009</v>
      </c>
      <c r="F234" s="93">
        <v>16393.442622950821</v>
      </c>
      <c r="G234" s="33" t="s">
        <v>466</v>
      </c>
    </row>
    <row r="235" spans="1:7" x14ac:dyDescent="0.25">
      <c r="A235" s="33" t="s">
        <v>97</v>
      </c>
      <c r="B235" s="61" t="s">
        <v>1523</v>
      </c>
      <c r="C235" s="344">
        <v>2.0139999999999998</v>
      </c>
      <c r="D235" s="61" t="s">
        <v>110</v>
      </c>
      <c r="E235" s="35">
        <v>2009</v>
      </c>
      <c r="F235" s="93">
        <v>16393.442622950821</v>
      </c>
      <c r="G235" s="33" t="s">
        <v>487</v>
      </c>
    </row>
    <row r="236" spans="1:7" x14ac:dyDescent="0.25">
      <c r="A236" s="33" t="s">
        <v>97</v>
      </c>
      <c r="B236" s="61" t="s">
        <v>1448</v>
      </c>
      <c r="C236" s="344">
        <v>3.8</v>
      </c>
      <c r="D236" s="61" t="s">
        <v>110</v>
      </c>
      <c r="E236" s="35">
        <v>2009</v>
      </c>
      <c r="F236" s="93">
        <v>25956.284153005465</v>
      </c>
      <c r="G236" s="33" t="s">
        <v>487</v>
      </c>
    </row>
    <row r="237" spans="1:7" x14ac:dyDescent="0.25">
      <c r="A237" s="33" t="s">
        <v>97</v>
      </c>
      <c r="B237" s="61" t="s">
        <v>1297</v>
      </c>
      <c r="C237" s="344">
        <v>1.6140000000000001</v>
      </c>
      <c r="D237" s="61" t="s">
        <v>110</v>
      </c>
      <c r="E237" s="35">
        <v>2009</v>
      </c>
      <c r="F237" s="93">
        <v>12978.142076502732</v>
      </c>
      <c r="G237" s="33" t="s">
        <v>1298</v>
      </c>
    </row>
    <row r="238" spans="1:7" x14ac:dyDescent="0.25">
      <c r="A238" s="33" t="s">
        <v>97</v>
      </c>
      <c r="B238" s="61" t="s">
        <v>1297</v>
      </c>
      <c r="C238" s="344">
        <v>2.0613999999999999</v>
      </c>
      <c r="D238" s="61" t="s">
        <v>110</v>
      </c>
      <c r="E238" s="35">
        <v>2009</v>
      </c>
      <c r="F238" s="93">
        <v>13114.754098360656</v>
      </c>
      <c r="G238" s="33" t="s">
        <v>1298</v>
      </c>
    </row>
    <row r="239" spans="1:7" x14ac:dyDescent="0.25">
      <c r="A239" s="33" t="s">
        <v>97</v>
      </c>
      <c r="B239" s="61" t="s">
        <v>1650</v>
      </c>
      <c r="C239" s="344">
        <v>3.8</v>
      </c>
      <c r="D239" s="61" t="s">
        <v>44</v>
      </c>
      <c r="E239" s="35">
        <v>2009</v>
      </c>
      <c r="F239" s="93">
        <v>24562.841530054644</v>
      </c>
      <c r="G239" s="33" t="s">
        <v>788</v>
      </c>
    </row>
    <row r="240" spans="1:7" x14ac:dyDescent="0.25">
      <c r="A240" s="33" t="s">
        <v>97</v>
      </c>
      <c r="B240" s="61" t="s">
        <v>3107</v>
      </c>
      <c r="C240" s="344" t="s">
        <v>3105</v>
      </c>
      <c r="D240" s="61" t="s">
        <v>110</v>
      </c>
      <c r="E240" s="35">
        <v>2009</v>
      </c>
      <c r="F240" s="93">
        <v>14500</v>
      </c>
      <c r="G240" s="33" t="s">
        <v>113</v>
      </c>
    </row>
    <row r="241" spans="1:7" x14ac:dyDescent="0.25">
      <c r="A241" s="33" t="s">
        <v>97</v>
      </c>
      <c r="B241" s="61" t="s">
        <v>3146</v>
      </c>
      <c r="C241" s="344" t="s">
        <v>3105</v>
      </c>
      <c r="D241" s="61" t="s">
        <v>110</v>
      </c>
      <c r="E241" s="35">
        <v>2009</v>
      </c>
      <c r="F241" s="93">
        <v>10900</v>
      </c>
      <c r="G241" s="33" t="s">
        <v>113</v>
      </c>
    </row>
    <row r="242" spans="1:7" x14ac:dyDescent="0.25">
      <c r="A242" s="33" t="s">
        <v>97</v>
      </c>
      <c r="B242" s="61" t="s">
        <v>1524</v>
      </c>
      <c r="C242" s="344">
        <v>3.8</v>
      </c>
      <c r="D242" s="61" t="s">
        <v>110</v>
      </c>
      <c r="E242" s="35">
        <v>2009</v>
      </c>
      <c r="F242" s="93">
        <v>23224.043715846994</v>
      </c>
      <c r="G242" s="33" t="s">
        <v>1298</v>
      </c>
    </row>
    <row r="243" spans="1:7" x14ac:dyDescent="0.25">
      <c r="A243" s="33" t="s">
        <v>97</v>
      </c>
      <c r="B243" s="61" t="s">
        <v>98</v>
      </c>
      <c r="C243" s="344">
        <v>2.0139999999999998</v>
      </c>
      <c r="D243" s="61" t="s">
        <v>110</v>
      </c>
      <c r="E243" s="35">
        <v>2009</v>
      </c>
      <c r="F243" s="93">
        <v>19672.131147540982</v>
      </c>
      <c r="G243" s="33" t="s">
        <v>1298</v>
      </c>
    </row>
    <row r="244" spans="1:7" x14ac:dyDescent="0.25">
      <c r="A244" s="33" t="s">
        <v>97</v>
      </c>
      <c r="B244" s="61" t="s">
        <v>98</v>
      </c>
      <c r="C244" s="344">
        <v>2.7</v>
      </c>
      <c r="D244" s="61" t="s">
        <v>110</v>
      </c>
      <c r="E244" s="35">
        <v>2009</v>
      </c>
      <c r="F244" s="93">
        <v>20491.803278688523</v>
      </c>
      <c r="G244" s="33" t="s">
        <v>1298</v>
      </c>
    </row>
    <row r="245" spans="1:7" x14ac:dyDescent="0.25">
      <c r="A245" s="33" t="s">
        <v>97</v>
      </c>
      <c r="B245" s="61" t="s">
        <v>99</v>
      </c>
      <c r="C245" s="344">
        <v>1.1140000000000001</v>
      </c>
      <c r="D245" s="61" t="s">
        <v>110</v>
      </c>
      <c r="E245" s="35">
        <v>2009</v>
      </c>
      <c r="F245" s="93">
        <v>13661.20218579235</v>
      </c>
      <c r="G245" s="33" t="s">
        <v>186</v>
      </c>
    </row>
    <row r="246" spans="1:7" x14ac:dyDescent="0.25">
      <c r="A246" s="33" t="s">
        <v>97</v>
      </c>
      <c r="B246" s="61" t="s">
        <v>100</v>
      </c>
      <c r="C246" s="344">
        <v>2.4140000000000001</v>
      </c>
      <c r="D246" s="61" t="s">
        <v>110</v>
      </c>
      <c r="E246" s="35">
        <v>2009</v>
      </c>
      <c r="F246" s="93">
        <v>26092.896174863388</v>
      </c>
      <c r="G246" s="33" t="s">
        <v>788</v>
      </c>
    </row>
    <row r="247" spans="1:7" x14ac:dyDescent="0.25">
      <c r="A247" s="33" t="s">
        <v>97</v>
      </c>
      <c r="B247" s="61" t="s">
        <v>100</v>
      </c>
      <c r="C247" s="344">
        <v>3.3</v>
      </c>
      <c r="D247" s="61" t="s">
        <v>110</v>
      </c>
      <c r="E247" s="35">
        <v>2009</v>
      </c>
      <c r="F247" s="93">
        <v>26229.508196721312</v>
      </c>
      <c r="G247" s="33" t="s">
        <v>788</v>
      </c>
    </row>
    <row r="248" spans="1:7" x14ac:dyDescent="0.25">
      <c r="A248" s="33" t="s">
        <v>97</v>
      </c>
      <c r="B248" s="61" t="s">
        <v>101</v>
      </c>
      <c r="C248" s="344">
        <v>1.6140000000000001</v>
      </c>
      <c r="D248" s="61" t="s">
        <v>110</v>
      </c>
      <c r="E248" s="35">
        <v>2009</v>
      </c>
      <c r="F248" s="93">
        <v>14207.650273224042</v>
      </c>
      <c r="G248" s="33" t="s">
        <v>186</v>
      </c>
    </row>
    <row r="249" spans="1:7" x14ac:dyDescent="0.25">
      <c r="A249" s="33" t="s">
        <v>97</v>
      </c>
      <c r="B249" s="61" t="s">
        <v>102</v>
      </c>
      <c r="C249" s="344">
        <v>2.0139999999999998</v>
      </c>
      <c r="D249" s="61" t="s">
        <v>114</v>
      </c>
      <c r="E249" s="35">
        <v>2009</v>
      </c>
      <c r="F249" s="93">
        <v>20081.967213114753</v>
      </c>
      <c r="G249" s="33" t="s">
        <v>788</v>
      </c>
    </row>
    <row r="250" spans="1:7" x14ac:dyDescent="0.25">
      <c r="A250" s="33" t="s">
        <v>97</v>
      </c>
      <c r="B250" s="61" t="s">
        <v>102</v>
      </c>
      <c r="C250" s="344">
        <v>2.7</v>
      </c>
      <c r="D250" s="61" t="s">
        <v>44</v>
      </c>
      <c r="E250" s="35">
        <v>2009</v>
      </c>
      <c r="F250" s="93">
        <v>20765.02732240437</v>
      </c>
      <c r="G250" s="33" t="s">
        <v>788</v>
      </c>
    </row>
    <row r="251" spans="1:7" x14ac:dyDescent="0.25">
      <c r="A251" s="33" t="s">
        <v>1354</v>
      </c>
      <c r="B251" s="61" t="s">
        <v>1355</v>
      </c>
      <c r="C251" s="344">
        <v>1.1140000000000001</v>
      </c>
      <c r="D251" s="61" t="s">
        <v>110</v>
      </c>
      <c r="E251" s="35">
        <v>2009</v>
      </c>
      <c r="F251" s="93">
        <v>9562.841530054644</v>
      </c>
      <c r="G251" s="33" t="s">
        <v>186</v>
      </c>
    </row>
    <row r="252" spans="1:7" x14ac:dyDescent="0.25">
      <c r="A252" s="77" t="s">
        <v>1920</v>
      </c>
      <c r="B252" s="80" t="s">
        <v>6576</v>
      </c>
      <c r="C252" s="345" t="s">
        <v>2859</v>
      </c>
      <c r="D252" s="77" t="s">
        <v>44</v>
      </c>
      <c r="E252" s="78">
        <v>2009</v>
      </c>
      <c r="F252" s="111">
        <v>53900</v>
      </c>
      <c r="G252" s="77" t="s">
        <v>6111</v>
      </c>
    </row>
    <row r="253" spans="1:7" x14ac:dyDescent="0.25">
      <c r="A253" s="77" t="s">
        <v>1920</v>
      </c>
      <c r="B253" s="80" t="s">
        <v>6022</v>
      </c>
      <c r="C253" s="345" t="s">
        <v>6560</v>
      </c>
      <c r="D253" s="401" t="s">
        <v>426</v>
      </c>
      <c r="E253" s="78">
        <v>2009</v>
      </c>
      <c r="F253" s="355">
        <v>77675</v>
      </c>
      <c r="G253" s="80" t="s">
        <v>4780</v>
      </c>
    </row>
    <row r="254" spans="1:7" x14ac:dyDescent="0.25">
      <c r="A254" s="77" t="s">
        <v>1920</v>
      </c>
      <c r="B254" s="80" t="s">
        <v>4817</v>
      </c>
      <c r="C254" s="345" t="s">
        <v>4523</v>
      </c>
      <c r="D254" s="401" t="s">
        <v>426</v>
      </c>
      <c r="E254" s="78">
        <v>2009</v>
      </c>
      <c r="F254" s="355">
        <v>93325</v>
      </c>
      <c r="G254" s="80" t="s">
        <v>4780</v>
      </c>
    </row>
    <row r="255" spans="1:7" x14ac:dyDescent="0.25">
      <c r="A255" s="33" t="s">
        <v>789</v>
      </c>
      <c r="B255" s="61" t="s">
        <v>790</v>
      </c>
      <c r="C255" s="344" t="s">
        <v>870</v>
      </c>
      <c r="D255" s="61" t="s">
        <v>44</v>
      </c>
      <c r="E255" s="35">
        <v>2009</v>
      </c>
      <c r="F255" s="93">
        <v>35090.710382513658</v>
      </c>
      <c r="G255" s="33" t="s">
        <v>147</v>
      </c>
    </row>
    <row r="256" spans="1:7" x14ac:dyDescent="0.25">
      <c r="A256" s="33" t="s">
        <v>789</v>
      </c>
      <c r="B256" s="61" t="s">
        <v>1719</v>
      </c>
      <c r="C256" s="344">
        <v>4.2</v>
      </c>
      <c r="D256" s="61" t="s">
        <v>44</v>
      </c>
      <c r="E256" s="35">
        <v>2009</v>
      </c>
      <c r="F256" s="93">
        <v>97500</v>
      </c>
      <c r="G256" s="33" t="s">
        <v>1211</v>
      </c>
    </row>
    <row r="257" spans="1:7" x14ac:dyDescent="0.25">
      <c r="A257" s="33" t="s">
        <v>789</v>
      </c>
      <c r="B257" s="61" t="s">
        <v>1923</v>
      </c>
      <c r="C257" s="344" t="s">
        <v>6563</v>
      </c>
      <c r="D257" s="61" t="s">
        <v>44</v>
      </c>
      <c r="E257" s="35">
        <v>2009</v>
      </c>
      <c r="F257" s="93">
        <v>82430</v>
      </c>
      <c r="G257" s="33" t="s">
        <v>2956</v>
      </c>
    </row>
    <row r="258" spans="1:7" x14ac:dyDescent="0.25">
      <c r="A258" s="33" t="s">
        <v>789</v>
      </c>
      <c r="B258" s="61" t="s">
        <v>1923</v>
      </c>
      <c r="C258" s="344">
        <v>4.4000000000000004</v>
      </c>
      <c r="D258" s="61" t="s">
        <v>44</v>
      </c>
      <c r="E258" s="35">
        <v>2009</v>
      </c>
      <c r="F258" s="93">
        <v>87431</v>
      </c>
      <c r="G258" s="33" t="s">
        <v>2956</v>
      </c>
    </row>
    <row r="259" spans="1:7" x14ac:dyDescent="0.25">
      <c r="A259" s="33" t="s">
        <v>789</v>
      </c>
      <c r="B259" s="61" t="s">
        <v>3125</v>
      </c>
      <c r="C259" s="344">
        <v>4.4000000000000004</v>
      </c>
      <c r="D259" s="61" t="s">
        <v>44</v>
      </c>
      <c r="E259" s="35">
        <v>2009</v>
      </c>
      <c r="F259" s="93">
        <v>63600</v>
      </c>
      <c r="G259" s="33" t="s">
        <v>1211</v>
      </c>
    </row>
    <row r="260" spans="1:7" x14ac:dyDescent="0.25">
      <c r="A260" s="33" t="s">
        <v>85</v>
      </c>
      <c r="B260" s="61" t="s">
        <v>1455</v>
      </c>
      <c r="C260" s="344" t="s">
        <v>3814</v>
      </c>
      <c r="D260" s="61" t="s">
        <v>438</v>
      </c>
      <c r="E260" s="35">
        <v>2009</v>
      </c>
      <c r="F260" s="93">
        <v>56560</v>
      </c>
      <c r="G260" s="33" t="s">
        <v>3790</v>
      </c>
    </row>
    <row r="261" spans="1:7" x14ac:dyDescent="0.25">
      <c r="A261" s="33" t="s">
        <v>85</v>
      </c>
      <c r="B261" s="61" t="s">
        <v>1455</v>
      </c>
      <c r="C261" s="344" t="s">
        <v>2941</v>
      </c>
      <c r="D261" s="61" t="s">
        <v>438</v>
      </c>
      <c r="E261" s="35">
        <v>2009</v>
      </c>
      <c r="F261" s="93">
        <v>53470</v>
      </c>
      <c r="G261" s="33" t="s">
        <v>3790</v>
      </c>
    </row>
    <row r="262" spans="1:7" x14ac:dyDescent="0.25">
      <c r="A262" s="33" t="s">
        <v>85</v>
      </c>
      <c r="B262" s="61" t="s">
        <v>1455</v>
      </c>
      <c r="C262" s="344" t="s">
        <v>3814</v>
      </c>
      <c r="D262" s="61" t="s">
        <v>426</v>
      </c>
      <c r="E262" s="35">
        <v>2009</v>
      </c>
      <c r="F262" s="93">
        <v>46970</v>
      </c>
      <c r="G262" s="33" t="s">
        <v>3803</v>
      </c>
    </row>
    <row r="263" spans="1:7" x14ac:dyDescent="0.25">
      <c r="A263" s="33" t="s">
        <v>85</v>
      </c>
      <c r="B263" s="61" t="s">
        <v>4187</v>
      </c>
      <c r="C263" s="344" t="s">
        <v>6377</v>
      </c>
      <c r="D263" s="61" t="s">
        <v>426</v>
      </c>
      <c r="E263" s="35">
        <v>2009</v>
      </c>
      <c r="F263" s="93">
        <v>47615</v>
      </c>
      <c r="G263" s="33" t="s">
        <v>3297</v>
      </c>
    </row>
    <row r="264" spans="1:7" x14ac:dyDescent="0.25">
      <c r="A264" s="33" t="s">
        <v>85</v>
      </c>
      <c r="B264" s="61" t="s">
        <v>1527</v>
      </c>
      <c r="C264" s="344" t="s">
        <v>3794</v>
      </c>
      <c r="D264" s="61" t="s">
        <v>438</v>
      </c>
      <c r="E264" s="35">
        <v>2009</v>
      </c>
      <c r="F264" s="93">
        <v>56760</v>
      </c>
      <c r="G264" s="33" t="s">
        <v>1960</v>
      </c>
    </row>
    <row r="265" spans="1:7" x14ac:dyDescent="0.25">
      <c r="A265" s="33" t="s">
        <v>85</v>
      </c>
      <c r="B265" s="61" t="s">
        <v>1527</v>
      </c>
      <c r="C265" s="344" t="s">
        <v>3794</v>
      </c>
      <c r="D265" s="61" t="s">
        <v>426</v>
      </c>
      <c r="E265" s="35">
        <v>2009</v>
      </c>
      <c r="F265" s="93">
        <v>106036</v>
      </c>
      <c r="G265" s="33" t="s">
        <v>3790</v>
      </c>
    </row>
    <row r="266" spans="1:7" x14ac:dyDescent="0.25">
      <c r="A266" s="33" t="s">
        <v>85</v>
      </c>
      <c r="B266" s="61" t="s">
        <v>1527</v>
      </c>
      <c r="C266" s="344" t="s">
        <v>2941</v>
      </c>
      <c r="D266" s="61" t="s">
        <v>438</v>
      </c>
      <c r="E266" s="35">
        <v>2009</v>
      </c>
      <c r="F266" s="93">
        <v>73735</v>
      </c>
      <c r="G266" s="33" t="s">
        <v>4200</v>
      </c>
    </row>
    <row r="267" spans="1:7" x14ac:dyDescent="0.25">
      <c r="A267" s="33" t="s">
        <v>85</v>
      </c>
      <c r="B267" s="61" t="s">
        <v>4201</v>
      </c>
      <c r="C267" s="344" t="s">
        <v>3814</v>
      </c>
      <c r="D267" s="61" t="s">
        <v>438</v>
      </c>
      <c r="E267" s="35">
        <v>2009</v>
      </c>
      <c r="F267" s="93">
        <v>36755</v>
      </c>
      <c r="G267" s="33" t="s">
        <v>1960</v>
      </c>
    </row>
    <row r="268" spans="1:7" x14ac:dyDescent="0.25">
      <c r="A268" s="33" t="s">
        <v>85</v>
      </c>
      <c r="B268" s="61" t="s">
        <v>4201</v>
      </c>
      <c r="C268" s="344" t="s">
        <v>1991</v>
      </c>
      <c r="D268" s="61" t="s">
        <v>426</v>
      </c>
      <c r="E268" s="35">
        <v>2009</v>
      </c>
      <c r="F268" s="93">
        <v>34935</v>
      </c>
      <c r="G268" s="33" t="s">
        <v>1960</v>
      </c>
    </row>
    <row r="269" spans="1:7" x14ac:dyDescent="0.25">
      <c r="A269" s="33" t="s">
        <v>85</v>
      </c>
      <c r="B269" s="61" t="s">
        <v>4202</v>
      </c>
      <c r="C269" s="344" t="s">
        <v>2941</v>
      </c>
      <c r="D269" s="61" t="s">
        <v>426</v>
      </c>
      <c r="E269" s="35">
        <v>2009</v>
      </c>
      <c r="F269" s="93">
        <v>77260</v>
      </c>
      <c r="G269" s="33" t="s">
        <v>4200</v>
      </c>
    </row>
    <row r="270" spans="1:7" x14ac:dyDescent="0.25">
      <c r="A270" s="33" t="s">
        <v>85</v>
      </c>
      <c r="B270" s="61" t="s">
        <v>1528</v>
      </c>
      <c r="C270" s="344" t="s">
        <v>2941</v>
      </c>
      <c r="D270" s="61" t="s">
        <v>438</v>
      </c>
      <c r="E270" s="35">
        <v>2009</v>
      </c>
      <c r="F270" s="93">
        <v>63825</v>
      </c>
      <c r="G270" s="33" t="s">
        <v>1960</v>
      </c>
    </row>
    <row r="271" spans="1:7" x14ac:dyDescent="0.25">
      <c r="A271" s="33" t="s">
        <v>85</v>
      </c>
      <c r="B271" s="61" t="s">
        <v>792</v>
      </c>
      <c r="C271" s="344" t="s">
        <v>5672</v>
      </c>
      <c r="D271" s="61" t="s">
        <v>426</v>
      </c>
      <c r="E271" s="35">
        <v>2009</v>
      </c>
      <c r="F271" s="93">
        <v>75855</v>
      </c>
      <c r="G271" s="33" t="s">
        <v>3297</v>
      </c>
    </row>
    <row r="272" spans="1:7" x14ac:dyDescent="0.25">
      <c r="A272" s="33" t="s">
        <v>85</v>
      </c>
      <c r="B272" s="61" t="s">
        <v>4203</v>
      </c>
      <c r="C272" s="344" t="s">
        <v>3814</v>
      </c>
      <c r="D272" s="61" t="s">
        <v>426</v>
      </c>
      <c r="E272" s="35">
        <v>2009</v>
      </c>
      <c r="F272" s="93">
        <v>38900</v>
      </c>
      <c r="G272" s="33" t="s">
        <v>3297</v>
      </c>
    </row>
    <row r="273" spans="1:7" x14ac:dyDescent="0.25">
      <c r="A273" s="33" t="s">
        <v>85</v>
      </c>
      <c r="B273" s="61" t="s">
        <v>4186</v>
      </c>
      <c r="C273" s="344" t="s">
        <v>6544</v>
      </c>
      <c r="D273" s="61" t="s">
        <v>438</v>
      </c>
      <c r="E273" s="35">
        <v>2009</v>
      </c>
      <c r="F273" s="93">
        <v>66805</v>
      </c>
      <c r="G273" s="33" t="s">
        <v>1840</v>
      </c>
    </row>
    <row r="274" spans="1:7" x14ac:dyDescent="0.25">
      <c r="A274" s="33" t="s">
        <v>871</v>
      </c>
      <c r="B274" s="61" t="s">
        <v>1656</v>
      </c>
      <c r="C274" s="344">
        <v>2.5</v>
      </c>
      <c r="D274" s="61" t="s">
        <v>110</v>
      </c>
      <c r="E274" s="35">
        <v>2009</v>
      </c>
      <c r="F274" s="93">
        <v>20218.579234972676</v>
      </c>
      <c r="G274" s="33" t="s">
        <v>135</v>
      </c>
    </row>
    <row r="275" spans="1:7" x14ac:dyDescent="0.25">
      <c r="A275" s="33" t="s">
        <v>871</v>
      </c>
      <c r="B275" s="61" t="s">
        <v>1656</v>
      </c>
      <c r="C275" s="344">
        <v>3.7</v>
      </c>
      <c r="D275" s="61" t="s">
        <v>110</v>
      </c>
      <c r="E275" s="35">
        <v>2009</v>
      </c>
      <c r="F275" s="93">
        <v>20765.02732240437</v>
      </c>
      <c r="G275" s="33" t="s">
        <v>135</v>
      </c>
    </row>
    <row r="276" spans="1:7" x14ac:dyDescent="0.25">
      <c r="A276" s="33" t="s">
        <v>871</v>
      </c>
      <c r="B276" s="61" t="s">
        <v>1657</v>
      </c>
      <c r="C276" s="344">
        <v>3.7</v>
      </c>
      <c r="D276" s="61" t="s">
        <v>110</v>
      </c>
      <c r="E276" s="35">
        <v>2009</v>
      </c>
      <c r="F276" s="93">
        <v>36885.24590163934</v>
      </c>
      <c r="G276" s="33" t="s">
        <v>147</v>
      </c>
    </row>
    <row r="277" spans="1:7" x14ac:dyDescent="0.25">
      <c r="A277" s="33" t="s">
        <v>871</v>
      </c>
      <c r="B277" s="61" t="s">
        <v>1601</v>
      </c>
      <c r="C277" s="344">
        <v>2</v>
      </c>
      <c r="D277" s="61" t="s">
        <v>438</v>
      </c>
      <c r="E277" s="35">
        <v>2009</v>
      </c>
      <c r="F277" s="93">
        <v>32786.885245901642</v>
      </c>
      <c r="G277" s="33" t="s">
        <v>419</v>
      </c>
    </row>
    <row r="278" spans="1:7" x14ac:dyDescent="0.25">
      <c r="A278" s="33" t="s">
        <v>871</v>
      </c>
      <c r="B278" s="61" t="s">
        <v>1227</v>
      </c>
      <c r="C278" s="344">
        <v>2</v>
      </c>
      <c r="D278" s="61" t="s">
        <v>110</v>
      </c>
      <c r="E278" s="35">
        <v>2009</v>
      </c>
      <c r="F278" s="93">
        <v>19984.153005464479</v>
      </c>
      <c r="G278" s="33" t="s">
        <v>135</v>
      </c>
    </row>
    <row r="279" spans="1:7" x14ac:dyDescent="0.25">
      <c r="A279" s="33" t="s">
        <v>871</v>
      </c>
      <c r="B279" s="61" t="s">
        <v>1227</v>
      </c>
      <c r="C279" s="344">
        <v>2</v>
      </c>
      <c r="D279" s="61" t="s">
        <v>110</v>
      </c>
      <c r="E279" s="35">
        <v>2009</v>
      </c>
      <c r="F279" s="93">
        <v>20393.98907103825</v>
      </c>
      <c r="G279" s="33" t="s">
        <v>1228</v>
      </c>
    </row>
    <row r="280" spans="1:7" x14ac:dyDescent="0.25">
      <c r="A280" s="33" t="s">
        <v>871</v>
      </c>
      <c r="B280" s="61" t="s">
        <v>1227</v>
      </c>
      <c r="C280" s="344">
        <v>2.2999999999999998</v>
      </c>
      <c r="D280" s="61" t="s">
        <v>110</v>
      </c>
      <c r="E280" s="35">
        <v>2009</v>
      </c>
      <c r="F280" s="93">
        <v>20257.377049180326</v>
      </c>
      <c r="G280" s="33" t="s">
        <v>135</v>
      </c>
    </row>
    <row r="281" spans="1:7" x14ac:dyDescent="0.25">
      <c r="A281" s="33" t="s">
        <v>871</v>
      </c>
      <c r="B281" s="61" t="s">
        <v>1227</v>
      </c>
      <c r="C281" s="344">
        <v>2.2999999999999998</v>
      </c>
      <c r="D281" s="61" t="s">
        <v>110</v>
      </c>
      <c r="E281" s="35">
        <v>2009</v>
      </c>
      <c r="F281" s="93">
        <v>20667.213114754097</v>
      </c>
      <c r="G281" s="33" t="s">
        <v>1228</v>
      </c>
    </row>
    <row r="282" spans="1:7" x14ac:dyDescent="0.25">
      <c r="A282" s="33" t="s">
        <v>697</v>
      </c>
      <c r="B282" s="61" t="s">
        <v>1456</v>
      </c>
      <c r="C282" s="344">
        <v>1.5</v>
      </c>
      <c r="D282" s="61" t="s">
        <v>438</v>
      </c>
      <c r="E282" s="35">
        <v>2009</v>
      </c>
      <c r="F282" s="93">
        <v>33114.754098360652</v>
      </c>
      <c r="G282" s="33" t="s">
        <v>1457</v>
      </c>
    </row>
    <row r="283" spans="1:7" x14ac:dyDescent="0.25">
      <c r="A283" s="33" t="s">
        <v>697</v>
      </c>
      <c r="B283" s="61" t="s">
        <v>1456</v>
      </c>
      <c r="C283" s="344">
        <v>1.7</v>
      </c>
      <c r="D283" s="61" t="s">
        <v>438</v>
      </c>
      <c r="E283" s="35">
        <v>2009</v>
      </c>
      <c r="F283" s="93">
        <v>33661.202185792346</v>
      </c>
      <c r="G283" s="33" t="s">
        <v>1457</v>
      </c>
    </row>
    <row r="284" spans="1:7" x14ac:dyDescent="0.25">
      <c r="A284" s="33" t="s">
        <v>697</v>
      </c>
      <c r="B284" s="61" t="s">
        <v>1456</v>
      </c>
      <c r="C284" s="344">
        <v>2</v>
      </c>
      <c r="D284" s="61" t="s">
        <v>438</v>
      </c>
      <c r="E284" s="35">
        <v>2009</v>
      </c>
      <c r="F284" s="93">
        <v>34207.650273224041</v>
      </c>
      <c r="G284" s="33" t="s">
        <v>1457</v>
      </c>
    </row>
    <row r="285" spans="1:7" x14ac:dyDescent="0.25">
      <c r="A285" s="33" t="s">
        <v>697</v>
      </c>
      <c r="B285" s="61" t="s">
        <v>1456</v>
      </c>
      <c r="C285" s="344" t="s">
        <v>2044</v>
      </c>
      <c r="D285" s="61" t="s">
        <v>438</v>
      </c>
      <c r="E285" s="35">
        <v>2009</v>
      </c>
      <c r="F285" s="93">
        <v>34754.098360655735</v>
      </c>
      <c r="G285" s="33" t="s">
        <v>1457</v>
      </c>
    </row>
    <row r="286" spans="1:7" x14ac:dyDescent="0.25">
      <c r="A286" s="33" t="s">
        <v>697</v>
      </c>
      <c r="B286" s="61" t="s">
        <v>2982</v>
      </c>
      <c r="C286" s="344" t="s">
        <v>2981</v>
      </c>
      <c r="D286" s="61" t="s">
        <v>2975</v>
      </c>
      <c r="E286" s="35">
        <v>2009</v>
      </c>
      <c r="F286" s="93">
        <v>44000</v>
      </c>
      <c r="G286" s="33" t="s">
        <v>2974</v>
      </c>
    </row>
    <row r="287" spans="1:7" x14ac:dyDescent="0.25">
      <c r="A287" s="33" t="s">
        <v>697</v>
      </c>
      <c r="B287" s="61" t="s">
        <v>3005</v>
      </c>
      <c r="C287" s="344">
        <v>1.8</v>
      </c>
      <c r="D287" s="61" t="s">
        <v>438</v>
      </c>
      <c r="E287" s="35">
        <v>2009</v>
      </c>
      <c r="F287" s="93">
        <v>30900</v>
      </c>
      <c r="G287" s="33" t="s">
        <v>2978</v>
      </c>
    </row>
    <row r="288" spans="1:7" x14ac:dyDescent="0.25">
      <c r="A288" s="33" t="s">
        <v>697</v>
      </c>
      <c r="B288" s="61" t="s">
        <v>2980</v>
      </c>
      <c r="C288" s="344">
        <v>1.9</v>
      </c>
      <c r="D288" s="61" t="s">
        <v>438</v>
      </c>
      <c r="E288" s="35">
        <v>2009</v>
      </c>
      <c r="F288" s="93">
        <v>31450</v>
      </c>
      <c r="G288" s="33" t="s">
        <v>2978</v>
      </c>
    </row>
    <row r="289" spans="1:7" x14ac:dyDescent="0.25">
      <c r="A289" s="33" t="s">
        <v>697</v>
      </c>
      <c r="B289" s="61" t="s">
        <v>3003</v>
      </c>
      <c r="C289" s="344">
        <v>2</v>
      </c>
      <c r="D289" s="61" t="s">
        <v>438</v>
      </c>
      <c r="E289" s="35">
        <v>2009</v>
      </c>
      <c r="F289" s="93">
        <v>32000</v>
      </c>
      <c r="G289" s="33" t="s">
        <v>2978</v>
      </c>
    </row>
    <row r="290" spans="1:7" x14ac:dyDescent="0.25">
      <c r="A290" s="33" t="s">
        <v>697</v>
      </c>
      <c r="B290" s="61" t="s">
        <v>3001</v>
      </c>
      <c r="C290" s="344">
        <v>2.2000000000000002</v>
      </c>
      <c r="D290" s="61" t="s">
        <v>438</v>
      </c>
      <c r="E290" s="35">
        <v>2009</v>
      </c>
      <c r="F290" s="93">
        <v>33500</v>
      </c>
      <c r="G290" s="33" t="s">
        <v>2978</v>
      </c>
    </row>
    <row r="291" spans="1:7" x14ac:dyDescent="0.25">
      <c r="A291" s="77" t="s">
        <v>697</v>
      </c>
      <c r="B291" s="80" t="s">
        <v>2999</v>
      </c>
      <c r="C291" s="345" t="s">
        <v>1991</v>
      </c>
      <c r="D291" s="77" t="s">
        <v>438</v>
      </c>
      <c r="E291" s="78">
        <v>2009</v>
      </c>
      <c r="F291" s="111">
        <v>38625</v>
      </c>
      <c r="G291" s="77" t="s">
        <v>6112</v>
      </c>
    </row>
    <row r="292" spans="1:7" x14ac:dyDescent="0.25">
      <c r="A292" s="33" t="s">
        <v>697</v>
      </c>
      <c r="B292" s="61" t="s">
        <v>2999</v>
      </c>
      <c r="C292" s="344">
        <v>2.2999999999999998</v>
      </c>
      <c r="D292" s="61" t="s">
        <v>438</v>
      </c>
      <c r="E292" s="35">
        <v>2009</v>
      </c>
      <c r="F292" s="93">
        <v>35050</v>
      </c>
      <c r="G292" s="33" t="s">
        <v>2978</v>
      </c>
    </row>
    <row r="293" spans="1:7" x14ac:dyDescent="0.25">
      <c r="A293" s="33" t="s">
        <v>697</v>
      </c>
      <c r="B293" s="61" t="s">
        <v>2997</v>
      </c>
      <c r="C293" s="344">
        <v>2.4</v>
      </c>
      <c r="D293" s="61" t="s">
        <v>438</v>
      </c>
      <c r="E293" s="35">
        <v>2009</v>
      </c>
      <c r="F293" s="93">
        <v>35950</v>
      </c>
      <c r="G293" s="33" t="s">
        <v>2978</v>
      </c>
    </row>
    <row r="294" spans="1:7" x14ac:dyDescent="0.25">
      <c r="A294" s="33" t="s">
        <v>697</v>
      </c>
      <c r="B294" s="61" t="s">
        <v>2995</v>
      </c>
      <c r="C294" s="344">
        <v>2.5</v>
      </c>
      <c r="D294" s="61" t="s">
        <v>438</v>
      </c>
      <c r="E294" s="35">
        <v>2009</v>
      </c>
      <c r="F294" s="93">
        <v>37400</v>
      </c>
      <c r="G294" s="33" t="s">
        <v>2978</v>
      </c>
    </row>
    <row r="295" spans="1:7" x14ac:dyDescent="0.25">
      <c r="A295" s="33" t="s">
        <v>697</v>
      </c>
      <c r="B295" s="61" t="s">
        <v>2994</v>
      </c>
      <c r="C295" s="344">
        <v>2.7</v>
      </c>
      <c r="D295" s="61" t="s">
        <v>2975</v>
      </c>
      <c r="E295" s="35">
        <v>2009</v>
      </c>
      <c r="F295" s="93">
        <v>38250</v>
      </c>
      <c r="G295" s="521" t="s">
        <v>2993</v>
      </c>
    </row>
    <row r="296" spans="1:7" x14ac:dyDescent="0.25">
      <c r="A296" s="33" t="s">
        <v>2992</v>
      </c>
      <c r="B296" s="61" t="s">
        <v>2991</v>
      </c>
      <c r="C296" s="344">
        <v>2.8</v>
      </c>
      <c r="D296" s="61" t="s">
        <v>2975</v>
      </c>
      <c r="E296" s="35">
        <v>2009</v>
      </c>
      <c r="F296" s="93">
        <v>39350</v>
      </c>
      <c r="G296" s="33" t="s">
        <v>2990</v>
      </c>
    </row>
    <row r="297" spans="1:7" x14ac:dyDescent="0.25">
      <c r="A297" s="33" t="s">
        <v>697</v>
      </c>
      <c r="B297" s="61" t="s">
        <v>2989</v>
      </c>
      <c r="C297" s="344">
        <v>3</v>
      </c>
      <c r="D297" s="61" t="s">
        <v>438</v>
      </c>
      <c r="E297" s="35">
        <v>2009</v>
      </c>
      <c r="F297" s="93">
        <v>40200</v>
      </c>
      <c r="G297" s="33" t="s">
        <v>2974</v>
      </c>
    </row>
    <row r="298" spans="1:7" x14ac:dyDescent="0.25">
      <c r="A298" s="33" t="s">
        <v>697</v>
      </c>
      <c r="B298" s="61" t="s">
        <v>2987</v>
      </c>
      <c r="C298" s="344">
        <v>3.2</v>
      </c>
      <c r="D298" s="61" t="s">
        <v>2975</v>
      </c>
      <c r="E298" s="35">
        <v>2009</v>
      </c>
      <c r="F298" s="93">
        <v>41300</v>
      </c>
      <c r="G298" s="33" t="s">
        <v>2974</v>
      </c>
    </row>
    <row r="299" spans="1:7" x14ac:dyDescent="0.25">
      <c r="A299" s="33" t="s">
        <v>697</v>
      </c>
      <c r="B299" s="61" t="s">
        <v>2985</v>
      </c>
      <c r="C299" s="344">
        <v>3.5</v>
      </c>
      <c r="D299" s="61" t="s">
        <v>2975</v>
      </c>
      <c r="E299" s="35">
        <v>2009</v>
      </c>
      <c r="F299" s="93">
        <v>42200</v>
      </c>
      <c r="G299" s="33" t="s">
        <v>2974</v>
      </c>
    </row>
    <row r="300" spans="1:7" x14ac:dyDescent="0.25">
      <c r="A300" s="33" t="s">
        <v>697</v>
      </c>
      <c r="B300" s="61" t="s">
        <v>2983</v>
      </c>
      <c r="C300" s="344">
        <v>4</v>
      </c>
      <c r="D300" s="61" t="s">
        <v>2975</v>
      </c>
      <c r="E300" s="35">
        <v>2009</v>
      </c>
      <c r="F300" s="93">
        <v>43100</v>
      </c>
      <c r="G300" s="33" t="s">
        <v>2974</v>
      </c>
    </row>
    <row r="301" spans="1:7" x14ac:dyDescent="0.25">
      <c r="A301" s="33" t="s">
        <v>697</v>
      </c>
      <c r="B301" s="61" t="s">
        <v>2977</v>
      </c>
      <c r="C301" s="344">
        <v>4</v>
      </c>
      <c r="D301" s="61" t="s">
        <v>2975</v>
      </c>
      <c r="E301" s="35">
        <v>2009</v>
      </c>
      <c r="F301" s="93">
        <v>43550</v>
      </c>
      <c r="G301" s="33" t="s">
        <v>2974</v>
      </c>
    </row>
    <row r="302" spans="1:7" x14ac:dyDescent="0.25">
      <c r="A302" s="33" t="s">
        <v>697</v>
      </c>
      <c r="B302" s="61" t="s">
        <v>1658</v>
      </c>
      <c r="C302" s="344" t="s">
        <v>6568</v>
      </c>
      <c r="D302" s="61" t="s">
        <v>438</v>
      </c>
      <c r="E302" s="35">
        <v>2009</v>
      </c>
      <c r="F302" s="93">
        <v>29508.196721311473</v>
      </c>
      <c r="G302" s="33" t="s">
        <v>1213</v>
      </c>
    </row>
    <row r="303" spans="1:7" x14ac:dyDescent="0.25">
      <c r="A303" s="33" t="s">
        <v>697</v>
      </c>
      <c r="B303" s="61" t="s">
        <v>1658</v>
      </c>
      <c r="C303" s="344">
        <v>2.5</v>
      </c>
      <c r="D303" s="61" t="s">
        <v>438</v>
      </c>
      <c r="E303" s="35">
        <v>2009</v>
      </c>
      <c r="F303" s="93">
        <v>30054.644808743167</v>
      </c>
      <c r="G303" s="33" t="s">
        <v>1213</v>
      </c>
    </row>
    <row r="304" spans="1:7" x14ac:dyDescent="0.25">
      <c r="A304" s="33" t="s">
        <v>697</v>
      </c>
      <c r="B304" s="61" t="s">
        <v>1658</v>
      </c>
      <c r="C304" s="344">
        <v>3.5</v>
      </c>
      <c r="D304" s="61" t="s">
        <v>438</v>
      </c>
      <c r="E304" s="35">
        <v>2009</v>
      </c>
      <c r="F304" s="93">
        <v>30601.092896174861</v>
      </c>
      <c r="G304" s="33" t="s">
        <v>1213</v>
      </c>
    </row>
    <row r="305" spans="1:7" x14ac:dyDescent="0.25">
      <c r="A305" s="33" t="s">
        <v>697</v>
      </c>
      <c r="B305" s="61" t="s">
        <v>1530</v>
      </c>
      <c r="C305" s="344" t="s">
        <v>2316</v>
      </c>
      <c r="D305" s="61" t="s">
        <v>438</v>
      </c>
      <c r="E305" s="35">
        <v>2009</v>
      </c>
      <c r="F305" s="93">
        <v>175227.32240437157</v>
      </c>
      <c r="G305" s="33" t="s">
        <v>421</v>
      </c>
    </row>
    <row r="306" spans="1:7" x14ac:dyDescent="0.25">
      <c r="A306" s="33" t="s">
        <v>697</v>
      </c>
      <c r="B306" s="61" t="s">
        <v>1530</v>
      </c>
      <c r="C306" s="344">
        <v>5.5</v>
      </c>
      <c r="D306" s="61" t="s">
        <v>438</v>
      </c>
      <c r="E306" s="35">
        <v>2009</v>
      </c>
      <c r="F306" s="93">
        <v>174954.09836065574</v>
      </c>
      <c r="G306" s="33" t="s">
        <v>421</v>
      </c>
    </row>
    <row r="307" spans="1:7" x14ac:dyDescent="0.25">
      <c r="A307" s="33" t="s">
        <v>697</v>
      </c>
      <c r="B307" s="61" t="s">
        <v>1530</v>
      </c>
      <c r="C307" s="344">
        <v>6.3</v>
      </c>
      <c r="D307" s="61" t="s">
        <v>438</v>
      </c>
      <c r="E307" s="35">
        <v>2009</v>
      </c>
      <c r="F307" s="93">
        <v>175500.54644808744</v>
      </c>
      <c r="G307" s="33" t="s">
        <v>421</v>
      </c>
    </row>
    <row r="308" spans="1:7" x14ac:dyDescent="0.25">
      <c r="A308" s="33" t="s">
        <v>697</v>
      </c>
      <c r="B308" s="61" t="s">
        <v>1531</v>
      </c>
      <c r="C308" s="344" t="s">
        <v>6568</v>
      </c>
      <c r="D308" s="61" t="s">
        <v>438</v>
      </c>
      <c r="E308" s="35">
        <v>2009</v>
      </c>
      <c r="F308" s="93">
        <v>98032.786885245892</v>
      </c>
      <c r="G308" s="33" t="s">
        <v>421</v>
      </c>
    </row>
    <row r="309" spans="1:7" x14ac:dyDescent="0.25">
      <c r="A309" s="33" t="s">
        <v>697</v>
      </c>
      <c r="B309" s="61" t="s">
        <v>1531</v>
      </c>
      <c r="C309" s="344" t="s">
        <v>6568</v>
      </c>
      <c r="D309" s="61" t="s">
        <v>438</v>
      </c>
      <c r="E309" s="35">
        <v>2009</v>
      </c>
      <c r="F309" s="93">
        <v>99398.907103825128</v>
      </c>
      <c r="G309" s="33" t="s">
        <v>419</v>
      </c>
    </row>
    <row r="310" spans="1:7" x14ac:dyDescent="0.25">
      <c r="A310" s="33" t="s">
        <v>697</v>
      </c>
      <c r="B310" s="61" t="s">
        <v>1531</v>
      </c>
      <c r="C310" s="344">
        <v>3</v>
      </c>
      <c r="D310" s="61" t="s">
        <v>438</v>
      </c>
      <c r="E310" s="35">
        <v>2009</v>
      </c>
      <c r="F310" s="93">
        <v>98306.010928961739</v>
      </c>
      <c r="G310" s="33" t="s">
        <v>421</v>
      </c>
    </row>
    <row r="311" spans="1:7" x14ac:dyDescent="0.25">
      <c r="A311" s="33" t="s">
        <v>697</v>
      </c>
      <c r="B311" s="61" t="s">
        <v>1531</v>
      </c>
      <c r="C311" s="344">
        <v>3</v>
      </c>
      <c r="D311" s="61" t="s">
        <v>438</v>
      </c>
      <c r="E311" s="35">
        <v>2009</v>
      </c>
      <c r="F311" s="93">
        <v>99672.131147540975</v>
      </c>
      <c r="G311" s="33" t="s">
        <v>419</v>
      </c>
    </row>
    <row r="312" spans="1:7" x14ac:dyDescent="0.25">
      <c r="A312" s="33" t="s">
        <v>697</v>
      </c>
      <c r="B312" s="61" t="s">
        <v>1531</v>
      </c>
      <c r="C312" s="344">
        <v>3.5</v>
      </c>
      <c r="D312" s="61" t="s">
        <v>438</v>
      </c>
      <c r="E312" s="35">
        <v>2009</v>
      </c>
      <c r="F312" s="93">
        <v>98579.234972677586</v>
      </c>
      <c r="G312" s="33" t="s">
        <v>421</v>
      </c>
    </row>
    <row r="313" spans="1:7" x14ac:dyDescent="0.25">
      <c r="A313" s="33" t="s">
        <v>697</v>
      </c>
      <c r="B313" s="61" t="s">
        <v>1531</v>
      </c>
      <c r="C313" s="344">
        <v>3.5</v>
      </c>
      <c r="D313" s="61" t="s">
        <v>438</v>
      </c>
      <c r="E313" s="35">
        <v>2009</v>
      </c>
      <c r="F313" s="93">
        <v>99945.355191256822</v>
      </c>
      <c r="G313" s="33" t="s">
        <v>419</v>
      </c>
    </row>
    <row r="314" spans="1:7" x14ac:dyDescent="0.25">
      <c r="A314" s="33" t="s">
        <v>697</v>
      </c>
      <c r="B314" s="61" t="s">
        <v>1531</v>
      </c>
      <c r="C314" s="344">
        <v>5.5</v>
      </c>
      <c r="D314" s="61" t="s">
        <v>438</v>
      </c>
      <c r="E314" s="35">
        <v>2009</v>
      </c>
      <c r="F314" s="93">
        <v>98852.459016393434</v>
      </c>
      <c r="G314" s="33" t="s">
        <v>421</v>
      </c>
    </row>
    <row r="315" spans="1:7" x14ac:dyDescent="0.25">
      <c r="A315" s="33" t="s">
        <v>697</v>
      </c>
      <c r="B315" s="61" t="s">
        <v>1531</v>
      </c>
      <c r="C315" s="344">
        <v>5.5</v>
      </c>
      <c r="D315" s="61" t="s">
        <v>438</v>
      </c>
      <c r="E315" s="35">
        <v>2009</v>
      </c>
      <c r="F315" s="93">
        <v>100218.57923497267</v>
      </c>
      <c r="G315" s="33" t="s">
        <v>419</v>
      </c>
    </row>
    <row r="316" spans="1:7" x14ac:dyDescent="0.25">
      <c r="A316" s="33" t="s">
        <v>697</v>
      </c>
      <c r="B316" s="61" t="s">
        <v>1531</v>
      </c>
      <c r="C316" s="344">
        <v>6.2</v>
      </c>
      <c r="D316" s="61" t="s">
        <v>438</v>
      </c>
      <c r="E316" s="35">
        <v>2009</v>
      </c>
      <c r="F316" s="93">
        <v>99125.683060109281</v>
      </c>
      <c r="G316" s="33" t="s">
        <v>421</v>
      </c>
    </row>
    <row r="317" spans="1:7" x14ac:dyDescent="0.25">
      <c r="A317" s="33" t="s">
        <v>697</v>
      </c>
      <c r="B317" s="61" t="s">
        <v>1531</v>
      </c>
      <c r="C317" s="344">
        <v>6.2</v>
      </c>
      <c r="D317" s="61" t="s">
        <v>438</v>
      </c>
      <c r="E317" s="35">
        <v>2009</v>
      </c>
      <c r="F317" s="93">
        <v>100491.80327868852</v>
      </c>
      <c r="G317" s="33" t="s">
        <v>419</v>
      </c>
    </row>
    <row r="318" spans="1:7" x14ac:dyDescent="0.25">
      <c r="A318" s="33" t="s">
        <v>697</v>
      </c>
      <c r="B318" s="61" t="s">
        <v>1462</v>
      </c>
      <c r="C318" s="344">
        <v>3</v>
      </c>
      <c r="D318" s="61" t="s">
        <v>438</v>
      </c>
      <c r="E318" s="35">
        <v>2009</v>
      </c>
      <c r="F318" s="93">
        <v>89107.37704918033</v>
      </c>
      <c r="G318" s="33" t="s">
        <v>135</v>
      </c>
    </row>
    <row r="319" spans="1:7" x14ac:dyDescent="0.25">
      <c r="A319" s="33" t="s">
        <v>697</v>
      </c>
      <c r="B319" s="61" t="s">
        <v>1462</v>
      </c>
      <c r="C319" s="344">
        <v>3.5</v>
      </c>
      <c r="D319" s="61" t="s">
        <v>438</v>
      </c>
      <c r="E319" s="35">
        <v>2009</v>
      </c>
      <c r="F319" s="93">
        <v>89653.825136612024</v>
      </c>
      <c r="G319" s="33" t="s">
        <v>135</v>
      </c>
    </row>
    <row r="320" spans="1:7" x14ac:dyDescent="0.25">
      <c r="A320" s="33" t="s">
        <v>697</v>
      </c>
      <c r="B320" s="61" t="s">
        <v>1462</v>
      </c>
      <c r="C320" s="344">
        <v>5.5</v>
      </c>
      <c r="D320" s="61" t="s">
        <v>438</v>
      </c>
      <c r="E320" s="35">
        <v>2009</v>
      </c>
      <c r="F320" s="93">
        <v>90200.273224043718</v>
      </c>
      <c r="G320" s="33" t="s">
        <v>135</v>
      </c>
    </row>
    <row r="321" spans="1:7" x14ac:dyDescent="0.25">
      <c r="A321" s="33" t="s">
        <v>697</v>
      </c>
      <c r="B321" s="61" t="s">
        <v>1462</v>
      </c>
      <c r="C321" s="344">
        <v>6.2</v>
      </c>
      <c r="D321" s="61" t="s">
        <v>438</v>
      </c>
      <c r="E321" s="35">
        <v>2009</v>
      </c>
      <c r="F321" s="93">
        <v>90746.721311475412</v>
      </c>
      <c r="G321" s="33" t="s">
        <v>135</v>
      </c>
    </row>
    <row r="322" spans="1:7" x14ac:dyDescent="0.25">
      <c r="A322" s="33" t="s">
        <v>697</v>
      </c>
      <c r="B322" s="61" t="s">
        <v>1532</v>
      </c>
      <c r="C322" s="344">
        <v>6.2</v>
      </c>
      <c r="D322" s="61" t="s">
        <v>438</v>
      </c>
      <c r="E322" s="35">
        <v>2009</v>
      </c>
      <c r="F322" s="93">
        <v>117486.3387978142</v>
      </c>
      <c r="G322" s="33" t="s">
        <v>135</v>
      </c>
    </row>
    <row r="323" spans="1:7" x14ac:dyDescent="0.25">
      <c r="A323" s="33" t="s">
        <v>697</v>
      </c>
      <c r="B323" s="61" t="s">
        <v>3019</v>
      </c>
      <c r="C323" s="344">
        <v>2</v>
      </c>
      <c r="D323" s="61" t="s">
        <v>3007</v>
      </c>
      <c r="E323" s="35">
        <v>2009</v>
      </c>
      <c r="F323" s="93">
        <v>38159</v>
      </c>
      <c r="G323" s="93" t="s">
        <v>3006</v>
      </c>
    </row>
    <row r="324" spans="1:7" x14ac:dyDescent="0.25">
      <c r="A324" s="33" t="s">
        <v>697</v>
      </c>
      <c r="B324" s="61" t="s">
        <v>1533</v>
      </c>
      <c r="C324" s="344" t="s">
        <v>6568</v>
      </c>
      <c r="D324" s="61" t="s">
        <v>438</v>
      </c>
      <c r="E324" s="35">
        <v>2009</v>
      </c>
      <c r="F324" s="93">
        <v>115573.77049180327</v>
      </c>
      <c r="G324" s="33" t="s">
        <v>135</v>
      </c>
    </row>
    <row r="325" spans="1:7" x14ac:dyDescent="0.25">
      <c r="A325" s="33" t="s">
        <v>697</v>
      </c>
      <c r="B325" s="61" t="s">
        <v>1533</v>
      </c>
      <c r="C325" s="344">
        <v>3</v>
      </c>
      <c r="D325" s="61" t="s">
        <v>438</v>
      </c>
      <c r="E325" s="35">
        <v>2009</v>
      </c>
      <c r="F325" s="93">
        <v>116120.21857923496</v>
      </c>
      <c r="G325" s="33" t="s">
        <v>135</v>
      </c>
    </row>
    <row r="326" spans="1:7" x14ac:dyDescent="0.25">
      <c r="A326" s="33" t="s">
        <v>697</v>
      </c>
      <c r="B326" s="61" t="s">
        <v>1533</v>
      </c>
      <c r="C326" s="344">
        <v>3.5</v>
      </c>
      <c r="D326" s="61" t="s">
        <v>438</v>
      </c>
      <c r="E326" s="35">
        <v>2009</v>
      </c>
      <c r="F326" s="93">
        <v>116666.66666666666</v>
      </c>
      <c r="G326" s="33" t="s">
        <v>135</v>
      </c>
    </row>
    <row r="327" spans="1:7" x14ac:dyDescent="0.25">
      <c r="A327" s="33" t="s">
        <v>697</v>
      </c>
      <c r="B327" s="61" t="s">
        <v>1533</v>
      </c>
      <c r="C327" s="344">
        <v>5.5</v>
      </c>
      <c r="D327" s="61" t="s">
        <v>438</v>
      </c>
      <c r="E327" s="35">
        <v>2009</v>
      </c>
      <c r="F327" s="93">
        <v>117213.11475409835</v>
      </c>
      <c r="G327" s="33" t="s">
        <v>135</v>
      </c>
    </row>
    <row r="328" spans="1:7" x14ac:dyDescent="0.25">
      <c r="A328" s="33" t="s">
        <v>697</v>
      </c>
      <c r="B328" s="61" t="s">
        <v>699</v>
      </c>
      <c r="C328" s="344" t="s">
        <v>700</v>
      </c>
      <c r="D328" s="61" t="s">
        <v>44</v>
      </c>
      <c r="E328" s="35">
        <v>2009</v>
      </c>
      <c r="F328" s="93">
        <v>144262.2950819672</v>
      </c>
      <c r="G328" s="33" t="s">
        <v>147</v>
      </c>
    </row>
    <row r="329" spans="1:7" x14ac:dyDescent="0.25">
      <c r="A329" s="33" t="s">
        <v>697</v>
      </c>
      <c r="B329" s="61" t="s">
        <v>699</v>
      </c>
      <c r="C329" s="344" t="s">
        <v>700</v>
      </c>
      <c r="D329" s="61" t="s">
        <v>44</v>
      </c>
      <c r="E329" s="35">
        <v>2009</v>
      </c>
      <c r="F329" s="93">
        <v>138797.81420765026</v>
      </c>
      <c r="G329" s="33" t="s">
        <v>230</v>
      </c>
    </row>
    <row r="330" spans="1:7" x14ac:dyDescent="0.25">
      <c r="A330" s="33" t="s">
        <v>697</v>
      </c>
      <c r="B330" s="61" t="s">
        <v>699</v>
      </c>
      <c r="C330" s="344" t="s">
        <v>6572</v>
      </c>
      <c r="D330" s="61" t="s">
        <v>44</v>
      </c>
      <c r="E330" s="35">
        <v>2009</v>
      </c>
      <c r="F330" s="93">
        <v>145081.96721311475</v>
      </c>
      <c r="G330" s="33" t="s">
        <v>147</v>
      </c>
    </row>
    <row r="331" spans="1:7" x14ac:dyDescent="0.25">
      <c r="A331" s="33" t="s">
        <v>697</v>
      </c>
      <c r="B331" s="61" t="s">
        <v>699</v>
      </c>
      <c r="C331" s="344" t="s">
        <v>6572</v>
      </c>
      <c r="D331" s="61" t="s">
        <v>44</v>
      </c>
      <c r="E331" s="35">
        <v>2009</v>
      </c>
      <c r="F331" s="93">
        <v>137704.91803278687</v>
      </c>
      <c r="G331" s="33" t="s">
        <v>230</v>
      </c>
    </row>
    <row r="332" spans="1:7" x14ac:dyDescent="0.25">
      <c r="A332" s="33" t="s">
        <v>697</v>
      </c>
      <c r="B332" s="61" t="s">
        <v>699</v>
      </c>
      <c r="C332" s="344">
        <v>5.5</v>
      </c>
      <c r="D332" s="61" t="s">
        <v>44</v>
      </c>
      <c r="E332" s="35">
        <v>2009</v>
      </c>
      <c r="F332" s="93">
        <v>120765.02732240436</v>
      </c>
      <c r="G332" s="33" t="s">
        <v>147</v>
      </c>
    </row>
    <row r="333" spans="1:7" x14ac:dyDescent="0.25">
      <c r="A333" s="33" t="s">
        <v>697</v>
      </c>
      <c r="B333" s="61" t="s">
        <v>699</v>
      </c>
      <c r="C333" s="344">
        <v>5.5</v>
      </c>
      <c r="D333" s="61" t="s">
        <v>44</v>
      </c>
      <c r="E333" s="35">
        <v>2009</v>
      </c>
      <c r="F333" s="93">
        <v>140437.15846994534</v>
      </c>
      <c r="G333" s="33" t="s">
        <v>230</v>
      </c>
    </row>
    <row r="334" spans="1:7" x14ac:dyDescent="0.25">
      <c r="A334" s="33" t="s">
        <v>697</v>
      </c>
      <c r="B334" s="61" t="s">
        <v>3031</v>
      </c>
      <c r="C334" s="344">
        <v>5.5</v>
      </c>
      <c r="D334" s="61" t="s">
        <v>44</v>
      </c>
      <c r="E334" s="35">
        <v>2009</v>
      </c>
      <c r="F334" s="93">
        <v>123653</v>
      </c>
      <c r="G334" s="93" t="s">
        <v>1910</v>
      </c>
    </row>
    <row r="335" spans="1:7" x14ac:dyDescent="0.25">
      <c r="A335" s="33" t="s">
        <v>697</v>
      </c>
      <c r="B335" s="61" t="s">
        <v>3031</v>
      </c>
      <c r="C335" s="344">
        <v>5.5</v>
      </c>
      <c r="D335" s="61" t="s">
        <v>44</v>
      </c>
      <c r="E335" s="35">
        <v>2009</v>
      </c>
      <c r="F335" s="93">
        <v>115453</v>
      </c>
      <c r="G335" s="93" t="s">
        <v>3030</v>
      </c>
    </row>
    <row r="336" spans="1:7" x14ac:dyDescent="0.25">
      <c r="A336" s="33" t="s">
        <v>697</v>
      </c>
      <c r="B336" s="61" t="s">
        <v>1534</v>
      </c>
      <c r="C336" s="344">
        <v>4.7</v>
      </c>
      <c r="D336" s="61" t="s">
        <v>44</v>
      </c>
      <c r="E336" s="35">
        <v>2009</v>
      </c>
      <c r="F336" s="93">
        <v>80710.382513661199</v>
      </c>
      <c r="G336" s="33" t="s">
        <v>147</v>
      </c>
    </row>
    <row r="337" spans="1:7" x14ac:dyDescent="0.25">
      <c r="A337" s="33" t="s">
        <v>697</v>
      </c>
      <c r="B337" s="61" t="s">
        <v>1534</v>
      </c>
      <c r="C337" s="344">
        <v>5.5</v>
      </c>
      <c r="D337" s="61" t="s">
        <v>44</v>
      </c>
      <c r="E337" s="35">
        <v>2009</v>
      </c>
      <c r="F337" s="93">
        <v>80983.606557377047</v>
      </c>
      <c r="G337" s="33" t="s">
        <v>147</v>
      </c>
    </row>
    <row r="338" spans="1:7" x14ac:dyDescent="0.25">
      <c r="A338" s="33" t="s">
        <v>697</v>
      </c>
      <c r="B338" s="61" t="s">
        <v>1535</v>
      </c>
      <c r="C338" s="344">
        <v>4.7</v>
      </c>
      <c r="D338" s="61" t="s">
        <v>44</v>
      </c>
      <c r="E338" s="35">
        <v>2009</v>
      </c>
      <c r="F338" s="93">
        <v>92240.43715846994</v>
      </c>
      <c r="G338" s="33" t="s">
        <v>147</v>
      </c>
    </row>
    <row r="339" spans="1:7" x14ac:dyDescent="0.25">
      <c r="A339" s="33" t="s">
        <v>697</v>
      </c>
      <c r="B339" s="61" t="s">
        <v>1535</v>
      </c>
      <c r="C339" s="344">
        <v>5.5</v>
      </c>
      <c r="D339" s="61" t="s">
        <v>44</v>
      </c>
      <c r="E339" s="35">
        <v>2009</v>
      </c>
      <c r="F339" s="93">
        <v>92513.661202185787</v>
      </c>
      <c r="G339" s="33" t="s">
        <v>147</v>
      </c>
    </row>
    <row r="340" spans="1:7" x14ac:dyDescent="0.25">
      <c r="A340" s="33" t="s">
        <v>697</v>
      </c>
      <c r="B340" s="61" t="s">
        <v>1659</v>
      </c>
      <c r="C340" s="344">
        <v>3</v>
      </c>
      <c r="D340" s="61" t="s">
        <v>44</v>
      </c>
      <c r="E340" s="35">
        <v>2009</v>
      </c>
      <c r="F340" s="93">
        <v>46994.535519125682</v>
      </c>
      <c r="G340" s="33" t="s">
        <v>147</v>
      </c>
    </row>
    <row r="341" spans="1:7" x14ac:dyDescent="0.25">
      <c r="A341" s="33" t="s">
        <v>697</v>
      </c>
      <c r="B341" s="61" t="s">
        <v>1660</v>
      </c>
      <c r="C341" s="344">
        <v>3</v>
      </c>
      <c r="D341" s="61" t="s">
        <v>44</v>
      </c>
      <c r="E341" s="35">
        <v>2009</v>
      </c>
      <c r="F341" s="93">
        <v>53096.448087431694</v>
      </c>
      <c r="G341" s="33" t="s">
        <v>147</v>
      </c>
    </row>
    <row r="342" spans="1:7" x14ac:dyDescent="0.25">
      <c r="A342" s="33" t="s">
        <v>697</v>
      </c>
      <c r="B342" s="61" t="s">
        <v>1458</v>
      </c>
      <c r="C342" s="344">
        <v>3.5</v>
      </c>
      <c r="D342" s="61" t="s">
        <v>44</v>
      </c>
      <c r="E342" s="35">
        <v>2009</v>
      </c>
      <c r="F342" s="33">
        <v>65888</v>
      </c>
      <c r="G342" s="33" t="s">
        <v>1459</v>
      </c>
    </row>
    <row r="343" spans="1:7" x14ac:dyDescent="0.25">
      <c r="A343" s="33" t="s">
        <v>697</v>
      </c>
      <c r="B343" s="61" t="s">
        <v>1460</v>
      </c>
      <c r="C343" s="344">
        <v>4.7</v>
      </c>
      <c r="D343" s="61" t="s">
        <v>44</v>
      </c>
      <c r="E343" s="35">
        <v>2009</v>
      </c>
      <c r="F343" s="33">
        <v>90168</v>
      </c>
      <c r="G343" s="33" t="s">
        <v>1459</v>
      </c>
    </row>
    <row r="344" spans="1:7" x14ac:dyDescent="0.25">
      <c r="A344" s="33" t="s">
        <v>697</v>
      </c>
      <c r="B344" s="61" t="s">
        <v>1461</v>
      </c>
      <c r="C344" s="344">
        <v>5.5</v>
      </c>
      <c r="D344" s="61" t="s">
        <v>44</v>
      </c>
      <c r="E344" s="35">
        <v>2009</v>
      </c>
      <c r="F344" s="33">
        <v>114754</v>
      </c>
      <c r="G344" s="33" t="s">
        <v>1459</v>
      </c>
    </row>
    <row r="345" spans="1:7" x14ac:dyDescent="0.25">
      <c r="A345" s="33" t="s">
        <v>697</v>
      </c>
      <c r="B345" s="61" t="s">
        <v>3034</v>
      </c>
      <c r="C345" s="344">
        <v>3.2</v>
      </c>
      <c r="D345" s="61" t="s">
        <v>3007</v>
      </c>
      <c r="E345" s="35">
        <v>2009</v>
      </c>
      <c r="F345" s="93">
        <v>52340</v>
      </c>
      <c r="G345" s="93" t="s">
        <v>3033</v>
      </c>
    </row>
    <row r="346" spans="1:7" x14ac:dyDescent="0.25">
      <c r="A346" s="33" t="s">
        <v>697</v>
      </c>
      <c r="B346" s="61" t="s">
        <v>1463</v>
      </c>
      <c r="C346" s="344">
        <v>3</v>
      </c>
      <c r="D346" s="61" t="s">
        <v>44</v>
      </c>
      <c r="E346" s="35">
        <v>2009</v>
      </c>
      <c r="F346" s="93">
        <v>81830.601092896177</v>
      </c>
      <c r="G346" s="33" t="s">
        <v>147</v>
      </c>
    </row>
    <row r="347" spans="1:7" x14ac:dyDescent="0.25">
      <c r="A347" s="33" t="s">
        <v>697</v>
      </c>
      <c r="B347" s="61" t="s">
        <v>1463</v>
      </c>
      <c r="C347" s="344">
        <v>3.5</v>
      </c>
      <c r="D347" s="61" t="s">
        <v>44</v>
      </c>
      <c r="E347" s="35">
        <v>2009</v>
      </c>
      <c r="F347" s="93">
        <v>82103.825136612024</v>
      </c>
      <c r="G347" s="33" t="s">
        <v>147</v>
      </c>
    </row>
    <row r="348" spans="1:7" x14ac:dyDescent="0.25">
      <c r="A348" s="33" t="s">
        <v>697</v>
      </c>
      <c r="B348" s="61" t="s">
        <v>1463</v>
      </c>
      <c r="C348" s="344">
        <v>5.5</v>
      </c>
      <c r="D348" s="61" t="s">
        <v>44</v>
      </c>
      <c r="E348" s="35">
        <v>2009</v>
      </c>
      <c r="F348" s="93">
        <v>82377.049180327871</v>
      </c>
      <c r="G348" s="33" t="s">
        <v>147</v>
      </c>
    </row>
    <row r="349" spans="1:7" x14ac:dyDescent="0.25">
      <c r="A349" s="33" t="s">
        <v>697</v>
      </c>
      <c r="B349" s="61" t="s">
        <v>1463</v>
      </c>
      <c r="C349" s="344">
        <v>6.2</v>
      </c>
      <c r="D349" s="61" t="s">
        <v>44</v>
      </c>
      <c r="E349" s="35">
        <v>2009</v>
      </c>
      <c r="F349" s="93">
        <v>82650.273224043718</v>
      </c>
      <c r="G349" s="33" t="s">
        <v>147</v>
      </c>
    </row>
    <row r="350" spans="1:7" x14ac:dyDescent="0.25">
      <c r="A350" s="33" t="s">
        <v>697</v>
      </c>
      <c r="B350" s="61" t="s">
        <v>1602</v>
      </c>
      <c r="C350" s="344">
        <v>6.2</v>
      </c>
      <c r="D350" s="61" t="s">
        <v>438</v>
      </c>
      <c r="E350" s="35">
        <v>2009</v>
      </c>
      <c r="F350" s="93">
        <v>157103.82513661202</v>
      </c>
      <c r="G350" s="33" t="s">
        <v>1465</v>
      </c>
    </row>
    <row r="351" spans="1:7" x14ac:dyDescent="0.25">
      <c r="A351" s="33" t="s">
        <v>697</v>
      </c>
      <c r="B351" s="61" t="s">
        <v>1464</v>
      </c>
      <c r="C351" s="344" t="s">
        <v>6567</v>
      </c>
      <c r="D351" s="61" t="s">
        <v>438</v>
      </c>
      <c r="E351" s="35">
        <v>2009</v>
      </c>
      <c r="F351" s="93">
        <v>171448.08743169397</v>
      </c>
      <c r="G351" s="33" t="s">
        <v>1465</v>
      </c>
    </row>
    <row r="352" spans="1:7" x14ac:dyDescent="0.25">
      <c r="A352" s="33" t="s">
        <v>697</v>
      </c>
      <c r="B352" s="61" t="s">
        <v>1603</v>
      </c>
      <c r="C352" s="344">
        <v>6.2</v>
      </c>
      <c r="D352" s="61" t="s">
        <v>438</v>
      </c>
      <c r="E352" s="35">
        <v>2009</v>
      </c>
      <c r="F352" s="93">
        <v>158196.72131147541</v>
      </c>
      <c r="G352" s="33" t="s">
        <v>1465</v>
      </c>
    </row>
    <row r="353" spans="1:7" x14ac:dyDescent="0.25">
      <c r="A353" s="33" t="s">
        <v>697</v>
      </c>
      <c r="B353" s="61" t="s">
        <v>1466</v>
      </c>
      <c r="C353" s="344">
        <v>3.5</v>
      </c>
      <c r="D353" s="61" t="s">
        <v>438</v>
      </c>
      <c r="E353" s="35">
        <v>2009</v>
      </c>
      <c r="F353" s="93">
        <v>107103.82513661202</v>
      </c>
      <c r="G353" s="33" t="s">
        <v>135</v>
      </c>
    </row>
    <row r="354" spans="1:7" x14ac:dyDescent="0.25">
      <c r="A354" s="33" t="s">
        <v>697</v>
      </c>
      <c r="B354" s="61" t="s">
        <v>1466</v>
      </c>
      <c r="C354" s="344" t="s">
        <v>6467</v>
      </c>
      <c r="D354" s="61" t="s">
        <v>438</v>
      </c>
      <c r="E354" s="35">
        <v>2009</v>
      </c>
      <c r="F354" s="93">
        <v>150273.22404371583</v>
      </c>
      <c r="G354" s="33" t="s">
        <v>135</v>
      </c>
    </row>
    <row r="355" spans="1:7" x14ac:dyDescent="0.25">
      <c r="A355" s="33" t="s">
        <v>697</v>
      </c>
      <c r="B355" s="61" t="s">
        <v>1466</v>
      </c>
      <c r="C355" s="344">
        <v>5.5</v>
      </c>
      <c r="D355" s="61" t="s">
        <v>438</v>
      </c>
      <c r="E355" s="35">
        <v>2009</v>
      </c>
      <c r="F355" s="93">
        <v>128688.52459016393</v>
      </c>
      <c r="G355" s="33" t="s">
        <v>135</v>
      </c>
    </row>
    <row r="356" spans="1:7" x14ac:dyDescent="0.25">
      <c r="A356" s="33" t="s">
        <v>697</v>
      </c>
      <c r="B356" s="61" t="s">
        <v>1536</v>
      </c>
      <c r="C356" s="344">
        <v>3.5</v>
      </c>
      <c r="D356" s="61" t="s">
        <v>438</v>
      </c>
      <c r="E356" s="35">
        <v>2009</v>
      </c>
      <c r="F356" s="93">
        <v>89071.038251366117</v>
      </c>
      <c r="G356" s="33" t="s">
        <v>419</v>
      </c>
    </row>
    <row r="357" spans="1:7" x14ac:dyDescent="0.25">
      <c r="A357" s="33" t="s">
        <v>697</v>
      </c>
      <c r="B357" s="61" t="s">
        <v>1536</v>
      </c>
      <c r="C357" s="344" t="s">
        <v>6569</v>
      </c>
      <c r="D357" s="61" t="s">
        <v>438</v>
      </c>
      <c r="E357" s="35">
        <v>2009</v>
      </c>
      <c r="F357" s="93">
        <v>89617.486338797811</v>
      </c>
      <c r="G357" s="33" t="s">
        <v>419</v>
      </c>
    </row>
    <row r="358" spans="1:7" x14ac:dyDescent="0.25">
      <c r="A358" s="33" t="s">
        <v>697</v>
      </c>
      <c r="B358" s="61" t="s">
        <v>1536</v>
      </c>
      <c r="C358" s="344" t="s">
        <v>2316</v>
      </c>
      <c r="D358" s="61" t="s">
        <v>438</v>
      </c>
      <c r="E358" s="35">
        <v>2009</v>
      </c>
      <c r="F358" s="93">
        <v>89890.710382513658</v>
      </c>
      <c r="G358" s="33" t="s">
        <v>419</v>
      </c>
    </row>
    <row r="359" spans="1:7" x14ac:dyDescent="0.25">
      <c r="A359" s="33" t="s">
        <v>697</v>
      </c>
      <c r="B359" s="61" t="s">
        <v>1536</v>
      </c>
      <c r="C359" s="344">
        <v>5.5</v>
      </c>
      <c r="D359" s="61" t="s">
        <v>438</v>
      </c>
      <c r="E359" s="35">
        <v>2009</v>
      </c>
      <c r="F359" s="93">
        <v>89344.262295081964</v>
      </c>
      <c r="G359" s="33" t="s">
        <v>419</v>
      </c>
    </row>
    <row r="360" spans="1:7" x14ac:dyDescent="0.25">
      <c r="A360" s="33" t="s">
        <v>697</v>
      </c>
      <c r="B360" s="61" t="s">
        <v>1536</v>
      </c>
      <c r="C360" s="344" t="s">
        <v>6571</v>
      </c>
      <c r="D360" s="61" t="s">
        <v>438</v>
      </c>
      <c r="E360" s="35">
        <v>2009</v>
      </c>
      <c r="F360" s="93">
        <v>90163.934426229505</v>
      </c>
      <c r="G360" s="33" t="s">
        <v>135</v>
      </c>
    </row>
    <row r="361" spans="1:7" x14ac:dyDescent="0.25">
      <c r="A361" s="33" t="s">
        <v>697</v>
      </c>
      <c r="B361" s="61" t="s">
        <v>1364</v>
      </c>
      <c r="C361" s="344" t="s">
        <v>6562</v>
      </c>
      <c r="D361" s="61" t="s">
        <v>438</v>
      </c>
      <c r="E361" s="35">
        <v>2009</v>
      </c>
      <c r="F361" s="33">
        <v>45360</v>
      </c>
      <c r="G361" s="33" t="s">
        <v>1365</v>
      </c>
    </row>
    <row r="362" spans="1:7" x14ac:dyDescent="0.25">
      <c r="A362" s="33" t="s">
        <v>697</v>
      </c>
      <c r="B362" s="61" t="s">
        <v>1366</v>
      </c>
      <c r="C362" s="344">
        <v>3</v>
      </c>
      <c r="D362" s="61" t="s">
        <v>438</v>
      </c>
      <c r="E362" s="35">
        <v>2009</v>
      </c>
      <c r="F362" s="33">
        <v>49727</v>
      </c>
      <c r="G362" s="33" t="s">
        <v>1365</v>
      </c>
    </row>
    <row r="363" spans="1:7" x14ac:dyDescent="0.25">
      <c r="A363" s="33" t="s">
        <v>697</v>
      </c>
      <c r="B363" s="61" t="s">
        <v>1367</v>
      </c>
      <c r="C363" s="344">
        <v>3.5</v>
      </c>
      <c r="D363" s="61" t="s">
        <v>438</v>
      </c>
      <c r="E363" s="35">
        <v>2009</v>
      </c>
      <c r="F363" s="33">
        <v>56831</v>
      </c>
      <c r="G363" s="33" t="s">
        <v>1365</v>
      </c>
    </row>
    <row r="364" spans="1:7" x14ac:dyDescent="0.25">
      <c r="A364" s="33" t="s">
        <v>697</v>
      </c>
      <c r="B364" s="61" t="s">
        <v>1368</v>
      </c>
      <c r="C364" s="344">
        <v>5.4</v>
      </c>
      <c r="D364" s="61" t="s">
        <v>438</v>
      </c>
      <c r="E364" s="35">
        <v>2009</v>
      </c>
      <c r="F364" s="33">
        <v>69674</v>
      </c>
      <c r="G364" s="33" t="s">
        <v>1365</v>
      </c>
    </row>
    <row r="365" spans="1:7" x14ac:dyDescent="0.25">
      <c r="A365" s="33" t="s">
        <v>697</v>
      </c>
      <c r="B365" s="61" t="s">
        <v>1604</v>
      </c>
      <c r="C365" s="344" t="s">
        <v>6499</v>
      </c>
      <c r="D365" s="61" t="s">
        <v>438</v>
      </c>
      <c r="E365" s="35">
        <v>2009</v>
      </c>
      <c r="F365" s="93">
        <v>37704.918032786882</v>
      </c>
      <c r="G365" s="33" t="s">
        <v>1135</v>
      </c>
    </row>
    <row r="366" spans="1:7" x14ac:dyDescent="0.25">
      <c r="A366" s="33" t="s">
        <v>697</v>
      </c>
      <c r="B366" s="61" t="s">
        <v>1604</v>
      </c>
      <c r="C366" s="344" t="s">
        <v>6574</v>
      </c>
      <c r="D366" s="61" t="s">
        <v>438</v>
      </c>
      <c r="E366" s="35">
        <v>2009</v>
      </c>
      <c r="F366" s="93">
        <v>37978.142076502729</v>
      </c>
      <c r="G366" s="33" t="s">
        <v>1135</v>
      </c>
    </row>
    <row r="367" spans="1:7" x14ac:dyDescent="0.25">
      <c r="A367" s="33" t="s">
        <v>697</v>
      </c>
      <c r="B367" s="61" t="s">
        <v>1604</v>
      </c>
      <c r="C367" s="344">
        <v>3.5</v>
      </c>
      <c r="D367" s="61" t="s">
        <v>438</v>
      </c>
      <c r="E367" s="35">
        <v>2009</v>
      </c>
      <c r="F367" s="93">
        <v>38251.366120218576</v>
      </c>
      <c r="G367" s="33" t="s">
        <v>1135</v>
      </c>
    </row>
    <row r="368" spans="1:7" x14ac:dyDescent="0.25">
      <c r="A368" s="33" t="s">
        <v>697</v>
      </c>
      <c r="B368" s="61" t="s">
        <v>1308</v>
      </c>
      <c r="C368" s="344" t="s">
        <v>6557</v>
      </c>
      <c r="D368" s="61" t="s">
        <v>438</v>
      </c>
      <c r="E368" s="35">
        <v>2009</v>
      </c>
      <c r="F368" s="93">
        <v>43442.62295081967</v>
      </c>
      <c r="G368" s="33" t="s">
        <v>487</v>
      </c>
    </row>
    <row r="369" spans="1:7" x14ac:dyDescent="0.25">
      <c r="A369" s="33" t="s">
        <v>697</v>
      </c>
      <c r="B369" s="61" t="s">
        <v>1308</v>
      </c>
      <c r="C369" s="344">
        <v>3.5</v>
      </c>
      <c r="D369" s="61" t="s">
        <v>438</v>
      </c>
      <c r="E369" s="35">
        <v>2009</v>
      </c>
      <c r="F369" s="93">
        <v>43715.846994535517</v>
      </c>
      <c r="G369" s="33" t="s">
        <v>487</v>
      </c>
    </row>
    <row r="370" spans="1:7" x14ac:dyDescent="0.25">
      <c r="A370" s="33" t="s">
        <v>697</v>
      </c>
      <c r="B370" s="61" t="s">
        <v>1238</v>
      </c>
      <c r="C370" s="344">
        <v>2.1</v>
      </c>
      <c r="D370" s="61" t="s">
        <v>438</v>
      </c>
      <c r="E370" s="35">
        <v>2009</v>
      </c>
      <c r="F370" s="93">
        <v>33257.923497267759</v>
      </c>
      <c r="G370" s="33" t="s">
        <v>1135</v>
      </c>
    </row>
    <row r="371" spans="1:7" x14ac:dyDescent="0.25">
      <c r="A371" s="33" t="s">
        <v>697</v>
      </c>
      <c r="B371" s="61" t="s">
        <v>1238</v>
      </c>
      <c r="C371" s="344" t="s">
        <v>6554</v>
      </c>
      <c r="D371" s="61" t="s">
        <v>438</v>
      </c>
      <c r="E371" s="35">
        <v>2009</v>
      </c>
      <c r="F371" s="93">
        <v>33531.147540983606</v>
      </c>
      <c r="G371" s="33" t="s">
        <v>1135</v>
      </c>
    </row>
    <row r="372" spans="1:7" x14ac:dyDescent="0.25">
      <c r="A372" s="77" t="s">
        <v>117</v>
      </c>
      <c r="B372" s="80" t="s">
        <v>6113</v>
      </c>
      <c r="C372" s="345" t="s">
        <v>4566</v>
      </c>
      <c r="D372" s="77" t="s">
        <v>4600</v>
      </c>
      <c r="E372" s="78">
        <v>2009</v>
      </c>
      <c r="F372" s="111">
        <v>24044</v>
      </c>
      <c r="G372" s="77" t="s">
        <v>1976</v>
      </c>
    </row>
    <row r="373" spans="1:7" x14ac:dyDescent="0.25">
      <c r="A373" s="33" t="s">
        <v>117</v>
      </c>
      <c r="B373" s="61" t="s">
        <v>1661</v>
      </c>
      <c r="C373" s="344">
        <v>2.4</v>
      </c>
      <c r="D373" s="61" t="s">
        <v>110</v>
      </c>
      <c r="E373" s="35">
        <v>2009</v>
      </c>
      <c r="F373" s="93">
        <v>25136.612021857924</v>
      </c>
      <c r="G373" s="33" t="s">
        <v>421</v>
      </c>
    </row>
    <row r="374" spans="1:7" x14ac:dyDescent="0.25">
      <c r="A374" s="33" t="s">
        <v>117</v>
      </c>
      <c r="B374" s="61" t="s">
        <v>1661</v>
      </c>
      <c r="C374" s="344">
        <v>3.8</v>
      </c>
      <c r="D374" s="61" t="s">
        <v>110</v>
      </c>
      <c r="E374" s="35">
        <v>2009</v>
      </c>
      <c r="F374" s="93">
        <v>25683.060109289618</v>
      </c>
      <c r="G374" s="33" t="s">
        <v>421</v>
      </c>
    </row>
    <row r="375" spans="1:7" x14ac:dyDescent="0.25">
      <c r="A375" s="33" t="s">
        <v>117</v>
      </c>
      <c r="B375" s="61" t="s">
        <v>1537</v>
      </c>
      <c r="C375" s="344">
        <v>2.4</v>
      </c>
      <c r="D375" s="61" t="s">
        <v>110</v>
      </c>
      <c r="E375" s="35">
        <v>2009</v>
      </c>
      <c r="F375" s="93">
        <v>15765.02732240437</v>
      </c>
      <c r="G375" s="33" t="s">
        <v>135</v>
      </c>
    </row>
    <row r="376" spans="1:7" x14ac:dyDescent="0.25">
      <c r="A376" s="33" t="s">
        <v>117</v>
      </c>
      <c r="B376" s="61" t="s">
        <v>1537</v>
      </c>
      <c r="C376" s="344">
        <v>3.8</v>
      </c>
      <c r="D376" s="61" t="s">
        <v>110</v>
      </c>
      <c r="E376" s="35">
        <v>2009</v>
      </c>
      <c r="F376" s="93">
        <v>16584.699453551912</v>
      </c>
      <c r="G376" s="33" t="s">
        <v>135</v>
      </c>
    </row>
    <row r="377" spans="1:7" x14ac:dyDescent="0.25">
      <c r="A377" s="33" t="s">
        <v>117</v>
      </c>
      <c r="B377" s="61" t="s">
        <v>1369</v>
      </c>
      <c r="C377" s="344">
        <v>2.4</v>
      </c>
      <c r="D377" s="61" t="s">
        <v>110</v>
      </c>
      <c r="E377" s="35">
        <v>2009</v>
      </c>
      <c r="F377" s="93">
        <v>24043.715846994535</v>
      </c>
      <c r="G377" s="33" t="s">
        <v>487</v>
      </c>
    </row>
    <row r="378" spans="1:7" x14ac:dyDescent="0.25">
      <c r="A378" s="33" t="s">
        <v>117</v>
      </c>
      <c r="B378" s="61" t="s">
        <v>1538</v>
      </c>
      <c r="C378" s="344" t="s">
        <v>3152</v>
      </c>
      <c r="D378" s="61" t="s">
        <v>44</v>
      </c>
      <c r="E378" s="35">
        <v>2009</v>
      </c>
      <c r="F378" s="93">
        <v>16500</v>
      </c>
      <c r="G378" s="33" t="s">
        <v>3151</v>
      </c>
    </row>
    <row r="379" spans="1:7" x14ac:dyDescent="0.25">
      <c r="A379" s="33" t="s">
        <v>117</v>
      </c>
      <c r="B379" s="61" t="s">
        <v>1538</v>
      </c>
      <c r="C379" s="344" t="s">
        <v>3150</v>
      </c>
      <c r="D379" s="61" t="s">
        <v>44</v>
      </c>
      <c r="E379" s="35">
        <v>2009</v>
      </c>
      <c r="F379" s="93">
        <v>17000</v>
      </c>
      <c r="G379" s="33" t="s">
        <v>3149</v>
      </c>
    </row>
    <row r="380" spans="1:7" x14ac:dyDescent="0.25">
      <c r="A380" s="33" t="s">
        <v>117</v>
      </c>
      <c r="B380" s="61" t="s">
        <v>1538</v>
      </c>
      <c r="C380" s="344" t="s">
        <v>3152</v>
      </c>
      <c r="D380" s="61" t="s">
        <v>44</v>
      </c>
      <c r="E380" s="35">
        <v>2009</v>
      </c>
      <c r="F380" s="93">
        <v>17600</v>
      </c>
      <c r="G380" s="33" t="s">
        <v>3151</v>
      </c>
    </row>
    <row r="381" spans="1:7" x14ac:dyDescent="0.25">
      <c r="A381" s="33" t="s">
        <v>117</v>
      </c>
      <c r="B381" s="61" t="s">
        <v>1538</v>
      </c>
      <c r="C381" s="344" t="s">
        <v>3150</v>
      </c>
      <c r="D381" s="61" t="s">
        <v>44</v>
      </c>
      <c r="E381" s="35">
        <v>2009</v>
      </c>
      <c r="F381" s="93">
        <v>17955</v>
      </c>
      <c r="G381" s="33" t="s">
        <v>3149</v>
      </c>
    </row>
    <row r="382" spans="1:7" x14ac:dyDescent="0.25">
      <c r="A382" s="33" t="s">
        <v>117</v>
      </c>
      <c r="B382" s="61" t="s">
        <v>1309</v>
      </c>
      <c r="C382" s="344">
        <v>1.3</v>
      </c>
      <c r="D382" s="61" t="s">
        <v>110</v>
      </c>
      <c r="E382" s="35">
        <v>2009</v>
      </c>
      <c r="F382" s="93">
        <v>14036.885245901638</v>
      </c>
      <c r="G382" s="33" t="s">
        <v>135</v>
      </c>
    </row>
    <row r="383" spans="1:7" x14ac:dyDescent="0.25">
      <c r="A383" s="33" t="s">
        <v>117</v>
      </c>
      <c r="B383" s="61" t="s">
        <v>1309</v>
      </c>
      <c r="C383" s="344" t="s">
        <v>6558</v>
      </c>
      <c r="D383" s="61" t="s">
        <v>110</v>
      </c>
      <c r="E383" s="35">
        <v>2009</v>
      </c>
      <c r="F383" s="93">
        <v>14583.333333333332</v>
      </c>
      <c r="G383" s="33" t="s">
        <v>135</v>
      </c>
    </row>
    <row r="384" spans="1:7" x14ac:dyDescent="0.25">
      <c r="A384" s="33" t="s">
        <v>117</v>
      </c>
      <c r="B384" s="61" t="s">
        <v>1309</v>
      </c>
      <c r="C384" s="344">
        <v>2</v>
      </c>
      <c r="D384" s="61" t="s">
        <v>110</v>
      </c>
      <c r="E384" s="35">
        <v>2009</v>
      </c>
      <c r="F384" s="93">
        <v>14856.557377049179</v>
      </c>
      <c r="G384" s="33" t="s">
        <v>135</v>
      </c>
    </row>
    <row r="385" spans="1:7" x14ac:dyDescent="0.25">
      <c r="A385" s="33" t="s">
        <v>117</v>
      </c>
      <c r="B385" s="61" t="s">
        <v>1310</v>
      </c>
      <c r="C385" s="344" t="s">
        <v>6388</v>
      </c>
      <c r="D385" s="61" t="s">
        <v>44</v>
      </c>
      <c r="E385" s="35">
        <v>2009</v>
      </c>
      <c r="F385" s="93">
        <v>39047.81420765027</v>
      </c>
      <c r="G385" s="33" t="s">
        <v>135</v>
      </c>
    </row>
    <row r="386" spans="1:7" x14ac:dyDescent="0.25">
      <c r="A386" s="33" t="s">
        <v>117</v>
      </c>
      <c r="B386" s="61" t="s">
        <v>1605</v>
      </c>
      <c r="C386" s="344">
        <v>1.5</v>
      </c>
      <c r="D386" s="61" t="s">
        <v>110</v>
      </c>
      <c r="E386" s="35">
        <v>2009</v>
      </c>
      <c r="F386" s="93">
        <v>15846.994535519125</v>
      </c>
      <c r="G386" s="33" t="s">
        <v>135</v>
      </c>
    </row>
    <row r="387" spans="1:7" x14ac:dyDescent="0.25">
      <c r="A387" s="33" t="s">
        <v>117</v>
      </c>
      <c r="B387" s="61" t="s">
        <v>1605</v>
      </c>
      <c r="C387" s="344">
        <v>2</v>
      </c>
      <c r="D387" s="61" t="s">
        <v>110</v>
      </c>
      <c r="E387" s="35">
        <v>2009</v>
      </c>
      <c r="F387" s="93">
        <v>18852.459016393441</v>
      </c>
      <c r="G387" s="33" t="s">
        <v>135</v>
      </c>
    </row>
    <row r="388" spans="1:7" x14ac:dyDescent="0.25">
      <c r="A388" s="33" t="s">
        <v>117</v>
      </c>
      <c r="B388" s="61" t="s">
        <v>310</v>
      </c>
      <c r="C388" s="344" t="s">
        <v>311</v>
      </c>
      <c r="D388" s="61" t="s">
        <v>44</v>
      </c>
      <c r="E388" s="112" t="s">
        <v>868</v>
      </c>
      <c r="F388" s="103" t="s">
        <v>1663</v>
      </c>
      <c r="G388" s="33"/>
    </row>
    <row r="389" spans="1:7" x14ac:dyDescent="0.25">
      <c r="A389" s="33" t="s">
        <v>117</v>
      </c>
      <c r="B389" s="61" t="s">
        <v>1008</v>
      </c>
      <c r="C389" s="344" t="s">
        <v>165</v>
      </c>
      <c r="D389" s="61" t="s">
        <v>120</v>
      </c>
      <c r="E389" s="112" t="s">
        <v>868</v>
      </c>
      <c r="F389" s="103" t="s">
        <v>1664</v>
      </c>
      <c r="G389" s="33"/>
    </row>
    <row r="390" spans="1:7" x14ac:dyDescent="0.25">
      <c r="A390" s="33" t="s">
        <v>117</v>
      </c>
      <c r="B390" s="61" t="s">
        <v>1008</v>
      </c>
      <c r="C390" s="344" t="s">
        <v>165</v>
      </c>
      <c r="D390" s="61" t="s">
        <v>44</v>
      </c>
      <c r="E390" s="112" t="s">
        <v>868</v>
      </c>
      <c r="F390" s="103" t="s">
        <v>1665</v>
      </c>
      <c r="G390" s="33"/>
    </row>
    <row r="391" spans="1:7" x14ac:dyDescent="0.25">
      <c r="A391" s="33" t="s">
        <v>117</v>
      </c>
      <c r="B391" s="61" t="s">
        <v>1393</v>
      </c>
      <c r="C391" s="344" t="s">
        <v>866</v>
      </c>
      <c r="D391" s="61" t="s">
        <v>125</v>
      </c>
      <c r="E391" s="112" t="s">
        <v>868</v>
      </c>
      <c r="F391" s="103" t="s">
        <v>1666</v>
      </c>
      <c r="G391" s="33"/>
    </row>
    <row r="392" spans="1:7" x14ac:dyDescent="0.25">
      <c r="A392" s="33" t="s">
        <v>117</v>
      </c>
      <c r="B392" s="61" t="s">
        <v>1393</v>
      </c>
      <c r="C392" s="344" t="s">
        <v>866</v>
      </c>
      <c r="D392" s="61" t="s">
        <v>44</v>
      </c>
      <c r="E392" s="112" t="s">
        <v>868</v>
      </c>
      <c r="F392" s="103" t="s">
        <v>1667</v>
      </c>
      <c r="G392" s="33"/>
    </row>
    <row r="393" spans="1:7" x14ac:dyDescent="0.25">
      <c r="A393" s="33" t="s">
        <v>117</v>
      </c>
      <c r="B393" s="61" t="s">
        <v>1393</v>
      </c>
      <c r="C393" s="344" t="s">
        <v>1559</v>
      </c>
      <c r="D393" s="61" t="s">
        <v>44</v>
      </c>
      <c r="E393" s="112" t="s">
        <v>868</v>
      </c>
      <c r="F393" s="103" t="s">
        <v>1668</v>
      </c>
      <c r="G393" s="33"/>
    </row>
    <row r="394" spans="1:7" x14ac:dyDescent="0.25">
      <c r="A394" s="33" t="s">
        <v>117</v>
      </c>
      <c r="B394" s="61" t="s">
        <v>261</v>
      </c>
      <c r="C394" s="344" t="s">
        <v>1489</v>
      </c>
      <c r="D394" s="61" t="s">
        <v>44</v>
      </c>
      <c r="E394" s="112" t="s">
        <v>868</v>
      </c>
      <c r="F394" s="103" t="s">
        <v>1669</v>
      </c>
      <c r="G394" s="33"/>
    </row>
    <row r="395" spans="1:7" x14ac:dyDescent="0.25">
      <c r="A395" s="33" t="s">
        <v>117</v>
      </c>
      <c r="B395" s="61" t="s">
        <v>261</v>
      </c>
      <c r="C395" s="344" t="s">
        <v>1625</v>
      </c>
      <c r="D395" s="61" t="s">
        <v>44</v>
      </c>
      <c r="E395" s="112" t="s">
        <v>868</v>
      </c>
      <c r="F395" s="103" t="s">
        <v>1670</v>
      </c>
      <c r="G395" s="33"/>
    </row>
    <row r="396" spans="1:7" x14ac:dyDescent="0.25">
      <c r="A396" s="33" t="s">
        <v>117</v>
      </c>
      <c r="B396" s="61" t="s">
        <v>261</v>
      </c>
      <c r="C396" s="344" t="s">
        <v>1491</v>
      </c>
      <c r="D396" s="61" t="s">
        <v>44</v>
      </c>
      <c r="E396" s="112" t="s">
        <v>868</v>
      </c>
      <c r="F396" s="93">
        <v>48511</v>
      </c>
      <c r="G396" s="33"/>
    </row>
    <row r="397" spans="1:7" x14ac:dyDescent="0.25">
      <c r="A397" s="33" t="s">
        <v>117</v>
      </c>
      <c r="B397" s="61" t="s">
        <v>514</v>
      </c>
      <c r="C397" s="344" t="s">
        <v>165</v>
      </c>
      <c r="D397" s="61" t="s">
        <v>44</v>
      </c>
      <c r="E397" s="112" t="s">
        <v>868</v>
      </c>
      <c r="F397" s="103" t="s">
        <v>1550</v>
      </c>
      <c r="G397" s="33"/>
    </row>
    <row r="398" spans="1:7" x14ac:dyDescent="0.25">
      <c r="A398" s="33" t="s">
        <v>117</v>
      </c>
      <c r="B398" s="61" t="s">
        <v>1627</v>
      </c>
      <c r="C398" s="344" t="s">
        <v>162</v>
      </c>
      <c r="D398" s="61" t="s">
        <v>125</v>
      </c>
      <c r="E398" s="112" t="s">
        <v>868</v>
      </c>
      <c r="F398" s="103" t="s">
        <v>1671</v>
      </c>
      <c r="G398" s="33"/>
    </row>
    <row r="399" spans="1:7" x14ac:dyDescent="0.25">
      <c r="A399" s="33" t="s">
        <v>117</v>
      </c>
      <c r="B399" s="61" t="s">
        <v>1627</v>
      </c>
      <c r="C399" s="344" t="s">
        <v>165</v>
      </c>
      <c r="D399" s="61" t="s">
        <v>44</v>
      </c>
      <c r="E399" s="112" t="s">
        <v>868</v>
      </c>
      <c r="F399" s="103" t="s">
        <v>1631</v>
      </c>
      <c r="G399" s="33"/>
    </row>
    <row r="400" spans="1:7" x14ac:dyDescent="0.25">
      <c r="A400" s="33" t="s">
        <v>117</v>
      </c>
      <c r="B400" s="61" t="s">
        <v>1497</v>
      </c>
      <c r="C400" s="344" t="s">
        <v>1498</v>
      </c>
      <c r="D400" s="61" t="s">
        <v>44</v>
      </c>
      <c r="E400" s="112" t="s">
        <v>868</v>
      </c>
      <c r="F400" s="103" t="s">
        <v>1672</v>
      </c>
      <c r="G400" s="33"/>
    </row>
    <row r="401" spans="1:7" x14ac:dyDescent="0.25">
      <c r="A401" s="33" t="s">
        <v>117</v>
      </c>
      <c r="B401" s="61" t="s">
        <v>1311</v>
      </c>
      <c r="C401" s="344">
        <v>3</v>
      </c>
      <c r="D401" s="61" t="s">
        <v>44</v>
      </c>
      <c r="E401" s="35">
        <v>2009</v>
      </c>
      <c r="F401" s="93">
        <v>23106.557377049179</v>
      </c>
      <c r="G401" s="33" t="s">
        <v>147</v>
      </c>
    </row>
    <row r="402" spans="1:7" x14ac:dyDescent="0.25">
      <c r="A402" s="33" t="s">
        <v>117</v>
      </c>
      <c r="B402" s="61" t="s">
        <v>1239</v>
      </c>
      <c r="C402" s="344">
        <v>2.4</v>
      </c>
      <c r="D402" s="61" t="s">
        <v>44</v>
      </c>
      <c r="E402" s="35">
        <v>2009</v>
      </c>
      <c r="F402" s="93">
        <v>27240.437158469944</v>
      </c>
      <c r="G402" s="33" t="s">
        <v>147</v>
      </c>
    </row>
    <row r="403" spans="1:7" x14ac:dyDescent="0.25">
      <c r="A403" s="33" t="s">
        <v>117</v>
      </c>
      <c r="B403" s="61" t="s">
        <v>1239</v>
      </c>
      <c r="C403" s="344">
        <v>3</v>
      </c>
      <c r="D403" s="61" t="s">
        <v>44</v>
      </c>
      <c r="E403" s="35">
        <v>2009</v>
      </c>
      <c r="F403" s="93">
        <v>28060.109289617485</v>
      </c>
      <c r="G403" s="33" t="s">
        <v>147</v>
      </c>
    </row>
    <row r="404" spans="1:7" x14ac:dyDescent="0.25">
      <c r="A404" s="33" t="s">
        <v>117</v>
      </c>
      <c r="B404" s="61" t="s">
        <v>1072</v>
      </c>
      <c r="C404" s="344">
        <v>3.6</v>
      </c>
      <c r="D404" s="61" t="s">
        <v>44</v>
      </c>
      <c r="E404" s="35">
        <v>2009</v>
      </c>
      <c r="F404" s="93">
        <v>36065.573770491799</v>
      </c>
      <c r="G404" s="33" t="s">
        <v>147</v>
      </c>
    </row>
    <row r="405" spans="1:7" x14ac:dyDescent="0.25">
      <c r="A405" s="33" t="s">
        <v>117</v>
      </c>
      <c r="B405" s="61" t="s">
        <v>1662</v>
      </c>
      <c r="C405" s="344">
        <v>3.5</v>
      </c>
      <c r="D405" s="61" t="s">
        <v>44</v>
      </c>
      <c r="E405" s="35">
        <v>2009</v>
      </c>
      <c r="F405" s="93">
        <v>25956.284153005465</v>
      </c>
      <c r="G405" s="33" t="s">
        <v>147</v>
      </c>
    </row>
    <row r="406" spans="1:7" x14ac:dyDescent="0.25">
      <c r="A406" s="33" t="s">
        <v>82</v>
      </c>
      <c r="B406" s="61" t="s">
        <v>83</v>
      </c>
      <c r="C406" s="344" t="s">
        <v>51</v>
      </c>
      <c r="D406" s="61"/>
      <c r="E406" s="35">
        <v>2009</v>
      </c>
      <c r="F406" s="93">
        <v>26588.949999999997</v>
      </c>
      <c r="G406" s="33" t="s">
        <v>130</v>
      </c>
    </row>
    <row r="407" spans="1:7" x14ac:dyDescent="0.25">
      <c r="A407" s="33" t="s">
        <v>81</v>
      </c>
      <c r="B407" s="61" t="s">
        <v>55</v>
      </c>
      <c r="C407" s="344" t="s">
        <v>51</v>
      </c>
      <c r="D407" s="61"/>
      <c r="E407" s="35">
        <v>2009</v>
      </c>
      <c r="F407" s="93">
        <v>22050.799999999996</v>
      </c>
      <c r="G407" s="33" t="s">
        <v>130</v>
      </c>
    </row>
    <row r="408" spans="1:7" x14ac:dyDescent="0.25">
      <c r="A408" s="33" t="s">
        <v>81</v>
      </c>
      <c r="B408" s="61" t="s">
        <v>56</v>
      </c>
      <c r="C408" s="344" t="s">
        <v>51</v>
      </c>
      <c r="D408" s="61"/>
      <c r="E408" s="35">
        <v>2009</v>
      </c>
      <c r="F408" s="93">
        <v>28239.65</v>
      </c>
      <c r="G408" s="33" t="s">
        <v>130</v>
      </c>
    </row>
    <row r="409" spans="1:7" x14ac:dyDescent="0.25">
      <c r="A409" s="33" t="s">
        <v>81</v>
      </c>
      <c r="B409" s="61" t="s">
        <v>57</v>
      </c>
      <c r="C409" s="344" t="s">
        <v>51</v>
      </c>
      <c r="D409" s="61"/>
      <c r="E409" s="35">
        <v>2009</v>
      </c>
      <c r="F409" s="93">
        <v>27538.400000000001</v>
      </c>
      <c r="G409" s="33" t="s">
        <v>130</v>
      </c>
    </row>
    <row r="410" spans="1:7" x14ac:dyDescent="0.25">
      <c r="A410" s="33" t="s">
        <v>81</v>
      </c>
      <c r="B410" s="61" t="s">
        <v>50</v>
      </c>
      <c r="C410" s="344" t="s">
        <v>51</v>
      </c>
      <c r="D410" s="61"/>
      <c r="E410" s="35">
        <v>2009</v>
      </c>
      <c r="F410" s="93">
        <v>27089.599999999999</v>
      </c>
      <c r="G410" s="33" t="s">
        <v>130</v>
      </c>
    </row>
    <row r="411" spans="1:7" x14ac:dyDescent="0.25">
      <c r="A411" s="33" t="s">
        <v>81</v>
      </c>
      <c r="B411" s="61" t="s">
        <v>52</v>
      </c>
      <c r="C411" s="344" t="s">
        <v>51</v>
      </c>
      <c r="D411" s="61"/>
      <c r="E411" s="35">
        <v>2009</v>
      </c>
      <c r="F411" s="93">
        <v>26475.9</v>
      </c>
      <c r="G411" s="33" t="s">
        <v>130</v>
      </c>
    </row>
    <row r="412" spans="1:7" x14ac:dyDescent="0.25">
      <c r="A412" s="33" t="s">
        <v>81</v>
      </c>
      <c r="B412" s="61" t="s">
        <v>53</v>
      </c>
      <c r="C412" s="344" t="s">
        <v>51</v>
      </c>
      <c r="D412" s="61"/>
      <c r="E412" s="35">
        <v>2009</v>
      </c>
      <c r="F412" s="93">
        <v>35217.299999999996</v>
      </c>
      <c r="G412" s="33" t="s">
        <v>130</v>
      </c>
    </row>
    <row r="413" spans="1:7" x14ac:dyDescent="0.25">
      <c r="A413" s="33" t="s">
        <v>81</v>
      </c>
      <c r="B413" s="61" t="s">
        <v>54</v>
      </c>
      <c r="C413" s="344" t="s">
        <v>51</v>
      </c>
      <c r="D413" s="61"/>
      <c r="E413" s="35">
        <v>2009</v>
      </c>
      <c r="F413" s="93">
        <v>39628.799999999996</v>
      </c>
      <c r="G413" s="33" t="s">
        <v>130</v>
      </c>
    </row>
    <row r="414" spans="1:7" x14ac:dyDescent="0.25">
      <c r="A414" s="33" t="s">
        <v>81</v>
      </c>
      <c r="B414" s="61" t="s">
        <v>58</v>
      </c>
      <c r="C414" s="344" t="s">
        <v>51</v>
      </c>
      <c r="D414" s="61"/>
      <c r="E414" s="35">
        <v>2009</v>
      </c>
      <c r="F414" s="93">
        <v>45559.25</v>
      </c>
      <c r="G414" s="33" t="s">
        <v>130</v>
      </c>
    </row>
    <row r="415" spans="1:7" x14ac:dyDescent="0.25">
      <c r="A415" s="33" t="s">
        <v>81</v>
      </c>
      <c r="B415" s="61" t="s">
        <v>60</v>
      </c>
      <c r="C415" s="344" t="s">
        <v>61</v>
      </c>
      <c r="D415" s="61"/>
      <c r="E415" s="35">
        <v>2009</v>
      </c>
      <c r="F415" s="93">
        <v>40550.199999999997</v>
      </c>
      <c r="G415" s="33" t="s">
        <v>130</v>
      </c>
    </row>
    <row r="416" spans="1:7" x14ac:dyDescent="0.25">
      <c r="A416" s="33" t="s">
        <v>81</v>
      </c>
      <c r="B416" s="61" t="s">
        <v>59</v>
      </c>
      <c r="C416" s="344" t="s">
        <v>51</v>
      </c>
      <c r="D416" s="61"/>
      <c r="E416" s="35">
        <v>2009</v>
      </c>
      <c r="F416" s="93">
        <v>39546.35</v>
      </c>
      <c r="G416" s="33" t="s">
        <v>130</v>
      </c>
    </row>
    <row r="417" spans="1:7" x14ac:dyDescent="0.25">
      <c r="A417" s="33" t="s">
        <v>81</v>
      </c>
      <c r="B417" s="61" t="s">
        <v>62</v>
      </c>
      <c r="C417" s="344" t="s">
        <v>51</v>
      </c>
      <c r="D417" s="61"/>
      <c r="E417" s="35">
        <v>2009</v>
      </c>
      <c r="F417" s="93">
        <v>42603.799999999996</v>
      </c>
      <c r="G417" s="33" t="s">
        <v>130</v>
      </c>
    </row>
    <row r="418" spans="1:7" x14ac:dyDescent="0.25">
      <c r="A418" s="33" t="s">
        <v>81</v>
      </c>
      <c r="B418" s="61" t="s">
        <v>63</v>
      </c>
      <c r="C418" s="344" t="s">
        <v>51</v>
      </c>
      <c r="D418" s="61"/>
      <c r="E418" s="35">
        <v>2009</v>
      </c>
      <c r="F418" s="93">
        <v>41879.599999999999</v>
      </c>
      <c r="G418" s="33" t="s">
        <v>130</v>
      </c>
    </row>
    <row r="419" spans="1:7" x14ac:dyDescent="0.25">
      <c r="A419" s="77" t="s">
        <v>6688</v>
      </c>
      <c r="B419" s="77" t="s">
        <v>6689</v>
      </c>
      <c r="C419" s="345" t="s">
        <v>6692</v>
      </c>
      <c r="D419" s="78"/>
      <c r="E419" s="35">
        <v>2009</v>
      </c>
      <c r="F419" s="163">
        <v>93400</v>
      </c>
      <c r="G419" s="106" t="s">
        <v>130</v>
      </c>
    </row>
    <row r="420" spans="1:7" x14ac:dyDescent="0.25">
      <c r="A420" s="77" t="s">
        <v>6688</v>
      </c>
      <c r="B420" s="77" t="s">
        <v>6690</v>
      </c>
      <c r="C420" s="345" t="s">
        <v>6692</v>
      </c>
      <c r="D420" s="78"/>
      <c r="E420" s="35">
        <v>2009</v>
      </c>
      <c r="F420" s="163">
        <v>93600</v>
      </c>
      <c r="G420" s="106" t="s">
        <v>130</v>
      </c>
    </row>
    <row r="421" spans="1:7" x14ac:dyDescent="0.25">
      <c r="A421" s="77" t="s">
        <v>6688</v>
      </c>
      <c r="B421" s="77" t="s">
        <v>6691</v>
      </c>
      <c r="C421" s="345" t="s">
        <v>6692</v>
      </c>
      <c r="D421" s="78"/>
      <c r="E421" s="35">
        <v>2009</v>
      </c>
      <c r="F421" s="163">
        <v>93800</v>
      </c>
      <c r="G421" s="106" t="s">
        <v>130</v>
      </c>
    </row>
    <row r="422" spans="1:7" x14ac:dyDescent="0.25">
      <c r="A422" s="77" t="s">
        <v>64</v>
      </c>
      <c r="B422" s="80" t="s">
        <v>1645</v>
      </c>
      <c r="C422" s="345" t="s">
        <v>4465</v>
      </c>
      <c r="D422" s="77" t="s">
        <v>43</v>
      </c>
      <c r="E422" s="78">
        <v>2009</v>
      </c>
      <c r="F422" s="111">
        <v>19672</v>
      </c>
      <c r="G422" s="77" t="s">
        <v>4911</v>
      </c>
    </row>
    <row r="423" spans="1:7" x14ac:dyDescent="0.25">
      <c r="A423" s="33" t="s">
        <v>64</v>
      </c>
      <c r="B423" s="61" t="s">
        <v>1584</v>
      </c>
      <c r="C423" s="344" t="s">
        <v>1681</v>
      </c>
      <c r="D423" s="89" t="s">
        <v>44</v>
      </c>
      <c r="E423" s="112" t="s">
        <v>868</v>
      </c>
      <c r="F423" s="93">
        <v>97955</v>
      </c>
      <c r="G423" s="33" t="s">
        <v>1586</v>
      </c>
    </row>
    <row r="424" spans="1:7" x14ac:dyDescent="0.25">
      <c r="A424" s="33" t="s">
        <v>64</v>
      </c>
      <c r="B424" s="61" t="s">
        <v>1352</v>
      </c>
      <c r="C424" s="344">
        <v>3.5</v>
      </c>
      <c r="D424" s="61" t="s">
        <v>438</v>
      </c>
      <c r="E424" s="35">
        <v>2009</v>
      </c>
      <c r="F424" s="93">
        <v>45081.967213114753</v>
      </c>
      <c r="G424" s="33" t="s">
        <v>421</v>
      </c>
    </row>
    <row r="425" spans="1:7" x14ac:dyDescent="0.25">
      <c r="A425" s="33" t="s">
        <v>64</v>
      </c>
      <c r="B425" s="61" t="s">
        <v>1442</v>
      </c>
      <c r="C425" s="344">
        <v>5.6</v>
      </c>
      <c r="D425" s="61" t="s">
        <v>44</v>
      </c>
      <c r="E425" s="35">
        <v>2009</v>
      </c>
      <c r="F425" s="93">
        <v>41885.24590163934</v>
      </c>
      <c r="G425" s="33" t="s">
        <v>147</v>
      </c>
    </row>
    <row r="426" spans="1:7" x14ac:dyDescent="0.25">
      <c r="A426" s="33" t="s">
        <v>64</v>
      </c>
      <c r="B426" s="61" t="s">
        <v>1061</v>
      </c>
      <c r="C426" s="344">
        <v>3</v>
      </c>
      <c r="D426" s="61" t="s">
        <v>110</v>
      </c>
      <c r="E426" s="35">
        <v>2009</v>
      </c>
      <c r="F426" s="93">
        <v>28961.748633879779</v>
      </c>
      <c r="G426" s="33" t="s">
        <v>135</v>
      </c>
    </row>
    <row r="427" spans="1:7" x14ac:dyDescent="0.25">
      <c r="A427" s="33" t="s">
        <v>64</v>
      </c>
      <c r="B427" s="61" t="s">
        <v>1350</v>
      </c>
      <c r="C427" s="344" t="s">
        <v>1351</v>
      </c>
      <c r="D427" s="89" t="s">
        <v>125</v>
      </c>
      <c r="E427" s="112" t="s">
        <v>868</v>
      </c>
      <c r="F427" s="93">
        <v>35339</v>
      </c>
      <c r="G427" s="33" t="s">
        <v>1211</v>
      </c>
    </row>
    <row r="428" spans="1:7" x14ac:dyDescent="0.25">
      <c r="A428" s="33" t="s">
        <v>64</v>
      </c>
      <c r="B428" s="61" t="s">
        <v>1350</v>
      </c>
      <c r="C428" s="344" t="s">
        <v>1351</v>
      </c>
      <c r="D428" s="89" t="s">
        <v>44</v>
      </c>
      <c r="E428" s="112" t="s">
        <v>868</v>
      </c>
      <c r="F428" s="93">
        <v>37316</v>
      </c>
      <c r="G428" s="33" t="s">
        <v>1211</v>
      </c>
    </row>
    <row r="429" spans="1:7" x14ac:dyDescent="0.25">
      <c r="A429" s="33" t="s">
        <v>64</v>
      </c>
      <c r="B429" s="61" t="s">
        <v>1644</v>
      </c>
      <c r="C429" s="344">
        <v>2.5</v>
      </c>
      <c r="D429" s="61" t="s">
        <v>438</v>
      </c>
      <c r="E429" s="35">
        <v>2009</v>
      </c>
      <c r="F429" s="93">
        <v>18579.234972677594</v>
      </c>
      <c r="G429" s="33" t="s">
        <v>369</v>
      </c>
    </row>
    <row r="430" spans="1:7" x14ac:dyDescent="0.25">
      <c r="A430" s="33" t="s">
        <v>64</v>
      </c>
      <c r="B430" s="61" t="s">
        <v>1644</v>
      </c>
      <c r="C430" s="344" t="s">
        <v>6476</v>
      </c>
      <c r="D430" s="61" t="s">
        <v>44</v>
      </c>
      <c r="E430" s="35">
        <v>2009</v>
      </c>
      <c r="F430" s="93">
        <v>18852.459016393441</v>
      </c>
      <c r="G430" s="33" t="s">
        <v>369</v>
      </c>
    </row>
    <row r="431" spans="1:7" x14ac:dyDescent="0.25">
      <c r="A431" s="33" t="s">
        <v>64</v>
      </c>
      <c r="B431" s="61" t="s">
        <v>1210</v>
      </c>
      <c r="C431" s="344">
        <v>4</v>
      </c>
      <c r="D431" s="61" t="s">
        <v>44</v>
      </c>
      <c r="E431" s="35">
        <v>2009</v>
      </c>
      <c r="F431" s="93">
        <v>36995</v>
      </c>
      <c r="G431" s="33" t="s">
        <v>1211</v>
      </c>
    </row>
    <row r="432" spans="1:7" x14ac:dyDescent="0.25">
      <c r="A432" s="33" t="s">
        <v>64</v>
      </c>
      <c r="B432" s="61" t="s">
        <v>1441</v>
      </c>
      <c r="C432" s="344" t="s">
        <v>2942</v>
      </c>
      <c r="D432" s="61" t="s">
        <v>44</v>
      </c>
      <c r="E432" s="35">
        <v>2009</v>
      </c>
      <c r="F432" s="93">
        <v>49180.327868852459</v>
      </c>
      <c r="G432" s="33" t="s">
        <v>230</v>
      </c>
    </row>
    <row r="433" spans="1:7" x14ac:dyDescent="0.25">
      <c r="A433" s="33" t="s">
        <v>64</v>
      </c>
      <c r="B433" s="61" t="s">
        <v>1441</v>
      </c>
      <c r="C433" s="344" t="s">
        <v>2942</v>
      </c>
      <c r="D433" s="61" t="s">
        <v>44</v>
      </c>
      <c r="E433" s="35">
        <v>2009</v>
      </c>
      <c r="F433" s="93">
        <v>50546.448087431694</v>
      </c>
      <c r="G433" s="33" t="s">
        <v>147</v>
      </c>
    </row>
    <row r="434" spans="1:7" x14ac:dyDescent="0.25">
      <c r="A434" s="33" t="s">
        <v>64</v>
      </c>
      <c r="B434" s="61" t="s">
        <v>1441</v>
      </c>
      <c r="C434" s="344">
        <v>4.5</v>
      </c>
      <c r="D434" s="61" t="s">
        <v>44</v>
      </c>
      <c r="E434" s="35">
        <v>2009</v>
      </c>
      <c r="F434" s="93">
        <v>48633.879781420765</v>
      </c>
      <c r="G434" s="33" t="s">
        <v>230</v>
      </c>
    </row>
    <row r="435" spans="1:7" x14ac:dyDescent="0.25">
      <c r="A435" s="33" t="s">
        <v>64</v>
      </c>
      <c r="B435" s="61" t="s">
        <v>1441</v>
      </c>
      <c r="C435" s="344">
        <v>4.5</v>
      </c>
      <c r="D435" s="61" t="s">
        <v>44</v>
      </c>
      <c r="E435" s="35">
        <v>2009</v>
      </c>
      <c r="F435" s="93">
        <v>48770.491803278688</v>
      </c>
      <c r="G435" s="33" t="s">
        <v>147</v>
      </c>
    </row>
    <row r="436" spans="1:7" x14ac:dyDescent="0.25">
      <c r="A436" s="33" t="s">
        <v>64</v>
      </c>
      <c r="B436" s="61" t="s">
        <v>1441</v>
      </c>
      <c r="C436" s="344">
        <v>4.8</v>
      </c>
      <c r="D436" s="61" t="s">
        <v>44</v>
      </c>
      <c r="E436" s="35">
        <v>2009</v>
      </c>
      <c r="F436" s="93">
        <v>48907.103825136612</v>
      </c>
      <c r="G436" s="33" t="s">
        <v>230</v>
      </c>
    </row>
    <row r="437" spans="1:7" x14ac:dyDescent="0.25">
      <c r="A437" s="33" t="s">
        <v>64</v>
      </c>
      <c r="B437" s="61" t="s">
        <v>1441</v>
      </c>
      <c r="C437" s="344">
        <v>4.8</v>
      </c>
      <c r="D437" s="61" t="s">
        <v>44</v>
      </c>
      <c r="E437" s="35">
        <v>2009</v>
      </c>
      <c r="F437" s="93">
        <v>49043.715846994535</v>
      </c>
      <c r="G437" s="33" t="s">
        <v>147</v>
      </c>
    </row>
    <row r="438" spans="1:7" x14ac:dyDescent="0.25">
      <c r="A438" s="33" t="s">
        <v>64</v>
      </c>
      <c r="B438" s="61" t="s">
        <v>1684</v>
      </c>
      <c r="C438" s="344">
        <v>2.4</v>
      </c>
      <c r="D438" s="61" t="s">
        <v>444</v>
      </c>
      <c r="E438" s="35">
        <v>2009</v>
      </c>
      <c r="F438" s="93">
        <v>16666</v>
      </c>
      <c r="G438" s="33" t="s">
        <v>1683</v>
      </c>
    </row>
    <row r="439" spans="1:7" x14ac:dyDescent="0.25">
      <c r="A439" s="33" t="s">
        <v>64</v>
      </c>
      <c r="B439" s="61" t="s">
        <v>1682</v>
      </c>
      <c r="C439" s="344">
        <v>2.4</v>
      </c>
      <c r="D439" s="61" t="s">
        <v>444</v>
      </c>
      <c r="E439" s="35">
        <v>2009</v>
      </c>
      <c r="F439" s="93">
        <v>15574</v>
      </c>
      <c r="G439" s="33" t="s">
        <v>1683</v>
      </c>
    </row>
    <row r="440" spans="1:7" x14ac:dyDescent="0.25">
      <c r="A440" s="33" t="s">
        <v>64</v>
      </c>
      <c r="B440" s="61" t="s">
        <v>1687</v>
      </c>
      <c r="C440" s="344" t="s">
        <v>6579</v>
      </c>
      <c r="D440" s="61" t="s">
        <v>444</v>
      </c>
      <c r="E440" s="35">
        <v>2009</v>
      </c>
      <c r="F440" s="93">
        <v>22131</v>
      </c>
      <c r="G440" s="33" t="s">
        <v>1686</v>
      </c>
    </row>
    <row r="441" spans="1:7" x14ac:dyDescent="0.25">
      <c r="A441" s="33" t="s">
        <v>64</v>
      </c>
      <c r="B441" s="61" t="s">
        <v>1685</v>
      </c>
      <c r="C441" s="344" t="s">
        <v>6579</v>
      </c>
      <c r="D441" s="61" t="s">
        <v>444</v>
      </c>
      <c r="E441" s="35">
        <v>2009</v>
      </c>
      <c r="F441" s="93">
        <v>21038</v>
      </c>
      <c r="G441" s="33" t="s">
        <v>1686</v>
      </c>
    </row>
    <row r="442" spans="1:7" x14ac:dyDescent="0.25">
      <c r="A442" s="33" t="s">
        <v>64</v>
      </c>
      <c r="B442" s="61" t="s">
        <v>1645</v>
      </c>
      <c r="C442" s="344">
        <v>2</v>
      </c>
      <c r="D442" s="61" t="s">
        <v>114</v>
      </c>
      <c r="E442" s="35">
        <v>2009</v>
      </c>
      <c r="F442" s="93">
        <v>21448.087431693988</v>
      </c>
      <c r="G442" s="33" t="s">
        <v>1646</v>
      </c>
    </row>
    <row r="443" spans="1:7" x14ac:dyDescent="0.25">
      <c r="A443" s="33" t="s">
        <v>64</v>
      </c>
      <c r="B443" s="61" t="s">
        <v>1349</v>
      </c>
      <c r="C443" s="344" t="s">
        <v>134</v>
      </c>
      <c r="D443" s="61" t="s">
        <v>125</v>
      </c>
      <c r="E443" s="112" t="s">
        <v>868</v>
      </c>
      <c r="F443" s="93">
        <v>22945</v>
      </c>
      <c r="G443" s="33" t="s">
        <v>696</v>
      </c>
    </row>
    <row r="444" spans="1:7" x14ac:dyDescent="0.25">
      <c r="A444" s="33" t="s">
        <v>64</v>
      </c>
      <c r="B444" s="61" t="s">
        <v>1349</v>
      </c>
      <c r="C444" s="344" t="s">
        <v>238</v>
      </c>
      <c r="D444" s="61" t="s">
        <v>125</v>
      </c>
      <c r="E444" s="112" t="s">
        <v>868</v>
      </c>
      <c r="F444" s="93">
        <v>23789</v>
      </c>
      <c r="G444" s="33" t="s">
        <v>696</v>
      </c>
    </row>
    <row r="445" spans="1:7" x14ac:dyDescent="0.25">
      <c r="A445" s="33" t="s">
        <v>64</v>
      </c>
      <c r="B445" s="61" t="s">
        <v>1349</v>
      </c>
      <c r="C445" s="344" t="s">
        <v>134</v>
      </c>
      <c r="D445" s="61" t="s">
        <v>125</v>
      </c>
      <c r="E445" s="35">
        <v>2009</v>
      </c>
      <c r="F445" s="93">
        <v>25955</v>
      </c>
      <c r="G445" s="33" t="s">
        <v>696</v>
      </c>
    </row>
    <row r="446" spans="1:7" x14ac:dyDescent="0.25">
      <c r="A446" s="33" t="s">
        <v>64</v>
      </c>
      <c r="B446" s="61" t="s">
        <v>537</v>
      </c>
      <c r="C446" s="344" t="s">
        <v>134</v>
      </c>
      <c r="D446" s="61" t="s">
        <v>125</v>
      </c>
      <c r="E446" s="112" t="s">
        <v>868</v>
      </c>
      <c r="F446" s="93">
        <v>24200</v>
      </c>
      <c r="G446" s="33" t="s">
        <v>538</v>
      </c>
    </row>
    <row r="447" spans="1:7" x14ac:dyDescent="0.25">
      <c r="A447" s="33" t="s">
        <v>64</v>
      </c>
      <c r="B447" s="61" t="s">
        <v>537</v>
      </c>
      <c r="C447" s="344" t="s">
        <v>238</v>
      </c>
      <c r="D447" s="61" t="s">
        <v>125</v>
      </c>
      <c r="E447" s="112" t="s">
        <v>868</v>
      </c>
      <c r="F447" s="93">
        <v>26588</v>
      </c>
      <c r="G447" s="33" t="s">
        <v>538</v>
      </c>
    </row>
    <row r="448" spans="1:7" x14ac:dyDescent="0.25">
      <c r="A448" s="33" t="s">
        <v>64</v>
      </c>
      <c r="B448" s="61" t="s">
        <v>537</v>
      </c>
      <c r="C448" s="344" t="s">
        <v>134</v>
      </c>
      <c r="D448" s="61" t="s">
        <v>125</v>
      </c>
      <c r="E448" s="35">
        <v>2009</v>
      </c>
      <c r="F448" s="93">
        <v>27176</v>
      </c>
      <c r="G448" s="33" t="s">
        <v>538</v>
      </c>
    </row>
    <row r="449" spans="1:7" x14ac:dyDescent="0.25">
      <c r="A449" s="33" t="s">
        <v>64</v>
      </c>
      <c r="B449" s="61" t="s">
        <v>1294</v>
      </c>
      <c r="C449" s="344">
        <v>2.5</v>
      </c>
      <c r="D449" s="61" t="s">
        <v>438</v>
      </c>
      <c r="E449" s="35">
        <v>2009</v>
      </c>
      <c r="F449" s="93">
        <v>23360.655737704918</v>
      </c>
      <c r="G449" s="33" t="s">
        <v>1295</v>
      </c>
    </row>
    <row r="450" spans="1:7" x14ac:dyDescent="0.25">
      <c r="A450" s="33" t="s">
        <v>64</v>
      </c>
      <c r="B450" s="61" t="s">
        <v>1294</v>
      </c>
      <c r="C450" s="344">
        <v>2.5</v>
      </c>
      <c r="D450" s="61" t="s">
        <v>438</v>
      </c>
      <c r="E450" s="35">
        <v>2009</v>
      </c>
      <c r="F450" s="93">
        <v>24371.58469945355</v>
      </c>
      <c r="G450" s="33" t="s">
        <v>1296</v>
      </c>
    </row>
    <row r="451" spans="1:7" x14ac:dyDescent="0.25">
      <c r="A451" s="33" t="s">
        <v>64</v>
      </c>
      <c r="B451" s="61" t="s">
        <v>1294</v>
      </c>
      <c r="C451" s="344">
        <v>3</v>
      </c>
      <c r="D451" s="61" t="s">
        <v>438</v>
      </c>
      <c r="E451" s="35">
        <v>2009</v>
      </c>
      <c r="F451" s="93">
        <v>23497.267759562841</v>
      </c>
      <c r="G451" s="33" t="s">
        <v>1295</v>
      </c>
    </row>
    <row r="452" spans="1:7" x14ac:dyDescent="0.25">
      <c r="A452" s="33" t="s">
        <v>64</v>
      </c>
      <c r="B452" s="61" t="s">
        <v>1294</v>
      </c>
      <c r="C452" s="344">
        <v>3</v>
      </c>
      <c r="D452" s="61" t="s">
        <v>438</v>
      </c>
      <c r="E452" s="35">
        <v>2009</v>
      </c>
      <c r="F452" s="93">
        <v>24644.808743169397</v>
      </c>
      <c r="G452" s="33" t="s">
        <v>1296</v>
      </c>
    </row>
    <row r="453" spans="1:7" x14ac:dyDescent="0.25">
      <c r="A453" s="33" t="s">
        <v>64</v>
      </c>
      <c r="B453" s="61" t="s">
        <v>861</v>
      </c>
      <c r="C453" s="344" t="s">
        <v>331</v>
      </c>
      <c r="D453" s="61" t="s">
        <v>44</v>
      </c>
      <c r="E453" s="112" t="s">
        <v>868</v>
      </c>
      <c r="F453" s="93">
        <v>30412</v>
      </c>
      <c r="G453" s="33" t="s">
        <v>197</v>
      </c>
    </row>
    <row r="454" spans="1:7" x14ac:dyDescent="0.25">
      <c r="A454" s="33" t="s">
        <v>64</v>
      </c>
      <c r="B454" s="61" t="s">
        <v>861</v>
      </c>
      <c r="C454" s="344" t="s">
        <v>1351</v>
      </c>
      <c r="D454" s="61" t="s">
        <v>44</v>
      </c>
      <c r="E454" s="112" t="s">
        <v>868</v>
      </c>
      <c r="F454" s="93">
        <v>35080</v>
      </c>
      <c r="G454" s="33" t="s">
        <v>197</v>
      </c>
    </row>
    <row r="455" spans="1:7" x14ac:dyDescent="0.25">
      <c r="A455" s="33" t="s">
        <v>1783</v>
      </c>
      <c r="B455" s="61" t="s">
        <v>3114</v>
      </c>
      <c r="C455" s="344">
        <v>2.5</v>
      </c>
      <c r="D455" s="61" t="s">
        <v>114</v>
      </c>
      <c r="E455" s="35">
        <v>2009</v>
      </c>
      <c r="F455" s="36">
        <v>19900</v>
      </c>
      <c r="G455" s="33" t="s">
        <v>2039</v>
      </c>
    </row>
    <row r="456" spans="1:7" x14ac:dyDescent="0.25">
      <c r="A456" s="33" t="s">
        <v>1783</v>
      </c>
      <c r="B456" s="61" t="s">
        <v>3077</v>
      </c>
      <c r="C456" s="344">
        <v>2.5</v>
      </c>
      <c r="D456" s="61" t="s">
        <v>114</v>
      </c>
      <c r="E456" s="35">
        <v>2009</v>
      </c>
      <c r="F456" s="36">
        <v>21470</v>
      </c>
      <c r="G456" s="33" t="s">
        <v>2039</v>
      </c>
    </row>
    <row r="457" spans="1:7" x14ac:dyDescent="0.25">
      <c r="A457" s="33" t="s">
        <v>1783</v>
      </c>
      <c r="B457" s="61" t="s">
        <v>3077</v>
      </c>
      <c r="C457" s="344">
        <v>2.5</v>
      </c>
      <c r="D457" s="61" t="s">
        <v>114</v>
      </c>
      <c r="E457" s="35">
        <v>2009</v>
      </c>
      <c r="F457" s="36">
        <v>21750</v>
      </c>
      <c r="G457" s="33" t="s">
        <v>1586</v>
      </c>
    </row>
    <row r="458" spans="1:7" x14ac:dyDescent="0.25">
      <c r="A458" s="33" t="s">
        <v>1783</v>
      </c>
      <c r="B458" s="61" t="s">
        <v>3184</v>
      </c>
      <c r="C458" s="344" t="s">
        <v>3814</v>
      </c>
      <c r="D458" s="61" t="s">
        <v>114</v>
      </c>
      <c r="E458" s="35">
        <v>2009</v>
      </c>
      <c r="F458" s="36">
        <v>25180</v>
      </c>
      <c r="G458" s="33" t="s">
        <v>2039</v>
      </c>
    </row>
    <row r="459" spans="1:7" x14ac:dyDescent="0.25">
      <c r="A459" s="33" t="s">
        <v>1783</v>
      </c>
      <c r="B459" s="61" t="s">
        <v>3184</v>
      </c>
      <c r="C459" s="344" t="s">
        <v>3814</v>
      </c>
      <c r="D459" s="61" t="s">
        <v>114</v>
      </c>
      <c r="E459" s="35">
        <v>2009</v>
      </c>
      <c r="F459" s="36">
        <v>26390</v>
      </c>
      <c r="G459" s="33" t="s">
        <v>1586</v>
      </c>
    </row>
    <row r="460" spans="1:7" x14ac:dyDescent="0.25">
      <c r="A460" s="33" t="s">
        <v>1783</v>
      </c>
      <c r="B460" s="61" t="s">
        <v>1645</v>
      </c>
      <c r="C460" s="344" t="s">
        <v>3057</v>
      </c>
      <c r="D460" s="61" t="s">
        <v>44</v>
      </c>
      <c r="E460" s="35">
        <v>2009</v>
      </c>
      <c r="F460" s="36">
        <v>21174</v>
      </c>
      <c r="G460" s="33" t="s">
        <v>1211</v>
      </c>
    </row>
    <row r="461" spans="1:7" x14ac:dyDescent="0.25">
      <c r="A461" s="33" t="s">
        <v>1783</v>
      </c>
      <c r="B461" s="61" t="s">
        <v>3159</v>
      </c>
      <c r="C461" s="344" t="s">
        <v>3057</v>
      </c>
      <c r="D461" s="61" t="s">
        <v>114</v>
      </c>
      <c r="E461" s="35">
        <v>2009</v>
      </c>
      <c r="F461" s="36">
        <v>15350</v>
      </c>
      <c r="G461" s="33" t="s">
        <v>2039</v>
      </c>
    </row>
    <row r="462" spans="1:7" x14ac:dyDescent="0.25">
      <c r="A462" s="33" t="s">
        <v>1783</v>
      </c>
      <c r="B462" s="61" t="s">
        <v>3158</v>
      </c>
      <c r="C462" s="344" t="s">
        <v>3057</v>
      </c>
      <c r="D462" s="61" t="s">
        <v>114</v>
      </c>
      <c r="E462" s="35">
        <v>2009</v>
      </c>
      <c r="F462" s="36">
        <v>16960</v>
      </c>
      <c r="G462" s="33" t="s">
        <v>2039</v>
      </c>
    </row>
    <row r="463" spans="1:7" x14ac:dyDescent="0.25">
      <c r="A463" s="33" t="s">
        <v>1783</v>
      </c>
      <c r="B463" s="61" t="s">
        <v>3157</v>
      </c>
      <c r="C463" s="344" t="s">
        <v>3057</v>
      </c>
      <c r="D463" s="61" t="s">
        <v>114</v>
      </c>
      <c r="E463" s="35">
        <v>2009</v>
      </c>
      <c r="F463" s="36">
        <v>19660</v>
      </c>
      <c r="G463" s="33" t="s">
        <v>2039</v>
      </c>
    </row>
    <row r="464" spans="1:7" x14ac:dyDescent="0.25">
      <c r="A464" s="33" t="s">
        <v>1783</v>
      </c>
      <c r="B464" s="61" t="s">
        <v>3185</v>
      </c>
      <c r="C464" s="344" t="s">
        <v>3057</v>
      </c>
      <c r="D464" s="61" t="s">
        <v>114</v>
      </c>
      <c r="E464" s="35">
        <v>2009</v>
      </c>
      <c r="F464" s="36">
        <v>17760</v>
      </c>
      <c r="G464" s="33" t="s">
        <v>2039</v>
      </c>
    </row>
    <row r="465" spans="1:7" x14ac:dyDescent="0.25">
      <c r="A465" s="33" t="s">
        <v>1783</v>
      </c>
      <c r="B465" s="61" t="s">
        <v>3082</v>
      </c>
      <c r="C465" s="344" t="s">
        <v>3080</v>
      </c>
      <c r="D465" s="61" t="s">
        <v>114</v>
      </c>
      <c r="E465" s="35">
        <v>2009</v>
      </c>
      <c r="F465" s="36">
        <v>20660</v>
      </c>
      <c r="G465" s="33" t="s">
        <v>2039</v>
      </c>
    </row>
    <row r="466" spans="1:7" x14ac:dyDescent="0.25">
      <c r="A466" s="33" t="s">
        <v>1783</v>
      </c>
      <c r="B466" s="61" t="s">
        <v>3081</v>
      </c>
      <c r="C466" s="344" t="s">
        <v>3080</v>
      </c>
      <c r="D466" s="61" t="s">
        <v>114</v>
      </c>
      <c r="E466" s="35">
        <v>2009</v>
      </c>
      <c r="F466" s="36">
        <v>21160</v>
      </c>
      <c r="G466" s="33" t="s">
        <v>2039</v>
      </c>
    </row>
    <row r="467" spans="1:7" x14ac:dyDescent="0.25">
      <c r="A467" s="33" t="s">
        <v>1783</v>
      </c>
      <c r="B467" s="61" t="s">
        <v>3238</v>
      </c>
      <c r="C467" s="344" t="s">
        <v>2970</v>
      </c>
      <c r="D467" s="61" t="s">
        <v>120</v>
      </c>
      <c r="E467" s="35">
        <v>2009</v>
      </c>
      <c r="F467" s="36">
        <v>17314</v>
      </c>
      <c r="G467" s="33" t="s">
        <v>3079</v>
      </c>
    </row>
    <row r="468" spans="1:7" x14ac:dyDescent="0.25">
      <c r="A468" s="33" t="s">
        <v>1783</v>
      </c>
      <c r="B468" s="61" t="s">
        <v>3182</v>
      </c>
      <c r="C468" s="344">
        <v>1.6</v>
      </c>
      <c r="D468" s="61" t="s">
        <v>114</v>
      </c>
      <c r="E468" s="35">
        <v>2009</v>
      </c>
      <c r="F468" s="36">
        <v>10990</v>
      </c>
      <c r="G468" s="33" t="s">
        <v>2039</v>
      </c>
    </row>
    <row r="469" spans="1:7" x14ac:dyDescent="0.25">
      <c r="A469" s="33" t="s">
        <v>1783</v>
      </c>
      <c r="B469" s="61" t="s">
        <v>3183</v>
      </c>
      <c r="C469" s="344">
        <v>1.6</v>
      </c>
      <c r="D469" s="61" t="s">
        <v>114</v>
      </c>
      <c r="E469" s="35">
        <v>2009</v>
      </c>
      <c r="F469" s="36">
        <v>9990</v>
      </c>
      <c r="G469" s="33" t="s">
        <v>2039</v>
      </c>
    </row>
    <row r="470" spans="1:7" x14ac:dyDescent="0.25">
      <c r="A470" s="33" t="s">
        <v>1783</v>
      </c>
      <c r="B470" s="61" t="s">
        <v>3156</v>
      </c>
      <c r="C470" s="344">
        <v>1.8</v>
      </c>
      <c r="D470" s="61" t="s">
        <v>114</v>
      </c>
      <c r="E470" s="35">
        <v>2009</v>
      </c>
      <c r="F470" s="36">
        <v>13100</v>
      </c>
      <c r="G470" s="33" t="s">
        <v>2039</v>
      </c>
    </row>
    <row r="471" spans="1:7" x14ac:dyDescent="0.25">
      <c r="A471" s="33" t="s">
        <v>1783</v>
      </c>
      <c r="B471" s="61" t="s">
        <v>3156</v>
      </c>
      <c r="C471" s="344">
        <v>1.8</v>
      </c>
      <c r="D471" s="61" t="s">
        <v>114</v>
      </c>
      <c r="E471" s="35">
        <v>2009</v>
      </c>
      <c r="F471" s="36">
        <v>13110</v>
      </c>
      <c r="G471" s="33" t="s">
        <v>2092</v>
      </c>
    </row>
    <row r="472" spans="1:7" x14ac:dyDescent="0.25">
      <c r="A472" s="33" t="s">
        <v>1783</v>
      </c>
      <c r="B472" s="61" t="s">
        <v>3155</v>
      </c>
      <c r="C472" s="344">
        <v>1.8</v>
      </c>
      <c r="D472" s="61" t="s">
        <v>114</v>
      </c>
      <c r="E472" s="35">
        <v>2009</v>
      </c>
      <c r="F472" s="36">
        <v>16100</v>
      </c>
      <c r="G472" s="33" t="s">
        <v>2039</v>
      </c>
    </row>
    <row r="473" spans="1:7" x14ac:dyDescent="0.25">
      <c r="A473" s="33" t="s">
        <v>1783</v>
      </c>
      <c r="B473" s="61" t="s">
        <v>3155</v>
      </c>
      <c r="C473" s="344">
        <v>1.8</v>
      </c>
      <c r="D473" s="61" t="s">
        <v>114</v>
      </c>
      <c r="E473" s="35">
        <v>2009</v>
      </c>
      <c r="F473" s="36">
        <v>16330</v>
      </c>
      <c r="G473" s="33" t="s">
        <v>2092</v>
      </c>
    </row>
    <row r="474" spans="1:7" x14ac:dyDescent="0.25">
      <c r="A474" s="33" t="s">
        <v>1136</v>
      </c>
      <c r="B474" s="61" t="s">
        <v>1691</v>
      </c>
      <c r="C474" s="344">
        <v>3.2</v>
      </c>
      <c r="D474" s="61" t="s">
        <v>110</v>
      </c>
      <c r="E474" s="35">
        <v>2009</v>
      </c>
      <c r="F474" s="93">
        <v>35519.125683060105</v>
      </c>
      <c r="G474" s="33" t="s">
        <v>147</v>
      </c>
    </row>
    <row r="475" spans="1:7" x14ac:dyDescent="0.25">
      <c r="A475" s="33" t="s">
        <v>1136</v>
      </c>
      <c r="B475" s="61" t="s">
        <v>1444</v>
      </c>
      <c r="C475" s="344">
        <v>1.8</v>
      </c>
      <c r="D475" s="61" t="s">
        <v>110</v>
      </c>
      <c r="E475" s="35">
        <v>2009</v>
      </c>
      <c r="F475" s="93">
        <v>23224.043715846994</v>
      </c>
      <c r="G475" s="33" t="s">
        <v>186</v>
      </c>
    </row>
    <row r="476" spans="1:7" x14ac:dyDescent="0.25">
      <c r="A476" s="33" t="s">
        <v>3044</v>
      </c>
      <c r="B476" s="61">
        <v>607</v>
      </c>
      <c r="C476" s="344">
        <v>3</v>
      </c>
      <c r="D476" s="61" t="s">
        <v>110</v>
      </c>
      <c r="E476" s="35">
        <v>2009</v>
      </c>
      <c r="F476" s="36">
        <v>42181</v>
      </c>
      <c r="G476" s="33" t="s">
        <v>2039</v>
      </c>
    </row>
    <row r="477" spans="1:7" x14ac:dyDescent="0.25">
      <c r="A477" s="33" t="s">
        <v>3044</v>
      </c>
      <c r="B477" s="61">
        <v>607</v>
      </c>
      <c r="C477" s="344">
        <v>2</v>
      </c>
      <c r="D477" s="61" t="s">
        <v>110</v>
      </c>
      <c r="E477" s="35">
        <v>2009</v>
      </c>
      <c r="F477" s="36">
        <v>37181</v>
      </c>
      <c r="G477" s="33" t="s">
        <v>2039</v>
      </c>
    </row>
    <row r="478" spans="1:7" x14ac:dyDescent="0.25">
      <c r="A478" s="77" t="s">
        <v>6114</v>
      </c>
      <c r="B478" s="80" t="s">
        <v>6115</v>
      </c>
      <c r="C478" s="345" t="s">
        <v>3751</v>
      </c>
      <c r="D478" s="77" t="s">
        <v>4600</v>
      </c>
      <c r="E478" s="78">
        <v>2009</v>
      </c>
      <c r="F478" s="111">
        <v>16495</v>
      </c>
      <c r="G478" s="77" t="s">
        <v>5355</v>
      </c>
    </row>
    <row r="479" spans="1:7" x14ac:dyDescent="0.25">
      <c r="A479" s="33" t="s">
        <v>1445</v>
      </c>
      <c r="B479" s="61" t="s">
        <v>1446</v>
      </c>
      <c r="C479" s="344">
        <v>2.9</v>
      </c>
      <c r="D479" s="61" t="s">
        <v>438</v>
      </c>
      <c r="E479" s="35">
        <v>2009</v>
      </c>
      <c r="F479" s="93">
        <v>51393.442622950817</v>
      </c>
      <c r="G479" s="33" t="s">
        <v>419</v>
      </c>
    </row>
    <row r="480" spans="1:7" x14ac:dyDescent="0.25">
      <c r="A480" s="33" t="s">
        <v>1445</v>
      </c>
      <c r="B480" s="61" t="s">
        <v>1446</v>
      </c>
      <c r="C480" s="344">
        <v>3.4</v>
      </c>
      <c r="D480" s="61" t="s">
        <v>438</v>
      </c>
      <c r="E480" s="35">
        <v>2009</v>
      </c>
      <c r="F480" s="93">
        <v>51666.666666666664</v>
      </c>
      <c r="G480" s="33" t="s">
        <v>419</v>
      </c>
    </row>
    <row r="481" spans="1:7" x14ac:dyDescent="0.25">
      <c r="A481" s="33" t="s">
        <v>1445</v>
      </c>
      <c r="B481" s="61" t="s">
        <v>1692</v>
      </c>
      <c r="C481" s="344" t="s">
        <v>1693</v>
      </c>
      <c r="D481" s="61" t="s">
        <v>438</v>
      </c>
      <c r="E481" s="35">
        <v>2009</v>
      </c>
      <c r="F481" s="93">
        <v>55382.513661202182</v>
      </c>
      <c r="G481" s="33" t="s">
        <v>419</v>
      </c>
    </row>
    <row r="482" spans="1:7" x14ac:dyDescent="0.25">
      <c r="A482" s="33" t="s">
        <v>1445</v>
      </c>
      <c r="B482" s="61" t="s">
        <v>1692</v>
      </c>
      <c r="C482" s="344">
        <v>3.4</v>
      </c>
      <c r="D482" s="61" t="s">
        <v>438</v>
      </c>
      <c r="E482" s="35">
        <v>2009</v>
      </c>
      <c r="F482" s="93">
        <v>55655.737704918029</v>
      </c>
      <c r="G482" s="33" t="s">
        <v>419</v>
      </c>
    </row>
    <row r="483" spans="1:7" x14ac:dyDescent="0.25">
      <c r="A483" s="33" t="s">
        <v>1445</v>
      </c>
      <c r="B483" s="61" t="s">
        <v>1694</v>
      </c>
      <c r="C483" s="344">
        <v>2.9</v>
      </c>
      <c r="D483" s="61" t="s">
        <v>438</v>
      </c>
      <c r="E483" s="35">
        <v>2009</v>
      </c>
      <c r="F483" s="93">
        <v>58306.010928961747</v>
      </c>
      <c r="G483" s="33" t="s">
        <v>419</v>
      </c>
    </row>
    <row r="484" spans="1:7" x14ac:dyDescent="0.25">
      <c r="A484" s="33" t="s">
        <v>1445</v>
      </c>
      <c r="B484" s="61" t="s">
        <v>1694</v>
      </c>
      <c r="C484" s="344">
        <v>3.4</v>
      </c>
      <c r="D484" s="61" t="s">
        <v>438</v>
      </c>
      <c r="E484" s="35">
        <v>2009</v>
      </c>
      <c r="F484" s="93">
        <v>58579.234972677594</v>
      </c>
      <c r="G484" s="33" t="s">
        <v>419</v>
      </c>
    </row>
    <row r="485" spans="1:7" x14ac:dyDescent="0.25">
      <c r="A485" s="33" t="s">
        <v>1445</v>
      </c>
      <c r="B485" s="61" t="s">
        <v>1649</v>
      </c>
      <c r="C485" s="344">
        <v>3.6</v>
      </c>
      <c r="D485" s="61" t="s">
        <v>44</v>
      </c>
      <c r="E485" s="35">
        <v>2009</v>
      </c>
      <c r="F485" s="93">
        <v>51593</v>
      </c>
      <c r="G485" s="33" t="s">
        <v>147</v>
      </c>
    </row>
    <row r="486" spans="1:7" x14ac:dyDescent="0.25">
      <c r="A486" s="33" t="s">
        <v>1445</v>
      </c>
      <c r="B486" s="61" t="s">
        <v>1649</v>
      </c>
      <c r="C486" s="344" t="s">
        <v>6573</v>
      </c>
      <c r="D486" s="61" t="s">
        <v>44</v>
      </c>
      <c r="E486" s="35">
        <v>2009</v>
      </c>
      <c r="F486" s="93">
        <v>51866</v>
      </c>
      <c r="G486" s="33" t="s">
        <v>147</v>
      </c>
    </row>
    <row r="487" spans="1:7" x14ac:dyDescent="0.25">
      <c r="A487" s="33" t="s">
        <v>1445</v>
      </c>
      <c r="B487" s="61" t="s">
        <v>1522</v>
      </c>
      <c r="C487" s="344">
        <v>2.7</v>
      </c>
      <c r="D487" s="61" t="s">
        <v>438</v>
      </c>
      <c r="E487" s="35">
        <v>2009</v>
      </c>
      <c r="F487" s="93">
        <v>45180</v>
      </c>
      <c r="G487" s="33" t="s">
        <v>421</v>
      </c>
    </row>
    <row r="488" spans="1:7" x14ac:dyDescent="0.25">
      <c r="A488" s="33" t="s">
        <v>1445</v>
      </c>
      <c r="B488" s="61" t="s">
        <v>1522</v>
      </c>
      <c r="C488" s="344">
        <v>3.4</v>
      </c>
      <c r="D488" s="61" t="s">
        <v>438</v>
      </c>
      <c r="E488" s="35">
        <v>2009</v>
      </c>
      <c r="F488" s="93">
        <v>45680</v>
      </c>
      <c r="G488" s="33" t="s">
        <v>421</v>
      </c>
    </row>
    <row r="489" spans="1:7" x14ac:dyDescent="0.25">
      <c r="A489" s="33" t="s">
        <v>1445</v>
      </c>
      <c r="B489" s="61" t="s">
        <v>1522</v>
      </c>
      <c r="C489" s="344">
        <v>2.7</v>
      </c>
      <c r="D489" s="61" t="s">
        <v>438</v>
      </c>
      <c r="E489" s="35">
        <v>2009</v>
      </c>
      <c r="F489" s="93">
        <v>75204.918032786882</v>
      </c>
      <c r="G489" s="33" t="s">
        <v>421</v>
      </c>
    </row>
    <row r="490" spans="1:7" x14ac:dyDescent="0.25">
      <c r="A490" s="33" t="s">
        <v>1445</v>
      </c>
      <c r="B490" s="61" t="s">
        <v>1522</v>
      </c>
      <c r="C490" s="344">
        <v>3.4</v>
      </c>
      <c r="D490" s="61" t="s">
        <v>438</v>
      </c>
      <c r="E490" s="35">
        <v>2009</v>
      </c>
      <c r="F490" s="93">
        <v>75478.142076502729</v>
      </c>
      <c r="G490" s="33" t="s">
        <v>421</v>
      </c>
    </row>
    <row r="491" spans="1:7" x14ac:dyDescent="0.25">
      <c r="A491" s="33" t="s">
        <v>1445</v>
      </c>
      <c r="B491" s="61" t="s">
        <v>1696</v>
      </c>
      <c r="C491" s="344">
        <v>2.9</v>
      </c>
      <c r="D491" s="61" t="s">
        <v>438</v>
      </c>
      <c r="E491" s="35">
        <v>2009</v>
      </c>
      <c r="F491" s="93">
        <v>63797.81420765027</v>
      </c>
      <c r="G491" s="33" t="s">
        <v>421</v>
      </c>
    </row>
    <row r="492" spans="1:7" x14ac:dyDescent="0.25">
      <c r="A492" s="33" t="s">
        <v>1445</v>
      </c>
      <c r="B492" s="61" t="s">
        <v>1696</v>
      </c>
      <c r="C492" s="344">
        <v>3.4</v>
      </c>
      <c r="D492" s="61" t="s">
        <v>438</v>
      </c>
      <c r="E492" s="35">
        <v>2009</v>
      </c>
      <c r="F492" s="93">
        <v>64071.038251366117</v>
      </c>
      <c r="G492" s="33" t="s">
        <v>421</v>
      </c>
    </row>
    <row r="493" spans="1:7" x14ac:dyDescent="0.25">
      <c r="A493" s="33" t="s">
        <v>1445</v>
      </c>
      <c r="B493" s="61" t="s">
        <v>1696</v>
      </c>
      <c r="C493" s="344">
        <v>2.9</v>
      </c>
      <c r="D493" s="61" t="s">
        <v>438</v>
      </c>
      <c r="E493" s="35">
        <v>2009</v>
      </c>
      <c r="F493" s="93">
        <v>63797.81420765027</v>
      </c>
      <c r="G493" s="33" t="s">
        <v>421</v>
      </c>
    </row>
    <row r="494" spans="1:7" x14ac:dyDescent="0.25">
      <c r="A494" s="33" t="s">
        <v>1445</v>
      </c>
      <c r="B494" s="61" t="s">
        <v>1696</v>
      </c>
      <c r="C494" s="344">
        <v>3.4</v>
      </c>
      <c r="D494" s="61" t="s">
        <v>438</v>
      </c>
      <c r="E494" s="35">
        <v>2009</v>
      </c>
      <c r="F494" s="93">
        <v>64071.038251366117</v>
      </c>
      <c r="G494" s="33" t="s">
        <v>421</v>
      </c>
    </row>
    <row r="495" spans="1:7" x14ac:dyDescent="0.25">
      <c r="A495" s="33" t="s">
        <v>1445</v>
      </c>
      <c r="B495" s="61" t="s">
        <v>1695</v>
      </c>
      <c r="C495" s="344">
        <v>2.9</v>
      </c>
      <c r="D495" s="61" t="s">
        <v>438</v>
      </c>
      <c r="E495" s="35">
        <v>2009</v>
      </c>
      <c r="F495" s="93">
        <v>54100</v>
      </c>
      <c r="G495" s="33" t="s">
        <v>421</v>
      </c>
    </row>
    <row r="496" spans="1:7" x14ac:dyDescent="0.25">
      <c r="A496" s="33" t="s">
        <v>1445</v>
      </c>
      <c r="B496" s="61" t="s">
        <v>1695</v>
      </c>
      <c r="C496" s="344">
        <v>3.4</v>
      </c>
      <c r="D496" s="61" t="s">
        <v>438</v>
      </c>
      <c r="E496" s="35">
        <v>2009</v>
      </c>
      <c r="F496" s="93">
        <v>58797.81420765027</v>
      </c>
      <c r="G496" s="33" t="s">
        <v>421</v>
      </c>
    </row>
    <row r="497" spans="1:7" x14ac:dyDescent="0.25">
      <c r="A497" s="33" t="s">
        <v>1445</v>
      </c>
      <c r="B497" s="61" t="s">
        <v>1695</v>
      </c>
      <c r="C497" s="344">
        <v>3.4</v>
      </c>
      <c r="D497" s="61" t="s">
        <v>438</v>
      </c>
      <c r="E497" s="35">
        <v>2009</v>
      </c>
      <c r="F497" s="93">
        <v>58797.81420765027</v>
      </c>
      <c r="G497" s="33" t="s">
        <v>421</v>
      </c>
    </row>
    <row r="498" spans="1:7" x14ac:dyDescent="0.25">
      <c r="A498" s="33" t="s">
        <v>1445</v>
      </c>
      <c r="B498" s="61" t="s">
        <v>1695</v>
      </c>
      <c r="C498" s="344">
        <v>2.9</v>
      </c>
      <c r="D498" s="61" t="s">
        <v>438</v>
      </c>
      <c r="E498" s="35">
        <v>2009</v>
      </c>
      <c r="F498" s="93">
        <v>58524.590163934423</v>
      </c>
      <c r="G498" s="33" t="s">
        <v>421</v>
      </c>
    </row>
    <row r="499" spans="1:7" x14ac:dyDescent="0.25">
      <c r="A499" s="33" t="s">
        <v>2140</v>
      </c>
      <c r="B499" s="61" t="s">
        <v>2142</v>
      </c>
      <c r="C499" s="344">
        <v>1.6</v>
      </c>
      <c r="D499" s="61" t="s">
        <v>110</v>
      </c>
      <c r="E499" s="35">
        <v>2009</v>
      </c>
      <c r="F499" s="36">
        <v>17013</v>
      </c>
      <c r="G499" s="33" t="s">
        <v>3262</v>
      </c>
    </row>
    <row r="500" spans="1:7" x14ac:dyDescent="0.25">
      <c r="A500" s="33" t="s">
        <v>2140</v>
      </c>
      <c r="B500" s="61" t="s">
        <v>2142</v>
      </c>
      <c r="C500" s="344">
        <v>2</v>
      </c>
      <c r="D500" s="61" t="s">
        <v>110</v>
      </c>
      <c r="E500" s="35">
        <v>2009</v>
      </c>
      <c r="F500" s="36">
        <v>19595</v>
      </c>
      <c r="G500" s="33" t="s">
        <v>3262</v>
      </c>
    </row>
    <row r="501" spans="1:7" x14ac:dyDescent="0.25">
      <c r="A501" s="33" t="s">
        <v>2140</v>
      </c>
      <c r="B501" s="61" t="s">
        <v>1519</v>
      </c>
      <c r="C501" s="344">
        <v>2</v>
      </c>
      <c r="D501" s="61" t="s">
        <v>110</v>
      </c>
      <c r="E501" s="35">
        <v>2009</v>
      </c>
      <c r="F501" s="93">
        <v>21038</v>
      </c>
      <c r="G501" s="33" t="s">
        <v>3130</v>
      </c>
    </row>
    <row r="502" spans="1:7" x14ac:dyDescent="0.25">
      <c r="A502" s="33" t="s">
        <v>1133</v>
      </c>
      <c r="B502" s="61" t="s">
        <v>1647</v>
      </c>
      <c r="C502" s="344">
        <v>2</v>
      </c>
      <c r="D502" s="61" t="s">
        <v>110</v>
      </c>
      <c r="E502" s="35">
        <v>2009</v>
      </c>
      <c r="F502" s="93">
        <v>23224</v>
      </c>
      <c r="G502" s="33" t="s">
        <v>1213</v>
      </c>
    </row>
    <row r="503" spans="1:7" x14ac:dyDescent="0.25">
      <c r="A503" s="33" t="s">
        <v>1133</v>
      </c>
      <c r="B503" s="61" t="s">
        <v>1518</v>
      </c>
      <c r="C503" s="344" t="s">
        <v>6388</v>
      </c>
      <c r="D503" s="61" t="s">
        <v>110</v>
      </c>
      <c r="E503" s="35">
        <v>2009</v>
      </c>
      <c r="F503" s="93">
        <v>32786.885245901642</v>
      </c>
      <c r="G503" s="33" t="s">
        <v>487</v>
      </c>
    </row>
    <row r="504" spans="1:7" x14ac:dyDescent="0.25">
      <c r="A504" s="33" t="s">
        <v>1133</v>
      </c>
      <c r="B504" s="61" t="s">
        <v>1688</v>
      </c>
      <c r="C504" s="344">
        <v>2.5</v>
      </c>
      <c r="D504" s="61" t="s">
        <v>114</v>
      </c>
      <c r="E504" s="35">
        <v>2009</v>
      </c>
      <c r="F504" s="93">
        <v>19435.519125683099</v>
      </c>
      <c r="G504" s="33" t="s">
        <v>147</v>
      </c>
    </row>
    <row r="505" spans="1:7" x14ac:dyDescent="0.25">
      <c r="A505" s="33" t="s">
        <v>1133</v>
      </c>
      <c r="B505" s="61" t="s">
        <v>1648</v>
      </c>
      <c r="C505" s="344">
        <v>1.6</v>
      </c>
      <c r="D505" s="61" t="s">
        <v>110</v>
      </c>
      <c r="E505" s="35">
        <v>2009</v>
      </c>
      <c r="F505" s="93">
        <v>11013.475409836101</v>
      </c>
      <c r="G505" s="33" t="s">
        <v>1135</v>
      </c>
    </row>
    <row r="506" spans="1:7" x14ac:dyDescent="0.25">
      <c r="A506" s="33" t="s">
        <v>1133</v>
      </c>
      <c r="B506" s="61" t="s">
        <v>1690</v>
      </c>
      <c r="C506" s="344">
        <v>2</v>
      </c>
      <c r="D506" s="61" t="s">
        <v>110</v>
      </c>
      <c r="E506" s="35">
        <v>2009</v>
      </c>
      <c r="F506" s="93">
        <v>16256.830601092895</v>
      </c>
      <c r="G506" s="33" t="s">
        <v>135</v>
      </c>
    </row>
    <row r="507" spans="1:7" x14ac:dyDescent="0.25">
      <c r="A507" s="33" t="s">
        <v>1133</v>
      </c>
      <c r="B507" s="61" t="s">
        <v>1690</v>
      </c>
      <c r="C507" s="344">
        <v>2.2999999999999998</v>
      </c>
      <c r="D507" s="61" t="s">
        <v>110</v>
      </c>
      <c r="E507" s="35">
        <v>2009</v>
      </c>
      <c r="F507" s="93">
        <v>16530.054644808744</v>
      </c>
      <c r="G507" s="33" t="s">
        <v>135</v>
      </c>
    </row>
    <row r="508" spans="1:7" x14ac:dyDescent="0.25">
      <c r="A508" s="33" t="s">
        <v>1133</v>
      </c>
      <c r="B508" s="61" t="s">
        <v>1519</v>
      </c>
      <c r="C508" s="344">
        <v>2</v>
      </c>
      <c r="D508" s="61" t="s">
        <v>110</v>
      </c>
      <c r="E508" s="35">
        <v>2009</v>
      </c>
      <c r="F508" s="93">
        <v>21038.251366120217</v>
      </c>
      <c r="G508" s="33" t="s">
        <v>487</v>
      </c>
    </row>
    <row r="509" spans="1:7" x14ac:dyDescent="0.25">
      <c r="A509" s="33" t="s">
        <v>1133</v>
      </c>
      <c r="B509" s="61" t="s">
        <v>1689</v>
      </c>
      <c r="C509" s="344">
        <v>1.4</v>
      </c>
      <c r="D509" s="61" t="s">
        <v>110</v>
      </c>
      <c r="E509" s="35">
        <v>2009</v>
      </c>
      <c r="F509" s="93">
        <v>8743.1693989071027</v>
      </c>
      <c r="G509" s="33" t="s">
        <v>135</v>
      </c>
    </row>
    <row r="510" spans="1:7" x14ac:dyDescent="0.25">
      <c r="A510" s="33" t="s">
        <v>1133</v>
      </c>
      <c r="B510" s="61" t="s">
        <v>1134</v>
      </c>
      <c r="C510" s="344">
        <v>2</v>
      </c>
      <c r="D510" s="61" t="s">
        <v>110</v>
      </c>
      <c r="E510" s="35">
        <v>2009</v>
      </c>
      <c r="F510" s="93">
        <v>20573.77049180328</v>
      </c>
      <c r="G510" s="33" t="s">
        <v>1135</v>
      </c>
    </row>
    <row r="511" spans="1:7" x14ac:dyDescent="0.25">
      <c r="A511" s="33" t="s">
        <v>690</v>
      </c>
      <c r="B511" s="61" t="s">
        <v>1569</v>
      </c>
      <c r="C511" s="344">
        <v>2.2999999999999998</v>
      </c>
      <c r="D511" s="61" t="s">
        <v>44</v>
      </c>
      <c r="E511" s="35">
        <v>2009</v>
      </c>
      <c r="F511" s="93">
        <v>17021.857923497268</v>
      </c>
      <c r="G511" s="33" t="s">
        <v>147</v>
      </c>
    </row>
    <row r="512" spans="1:7" x14ac:dyDescent="0.25">
      <c r="A512" s="33" t="s">
        <v>690</v>
      </c>
      <c r="B512" s="61" t="s">
        <v>1580</v>
      </c>
      <c r="C512" s="344">
        <v>2.2999999999999998</v>
      </c>
      <c r="D512" s="61" t="s">
        <v>44</v>
      </c>
      <c r="E512" s="35">
        <v>2009</v>
      </c>
      <c r="F512" s="93">
        <v>21174.863387978141</v>
      </c>
      <c r="G512" s="33" t="s">
        <v>147</v>
      </c>
    </row>
    <row r="513" spans="1:7" x14ac:dyDescent="0.25">
      <c r="A513" s="33" t="s">
        <v>690</v>
      </c>
      <c r="B513" s="61" t="s">
        <v>1581</v>
      </c>
      <c r="C513" s="344">
        <v>3.2</v>
      </c>
      <c r="D513" s="61" t="s">
        <v>44</v>
      </c>
      <c r="E513" s="35">
        <v>2009</v>
      </c>
      <c r="F513" s="93">
        <v>23961.748633879779</v>
      </c>
      <c r="G513" s="33" t="s">
        <v>147</v>
      </c>
    </row>
    <row r="514" spans="1:7" x14ac:dyDescent="0.25">
      <c r="A514" s="33" t="s">
        <v>690</v>
      </c>
      <c r="B514" s="61" t="s">
        <v>1640</v>
      </c>
      <c r="C514" s="344">
        <v>3.2</v>
      </c>
      <c r="D514" s="61" t="s">
        <v>444</v>
      </c>
      <c r="E514" s="35">
        <v>2009</v>
      </c>
      <c r="F514" s="93">
        <v>23224.043715846994</v>
      </c>
      <c r="G514" s="93" t="s">
        <v>1641</v>
      </c>
    </row>
    <row r="515" spans="1:7" x14ac:dyDescent="0.25">
      <c r="A515" s="33" t="s">
        <v>1289</v>
      </c>
      <c r="B515" s="61" t="s">
        <v>1290</v>
      </c>
      <c r="C515" s="344" t="s">
        <v>1676</v>
      </c>
      <c r="D515" s="61" t="s">
        <v>44</v>
      </c>
      <c r="E515" s="35">
        <v>2009</v>
      </c>
      <c r="F515" s="93">
        <v>22404.371584699453</v>
      </c>
      <c r="G515" s="33" t="s">
        <v>1576</v>
      </c>
    </row>
    <row r="516" spans="1:7" x14ac:dyDescent="0.25">
      <c r="A516" s="33" t="s">
        <v>1289</v>
      </c>
      <c r="B516" s="61" t="s">
        <v>1511</v>
      </c>
      <c r="C516" s="344" t="s">
        <v>1637</v>
      </c>
      <c r="D516" s="61" t="s">
        <v>44</v>
      </c>
      <c r="E516" s="35">
        <v>2009</v>
      </c>
      <c r="F516" s="93">
        <v>18387.978142076503</v>
      </c>
      <c r="G516" s="33" t="s">
        <v>1638</v>
      </c>
    </row>
    <row r="517" spans="1:7" x14ac:dyDescent="0.25">
      <c r="A517" s="33" t="s">
        <v>1289</v>
      </c>
      <c r="B517" s="61" t="s">
        <v>1511</v>
      </c>
      <c r="C517" s="344" t="s">
        <v>1432</v>
      </c>
      <c r="D517" s="61" t="s">
        <v>44</v>
      </c>
      <c r="E517" s="35">
        <v>2009</v>
      </c>
      <c r="F517" s="93">
        <v>18661.20218579235</v>
      </c>
      <c r="G517" s="33" t="s">
        <v>1638</v>
      </c>
    </row>
    <row r="518" spans="1:7" x14ac:dyDescent="0.25">
      <c r="A518" s="33" t="s">
        <v>1289</v>
      </c>
      <c r="B518" s="61" t="s">
        <v>1639</v>
      </c>
      <c r="C518" s="344" t="s">
        <v>6535</v>
      </c>
      <c r="D518" s="61" t="s">
        <v>44</v>
      </c>
      <c r="E518" s="35">
        <v>2009</v>
      </c>
      <c r="F518" s="93">
        <v>44535.519125683059</v>
      </c>
      <c r="G518" s="33" t="s">
        <v>135</v>
      </c>
    </row>
    <row r="519" spans="1:7" x14ac:dyDescent="0.25">
      <c r="A519" s="33" t="s">
        <v>1289</v>
      </c>
      <c r="B519" s="61" t="s">
        <v>1639</v>
      </c>
      <c r="C519" s="344" t="s">
        <v>6535</v>
      </c>
      <c r="D519" s="61" t="s">
        <v>44</v>
      </c>
      <c r="E519" s="35">
        <v>2009</v>
      </c>
      <c r="F519" s="93">
        <v>44808.743169398906</v>
      </c>
      <c r="G519" s="33" t="s">
        <v>186</v>
      </c>
    </row>
    <row r="520" spans="1:7" x14ac:dyDescent="0.25">
      <c r="A520" s="33" t="s">
        <v>1289</v>
      </c>
      <c r="B520" s="61" t="s">
        <v>1431</v>
      </c>
      <c r="C520" s="344" t="s">
        <v>1677</v>
      </c>
      <c r="D520" s="61" t="s">
        <v>44</v>
      </c>
      <c r="E520" s="35">
        <v>2009</v>
      </c>
      <c r="F520" s="93">
        <v>29234.972677595626</v>
      </c>
      <c r="G520" s="33" t="s">
        <v>1433</v>
      </c>
    </row>
    <row r="521" spans="1:7" x14ac:dyDescent="0.25">
      <c r="A521" s="33" t="s">
        <v>1289</v>
      </c>
      <c r="B521" s="61" t="s">
        <v>1431</v>
      </c>
      <c r="C521" s="344" t="s">
        <v>1677</v>
      </c>
      <c r="D521" s="61" t="s">
        <v>44</v>
      </c>
      <c r="E521" s="35">
        <v>2009</v>
      </c>
      <c r="F521" s="93">
        <v>29508.196721311473</v>
      </c>
      <c r="G521" s="33" t="s">
        <v>147</v>
      </c>
    </row>
    <row r="522" spans="1:7" x14ac:dyDescent="0.25">
      <c r="A522" s="33" t="s">
        <v>1289</v>
      </c>
      <c r="B522" s="61" t="s">
        <v>1431</v>
      </c>
      <c r="C522" s="344">
        <v>3</v>
      </c>
      <c r="D522" s="61" t="s">
        <v>44</v>
      </c>
      <c r="E522" s="35">
        <v>2009</v>
      </c>
      <c r="F522" s="93">
        <v>29508.196721311473</v>
      </c>
      <c r="G522" s="33" t="s">
        <v>1433</v>
      </c>
    </row>
    <row r="523" spans="1:7" x14ac:dyDescent="0.25">
      <c r="A523" s="33" t="s">
        <v>1289</v>
      </c>
      <c r="B523" s="61" t="s">
        <v>1431</v>
      </c>
      <c r="C523" s="344">
        <v>3</v>
      </c>
      <c r="D523" s="61" t="s">
        <v>44</v>
      </c>
      <c r="E523" s="35">
        <v>2009</v>
      </c>
      <c r="F523" s="93">
        <v>29781.42076502732</v>
      </c>
      <c r="G523" s="33" t="s">
        <v>147</v>
      </c>
    </row>
    <row r="524" spans="1:7" x14ac:dyDescent="0.25">
      <c r="A524" s="33" t="s">
        <v>1289</v>
      </c>
      <c r="B524" s="61" t="s">
        <v>1434</v>
      </c>
      <c r="C524" s="344" t="s">
        <v>1291</v>
      </c>
      <c r="D524" s="61" t="s">
        <v>44</v>
      </c>
      <c r="E524" s="35">
        <v>2009</v>
      </c>
      <c r="F524" s="93">
        <v>32896.174863387976</v>
      </c>
      <c r="G524" s="33" t="s">
        <v>147</v>
      </c>
    </row>
    <row r="525" spans="1:7" x14ac:dyDescent="0.25">
      <c r="A525" s="33" t="s">
        <v>1289</v>
      </c>
      <c r="B525" s="61" t="s">
        <v>1434</v>
      </c>
      <c r="C525" s="344">
        <v>3</v>
      </c>
      <c r="D525" s="61" t="s">
        <v>44</v>
      </c>
      <c r="E525" s="35">
        <v>2009</v>
      </c>
      <c r="F525" s="93">
        <v>33169.398907103823</v>
      </c>
      <c r="G525" s="33" t="s">
        <v>147</v>
      </c>
    </row>
    <row r="526" spans="1:7" x14ac:dyDescent="0.25">
      <c r="A526" s="33" t="s">
        <v>48</v>
      </c>
      <c r="B526" s="61" t="s">
        <v>1513</v>
      </c>
      <c r="C526" s="344">
        <v>2.4</v>
      </c>
      <c r="D526" s="61" t="s">
        <v>44</v>
      </c>
      <c r="E526" s="35">
        <v>2009</v>
      </c>
      <c r="F526" s="93">
        <v>18032.7868852459</v>
      </c>
      <c r="G526" s="33" t="s">
        <v>230</v>
      </c>
    </row>
    <row r="527" spans="1:7" x14ac:dyDescent="0.25">
      <c r="A527" s="33" t="s">
        <v>48</v>
      </c>
      <c r="B527" s="61" t="s">
        <v>1436</v>
      </c>
      <c r="C527" s="344">
        <v>1.5</v>
      </c>
      <c r="D527" s="61" t="s">
        <v>110</v>
      </c>
      <c r="E527" s="35">
        <v>2009</v>
      </c>
      <c r="F527" s="93">
        <v>15683.060109289618</v>
      </c>
      <c r="G527" s="33" t="s">
        <v>186</v>
      </c>
    </row>
    <row r="528" spans="1:7" x14ac:dyDescent="0.25">
      <c r="A528" s="33" t="s">
        <v>48</v>
      </c>
      <c r="B528" s="61" t="s">
        <v>49</v>
      </c>
      <c r="C528" s="344">
        <v>1.6</v>
      </c>
      <c r="D528" s="61" t="s">
        <v>110</v>
      </c>
      <c r="E528" s="35">
        <v>2009</v>
      </c>
      <c r="F528" s="93">
        <v>18196.721311475409</v>
      </c>
      <c r="G528" s="33" t="s">
        <v>1583</v>
      </c>
    </row>
    <row r="529" spans="1:7" x14ac:dyDescent="0.25">
      <c r="A529" s="33" t="s">
        <v>48</v>
      </c>
      <c r="B529" s="61" t="s">
        <v>1435</v>
      </c>
      <c r="C529" s="344">
        <v>1.1000000000000001</v>
      </c>
      <c r="D529" s="61" t="s">
        <v>110</v>
      </c>
      <c r="E529" s="35">
        <v>2009</v>
      </c>
      <c r="F529" s="93">
        <v>9125.6830601092897</v>
      </c>
      <c r="G529" s="33" t="s">
        <v>186</v>
      </c>
    </row>
    <row r="530" spans="1:7" x14ac:dyDescent="0.25">
      <c r="A530" s="33" t="s">
        <v>48</v>
      </c>
      <c r="B530" s="61" t="s">
        <v>1570</v>
      </c>
      <c r="C530" s="344" t="s">
        <v>1571</v>
      </c>
      <c r="D530" s="61" t="s">
        <v>110</v>
      </c>
      <c r="E530" s="35">
        <v>2009</v>
      </c>
      <c r="F530" s="93">
        <v>14098.360655737704</v>
      </c>
      <c r="G530" s="33" t="s">
        <v>147</v>
      </c>
    </row>
    <row r="531" spans="1:7" x14ac:dyDescent="0.25">
      <c r="A531" s="33" t="s">
        <v>48</v>
      </c>
      <c r="B531" s="61" t="s">
        <v>1675</v>
      </c>
      <c r="C531" s="344">
        <v>1.1000000000000001</v>
      </c>
      <c r="D531" s="61" t="s">
        <v>110</v>
      </c>
      <c r="E531" s="35">
        <v>2009</v>
      </c>
      <c r="F531" s="93">
        <v>8715.8469945355191</v>
      </c>
      <c r="G531" s="33" t="s">
        <v>186</v>
      </c>
    </row>
    <row r="532" spans="1:7" x14ac:dyDescent="0.25">
      <c r="A532" s="33" t="s">
        <v>48</v>
      </c>
      <c r="B532" s="61" t="s">
        <v>1513</v>
      </c>
      <c r="C532" s="344">
        <v>2.4</v>
      </c>
      <c r="D532" s="61" t="s">
        <v>44</v>
      </c>
      <c r="E532" s="35">
        <v>2009</v>
      </c>
      <c r="F532" s="93">
        <v>18306.010928961747</v>
      </c>
      <c r="G532" s="33" t="s">
        <v>147</v>
      </c>
    </row>
    <row r="533" spans="1:7" x14ac:dyDescent="0.25">
      <c r="A533" s="33" t="s">
        <v>48</v>
      </c>
      <c r="B533" s="61" t="s">
        <v>1513</v>
      </c>
      <c r="C533" s="344">
        <v>3.2</v>
      </c>
      <c r="D533" s="61" t="s">
        <v>44</v>
      </c>
      <c r="E533" s="35">
        <v>2009</v>
      </c>
      <c r="F533" s="93">
        <v>18306.010928961747</v>
      </c>
      <c r="G533" s="33" t="s">
        <v>230</v>
      </c>
    </row>
    <row r="534" spans="1:7" x14ac:dyDescent="0.25">
      <c r="A534" s="33" t="s">
        <v>48</v>
      </c>
      <c r="B534" s="61" t="s">
        <v>1513</v>
      </c>
      <c r="C534" s="344">
        <v>3.2</v>
      </c>
      <c r="D534" s="61" t="s">
        <v>44</v>
      </c>
      <c r="E534" s="35">
        <v>2009</v>
      </c>
      <c r="F534" s="93">
        <v>18579.234972677594</v>
      </c>
      <c r="G534" s="33" t="s">
        <v>147</v>
      </c>
    </row>
    <row r="535" spans="1:7" x14ac:dyDescent="0.25">
      <c r="A535" s="33" t="s">
        <v>48</v>
      </c>
      <c r="B535" s="61" t="s">
        <v>228</v>
      </c>
      <c r="C535" s="344">
        <v>1.3</v>
      </c>
      <c r="D535" s="61" t="s">
        <v>44</v>
      </c>
      <c r="E535" s="35">
        <v>2009</v>
      </c>
      <c r="F535" s="93">
        <v>15027.322404371584</v>
      </c>
      <c r="G535" s="33" t="s">
        <v>230</v>
      </c>
    </row>
    <row r="536" spans="1:7" x14ac:dyDescent="0.25">
      <c r="A536" s="33" t="s">
        <v>48</v>
      </c>
      <c r="B536" s="61" t="s">
        <v>49</v>
      </c>
      <c r="C536" s="344">
        <v>1.6</v>
      </c>
      <c r="D536" s="61" t="s">
        <v>110</v>
      </c>
      <c r="E536" s="35">
        <v>2009</v>
      </c>
      <c r="F536" s="93">
        <v>18196.721311475409</v>
      </c>
      <c r="G536" s="33" t="s">
        <v>186</v>
      </c>
    </row>
    <row r="537" spans="1:7" x14ac:dyDescent="0.25">
      <c r="A537" s="33" t="s">
        <v>48</v>
      </c>
      <c r="B537" s="61" t="s">
        <v>49</v>
      </c>
      <c r="C537" s="344">
        <v>2</v>
      </c>
      <c r="D537" s="61" t="s">
        <v>110</v>
      </c>
      <c r="E537" s="35">
        <v>2009</v>
      </c>
      <c r="F537" s="93">
        <v>18469.945355191256</v>
      </c>
      <c r="G537" s="33" t="s">
        <v>1583</v>
      </c>
    </row>
    <row r="538" spans="1:7" x14ac:dyDescent="0.25">
      <c r="A538" s="33" t="s">
        <v>48</v>
      </c>
      <c r="B538" s="61" t="s">
        <v>49</v>
      </c>
      <c r="C538" s="344">
        <v>2</v>
      </c>
      <c r="D538" s="61" t="s">
        <v>110</v>
      </c>
      <c r="E538" s="35">
        <v>2009</v>
      </c>
      <c r="F538" s="93">
        <v>18469.945355191256</v>
      </c>
      <c r="G538" s="33" t="s">
        <v>186</v>
      </c>
    </row>
    <row r="539" spans="1:7" x14ac:dyDescent="0.25">
      <c r="A539" s="33" t="s">
        <v>48</v>
      </c>
      <c r="B539" s="61" t="s">
        <v>1512</v>
      </c>
      <c r="C539" s="344">
        <v>3.6</v>
      </c>
      <c r="D539" s="61" t="s">
        <v>44</v>
      </c>
      <c r="E539" s="35">
        <v>2009</v>
      </c>
      <c r="F539" s="93">
        <v>36284.153005464483</v>
      </c>
      <c r="G539" s="33" t="s">
        <v>147</v>
      </c>
    </row>
    <row r="540" spans="1:7" x14ac:dyDescent="0.25">
      <c r="A540" s="33" t="s">
        <v>48</v>
      </c>
      <c r="B540" s="61" t="s">
        <v>1643</v>
      </c>
      <c r="C540" s="344">
        <v>3.6</v>
      </c>
      <c r="D540" s="61" t="s">
        <v>44</v>
      </c>
      <c r="E540" s="35">
        <v>2009</v>
      </c>
      <c r="F540" s="93">
        <v>32786.885245901642</v>
      </c>
      <c r="G540" s="33" t="s">
        <v>147</v>
      </c>
    </row>
    <row r="541" spans="1:7" x14ac:dyDescent="0.25">
      <c r="A541" s="33" t="s">
        <v>42</v>
      </c>
      <c r="B541" s="61" t="s">
        <v>1123</v>
      </c>
      <c r="C541" s="344">
        <v>1.5</v>
      </c>
      <c r="D541" s="61" t="s">
        <v>125</v>
      </c>
      <c r="E541" s="35">
        <v>2009</v>
      </c>
      <c r="F541" s="36">
        <v>18658</v>
      </c>
      <c r="G541" s="33" t="s">
        <v>141</v>
      </c>
    </row>
    <row r="542" spans="1:7" x14ac:dyDescent="0.25">
      <c r="A542" s="33" t="s">
        <v>42</v>
      </c>
      <c r="B542" s="61" t="s">
        <v>1123</v>
      </c>
      <c r="C542" s="344">
        <v>1.8</v>
      </c>
      <c r="D542" s="61" t="s">
        <v>125</v>
      </c>
      <c r="E542" s="35">
        <v>2009</v>
      </c>
      <c r="F542" s="36">
        <v>20990</v>
      </c>
      <c r="G542" s="33" t="s">
        <v>141</v>
      </c>
    </row>
    <row r="543" spans="1:7" x14ac:dyDescent="0.25">
      <c r="A543" s="33" t="s">
        <v>42</v>
      </c>
      <c r="B543" s="61" t="s">
        <v>1123</v>
      </c>
      <c r="C543" s="344">
        <v>1.8</v>
      </c>
      <c r="D543" s="61" t="s">
        <v>44</v>
      </c>
      <c r="E543" s="35">
        <v>2009</v>
      </c>
      <c r="F543" s="36">
        <v>23323</v>
      </c>
      <c r="G543" s="33" t="s">
        <v>141</v>
      </c>
    </row>
    <row r="544" spans="1:7" x14ac:dyDescent="0.25">
      <c r="A544" s="33" t="s">
        <v>42</v>
      </c>
      <c r="B544" s="61" t="s">
        <v>1123</v>
      </c>
      <c r="C544" s="344">
        <v>1.8</v>
      </c>
      <c r="D544" s="61" t="s">
        <v>125</v>
      </c>
      <c r="E544" s="35">
        <v>2009</v>
      </c>
      <c r="F544" s="36">
        <v>22279</v>
      </c>
      <c r="G544" s="33" t="s">
        <v>141</v>
      </c>
    </row>
    <row r="545" spans="1:7" x14ac:dyDescent="0.25">
      <c r="A545" s="33" t="s">
        <v>42</v>
      </c>
      <c r="B545" s="61" t="s">
        <v>1123</v>
      </c>
      <c r="C545" s="344">
        <v>1.8</v>
      </c>
      <c r="D545" s="61" t="s">
        <v>44</v>
      </c>
      <c r="E545" s="35">
        <v>2009</v>
      </c>
      <c r="F545" s="36">
        <v>24611</v>
      </c>
      <c r="G545" s="33" t="s">
        <v>141</v>
      </c>
    </row>
    <row r="546" spans="1:7" x14ac:dyDescent="0.25">
      <c r="A546" s="33" t="s">
        <v>42</v>
      </c>
      <c r="B546" s="61" t="s">
        <v>1123</v>
      </c>
      <c r="C546" s="344">
        <v>1.8</v>
      </c>
      <c r="D546" s="61" t="s">
        <v>125</v>
      </c>
      <c r="E546" s="35">
        <v>2009</v>
      </c>
      <c r="F546" s="36">
        <v>23678</v>
      </c>
      <c r="G546" s="33" t="s">
        <v>141</v>
      </c>
    </row>
    <row r="547" spans="1:7" x14ac:dyDescent="0.25">
      <c r="A547" s="33" t="s">
        <v>42</v>
      </c>
      <c r="B547" s="61" t="s">
        <v>1123</v>
      </c>
      <c r="C547" s="344">
        <v>1.8</v>
      </c>
      <c r="D547" s="61" t="s">
        <v>44</v>
      </c>
      <c r="E547" s="35">
        <v>2009</v>
      </c>
      <c r="F547" s="36">
        <v>25888</v>
      </c>
      <c r="G547" s="33" t="s">
        <v>141</v>
      </c>
    </row>
    <row r="548" spans="1:7" x14ac:dyDescent="0.25">
      <c r="A548" s="33" t="s">
        <v>42</v>
      </c>
      <c r="B548" s="61" t="s">
        <v>1123</v>
      </c>
      <c r="C548" s="344">
        <v>2</v>
      </c>
      <c r="D548" s="61" t="s">
        <v>125</v>
      </c>
      <c r="E548" s="35">
        <v>2009</v>
      </c>
      <c r="F548" s="36">
        <v>24378</v>
      </c>
      <c r="G548" s="33" t="s">
        <v>141</v>
      </c>
    </row>
    <row r="549" spans="1:7" x14ac:dyDescent="0.25">
      <c r="A549" s="33" t="s">
        <v>42</v>
      </c>
      <c r="B549" s="61" t="s">
        <v>1123</v>
      </c>
      <c r="C549" s="344">
        <v>2</v>
      </c>
      <c r="D549" s="61" t="s">
        <v>125</v>
      </c>
      <c r="E549" s="35">
        <v>2009</v>
      </c>
      <c r="F549" s="36">
        <v>25777</v>
      </c>
      <c r="G549" s="33" t="s">
        <v>141</v>
      </c>
    </row>
    <row r="550" spans="1:7" x14ac:dyDescent="0.25">
      <c r="A550" s="33" t="s">
        <v>42</v>
      </c>
      <c r="B550" s="61" t="s">
        <v>1568</v>
      </c>
      <c r="C550" s="344">
        <v>1.5</v>
      </c>
      <c r="D550" s="61" t="s">
        <v>125</v>
      </c>
      <c r="E550" s="35">
        <v>2009</v>
      </c>
      <c r="F550" s="36">
        <v>20646</v>
      </c>
      <c r="G550" s="33" t="s">
        <v>141</v>
      </c>
    </row>
    <row r="551" spans="1:7" x14ac:dyDescent="0.25">
      <c r="A551" s="33" t="s">
        <v>42</v>
      </c>
      <c r="B551" s="61" t="s">
        <v>1673</v>
      </c>
      <c r="C551" s="344">
        <v>1.5</v>
      </c>
      <c r="D551" s="61" t="s">
        <v>125</v>
      </c>
      <c r="E551" s="35">
        <v>2009</v>
      </c>
      <c r="F551" s="36">
        <v>19358</v>
      </c>
      <c r="G551" s="33" t="s">
        <v>141</v>
      </c>
    </row>
    <row r="552" spans="1:7" x14ac:dyDescent="0.25">
      <c r="A552" s="33" t="s">
        <v>42</v>
      </c>
      <c r="B552" s="61" t="s">
        <v>1504</v>
      </c>
      <c r="C552" s="344">
        <v>1.5</v>
      </c>
      <c r="D552" s="61" t="s">
        <v>125</v>
      </c>
      <c r="E552" s="35">
        <v>2009</v>
      </c>
      <c r="F552" s="36">
        <v>18304</v>
      </c>
      <c r="G552" s="33" t="s">
        <v>141</v>
      </c>
    </row>
    <row r="553" spans="1:7" x14ac:dyDescent="0.25">
      <c r="A553" s="33" t="s">
        <v>42</v>
      </c>
      <c r="B553" s="61" t="s">
        <v>1504</v>
      </c>
      <c r="C553" s="344">
        <v>1.5</v>
      </c>
      <c r="D553" s="61" t="s">
        <v>44</v>
      </c>
      <c r="E553" s="35">
        <v>2009</v>
      </c>
      <c r="F553" s="36">
        <v>20357</v>
      </c>
      <c r="G553" s="33" t="s">
        <v>141</v>
      </c>
    </row>
    <row r="554" spans="1:7" x14ac:dyDescent="0.25">
      <c r="A554" s="33" t="s">
        <v>42</v>
      </c>
      <c r="B554" s="61" t="s">
        <v>1504</v>
      </c>
      <c r="C554" s="344">
        <v>1.5</v>
      </c>
      <c r="D554" s="61" t="s">
        <v>125</v>
      </c>
      <c r="E554" s="35">
        <v>2009</v>
      </c>
      <c r="F554" s="36">
        <v>19125</v>
      </c>
      <c r="G554" s="33" t="s">
        <v>141</v>
      </c>
    </row>
    <row r="555" spans="1:7" x14ac:dyDescent="0.25">
      <c r="A555" s="33" t="s">
        <v>42</v>
      </c>
      <c r="B555" s="61" t="s">
        <v>1504</v>
      </c>
      <c r="C555" s="344">
        <v>1.5</v>
      </c>
      <c r="D555" s="61" t="s">
        <v>44</v>
      </c>
      <c r="E555" s="35">
        <v>2009</v>
      </c>
      <c r="F555" s="36">
        <v>21346</v>
      </c>
      <c r="G555" s="33" t="s">
        <v>141</v>
      </c>
    </row>
    <row r="556" spans="1:7" x14ac:dyDescent="0.25">
      <c r="A556" s="33" t="s">
        <v>42</v>
      </c>
      <c r="B556" s="61" t="s">
        <v>1504</v>
      </c>
      <c r="C556" s="344">
        <v>1.5</v>
      </c>
      <c r="D556" s="61" t="s">
        <v>125</v>
      </c>
      <c r="E556" s="35">
        <v>2009</v>
      </c>
      <c r="F556" s="36">
        <v>21301</v>
      </c>
      <c r="G556" s="33" t="s">
        <v>141</v>
      </c>
    </row>
    <row r="557" spans="1:7" x14ac:dyDescent="0.25">
      <c r="A557" s="33" t="s">
        <v>42</v>
      </c>
      <c r="B557" s="61" t="s">
        <v>1504</v>
      </c>
      <c r="C557" s="344">
        <v>1.5</v>
      </c>
      <c r="D557" s="61" t="s">
        <v>44</v>
      </c>
      <c r="E557" s="35">
        <v>2009</v>
      </c>
      <c r="F557" s="36">
        <v>23400</v>
      </c>
      <c r="G557" s="33" t="s">
        <v>141</v>
      </c>
    </row>
    <row r="558" spans="1:7" x14ac:dyDescent="0.25">
      <c r="A558" s="33" t="s">
        <v>42</v>
      </c>
      <c r="B558" s="61" t="s">
        <v>1504</v>
      </c>
      <c r="C558" s="344">
        <v>1.8</v>
      </c>
      <c r="D558" s="61" t="s">
        <v>125</v>
      </c>
      <c r="E558" s="35">
        <v>2009</v>
      </c>
      <c r="F558" s="36">
        <v>21868</v>
      </c>
      <c r="G558" s="33" t="s">
        <v>141</v>
      </c>
    </row>
    <row r="559" spans="1:7" x14ac:dyDescent="0.25">
      <c r="A559" s="33" t="s">
        <v>42</v>
      </c>
      <c r="B559" s="61" t="s">
        <v>1504</v>
      </c>
      <c r="C559" s="344">
        <v>1.8</v>
      </c>
      <c r="D559" s="61" t="s">
        <v>44</v>
      </c>
      <c r="E559" s="35">
        <v>2009</v>
      </c>
      <c r="F559" s="36">
        <v>23967</v>
      </c>
      <c r="G559" s="33" t="s">
        <v>141</v>
      </c>
    </row>
    <row r="560" spans="1:7" x14ac:dyDescent="0.25">
      <c r="A560" s="33" t="s">
        <v>42</v>
      </c>
      <c r="B560" s="61" t="s">
        <v>1504</v>
      </c>
      <c r="C560" s="344">
        <v>1.8</v>
      </c>
      <c r="D560" s="61" t="s">
        <v>125</v>
      </c>
      <c r="E560" s="35">
        <v>2009</v>
      </c>
      <c r="F560" s="36">
        <v>23789</v>
      </c>
      <c r="G560" s="33" t="s">
        <v>141</v>
      </c>
    </row>
    <row r="561" spans="1:7" x14ac:dyDescent="0.25">
      <c r="A561" s="33" t="s">
        <v>42</v>
      </c>
      <c r="B561" s="61" t="s">
        <v>1504</v>
      </c>
      <c r="C561" s="344">
        <v>1.8</v>
      </c>
      <c r="D561" s="61" t="s">
        <v>44</v>
      </c>
      <c r="E561" s="35">
        <v>2009</v>
      </c>
      <c r="F561" s="36">
        <v>25888</v>
      </c>
      <c r="G561" s="33" t="s">
        <v>141</v>
      </c>
    </row>
    <row r="562" spans="1:7" x14ac:dyDescent="0.25">
      <c r="A562" s="33" t="s">
        <v>42</v>
      </c>
      <c r="B562" s="61" t="s">
        <v>1504</v>
      </c>
      <c r="C562" s="344" t="s">
        <v>1674</v>
      </c>
      <c r="D562" s="61" t="s">
        <v>125</v>
      </c>
      <c r="E562" s="35">
        <v>2009</v>
      </c>
      <c r="F562" s="36">
        <v>22367</v>
      </c>
      <c r="G562" s="33" t="s">
        <v>141</v>
      </c>
    </row>
    <row r="563" spans="1:7" x14ac:dyDescent="0.25">
      <c r="A563" s="33" t="s">
        <v>42</v>
      </c>
      <c r="B563" s="61" t="s">
        <v>1504</v>
      </c>
      <c r="C563" s="344">
        <v>1.6</v>
      </c>
      <c r="D563" s="61" t="s">
        <v>43</v>
      </c>
      <c r="E563" s="35">
        <v>2009</v>
      </c>
      <c r="F563" s="93">
        <v>22452</v>
      </c>
      <c r="G563" s="33" t="s">
        <v>3143</v>
      </c>
    </row>
    <row r="564" spans="1:7" x14ac:dyDescent="0.25">
      <c r="A564" s="33" t="s">
        <v>42</v>
      </c>
      <c r="B564" s="61" t="s">
        <v>1041</v>
      </c>
      <c r="C564" s="344" t="s">
        <v>1042</v>
      </c>
      <c r="D564" s="61" t="s">
        <v>125</v>
      </c>
      <c r="E564" s="35">
        <v>2009</v>
      </c>
      <c r="F564" s="36">
        <v>15548</v>
      </c>
      <c r="G564" s="33" t="s">
        <v>141</v>
      </c>
    </row>
    <row r="565" spans="1:7" x14ac:dyDescent="0.25">
      <c r="A565" s="33" t="s">
        <v>42</v>
      </c>
      <c r="B565" s="61" t="s">
        <v>1041</v>
      </c>
      <c r="C565" s="344" t="s">
        <v>1042</v>
      </c>
      <c r="D565" s="61" t="s">
        <v>44</v>
      </c>
      <c r="E565" s="35">
        <v>2009</v>
      </c>
      <c r="F565" s="36">
        <v>17414</v>
      </c>
      <c r="G565" s="33" t="s">
        <v>141</v>
      </c>
    </row>
    <row r="566" spans="1:7" x14ac:dyDescent="0.25">
      <c r="A566" s="33" t="s">
        <v>42</v>
      </c>
      <c r="B566" s="61" t="s">
        <v>1506</v>
      </c>
      <c r="C566" s="344" t="s">
        <v>1419</v>
      </c>
      <c r="D566" s="61" t="s">
        <v>125</v>
      </c>
      <c r="E566" s="35">
        <v>2009</v>
      </c>
      <c r="F566" s="36">
        <v>14882</v>
      </c>
      <c r="G566" s="33" t="s">
        <v>141</v>
      </c>
    </row>
    <row r="567" spans="1:7" x14ac:dyDescent="0.25">
      <c r="A567" s="33" t="s">
        <v>42</v>
      </c>
      <c r="B567" s="61" t="s">
        <v>1506</v>
      </c>
      <c r="C567" s="344" t="s">
        <v>1420</v>
      </c>
      <c r="D567" s="61" t="s">
        <v>125</v>
      </c>
      <c r="E567" s="35">
        <v>2009</v>
      </c>
      <c r="F567" s="36">
        <v>17881</v>
      </c>
      <c r="G567" s="33" t="s">
        <v>141</v>
      </c>
    </row>
    <row r="568" spans="1:7" x14ac:dyDescent="0.25">
      <c r="A568" s="33" t="s">
        <v>42</v>
      </c>
      <c r="B568" s="61" t="s">
        <v>1506</v>
      </c>
      <c r="C568" s="344" t="s">
        <v>1420</v>
      </c>
      <c r="D568" s="61" t="s">
        <v>44</v>
      </c>
      <c r="E568" s="35">
        <v>2009</v>
      </c>
      <c r="F568" s="36">
        <v>19869</v>
      </c>
      <c r="G568" s="33" t="s">
        <v>141</v>
      </c>
    </row>
    <row r="569" spans="1:7" x14ac:dyDescent="0.25">
      <c r="A569" s="33" t="s">
        <v>42</v>
      </c>
      <c r="B569" s="61" t="s">
        <v>1506</v>
      </c>
      <c r="C569" s="344" t="s">
        <v>1421</v>
      </c>
      <c r="D569" s="61" t="s">
        <v>125</v>
      </c>
      <c r="E569" s="35">
        <v>2009</v>
      </c>
      <c r="F569" s="36">
        <v>15715</v>
      </c>
      <c r="G569" s="33" t="s">
        <v>141</v>
      </c>
    </row>
    <row r="570" spans="1:7" x14ac:dyDescent="0.25">
      <c r="A570" s="33" t="s">
        <v>42</v>
      </c>
      <c r="B570" s="61" t="s">
        <v>1506</v>
      </c>
      <c r="C570" s="344" t="s">
        <v>1421</v>
      </c>
      <c r="D570" s="61" t="s">
        <v>44</v>
      </c>
      <c r="E570" s="35">
        <v>2009</v>
      </c>
      <c r="F570" s="36">
        <v>17703</v>
      </c>
      <c r="G570" s="33" t="s">
        <v>141</v>
      </c>
    </row>
    <row r="571" spans="1:7" x14ac:dyDescent="0.25">
      <c r="A571" s="33" t="s">
        <v>42</v>
      </c>
      <c r="B571" s="61" t="s">
        <v>1507</v>
      </c>
      <c r="C571" s="344">
        <v>2.4</v>
      </c>
      <c r="D571" s="61" t="s">
        <v>44</v>
      </c>
      <c r="E571" s="35">
        <v>2009</v>
      </c>
      <c r="F571" s="36">
        <v>27643</v>
      </c>
      <c r="G571" s="33" t="s">
        <v>141</v>
      </c>
    </row>
    <row r="572" spans="1:7" x14ac:dyDescent="0.25">
      <c r="A572" s="33" t="s">
        <v>42</v>
      </c>
      <c r="B572" s="61" t="s">
        <v>1507</v>
      </c>
      <c r="C572" s="344">
        <v>3.4</v>
      </c>
      <c r="D572" s="61" t="s">
        <v>125</v>
      </c>
      <c r="E572" s="35">
        <v>2009</v>
      </c>
      <c r="F572" s="36">
        <v>25544</v>
      </c>
      <c r="G572" s="33" t="s">
        <v>141</v>
      </c>
    </row>
    <row r="573" spans="1:7" x14ac:dyDescent="0.25">
      <c r="A573" s="33" t="s">
        <v>42</v>
      </c>
      <c r="B573" s="61" t="s">
        <v>1507</v>
      </c>
      <c r="C573" s="344">
        <v>3.7</v>
      </c>
      <c r="D573" s="61" t="s">
        <v>125</v>
      </c>
      <c r="E573" s="35">
        <v>2009</v>
      </c>
      <c r="F573" s="36">
        <v>30986</v>
      </c>
      <c r="G573" s="33" t="s">
        <v>141</v>
      </c>
    </row>
    <row r="574" spans="1:7" x14ac:dyDescent="0.25">
      <c r="A574" s="33" t="s">
        <v>42</v>
      </c>
      <c r="B574" s="61" t="s">
        <v>1507</v>
      </c>
      <c r="C574" s="344" t="s">
        <v>1508</v>
      </c>
      <c r="D574" s="61" t="s">
        <v>125</v>
      </c>
      <c r="E574" s="35">
        <v>2009</v>
      </c>
      <c r="F574" s="36">
        <v>29875</v>
      </c>
      <c r="G574" s="33" t="s">
        <v>141</v>
      </c>
    </row>
    <row r="575" spans="1:7" x14ac:dyDescent="0.25">
      <c r="A575" s="33" t="s">
        <v>42</v>
      </c>
      <c r="B575" s="61" t="s">
        <v>1507</v>
      </c>
      <c r="C575" s="344" t="s">
        <v>1508</v>
      </c>
      <c r="D575" s="61" t="s">
        <v>44</v>
      </c>
      <c r="E575" s="35">
        <v>2009</v>
      </c>
      <c r="F575" s="36">
        <v>31974</v>
      </c>
      <c r="G575" s="33" t="s">
        <v>141</v>
      </c>
    </row>
    <row r="576" spans="1:7" x14ac:dyDescent="0.25">
      <c r="A576" s="33" t="s">
        <v>42</v>
      </c>
      <c r="B576" s="61" t="s">
        <v>1634</v>
      </c>
      <c r="C576" s="344">
        <v>3.5</v>
      </c>
      <c r="D576" s="61" t="s">
        <v>120</v>
      </c>
      <c r="E576" s="35">
        <v>2009</v>
      </c>
      <c r="F576" s="36">
        <v>68746</v>
      </c>
      <c r="G576" s="33" t="s">
        <v>141</v>
      </c>
    </row>
    <row r="577" spans="1:7" x14ac:dyDescent="0.25">
      <c r="A577" s="33" t="s">
        <v>42</v>
      </c>
      <c r="B577" s="61" t="s">
        <v>1336</v>
      </c>
      <c r="C577" s="344">
        <v>4.3</v>
      </c>
      <c r="D577" s="61" t="s">
        <v>120</v>
      </c>
      <c r="E577" s="35">
        <v>2009</v>
      </c>
      <c r="F577" s="36">
        <v>87737</v>
      </c>
      <c r="G577" s="33" t="s">
        <v>141</v>
      </c>
    </row>
    <row r="578" spans="1:7" x14ac:dyDescent="0.25">
      <c r="A578" s="33" t="s">
        <v>42</v>
      </c>
      <c r="B578" s="61" t="s">
        <v>1336</v>
      </c>
      <c r="C578" s="344">
        <v>4.5999999999999996</v>
      </c>
      <c r="D578" s="61" t="s">
        <v>44</v>
      </c>
      <c r="E578" s="35">
        <v>2009</v>
      </c>
      <c r="F578" s="36">
        <v>79186</v>
      </c>
      <c r="G578" s="33" t="s">
        <v>141</v>
      </c>
    </row>
    <row r="579" spans="1:7" x14ac:dyDescent="0.25">
      <c r="A579" s="33" t="s">
        <v>42</v>
      </c>
      <c r="B579" s="61" t="s">
        <v>1509</v>
      </c>
      <c r="C579" s="344" t="s">
        <v>1508</v>
      </c>
      <c r="D579" s="61" t="s">
        <v>44</v>
      </c>
      <c r="E579" s="35">
        <v>2009</v>
      </c>
      <c r="F579" s="36">
        <v>59350</v>
      </c>
      <c r="G579" s="33" t="s">
        <v>135</v>
      </c>
    </row>
    <row r="580" spans="1:7" x14ac:dyDescent="0.25">
      <c r="A580" s="33" t="s">
        <v>42</v>
      </c>
      <c r="B580" s="61" t="s">
        <v>1044</v>
      </c>
      <c r="C580" s="344">
        <v>2.4</v>
      </c>
      <c r="D580" s="61" t="s">
        <v>125</v>
      </c>
      <c r="E580" s="35">
        <v>2009</v>
      </c>
      <c r="F580" s="36">
        <v>40526</v>
      </c>
      <c r="G580" s="33" t="s">
        <v>135</v>
      </c>
    </row>
    <row r="581" spans="1:7" x14ac:dyDescent="0.25">
      <c r="A581" s="33" t="s">
        <v>42</v>
      </c>
      <c r="B581" s="61" t="s">
        <v>1044</v>
      </c>
      <c r="C581" s="344">
        <v>2.4</v>
      </c>
      <c r="D581" s="61" t="s">
        <v>44</v>
      </c>
      <c r="E581" s="35">
        <v>2009</v>
      </c>
      <c r="F581" s="36">
        <v>42747</v>
      </c>
      <c r="G581" s="33" t="s">
        <v>135</v>
      </c>
    </row>
    <row r="582" spans="1:7" x14ac:dyDescent="0.25">
      <c r="A582" s="33" t="s">
        <v>42</v>
      </c>
      <c r="B582" s="61" t="s">
        <v>1044</v>
      </c>
      <c r="C582" s="344">
        <v>3.5</v>
      </c>
      <c r="D582" s="61" t="s">
        <v>125</v>
      </c>
      <c r="E582" s="35">
        <v>2009</v>
      </c>
      <c r="F582" s="36">
        <v>41648</v>
      </c>
      <c r="G582" s="33" t="s">
        <v>135</v>
      </c>
    </row>
    <row r="583" spans="1:7" x14ac:dyDescent="0.25">
      <c r="A583" s="33" t="s">
        <v>42</v>
      </c>
      <c r="B583" s="61" t="s">
        <v>1044</v>
      </c>
      <c r="C583" s="344">
        <v>3.5</v>
      </c>
      <c r="D583" s="61" t="s">
        <v>44</v>
      </c>
      <c r="E583" s="35">
        <v>2009</v>
      </c>
      <c r="F583" s="36">
        <v>48977</v>
      </c>
      <c r="G583" s="33" t="s">
        <v>135</v>
      </c>
    </row>
    <row r="584" spans="1:7" x14ac:dyDescent="0.25">
      <c r="A584" s="33" t="s">
        <v>42</v>
      </c>
      <c r="B584" s="61" t="s">
        <v>779</v>
      </c>
      <c r="C584" s="344">
        <v>2.7</v>
      </c>
      <c r="D584" s="61" t="s">
        <v>120</v>
      </c>
      <c r="E584" s="35">
        <v>2009</v>
      </c>
      <c r="F584" s="36">
        <v>30086</v>
      </c>
      <c r="G584" s="33" t="s">
        <v>285</v>
      </c>
    </row>
    <row r="585" spans="1:7" x14ac:dyDescent="0.25">
      <c r="A585" s="33" t="s">
        <v>42</v>
      </c>
      <c r="B585" s="61" t="s">
        <v>780</v>
      </c>
      <c r="C585" s="344" t="s">
        <v>360</v>
      </c>
      <c r="D585" s="61" t="s">
        <v>125</v>
      </c>
      <c r="E585" s="35">
        <v>2009</v>
      </c>
      <c r="F585" s="36">
        <v>28376</v>
      </c>
      <c r="G585" s="33" t="s">
        <v>141</v>
      </c>
    </row>
    <row r="586" spans="1:7" x14ac:dyDescent="0.25">
      <c r="A586" s="33" t="s">
        <v>42</v>
      </c>
      <c r="B586" s="61" t="s">
        <v>1339</v>
      </c>
      <c r="C586" s="344">
        <v>1</v>
      </c>
      <c r="D586" s="61" t="s">
        <v>125</v>
      </c>
      <c r="E586" s="35">
        <v>2009</v>
      </c>
      <c r="F586" s="36">
        <v>19213</v>
      </c>
      <c r="G586" s="33" t="s">
        <v>141</v>
      </c>
    </row>
    <row r="587" spans="1:7" x14ac:dyDescent="0.25">
      <c r="A587" s="33" t="s">
        <v>42</v>
      </c>
      <c r="B587" s="61" t="s">
        <v>1340</v>
      </c>
      <c r="C587" s="344">
        <v>1.8</v>
      </c>
      <c r="D587" s="61" t="s">
        <v>125</v>
      </c>
      <c r="E587" s="35">
        <v>2009</v>
      </c>
      <c r="F587" s="36">
        <v>26466</v>
      </c>
      <c r="G587" s="33" t="s">
        <v>141</v>
      </c>
    </row>
    <row r="588" spans="1:7" x14ac:dyDescent="0.25">
      <c r="A588" s="33" t="s">
        <v>42</v>
      </c>
      <c r="B588" s="61" t="s">
        <v>1340</v>
      </c>
      <c r="C588" s="344">
        <v>1.8</v>
      </c>
      <c r="D588" s="61" t="s">
        <v>44</v>
      </c>
      <c r="E588" s="35">
        <v>2009</v>
      </c>
      <c r="F588" s="36">
        <v>29975</v>
      </c>
      <c r="G588" s="33" t="s">
        <v>141</v>
      </c>
    </row>
    <row r="589" spans="1:7" x14ac:dyDescent="0.25">
      <c r="A589" s="33" t="s">
        <v>42</v>
      </c>
      <c r="B589" s="61" t="s">
        <v>1340</v>
      </c>
      <c r="C589" s="344" t="s">
        <v>765</v>
      </c>
      <c r="D589" s="61" t="s">
        <v>125</v>
      </c>
      <c r="E589" s="35">
        <v>2009</v>
      </c>
      <c r="F589" s="36">
        <v>28798</v>
      </c>
      <c r="G589" s="33" t="s">
        <v>141</v>
      </c>
    </row>
    <row r="590" spans="1:7" x14ac:dyDescent="0.25">
      <c r="A590" s="33" t="s">
        <v>42</v>
      </c>
      <c r="B590" s="61" t="s">
        <v>1340</v>
      </c>
      <c r="C590" s="344" t="s">
        <v>765</v>
      </c>
      <c r="D590" s="61" t="s">
        <v>44</v>
      </c>
      <c r="E590" s="35">
        <v>2009</v>
      </c>
      <c r="F590" s="36">
        <v>30319</v>
      </c>
      <c r="G590" s="33" t="s">
        <v>141</v>
      </c>
    </row>
    <row r="591" spans="1:7" x14ac:dyDescent="0.25">
      <c r="A591" s="33" t="s">
        <v>42</v>
      </c>
      <c r="B591" s="61" t="s">
        <v>1050</v>
      </c>
      <c r="C591" s="344">
        <v>3.3</v>
      </c>
      <c r="D591" s="61" t="s">
        <v>44</v>
      </c>
      <c r="E591" s="35">
        <v>2009</v>
      </c>
      <c r="F591" s="36">
        <v>59972</v>
      </c>
      <c r="G591" s="33" t="s">
        <v>141</v>
      </c>
    </row>
    <row r="592" spans="1:7" x14ac:dyDescent="0.25">
      <c r="A592" s="33" t="s">
        <v>42</v>
      </c>
      <c r="B592" s="61" t="s">
        <v>1341</v>
      </c>
      <c r="C592" s="344" t="s">
        <v>1205</v>
      </c>
      <c r="D592" s="61" t="s">
        <v>120</v>
      </c>
      <c r="E592" s="35">
        <v>2009</v>
      </c>
      <c r="F592" s="36">
        <v>18340</v>
      </c>
      <c r="G592" s="33" t="s">
        <v>1342</v>
      </c>
    </row>
    <row r="593" spans="1:13" x14ac:dyDescent="0.25">
      <c r="A593" s="33" t="s">
        <v>42</v>
      </c>
      <c r="B593" s="61" t="s">
        <v>1053</v>
      </c>
      <c r="C593" s="344" t="s">
        <v>1205</v>
      </c>
      <c r="D593" s="61" t="s">
        <v>120</v>
      </c>
      <c r="E593" s="35">
        <v>2009</v>
      </c>
      <c r="F593" s="36">
        <v>18760</v>
      </c>
      <c r="G593" s="33" t="s">
        <v>189</v>
      </c>
    </row>
    <row r="594" spans="1:13" x14ac:dyDescent="0.25">
      <c r="A594" s="33" t="s">
        <v>42</v>
      </c>
      <c r="B594" s="61" t="s">
        <v>1343</v>
      </c>
      <c r="C594" s="344">
        <v>2.5</v>
      </c>
      <c r="D594" s="61" t="s">
        <v>120</v>
      </c>
      <c r="E594" s="35">
        <v>2009</v>
      </c>
      <c r="F594" s="36">
        <v>39149</v>
      </c>
      <c r="G594" s="33" t="s">
        <v>141</v>
      </c>
    </row>
    <row r="595" spans="1:13" x14ac:dyDescent="0.25">
      <c r="A595" s="33" t="s">
        <v>42</v>
      </c>
      <c r="B595" s="61" t="s">
        <v>1343</v>
      </c>
      <c r="C595" s="344">
        <v>2.5</v>
      </c>
      <c r="D595" s="61" t="s">
        <v>44</v>
      </c>
      <c r="E595" s="35">
        <v>2009</v>
      </c>
      <c r="F595" s="36">
        <v>42203</v>
      </c>
      <c r="G595" s="33" t="s">
        <v>141</v>
      </c>
    </row>
    <row r="596" spans="1:13" x14ac:dyDescent="0.25">
      <c r="A596" s="33" t="s">
        <v>42</v>
      </c>
      <c r="B596" s="61" t="s">
        <v>1343</v>
      </c>
      <c r="C596" s="344">
        <v>3</v>
      </c>
      <c r="D596" s="61" t="s">
        <v>125</v>
      </c>
      <c r="E596" s="35">
        <v>2009</v>
      </c>
      <c r="F596" s="36">
        <v>37905</v>
      </c>
      <c r="G596" s="33" t="s">
        <v>141</v>
      </c>
    </row>
    <row r="597" spans="1:13" x14ac:dyDescent="0.25">
      <c r="A597" s="33" t="s">
        <v>42</v>
      </c>
      <c r="B597" s="61" t="s">
        <v>1344</v>
      </c>
      <c r="C597" s="344">
        <v>1.5</v>
      </c>
      <c r="D597" s="61" t="s">
        <v>125</v>
      </c>
      <c r="E597" s="35">
        <v>2009</v>
      </c>
      <c r="F597" s="36">
        <v>24844</v>
      </c>
      <c r="G597" s="33" t="s">
        <v>141</v>
      </c>
    </row>
    <row r="598" spans="1:13" x14ac:dyDescent="0.25">
      <c r="A598" s="33" t="s">
        <v>42</v>
      </c>
      <c r="B598" s="61" t="s">
        <v>1344</v>
      </c>
      <c r="C598" s="344">
        <v>1.5</v>
      </c>
      <c r="D598" s="61" t="s">
        <v>44</v>
      </c>
      <c r="E598" s="35">
        <v>2009</v>
      </c>
      <c r="F598" s="36">
        <v>23445</v>
      </c>
      <c r="G598" s="33" t="s">
        <v>141</v>
      </c>
    </row>
    <row r="599" spans="1:13" x14ac:dyDescent="0.25">
      <c r="A599" s="33" t="s">
        <v>42</v>
      </c>
      <c r="B599" s="61" t="s">
        <v>1131</v>
      </c>
      <c r="C599" s="344">
        <v>1.8</v>
      </c>
      <c r="D599" s="61" t="s">
        <v>44</v>
      </c>
      <c r="E599" s="35">
        <v>2009</v>
      </c>
      <c r="F599" s="36">
        <v>32652</v>
      </c>
      <c r="G599" s="33" t="s">
        <v>141</v>
      </c>
    </row>
    <row r="600" spans="1:13" x14ac:dyDescent="0.25">
      <c r="A600" s="33" t="s">
        <v>42</v>
      </c>
      <c r="B600" s="61" t="s">
        <v>1131</v>
      </c>
      <c r="C600" s="344">
        <v>1.8</v>
      </c>
      <c r="D600" s="61" t="s">
        <v>125</v>
      </c>
      <c r="E600" s="35">
        <v>2009</v>
      </c>
      <c r="F600" s="36">
        <v>27054</v>
      </c>
      <c r="G600" s="33" t="s">
        <v>141</v>
      </c>
    </row>
    <row r="601" spans="1:13" x14ac:dyDescent="0.25">
      <c r="A601" s="33" t="s">
        <v>42</v>
      </c>
      <c r="B601" s="61" t="s">
        <v>1131</v>
      </c>
      <c r="C601" s="344">
        <v>2</v>
      </c>
      <c r="D601" s="61" t="s">
        <v>125</v>
      </c>
      <c r="E601" s="35">
        <v>2009</v>
      </c>
      <c r="F601" s="36">
        <v>25721</v>
      </c>
      <c r="G601" s="33" t="s">
        <v>141</v>
      </c>
    </row>
    <row r="602" spans="1:13" x14ac:dyDescent="0.25">
      <c r="A602" s="33" t="s">
        <v>42</v>
      </c>
      <c r="B602" s="61" t="s">
        <v>1131</v>
      </c>
      <c r="C602" s="344" t="s">
        <v>765</v>
      </c>
      <c r="D602" s="61" t="s">
        <v>125</v>
      </c>
      <c r="E602" s="35">
        <v>2009</v>
      </c>
      <c r="F602" s="36">
        <v>20990</v>
      </c>
      <c r="G602" s="33" t="s">
        <v>141</v>
      </c>
    </row>
    <row r="603" spans="1:13" x14ac:dyDescent="0.25">
      <c r="A603" s="33" t="s">
        <v>42</v>
      </c>
      <c r="B603" s="61" t="s">
        <v>1132</v>
      </c>
      <c r="C603" s="344">
        <v>1.5</v>
      </c>
      <c r="D603" s="61" t="s">
        <v>125</v>
      </c>
      <c r="E603" s="35">
        <v>2009</v>
      </c>
      <c r="F603" s="36">
        <v>32007</v>
      </c>
      <c r="G603" s="33" t="s">
        <v>186</v>
      </c>
    </row>
    <row r="604" spans="1:13" x14ac:dyDescent="0.25">
      <c r="A604" s="33" t="s">
        <v>42</v>
      </c>
      <c r="B604" s="61" t="s">
        <v>1132</v>
      </c>
      <c r="C604" s="344">
        <v>1.5</v>
      </c>
      <c r="D604" s="61" t="s">
        <v>125</v>
      </c>
      <c r="E604" s="35">
        <v>2009</v>
      </c>
      <c r="F604" s="36">
        <v>36150</v>
      </c>
      <c r="G604" s="33" t="s">
        <v>186</v>
      </c>
    </row>
    <row r="605" spans="1:13" x14ac:dyDescent="0.25">
      <c r="A605" s="33" t="s">
        <v>42</v>
      </c>
      <c r="B605" s="61" t="s">
        <v>1132</v>
      </c>
      <c r="C605" s="344">
        <v>1.5</v>
      </c>
      <c r="D605" s="61" t="s">
        <v>44</v>
      </c>
      <c r="E605" s="35">
        <v>2009</v>
      </c>
      <c r="F605" s="36">
        <v>36150</v>
      </c>
      <c r="G605" s="33" t="s">
        <v>186</v>
      </c>
    </row>
    <row r="606" spans="1:13" x14ac:dyDescent="0.25">
      <c r="A606" s="33" t="s">
        <v>42</v>
      </c>
      <c r="B606" s="61" t="s">
        <v>1132</v>
      </c>
      <c r="C606" s="344">
        <v>1.8</v>
      </c>
      <c r="D606" s="61" t="s">
        <v>125</v>
      </c>
      <c r="E606" s="35">
        <v>2009</v>
      </c>
      <c r="F606" s="36">
        <v>33251</v>
      </c>
      <c r="G606" s="33" t="s">
        <v>186</v>
      </c>
    </row>
    <row r="607" spans="1:13" x14ac:dyDescent="0.25">
      <c r="A607" s="33" t="s">
        <v>42</v>
      </c>
      <c r="B607" s="61" t="s">
        <v>1635</v>
      </c>
      <c r="C607" s="344" t="s">
        <v>1205</v>
      </c>
      <c r="D607" s="61" t="s">
        <v>120</v>
      </c>
      <c r="E607" s="35">
        <v>2009</v>
      </c>
      <c r="F607" s="36">
        <v>17678</v>
      </c>
      <c r="G607" s="33" t="s">
        <v>1636</v>
      </c>
      <c r="I607" s="532">
        <v>2.2000000000000002</v>
      </c>
      <c r="J607" s="40" t="s">
        <v>43</v>
      </c>
      <c r="K607" s="40">
        <v>2009</v>
      </c>
      <c r="L607" s="347">
        <v>22200</v>
      </c>
      <c r="M607" s="40" t="s">
        <v>4578</v>
      </c>
    </row>
    <row r="608" spans="1:13" x14ac:dyDescent="0.25">
      <c r="A608" s="33" t="s">
        <v>42</v>
      </c>
      <c r="B608" s="61" t="s">
        <v>956</v>
      </c>
      <c r="C608" s="344">
        <v>1</v>
      </c>
      <c r="D608" s="61" t="s">
        <v>125</v>
      </c>
      <c r="E608" s="35">
        <v>2009</v>
      </c>
      <c r="F608" s="36">
        <v>15160</v>
      </c>
      <c r="G608" s="33" t="s">
        <v>141</v>
      </c>
      <c r="I608" s="532">
        <v>2.2000000000000002</v>
      </c>
      <c r="J608" s="40" t="s">
        <v>44</v>
      </c>
      <c r="K608" s="40">
        <v>2009</v>
      </c>
      <c r="L608" s="347">
        <v>22700</v>
      </c>
      <c r="M608" s="40" t="s">
        <v>4578</v>
      </c>
    </row>
    <row r="609" spans="1:13" x14ac:dyDescent="0.25">
      <c r="A609" s="33" t="s">
        <v>42</v>
      </c>
      <c r="B609" s="61" t="s">
        <v>956</v>
      </c>
      <c r="C609" s="344">
        <v>1.3</v>
      </c>
      <c r="D609" s="61" t="s">
        <v>125</v>
      </c>
      <c r="E609" s="35">
        <v>2009</v>
      </c>
      <c r="F609" s="36">
        <v>16381</v>
      </c>
      <c r="G609" s="33" t="s">
        <v>141</v>
      </c>
      <c r="I609" s="532">
        <v>2.4</v>
      </c>
      <c r="J609" s="40" t="s">
        <v>43</v>
      </c>
      <c r="K609" s="40">
        <v>2009</v>
      </c>
      <c r="L609" s="347">
        <v>22739</v>
      </c>
      <c r="M609" s="40" t="s">
        <v>4578</v>
      </c>
    </row>
    <row r="610" spans="1:13" x14ac:dyDescent="0.25">
      <c r="A610" s="33" t="s">
        <v>42</v>
      </c>
      <c r="B610" s="61" t="s">
        <v>956</v>
      </c>
      <c r="C610" s="344">
        <v>1.3</v>
      </c>
      <c r="D610" s="61" t="s">
        <v>44</v>
      </c>
      <c r="E610" s="35">
        <v>2009</v>
      </c>
      <c r="F610" s="36">
        <v>18436</v>
      </c>
      <c r="G610" s="33" t="s">
        <v>141</v>
      </c>
      <c r="I610" s="532">
        <v>2.4</v>
      </c>
      <c r="J610" s="40" t="s">
        <v>44</v>
      </c>
      <c r="K610" s="40">
        <v>2009</v>
      </c>
      <c r="L610" s="347">
        <v>23941</v>
      </c>
      <c r="M610" s="40" t="s">
        <v>4578</v>
      </c>
    </row>
    <row r="611" spans="1:13" x14ac:dyDescent="0.25">
      <c r="A611" s="33" t="s">
        <v>42</v>
      </c>
      <c r="B611" s="61" t="s">
        <v>956</v>
      </c>
      <c r="C611" s="344">
        <v>1.5</v>
      </c>
      <c r="D611" s="61" t="s">
        <v>125</v>
      </c>
      <c r="E611" s="35">
        <v>2009</v>
      </c>
      <c r="F611" s="36">
        <v>18192</v>
      </c>
      <c r="G611" s="33" t="s">
        <v>141</v>
      </c>
      <c r="I611" s="532" t="s">
        <v>4591</v>
      </c>
      <c r="J611" s="40" t="s">
        <v>110</v>
      </c>
      <c r="K611" s="40">
        <v>2009</v>
      </c>
      <c r="L611" s="347">
        <v>23600</v>
      </c>
      <c r="M611" s="40" t="s">
        <v>4578</v>
      </c>
    </row>
    <row r="612" spans="1:13" x14ac:dyDescent="0.25">
      <c r="A612" s="33" t="s">
        <v>42</v>
      </c>
      <c r="B612" s="61" t="s">
        <v>1288</v>
      </c>
      <c r="C612" s="344">
        <v>1.8</v>
      </c>
      <c r="D612" s="61" t="s">
        <v>44</v>
      </c>
      <c r="E612" s="35">
        <v>2009</v>
      </c>
      <c r="F612" s="36">
        <v>26299</v>
      </c>
      <c r="G612" s="33" t="s">
        <v>141</v>
      </c>
      <c r="I612" s="532" t="s">
        <v>4591</v>
      </c>
      <c r="J612" s="40" t="s">
        <v>426</v>
      </c>
      <c r="K612" s="40">
        <v>2009</v>
      </c>
      <c r="L612" s="347">
        <v>24600</v>
      </c>
      <c r="M612" s="40" t="s">
        <v>4581</v>
      </c>
    </row>
    <row r="613" spans="1:13" x14ac:dyDescent="0.25">
      <c r="A613" s="33" t="s">
        <v>42</v>
      </c>
      <c r="B613" s="61" t="s">
        <v>1288</v>
      </c>
      <c r="C613" s="344">
        <v>1.8</v>
      </c>
      <c r="D613" s="61" t="s">
        <v>125</v>
      </c>
      <c r="E613" s="35">
        <v>2009</v>
      </c>
      <c r="F613" s="36">
        <v>22512</v>
      </c>
      <c r="G613" s="33" t="s">
        <v>141</v>
      </c>
      <c r="I613" s="532" t="s">
        <v>4589</v>
      </c>
      <c r="J613" s="40" t="s">
        <v>110</v>
      </c>
      <c r="K613" s="40">
        <v>2009</v>
      </c>
      <c r="L613" s="347">
        <v>26410</v>
      </c>
      <c r="M613" s="40" t="s">
        <v>4578</v>
      </c>
    </row>
    <row r="614" spans="1:13" x14ac:dyDescent="0.25">
      <c r="A614" s="33" t="s">
        <v>42</v>
      </c>
      <c r="B614" s="61" t="s">
        <v>1288</v>
      </c>
      <c r="C614" s="344">
        <v>2</v>
      </c>
      <c r="D614" s="61" t="s">
        <v>125</v>
      </c>
      <c r="E614" s="35">
        <v>2009</v>
      </c>
      <c r="F614" s="36">
        <v>26355</v>
      </c>
      <c r="G614" s="33" t="s">
        <v>141</v>
      </c>
      <c r="I614" s="532" t="s">
        <v>4589</v>
      </c>
      <c r="J614" s="40" t="s">
        <v>426</v>
      </c>
      <c r="K614" s="40">
        <v>2009</v>
      </c>
      <c r="L614" s="347">
        <v>27810</v>
      </c>
      <c r="M614" s="40" t="s">
        <v>4581</v>
      </c>
    </row>
    <row r="615" spans="1:13" x14ac:dyDescent="0.25">
      <c r="A615" s="33" t="s">
        <v>42</v>
      </c>
      <c r="B615" s="61" t="s">
        <v>617</v>
      </c>
      <c r="C615" s="344" t="s">
        <v>3929</v>
      </c>
      <c r="D615" s="61" t="s">
        <v>44</v>
      </c>
      <c r="E615" s="35">
        <v>2009</v>
      </c>
      <c r="F615" s="93">
        <v>32575</v>
      </c>
      <c r="G615" s="33" t="s">
        <v>147</v>
      </c>
    </row>
    <row r="616" spans="1:13" x14ac:dyDescent="0.25">
      <c r="A616" s="33" t="s">
        <v>42</v>
      </c>
      <c r="B616" s="61" t="s">
        <v>618</v>
      </c>
      <c r="C616" s="344" t="s">
        <v>4191</v>
      </c>
      <c r="D616" s="61" t="s">
        <v>44</v>
      </c>
      <c r="E616" s="35">
        <v>2009</v>
      </c>
      <c r="F616" s="93">
        <v>33850</v>
      </c>
      <c r="G616" s="33" t="s">
        <v>147</v>
      </c>
    </row>
    <row r="617" spans="1:13" x14ac:dyDescent="0.25">
      <c r="A617" s="33" t="s">
        <v>42</v>
      </c>
      <c r="B617" s="61" t="s">
        <v>1572</v>
      </c>
      <c r="C617" s="344">
        <v>3.5</v>
      </c>
      <c r="D617" s="61" t="s">
        <v>110</v>
      </c>
      <c r="E617" s="35">
        <v>2009</v>
      </c>
      <c r="F617" s="93">
        <v>30218.579234972676</v>
      </c>
      <c r="G617" s="33" t="s">
        <v>135</v>
      </c>
    </row>
    <row r="618" spans="1:13" x14ac:dyDescent="0.25">
      <c r="A618" s="33" t="s">
        <v>42</v>
      </c>
      <c r="B618" s="61" t="s">
        <v>688</v>
      </c>
      <c r="C618" s="344">
        <v>3.5</v>
      </c>
      <c r="D618" s="61" t="s">
        <v>110</v>
      </c>
      <c r="E618" s="35">
        <v>2009</v>
      </c>
      <c r="F618" s="93">
        <v>35573.770491803276</v>
      </c>
      <c r="G618" s="33" t="s">
        <v>135</v>
      </c>
    </row>
    <row r="619" spans="1:13" x14ac:dyDescent="0.25">
      <c r="A619" s="33" t="s">
        <v>42</v>
      </c>
      <c r="B619" s="61" t="s">
        <v>1122</v>
      </c>
      <c r="C619" s="344" t="s">
        <v>1503</v>
      </c>
      <c r="D619" s="61" t="s">
        <v>110</v>
      </c>
      <c r="E619" s="35">
        <v>2009</v>
      </c>
      <c r="F619" s="93">
        <v>31250</v>
      </c>
      <c r="G619" s="33" t="s">
        <v>147</v>
      </c>
    </row>
    <row r="620" spans="1:13" x14ac:dyDescent="0.25">
      <c r="A620" s="33" t="s">
        <v>42</v>
      </c>
      <c r="B620" s="61" t="s">
        <v>1122</v>
      </c>
      <c r="C620" s="344" t="s">
        <v>865</v>
      </c>
      <c r="D620" s="61" t="s">
        <v>110</v>
      </c>
      <c r="E620" s="35">
        <v>2009</v>
      </c>
      <c r="F620" s="93">
        <v>30100</v>
      </c>
      <c r="G620" s="33" t="s">
        <v>147</v>
      </c>
    </row>
    <row r="621" spans="1:13" x14ac:dyDescent="0.25">
      <c r="A621" s="33" t="s">
        <v>42</v>
      </c>
      <c r="B621" s="61" t="s">
        <v>1280</v>
      </c>
      <c r="C621" s="344">
        <v>2.4</v>
      </c>
      <c r="D621" s="61" t="s">
        <v>110</v>
      </c>
      <c r="E621" s="35">
        <v>2009</v>
      </c>
      <c r="F621" s="93">
        <v>25792.349726775956</v>
      </c>
      <c r="G621" s="33" t="s">
        <v>135</v>
      </c>
    </row>
    <row r="622" spans="1:13" x14ac:dyDescent="0.25">
      <c r="A622" s="33" t="s">
        <v>42</v>
      </c>
      <c r="B622" s="61" t="s">
        <v>1280</v>
      </c>
      <c r="C622" s="344">
        <v>3</v>
      </c>
      <c r="D622" s="61" t="s">
        <v>110</v>
      </c>
      <c r="E622" s="35">
        <v>2009</v>
      </c>
      <c r="F622" s="93">
        <v>26065.573770491803</v>
      </c>
      <c r="G622" s="33" t="s">
        <v>135</v>
      </c>
    </row>
    <row r="623" spans="1:13" x14ac:dyDescent="0.25">
      <c r="A623" s="33" t="s">
        <v>42</v>
      </c>
      <c r="B623" s="61" t="s">
        <v>362</v>
      </c>
      <c r="C623" s="344">
        <v>4.2</v>
      </c>
      <c r="D623" s="61" t="s">
        <v>43</v>
      </c>
      <c r="E623" s="35">
        <v>2009</v>
      </c>
      <c r="F623" s="93">
        <v>65330</v>
      </c>
      <c r="G623" s="33" t="s">
        <v>363</v>
      </c>
    </row>
    <row r="624" spans="1:13" x14ac:dyDescent="0.25">
      <c r="A624" s="33" t="s">
        <v>42</v>
      </c>
      <c r="B624" s="61" t="s">
        <v>362</v>
      </c>
      <c r="C624" s="344">
        <v>4.2</v>
      </c>
      <c r="D624" s="61" t="s">
        <v>43</v>
      </c>
      <c r="E624" s="35">
        <v>2009</v>
      </c>
      <c r="F624" s="93">
        <v>64330</v>
      </c>
      <c r="G624" s="33" t="s">
        <v>364</v>
      </c>
    </row>
    <row r="625" spans="1:7" x14ac:dyDescent="0.25">
      <c r="A625" s="33" t="s">
        <v>42</v>
      </c>
      <c r="B625" s="61" t="s">
        <v>362</v>
      </c>
      <c r="C625" s="344">
        <v>4</v>
      </c>
      <c r="D625" s="61" t="s">
        <v>43</v>
      </c>
      <c r="E625" s="35">
        <v>2009</v>
      </c>
      <c r="F625" s="93">
        <v>52330</v>
      </c>
      <c r="G625" s="33" t="s">
        <v>364</v>
      </c>
    </row>
    <row r="626" spans="1:7" x14ac:dyDescent="0.25">
      <c r="A626" s="33" t="s">
        <v>42</v>
      </c>
      <c r="B626" s="61" t="s">
        <v>362</v>
      </c>
      <c r="C626" s="344">
        <v>4</v>
      </c>
      <c r="D626" s="61" t="s">
        <v>43</v>
      </c>
      <c r="E626" s="35">
        <v>2009</v>
      </c>
      <c r="F626" s="93">
        <v>54530</v>
      </c>
      <c r="G626" s="33" t="s">
        <v>363</v>
      </c>
    </row>
    <row r="627" spans="1:7" x14ac:dyDescent="0.25">
      <c r="A627" s="33" t="s">
        <v>42</v>
      </c>
      <c r="B627" s="61" t="s">
        <v>1183</v>
      </c>
      <c r="C627" s="344" t="s">
        <v>4473</v>
      </c>
      <c r="D627" s="61" t="s">
        <v>110</v>
      </c>
      <c r="E627" s="35">
        <v>2009</v>
      </c>
      <c r="F627" s="36">
        <v>13500</v>
      </c>
      <c r="G627" s="33" t="s">
        <v>4479</v>
      </c>
    </row>
    <row r="628" spans="1:7" x14ac:dyDescent="0.25">
      <c r="A628" s="33" t="s">
        <v>42</v>
      </c>
      <c r="B628" s="61" t="s">
        <v>1183</v>
      </c>
      <c r="C628" s="344" t="s">
        <v>4567</v>
      </c>
      <c r="D628" s="61" t="s">
        <v>110</v>
      </c>
      <c r="E628" s="35">
        <v>2009</v>
      </c>
      <c r="F628" s="36">
        <v>13650</v>
      </c>
      <c r="G628" s="33" t="s">
        <v>4479</v>
      </c>
    </row>
    <row r="629" spans="1:7" x14ac:dyDescent="0.25">
      <c r="A629" s="33" t="s">
        <v>42</v>
      </c>
      <c r="B629" s="61" t="s">
        <v>1183</v>
      </c>
      <c r="C629" s="344" t="s">
        <v>4471</v>
      </c>
      <c r="D629" s="61" t="s">
        <v>110</v>
      </c>
      <c r="E629" s="35">
        <v>2009</v>
      </c>
      <c r="F629" s="36">
        <v>13800</v>
      </c>
      <c r="G629" s="33" t="s">
        <v>4479</v>
      </c>
    </row>
    <row r="630" spans="1:7" x14ac:dyDescent="0.25">
      <c r="A630" s="33" t="s">
        <v>42</v>
      </c>
      <c r="B630" s="61" t="s">
        <v>1183</v>
      </c>
      <c r="C630" s="344">
        <v>1.6</v>
      </c>
      <c r="D630" s="61" t="s">
        <v>110</v>
      </c>
      <c r="E630" s="35">
        <v>2009</v>
      </c>
      <c r="F630" s="36">
        <v>15000</v>
      </c>
      <c r="G630" s="33" t="s">
        <v>4479</v>
      </c>
    </row>
    <row r="631" spans="1:7" x14ac:dyDescent="0.25">
      <c r="A631" s="33" t="s">
        <v>42</v>
      </c>
      <c r="B631" s="61" t="s">
        <v>1183</v>
      </c>
      <c r="C631" s="344">
        <v>1.8</v>
      </c>
      <c r="D631" s="61" t="s">
        <v>110</v>
      </c>
      <c r="E631" s="35">
        <v>2009</v>
      </c>
      <c r="F631" s="36">
        <v>15350</v>
      </c>
      <c r="G631" s="33" t="s">
        <v>4479</v>
      </c>
    </row>
    <row r="632" spans="1:7" x14ac:dyDescent="0.25">
      <c r="A632" s="33" t="s">
        <v>42</v>
      </c>
      <c r="B632" s="61" t="s">
        <v>1183</v>
      </c>
      <c r="C632" s="344" t="s">
        <v>4469</v>
      </c>
      <c r="D632" s="61" t="s">
        <v>110</v>
      </c>
      <c r="E632" s="35">
        <v>2009</v>
      </c>
      <c r="F632" s="36">
        <v>17100</v>
      </c>
      <c r="G632" s="33" t="s">
        <v>4482</v>
      </c>
    </row>
    <row r="633" spans="1:7" x14ac:dyDescent="0.25">
      <c r="A633" s="33" t="s">
        <v>42</v>
      </c>
      <c r="B633" s="61" t="s">
        <v>1183</v>
      </c>
      <c r="C633" s="344" t="s">
        <v>4475</v>
      </c>
      <c r="D633" s="61" t="s">
        <v>125</v>
      </c>
      <c r="E633" s="35">
        <v>2009</v>
      </c>
      <c r="F633" s="36">
        <v>17500</v>
      </c>
      <c r="G633" s="33" t="s">
        <v>4481</v>
      </c>
    </row>
    <row r="634" spans="1:7" x14ac:dyDescent="0.25">
      <c r="A634" s="33" t="s">
        <v>42</v>
      </c>
      <c r="B634" s="61" t="s">
        <v>1113</v>
      </c>
      <c r="C634" s="344">
        <v>1.5</v>
      </c>
      <c r="D634" s="61" t="s">
        <v>110</v>
      </c>
      <c r="E634" s="35">
        <v>2009</v>
      </c>
      <c r="F634" s="93">
        <v>20766</v>
      </c>
      <c r="G634" s="33" t="s">
        <v>3064</v>
      </c>
    </row>
    <row r="635" spans="1:7" x14ac:dyDescent="0.25">
      <c r="A635" s="33" t="s">
        <v>42</v>
      </c>
      <c r="B635" s="61" t="s">
        <v>1113</v>
      </c>
      <c r="C635" s="344">
        <v>1.6</v>
      </c>
      <c r="D635" s="61" t="s">
        <v>110</v>
      </c>
      <c r="E635" s="35">
        <v>2009</v>
      </c>
      <c r="F635" s="93">
        <v>23166</v>
      </c>
      <c r="G635" s="33" t="s">
        <v>3064</v>
      </c>
    </row>
    <row r="636" spans="1:7" x14ac:dyDescent="0.25">
      <c r="A636" s="33" t="s">
        <v>42</v>
      </c>
      <c r="B636" s="61" t="s">
        <v>1113</v>
      </c>
      <c r="C636" s="344">
        <v>1.8</v>
      </c>
      <c r="D636" s="61" t="s">
        <v>110</v>
      </c>
      <c r="E636" s="35">
        <v>2009</v>
      </c>
      <c r="F636" s="93">
        <v>23920</v>
      </c>
      <c r="G636" s="33" t="s">
        <v>3064</v>
      </c>
    </row>
    <row r="637" spans="1:7" x14ac:dyDescent="0.25">
      <c r="A637" s="33" t="s">
        <v>42</v>
      </c>
      <c r="B637" s="61" t="s">
        <v>1113</v>
      </c>
      <c r="C637" s="344" t="s">
        <v>281</v>
      </c>
      <c r="D637" s="61" t="s">
        <v>110</v>
      </c>
      <c r="E637" s="35">
        <v>2009</v>
      </c>
      <c r="F637" s="93">
        <v>23920</v>
      </c>
      <c r="G637" s="33" t="s">
        <v>3064</v>
      </c>
    </row>
    <row r="638" spans="1:7" x14ac:dyDescent="0.25">
      <c r="A638" s="33" t="s">
        <v>42</v>
      </c>
      <c r="B638" s="61" t="s">
        <v>1113</v>
      </c>
      <c r="C638" s="344" t="s">
        <v>414</v>
      </c>
      <c r="D638" s="61" t="s">
        <v>110</v>
      </c>
      <c r="E638" s="35">
        <v>2009</v>
      </c>
      <c r="F638" s="93">
        <v>24910</v>
      </c>
      <c r="G638" s="33" t="s">
        <v>3064</v>
      </c>
    </row>
    <row r="639" spans="1:7" x14ac:dyDescent="0.25">
      <c r="A639" s="33" t="s">
        <v>42</v>
      </c>
      <c r="B639" s="61" t="s">
        <v>1574</v>
      </c>
      <c r="C639" s="344">
        <v>4</v>
      </c>
      <c r="D639" s="61" t="s">
        <v>44</v>
      </c>
      <c r="E639" s="35">
        <v>2009</v>
      </c>
      <c r="F639" s="93">
        <v>36885.24590163934</v>
      </c>
      <c r="G639" s="33" t="s">
        <v>230</v>
      </c>
    </row>
    <row r="640" spans="1:7" x14ac:dyDescent="0.25">
      <c r="A640" s="33" t="s">
        <v>42</v>
      </c>
      <c r="B640" s="61" t="s">
        <v>1574</v>
      </c>
      <c r="C640" s="344" t="s">
        <v>2859</v>
      </c>
      <c r="D640" s="61" t="s">
        <v>426</v>
      </c>
      <c r="E640" s="35">
        <v>2009</v>
      </c>
      <c r="F640" s="93">
        <v>28747</v>
      </c>
      <c r="G640" s="33" t="s">
        <v>1575</v>
      </c>
    </row>
    <row r="641" spans="1:7" x14ac:dyDescent="0.25">
      <c r="A641" s="33" t="s">
        <v>42</v>
      </c>
      <c r="B641" s="61" t="s">
        <v>46</v>
      </c>
      <c r="C641" s="344">
        <v>2.7</v>
      </c>
      <c r="D641" s="61" t="s">
        <v>44</v>
      </c>
      <c r="E641" s="35">
        <v>2009</v>
      </c>
      <c r="F641" s="93">
        <v>33435.792349726777</v>
      </c>
      <c r="G641" s="33" t="s">
        <v>147</v>
      </c>
    </row>
    <row r="642" spans="1:7" x14ac:dyDescent="0.25">
      <c r="A642" s="33" t="s">
        <v>42</v>
      </c>
      <c r="B642" s="61" t="s">
        <v>46</v>
      </c>
      <c r="C642" s="344">
        <v>4</v>
      </c>
      <c r="D642" s="61" t="s">
        <v>44</v>
      </c>
      <c r="E642" s="35">
        <v>2009</v>
      </c>
      <c r="F642" s="93">
        <v>33709.016393442624</v>
      </c>
      <c r="G642" s="33" t="s">
        <v>147</v>
      </c>
    </row>
    <row r="643" spans="1:7" x14ac:dyDescent="0.25">
      <c r="A643" s="33" t="s">
        <v>42</v>
      </c>
      <c r="B643" s="61" t="s">
        <v>46</v>
      </c>
      <c r="C643" s="344">
        <v>4</v>
      </c>
      <c r="D643" s="61" t="s">
        <v>44</v>
      </c>
      <c r="E643" s="35">
        <v>2009</v>
      </c>
      <c r="F643" s="93">
        <v>33982.240437158471</v>
      </c>
      <c r="G643" s="33" t="s">
        <v>147</v>
      </c>
    </row>
    <row r="644" spans="1:7" x14ac:dyDescent="0.25">
      <c r="A644" s="33" t="s">
        <v>42</v>
      </c>
      <c r="B644" s="61" t="s">
        <v>1403</v>
      </c>
      <c r="C644" s="344" t="s">
        <v>3121</v>
      </c>
      <c r="D644" s="61" t="s">
        <v>438</v>
      </c>
      <c r="E644" s="35">
        <v>2009</v>
      </c>
      <c r="F644" s="93">
        <v>23360.655737704918</v>
      </c>
      <c r="G644" s="33" t="s">
        <v>1404</v>
      </c>
    </row>
    <row r="645" spans="1:7" x14ac:dyDescent="0.25">
      <c r="A645" s="33" t="s">
        <v>42</v>
      </c>
      <c r="B645" s="61" t="s">
        <v>1403</v>
      </c>
      <c r="C645" s="344" t="s">
        <v>3121</v>
      </c>
      <c r="D645" s="61" t="s">
        <v>438</v>
      </c>
      <c r="E645" s="35">
        <v>2009</v>
      </c>
      <c r="F645" s="93">
        <v>26967.213114754097</v>
      </c>
      <c r="G645" s="33" t="s">
        <v>1405</v>
      </c>
    </row>
    <row r="646" spans="1:7" x14ac:dyDescent="0.25">
      <c r="A646" s="33" t="s">
        <v>42</v>
      </c>
      <c r="B646" s="61" t="s">
        <v>1403</v>
      </c>
      <c r="C646" s="344" t="s">
        <v>3121</v>
      </c>
      <c r="D646" s="61" t="s">
        <v>438</v>
      </c>
      <c r="E646" s="35">
        <v>2009</v>
      </c>
      <c r="F646" s="93">
        <v>27841.530054644809</v>
      </c>
      <c r="G646" s="33" t="s">
        <v>1406</v>
      </c>
    </row>
    <row r="647" spans="1:7" x14ac:dyDescent="0.25">
      <c r="A647" s="33" t="s">
        <v>42</v>
      </c>
      <c r="B647" s="61" t="s">
        <v>1403</v>
      </c>
      <c r="C647" s="344" t="s">
        <v>3121</v>
      </c>
      <c r="D647" s="61" t="s">
        <v>438</v>
      </c>
      <c r="E647" s="35">
        <v>2009</v>
      </c>
      <c r="F647" s="93">
        <v>30355.1912568306</v>
      </c>
      <c r="G647" s="33" t="s">
        <v>1407</v>
      </c>
    </row>
    <row r="648" spans="1:7" x14ac:dyDescent="0.25">
      <c r="A648" s="33" t="s">
        <v>42</v>
      </c>
      <c r="B648" s="61" t="s">
        <v>1403</v>
      </c>
      <c r="C648" s="344" t="s">
        <v>3121</v>
      </c>
      <c r="D648" s="61" t="s">
        <v>438</v>
      </c>
      <c r="E648" s="35">
        <v>2009</v>
      </c>
      <c r="F648" s="93">
        <v>32431.693989071038</v>
      </c>
      <c r="G648" s="33" t="s">
        <v>1408</v>
      </c>
    </row>
    <row r="649" spans="1:7" x14ac:dyDescent="0.25">
      <c r="A649" s="33" t="s">
        <v>42</v>
      </c>
      <c r="B649" s="61" t="s">
        <v>1403</v>
      </c>
      <c r="C649" s="344">
        <v>2.7</v>
      </c>
      <c r="D649" s="61" t="s">
        <v>438</v>
      </c>
      <c r="E649" s="35">
        <v>2009</v>
      </c>
      <c r="F649" s="93">
        <v>23278.688524590161</v>
      </c>
      <c r="G649" s="33" t="s">
        <v>1404</v>
      </c>
    </row>
    <row r="650" spans="1:7" x14ac:dyDescent="0.25">
      <c r="A650" s="33" t="s">
        <v>42</v>
      </c>
      <c r="B650" s="61" t="s">
        <v>1403</v>
      </c>
      <c r="C650" s="344">
        <v>2.7</v>
      </c>
      <c r="D650" s="61" t="s">
        <v>438</v>
      </c>
      <c r="E650" s="35">
        <v>2009</v>
      </c>
      <c r="F650" s="93">
        <v>26885.245901639344</v>
      </c>
      <c r="G650" s="33" t="s">
        <v>1405</v>
      </c>
    </row>
    <row r="651" spans="1:7" x14ac:dyDescent="0.25">
      <c r="A651" s="33" t="s">
        <v>42</v>
      </c>
      <c r="B651" s="61" t="s">
        <v>1403</v>
      </c>
      <c r="C651" s="344">
        <v>2.7</v>
      </c>
      <c r="D651" s="61" t="s">
        <v>438</v>
      </c>
      <c r="E651" s="35">
        <v>2009</v>
      </c>
      <c r="F651" s="93">
        <v>27759.562841530053</v>
      </c>
      <c r="G651" s="33" t="s">
        <v>1406</v>
      </c>
    </row>
    <row r="652" spans="1:7" x14ac:dyDescent="0.25">
      <c r="A652" s="33" t="s">
        <v>42</v>
      </c>
      <c r="B652" s="61" t="s">
        <v>1403</v>
      </c>
      <c r="C652" s="344">
        <v>2.7</v>
      </c>
      <c r="D652" s="61" t="s">
        <v>438</v>
      </c>
      <c r="E652" s="35">
        <v>2009</v>
      </c>
      <c r="F652" s="93">
        <v>30273.224043715847</v>
      </c>
      <c r="G652" s="33" t="s">
        <v>1407</v>
      </c>
    </row>
    <row r="653" spans="1:7" x14ac:dyDescent="0.25">
      <c r="A653" s="33" t="s">
        <v>42</v>
      </c>
      <c r="B653" s="61" t="s">
        <v>1403</v>
      </c>
      <c r="C653" s="344">
        <v>2.7</v>
      </c>
      <c r="D653" s="61" t="s">
        <v>438</v>
      </c>
      <c r="E653" s="35">
        <v>2009</v>
      </c>
      <c r="F653" s="93">
        <v>32349.726775956282</v>
      </c>
      <c r="G653" s="33" t="s">
        <v>1408</v>
      </c>
    </row>
    <row r="654" spans="1:7" x14ac:dyDescent="0.25">
      <c r="A654" s="33" t="s">
        <v>42</v>
      </c>
      <c r="B654" s="61" t="s">
        <v>1110</v>
      </c>
      <c r="C654" s="344" t="s">
        <v>1577</v>
      </c>
      <c r="D654" s="61" t="s">
        <v>110</v>
      </c>
      <c r="E654" s="35">
        <v>2009</v>
      </c>
      <c r="F654" s="93">
        <v>36195</v>
      </c>
      <c r="G654" s="33" t="s">
        <v>1576</v>
      </c>
    </row>
    <row r="655" spans="1:7" x14ac:dyDescent="0.25">
      <c r="A655" s="33" t="s">
        <v>42</v>
      </c>
      <c r="B655" s="61" t="s">
        <v>1110</v>
      </c>
      <c r="C655" s="344" t="s">
        <v>6453</v>
      </c>
      <c r="D655" s="61" t="s">
        <v>426</v>
      </c>
      <c r="E655" s="35">
        <v>2009</v>
      </c>
      <c r="F655" s="93">
        <v>39195</v>
      </c>
      <c r="G655" s="33" t="s">
        <v>1576</v>
      </c>
    </row>
    <row r="656" spans="1:7" x14ac:dyDescent="0.25">
      <c r="A656" s="33" t="s">
        <v>42</v>
      </c>
      <c r="B656" s="61" t="s">
        <v>1110</v>
      </c>
      <c r="C656" s="344" t="s">
        <v>6454</v>
      </c>
      <c r="D656" s="61" t="s">
        <v>426</v>
      </c>
      <c r="E656" s="35">
        <v>2009</v>
      </c>
      <c r="F656" s="93">
        <v>38195</v>
      </c>
      <c r="G656" s="33" t="s">
        <v>1576</v>
      </c>
    </row>
    <row r="657" spans="1:7" x14ac:dyDescent="0.25">
      <c r="A657" s="33" t="s">
        <v>42</v>
      </c>
      <c r="B657" s="61" t="s">
        <v>4564</v>
      </c>
      <c r="C657" s="344" t="s">
        <v>2121</v>
      </c>
      <c r="D657" s="61" t="s">
        <v>438</v>
      </c>
      <c r="E657" s="35">
        <v>2009</v>
      </c>
      <c r="F657" s="36">
        <v>18250</v>
      </c>
      <c r="G657" s="33" t="s">
        <v>4576</v>
      </c>
    </row>
    <row r="658" spans="1:7" x14ac:dyDescent="0.25">
      <c r="A658" s="33" t="s">
        <v>42</v>
      </c>
      <c r="B658" s="61" t="s">
        <v>4564</v>
      </c>
      <c r="C658" s="344" t="s">
        <v>3751</v>
      </c>
      <c r="D658" s="61" t="s">
        <v>43</v>
      </c>
      <c r="E658" s="35">
        <v>2009</v>
      </c>
      <c r="F658" s="36">
        <v>18752</v>
      </c>
      <c r="G658" s="33" t="s">
        <v>4576</v>
      </c>
    </row>
    <row r="659" spans="1:7" x14ac:dyDescent="0.25">
      <c r="A659" s="33" t="s">
        <v>42</v>
      </c>
      <c r="B659" s="61" t="s">
        <v>4564</v>
      </c>
      <c r="C659" s="344" t="s">
        <v>3751</v>
      </c>
      <c r="D659" s="61" t="s">
        <v>44</v>
      </c>
      <c r="E659" s="35">
        <v>2009</v>
      </c>
      <c r="F659" s="36">
        <v>19332</v>
      </c>
      <c r="G659" s="33" t="s">
        <v>4576</v>
      </c>
    </row>
    <row r="660" spans="1:7" x14ac:dyDescent="0.25">
      <c r="A660" s="33" t="s">
        <v>42</v>
      </c>
      <c r="B660" s="61" t="s">
        <v>4564</v>
      </c>
      <c r="C660" s="344" t="s">
        <v>1991</v>
      </c>
      <c r="D660" s="61" t="s">
        <v>43</v>
      </c>
      <c r="E660" s="35">
        <v>2009</v>
      </c>
      <c r="F660" s="36">
        <v>19576</v>
      </c>
      <c r="G660" s="33" t="s">
        <v>4576</v>
      </c>
    </row>
    <row r="661" spans="1:7" x14ac:dyDescent="0.25">
      <c r="A661" s="33" t="s">
        <v>42</v>
      </c>
      <c r="B661" s="61" t="s">
        <v>4564</v>
      </c>
      <c r="C661" s="344" t="s">
        <v>1991</v>
      </c>
      <c r="D661" s="61" t="s">
        <v>44</v>
      </c>
      <c r="E661" s="35">
        <v>2009</v>
      </c>
      <c r="F661" s="36">
        <v>19979</v>
      </c>
      <c r="G661" s="33" t="s">
        <v>4576</v>
      </c>
    </row>
    <row r="662" spans="1:7" x14ac:dyDescent="0.25">
      <c r="A662" s="33" t="s">
        <v>42</v>
      </c>
      <c r="B662" s="61" t="s">
        <v>4564</v>
      </c>
      <c r="C662" s="344" t="s">
        <v>1986</v>
      </c>
      <c r="D662" s="61" t="s">
        <v>43</v>
      </c>
      <c r="E662" s="35">
        <v>2009</v>
      </c>
      <c r="F662" s="36">
        <v>21013</v>
      </c>
      <c r="G662" s="33" t="s">
        <v>4576</v>
      </c>
    </row>
    <row r="663" spans="1:7" x14ac:dyDescent="0.25">
      <c r="A663" s="33" t="s">
        <v>42</v>
      </c>
      <c r="B663" s="61" t="s">
        <v>4564</v>
      </c>
      <c r="C663" s="344" t="s">
        <v>1986</v>
      </c>
      <c r="D663" s="61" t="s">
        <v>44</v>
      </c>
      <c r="E663" s="35">
        <v>2009</v>
      </c>
      <c r="F663" s="36">
        <v>21516</v>
      </c>
      <c r="G663" s="33" t="s">
        <v>4576</v>
      </c>
    </row>
    <row r="664" spans="1:7" x14ac:dyDescent="0.25">
      <c r="A664" s="33" t="s">
        <v>42</v>
      </c>
      <c r="B664" s="61" t="s">
        <v>4564</v>
      </c>
      <c r="C664" s="344" t="s">
        <v>2121</v>
      </c>
      <c r="D664" s="61" t="s">
        <v>44</v>
      </c>
      <c r="E664" s="35">
        <v>2009</v>
      </c>
      <c r="F664" s="36">
        <v>22106</v>
      </c>
      <c r="G664" s="33" t="s">
        <v>4565</v>
      </c>
    </row>
    <row r="665" spans="1:7" x14ac:dyDescent="0.25">
      <c r="A665" s="33" t="s">
        <v>42</v>
      </c>
      <c r="B665" s="61" t="s">
        <v>4564</v>
      </c>
      <c r="C665" s="344" t="s">
        <v>2121</v>
      </c>
      <c r="D665" s="61" t="s">
        <v>43</v>
      </c>
      <c r="E665" s="35">
        <v>2009</v>
      </c>
      <c r="F665" s="36">
        <v>21140</v>
      </c>
      <c r="G665" s="33" t="s">
        <v>4565</v>
      </c>
    </row>
    <row r="666" spans="1:7" x14ac:dyDescent="0.25">
      <c r="A666" s="33" t="s">
        <v>42</v>
      </c>
      <c r="B666" s="61" t="s">
        <v>4564</v>
      </c>
      <c r="C666" s="344" t="s">
        <v>3751</v>
      </c>
      <c r="D666" s="61" t="s">
        <v>44</v>
      </c>
      <c r="E666" s="35">
        <v>2009</v>
      </c>
      <c r="F666" s="36">
        <v>25935</v>
      </c>
      <c r="G666" s="33" t="s">
        <v>4565</v>
      </c>
    </row>
    <row r="667" spans="1:7" x14ac:dyDescent="0.25">
      <c r="A667" s="33" t="s">
        <v>42</v>
      </c>
      <c r="B667" s="61" t="s">
        <v>4564</v>
      </c>
      <c r="C667" s="344" t="s">
        <v>3751</v>
      </c>
      <c r="D667" s="61" t="s">
        <v>43</v>
      </c>
      <c r="E667" s="35">
        <v>2009</v>
      </c>
      <c r="F667" s="36">
        <v>25163</v>
      </c>
      <c r="G667" s="33" t="s">
        <v>4565</v>
      </c>
    </row>
    <row r="668" spans="1:7" x14ac:dyDescent="0.25">
      <c r="A668" s="33" t="s">
        <v>42</v>
      </c>
      <c r="B668" s="61" t="s">
        <v>4564</v>
      </c>
      <c r="C668" s="344" t="s">
        <v>1991</v>
      </c>
      <c r="D668" s="61" t="s">
        <v>44</v>
      </c>
      <c r="E668" s="35">
        <v>2009</v>
      </c>
      <c r="F668" s="36">
        <v>26435</v>
      </c>
      <c r="G668" s="33" t="s">
        <v>4565</v>
      </c>
    </row>
    <row r="669" spans="1:7" x14ac:dyDescent="0.25">
      <c r="A669" s="33" t="s">
        <v>42</v>
      </c>
      <c r="B669" s="61" t="s">
        <v>4564</v>
      </c>
      <c r="C669" s="344" t="s">
        <v>1991</v>
      </c>
      <c r="D669" s="61" t="s">
        <v>43</v>
      </c>
      <c r="E669" s="35">
        <v>2009</v>
      </c>
      <c r="F669" s="36">
        <v>25663</v>
      </c>
      <c r="G669" s="33" t="s">
        <v>4565</v>
      </c>
    </row>
    <row r="670" spans="1:7" x14ac:dyDescent="0.25">
      <c r="A670" s="33" t="s">
        <v>42</v>
      </c>
      <c r="B670" s="61" t="s">
        <v>4564</v>
      </c>
      <c r="C670" s="344" t="s">
        <v>1986</v>
      </c>
      <c r="D670" s="61" t="s">
        <v>44</v>
      </c>
      <c r="E670" s="35">
        <v>2009</v>
      </c>
      <c r="F670" s="36">
        <v>27495</v>
      </c>
      <c r="G670" s="33" t="s">
        <v>4565</v>
      </c>
    </row>
    <row r="671" spans="1:7" x14ac:dyDescent="0.25">
      <c r="A671" s="33" t="s">
        <v>42</v>
      </c>
      <c r="B671" s="61" t="s">
        <v>4564</v>
      </c>
      <c r="C671" s="344" t="s">
        <v>1986</v>
      </c>
      <c r="D671" s="61" t="s">
        <v>43</v>
      </c>
      <c r="E671" s="35">
        <v>2009</v>
      </c>
      <c r="F671" s="36">
        <v>26723</v>
      </c>
      <c r="G671" s="33" t="s">
        <v>4565</v>
      </c>
    </row>
    <row r="672" spans="1:7" x14ac:dyDescent="0.25">
      <c r="A672" s="33" t="s">
        <v>42</v>
      </c>
      <c r="B672" s="61" t="s">
        <v>4564</v>
      </c>
      <c r="C672" s="344" t="s">
        <v>4566</v>
      </c>
      <c r="D672" s="61" t="s">
        <v>44</v>
      </c>
      <c r="E672" s="35">
        <v>2009</v>
      </c>
      <c r="F672" s="36">
        <v>27821</v>
      </c>
      <c r="G672" s="33" t="s">
        <v>4565</v>
      </c>
    </row>
    <row r="673" spans="1:7" x14ac:dyDescent="0.25">
      <c r="A673" s="33" t="s">
        <v>42</v>
      </c>
      <c r="B673" s="61" t="s">
        <v>4564</v>
      </c>
      <c r="C673" s="344" t="s">
        <v>1987</v>
      </c>
      <c r="D673" s="61" t="s">
        <v>44</v>
      </c>
      <c r="E673" s="35">
        <v>2009</v>
      </c>
      <c r="F673" s="36">
        <v>29500</v>
      </c>
      <c r="G673" s="33" t="s">
        <v>4565</v>
      </c>
    </row>
    <row r="674" spans="1:7" x14ac:dyDescent="0.25">
      <c r="A674" s="77" t="s">
        <v>42</v>
      </c>
      <c r="B674" s="80" t="s">
        <v>231</v>
      </c>
      <c r="C674" s="345" t="s">
        <v>4538</v>
      </c>
      <c r="D674" s="120" t="s">
        <v>44</v>
      </c>
      <c r="E674" s="78">
        <v>2009</v>
      </c>
      <c r="F674" s="355">
        <v>50400</v>
      </c>
      <c r="G674" s="80" t="s">
        <v>4596</v>
      </c>
    </row>
    <row r="675" spans="1:7" x14ac:dyDescent="0.25">
      <c r="A675" s="77" t="s">
        <v>42</v>
      </c>
      <c r="B675" s="80" t="s">
        <v>231</v>
      </c>
      <c r="C675" s="345" t="s">
        <v>2941</v>
      </c>
      <c r="D675" s="120" t="s">
        <v>44</v>
      </c>
      <c r="E675" s="78">
        <v>2009</v>
      </c>
      <c r="F675" s="355">
        <v>51900</v>
      </c>
      <c r="G675" s="80" t="s">
        <v>4596</v>
      </c>
    </row>
    <row r="676" spans="1:7" x14ac:dyDescent="0.25">
      <c r="A676" s="77" t="s">
        <v>42</v>
      </c>
      <c r="B676" s="80" t="s">
        <v>231</v>
      </c>
      <c r="C676" s="345" t="s">
        <v>2940</v>
      </c>
      <c r="D676" s="120" t="s">
        <v>44</v>
      </c>
      <c r="E676" s="78">
        <v>2009</v>
      </c>
      <c r="F676" s="355">
        <v>64755</v>
      </c>
      <c r="G676" s="80" t="s">
        <v>4596</v>
      </c>
    </row>
    <row r="677" spans="1:7" x14ac:dyDescent="0.25">
      <c r="A677" s="77" t="s">
        <v>42</v>
      </c>
      <c r="B677" s="80" t="s">
        <v>192</v>
      </c>
      <c r="C677" s="345" t="s">
        <v>4191</v>
      </c>
      <c r="D677" s="120" t="s">
        <v>44</v>
      </c>
      <c r="E677" s="78">
        <v>2009</v>
      </c>
      <c r="F677" s="355">
        <v>57100</v>
      </c>
      <c r="G677" s="80" t="s">
        <v>4596</v>
      </c>
    </row>
    <row r="678" spans="1:7" x14ac:dyDescent="0.25">
      <c r="A678" s="77" t="s">
        <v>3926</v>
      </c>
      <c r="B678" s="80" t="s">
        <v>192</v>
      </c>
      <c r="C678" s="345" t="s">
        <v>3934</v>
      </c>
      <c r="D678" s="77" t="s">
        <v>4600</v>
      </c>
      <c r="E678" s="78">
        <v>2009</v>
      </c>
      <c r="F678" s="355">
        <v>40300</v>
      </c>
      <c r="G678" s="80" t="s">
        <v>6019</v>
      </c>
    </row>
    <row r="679" spans="1:7" x14ac:dyDescent="0.25">
      <c r="A679" s="77" t="s">
        <v>3926</v>
      </c>
      <c r="B679" s="80" t="s">
        <v>192</v>
      </c>
      <c r="C679" s="345" t="s">
        <v>3934</v>
      </c>
      <c r="D679" s="77" t="s">
        <v>4600</v>
      </c>
      <c r="E679" s="78">
        <v>2009</v>
      </c>
      <c r="F679" s="111">
        <v>45836</v>
      </c>
      <c r="G679" s="77" t="s">
        <v>6019</v>
      </c>
    </row>
    <row r="680" spans="1:7" x14ac:dyDescent="0.25">
      <c r="A680" s="33" t="s">
        <v>42</v>
      </c>
      <c r="B680" s="61" t="s">
        <v>1279</v>
      </c>
      <c r="C680" s="344">
        <v>4.7</v>
      </c>
      <c r="D680" s="61" t="s">
        <v>44</v>
      </c>
      <c r="E680" s="35">
        <v>2009</v>
      </c>
      <c r="F680" s="93">
        <v>68913</v>
      </c>
      <c r="G680" s="33" t="s">
        <v>147</v>
      </c>
    </row>
    <row r="681" spans="1:7" x14ac:dyDescent="0.25">
      <c r="A681" s="33" t="s">
        <v>42</v>
      </c>
      <c r="B681" s="61" t="s">
        <v>4528</v>
      </c>
      <c r="C681" s="344" t="s">
        <v>2859</v>
      </c>
      <c r="D681" s="61" t="s">
        <v>44</v>
      </c>
      <c r="E681" s="35">
        <v>2009</v>
      </c>
      <c r="F681" s="93">
        <v>41092</v>
      </c>
      <c r="G681" s="33" t="s">
        <v>147</v>
      </c>
    </row>
    <row r="682" spans="1:7" x14ac:dyDescent="0.25">
      <c r="A682" s="33" t="s">
        <v>42</v>
      </c>
      <c r="B682" s="61" t="s">
        <v>4524</v>
      </c>
      <c r="C682" s="344">
        <v>2.7</v>
      </c>
      <c r="D682" s="61" t="s">
        <v>44</v>
      </c>
      <c r="E682" s="35">
        <v>2009</v>
      </c>
      <c r="F682" s="93">
        <v>32652</v>
      </c>
      <c r="G682" s="33" t="s">
        <v>147</v>
      </c>
    </row>
    <row r="683" spans="1:7" x14ac:dyDescent="0.25">
      <c r="A683" s="33" t="s">
        <v>42</v>
      </c>
      <c r="B683" s="61" t="s">
        <v>4529</v>
      </c>
      <c r="C683" s="344" t="s">
        <v>2859</v>
      </c>
      <c r="D683" s="61" t="s">
        <v>44</v>
      </c>
      <c r="E683" s="35">
        <v>2009</v>
      </c>
      <c r="F683" s="93">
        <v>45535</v>
      </c>
      <c r="G683" s="33" t="s">
        <v>147</v>
      </c>
    </row>
    <row r="684" spans="1:7" x14ac:dyDescent="0.25">
      <c r="A684" s="33" t="s">
        <v>42</v>
      </c>
      <c r="B684" s="61" t="s">
        <v>4530</v>
      </c>
      <c r="C684" s="344" t="s">
        <v>2859</v>
      </c>
      <c r="D684" s="61" t="s">
        <v>44</v>
      </c>
      <c r="E684" s="35">
        <v>2009</v>
      </c>
      <c r="F684" s="93">
        <v>52754</v>
      </c>
      <c r="G684" s="33" t="s">
        <v>147</v>
      </c>
    </row>
    <row r="685" spans="1:7" x14ac:dyDescent="0.25">
      <c r="A685" s="33" t="s">
        <v>42</v>
      </c>
      <c r="B685" s="61" t="s">
        <v>1109</v>
      </c>
      <c r="C685" s="344" t="s">
        <v>6536</v>
      </c>
      <c r="D685" s="61" t="s">
        <v>44</v>
      </c>
      <c r="E685" s="35">
        <v>2009</v>
      </c>
      <c r="F685" s="93">
        <v>28551.912568306008</v>
      </c>
      <c r="G685" s="33" t="s">
        <v>484</v>
      </c>
    </row>
    <row r="686" spans="1:7" x14ac:dyDescent="0.25">
      <c r="A686" s="33" t="s">
        <v>42</v>
      </c>
      <c r="B686" s="61" t="s">
        <v>1109</v>
      </c>
      <c r="C686" s="344">
        <v>4.5</v>
      </c>
      <c r="D686" s="61" t="s">
        <v>44</v>
      </c>
      <c r="E686" s="35">
        <v>2009</v>
      </c>
      <c r="F686" s="93">
        <v>34007</v>
      </c>
      <c r="G686" s="33" t="s">
        <v>484</v>
      </c>
    </row>
    <row r="687" spans="1:7" x14ac:dyDescent="0.25">
      <c r="A687" s="33" t="s">
        <v>42</v>
      </c>
      <c r="B687" s="61" t="s">
        <v>1141</v>
      </c>
      <c r="C687" s="344">
        <v>2.4</v>
      </c>
      <c r="D687" s="61" t="s">
        <v>110</v>
      </c>
      <c r="E687" s="35">
        <v>2009</v>
      </c>
      <c r="F687" s="93">
        <v>30560</v>
      </c>
      <c r="G687" s="33" t="s">
        <v>186</v>
      </c>
    </row>
    <row r="688" spans="1:7" x14ac:dyDescent="0.25">
      <c r="A688" s="33" t="s">
        <v>42</v>
      </c>
      <c r="B688" s="61" t="s">
        <v>1121</v>
      </c>
      <c r="C688" s="344">
        <v>1.8</v>
      </c>
      <c r="D688" s="61" t="s">
        <v>110</v>
      </c>
      <c r="E688" s="35">
        <v>2009</v>
      </c>
      <c r="F688" s="93">
        <v>27590</v>
      </c>
      <c r="G688" s="33" t="s">
        <v>1119</v>
      </c>
    </row>
    <row r="689" spans="1:7" x14ac:dyDescent="0.25">
      <c r="A689" s="33" t="s">
        <v>42</v>
      </c>
      <c r="B689" s="61" t="s">
        <v>1121</v>
      </c>
      <c r="C689" s="344">
        <v>1.8</v>
      </c>
      <c r="D689" s="61" t="s">
        <v>426</v>
      </c>
      <c r="E689" s="35">
        <v>2009</v>
      </c>
      <c r="F689" s="93">
        <v>28063.75</v>
      </c>
      <c r="G689" s="33" t="s">
        <v>1119</v>
      </c>
    </row>
    <row r="690" spans="1:7" x14ac:dyDescent="0.25">
      <c r="A690" s="33" t="s">
        <v>42</v>
      </c>
      <c r="B690" s="61" t="s">
        <v>1118</v>
      </c>
      <c r="C690" s="344">
        <v>1.8</v>
      </c>
      <c r="D690" s="61" t="s">
        <v>110</v>
      </c>
      <c r="E690" s="35">
        <v>2009</v>
      </c>
      <c r="F690" s="93">
        <v>29322.222222222201</v>
      </c>
      <c r="G690" s="33" t="s">
        <v>1119</v>
      </c>
    </row>
    <row r="691" spans="1:7" x14ac:dyDescent="0.25">
      <c r="A691" s="33" t="s">
        <v>42</v>
      </c>
      <c r="B691" s="61" t="s">
        <v>1118</v>
      </c>
      <c r="C691" s="344">
        <v>1.8</v>
      </c>
      <c r="D691" s="61" t="s">
        <v>426</v>
      </c>
      <c r="E691" s="35">
        <v>2009</v>
      </c>
      <c r="F691" s="93">
        <v>29737.5</v>
      </c>
      <c r="G691" s="33" t="s">
        <v>1119</v>
      </c>
    </row>
    <row r="692" spans="1:7" x14ac:dyDescent="0.25">
      <c r="A692" s="33" t="s">
        <v>42</v>
      </c>
      <c r="B692" s="61" t="s">
        <v>1120</v>
      </c>
      <c r="C692" s="344">
        <v>1.8</v>
      </c>
      <c r="D692" s="61" t="s">
        <v>110</v>
      </c>
      <c r="E692" s="35">
        <v>2009</v>
      </c>
      <c r="F692" s="93">
        <v>28197.5</v>
      </c>
      <c r="G692" s="33" t="s">
        <v>1119</v>
      </c>
    </row>
    <row r="693" spans="1:7" x14ac:dyDescent="0.25">
      <c r="A693" s="33" t="s">
        <v>42</v>
      </c>
      <c r="B693" s="61" t="s">
        <v>1120</v>
      </c>
      <c r="C693" s="344">
        <v>1.8</v>
      </c>
      <c r="D693" s="61" t="s">
        <v>426</v>
      </c>
      <c r="E693" s="35">
        <v>2009</v>
      </c>
      <c r="F693" s="93">
        <v>31548</v>
      </c>
      <c r="G693" s="33" t="s">
        <v>1119</v>
      </c>
    </row>
    <row r="694" spans="1:7" x14ac:dyDescent="0.25">
      <c r="A694" s="33" t="s">
        <v>42</v>
      </c>
      <c r="B694" s="61" t="s">
        <v>692</v>
      </c>
      <c r="C694" s="344" t="s">
        <v>360</v>
      </c>
      <c r="D694" s="61" t="s">
        <v>125</v>
      </c>
      <c r="E694" s="35">
        <v>2009</v>
      </c>
      <c r="F694" s="93">
        <v>29276</v>
      </c>
      <c r="G694" s="33" t="s">
        <v>141</v>
      </c>
    </row>
    <row r="695" spans="1:7" x14ac:dyDescent="0.25">
      <c r="A695" s="33" t="s">
        <v>42</v>
      </c>
      <c r="B695" s="61" t="s">
        <v>692</v>
      </c>
      <c r="C695" s="344" t="s">
        <v>360</v>
      </c>
      <c r="D695" s="61" t="s">
        <v>125</v>
      </c>
      <c r="E695" s="35">
        <v>2009</v>
      </c>
      <c r="F695" s="93">
        <v>31985</v>
      </c>
      <c r="G695" s="33" t="s">
        <v>3027</v>
      </c>
    </row>
    <row r="696" spans="1:7" x14ac:dyDescent="0.25">
      <c r="A696" s="33" t="s">
        <v>42</v>
      </c>
      <c r="B696" s="61" t="s">
        <v>1500</v>
      </c>
      <c r="C696" s="344">
        <v>2.4</v>
      </c>
      <c r="D696" s="61" t="s">
        <v>110</v>
      </c>
      <c r="E696" s="35">
        <v>2009</v>
      </c>
      <c r="F696" s="93">
        <v>30874.316939890708</v>
      </c>
      <c r="G696" s="33" t="s">
        <v>487</v>
      </c>
    </row>
    <row r="697" spans="1:7" x14ac:dyDescent="0.25">
      <c r="A697" s="33" t="s">
        <v>42</v>
      </c>
      <c r="B697" s="61" t="s">
        <v>1500</v>
      </c>
      <c r="C697" s="344">
        <v>3.5</v>
      </c>
      <c r="D697" s="61" t="s">
        <v>110</v>
      </c>
      <c r="E697" s="35">
        <v>2009</v>
      </c>
      <c r="F697" s="93">
        <v>31147.540983606556</v>
      </c>
      <c r="G697" s="33" t="s">
        <v>487</v>
      </c>
    </row>
    <row r="698" spans="1:7" x14ac:dyDescent="0.25">
      <c r="A698" s="33" t="s">
        <v>42</v>
      </c>
      <c r="B698" s="61" t="s">
        <v>3060</v>
      </c>
      <c r="C698" s="344">
        <v>1.3</v>
      </c>
      <c r="D698" s="61" t="s">
        <v>43</v>
      </c>
      <c r="E698" s="35">
        <v>2009</v>
      </c>
      <c r="F698" s="93">
        <v>11370</v>
      </c>
      <c r="G698" s="33" t="s">
        <v>2737</v>
      </c>
    </row>
    <row r="699" spans="1:7" x14ac:dyDescent="0.25">
      <c r="A699" s="33" t="s">
        <v>42</v>
      </c>
      <c r="B699" s="61" t="s">
        <v>3060</v>
      </c>
      <c r="C699" s="344">
        <v>1.5</v>
      </c>
      <c r="D699" s="61" t="s">
        <v>43</v>
      </c>
      <c r="E699" s="35">
        <v>2009</v>
      </c>
      <c r="F699" s="93">
        <v>12370</v>
      </c>
      <c r="G699" s="33" t="s">
        <v>2737</v>
      </c>
    </row>
    <row r="700" spans="1:7" x14ac:dyDescent="0.25">
      <c r="A700" s="33" t="s">
        <v>42</v>
      </c>
      <c r="B700" s="61" t="s">
        <v>4590</v>
      </c>
      <c r="C700" s="344">
        <v>1.8</v>
      </c>
      <c r="D700" s="61" t="s">
        <v>43</v>
      </c>
      <c r="E700" s="35">
        <v>2009</v>
      </c>
      <c r="F700" s="36">
        <v>21001</v>
      </c>
      <c r="G700" s="33" t="s">
        <v>4578</v>
      </c>
    </row>
    <row r="701" spans="1:7" x14ac:dyDescent="0.25">
      <c r="A701" s="33" t="s">
        <v>42</v>
      </c>
      <c r="B701" s="61" t="s">
        <v>4590</v>
      </c>
      <c r="C701" s="344">
        <v>1.8</v>
      </c>
      <c r="D701" s="61" t="s">
        <v>44</v>
      </c>
      <c r="E701" s="35">
        <v>2009</v>
      </c>
      <c r="F701" s="36">
        <v>22099</v>
      </c>
      <c r="G701" s="33" t="s">
        <v>4578</v>
      </c>
    </row>
    <row r="702" spans="1:7" x14ac:dyDescent="0.25">
      <c r="A702" s="33" t="s">
        <v>42</v>
      </c>
      <c r="B702" s="61" t="s">
        <v>4590</v>
      </c>
      <c r="C702" s="344">
        <v>2</v>
      </c>
      <c r="D702" s="61" t="s">
        <v>43</v>
      </c>
      <c r="E702" s="35">
        <v>2009</v>
      </c>
      <c r="F702" s="36">
        <v>21683</v>
      </c>
      <c r="G702" s="33" t="s">
        <v>4578</v>
      </c>
    </row>
    <row r="703" spans="1:7" x14ac:dyDescent="0.25">
      <c r="A703" s="33" t="s">
        <v>42</v>
      </c>
      <c r="B703" s="61" t="s">
        <v>4590</v>
      </c>
      <c r="C703" s="344">
        <v>2</v>
      </c>
      <c r="D703" s="61" t="s">
        <v>44</v>
      </c>
      <c r="E703" s="35">
        <v>2009</v>
      </c>
      <c r="F703" s="36">
        <v>22638</v>
      </c>
      <c r="G703" s="33" t="s">
        <v>4581</v>
      </c>
    </row>
    <row r="704" spans="1:7" x14ac:dyDescent="0.25">
      <c r="A704" s="33" t="s">
        <v>42</v>
      </c>
      <c r="B704" s="61" t="s">
        <v>4590</v>
      </c>
      <c r="C704" s="344">
        <v>2.2000000000000002</v>
      </c>
      <c r="D704" s="61" t="s">
        <v>43</v>
      </c>
      <c r="E704" s="35">
        <v>2009</v>
      </c>
      <c r="F704" s="36">
        <v>22200</v>
      </c>
      <c r="G704" s="33" t="s">
        <v>4578</v>
      </c>
    </row>
    <row r="705" spans="1:7" x14ac:dyDescent="0.25">
      <c r="A705" s="33" t="s">
        <v>42</v>
      </c>
      <c r="B705" s="61" t="s">
        <v>4590</v>
      </c>
      <c r="C705" s="344">
        <v>2.2000000000000002</v>
      </c>
      <c r="D705" s="61" t="s">
        <v>44</v>
      </c>
      <c r="E705" s="35">
        <v>2009</v>
      </c>
      <c r="F705" s="36">
        <v>22700</v>
      </c>
      <c r="G705" s="33" t="s">
        <v>4578</v>
      </c>
    </row>
    <row r="706" spans="1:7" x14ac:dyDescent="0.25">
      <c r="A706" s="33" t="s">
        <v>42</v>
      </c>
      <c r="B706" s="61" t="s">
        <v>4590</v>
      </c>
      <c r="C706" s="344">
        <v>2.4</v>
      </c>
      <c r="D706" s="61" t="s">
        <v>43</v>
      </c>
      <c r="E706" s="35">
        <v>2009</v>
      </c>
      <c r="F706" s="36">
        <v>22739</v>
      </c>
      <c r="G706" s="33" t="s">
        <v>4578</v>
      </c>
    </row>
    <row r="707" spans="1:7" x14ac:dyDescent="0.25">
      <c r="A707" s="33" t="s">
        <v>42</v>
      </c>
      <c r="B707" s="61" t="s">
        <v>4590</v>
      </c>
      <c r="C707" s="344">
        <v>2.4</v>
      </c>
      <c r="D707" s="61" t="s">
        <v>44</v>
      </c>
      <c r="E707" s="35">
        <v>2009</v>
      </c>
      <c r="F707" s="36">
        <v>23941</v>
      </c>
      <c r="G707" s="33" t="s">
        <v>4578</v>
      </c>
    </row>
    <row r="708" spans="1:7" x14ac:dyDescent="0.25">
      <c r="A708" s="33" t="s">
        <v>42</v>
      </c>
      <c r="B708" s="61" t="s">
        <v>4590</v>
      </c>
      <c r="C708" s="344">
        <v>2.5</v>
      </c>
      <c r="D708" s="61" t="s">
        <v>110</v>
      </c>
      <c r="E708" s="35">
        <v>2009</v>
      </c>
      <c r="F708" s="36">
        <v>23600</v>
      </c>
      <c r="G708" s="33" t="s">
        <v>4578</v>
      </c>
    </row>
    <row r="709" spans="1:7" x14ac:dyDescent="0.25">
      <c r="A709" s="33" t="s">
        <v>42</v>
      </c>
      <c r="B709" s="61" t="s">
        <v>4590</v>
      </c>
      <c r="C709" s="344">
        <v>2.5</v>
      </c>
      <c r="D709" s="61" t="s">
        <v>426</v>
      </c>
      <c r="E709" s="35">
        <v>2009</v>
      </c>
      <c r="F709" s="36">
        <v>24600</v>
      </c>
      <c r="G709" s="33" t="s">
        <v>4581</v>
      </c>
    </row>
    <row r="710" spans="1:7" x14ac:dyDescent="0.25">
      <c r="A710" s="33" t="s">
        <v>42</v>
      </c>
      <c r="B710" s="61" t="s">
        <v>4590</v>
      </c>
      <c r="C710" s="344">
        <v>3.5</v>
      </c>
      <c r="D710" s="61" t="s">
        <v>110</v>
      </c>
      <c r="E710" s="35">
        <v>2009</v>
      </c>
      <c r="F710" s="36">
        <v>26410</v>
      </c>
      <c r="G710" s="33" t="s">
        <v>4578</v>
      </c>
    </row>
    <row r="711" spans="1:7" x14ac:dyDescent="0.25">
      <c r="A711" s="33" t="s">
        <v>42</v>
      </c>
      <c r="B711" s="61" t="s">
        <v>4590</v>
      </c>
      <c r="C711" s="344">
        <v>3.5</v>
      </c>
      <c r="D711" s="61" t="s">
        <v>426</v>
      </c>
      <c r="E711" s="35">
        <v>2009</v>
      </c>
      <c r="F711" s="36">
        <v>27810</v>
      </c>
      <c r="G711" s="33" t="s">
        <v>4581</v>
      </c>
    </row>
    <row r="712" spans="1:7" x14ac:dyDescent="0.25">
      <c r="A712" s="33" t="s">
        <v>42</v>
      </c>
      <c r="B712" s="61" t="s">
        <v>1582</v>
      </c>
      <c r="C712" s="344">
        <v>5.7</v>
      </c>
      <c r="D712" s="61" t="s">
        <v>44</v>
      </c>
      <c r="E712" s="35">
        <v>2009</v>
      </c>
      <c r="F712" s="93">
        <v>43442.62295081967</v>
      </c>
      <c r="G712" s="33" t="s">
        <v>147</v>
      </c>
    </row>
    <row r="713" spans="1:7" x14ac:dyDescent="0.25">
      <c r="A713" s="33" t="s">
        <v>42</v>
      </c>
      <c r="B713" s="61" t="s">
        <v>3099</v>
      </c>
      <c r="C713" s="344" t="s">
        <v>3171</v>
      </c>
      <c r="D713" s="61" t="s">
        <v>43</v>
      </c>
      <c r="E713" s="35">
        <v>2009</v>
      </c>
      <c r="F713" s="93">
        <v>26073</v>
      </c>
      <c r="G713" s="33" t="s">
        <v>3095</v>
      </c>
    </row>
    <row r="714" spans="1:7" x14ac:dyDescent="0.25">
      <c r="A714" s="33" t="s">
        <v>42</v>
      </c>
      <c r="B714" s="61" t="s">
        <v>3177</v>
      </c>
      <c r="C714" s="344" t="s">
        <v>3171</v>
      </c>
      <c r="D714" s="61" t="s">
        <v>43</v>
      </c>
      <c r="E714" s="35">
        <v>2009</v>
      </c>
      <c r="F714" s="93">
        <v>26223</v>
      </c>
      <c r="G714" s="33" t="s">
        <v>3095</v>
      </c>
    </row>
    <row r="715" spans="1:7" x14ac:dyDescent="0.25">
      <c r="A715" s="33" t="s">
        <v>42</v>
      </c>
      <c r="B715" s="61" t="s">
        <v>3098</v>
      </c>
      <c r="C715" s="344" t="s">
        <v>3171</v>
      </c>
      <c r="D715" s="61" t="s">
        <v>43</v>
      </c>
      <c r="E715" s="35">
        <v>2009</v>
      </c>
      <c r="F715" s="93">
        <v>27598</v>
      </c>
      <c r="G715" s="33" t="s">
        <v>3095</v>
      </c>
    </row>
    <row r="716" spans="1:7" x14ac:dyDescent="0.25">
      <c r="A716" s="33" t="s">
        <v>42</v>
      </c>
      <c r="B716" s="61" t="s">
        <v>3175</v>
      </c>
      <c r="C716" s="344" t="s">
        <v>3171</v>
      </c>
      <c r="D716" s="61" t="s">
        <v>44</v>
      </c>
      <c r="E716" s="35">
        <v>2009</v>
      </c>
      <c r="F716" s="93">
        <v>29768</v>
      </c>
      <c r="G716" s="33" t="s">
        <v>3095</v>
      </c>
    </row>
    <row r="717" spans="1:7" x14ac:dyDescent="0.25">
      <c r="A717" s="33" t="s">
        <v>42</v>
      </c>
      <c r="B717" s="61" t="s">
        <v>3176</v>
      </c>
      <c r="C717" s="344" t="s">
        <v>3171</v>
      </c>
      <c r="D717" s="61" t="s">
        <v>43</v>
      </c>
      <c r="E717" s="35">
        <v>2009</v>
      </c>
      <c r="F717" s="93">
        <v>27748</v>
      </c>
      <c r="G717" s="33" t="s">
        <v>3095</v>
      </c>
    </row>
    <row r="718" spans="1:7" x14ac:dyDescent="0.25">
      <c r="A718" s="33" t="s">
        <v>42</v>
      </c>
      <c r="B718" s="61" t="s">
        <v>3097</v>
      </c>
      <c r="C718" s="344" t="s">
        <v>3171</v>
      </c>
      <c r="D718" s="61" t="s">
        <v>43</v>
      </c>
      <c r="E718" s="35">
        <v>2009</v>
      </c>
      <c r="F718" s="93">
        <v>36198</v>
      </c>
      <c r="G718" s="33" t="s">
        <v>3095</v>
      </c>
    </row>
    <row r="719" spans="1:7" x14ac:dyDescent="0.25">
      <c r="A719" s="33" t="s">
        <v>42</v>
      </c>
      <c r="B719" s="61" t="s">
        <v>3172</v>
      </c>
      <c r="C719" s="344" t="s">
        <v>3171</v>
      </c>
      <c r="D719" s="61" t="s">
        <v>44</v>
      </c>
      <c r="E719" s="35">
        <v>2009</v>
      </c>
      <c r="F719" s="93">
        <v>38398</v>
      </c>
      <c r="G719" s="33" t="s">
        <v>3095</v>
      </c>
    </row>
    <row r="720" spans="1:7" x14ac:dyDescent="0.25">
      <c r="A720" s="33" t="s">
        <v>42</v>
      </c>
      <c r="B720" s="61" t="s">
        <v>3174</v>
      </c>
      <c r="C720" s="344" t="s">
        <v>3171</v>
      </c>
      <c r="D720" s="61" t="s">
        <v>43</v>
      </c>
      <c r="E720" s="35">
        <v>2009</v>
      </c>
      <c r="F720" s="93">
        <v>30258</v>
      </c>
      <c r="G720" s="33" t="s">
        <v>3095</v>
      </c>
    </row>
    <row r="721" spans="1:7" x14ac:dyDescent="0.25">
      <c r="A721" s="33" t="s">
        <v>42</v>
      </c>
      <c r="B721" s="61" t="s">
        <v>3173</v>
      </c>
      <c r="C721" s="344" t="s">
        <v>3171</v>
      </c>
      <c r="D721" s="61" t="s">
        <v>44</v>
      </c>
      <c r="E721" s="35">
        <v>2009</v>
      </c>
      <c r="F721" s="93">
        <v>33018</v>
      </c>
      <c r="G721" s="33" t="s">
        <v>3095</v>
      </c>
    </row>
    <row r="722" spans="1:7" x14ac:dyDescent="0.25">
      <c r="A722" s="33" t="s">
        <v>42</v>
      </c>
      <c r="B722" s="61" t="s">
        <v>4278</v>
      </c>
      <c r="C722" s="344" t="s">
        <v>6520</v>
      </c>
      <c r="D722" s="61" t="s">
        <v>44</v>
      </c>
      <c r="E722" s="35">
        <v>2009</v>
      </c>
      <c r="F722" s="93">
        <v>19130</v>
      </c>
      <c r="G722" s="33" t="s">
        <v>285</v>
      </c>
    </row>
    <row r="723" spans="1:7" x14ac:dyDescent="0.25">
      <c r="A723" s="33" t="s">
        <v>42</v>
      </c>
      <c r="B723" s="61" t="s">
        <v>4278</v>
      </c>
      <c r="C723" s="344" t="s">
        <v>6521</v>
      </c>
      <c r="D723" s="61" t="s">
        <v>43</v>
      </c>
      <c r="E723" s="35">
        <v>2009</v>
      </c>
      <c r="F723" s="93">
        <v>15170</v>
      </c>
      <c r="G723" s="33" t="s">
        <v>285</v>
      </c>
    </row>
    <row r="724" spans="1:7" x14ac:dyDescent="0.25">
      <c r="A724" s="33" t="s">
        <v>42</v>
      </c>
      <c r="B724" s="61" t="s">
        <v>4278</v>
      </c>
      <c r="C724" s="344" t="s">
        <v>6521</v>
      </c>
      <c r="D724" s="61" t="s">
        <v>43</v>
      </c>
      <c r="E724" s="35">
        <v>2009</v>
      </c>
      <c r="F724" s="93">
        <v>16070</v>
      </c>
      <c r="G724" s="33" t="s">
        <v>4284</v>
      </c>
    </row>
    <row r="725" spans="1:7" x14ac:dyDescent="0.25">
      <c r="A725" s="33" t="s">
        <v>42</v>
      </c>
      <c r="B725" s="61" t="s">
        <v>4302</v>
      </c>
      <c r="C725" s="344" t="s">
        <v>6520</v>
      </c>
      <c r="D725" s="61" t="s">
        <v>43</v>
      </c>
      <c r="E725" s="35">
        <v>2009</v>
      </c>
      <c r="F725" s="93">
        <v>16055</v>
      </c>
      <c r="G725" s="33" t="s">
        <v>4284</v>
      </c>
    </row>
    <row r="726" spans="1:7" x14ac:dyDescent="0.25">
      <c r="A726" s="33" t="s">
        <v>42</v>
      </c>
      <c r="B726" s="61" t="s">
        <v>784</v>
      </c>
      <c r="C726" s="344" t="s">
        <v>3929</v>
      </c>
      <c r="D726" s="61" t="s">
        <v>44</v>
      </c>
      <c r="E726" s="35">
        <v>2009</v>
      </c>
      <c r="F726" s="93">
        <v>29700</v>
      </c>
      <c r="G726" s="33" t="s">
        <v>285</v>
      </c>
    </row>
    <row r="727" spans="1:7" x14ac:dyDescent="0.25">
      <c r="A727" s="33" t="s">
        <v>42</v>
      </c>
      <c r="B727" s="61" t="s">
        <v>619</v>
      </c>
      <c r="C727" s="344" t="s">
        <v>4038</v>
      </c>
      <c r="D727" s="61" t="s">
        <v>43</v>
      </c>
      <c r="E727" s="35">
        <v>2009</v>
      </c>
      <c r="F727" s="93">
        <v>28375</v>
      </c>
      <c r="G727" s="33" t="s">
        <v>286</v>
      </c>
    </row>
    <row r="728" spans="1:7" x14ac:dyDescent="0.25">
      <c r="A728" s="33" t="s">
        <v>42</v>
      </c>
      <c r="B728" s="61" t="s">
        <v>1058</v>
      </c>
      <c r="C728" s="344" t="s">
        <v>2859</v>
      </c>
      <c r="D728" s="61" t="s">
        <v>44</v>
      </c>
      <c r="E728" s="35">
        <v>2009</v>
      </c>
      <c r="F728" s="93">
        <v>22720</v>
      </c>
      <c r="G728" s="33" t="s">
        <v>285</v>
      </c>
    </row>
    <row r="729" spans="1:7" x14ac:dyDescent="0.25">
      <c r="A729" s="33" t="s">
        <v>42</v>
      </c>
      <c r="B729" s="61" t="s">
        <v>1058</v>
      </c>
      <c r="C729" s="344" t="s">
        <v>4191</v>
      </c>
      <c r="D729" s="61" t="s">
        <v>44</v>
      </c>
      <c r="E729" s="35">
        <v>2009</v>
      </c>
      <c r="F729" s="93">
        <v>23530</v>
      </c>
      <c r="G729" s="33" t="s">
        <v>285</v>
      </c>
    </row>
    <row r="730" spans="1:7" x14ac:dyDescent="0.25">
      <c r="A730" s="33" t="s">
        <v>42</v>
      </c>
      <c r="B730" s="61" t="s">
        <v>1058</v>
      </c>
      <c r="C730" s="344" t="s">
        <v>2940</v>
      </c>
      <c r="D730" s="61" t="s">
        <v>44</v>
      </c>
      <c r="E730" s="35">
        <v>2009</v>
      </c>
      <c r="F730" s="93">
        <v>27870</v>
      </c>
      <c r="G730" s="33" t="s">
        <v>285</v>
      </c>
    </row>
    <row r="731" spans="1:7" x14ac:dyDescent="0.25">
      <c r="A731" s="33" t="s">
        <v>42</v>
      </c>
      <c r="B731" s="61" t="s">
        <v>1680</v>
      </c>
      <c r="C731" s="344">
        <v>2.7</v>
      </c>
      <c r="D731" s="61" t="s">
        <v>110</v>
      </c>
      <c r="E731" s="35">
        <v>2009</v>
      </c>
      <c r="F731" s="93">
        <v>24750</v>
      </c>
      <c r="G731" s="33" t="s">
        <v>1576</v>
      </c>
    </row>
    <row r="732" spans="1:7" x14ac:dyDescent="0.25">
      <c r="A732" s="33" t="s">
        <v>42</v>
      </c>
      <c r="B732" s="61" t="s">
        <v>1680</v>
      </c>
      <c r="C732" s="344">
        <v>3.5</v>
      </c>
      <c r="D732" s="61" t="s">
        <v>426</v>
      </c>
      <c r="E732" s="35">
        <v>2009</v>
      </c>
      <c r="F732" s="93">
        <v>28710</v>
      </c>
      <c r="G732" s="33" t="s">
        <v>1576</v>
      </c>
    </row>
    <row r="733" spans="1:7" x14ac:dyDescent="0.25">
      <c r="A733" s="77" t="s">
        <v>3926</v>
      </c>
      <c r="B733" s="80" t="s">
        <v>959</v>
      </c>
      <c r="C733" s="345" t="s">
        <v>3975</v>
      </c>
      <c r="D733" s="401" t="s">
        <v>110</v>
      </c>
      <c r="E733" s="78">
        <v>2009</v>
      </c>
      <c r="F733" s="111">
        <v>11162.873278236901</v>
      </c>
      <c r="G733" s="80" t="s">
        <v>4081</v>
      </c>
    </row>
    <row r="734" spans="1:7" x14ac:dyDescent="0.25">
      <c r="A734" s="77" t="s">
        <v>3926</v>
      </c>
      <c r="B734" s="80" t="s">
        <v>959</v>
      </c>
      <c r="C734" s="345" t="s">
        <v>3975</v>
      </c>
      <c r="D734" s="401" t="s">
        <v>110</v>
      </c>
      <c r="E734" s="78">
        <v>2009</v>
      </c>
      <c r="F734" s="111">
        <v>11410.527134986227</v>
      </c>
      <c r="G734" s="80" t="s">
        <v>1825</v>
      </c>
    </row>
    <row r="735" spans="1:7" x14ac:dyDescent="0.25">
      <c r="A735" s="77" t="s">
        <v>3926</v>
      </c>
      <c r="B735" s="80" t="s">
        <v>959</v>
      </c>
      <c r="C735" s="345" t="s">
        <v>1988</v>
      </c>
      <c r="D735" s="401" t="s">
        <v>110</v>
      </c>
      <c r="E735" s="78">
        <v>2009</v>
      </c>
      <c r="F735" s="355">
        <v>15893</v>
      </c>
      <c r="G735" s="80" t="s">
        <v>1960</v>
      </c>
    </row>
    <row r="736" spans="1:7" x14ac:dyDescent="0.25">
      <c r="A736" s="77" t="s">
        <v>3926</v>
      </c>
      <c r="B736" s="80" t="s">
        <v>959</v>
      </c>
      <c r="C736" s="345" t="s">
        <v>1988</v>
      </c>
      <c r="D736" s="401" t="s">
        <v>110</v>
      </c>
      <c r="E736" s="78">
        <v>2009</v>
      </c>
      <c r="F736" s="355">
        <v>15493</v>
      </c>
      <c r="G736" s="80" t="s">
        <v>6008</v>
      </c>
    </row>
    <row r="737" spans="1:7" x14ac:dyDescent="0.25">
      <c r="A737" s="77" t="s">
        <v>3926</v>
      </c>
      <c r="B737" s="80" t="s">
        <v>959</v>
      </c>
      <c r="C737" s="345" t="s">
        <v>1989</v>
      </c>
      <c r="D737" s="401" t="s">
        <v>110</v>
      </c>
      <c r="E737" s="78">
        <v>2009</v>
      </c>
      <c r="F737" s="355">
        <v>16663</v>
      </c>
      <c r="G737" s="80" t="s">
        <v>1960</v>
      </c>
    </row>
    <row r="738" spans="1:7" x14ac:dyDescent="0.25">
      <c r="A738" s="77" t="s">
        <v>3926</v>
      </c>
      <c r="B738" s="80" t="s">
        <v>959</v>
      </c>
      <c r="C738" s="345" t="s">
        <v>1989</v>
      </c>
      <c r="D738" s="401" t="s">
        <v>110</v>
      </c>
      <c r="E738" s="78">
        <v>2009</v>
      </c>
      <c r="F738" s="355">
        <v>16167</v>
      </c>
      <c r="G738" s="80" t="s">
        <v>6008</v>
      </c>
    </row>
    <row r="739" spans="1:7" x14ac:dyDescent="0.25">
      <c r="A739" s="77" t="s">
        <v>3926</v>
      </c>
      <c r="B739" s="80" t="s">
        <v>959</v>
      </c>
      <c r="C739" s="345" t="s">
        <v>1988</v>
      </c>
      <c r="D739" s="401" t="s">
        <v>110</v>
      </c>
      <c r="E739" s="78">
        <v>2009</v>
      </c>
      <c r="F739" s="355">
        <v>11568</v>
      </c>
      <c r="G739" s="80" t="s">
        <v>1825</v>
      </c>
    </row>
    <row r="740" spans="1:7" x14ac:dyDescent="0.25">
      <c r="A740" s="77" t="s">
        <v>3926</v>
      </c>
      <c r="B740" s="80" t="s">
        <v>959</v>
      </c>
      <c r="C740" s="345" t="s">
        <v>1989</v>
      </c>
      <c r="D740" s="401" t="s">
        <v>110</v>
      </c>
      <c r="E740" s="78">
        <v>2009</v>
      </c>
      <c r="F740" s="355">
        <v>12965</v>
      </c>
      <c r="G740" s="80" t="s">
        <v>1825</v>
      </c>
    </row>
    <row r="741" spans="1:7" x14ac:dyDescent="0.25">
      <c r="A741" s="77" t="s">
        <v>3926</v>
      </c>
      <c r="B741" s="80" t="s">
        <v>959</v>
      </c>
      <c r="C741" s="345" t="s">
        <v>1989</v>
      </c>
      <c r="D741" s="401" t="s">
        <v>110</v>
      </c>
      <c r="E741" s="78">
        <v>2009</v>
      </c>
      <c r="F741" s="355">
        <v>12205</v>
      </c>
      <c r="G741" s="80" t="s">
        <v>4081</v>
      </c>
    </row>
    <row r="742" spans="1:7" x14ac:dyDescent="0.25">
      <c r="A742" s="33" t="s">
        <v>856</v>
      </c>
      <c r="B742" s="61" t="s">
        <v>957</v>
      </c>
      <c r="C742" s="344">
        <v>1.6</v>
      </c>
      <c r="D742" s="61" t="s">
        <v>110</v>
      </c>
      <c r="E742" s="35">
        <v>2009</v>
      </c>
      <c r="F742" s="93">
        <v>27322.4043715847</v>
      </c>
      <c r="G742" s="33" t="s">
        <v>958</v>
      </c>
    </row>
    <row r="743" spans="1:7" x14ac:dyDescent="0.25">
      <c r="A743" s="33" t="s">
        <v>856</v>
      </c>
      <c r="B743" s="61" t="s">
        <v>957</v>
      </c>
      <c r="C743" s="344">
        <v>1.6</v>
      </c>
      <c r="D743" s="61" t="s">
        <v>110</v>
      </c>
      <c r="E743" s="35">
        <v>2009</v>
      </c>
      <c r="F743" s="93">
        <v>27049.180327868853</v>
      </c>
      <c r="G743" s="33" t="s">
        <v>419</v>
      </c>
    </row>
    <row r="744" spans="1:7" x14ac:dyDescent="0.25">
      <c r="A744" s="33" t="s">
        <v>856</v>
      </c>
      <c r="B744" s="61" t="s">
        <v>957</v>
      </c>
      <c r="C744" s="344">
        <v>2</v>
      </c>
      <c r="D744" s="61" t="s">
        <v>110</v>
      </c>
      <c r="E744" s="35">
        <v>2009</v>
      </c>
      <c r="F744" s="93">
        <v>27868.852459016391</v>
      </c>
      <c r="G744" s="33" t="s">
        <v>958</v>
      </c>
    </row>
    <row r="745" spans="1:7" x14ac:dyDescent="0.25">
      <c r="A745" s="33" t="s">
        <v>856</v>
      </c>
      <c r="B745" s="61" t="s">
        <v>957</v>
      </c>
      <c r="C745" s="344">
        <v>2</v>
      </c>
      <c r="D745" s="61" t="s">
        <v>110</v>
      </c>
      <c r="E745" s="35">
        <v>2009</v>
      </c>
      <c r="F745" s="93">
        <v>27595.628415300544</v>
      </c>
      <c r="G745" s="33" t="s">
        <v>419</v>
      </c>
    </row>
    <row r="746" spans="1:7" x14ac:dyDescent="0.25">
      <c r="A746" s="33" t="s">
        <v>856</v>
      </c>
      <c r="B746" s="61" t="s">
        <v>3161</v>
      </c>
      <c r="C746" s="344" t="s">
        <v>4469</v>
      </c>
      <c r="D746" s="61" t="s">
        <v>3141</v>
      </c>
      <c r="E746" s="35">
        <v>2009</v>
      </c>
      <c r="F746" s="93">
        <v>30774</v>
      </c>
      <c r="G746" s="33" t="s">
        <v>3140</v>
      </c>
    </row>
    <row r="747" spans="1:7" x14ac:dyDescent="0.25">
      <c r="A747" s="33" t="s">
        <v>856</v>
      </c>
      <c r="B747" s="61" t="s">
        <v>3161</v>
      </c>
      <c r="C747" s="344" t="s">
        <v>6126</v>
      </c>
      <c r="D747" s="61" t="s">
        <v>3141</v>
      </c>
      <c r="E747" s="35">
        <v>2009</v>
      </c>
      <c r="F747" s="93">
        <v>32011</v>
      </c>
      <c r="G747" s="33" t="s">
        <v>3140</v>
      </c>
    </row>
    <row r="748" spans="1:7" x14ac:dyDescent="0.25">
      <c r="A748" s="33" t="s">
        <v>856</v>
      </c>
      <c r="B748" s="61" t="s">
        <v>3142</v>
      </c>
      <c r="C748" s="344" t="s">
        <v>4469</v>
      </c>
      <c r="D748" s="61" t="s">
        <v>3141</v>
      </c>
      <c r="E748" s="35">
        <v>2009</v>
      </c>
      <c r="F748" s="93">
        <v>32607</v>
      </c>
      <c r="G748" s="33" t="s">
        <v>3140</v>
      </c>
    </row>
    <row r="749" spans="1:7" x14ac:dyDescent="0.25">
      <c r="A749" s="33" t="s">
        <v>856</v>
      </c>
      <c r="B749" s="61" t="s">
        <v>3142</v>
      </c>
      <c r="C749" s="344" t="s">
        <v>6126</v>
      </c>
      <c r="D749" s="61" t="s">
        <v>3141</v>
      </c>
      <c r="E749" s="35">
        <v>2009</v>
      </c>
      <c r="F749" s="93">
        <v>33844</v>
      </c>
      <c r="G749" s="33" t="s">
        <v>3140</v>
      </c>
    </row>
    <row r="750" spans="1:7" x14ac:dyDescent="0.25">
      <c r="A750" s="33" t="s">
        <v>856</v>
      </c>
      <c r="B750" s="61" t="s">
        <v>1573</v>
      </c>
      <c r="C750" s="344">
        <v>2</v>
      </c>
      <c r="D750" s="61" t="s">
        <v>110</v>
      </c>
      <c r="E750" s="35">
        <v>2009</v>
      </c>
      <c r="F750" s="93">
        <v>35573.770491803276</v>
      </c>
      <c r="G750" s="33" t="s">
        <v>419</v>
      </c>
    </row>
    <row r="751" spans="1:7" x14ac:dyDescent="0.25">
      <c r="A751" s="33" t="s">
        <v>856</v>
      </c>
      <c r="B751" s="61" t="s">
        <v>1573</v>
      </c>
      <c r="C751" s="344">
        <v>3.2</v>
      </c>
      <c r="D751" s="61" t="s">
        <v>110</v>
      </c>
      <c r="E751" s="35">
        <v>2009</v>
      </c>
      <c r="F751" s="93">
        <v>36120.21857923497</v>
      </c>
      <c r="G751" s="33" t="s">
        <v>419</v>
      </c>
    </row>
    <row r="752" spans="1:7" x14ac:dyDescent="0.25">
      <c r="A752" s="33" t="s">
        <v>856</v>
      </c>
      <c r="B752" s="61" t="s">
        <v>1516</v>
      </c>
      <c r="C752" s="344">
        <v>1.6</v>
      </c>
      <c r="D752" s="61" t="s">
        <v>110</v>
      </c>
      <c r="E752" s="35">
        <v>2009</v>
      </c>
      <c r="F752" s="93">
        <v>22609.289617486338</v>
      </c>
      <c r="G752" s="33" t="s">
        <v>186</v>
      </c>
    </row>
    <row r="753" spans="1:7" x14ac:dyDescent="0.25">
      <c r="A753" s="33" t="s">
        <v>856</v>
      </c>
      <c r="B753" s="61" t="s">
        <v>1516</v>
      </c>
      <c r="C753" s="344">
        <v>2</v>
      </c>
      <c r="D753" s="61" t="s">
        <v>110</v>
      </c>
      <c r="E753" s="35">
        <v>2009</v>
      </c>
      <c r="F753" s="93">
        <v>25956.284153005465</v>
      </c>
      <c r="G753" s="33" t="s">
        <v>186</v>
      </c>
    </row>
    <row r="754" spans="1:7" x14ac:dyDescent="0.25">
      <c r="A754" s="33" t="s">
        <v>856</v>
      </c>
      <c r="B754" s="61" t="s">
        <v>857</v>
      </c>
      <c r="C754" s="344" t="s">
        <v>2121</v>
      </c>
      <c r="D754" s="61" t="s">
        <v>110</v>
      </c>
      <c r="E754" s="35">
        <v>2009</v>
      </c>
      <c r="F754" s="93">
        <v>19265</v>
      </c>
      <c r="G754" s="33" t="s">
        <v>2484</v>
      </c>
    </row>
    <row r="755" spans="1:7" x14ac:dyDescent="0.25">
      <c r="A755" s="33" t="s">
        <v>856</v>
      </c>
      <c r="B755" s="61" t="s">
        <v>857</v>
      </c>
      <c r="C755" s="344" t="s">
        <v>4286</v>
      </c>
      <c r="D755" s="61" t="s">
        <v>110</v>
      </c>
      <c r="E755" s="35">
        <v>2009</v>
      </c>
      <c r="F755" s="93">
        <v>17905</v>
      </c>
      <c r="G755" s="33" t="s">
        <v>2484</v>
      </c>
    </row>
    <row r="756" spans="1:7" x14ac:dyDescent="0.25">
      <c r="A756" s="33" t="s">
        <v>856</v>
      </c>
      <c r="B756" s="61" t="s">
        <v>4303</v>
      </c>
      <c r="C756" s="344" t="s">
        <v>4286</v>
      </c>
      <c r="D756" s="61" t="s">
        <v>110</v>
      </c>
      <c r="E756" s="35">
        <v>2009</v>
      </c>
      <c r="F756" s="93">
        <v>20655</v>
      </c>
      <c r="G756" s="33" t="s">
        <v>2484</v>
      </c>
    </row>
    <row r="757" spans="1:7" x14ac:dyDescent="0.25">
      <c r="A757" s="33" t="s">
        <v>856</v>
      </c>
      <c r="B757" s="61" t="s">
        <v>4304</v>
      </c>
      <c r="C757" s="344" t="s">
        <v>4286</v>
      </c>
      <c r="D757" s="61" t="s">
        <v>110</v>
      </c>
      <c r="E757" s="35">
        <v>2009</v>
      </c>
      <c r="F757" s="93">
        <v>19580</v>
      </c>
      <c r="G757" s="33" t="s">
        <v>2484</v>
      </c>
    </row>
    <row r="758" spans="1:7" x14ac:dyDescent="0.25">
      <c r="A758" s="33" t="s">
        <v>856</v>
      </c>
      <c r="B758" s="61" t="s">
        <v>1438</v>
      </c>
      <c r="C758" s="344" t="s">
        <v>6388</v>
      </c>
      <c r="D758" s="61" t="s">
        <v>110</v>
      </c>
      <c r="E758" s="35">
        <v>2009</v>
      </c>
      <c r="F758" s="93">
        <v>28142.076502732238</v>
      </c>
      <c r="G758" s="33" t="s">
        <v>186</v>
      </c>
    </row>
    <row r="759" spans="1:7" x14ac:dyDescent="0.25">
      <c r="A759" s="33" t="s">
        <v>856</v>
      </c>
      <c r="B759" s="61" t="s">
        <v>1438</v>
      </c>
      <c r="C759" s="344" t="s">
        <v>6388</v>
      </c>
      <c r="D759" s="61" t="s">
        <v>110</v>
      </c>
      <c r="E759" s="35">
        <v>2009</v>
      </c>
      <c r="F759" s="93">
        <v>28688.524590163932</v>
      </c>
      <c r="G759" s="33" t="s">
        <v>186</v>
      </c>
    </row>
    <row r="760" spans="1:7" x14ac:dyDescent="0.25">
      <c r="A760" s="33" t="s">
        <v>856</v>
      </c>
      <c r="B760" s="61" t="s">
        <v>1578</v>
      </c>
      <c r="C760" s="344" t="s">
        <v>2121</v>
      </c>
      <c r="D760" s="61" t="s">
        <v>110</v>
      </c>
      <c r="E760" s="35">
        <v>2009</v>
      </c>
      <c r="F760" s="93">
        <v>17515</v>
      </c>
      <c r="G760" s="33" t="s">
        <v>4306</v>
      </c>
    </row>
    <row r="761" spans="1:7" x14ac:dyDescent="0.25">
      <c r="A761" s="33" t="s">
        <v>856</v>
      </c>
      <c r="B761" s="61" t="s">
        <v>3968</v>
      </c>
      <c r="C761" s="344" t="s">
        <v>1991</v>
      </c>
      <c r="D761" s="61" t="s">
        <v>110</v>
      </c>
      <c r="E761" s="35">
        <v>2009</v>
      </c>
      <c r="F761" s="93">
        <v>21345</v>
      </c>
      <c r="G761" s="33" t="s">
        <v>4306</v>
      </c>
    </row>
    <row r="762" spans="1:7" x14ac:dyDescent="0.25">
      <c r="A762" s="33" t="s">
        <v>856</v>
      </c>
      <c r="B762" s="61" t="s">
        <v>4312</v>
      </c>
      <c r="C762" s="344" t="s">
        <v>1991</v>
      </c>
      <c r="D762" s="61" t="s">
        <v>110</v>
      </c>
      <c r="E762" s="35">
        <v>2009</v>
      </c>
      <c r="F762" s="93">
        <v>21195</v>
      </c>
      <c r="G762" s="33" t="s">
        <v>4306</v>
      </c>
    </row>
    <row r="763" spans="1:7" x14ac:dyDescent="0.25">
      <c r="A763" s="33" t="s">
        <v>856</v>
      </c>
      <c r="B763" s="61" t="s">
        <v>4301</v>
      </c>
      <c r="C763" s="344" t="s">
        <v>1991</v>
      </c>
      <c r="D763" s="61" t="s">
        <v>110</v>
      </c>
      <c r="E763" s="35">
        <v>2009</v>
      </c>
      <c r="F763" s="93">
        <v>22965</v>
      </c>
      <c r="G763" s="33" t="s">
        <v>4306</v>
      </c>
    </row>
    <row r="764" spans="1:7" x14ac:dyDescent="0.25">
      <c r="A764" s="33" t="s">
        <v>856</v>
      </c>
      <c r="B764" s="61" t="s">
        <v>4308</v>
      </c>
      <c r="C764" s="344" t="s">
        <v>2121</v>
      </c>
      <c r="D764" s="61" t="s">
        <v>110</v>
      </c>
      <c r="E764" s="35">
        <v>2009</v>
      </c>
      <c r="F764" s="93">
        <v>25870</v>
      </c>
      <c r="G764" s="33" t="s">
        <v>4309</v>
      </c>
    </row>
    <row r="765" spans="1:7" x14ac:dyDescent="0.25">
      <c r="A765" s="33" t="s">
        <v>856</v>
      </c>
      <c r="B765" s="61" t="s">
        <v>4311</v>
      </c>
      <c r="C765" s="344" t="s">
        <v>2121</v>
      </c>
      <c r="D765" s="61" t="s">
        <v>110</v>
      </c>
      <c r="E765" s="35">
        <v>2009</v>
      </c>
      <c r="F765" s="93">
        <v>23370</v>
      </c>
      <c r="G765" s="33" t="s">
        <v>4306</v>
      </c>
    </row>
    <row r="766" spans="1:7" x14ac:dyDescent="0.25">
      <c r="A766" s="33" t="s">
        <v>856</v>
      </c>
      <c r="B766" s="61" t="s">
        <v>4310</v>
      </c>
      <c r="C766" s="344" t="s">
        <v>2121</v>
      </c>
      <c r="D766" s="61" t="s">
        <v>110</v>
      </c>
      <c r="E766" s="35">
        <v>2009</v>
      </c>
      <c r="F766" s="93">
        <v>23540</v>
      </c>
      <c r="G766" s="33" t="s">
        <v>4306</v>
      </c>
    </row>
    <row r="767" spans="1:7" x14ac:dyDescent="0.25">
      <c r="A767" s="33" t="s">
        <v>856</v>
      </c>
      <c r="B767" s="61" t="s">
        <v>4307</v>
      </c>
      <c r="C767" s="344" t="s">
        <v>2121</v>
      </c>
      <c r="D767" s="61" t="s">
        <v>110</v>
      </c>
      <c r="E767" s="35">
        <v>2009</v>
      </c>
      <c r="F767" s="93">
        <v>22445</v>
      </c>
      <c r="G767" s="33" t="s">
        <v>4306</v>
      </c>
    </row>
    <row r="768" spans="1:7" x14ac:dyDescent="0.25">
      <c r="A768" s="33" t="s">
        <v>856</v>
      </c>
      <c r="B768" s="61" t="s">
        <v>4305</v>
      </c>
      <c r="C768" s="344" t="s">
        <v>2121</v>
      </c>
      <c r="D768" s="61" t="s">
        <v>110</v>
      </c>
      <c r="E768" s="35">
        <v>2009</v>
      </c>
      <c r="F768" s="93">
        <v>22440</v>
      </c>
      <c r="G768" s="33" t="s">
        <v>4306</v>
      </c>
    </row>
    <row r="769" spans="1:7" x14ac:dyDescent="0.25">
      <c r="A769" s="33" t="s">
        <v>856</v>
      </c>
      <c r="B769" s="61" t="s">
        <v>1293</v>
      </c>
      <c r="C769" s="344">
        <v>3.2</v>
      </c>
      <c r="D769" s="61" t="s">
        <v>110</v>
      </c>
      <c r="E769" s="35">
        <v>2009</v>
      </c>
      <c r="F769" s="93">
        <v>49836.065573770487</v>
      </c>
      <c r="G769" s="33" t="s">
        <v>487</v>
      </c>
    </row>
    <row r="770" spans="1:7" x14ac:dyDescent="0.25">
      <c r="A770" s="33" t="s">
        <v>856</v>
      </c>
      <c r="B770" s="61" t="s">
        <v>1515</v>
      </c>
      <c r="C770" s="344" t="s">
        <v>6575</v>
      </c>
      <c r="D770" s="61" t="s">
        <v>110</v>
      </c>
      <c r="E770" s="35">
        <v>2009</v>
      </c>
      <c r="F770" s="93">
        <v>30054.644808743167</v>
      </c>
      <c r="G770" s="33" t="s">
        <v>1348</v>
      </c>
    </row>
    <row r="771" spans="1:7" x14ac:dyDescent="0.25">
      <c r="A771" s="33" t="s">
        <v>856</v>
      </c>
      <c r="B771" s="61" t="s">
        <v>1515</v>
      </c>
      <c r="C771" s="344" t="s">
        <v>6575</v>
      </c>
      <c r="D771" s="61" t="s">
        <v>110</v>
      </c>
      <c r="E771" s="35">
        <v>2009</v>
      </c>
      <c r="F771" s="93">
        <v>30327.868852459014</v>
      </c>
      <c r="G771" s="33" t="s">
        <v>147</v>
      </c>
    </row>
    <row r="772" spans="1:7" x14ac:dyDescent="0.25">
      <c r="A772" s="33" t="s">
        <v>856</v>
      </c>
      <c r="B772" s="61" t="s">
        <v>1515</v>
      </c>
      <c r="C772" s="344" t="s">
        <v>6388</v>
      </c>
      <c r="D772" s="61" t="s">
        <v>110</v>
      </c>
      <c r="E772" s="35">
        <v>2009</v>
      </c>
      <c r="F772" s="93">
        <v>30327.868852459014</v>
      </c>
      <c r="G772" s="33" t="s">
        <v>1348</v>
      </c>
    </row>
    <row r="773" spans="1:7" x14ac:dyDescent="0.25">
      <c r="A773" s="33" t="s">
        <v>856</v>
      </c>
      <c r="B773" s="61" t="s">
        <v>1515</v>
      </c>
      <c r="C773" s="344" t="s">
        <v>6388</v>
      </c>
      <c r="D773" s="61" t="s">
        <v>110</v>
      </c>
      <c r="E773" s="35">
        <v>2009</v>
      </c>
      <c r="F773" s="93">
        <v>30601.092896174861</v>
      </c>
      <c r="G773" s="33" t="s">
        <v>147</v>
      </c>
    </row>
    <row r="774" spans="1:7" x14ac:dyDescent="0.25">
      <c r="A774" s="33" t="s">
        <v>856</v>
      </c>
      <c r="B774" s="61" t="s">
        <v>1515</v>
      </c>
      <c r="C774" s="344">
        <v>3.2</v>
      </c>
      <c r="D774" s="61" t="s">
        <v>44</v>
      </c>
      <c r="E774" s="35">
        <v>2009</v>
      </c>
      <c r="F774" s="93">
        <v>30601.092896174861</v>
      </c>
      <c r="G774" s="33" t="s">
        <v>1348</v>
      </c>
    </row>
    <row r="775" spans="1:7" x14ac:dyDescent="0.25">
      <c r="A775" s="33" t="s">
        <v>856</v>
      </c>
      <c r="B775" s="61" t="s">
        <v>1515</v>
      </c>
      <c r="C775" s="344">
        <v>3.2</v>
      </c>
      <c r="D775" s="61" t="s">
        <v>44</v>
      </c>
      <c r="E775" s="35">
        <v>2009</v>
      </c>
      <c r="F775" s="93">
        <v>30874.316939890708</v>
      </c>
      <c r="G775" s="33" t="s">
        <v>147</v>
      </c>
    </row>
    <row r="776" spans="1:7" x14ac:dyDescent="0.25">
      <c r="A776" s="33" t="s">
        <v>856</v>
      </c>
      <c r="B776" s="61" t="s">
        <v>1515</v>
      </c>
      <c r="C776" s="344">
        <v>3.6</v>
      </c>
      <c r="D776" s="61" t="s">
        <v>44</v>
      </c>
      <c r="E776" s="35">
        <v>2009</v>
      </c>
      <c r="F776" s="93">
        <v>30874.316939890708</v>
      </c>
      <c r="G776" s="33" t="s">
        <v>1348</v>
      </c>
    </row>
    <row r="777" spans="1:7" x14ac:dyDescent="0.25">
      <c r="A777" s="33" t="s">
        <v>856</v>
      </c>
      <c r="B777" s="61" t="s">
        <v>1515</v>
      </c>
      <c r="C777" s="344">
        <v>3.6</v>
      </c>
      <c r="D777" s="61" t="s">
        <v>44</v>
      </c>
      <c r="E777" s="35">
        <v>2009</v>
      </c>
      <c r="F777" s="93">
        <v>31147.540983606556</v>
      </c>
      <c r="G777" s="33" t="s">
        <v>147</v>
      </c>
    </row>
    <row r="778" spans="1:7" x14ac:dyDescent="0.25">
      <c r="A778" s="33" t="s">
        <v>856</v>
      </c>
      <c r="B778" s="61" t="s">
        <v>1678</v>
      </c>
      <c r="C778" s="344" t="s">
        <v>6575</v>
      </c>
      <c r="D778" s="61" t="s">
        <v>110</v>
      </c>
      <c r="E778" s="35">
        <v>2009</v>
      </c>
      <c r="F778" s="93">
        <v>29508.196721311473</v>
      </c>
      <c r="G778" s="33" t="s">
        <v>1348</v>
      </c>
    </row>
    <row r="779" spans="1:7" x14ac:dyDescent="0.25">
      <c r="A779" s="33" t="s">
        <v>856</v>
      </c>
      <c r="B779" s="61" t="s">
        <v>1678</v>
      </c>
      <c r="C779" s="344" t="s">
        <v>6388</v>
      </c>
      <c r="D779" s="61" t="s">
        <v>110</v>
      </c>
      <c r="E779" s="35">
        <v>2009</v>
      </c>
      <c r="F779" s="93">
        <v>34972.677595628411</v>
      </c>
      <c r="G779" s="33" t="s">
        <v>1348</v>
      </c>
    </row>
    <row r="780" spans="1:7" x14ac:dyDescent="0.25">
      <c r="A780" s="33" t="s">
        <v>856</v>
      </c>
      <c r="B780" s="61" t="s">
        <v>1678</v>
      </c>
      <c r="C780" s="344">
        <v>3.6</v>
      </c>
      <c r="D780" s="61" t="s">
        <v>44</v>
      </c>
      <c r="E780" s="35">
        <v>2009</v>
      </c>
      <c r="F780" s="93">
        <v>47814.207650273223</v>
      </c>
      <c r="G780" s="33" t="s">
        <v>1348</v>
      </c>
    </row>
    <row r="781" spans="1:7" x14ac:dyDescent="0.25">
      <c r="A781" s="33" t="s">
        <v>856</v>
      </c>
      <c r="B781" s="61" t="s">
        <v>1347</v>
      </c>
      <c r="C781" s="344">
        <v>3.2</v>
      </c>
      <c r="D781" s="61" t="s">
        <v>110</v>
      </c>
      <c r="E781" s="35">
        <v>2009</v>
      </c>
      <c r="F781" s="93">
        <v>99931.693989071035</v>
      </c>
      <c r="G781" s="33" t="s">
        <v>1348</v>
      </c>
    </row>
    <row r="782" spans="1:7" x14ac:dyDescent="0.25">
      <c r="A782" s="33" t="s">
        <v>856</v>
      </c>
      <c r="B782" s="61" t="s">
        <v>1347</v>
      </c>
      <c r="C782" s="344">
        <v>4.2</v>
      </c>
      <c r="D782" s="61" t="s">
        <v>110</v>
      </c>
      <c r="E782" s="35">
        <v>2009</v>
      </c>
      <c r="F782" s="93">
        <v>100478.14207650273</v>
      </c>
      <c r="G782" s="33" t="s">
        <v>1348</v>
      </c>
    </row>
    <row r="783" spans="1:7" x14ac:dyDescent="0.25">
      <c r="A783" s="33" t="s">
        <v>856</v>
      </c>
      <c r="B783" s="61" t="s">
        <v>1347</v>
      </c>
      <c r="C783" s="344">
        <v>6</v>
      </c>
      <c r="D783" s="61" t="s">
        <v>110</v>
      </c>
      <c r="E783" s="35">
        <v>2009</v>
      </c>
      <c r="F783" s="93">
        <v>101024.59016393442</v>
      </c>
      <c r="G783" s="33" t="s">
        <v>1348</v>
      </c>
    </row>
    <row r="784" spans="1:7" x14ac:dyDescent="0.25">
      <c r="A784" s="33" t="s">
        <v>856</v>
      </c>
      <c r="B784" s="61" t="s">
        <v>1514</v>
      </c>
      <c r="C784" s="344">
        <v>1.2</v>
      </c>
      <c r="D784" s="61" t="s">
        <v>110</v>
      </c>
      <c r="E784" s="35">
        <v>2009</v>
      </c>
      <c r="F784" s="93">
        <v>16337</v>
      </c>
      <c r="G784" s="33" t="s">
        <v>186</v>
      </c>
    </row>
    <row r="785" spans="1:7" x14ac:dyDescent="0.25">
      <c r="A785" s="33" t="s">
        <v>856</v>
      </c>
      <c r="B785" s="61" t="s">
        <v>1514</v>
      </c>
      <c r="C785" s="344">
        <v>1.2</v>
      </c>
      <c r="D785" s="61" t="s">
        <v>110</v>
      </c>
      <c r="E785" s="35">
        <v>2009</v>
      </c>
      <c r="F785" s="93">
        <v>15337</v>
      </c>
      <c r="G785" s="33" t="s">
        <v>1213</v>
      </c>
    </row>
    <row r="786" spans="1:7" x14ac:dyDescent="0.25">
      <c r="A786" s="33" t="s">
        <v>856</v>
      </c>
      <c r="B786" s="61" t="s">
        <v>1514</v>
      </c>
      <c r="C786" s="344">
        <v>1.4</v>
      </c>
      <c r="D786" s="61" t="s">
        <v>110</v>
      </c>
      <c r="E786" s="35">
        <v>2009</v>
      </c>
      <c r="F786" s="93">
        <v>17137</v>
      </c>
      <c r="G786" s="33" t="s">
        <v>186</v>
      </c>
    </row>
    <row r="787" spans="1:7" x14ac:dyDescent="0.25">
      <c r="A787" s="33" t="s">
        <v>856</v>
      </c>
      <c r="B787" s="61" t="s">
        <v>1514</v>
      </c>
      <c r="C787" s="344">
        <v>1.4</v>
      </c>
      <c r="D787" s="61" t="s">
        <v>110</v>
      </c>
      <c r="E787" s="35">
        <v>2009</v>
      </c>
      <c r="F787" s="93">
        <v>16637</v>
      </c>
      <c r="G787" s="33" t="s">
        <v>1213</v>
      </c>
    </row>
    <row r="788" spans="1:7" x14ac:dyDescent="0.25">
      <c r="A788" s="33" t="s">
        <v>856</v>
      </c>
      <c r="B788" s="61" t="s">
        <v>1514</v>
      </c>
      <c r="C788" s="344">
        <v>1.6</v>
      </c>
      <c r="D788" s="61" t="s">
        <v>110</v>
      </c>
      <c r="E788" s="35">
        <v>2009</v>
      </c>
      <c r="F788" s="93">
        <v>17537</v>
      </c>
      <c r="G788" s="33" t="s">
        <v>186</v>
      </c>
    </row>
    <row r="789" spans="1:7" x14ac:dyDescent="0.25">
      <c r="A789" s="33" t="s">
        <v>856</v>
      </c>
      <c r="B789" s="61" t="s">
        <v>1514</v>
      </c>
      <c r="C789" s="344">
        <v>1.6</v>
      </c>
      <c r="D789" s="61" t="s">
        <v>110</v>
      </c>
      <c r="E789" s="35">
        <v>2009</v>
      </c>
      <c r="F789" s="93">
        <v>17037</v>
      </c>
      <c r="G789" s="33" t="s">
        <v>1213</v>
      </c>
    </row>
    <row r="790" spans="1:7" x14ac:dyDescent="0.25">
      <c r="A790" s="33" t="s">
        <v>856</v>
      </c>
      <c r="B790" s="61" t="s">
        <v>1514</v>
      </c>
      <c r="C790" s="344">
        <v>1.8</v>
      </c>
      <c r="D790" s="61" t="s">
        <v>110</v>
      </c>
      <c r="E790" s="35">
        <v>2009</v>
      </c>
      <c r="F790" s="93">
        <v>18037</v>
      </c>
      <c r="G790" s="33" t="s">
        <v>186</v>
      </c>
    </row>
    <row r="791" spans="1:7" x14ac:dyDescent="0.25">
      <c r="A791" s="33" t="s">
        <v>856</v>
      </c>
      <c r="B791" s="61" t="s">
        <v>1514</v>
      </c>
      <c r="C791" s="344">
        <v>1.8</v>
      </c>
      <c r="D791" s="61" t="s">
        <v>110</v>
      </c>
      <c r="E791" s="35">
        <v>2009</v>
      </c>
      <c r="F791" s="93">
        <v>17637</v>
      </c>
      <c r="G791" s="33" t="s">
        <v>1213</v>
      </c>
    </row>
    <row r="792" spans="1:7" x14ac:dyDescent="0.25">
      <c r="A792" s="33" t="s">
        <v>856</v>
      </c>
      <c r="B792" s="61" t="s">
        <v>1514</v>
      </c>
      <c r="C792" s="344">
        <v>1.9</v>
      </c>
      <c r="D792" s="61" t="s">
        <v>110</v>
      </c>
      <c r="E792" s="35">
        <v>2009</v>
      </c>
      <c r="F792" s="93">
        <v>17937</v>
      </c>
      <c r="G792" s="33" t="s">
        <v>186</v>
      </c>
    </row>
    <row r="793" spans="1:7" x14ac:dyDescent="0.25">
      <c r="A793" s="33" t="s">
        <v>856</v>
      </c>
      <c r="B793" s="61" t="s">
        <v>1514</v>
      </c>
      <c r="C793" s="344">
        <v>1.9</v>
      </c>
      <c r="D793" s="61" t="s">
        <v>110</v>
      </c>
      <c r="E793" s="35">
        <v>2009</v>
      </c>
      <c r="F793" s="93">
        <v>17537</v>
      </c>
      <c r="G793" s="33" t="s">
        <v>1213</v>
      </c>
    </row>
    <row r="794" spans="1:7" x14ac:dyDescent="0.25">
      <c r="A794" s="33" t="s">
        <v>856</v>
      </c>
      <c r="B794" s="61" t="s">
        <v>1514</v>
      </c>
      <c r="C794" s="344">
        <v>1.4</v>
      </c>
      <c r="D794" s="61" t="s">
        <v>110</v>
      </c>
      <c r="E794" s="35">
        <v>2009</v>
      </c>
      <c r="F794" s="93">
        <v>14685.792349726775</v>
      </c>
      <c r="G794" s="33" t="s">
        <v>1213</v>
      </c>
    </row>
    <row r="795" spans="1:7" x14ac:dyDescent="0.25">
      <c r="A795" s="33" t="s">
        <v>856</v>
      </c>
      <c r="B795" s="61" t="s">
        <v>1679</v>
      </c>
      <c r="C795" s="344" t="s">
        <v>6580</v>
      </c>
      <c r="D795" s="61" t="s">
        <v>110</v>
      </c>
      <c r="E795" s="35">
        <v>2009</v>
      </c>
      <c r="F795" s="93">
        <v>26502.732240437159</v>
      </c>
      <c r="G795" s="33" t="s">
        <v>1213</v>
      </c>
    </row>
    <row r="796" spans="1:7" x14ac:dyDescent="0.25">
      <c r="A796" s="33" t="s">
        <v>856</v>
      </c>
      <c r="B796" s="61" t="s">
        <v>1679</v>
      </c>
      <c r="C796" s="344" t="s">
        <v>6388</v>
      </c>
      <c r="D796" s="61" t="s">
        <v>110</v>
      </c>
      <c r="E796" s="35">
        <v>2009</v>
      </c>
      <c r="F796" s="93">
        <v>34153.00546448087</v>
      </c>
      <c r="G796" s="33" t="s">
        <v>1213</v>
      </c>
    </row>
    <row r="797" spans="1:7" x14ac:dyDescent="0.25">
      <c r="A797" s="33" t="s">
        <v>856</v>
      </c>
      <c r="B797" s="61" t="s">
        <v>1057</v>
      </c>
      <c r="C797" s="344" t="s">
        <v>6499</v>
      </c>
      <c r="D797" s="61" t="s">
        <v>110</v>
      </c>
      <c r="E797" s="35">
        <v>2009</v>
      </c>
      <c r="F797" s="93">
        <v>29535.519125683059</v>
      </c>
      <c r="G797" s="33" t="s">
        <v>487</v>
      </c>
    </row>
    <row r="798" spans="1:7" x14ac:dyDescent="0.25">
      <c r="A798" s="33" t="s">
        <v>856</v>
      </c>
      <c r="B798" s="61" t="s">
        <v>1057</v>
      </c>
      <c r="C798" s="344">
        <v>2.8</v>
      </c>
      <c r="D798" s="61" t="s">
        <v>110</v>
      </c>
      <c r="E798" s="35">
        <v>2009</v>
      </c>
      <c r="F798" s="93">
        <v>29808.743169398906</v>
      </c>
      <c r="G798" s="33" t="s">
        <v>487</v>
      </c>
    </row>
    <row r="799" spans="1:7" x14ac:dyDescent="0.25">
      <c r="A799" s="33" t="s">
        <v>856</v>
      </c>
      <c r="B799" s="61" t="s">
        <v>1642</v>
      </c>
      <c r="C799" s="344" t="s">
        <v>6388</v>
      </c>
      <c r="D799" s="61" t="s">
        <v>44</v>
      </c>
      <c r="E799" s="35">
        <v>2009</v>
      </c>
      <c r="F799" s="93">
        <v>28073.770491803276</v>
      </c>
      <c r="G799" s="33" t="s">
        <v>147</v>
      </c>
    </row>
    <row r="800" spans="1:7" x14ac:dyDescent="0.25">
      <c r="A800" s="33" t="s">
        <v>856</v>
      </c>
      <c r="B800" s="61" t="s">
        <v>1642</v>
      </c>
      <c r="C800" s="344">
        <v>2.5</v>
      </c>
      <c r="D800" s="61" t="s">
        <v>44</v>
      </c>
      <c r="E800" s="35">
        <v>2009</v>
      </c>
      <c r="F800" s="93">
        <v>28620</v>
      </c>
      <c r="G800" s="33" t="s">
        <v>147</v>
      </c>
    </row>
    <row r="801" spans="1:7" x14ac:dyDescent="0.25">
      <c r="A801" s="33" t="s">
        <v>856</v>
      </c>
      <c r="B801" s="61" t="s">
        <v>1642</v>
      </c>
      <c r="C801" s="344" t="s">
        <v>6388</v>
      </c>
      <c r="D801" s="61" t="s">
        <v>43</v>
      </c>
      <c r="E801" s="35">
        <v>2009</v>
      </c>
      <c r="F801" s="93">
        <v>27073.770491803276</v>
      </c>
      <c r="G801" s="33" t="s">
        <v>147</v>
      </c>
    </row>
    <row r="802" spans="1:7" x14ac:dyDescent="0.25">
      <c r="A802" s="33" t="s">
        <v>856</v>
      </c>
      <c r="B802" s="61" t="s">
        <v>1642</v>
      </c>
      <c r="C802" s="344">
        <v>2.5</v>
      </c>
      <c r="D802" s="61" t="s">
        <v>43</v>
      </c>
      <c r="E802" s="35">
        <v>2009</v>
      </c>
      <c r="F802" s="93">
        <v>27620</v>
      </c>
      <c r="G802" s="33" t="s">
        <v>147</v>
      </c>
    </row>
    <row r="803" spans="1:7" x14ac:dyDescent="0.25">
      <c r="A803" s="33" t="s">
        <v>856</v>
      </c>
      <c r="B803" s="61" t="s">
        <v>6577</v>
      </c>
      <c r="C803" s="344" t="s">
        <v>1987</v>
      </c>
      <c r="D803" s="61" t="s">
        <v>110</v>
      </c>
      <c r="E803" s="35">
        <v>2009</v>
      </c>
      <c r="F803" s="93">
        <v>42800</v>
      </c>
      <c r="G803" s="33" t="s">
        <v>3879</v>
      </c>
    </row>
    <row r="804" spans="1:7" x14ac:dyDescent="0.25">
      <c r="A804" s="33" t="s">
        <v>856</v>
      </c>
      <c r="B804" s="61" t="s">
        <v>6578</v>
      </c>
      <c r="C804" s="344" t="s">
        <v>3934</v>
      </c>
      <c r="D804" s="61" t="s">
        <v>110</v>
      </c>
      <c r="E804" s="35">
        <v>2009</v>
      </c>
      <c r="F804" s="93">
        <v>48900</v>
      </c>
      <c r="G804" s="33" t="s">
        <v>3879</v>
      </c>
    </row>
    <row r="805" spans="1:7" x14ac:dyDescent="0.25">
      <c r="A805" s="33" t="s">
        <v>856</v>
      </c>
      <c r="B805" s="61" t="s">
        <v>4313</v>
      </c>
      <c r="C805" s="344" t="s">
        <v>4000</v>
      </c>
      <c r="D805" s="61" t="s">
        <v>110</v>
      </c>
      <c r="E805" s="35">
        <v>2009</v>
      </c>
      <c r="F805" s="93">
        <v>39300</v>
      </c>
      <c r="G805" s="33" t="s">
        <v>3879</v>
      </c>
    </row>
    <row r="806" spans="1:7" x14ac:dyDescent="0.25">
      <c r="A806" s="77" t="s">
        <v>6117</v>
      </c>
      <c r="B806" s="80" t="s">
        <v>6118</v>
      </c>
      <c r="C806" s="345" t="s">
        <v>6119</v>
      </c>
      <c r="D806" s="77" t="s">
        <v>426</v>
      </c>
      <c r="E806" s="78">
        <v>2009</v>
      </c>
      <c r="F806" s="111">
        <v>51164</v>
      </c>
      <c r="G806" s="77" t="s">
        <v>3297</v>
      </c>
    </row>
    <row r="807" spans="1:7" x14ac:dyDescent="0.25">
      <c r="A807" s="77" t="s">
        <v>6117</v>
      </c>
      <c r="B807" s="80" t="s">
        <v>6120</v>
      </c>
      <c r="C807" s="345" t="s">
        <v>1991</v>
      </c>
      <c r="D807" s="77" t="s">
        <v>110</v>
      </c>
      <c r="E807" s="78">
        <v>2009</v>
      </c>
      <c r="F807" s="111">
        <v>30950</v>
      </c>
      <c r="G807" s="77" t="s">
        <v>1960</v>
      </c>
    </row>
  </sheetData>
  <sheetProtection algorithmName="SHA-512" hashValue="yzzRU9pasT6nPrM4bqIegzI7QpgBtpDlMVGNUXfAR3B0bu3jzUHkwawCI5cuO/NPdeC/s2jVSXjhJtx5gEm5iQ==" saltValue="uz0JFXhet+l5HrLZURbwXg==" spinCount="100000" sheet="1" objects="1" scenarios="1"/>
  <sortState ref="A2:G826">
    <sortCondition ref="A2"/>
  </sortState>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249977111117893"/>
  </sheetPr>
  <dimension ref="A1:I736"/>
  <sheetViews>
    <sheetView workbookViewId="0">
      <pane ySplit="1" topLeftCell="A450" activePane="bottomLeft" state="frozen"/>
      <selection pane="bottomLeft" activeCell="B467" sqref="B467"/>
    </sheetView>
  </sheetViews>
  <sheetFormatPr defaultRowHeight="15.75" x14ac:dyDescent="0.25"/>
  <cols>
    <col min="1" max="1" width="33.85546875" style="54" customWidth="1"/>
    <col min="2" max="2" width="50.7109375" style="231" customWidth="1"/>
    <col min="3" max="3" width="15.42578125" style="524" customWidth="1"/>
    <col min="4" max="4" width="13" style="54" customWidth="1"/>
    <col min="5" max="5" width="9.140625" style="173"/>
    <col min="6" max="6" width="24" style="535" customWidth="1"/>
    <col min="7" max="7" width="38.7109375" style="54" customWidth="1"/>
    <col min="8" max="16384" width="9.140625" style="54"/>
  </cols>
  <sheetData>
    <row r="1" spans="1:7" x14ac:dyDescent="0.25">
      <c r="A1" s="126" t="s">
        <v>105</v>
      </c>
      <c r="B1" s="164" t="s">
        <v>80</v>
      </c>
      <c r="C1" s="381" t="s">
        <v>106</v>
      </c>
      <c r="D1" s="126" t="s">
        <v>107</v>
      </c>
      <c r="E1" s="130" t="s">
        <v>84</v>
      </c>
      <c r="F1" s="533" t="s">
        <v>108</v>
      </c>
      <c r="G1" s="126" t="s">
        <v>109</v>
      </c>
    </row>
    <row r="2" spans="1:7" x14ac:dyDescent="0.25">
      <c r="A2" s="33" t="s">
        <v>3035</v>
      </c>
      <c r="B2" s="61">
        <v>159</v>
      </c>
      <c r="C2" s="344">
        <v>3.2</v>
      </c>
      <c r="D2" s="33" t="s">
        <v>44</v>
      </c>
      <c r="E2" s="35">
        <v>2010</v>
      </c>
      <c r="F2" s="534">
        <v>45013.661202185787</v>
      </c>
      <c r="G2" s="33" t="s">
        <v>696</v>
      </c>
    </row>
    <row r="3" spans="1:7" x14ac:dyDescent="0.25">
      <c r="A3" s="33" t="s">
        <v>3035</v>
      </c>
      <c r="B3" s="61">
        <v>159</v>
      </c>
      <c r="C3" s="344">
        <v>2.2000000000000002</v>
      </c>
      <c r="D3" s="33" t="s">
        <v>43</v>
      </c>
      <c r="E3" s="35">
        <v>2010</v>
      </c>
      <c r="F3" s="534">
        <v>42281.420765027324</v>
      </c>
      <c r="G3" s="33" t="s">
        <v>696</v>
      </c>
    </row>
    <row r="4" spans="1:7" x14ac:dyDescent="0.25">
      <c r="A4" s="33" t="s">
        <v>3035</v>
      </c>
      <c r="B4" s="61" t="s">
        <v>3162</v>
      </c>
      <c r="C4" s="344">
        <v>3.2</v>
      </c>
      <c r="D4" s="33" t="s">
        <v>44</v>
      </c>
      <c r="E4" s="35">
        <v>2010</v>
      </c>
      <c r="F4" s="534">
        <v>29371.58469945355</v>
      </c>
      <c r="G4" s="33" t="s">
        <v>3083</v>
      </c>
    </row>
    <row r="5" spans="1:7" x14ac:dyDescent="0.25">
      <c r="A5" s="33" t="s">
        <v>3035</v>
      </c>
      <c r="B5" s="61" t="s">
        <v>3162</v>
      </c>
      <c r="C5" s="344">
        <v>2.2000000000000002</v>
      </c>
      <c r="D5" s="33" t="s">
        <v>43</v>
      </c>
      <c r="E5" s="35">
        <v>2010</v>
      </c>
      <c r="F5" s="534">
        <v>27322.4043715847</v>
      </c>
      <c r="G5" s="33" t="s">
        <v>3083</v>
      </c>
    </row>
    <row r="6" spans="1:7" x14ac:dyDescent="0.25">
      <c r="A6" s="33" t="s">
        <v>3035</v>
      </c>
      <c r="B6" s="61" t="s">
        <v>3133</v>
      </c>
      <c r="C6" s="344">
        <v>3.2</v>
      </c>
      <c r="D6" s="33" t="s">
        <v>44</v>
      </c>
      <c r="E6" s="35">
        <v>2010</v>
      </c>
      <c r="F6" s="534">
        <v>50956.284153005465</v>
      </c>
      <c r="G6" s="33" t="s">
        <v>1586</v>
      </c>
    </row>
    <row r="7" spans="1:7" x14ac:dyDescent="0.25">
      <c r="A7" s="33" t="s">
        <v>3035</v>
      </c>
      <c r="B7" s="61" t="s">
        <v>3133</v>
      </c>
      <c r="C7" s="344">
        <v>2</v>
      </c>
      <c r="D7" s="33" t="s">
        <v>43</v>
      </c>
      <c r="E7" s="35">
        <v>2010</v>
      </c>
      <c r="F7" s="534">
        <v>48224.043715847001</v>
      </c>
      <c r="G7" s="33" t="s">
        <v>1586</v>
      </c>
    </row>
    <row r="8" spans="1:7" x14ac:dyDescent="0.25">
      <c r="A8" s="33" t="s">
        <v>3035</v>
      </c>
      <c r="B8" s="61" t="s">
        <v>3187</v>
      </c>
      <c r="C8" s="344" t="s">
        <v>6496</v>
      </c>
      <c r="D8" s="33" t="s">
        <v>110</v>
      </c>
      <c r="E8" s="35">
        <v>2010</v>
      </c>
      <c r="F8" s="534">
        <v>41666.666666666664</v>
      </c>
      <c r="G8" s="33" t="s">
        <v>3186</v>
      </c>
    </row>
    <row r="9" spans="1:7" x14ac:dyDescent="0.25">
      <c r="A9" s="33" t="s">
        <v>3035</v>
      </c>
      <c r="B9" s="61" t="s">
        <v>3178</v>
      </c>
      <c r="C9" s="344">
        <v>3.2</v>
      </c>
      <c r="D9" s="33" t="s">
        <v>44</v>
      </c>
      <c r="E9" s="35">
        <v>2010</v>
      </c>
      <c r="F9" s="534">
        <v>65573.770491803283</v>
      </c>
      <c r="G9" s="33" t="s">
        <v>2042</v>
      </c>
    </row>
    <row r="10" spans="1:7" x14ac:dyDescent="0.25">
      <c r="A10" s="33" t="s">
        <v>3035</v>
      </c>
      <c r="B10" s="61" t="s">
        <v>3178</v>
      </c>
      <c r="C10" s="344">
        <v>2.2000000000000002</v>
      </c>
      <c r="D10" s="33" t="s">
        <v>43</v>
      </c>
      <c r="E10" s="35">
        <v>2010</v>
      </c>
      <c r="F10" s="534">
        <v>60109.289617486334</v>
      </c>
      <c r="G10" s="33" t="s">
        <v>2042</v>
      </c>
    </row>
    <row r="11" spans="1:7" x14ac:dyDescent="0.25">
      <c r="A11" s="33" t="s">
        <v>415</v>
      </c>
      <c r="B11" s="61" t="s">
        <v>416</v>
      </c>
      <c r="C11" s="344" t="s">
        <v>6499</v>
      </c>
      <c r="D11" s="33" t="s">
        <v>110</v>
      </c>
      <c r="E11" s="35">
        <v>2010</v>
      </c>
      <c r="F11" s="534">
        <v>31098.360655737706</v>
      </c>
      <c r="G11" s="33" t="s">
        <v>186</v>
      </c>
    </row>
    <row r="12" spans="1:7" x14ac:dyDescent="0.25">
      <c r="A12" s="33" t="s">
        <v>415</v>
      </c>
      <c r="B12" s="61" t="s">
        <v>416</v>
      </c>
      <c r="C12" s="344" t="s">
        <v>6388</v>
      </c>
      <c r="D12" s="33" t="s">
        <v>110</v>
      </c>
      <c r="E12" s="35">
        <v>2010</v>
      </c>
      <c r="F12" s="534">
        <v>31098.360655737706</v>
      </c>
      <c r="G12" s="33" t="s">
        <v>186</v>
      </c>
    </row>
    <row r="13" spans="1:7" x14ac:dyDescent="0.25">
      <c r="A13" s="33" t="s">
        <v>415</v>
      </c>
      <c r="B13" s="61" t="s">
        <v>417</v>
      </c>
      <c r="C13" s="344" t="s">
        <v>6499</v>
      </c>
      <c r="D13" s="33" t="s">
        <v>110</v>
      </c>
      <c r="E13" s="35">
        <v>2010</v>
      </c>
      <c r="F13" s="534">
        <v>33250</v>
      </c>
      <c r="G13" s="33" t="s">
        <v>135</v>
      </c>
    </row>
    <row r="14" spans="1:7" x14ac:dyDescent="0.25">
      <c r="A14" s="33" t="s">
        <v>415</v>
      </c>
      <c r="B14" s="61" t="s">
        <v>417</v>
      </c>
      <c r="C14" s="344" t="s">
        <v>6388</v>
      </c>
      <c r="D14" s="33" t="s">
        <v>110</v>
      </c>
      <c r="E14" s="35">
        <v>2010</v>
      </c>
      <c r="F14" s="534">
        <v>39877.049180327864</v>
      </c>
      <c r="G14" s="33" t="s">
        <v>135</v>
      </c>
    </row>
    <row r="15" spans="1:7" x14ac:dyDescent="0.25">
      <c r="A15" s="33" t="s">
        <v>415</v>
      </c>
      <c r="B15" s="61" t="s">
        <v>417</v>
      </c>
      <c r="C15" s="344">
        <v>3.2</v>
      </c>
      <c r="D15" s="33" t="s">
        <v>44</v>
      </c>
      <c r="E15" s="35">
        <v>2010</v>
      </c>
      <c r="F15" s="534">
        <v>53073.770491803276</v>
      </c>
      <c r="G15" s="33" t="s">
        <v>135</v>
      </c>
    </row>
    <row r="16" spans="1:7" x14ac:dyDescent="0.25">
      <c r="A16" s="33" t="s">
        <v>415</v>
      </c>
      <c r="B16" s="61" t="s">
        <v>418</v>
      </c>
      <c r="C16" s="344" t="s">
        <v>6388</v>
      </c>
      <c r="D16" s="33" t="s">
        <v>110</v>
      </c>
      <c r="E16" s="35">
        <v>2010</v>
      </c>
      <c r="F16" s="534">
        <v>68278.688524590165</v>
      </c>
      <c r="G16" s="33" t="s">
        <v>419</v>
      </c>
    </row>
    <row r="17" spans="1:9" x14ac:dyDescent="0.25">
      <c r="A17" s="33" t="s">
        <v>415</v>
      </c>
      <c r="B17" s="61" t="s">
        <v>420</v>
      </c>
      <c r="C17" s="344" t="s">
        <v>6388</v>
      </c>
      <c r="D17" s="33" t="s">
        <v>110</v>
      </c>
      <c r="E17" s="35">
        <v>2010</v>
      </c>
      <c r="F17" s="534">
        <v>55942.62295081967</v>
      </c>
      <c r="G17" s="33" t="s">
        <v>421</v>
      </c>
    </row>
    <row r="18" spans="1:9" x14ac:dyDescent="0.25">
      <c r="A18" s="33" t="s">
        <v>415</v>
      </c>
      <c r="B18" s="61" t="s">
        <v>420</v>
      </c>
      <c r="C18" s="344">
        <v>3.2</v>
      </c>
      <c r="D18" s="33" t="s">
        <v>114</v>
      </c>
      <c r="E18" s="35">
        <v>2010</v>
      </c>
      <c r="F18" s="534">
        <v>71721.311475409821</v>
      </c>
      <c r="G18" s="33" t="s">
        <v>421</v>
      </c>
    </row>
    <row r="19" spans="1:9" x14ac:dyDescent="0.25">
      <c r="A19" s="33" t="s">
        <v>415</v>
      </c>
      <c r="B19" s="61" t="s">
        <v>422</v>
      </c>
      <c r="C19" s="344" t="s">
        <v>6388</v>
      </c>
      <c r="D19" s="33" t="s">
        <v>44</v>
      </c>
      <c r="E19" s="35">
        <v>2010</v>
      </c>
      <c r="F19" s="534">
        <v>51639.344262295082</v>
      </c>
      <c r="G19" s="33" t="s">
        <v>423</v>
      </c>
    </row>
    <row r="20" spans="1:9" x14ac:dyDescent="0.25">
      <c r="A20" s="33" t="s">
        <v>415</v>
      </c>
      <c r="B20" s="61" t="s">
        <v>424</v>
      </c>
      <c r="C20" s="344" t="s">
        <v>6388</v>
      </c>
      <c r="D20" s="33" t="s">
        <v>110</v>
      </c>
      <c r="E20" s="35">
        <v>2010</v>
      </c>
      <c r="F20" s="534">
        <v>45614.754098360652</v>
      </c>
      <c r="G20" s="33" t="s">
        <v>135</v>
      </c>
    </row>
    <row r="21" spans="1:9" x14ac:dyDescent="0.25">
      <c r="A21" s="33" t="s">
        <v>415</v>
      </c>
      <c r="B21" s="61" t="s">
        <v>424</v>
      </c>
      <c r="C21" s="344">
        <v>2.8</v>
      </c>
      <c r="D21" s="33" t="s">
        <v>110</v>
      </c>
      <c r="E21" s="35">
        <v>2010</v>
      </c>
      <c r="F21" s="534">
        <v>91803.278688524588</v>
      </c>
      <c r="G21" s="33" t="s">
        <v>147</v>
      </c>
    </row>
    <row r="22" spans="1:9" x14ac:dyDescent="0.25">
      <c r="A22" s="33" t="s">
        <v>415</v>
      </c>
      <c r="B22" s="61" t="s">
        <v>424</v>
      </c>
      <c r="C22" s="344" t="s">
        <v>6406</v>
      </c>
      <c r="D22" s="33" t="s">
        <v>44</v>
      </c>
      <c r="E22" s="35">
        <v>2010</v>
      </c>
      <c r="F22" s="534">
        <v>100409.83606557376</v>
      </c>
      <c r="G22" s="33" t="s">
        <v>147</v>
      </c>
    </row>
    <row r="23" spans="1:9" x14ac:dyDescent="0.25">
      <c r="A23" s="33" t="s">
        <v>415</v>
      </c>
      <c r="B23" s="61" t="s">
        <v>424</v>
      </c>
      <c r="C23" s="344" t="s">
        <v>6533</v>
      </c>
      <c r="D23" s="33" t="s">
        <v>44</v>
      </c>
      <c r="E23" s="35">
        <v>2010</v>
      </c>
      <c r="F23" s="534">
        <v>137704.9180327869</v>
      </c>
      <c r="G23" s="33" t="s">
        <v>147</v>
      </c>
    </row>
    <row r="24" spans="1:9" x14ac:dyDescent="0.25">
      <c r="A24" s="33" t="s">
        <v>415</v>
      </c>
      <c r="B24" s="61" t="s">
        <v>425</v>
      </c>
      <c r="C24" s="344">
        <v>2.8</v>
      </c>
      <c r="D24" s="33" t="s">
        <v>110</v>
      </c>
      <c r="E24" s="35">
        <v>2010</v>
      </c>
      <c r="F24" s="534">
        <v>68852.459016393448</v>
      </c>
      <c r="G24" s="33" t="s">
        <v>135</v>
      </c>
    </row>
    <row r="25" spans="1:9" x14ac:dyDescent="0.25">
      <c r="A25" s="33" t="s">
        <v>415</v>
      </c>
      <c r="B25" s="61" t="s">
        <v>425</v>
      </c>
      <c r="C25" s="344">
        <v>3.2</v>
      </c>
      <c r="D25" s="33" t="s">
        <v>110</v>
      </c>
      <c r="E25" s="35">
        <v>2010</v>
      </c>
      <c r="F25" s="534">
        <v>86065.573770491799</v>
      </c>
      <c r="G25" s="33" t="s">
        <v>135</v>
      </c>
      <c r="H25" s="326"/>
      <c r="I25" s="326"/>
    </row>
    <row r="26" spans="1:9" x14ac:dyDescent="0.25">
      <c r="A26" s="33" t="s">
        <v>415</v>
      </c>
      <c r="B26" s="61" t="s">
        <v>425</v>
      </c>
      <c r="C26" s="344">
        <v>4.2</v>
      </c>
      <c r="D26" s="33" t="s">
        <v>426</v>
      </c>
      <c r="E26" s="35">
        <v>2010</v>
      </c>
      <c r="F26" s="534">
        <v>97540.983606557376</v>
      </c>
      <c r="G26" s="33" t="s">
        <v>135</v>
      </c>
      <c r="H26" s="326"/>
      <c r="I26" s="326"/>
    </row>
    <row r="27" spans="1:9" x14ac:dyDescent="0.25">
      <c r="A27" s="33" t="s">
        <v>415</v>
      </c>
      <c r="B27" s="61" t="s">
        <v>425</v>
      </c>
      <c r="C27" s="344">
        <v>5.2</v>
      </c>
      <c r="D27" s="33" t="s">
        <v>426</v>
      </c>
      <c r="E27" s="35">
        <v>2010</v>
      </c>
      <c r="F27" s="534">
        <v>114754.09836065574</v>
      </c>
      <c r="G27" s="33" t="s">
        <v>135</v>
      </c>
    </row>
    <row r="28" spans="1:9" x14ac:dyDescent="0.25">
      <c r="A28" s="33" t="s">
        <v>415</v>
      </c>
      <c r="B28" s="61" t="s">
        <v>425</v>
      </c>
      <c r="C28" s="344">
        <v>6</v>
      </c>
      <c r="D28" s="33" t="s">
        <v>426</v>
      </c>
      <c r="E28" s="35">
        <v>2010</v>
      </c>
      <c r="F28" s="534">
        <v>134836.06557377049</v>
      </c>
      <c r="G28" s="33" t="s">
        <v>135</v>
      </c>
    </row>
    <row r="29" spans="1:9" x14ac:dyDescent="0.25">
      <c r="A29" s="33" t="s">
        <v>415</v>
      </c>
      <c r="B29" s="61" t="s">
        <v>428</v>
      </c>
      <c r="C29" s="344" t="s">
        <v>6388</v>
      </c>
      <c r="D29" s="33" t="s">
        <v>44</v>
      </c>
      <c r="E29" s="35">
        <v>2010</v>
      </c>
      <c r="F29" s="534">
        <v>47622.950819672129</v>
      </c>
      <c r="G29" s="33" t="s">
        <v>147</v>
      </c>
    </row>
    <row r="30" spans="1:9" x14ac:dyDescent="0.25">
      <c r="A30" s="33" t="s">
        <v>415</v>
      </c>
      <c r="B30" s="61" t="s">
        <v>428</v>
      </c>
      <c r="C30" s="344">
        <v>3.2</v>
      </c>
      <c r="D30" s="33" t="s">
        <v>44</v>
      </c>
      <c r="E30" s="35">
        <v>2010</v>
      </c>
      <c r="F30" s="534">
        <v>58237.704918032781</v>
      </c>
      <c r="G30" s="33" t="s">
        <v>147</v>
      </c>
    </row>
    <row r="31" spans="1:9" x14ac:dyDescent="0.25">
      <c r="A31" s="33" t="s">
        <v>415</v>
      </c>
      <c r="B31" s="61" t="s">
        <v>429</v>
      </c>
      <c r="C31" s="344" t="s">
        <v>6408</v>
      </c>
      <c r="D31" s="33" t="s">
        <v>44</v>
      </c>
      <c r="E31" s="35">
        <v>2010</v>
      </c>
      <c r="F31" s="534">
        <v>59959.016393442616</v>
      </c>
      <c r="G31" s="33" t="s">
        <v>147</v>
      </c>
    </row>
    <row r="32" spans="1:9" x14ac:dyDescent="0.25">
      <c r="A32" s="33" t="s">
        <v>415</v>
      </c>
      <c r="B32" s="61" t="s">
        <v>429</v>
      </c>
      <c r="C32" s="344">
        <v>3.6</v>
      </c>
      <c r="D32" s="33" t="s">
        <v>44</v>
      </c>
      <c r="E32" s="35">
        <v>2010</v>
      </c>
      <c r="F32" s="534">
        <v>58811.475409836057</v>
      </c>
      <c r="G32" s="33" t="s">
        <v>147</v>
      </c>
    </row>
    <row r="33" spans="1:7" x14ac:dyDescent="0.25">
      <c r="A33" s="33" t="s">
        <v>415</v>
      </c>
      <c r="B33" s="61" t="s">
        <v>429</v>
      </c>
      <c r="C33" s="344">
        <v>4.2</v>
      </c>
      <c r="D33" s="33" t="s">
        <v>44</v>
      </c>
      <c r="E33" s="35">
        <v>2010</v>
      </c>
      <c r="F33" s="534">
        <v>74590.163934426222</v>
      </c>
      <c r="G33" s="33" t="s">
        <v>147</v>
      </c>
    </row>
    <row r="34" spans="1:7" x14ac:dyDescent="0.25">
      <c r="A34" s="33" t="s">
        <v>415</v>
      </c>
      <c r="B34" s="61" t="s">
        <v>429</v>
      </c>
      <c r="C34" s="344" t="s">
        <v>6461</v>
      </c>
      <c r="D34" s="33" t="s">
        <v>44</v>
      </c>
      <c r="E34" s="35">
        <v>2010</v>
      </c>
      <c r="F34" s="534">
        <v>79754.098360655727</v>
      </c>
      <c r="G34" s="33" t="s">
        <v>147</v>
      </c>
    </row>
    <row r="35" spans="1:7" x14ac:dyDescent="0.25">
      <c r="A35" s="33" t="s">
        <v>415</v>
      </c>
      <c r="B35" s="61" t="s">
        <v>429</v>
      </c>
      <c r="C35" s="344" t="s">
        <v>6473</v>
      </c>
      <c r="D35" s="33" t="s">
        <v>44</v>
      </c>
      <c r="E35" s="35">
        <v>2010</v>
      </c>
      <c r="F35" s="534">
        <v>140286.88524590165</v>
      </c>
      <c r="G35" s="33" t="s">
        <v>147</v>
      </c>
    </row>
    <row r="36" spans="1:7" x14ac:dyDescent="0.25">
      <c r="A36" s="33" t="s">
        <v>415</v>
      </c>
      <c r="B36" s="61" t="s">
        <v>430</v>
      </c>
      <c r="C36" s="344">
        <v>4.2</v>
      </c>
      <c r="D36" s="33" t="s">
        <v>44</v>
      </c>
      <c r="E36" s="35">
        <v>2010</v>
      </c>
      <c r="F36" s="534">
        <v>134549.18032786885</v>
      </c>
      <c r="G36" s="33" t="s">
        <v>421</v>
      </c>
    </row>
    <row r="37" spans="1:7" x14ac:dyDescent="0.25">
      <c r="A37" s="33" t="s">
        <v>415</v>
      </c>
      <c r="B37" s="61" t="s">
        <v>430</v>
      </c>
      <c r="C37" s="344">
        <v>5.2</v>
      </c>
      <c r="D37" s="33" t="s">
        <v>44</v>
      </c>
      <c r="E37" s="35">
        <v>2010</v>
      </c>
      <c r="F37" s="534">
        <v>154200.81967213115</v>
      </c>
      <c r="G37" s="33" t="s">
        <v>421</v>
      </c>
    </row>
    <row r="38" spans="1:7" x14ac:dyDescent="0.25">
      <c r="A38" s="33" t="s">
        <v>415</v>
      </c>
      <c r="B38" s="61" t="s">
        <v>431</v>
      </c>
      <c r="C38" s="344">
        <v>4.2</v>
      </c>
      <c r="D38" s="33" t="s">
        <v>44</v>
      </c>
      <c r="E38" s="35">
        <v>2010</v>
      </c>
      <c r="F38" s="534">
        <v>84631.147540983598</v>
      </c>
      <c r="G38" s="33" t="s">
        <v>421</v>
      </c>
    </row>
    <row r="39" spans="1:7" x14ac:dyDescent="0.25">
      <c r="A39" s="33" t="s">
        <v>415</v>
      </c>
      <c r="B39" s="61" t="s">
        <v>432</v>
      </c>
      <c r="C39" s="344">
        <v>5.2</v>
      </c>
      <c r="D39" s="33" t="s">
        <v>44</v>
      </c>
      <c r="E39" s="35">
        <v>2010</v>
      </c>
      <c r="F39" s="534">
        <v>120491.80327868852</v>
      </c>
      <c r="G39" s="33" t="s">
        <v>135</v>
      </c>
    </row>
    <row r="40" spans="1:7" x14ac:dyDescent="0.25">
      <c r="A40" s="33" t="s">
        <v>415</v>
      </c>
      <c r="B40" s="61" t="s">
        <v>433</v>
      </c>
      <c r="C40" s="344" t="s">
        <v>6388</v>
      </c>
      <c r="D40" s="33" t="s">
        <v>110</v>
      </c>
      <c r="E40" s="35">
        <v>2010</v>
      </c>
      <c r="F40" s="534">
        <v>42745.901639344258</v>
      </c>
      <c r="G40" s="33" t="s">
        <v>434</v>
      </c>
    </row>
    <row r="41" spans="1:7" x14ac:dyDescent="0.25">
      <c r="A41" s="33" t="s">
        <v>415</v>
      </c>
      <c r="B41" s="61" t="s">
        <v>433</v>
      </c>
      <c r="C41" s="344" t="s">
        <v>435</v>
      </c>
      <c r="D41" s="33" t="s">
        <v>44</v>
      </c>
      <c r="E41" s="35">
        <v>2010</v>
      </c>
      <c r="F41" s="534">
        <v>67991.803278688516</v>
      </c>
      <c r="G41" s="33" t="s">
        <v>434</v>
      </c>
    </row>
    <row r="42" spans="1:7" x14ac:dyDescent="0.25">
      <c r="A42" s="33" t="s">
        <v>415</v>
      </c>
      <c r="B42" s="61" t="s">
        <v>433</v>
      </c>
      <c r="C42" s="344">
        <v>3.2</v>
      </c>
      <c r="D42" s="33" t="s">
        <v>44</v>
      </c>
      <c r="E42" s="35">
        <v>2010</v>
      </c>
      <c r="F42" s="534">
        <v>50778.688524590165</v>
      </c>
      <c r="G42" s="33" t="s">
        <v>434</v>
      </c>
    </row>
    <row r="43" spans="1:7" x14ac:dyDescent="0.25">
      <c r="A43" s="33" t="s">
        <v>436</v>
      </c>
      <c r="B43" s="61" t="s">
        <v>437</v>
      </c>
      <c r="C43" s="344">
        <v>2</v>
      </c>
      <c r="D43" s="33" t="s">
        <v>438</v>
      </c>
      <c r="E43" s="35">
        <v>2010</v>
      </c>
      <c r="F43" s="534">
        <v>28688.524590163935</v>
      </c>
      <c r="G43" s="33" t="s">
        <v>439</v>
      </c>
    </row>
    <row r="44" spans="1:7" x14ac:dyDescent="0.25">
      <c r="A44" s="33" t="s">
        <v>436</v>
      </c>
      <c r="B44" s="61" t="s">
        <v>437</v>
      </c>
      <c r="C44" s="344">
        <v>2</v>
      </c>
      <c r="D44" s="33" t="s">
        <v>438</v>
      </c>
      <c r="E44" s="35">
        <v>2010</v>
      </c>
      <c r="F44" s="534">
        <v>41598.360655737699</v>
      </c>
      <c r="G44" s="33" t="s">
        <v>439</v>
      </c>
    </row>
    <row r="45" spans="1:7" x14ac:dyDescent="0.25">
      <c r="A45" s="33" t="s">
        <v>436</v>
      </c>
      <c r="B45" s="61" t="s">
        <v>437</v>
      </c>
      <c r="C45" s="344">
        <v>3</v>
      </c>
      <c r="D45" s="33" t="s">
        <v>438</v>
      </c>
      <c r="E45" s="35">
        <v>2010</v>
      </c>
      <c r="F45" s="534">
        <v>43032.7868852459</v>
      </c>
      <c r="G45" s="33" t="s">
        <v>439</v>
      </c>
    </row>
    <row r="46" spans="1:7" x14ac:dyDescent="0.25">
      <c r="A46" s="33" t="s">
        <v>436</v>
      </c>
      <c r="B46" s="61" t="s">
        <v>437</v>
      </c>
      <c r="C46" s="344" t="s">
        <v>6408</v>
      </c>
      <c r="D46" s="33" t="s">
        <v>438</v>
      </c>
      <c r="E46" s="35">
        <v>2010</v>
      </c>
      <c r="F46" s="534">
        <v>68852.459016393448</v>
      </c>
      <c r="G46" s="33" t="s">
        <v>439</v>
      </c>
    </row>
    <row r="47" spans="1:7" x14ac:dyDescent="0.25">
      <c r="A47" s="33" t="s">
        <v>436</v>
      </c>
      <c r="B47" s="61" t="s">
        <v>440</v>
      </c>
      <c r="C47" s="344">
        <v>1.6</v>
      </c>
      <c r="D47" s="33" t="s">
        <v>438</v>
      </c>
      <c r="E47" s="35">
        <v>2010</v>
      </c>
      <c r="F47" s="534">
        <v>32991.803278688523</v>
      </c>
      <c r="G47" s="33" t="s">
        <v>439</v>
      </c>
    </row>
    <row r="48" spans="1:7" x14ac:dyDescent="0.25">
      <c r="A48" s="33" t="s">
        <v>436</v>
      </c>
      <c r="B48" s="61" t="s">
        <v>440</v>
      </c>
      <c r="C48" s="344">
        <v>2</v>
      </c>
      <c r="D48" s="33" t="s">
        <v>438</v>
      </c>
      <c r="E48" s="35">
        <v>2010</v>
      </c>
      <c r="F48" s="534">
        <v>40163.934426229505</v>
      </c>
      <c r="G48" s="33" t="s">
        <v>439</v>
      </c>
    </row>
    <row r="49" spans="1:7" x14ac:dyDescent="0.25">
      <c r="A49" s="33" t="s">
        <v>436</v>
      </c>
      <c r="B49" s="61" t="s">
        <v>440</v>
      </c>
      <c r="C49" s="344">
        <v>2.5</v>
      </c>
      <c r="D49" s="33" t="s">
        <v>438</v>
      </c>
      <c r="E49" s="35">
        <v>2010</v>
      </c>
      <c r="F49" s="534">
        <v>57377.049180327871</v>
      </c>
      <c r="G49" s="33" t="s">
        <v>439</v>
      </c>
    </row>
    <row r="50" spans="1:7" x14ac:dyDescent="0.25">
      <c r="A50" s="33" t="s">
        <v>436</v>
      </c>
      <c r="B50" s="61" t="s">
        <v>440</v>
      </c>
      <c r="C50" s="344">
        <v>3</v>
      </c>
      <c r="D50" s="33" t="s">
        <v>438</v>
      </c>
      <c r="E50" s="35">
        <v>2010</v>
      </c>
      <c r="F50" s="534">
        <v>61680.327868852452</v>
      </c>
      <c r="G50" s="33" t="s">
        <v>439</v>
      </c>
    </row>
    <row r="51" spans="1:7" x14ac:dyDescent="0.25">
      <c r="A51" s="33" t="s">
        <v>436</v>
      </c>
      <c r="B51" s="61" t="s">
        <v>440</v>
      </c>
      <c r="C51" s="344" t="s">
        <v>6408</v>
      </c>
      <c r="D51" s="33" t="s">
        <v>438</v>
      </c>
      <c r="E51" s="35">
        <v>2010</v>
      </c>
      <c r="F51" s="534">
        <v>65983.606557377047</v>
      </c>
      <c r="G51" s="33" t="s">
        <v>439</v>
      </c>
    </row>
    <row r="52" spans="1:7" x14ac:dyDescent="0.25">
      <c r="A52" s="33" t="s">
        <v>436</v>
      </c>
      <c r="B52" s="61" t="s">
        <v>441</v>
      </c>
      <c r="C52" s="344">
        <v>2</v>
      </c>
      <c r="D52" s="33" t="s">
        <v>438</v>
      </c>
      <c r="E52" s="35">
        <v>2010</v>
      </c>
      <c r="F52" s="534">
        <v>65983.606557377047</v>
      </c>
      <c r="G52" s="33" t="s">
        <v>419</v>
      </c>
    </row>
    <row r="53" spans="1:7" x14ac:dyDescent="0.25">
      <c r="A53" s="33" t="s">
        <v>436</v>
      </c>
      <c r="B53" s="61" t="s">
        <v>441</v>
      </c>
      <c r="C53" s="344">
        <v>2.5</v>
      </c>
      <c r="D53" s="33" t="s">
        <v>438</v>
      </c>
      <c r="E53" s="35">
        <v>2010</v>
      </c>
      <c r="F53" s="534">
        <v>76024.590163934423</v>
      </c>
      <c r="G53" s="33" t="s">
        <v>419</v>
      </c>
    </row>
    <row r="54" spans="1:7" x14ac:dyDescent="0.25">
      <c r="A54" s="33" t="s">
        <v>436</v>
      </c>
      <c r="B54" s="61" t="s">
        <v>441</v>
      </c>
      <c r="C54" s="344">
        <v>3</v>
      </c>
      <c r="D54" s="33" t="s">
        <v>438</v>
      </c>
      <c r="E54" s="35">
        <v>2010</v>
      </c>
      <c r="F54" s="534">
        <v>78893.44262295081</v>
      </c>
      <c r="G54" s="33" t="s">
        <v>419</v>
      </c>
    </row>
    <row r="55" spans="1:7" x14ac:dyDescent="0.25">
      <c r="A55" s="33" t="s">
        <v>436</v>
      </c>
      <c r="B55" s="61" t="s">
        <v>441</v>
      </c>
      <c r="C55" s="344" t="s">
        <v>6408</v>
      </c>
      <c r="D55" s="33" t="s">
        <v>438</v>
      </c>
      <c r="E55" s="35">
        <v>2010</v>
      </c>
      <c r="F55" s="534">
        <v>87500</v>
      </c>
      <c r="G55" s="33" t="s">
        <v>419</v>
      </c>
    </row>
    <row r="56" spans="1:7" x14ac:dyDescent="0.25">
      <c r="A56" s="33" t="s">
        <v>436</v>
      </c>
      <c r="B56" s="61" t="s">
        <v>442</v>
      </c>
      <c r="C56" s="344">
        <v>2</v>
      </c>
      <c r="D56" s="33" t="s">
        <v>438</v>
      </c>
      <c r="E56" s="35">
        <v>2010</v>
      </c>
      <c r="F56" s="534">
        <v>61393.442622950817</v>
      </c>
      <c r="G56" s="33" t="s">
        <v>419</v>
      </c>
    </row>
    <row r="57" spans="1:7" x14ac:dyDescent="0.25">
      <c r="A57" s="33" t="s">
        <v>436</v>
      </c>
      <c r="B57" s="61" t="s">
        <v>442</v>
      </c>
      <c r="C57" s="344">
        <v>2.5</v>
      </c>
      <c r="D57" s="33" t="s">
        <v>438</v>
      </c>
      <c r="E57" s="35">
        <v>2010</v>
      </c>
      <c r="F57" s="534">
        <v>65983.606557377047</v>
      </c>
      <c r="G57" s="33" t="s">
        <v>419</v>
      </c>
    </row>
    <row r="58" spans="1:7" x14ac:dyDescent="0.25">
      <c r="A58" s="33" t="s">
        <v>436</v>
      </c>
      <c r="B58" s="61" t="s">
        <v>442</v>
      </c>
      <c r="C58" s="344">
        <v>3</v>
      </c>
      <c r="D58" s="33" t="s">
        <v>438</v>
      </c>
      <c r="E58" s="35">
        <v>2010</v>
      </c>
      <c r="F58" s="534">
        <v>70286.885245901634</v>
      </c>
      <c r="G58" s="33" t="s">
        <v>419</v>
      </c>
    </row>
    <row r="59" spans="1:7" x14ac:dyDescent="0.25">
      <c r="A59" s="33" t="s">
        <v>436</v>
      </c>
      <c r="B59" s="61" t="s">
        <v>442</v>
      </c>
      <c r="C59" s="344" t="s">
        <v>6408</v>
      </c>
      <c r="D59" s="33" t="s">
        <v>438</v>
      </c>
      <c r="E59" s="35">
        <v>2010</v>
      </c>
      <c r="F59" s="534">
        <v>78319.672131147527</v>
      </c>
      <c r="G59" s="33" t="s">
        <v>419</v>
      </c>
    </row>
    <row r="60" spans="1:7" x14ac:dyDescent="0.25">
      <c r="A60" s="33" t="s">
        <v>436</v>
      </c>
      <c r="B60" s="61" t="s">
        <v>443</v>
      </c>
      <c r="C60" s="344">
        <v>2</v>
      </c>
      <c r="D60" s="33" t="s">
        <v>438</v>
      </c>
      <c r="E60" s="35">
        <v>2010</v>
      </c>
      <c r="F60" s="534">
        <v>46475.40983606557</v>
      </c>
      <c r="G60" s="33" t="s">
        <v>135</v>
      </c>
    </row>
    <row r="61" spans="1:7" x14ac:dyDescent="0.25">
      <c r="A61" s="33" t="s">
        <v>436</v>
      </c>
      <c r="B61" s="61" t="s">
        <v>443</v>
      </c>
      <c r="C61" s="344">
        <v>2.5</v>
      </c>
      <c r="D61" s="33" t="s">
        <v>438</v>
      </c>
      <c r="E61" s="35">
        <v>2010</v>
      </c>
      <c r="F61" s="534">
        <v>55942.62295081967</v>
      </c>
      <c r="G61" s="33" t="s">
        <v>135</v>
      </c>
    </row>
    <row r="62" spans="1:7" x14ac:dyDescent="0.25">
      <c r="A62" s="33" t="s">
        <v>436</v>
      </c>
      <c r="B62" s="61" t="s">
        <v>443</v>
      </c>
      <c r="C62" s="344">
        <v>3</v>
      </c>
      <c r="D62" s="33" t="s">
        <v>444</v>
      </c>
      <c r="E62" s="35">
        <v>2010</v>
      </c>
      <c r="F62" s="534">
        <v>64549.180327868846</v>
      </c>
      <c r="G62" s="33" t="s">
        <v>135</v>
      </c>
    </row>
    <row r="63" spans="1:7" x14ac:dyDescent="0.25">
      <c r="A63" s="33" t="s">
        <v>436</v>
      </c>
      <c r="B63" s="61" t="s">
        <v>443</v>
      </c>
      <c r="C63" s="344">
        <v>4</v>
      </c>
      <c r="D63" s="33" t="s">
        <v>438</v>
      </c>
      <c r="E63" s="35">
        <v>2010</v>
      </c>
      <c r="F63" s="534">
        <v>86065.573770491799</v>
      </c>
      <c r="G63" s="33" t="s">
        <v>135</v>
      </c>
    </row>
    <row r="64" spans="1:7" x14ac:dyDescent="0.25">
      <c r="A64" s="33" t="s">
        <v>436</v>
      </c>
      <c r="B64" s="61" t="s">
        <v>443</v>
      </c>
      <c r="C64" s="344">
        <v>4.8</v>
      </c>
      <c r="D64" s="33" t="s">
        <v>438</v>
      </c>
      <c r="E64" s="35">
        <v>2010</v>
      </c>
      <c r="F64" s="534">
        <v>96106.557377049176</v>
      </c>
      <c r="G64" s="33" t="s">
        <v>135</v>
      </c>
    </row>
    <row r="65" spans="1:7" x14ac:dyDescent="0.25">
      <c r="A65" s="33" t="s">
        <v>436</v>
      </c>
      <c r="B65" s="61" t="s">
        <v>445</v>
      </c>
      <c r="C65" s="344" t="s">
        <v>6408</v>
      </c>
      <c r="D65" s="33" t="s">
        <v>438</v>
      </c>
      <c r="E65" s="35">
        <v>2010</v>
      </c>
      <c r="F65" s="534">
        <v>77459.016393442609</v>
      </c>
      <c r="G65" s="33" t="s">
        <v>423</v>
      </c>
    </row>
    <row r="66" spans="1:7" x14ac:dyDescent="0.25">
      <c r="A66" s="33" t="s">
        <v>436</v>
      </c>
      <c r="B66" s="61" t="s">
        <v>445</v>
      </c>
      <c r="C66" s="344" t="s">
        <v>6462</v>
      </c>
      <c r="D66" s="33" t="s">
        <v>438</v>
      </c>
      <c r="E66" s="35">
        <v>2010</v>
      </c>
      <c r="F66" s="534">
        <v>117622.95081967211</v>
      </c>
      <c r="G66" s="33" t="s">
        <v>423</v>
      </c>
    </row>
    <row r="67" spans="1:7" x14ac:dyDescent="0.25">
      <c r="A67" s="33" t="s">
        <v>436</v>
      </c>
      <c r="B67" s="61" t="s">
        <v>446</v>
      </c>
      <c r="C67" s="344">
        <v>3</v>
      </c>
      <c r="D67" s="33" t="s">
        <v>438</v>
      </c>
      <c r="E67" s="35">
        <v>2010</v>
      </c>
      <c r="F67" s="534">
        <v>88934.426229508186</v>
      </c>
      <c r="G67" s="33" t="s">
        <v>419</v>
      </c>
    </row>
    <row r="68" spans="1:7" x14ac:dyDescent="0.25">
      <c r="A68" s="33" t="s">
        <v>436</v>
      </c>
      <c r="B68" s="61" t="s">
        <v>446</v>
      </c>
      <c r="C68" s="344">
        <v>4.8</v>
      </c>
      <c r="D68" s="33" t="s">
        <v>438</v>
      </c>
      <c r="E68" s="35">
        <v>2010</v>
      </c>
      <c r="F68" s="534">
        <v>88934.426229508186</v>
      </c>
      <c r="G68" s="33" t="s">
        <v>419</v>
      </c>
    </row>
    <row r="69" spans="1:7" x14ac:dyDescent="0.25">
      <c r="A69" s="33" t="s">
        <v>436</v>
      </c>
      <c r="B69" s="61" t="s">
        <v>447</v>
      </c>
      <c r="C69" s="344">
        <v>3</v>
      </c>
      <c r="D69" s="33" t="s">
        <v>438</v>
      </c>
      <c r="E69" s="35">
        <v>2010</v>
      </c>
      <c r="F69" s="534">
        <v>84631.147540983598</v>
      </c>
      <c r="G69" s="33" t="s">
        <v>421</v>
      </c>
    </row>
    <row r="70" spans="1:7" x14ac:dyDescent="0.25">
      <c r="A70" s="33" t="s">
        <v>436</v>
      </c>
      <c r="B70" s="61" t="s">
        <v>447</v>
      </c>
      <c r="C70" s="344">
        <v>4.8</v>
      </c>
      <c r="D70" s="33" t="s">
        <v>438</v>
      </c>
      <c r="E70" s="35">
        <v>2010</v>
      </c>
      <c r="F70" s="534">
        <v>84631.147540983598</v>
      </c>
      <c r="G70" s="33" t="s">
        <v>421</v>
      </c>
    </row>
    <row r="71" spans="1:7" x14ac:dyDescent="0.25">
      <c r="A71" s="33" t="s">
        <v>436</v>
      </c>
      <c r="B71" s="61" t="s">
        <v>448</v>
      </c>
      <c r="C71" s="344">
        <v>3</v>
      </c>
      <c r="D71" s="33" t="s">
        <v>438</v>
      </c>
      <c r="E71" s="35">
        <v>2010</v>
      </c>
      <c r="F71" s="534">
        <v>86065.573770491799</v>
      </c>
      <c r="G71" s="33" t="s">
        <v>135</v>
      </c>
    </row>
    <row r="72" spans="1:7" x14ac:dyDescent="0.25">
      <c r="A72" s="33" t="s">
        <v>436</v>
      </c>
      <c r="B72" s="61" t="s">
        <v>448</v>
      </c>
      <c r="C72" s="344" t="s">
        <v>6408</v>
      </c>
      <c r="D72" s="33" t="s">
        <v>438</v>
      </c>
      <c r="E72" s="35">
        <v>2010</v>
      </c>
      <c r="F72" s="534">
        <v>103278.68852459016</v>
      </c>
      <c r="G72" s="33" t="s">
        <v>135</v>
      </c>
    </row>
    <row r="73" spans="1:7" x14ac:dyDescent="0.25">
      <c r="A73" s="33" t="s">
        <v>436</v>
      </c>
      <c r="B73" s="61" t="s">
        <v>448</v>
      </c>
      <c r="C73" s="344" t="s">
        <v>6462</v>
      </c>
      <c r="D73" s="33" t="s">
        <v>438</v>
      </c>
      <c r="E73" s="35">
        <v>2010</v>
      </c>
      <c r="F73" s="534">
        <v>130532.78688524589</v>
      </c>
      <c r="G73" s="33" t="s">
        <v>135</v>
      </c>
    </row>
    <row r="74" spans="1:7" x14ac:dyDescent="0.25">
      <c r="A74" s="33" t="s">
        <v>436</v>
      </c>
      <c r="B74" s="61" t="s">
        <v>448</v>
      </c>
      <c r="C74" s="344" t="s">
        <v>6474</v>
      </c>
      <c r="D74" s="33" t="s">
        <v>438</v>
      </c>
      <c r="E74" s="35">
        <v>2010</v>
      </c>
      <c r="F74" s="534">
        <v>200819.67213114753</v>
      </c>
      <c r="G74" s="33" t="s">
        <v>135</v>
      </c>
    </row>
    <row r="75" spans="1:7" x14ac:dyDescent="0.25">
      <c r="A75" s="33" t="s">
        <v>436</v>
      </c>
      <c r="B75" s="61" t="s">
        <v>449</v>
      </c>
      <c r="C75" s="344">
        <v>4</v>
      </c>
      <c r="D75" s="33" t="s">
        <v>438</v>
      </c>
      <c r="E75" s="35">
        <v>2010</v>
      </c>
      <c r="F75" s="534">
        <v>98975.409836065577</v>
      </c>
      <c r="G75" s="33" t="s">
        <v>135</v>
      </c>
    </row>
    <row r="76" spans="1:7" x14ac:dyDescent="0.25">
      <c r="A76" s="33" t="s">
        <v>436</v>
      </c>
      <c r="B76" s="61" t="s">
        <v>450</v>
      </c>
      <c r="C76" s="344">
        <v>4</v>
      </c>
      <c r="D76" s="33" t="s">
        <v>438</v>
      </c>
      <c r="E76" s="35">
        <v>2010</v>
      </c>
      <c r="F76" s="534">
        <v>98975.409836065577</v>
      </c>
      <c r="G76" s="33" t="s">
        <v>419</v>
      </c>
    </row>
    <row r="77" spans="1:7" x14ac:dyDescent="0.25">
      <c r="A77" s="33" t="s">
        <v>436</v>
      </c>
      <c r="B77" s="61" t="s">
        <v>451</v>
      </c>
      <c r="C77" s="344">
        <v>4</v>
      </c>
      <c r="D77" s="33" t="s">
        <v>438</v>
      </c>
      <c r="E77" s="35">
        <v>2010</v>
      </c>
      <c r="F77" s="534">
        <v>98975.409836065577</v>
      </c>
      <c r="G77" s="33" t="s">
        <v>421</v>
      </c>
    </row>
    <row r="78" spans="1:7" x14ac:dyDescent="0.25">
      <c r="A78" s="33" t="s">
        <v>436</v>
      </c>
      <c r="B78" s="61" t="s">
        <v>452</v>
      </c>
      <c r="C78" s="344">
        <v>5</v>
      </c>
      <c r="D78" s="33" t="s">
        <v>438</v>
      </c>
      <c r="E78" s="35">
        <v>2010</v>
      </c>
      <c r="F78" s="534">
        <v>127663.93442622951</v>
      </c>
      <c r="G78" s="33" t="s">
        <v>135</v>
      </c>
    </row>
    <row r="79" spans="1:7" x14ac:dyDescent="0.25">
      <c r="A79" s="33" t="s">
        <v>436</v>
      </c>
      <c r="B79" s="61" t="s">
        <v>453</v>
      </c>
      <c r="C79" s="344">
        <v>5</v>
      </c>
      <c r="D79" s="33" t="s">
        <v>438</v>
      </c>
      <c r="E79" s="35">
        <v>2010</v>
      </c>
      <c r="F79" s="534">
        <v>166393.4426229508</v>
      </c>
      <c r="G79" s="33" t="s">
        <v>419</v>
      </c>
    </row>
    <row r="80" spans="1:7" x14ac:dyDescent="0.25">
      <c r="A80" s="33" t="s">
        <v>436</v>
      </c>
      <c r="B80" s="61" t="s">
        <v>454</v>
      </c>
      <c r="C80" s="344">
        <v>5</v>
      </c>
      <c r="D80" s="33" t="s">
        <v>438</v>
      </c>
      <c r="E80" s="35">
        <v>2010</v>
      </c>
      <c r="F80" s="534">
        <v>158073.77049180327</v>
      </c>
      <c r="G80" s="33" t="s">
        <v>421</v>
      </c>
    </row>
    <row r="81" spans="1:7" x14ac:dyDescent="0.25">
      <c r="A81" s="33" t="s">
        <v>436</v>
      </c>
      <c r="B81" s="61" t="s">
        <v>455</v>
      </c>
      <c r="C81" s="344">
        <v>2.5</v>
      </c>
      <c r="D81" s="33" t="s">
        <v>44</v>
      </c>
      <c r="E81" s="35">
        <v>2010</v>
      </c>
      <c r="F81" s="534">
        <v>46762.295081967211</v>
      </c>
      <c r="G81" s="33" t="s">
        <v>147</v>
      </c>
    </row>
    <row r="82" spans="1:7" x14ac:dyDescent="0.25">
      <c r="A82" s="33" t="s">
        <v>436</v>
      </c>
      <c r="B82" s="61" t="s">
        <v>455</v>
      </c>
      <c r="C82" s="344">
        <v>3</v>
      </c>
      <c r="D82" s="33" t="s">
        <v>44</v>
      </c>
      <c r="E82" s="35">
        <v>2010</v>
      </c>
      <c r="F82" s="534">
        <v>46762.295081967211</v>
      </c>
      <c r="G82" s="33" t="s">
        <v>147</v>
      </c>
    </row>
    <row r="83" spans="1:7" x14ac:dyDescent="0.25">
      <c r="A83" s="33" t="s">
        <v>436</v>
      </c>
      <c r="B83" s="61" t="s">
        <v>456</v>
      </c>
      <c r="C83" s="344">
        <v>3</v>
      </c>
      <c r="D83" s="33" t="s">
        <v>44</v>
      </c>
      <c r="E83" s="35">
        <v>2010</v>
      </c>
      <c r="F83" s="534">
        <v>70286.885245901634</v>
      </c>
      <c r="G83" s="33" t="s">
        <v>147</v>
      </c>
    </row>
    <row r="84" spans="1:7" x14ac:dyDescent="0.25">
      <c r="A84" s="33" t="s">
        <v>436</v>
      </c>
      <c r="B84" s="61" t="s">
        <v>456</v>
      </c>
      <c r="C84" s="344">
        <v>4.8</v>
      </c>
      <c r="D84" s="33" t="s">
        <v>44</v>
      </c>
      <c r="E84" s="35">
        <v>2010</v>
      </c>
      <c r="F84" s="534">
        <v>70286.885245901634</v>
      </c>
      <c r="G84" s="33" t="s">
        <v>147</v>
      </c>
    </row>
    <row r="85" spans="1:7" x14ac:dyDescent="0.25">
      <c r="A85" s="33" t="s">
        <v>436</v>
      </c>
      <c r="B85" s="61" t="s">
        <v>457</v>
      </c>
      <c r="C85" s="344" t="s">
        <v>6462</v>
      </c>
      <c r="D85" s="33" t="s">
        <v>44</v>
      </c>
      <c r="E85" s="35">
        <v>2010</v>
      </c>
      <c r="F85" s="534">
        <v>81762.295081967211</v>
      </c>
      <c r="G85" s="33" t="s">
        <v>147</v>
      </c>
    </row>
    <row r="86" spans="1:7" x14ac:dyDescent="0.25">
      <c r="A86" s="33" t="s">
        <v>436</v>
      </c>
      <c r="B86" s="61" t="s">
        <v>458</v>
      </c>
      <c r="C86" s="344" t="s">
        <v>6408</v>
      </c>
      <c r="D86" s="33" t="s">
        <v>44</v>
      </c>
      <c r="E86" s="35">
        <v>2010</v>
      </c>
      <c r="F86" s="534">
        <v>104713.11475409837</v>
      </c>
      <c r="G86" s="33" t="s">
        <v>423</v>
      </c>
    </row>
    <row r="87" spans="1:7" x14ac:dyDescent="0.25">
      <c r="A87" s="33" t="s">
        <v>436</v>
      </c>
      <c r="B87" s="61" t="s">
        <v>458</v>
      </c>
      <c r="C87" s="344" t="s">
        <v>6462</v>
      </c>
      <c r="D87" s="33" t="s">
        <v>44</v>
      </c>
      <c r="E87" s="35">
        <v>2010</v>
      </c>
      <c r="F87" s="534">
        <v>104713.11475409837</v>
      </c>
      <c r="G87" s="33" t="s">
        <v>423</v>
      </c>
    </row>
    <row r="88" spans="1:7" x14ac:dyDescent="0.25">
      <c r="A88" s="33" t="s">
        <v>436</v>
      </c>
      <c r="B88" s="61" t="s">
        <v>459</v>
      </c>
      <c r="C88" s="344" t="s">
        <v>6462</v>
      </c>
      <c r="D88" s="33" t="s">
        <v>44</v>
      </c>
      <c r="E88" s="35">
        <v>2010</v>
      </c>
      <c r="F88" s="534">
        <v>144877.04918032786</v>
      </c>
      <c r="G88" s="33" t="s">
        <v>423</v>
      </c>
    </row>
    <row r="89" spans="1:7" x14ac:dyDescent="0.25">
      <c r="A89" s="33" t="s">
        <v>436</v>
      </c>
      <c r="B89" s="61" t="s">
        <v>460</v>
      </c>
      <c r="C89" s="344">
        <v>2.5</v>
      </c>
      <c r="D89" s="33" t="s">
        <v>438</v>
      </c>
      <c r="E89" s="35">
        <v>2010</v>
      </c>
      <c r="F89" s="534">
        <v>50204.918032786882</v>
      </c>
      <c r="G89" s="33" t="s">
        <v>419</v>
      </c>
    </row>
    <row r="90" spans="1:7" x14ac:dyDescent="0.25">
      <c r="A90" s="33" t="s">
        <v>436</v>
      </c>
      <c r="B90" s="61" t="s">
        <v>460</v>
      </c>
      <c r="C90" s="344">
        <v>3</v>
      </c>
      <c r="D90" s="33" t="s">
        <v>438</v>
      </c>
      <c r="E90" s="35">
        <v>2010</v>
      </c>
      <c r="F90" s="534">
        <v>58811.475409836057</v>
      </c>
      <c r="G90" s="33" t="s">
        <v>419</v>
      </c>
    </row>
    <row r="91" spans="1:7" x14ac:dyDescent="0.25">
      <c r="A91" s="33" t="s">
        <v>436</v>
      </c>
      <c r="B91" s="61" t="s">
        <v>460</v>
      </c>
      <c r="C91" s="344" t="s">
        <v>6408</v>
      </c>
      <c r="D91" s="33" t="s">
        <v>438</v>
      </c>
      <c r="E91" s="35">
        <v>2010</v>
      </c>
      <c r="F91" s="534">
        <v>68852.459016393448</v>
      </c>
      <c r="G91" s="33" t="s">
        <v>419</v>
      </c>
    </row>
    <row r="92" spans="1:7" x14ac:dyDescent="0.25">
      <c r="A92" s="33" t="s">
        <v>461</v>
      </c>
      <c r="B92" s="61" t="s">
        <v>462</v>
      </c>
      <c r="C92" s="344">
        <v>1.6</v>
      </c>
      <c r="D92" s="33" t="s">
        <v>110</v>
      </c>
      <c r="E92" s="35">
        <v>2010</v>
      </c>
      <c r="F92" s="534">
        <v>10327.868852459016</v>
      </c>
      <c r="G92" s="33" t="s">
        <v>135</v>
      </c>
    </row>
    <row r="93" spans="1:7" x14ac:dyDescent="0.25">
      <c r="A93" s="33" t="s">
        <v>463</v>
      </c>
      <c r="B93" s="61" t="s">
        <v>465</v>
      </c>
      <c r="C93" s="344">
        <v>5.3</v>
      </c>
      <c r="D93" s="33" t="s">
        <v>44</v>
      </c>
      <c r="E93" s="35">
        <v>2010</v>
      </c>
      <c r="F93" s="534">
        <v>47336.065573770487</v>
      </c>
      <c r="G93" s="33" t="s">
        <v>466</v>
      </c>
    </row>
    <row r="94" spans="1:7" x14ac:dyDescent="0.25">
      <c r="A94" s="33" t="s">
        <v>463</v>
      </c>
      <c r="B94" s="61" t="s">
        <v>464</v>
      </c>
      <c r="C94" s="344">
        <v>1.4</v>
      </c>
      <c r="D94" s="33" t="s">
        <v>110</v>
      </c>
      <c r="E94" s="35">
        <v>2010</v>
      </c>
      <c r="F94" s="534">
        <v>11762.295081967213</v>
      </c>
      <c r="G94" s="33" t="s">
        <v>186</v>
      </c>
    </row>
    <row r="95" spans="1:7" x14ac:dyDescent="0.25">
      <c r="A95" s="33" t="s">
        <v>463</v>
      </c>
      <c r="B95" s="61" t="s">
        <v>467</v>
      </c>
      <c r="C95" s="344">
        <v>5.3</v>
      </c>
      <c r="D95" s="33" t="s">
        <v>44</v>
      </c>
      <c r="E95" s="35">
        <v>2010</v>
      </c>
      <c r="F95" s="534">
        <v>51639.344262295082</v>
      </c>
      <c r="G95" s="33" t="s">
        <v>468</v>
      </c>
    </row>
    <row r="96" spans="1:7" x14ac:dyDescent="0.25">
      <c r="A96" s="33" t="s">
        <v>463</v>
      </c>
      <c r="B96" s="61" t="s">
        <v>467</v>
      </c>
      <c r="C96" s="344">
        <v>6</v>
      </c>
      <c r="D96" s="33" t="s">
        <v>44</v>
      </c>
      <c r="E96" s="35">
        <v>2010</v>
      </c>
      <c r="F96" s="534">
        <v>53073.770491803276</v>
      </c>
      <c r="G96" s="33" t="s">
        <v>468</v>
      </c>
    </row>
    <row r="97" spans="1:7" x14ac:dyDescent="0.25">
      <c r="A97" s="33" t="s">
        <v>463</v>
      </c>
      <c r="B97" s="61" t="s">
        <v>469</v>
      </c>
      <c r="C97" s="344">
        <v>5.3</v>
      </c>
      <c r="D97" s="33" t="s">
        <v>444</v>
      </c>
      <c r="E97" s="35">
        <v>2010</v>
      </c>
      <c r="F97" s="534">
        <v>43606.557377049176</v>
      </c>
      <c r="G97" s="33" t="s">
        <v>147</v>
      </c>
    </row>
    <row r="98" spans="1:7" x14ac:dyDescent="0.25">
      <c r="A98" s="33" t="s">
        <v>463</v>
      </c>
      <c r="B98" s="61" t="s">
        <v>470</v>
      </c>
      <c r="C98" s="344">
        <v>5.3</v>
      </c>
      <c r="D98" s="33" t="s">
        <v>444</v>
      </c>
      <c r="E98" s="35">
        <v>2010</v>
      </c>
      <c r="F98" s="534">
        <v>46618.852459016394</v>
      </c>
      <c r="G98" s="33" t="s">
        <v>147</v>
      </c>
    </row>
    <row r="99" spans="1:7" x14ac:dyDescent="0.25">
      <c r="A99" s="33" t="s">
        <v>463</v>
      </c>
      <c r="B99" s="61" t="s">
        <v>472</v>
      </c>
      <c r="C99" s="344">
        <v>5.3</v>
      </c>
      <c r="D99" s="33" t="s">
        <v>444</v>
      </c>
      <c r="E99" s="35">
        <v>2010</v>
      </c>
      <c r="F99" s="534">
        <v>58668.03278688524</v>
      </c>
      <c r="G99" s="33" t="s">
        <v>147</v>
      </c>
    </row>
    <row r="100" spans="1:7" x14ac:dyDescent="0.25">
      <c r="A100" s="33" t="s">
        <v>463</v>
      </c>
      <c r="B100" s="61" t="s">
        <v>471</v>
      </c>
      <c r="C100" s="344">
        <v>5.3</v>
      </c>
      <c r="D100" s="33" t="s">
        <v>444</v>
      </c>
      <c r="E100" s="35">
        <v>2010</v>
      </c>
      <c r="F100" s="534">
        <v>50635.24590163934</v>
      </c>
      <c r="G100" s="33" t="s">
        <v>147</v>
      </c>
    </row>
    <row r="101" spans="1:7" x14ac:dyDescent="0.25">
      <c r="A101" s="33" t="s">
        <v>3053</v>
      </c>
      <c r="B101" s="61" t="s">
        <v>3052</v>
      </c>
      <c r="C101" s="344">
        <v>2.4</v>
      </c>
      <c r="D101" s="33" t="s">
        <v>43</v>
      </c>
      <c r="E101" s="35">
        <v>2010</v>
      </c>
      <c r="F101" s="534">
        <v>22885</v>
      </c>
      <c r="G101" s="33" t="s">
        <v>147</v>
      </c>
    </row>
    <row r="102" spans="1:7" x14ac:dyDescent="0.25">
      <c r="A102" s="33" t="s">
        <v>3061</v>
      </c>
      <c r="B102" s="61" t="s">
        <v>3062</v>
      </c>
      <c r="C102" s="344">
        <v>3.3</v>
      </c>
      <c r="D102" s="33" t="s">
        <v>44</v>
      </c>
      <c r="E102" s="35">
        <v>2010</v>
      </c>
      <c r="F102" s="534">
        <v>31745</v>
      </c>
      <c r="G102" s="33" t="s">
        <v>1144</v>
      </c>
    </row>
    <row r="103" spans="1:7" x14ac:dyDescent="0.25">
      <c r="A103" s="33" t="s">
        <v>3061</v>
      </c>
      <c r="B103" s="61" t="s">
        <v>3147</v>
      </c>
      <c r="C103" s="344">
        <v>2.7</v>
      </c>
      <c r="D103" s="33" t="s">
        <v>110</v>
      </c>
      <c r="E103" s="35">
        <v>2010</v>
      </c>
      <c r="F103" s="534">
        <v>23090</v>
      </c>
      <c r="G103" s="33" t="s">
        <v>964</v>
      </c>
    </row>
    <row r="104" spans="1:7" x14ac:dyDescent="0.25">
      <c r="A104" s="33" t="s">
        <v>86</v>
      </c>
      <c r="B104" s="61" t="s">
        <v>473</v>
      </c>
      <c r="C104" s="344">
        <v>1.5</v>
      </c>
      <c r="D104" s="33" t="s">
        <v>110</v>
      </c>
      <c r="E104" s="35">
        <v>2010</v>
      </c>
      <c r="F104" s="534">
        <v>14918.032786885244</v>
      </c>
      <c r="G104" s="33" t="s">
        <v>186</v>
      </c>
    </row>
    <row r="105" spans="1:7" x14ac:dyDescent="0.25">
      <c r="A105" s="33" t="s">
        <v>86</v>
      </c>
      <c r="B105" s="61" t="s">
        <v>474</v>
      </c>
      <c r="C105" s="344">
        <v>1.5</v>
      </c>
      <c r="D105" s="33" t="s">
        <v>110</v>
      </c>
      <c r="E105" s="35">
        <v>2010</v>
      </c>
      <c r="F105" s="534">
        <v>14631.147540983606</v>
      </c>
      <c r="G105" s="33" t="s">
        <v>186</v>
      </c>
    </row>
    <row r="106" spans="1:7" x14ac:dyDescent="0.25">
      <c r="A106" s="33" t="s">
        <v>86</v>
      </c>
      <c r="B106" s="61" t="s">
        <v>475</v>
      </c>
      <c r="C106" s="344">
        <v>1.5</v>
      </c>
      <c r="D106" s="33" t="s">
        <v>44</v>
      </c>
      <c r="E106" s="35">
        <v>2010</v>
      </c>
      <c r="F106" s="534">
        <v>18360.655737704918</v>
      </c>
      <c r="G106" s="33" t="s">
        <v>147</v>
      </c>
    </row>
    <row r="107" spans="1:7" x14ac:dyDescent="0.25">
      <c r="A107" s="77" t="s">
        <v>6097</v>
      </c>
      <c r="B107" s="80" t="s">
        <v>6098</v>
      </c>
      <c r="C107" s="345" t="s">
        <v>1988</v>
      </c>
      <c r="D107" s="77" t="s">
        <v>43</v>
      </c>
      <c r="E107" s="78">
        <v>2010</v>
      </c>
      <c r="F107" s="682">
        <v>13802</v>
      </c>
      <c r="G107" s="77" t="s">
        <v>200</v>
      </c>
    </row>
    <row r="108" spans="1:7" x14ac:dyDescent="0.25">
      <c r="A108" s="33" t="s">
        <v>476</v>
      </c>
      <c r="B108" s="61" t="s">
        <v>477</v>
      </c>
      <c r="C108" s="344">
        <v>4.5999999999999996</v>
      </c>
      <c r="D108" s="33" t="s">
        <v>438</v>
      </c>
      <c r="E108" s="35">
        <v>2010</v>
      </c>
      <c r="F108" s="534">
        <v>22950.819672131147</v>
      </c>
      <c r="G108" s="33" t="s">
        <v>135</v>
      </c>
    </row>
    <row r="109" spans="1:7" x14ac:dyDescent="0.25">
      <c r="A109" s="33" t="s">
        <v>476</v>
      </c>
      <c r="B109" s="61" t="s">
        <v>478</v>
      </c>
      <c r="C109" s="344">
        <v>3.5</v>
      </c>
      <c r="D109" s="33" t="s">
        <v>114</v>
      </c>
      <c r="E109" s="35">
        <v>2010</v>
      </c>
      <c r="F109" s="534">
        <v>28401.639344262294</v>
      </c>
      <c r="G109" s="33" t="s">
        <v>147</v>
      </c>
    </row>
    <row r="110" spans="1:7" x14ac:dyDescent="0.25">
      <c r="A110" s="33" t="s">
        <v>476</v>
      </c>
      <c r="B110" s="61" t="s">
        <v>479</v>
      </c>
      <c r="C110" s="344">
        <v>3</v>
      </c>
      <c r="D110" s="33" t="s">
        <v>44</v>
      </c>
      <c r="E110" s="35">
        <v>2010</v>
      </c>
      <c r="F110" s="534">
        <v>22950.819672131147</v>
      </c>
      <c r="G110" s="33" t="s">
        <v>147</v>
      </c>
    </row>
    <row r="111" spans="1:7" x14ac:dyDescent="0.25">
      <c r="A111" s="33" t="s">
        <v>476</v>
      </c>
      <c r="B111" s="61" t="s">
        <v>480</v>
      </c>
      <c r="C111" s="344">
        <v>5.4</v>
      </c>
      <c r="D111" s="33" t="s">
        <v>44</v>
      </c>
      <c r="E111" s="35">
        <v>2010</v>
      </c>
      <c r="F111" s="534">
        <v>34139.344262295082</v>
      </c>
      <c r="G111" s="33" t="s">
        <v>147</v>
      </c>
    </row>
    <row r="112" spans="1:7" x14ac:dyDescent="0.25">
      <c r="A112" s="33" t="s">
        <v>476</v>
      </c>
      <c r="B112" s="61" t="s">
        <v>481</v>
      </c>
      <c r="C112" s="344">
        <v>5.4</v>
      </c>
      <c r="D112" s="33" t="s">
        <v>44</v>
      </c>
      <c r="E112" s="35">
        <v>2010</v>
      </c>
      <c r="F112" s="534">
        <v>50204.918032786882</v>
      </c>
      <c r="G112" s="33" t="s">
        <v>468</v>
      </c>
    </row>
    <row r="113" spans="1:7" x14ac:dyDescent="0.25">
      <c r="A113" s="33" t="s">
        <v>476</v>
      </c>
      <c r="B113" s="61" t="s">
        <v>482</v>
      </c>
      <c r="C113" s="344">
        <v>4</v>
      </c>
      <c r="D113" s="33" t="s">
        <v>44</v>
      </c>
      <c r="E113" s="35">
        <v>2010</v>
      </c>
      <c r="F113" s="534">
        <v>28401.639344262294</v>
      </c>
      <c r="G113" s="33" t="s">
        <v>147</v>
      </c>
    </row>
    <row r="114" spans="1:7" x14ac:dyDescent="0.25">
      <c r="A114" s="33" t="s">
        <v>476</v>
      </c>
      <c r="B114" s="61" t="s">
        <v>482</v>
      </c>
      <c r="C114" s="344">
        <v>4</v>
      </c>
      <c r="D114" s="33" t="s">
        <v>44</v>
      </c>
      <c r="E114" s="35">
        <v>2010</v>
      </c>
      <c r="F114" s="534">
        <v>28401.639344262294</v>
      </c>
      <c r="G114" s="33" t="s">
        <v>466</v>
      </c>
    </row>
    <row r="115" spans="1:7" x14ac:dyDescent="0.25">
      <c r="A115" s="33" t="s">
        <v>476</v>
      </c>
      <c r="B115" s="61" t="s">
        <v>483</v>
      </c>
      <c r="C115" s="344">
        <v>4.5999999999999996</v>
      </c>
      <c r="D115" s="33" t="s">
        <v>444</v>
      </c>
      <c r="E115" s="35">
        <v>2010</v>
      </c>
      <c r="F115" s="534">
        <v>24385.245901639344</v>
      </c>
      <c r="G115" s="33" t="s">
        <v>484</v>
      </c>
    </row>
    <row r="116" spans="1:7" x14ac:dyDescent="0.25">
      <c r="A116" s="33" t="s">
        <v>476</v>
      </c>
      <c r="B116" s="61" t="s">
        <v>483</v>
      </c>
      <c r="C116" s="344">
        <v>5.4</v>
      </c>
      <c r="D116" s="33" t="s">
        <v>444</v>
      </c>
      <c r="E116" s="35">
        <v>2010</v>
      </c>
      <c r="F116" s="534">
        <v>24385.245901639344</v>
      </c>
      <c r="G116" s="33" t="s">
        <v>466</v>
      </c>
    </row>
    <row r="117" spans="1:7" x14ac:dyDescent="0.25">
      <c r="A117" s="33" t="s">
        <v>476</v>
      </c>
      <c r="B117" s="61" t="s">
        <v>485</v>
      </c>
      <c r="C117" s="344">
        <v>1.2</v>
      </c>
      <c r="D117" s="33" t="s">
        <v>110</v>
      </c>
      <c r="E117" s="35">
        <v>2010</v>
      </c>
      <c r="F117" s="534">
        <v>15491.803278688523</v>
      </c>
      <c r="G117" s="33" t="s">
        <v>186</v>
      </c>
    </row>
    <row r="118" spans="1:7" x14ac:dyDescent="0.25">
      <c r="A118" s="33" t="s">
        <v>476</v>
      </c>
      <c r="B118" s="61" t="s">
        <v>485</v>
      </c>
      <c r="C118" s="344">
        <v>1.4</v>
      </c>
      <c r="D118" s="33" t="s">
        <v>110</v>
      </c>
      <c r="E118" s="35">
        <v>2010</v>
      </c>
      <c r="F118" s="534">
        <v>15491.803278688523</v>
      </c>
      <c r="G118" s="33" t="s">
        <v>186</v>
      </c>
    </row>
    <row r="119" spans="1:7" x14ac:dyDescent="0.25">
      <c r="A119" s="33" t="s">
        <v>476</v>
      </c>
      <c r="B119" s="61" t="s">
        <v>486</v>
      </c>
      <c r="C119" s="344">
        <v>3.5</v>
      </c>
      <c r="D119" s="33" t="s">
        <v>114</v>
      </c>
      <c r="E119" s="35">
        <v>2010</v>
      </c>
      <c r="F119" s="534">
        <v>32991.803278688523</v>
      </c>
      <c r="G119" s="33" t="s">
        <v>487</v>
      </c>
    </row>
    <row r="120" spans="1:7" x14ac:dyDescent="0.25">
      <c r="A120" s="77" t="s">
        <v>476</v>
      </c>
      <c r="B120" s="80" t="s">
        <v>1897</v>
      </c>
      <c r="C120" s="345" t="s">
        <v>1991</v>
      </c>
      <c r="D120" s="77" t="s">
        <v>5317</v>
      </c>
      <c r="E120" s="78">
        <v>2010</v>
      </c>
      <c r="F120" s="682">
        <v>23453</v>
      </c>
      <c r="G120" s="77" t="s">
        <v>6099</v>
      </c>
    </row>
    <row r="121" spans="1:7" x14ac:dyDescent="0.25">
      <c r="A121" s="33" t="s">
        <v>71</v>
      </c>
      <c r="B121" s="61" t="s">
        <v>4034</v>
      </c>
      <c r="C121" s="344" t="s">
        <v>3751</v>
      </c>
      <c r="D121" s="33" t="s">
        <v>110</v>
      </c>
      <c r="E121" s="35">
        <v>2010</v>
      </c>
      <c r="F121" s="534">
        <v>23830</v>
      </c>
      <c r="G121" s="33" t="s">
        <v>1960</v>
      </c>
    </row>
    <row r="122" spans="1:7" x14ac:dyDescent="0.25">
      <c r="A122" s="33" t="s">
        <v>71</v>
      </c>
      <c r="B122" s="61" t="s">
        <v>4034</v>
      </c>
      <c r="C122" s="344" t="s">
        <v>3751</v>
      </c>
      <c r="D122" s="33" t="s">
        <v>110</v>
      </c>
      <c r="E122" s="35">
        <v>2010</v>
      </c>
      <c r="F122" s="534">
        <v>23880</v>
      </c>
      <c r="G122" s="33" t="s">
        <v>1837</v>
      </c>
    </row>
    <row r="123" spans="1:7" x14ac:dyDescent="0.25">
      <c r="A123" s="33" t="s">
        <v>71</v>
      </c>
      <c r="B123" s="61" t="s">
        <v>4109</v>
      </c>
      <c r="C123" s="344" t="s">
        <v>3751</v>
      </c>
      <c r="D123" s="33" t="s">
        <v>110</v>
      </c>
      <c r="E123" s="35">
        <v>2010</v>
      </c>
      <c r="F123" s="534">
        <v>22555</v>
      </c>
      <c r="G123" s="33" t="s">
        <v>1837</v>
      </c>
    </row>
    <row r="124" spans="1:7" x14ac:dyDescent="0.25">
      <c r="A124" s="33" t="s">
        <v>71</v>
      </c>
      <c r="B124" s="61" t="s">
        <v>4042</v>
      </c>
      <c r="C124" s="344" t="s">
        <v>3777</v>
      </c>
      <c r="D124" s="33" t="s">
        <v>110</v>
      </c>
      <c r="E124" s="35">
        <v>2010</v>
      </c>
      <c r="F124" s="534">
        <v>21055</v>
      </c>
      <c r="G124" s="33" t="s">
        <v>1960</v>
      </c>
    </row>
    <row r="125" spans="1:7" x14ac:dyDescent="0.25">
      <c r="A125" s="33" t="s">
        <v>71</v>
      </c>
      <c r="B125" s="61" t="s">
        <v>4099</v>
      </c>
      <c r="C125" s="344" t="s">
        <v>3751</v>
      </c>
      <c r="D125" s="33" t="s">
        <v>110</v>
      </c>
      <c r="E125" s="35">
        <v>2010</v>
      </c>
      <c r="F125" s="534">
        <v>22055</v>
      </c>
      <c r="G125" s="33" t="s">
        <v>1960</v>
      </c>
    </row>
    <row r="126" spans="1:7" x14ac:dyDescent="0.25">
      <c r="A126" s="33" t="s">
        <v>71</v>
      </c>
      <c r="B126" s="61" t="s">
        <v>4102</v>
      </c>
      <c r="C126" s="344" t="s">
        <v>3814</v>
      </c>
      <c r="D126" s="33" t="s">
        <v>110</v>
      </c>
      <c r="E126" s="35">
        <v>2010</v>
      </c>
      <c r="F126" s="534">
        <v>26805</v>
      </c>
      <c r="G126" s="33" t="s">
        <v>1960</v>
      </c>
    </row>
    <row r="127" spans="1:7" x14ac:dyDescent="0.25">
      <c r="A127" s="33" t="s">
        <v>71</v>
      </c>
      <c r="B127" s="61" t="s">
        <v>4103</v>
      </c>
      <c r="C127" s="344" t="s">
        <v>3814</v>
      </c>
      <c r="D127" s="33" t="s">
        <v>110</v>
      </c>
      <c r="E127" s="35">
        <v>2010</v>
      </c>
      <c r="F127" s="534">
        <v>29105</v>
      </c>
      <c r="G127" s="33" t="s">
        <v>1960</v>
      </c>
    </row>
    <row r="128" spans="1:7" x14ac:dyDescent="0.25">
      <c r="A128" s="33" t="s">
        <v>71</v>
      </c>
      <c r="B128" s="61" t="s">
        <v>4103</v>
      </c>
      <c r="C128" s="344" t="s">
        <v>3814</v>
      </c>
      <c r="D128" s="33" t="s">
        <v>110</v>
      </c>
      <c r="E128" s="35">
        <v>2010</v>
      </c>
      <c r="F128" s="534">
        <v>29305</v>
      </c>
      <c r="G128" s="33" t="s">
        <v>1837</v>
      </c>
    </row>
    <row r="129" spans="1:7" x14ac:dyDescent="0.25">
      <c r="A129" s="77" t="s">
        <v>71</v>
      </c>
      <c r="B129" s="80" t="s">
        <v>1697</v>
      </c>
      <c r="C129" s="345" t="s">
        <v>3791</v>
      </c>
      <c r="D129" s="77" t="s">
        <v>43</v>
      </c>
      <c r="E129" s="78">
        <v>2010</v>
      </c>
      <c r="F129" s="682">
        <v>32570</v>
      </c>
      <c r="G129" s="77" t="s">
        <v>4911</v>
      </c>
    </row>
    <row r="130" spans="1:7" x14ac:dyDescent="0.25">
      <c r="A130" s="33" t="s">
        <v>71</v>
      </c>
      <c r="B130" s="61" t="s">
        <v>1697</v>
      </c>
      <c r="C130" s="344">
        <v>3.5</v>
      </c>
      <c r="D130" s="33" t="s">
        <v>44</v>
      </c>
      <c r="E130" s="35">
        <v>2010</v>
      </c>
      <c r="F130" s="534">
        <v>36989</v>
      </c>
      <c r="G130" s="33" t="s">
        <v>423</v>
      </c>
    </row>
    <row r="131" spans="1:7" x14ac:dyDescent="0.25">
      <c r="A131" s="33" t="s">
        <v>71</v>
      </c>
      <c r="B131" s="61" t="s">
        <v>1223</v>
      </c>
      <c r="C131" s="344">
        <v>1.5</v>
      </c>
      <c r="D131" s="33" t="s">
        <v>110</v>
      </c>
      <c r="E131" s="35">
        <v>2010</v>
      </c>
      <c r="F131" s="534">
        <v>15866</v>
      </c>
      <c r="G131" s="33" t="s">
        <v>135</v>
      </c>
    </row>
    <row r="132" spans="1:7" x14ac:dyDescent="0.25">
      <c r="A132" s="33" t="s">
        <v>71</v>
      </c>
      <c r="B132" s="61" t="s">
        <v>3287</v>
      </c>
      <c r="C132" s="344" t="s">
        <v>3769</v>
      </c>
      <c r="D132" s="33" t="s">
        <v>110</v>
      </c>
      <c r="E132" s="35">
        <v>2010</v>
      </c>
      <c r="F132" s="534">
        <v>15455</v>
      </c>
      <c r="G132" s="33" t="s">
        <v>1837</v>
      </c>
    </row>
    <row r="133" spans="1:7" x14ac:dyDescent="0.25">
      <c r="A133" s="33" t="s">
        <v>71</v>
      </c>
      <c r="B133" s="61" t="s">
        <v>3287</v>
      </c>
      <c r="C133" s="344" t="s">
        <v>3769</v>
      </c>
      <c r="D133" s="33" t="s">
        <v>110</v>
      </c>
      <c r="E133" s="35">
        <v>2010</v>
      </c>
      <c r="F133" s="534">
        <v>15655</v>
      </c>
      <c r="G133" s="33" t="s">
        <v>1960</v>
      </c>
    </row>
    <row r="134" spans="1:7" x14ac:dyDescent="0.25">
      <c r="A134" s="33" t="s">
        <v>71</v>
      </c>
      <c r="B134" s="61" t="s">
        <v>3284</v>
      </c>
      <c r="C134" s="344" t="s">
        <v>3769</v>
      </c>
      <c r="D134" s="33" t="s">
        <v>110</v>
      </c>
      <c r="E134" s="35">
        <v>2010</v>
      </c>
      <c r="F134" s="534">
        <v>19455</v>
      </c>
      <c r="G134" s="33" t="s">
        <v>1960</v>
      </c>
    </row>
    <row r="135" spans="1:7" x14ac:dyDescent="0.25">
      <c r="A135" s="33" t="s">
        <v>71</v>
      </c>
      <c r="B135" s="61" t="s">
        <v>3284</v>
      </c>
      <c r="C135" s="344" t="s">
        <v>3769</v>
      </c>
      <c r="D135" s="33" t="s">
        <v>110</v>
      </c>
      <c r="E135" s="35">
        <v>2010</v>
      </c>
      <c r="F135" s="534">
        <v>19455</v>
      </c>
      <c r="G135" s="33" t="s">
        <v>1837</v>
      </c>
    </row>
    <row r="136" spans="1:7" x14ac:dyDescent="0.25">
      <c r="A136" s="33" t="s">
        <v>71</v>
      </c>
      <c r="B136" s="61" t="s">
        <v>3787</v>
      </c>
      <c r="C136" s="344" t="s">
        <v>3769</v>
      </c>
      <c r="D136" s="33" t="s">
        <v>110</v>
      </c>
      <c r="E136" s="35">
        <v>2010</v>
      </c>
      <c r="F136" s="534">
        <v>21005</v>
      </c>
      <c r="G136" s="33" t="s">
        <v>1837</v>
      </c>
    </row>
    <row r="137" spans="1:7" x14ac:dyDescent="0.25">
      <c r="A137" s="33" t="s">
        <v>71</v>
      </c>
      <c r="B137" s="61" t="s">
        <v>3787</v>
      </c>
      <c r="C137" s="344" t="s">
        <v>3769</v>
      </c>
      <c r="D137" s="33" t="s">
        <v>110</v>
      </c>
      <c r="E137" s="35">
        <v>2010</v>
      </c>
      <c r="F137" s="534">
        <v>21005</v>
      </c>
      <c r="G137" s="33" t="s">
        <v>1960</v>
      </c>
    </row>
    <row r="138" spans="1:7" x14ac:dyDescent="0.25">
      <c r="A138" s="33" t="s">
        <v>71</v>
      </c>
      <c r="B138" s="61" t="s">
        <v>3289</v>
      </c>
      <c r="C138" s="344" t="s">
        <v>3769</v>
      </c>
      <c r="D138" s="33" t="s">
        <v>110</v>
      </c>
      <c r="E138" s="35">
        <v>2010</v>
      </c>
      <c r="F138" s="534">
        <v>17405</v>
      </c>
      <c r="G138" s="33" t="s">
        <v>1837</v>
      </c>
    </row>
    <row r="139" spans="1:7" x14ac:dyDescent="0.25">
      <c r="A139" s="33" t="s">
        <v>71</v>
      </c>
      <c r="B139" s="61" t="s">
        <v>4026</v>
      </c>
      <c r="C139" s="344" t="s">
        <v>3769</v>
      </c>
      <c r="D139" s="33" t="s">
        <v>110</v>
      </c>
      <c r="E139" s="35">
        <v>2010</v>
      </c>
      <c r="F139" s="534">
        <v>17605</v>
      </c>
      <c r="G139" s="33" t="s">
        <v>1960</v>
      </c>
    </row>
    <row r="140" spans="1:7" x14ac:dyDescent="0.25">
      <c r="A140" s="33" t="s">
        <v>71</v>
      </c>
      <c r="B140" s="61" t="s">
        <v>4110</v>
      </c>
      <c r="C140" s="344" t="s">
        <v>3769</v>
      </c>
      <c r="D140" s="33" t="s">
        <v>110</v>
      </c>
      <c r="E140" s="35">
        <v>2010</v>
      </c>
      <c r="F140" s="534">
        <v>18205</v>
      </c>
      <c r="G140" s="33" t="s">
        <v>1960</v>
      </c>
    </row>
    <row r="141" spans="1:7" x14ac:dyDescent="0.25">
      <c r="A141" s="33" t="s">
        <v>71</v>
      </c>
      <c r="B141" s="61" t="s">
        <v>3290</v>
      </c>
      <c r="C141" s="344" t="s">
        <v>2121</v>
      </c>
      <c r="D141" s="33" t="s">
        <v>110</v>
      </c>
      <c r="E141" s="35">
        <v>2010</v>
      </c>
      <c r="F141" s="534">
        <v>22055</v>
      </c>
      <c r="G141" s="33" t="s">
        <v>1837</v>
      </c>
    </row>
    <row r="142" spans="1:7" x14ac:dyDescent="0.25">
      <c r="A142" s="33" t="s">
        <v>71</v>
      </c>
      <c r="B142" s="61" t="s">
        <v>3290</v>
      </c>
      <c r="C142" s="344" t="s">
        <v>2121</v>
      </c>
      <c r="D142" s="33" t="s">
        <v>110</v>
      </c>
      <c r="E142" s="35">
        <v>2010</v>
      </c>
      <c r="F142" s="534">
        <v>22255</v>
      </c>
      <c r="G142" s="33" t="s">
        <v>1960</v>
      </c>
    </row>
    <row r="143" spans="1:7" x14ac:dyDescent="0.25">
      <c r="A143" s="33" t="s">
        <v>71</v>
      </c>
      <c r="B143" s="61" t="s">
        <v>4013</v>
      </c>
      <c r="C143" s="344" t="s">
        <v>3769</v>
      </c>
      <c r="D143" s="33" t="s">
        <v>110</v>
      </c>
      <c r="E143" s="35">
        <v>2010</v>
      </c>
      <c r="F143" s="534">
        <v>16405</v>
      </c>
      <c r="G143" s="33" t="s">
        <v>1960</v>
      </c>
    </row>
    <row r="144" spans="1:7" x14ac:dyDescent="0.25">
      <c r="A144" s="33" t="s">
        <v>71</v>
      </c>
      <c r="B144" s="61" t="s">
        <v>3283</v>
      </c>
      <c r="C144" s="344" t="s">
        <v>3751</v>
      </c>
      <c r="D144" s="33" t="s">
        <v>110</v>
      </c>
      <c r="E144" s="35">
        <v>2010</v>
      </c>
      <c r="F144" s="534">
        <v>23845</v>
      </c>
      <c r="G144" s="33" t="s">
        <v>3281</v>
      </c>
    </row>
    <row r="145" spans="1:7" x14ac:dyDescent="0.25">
      <c r="A145" s="33" t="s">
        <v>71</v>
      </c>
      <c r="B145" s="61" t="s">
        <v>3283</v>
      </c>
      <c r="C145" s="344" t="s">
        <v>3751</v>
      </c>
      <c r="D145" s="33" t="s">
        <v>3282</v>
      </c>
      <c r="E145" s="35">
        <v>2010</v>
      </c>
      <c r="F145" s="534">
        <v>25095</v>
      </c>
      <c r="G145" s="33" t="s">
        <v>3281</v>
      </c>
    </row>
    <row r="146" spans="1:7" x14ac:dyDescent="0.25">
      <c r="A146" s="33" t="s">
        <v>71</v>
      </c>
      <c r="B146" s="61" t="s">
        <v>3783</v>
      </c>
      <c r="C146" s="344" t="s">
        <v>3751</v>
      </c>
      <c r="D146" s="33" t="s">
        <v>110</v>
      </c>
      <c r="E146" s="35">
        <v>2010</v>
      </c>
      <c r="F146" s="534">
        <v>26495</v>
      </c>
      <c r="G146" s="33" t="s">
        <v>3281</v>
      </c>
    </row>
    <row r="147" spans="1:7" x14ac:dyDescent="0.25">
      <c r="A147" s="33" t="s">
        <v>71</v>
      </c>
      <c r="B147" s="61" t="s">
        <v>3783</v>
      </c>
      <c r="C147" s="344" t="s">
        <v>3751</v>
      </c>
      <c r="D147" s="33" t="s">
        <v>3282</v>
      </c>
      <c r="E147" s="35">
        <v>2010</v>
      </c>
      <c r="F147" s="534">
        <v>27745</v>
      </c>
      <c r="G147" s="33" t="s">
        <v>3281</v>
      </c>
    </row>
    <row r="148" spans="1:7" x14ac:dyDescent="0.25">
      <c r="A148" s="33" t="s">
        <v>71</v>
      </c>
      <c r="B148" s="61" t="s">
        <v>3280</v>
      </c>
      <c r="C148" s="344" t="s">
        <v>3751</v>
      </c>
      <c r="D148" s="33" t="s">
        <v>110</v>
      </c>
      <c r="E148" s="35">
        <v>2010</v>
      </c>
      <c r="F148" s="534">
        <v>21545</v>
      </c>
      <c r="G148" s="33" t="s">
        <v>3281</v>
      </c>
    </row>
    <row r="149" spans="1:7" x14ac:dyDescent="0.25">
      <c r="A149" s="33" t="s">
        <v>71</v>
      </c>
      <c r="B149" s="61" t="s">
        <v>3280</v>
      </c>
      <c r="C149" s="344" t="s">
        <v>3751</v>
      </c>
      <c r="D149" s="33" t="s">
        <v>3282</v>
      </c>
      <c r="E149" s="35">
        <v>2010</v>
      </c>
      <c r="F149" s="534">
        <v>22795</v>
      </c>
      <c r="G149" s="33" t="s">
        <v>3281</v>
      </c>
    </row>
    <row r="150" spans="1:7" x14ac:dyDescent="0.25">
      <c r="A150" s="33" t="s">
        <v>71</v>
      </c>
      <c r="B150" s="61" t="s">
        <v>1452</v>
      </c>
      <c r="C150" s="344">
        <v>1.5</v>
      </c>
      <c r="D150" s="33" t="s">
        <v>110</v>
      </c>
      <c r="E150" s="35">
        <v>2010</v>
      </c>
      <c r="F150" s="534">
        <v>17420</v>
      </c>
      <c r="G150" s="33" t="s">
        <v>186</v>
      </c>
    </row>
    <row r="151" spans="1:7" x14ac:dyDescent="0.25">
      <c r="A151" s="33" t="s">
        <v>71</v>
      </c>
      <c r="B151" s="61" t="s">
        <v>75</v>
      </c>
      <c r="C151" s="344">
        <v>3.5</v>
      </c>
      <c r="D151" s="33" t="s">
        <v>110</v>
      </c>
      <c r="E151" s="35">
        <v>2010</v>
      </c>
      <c r="F151" s="534">
        <v>30601.092896174861</v>
      </c>
      <c r="G151" s="33" t="s">
        <v>487</v>
      </c>
    </row>
    <row r="152" spans="1:7" x14ac:dyDescent="0.25">
      <c r="A152" s="33" t="s">
        <v>71</v>
      </c>
      <c r="B152" s="61" t="s">
        <v>1655</v>
      </c>
      <c r="C152" s="344">
        <v>3.5</v>
      </c>
      <c r="D152" s="33" t="s">
        <v>44</v>
      </c>
      <c r="E152" s="35">
        <v>2010</v>
      </c>
      <c r="F152" s="534">
        <v>34353</v>
      </c>
      <c r="G152" s="33" t="s">
        <v>147</v>
      </c>
    </row>
    <row r="153" spans="1:7" x14ac:dyDescent="0.25">
      <c r="A153" s="33" t="s">
        <v>3088</v>
      </c>
      <c r="B153" s="61" t="s">
        <v>3189</v>
      </c>
      <c r="C153" s="344">
        <v>3.7</v>
      </c>
      <c r="D153" s="33" t="s">
        <v>426</v>
      </c>
      <c r="E153" s="35">
        <v>2010</v>
      </c>
      <c r="F153" s="534">
        <v>35960</v>
      </c>
      <c r="G153" s="33" t="s">
        <v>3086</v>
      </c>
    </row>
    <row r="154" spans="1:7" x14ac:dyDescent="0.25">
      <c r="A154" s="33" t="s">
        <v>3088</v>
      </c>
      <c r="B154" s="61" t="s">
        <v>3190</v>
      </c>
      <c r="C154" s="344">
        <v>3.7</v>
      </c>
      <c r="D154" s="33" t="s">
        <v>426</v>
      </c>
      <c r="E154" s="35">
        <v>2010</v>
      </c>
      <c r="F154" s="534">
        <v>41705</v>
      </c>
      <c r="G154" s="33" t="s">
        <v>3086</v>
      </c>
    </row>
    <row r="155" spans="1:7" x14ac:dyDescent="0.25">
      <c r="A155" s="33" t="s">
        <v>3088</v>
      </c>
      <c r="B155" s="61" t="s">
        <v>3135</v>
      </c>
      <c r="C155" s="344">
        <v>3.7</v>
      </c>
      <c r="D155" s="33" t="s">
        <v>426</v>
      </c>
      <c r="E155" s="35">
        <v>2010</v>
      </c>
      <c r="F155" s="534">
        <v>33390</v>
      </c>
      <c r="G155" s="33" t="s">
        <v>3086</v>
      </c>
    </row>
    <row r="156" spans="1:7" x14ac:dyDescent="0.25">
      <c r="A156" s="33" t="s">
        <v>3088</v>
      </c>
      <c r="B156" s="61" t="s">
        <v>3188</v>
      </c>
      <c r="C156" s="344">
        <v>3.7</v>
      </c>
      <c r="D156" s="33" t="s">
        <v>426</v>
      </c>
      <c r="E156" s="35">
        <v>2010</v>
      </c>
      <c r="F156" s="534">
        <v>38365</v>
      </c>
      <c r="G156" s="33" t="s">
        <v>3086</v>
      </c>
    </row>
    <row r="157" spans="1:7" x14ac:dyDescent="0.25">
      <c r="A157" s="33" t="s">
        <v>3088</v>
      </c>
      <c r="B157" s="61" t="s">
        <v>3194</v>
      </c>
      <c r="C157" s="344">
        <v>3.7</v>
      </c>
      <c r="D157" s="33" t="s">
        <v>426</v>
      </c>
      <c r="E157" s="35">
        <v>2010</v>
      </c>
      <c r="F157" s="534">
        <v>33485</v>
      </c>
      <c r="G157" s="33" t="s">
        <v>3179</v>
      </c>
    </row>
    <row r="158" spans="1:7" x14ac:dyDescent="0.25">
      <c r="A158" s="33" t="s">
        <v>3088</v>
      </c>
      <c r="B158" s="61" t="s">
        <v>3193</v>
      </c>
      <c r="C158" s="344">
        <v>5.3</v>
      </c>
      <c r="D158" s="33" t="s">
        <v>426</v>
      </c>
      <c r="E158" s="35">
        <v>2010</v>
      </c>
      <c r="F158" s="534">
        <v>35650</v>
      </c>
      <c r="G158" s="33" t="s">
        <v>3179</v>
      </c>
    </row>
    <row r="159" spans="1:7" x14ac:dyDescent="0.25">
      <c r="A159" s="33" t="s">
        <v>3088</v>
      </c>
      <c r="B159" s="61" t="s">
        <v>3192</v>
      </c>
      <c r="C159" s="344">
        <v>5.3</v>
      </c>
      <c r="D159" s="33" t="s">
        <v>426</v>
      </c>
      <c r="E159" s="35">
        <v>2010</v>
      </c>
      <c r="F159" s="534">
        <v>39205</v>
      </c>
      <c r="G159" s="33" t="s">
        <v>3179</v>
      </c>
    </row>
    <row r="160" spans="1:7" x14ac:dyDescent="0.25">
      <c r="A160" s="33" t="s">
        <v>3088</v>
      </c>
      <c r="B160" s="61" t="s">
        <v>3191</v>
      </c>
      <c r="C160" s="344">
        <v>3.7</v>
      </c>
      <c r="D160" s="33" t="s">
        <v>426</v>
      </c>
      <c r="E160" s="35">
        <v>2010</v>
      </c>
      <c r="F160" s="534">
        <v>36355</v>
      </c>
      <c r="G160" s="33" t="s">
        <v>3179</v>
      </c>
    </row>
    <row r="161" spans="1:7" x14ac:dyDescent="0.25">
      <c r="A161" s="33" t="s">
        <v>3088</v>
      </c>
      <c r="B161" s="61" t="s">
        <v>3195</v>
      </c>
      <c r="C161" s="344">
        <v>3.7</v>
      </c>
      <c r="D161" s="33" t="s">
        <v>426</v>
      </c>
      <c r="E161" s="35">
        <v>2010</v>
      </c>
      <c r="F161" s="534">
        <v>30915</v>
      </c>
      <c r="G161" s="33" t="s">
        <v>3179</v>
      </c>
    </row>
    <row r="162" spans="1:7" x14ac:dyDescent="0.25">
      <c r="A162" s="33" t="s">
        <v>87</v>
      </c>
      <c r="B162" s="61" t="s">
        <v>88</v>
      </c>
      <c r="C162" s="344">
        <v>1.4</v>
      </c>
      <c r="D162" s="33" t="s">
        <v>110</v>
      </c>
      <c r="E162" s="35">
        <v>2010</v>
      </c>
      <c r="F162" s="534">
        <v>11696</v>
      </c>
      <c r="G162" s="33" t="s">
        <v>135</v>
      </c>
    </row>
    <row r="163" spans="1:7" x14ac:dyDescent="0.25">
      <c r="A163" s="33" t="s">
        <v>87</v>
      </c>
      <c r="B163" s="61" t="s">
        <v>88</v>
      </c>
      <c r="C163" s="344">
        <v>1.4</v>
      </c>
      <c r="D163" s="33" t="s">
        <v>110</v>
      </c>
      <c r="E163" s="35">
        <v>2010</v>
      </c>
      <c r="F163" s="534">
        <v>11836</v>
      </c>
      <c r="G163" s="33" t="s">
        <v>1213</v>
      </c>
    </row>
    <row r="164" spans="1:7" x14ac:dyDescent="0.25">
      <c r="A164" s="33" t="s">
        <v>87</v>
      </c>
      <c r="B164" s="61" t="s">
        <v>4079</v>
      </c>
      <c r="C164" s="344" t="s">
        <v>5387</v>
      </c>
      <c r="D164" s="33" t="s">
        <v>110</v>
      </c>
      <c r="E164" s="35">
        <v>2010</v>
      </c>
      <c r="F164" s="534">
        <v>14645</v>
      </c>
      <c r="G164" s="33" t="s">
        <v>1960</v>
      </c>
    </row>
    <row r="165" spans="1:7" x14ac:dyDescent="0.25">
      <c r="A165" s="33" t="s">
        <v>87</v>
      </c>
      <c r="B165" s="61" t="s">
        <v>4080</v>
      </c>
      <c r="C165" s="344" t="s">
        <v>3285</v>
      </c>
      <c r="D165" s="33" t="s">
        <v>110</v>
      </c>
      <c r="E165" s="35">
        <v>2010</v>
      </c>
      <c r="F165" s="534">
        <v>12995</v>
      </c>
      <c r="G165" s="33" t="s">
        <v>4081</v>
      </c>
    </row>
    <row r="166" spans="1:7" x14ac:dyDescent="0.25">
      <c r="A166" s="33" t="s">
        <v>87</v>
      </c>
      <c r="B166" s="61" t="s">
        <v>3758</v>
      </c>
      <c r="C166" s="344" t="s">
        <v>3285</v>
      </c>
      <c r="D166" s="33" t="s">
        <v>110</v>
      </c>
      <c r="E166" s="35">
        <v>2010</v>
      </c>
      <c r="F166" s="534">
        <v>16995</v>
      </c>
      <c r="G166" s="33" t="s">
        <v>4081</v>
      </c>
    </row>
    <row r="167" spans="1:7" x14ac:dyDescent="0.25">
      <c r="A167" s="33" t="s">
        <v>87</v>
      </c>
      <c r="B167" s="61" t="s">
        <v>1299</v>
      </c>
      <c r="C167" s="344">
        <v>1</v>
      </c>
      <c r="D167" s="33" t="s">
        <v>110</v>
      </c>
      <c r="E167" s="35">
        <v>2010</v>
      </c>
      <c r="F167" s="534">
        <v>7840</v>
      </c>
      <c r="G167" s="33" t="s">
        <v>186</v>
      </c>
    </row>
    <row r="168" spans="1:7" x14ac:dyDescent="0.25">
      <c r="A168" s="33" t="s">
        <v>87</v>
      </c>
      <c r="B168" s="61" t="s">
        <v>1299</v>
      </c>
      <c r="C168" s="344">
        <v>1.1000000000000001</v>
      </c>
      <c r="D168" s="33" t="s">
        <v>110</v>
      </c>
      <c r="E168" s="35">
        <v>2010</v>
      </c>
      <c r="F168" s="534">
        <v>7995</v>
      </c>
      <c r="G168" s="33" t="s">
        <v>186</v>
      </c>
    </row>
    <row r="169" spans="1:7" x14ac:dyDescent="0.25">
      <c r="A169" s="33" t="s">
        <v>87</v>
      </c>
      <c r="B169" s="61" t="s">
        <v>89</v>
      </c>
      <c r="C169" s="344">
        <v>2.7</v>
      </c>
      <c r="D169" s="33" t="s">
        <v>110</v>
      </c>
      <c r="E169" s="35">
        <v>2010</v>
      </c>
      <c r="F169" s="534">
        <v>23642</v>
      </c>
      <c r="G169" s="33" t="s">
        <v>135</v>
      </c>
    </row>
    <row r="170" spans="1:7" x14ac:dyDescent="0.25">
      <c r="A170" s="33" t="s">
        <v>87</v>
      </c>
      <c r="B170" s="61" t="s">
        <v>4095</v>
      </c>
      <c r="C170" s="344" t="s">
        <v>3756</v>
      </c>
      <c r="D170" s="33" t="s">
        <v>110</v>
      </c>
      <c r="E170" s="35">
        <v>2010</v>
      </c>
      <c r="F170" s="534">
        <v>24970</v>
      </c>
      <c r="G170" s="33" t="s">
        <v>1960</v>
      </c>
    </row>
    <row r="171" spans="1:7" x14ac:dyDescent="0.25">
      <c r="A171" s="33" t="s">
        <v>87</v>
      </c>
      <c r="B171" s="61" t="s">
        <v>3775</v>
      </c>
      <c r="C171" s="344" t="s">
        <v>3820</v>
      </c>
      <c r="D171" s="33" t="s">
        <v>110</v>
      </c>
      <c r="E171" s="35">
        <v>2010</v>
      </c>
      <c r="F171" s="534">
        <v>29570</v>
      </c>
      <c r="G171" s="33" t="s">
        <v>1960</v>
      </c>
    </row>
    <row r="172" spans="1:7" x14ac:dyDescent="0.25">
      <c r="A172" s="33" t="s">
        <v>87</v>
      </c>
      <c r="B172" s="61" t="s">
        <v>1698</v>
      </c>
      <c r="C172" s="344">
        <v>4.5999999999999996</v>
      </c>
      <c r="D172" s="33" t="s">
        <v>438</v>
      </c>
      <c r="E172" s="35">
        <v>2010</v>
      </c>
      <c r="F172" s="534">
        <v>65300.546448087429</v>
      </c>
      <c r="G172" s="33" t="s">
        <v>135</v>
      </c>
    </row>
    <row r="173" spans="1:7" x14ac:dyDescent="0.25">
      <c r="A173" s="33" t="s">
        <v>87</v>
      </c>
      <c r="B173" s="61" t="s">
        <v>4098</v>
      </c>
      <c r="C173" s="344" t="s">
        <v>2121</v>
      </c>
      <c r="D173" s="33" t="s">
        <v>110</v>
      </c>
      <c r="E173" s="35">
        <v>2010</v>
      </c>
      <c r="F173" s="534">
        <v>16895</v>
      </c>
      <c r="G173" s="33" t="s">
        <v>1960</v>
      </c>
    </row>
    <row r="174" spans="1:7" x14ac:dyDescent="0.25">
      <c r="A174" s="33" t="s">
        <v>87</v>
      </c>
      <c r="B174" s="61" t="s">
        <v>3768</v>
      </c>
      <c r="C174" s="344" t="s">
        <v>2121</v>
      </c>
      <c r="D174" s="33" t="s">
        <v>110</v>
      </c>
      <c r="E174" s="35">
        <v>2010</v>
      </c>
      <c r="F174" s="534">
        <v>17845</v>
      </c>
      <c r="G174" s="33" t="s">
        <v>1960</v>
      </c>
    </row>
    <row r="175" spans="1:7" x14ac:dyDescent="0.25">
      <c r="A175" s="33" t="s">
        <v>87</v>
      </c>
      <c r="B175" s="61" t="s">
        <v>91</v>
      </c>
      <c r="C175" s="344" t="s">
        <v>3820</v>
      </c>
      <c r="D175" s="33" t="s">
        <v>438</v>
      </c>
      <c r="E175" s="35">
        <v>2010</v>
      </c>
      <c r="F175" s="534">
        <v>32500</v>
      </c>
      <c r="G175" s="33" t="s">
        <v>1834</v>
      </c>
    </row>
    <row r="176" spans="1:7" x14ac:dyDescent="0.25">
      <c r="A176" s="33" t="s">
        <v>87</v>
      </c>
      <c r="B176" s="61" t="s">
        <v>91</v>
      </c>
      <c r="C176" s="344" t="s">
        <v>2941</v>
      </c>
      <c r="D176" s="33" t="s">
        <v>438</v>
      </c>
      <c r="E176" s="35">
        <v>2010</v>
      </c>
      <c r="F176" s="534">
        <v>39500</v>
      </c>
      <c r="G176" s="33" t="s">
        <v>1834</v>
      </c>
    </row>
    <row r="177" spans="1:7" x14ac:dyDescent="0.25">
      <c r="A177" s="33" t="s">
        <v>87</v>
      </c>
      <c r="B177" s="61" t="s">
        <v>92</v>
      </c>
      <c r="C177" s="344" t="s">
        <v>4114</v>
      </c>
      <c r="D177" s="33" t="s">
        <v>438</v>
      </c>
      <c r="E177" s="35">
        <v>2010</v>
      </c>
      <c r="F177" s="534">
        <v>23250</v>
      </c>
      <c r="G177" s="33" t="s">
        <v>1837</v>
      </c>
    </row>
    <row r="178" spans="1:7" x14ac:dyDescent="0.25">
      <c r="A178" s="33" t="s">
        <v>87</v>
      </c>
      <c r="B178" s="61" t="s">
        <v>92</v>
      </c>
      <c r="C178" s="344" t="s">
        <v>3820</v>
      </c>
      <c r="D178" s="33" t="s">
        <v>438</v>
      </c>
      <c r="E178" s="35">
        <v>2010</v>
      </c>
      <c r="F178" s="534">
        <v>26500</v>
      </c>
      <c r="G178" s="33" t="s">
        <v>1837</v>
      </c>
    </row>
    <row r="179" spans="1:7" x14ac:dyDescent="0.25">
      <c r="A179" s="33" t="s">
        <v>87</v>
      </c>
      <c r="B179" s="61" t="s">
        <v>4119</v>
      </c>
      <c r="C179" s="344" t="s">
        <v>3820</v>
      </c>
      <c r="D179" s="33" t="s">
        <v>438</v>
      </c>
      <c r="E179" s="35">
        <v>2010</v>
      </c>
      <c r="F179" s="534">
        <v>29000</v>
      </c>
      <c r="G179" s="33" t="s">
        <v>1837</v>
      </c>
    </row>
    <row r="180" spans="1:7" x14ac:dyDescent="0.25">
      <c r="A180" s="33" t="s">
        <v>87</v>
      </c>
      <c r="B180" s="61" t="s">
        <v>4120</v>
      </c>
      <c r="C180" s="344" t="s">
        <v>4121</v>
      </c>
      <c r="D180" s="33" t="s">
        <v>438</v>
      </c>
      <c r="E180" s="35">
        <v>2010</v>
      </c>
      <c r="F180" s="534">
        <v>30000</v>
      </c>
      <c r="G180" s="33" t="s">
        <v>1837</v>
      </c>
    </row>
    <row r="181" spans="1:7" x14ac:dyDescent="0.25">
      <c r="A181" s="33" t="s">
        <v>87</v>
      </c>
      <c r="B181" s="61" t="s">
        <v>4122</v>
      </c>
      <c r="C181" s="344" t="s">
        <v>3820</v>
      </c>
      <c r="D181" s="33" t="s">
        <v>438</v>
      </c>
      <c r="E181" s="35">
        <v>2010</v>
      </c>
      <c r="F181" s="534">
        <v>31000</v>
      </c>
      <c r="G181" s="33" t="s">
        <v>1837</v>
      </c>
    </row>
    <row r="182" spans="1:7" x14ac:dyDescent="0.25">
      <c r="A182" s="33" t="s">
        <v>87</v>
      </c>
      <c r="B182" s="61" t="s">
        <v>4123</v>
      </c>
      <c r="C182" s="344" t="s">
        <v>3820</v>
      </c>
      <c r="D182" s="33" t="s">
        <v>438</v>
      </c>
      <c r="E182" s="35">
        <v>2010</v>
      </c>
      <c r="F182" s="534">
        <v>32000</v>
      </c>
      <c r="G182" s="33" t="s">
        <v>1837</v>
      </c>
    </row>
    <row r="183" spans="1:7" x14ac:dyDescent="0.25">
      <c r="A183" s="33" t="s">
        <v>87</v>
      </c>
      <c r="B183" s="61" t="s">
        <v>4115</v>
      </c>
      <c r="C183" s="344" t="s">
        <v>4114</v>
      </c>
      <c r="D183" s="33" t="s">
        <v>438</v>
      </c>
      <c r="E183" s="35">
        <v>2010</v>
      </c>
      <c r="F183" s="534">
        <v>25500</v>
      </c>
      <c r="G183" s="33" t="s">
        <v>1837</v>
      </c>
    </row>
    <row r="184" spans="1:7" x14ac:dyDescent="0.25">
      <c r="A184" s="33" t="s">
        <v>87</v>
      </c>
      <c r="B184" s="61" t="s">
        <v>4116</v>
      </c>
      <c r="C184" s="344" t="s">
        <v>4117</v>
      </c>
      <c r="D184" s="33" t="s">
        <v>438</v>
      </c>
      <c r="E184" s="35">
        <v>2010</v>
      </c>
      <c r="F184" s="534">
        <v>23750</v>
      </c>
      <c r="G184" s="33" t="s">
        <v>1837</v>
      </c>
    </row>
    <row r="185" spans="1:7" x14ac:dyDescent="0.25">
      <c r="A185" s="33" t="s">
        <v>87</v>
      </c>
      <c r="B185" s="61" t="s">
        <v>4118</v>
      </c>
      <c r="C185" s="344" t="s">
        <v>4117</v>
      </c>
      <c r="D185" s="33" t="s">
        <v>438</v>
      </c>
      <c r="E185" s="35">
        <v>2010</v>
      </c>
      <c r="F185" s="534">
        <v>26750</v>
      </c>
      <c r="G185" s="33" t="s">
        <v>1837</v>
      </c>
    </row>
    <row r="186" spans="1:7" x14ac:dyDescent="0.25">
      <c r="A186" s="33" t="s">
        <v>87</v>
      </c>
      <c r="B186" s="61" t="s">
        <v>1219</v>
      </c>
      <c r="C186" s="344">
        <v>1.1000000000000001</v>
      </c>
      <c r="D186" s="33" t="s">
        <v>110</v>
      </c>
      <c r="E186" s="35">
        <v>2010</v>
      </c>
      <c r="F186" s="534">
        <v>12075</v>
      </c>
      <c r="G186" s="33" t="s">
        <v>186</v>
      </c>
    </row>
    <row r="187" spans="1:7" x14ac:dyDescent="0.25">
      <c r="A187" s="33" t="s">
        <v>87</v>
      </c>
      <c r="B187" s="61" t="s">
        <v>1219</v>
      </c>
      <c r="C187" s="344">
        <v>1.4</v>
      </c>
      <c r="D187" s="33" t="s">
        <v>110</v>
      </c>
      <c r="E187" s="35">
        <v>2010</v>
      </c>
      <c r="F187" s="534">
        <v>12474</v>
      </c>
      <c r="G187" s="33" t="s">
        <v>186</v>
      </c>
    </row>
    <row r="188" spans="1:7" x14ac:dyDescent="0.25">
      <c r="A188" s="33" t="s">
        <v>87</v>
      </c>
      <c r="B188" s="61" t="s">
        <v>1219</v>
      </c>
      <c r="C188" s="344">
        <v>1.6</v>
      </c>
      <c r="D188" s="33" t="s">
        <v>110</v>
      </c>
      <c r="E188" s="35">
        <v>2010</v>
      </c>
      <c r="F188" s="534">
        <v>12765</v>
      </c>
      <c r="G188" s="33" t="s">
        <v>186</v>
      </c>
    </row>
    <row r="189" spans="1:7" x14ac:dyDescent="0.25">
      <c r="A189" s="33" t="s">
        <v>87</v>
      </c>
      <c r="B189" s="61" t="s">
        <v>1699</v>
      </c>
      <c r="C189" s="344">
        <v>2.4</v>
      </c>
      <c r="D189" s="33" t="s">
        <v>438</v>
      </c>
      <c r="E189" s="35">
        <v>2010</v>
      </c>
      <c r="F189" s="534">
        <v>19436</v>
      </c>
      <c r="G189" s="33" t="s">
        <v>487</v>
      </c>
    </row>
    <row r="190" spans="1:7" x14ac:dyDescent="0.25">
      <c r="A190" s="33" t="s">
        <v>87</v>
      </c>
      <c r="B190" s="61" t="s">
        <v>1702</v>
      </c>
      <c r="C190" s="344">
        <v>2.4</v>
      </c>
      <c r="D190" s="33" t="s">
        <v>438</v>
      </c>
      <c r="E190" s="35">
        <v>2010</v>
      </c>
      <c r="F190" s="534">
        <v>23524</v>
      </c>
      <c r="G190" s="33" t="s">
        <v>487</v>
      </c>
    </row>
    <row r="191" spans="1:7" x14ac:dyDescent="0.25">
      <c r="A191" s="33" t="s">
        <v>87</v>
      </c>
      <c r="B191" s="61" t="s">
        <v>1702</v>
      </c>
      <c r="C191" s="344">
        <v>2.4</v>
      </c>
      <c r="D191" s="33" t="s">
        <v>438</v>
      </c>
      <c r="E191" s="35">
        <v>2010</v>
      </c>
      <c r="F191" s="534">
        <v>23524</v>
      </c>
      <c r="G191" s="33" t="s">
        <v>487</v>
      </c>
    </row>
    <row r="192" spans="1:7" x14ac:dyDescent="0.25">
      <c r="A192" s="33" t="s">
        <v>87</v>
      </c>
      <c r="B192" s="61" t="s">
        <v>1700</v>
      </c>
      <c r="C192" s="344">
        <v>2.4</v>
      </c>
      <c r="D192" s="33" t="s">
        <v>438</v>
      </c>
      <c r="E192" s="35">
        <v>2010</v>
      </c>
      <c r="F192" s="534">
        <v>21858</v>
      </c>
      <c r="G192" s="33" t="s">
        <v>487</v>
      </c>
    </row>
    <row r="193" spans="1:7" x14ac:dyDescent="0.25">
      <c r="A193" s="33" t="s">
        <v>87</v>
      </c>
      <c r="B193" s="61" t="s">
        <v>1701</v>
      </c>
      <c r="C193" s="344">
        <v>2.4</v>
      </c>
      <c r="D193" s="33" t="s">
        <v>438</v>
      </c>
      <c r="E193" s="35">
        <v>2010</v>
      </c>
      <c r="F193" s="534">
        <v>21999</v>
      </c>
      <c r="G193" s="33" t="s">
        <v>487</v>
      </c>
    </row>
    <row r="194" spans="1:7" x14ac:dyDescent="0.25">
      <c r="A194" s="33" t="s">
        <v>87</v>
      </c>
      <c r="B194" s="61" t="s">
        <v>1703</v>
      </c>
      <c r="C194" s="344">
        <v>1.1000000000000001</v>
      </c>
      <c r="D194" s="33" t="s">
        <v>110</v>
      </c>
      <c r="E194" s="35">
        <v>2010</v>
      </c>
      <c r="F194" s="534">
        <v>9235</v>
      </c>
      <c r="G194" s="33" t="s">
        <v>186</v>
      </c>
    </row>
    <row r="195" spans="1:7" x14ac:dyDescent="0.25">
      <c r="A195" s="33" t="s">
        <v>87</v>
      </c>
      <c r="B195" s="61" t="s">
        <v>1704</v>
      </c>
      <c r="C195" s="344">
        <v>1.6</v>
      </c>
      <c r="D195" s="33" t="s">
        <v>110</v>
      </c>
      <c r="E195" s="35">
        <v>2010</v>
      </c>
      <c r="F195" s="534">
        <v>18244</v>
      </c>
      <c r="G195" s="33" t="s">
        <v>186</v>
      </c>
    </row>
    <row r="196" spans="1:7" x14ac:dyDescent="0.25">
      <c r="A196" s="33" t="s">
        <v>87</v>
      </c>
      <c r="B196" s="61" t="s">
        <v>1704</v>
      </c>
      <c r="C196" s="344">
        <v>2</v>
      </c>
      <c r="D196" s="33" t="s">
        <v>110</v>
      </c>
      <c r="E196" s="35">
        <v>2010</v>
      </c>
      <c r="F196" s="534">
        <v>18666</v>
      </c>
      <c r="G196" s="33" t="s">
        <v>186</v>
      </c>
    </row>
    <row r="197" spans="1:7" x14ac:dyDescent="0.25">
      <c r="A197" s="33" t="s">
        <v>87</v>
      </c>
      <c r="B197" s="61" t="s">
        <v>1141</v>
      </c>
      <c r="C197" s="344">
        <v>1.8</v>
      </c>
      <c r="D197" s="33" t="s">
        <v>110</v>
      </c>
      <c r="E197" s="35">
        <v>2010</v>
      </c>
      <c r="F197" s="534">
        <v>12350</v>
      </c>
      <c r="G197" s="33" t="s">
        <v>186</v>
      </c>
    </row>
    <row r="198" spans="1:7" x14ac:dyDescent="0.25">
      <c r="A198" s="33" t="s">
        <v>87</v>
      </c>
      <c r="B198" s="61" t="s">
        <v>1141</v>
      </c>
      <c r="C198" s="344">
        <v>1.8</v>
      </c>
      <c r="D198" s="33" t="s">
        <v>110</v>
      </c>
      <c r="E198" s="35">
        <v>2010</v>
      </c>
      <c r="F198" s="534">
        <v>12534</v>
      </c>
      <c r="G198" s="33" t="s">
        <v>186</v>
      </c>
    </row>
    <row r="199" spans="1:7" x14ac:dyDescent="0.25">
      <c r="A199" s="33" t="s">
        <v>1220</v>
      </c>
      <c r="B199" s="61" t="s">
        <v>93</v>
      </c>
      <c r="C199" s="344" t="s">
        <v>2121</v>
      </c>
      <c r="D199" s="33" t="s">
        <v>110</v>
      </c>
      <c r="E199" s="35">
        <v>2010</v>
      </c>
      <c r="F199" s="534">
        <v>19428</v>
      </c>
      <c r="G199" s="33" t="s">
        <v>4573</v>
      </c>
    </row>
    <row r="200" spans="1:7" x14ac:dyDescent="0.25">
      <c r="A200" s="33" t="s">
        <v>1220</v>
      </c>
      <c r="B200" s="61" t="s">
        <v>93</v>
      </c>
      <c r="C200" s="344" t="s">
        <v>2121</v>
      </c>
      <c r="D200" s="33" t="s">
        <v>426</v>
      </c>
      <c r="E200" s="35">
        <v>2010</v>
      </c>
      <c r="F200" s="534">
        <v>21090</v>
      </c>
      <c r="G200" s="33" t="s">
        <v>4573</v>
      </c>
    </row>
    <row r="201" spans="1:7" x14ac:dyDescent="0.25">
      <c r="A201" s="33" t="s">
        <v>1220</v>
      </c>
      <c r="B201" s="61" t="s">
        <v>93</v>
      </c>
      <c r="C201" s="344" t="s">
        <v>4164</v>
      </c>
      <c r="D201" s="33" t="s">
        <v>110</v>
      </c>
      <c r="E201" s="35">
        <v>2010</v>
      </c>
      <c r="F201" s="534">
        <v>19828</v>
      </c>
      <c r="G201" s="33" t="s">
        <v>4573</v>
      </c>
    </row>
    <row r="202" spans="1:7" x14ac:dyDescent="0.25">
      <c r="A202" s="33" t="s">
        <v>1220</v>
      </c>
      <c r="B202" s="61" t="s">
        <v>93</v>
      </c>
      <c r="C202" s="344" t="s">
        <v>4164</v>
      </c>
      <c r="D202" s="33" t="s">
        <v>426</v>
      </c>
      <c r="E202" s="35">
        <v>2010</v>
      </c>
      <c r="F202" s="534">
        <v>21490</v>
      </c>
      <c r="G202" s="33" t="s">
        <v>4574</v>
      </c>
    </row>
    <row r="203" spans="1:7" x14ac:dyDescent="0.25">
      <c r="A203" s="33" t="s">
        <v>87</v>
      </c>
      <c r="B203" s="61" t="s">
        <v>4018</v>
      </c>
      <c r="C203" s="344" t="s">
        <v>3777</v>
      </c>
      <c r="D203" s="33" t="s">
        <v>110</v>
      </c>
      <c r="E203" s="35">
        <v>2010</v>
      </c>
      <c r="F203" s="534">
        <v>21695</v>
      </c>
      <c r="G203" s="33" t="s">
        <v>4574</v>
      </c>
    </row>
    <row r="204" spans="1:7" x14ac:dyDescent="0.25">
      <c r="A204" s="33" t="s">
        <v>87</v>
      </c>
      <c r="B204" s="61" t="s">
        <v>4018</v>
      </c>
      <c r="C204" s="344" t="s">
        <v>3777</v>
      </c>
      <c r="D204" s="33" t="s">
        <v>426</v>
      </c>
      <c r="E204" s="35">
        <v>2010</v>
      </c>
      <c r="F204" s="534">
        <v>24695</v>
      </c>
      <c r="G204" s="33" t="s">
        <v>4574</v>
      </c>
    </row>
    <row r="205" spans="1:7" x14ac:dyDescent="0.25">
      <c r="A205" s="33" t="s">
        <v>87</v>
      </c>
      <c r="B205" s="61" t="s">
        <v>3754</v>
      </c>
      <c r="C205" s="344" t="s">
        <v>3777</v>
      </c>
      <c r="D205" s="33" t="s">
        <v>110</v>
      </c>
      <c r="E205" s="35">
        <v>2010</v>
      </c>
      <c r="F205" s="534">
        <v>26645</v>
      </c>
      <c r="G205" s="33" t="s">
        <v>4574</v>
      </c>
    </row>
    <row r="206" spans="1:7" x14ac:dyDescent="0.25">
      <c r="A206" s="33" t="s">
        <v>87</v>
      </c>
      <c r="B206" s="61" t="s">
        <v>3754</v>
      </c>
      <c r="C206" s="344" t="s">
        <v>3777</v>
      </c>
      <c r="D206" s="33" t="s">
        <v>110</v>
      </c>
      <c r="E206" s="35">
        <v>2010</v>
      </c>
      <c r="F206" s="534">
        <v>26645</v>
      </c>
      <c r="G206" s="33" t="s">
        <v>4574</v>
      </c>
    </row>
    <row r="207" spans="1:7" x14ac:dyDescent="0.25">
      <c r="A207" s="33" t="s">
        <v>87</v>
      </c>
      <c r="B207" s="61" t="s">
        <v>3754</v>
      </c>
      <c r="C207" s="344" t="s">
        <v>3814</v>
      </c>
      <c r="D207" s="33" t="s">
        <v>110</v>
      </c>
      <c r="E207" s="35">
        <v>2010</v>
      </c>
      <c r="F207" s="534">
        <v>28595</v>
      </c>
      <c r="G207" s="33" t="s">
        <v>4574</v>
      </c>
    </row>
    <row r="208" spans="1:7" x14ac:dyDescent="0.25">
      <c r="A208" s="33" t="s">
        <v>87</v>
      </c>
      <c r="B208" s="61" t="s">
        <v>3754</v>
      </c>
      <c r="C208" s="344" t="s">
        <v>3814</v>
      </c>
      <c r="D208" s="33" t="s">
        <v>426</v>
      </c>
      <c r="E208" s="35">
        <v>2010</v>
      </c>
      <c r="F208" s="534">
        <v>30295</v>
      </c>
      <c r="G208" s="33" t="s">
        <v>4574</v>
      </c>
    </row>
    <row r="209" spans="1:7" x14ac:dyDescent="0.25">
      <c r="A209" s="33" t="s">
        <v>87</v>
      </c>
      <c r="B209" s="61" t="s">
        <v>3752</v>
      </c>
      <c r="C209" s="344" t="s">
        <v>3814</v>
      </c>
      <c r="D209" s="33" t="s">
        <v>110</v>
      </c>
      <c r="E209" s="35">
        <v>2010</v>
      </c>
      <c r="F209" s="534">
        <v>26145</v>
      </c>
      <c r="G209" s="33" t="s">
        <v>4574</v>
      </c>
    </row>
    <row r="210" spans="1:7" x14ac:dyDescent="0.25">
      <c r="A210" s="33" t="s">
        <v>87</v>
      </c>
      <c r="B210" s="61" t="s">
        <v>3752</v>
      </c>
      <c r="C210" s="344" t="s">
        <v>3814</v>
      </c>
      <c r="D210" s="33" t="s">
        <v>426</v>
      </c>
      <c r="E210" s="35">
        <v>2010</v>
      </c>
      <c r="F210" s="534">
        <v>27895</v>
      </c>
      <c r="G210" s="33" t="s">
        <v>4574</v>
      </c>
    </row>
    <row r="211" spans="1:7" x14ac:dyDescent="0.25">
      <c r="A211" s="33" t="s">
        <v>87</v>
      </c>
      <c r="B211" s="61" t="s">
        <v>3750</v>
      </c>
      <c r="C211" s="344" t="s">
        <v>3777</v>
      </c>
      <c r="D211" s="33" t="s">
        <v>110</v>
      </c>
      <c r="E211" s="35">
        <v>2010</v>
      </c>
      <c r="F211" s="534">
        <v>22228</v>
      </c>
      <c r="G211" s="33" t="s">
        <v>4574</v>
      </c>
    </row>
    <row r="212" spans="1:7" x14ac:dyDescent="0.25">
      <c r="A212" s="33" t="s">
        <v>87</v>
      </c>
      <c r="B212" s="61" t="s">
        <v>3750</v>
      </c>
      <c r="C212" s="344" t="s">
        <v>3777</v>
      </c>
      <c r="D212" s="33" t="s">
        <v>426</v>
      </c>
      <c r="E212" s="35">
        <v>2010</v>
      </c>
      <c r="F212" s="534">
        <v>23890</v>
      </c>
      <c r="G212" s="33" t="s">
        <v>4574</v>
      </c>
    </row>
    <row r="213" spans="1:7" x14ac:dyDescent="0.25">
      <c r="A213" s="33" t="s">
        <v>87</v>
      </c>
      <c r="B213" s="61" t="s">
        <v>2781</v>
      </c>
      <c r="C213" s="344" t="s">
        <v>3777</v>
      </c>
      <c r="D213" s="33" t="s">
        <v>110</v>
      </c>
      <c r="E213" s="35">
        <v>2010</v>
      </c>
      <c r="F213" s="534">
        <v>19900</v>
      </c>
      <c r="G213" s="33" t="s">
        <v>1960</v>
      </c>
    </row>
    <row r="214" spans="1:7" x14ac:dyDescent="0.25">
      <c r="A214" s="33" t="s">
        <v>87</v>
      </c>
      <c r="B214" s="61" t="s">
        <v>3762</v>
      </c>
      <c r="C214" s="344" t="s">
        <v>3777</v>
      </c>
      <c r="D214" s="33" t="s">
        <v>110</v>
      </c>
      <c r="E214" s="35">
        <v>2010</v>
      </c>
      <c r="F214" s="534">
        <v>24550</v>
      </c>
      <c r="G214" s="33" t="s">
        <v>1960</v>
      </c>
    </row>
    <row r="215" spans="1:7" x14ac:dyDescent="0.25">
      <c r="A215" s="33" t="s">
        <v>87</v>
      </c>
      <c r="B215" s="61" t="s">
        <v>3762</v>
      </c>
      <c r="C215" s="344" t="s">
        <v>4575</v>
      </c>
      <c r="D215" s="33" t="s">
        <v>110</v>
      </c>
      <c r="E215" s="35">
        <v>2010</v>
      </c>
      <c r="F215" s="534">
        <v>26550</v>
      </c>
      <c r="G215" s="33" t="s">
        <v>1960</v>
      </c>
    </row>
    <row r="216" spans="1:7" x14ac:dyDescent="0.25">
      <c r="A216" s="33" t="s">
        <v>87</v>
      </c>
      <c r="B216" s="61" t="s">
        <v>3761</v>
      </c>
      <c r="C216" s="344" t="s">
        <v>3777</v>
      </c>
      <c r="D216" s="33" t="s">
        <v>110</v>
      </c>
      <c r="E216" s="35">
        <v>2010</v>
      </c>
      <c r="F216" s="534">
        <v>22050</v>
      </c>
      <c r="G216" s="33" t="s">
        <v>1960</v>
      </c>
    </row>
    <row r="217" spans="1:7" x14ac:dyDescent="0.25">
      <c r="A217" s="33" t="s">
        <v>87</v>
      </c>
      <c r="B217" s="61" t="s">
        <v>3761</v>
      </c>
      <c r="C217" s="344" t="s">
        <v>4575</v>
      </c>
      <c r="D217" s="33" t="s">
        <v>110</v>
      </c>
      <c r="E217" s="35">
        <v>2010</v>
      </c>
      <c r="F217" s="534">
        <v>24050</v>
      </c>
      <c r="G217" s="33" t="s">
        <v>1960</v>
      </c>
    </row>
    <row r="218" spans="1:7" x14ac:dyDescent="0.25">
      <c r="A218" s="33" t="s">
        <v>87</v>
      </c>
      <c r="B218" s="61" t="s">
        <v>4048</v>
      </c>
      <c r="C218" s="344" t="s">
        <v>3777</v>
      </c>
      <c r="D218" s="33" t="s">
        <v>110</v>
      </c>
      <c r="E218" s="35">
        <v>2010</v>
      </c>
      <c r="F218" s="534">
        <v>19995</v>
      </c>
      <c r="G218" s="33" t="s">
        <v>3281</v>
      </c>
    </row>
    <row r="219" spans="1:7" x14ac:dyDescent="0.25">
      <c r="A219" s="33" t="s">
        <v>87</v>
      </c>
      <c r="B219" s="61" t="s">
        <v>4107</v>
      </c>
      <c r="C219" s="344">
        <v>2.4</v>
      </c>
      <c r="D219" s="33" t="s">
        <v>426</v>
      </c>
      <c r="E219" s="35">
        <v>2010</v>
      </c>
      <c r="F219" s="534">
        <v>21495</v>
      </c>
      <c r="G219" s="33" t="s">
        <v>3281</v>
      </c>
    </row>
    <row r="220" spans="1:7" x14ac:dyDescent="0.25">
      <c r="A220" s="33" t="s">
        <v>87</v>
      </c>
      <c r="B220" s="61" t="s">
        <v>4112</v>
      </c>
      <c r="C220" s="344">
        <v>2.4</v>
      </c>
      <c r="D220" s="33" t="s">
        <v>110</v>
      </c>
      <c r="E220" s="35">
        <v>2010</v>
      </c>
      <c r="F220" s="534">
        <v>19995</v>
      </c>
      <c r="G220" s="33" t="s">
        <v>3281</v>
      </c>
    </row>
    <row r="221" spans="1:7" x14ac:dyDescent="0.25">
      <c r="A221" s="33" t="s">
        <v>87</v>
      </c>
      <c r="B221" s="61" t="s">
        <v>4112</v>
      </c>
      <c r="C221" s="344">
        <v>2.4</v>
      </c>
      <c r="D221" s="33" t="s">
        <v>426</v>
      </c>
      <c r="E221" s="35">
        <v>2010</v>
      </c>
      <c r="F221" s="534">
        <v>21495</v>
      </c>
      <c r="G221" s="33" t="s">
        <v>4017</v>
      </c>
    </row>
    <row r="222" spans="1:7" x14ac:dyDescent="0.25">
      <c r="A222" s="33" t="s">
        <v>87</v>
      </c>
      <c r="B222" s="61" t="s">
        <v>3767</v>
      </c>
      <c r="C222" s="344">
        <v>2.4</v>
      </c>
      <c r="D222" s="33" t="s">
        <v>110</v>
      </c>
      <c r="E222" s="35">
        <v>2010</v>
      </c>
      <c r="F222" s="534">
        <v>24345</v>
      </c>
      <c r="G222" s="33" t="s">
        <v>3281</v>
      </c>
    </row>
    <row r="223" spans="1:7" x14ac:dyDescent="0.25">
      <c r="A223" s="33" t="s">
        <v>87</v>
      </c>
      <c r="B223" s="61" t="s">
        <v>3767</v>
      </c>
      <c r="C223" s="344">
        <v>2.4</v>
      </c>
      <c r="D223" s="33" t="s">
        <v>426</v>
      </c>
      <c r="E223" s="35">
        <v>2010</v>
      </c>
      <c r="F223" s="534">
        <v>25845</v>
      </c>
      <c r="G223" s="33" t="s">
        <v>3281</v>
      </c>
    </row>
    <row r="224" spans="1:7" x14ac:dyDescent="0.25">
      <c r="A224" s="33" t="s">
        <v>87</v>
      </c>
      <c r="B224" s="61" t="s">
        <v>4113</v>
      </c>
      <c r="C224" s="344">
        <v>2.4</v>
      </c>
      <c r="D224" s="33" t="s">
        <v>110</v>
      </c>
      <c r="E224" s="35">
        <v>2010</v>
      </c>
      <c r="F224" s="534">
        <v>24345</v>
      </c>
      <c r="G224" s="33" t="s">
        <v>3281</v>
      </c>
    </row>
    <row r="225" spans="1:7" x14ac:dyDescent="0.25">
      <c r="A225" s="33" t="s">
        <v>87</v>
      </c>
      <c r="B225" s="61" t="s">
        <v>4113</v>
      </c>
      <c r="C225" s="344">
        <v>2.4</v>
      </c>
      <c r="D225" s="33" t="s">
        <v>426</v>
      </c>
      <c r="E225" s="35">
        <v>2010</v>
      </c>
      <c r="F225" s="534">
        <v>25845</v>
      </c>
      <c r="G225" s="33" t="s">
        <v>4017</v>
      </c>
    </row>
    <row r="226" spans="1:7" x14ac:dyDescent="0.25">
      <c r="A226" s="33" t="s">
        <v>87</v>
      </c>
      <c r="B226" s="61" t="s">
        <v>1705</v>
      </c>
      <c r="C226" s="344">
        <v>3.8</v>
      </c>
      <c r="D226" s="33" t="s">
        <v>44</v>
      </c>
      <c r="E226" s="35">
        <v>2010</v>
      </c>
      <c r="F226" s="534">
        <v>26230</v>
      </c>
      <c r="G226" s="33" t="s">
        <v>147</v>
      </c>
    </row>
    <row r="227" spans="1:7" x14ac:dyDescent="0.25">
      <c r="A227" s="33" t="s">
        <v>1706</v>
      </c>
      <c r="B227" s="61" t="s">
        <v>1588</v>
      </c>
      <c r="C227" s="344">
        <v>3.5</v>
      </c>
      <c r="D227" s="33" t="s">
        <v>44</v>
      </c>
      <c r="E227" s="35">
        <v>2010</v>
      </c>
      <c r="F227" s="534">
        <v>45628</v>
      </c>
      <c r="G227" s="33" t="s">
        <v>147</v>
      </c>
    </row>
    <row r="228" spans="1:7" x14ac:dyDescent="0.25">
      <c r="A228" s="33" t="s">
        <v>1706</v>
      </c>
      <c r="B228" s="61" t="s">
        <v>1707</v>
      </c>
      <c r="C228" s="344">
        <v>3.5</v>
      </c>
      <c r="D228" s="33" t="s">
        <v>44</v>
      </c>
      <c r="E228" s="35">
        <v>2010</v>
      </c>
      <c r="F228" s="534">
        <v>55545</v>
      </c>
      <c r="G228" s="33" t="s">
        <v>147</v>
      </c>
    </row>
    <row r="229" spans="1:7" x14ac:dyDescent="0.25">
      <c r="A229" s="33" t="s">
        <v>1706</v>
      </c>
      <c r="B229" s="61" t="s">
        <v>1707</v>
      </c>
      <c r="C229" s="344">
        <v>5</v>
      </c>
      <c r="D229" s="33" t="s">
        <v>44</v>
      </c>
      <c r="E229" s="35">
        <v>2010</v>
      </c>
      <c r="F229" s="534">
        <v>57377</v>
      </c>
      <c r="G229" s="33" t="s">
        <v>147</v>
      </c>
    </row>
    <row r="230" spans="1:7" x14ac:dyDescent="0.25">
      <c r="A230" s="33" t="s">
        <v>1706</v>
      </c>
      <c r="B230" s="61" t="s">
        <v>1708</v>
      </c>
      <c r="C230" s="344">
        <v>3.5</v>
      </c>
      <c r="D230" s="33" t="s">
        <v>44</v>
      </c>
      <c r="E230" s="35">
        <v>2010</v>
      </c>
      <c r="F230" s="534">
        <v>67886</v>
      </c>
      <c r="G230" s="33" t="s">
        <v>147</v>
      </c>
    </row>
    <row r="231" spans="1:7" x14ac:dyDescent="0.25">
      <c r="A231" s="33" t="s">
        <v>1706</v>
      </c>
      <c r="B231" s="61" t="s">
        <v>1708</v>
      </c>
      <c r="C231" s="344">
        <v>5</v>
      </c>
      <c r="D231" s="33" t="s">
        <v>44</v>
      </c>
      <c r="E231" s="35">
        <v>2010</v>
      </c>
      <c r="F231" s="534">
        <v>68306</v>
      </c>
      <c r="G231" s="33" t="s">
        <v>147</v>
      </c>
    </row>
    <row r="232" spans="1:7" x14ac:dyDescent="0.25">
      <c r="A232" s="33" t="s">
        <v>1706</v>
      </c>
      <c r="B232" s="61" t="s">
        <v>13</v>
      </c>
      <c r="C232" s="344">
        <v>3.7</v>
      </c>
      <c r="D232" s="33" t="s">
        <v>438</v>
      </c>
      <c r="E232" s="35">
        <v>2010</v>
      </c>
      <c r="F232" s="534">
        <v>47985</v>
      </c>
      <c r="G232" s="33" t="s">
        <v>135</v>
      </c>
    </row>
    <row r="233" spans="1:7" x14ac:dyDescent="0.25">
      <c r="A233" s="33" t="s">
        <v>1706</v>
      </c>
      <c r="B233" s="61" t="s">
        <v>1709</v>
      </c>
      <c r="C233" s="344">
        <v>3.7</v>
      </c>
      <c r="D233" s="33" t="s">
        <v>438</v>
      </c>
      <c r="E233" s="35">
        <v>2010</v>
      </c>
      <c r="F233" s="534">
        <v>62568</v>
      </c>
      <c r="G233" s="33" t="s">
        <v>419</v>
      </c>
    </row>
    <row r="234" spans="1:7" x14ac:dyDescent="0.25">
      <c r="A234" s="33" t="s">
        <v>1706</v>
      </c>
      <c r="B234" s="61" t="s">
        <v>1710</v>
      </c>
      <c r="C234" s="344">
        <v>3.7</v>
      </c>
      <c r="D234" s="33" t="s">
        <v>438</v>
      </c>
      <c r="E234" s="35">
        <v>2010</v>
      </c>
      <c r="F234" s="534">
        <v>56011</v>
      </c>
      <c r="G234" s="33" t="s">
        <v>421</v>
      </c>
    </row>
    <row r="235" spans="1:7" x14ac:dyDescent="0.25">
      <c r="A235" s="33" t="s">
        <v>1706</v>
      </c>
      <c r="B235" s="61" t="s">
        <v>70</v>
      </c>
      <c r="C235" s="344">
        <v>3.5</v>
      </c>
      <c r="D235" s="33" t="s">
        <v>438</v>
      </c>
      <c r="E235" s="35">
        <v>2010</v>
      </c>
      <c r="F235" s="534">
        <v>57377</v>
      </c>
      <c r="G235" s="33" t="s">
        <v>135</v>
      </c>
    </row>
    <row r="236" spans="1:7" x14ac:dyDescent="0.25">
      <c r="A236" s="33" t="s">
        <v>1706</v>
      </c>
      <c r="B236" s="61" t="s">
        <v>70</v>
      </c>
      <c r="C236" s="344">
        <v>4.5</v>
      </c>
      <c r="D236" s="33" t="s">
        <v>438</v>
      </c>
      <c r="E236" s="35">
        <v>2010</v>
      </c>
      <c r="F236" s="534">
        <v>60109</v>
      </c>
      <c r="G236" s="33" t="s">
        <v>135</v>
      </c>
    </row>
    <row r="237" spans="1:7" x14ac:dyDescent="0.25">
      <c r="A237" s="33" t="s">
        <v>1706</v>
      </c>
      <c r="B237" s="61" t="s">
        <v>1711</v>
      </c>
      <c r="C237" s="344">
        <v>5.6</v>
      </c>
      <c r="D237" s="33" t="s">
        <v>44</v>
      </c>
      <c r="E237" s="35">
        <v>2010</v>
      </c>
      <c r="F237" s="534">
        <v>54645</v>
      </c>
      <c r="G237" s="33" t="s">
        <v>147</v>
      </c>
    </row>
    <row r="238" spans="1:7" x14ac:dyDescent="0.25">
      <c r="A238" s="33" t="s">
        <v>785</v>
      </c>
      <c r="B238" s="61" t="s">
        <v>1215</v>
      </c>
      <c r="C238" s="344">
        <v>2.4</v>
      </c>
      <c r="D238" s="33" t="s">
        <v>444</v>
      </c>
      <c r="E238" s="35">
        <v>2010</v>
      </c>
      <c r="F238" s="534">
        <v>16982</v>
      </c>
      <c r="G238" s="33" t="s">
        <v>484</v>
      </c>
    </row>
    <row r="239" spans="1:7" x14ac:dyDescent="0.25">
      <c r="A239" s="33" t="s">
        <v>785</v>
      </c>
      <c r="B239" s="61" t="s">
        <v>1215</v>
      </c>
      <c r="C239" s="344" t="s">
        <v>1713</v>
      </c>
      <c r="D239" s="33" t="s">
        <v>444</v>
      </c>
      <c r="E239" s="35">
        <v>2010</v>
      </c>
      <c r="F239" s="534">
        <v>16999</v>
      </c>
      <c r="G239" s="33" t="s">
        <v>466</v>
      </c>
    </row>
    <row r="240" spans="1:7" x14ac:dyDescent="0.25">
      <c r="A240" s="33" t="s">
        <v>785</v>
      </c>
      <c r="B240" s="61" t="s">
        <v>1215</v>
      </c>
      <c r="C240" s="344">
        <v>2.5</v>
      </c>
      <c r="D240" s="33" t="s">
        <v>444</v>
      </c>
      <c r="E240" s="35">
        <v>2010</v>
      </c>
      <c r="F240" s="534">
        <v>16764</v>
      </c>
      <c r="G240" s="33" t="s">
        <v>484</v>
      </c>
    </row>
    <row r="241" spans="1:7" x14ac:dyDescent="0.25">
      <c r="A241" s="33" t="s">
        <v>785</v>
      </c>
      <c r="B241" s="61" t="s">
        <v>1215</v>
      </c>
      <c r="C241" s="344" t="s">
        <v>1579</v>
      </c>
      <c r="D241" s="33" t="s">
        <v>444</v>
      </c>
      <c r="E241" s="35">
        <v>2010</v>
      </c>
      <c r="F241" s="534">
        <v>17255</v>
      </c>
      <c r="G241" s="33" t="s">
        <v>466</v>
      </c>
    </row>
    <row r="242" spans="1:7" x14ac:dyDescent="0.25">
      <c r="A242" s="33" t="s">
        <v>785</v>
      </c>
      <c r="B242" s="61" t="s">
        <v>1215</v>
      </c>
      <c r="C242" s="344" t="s">
        <v>1712</v>
      </c>
      <c r="D242" s="33" t="s">
        <v>444</v>
      </c>
      <c r="E242" s="35">
        <v>2010</v>
      </c>
      <c r="F242" s="534">
        <v>17124</v>
      </c>
      <c r="G242" s="33" t="s">
        <v>484</v>
      </c>
    </row>
    <row r="243" spans="1:7" x14ac:dyDescent="0.25">
      <c r="A243" s="33" t="s">
        <v>785</v>
      </c>
      <c r="B243" s="61" t="s">
        <v>1215</v>
      </c>
      <c r="C243" s="344" t="s">
        <v>1712</v>
      </c>
      <c r="D243" s="33" t="s">
        <v>444</v>
      </c>
      <c r="E243" s="35">
        <v>2010</v>
      </c>
      <c r="F243" s="534">
        <v>17485</v>
      </c>
      <c r="G243" s="33" t="s">
        <v>466</v>
      </c>
    </row>
    <row r="244" spans="1:7" x14ac:dyDescent="0.25">
      <c r="A244" s="77" t="s">
        <v>6045</v>
      </c>
      <c r="B244" s="80" t="s">
        <v>6081</v>
      </c>
      <c r="C244" s="345" t="s">
        <v>3751</v>
      </c>
      <c r="D244" s="77" t="s">
        <v>44</v>
      </c>
      <c r="E244" s="78">
        <v>2010</v>
      </c>
      <c r="F244" s="682">
        <v>25135</v>
      </c>
      <c r="G244" s="77" t="s">
        <v>3033</v>
      </c>
    </row>
    <row r="245" spans="1:7" x14ac:dyDescent="0.25">
      <c r="A245" s="77" t="s">
        <v>6100</v>
      </c>
      <c r="B245" s="80" t="s">
        <v>6101</v>
      </c>
      <c r="C245" s="345" t="s">
        <v>3751</v>
      </c>
      <c r="D245" s="77" t="s">
        <v>3282</v>
      </c>
      <c r="E245" s="78">
        <v>2010</v>
      </c>
      <c r="F245" s="682">
        <v>19545</v>
      </c>
      <c r="G245" s="77" t="s">
        <v>4571</v>
      </c>
    </row>
    <row r="246" spans="1:7" x14ac:dyDescent="0.25">
      <c r="A246" s="33" t="s">
        <v>97</v>
      </c>
      <c r="B246" s="61" t="s">
        <v>1523</v>
      </c>
      <c r="C246" s="344">
        <v>2</v>
      </c>
      <c r="D246" s="33" t="s">
        <v>110</v>
      </c>
      <c r="E246" s="35">
        <v>2010</v>
      </c>
      <c r="F246" s="534">
        <v>17841</v>
      </c>
      <c r="G246" s="33" t="s">
        <v>487</v>
      </c>
    </row>
    <row r="247" spans="1:7" x14ac:dyDescent="0.25">
      <c r="A247" s="33" t="s">
        <v>97</v>
      </c>
      <c r="B247" s="61" t="s">
        <v>1448</v>
      </c>
      <c r="C247" s="344">
        <v>3.8</v>
      </c>
      <c r="D247" s="33" t="s">
        <v>110</v>
      </c>
      <c r="E247" s="35">
        <v>2010</v>
      </c>
      <c r="F247" s="534">
        <v>26125</v>
      </c>
      <c r="G247" s="33" t="s">
        <v>487</v>
      </c>
    </row>
    <row r="248" spans="1:7" x14ac:dyDescent="0.25">
      <c r="A248" s="33" t="s">
        <v>97</v>
      </c>
      <c r="B248" s="61" t="s">
        <v>1297</v>
      </c>
      <c r="C248" s="344">
        <v>1.6</v>
      </c>
      <c r="D248" s="33" t="s">
        <v>110</v>
      </c>
      <c r="E248" s="35">
        <v>2010</v>
      </c>
      <c r="F248" s="534">
        <v>13380</v>
      </c>
      <c r="G248" s="33" t="s">
        <v>135</v>
      </c>
    </row>
    <row r="249" spans="1:7" x14ac:dyDescent="0.25">
      <c r="A249" s="33" t="s">
        <v>97</v>
      </c>
      <c r="B249" s="61" t="s">
        <v>1297</v>
      </c>
      <c r="C249" s="344">
        <v>2</v>
      </c>
      <c r="D249" s="33" t="s">
        <v>110</v>
      </c>
      <c r="E249" s="35">
        <v>2010</v>
      </c>
      <c r="F249" s="534">
        <v>14140</v>
      </c>
      <c r="G249" s="33" t="s">
        <v>135</v>
      </c>
    </row>
    <row r="250" spans="1:7" x14ac:dyDescent="0.25">
      <c r="A250" s="33" t="s">
        <v>97</v>
      </c>
      <c r="B250" s="61" t="s">
        <v>1714</v>
      </c>
      <c r="C250" s="344">
        <v>2</v>
      </c>
      <c r="D250" s="33" t="s">
        <v>110</v>
      </c>
      <c r="E250" s="35">
        <v>2010</v>
      </c>
      <c r="F250" s="534">
        <v>17487</v>
      </c>
      <c r="G250" s="33" t="s">
        <v>421</v>
      </c>
    </row>
    <row r="251" spans="1:7" x14ac:dyDescent="0.25">
      <c r="A251" s="77" t="s">
        <v>97</v>
      </c>
      <c r="B251" s="80" t="s">
        <v>1650</v>
      </c>
      <c r="C251" s="345" t="s">
        <v>1987</v>
      </c>
      <c r="D251" s="77" t="s">
        <v>110</v>
      </c>
      <c r="E251" s="78">
        <v>2010</v>
      </c>
      <c r="F251" s="683">
        <v>22900</v>
      </c>
      <c r="G251" s="77" t="s">
        <v>4911</v>
      </c>
    </row>
    <row r="252" spans="1:7" x14ac:dyDescent="0.25">
      <c r="A252" s="33" t="s">
        <v>97</v>
      </c>
      <c r="B252" s="61" t="s">
        <v>1650</v>
      </c>
      <c r="C252" s="344">
        <v>3.8</v>
      </c>
      <c r="D252" s="33" t="s">
        <v>44</v>
      </c>
      <c r="E252" s="35">
        <v>2010</v>
      </c>
      <c r="F252" s="534">
        <v>24917</v>
      </c>
      <c r="G252" s="33" t="s">
        <v>147</v>
      </c>
    </row>
    <row r="253" spans="1:7" x14ac:dyDescent="0.25">
      <c r="A253" s="33" t="s">
        <v>97</v>
      </c>
      <c r="B253" s="61" t="s">
        <v>3107</v>
      </c>
      <c r="C253" s="344" t="s">
        <v>3105</v>
      </c>
      <c r="D253" s="33" t="s">
        <v>110</v>
      </c>
      <c r="E253" s="35">
        <v>2010</v>
      </c>
      <c r="F253" s="534">
        <v>14364</v>
      </c>
      <c r="G253" s="33" t="s">
        <v>113</v>
      </c>
    </row>
    <row r="254" spans="1:7" x14ac:dyDescent="0.25">
      <c r="A254" s="33" t="s">
        <v>97</v>
      </c>
      <c r="B254" s="61" t="s">
        <v>3106</v>
      </c>
      <c r="C254" s="344" t="s">
        <v>3105</v>
      </c>
      <c r="D254" s="33" t="s">
        <v>110</v>
      </c>
      <c r="E254" s="35">
        <v>2010</v>
      </c>
      <c r="F254" s="534">
        <v>11698</v>
      </c>
      <c r="G254" s="33" t="s">
        <v>113</v>
      </c>
    </row>
    <row r="255" spans="1:7" x14ac:dyDescent="0.25">
      <c r="A255" s="33" t="s">
        <v>97</v>
      </c>
      <c r="B255" s="61" t="s">
        <v>1715</v>
      </c>
      <c r="C255" s="344">
        <v>2</v>
      </c>
      <c r="D255" s="33" t="s">
        <v>110</v>
      </c>
      <c r="E255" s="35">
        <v>2010</v>
      </c>
      <c r="F255" s="534">
        <v>20857</v>
      </c>
      <c r="G255" s="33" t="s">
        <v>135</v>
      </c>
    </row>
    <row r="256" spans="1:7" x14ac:dyDescent="0.25">
      <c r="A256" s="33" t="s">
        <v>97</v>
      </c>
      <c r="B256" s="61" t="s">
        <v>1715</v>
      </c>
      <c r="C256" s="344">
        <v>2.7</v>
      </c>
      <c r="D256" s="33" t="s">
        <v>110</v>
      </c>
      <c r="E256" s="35">
        <v>2010</v>
      </c>
      <c r="F256" s="534">
        <v>21440</v>
      </c>
      <c r="G256" s="33" t="s">
        <v>135</v>
      </c>
    </row>
    <row r="257" spans="1:7" x14ac:dyDescent="0.25">
      <c r="A257" s="33" t="s">
        <v>97</v>
      </c>
      <c r="B257" s="61" t="s">
        <v>1355</v>
      </c>
      <c r="C257" s="344">
        <v>1.1000000000000001</v>
      </c>
      <c r="D257" s="33" t="s">
        <v>110</v>
      </c>
      <c r="E257" s="35">
        <v>2010</v>
      </c>
      <c r="F257" s="534">
        <v>10197</v>
      </c>
      <c r="G257" s="33" t="s">
        <v>186</v>
      </c>
    </row>
    <row r="258" spans="1:7" x14ac:dyDescent="0.25">
      <c r="A258" s="33" t="s">
        <v>97</v>
      </c>
      <c r="B258" s="61" t="s">
        <v>99</v>
      </c>
      <c r="C258" s="344">
        <v>1.4</v>
      </c>
      <c r="D258" s="33" t="s">
        <v>110</v>
      </c>
      <c r="E258" s="35">
        <v>2010</v>
      </c>
      <c r="F258" s="534">
        <v>14202</v>
      </c>
      <c r="G258" s="33" t="s">
        <v>135</v>
      </c>
    </row>
    <row r="259" spans="1:7" x14ac:dyDescent="0.25">
      <c r="A259" s="33" t="s">
        <v>97</v>
      </c>
      <c r="B259" s="61" t="s">
        <v>99</v>
      </c>
      <c r="C259" s="344">
        <v>1.4</v>
      </c>
      <c r="D259" s="33" t="s">
        <v>110</v>
      </c>
      <c r="E259" s="35">
        <v>2010</v>
      </c>
      <c r="F259" s="534">
        <v>14556</v>
      </c>
      <c r="G259" s="33" t="s">
        <v>186</v>
      </c>
    </row>
    <row r="260" spans="1:7" x14ac:dyDescent="0.25">
      <c r="A260" s="77" t="s">
        <v>97</v>
      </c>
      <c r="B260" s="80" t="s">
        <v>100</v>
      </c>
      <c r="C260" s="345" t="s">
        <v>2121</v>
      </c>
      <c r="D260" s="77" t="s">
        <v>43</v>
      </c>
      <c r="E260" s="78">
        <v>2010</v>
      </c>
      <c r="F260" s="682">
        <v>25260</v>
      </c>
      <c r="G260" s="77" t="s">
        <v>4571</v>
      </c>
    </row>
    <row r="261" spans="1:7" x14ac:dyDescent="0.25">
      <c r="A261" s="33" t="s">
        <v>97</v>
      </c>
      <c r="B261" s="61" t="s">
        <v>100</v>
      </c>
      <c r="C261" s="344">
        <v>2.4</v>
      </c>
      <c r="D261" s="33" t="s">
        <v>114</v>
      </c>
      <c r="E261" s="35">
        <v>2010</v>
      </c>
      <c r="F261" s="534">
        <v>26464</v>
      </c>
      <c r="G261" s="33" t="s">
        <v>147</v>
      </c>
    </row>
    <row r="262" spans="1:7" x14ac:dyDescent="0.25">
      <c r="A262" s="33" t="s">
        <v>97</v>
      </c>
      <c r="B262" s="61" t="s">
        <v>100</v>
      </c>
      <c r="C262" s="344">
        <v>3.5</v>
      </c>
      <c r="D262" s="33" t="s">
        <v>44</v>
      </c>
      <c r="E262" s="35">
        <v>2010</v>
      </c>
      <c r="F262" s="534">
        <v>27087</v>
      </c>
      <c r="G262" s="33" t="s">
        <v>147</v>
      </c>
    </row>
    <row r="263" spans="1:7" x14ac:dyDescent="0.25">
      <c r="A263" s="33" t="s">
        <v>97</v>
      </c>
      <c r="B263" s="61" t="s">
        <v>101</v>
      </c>
      <c r="C263" s="344">
        <v>1.6</v>
      </c>
      <c r="D263" s="33" t="s">
        <v>110</v>
      </c>
      <c r="E263" s="35">
        <v>2010</v>
      </c>
      <c r="F263" s="534">
        <v>24554</v>
      </c>
      <c r="G263" s="33" t="s">
        <v>186</v>
      </c>
    </row>
    <row r="264" spans="1:7" x14ac:dyDescent="0.25">
      <c r="A264" s="33" t="s">
        <v>97</v>
      </c>
      <c r="B264" s="61" t="s">
        <v>102</v>
      </c>
      <c r="C264" s="344">
        <v>2</v>
      </c>
      <c r="D264" s="33" t="s">
        <v>114</v>
      </c>
      <c r="E264" s="35">
        <v>2010</v>
      </c>
      <c r="F264" s="534">
        <v>21370</v>
      </c>
      <c r="G264" s="33" t="s">
        <v>147</v>
      </c>
    </row>
    <row r="265" spans="1:7" x14ac:dyDescent="0.25">
      <c r="A265" s="33" t="s">
        <v>97</v>
      </c>
      <c r="B265" s="61" t="s">
        <v>102</v>
      </c>
      <c r="C265" s="344">
        <v>2.7</v>
      </c>
      <c r="D265" s="33" t="s">
        <v>44</v>
      </c>
      <c r="E265" s="35">
        <v>2010</v>
      </c>
      <c r="F265" s="534">
        <v>21814</v>
      </c>
      <c r="G265" s="33" t="s">
        <v>147</v>
      </c>
    </row>
    <row r="266" spans="1:7" x14ac:dyDescent="0.25">
      <c r="A266" s="33" t="s">
        <v>789</v>
      </c>
      <c r="B266" s="61" t="s">
        <v>1716</v>
      </c>
      <c r="C266" s="344" t="s">
        <v>6502</v>
      </c>
      <c r="D266" s="33" t="s">
        <v>44</v>
      </c>
      <c r="E266" s="35">
        <v>2010</v>
      </c>
      <c r="F266" s="534">
        <v>34153.00546448087</v>
      </c>
      <c r="G266" s="33" t="s">
        <v>147</v>
      </c>
    </row>
    <row r="267" spans="1:7" x14ac:dyDescent="0.25">
      <c r="A267" s="33" t="s">
        <v>789</v>
      </c>
      <c r="B267" s="61" t="s">
        <v>790</v>
      </c>
      <c r="C267" s="344" t="s">
        <v>870</v>
      </c>
      <c r="D267" s="33" t="s">
        <v>44</v>
      </c>
      <c r="E267" s="35">
        <v>2010</v>
      </c>
      <c r="F267" s="534">
        <v>35175.956284153006</v>
      </c>
      <c r="G267" s="33" t="s">
        <v>147</v>
      </c>
    </row>
    <row r="268" spans="1:7" x14ac:dyDescent="0.25">
      <c r="A268" s="77" t="s">
        <v>1920</v>
      </c>
      <c r="B268" s="80" t="s">
        <v>6102</v>
      </c>
      <c r="C268" s="345" t="s">
        <v>4164</v>
      </c>
      <c r="D268" s="77" t="s">
        <v>44</v>
      </c>
      <c r="E268" s="78">
        <v>2010</v>
      </c>
      <c r="F268" s="682">
        <v>27086</v>
      </c>
      <c r="G268" s="77" t="s">
        <v>1459</v>
      </c>
    </row>
    <row r="269" spans="1:7" x14ac:dyDescent="0.25">
      <c r="A269" s="33" t="s">
        <v>789</v>
      </c>
      <c r="B269" s="61" t="s">
        <v>1717</v>
      </c>
      <c r="C269" s="344" t="s">
        <v>6585</v>
      </c>
      <c r="D269" s="33" t="s">
        <v>44</v>
      </c>
      <c r="E269" s="35">
        <v>2010</v>
      </c>
      <c r="F269" s="534">
        <v>36885.24590163934</v>
      </c>
      <c r="G269" s="33" t="s">
        <v>147</v>
      </c>
    </row>
    <row r="270" spans="1:7" x14ac:dyDescent="0.25">
      <c r="A270" s="33" t="s">
        <v>789</v>
      </c>
      <c r="B270" s="61" t="s">
        <v>1718</v>
      </c>
      <c r="C270" s="344">
        <v>5</v>
      </c>
      <c r="D270" s="33" t="s">
        <v>44</v>
      </c>
      <c r="E270" s="35">
        <v>2010</v>
      </c>
      <c r="F270" s="534">
        <v>65300.546448087429</v>
      </c>
      <c r="G270" s="33" t="s">
        <v>147</v>
      </c>
    </row>
    <row r="271" spans="1:7" x14ac:dyDescent="0.25">
      <c r="A271" s="33" t="s">
        <v>789</v>
      </c>
      <c r="B271" s="61" t="s">
        <v>2958</v>
      </c>
      <c r="C271" s="344">
        <v>5</v>
      </c>
      <c r="D271" s="33" t="s">
        <v>44</v>
      </c>
      <c r="E271" s="35">
        <v>2010</v>
      </c>
      <c r="F271" s="534">
        <v>169125</v>
      </c>
      <c r="G271" s="33" t="s">
        <v>1211</v>
      </c>
    </row>
    <row r="272" spans="1:7" x14ac:dyDescent="0.25">
      <c r="A272" s="77" t="s">
        <v>1920</v>
      </c>
      <c r="B272" s="80" t="s">
        <v>6022</v>
      </c>
      <c r="C272" s="345" t="s">
        <v>4209</v>
      </c>
      <c r="D272" s="401" t="s">
        <v>426</v>
      </c>
      <c r="E272" s="78">
        <v>2010</v>
      </c>
      <c r="F272" s="681">
        <v>78425</v>
      </c>
      <c r="G272" s="80" t="s">
        <v>4780</v>
      </c>
    </row>
    <row r="273" spans="1:7" x14ac:dyDescent="0.25">
      <c r="A273" s="33" t="s">
        <v>789</v>
      </c>
      <c r="B273" s="61" t="s">
        <v>2507</v>
      </c>
      <c r="C273" s="344">
        <v>5</v>
      </c>
      <c r="D273" s="33" t="s">
        <v>44</v>
      </c>
      <c r="E273" s="35">
        <v>2010</v>
      </c>
      <c r="F273" s="534">
        <v>103551</v>
      </c>
      <c r="G273" s="33" t="s">
        <v>1211</v>
      </c>
    </row>
    <row r="274" spans="1:7" x14ac:dyDescent="0.25">
      <c r="A274" s="33" t="s">
        <v>789</v>
      </c>
      <c r="B274" s="61" t="s">
        <v>2508</v>
      </c>
      <c r="C274" s="344">
        <v>5</v>
      </c>
      <c r="D274" s="33" t="s">
        <v>44</v>
      </c>
      <c r="E274" s="35">
        <v>2010</v>
      </c>
      <c r="F274" s="534">
        <v>109016</v>
      </c>
      <c r="G274" s="33" t="s">
        <v>1211</v>
      </c>
    </row>
    <row r="275" spans="1:7" x14ac:dyDescent="0.25">
      <c r="A275" s="33" t="s">
        <v>789</v>
      </c>
      <c r="B275" s="61" t="s">
        <v>1923</v>
      </c>
      <c r="C275" s="344">
        <v>5</v>
      </c>
      <c r="D275" s="33" t="s">
        <v>44</v>
      </c>
      <c r="E275" s="35">
        <v>2010</v>
      </c>
      <c r="F275" s="534">
        <v>81693</v>
      </c>
      <c r="G275" s="33" t="s">
        <v>2956</v>
      </c>
    </row>
    <row r="276" spans="1:7" x14ac:dyDescent="0.25">
      <c r="A276" s="77" t="s">
        <v>1920</v>
      </c>
      <c r="B276" s="80" t="s">
        <v>4817</v>
      </c>
      <c r="C276" s="345" t="s">
        <v>4209</v>
      </c>
      <c r="D276" s="401" t="s">
        <v>426</v>
      </c>
      <c r="E276" s="78">
        <v>2010</v>
      </c>
      <c r="F276" s="681">
        <v>94275</v>
      </c>
      <c r="G276" s="80" t="s">
        <v>4780</v>
      </c>
    </row>
    <row r="277" spans="1:7" x14ac:dyDescent="0.25">
      <c r="A277" s="33" t="s">
        <v>789</v>
      </c>
      <c r="B277" s="61" t="s">
        <v>2509</v>
      </c>
      <c r="C277" s="344">
        <v>5</v>
      </c>
      <c r="D277" s="33" t="s">
        <v>44</v>
      </c>
      <c r="E277" s="35">
        <v>2010</v>
      </c>
      <c r="F277" s="534">
        <v>129508</v>
      </c>
      <c r="G277" s="33" t="s">
        <v>1211</v>
      </c>
    </row>
    <row r="278" spans="1:7" x14ac:dyDescent="0.25">
      <c r="A278" s="33" t="s">
        <v>789</v>
      </c>
      <c r="B278" s="61" t="s">
        <v>2510</v>
      </c>
      <c r="C278" s="344">
        <v>5</v>
      </c>
      <c r="D278" s="33" t="s">
        <v>44</v>
      </c>
      <c r="E278" s="35">
        <v>2010</v>
      </c>
      <c r="F278" s="534">
        <v>144536</v>
      </c>
      <c r="G278" s="33" t="s">
        <v>1211</v>
      </c>
    </row>
    <row r="279" spans="1:7" x14ac:dyDescent="0.25">
      <c r="A279" s="33" t="s">
        <v>85</v>
      </c>
      <c r="B279" s="61" t="s">
        <v>4204</v>
      </c>
      <c r="C279" s="344" t="s">
        <v>3814</v>
      </c>
      <c r="D279" s="33" t="s">
        <v>110</v>
      </c>
      <c r="E279" s="35">
        <v>2010</v>
      </c>
      <c r="F279" s="534">
        <v>35175</v>
      </c>
      <c r="G279" s="33" t="s">
        <v>1960</v>
      </c>
    </row>
    <row r="280" spans="1:7" x14ac:dyDescent="0.25">
      <c r="A280" s="33" t="s">
        <v>85</v>
      </c>
      <c r="B280" s="61" t="s">
        <v>4205</v>
      </c>
      <c r="C280" s="344" t="s">
        <v>3814</v>
      </c>
      <c r="D280" s="33" t="s">
        <v>438</v>
      </c>
      <c r="E280" s="35">
        <v>2010</v>
      </c>
      <c r="F280" s="534">
        <v>45600</v>
      </c>
      <c r="G280" s="33" t="s">
        <v>1960</v>
      </c>
    </row>
    <row r="281" spans="1:7" x14ac:dyDescent="0.25">
      <c r="A281" s="33" t="s">
        <v>85</v>
      </c>
      <c r="B281" s="61" t="s">
        <v>4205</v>
      </c>
      <c r="C281" s="344" t="s">
        <v>3814</v>
      </c>
      <c r="D281" s="33" t="s">
        <v>426</v>
      </c>
      <c r="E281" s="35">
        <v>2010</v>
      </c>
      <c r="F281" s="534">
        <v>47550</v>
      </c>
      <c r="G281" s="33" t="s">
        <v>1960</v>
      </c>
    </row>
    <row r="282" spans="1:7" x14ac:dyDescent="0.25">
      <c r="A282" s="33" t="s">
        <v>85</v>
      </c>
      <c r="B282" s="61" t="s">
        <v>4205</v>
      </c>
      <c r="C282" s="344" t="s">
        <v>2941</v>
      </c>
      <c r="D282" s="33" t="s">
        <v>438</v>
      </c>
      <c r="E282" s="35">
        <v>2010</v>
      </c>
      <c r="F282" s="534">
        <v>54070</v>
      </c>
      <c r="G282" s="33" t="s">
        <v>1960</v>
      </c>
    </row>
    <row r="283" spans="1:7" x14ac:dyDescent="0.25">
      <c r="A283" s="33" t="s">
        <v>85</v>
      </c>
      <c r="B283" s="61" t="s">
        <v>4206</v>
      </c>
      <c r="C283" s="344">
        <v>4.5999999999999996</v>
      </c>
      <c r="D283" s="33" t="s">
        <v>426</v>
      </c>
      <c r="E283" s="35">
        <v>2010</v>
      </c>
      <c r="F283" s="534">
        <v>56765</v>
      </c>
      <c r="G283" s="33" t="s">
        <v>3297</v>
      </c>
    </row>
    <row r="284" spans="1:7" x14ac:dyDescent="0.25">
      <c r="A284" s="33" t="s">
        <v>85</v>
      </c>
      <c r="B284" s="61" t="s">
        <v>3799</v>
      </c>
      <c r="C284" s="344" t="s">
        <v>2939</v>
      </c>
      <c r="D284" s="33" t="s">
        <v>426</v>
      </c>
      <c r="E284" s="35">
        <v>2010</v>
      </c>
      <c r="F284" s="534">
        <v>51970</v>
      </c>
      <c r="G284" s="33" t="s">
        <v>3297</v>
      </c>
    </row>
    <row r="285" spans="1:7" x14ac:dyDescent="0.25">
      <c r="A285" s="33" t="s">
        <v>85</v>
      </c>
      <c r="B285" s="61" t="s">
        <v>4208</v>
      </c>
      <c r="C285" s="344" t="s">
        <v>3751</v>
      </c>
      <c r="D285" s="33" t="s">
        <v>110</v>
      </c>
      <c r="E285" s="35">
        <v>2010</v>
      </c>
      <c r="F285" s="534">
        <v>34650</v>
      </c>
      <c r="G285" s="33" t="s">
        <v>3790</v>
      </c>
    </row>
    <row r="286" spans="1:7" x14ac:dyDescent="0.25">
      <c r="A286" s="33" t="s">
        <v>85</v>
      </c>
      <c r="B286" s="61" t="s">
        <v>4207</v>
      </c>
      <c r="C286" s="344" t="s">
        <v>3751</v>
      </c>
      <c r="D286" s="33" t="s">
        <v>110</v>
      </c>
      <c r="E286" s="35">
        <v>2010</v>
      </c>
      <c r="F286" s="534">
        <v>37420</v>
      </c>
      <c r="G286" s="33" t="s">
        <v>3790</v>
      </c>
    </row>
    <row r="287" spans="1:7" x14ac:dyDescent="0.25">
      <c r="A287" s="33" t="s">
        <v>85</v>
      </c>
      <c r="B287" s="61" t="s">
        <v>1527</v>
      </c>
      <c r="C287" s="344" t="s">
        <v>4209</v>
      </c>
      <c r="D287" s="33" t="s">
        <v>438</v>
      </c>
      <c r="E287" s="35">
        <v>2010</v>
      </c>
      <c r="F287" s="534">
        <v>58460</v>
      </c>
      <c r="G287" s="33" t="s">
        <v>1960</v>
      </c>
    </row>
    <row r="288" spans="1:7" x14ac:dyDescent="0.25">
      <c r="A288" s="33" t="s">
        <v>85</v>
      </c>
      <c r="B288" s="61" t="s">
        <v>1527</v>
      </c>
      <c r="C288" s="344" t="s">
        <v>3814</v>
      </c>
      <c r="D288" s="33" t="s">
        <v>438</v>
      </c>
      <c r="E288" s="35">
        <v>2010</v>
      </c>
      <c r="F288" s="534">
        <v>37595</v>
      </c>
      <c r="G288" s="33" t="s">
        <v>1960</v>
      </c>
    </row>
    <row r="289" spans="1:7" x14ac:dyDescent="0.25">
      <c r="A289" s="33" t="s">
        <v>85</v>
      </c>
      <c r="B289" s="61" t="s">
        <v>4210</v>
      </c>
      <c r="C289" s="344" t="s">
        <v>1991</v>
      </c>
      <c r="D289" s="33" t="s">
        <v>426</v>
      </c>
      <c r="E289" s="35">
        <v>2010</v>
      </c>
      <c r="F289" s="534">
        <v>35775</v>
      </c>
      <c r="G289" s="33" t="s">
        <v>4211</v>
      </c>
    </row>
    <row r="290" spans="1:7" x14ac:dyDescent="0.25">
      <c r="A290" s="33" t="s">
        <v>85</v>
      </c>
      <c r="B290" s="61" t="s">
        <v>4212</v>
      </c>
      <c r="C290" s="344" t="s">
        <v>2939</v>
      </c>
      <c r="D290" s="33" t="s">
        <v>438</v>
      </c>
      <c r="E290" s="35">
        <v>2010</v>
      </c>
      <c r="F290" s="534">
        <v>65380</v>
      </c>
      <c r="G290" s="33" t="s">
        <v>135</v>
      </c>
    </row>
    <row r="291" spans="1:7" x14ac:dyDescent="0.25">
      <c r="A291" s="33" t="s">
        <v>85</v>
      </c>
      <c r="B291" s="61" t="s">
        <v>4212</v>
      </c>
      <c r="C291" s="344" t="s">
        <v>4209</v>
      </c>
      <c r="D291" s="33" t="s">
        <v>426</v>
      </c>
      <c r="E291" s="35">
        <v>2010</v>
      </c>
      <c r="F291" s="534">
        <v>108800</v>
      </c>
      <c r="G291" s="33" t="s">
        <v>3790</v>
      </c>
    </row>
    <row r="292" spans="1:7" x14ac:dyDescent="0.25">
      <c r="A292" s="33" t="s">
        <v>85</v>
      </c>
      <c r="B292" s="61" t="s">
        <v>4212</v>
      </c>
      <c r="C292" s="344" t="s">
        <v>2939</v>
      </c>
      <c r="D292" s="33" t="s">
        <v>426</v>
      </c>
      <c r="E292" s="35">
        <v>2010</v>
      </c>
      <c r="F292" s="534">
        <v>74450</v>
      </c>
      <c r="G292" s="33" t="s">
        <v>3804</v>
      </c>
    </row>
    <row r="293" spans="1:7" x14ac:dyDescent="0.25">
      <c r="A293" s="33" t="s">
        <v>85</v>
      </c>
      <c r="B293" s="61" t="s">
        <v>4213</v>
      </c>
      <c r="C293" s="344" t="s">
        <v>5672</v>
      </c>
      <c r="D293" s="33" t="s">
        <v>426</v>
      </c>
      <c r="E293" s="35">
        <v>2010</v>
      </c>
      <c r="F293" s="534">
        <v>76905</v>
      </c>
      <c r="G293" s="33" t="s">
        <v>3297</v>
      </c>
    </row>
    <row r="294" spans="1:7" x14ac:dyDescent="0.25">
      <c r="A294" s="33" t="s">
        <v>85</v>
      </c>
      <c r="B294" s="61" t="s">
        <v>4203</v>
      </c>
      <c r="C294" s="344" t="s">
        <v>3814</v>
      </c>
      <c r="D294" s="33" t="s">
        <v>110</v>
      </c>
      <c r="E294" s="35">
        <v>2010</v>
      </c>
      <c r="F294" s="534">
        <v>42685</v>
      </c>
      <c r="G294" s="33" t="s">
        <v>4198</v>
      </c>
    </row>
    <row r="295" spans="1:7" x14ac:dyDescent="0.25">
      <c r="A295" s="33" t="s">
        <v>85</v>
      </c>
      <c r="B295" s="61" t="s">
        <v>4203</v>
      </c>
      <c r="C295" s="344" t="s">
        <v>3814</v>
      </c>
      <c r="D295" s="33" t="s">
        <v>426</v>
      </c>
      <c r="E295" s="35">
        <v>2010</v>
      </c>
      <c r="F295" s="534">
        <v>44275</v>
      </c>
      <c r="G295" s="33" t="s">
        <v>4214</v>
      </c>
    </row>
    <row r="296" spans="1:7" x14ac:dyDescent="0.25">
      <c r="A296" s="33" t="s">
        <v>85</v>
      </c>
      <c r="B296" s="61" t="s">
        <v>4186</v>
      </c>
      <c r="C296" s="344" t="s">
        <v>6544</v>
      </c>
      <c r="D296" s="33" t="s">
        <v>438</v>
      </c>
      <c r="E296" s="35">
        <v>2010</v>
      </c>
      <c r="F296" s="534">
        <v>68405</v>
      </c>
      <c r="G296" s="33" t="s">
        <v>1840</v>
      </c>
    </row>
    <row r="297" spans="1:7" x14ac:dyDescent="0.25">
      <c r="A297" s="33" t="s">
        <v>871</v>
      </c>
      <c r="B297" s="61">
        <v>6</v>
      </c>
      <c r="C297" s="344">
        <v>2</v>
      </c>
      <c r="D297" s="33" t="s">
        <v>110</v>
      </c>
      <c r="E297" s="35">
        <v>2010</v>
      </c>
      <c r="F297" s="534">
        <v>17978.142076502732</v>
      </c>
      <c r="G297" s="33" t="s">
        <v>135</v>
      </c>
    </row>
    <row r="298" spans="1:7" x14ac:dyDescent="0.25">
      <c r="A298" s="33" t="s">
        <v>871</v>
      </c>
      <c r="B298" s="61">
        <v>6</v>
      </c>
      <c r="C298" s="344">
        <v>2</v>
      </c>
      <c r="D298" s="33" t="s">
        <v>110</v>
      </c>
      <c r="E298" s="35">
        <v>2010</v>
      </c>
      <c r="F298" s="534">
        <v>17978.142076502732</v>
      </c>
      <c r="G298" s="33" t="s">
        <v>423</v>
      </c>
    </row>
    <row r="299" spans="1:7" x14ac:dyDescent="0.25">
      <c r="A299" s="33" t="s">
        <v>871</v>
      </c>
      <c r="B299" s="61">
        <v>6</v>
      </c>
      <c r="C299" s="344">
        <v>2</v>
      </c>
      <c r="D299" s="33" t="s">
        <v>110</v>
      </c>
      <c r="E299" s="35">
        <v>2010</v>
      </c>
      <c r="F299" s="534">
        <v>17978.142076502732</v>
      </c>
      <c r="G299" s="33" t="s">
        <v>147</v>
      </c>
    </row>
    <row r="300" spans="1:7" x14ac:dyDescent="0.25">
      <c r="A300" s="33" t="s">
        <v>871</v>
      </c>
      <c r="B300" s="61">
        <v>6</v>
      </c>
      <c r="C300" s="344">
        <v>2.5</v>
      </c>
      <c r="D300" s="33" t="s">
        <v>110</v>
      </c>
      <c r="E300" s="35">
        <v>2010</v>
      </c>
      <c r="F300" s="534">
        <v>17978.142076502732</v>
      </c>
      <c r="G300" s="33" t="s">
        <v>135</v>
      </c>
    </row>
    <row r="301" spans="1:7" x14ac:dyDescent="0.25">
      <c r="A301" s="33" t="s">
        <v>871</v>
      </c>
      <c r="B301" s="61">
        <v>6</v>
      </c>
      <c r="C301" s="344">
        <v>2.5</v>
      </c>
      <c r="D301" s="33" t="s">
        <v>110</v>
      </c>
      <c r="E301" s="35">
        <v>2010</v>
      </c>
      <c r="F301" s="534">
        <v>17978.142076502732</v>
      </c>
      <c r="G301" s="33" t="s">
        <v>423</v>
      </c>
    </row>
    <row r="302" spans="1:7" x14ac:dyDescent="0.25">
      <c r="A302" s="33" t="s">
        <v>871</v>
      </c>
      <c r="B302" s="61">
        <v>6</v>
      </c>
      <c r="C302" s="344">
        <v>2.5</v>
      </c>
      <c r="D302" s="33" t="s">
        <v>110</v>
      </c>
      <c r="E302" s="35">
        <v>2010</v>
      </c>
      <c r="F302" s="534">
        <v>17978.142076502732</v>
      </c>
      <c r="G302" s="33" t="s">
        <v>147</v>
      </c>
    </row>
    <row r="303" spans="1:7" x14ac:dyDescent="0.25">
      <c r="A303" s="33" t="s">
        <v>871</v>
      </c>
      <c r="B303" s="61" t="s">
        <v>1725</v>
      </c>
      <c r="C303" s="344">
        <v>1.6</v>
      </c>
      <c r="D303" s="33" t="s">
        <v>110</v>
      </c>
      <c r="E303" s="35">
        <v>2010</v>
      </c>
      <c r="F303" s="534">
        <v>20081.967213114753</v>
      </c>
      <c r="G303" s="33" t="s">
        <v>186</v>
      </c>
    </row>
    <row r="304" spans="1:7" x14ac:dyDescent="0.25">
      <c r="A304" s="33" t="s">
        <v>871</v>
      </c>
      <c r="B304" s="61" t="s">
        <v>1724</v>
      </c>
      <c r="C304" s="344">
        <v>1.6</v>
      </c>
      <c r="D304" s="33" t="s">
        <v>110</v>
      </c>
      <c r="E304" s="35">
        <v>2010</v>
      </c>
      <c r="F304" s="534">
        <v>16120.218579234972</v>
      </c>
      <c r="G304" s="33" t="s">
        <v>135</v>
      </c>
    </row>
    <row r="305" spans="1:7" x14ac:dyDescent="0.25">
      <c r="A305" s="33" t="s">
        <v>871</v>
      </c>
      <c r="B305" s="61" t="s">
        <v>1726</v>
      </c>
      <c r="C305" s="344">
        <v>2.5</v>
      </c>
      <c r="D305" s="33" t="s">
        <v>110</v>
      </c>
      <c r="E305" s="35">
        <v>2010</v>
      </c>
      <c r="F305" s="534">
        <v>24590</v>
      </c>
      <c r="G305" s="33" t="s">
        <v>135</v>
      </c>
    </row>
    <row r="306" spans="1:7" x14ac:dyDescent="0.25">
      <c r="A306" s="33" t="s">
        <v>871</v>
      </c>
      <c r="B306" s="61" t="s">
        <v>1726</v>
      </c>
      <c r="C306" s="344">
        <v>3.7</v>
      </c>
      <c r="D306" s="33" t="s">
        <v>110</v>
      </c>
      <c r="E306" s="35">
        <v>2010</v>
      </c>
      <c r="F306" s="534">
        <v>25956</v>
      </c>
      <c r="G306" s="33" t="s">
        <v>135</v>
      </c>
    </row>
    <row r="307" spans="1:7" x14ac:dyDescent="0.25">
      <c r="A307" s="33" t="s">
        <v>871</v>
      </c>
      <c r="B307" s="61" t="s">
        <v>1727</v>
      </c>
      <c r="C307" s="344">
        <v>2.2000000000000002</v>
      </c>
      <c r="D307" s="33" t="s">
        <v>438</v>
      </c>
      <c r="E307" s="35">
        <v>2010</v>
      </c>
      <c r="F307" s="534">
        <v>16393</v>
      </c>
      <c r="G307" s="33" t="s">
        <v>484</v>
      </c>
    </row>
    <row r="308" spans="1:7" x14ac:dyDescent="0.25">
      <c r="A308" s="33" t="s">
        <v>871</v>
      </c>
      <c r="B308" s="61" t="s">
        <v>1727</v>
      </c>
      <c r="C308" s="344">
        <v>2.2000000000000002</v>
      </c>
      <c r="D308" s="33" t="s">
        <v>438</v>
      </c>
      <c r="E308" s="35">
        <v>2010</v>
      </c>
      <c r="F308" s="534">
        <v>16393</v>
      </c>
      <c r="G308" s="33" t="s">
        <v>466</v>
      </c>
    </row>
    <row r="309" spans="1:7" x14ac:dyDescent="0.25">
      <c r="A309" s="33" t="s">
        <v>871</v>
      </c>
      <c r="B309" s="61" t="s">
        <v>1727</v>
      </c>
      <c r="C309" s="344">
        <v>2.6</v>
      </c>
      <c r="D309" s="33" t="s">
        <v>444</v>
      </c>
      <c r="E309" s="35">
        <v>2010</v>
      </c>
      <c r="F309" s="534">
        <v>16939</v>
      </c>
      <c r="G309" s="33" t="s">
        <v>484</v>
      </c>
    </row>
    <row r="310" spans="1:7" x14ac:dyDescent="0.25">
      <c r="A310" s="33" t="s">
        <v>871</v>
      </c>
      <c r="B310" s="61" t="s">
        <v>1727</v>
      </c>
      <c r="C310" s="344">
        <v>2.6</v>
      </c>
      <c r="D310" s="33" t="s">
        <v>444</v>
      </c>
      <c r="E310" s="35">
        <v>2010</v>
      </c>
      <c r="F310" s="534">
        <v>16939</v>
      </c>
      <c r="G310" s="33" t="s">
        <v>466</v>
      </c>
    </row>
    <row r="311" spans="1:7" x14ac:dyDescent="0.25">
      <c r="A311" s="33" t="s">
        <v>871</v>
      </c>
      <c r="B311" s="61" t="s">
        <v>1728</v>
      </c>
      <c r="C311" s="344" t="s">
        <v>6582</v>
      </c>
      <c r="D311" s="33" t="s">
        <v>114</v>
      </c>
      <c r="E311" s="35">
        <v>2010</v>
      </c>
      <c r="F311" s="534">
        <v>25683.060109289618</v>
      </c>
      <c r="G311" s="33" t="s">
        <v>147</v>
      </c>
    </row>
    <row r="312" spans="1:7" x14ac:dyDescent="0.25">
      <c r="A312" s="33" t="s">
        <v>871</v>
      </c>
      <c r="B312" s="61" t="s">
        <v>1227</v>
      </c>
      <c r="C312" s="344">
        <v>2</v>
      </c>
      <c r="D312" s="33" t="s">
        <v>110</v>
      </c>
      <c r="E312" s="35">
        <v>2010</v>
      </c>
      <c r="F312" s="534">
        <v>20764.754098360656</v>
      </c>
      <c r="G312" s="33" t="s">
        <v>135</v>
      </c>
    </row>
    <row r="313" spans="1:7" x14ac:dyDescent="0.25">
      <c r="A313" s="33" t="s">
        <v>871</v>
      </c>
      <c r="B313" s="61" t="s">
        <v>1227</v>
      </c>
      <c r="C313" s="344">
        <v>2</v>
      </c>
      <c r="D313" s="33" t="s">
        <v>110</v>
      </c>
      <c r="E313" s="35">
        <v>2010</v>
      </c>
      <c r="F313" s="534">
        <v>21174.590163934427</v>
      </c>
      <c r="G313" s="33" t="s">
        <v>1228</v>
      </c>
    </row>
    <row r="314" spans="1:7" x14ac:dyDescent="0.25">
      <c r="A314" s="33" t="s">
        <v>871</v>
      </c>
      <c r="B314" s="61" t="s">
        <v>1227</v>
      </c>
      <c r="C314" s="344">
        <v>2.2999999999999998</v>
      </c>
      <c r="D314" s="33" t="s">
        <v>110</v>
      </c>
      <c r="E314" s="35">
        <v>2010</v>
      </c>
      <c r="F314" s="534">
        <v>21037.978142076503</v>
      </c>
      <c r="G314" s="33" t="s">
        <v>135</v>
      </c>
    </row>
    <row r="315" spans="1:7" x14ac:dyDescent="0.25">
      <c r="A315" s="33" t="s">
        <v>871</v>
      </c>
      <c r="B315" s="61" t="s">
        <v>1227</v>
      </c>
      <c r="C315" s="344">
        <v>2.2999999999999998</v>
      </c>
      <c r="D315" s="33" t="s">
        <v>110</v>
      </c>
      <c r="E315" s="35">
        <v>2010</v>
      </c>
      <c r="F315" s="534">
        <v>21447.814207650274</v>
      </c>
      <c r="G315" s="33" t="s">
        <v>1228</v>
      </c>
    </row>
    <row r="316" spans="1:7" x14ac:dyDescent="0.25">
      <c r="A316" s="33" t="s">
        <v>871</v>
      </c>
      <c r="B316" s="61" t="s">
        <v>1730</v>
      </c>
      <c r="C316" s="344">
        <v>2</v>
      </c>
      <c r="D316" s="33" t="s">
        <v>438</v>
      </c>
      <c r="E316" s="35">
        <v>2010</v>
      </c>
      <c r="F316" s="534">
        <v>34972</v>
      </c>
      <c r="G316" s="33" t="s">
        <v>419</v>
      </c>
    </row>
    <row r="317" spans="1:7" x14ac:dyDescent="0.25">
      <c r="A317" s="33" t="s">
        <v>871</v>
      </c>
      <c r="B317" s="61" t="s">
        <v>1729</v>
      </c>
      <c r="C317" s="344">
        <v>3.7</v>
      </c>
      <c r="D317" s="33" t="s">
        <v>114</v>
      </c>
      <c r="E317" s="35">
        <v>2010</v>
      </c>
      <c r="F317" s="534">
        <v>35491.803278688523</v>
      </c>
      <c r="G317" s="33" t="s">
        <v>147</v>
      </c>
    </row>
    <row r="318" spans="1:7" x14ac:dyDescent="0.25">
      <c r="A318" s="77" t="s">
        <v>697</v>
      </c>
      <c r="B318" s="80" t="s">
        <v>6103</v>
      </c>
      <c r="C318" s="345" t="s">
        <v>2121</v>
      </c>
      <c r="D318" s="77" t="s">
        <v>110</v>
      </c>
      <c r="E318" s="78">
        <v>2010</v>
      </c>
      <c r="F318" s="682">
        <v>21681</v>
      </c>
      <c r="G318" s="77" t="s">
        <v>4175</v>
      </c>
    </row>
    <row r="319" spans="1:7" x14ac:dyDescent="0.25">
      <c r="A319" s="33" t="s">
        <v>697</v>
      </c>
      <c r="B319" s="61" t="s">
        <v>1456</v>
      </c>
      <c r="C319" s="344">
        <v>1.5</v>
      </c>
      <c r="D319" s="33" t="s">
        <v>438</v>
      </c>
      <c r="E319" s="35">
        <v>2010</v>
      </c>
      <c r="F319" s="534">
        <v>34153</v>
      </c>
      <c r="G319" s="33" t="s">
        <v>186</v>
      </c>
    </row>
    <row r="320" spans="1:7" x14ac:dyDescent="0.25">
      <c r="A320" s="33" t="s">
        <v>697</v>
      </c>
      <c r="B320" s="61" t="s">
        <v>1456</v>
      </c>
      <c r="C320" s="344">
        <v>1.7</v>
      </c>
      <c r="D320" s="33" t="s">
        <v>438</v>
      </c>
      <c r="E320" s="35">
        <v>2010</v>
      </c>
      <c r="F320" s="534">
        <v>34426</v>
      </c>
      <c r="G320" s="33" t="s">
        <v>186</v>
      </c>
    </row>
    <row r="321" spans="1:7" x14ac:dyDescent="0.25">
      <c r="A321" s="33" t="s">
        <v>697</v>
      </c>
      <c r="B321" s="61" t="s">
        <v>1456</v>
      </c>
      <c r="C321" s="344">
        <v>2</v>
      </c>
      <c r="D321" s="33" t="s">
        <v>438</v>
      </c>
      <c r="E321" s="35">
        <v>2010</v>
      </c>
      <c r="F321" s="534">
        <v>35519</v>
      </c>
      <c r="G321" s="33" t="s">
        <v>186</v>
      </c>
    </row>
    <row r="322" spans="1:7" x14ac:dyDescent="0.25">
      <c r="A322" s="33" t="s">
        <v>697</v>
      </c>
      <c r="B322" s="61" t="s">
        <v>1456</v>
      </c>
      <c r="C322" s="344" t="s">
        <v>6583</v>
      </c>
      <c r="D322" s="33" t="s">
        <v>438</v>
      </c>
      <c r="E322" s="35">
        <v>2010</v>
      </c>
      <c r="F322" s="534">
        <v>35519</v>
      </c>
      <c r="G322" s="33" t="s">
        <v>186</v>
      </c>
    </row>
    <row r="323" spans="1:7" x14ac:dyDescent="0.25">
      <c r="A323" s="33" t="s">
        <v>697</v>
      </c>
      <c r="B323" s="61" t="s">
        <v>2982</v>
      </c>
      <c r="C323" s="344" t="s">
        <v>2981</v>
      </c>
      <c r="D323" s="33" t="s">
        <v>2975</v>
      </c>
      <c r="E323" s="35">
        <v>2010</v>
      </c>
      <c r="F323" s="534">
        <v>45000</v>
      </c>
      <c r="G323" s="33" t="s">
        <v>2974</v>
      </c>
    </row>
    <row r="324" spans="1:7" x14ac:dyDescent="0.25">
      <c r="A324" s="33" t="s">
        <v>697</v>
      </c>
      <c r="B324" s="61" t="s">
        <v>1731</v>
      </c>
      <c r="C324" s="344">
        <v>6.2</v>
      </c>
      <c r="D324" s="33" t="s">
        <v>438</v>
      </c>
      <c r="E324" s="35">
        <v>2010</v>
      </c>
      <c r="F324" s="534">
        <v>88797</v>
      </c>
      <c r="G324" s="33" t="s">
        <v>135</v>
      </c>
    </row>
    <row r="325" spans="1:7" x14ac:dyDescent="0.25">
      <c r="A325" s="33" t="s">
        <v>697</v>
      </c>
      <c r="B325" s="61" t="s">
        <v>698</v>
      </c>
      <c r="C325" s="344">
        <v>3.5</v>
      </c>
      <c r="D325" s="33" t="s">
        <v>444</v>
      </c>
      <c r="E325" s="35">
        <v>2010</v>
      </c>
      <c r="F325" s="534">
        <v>51300</v>
      </c>
      <c r="G325" s="33" t="s">
        <v>1151</v>
      </c>
    </row>
    <row r="326" spans="1:7" x14ac:dyDescent="0.25">
      <c r="A326" s="33" t="s">
        <v>697</v>
      </c>
      <c r="B326" s="61" t="s">
        <v>3005</v>
      </c>
      <c r="C326" s="344">
        <v>1.8</v>
      </c>
      <c r="D326" s="33" t="s">
        <v>438</v>
      </c>
      <c r="E326" s="35">
        <v>2010</v>
      </c>
      <c r="F326" s="534">
        <v>31900</v>
      </c>
      <c r="G326" s="33" t="s">
        <v>2978</v>
      </c>
    </row>
    <row r="327" spans="1:7" x14ac:dyDescent="0.25">
      <c r="A327" s="33" t="s">
        <v>697</v>
      </c>
      <c r="B327" s="61" t="s">
        <v>2980</v>
      </c>
      <c r="C327" s="344">
        <v>1.9</v>
      </c>
      <c r="D327" s="33" t="s">
        <v>438</v>
      </c>
      <c r="E327" s="35">
        <v>2010</v>
      </c>
      <c r="F327" s="534">
        <v>32450</v>
      </c>
      <c r="G327" s="33" t="s">
        <v>2978</v>
      </c>
    </row>
    <row r="328" spans="1:7" x14ac:dyDescent="0.25">
      <c r="A328" s="33" t="s">
        <v>697</v>
      </c>
      <c r="B328" s="61" t="s">
        <v>3003</v>
      </c>
      <c r="C328" s="344">
        <v>2</v>
      </c>
      <c r="D328" s="33" t="s">
        <v>438</v>
      </c>
      <c r="E328" s="35">
        <v>2010</v>
      </c>
      <c r="F328" s="534">
        <v>33000</v>
      </c>
      <c r="G328" s="33" t="s">
        <v>2978</v>
      </c>
    </row>
    <row r="329" spans="1:7" x14ac:dyDescent="0.25">
      <c r="A329" s="33" t="s">
        <v>697</v>
      </c>
      <c r="B329" s="61" t="s">
        <v>3001</v>
      </c>
      <c r="C329" s="344">
        <v>2.2000000000000002</v>
      </c>
      <c r="D329" s="33" t="s">
        <v>438</v>
      </c>
      <c r="E329" s="35">
        <v>2010</v>
      </c>
      <c r="F329" s="534">
        <v>34500</v>
      </c>
      <c r="G329" s="33" t="s">
        <v>2978</v>
      </c>
    </row>
    <row r="330" spans="1:7" x14ac:dyDescent="0.25">
      <c r="A330" s="33" t="s">
        <v>697</v>
      </c>
      <c r="B330" s="61" t="s">
        <v>2999</v>
      </c>
      <c r="C330" s="344">
        <v>2.2999999999999998</v>
      </c>
      <c r="D330" s="33" t="s">
        <v>438</v>
      </c>
      <c r="E330" s="35">
        <v>2010</v>
      </c>
      <c r="F330" s="534">
        <v>36050</v>
      </c>
      <c r="G330" s="33" t="s">
        <v>2978</v>
      </c>
    </row>
    <row r="331" spans="1:7" x14ac:dyDescent="0.25">
      <c r="A331" s="33" t="s">
        <v>697</v>
      </c>
      <c r="B331" s="61" t="s">
        <v>2997</v>
      </c>
      <c r="C331" s="344">
        <v>2.4</v>
      </c>
      <c r="D331" s="33" t="s">
        <v>438</v>
      </c>
      <c r="E331" s="35">
        <v>2010</v>
      </c>
      <c r="F331" s="534">
        <v>36950</v>
      </c>
      <c r="G331" s="33" t="s">
        <v>2978</v>
      </c>
    </row>
    <row r="332" spans="1:7" x14ac:dyDescent="0.25">
      <c r="A332" s="33" t="s">
        <v>697</v>
      </c>
      <c r="B332" s="61" t="s">
        <v>2995</v>
      </c>
      <c r="C332" s="344">
        <v>2.5</v>
      </c>
      <c r="D332" s="33" t="s">
        <v>438</v>
      </c>
      <c r="E332" s="35">
        <v>2010</v>
      </c>
      <c r="F332" s="534">
        <v>38400</v>
      </c>
      <c r="G332" s="33" t="s">
        <v>2978</v>
      </c>
    </row>
    <row r="333" spans="1:7" x14ac:dyDescent="0.25">
      <c r="A333" s="33" t="s">
        <v>697</v>
      </c>
      <c r="B333" s="61" t="s">
        <v>2994</v>
      </c>
      <c r="C333" s="344">
        <v>2.7</v>
      </c>
      <c r="D333" s="33" t="s">
        <v>2975</v>
      </c>
      <c r="E333" s="35">
        <v>2010</v>
      </c>
      <c r="F333" s="534">
        <v>39250</v>
      </c>
      <c r="G333" s="521" t="s">
        <v>2993</v>
      </c>
    </row>
    <row r="334" spans="1:7" x14ac:dyDescent="0.25">
      <c r="A334" s="33" t="s">
        <v>697</v>
      </c>
      <c r="B334" s="61" t="s">
        <v>2989</v>
      </c>
      <c r="C334" s="344">
        <v>3</v>
      </c>
      <c r="D334" s="33" t="s">
        <v>438</v>
      </c>
      <c r="E334" s="35">
        <v>2010</v>
      </c>
      <c r="F334" s="534">
        <v>41200</v>
      </c>
      <c r="G334" s="33" t="s">
        <v>2974</v>
      </c>
    </row>
    <row r="335" spans="1:7" x14ac:dyDescent="0.25">
      <c r="A335" s="33" t="s">
        <v>697</v>
      </c>
      <c r="B335" s="61" t="s">
        <v>2987</v>
      </c>
      <c r="C335" s="344">
        <v>3.2</v>
      </c>
      <c r="D335" s="33" t="s">
        <v>2975</v>
      </c>
      <c r="E335" s="35">
        <v>2010</v>
      </c>
      <c r="F335" s="534">
        <v>42300</v>
      </c>
      <c r="G335" s="33" t="s">
        <v>2974</v>
      </c>
    </row>
    <row r="336" spans="1:7" x14ac:dyDescent="0.25">
      <c r="A336" s="33" t="s">
        <v>697</v>
      </c>
      <c r="B336" s="61" t="s">
        <v>2985</v>
      </c>
      <c r="C336" s="344">
        <v>3.5</v>
      </c>
      <c r="D336" s="33" t="s">
        <v>2975</v>
      </c>
      <c r="E336" s="35">
        <v>2010</v>
      </c>
      <c r="F336" s="534">
        <v>43200</v>
      </c>
      <c r="G336" s="33" t="s">
        <v>2974</v>
      </c>
    </row>
    <row r="337" spans="1:7" x14ac:dyDescent="0.25">
      <c r="A337" s="33" t="s">
        <v>697</v>
      </c>
      <c r="B337" s="61" t="s">
        <v>2983</v>
      </c>
      <c r="C337" s="344">
        <v>4</v>
      </c>
      <c r="D337" s="33" t="s">
        <v>2975</v>
      </c>
      <c r="E337" s="35">
        <v>2010</v>
      </c>
      <c r="F337" s="534">
        <v>44100</v>
      </c>
      <c r="G337" s="33" t="s">
        <v>2974</v>
      </c>
    </row>
    <row r="338" spans="1:7" x14ac:dyDescent="0.25">
      <c r="A338" s="33" t="s">
        <v>697</v>
      </c>
      <c r="B338" s="61" t="s">
        <v>2977</v>
      </c>
      <c r="C338" s="344">
        <v>4</v>
      </c>
      <c r="D338" s="33" t="s">
        <v>2975</v>
      </c>
      <c r="E338" s="35">
        <v>2010</v>
      </c>
      <c r="F338" s="534">
        <v>44550</v>
      </c>
      <c r="G338" s="33" t="s">
        <v>2974</v>
      </c>
    </row>
    <row r="339" spans="1:7" x14ac:dyDescent="0.25">
      <c r="A339" s="33" t="s">
        <v>697</v>
      </c>
      <c r="B339" s="61" t="s">
        <v>1732</v>
      </c>
      <c r="C339" s="344">
        <v>5.5</v>
      </c>
      <c r="D339" s="33" t="s">
        <v>438</v>
      </c>
      <c r="E339" s="35">
        <v>2010</v>
      </c>
      <c r="F339" s="534">
        <v>139890.71038251364</v>
      </c>
      <c r="G339" s="33" t="s">
        <v>421</v>
      </c>
    </row>
    <row r="340" spans="1:7" x14ac:dyDescent="0.25">
      <c r="A340" s="33" t="s">
        <v>697</v>
      </c>
      <c r="B340" s="61" t="s">
        <v>1732</v>
      </c>
      <c r="C340" s="344" t="s">
        <v>6466</v>
      </c>
      <c r="D340" s="33" t="s">
        <v>438</v>
      </c>
      <c r="E340" s="35">
        <v>2010</v>
      </c>
      <c r="F340" s="534">
        <v>139890.71038251364</v>
      </c>
      <c r="G340" s="33" t="s">
        <v>421</v>
      </c>
    </row>
    <row r="341" spans="1:7" x14ac:dyDescent="0.25">
      <c r="A341" s="33" t="s">
        <v>697</v>
      </c>
      <c r="B341" s="61" t="s">
        <v>1732</v>
      </c>
      <c r="C341" s="344">
        <v>6.3</v>
      </c>
      <c r="D341" s="33" t="s">
        <v>438</v>
      </c>
      <c r="E341" s="35">
        <v>2010</v>
      </c>
      <c r="F341" s="534">
        <v>139890.71038251364</v>
      </c>
      <c r="G341" s="33" t="s">
        <v>421</v>
      </c>
    </row>
    <row r="342" spans="1:7" x14ac:dyDescent="0.25">
      <c r="A342" s="33" t="s">
        <v>697</v>
      </c>
      <c r="B342" s="61" t="s">
        <v>1733</v>
      </c>
      <c r="C342" s="344" t="s">
        <v>6584</v>
      </c>
      <c r="D342" s="33" t="s">
        <v>438</v>
      </c>
      <c r="E342" s="35">
        <v>2010</v>
      </c>
      <c r="F342" s="534">
        <v>36885</v>
      </c>
      <c r="G342" s="33" t="s">
        <v>1213</v>
      </c>
    </row>
    <row r="343" spans="1:7" x14ac:dyDescent="0.25">
      <c r="A343" s="33" t="s">
        <v>697</v>
      </c>
      <c r="B343" s="61" t="s">
        <v>1733</v>
      </c>
      <c r="C343" s="344">
        <v>2.5</v>
      </c>
      <c r="D343" s="33" t="s">
        <v>438</v>
      </c>
      <c r="E343" s="35">
        <v>2010</v>
      </c>
      <c r="F343" s="534">
        <v>39617</v>
      </c>
      <c r="G343" s="33" t="s">
        <v>1213</v>
      </c>
    </row>
    <row r="344" spans="1:7" x14ac:dyDescent="0.25">
      <c r="A344" s="33" t="s">
        <v>697</v>
      </c>
      <c r="B344" s="61" t="s">
        <v>1733</v>
      </c>
      <c r="C344" s="344">
        <v>3.5</v>
      </c>
      <c r="D344" s="33" t="s">
        <v>438</v>
      </c>
      <c r="E344" s="35">
        <v>2010</v>
      </c>
      <c r="F344" s="534">
        <v>43715</v>
      </c>
      <c r="G344" s="33" t="s">
        <v>1213</v>
      </c>
    </row>
    <row r="345" spans="1:7" x14ac:dyDescent="0.25">
      <c r="A345" s="33" t="s">
        <v>697</v>
      </c>
      <c r="B345" s="61" t="s">
        <v>1734</v>
      </c>
      <c r="C345" s="344">
        <v>3</v>
      </c>
      <c r="D345" s="33" t="s">
        <v>438</v>
      </c>
      <c r="E345" s="35">
        <v>2010</v>
      </c>
      <c r="F345" s="534">
        <v>76502</v>
      </c>
      <c r="G345" s="33" t="s">
        <v>135</v>
      </c>
    </row>
    <row r="346" spans="1:7" x14ac:dyDescent="0.25">
      <c r="A346" s="33" t="s">
        <v>697</v>
      </c>
      <c r="B346" s="61" t="s">
        <v>1734</v>
      </c>
      <c r="C346" s="344">
        <v>3.5</v>
      </c>
      <c r="D346" s="33" t="s">
        <v>438</v>
      </c>
      <c r="E346" s="35">
        <v>2010</v>
      </c>
      <c r="F346" s="534">
        <v>79234</v>
      </c>
      <c r="G346" s="33" t="s">
        <v>135</v>
      </c>
    </row>
    <row r="347" spans="1:7" x14ac:dyDescent="0.25">
      <c r="A347" s="33" t="s">
        <v>697</v>
      </c>
      <c r="B347" s="61" t="s">
        <v>1734</v>
      </c>
      <c r="C347" s="344">
        <v>5.5</v>
      </c>
      <c r="D347" s="33" t="s">
        <v>438</v>
      </c>
      <c r="E347" s="35">
        <v>2010</v>
      </c>
      <c r="F347" s="534">
        <v>114754</v>
      </c>
      <c r="G347" s="33" t="s">
        <v>135</v>
      </c>
    </row>
    <row r="348" spans="1:7" x14ac:dyDescent="0.25">
      <c r="A348" s="33" t="s">
        <v>697</v>
      </c>
      <c r="B348" s="61" t="s">
        <v>1734</v>
      </c>
      <c r="C348" s="344">
        <v>6.2</v>
      </c>
      <c r="D348" s="33" t="s">
        <v>438</v>
      </c>
      <c r="E348" s="35">
        <v>2010</v>
      </c>
      <c r="F348" s="534">
        <v>128415</v>
      </c>
      <c r="G348" s="33" t="s">
        <v>135</v>
      </c>
    </row>
    <row r="349" spans="1:7" x14ac:dyDescent="0.25">
      <c r="A349" s="33" t="s">
        <v>697</v>
      </c>
      <c r="B349" s="61" t="s">
        <v>3019</v>
      </c>
      <c r="C349" s="344">
        <v>2</v>
      </c>
      <c r="D349" s="33" t="s">
        <v>3007</v>
      </c>
      <c r="E349" s="35">
        <v>2010</v>
      </c>
      <c r="F349" s="534">
        <v>39900</v>
      </c>
      <c r="G349" s="93" t="s">
        <v>3006</v>
      </c>
    </row>
    <row r="350" spans="1:7" x14ac:dyDescent="0.25">
      <c r="A350" s="33" t="s">
        <v>697</v>
      </c>
      <c r="B350" s="61" t="s">
        <v>1735</v>
      </c>
      <c r="C350" s="344">
        <v>6.2</v>
      </c>
      <c r="D350" s="33" t="s">
        <v>438</v>
      </c>
      <c r="E350" s="35">
        <v>2010</v>
      </c>
      <c r="F350" s="534">
        <v>118579.23497267759</v>
      </c>
      <c r="G350" s="33" t="s">
        <v>135</v>
      </c>
    </row>
    <row r="351" spans="1:7" x14ac:dyDescent="0.25">
      <c r="A351" s="33" t="s">
        <v>697</v>
      </c>
      <c r="B351" s="61" t="s">
        <v>1746</v>
      </c>
      <c r="C351" s="344">
        <v>1.8</v>
      </c>
      <c r="D351" s="33" t="s">
        <v>438</v>
      </c>
      <c r="E351" s="35">
        <v>2010</v>
      </c>
      <c r="F351" s="534">
        <v>51092</v>
      </c>
      <c r="G351" s="33" t="s">
        <v>419</v>
      </c>
    </row>
    <row r="352" spans="1:7" x14ac:dyDescent="0.25">
      <c r="A352" s="33" t="s">
        <v>697</v>
      </c>
      <c r="B352" s="61" t="s">
        <v>1747</v>
      </c>
      <c r="C352" s="344">
        <v>1.8</v>
      </c>
      <c r="D352" s="33" t="s">
        <v>438</v>
      </c>
      <c r="E352" s="35">
        <v>2010</v>
      </c>
      <c r="F352" s="534">
        <v>56010</v>
      </c>
      <c r="G352" s="33" t="s">
        <v>419</v>
      </c>
    </row>
    <row r="353" spans="1:7" x14ac:dyDescent="0.25">
      <c r="A353" s="33" t="s">
        <v>697</v>
      </c>
      <c r="B353" s="61" t="s">
        <v>1748</v>
      </c>
      <c r="C353" s="344">
        <v>3</v>
      </c>
      <c r="D353" s="33" t="s">
        <v>438</v>
      </c>
      <c r="E353" s="35">
        <v>2010</v>
      </c>
      <c r="F353" s="534">
        <v>62295</v>
      </c>
      <c r="G353" s="33" t="s">
        <v>419</v>
      </c>
    </row>
    <row r="354" spans="1:7" x14ac:dyDescent="0.25">
      <c r="A354" s="33" t="s">
        <v>697</v>
      </c>
      <c r="B354" s="61" t="s">
        <v>1749</v>
      </c>
      <c r="C354" s="344">
        <v>3.5</v>
      </c>
      <c r="D354" s="33" t="s">
        <v>438</v>
      </c>
      <c r="E354" s="35">
        <v>2010</v>
      </c>
      <c r="F354" s="534">
        <v>67486</v>
      </c>
      <c r="G354" s="33" t="s">
        <v>419</v>
      </c>
    </row>
    <row r="355" spans="1:7" x14ac:dyDescent="0.25">
      <c r="A355" s="33" t="s">
        <v>697</v>
      </c>
      <c r="B355" s="61" t="s">
        <v>1750</v>
      </c>
      <c r="C355" s="344">
        <v>5.5</v>
      </c>
      <c r="D355" s="33" t="s">
        <v>438</v>
      </c>
      <c r="E355" s="35">
        <v>2010</v>
      </c>
      <c r="F355" s="534">
        <v>82240</v>
      </c>
      <c r="G355" s="33" t="s">
        <v>419</v>
      </c>
    </row>
    <row r="356" spans="1:7" x14ac:dyDescent="0.25">
      <c r="A356" s="33" t="s">
        <v>697</v>
      </c>
      <c r="B356" s="61" t="s">
        <v>1741</v>
      </c>
      <c r="C356" s="344">
        <v>1.8</v>
      </c>
      <c r="D356" s="33" t="s">
        <v>438</v>
      </c>
      <c r="E356" s="35">
        <v>2010</v>
      </c>
      <c r="F356" s="534">
        <v>51912.56830601093</v>
      </c>
      <c r="G356" s="33" t="s">
        <v>419</v>
      </c>
    </row>
    <row r="357" spans="1:7" x14ac:dyDescent="0.25">
      <c r="A357" s="33" t="s">
        <v>697</v>
      </c>
      <c r="B357" s="61" t="s">
        <v>1742</v>
      </c>
      <c r="C357" s="344">
        <v>1.8</v>
      </c>
      <c r="D357" s="33" t="s">
        <v>438</v>
      </c>
      <c r="E357" s="35">
        <v>2010</v>
      </c>
      <c r="F357" s="534">
        <v>60655.737704918029</v>
      </c>
      <c r="G357" s="33" t="s">
        <v>419</v>
      </c>
    </row>
    <row r="358" spans="1:7" x14ac:dyDescent="0.25">
      <c r="A358" s="33" t="s">
        <v>697</v>
      </c>
      <c r="B358" s="61" t="s">
        <v>1743</v>
      </c>
      <c r="C358" s="344">
        <v>3</v>
      </c>
      <c r="D358" s="33" t="s">
        <v>438</v>
      </c>
      <c r="E358" s="35">
        <v>2010</v>
      </c>
      <c r="F358" s="534">
        <v>62841.530054644805</v>
      </c>
      <c r="G358" s="33" t="s">
        <v>419</v>
      </c>
    </row>
    <row r="359" spans="1:7" x14ac:dyDescent="0.25">
      <c r="A359" s="33" t="s">
        <v>697</v>
      </c>
      <c r="B359" s="61" t="s">
        <v>1744</v>
      </c>
      <c r="C359" s="344">
        <v>3.5</v>
      </c>
      <c r="D359" s="33" t="s">
        <v>438</v>
      </c>
      <c r="E359" s="35">
        <v>2010</v>
      </c>
      <c r="F359" s="534">
        <v>76502.732240437152</v>
      </c>
      <c r="G359" s="33" t="s">
        <v>419</v>
      </c>
    </row>
    <row r="360" spans="1:7" x14ac:dyDescent="0.25">
      <c r="A360" s="33" t="s">
        <v>697</v>
      </c>
      <c r="B360" s="61" t="s">
        <v>1745</v>
      </c>
      <c r="C360" s="344">
        <v>5.5</v>
      </c>
      <c r="D360" s="33" t="s">
        <v>438</v>
      </c>
      <c r="E360" s="35">
        <v>2010</v>
      </c>
      <c r="F360" s="534">
        <v>84699.453551912564</v>
      </c>
      <c r="G360" s="33" t="s">
        <v>419</v>
      </c>
    </row>
    <row r="361" spans="1:7" x14ac:dyDescent="0.25">
      <c r="A361" s="33" t="s">
        <v>697</v>
      </c>
      <c r="B361" s="61" t="s">
        <v>1736</v>
      </c>
      <c r="C361" s="344">
        <v>1.8</v>
      </c>
      <c r="D361" s="33" t="s">
        <v>438</v>
      </c>
      <c r="E361" s="35">
        <v>2010</v>
      </c>
      <c r="F361" s="534">
        <v>44262.295081967211</v>
      </c>
      <c r="G361" s="33" t="s">
        <v>135</v>
      </c>
    </row>
    <row r="362" spans="1:7" x14ac:dyDescent="0.25">
      <c r="A362" s="33" t="s">
        <v>697</v>
      </c>
      <c r="B362" s="61" t="s">
        <v>1737</v>
      </c>
      <c r="C362" s="344">
        <v>1.8</v>
      </c>
      <c r="D362" s="33" t="s">
        <v>438</v>
      </c>
      <c r="E362" s="35">
        <v>2010</v>
      </c>
      <c r="F362" s="534">
        <v>48360.655737704918</v>
      </c>
      <c r="G362" s="33" t="s">
        <v>135</v>
      </c>
    </row>
    <row r="363" spans="1:7" x14ac:dyDescent="0.25">
      <c r="A363" s="33" t="s">
        <v>697</v>
      </c>
      <c r="B363" s="61" t="s">
        <v>1738</v>
      </c>
      <c r="C363" s="344">
        <v>3</v>
      </c>
      <c r="D363" s="33" t="s">
        <v>438</v>
      </c>
      <c r="E363" s="35">
        <v>2010</v>
      </c>
      <c r="F363" s="534">
        <v>54371.584699453553</v>
      </c>
      <c r="G363" s="33" t="s">
        <v>135</v>
      </c>
    </row>
    <row r="364" spans="1:7" x14ac:dyDescent="0.25">
      <c r="A364" s="33" t="s">
        <v>697</v>
      </c>
      <c r="B364" s="61" t="s">
        <v>1739</v>
      </c>
      <c r="C364" s="344">
        <v>3.5</v>
      </c>
      <c r="D364" s="33" t="s">
        <v>438</v>
      </c>
      <c r="E364" s="35">
        <v>2010</v>
      </c>
      <c r="F364" s="534">
        <v>59016.393442622946</v>
      </c>
      <c r="G364" s="33" t="s">
        <v>135</v>
      </c>
    </row>
    <row r="365" spans="1:7" x14ac:dyDescent="0.25">
      <c r="A365" s="33" t="s">
        <v>697</v>
      </c>
      <c r="B365" s="61" t="s">
        <v>1740</v>
      </c>
      <c r="C365" s="344">
        <v>5.5</v>
      </c>
      <c r="D365" s="33" t="s">
        <v>438</v>
      </c>
      <c r="E365" s="35">
        <v>2010</v>
      </c>
      <c r="F365" s="534">
        <v>75136.612021857916</v>
      </c>
      <c r="G365" s="33" t="s">
        <v>135</v>
      </c>
    </row>
    <row r="366" spans="1:7" x14ac:dyDescent="0.25">
      <c r="A366" s="33" t="s">
        <v>697</v>
      </c>
      <c r="B366" s="61" t="s">
        <v>3031</v>
      </c>
      <c r="C366" s="344">
        <v>5.5</v>
      </c>
      <c r="D366" s="33" t="s">
        <v>44</v>
      </c>
      <c r="E366" s="35">
        <v>2010</v>
      </c>
      <c r="F366" s="534">
        <v>128083</v>
      </c>
      <c r="G366" s="93" t="s">
        <v>1910</v>
      </c>
    </row>
    <row r="367" spans="1:7" x14ac:dyDescent="0.25">
      <c r="A367" s="33" t="s">
        <v>697</v>
      </c>
      <c r="B367" s="61" t="s">
        <v>3031</v>
      </c>
      <c r="C367" s="344">
        <v>5.5</v>
      </c>
      <c r="D367" s="33" t="s">
        <v>44</v>
      </c>
      <c r="E367" s="35">
        <v>2010</v>
      </c>
      <c r="F367" s="534">
        <v>119883</v>
      </c>
      <c r="G367" s="93" t="s">
        <v>3030</v>
      </c>
    </row>
    <row r="368" spans="1:7" x14ac:dyDescent="0.25">
      <c r="A368" s="33" t="s">
        <v>697</v>
      </c>
      <c r="B368" s="61" t="s">
        <v>1751</v>
      </c>
      <c r="C368" s="344">
        <v>5.5</v>
      </c>
      <c r="D368" s="33" t="s">
        <v>44</v>
      </c>
      <c r="E368" s="35">
        <v>2010</v>
      </c>
      <c r="F368" s="534">
        <v>78688.524590163928</v>
      </c>
      <c r="G368" s="33" t="s">
        <v>1646</v>
      </c>
    </row>
    <row r="369" spans="1:7" x14ac:dyDescent="0.25">
      <c r="A369" s="33" t="s">
        <v>697</v>
      </c>
      <c r="B369" s="61" t="s">
        <v>1752</v>
      </c>
      <c r="C369" s="344">
        <v>3</v>
      </c>
      <c r="D369" s="33" t="s">
        <v>44</v>
      </c>
      <c r="E369" s="35">
        <v>2010</v>
      </c>
      <c r="F369" s="534">
        <v>51912</v>
      </c>
      <c r="G369" s="33" t="s">
        <v>1646</v>
      </c>
    </row>
    <row r="370" spans="1:7" x14ac:dyDescent="0.25">
      <c r="A370" s="33" t="s">
        <v>697</v>
      </c>
      <c r="B370" s="61" t="s">
        <v>1753</v>
      </c>
      <c r="C370" s="344">
        <v>3.5</v>
      </c>
      <c r="D370" s="33" t="s">
        <v>44</v>
      </c>
      <c r="E370" s="35">
        <v>2010</v>
      </c>
      <c r="F370" s="534">
        <v>57377</v>
      </c>
      <c r="G370" s="33" t="s">
        <v>1646</v>
      </c>
    </row>
    <row r="371" spans="1:7" x14ac:dyDescent="0.25">
      <c r="A371" s="33" t="s">
        <v>697</v>
      </c>
      <c r="B371" s="61" t="s">
        <v>1458</v>
      </c>
      <c r="C371" s="344">
        <v>3.5</v>
      </c>
      <c r="D371" s="33" t="s">
        <v>44</v>
      </c>
      <c r="E371" s="35">
        <v>2010</v>
      </c>
      <c r="F371" s="534">
        <v>67657</v>
      </c>
      <c r="G371" s="33" t="s">
        <v>6664</v>
      </c>
    </row>
    <row r="372" spans="1:7" x14ac:dyDescent="0.25">
      <c r="A372" s="33" t="s">
        <v>697</v>
      </c>
      <c r="B372" s="61" t="s">
        <v>1460</v>
      </c>
      <c r="C372" s="344">
        <v>4.7</v>
      </c>
      <c r="D372" s="33" t="s">
        <v>44</v>
      </c>
      <c r="E372" s="35">
        <v>2010</v>
      </c>
      <c r="F372" s="534">
        <v>91078</v>
      </c>
      <c r="G372" s="33" t="s">
        <v>6664</v>
      </c>
    </row>
    <row r="373" spans="1:7" x14ac:dyDescent="0.25">
      <c r="A373" s="33" t="s">
        <v>697</v>
      </c>
      <c r="B373" s="61" t="s">
        <v>1461</v>
      </c>
      <c r="C373" s="344">
        <v>5.5</v>
      </c>
      <c r="D373" s="33" t="s">
        <v>44</v>
      </c>
      <c r="E373" s="35">
        <v>2010</v>
      </c>
      <c r="F373" s="534">
        <v>116120</v>
      </c>
      <c r="G373" s="33" t="s">
        <v>6664</v>
      </c>
    </row>
    <row r="374" spans="1:7" x14ac:dyDescent="0.25">
      <c r="A374" s="33" t="s">
        <v>697</v>
      </c>
      <c r="B374" s="61" t="s">
        <v>3034</v>
      </c>
      <c r="C374" s="344">
        <v>3.2</v>
      </c>
      <c r="D374" s="33" t="s">
        <v>3007</v>
      </c>
      <c r="E374" s="35">
        <v>2010</v>
      </c>
      <c r="F374" s="534">
        <v>52840</v>
      </c>
      <c r="G374" s="93" t="s">
        <v>3033</v>
      </c>
    </row>
    <row r="375" spans="1:7" x14ac:dyDescent="0.25">
      <c r="A375" s="33" t="s">
        <v>697</v>
      </c>
      <c r="B375" s="61" t="s">
        <v>1754</v>
      </c>
      <c r="C375" s="344">
        <v>3</v>
      </c>
      <c r="D375" s="33" t="s">
        <v>44</v>
      </c>
      <c r="E375" s="35">
        <v>2010</v>
      </c>
      <c r="F375" s="534">
        <v>54644.8087431694</v>
      </c>
      <c r="G375" s="33" t="s">
        <v>1646</v>
      </c>
    </row>
    <row r="376" spans="1:7" x14ac:dyDescent="0.25">
      <c r="A376" s="33" t="s">
        <v>697</v>
      </c>
      <c r="B376" s="61" t="s">
        <v>1754</v>
      </c>
      <c r="C376" s="344">
        <v>3.5</v>
      </c>
      <c r="D376" s="33" t="s">
        <v>44</v>
      </c>
      <c r="E376" s="35">
        <v>2010</v>
      </c>
      <c r="F376" s="534">
        <v>57377.049180327864</v>
      </c>
      <c r="G376" s="33" t="s">
        <v>1646</v>
      </c>
    </row>
    <row r="377" spans="1:7" x14ac:dyDescent="0.25">
      <c r="A377" s="33" t="s">
        <v>697</v>
      </c>
      <c r="B377" s="61" t="s">
        <v>1754</v>
      </c>
      <c r="C377" s="344">
        <v>5.5</v>
      </c>
      <c r="D377" s="33" t="s">
        <v>44</v>
      </c>
      <c r="E377" s="35">
        <v>2010</v>
      </c>
      <c r="F377" s="534">
        <v>54644.8087431694</v>
      </c>
      <c r="G377" s="33" t="s">
        <v>1646</v>
      </c>
    </row>
    <row r="378" spans="1:7" x14ac:dyDescent="0.25">
      <c r="A378" s="33" t="s">
        <v>697</v>
      </c>
      <c r="B378" s="61" t="s">
        <v>1754</v>
      </c>
      <c r="C378" s="344">
        <v>6.2</v>
      </c>
      <c r="D378" s="33" t="s">
        <v>44</v>
      </c>
      <c r="E378" s="35">
        <v>2010</v>
      </c>
      <c r="F378" s="534">
        <v>65573.770491803283</v>
      </c>
      <c r="G378" s="33" t="s">
        <v>1646</v>
      </c>
    </row>
    <row r="379" spans="1:7" x14ac:dyDescent="0.25">
      <c r="A379" s="33" t="s">
        <v>697</v>
      </c>
      <c r="B379" s="61" t="s">
        <v>1602</v>
      </c>
      <c r="C379" s="344">
        <v>6.2</v>
      </c>
      <c r="D379" s="33" t="s">
        <v>438</v>
      </c>
      <c r="E379" s="35">
        <v>2010</v>
      </c>
      <c r="F379" s="534">
        <v>150273.22404371583</v>
      </c>
      <c r="G379" s="33" t="s">
        <v>135</v>
      </c>
    </row>
    <row r="380" spans="1:7" x14ac:dyDescent="0.25">
      <c r="A380" s="33" t="s">
        <v>697</v>
      </c>
      <c r="B380" s="61" t="s">
        <v>1464</v>
      </c>
      <c r="C380" s="344" t="s">
        <v>6567</v>
      </c>
      <c r="D380" s="33" t="s">
        <v>438</v>
      </c>
      <c r="E380" s="35">
        <v>2010</v>
      </c>
      <c r="F380" s="534">
        <v>172131.1475409836</v>
      </c>
      <c r="G380" s="33" t="s">
        <v>1465</v>
      </c>
    </row>
    <row r="381" spans="1:7" x14ac:dyDescent="0.25">
      <c r="A381" s="33" t="s">
        <v>697</v>
      </c>
      <c r="B381" s="61" t="s">
        <v>1755</v>
      </c>
      <c r="C381" s="344" t="s">
        <v>6474</v>
      </c>
      <c r="D381" s="33" t="s">
        <v>438</v>
      </c>
      <c r="E381" s="35">
        <v>2010</v>
      </c>
      <c r="F381" s="534">
        <v>169398.90710382513</v>
      </c>
      <c r="G381" s="33" t="s">
        <v>135</v>
      </c>
    </row>
    <row r="382" spans="1:7" x14ac:dyDescent="0.25">
      <c r="A382" s="33" t="s">
        <v>697</v>
      </c>
      <c r="B382" s="61" t="s">
        <v>1756</v>
      </c>
      <c r="C382" s="344">
        <v>3</v>
      </c>
      <c r="D382" s="33" t="s">
        <v>438</v>
      </c>
      <c r="E382" s="35">
        <v>2010</v>
      </c>
      <c r="F382" s="534">
        <v>94262.295081967211</v>
      </c>
      <c r="G382" s="33" t="s">
        <v>135</v>
      </c>
    </row>
    <row r="383" spans="1:7" x14ac:dyDescent="0.25">
      <c r="A383" s="33" t="s">
        <v>697</v>
      </c>
      <c r="B383" s="61" t="s">
        <v>1757</v>
      </c>
      <c r="C383" s="344">
        <v>3.5</v>
      </c>
      <c r="D383" s="33" t="s">
        <v>438</v>
      </c>
      <c r="E383" s="35">
        <v>2010</v>
      </c>
      <c r="F383" s="534">
        <v>94262.295081967211</v>
      </c>
      <c r="G383" s="33" t="s">
        <v>135</v>
      </c>
    </row>
    <row r="384" spans="1:7" x14ac:dyDescent="0.25">
      <c r="A384" s="33" t="s">
        <v>697</v>
      </c>
      <c r="B384" s="61" t="s">
        <v>1758</v>
      </c>
      <c r="C384" s="344" t="s">
        <v>6493</v>
      </c>
      <c r="D384" s="33" t="s">
        <v>438</v>
      </c>
      <c r="E384" s="35">
        <v>2010</v>
      </c>
      <c r="F384" s="534">
        <v>94262.295081967211</v>
      </c>
      <c r="G384" s="33" t="s">
        <v>135</v>
      </c>
    </row>
    <row r="385" spans="1:7" x14ac:dyDescent="0.25">
      <c r="A385" s="33" t="s">
        <v>697</v>
      </c>
      <c r="B385" s="61" t="s">
        <v>1759</v>
      </c>
      <c r="C385" s="344">
        <v>5.5</v>
      </c>
      <c r="D385" s="33" t="s">
        <v>444</v>
      </c>
      <c r="E385" s="35">
        <v>2010</v>
      </c>
      <c r="F385" s="534">
        <v>94262.295081967211</v>
      </c>
      <c r="G385" s="33" t="s">
        <v>135</v>
      </c>
    </row>
    <row r="386" spans="1:7" x14ac:dyDescent="0.25">
      <c r="A386" s="33" t="s">
        <v>697</v>
      </c>
      <c r="B386" s="61" t="s">
        <v>1760</v>
      </c>
      <c r="C386" s="344" t="s">
        <v>6466</v>
      </c>
      <c r="D386" s="33" t="s">
        <v>438</v>
      </c>
      <c r="E386" s="35">
        <v>2010</v>
      </c>
      <c r="F386" s="534">
        <v>95628.415300546447</v>
      </c>
      <c r="G386" s="33" t="s">
        <v>135</v>
      </c>
    </row>
    <row r="387" spans="1:7" x14ac:dyDescent="0.25">
      <c r="A387" s="33" t="s">
        <v>697</v>
      </c>
      <c r="B387" s="61" t="s">
        <v>1761</v>
      </c>
      <c r="C387" s="344">
        <v>3</v>
      </c>
      <c r="D387" s="33" t="s">
        <v>438</v>
      </c>
      <c r="E387" s="35">
        <v>2010</v>
      </c>
      <c r="F387" s="534">
        <v>90163.934426229505</v>
      </c>
      <c r="G387" s="33" t="s">
        <v>960</v>
      </c>
    </row>
    <row r="388" spans="1:7" x14ac:dyDescent="0.25">
      <c r="A388" s="33" t="s">
        <v>697</v>
      </c>
      <c r="B388" s="61" t="s">
        <v>1761</v>
      </c>
      <c r="C388" s="344">
        <v>3.5</v>
      </c>
      <c r="D388" s="33" t="s">
        <v>438</v>
      </c>
      <c r="E388" s="35">
        <v>2010</v>
      </c>
      <c r="F388" s="534">
        <v>92896.174863387976</v>
      </c>
      <c r="G388" s="33" t="s">
        <v>960</v>
      </c>
    </row>
    <row r="389" spans="1:7" x14ac:dyDescent="0.25">
      <c r="A389" s="33" t="s">
        <v>697</v>
      </c>
      <c r="B389" s="61" t="s">
        <v>1761</v>
      </c>
      <c r="C389" s="344">
        <v>5.5</v>
      </c>
      <c r="D389" s="33" t="s">
        <v>438</v>
      </c>
      <c r="E389" s="35">
        <v>2010</v>
      </c>
      <c r="F389" s="534">
        <v>109289.6174863388</v>
      </c>
      <c r="G389" s="33" t="s">
        <v>960</v>
      </c>
    </row>
    <row r="390" spans="1:7" x14ac:dyDescent="0.25">
      <c r="A390" s="33" t="s">
        <v>697</v>
      </c>
      <c r="B390" s="61" t="s">
        <v>1761</v>
      </c>
      <c r="C390" s="344" t="s">
        <v>6466</v>
      </c>
      <c r="D390" s="33" t="s">
        <v>438</v>
      </c>
      <c r="E390" s="35">
        <v>2010</v>
      </c>
      <c r="F390" s="534">
        <v>114754.09836065573</v>
      </c>
      <c r="G390" s="33" t="s">
        <v>960</v>
      </c>
    </row>
    <row r="391" spans="1:7" x14ac:dyDescent="0.25">
      <c r="A391" s="33" t="s">
        <v>697</v>
      </c>
      <c r="B391" s="61" t="s">
        <v>1761</v>
      </c>
      <c r="C391" s="344" t="s">
        <v>6474</v>
      </c>
      <c r="D391" s="33" t="s">
        <v>438</v>
      </c>
      <c r="E391" s="35">
        <v>2010</v>
      </c>
      <c r="F391" s="534">
        <v>125683.06010928961</v>
      </c>
      <c r="G391" s="33" t="s">
        <v>960</v>
      </c>
    </row>
    <row r="392" spans="1:7" x14ac:dyDescent="0.25">
      <c r="A392" s="33" t="s">
        <v>697</v>
      </c>
      <c r="B392" s="61" t="s">
        <v>1761</v>
      </c>
      <c r="C392" s="344">
        <v>6.3</v>
      </c>
      <c r="D392" s="33" t="s">
        <v>438</v>
      </c>
      <c r="E392" s="35">
        <v>2010</v>
      </c>
      <c r="F392" s="534">
        <v>128415.30054644808</v>
      </c>
      <c r="G392" s="33" t="s">
        <v>960</v>
      </c>
    </row>
    <row r="393" spans="1:7" x14ac:dyDescent="0.25">
      <c r="A393" s="33" t="s">
        <v>697</v>
      </c>
      <c r="B393" s="61" t="s">
        <v>1364</v>
      </c>
      <c r="C393" s="344" t="s">
        <v>6562</v>
      </c>
      <c r="D393" s="33" t="s">
        <v>438</v>
      </c>
      <c r="E393" s="35">
        <v>2010</v>
      </c>
      <c r="F393" s="534">
        <v>46452</v>
      </c>
      <c r="G393" s="33" t="s">
        <v>1365</v>
      </c>
    </row>
    <row r="394" spans="1:7" x14ac:dyDescent="0.25">
      <c r="A394" s="33" t="s">
        <v>697</v>
      </c>
      <c r="B394" s="61" t="s">
        <v>1366</v>
      </c>
      <c r="C394" s="344">
        <v>3</v>
      </c>
      <c r="D394" s="33" t="s">
        <v>438</v>
      </c>
      <c r="E394" s="35">
        <v>2010</v>
      </c>
      <c r="F394" s="534">
        <v>51002</v>
      </c>
      <c r="G394" s="33" t="s">
        <v>1365</v>
      </c>
    </row>
    <row r="395" spans="1:7" x14ac:dyDescent="0.25">
      <c r="A395" s="33" t="s">
        <v>697</v>
      </c>
      <c r="B395" s="61" t="s">
        <v>1367</v>
      </c>
      <c r="C395" s="344">
        <v>3.5</v>
      </c>
      <c r="D395" s="33" t="s">
        <v>438</v>
      </c>
      <c r="E395" s="35">
        <v>2010</v>
      </c>
      <c r="F395" s="534">
        <v>58288</v>
      </c>
      <c r="G395" s="33" t="s">
        <v>1365</v>
      </c>
    </row>
    <row r="396" spans="1:7" x14ac:dyDescent="0.25">
      <c r="A396" s="33" t="s">
        <v>697</v>
      </c>
      <c r="B396" s="61" t="s">
        <v>1368</v>
      </c>
      <c r="C396" s="344">
        <v>5.4</v>
      </c>
      <c r="D396" s="33" t="s">
        <v>438</v>
      </c>
      <c r="E396" s="35">
        <v>2010</v>
      </c>
      <c r="F396" s="534">
        <v>73772</v>
      </c>
      <c r="G396" s="33" t="s">
        <v>1365</v>
      </c>
    </row>
    <row r="397" spans="1:7" x14ac:dyDescent="0.25">
      <c r="A397" s="33" t="s">
        <v>697</v>
      </c>
      <c r="B397" s="61" t="s">
        <v>1762</v>
      </c>
      <c r="C397" s="344">
        <v>6.2</v>
      </c>
      <c r="D397" s="33" t="s">
        <v>438</v>
      </c>
      <c r="E397" s="35">
        <v>2010</v>
      </c>
      <c r="F397" s="534">
        <v>202185.79234972678</v>
      </c>
      <c r="G397" s="33" t="s">
        <v>421</v>
      </c>
    </row>
    <row r="398" spans="1:7" x14ac:dyDescent="0.25">
      <c r="A398" s="33" t="s">
        <v>697</v>
      </c>
      <c r="B398" s="61" t="s">
        <v>1604</v>
      </c>
      <c r="C398" s="344" t="s">
        <v>6499</v>
      </c>
      <c r="D398" s="33" t="s">
        <v>438</v>
      </c>
      <c r="E398" s="35">
        <v>2010</v>
      </c>
      <c r="F398" s="534">
        <v>32786.885245901642</v>
      </c>
      <c r="G398" s="33" t="s">
        <v>1135</v>
      </c>
    </row>
    <row r="399" spans="1:7" x14ac:dyDescent="0.25">
      <c r="A399" s="33" t="s">
        <v>697</v>
      </c>
      <c r="B399" s="61" t="s">
        <v>1604</v>
      </c>
      <c r="C399" s="344" t="s">
        <v>6503</v>
      </c>
      <c r="D399" s="33" t="s">
        <v>438</v>
      </c>
      <c r="E399" s="35">
        <v>2010</v>
      </c>
      <c r="F399" s="534">
        <v>32786.885245901642</v>
      </c>
      <c r="G399" s="33" t="s">
        <v>1135</v>
      </c>
    </row>
    <row r="400" spans="1:7" x14ac:dyDescent="0.25">
      <c r="A400" s="33" t="s">
        <v>697</v>
      </c>
      <c r="B400" s="61" t="s">
        <v>1604</v>
      </c>
      <c r="C400" s="344">
        <v>3.5</v>
      </c>
      <c r="D400" s="33" t="s">
        <v>438</v>
      </c>
      <c r="E400" s="35">
        <v>2010</v>
      </c>
      <c r="F400" s="534">
        <v>32786.885245901642</v>
      </c>
      <c r="G400" s="33" t="s">
        <v>1135</v>
      </c>
    </row>
    <row r="401" spans="1:7" x14ac:dyDescent="0.25">
      <c r="A401" s="33" t="s">
        <v>697</v>
      </c>
      <c r="B401" s="61" t="s">
        <v>1763</v>
      </c>
      <c r="C401" s="344" t="s">
        <v>6504</v>
      </c>
      <c r="D401" s="33" t="s">
        <v>438</v>
      </c>
      <c r="E401" s="35">
        <v>2010</v>
      </c>
      <c r="F401" s="534">
        <v>32786.885245901642</v>
      </c>
      <c r="G401" s="33" t="s">
        <v>487</v>
      </c>
    </row>
    <row r="402" spans="1:7" x14ac:dyDescent="0.25">
      <c r="A402" s="33" t="s">
        <v>697</v>
      </c>
      <c r="B402" s="61" t="s">
        <v>1763</v>
      </c>
      <c r="C402" s="344">
        <v>3.5</v>
      </c>
      <c r="D402" s="33" t="s">
        <v>438</v>
      </c>
      <c r="E402" s="35">
        <v>2010</v>
      </c>
      <c r="F402" s="534">
        <v>32786.885245901642</v>
      </c>
      <c r="G402" s="33" t="s">
        <v>487</v>
      </c>
    </row>
    <row r="403" spans="1:7" x14ac:dyDescent="0.25">
      <c r="A403" s="33" t="s">
        <v>697</v>
      </c>
      <c r="B403" s="61" t="s">
        <v>1238</v>
      </c>
      <c r="C403" s="344">
        <v>2.1</v>
      </c>
      <c r="D403" s="33" t="s">
        <v>438</v>
      </c>
      <c r="E403" s="35">
        <v>2010</v>
      </c>
      <c r="F403" s="534">
        <v>34748.087431693988</v>
      </c>
      <c r="G403" s="33" t="s">
        <v>1135</v>
      </c>
    </row>
    <row r="404" spans="1:7" x14ac:dyDescent="0.25">
      <c r="A404" s="33" t="s">
        <v>697</v>
      </c>
      <c r="B404" s="61" t="s">
        <v>1238</v>
      </c>
      <c r="C404" s="344" t="s">
        <v>6503</v>
      </c>
      <c r="D404" s="33" t="s">
        <v>438</v>
      </c>
      <c r="E404" s="35">
        <v>2010</v>
      </c>
      <c r="F404" s="534">
        <v>24590.163934426229</v>
      </c>
      <c r="G404" s="33" t="s">
        <v>1135</v>
      </c>
    </row>
    <row r="405" spans="1:7" x14ac:dyDescent="0.25">
      <c r="A405" s="33" t="s">
        <v>697</v>
      </c>
      <c r="B405" s="61" t="s">
        <v>1238</v>
      </c>
      <c r="C405" s="344">
        <v>3.5</v>
      </c>
      <c r="D405" s="33" t="s">
        <v>438</v>
      </c>
      <c r="E405" s="35">
        <v>2010</v>
      </c>
      <c r="F405" s="534">
        <v>24590.163934426229</v>
      </c>
      <c r="G405" s="33" t="s">
        <v>1135</v>
      </c>
    </row>
    <row r="406" spans="1:7" x14ac:dyDescent="0.25">
      <c r="A406" s="33" t="s">
        <v>697</v>
      </c>
      <c r="B406" s="61" t="s">
        <v>1238</v>
      </c>
      <c r="C406" s="344" t="s">
        <v>6554</v>
      </c>
      <c r="D406" s="33" t="s">
        <v>438</v>
      </c>
      <c r="E406" s="35">
        <v>2010</v>
      </c>
      <c r="F406" s="534">
        <v>35021.311475409835</v>
      </c>
      <c r="G406" s="33" t="s">
        <v>1135</v>
      </c>
    </row>
    <row r="407" spans="1:7" x14ac:dyDescent="0.25">
      <c r="A407" s="33" t="s">
        <v>2992</v>
      </c>
      <c r="B407" s="61" t="s">
        <v>2991</v>
      </c>
      <c r="C407" s="344">
        <v>2.8</v>
      </c>
      <c r="D407" s="33" t="s">
        <v>2975</v>
      </c>
      <c r="E407" s="35">
        <v>2010</v>
      </c>
      <c r="F407" s="534">
        <v>40350</v>
      </c>
      <c r="G407" s="33" t="s">
        <v>2990</v>
      </c>
    </row>
    <row r="408" spans="1:7" x14ac:dyDescent="0.25">
      <c r="A408" s="33" t="s">
        <v>117</v>
      </c>
      <c r="B408" s="61" t="s">
        <v>1764</v>
      </c>
      <c r="C408" s="344">
        <v>2.4</v>
      </c>
      <c r="D408" s="33" t="s">
        <v>110</v>
      </c>
      <c r="E408" s="35">
        <v>2010</v>
      </c>
      <c r="F408" s="534">
        <v>27322</v>
      </c>
      <c r="G408" s="33" t="s">
        <v>421</v>
      </c>
    </row>
    <row r="409" spans="1:7" x14ac:dyDescent="0.25">
      <c r="A409" s="33" t="s">
        <v>117</v>
      </c>
      <c r="B409" s="61" t="s">
        <v>1764</v>
      </c>
      <c r="C409" s="344">
        <v>3.8</v>
      </c>
      <c r="D409" s="33" t="s">
        <v>110</v>
      </c>
      <c r="E409" s="35">
        <v>2010</v>
      </c>
      <c r="F409" s="534">
        <v>28688</v>
      </c>
      <c r="G409" s="33" t="s">
        <v>421</v>
      </c>
    </row>
    <row r="410" spans="1:7" x14ac:dyDescent="0.25">
      <c r="A410" s="33" t="s">
        <v>117</v>
      </c>
      <c r="B410" s="61" t="s">
        <v>1766</v>
      </c>
      <c r="C410" s="344">
        <v>2.4</v>
      </c>
      <c r="D410" s="33" t="s">
        <v>110</v>
      </c>
      <c r="E410" s="35">
        <v>2010</v>
      </c>
      <c r="F410" s="534">
        <v>25409</v>
      </c>
      <c r="G410" s="33" t="s">
        <v>1767</v>
      </c>
    </row>
    <row r="411" spans="1:7" x14ac:dyDescent="0.25">
      <c r="A411" s="33" t="s">
        <v>117</v>
      </c>
      <c r="B411" s="61" t="s">
        <v>1766</v>
      </c>
      <c r="C411" s="344">
        <v>3.8</v>
      </c>
      <c r="D411" s="33" t="s">
        <v>110</v>
      </c>
      <c r="E411" s="35">
        <v>2010</v>
      </c>
      <c r="F411" s="534">
        <v>25683</v>
      </c>
      <c r="G411" s="33" t="s">
        <v>1767</v>
      </c>
    </row>
    <row r="412" spans="1:7" x14ac:dyDescent="0.25">
      <c r="A412" s="33" t="s">
        <v>117</v>
      </c>
      <c r="B412" s="61" t="s">
        <v>3112</v>
      </c>
      <c r="C412" s="344" t="s">
        <v>4121</v>
      </c>
      <c r="D412" s="33" t="s">
        <v>426</v>
      </c>
      <c r="E412" s="35">
        <v>2010</v>
      </c>
      <c r="F412" s="534">
        <v>19851</v>
      </c>
      <c r="G412" s="33" t="s">
        <v>3110</v>
      </c>
    </row>
    <row r="413" spans="1:7" x14ac:dyDescent="0.25">
      <c r="A413" s="33" t="s">
        <v>117</v>
      </c>
      <c r="B413" s="61" t="s">
        <v>3148</v>
      </c>
      <c r="C413" s="344" t="s">
        <v>4121</v>
      </c>
      <c r="D413" s="33" t="s">
        <v>426</v>
      </c>
      <c r="E413" s="35">
        <v>2010</v>
      </c>
      <c r="F413" s="534">
        <v>22444</v>
      </c>
      <c r="G413" s="33" t="s">
        <v>3110</v>
      </c>
    </row>
    <row r="414" spans="1:7" x14ac:dyDescent="0.25">
      <c r="A414" s="33" t="s">
        <v>117</v>
      </c>
      <c r="B414" s="61" t="s">
        <v>3111</v>
      </c>
      <c r="C414" s="344" t="s">
        <v>4121</v>
      </c>
      <c r="D414" s="33" t="s">
        <v>426</v>
      </c>
      <c r="E414" s="35">
        <v>2010</v>
      </c>
      <c r="F414" s="534">
        <v>22211</v>
      </c>
      <c r="G414" s="33" t="s">
        <v>3110</v>
      </c>
    </row>
    <row r="415" spans="1:7" x14ac:dyDescent="0.25">
      <c r="A415" s="33" t="s">
        <v>117</v>
      </c>
      <c r="B415" s="61" t="s">
        <v>1537</v>
      </c>
      <c r="C415" s="344">
        <v>2.4</v>
      </c>
      <c r="D415" s="33" t="s">
        <v>110</v>
      </c>
      <c r="E415" s="35">
        <v>2010</v>
      </c>
      <c r="F415" s="534">
        <v>16939</v>
      </c>
      <c r="G415" s="33" t="s">
        <v>135</v>
      </c>
    </row>
    <row r="416" spans="1:7" x14ac:dyDescent="0.25">
      <c r="A416" s="33" t="s">
        <v>117</v>
      </c>
      <c r="B416" s="61" t="s">
        <v>1537</v>
      </c>
      <c r="C416" s="344">
        <v>3.8</v>
      </c>
      <c r="D416" s="33" t="s">
        <v>110</v>
      </c>
      <c r="E416" s="35">
        <v>2010</v>
      </c>
      <c r="F416" s="534">
        <v>19672</v>
      </c>
      <c r="G416" s="33" t="s">
        <v>135</v>
      </c>
    </row>
    <row r="417" spans="1:7" x14ac:dyDescent="0.25">
      <c r="A417" s="33" t="s">
        <v>117</v>
      </c>
      <c r="B417" s="61" t="s">
        <v>1369</v>
      </c>
      <c r="C417" s="344">
        <v>2.4</v>
      </c>
      <c r="D417" s="33" t="s">
        <v>110</v>
      </c>
      <c r="E417" s="35">
        <v>2010</v>
      </c>
      <c r="F417" s="534">
        <v>24043</v>
      </c>
      <c r="G417" s="33" t="s">
        <v>487</v>
      </c>
    </row>
    <row r="418" spans="1:7" x14ac:dyDescent="0.25">
      <c r="A418" s="33" t="s">
        <v>117</v>
      </c>
      <c r="B418" s="61" t="s">
        <v>1538</v>
      </c>
      <c r="C418" s="344" t="s">
        <v>3152</v>
      </c>
      <c r="D418" s="33" t="s">
        <v>44</v>
      </c>
      <c r="E418" s="35">
        <v>2010</v>
      </c>
      <c r="F418" s="534">
        <v>16939</v>
      </c>
      <c r="G418" s="33" t="s">
        <v>3151</v>
      </c>
    </row>
    <row r="419" spans="1:7" x14ac:dyDescent="0.25">
      <c r="A419" s="33" t="s">
        <v>117</v>
      </c>
      <c r="B419" s="61" t="s">
        <v>1538</v>
      </c>
      <c r="C419" s="344" t="s">
        <v>3150</v>
      </c>
      <c r="D419" s="33" t="s">
        <v>44</v>
      </c>
      <c r="E419" s="35">
        <v>2010</v>
      </c>
      <c r="F419" s="534">
        <v>17500</v>
      </c>
      <c r="G419" s="33" t="s">
        <v>3149</v>
      </c>
    </row>
    <row r="420" spans="1:7" x14ac:dyDescent="0.25">
      <c r="A420" s="33" t="s">
        <v>117</v>
      </c>
      <c r="B420" s="61" t="s">
        <v>1538</v>
      </c>
      <c r="C420" s="344" t="s">
        <v>3152</v>
      </c>
      <c r="D420" s="33" t="s">
        <v>44</v>
      </c>
      <c r="E420" s="35">
        <v>2010</v>
      </c>
      <c r="F420" s="534">
        <v>17900</v>
      </c>
      <c r="G420" s="33" t="s">
        <v>3151</v>
      </c>
    </row>
    <row r="421" spans="1:7" x14ac:dyDescent="0.25">
      <c r="A421" s="33" t="s">
        <v>117</v>
      </c>
      <c r="B421" s="61" t="s">
        <v>1538</v>
      </c>
      <c r="C421" s="344" t="s">
        <v>3150</v>
      </c>
      <c r="D421" s="33" t="s">
        <v>44</v>
      </c>
      <c r="E421" s="35">
        <v>2010</v>
      </c>
      <c r="F421" s="534">
        <v>18000</v>
      </c>
      <c r="G421" s="33" t="s">
        <v>3149</v>
      </c>
    </row>
    <row r="422" spans="1:7" x14ac:dyDescent="0.25">
      <c r="A422" s="33" t="s">
        <v>117</v>
      </c>
      <c r="B422" s="61" t="s">
        <v>1309</v>
      </c>
      <c r="C422" s="344">
        <v>1.3</v>
      </c>
      <c r="D422" s="33" t="s">
        <v>110</v>
      </c>
      <c r="E422" s="35">
        <v>2010</v>
      </c>
      <c r="F422" s="534">
        <v>13934</v>
      </c>
      <c r="G422" s="33" t="s">
        <v>135</v>
      </c>
    </row>
    <row r="423" spans="1:7" x14ac:dyDescent="0.25">
      <c r="A423" s="33" t="s">
        <v>117</v>
      </c>
      <c r="B423" s="61" t="s">
        <v>1309</v>
      </c>
      <c r="C423" s="344">
        <v>1.6</v>
      </c>
      <c r="D423" s="33" t="s">
        <v>110</v>
      </c>
      <c r="E423" s="35">
        <v>2010</v>
      </c>
      <c r="F423" s="534">
        <v>14207</v>
      </c>
      <c r="G423" s="33" t="s">
        <v>135</v>
      </c>
    </row>
    <row r="424" spans="1:7" x14ac:dyDescent="0.25">
      <c r="A424" s="33" t="s">
        <v>117</v>
      </c>
      <c r="B424" s="61" t="s">
        <v>1309</v>
      </c>
      <c r="C424" s="344">
        <v>2</v>
      </c>
      <c r="D424" s="33" t="s">
        <v>110</v>
      </c>
      <c r="E424" s="35">
        <v>2010</v>
      </c>
      <c r="F424" s="534">
        <v>14754</v>
      </c>
      <c r="G424" s="33" t="s">
        <v>135</v>
      </c>
    </row>
    <row r="425" spans="1:7" x14ac:dyDescent="0.25">
      <c r="A425" s="33" t="s">
        <v>117</v>
      </c>
      <c r="B425" s="61" t="s">
        <v>1310</v>
      </c>
      <c r="C425" s="344" t="s">
        <v>6388</v>
      </c>
      <c r="D425" s="33" t="s">
        <v>44</v>
      </c>
      <c r="E425" s="35">
        <v>2010</v>
      </c>
      <c r="F425" s="534">
        <v>40956.284153005465</v>
      </c>
      <c r="G425" s="33" t="s">
        <v>135</v>
      </c>
    </row>
    <row r="426" spans="1:7" x14ac:dyDescent="0.25">
      <c r="A426" s="33" t="s">
        <v>117</v>
      </c>
      <c r="B426" s="61" t="s">
        <v>1605</v>
      </c>
      <c r="C426" s="344">
        <v>1.5</v>
      </c>
      <c r="D426" s="33" t="s">
        <v>110</v>
      </c>
      <c r="E426" s="35">
        <v>2010</v>
      </c>
      <c r="F426" s="534">
        <v>16393.442622950821</v>
      </c>
      <c r="G426" s="33" t="s">
        <v>135</v>
      </c>
    </row>
    <row r="427" spans="1:7" x14ac:dyDescent="0.25">
      <c r="A427" s="33" t="s">
        <v>117</v>
      </c>
      <c r="B427" s="61" t="s">
        <v>1605</v>
      </c>
      <c r="C427" s="344">
        <v>2</v>
      </c>
      <c r="D427" s="33" t="s">
        <v>110</v>
      </c>
      <c r="E427" s="35">
        <v>2010</v>
      </c>
      <c r="F427" s="534">
        <v>18852.459016393441</v>
      </c>
      <c r="G427" s="33" t="s">
        <v>135</v>
      </c>
    </row>
    <row r="428" spans="1:7" x14ac:dyDescent="0.25">
      <c r="A428" s="33" t="s">
        <v>117</v>
      </c>
      <c r="B428" s="61" t="s">
        <v>1393</v>
      </c>
      <c r="C428" s="344" t="s">
        <v>641</v>
      </c>
      <c r="D428" s="33" t="s">
        <v>125</v>
      </c>
      <c r="E428" s="112" t="s">
        <v>1440</v>
      </c>
      <c r="F428" s="536">
        <v>22156</v>
      </c>
      <c r="G428" s="33"/>
    </row>
    <row r="429" spans="1:7" x14ac:dyDescent="0.25">
      <c r="A429" s="33" t="s">
        <v>117</v>
      </c>
      <c r="B429" s="61" t="s">
        <v>1393</v>
      </c>
      <c r="C429" s="344" t="s">
        <v>331</v>
      </c>
      <c r="D429" s="33" t="s">
        <v>44</v>
      </c>
      <c r="E429" s="112" t="s">
        <v>1440</v>
      </c>
      <c r="F429" s="536" t="s">
        <v>1768</v>
      </c>
      <c r="G429" s="33"/>
    </row>
    <row r="430" spans="1:7" x14ac:dyDescent="0.25">
      <c r="A430" s="33" t="s">
        <v>117</v>
      </c>
      <c r="B430" s="61" t="s">
        <v>1765</v>
      </c>
      <c r="C430" s="344">
        <v>3.5</v>
      </c>
      <c r="D430" s="33" t="s">
        <v>438</v>
      </c>
      <c r="E430" s="35">
        <v>2010</v>
      </c>
      <c r="F430" s="534">
        <v>24043.715846994535</v>
      </c>
      <c r="G430" s="33" t="s">
        <v>230</v>
      </c>
    </row>
    <row r="431" spans="1:7" x14ac:dyDescent="0.25">
      <c r="A431" s="33" t="s">
        <v>117</v>
      </c>
      <c r="B431" s="61" t="s">
        <v>1765</v>
      </c>
      <c r="C431" s="344">
        <v>3.8</v>
      </c>
      <c r="D431" s="33" t="s">
        <v>438</v>
      </c>
      <c r="E431" s="35">
        <v>2010</v>
      </c>
      <c r="F431" s="534">
        <v>24590</v>
      </c>
      <c r="G431" s="33" t="s">
        <v>230</v>
      </c>
    </row>
    <row r="432" spans="1:7" x14ac:dyDescent="0.25">
      <c r="A432" s="33" t="s">
        <v>117</v>
      </c>
      <c r="B432" s="61" t="s">
        <v>1311</v>
      </c>
      <c r="C432" s="344">
        <v>3</v>
      </c>
      <c r="D432" s="33" t="s">
        <v>44</v>
      </c>
      <c r="E432" s="35">
        <v>2010</v>
      </c>
      <c r="F432" s="534">
        <v>22950</v>
      </c>
      <c r="G432" s="33" t="s">
        <v>147</v>
      </c>
    </row>
    <row r="433" spans="1:7" x14ac:dyDescent="0.25">
      <c r="A433" s="33" t="s">
        <v>117</v>
      </c>
      <c r="B433" s="61" t="s">
        <v>1239</v>
      </c>
      <c r="C433" s="344">
        <v>2.4</v>
      </c>
      <c r="D433" s="33" t="s">
        <v>44</v>
      </c>
      <c r="E433" s="35">
        <v>2010</v>
      </c>
      <c r="F433" s="534">
        <v>22950.819672131147</v>
      </c>
      <c r="G433" s="33" t="s">
        <v>147</v>
      </c>
    </row>
    <row r="434" spans="1:7" x14ac:dyDescent="0.25">
      <c r="A434" s="33" t="s">
        <v>117</v>
      </c>
      <c r="B434" s="61" t="s">
        <v>1239</v>
      </c>
      <c r="C434" s="344">
        <v>3</v>
      </c>
      <c r="D434" s="33" t="s">
        <v>44</v>
      </c>
      <c r="E434" s="35">
        <v>2010</v>
      </c>
      <c r="F434" s="534">
        <v>25136</v>
      </c>
      <c r="G434" s="33" t="s">
        <v>147</v>
      </c>
    </row>
    <row r="435" spans="1:7" x14ac:dyDescent="0.25">
      <c r="A435" s="33" t="s">
        <v>117</v>
      </c>
      <c r="B435" s="61" t="s">
        <v>1072</v>
      </c>
      <c r="C435" s="344">
        <v>3</v>
      </c>
      <c r="D435" s="33" t="s">
        <v>44</v>
      </c>
      <c r="E435" s="35">
        <v>2010</v>
      </c>
      <c r="F435" s="534">
        <v>36885.24590163934</v>
      </c>
      <c r="G435" s="33" t="s">
        <v>147</v>
      </c>
    </row>
    <row r="436" spans="1:7" x14ac:dyDescent="0.25">
      <c r="A436" s="33" t="s">
        <v>117</v>
      </c>
      <c r="B436" s="61" t="s">
        <v>1072</v>
      </c>
      <c r="C436" s="344">
        <v>3.5</v>
      </c>
      <c r="D436" s="33" t="s">
        <v>44</v>
      </c>
      <c r="E436" s="35">
        <v>2010</v>
      </c>
      <c r="F436" s="534">
        <v>24043.715846994535</v>
      </c>
      <c r="G436" s="33" t="s">
        <v>230</v>
      </c>
    </row>
    <row r="437" spans="1:7" x14ac:dyDescent="0.25">
      <c r="A437" s="33" t="s">
        <v>117</v>
      </c>
      <c r="B437" s="61" t="s">
        <v>1072</v>
      </c>
      <c r="C437" s="344">
        <v>3.6</v>
      </c>
      <c r="D437" s="33" t="s">
        <v>44</v>
      </c>
      <c r="E437" s="35">
        <v>2010</v>
      </c>
      <c r="F437" s="534">
        <v>37158.469945355188</v>
      </c>
      <c r="G437" s="33" t="s">
        <v>147</v>
      </c>
    </row>
    <row r="438" spans="1:7" x14ac:dyDescent="0.25">
      <c r="A438" s="33" t="s">
        <v>117</v>
      </c>
      <c r="B438" s="61" t="s">
        <v>1072</v>
      </c>
      <c r="C438" s="344">
        <v>3.8</v>
      </c>
      <c r="D438" s="33" t="s">
        <v>44</v>
      </c>
      <c r="E438" s="35">
        <v>2010</v>
      </c>
      <c r="F438" s="534">
        <v>24590</v>
      </c>
      <c r="G438" s="33" t="s">
        <v>230</v>
      </c>
    </row>
    <row r="439" spans="1:7" x14ac:dyDescent="0.25">
      <c r="A439" s="33" t="s">
        <v>117</v>
      </c>
      <c r="B439" s="61" t="s">
        <v>1662</v>
      </c>
      <c r="C439" s="344">
        <v>3.5</v>
      </c>
      <c r="D439" s="33" t="s">
        <v>44</v>
      </c>
      <c r="E439" s="35">
        <v>2010</v>
      </c>
      <c r="F439" s="534">
        <v>26775</v>
      </c>
      <c r="G439" s="33" t="s">
        <v>147</v>
      </c>
    </row>
    <row r="440" spans="1:7" x14ac:dyDescent="0.25">
      <c r="A440" s="33" t="s">
        <v>82</v>
      </c>
      <c r="B440" s="61" t="s">
        <v>83</v>
      </c>
      <c r="C440" s="344" t="s">
        <v>51</v>
      </c>
      <c r="D440" s="33"/>
      <c r="E440" s="35">
        <v>2010</v>
      </c>
      <c r="F440" s="534">
        <v>28088.949999999997</v>
      </c>
      <c r="G440" s="33" t="s">
        <v>130</v>
      </c>
    </row>
    <row r="441" spans="1:7" x14ac:dyDescent="0.25">
      <c r="A441" s="33" t="s">
        <v>81</v>
      </c>
      <c r="B441" s="61" t="s">
        <v>55</v>
      </c>
      <c r="C441" s="344" t="s">
        <v>51</v>
      </c>
      <c r="D441" s="33"/>
      <c r="E441" s="35">
        <v>2010</v>
      </c>
      <c r="F441" s="534">
        <v>21211.599999999999</v>
      </c>
      <c r="G441" s="33" t="s">
        <v>130</v>
      </c>
    </row>
    <row r="442" spans="1:7" x14ac:dyDescent="0.25">
      <c r="A442" s="33" t="s">
        <v>81</v>
      </c>
      <c r="B442" s="61" t="s">
        <v>56</v>
      </c>
      <c r="C442" s="344" t="s">
        <v>51</v>
      </c>
      <c r="D442" s="33"/>
      <c r="E442" s="35">
        <v>2010</v>
      </c>
      <c r="F442" s="534">
        <v>33717.65</v>
      </c>
      <c r="G442" s="33" t="s">
        <v>130</v>
      </c>
    </row>
    <row r="443" spans="1:7" x14ac:dyDescent="0.25">
      <c r="A443" s="33" t="s">
        <v>81</v>
      </c>
      <c r="B443" s="61" t="s">
        <v>57</v>
      </c>
      <c r="C443" s="344" t="s">
        <v>51</v>
      </c>
      <c r="D443" s="33"/>
      <c r="E443" s="35">
        <v>2010</v>
      </c>
      <c r="F443" s="534">
        <v>25538.1</v>
      </c>
      <c r="G443" s="33" t="s">
        <v>130</v>
      </c>
    </row>
    <row r="444" spans="1:7" x14ac:dyDescent="0.25">
      <c r="A444" s="33" t="s">
        <v>81</v>
      </c>
      <c r="B444" s="61" t="s">
        <v>50</v>
      </c>
      <c r="C444" s="344" t="s">
        <v>51</v>
      </c>
      <c r="D444" s="33"/>
      <c r="E444" s="35">
        <v>2010</v>
      </c>
      <c r="F444" s="534">
        <v>28589.599999999999</v>
      </c>
      <c r="G444" s="33" t="s">
        <v>130</v>
      </c>
    </row>
    <row r="445" spans="1:7" x14ac:dyDescent="0.25">
      <c r="A445" s="33" t="s">
        <v>81</v>
      </c>
      <c r="B445" s="61" t="s">
        <v>52</v>
      </c>
      <c r="C445" s="344" t="s">
        <v>51</v>
      </c>
      <c r="D445" s="33"/>
      <c r="E445" s="35">
        <v>2010</v>
      </c>
      <c r="F445" s="534">
        <v>27975.9</v>
      </c>
      <c r="G445" s="33" t="s">
        <v>130</v>
      </c>
    </row>
    <row r="446" spans="1:7" x14ac:dyDescent="0.25">
      <c r="A446" s="33" t="s">
        <v>81</v>
      </c>
      <c r="B446" s="61" t="s">
        <v>53</v>
      </c>
      <c r="C446" s="344" t="s">
        <v>51</v>
      </c>
      <c r="D446" s="33"/>
      <c r="E446" s="35">
        <v>2010</v>
      </c>
      <c r="F446" s="534">
        <v>38419</v>
      </c>
      <c r="G446" s="33" t="s">
        <v>130</v>
      </c>
    </row>
    <row r="447" spans="1:7" x14ac:dyDescent="0.25">
      <c r="A447" s="33" t="s">
        <v>81</v>
      </c>
      <c r="B447" s="61" t="s">
        <v>54</v>
      </c>
      <c r="C447" s="344" t="s">
        <v>51</v>
      </c>
      <c r="D447" s="33"/>
      <c r="E447" s="35">
        <v>2010</v>
      </c>
      <c r="F447" s="534">
        <v>41128.799999999996</v>
      </c>
      <c r="G447" s="33" t="s">
        <v>130</v>
      </c>
    </row>
    <row r="448" spans="1:7" x14ac:dyDescent="0.25">
      <c r="A448" s="33" t="s">
        <v>81</v>
      </c>
      <c r="B448" s="61" t="s">
        <v>58</v>
      </c>
      <c r="C448" s="344" t="s">
        <v>51</v>
      </c>
      <c r="D448" s="33"/>
      <c r="E448" s="35">
        <v>2010</v>
      </c>
      <c r="F448" s="534">
        <v>47059.25</v>
      </c>
      <c r="G448" s="33" t="s">
        <v>130</v>
      </c>
    </row>
    <row r="449" spans="1:7" x14ac:dyDescent="0.25">
      <c r="A449" s="33" t="s">
        <v>81</v>
      </c>
      <c r="B449" s="61" t="s">
        <v>60</v>
      </c>
      <c r="C449" s="344" t="s">
        <v>61</v>
      </c>
      <c r="D449" s="33"/>
      <c r="E449" s="35">
        <v>2010</v>
      </c>
      <c r="F449" s="534">
        <v>42050.2</v>
      </c>
      <c r="G449" s="33" t="s">
        <v>130</v>
      </c>
    </row>
    <row r="450" spans="1:7" x14ac:dyDescent="0.25">
      <c r="A450" s="33" t="s">
        <v>81</v>
      </c>
      <c r="B450" s="61" t="s">
        <v>59</v>
      </c>
      <c r="C450" s="344" t="s">
        <v>51</v>
      </c>
      <c r="D450" s="33"/>
      <c r="E450" s="35">
        <v>2010</v>
      </c>
      <c r="F450" s="534">
        <v>41046.35</v>
      </c>
      <c r="G450" s="33" t="s">
        <v>130</v>
      </c>
    </row>
    <row r="451" spans="1:7" x14ac:dyDescent="0.25">
      <c r="A451" s="33" t="s">
        <v>81</v>
      </c>
      <c r="B451" s="61" t="s">
        <v>62</v>
      </c>
      <c r="C451" s="344" t="s">
        <v>51</v>
      </c>
      <c r="D451" s="33"/>
      <c r="E451" s="35">
        <v>2010</v>
      </c>
      <c r="F451" s="534">
        <v>44103.799999999996</v>
      </c>
      <c r="G451" s="33" t="s">
        <v>130</v>
      </c>
    </row>
    <row r="452" spans="1:7" x14ac:dyDescent="0.25">
      <c r="A452" s="33" t="s">
        <v>81</v>
      </c>
      <c r="B452" s="61" t="s">
        <v>63</v>
      </c>
      <c r="C452" s="344" t="s">
        <v>51</v>
      </c>
      <c r="D452" s="33"/>
      <c r="E452" s="35">
        <v>2010</v>
      </c>
      <c r="F452" s="534">
        <v>43379.6</v>
      </c>
      <c r="G452" s="33" t="s">
        <v>130</v>
      </c>
    </row>
    <row r="453" spans="1:7" s="40" customFormat="1" x14ac:dyDescent="0.25">
      <c r="A453" s="77" t="s">
        <v>6688</v>
      </c>
      <c r="B453" s="77" t="s">
        <v>6689</v>
      </c>
      <c r="C453" s="345" t="s">
        <v>6692</v>
      </c>
      <c r="D453" s="78"/>
      <c r="E453" s="35">
        <v>2010</v>
      </c>
      <c r="F453" s="163">
        <v>93500</v>
      </c>
      <c r="G453" s="106" t="s">
        <v>130</v>
      </c>
    </row>
    <row r="454" spans="1:7" s="40" customFormat="1" x14ac:dyDescent="0.25">
      <c r="A454" s="77" t="s">
        <v>6688</v>
      </c>
      <c r="B454" s="77" t="s">
        <v>6690</v>
      </c>
      <c r="C454" s="345" t="s">
        <v>6692</v>
      </c>
      <c r="D454" s="78"/>
      <c r="E454" s="35">
        <v>2010</v>
      </c>
      <c r="F454" s="163">
        <v>93700</v>
      </c>
      <c r="G454" s="106" t="s">
        <v>130</v>
      </c>
    </row>
    <row r="455" spans="1:7" s="40" customFormat="1" x14ac:dyDescent="0.25">
      <c r="A455" s="77" t="s">
        <v>6688</v>
      </c>
      <c r="B455" s="77" t="s">
        <v>6691</v>
      </c>
      <c r="C455" s="345" t="s">
        <v>6692</v>
      </c>
      <c r="D455" s="78"/>
      <c r="E455" s="35">
        <v>2010</v>
      </c>
      <c r="F455" s="163">
        <v>93900</v>
      </c>
      <c r="G455" s="106" t="s">
        <v>130</v>
      </c>
    </row>
    <row r="456" spans="1:7" x14ac:dyDescent="0.25">
      <c r="A456" s="77" t="s">
        <v>64</v>
      </c>
      <c r="B456" s="80" t="s">
        <v>67</v>
      </c>
      <c r="C456" s="345" t="s">
        <v>4477</v>
      </c>
      <c r="D456" s="77" t="s">
        <v>44</v>
      </c>
      <c r="E456" s="78">
        <v>2010</v>
      </c>
      <c r="F456" s="682">
        <v>19070</v>
      </c>
      <c r="G456" s="77" t="s">
        <v>6104</v>
      </c>
    </row>
    <row r="457" spans="1:7" x14ac:dyDescent="0.25">
      <c r="A457" s="33" t="s">
        <v>1783</v>
      </c>
      <c r="B457" s="61" t="s">
        <v>1784</v>
      </c>
      <c r="C457" s="344">
        <v>3.7</v>
      </c>
      <c r="D457" s="33" t="s">
        <v>438</v>
      </c>
      <c r="E457" s="35">
        <v>2010</v>
      </c>
      <c r="F457" s="534">
        <v>51912.56830601093</v>
      </c>
      <c r="G457" s="33" t="s">
        <v>1767</v>
      </c>
    </row>
    <row r="458" spans="1:7" x14ac:dyDescent="0.25">
      <c r="A458" s="33" t="s">
        <v>1783</v>
      </c>
      <c r="B458" s="61" t="s">
        <v>1785</v>
      </c>
      <c r="C458" s="344">
        <v>3.7</v>
      </c>
      <c r="D458" s="33" t="s">
        <v>438</v>
      </c>
      <c r="E458" s="35">
        <v>2010</v>
      </c>
      <c r="F458" s="534">
        <v>54644.8087431694</v>
      </c>
      <c r="G458" s="33" t="s">
        <v>1767</v>
      </c>
    </row>
    <row r="459" spans="1:7" x14ac:dyDescent="0.25">
      <c r="A459" s="33" t="s">
        <v>1783</v>
      </c>
      <c r="B459" s="61" t="s">
        <v>3136</v>
      </c>
      <c r="C459" s="344">
        <v>2.5</v>
      </c>
      <c r="D459" s="33" t="s">
        <v>114</v>
      </c>
      <c r="E459" s="35">
        <v>2010</v>
      </c>
      <c r="F459" s="534">
        <v>19900</v>
      </c>
      <c r="G459" s="33" t="s">
        <v>2039</v>
      </c>
    </row>
    <row r="460" spans="1:7" x14ac:dyDescent="0.25">
      <c r="A460" s="33" t="s">
        <v>1783</v>
      </c>
      <c r="B460" s="61" t="s">
        <v>3077</v>
      </c>
      <c r="C460" s="344">
        <v>2.5</v>
      </c>
      <c r="D460" s="33" t="s">
        <v>114</v>
      </c>
      <c r="E460" s="35">
        <v>2010</v>
      </c>
      <c r="F460" s="534">
        <v>21840</v>
      </c>
      <c r="G460" s="33" t="s">
        <v>2039</v>
      </c>
    </row>
    <row r="461" spans="1:7" x14ac:dyDescent="0.25">
      <c r="A461" s="33" t="s">
        <v>1783</v>
      </c>
      <c r="B461" s="61" t="s">
        <v>3077</v>
      </c>
      <c r="C461" s="344">
        <v>2.5</v>
      </c>
      <c r="D461" s="33" t="s">
        <v>114</v>
      </c>
      <c r="E461" s="35">
        <v>2010</v>
      </c>
      <c r="F461" s="534">
        <v>22940</v>
      </c>
      <c r="G461" s="33" t="s">
        <v>1586</v>
      </c>
    </row>
    <row r="462" spans="1:7" x14ac:dyDescent="0.25">
      <c r="A462" s="33" t="s">
        <v>1783</v>
      </c>
      <c r="B462" s="61" t="s">
        <v>3184</v>
      </c>
      <c r="C462" s="344">
        <v>2.5</v>
      </c>
      <c r="D462" s="33" t="s">
        <v>114</v>
      </c>
      <c r="E462" s="35">
        <v>2010</v>
      </c>
      <c r="F462" s="534">
        <v>24520</v>
      </c>
      <c r="G462" s="33" t="s">
        <v>2039</v>
      </c>
    </row>
    <row r="463" spans="1:7" x14ac:dyDescent="0.25">
      <c r="A463" s="33" t="s">
        <v>1783</v>
      </c>
      <c r="B463" s="61" t="s">
        <v>3184</v>
      </c>
      <c r="C463" s="344">
        <v>2.5</v>
      </c>
      <c r="D463" s="33" t="s">
        <v>114</v>
      </c>
      <c r="E463" s="35">
        <v>2010</v>
      </c>
      <c r="F463" s="534">
        <v>27770</v>
      </c>
      <c r="G463" s="33" t="s">
        <v>1586</v>
      </c>
    </row>
    <row r="464" spans="1:7" x14ac:dyDescent="0.25">
      <c r="A464" s="33" t="s">
        <v>1783</v>
      </c>
      <c r="B464" s="61" t="s">
        <v>1442</v>
      </c>
      <c r="C464" s="344">
        <v>5.6</v>
      </c>
      <c r="D464" s="33" t="s">
        <v>44</v>
      </c>
      <c r="E464" s="35">
        <v>2010</v>
      </c>
      <c r="F464" s="534">
        <v>43715</v>
      </c>
      <c r="G464" s="33" t="s">
        <v>126</v>
      </c>
    </row>
    <row r="465" spans="1:7" x14ac:dyDescent="0.25">
      <c r="A465" s="33" t="s">
        <v>1783</v>
      </c>
      <c r="B465" s="61" t="s">
        <v>65</v>
      </c>
      <c r="C465" s="344" t="s">
        <v>6471</v>
      </c>
      <c r="D465" s="33" t="s">
        <v>44</v>
      </c>
      <c r="E465" s="35">
        <v>2010</v>
      </c>
      <c r="F465" s="534">
        <v>102093</v>
      </c>
      <c r="G465" s="33" t="s">
        <v>421</v>
      </c>
    </row>
    <row r="466" spans="1:7" x14ac:dyDescent="0.25">
      <c r="A466" s="33" t="s">
        <v>1783</v>
      </c>
      <c r="B466" s="61" t="s">
        <v>65</v>
      </c>
      <c r="C466" s="344" t="s">
        <v>6471</v>
      </c>
      <c r="D466" s="33" t="s">
        <v>44</v>
      </c>
      <c r="E466" s="35">
        <v>2010</v>
      </c>
      <c r="F466" s="534">
        <v>101092.89617486339</v>
      </c>
      <c r="G466" s="33" t="s">
        <v>421</v>
      </c>
    </row>
    <row r="467" spans="1:7" x14ac:dyDescent="0.25">
      <c r="A467" s="33" t="s">
        <v>1783</v>
      </c>
      <c r="B467" s="61" t="s">
        <v>3270</v>
      </c>
      <c r="C467" s="344">
        <v>1.2</v>
      </c>
      <c r="D467" s="33" t="s">
        <v>110</v>
      </c>
      <c r="E467" s="35">
        <v>2010</v>
      </c>
      <c r="F467" s="534">
        <v>13062</v>
      </c>
      <c r="G467" s="33" t="s">
        <v>2039</v>
      </c>
    </row>
    <row r="468" spans="1:7" x14ac:dyDescent="0.25">
      <c r="A468" s="33" t="s">
        <v>1783</v>
      </c>
      <c r="B468" s="61" t="s">
        <v>1061</v>
      </c>
      <c r="C468" s="344">
        <v>3.5</v>
      </c>
      <c r="D468" s="33" t="s">
        <v>110</v>
      </c>
      <c r="E468" s="35">
        <v>2010</v>
      </c>
      <c r="F468" s="534">
        <v>29965</v>
      </c>
      <c r="G468" s="33" t="s">
        <v>135</v>
      </c>
    </row>
    <row r="469" spans="1:7" x14ac:dyDescent="0.25">
      <c r="A469" s="33" t="s">
        <v>1783</v>
      </c>
      <c r="B469" s="61" t="s">
        <v>68</v>
      </c>
      <c r="C469" s="344">
        <v>2.5</v>
      </c>
      <c r="D469" s="33" t="s">
        <v>44</v>
      </c>
      <c r="E469" s="35">
        <v>2010</v>
      </c>
      <c r="F469" s="534">
        <v>37816</v>
      </c>
      <c r="G469" s="33" t="s">
        <v>147</v>
      </c>
    </row>
    <row r="470" spans="1:7" x14ac:dyDescent="0.25">
      <c r="A470" s="33" t="s">
        <v>1783</v>
      </c>
      <c r="B470" s="61" t="s">
        <v>68</v>
      </c>
      <c r="C470" s="344">
        <v>2.5</v>
      </c>
      <c r="D470" s="33" t="s">
        <v>125</v>
      </c>
      <c r="E470" s="35">
        <v>2010</v>
      </c>
      <c r="F470" s="534">
        <v>35839</v>
      </c>
      <c r="G470" s="33" t="s">
        <v>147</v>
      </c>
    </row>
    <row r="471" spans="1:7" x14ac:dyDescent="0.25">
      <c r="A471" s="33" t="s">
        <v>1783</v>
      </c>
      <c r="B471" s="61" t="s">
        <v>68</v>
      </c>
      <c r="C471" s="344">
        <v>3.5</v>
      </c>
      <c r="D471" s="33" t="s">
        <v>44</v>
      </c>
      <c r="E471" s="35">
        <v>2010</v>
      </c>
      <c r="F471" s="534">
        <v>39648</v>
      </c>
      <c r="G471" s="33" t="s">
        <v>147</v>
      </c>
    </row>
    <row r="472" spans="1:7" x14ac:dyDescent="0.25">
      <c r="A472" s="33" t="s">
        <v>1783</v>
      </c>
      <c r="B472" s="61" t="s">
        <v>1644</v>
      </c>
      <c r="C472" s="344">
        <v>2.5</v>
      </c>
      <c r="D472" s="33" t="s">
        <v>438</v>
      </c>
      <c r="E472" s="35">
        <v>2010</v>
      </c>
      <c r="F472" s="534">
        <v>19579</v>
      </c>
      <c r="G472" s="33" t="s">
        <v>466</v>
      </c>
    </row>
    <row r="473" spans="1:7" x14ac:dyDescent="0.25">
      <c r="A473" s="33" t="s">
        <v>1783</v>
      </c>
      <c r="B473" s="61" t="s">
        <v>1644</v>
      </c>
      <c r="C473" s="344" t="s">
        <v>6501</v>
      </c>
      <c r="D473" s="33" t="s">
        <v>44</v>
      </c>
      <c r="E473" s="35">
        <v>2010</v>
      </c>
      <c r="F473" s="534">
        <v>19779</v>
      </c>
      <c r="G473" s="33" t="s">
        <v>466</v>
      </c>
    </row>
    <row r="474" spans="1:7" x14ac:dyDescent="0.25">
      <c r="A474" s="33" t="s">
        <v>1783</v>
      </c>
      <c r="B474" s="61" t="s">
        <v>1210</v>
      </c>
      <c r="C474" s="344">
        <v>4</v>
      </c>
      <c r="D474" s="33" t="s">
        <v>44</v>
      </c>
      <c r="E474" s="35">
        <v>2010</v>
      </c>
      <c r="F474" s="534">
        <v>37148</v>
      </c>
      <c r="G474" s="33" t="s">
        <v>147</v>
      </c>
    </row>
    <row r="475" spans="1:7" x14ac:dyDescent="0.25">
      <c r="A475" s="33" t="s">
        <v>1783</v>
      </c>
      <c r="B475" s="61" t="s">
        <v>1787</v>
      </c>
      <c r="C475" s="344">
        <v>5.6</v>
      </c>
      <c r="D475" s="33" t="s">
        <v>44</v>
      </c>
      <c r="E475" s="35">
        <v>2010</v>
      </c>
      <c r="F475" s="534">
        <v>59562.84153005464</v>
      </c>
      <c r="G475" s="33" t="s">
        <v>147</v>
      </c>
    </row>
    <row r="476" spans="1:7" x14ac:dyDescent="0.25">
      <c r="A476" s="33" t="s">
        <v>1783</v>
      </c>
      <c r="B476" s="61" t="s">
        <v>1788</v>
      </c>
      <c r="C476" s="344">
        <v>4.8</v>
      </c>
      <c r="D476" s="33" t="s">
        <v>44</v>
      </c>
      <c r="E476" s="35">
        <v>2010</v>
      </c>
      <c r="F476" s="534">
        <v>38251</v>
      </c>
      <c r="G476" s="33" t="s">
        <v>230</v>
      </c>
    </row>
    <row r="477" spans="1:7" x14ac:dyDescent="0.25">
      <c r="A477" s="33" t="s">
        <v>1783</v>
      </c>
      <c r="B477" s="61" t="s">
        <v>1788</v>
      </c>
      <c r="C477" s="344">
        <v>4.8</v>
      </c>
      <c r="D477" s="33" t="s">
        <v>44</v>
      </c>
      <c r="E477" s="35">
        <v>2010</v>
      </c>
      <c r="F477" s="534">
        <v>38751</v>
      </c>
      <c r="G477" s="33" t="s">
        <v>147</v>
      </c>
    </row>
    <row r="478" spans="1:7" x14ac:dyDescent="0.25">
      <c r="A478" s="33" t="s">
        <v>1783</v>
      </c>
      <c r="B478" s="61" t="s">
        <v>1786</v>
      </c>
      <c r="C478" s="344">
        <v>5.6</v>
      </c>
      <c r="D478" s="33" t="s">
        <v>44</v>
      </c>
      <c r="E478" s="35">
        <v>2010</v>
      </c>
      <c r="F478" s="534">
        <v>51546.448087431701</v>
      </c>
      <c r="G478" s="33" t="s">
        <v>147</v>
      </c>
    </row>
    <row r="479" spans="1:7" x14ac:dyDescent="0.25">
      <c r="A479" s="33" t="s">
        <v>1783</v>
      </c>
      <c r="B479" s="61" t="s">
        <v>1684</v>
      </c>
      <c r="C479" s="344">
        <v>2.4</v>
      </c>
      <c r="D479" s="33" t="s">
        <v>44</v>
      </c>
      <c r="E479" s="35">
        <v>2010</v>
      </c>
      <c r="F479" s="534">
        <v>16666.666666666664</v>
      </c>
      <c r="G479" s="33" t="s">
        <v>466</v>
      </c>
    </row>
    <row r="480" spans="1:7" x14ac:dyDescent="0.25">
      <c r="A480" s="33" t="s">
        <v>1783</v>
      </c>
      <c r="B480" s="61" t="s">
        <v>1684</v>
      </c>
      <c r="C480" s="344">
        <v>2.4</v>
      </c>
      <c r="D480" s="33" t="s">
        <v>44</v>
      </c>
      <c r="E480" s="35">
        <v>2010</v>
      </c>
      <c r="F480" s="534">
        <v>16749</v>
      </c>
      <c r="G480" s="33" t="s">
        <v>466</v>
      </c>
    </row>
    <row r="481" spans="1:7" x14ac:dyDescent="0.25">
      <c r="A481" s="33" t="s">
        <v>1783</v>
      </c>
      <c r="B481" s="61" t="s">
        <v>1682</v>
      </c>
      <c r="C481" s="344">
        <v>2.4</v>
      </c>
      <c r="D481" s="33" t="s">
        <v>44</v>
      </c>
      <c r="E481" s="35">
        <v>2010</v>
      </c>
      <c r="F481" s="534">
        <v>15573.770491803278</v>
      </c>
      <c r="G481" s="33" t="s">
        <v>484</v>
      </c>
    </row>
    <row r="482" spans="1:7" x14ac:dyDescent="0.25">
      <c r="A482" s="33" t="s">
        <v>1783</v>
      </c>
      <c r="B482" s="61" t="s">
        <v>1682</v>
      </c>
      <c r="C482" s="344">
        <v>2.4</v>
      </c>
      <c r="D482" s="33" t="s">
        <v>44</v>
      </c>
      <c r="E482" s="35">
        <v>2010</v>
      </c>
      <c r="F482" s="534">
        <v>15656</v>
      </c>
      <c r="G482" s="33" t="s">
        <v>484</v>
      </c>
    </row>
    <row r="483" spans="1:7" x14ac:dyDescent="0.25">
      <c r="A483" s="33" t="s">
        <v>1783</v>
      </c>
      <c r="B483" s="61" t="s">
        <v>1687</v>
      </c>
      <c r="C483" s="344">
        <v>2.4</v>
      </c>
      <c r="D483" s="33" t="s">
        <v>44</v>
      </c>
      <c r="E483" s="35">
        <v>2010</v>
      </c>
      <c r="F483" s="534">
        <v>22131.147540983606</v>
      </c>
      <c r="G483" s="33" t="s">
        <v>466</v>
      </c>
    </row>
    <row r="484" spans="1:7" x14ac:dyDescent="0.25">
      <c r="A484" s="33" t="s">
        <v>1783</v>
      </c>
      <c r="B484" s="61" t="s">
        <v>1687</v>
      </c>
      <c r="C484" s="344" t="s">
        <v>6501</v>
      </c>
      <c r="D484" s="33" t="s">
        <v>44</v>
      </c>
      <c r="E484" s="35">
        <v>2010</v>
      </c>
      <c r="F484" s="534">
        <v>22131.147540983606</v>
      </c>
      <c r="G484" s="33" t="s">
        <v>466</v>
      </c>
    </row>
    <row r="485" spans="1:7" x14ac:dyDescent="0.25">
      <c r="A485" s="33" t="s">
        <v>1783</v>
      </c>
      <c r="B485" s="61" t="s">
        <v>1685</v>
      </c>
      <c r="C485" s="344">
        <v>2.4</v>
      </c>
      <c r="D485" s="33" t="s">
        <v>44</v>
      </c>
      <c r="E485" s="35">
        <v>2010</v>
      </c>
      <c r="F485" s="534">
        <v>21038.251366120217</v>
      </c>
      <c r="G485" s="33" t="s">
        <v>484</v>
      </c>
    </row>
    <row r="486" spans="1:7" x14ac:dyDescent="0.25">
      <c r="A486" s="33" t="s">
        <v>1783</v>
      </c>
      <c r="B486" s="61" t="s">
        <v>1685</v>
      </c>
      <c r="C486" s="344" t="s">
        <v>6501</v>
      </c>
      <c r="D486" s="33" t="s">
        <v>44</v>
      </c>
      <c r="E486" s="35">
        <v>2010</v>
      </c>
      <c r="F486" s="534">
        <v>21120</v>
      </c>
      <c r="G486" s="33" t="s">
        <v>484</v>
      </c>
    </row>
    <row r="487" spans="1:7" x14ac:dyDescent="0.25">
      <c r="A487" s="33" t="s">
        <v>1783</v>
      </c>
      <c r="B487" s="61" t="s">
        <v>1645</v>
      </c>
      <c r="C487" s="344">
        <v>2</v>
      </c>
      <c r="D487" s="33" t="s">
        <v>114</v>
      </c>
      <c r="E487" s="35">
        <v>2010</v>
      </c>
      <c r="F487" s="534">
        <v>22213</v>
      </c>
      <c r="G487" s="33" t="s">
        <v>147</v>
      </c>
    </row>
    <row r="488" spans="1:7" x14ac:dyDescent="0.25">
      <c r="A488" s="33" t="s">
        <v>1783</v>
      </c>
      <c r="B488" s="61" t="s">
        <v>3159</v>
      </c>
      <c r="C488" s="344">
        <v>2</v>
      </c>
      <c r="D488" s="33" t="s">
        <v>114</v>
      </c>
      <c r="E488" s="35">
        <v>2010</v>
      </c>
      <c r="F488" s="534">
        <v>15420</v>
      </c>
      <c r="G488" s="33" t="s">
        <v>2039</v>
      </c>
    </row>
    <row r="489" spans="1:7" x14ac:dyDescent="0.25">
      <c r="A489" s="33" t="s">
        <v>1783</v>
      </c>
      <c r="B489" s="61" t="s">
        <v>3158</v>
      </c>
      <c r="C489" s="344">
        <v>2</v>
      </c>
      <c r="D489" s="33" t="s">
        <v>114</v>
      </c>
      <c r="E489" s="35">
        <v>2010</v>
      </c>
      <c r="F489" s="534">
        <v>17160</v>
      </c>
      <c r="G489" s="33" t="s">
        <v>2039</v>
      </c>
    </row>
    <row r="490" spans="1:7" x14ac:dyDescent="0.25">
      <c r="A490" s="33" t="s">
        <v>1783</v>
      </c>
      <c r="B490" s="61" t="s">
        <v>3157</v>
      </c>
      <c r="C490" s="344">
        <v>2</v>
      </c>
      <c r="D490" s="33" t="s">
        <v>114</v>
      </c>
      <c r="E490" s="35">
        <v>2010</v>
      </c>
      <c r="F490" s="534">
        <v>18560</v>
      </c>
      <c r="G490" s="33" t="s">
        <v>2039</v>
      </c>
    </row>
    <row r="491" spans="1:7" x14ac:dyDescent="0.25">
      <c r="A491" s="33" t="s">
        <v>1783</v>
      </c>
      <c r="B491" s="61" t="s">
        <v>3185</v>
      </c>
      <c r="C491" s="344">
        <v>2</v>
      </c>
      <c r="D491" s="33" t="s">
        <v>114</v>
      </c>
      <c r="E491" s="35">
        <v>2010</v>
      </c>
      <c r="F491" s="534">
        <v>17160</v>
      </c>
      <c r="G491" s="33" t="s">
        <v>2039</v>
      </c>
    </row>
    <row r="492" spans="1:7" x14ac:dyDescent="0.25">
      <c r="A492" s="33" t="s">
        <v>1783</v>
      </c>
      <c r="B492" s="61" t="s">
        <v>3082</v>
      </c>
      <c r="C492" s="344">
        <v>2.5</v>
      </c>
      <c r="D492" s="33" t="s">
        <v>114</v>
      </c>
      <c r="E492" s="35">
        <v>2010</v>
      </c>
      <c r="F492" s="534">
        <v>19580</v>
      </c>
      <c r="G492" s="33" t="s">
        <v>2039</v>
      </c>
    </row>
    <row r="493" spans="1:7" x14ac:dyDescent="0.25">
      <c r="A493" s="33" t="s">
        <v>1783</v>
      </c>
      <c r="B493" s="61" t="s">
        <v>3081</v>
      </c>
      <c r="C493" s="344">
        <v>2.5</v>
      </c>
      <c r="D493" s="33" t="s">
        <v>114</v>
      </c>
      <c r="E493" s="35">
        <v>2010</v>
      </c>
      <c r="F493" s="534">
        <v>20080</v>
      </c>
      <c r="G493" s="33" t="s">
        <v>2039</v>
      </c>
    </row>
    <row r="494" spans="1:7" x14ac:dyDescent="0.25">
      <c r="A494" s="33" t="s">
        <v>1783</v>
      </c>
      <c r="B494" s="61" t="s">
        <v>1789</v>
      </c>
      <c r="C494" s="344">
        <v>1.8</v>
      </c>
      <c r="D494" s="33" t="s">
        <v>110</v>
      </c>
      <c r="E494" s="35">
        <v>2010</v>
      </c>
      <c r="F494" s="534">
        <v>15527</v>
      </c>
      <c r="G494" s="33" t="s">
        <v>147</v>
      </c>
    </row>
    <row r="495" spans="1:7" x14ac:dyDescent="0.25">
      <c r="A495" s="33" t="s">
        <v>1783</v>
      </c>
      <c r="B495" s="61" t="s">
        <v>1790</v>
      </c>
      <c r="C495" s="344">
        <v>1.6</v>
      </c>
      <c r="D495" s="33" t="s">
        <v>110</v>
      </c>
      <c r="E495" s="35">
        <v>2010</v>
      </c>
      <c r="F495" s="534">
        <v>18601</v>
      </c>
      <c r="G495" s="33" t="s">
        <v>135</v>
      </c>
    </row>
    <row r="496" spans="1:7" x14ac:dyDescent="0.25">
      <c r="A496" s="33" t="s">
        <v>1783</v>
      </c>
      <c r="B496" s="61" t="s">
        <v>1790</v>
      </c>
      <c r="C496" s="344">
        <v>1.6</v>
      </c>
      <c r="D496" s="33" t="s">
        <v>110</v>
      </c>
      <c r="E496" s="35">
        <v>2010</v>
      </c>
      <c r="F496" s="534">
        <v>18827</v>
      </c>
      <c r="G496" s="33" t="s">
        <v>186</v>
      </c>
    </row>
    <row r="497" spans="1:7" x14ac:dyDescent="0.25">
      <c r="A497" s="33" t="s">
        <v>1783</v>
      </c>
      <c r="B497" s="61" t="s">
        <v>1790</v>
      </c>
      <c r="C497" s="344">
        <v>1.8</v>
      </c>
      <c r="D497" s="33" t="s">
        <v>110</v>
      </c>
      <c r="E497" s="35">
        <v>2010</v>
      </c>
      <c r="F497" s="534">
        <v>18874</v>
      </c>
      <c r="G497" s="33" t="s">
        <v>135</v>
      </c>
    </row>
    <row r="498" spans="1:7" x14ac:dyDescent="0.25">
      <c r="A498" s="33" t="s">
        <v>1783</v>
      </c>
      <c r="B498" s="61" t="s">
        <v>1790</v>
      </c>
      <c r="C498" s="344">
        <v>1.8</v>
      </c>
      <c r="D498" s="33" t="s">
        <v>110</v>
      </c>
      <c r="E498" s="35">
        <v>2010</v>
      </c>
      <c r="F498" s="534">
        <v>18927</v>
      </c>
      <c r="G498" s="33" t="s">
        <v>186</v>
      </c>
    </row>
    <row r="499" spans="1:7" x14ac:dyDescent="0.25">
      <c r="A499" s="33" t="s">
        <v>1783</v>
      </c>
      <c r="B499" s="61" t="s">
        <v>1793</v>
      </c>
      <c r="C499" s="344">
        <v>2.5</v>
      </c>
      <c r="D499" s="33" t="s">
        <v>438</v>
      </c>
      <c r="E499" s="35">
        <v>2010</v>
      </c>
      <c r="F499" s="534">
        <v>24043.715846994535</v>
      </c>
      <c r="G499" s="33" t="s">
        <v>1792</v>
      </c>
    </row>
    <row r="500" spans="1:7" x14ac:dyDescent="0.25">
      <c r="A500" s="33" t="s">
        <v>1783</v>
      </c>
      <c r="B500" s="61" t="s">
        <v>1793</v>
      </c>
      <c r="C500" s="344">
        <v>3</v>
      </c>
      <c r="D500" s="33" t="s">
        <v>438</v>
      </c>
      <c r="E500" s="35">
        <v>2010</v>
      </c>
      <c r="F500" s="534">
        <v>24845</v>
      </c>
      <c r="G500" s="33" t="s">
        <v>1792</v>
      </c>
    </row>
    <row r="501" spans="1:7" x14ac:dyDescent="0.25">
      <c r="A501" s="33" t="s">
        <v>1783</v>
      </c>
      <c r="B501" s="61" t="s">
        <v>1791</v>
      </c>
      <c r="C501" s="344">
        <v>2.5</v>
      </c>
      <c r="D501" s="33" t="s">
        <v>438</v>
      </c>
      <c r="E501" s="35">
        <v>2010</v>
      </c>
      <c r="F501" s="534">
        <v>24044</v>
      </c>
      <c r="G501" s="33" t="s">
        <v>1792</v>
      </c>
    </row>
    <row r="502" spans="1:7" x14ac:dyDescent="0.25">
      <c r="A502" s="33" t="s">
        <v>1783</v>
      </c>
      <c r="B502" s="61" t="s">
        <v>1791</v>
      </c>
      <c r="C502" s="344">
        <v>3</v>
      </c>
      <c r="D502" s="33" t="s">
        <v>438</v>
      </c>
      <c r="E502" s="35">
        <v>2010</v>
      </c>
      <c r="F502" s="534">
        <v>24845</v>
      </c>
      <c r="G502" s="33" t="s">
        <v>1792</v>
      </c>
    </row>
    <row r="503" spans="1:7" x14ac:dyDescent="0.25">
      <c r="A503" s="33" t="s">
        <v>1783</v>
      </c>
      <c r="B503" s="61" t="s">
        <v>3182</v>
      </c>
      <c r="C503" s="344">
        <v>1.6</v>
      </c>
      <c r="D503" s="33" t="s">
        <v>114</v>
      </c>
      <c r="E503" s="35">
        <v>2010</v>
      </c>
      <c r="F503" s="534">
        <v>10090</v>
      </c>
      <c r="G503" s="33" t="s">
        <v>2039</v>
      </c>
    </row>
    <row r="504" spans="1:7" x14ac:dyDescent="0.25">
      <c r="A504" s="33" t="s">
        <v>1783</v>
      </c>
      <c r="B504" s="61" t="s">
        <v>3183</v>
      </c>
      <c r="C504" s="344">
        <v>1.6</v>
      </c>
      <c r="D504" s="33" t="s">
        <v>114</v>
      </c>
      <c r="E504" s="35">
        <v>2010</v>
      </c>
      <c r="F504" s="534">
        <v>9990</v>
      </c>
      <c r="G504" s="33" t="s">
        <v>2039</v>
      </c>
    </row>
    <row r="505" spans="1:7" x14ac:dyDescent="0.25">
      <c r="A505" s="33" t="s">
        <v>1783</v>
      </c>
      <c r="B505" s="61" t="s">
        <v>3156</v>
      </c>
      <c r="C505" s="344">
        <v>1.8</v>
      </c>
      <c r="D505" s="33" t="s">
        <v>114</v>
      </c>
      <c r="E505" s="35">
        <v>2010</v>
      </c>
      <c r="F505" s="534">
        <v>13350</v>
      </c>
      <c r="G505" s="33" t="s">
        <v>2039</v>
      </c>
    </row>
    <row r="506" spans="1:7" x14ac:dyDescent="0.25">
      <c r="A506" s="33" t="s">
        <v>1783</v>
      </c>
      <c r="B506" s="61" t="s">
        <v>3156</v>
      </c>
      <c r="C506" s="344">
        <v>1.8</v>
      </c>
      <c r="D506" s="33" t="s">
        <v>114</v>
      </c>
      <c r="E506" s="35">
        <v>2010</v>
      </c>
      <c r="F506" s="534">
        <v>13400</v>
      </c>
      <c r="G506" s="33" t="s">
        <v>2092</v>
      </c>
    </row>
    <row r="507" spans="1:7" x14ac:dyDescent="0.25">
      <c r="A507" s="33" t="s">
        <v>1783</v>
      </c>
      <c r="B507" s="61" t="s">
        <v>3155</v>
      </c>
      <c r="C507" s="344">
        <v>1.8</v>
      </c>
      <c r="D507" s="33" t="s">
        <v>114</v>
      </c>
      <c r="E507" s="35">
        <v>2010</v>
      </c>
      <c r="F507" s="534">
        <v>16350</v>
      </c>
      <c r="G507" s="33" t="s">
        <v>2039</v>
      </c>
    </row>
    <row r="508" spans="1:7" x14ac:dyDescent="0.25">
      <c r="A508" s="33" t="s">
        <v>1783</v>
      </c>
      <c r="B508" s="61" t="s">
        <v>3155</v>
      </c>
      <c r="C508" s="344">
        <v>1.8</v>
      </c>
      <c r="D508" s="33" t="s">
        <v>114</v>
      </c>
      <c r="E508" s="35">
        <v>2010</v>
      </c>
      <c r="F508" s="534">
        <v>16780</v>
      </c>
      <c r="G508" s="33" t="s">
        <v>2092</v>
      </c>
    </row>
    <row r="509" spans="1:7" x14ac:dyDescent="0.25">
      <c r="A509" s="33" t="s">
        <v>1783</v>
      </c>
      <c r="B509" s="61" t="s">
        <v>1795</v>
      </c>
      <c r="C509" s="344">
        <v>4</v>
      </c>
      <c r="D509" s="33" t="s">
        <v>44</v>
      </c>
      <c r="E509" s="35">
        <v>2010</v>
      </c>
      <c r="F509" s="534">
        <v>35580</v>
      </c>
      <c r="G509" s="33" t="s">
        <v>147</v>
      </c>
    </row>
    <row r="510" spans="1:7" x14ac:dyDescent="0.25">
      <c r="A510" s="33" t="s">
        <v>1783</v>
      </c>
      <c r="B510" s="61" t="s">
        <v>1794</v>
      </c>
      <c r="C510" s="344">
        <v>2.5</v>
      </c>
      <c r="D510" s="33" t="s">
        <v>44</v>
      </c>
      <c r="E510" s="35">
        <v>2010</v>
      </c>
      <c r="F510" s="534">
        <v>24585</v>
      </c>
      <c r="G510" s="33" t="s">
        <v>147</v>
      </c>
    </row>
    <row r="511" spans="1:7" x14ac:dyDescent="0.25">
      <c r="A511" s="33" t="s">
        <v>3044</v>
      </c>
      <c r="B511" s="61">
        <v>607</v>
      </c>
      <c r="C511" s="344">
        <v>3</v>
      </c>
      <c r="D511" s="33" t="s">
        <v>110</v>
      </c>
      <c r="E511" s="35">
        <v>2010</v>
      </c>
      <c r="F511" s="534">
        <v>42350</v>
      </c>
      <c r="G511" s="33" t="s">
        <v>2039</v>
      </c>
    </row>
    <row r="512" spans="1:7" x14ac:dyDescent="0.25">
      <c r="A512" s="33" t="s">
        <v>3044</v>
      </c>
      <c r="B512" s="61">
        <v>607</v>
      </c>
      <c r="C512" s="344">
        <v>2</v>
      </c>
      <c r="D512" s="33" t="s">
        <v>110</v>
      </c>
      <c r="E512" s="35">
        <v>2010</v>
      </c>
      <c r="F512" s="534">
        <v>37350</v>
      </c>
      <c r="G512" s="33" t="s">
        <v>2039</v>
      </c>
    </row>
    <row r="513" spans="1:7" x14ac:dyDescent="0.25">
      <c r="A513" s="33" t="s">
        <v>1445</v>
      </c>
      <c r="B513" s="61" t="s">
        <v>1798</v>
      </c>
      <c r="C513" s="344" t="s">
        <v>6581</v>
      </c>
      <c r="D513" s="33" t="s">
        <v>444</v>
      </c>
      <c r="E513" s="35">
        <v>2010</v>
      </c>
      <c r="F513" s="534">
        <v>82131.147540983598</v>
      </c>
      <c r="G513" s="33" t="s">
        <v>434</v>
      </c>
    </row>
    <row r="514" spans="1:7" x14ac:dyDescent="0.25">
      <c r="A514" s="33" t="s">
        <v>1445</v>
      </c>
      <c r="B514" s="61" t="s">
        <v>1799</v>
      </c>
      <c r="C514" s="344" t="s">
        <v>6581</v>
      </c>
      <c r="D514" s="33" t="s">
        <v>444</v>
      </c>
      <c r="E514" s="35">
        <v>2010</v>
      </c>
      <c r="F514" s="534">
        <v>88251.366120218576</v>
      </c>
      <c r="G514" s="33" t="s">
        <v>434</v>
      </c>
    </row>
    <row r="515" spans="1:7" x14ac:dyDescent="0.25">
      <c r="A515" s="33" t="s">
        <v>1445</v>
      </c>
      <c r="B515" s="61" t="s">
        <v>1805</v>
      </c>
      <c r="C515" s="344" t="s">
        <v>6581</v>
      </c>
      <c r="D515" s="33" t="s">
        <v>444</v>
      </c>
      <c r="E515" s="35">
        <v>2010</v>
      </c>
      <c r="F515" s="534">
        <v>118000.78688524599</v>
      </c>
      <c r="G515" s="33" t="s">
        <v>434</v>
      </c>
    </row>
    <row r="516" spans="1:7" x14ac:dyDescent="0.25">
      <c r="A516" s="33" t="s">
        <v>1445</v>
      </c>
      <c r="B516" s="61" t="s">
        <v>1801</v>
      </c>
      <c r="C516" s="344" t="s">
        <v>6581</v>
      </c>
      <c r="D516" s="33" t="s">
        <v>444</v>
      </c>
      <c r="E516" s="35">
        <v>2010</v>
      </c>
      <c r="F516" s="534">
        <v>101256.83060109289</v>
      </c>
      <c r="G516" s="33" t="s">
        <v>434</v>
      </c>
    </row>
    <row r="517" spans="1:7" x14ac:dyDescent="0.25">
      <c r="A517" s="33" t="s">
        <v>1445</v>
      </c>
      <c r="B517" s="61" t="s">
        <v>1804</v>
      </c>
      <c r="C517" s="344" t="s">
        <v>6581</v>
      </c>
      <c r="D517" s="33" t="s">
        <v>444</v>
      </c>
      <c r="E517" s="35">
        <v>2010</v>
      </c>
      <c r="F517" s="534">
        <v>107359.56284153</v>
      </c>
      <c r="G517" s="33" t="s">
        <v>434</v>
      </c>
    </row>
    <row r="518" spans="1:7" x14ac:dyDescent="0.25">
      <c r="A518" s="33" t="s">
        <v>1445</v>
      </c>
      <c r="B518" s="61" t="s">
        <v>1800</v>
      </c>
      <c r="C518" s="344" t="s">
        <v>6581</v>
      </c>
      <c r="D518" s="33" t="s">
        <v>444</v>
      </c>
      <c r="E518" s="35">
        <v>2010</v>
      </c>
      <c r="F518" s="534">
        <v>94863.387978142069</v>
      </c>
      <c r="G518" s="33" t="s">
        <v>434</v>
      </c>
    </row>
    <row r="519" spans="1:7" x14ac:dyDescent="0.25">
      <c r="A519" s="33" t="s">
        <v>1445</v>
      </c>
      <c r="B519" s="61" t="s">
        <v>1811</v>
      </c>
      <c r="C519" s="344" t="s">
        <v>6581</v>
      </c>
      <c r="D519" s="33" t="s">
        <v>444</v>
      </c>
      <c r="E519" s="35">
        <v>2010</v>
      </c>
      <c r="F519" s="534">
        <v>231972.67759562799</v>
      </c>
      <c r="G519" s="33" t="s">
        <v>434</v>
      </c>
    </row>
    <row r="520" spans="1:7" x14ac:dyDescent="0.25">
      <c r="A520" s="33" t="s">
        <v>1445</v>
      </c>
      <c r="B520" s="61" t="s">
        <v>1806</v>
      </c>
      <c r="C520" s="344" t="s">
        <v>6581</v>
      </c>
      <c r="D520" s="33" t="s">
        <v>444</v>
      </c>
      <c r="E520" s="35">
        <v>2010</v>
      </c>
      <c r="F520" s="534">
        <v>119089.617486339</v>
      </c>
      <c r="G520" s="33" t="s">
        <v>434</v>
      </c>
    </row>
    <row r="521" spans="1:7" x14ac:dyDescent="0.25">
      <c r="A521" s="33" t="s">
        <v>1445</v>
      </c>
      <c r="B521" s="61" t="s">
        <v>1807</v>
      </c>
      <c r="C521" s="344" t="s">
        <v>6581</v>
      </c>
      <c r="D521" s="33" t="s">
        <v>444</v>
      </c>
      <c r="E521" s="35">
        <v>2010</v>
      </c>
      <c r="F521" s="534">
        <v>133639.344262295</v>
      </c>
      <c r="G521" s="33" t="s">
        <v>434</v>
      </c>
    </row>
    <row r="522" spans="1:7" x14ac:dyDescent="0.25">
      <c r="A522" s="33" t="s">
        <v>1445</v>
      </c>
      <c r="B522" s="61" t="s">
        <v>1810</v>
      </c>
      <c r="C522" s="344" t="s">
        <v>6581</v>
      </c>
      <c r="D522" s="33" t="s">
        <v>444</v>
      </c>
      <c r="E522" s="35">
        <v>2010</v>
      </c>
      <c r="F522" s="534">
        <v>21009.289617486</v>
      </c>
      <c r="G522" s="33" t="s">
        <v>434</v>
      </c>
    </row>
    <row r="523" spans="1:7" x14ac:dyDescent="0.25">
      <c r="A523" s="33" t="s">
        <v>1445</v>
      </c>
      <c r="B523" s="61" t="s">
        <v>1802</v>
      </c>
      <c r="C523" s="344" t="s">
        <v>6581</v>
      </c>
      <c r="D523" s="33" t="s">
        <v>444</v>
      </c>
      <c r="E523" s="35">
        <v>2010</v>
      </c>
      <c r="F523" s="534">
        <v>96594.535519125697</v>
      </c>
      <c r="G523" s="33" t="s">
        <v>434</v>
      </c>
    </row>
    <row r="524" spans="1:7" x14ac:dyDescent="0.25">
      <c r="A524" s="33" t="s">
        <v>1445</v>
      </c>
      <c r="B524" s="61" t="s">
        <v>1803</v>
      </c>
      <c r="C524" s="344" t="s">
        <v>6581</v>
      </c>
      <c r="D524" s="33" t="s">
        <v>444</v>
      </c>
      <c r="E524" s="35">
        <v>2010</v>
      </c>
      <c r="F524" s="534">
        <v>109262.841530055</v>
      </c>
      <c r="G524" s="33" t="s">
        <v>434</v>
      </c>
    </row>
    <row r="525" spans="1:7" x14ac:dyDescent="0.25">
      <c r="A525" s="33" t="s">
        <v>1445</v>
      </c>
      <c r="B525" s="61" t="s">
        <v>1808</v>
      </c>
      <c r="C525" s="344" t="s">
        <v>6581</v>
      </c>
      <c r="D525" s="33" t="s">
        <v>444</v>
      </c>
      <c r="E525" s="35">
        <v>2010</v>
      </c>
      <c r="F525" s="534">
        <v>136038.797814208</v>
      </c>
      <c r="G525" s="33" t="s">
        <v>434</v>
      </c>
    </row>
    <row r="526" spans="1:7" x14ac:dyDescent="0.25">
      <c r="A526" s="33" t="s">
        <v>1445</v>
      </c>
      <c r="B526" s="61" t="s">
        <v>1809</v>
      </c>
      <c r="C526" s="344" t="s">
        <v>6581</v>
      </c>
      <c r="D526" s="33" t="s">
        <v>444</v>
      </c>
      <c r="E526" s="35">
        <v>2010</v>
      </c>
      <c r="F526" s="534">
        <v>162322.950819672</v>
      </c>
      <c r="G526" s="33" t="s">
        <v>434</v>
      </c>
    </row>
    <row r="527" spans="1:7" x14ac:dyDescent="0.25">
      <c r="A527" s="33" t="s">
        <v>1445</v>
      </c>
      <c r="B527" s="61" t="s">
        <v>1446</v>
      </c>
      <c r="C527" s="344">
        <v>2.9</v>
      </c>
      <c r="D527" s="33" t="s">
        <v>438</v>
      </c>
      <c r="E527" s="35">
        <v>2010</v>
      </c>
      <c r="F527" s="534">
        <v>51193.442622950803</v>
      </c>
      <c r="G527" s="33" t="s">
        <v>419</v>
      </c>
    </row>
    <row r="528" spans="1:7" x14ac:dyDescent="0.25">
      <c r="A528" s="33" t="s">
        <v>1445</v>
      </c>
      <c r="B528" s="61" t="s">
        <v>1446</v>
      </c>
      <c r="C528" s="344">
        <v>3.4</v>
      </c>
      <c r="D528" s="33" t="s">
        <v>438</v>
      </c>
      <c r="E528" s="35">
        <v>2010</v>
      </c>
      <c r="F528" s="534">
        <v>52167</v>
      </c>
      <c r="G528" s="33" t="s">
        <v>419</v>
      </c>
    </row>
    <row r="529" spans="1:7" x14ac:dyDescent="0.25">
      <c r="A529" s="33" t="s">
        <v>1445</v>
      </c>
      <c r="B529" s="61" t="s">
        <v>1812</v>
      </c>
      <c r="C529" s="344">
        <v>2.9</v>
      </c>
      <c r="D529" s="33" t="s">
        <v>438</v>
      </c>
      <c r="E529" s="35">
        <v>2010</v>
      </c>
      <c r="F529" s="534">
        <v>58506.010928961703</v>
      </c>
      <c r="G529" s="33" t="s">
        <v>419</v>
      </c>
    </row>
    <row r="530" spans="1:7" x14ac:dyDescent="0.25">
      <c r="A530" s="33" t="s">
        <v>1445</v>
      </c>
      <c r="B530" s="61" t="s">
        <v>1812</v>
      </c>
      <c r="C530" s="344">
        <v>3.4</v>
      </c>
      <c r="D530" s="33" t="s">
        <v>438</v>
      </c>
      <c r="E530" s="35">
        <v>2010</v>
      </c>
      <c r="F530" s="534">
        <v>58776.010928961703</v>
      </c>
      <c r="G530" s="33" t="s">
        <v>419</v>
      </c>
    </row>
    <row r="531" spans="1:7" x14ac:dyDescent="0.25">
      <c r="A531" s="33" t="s">
        <v>1445</v>
      </c>
      <c r="B531" s="61" t="s">
        <v>1692</v>
      </c>
      <c r="C531" s="344">
        <v>2.9</v>
      </c>
      <c r="D531" s="33" t="s">
        <v>438</v>
      </c>
      <c r="E531" s="35">
        <v>2010</v>
      </c>
      <c r="F531" s="534">
        <v>55082.513661202203</v>
      </c>
      <c r="G531" s="33" t="s">
        <v>419</v>
      </c>
    </row>
    <row r="532" spans="1:7" x14ac:dyDescent="0.25">
      <c r="A532" s="33" t="s">
        <v>1445</v>
      </c>
      <c r="B532" s="61" t="s">
        <v>1692</v>
      </c>
      <c r="C532" s="344">
        <v>3.4</v>
      </c>
      <c r="D532" s="33" t="s">
        <v>438</v>
      </c>
      <c r="E532" s="35">
        <v>2010</v>
      </c>
      <c r="F532" s="534">
        <v>55482.513661202203</v>
      </c>
      <c r="G532" s="33" t="s">
        <v>419</v>
      </c>
    </row>
    <row r="533" spans="1:7" x14ac:dyDescent="0.25">
      <c r="A533" s="33" t="s">
        <v>1445</v>
      </c>
      <c r="B533" s="61" t="s">
        <v>1649</v>
      </c>
      <c r="C533" s="344">
        <v>3.6</v>
      </c>
      <c r="D533" s="33" t="s">
        <v>438</v>
      </c>
      <c r="E533" s="35">
        <v>2010</v>
      </c>
      <c r="F533" s="534">
        <v>51692.896174863403</v>
      </c>
      <c r="G533" s="33" t="s">
        <v>147</v>
      </c>
    </row>
    <row r="534" spans="1:7" x14ac:dyDescent="0.25">
      <c r="A534" s="33" t="s">
        <v>1445</v>
      </c>
      <c r="B534" s="61" t="s">
        <v>1649</v>
      </c>
      <c r="C534" s="344">
        <v>4.8</v>
      </c>
      <c r="D534" s="33" t="s">
        <v>438</v>
      </c>
      <c r="E534" s="35">
        <v>2010</v>
      </c>
      <c r="F534" s="534">
        <v>51892.896174863403</v>
      </c>
      <c r="G534" s="33" t="s">
        <v>147</v>
      </c>
    </row>
    <row r="535" spans="1:7" x14ac:dyDescent="0.25">
      <c r="A535" s="33" t="s">
        <v>1445</v>
      </c>
      <c r="B535" s="61" t="s">
        <v>1649</v>
      </c>
      <c r="C535" s="344" t="s">
        <v>1813</v>
      </c>
      <c r="D535" s="33" t="s">
        <v>438</v>
      </c>
      <c r="E535" s="35">
        <v>2010</v>
      </c>
      <c r="F535" s="534">
        <v>51992.896174863403</v>
      </c>
      <c r="G535" s="33" t="s">
        <v>147</v>
      </c>
    </row>
    <row r="536" spans="1:7" x14ac:dyDescent="0.25">
      <c r="A536" s="33" t="s">
        <v>1445</v>
      </c>
      <c r="B536" s="61" t="s">
        <v>1522</v>
      </c>
      <c r="C536" s="344">
        <v>2.9</v>
      </c>
      <c r="D536" s="33" t="s">
        <v>438</v>
      </c>
      <c r="E536" s="35">
        <v>2010</v>
      </c>
      <c r="F536" s="534">
        <v>45380</v>
      </c>
      <c r="G536" s="33" t="s">
        <v>421</v>
      </c>
    </row>
    <row r="537" spans="1:7" x14ac:dyDescent="0.25">
      <c r="A537" s="33" t="s">
        <v>1445</v>
      </c>
      <c r="B537" s="61" t="s">
        <v>1522</v>
      </c>
      <c r="C537" s="344">
        <v>3.4</v>
      </c>
      <c r="D537" s="33" t="s">
        <v>438</v>
      </c>
      <c r="E537" s="35">
        <v>2010</v>
      </c>
      <c r="F537" s="534">
        <v>45880</v>
      </c>
      <c r="G537" s="33" t="s">
        <v>421</v>
      </c>
    </row>
    <row r="538" spans="1:7" x14ac:dyDescent="0.25">
      <c r="A538" s="33" t="s">
        <v>1445</v>
      </c>
      <c r="B538" s="61" t="s">
        <v>1696</v>
      </c>
      <c r="C538" s="344">
        <v>2.9</v>
      </c>
      <c r="D538" s="33" t="s">
        <v>438</v>
      </c>
      <c r="E538" s="35">
        <v>2010</v>
      </c>
      <c r="F538" s="534">
        <v>63998</v>
      </c>
      <c r="G538" s="33" t="s">
        <v>421</v>
      </c>
    </row>
    <row r="539" spans="1:7" x14ac:dyDescent="0.25">
      <c r="A539" s="33" t="s">
        <v>1445</v>
      </c>
      <c r="B539" s="61" t="s">
        <v>1696</v>
      </c>
      <c r="C539" s="344">
        <v>3.4</v>
      </c>
      <c r="D539" s="33" t="s">
        <v>438</v>
      </c>
      <c r="E539" s="35">
        <v>2010</v>
      </c>
      <c r="F539" s="534">
        <v>64271</v>
      </c>
      <c r="G539" s="33" t="s">
        <v>421</v>
      </c>
    </row>
    <row r="540" spans="1:7" x14ac:dyDescent="0.25">
      <c r="A540" s="33" t="s">
        <v>1445</v>
      </c>
      <c r="B540" s="61" t="s">
        <v>1695</v>
      </c>
      <c r="C540" s="344">
        <v>2.9</v>
      </c>
      <c r="D540" s="33" t="s">
        <v>438</v>
      </c>
      <c r="E540" s="35">
        <v>2010</v>
      </c>
      <c r="F540" s="534">
        <v>54300</v>
      </c>
      <c r="G540" s="33" t="s">
        <v>421</v>
      </c>
    </row>
    <row r="541" spans="1:7" x14ac:dyDescent="0.25">
      <c r="A541" s="33" t="s">
        <v>1445</v>
      </c>
      <c r="B541" s="61" t="s">
        <v>1695</v>
      </c>
      <c r="C541" s="344">
        <v>3.4</v>
      </c>
      <c r="D541" s="33" t="s">
        <v>438</v>
      </c>
      <c r="E541" s="35">
        <v>2010</v>
      </c>
      <c r="F541" s="534">
        <v>58990</v>
      </c>
      <c r="G541" s="33" t="s">
        <v>421</v>
      </c>
    </row>
    <row r="542" spans="1:7" x14ac:dyDescent="0.25">
      <c r="A542" s="33" t="s">
        <v>1445</v>
      </c>
      <c r="B542" s="61" t="s">
        <v>1817</v>
      </c>
      <c r="C542" s="344" t="s">
        <v>1813</v>
      </c>
      <c r="D542" s="33" t="s">
        <v>44</v>
      </c>
      <c r="E542" s="35">
        <v>2010</v>
      </c>
      <c r="F542" s="534">
        <v>125009.836065574</v>
      </c>
      <c r="G542" s="33" t="s">
        <v>135</v>
      </c>
    </row>
    <row r="543" spans="1:7" x14ac:dyDescent="0.25">
      <c r="A543" s="33" t="s">
        <v>1445</v>
      </c>
      <c r="B543" s="61" t="s">
        <v>6525</v>
      </c>
      <c r="C543" s="344">
        <v>3.6</v>
      </c>
      <c r="D543" s="33" t="s">
        <v>444</v>
      </c>
      <c r="E543" s="35">
        <v>2010</v>
      </c>
      <c r="F543" s="534">
        <v>106010.92896174864</v>
      </c>
      <c r="G543" s="33" t="s">
        <v>135</v>
      </c>
    </row>
    <row r="544" spans="1:7" x14ac:dyDescent="0.25">
      <c r="A544" s="33" t="s">
        <v>1445</v>
      </c>
      <c r="B544" s="61" t="s">
        <v>1816</v>
      </c>
      <c r="C544" s="344">
        <v>4.8</v>
      </c>
      <c r="D544" s="33" t="s">
        <v>44</v>
      </c>
      <c r="E544" s="35">
        <v>2010</v>
      </c>
      <c r="F544" s="534">
        <v>119445.355191257</v>
      </c>
      <c r="G544" s="33" t="s">
        <v>135</v>
      </c>
    </row>
    <row r="545" spans="1:7" x14ac:dyDescent="0.25">
      <c r="A545" s="33" t="s">
        <v>1445</v>
      </c>
      <c r="B545" s="61" t="s">
        <v>1818</v>
      </c>
      <c r="C545" s="344">
        <v>4.8</v>
      </c>
      <c r="D545" s="33" t="s">
        <v>44</v>
      </c>
      <c r="E545" s="35">
        <v>2010</v>
      </c>
      <c r="F545" s="534">
        <v>167013.114754098</v>
      </c>
      <c r="G545" s="33" t="s">
        <v>135</v>
      </c>
    </row>
    <row r="546" spans="1:7" x14ac:dyDescent="0.25">
      <c r="A546" s="33" t="s">
        <v>1445</v>
      </c>
      <c r="B546" s="61" t="s">
        <v>1819</v>
      </c>
      <c r="C546" s="344" t="s">
        <v>1813</v>
      </c>
      <c r="D546" s="33" t="s">
        <v>44</v>
      </c>
      <c r="E546" s="35">
        <v>2010</v>
      </c>
      <c r="F546" s="534">
        <v>221831.14754098401</v>
      </c>
      <c r="G546" s="33" t="s">
        <v>135</v>
      </c>
    </row>
    <row r="547" spans="1:7" x14ac:dyDescent="0.25">
      <c r="A547" s="33" t="s">
        <v>1445</v>
      </c>
      <c r="B547" s="61" t="s">
        <v>6495</v>
      </c>
      <c r="C547" s="344">
        <v>3.6</v>
      </c>
      <c r="D547" s="33" t="s">
        <v>444</v>
      </c>
      <c r="E547" s="35">
        <v>2010</v>
      </c>
      <c r="F547" s="534">
        <v>100000</v>
      </c>
      <c r="G547" s="33" t="s">
        <v>135</v>
      </c>
    </row>
    <row r="548" spans="1:7" x14ac:dyDescent="0.25">
      <c r="A548" s="33" t="s">
        <v>2140</v>
      </c>
      <c r="B548" s="61" t="s">
        <v>2142</v>
      </c>
      <c r="C548" s="344">
        <v>1.6</v>
      </c>
      <c r="D548" s="33" t="s">
        <v>110</v>
      </c>
      <c r="E548" s="35">
        <v>2010</v>
      </c>
      <c r="F548" s="534">
        <v>19331</v>
      </c>
      <c r="G548" s="33" t="s">
        <v>3262</v>
      </c>
    </row>
    <row r="549" spans="1:7" x14ac:dyDescent="0.25">
      <c r="A549" s="33" t="s">
        <v>2140</v>
      </c>
      <c r="B549" s="61" t="s">
        <v>2142</v>
      </c>
      <c r="C549" s="344">
        <v>2</v>
      </c>
      <c r="D549" s="33" t="s">
        <v>110</v>
      </c>
      <c r="E549" s="35">
        <v>2010</v>
      </c>
      <c r="F549" s="534">
        <v>21417</v>
      </c>
      <c r="G549" s="33" t="s">
        <v>3262</v>
      </c>
    </row>
    <row r="550" spans="1:7" x14ac:dyDescent="0.25">
      <c r="A550" s="33" t="s">
        <v>1133</v>
      </c>
      <c r="B550" s="61" t="s">
        <v>1647</v>
      </c>
      <c r="C550" s="344">
        <v>2</v>
      </c>
      <c r="D550" s="33" t="s">
        <v>110</v>
      </c>
      <c r="E550" s="35">
        <v>2010</v>
      </c>
      <c r="F550" s="534">
        <v>23424</v>
      </c>
      <c r="G550" s="33" t="s">
        <v>1213</v>
      </c>
    </row>
    <row r="551" spans="1:7" x14ac:dyDescent="0.25">
      <c r="A551" s="33" t="s">
        <v>1133</v>
      </c>
      <c r="B551" s="61" t="s">
        <v>1688</v>
      </c>
      <c r="C551" s="344">
        <v>2.5</v>
      </c>
      <c r="D551" s="33" t="s">
        <v>114</v>
      </c>
      <c r="E551" s="35">
        <v>2010</v>
      </c>
      <c r="F551" s="534">
        <v>19535.519125683059</v>
      </c>
      <c r="G551" s="33" t="s">
        <v>147</v>
      </c>
    </row>
    <row r="552" spans="1:7" x14ac:dyDescent="0.25">
      <c r="A552" s="33" t="s">
        <v>1133</v>
      </c>
      <c r="B552" s="61" t="s">
        <v>1796</v>
      </c>
      <c r="C552" s="344">
        <v>3.5</v>
      </c>
      <c r="D552" s="33" t="s">
        <v>110</v>
      </c>
      <c r="E552" s="35">
        <v>2010</v>
      </c>
      <c r="F552" s="534">
        <v>32586.885245901602</v>
      </c>
      <c r="G552" s="33" t="s">
        <v>421</v>
      </c>
    </row>
    <row r="553" spans="1:7" x14ac:dyDescent="0.25">
      <c r="A553" s="33" t="s">
        <v>1133</v>
      </c>
      <c r="B553" s="61" t="s">
        <v>1797</v>
      </c>
      <c r="C553" s="344">
        <v>1.6</v>
      </c>
      <c r="D553" s="33" t="s">
        <v>110</v>
      </c>
      <c r="E553" s="35">
        <v>2010</v>
      </c>
      <c r="F553" s="534">
        <v>11612.021857923497</v>
      </c>
      <c r="G553" s="33" t="s">
        <v>135</v>
      </c>
    </row>
    <row r="554" spans="1:7" x14ac:dyDescent="0.25">
      <c r="A554" s="33" t="s">
        <v>1133</v>
      </c>
      <c r="B554" s="61" t="s">
        <v>1648</v>
      </c>
      <c r="C554" s="344">
        <v>1.6</v>
      </c>
      <c r="D554" s="33" t="s">
        <v>110</v>
      </c>
      <c r="E554" s="35">
        <v>2010</v>
      </c>
      <c r="F554" s="534">
        <v>11102.185792349699</v>
      </c>
      <c r="G554" s="33" t="s">
        <v>135</v>
      </c>
    </row>
    <row r="555" spans="1:7" x14ac:dyDescent="0.25">
      <c r="A555" s="33" t="s">
        <v>1133</v>
      </c>
      <c r="B555" s="61" t="s">
        <v>1690</v>
      </c>
      <c r="C555" s="344">
        <v>2</v>
      </c>
      <c r="D555" s="33" t="s">
        <v>110</v>
      </c>
      <c r="E555" s="35">
        <v>2010</v>
      </c>
      <c r="F555" s="534">
        <v>16256.830601092895</v>
      </c>
      <c r="G555" s="33" t="s">
        <v>135</v>
      </c>
    </row>
    <row r="556" spans="1:7" x14ac:dyDescent="0.25">
      <c r="A556" s="33" t="s">
        <v>1133</v>
      </c>
      <c r="B556" s="61" t="s">
        <v>1690</v>
      </c>
      <c r="C556" s="344">
        <v>2.2999999999999998</v>
      </c>
      <c r="D556" s="33" t="s">
        <v>110</v>
      </c>
      <c r="E556" s="35">
        <v>2010</v>
      </c>
      <c r="F556" s="534">
        <v>16256.830601092895</v>
      </c>
      <c r="G556" s="33" t="s">
        <v>135</v>
      </c>
    </row>
    <row r="557" spans="1:7" x14ac:dyDescent="0.25">
      <c r="A557" s="33" t="s">
        <v>1133</v>
      </c>
      <c r="B557" s="61" t="s">
        <v>1689</v>
      </c>
      <c r="C557" s="344">
        <v>1.4</v>
      </c>
      <c r="D557" s="33" t="s">
        <v>110</v>
      </c>
      <c r="E557" s="35">
        <v>2010</v>
      </c>
      <c r="F557" s="534">
        <v>8743.1693989071027</v>
      </c>
      <c r="G557" s="33" t="s">
        <v>135</v>
      </c>
    </row>
    <row r="558" spans="1:7" x14ac:dyDescent="0.25">
      <c r="A558" s="33" t="s">
        <v>1133</v>
      </c>
      <c r="B558" s="61" t="s">
        <v>1134</v>
      </c>
      <c r="C558" s="344">
        <v>2</v>
      </c>
      <c r="D558" s="33" t="s">
        <v>110</v>
      </c>
      <c r="E558" s="35">
        <v>2010</v>
      </c>
      <c r="F558" s="534">
        <v>19398.907103825135</v>
      </c>
      <c r="G558" s="33" t="s">
        <v>1135</v>
      </c>
    </row>
    <row r="559" spans="1:7" x14ac:dyDescent="0.25">
      <c r="A559" s="33" t="s">
        <v>48</v>
      </c>
      <c r="B559" s="61" t="s">
        <v>1570</v>
      </c>
      <c r="C559" s="344">
        <v>1.6</v>
      </c>
      <c r="D559" s="33" t="s">
        <v>110</v>
      </c>
      <c r="E559" s="35">
        <v>2010</v>
      </c>
      <c r="F559" s="534">
        <v>14371.584699453551</v>
      </c>
      <c r="G559" s="33" t="s">
        <v>147</v>
      </c>
    </row>
    <row r="560" spans="1:7" x14ac:dyDescent="0.25">
      <c r="A560" s="33" t="s">
        <v>48</v>
      </c>
      <c r="B560" s="61" t="s">
        <v>1675</v>
      </c>
      <c r="C560" s="344">
        <v>1</v>
      </c>
      <c r="D560" s="33" t="s">
        <v>110</v>
      </c>
      <c r="E560" s="35">
        <v>2010</v>
      </c>
      <c r="F560" s="534">
        <v>8989.0710382513662</v>
      </c>
      <c r="G560" s="33" t="s">
        <v>186</v>
      </c>
    </row>
    <row r="561" spans="1:7" x14ac:dyDescent="0.25">
      <c r="A561" s="33" t="s">
        <v>48</v>
      </c>
      <c r="B561" s="61" t="s">
        <v>1513</v>
      </c>
      <c r="C561" s="344">
        <v>2.4</v>
      </c>
      <c r="D561" s="33" t="s">
        <v>44</v>
      </c>
      <c r="E561" s="35">
        <v>2010</v>
      </c>
      <c r="F561" s="534">
        <v>18579.234972677594</v>
      </c>
      <c r="G561" s="33" t="s">
        <v>230</v>
      </c>
    </row>
    <row r="562" spans="1:7" x14ac:dyDescent="0.25">
      <c r="A562" s="33" t="s">
        <v>48</v>
      </c>
      <c r="B562" s="61" t="s">
        <v>1513</v>
      </c>
      <c r="C562" s="344">
        <v>3.2</v>
      </c>
      <c r="D562" s="33" t="s">
        <v>44</v>
      </c>
      <c r="E562" s="35">
        <v>2010</v>
      </c>
      <c r="F562" s="534">
        <v>18306.010928961747</v>
      </c>
      <c r="G562" s="33" t="s">
        <v>230</v>
      </c>
    </row>
    <row r="563" spans="1:7" x14ac:dyDescent="0.25">
      <c r="A563" s="33" t="s">
        <v>48</v>
      </c>
      <c r="B563" s="61" t="s">
        <v>1513</v>
      </c>
      <c r="C563" s="344">
        <v>2.4</v>
      </c>
      <c r="D563" s="33" t="s">
        <v>44</v>
      </c>
      <c r="E563" s="35">
        <v>2010</v>
      </c>
      <c r="F563" s="534">
        <v>18715.846994535517</v>
      </c>
      <c r="G563" s="33" t="s">
        <v>147</v>
      </c>
    </row>
    <row r="564" spans="1:7" x14ac:dyDescent="0.25">
      <c r="A564" s="33" t="s">
        <v>48</v>
      </c>
      <c r="B564" s="61" t="s">
        <v>1513</v>
      </c>
      <c r="C564" s="344">
        <v>3.2</v>
      </c>
      <c r="D564" s="33" t="s">
        <v>44</v>
      </c>
      <c r="E564" s="35">
        <v>2010</v>
      </c>
      <c r="F564" s="534">
        <v>18715.846994535517</v>
      </c>
      <c r="G564" s="33" t="s">
        <v>147</v>
      </c>
    </row>
    <row r="565" spans="1:7" x14ac:dyDescent="0.25">
      <c r="A565" s="33" t="s">
        <v>48</v>
      </c>
      <c r="B565" s="61" t="s">
        <v>228</v>
      </c>
      <c r="C565" s="344">
        <v>1.3</v>
      </c>
      <c r="D565" s="33" t="s">
        <v>44</v>
      </c>
      <c r="E565" s="35">
        <v>2010</v>
      </c>
      <c r="F565" s="534">
        <v>15163.934426229507</v>
      </c>
      <c r="G565" s="33" t="s">
        <v>230</v>
      </c>
    </row>
    <row r="566" spans="1:7" x14ac:dyDescent="0.25">
      <c r="A566" s="33" t="s">
        <v>48</v>
      </c>
      <c r="B566" s="61" t="s">
        <v>1436</v>
      </c>
      <c r="C566" s="344">
        <v>1.5</v>
      </c>
      <c r="D566" s="33" t="s">
        <v>110</v>
      </c>
      <c r="E566" s="35">
        <v>2010</v>
      </c>
      <c r="F566" s="534">
        <v>16393.442622950821</v>
      </c>
      <c r="G566" s="33" t="s">
        <v>186</v>
      </c>
    </row>
    <row r="567" spans="1:7" x14ac:dyDescent="0.25">
      <c r="A567" s="33" t="s">
        <v>48</v>
      </c>
      <c r="B567" s="61" t="s">
        <v>49</v>
      </c>
      <c r="C567" s="344">
        <v>1.6</v>
      </c>
      <c r="D567" s="33" t="s">
        <v>110</v>
      </c>
      <c r="E567" s="35">
        <v>2010</v>
      </c>
      <c r="F567" s="534">
        <v>18469.945355191256</v>
      </c>
      <c r="G567" s="33" t="s">
        <v>141</v>
      </c>
    </row>
    <row r="568" spans="1:7" x14ac:dyDescent="0.25">
      <c r="A568" s="33" t="s">
        <v>48</v>
      </c>
      <c r="B568" s="61" t="s">
        <v>49</v>
      </c>
      <c r="C568" s="344">
        <v>1.6</v>
      </c>
      <c r="D568" s="33" t="s">
        <v>110</v>
      </c>
      <c r="E568" s="35">
        <v>2010</v>
      </c>
      <c r="F568" s="534">
        <v>18579.234972677594</v>
      </c>
      <c r="G568" s="33" t="s">
        <v>1457</v>
      </c>
    </row>
    <row r="569" spans="1:7" x14ac:dyDescent="0.25">
      <c r="A569" s="33" t="s">
        <v>48</v>
      </c>
      <c r="B569" s="61" t="s">
        <v>49</v>
      </c>
      <c r="C569" s="344">
        <v>2</v>
      </c>
      <c r="D569" s="33" t="s">
        <v>110</v>
      </c>
      <c r="E569" s="35">
        <v>2010</v>
      </c>
      <c r="F569" s="534">
        <v>18743.169398907103</v>
      </c>
      <c r="G569" s="33" t="s">
        <v>1457</v>
      </c>
    </row>
    <row r="570" spans="1:7" x14ac:dyDescent="0.25">
      <c r="A570" s="33" t="s">
        <v>42</v>
      </c>
      <c r="B570" s="61" t="s">
        <v>617</v>
      </c>
      <c r="C570" s="344" t="s">
        <v>3929</v>
      </c>
      <c r="D570" s="33" t="s">
        <v>44</v>
      </c>
      <c r="E570" s="35">
        <v>2010</v>
      </c>
      <c r="F570" s="534">
        <v>33375</v>
      </c>
      <c r="G570" s="33" t="s">
        <v>147</v>
      </c>
    </row>
    <row r="571" spans="1:7" x14ac:dyDescent="0.25">
      <c r="A571" s="33" t="s">
        <v>42</v>
      </c>
      <c r="B571" s="61" t="s">
        <v>618</v>
      </c>
      <c r="C571" s="344" t="s">
        <v>4191</v>
      </c>
      <c r="D571" s="33" t="s">
        <v>44</v>
      </c>
      <c r="E571" s="35">
        <v>2010</v>
      </c>
      <c r="F571" s="534">
        <v>34650</v>
      </c>
      <c r="G571" s="33" t="s">
        <v>147</v>
      </c>
    </row>
    <row r="572" spans="1:7" x14ac:dyDescent="0.25">
      <c r="A572" s="33" t="s">
        <v>42</v>
      </c>
      <c r="B572" s="61" t="s">
        <v>3144</v>
      </c>
      <c r="C572" s="344">
        <v>1.6</v>
      </c>
      <c r="D572" s="33" t="s">
        <v>43</v>
      </c>
      <c r="E572" s="35">
        <v>2010</v>
      </c>
      <c r="F572" s="534">
        <v>23263</v>
      </c>
      <c r="G572" s="33" t="s">
        <v>3143</v>
      </c>
    </row>
    <row r="573" spans="1:7" x14ac:dyDescent="0.25">
      <c r="A573" s="33" t="s">
        <v>42</v>
      </c>
      <c r="B573" s="61" t="s">
        <v>1122</v>
      </c>
      <c r="C573" s="344" t="s">
        <v>1503</v>
      </c>
      <c r="D573" s="33" t="s">
        <v>110</v>
      </c>
      <c r="E573" s="35">
        <v>2010</v>
      </c>
      <c r="F573" s="534">
        <v>31050</v>
      </c>
      <c r="G573" s="33" t="s">
        <v>147</v>
      </c>
    </row>
    <row r="574" spans="1:7" x14ac:dyDescent="0.25">
      <c r="A574" s="33" t="s">
        <v>42</v>
      </c>
      <c r="B574" s="61" t="s">
        <v>1122</v>
      </c>
      <c r="C574" s="344" t="s">
        <v>865</v>
      </c>
      <c r="D574" s="33" t="s">
        <v>110</v>
      </c>
      <c r="E574" s="35">
        <v>2010</v>
      </c>
      <c r="F574" s="534">
        <v>30900</v>
      </c>
      <c r="G574" s="33" t="s">
        <v>147</v>
      </c>
    </row>
    <row r="575" spans="1:7" x14ac:dyDescent="0.25">
      <c r="A575" s="33" t="s">
        <v>42</v>
      </c>
      <c r="B575" s="61" t="s">
        <v>1280</v>
      </c>
      <c r="C575" s="344">
        <v>2.4</v>
      </c>
      <c r="D575" s="33" t="s">
        <v>110</v>
      </c>
      <c r="E575" s="35">
        <v>2010</v>
      </c>
      <c r="F575" s="534">
        <v>23497.267759562841</v>
      </c>
      <c r="G575" s="33" t="s">
        <v>135</v>
      </c>
    </row>
    <row r="576" spans="1:7" x14ac:dyDescent="0.25">
      <c r="A576" s="33" t="s">
        <v>42</v>
      </c>
      <c r="B576" s="61" t="s">
        <v>362</v>
      </c>
      <c r="C576" s="344">
        <v>4.2</v>
      </c>
      <c r="D576" s="33" t="s">
        <v>43</v>
      </c>
      <c r="E576" s="35">
        <v>2010</v>
      </c>
      <c r="F576" s="534">
        <v>65890</v>
      </c>
      <c r="G576" s="33" t="s">
        <v>363</v>
      </c>
    </row>
    <row r="577" spans="1:7" x14ac:dyDescent="0.25">
      <c r="A577" s="33" t="s">
        <v>42</v>
      </c>
      <c r="B577" s="61" t="s">
        <v>362</v>
      </c>
      <c r="C577" s="344">
        <v>4.2</v>
      </c>
      <c r="D577" s="33" t="s">
        <v>43</v>
      </c>
      <c r="E577" s="35">
        <v>2010</v>
      </c>
      <c r="F577" s="534">
        <v>64890</v>
      </c>
      <c r="G577" s="33" t="s">
        <v>364</v>
      </c>
    </row>
    <row r="578" spans="1:7" x14ac:dyDescent="0.25">
      <c r="A578" s="33" t="s">
        <v>42</v>
      </c>
      <c r="B578" s="61" t="s">
        <v>362</v>
      </c>
      <c r="C578" s="344">
        <v>4</v>
      </c>
      <c r="D578" s="33" t="s">
        <v>43</v>
      </c>
      <c r="E578" s="35">
        <v>2010</v>
      </c>
      <c r="F578" s="534">
        <v>52890</v>
      </c>
      <c r="G578" s="33" t="s">
        <v>364</v>
      </c>
    </row>
    <row r="579" spans="1:7" x14ac:dyDescent="0.25">
      <c r="A579" s="33" t="s">
        <v>42</v>
      </c>
      <c r="B579" s="61" t="s">
        <v>362</v>
      </c>
      <c r="C579" s="344">
        <v>4</v>
      </c>
      <c r="D579" s="33" t="s">
        <v>43</v>
      </c>
      <c r="E579" s="35">
        <v>2010</v>
      </c>
      <c r="F579" s="534">
        <v>54690</v>
      </c>
      <c r="G579" s="33" t="s">
        <v>363</v>
      </c>
    </row>
    <row r="580" spans="1:7" x14ac:dyDescent="0.25">
      <c r="A580" s="33" t="s">
        <v>42</v>
      </c>
      <c r="B580" s="61" t="s">
        <v>1183</v>
      </c>
      <c r="C580" s="344" t="s">
        <v>4473</v>
      </c>
      <c r="D580" s="33" t="s">
        <v>110</v>
      </c>
      <c r="E580" s="35">
        <v>2010</v>
      </c>
      <c r="F580" s="534">
        <v>13800</v>
      </c>
      <c r="G580" s="33" t="s">
        <v>4479</v>
      </c>
    </row>
    <row r="581" spans="1:7" x14ac:dyDescent="0.25">
      <c r="A581" s="33" t="s">
        <v>42</v>
      </c>
      <c r="B581" s="61" t="s">
        <v>1183</v>
      </c>
      <c r="C581" s="344" t="s">
        <v>4567</v>
      </c>
      <c r="D581" s="33" t="s">
        <v>125</v>
      </c>
      <c r="E581" s="35">
        <v>2010</v>
      </c>
      <c r="F581" s="534">
        <v>14050</v>
      </c>
      <c r="G581" s="33" t="s">
        <v>4479</v>
      </c>
    </row>
    <row r="582" spans="1:7" x14ac:dyDescent="0.25">
      <c r="A582" s="33" t="s">
        <v>42</v>
      </c>
      <c r="B582" s="61" t="s">
        <v>1183</v>
      </c>
      <c r="C582" s="344" t="s">
        <v>4471</v>
      </c>
      <c r="D582" s="33" t="s">
        <v>110</v>
      </c>
      <c r="E582" s="35">
        <v>2010</v>
      </c>
      <c r="F582" s="534">
        <v>14300</v>
      </c>
      <c r="G582" s="33" t="s">
        <v>4479</v>
      </c>
    </row>
    <row r="583" spans="1:7" x14ac:dyDescent="0.25">
      <c r="A583" s="33" t="s">
        <v>42</v>
      </c>
      <c r="B583" s="61" t="s">
        <v>1183</v>
      </c>
      <c r="C583" s="344" t="s">
        <v>4486</v>
      </c>
      <c r="D583" s="33" t="s">
        <v>110</v>
      </c>
      <c r="E583" s="35">
        <v>2010</v>
      </c>
      <c r="F583" s="534">
        <v>15300</v>
      </c>
      <c r="G583" s="33" t="s">
        <v>4479</v>
      </c>
    </row>
    <row r="584" spans="1:7" x14ac:dyDescent="0.25">
      <c r="A584" s="33" t="s">
        <v>42</v>
      </c>
      <c r="B584" s="61" t="s">
        <v>1183</v>
      </c>
      <c r="C584" s="344" t="s">
        <v>4485</v>
      </c>
      <c r="D584" s="33" t="s">
        <v>110</v>
      </c>
      <c r="E584" s="35">
        <v>2010</v>
      </c>
      <c r="F584" s="534">
        <v>15450</v>
      </c>
      <c r="G584" s="33" t="s">
        <v>4479</v>
      </c>
    </row>
    <row r="585" spans="1:7" x14ac:dyDescent="0.25">
      <c r="A585" s="33" t="s">
        <v>42</v>
      </c>
      <c r="B585" s="61" t="s">
        <v>1183</v>
      </c>
      <c r="C585" s="344" t="s">
        <v>4469</v>
      </c>
      <c r="D585" s="33" t="s">
        <v>110</v>
      </c>
      <c r="E585" s="35">
        <v>2010</v>
      </c>
      <c r="F585" s="534">
        <v>17800</v>
      </c>
      <c r="G585" s="33" t="s">
        <v>4482</v>
      </c>
    </row>
    <row r="586" spans="1:7" x14ac:dyDescent="0.25">
      <c r="A586" s="33" t="s">
        <v>42</v>
      </c>
      <c r="B586" s="61" t="s">
        <v>1183</v>
      </c>
      <c r="C586" s="344" t="s">
        <v>4475</v>
      </c>
      <c r="D586" s="33" t="s">
        <v>125</v>
      </c>
      <c r="E586" s="35">
        <v>2010</v>
      </c>
      <c r="F586" s="534">
        <v>17900</v>
      </c>
      <c r="G586" s="33" t="s">
        <v>4481</v>
      </c>
    </row>
    <row r="587" spans="1:7" x14ac:dyDescent="0.25">
      <c r="A587" s="33" t="s">
        <v>42</v>
      </c>
      <c r="B587" s="61" t="s">
        <v>1574</v>
      </c>
      <c r="C587" s="344">
        <v>4</v>
      </c>
      <c r="D587" s="33" t="s">
        <v>44</v>
      </c>
      <c r="E587" s="35">
        <v>2010</v>
      </c>
      <c r="F587" s="534">
        <v>31967.213114754097</v>
      </c>
      <c r="G587" s="33" t="s">
        <v>1576</v>
      </c>
    </row>
    <row r="588" spans="1:7" x14ac:dyDescent="0.25">
      <c r="A588" s="33" t="s">
        <v>42</v>
      </c>
      <c r="B588" s="61" t="s">
        <v>46</v>
      </c>
      <c r="C588" s="344">
        <v>2.7</v>
      </c>
      <c r="D588" s="33" t="s">
        <v>44</v>
      </c>
      <c r="E588" s="35">
        <v>2010</v>
      </c>
      <c r="F588" s="534">
        <v>23224.043715846994</v>
      </c>
      <c r="G588" s="33" t="s">
        <v>147</v>
      </c>
    </row>
    <row r="589" spans="1:7" x14ac:dyDescent="0.25">
      <c r="A589" s="33" t="s">
        <v>42</v>
      </c>
      <c r="B589" s="61" t="s">
        <v>46</v>
      </c>
      <c r="C589" s="344">
        <v>4</v>
      </c>
      <c r="D589" s="33" t="s">
        <v>44</v>
      </c>
      <c r="E589" s="35">
        <v>2010</v>
      </c>
      <c r="F589" s="534">
        <v>35519.125683060105</v>
      </c>
      <c r="G589" s="33" t="s">
        <v>147</v>
      </c>
    </row>
    <row r="590" spans="1:7" x14ac:dyDescent="0.25">
      <c r="A590" s="33" t="s">
        <v>42</v>
      </c>
      <c r="B590" s="61" t="s">
        <v>47</v>
      </c>
      <c r="C590" s="344" t="s">
        <v>3121</v>
      </c>
      <c r="D590" s="33" t="s">
        <v>438</v>
      </c>
      <c r="E590" s="35">
        <v>2010</v>
      </c>
      <c r="F590" s="534">
        <v>26775.956284153006</v>
      </c>
      <c r="G590" s="33" t="s">
        <v>1135</v>
      </c>
    </row>
    <row r="591" spans="1:7" x14ac:dyDescent="0.25">
      <c r="A591" s="33" t="s">
        <v>42</v>
      </c>
      <c r="B591" s="61" t="s">
        <v>47</v>
      </c>
      <c r="C591" s="344">
        <v>2.7</v>
      </c>
      <c r="D591" s="33" t="s">
        <v>438</v>
      </c>
      <c r="E591" s="35">
        <v>2010</v>
      </c>
      <c r="F591" s="534">
        <v>27322.4043715847</v>
      </c>
      <c r="G591" s="33" t="s">
        <v>1135</v>
      </c>
    </row>
    <row r="592" spans="1:7" x14ac:dyDescent="0.25">
      <c r="A592" s="33" t="s">
        <v>42</v>
      </c>
      <c r="B592" s="61" t="s">
        <v>1769</v>
      </c>
      <c r="C592" s="344" t="s">
        <v>3121</v>
      </c>
      <c r="D592" s="33" t="s">
        <v>438</v>
      </c>
      <c r="E592" s="35">
        <v>2010</v>
      </c>
      <c r="F592" s="534">
        <v>31147.540983606556</v>
      </c>
      <c r="G592" s="33" t="s">
        <v>1135</v>
      </c>
    </row>
    <row r="593" spans="1:7" x14ac:dyDescent="0.25">
      <c r="A593" s="33" t="s">
        <v>42</v>
      </c>
      <c r="B593" s="61" t="s">
        <v>1769</v>
      </c>
      <c r="C593" s="344">
        <v>2.7</v>
      </c>
      <c r="D593" s="33" t="s">
        <v>438</v>
      </c>
      <c r="E593" s="35">
        <v>2010</v>
      </c>
      <c r="F593" s="534">
        <v>32786.885245901642</v>
      </c>
      <c r="G593" s="33" t="s">
        <v>1135</v>
      </c>
    </row>
    <row r="594" spans="1:7" x14ac:dyDescent="0.25">
      <c r="A594" s="33" t="s">
        <v>42</v>
      </c>
      <c r="B594" s="61" t="s">
        <v>1770</v>
      </c>
      <c r="C594" s="344" t="s">
        <v>3121</v>
      </c>
      <c r="D594" s="33" t="s">
        <v>438</v>
      </c>
      <c r="E594" s="35">
        <v>2010</v>
      </c>
      <c r="F594" s="534">
        <v>30054.644808743167</v>
      </c>
      <c r="G594" s="33" t="s">
        <v>1135</v>
      </c>
    </row>
    <row r="595" spans="1:7" x14ac:dyDescent="0.25">
      <c r="A595" s="33" t="s">
        <v>42</v>
      </c>
      <c r="B595" s="61" t="s">
        <v>1770</v>
      </c>
      <c r="C595" s="344">
        <v>2.7</v>
      </c>
      <c r="D595" s="33" t="s">
        <v>438</v>
      </c>
      <c r="E595" s="35">
        <v>2010</v>
      </c>
      <c r="F595" s="534">
        <v>31054.6448087432</v>
      </c>
      <c r="G595" s="33" t="s">
        <v>1135</v>
      </c>
    </row>
    <row r="596" spans="1:7" x14ac:dyDescent="0.25">
      <c r="A596" s="33" t="s">
        <v>42</v>
      </c>
      <c r="B596" s="61" t="s">
        <v>1771</v>
      </c>
      <c r="C596" s="344" t="s">
        <v>3121</v>
      </c>
      <c r="D596" s="33" t="s">
        <v>438</v>
      </c>
      <c r="E596" s="35">
        <v>2010</v>
      </c>
      <c r="F596" s="534">
        <v>26775.956284153006</v>
      </c>
      <c r="G596" s="33" t="s">
        <v>1135</v>
      </c>
    </row>
    <row r="597" spans="1:7" x14ac:dyDescent="0.25">
      <c r="A597" s="33" t="s">
        <v>42</v>
      </c>
      <c r="B597" s="61" t="s">
        <v>1771</v>
      </c>
      <c r="C597" s="344">
        <v>2.7</v>
      </c>
      <c r="D597" s="33" t="s">
        <v>438</v>
      </c>
      <c r="E597" s="35">
        <v>2010</v>
      </c>
      <c r="F597" s="534">
        <v>27775.956284152999</v>
      </c>
      <c r="G597" s="33" t="s">
        <v>1135</v>
      </c>
    </row>
    <row r="598" spans="1:7" x14ac:dyDescent="0.25">
      <c r="A598" s="33" t="s">
        <v>42</v>
      </c>
      <c r="B598" s="61" t="s">
        <v>1772</v>
      </c>
      <c r="C598" s="344" t="s">
        <v>3121</v>
      </c>
      <c r="D598" s="33" t="s">
        <v>438</v>
      </c>
      <c r="E598" s="35">
        <v>2010</v>
      </c>
      <c r="F598" s="534">
        <v>22950.819672131147</v>
      </c>
      <c r="G598" s="33" t="s">
        <v>1135</v>
      </c>
    </row>
    <row r="599" spans="1:7" x14ac:dyDescent="0.25">
      <c r="A599" s="33" t="s">
        <v>42</v>
      </c>
      <c r="B599" s="61" t="s">
        <v>1772</v>
      </c>
      <c r="C599" s="344">
        <v>2.7</v>
      </c>
      <c r="D599" s="33" t="s">
        <v>438</v>
      </c>
      <c r="E599" s="35">
        <v>2010</v>
      </c>
      <c r="F599" s="534">
        <v>23950.8196721311</v>
      </c>
      <c r="G599" s="33" t="s">
        <v>1135</v>
      </c>
    </row>
    <row r="600" spans="1:7" x14ac:dyDescent="0.25">
      <c r="A600" s="33" t="s">
        <v>42</v>
      </c>
      <c r="B600" s="61" t="s">
        <v>1110</v>
      </c>
      <c r="C600" s="344" t="s">
        <v>1577</v>
      </c>
      <c r="D600" s="33" t="s">
        <v>110</v>
      </c>
      <c r="E600" s="35">
        <v>2010</v>
      </c>
      <c r="F600" s="534">
        <v>36995</v>
      </c>
      <c r="G600" s="33" t="s">
        <v>1576</v>
      </c>
    </row>
    <row r="601" spans="1:7" x14ac:dyDescent="0.25">
      <c r="A601" s="33" t="s">
        <v>42</v>
      </c>
      <c r="B601" s="61" t="s">
        <v>1110</v>
      </c>
      <c r="C601" s="344" t="s">
        <v>6453</v>
      </c>
      <c r="D601" s="33" t="s">
        <v>426</v>
      </c>
      <c r="E601" s="35">
        <v>2010</v>
      </c>
      <c r="F601" s="534">
        <v>39995</v>
      </c>
      <c r="G601" s="33" t="s">
        <v>1576</v>
      </c>
    </row>
    <row r="602" spans="1:7" x14ac:dyDescent="0.25">
      <c r="A602" s="33" t="s">
        <v>42</v>
      </c>
      <c r="B602" s="61" t="s">
        <v>1110</v>
      </c>
      <c r="C602" s="344" t="s">
        <v>6454</v>
      </c>
      <c r="D602" s="33" t="s">
        <v>426</v>
      </c>
      <c r="E602" s="35">
        <v>2010</v>
      </c>
      <c r="F602" s="534">
        <v>38995</v>
      </c>
      <c r="G602" s="33" t="s">
        <v>1576</v>
      </c>
    </row>
    <row r="603" spans="1:7" x14ac:dyDescent="0.25">
      <c r="A603" s="33" t="s">
        <v>42</v>
      </c>
      <c r="B603" s="61" t="s">
        <v>4564</v>
      </c>
      <c r="C603" s="344" t="s">
        <v>2121</v>
      </c>
      <c r="D603" s="33" t="s">
        <v>438</v>
      </c>
      <c r="E603" s="35">
        <v>2010</v>
      </c>
      <c r="F603" s="534">
        <v>18740</v>
      </c>
      <c r="G603" s="33" t="s">
        <v>4576</v>
      </c>
    </row>
    <row r="604" spans="1:7" x14ac:dyDescent="0.25">
      <c r="A604" s="33" t="s">
        <v>42</v>
      </c>
      <c r="B604" s="61" t="s">
        <v>4564</v>
      </c>
      <c r="C604" s="344" t="s">
        <v>3751</v>
      </c>
      <c r="D604" s="33" t="s">
        <v>43</v>
      </c>
      <c r="E604" s="35">
        <v>2010</v>
      </c>
      <c r="F604" s="534">
        <v>19242</v>
      </c>
      <c r="G604" s="33" t="s">
        <v>4576</v>
      </c>
    </row>
    <row r="605" spans="1:7" x14ac:dyDescent="0.25">
      <c r="A605" s="33" t="s">
        <v>42</v>
      </c>
      <c r="B605" s="61" t="s">
        <v>4564</v>
      </c>
      <c r="C605" s="344" t="s">
        <v>3751</v>
      </c>
      <c r="D605" s="33" t="s">
        <v>44</v>
      </c>
      <c r="E605" s="35">
        <v>2010</v>
      </c>
      <c r="F605" s="534">
        <v>19822</v>
      </c>
      <c r="G605" s="33" t="s">
        <v>4576</v>
      </c>
    </row>
    <row r="606" spans="1:7" x14ac:dyDescent="0.25">
      <c r="A606" s="33" t="s">
        <v>42</v>
      </c>
      <c r="B606" s="61" t="s">
        <v>4564</v>
      </c>
      <c r="C606" s="344" t="s">
        <v>1991</v>
      </c>
      <c r="D606" s="33" t="s">
        <v>43</v>
      </c>
      <c r="E606" s="35">
        <v>2010</v>
      </c>
      <c r="F606" s="534">
        <v>20066</v>
      </c>
      <c r="G606" s="33" t="s">
        <v>4576</v>
      </c>
    </row>
    <row r="607" spans="1:7" x14ac:dyDescent="0.25">
      <c r="A607" s="33" t="s">
        <v>42</v>
      </c>
      <c r="B607" s="61" t="s">
        <v>4564</v>
      </c>
      <c r="C607" s="344" t="s">
        <v>1991</v>
      </c>
      <c r="D607" s="33" t="s">
        <v>44</v>
      </c>
      <c r="E607" s="35">
        <v>2010</v>
      </c>
      <c r="F607" s="534">
        <v>20469</v>
      </c>
      <c r="G607" s="33" t="s">
        <v>4576</v>
      </c>
    </row>
    <row r="608" spans="1:7" x14ac:dyDescent="0.25">
      <c r="A608" s="33" t="s">
        <v>42</v>
      </c>
      <c r="B608" s="61" t="s">
        <v>4564</v>
      </c>
      <c r="C608" s="344" t="s">
        <v>1986</v>
      </c>
      <c r="D608" s="33" t="s">
        <v>43</v>
      </c>
      <c r="E608" s="35">
        <v>2010</v>
      </c>
      <c r="F608" s="534">
        <v>21503</v>
      </c>
      <c r="G608" s="33" t="s">
        <v>4576</v>
      </c>
    </row>
    <row r="609" spans="1:7" x14ac:dyDescent="0.25">
      <c r="A609" s="33" t="s">
        <v>42</v>
      </c>
      <c r="B609" s="61" t="s">
        <v>4564</v>
      </c>
      <c r="C609" s="344" t="s">
        <v>1986</v>
      </c>
      <c r="D609" s="33" t="s">
        <v>44</v>
      </c>
      <c r="E609" s="35">
        <v>2010</v>
      </c>
      <c r="F609" s="534">
        <v>22006</v>
      </c>
      <c r="G609" s="33" t="s">
        <v>4576</v>
      </c>
    </row>
    <row r="610" spans="1:7" x14ac:dyDescent="0.25">
      <c r="A610" s="33" t="s">
        <v>42</v>
      </c>
      <c r="B610" s="61" t="s">
        <v>4564</v>
      </c>
      <c r="C610" s="344" t="s">
        <v>2121</v>
      </c>
      <c r="D610" s="33" t="s">
        <v>44</v>
      </c>
      <c r="E610" s="35">
        <v>2010</v>
      </c>
      <c r="F610" s="534">
        <v>22606</v>
      </c>
      <c r="G610" s="33" t="s">
        <v>4565</v>
      </c>
    </row>
    <row r="611" spans="1:7" x14ac:dyDescent="0.25">
      <c r="A611" s="33" t="s">
        <v>42</v>
      </c>
      <c r="B611" s="61" t="s">
        <v>4564</v>
      </c>
      <c r="C611" s="344" t="s">
        <v>2121</v>
      </c>
      <c r="D611" s="33" t="s">
        <v>43</v>
      </c>
      <c r="E611" s="35">
        <v>2010</v>
      </c>
      <c r="F611" s="534">
        <v>22106</v>
      </c>
      <c r="G611" s="33" t="s">
        <v>4565</v>
      </c>
    </row>
    <row r="612" spans="1:7" x14ac:dyDescent="0.25">
      <c r="A612" s="33" t="s">
        <v>42</v>
      </c>
      <c r="B612" s="61" t="s">
        <v>4564</v>
      </c>
      <c r="C612" s="344" t="s">
        <v>3751</v>
      </c>
      <c r="D612" s="33" t="s">
        <v>44</v>
      </c>
      <c r="E612" s="35">
        <v>2010</v>
      </c>
      <c r="F612" s="534">
        <v>26204</v>
      </c>
      <c r="G612" s="33" t="s">
        <v>4565</v>
      </c>
    </row>
    <row r="613" spans="1:7" x14ac:dyDescent="0.25">
      <c r="A613" s="33" t="s">
        <v>42</v>
      </c>
      <c r="B613" s="61" t="s">
        <v>4564</v>
      </c>
      <c r="C613" s="344" t="s">
        <v>3751</v>
      </c>
      <c r="D613" s="33" t="s">
        <v>43</v>
      </c>
      <c r="E613" s="35">
        <v>2010</v>
      </c>
      <c r="F613" s="534">
        <v>25432</v>
      </c>
      <c r="G613" s="33" t="s">
        <v>4565</v>
      </c>
    </row>
    <row r="614" spans="1:7" x14ac:dyDescent="0.25">
      <c r="A614" s="33" t="s">
        <v>42</v>
      </c>
      <c r="B614" s="61" t="s">
        <v>4564</v>
      </c>
      <c r="C614" s="344" t="s">
        <v>1991</v>
      </c>
      <c r="D614" s="33" t="s">
        <v>44</v>
      </c>
      <c r="E614" s="35">
        <v>2010</v>
      </c>
      <c r="F614" s="534">
        <v>26704</v>
      </c>
      <c r="G614" s="33" t="s">
        <v>4565</v>
      </c>
    </row>
    <row r="615" spans="1:7" x14ac:dyDescent="0.25">
      <c r="A615" s="33" t="s">
        <v>42</v>
      </c>
      <c r="B615" s="61" t="s">
        <v>4564</v>
      </c>
      <c r="C615" s="344" t="s">
        <v>1991</v>
      </c>
      <c r="D615" s="33" t="s">
        <v>43</v>
      </c>
      <c r="E615" s="35">
        <v>2010</v>
      </c>
      <c r="F615" s="534">
        <v>25932</v>
      </c>
      <c r="G615" s="33" t="s">
        <v>4565</v>
      </c>
    </row>
    <row r="616" spans="1:7" x14ac:dyDescent="0.25">
      <c r="A616" s="33" t="s">
        <v>42</v>
      </c>
      <c r="B616" s="61" t="s">
        <v>4564</v>
      </c>
      <c r="C616" s="344" t="s">
        <v>1986</v>
      </c>
      <c r="D616" s="33" t="s">
        <v>44</v>
      </c>
      <c r="E616" s="35">
        <v>2010</v>
      </c>
      <c r="F616" s="534">
        <v>27764</v>
      </c>
      <c r="G616" s="33" t="s">
        <v>4565</v>
      </c>
    </row>
    <row r="617" spans="1:7" x14ac:dyDescent="0.25">
      <c r="A617" s="33" t="s">
        <v>42</v>
      </c>
      <c r="B617" s="61" t="s">
        <v>4564</v>
      </c>
      <c r="C617" s="344" t="s">
        <v>1986</v>
      </c>
      <c r="D617" s="33" t="s">
        <v>43</v>
      </c>
      <c r="E617" s="35">
        <v>2010</v>
      </c>
      <c r="F617" s="534">
        <v>26992</v>
      </c>
      <c r="G617" s="33" t="s">
        <v>4565</v>
      </c>
    </row>
    <row r="618" spans="1:7" x14ac:dyDescent="0.25">
      <c r="A618" s="33" t="s">
        <v>42</v>
      </c>
      <c r="B618" s="61" t="s">
        <v>4564</v>
      </c>
      <c r="C618" s="344" t="s">
        <v>4566</v>
      </c>
      <c r="D618" s="33" t="s">
        <v>44</v>
      </c>
      <c r="E618" s="35">
        <v>2010</v>
      </c>
      <c r="F618" s="534">
        <v>28090</v>
      </c>
      <c r="G618" s="33" t="s">
        <v>4565</v>
      </c>
    </row>
    <row r="619" spans="1:7" x14ac:dyDescent="0.25">
      <c r="A619" s="33" t="s">
        <v>42</v>
      </c>
      <c r="B619" s="61" t="s">
        <v>4564</v>
      </c>
      <c r="C619" s="344" t="s">
        <v>1987</v>
      </c>
      <c r="D619" s="33" t="s">
        <v>44</v>
      </c>
      <c r="E619" s="35">
        <v>2010</v>
      </c>
      <c r="F619" s="534">
        <v>29921</v>
      </c>
      <c r="G619" s="33" t="s">
        <v>4565</v>
      </c>
    </row>
    <row r="620" spans="1:7" x14ac:dyDescent="0.25">
      <c r="A620" s="33" t="s">
        <v>42</v>
      </c>
      <c r="B620" s="61" t="s">
        <v>1501</v>
      </c>
      <c r="C620" s="344">
        <v>2.7</v>
      </c>
      <c r="D620" s="33" t="s">
        <v>438</v>
      </c>
      <c r="E620" s="35">
        <v>2010</v>
      </c>
      <c r="F620" s="534">
        <v>22540.983606557376</v>
      </c>
      <c r="G620" s="33" t="s">
        <v>487</v>
      </c>
    </row>
    <row r="621" spans="1:7" x14ac:dyDescent="0.25">
      <c r="A621" s="77" t="s">
        <v>42</v>
      </c>
      <c r="B621" s="80" t="s">
        <v>192</v>
      </c>
      <c r="C621" s="345" t="s">
        <v>4191</v>
      </c>
      <c r="D621" s="120" t="s">
        <v>44</v>
      </c>
      <c r="E621" s="78">
        <v>2010</v>
      </c>
      <c r="F621" s="681">
        <v>57540</v>
      </c>
      <c r="G621" s="80" t="s">
        <v>4596</v>
      </c>
    </row>
    <row r="622" spans="1:7" x14ac:dyDescent="0.25">
      <c r="A622" s="77" t="s">
        <v>42</v>
      </c>
      <c r="B622" s="80" t="s">
        <v>3927</v>
      </c>
      <c r="C622" s="345" t="s">
        <v>2859</v>
      </c>
      <c r="D622" s="120" t="s">
        <v>44</v>
      </c>
      <c r="E622" s="78">
        <v>2010</v>
      </c>
      <c r="F622" s="681">
        <v>45350</v>
      </c>
      <c r="G622" s="80" t="s">
        <v>4596</v>
      </c>
    </row>
    <row r="623" spans="1:7" x14ac:dyDescent="0.25">
      <c r="A623" s="77" t="s">
        <v>42</v>
      </c>
      <c r="B623" s="80" t="s">
        <v>3928</v>
      </c>
      <c r="C623" s="345" t="s">
        <v>2859</v>
      </c>
      <c r="D623" s="120" t="s">
        <v>44</v>
      </c>
      <c r="E623" s="78">
        <v>2010</v>
      </c>
      <c r="F623" s="681">
        <v>48850</v>
      </c>
      <c r="G623" s="80" t="s">
        <v>4596</v>
      </c>
    </row>
    <row r="624" spans="1:7" x14ac:dyDescent="0.25">
      <c r="A624" s="77" t="s">
        <v>42</v>
      </c>
      <c r="B624" s="80" t="s">
        <v>3928</v>
      </c>
      <c r="C624" s="345" t="s">
        <v>4538</v>
      </c>
      <c r="D624" s="120" t="s">
        <v>44</v>
      </c>
      <c r="E624" s="78">
        <v>2010</v>
      </c>
      <c r="F624" s="681">
        <v>51450</v>
      </c>
      <c r="G624" s="80" t="s">
        <v>4596</v>
      </c>
    </row>
    <row r="625" spans="1:7" x14ac:dyDescent="0.25">
      <c r="A625" s="77" t="s">
        <v>42</v>
      </c>
      <c r="B625" s="80" t="s">
        <v>3928</v>
      </c>
      <c r="C625" s="345" t="s">
        <v>2940</v>
      </c>
      <c r="D625" s="120" t="s">
        <v>44</v>
      </c>
      <c r="E625" s="78">
        <v>2010</v>
      </c>
      <c r="F625" s="681">
        <v>71050</v>
      </c>
      <c r="G625" s="80" t="s">
        <v>4596</v>
      </c>
    </row>
    <row r="626" spans="1:7" x14ac:dyDescent="0.25">
      <c r="A626" s="77" t="s">
        <v>3926</v>
      </c>
      <c r="B626" s="80" t="s">
        <v>5960</v>
      </c>
      <c r="C626" s="345" t="s">
        <v>3934</v>
      </c>
      <c r="D626" s="77" t="s">
        <v>44</v>
      </c>
      <c r="E626" s="78">
        <v>2010</v>
      </c>
      <c r="F626" s="681">
        <v>41000</v>
      </c>
      <c r="G626" s="80" t="s">
        <v>6024</v>
      </c>
    </row>
    <row r="627" spans="1:7" x14ac:dyDescent="0.25">
      <c r="A627" s="33" t="s">
        <v>42</v>
      </c>
      <c r="B627" s="61" t="s">
        <v>1773</v>
      </c>
      <c r="C627" s="344">
        <v>4</v>
      </c>
      <c r="D627" s="33" t="s">
        <v>44</v>
      </c>
      <c r="E627" s="35">
        <v>2010</v>
      </c>
      <c r="F627" s="534">
        <v>28961.748633879779</v>
      </c>
      <c r="G627" s="33" t="s">
        <v>1774</v>
      </c>
    </row>
    <row r="628" spans="1:7" x14ac:dyDescent="0.25">
      <c r="A628" s="33" t="s">
        <v>42</v>
      </c>
      <c r="B628" s="61" t="s">
        <v>1773</v>
      </c>
      <c r="C628" s="344" t="s">
        <v>2942</v>
      </c>
      <c r="D628" s="33" t="s">
        <v>44</v>
      </c>
      <c r="E628" s="35">
        <v>2010</v>
      </c>
      <c r="F628" s="534">
        <v>36480</v>
      </c>
      <c r="G628" s="33" t="s">
        <v>1774</v>
      </c>
    </row>
    <row r="629" spans="1:7" x14ac:dyDescent="0.25">
      <c r="A629" s="33" t="s">
        <v>42</v>
      </c>
      <c r="B629" s="61" t="s">
        <v>148</v>
      </c>
      <c r="C629" s="344" t="s">
        <v>4531</v>
      </c>
      <c r="D629" s="33" t="s">
        <v>44</v>
      </c>
      <c r="E629" s="35">
        <v>2010</v>
      </c>
      <c r="F629" s="534">
        <v>39611</v>
      </c>
      <c r="G629" s="33" t="s">
        <v>147</v>
      </c>
    </row>
    <row r="630" spans="1:7" x14ac:dyDescent="0.25">
      <c r="A630" s="33" t="s">
        <v>42</v>
      </c>
      <c r="B630" s="61" t="s">
        <v>2324</v>
      </c>
      <c r="C630" s="344" t="s">
        <v>1987</v>
      </c>
      <c r="D630" s="33" t="s">
        <v>44</v>
      </c>
      <c r="E630" s="35">
        <v>2010</v>
      </c>
      <c r="F630" s="534">
        <v>34302</v>
      </c>
      <c r="G630" s="33" t="s">
        <v>147</v>
      </c>
    </row>
    <row r="631" spans="1:7" x14ac:dyDescent="0.25">
      <c r="A631" s="77" t="s">
        <v>42</v>
      </c>
      <c r="B631" s="80" t="s">
        <v>4539</v>
      </c>
      <c r="C631" s="345" t="s">
        <v>1986</v>
      </c>
      <c r="D631" s="77" t="s">
        <v>110</v>
      </c>
      <c r="E631" s="78">
        <v>2010</v>
      </c>
      <c r="F631" s="682">
        <v>33885</v>
      </c>
      <c r="G631" s="77" t="s">
        <v>1459</v>
      </c>
    </row>
    <row r="632" spans="1:7" x14ac:dyDescent="0.25">
      <c r="A632" s="77" t="s">
        <v>42</v>
      </c>
      <c r="B632" s="80" t="s">
        <v>2582</v>
      </c>
      <c r="C632" s="345" t="s">
        <v>2940</v>
      </c>
      <c r="D632" s="120" t="s">
        <v>44</v>
      </c>
      <c r="E632" s="78">
        <v>2010</v>
      </c>
      <c r="F632" s="681">
        <v>73050</v>
      </c>
      <c r="G632" s="80" t="s">
        <v>4596</v>
      </c>
    </row>
    <row r="633" spans="1:7" x14ac:dyDescent="0.25">
      <c r="A633" s="77" t="s">
        <v>42</v>
      </c>
      <c r="B633" s="80" t="s">
        <v>1775</v>
      </c>
      <c r="C633" s="345" t="s">
        <v>2859</v>
      </c>
      <c r="D633" s="120" t="s">
        <v>44</v>
      </c>
      <c r="E633" s="78">
        <v>2010</v>
      </c>
      <c r="F633" s="681">
        <v>62550</v>
      </c>
      <c r="G633" s="80" t="s">
        <v>4596</v>
      </c>
    </row>
    <row r="634" spans="1:7" x14ac:dyDescent="0.25">
      <c r="A634" s="77" t="s">
        <v>42</v>
      </c>
      <c r="B634" s="80" t="s">
        <v>1775</v>
      </c>
      <c r="C634" s="345" t="s">
        <v>4191</v>
      </c>
      <c r="D634" s="120" t="s">
        <v>44</v>
      </c>
      <c r="E634" s="78">
        <v>2010</v>
      </c>
      <c r="F634" s="681">
        <v>77750</v>
      </c>
      <c r="G634" s="80" t="s">
        <v>6026</v>
      </c>
    </row>
    <row r="635" spans="1:7" x14ac:dyDescent="0.25">
      <c r="A635" s="77" t="s">
        <v>42</v>
      </c>
      <c r="B635" s="80" t="s">
        <v>1775</v>
      </c>
      <c r="C635" s="345" t="s">
        <v>2940</v>
      </c>
      <c r="D635" s="120" t="s">
        <v>44</v>
      </c>
      <c r="E635" s="78">
        <v>2010</v>
      </c>
      <c r="F635" s="681">
        <v>86050</v>
      </c>
      <c r="G635" s="80" t="s">
        <v>4596</v>
      </c>
    </row>
    <row r="636" spans="1:7" x14ac:dyDescent="0.25">
      <c r="A636" s="33" t="s">
        <v>42</v>
      </c>
      <c r="B636" s="61" t="s">
        <v>1776</v>
      </c>
      <c r="C636" s="344" t="s">
        <v>1205</v>
      </c>
      <c r="D636" s="33" t="s">
        <v>120</v>
      </c>
      <c r="E636" s="35">
        <v>2010</v>
      </c>
      <c r="F636" s="534">
        <v>18547</v>
      </c>
      <c r="G636" s="33" t="s">
        <v>1342</v>
      </c>
    </row>
    <row r="637" spans="1:7" x14ac:dyDescent="0.25">
      <c r="A637" s="33" t="s">
        <v>42</v>
      </c>
      <c r="B637" s="61" t="s">
        <v>1777</v>
      </c>
      <c r="C637" s="344" t="s">
        <v>1205</v>
      </c>
      <c r="D637" s="33" t="s">
        <v>120</v>
      </c>
      <c r="E637" s="35">
        <v>2010</v>
      </c>
      <c r="F637" s="534">
        <v>19047</v>
      </c>
      <c r="G637" s="33" t="s">
        <v>189</v>
      </c>
    </row>
    <row r="638" spans="1:7" x14ac:dyDescent="0.25">
      <c r="A638" s="33" t="s">
        <v>42</v>
      </c>
      <c r="B638" s="61" t="s">
        <v>1141</v>
      </c>
      <c r="C638" s="344">
        <v>2.4</v>
      </c>
      <c r="D638" s="33" t="s">
        <v>110</v>
      </c>
      <c r="E638" s="35">
        <v>2010</v>
      </c>
      <c r="F638" s="534">
        <v>30780</v>
      </c>
      <c r="G638" s="33" t="s">
        <v>186</v>
      </c>
    </row>
    <row r="639" spans="1:7" x14ac:dyDescent="0.25">
      <c r="A639" s="33" t="s">
        <v>42</v>
      </c>
      <c r="B639" s="61" t="s">
        <v>1500</v>
      </c>
      <c r="C639" s="344">
        <v>2.4</v>
      </c>
      <c r="D639" s="33" t="s">
        <v>110</v>
      </c>
      <c r="E639" s="35">
        <v>2010</v>
      </c>
      <c r="F639" s="534">
        <v>30054.644808743167</v>
      </c>
      <c r="G639" s="33" t="s">
        <v>487</v>
      </c>
    </row>
    <row r="640" spans="1:7" x14ac:dyDescent="0.25">
      <c r="A640" s="33" t="s">
        <v>42</v>
      </c>
      <c r="B640" s="61" t="s">
        <v>1500</v>
      </c>
      <c r="C640" s="344">
        <v>3.5</v>
      </c>
      <c r="D640" s="33" t="s">
        <v>110</v>
      </c>
      <c r="E640" s="35">
        <v>2010</v>
      </c>
      <c r="F640" s="534">
        <v>31420.765027322403</v>
      </c>
      <c r="G640" s="33" t="s">
        <v>487</v>
      </c>
    </row>
    <row r="641" spans="1:7" x14ac:dyDescent="0.25">
      <c r="A641" s="33" t="s">
        <v>42</v>
      </c>
      <c r="B641" s="61" t="s">
        <v>3060</v>
      </c>
      <c r="C641" s="344">
        <v>1.3</v>
      </c>
      <c r="D641" s="33" t="s">
        <v>43</v>
      </c>
      <c r="E641" s="35">
        <v>2010</v>
      </c>
      <c r="F641" s="534">
        <v>11640</v>
      </c>
      <c r="G641" s="33" t="s">
        <v>2737</v>
      </c>
    </row>
    <row r="642" spans="1:7" x14ac:dyDescent="0.25">
      <c r="A642" s="33" t="s">
        <v>42</v>
      </c>
      <c r="B642" s="61" t="s">
        <v>3060</v>
      </c>
      <c r="C642" s="344">
        <v>1.5</v>
      </c>
      <c r="D642" s="33" t="s">
        <v>43</v>
      </c>
      <c r="E642" s="35">
        <v>2010</v>
      </c>
      <c r="F642" s="534">
        <v>12640</v>
      </c>
      <c r="G642" s="33" t="s">
        <v>2737</v>
      </c>
    </row>
    <row r="643" spans="1:7" x14ac:dyDescent="0.25">
      <c r="A643" s="33" t="s">
        <v>42</v>
      </c>
      <c r="B643" s="61" t="s">
        <v>4582</v>
      </c>
      <c r="C643" s="344">
        <v>1.8</v>
      </c>
      <c r="D643" s="33" t="s">
        <v>43</v>
      </c>
      <c r="E643" s="35">
        <v>2010</v>
      </c>
      <c r="F643" s="534">
        <v>21683</v>
      </c>
      <c r="G643" s="33" t="s">
        <v>4578</v>
      </c>
    </row>
    <row r="644" spans="1:7" x14ac:dyDescent="0.25">
      <c r="A644" s="33" t="s">
        <v>42</v>
      </c>
      <c r="B644" s="61" t="s">
        <v>4582</v>
      </c>
      <c r="C644" s="344">
        <v>1.8</v>
      </c>
      <c r="D644" s="33" t="s">
        <v>44</v>
      </c>
      <c r="E644" s="35">
        <v>2010</v>
      </c>
      <c r="F644" s="534">
        <v>22783</v>
      </c>
      <c r="G644" s="33" t="s">
        <v>4578</v>
      </c>
    </row>
    <row r="645" spans="1:7" x14ac:dyDescent="0.25">
      <c r="A645" s="33" t="s">
        <v>42</v>
      </c>
      <c r="B645" s="61" t="s">
        <v>4582</v>
      </c>
      <c r="C645" s="344">
        <v>2</v>
      </c>
      <c r="D645" s="33" t="s">
        <v>43</v>
      </c>
      <c r="E645" s="35">
        <v>2010</v>
      </c>
      <c r="F645" s="534">
        <v>21983</v>
      </c>
      <c r="G645" s="33" t="s">
        <v>4578</v>
      </c>
    </row>
    <row r="646" spans="1:7" x14ac:dyDescent="0.25">
      <c r="A646" s="33" t="s">
        <v>42</v>
      </c>
      <c r="B646" s="61" t="s">
        <v>4582</v>
      </c>
      <c r="C646" s="344">
        <v>2</v>
      </c>
      <c r="D646" s="33" t="s">
        <v>44</v>
      </c>
      <c r="E646" s="35">
        <v>2010</v>
      </c>
      <c r="F646" s="534">
        <v>22938</v>
      </c>
      <c r="G646" s="33" t="s">
        <v>4581</v>
      </c>
    </row>
    <row r="647" spans="1:7" x14ac:dyDescent="0.25">
      <c r="A647" s="33" t="s">
        <v>42</v>
      </c>
      <c r="B647" s="61" t="s">
        <v>4582</v>
      </c>
      <c r="C647" s="344">
        <v>2.2000000000000002</v>
      </c>
      <c r="D647" s="33" t="s">
        <v>43</v>
      </c>
      <c r="E647" s="35">
        <v>2010</v>
      </c>
      <c r="F647" s="534">
        <v>22336</v>
      </c>
      <c r="G647" s="33" t="s">
        <v>4578</v>
      </c>
    </row>
    <row r="648" spans="1:7" x14ac:dyDescent="0.25">
      <c r="A648" s="33" t="s">
        <v>42</v>
      </c>
      <c r="B648" s="61" t="s">
        <v>4582</v>
      </c>
      <c r="C648" s="344">
        <v>2.2000000000000002</v>
      </c>
      <c r="D648" s="33" t="s">
        <v>44</v>
      </c>
      <c r="E648" s="35">
        <v>2010</v>
      </c>
      <c r="F648" s="534">
        <v>23539</v>
      </c>
      <c r="G648" s="33" t="s">
        <v>4578</v>
      </c>
    </row>
    <row r="649" spans="1:7" x14ac:dyDescent="0.25">
      <c r="A649" s="33" t="s">
        <v>42</v>
      </c>
      <c r="B649" s="61" t="s">
        <v>4582</v>
      </c>
      <c r="C649" s="344">
        <v>2.4</v>
      </c>
      <c r="D649" s="33" t="s">
        <v>43</v>
      </c>
      <c r="E649" s="35">
        <v>2010</v>
      </c>
      <c r="F649" s="534">
        <v>23039</v>
      </c>
      <c r="G649" s="33" t="s">
        <v>4578</v>
      </c>
    </row>
    <row r="650" spans="1:7" x14ac:dyDescent="0.25">
      <c r="A650" s="33" t="s">
        <v>42</v>
      </c>
      <c r="B650" s="61" t="s">
        <v>4582</v>
      </c>
      <c r="C650" s="344">
        <v>2.4</v>
      </c>
      <c r="D650" s="33" t="s">
        <v>44</v>
      </c>
      <c r="E650" s="35">
        <v>2010</v>
      </c>
      <c r="F650" s="534">
        <v>24241</v>
      </c>
      <c r="G650" s="33" t="s">
        <v>4578</v>
      </c>
    </row>
    <row r="651" spans="1:7" x14ac:dyDescent="0.25">
      <c r="A651" s="33" t="s">
        <v>42</v>
      </c>
      <c r="B651" s="61" t="s">
        <v>1107</v>
      </c>
      <c r="C651" s="344" t="s">
        <v>4591</v>
      </c>
      <c r="D651" s="33" t="s">
        <v>426</v>
      </c>
      <c r="E651" s="35">
        <v>2010</v>
      </c>
      <c r="F651" s="534">
        <v>24775</v>
      </c>
      <c r="G651" s="33" t="s">
        <v>4581</v>
      </c>
    </row>
    <row r="652" spans="1:7" x14ac:dyDescent="0.25">
      <c r="A652" s="33" t="s">
        <v>42</v>
      </c>
      <c r="B652" s="61" t="s">
        <v>4590</v>
      </c>
      <c r="C652" s="344" t="s">
        <v>4591</v>
      </c>
      <c r="D652" s="33" t="s">
        <v>110</v>
      </c>
      <c r="E652" s="35">
        <v>2010</v>
      </c>
      <c r="F652" s="534">
        <v>23875</v>
      </c>
      <c r="G652" s="33" t="s">
        <v>4578</v>
      </c>
    </row>
    <row r="653" spans="1:7" x14ac:dyDescent="0.25">
      <c r="A653" s="33" t="s">
        <v>42</v>
      </c>
      <c r="B653" s="61" t="s">
        <v>4590</v>
      </c>
      <c r="C653" s="344">
        <v>3.5</v>
      </c>
      <c r="D653" s="33" t="s">
        <v>110</v>
      </c>
      <c r="E653" s="35">
        <v>2010</v>
      </c>
      <c r="F653" s="534">
        <v>26585</v>
      </c>
      <c r="G653" s="33" t="s">
        <v>4578</v>
      </c>
    </row>
    <row r="654" spans="1:7" x14ac:dyDescent="0.25">
      <c r="A654" s="33" t="s">
        <v>42</v>
      </c>
      <c r="B654" s="61" t="s">
        <v>4590</v>
      </c>
      <c r="C654" s="344">
        <v>3.5</v>
      </c>
      <c r="D654" s="33" t="s">
        <v>426</v>
      </c>
      <c r="E654" s="35">
        <v>2010</v>
      </c>
      <c r="F654" s="534">
        <v>27985</v>
      </c>
      <c r="G654" s="33" t="s">
        <v>4581</v>
      </c>
    </row>
    <row r="655" spans="1:7" x14ac:dyDescent="0.25">
      <c r="A655" s="33" t="s">
        <v>42</v>
      </c>
      <c r="B655" s="61" t="s">
        <v>1778</v>
      </c>
      <c r="C655" s="344">
        <v>5.7</v>
      </c>
      <c r="D655" s="33" t="s">
        <v>444</v>
      </c>
      <c r="E655" s="35">
        <v>2010</v>
      </c>
      <c r="F655" s="534">
        <v>42076.502732240435</v>
      </c>
      <c r="G655" s="33" t="s">
        <v>1779</v>
      </c>
    </row>
    <row r="656" spans="1:7" x14ac:dyDescent="0.25">
      <c r="A656" s="33" t="s">
        <v>42</v>
      </c>
      <c r="B656" s="61" t="s">
        <v>1780</v>
      </c>
      <c r="C656" s="344">
        <v>5.7</v>
      </c>
      <c r="D656" s="33" t="s">
        <v>444</v>
      </c>
      <c r="E656" s="35">
        <v>2010</v>
      </c>
      <c r="F656" s="534">
        <v>44808.743169398906</v>
      </c>
      <c r="G656" s="33" t="s">
        <v>1781</v>
      </c>
    </row>
    <row r="657" spans="1:7" x14ac:dyDescent="0.25">
      <c r="A657" s="33" t="s">
        <v>42</v>
      </c>
      <c r="B657" s="61" t="s">
        <v>4278</v>
      </c>
      <c r="C657" s="344" t="s">
        <v>6520</v>
      </c>
      <c r="D657" s="33" t="s">
        <v>44</v>
      </c>
      <c r="E657" s="35">
        <v>2010</v>
      </c>
      <c r="F657" s="534">
        <v>19305</v>
      </c>
      <c r="G657" s="33" t="s">
        <v>285</v>
      </c>
    </row>
    <row r="658" spans="1:7" x14ac:dyDescent="0.25">
      <c r="A658" s="33" t="s">
        <v>42</v>
      </c>
      <c r="B658" s="61" t="s">
        <v>4278</v>
      </c>
      <c r="C658" s="344" t="s">
        <v>6521</v>
      </c>
      <c r="D658" s="33" t="s">
        <v>44</v>
      </c>
      <c r="E658" s="35">
        <v>2010</v>
      </c>
      <c r="F658" s="534">
        <v>15345</v>
      </c>
      <c r="G658" s="33" t="s">
        <v>285</v>
      </c>
    </row>
    <row r="659" spans="1:7" x14ac:dyDescent="0.25">
      <c r="A659" s="33" t="s">
        <v>42</v>
      </c>
      <c r="B659" s="61" t="s">
        <v>4278</v>
      </c>
      <c r="C659" s="344" t="s">
        <v>6520</v>
      </c>
      <c r="D659" s="33" t="s">
        <v>43</v>
      </c>
      <c r="E659" s="35">
        <v>2010</v>
      </c>
      <c r="F659" s="534">
        <v>16230</v>
      </c>
      <c r="G659" s="33" t="s">
        <v>4284</v>
      </c>
    </row>
    <row r="660" spans="1:7" x14ac:dyDescent="0.25">
      <c r="A660" s="33" t="s">
        <v>42</v>
      </c>
      <c r="B660" s="61" t="s">
        <v>4278</v>
      </c>
      <c r="C660" s="344" t="s">
        <v>6521</v>
      </c>
      <c r="D660" s="33" t="s">
        <v>43</v>
      </c>
      <c r="E660" s="35">
        <v>2010</v>
      </c>
      <c r="F660" s="534">
        <v>16245</v>
      </c>
      <c r="G660" s="33" t="s">
        <v>4284</v>
      </c>
    </row>
    <row r="661" spans="1:7" x14ac:dyDescent="0.25">
      <c r="A661" s="33" t="s">
        <v>42</v>
      </c>
      <c r="B661" s="61" t="s">
        <v>784</v>
      </c>
      <c r="C661" s="344" t="s">
        <v>3929</v>
      </c>
      <c r="D661" s="33" t="s">
        <v>44</v>
      </c>
      <c r="E661" s="35">
        <v>2010</v>
      </c>
      <c r="F661" s="534">
        <v>30200</v>
      </c>
      <c r="G661" s="33" t="s">
        <v>285</v>
      </c>
    </row>
    <row r="662" spans="1:7" x14ac:dyDescent="0.25">
      <c r="A662" s="33" t="s">
        <v>42</v>
      </c>
      <c r="B662" s="61" t="s">
        <v>1782</v>
      </c>
      <c r="C662" s="344" t="s">
        <v>1205</v>
      </c>
      <c r="D662" s="33" t="s">
        <v>120</v>
      </c>
      <c r="E662" s="35">
        <v>2010</v>
      </c>
      <c r="F662" s="534">
        <v>19491</v>
      </c>
      <c r="G662" s="33" t="s">
        <v>1636</v>
      </c>
    </row>
    <row r="663" spans="1:7" x14ac:dyDescent="0.25">
      <c r="A663" s="33" t="s">
        <v>42</v>
      </c>
      <c r="B663" s="61" t="s">
        <v>1058</v>
      </c>
      <c r="C663" s="344" t="s">
        <v>2859</v>
      </c>
      <c r="D663" s="33" t="s">
        <v>110</v>
      </c>
      <c r="E663" s="35">
        <v>2010</v>
      </c>
      <c r="F663" s="534">
        <v>23455</v>
      </c>
      <c r="G663" s="33" t="s">
        <v>1059</v>
      </c>
    </row>
    <row r="664" spans="1:7" x14ac:dyDescent="0.25">
      <c r="A664" s="33" t="s">
        <v>42</v>
      </c>
      <c r="B664" s="61" t="s">
        <v>1058</v>
      </c>
      <c r="C664" s="344" t="s">
        <v>2941</v>
      </c>
      <c r="D664" s="33" t="s">
        <v>44</v>
      </c>
      <c r="E664" s="35">
        <v>2010</v>
      </c>
      <c r="F664" s="534">
        <v>24655</v>
      </c>
      <c r="G664" s="33" t="s">
        <v>285</v>
      </c>
    </row>
    <row r="665" spans="1:7" x14ac:dyDescent="0.25">
      <c r="A665" s="33" t="s">
        <v>42</v>
      </c>
      <c r="B665" s="61" t="s">
        <v>1058</v>
      </c>
      <c r="C665" s="344" t="s">
        <v>2940</v>
      </c>
      <c r="D665" s="33" t="s">
        <v>44</v>
      </c>
      <c r="E665" s="35">
        <v>2010</v>
      </c>
      <c r="F665" s="534">
        <v>29035</v>
      </c>
      <c r="G665" s="33" t="s">
        <v>285</v>
      </c>
    </row>
    <row r="666" spans="1:7" x14ac:dyDescent="0.25">
      <c r="A666" s="33" t="s">
        <v>42</v>
      </c>
      <c r="B666" s="61" t="s">
        <v>1680</v>
      </c>
      <c r="C666" s="344">
        <v>2.7</v>
      </c>
      <c r="D666" s="33" t="s">
        <v>110</v>
      </c>
      <c r="E666" s="35">
        <v>2010</v>
      </c>
      <c r="F666" s="534">
        <v>24950</v>
      </c>
      <c r="G666" s="33" t="s">
        <v>1576</v>
      </c>
    </row>
    <row r="667" spans="1:7" x14ac:dyDescent="0.25">
      <c r="A667" s="33" t="s">
        <v>42</v>
      </c>
      <c r="B667" s="61" t="s">
        <v>1680</v>
      </c>
      <c r="C667" s="344">
        <v>3.5</v>
      </c>
      <c r="D667" s="33" t="s">
        <v>426</v>
      </c>
      <c r="E667" s="35">
        <v>2010</v>
      </c>
      <c r="F667" s="534">
        <v>28910</v>
      </c>
      <c r="G667" s="33" t="s">
        <v>1576</v>
      </c>
    </row>
    <row r="668" spans="1:7" x14ac:dyDescent="0.25">
      <c r="A668" s="77" t="s">
        <v>3926</v>
      </c>
      <c r="B668" s="80" t="s">
        <v>959</v>
      </c>
      <c r="C668" s="345" t="s">
        <v>3975</v>
      </c>
      <c r="D668" s="401" t="s">
        <v>110</v>
      </c>
      <c r="E668" s="78">
        <v>2010</v>
      </c>
      <c r="F668" s="682">
        <v>11672.260468319531</v>
      </c>
      <c r="G668" s="80" t="s">
        <v>4081</v>
      </c>
    </row>
    <row r="669" spans="1:7" x14ac:dyDescent="0.25">
      <c r="A669" s="77" t="s">
        <v>3926</v>
      </c>
      <c r="B669" s="80" t="s">
        <v>959</v>
      </c>
      <c r="C669" s="345" t="s">
        <v>3975</v>
      </c>
      <c r="D669" s="401" t="s">
        <v>110</v>
      </c>
      <c r="E669" s="78">
        <v>2010</v>
      </c>
      <c r="F669" s="682">
        <v>11768.527134986227</v>
      </c>
      <c r="G669" s="80" t="s">
        <v>1825</v>
      </c>
    </row>
    <row r="670" spans="1:7" x14ac:dyDescent="0.25">
      <c r="A670" s="77" t="s">
        <v>3926</v>
      </c>
      <c r="B670" s="80" t="s">
        <v>959</v>
      </c>
      <c r="C670" s="345" t="s">
        <v>1988</v>
      </c>
      <c r="D670" s="401" t="s">
        <v>110</v>
      </c>
      <c r="E670" s="78">
        <v>2010</v>
      </c>
      <c r="F670" s="681">
        <v>16018</v>
      </c>
      <c r="G670" s="80" t="s">
        <v>1960</v>
      </c>
    </row>
    <row r="671" spans="1:7" x14ac:dyDescent="0.25">
      <c r="A671" s="77" t="s">
        <v>3926</v>
      </c>
      <c r="B671" s="80" t="s">
        <v>959</v>
      </c>
      <c r="C671" s="345" t="s">
        <v>1988</v>
      </c>
      <c r="D671" s="401" t="s">
        <v>110</v>
      </c>
      <c r="E671" s="78">
        <v>2010</v>
      </c>
      <c r="F671" s="681">
        <v>15438</v>
      </c>
      <c r="G671" s="80" t="s">
        <v>6008</v>
      </c>
    </row>
    <row r="672" spans="1:7" x14ac:dyDescent="0.25">
      <c r="A672" s="77" t="s">
        <v>3926</v>
      </c>
      <c r="B672" s="80" t="s">
        <v>959</v>
      </c>
      <c r="C672" s="345" t="s">
        <v>1989</v>
      </c>
      <c r="D672" s="401" t="s">
        <v>110</v>
      </c>
      <c r="E672" s="78">
        <v>2010</v>
      </c>
      <c r="F672" s="681">
        <v>16755</v>
      </c>
      <c r="G672" s="80" t="s">
        <v>1960</v>
      </c>
    </row>
    <row r="673" spans="1:7" x14ac:dyDescent="0.25">
      <c r="A673" s="77" t="s">
        <v>3926</v>
      </c>
      <c r="B673" s="80" t="s">
        <v>959</v>
      </c>
      <c r="C673" s="345" t="s">
        <v>1989</v>
      </c>
      <c r="D673" s="401" t="s">
        <v>110</v>
      </c>
      <c r="E673" s="78">
        <v>2010</v>
      </c>
      <c r="F673" s="681">
        <v>16175</v>
      </c>
      <c r="G673" s="80" t="s">
        <v>6008</v>
      </c>
    </row>
    <row r="674" spans="1:7" x14ac:dyDescent="0.25">
      <c r="A674" s="77" t="s">
        <v>3926</v>
      </c>
      <c r="B674" s="80" t="s">
        <v>959</v>
      </c>
      <c r="C674" s="345" t="s">
        <v>1988</v>
      </c>
      <c r="D674" s="401" t="s">
        <v>110</v>
      </c>
      <c r="E674" s="78">
        <v>2010</v>
      </c>
      <c r="F674" s="681">
        <v>11908</v>
      </c>
      <c r="G674" s="80" t="s">
        <v>1825</v>
      </c>
    </row>
    <row r="675" spans="1:7" x14ac:dyDescent="0.25">
      <c r="A675" s="77" t="s">
        <v>3926</v>
      </c>
      <c r="B675" s="80" t="s">
        <v>959</v>
      </c>
      <c r="C675" s="345" t="s">
        <v>1989</v>
      </c>
      <c r="D675" s="401" t="s">
        <v>110</v>
      </c>
      <c r="E675" s="78">
        <v>2010</v>
      </c>
      <c r="F675" s="681">
        <v>13305</v>
      </c>
      <c r="G675" s="80" t="s">
        <v>1825</v>
      </c>
    </row>
    <row r="676" spans="1:7" x14ac:dyDescent="0.25">
      <c r="A676" s="77" t="s">
        <v>3926</v>
      </c>
      <c r="B676" s="80" t="s">
        <v>959</v>
      </c>
      <c r="C676" s="345" t="s">
        <v>1989</v>
      </c>
      <c r="D676" s="401" t="s">
        <v>110</v>
      </c>
      <c r="E676" s="78">
        <v>2010</v>
      </c>
      <c r="F676" s="681">
        <v>12602</v>
      </c>
      <c r="G676" s="80" t="s">
        <v>4081</v>
      </c>
    </row>
    <row r="677" spans="1:7" x14ac:dyDescent="0.25">
      <c r="A677" s="33" t="s">
        <v>856</v>
      </c>
      <c r="B677" s="61" t="s">
        <v>3161</v>
      </c>
      <c r="C677" s="344">
        <v>2000</v>
      </c>
      <c r="D677" s="33" t="s">
        <v>3160</v>
      </c>
      <c r="E677" s="35">
        <v>2010</v>
      </c>
      <c r="F677" s="534">
        <v>25886</v>
      </c>
      <c r="G677" s="33" t="s">
        <v>3140</v>
      </c>
    </row>
    <row r="678" spans="1:7" x14ac:dyDescent="0.25">
      <c r="A678" s="33" t="s">
        <v>856</v>
      </c>
      <c r="B678" s="61" t="s">
        <v>3161</v>
      </c>
      <c r="C678" s="344">
        <v>2500</v>
      </c>
      <c r="D678" s="33" t="s">
        <v>3160</v>
      </c>
      <c r="E678" s="35">
        <v>2010</v>
      </c>
      <c r="F678" s="534">
        <v>27123</v>
      </c>
      <c r="G678" s="33" t="s">
        <v>3140</v>
      </c>
    </row>
    <row r="679" spans="1:7" x14ac:dyDescent="0.25">
      <c r="A679" s="33" t="s">
        <v>856</v>
      </c>
      <c r="B679" s="61" t="s">
        <v>3161</v>
      </c>
      <c r="C679" s="344">
        <v>2000</v>
      </c>
      <c r="D679" s="33" t="s">
        <v>3160</v>
      </c>
      <c r="E679" s="35">
        <v>2010</v>
      </c>
      <c r="F679" s="534">
        <v>25886</v>
      </c>
      <c r="G679" s="33" t="s">
        <v>3140</v>
      </c>
    </row>
    <row r="680" spans="1:7" x14ac:dyDescent="0.25">
      <c r="A680" s="33" t="s">
        <v>856</v>
      </c>
      <c r="B680" s="61" t="s">
        <v>3161</v>
      </c>
      <c r="C680" s="344">
        <v>2500</v>
      </c>
      <c r="D680" s="33" t="s">
        <v>3160</v>
      </c>
      <c r="E680" s="35">
        <v>2010</v>
      </c>
      <c r="F680" s="534">
        <v>27123</v>
      </c>
      <c r="G680" s="33" t="s">
        <v>3140</v>
      </c>
    </row>
    <row r="681" spans="1:7" x14ac:dyDescent="0.25">
      <c r="A681" s="33" t="s">
        <v>856</v>
      </c>
      <c r="B681" s="61" t="s">
        <v>3142</v>
      </c>
      <c r="C681" s="344">
        <v>2000</v>
      </c>
      <c r="D681" s="33" t="s">
        <v>3141</v>
      </c>
      <c r="E681" s="35">
        <v>2010</v>
      </c>
      <c r="F681" s="534">
        <v>33604</v>
      </c>
      <c r="G681" s="33" t="s">
        <v>3140</v>
      </c>
    </row>
    <row r="682" spans="1:7" x14ac:dyDescent="0.25">
      <c r="A682" s="33" t="s">
        <v>856</v>
      </c>
      <c r="B682" s="61" t="s">
        <v>3142</v>
      </c>
      <c r="C682" s="344">
        <v>2500</v>
      </c>
      <c r="D682" s="33" t="s">
        <v>3141</v>
      </c>
      <c r="E682" s="35">
        <v>2010</v>
      </c>
      <c r="F682" s="534">
        <v>34841</v>
      </c>
      <c r="G682" s="33" t="s">
        <v>3140</v>
      </c>
    </row>
    <row r="683" spans="1:7" x14ac:dyDescent="0.25">
      <c r="A683" s="33" t="s">
        <v>856</v>
      </c>
      <c r="B683" s="61" t="s">
        <v>3142</v>
      </c>
      <c r="C683" s="344">
        <v>2000</v>
      </c>
      <c r="D683" s="33" t="s">
        <v>3141</v>
      </c>
      <c r="E683" s="35">
        <v>2010</v>
      </c>
      <c r="F683" s="534">
        <v>33604</v>
      </c>
      <c r="G683" s="33" t="s">
        <v>3140</v>
      </c>
    </row>
    <row r="684" spans="1:7" x14ac:dyDescent="0.25">
      <c r="A684" s="33" t="s">
        <v>856</v>
      </c>
      <c r="B684" s="61" t="s">
        <v>3142</v>
      </c>
      <c r="C684" s="344">
        <v>2500</v>
      </c>
      <c r="D684" s="33" t="s">
        <v>3141</v>
      </c>
      <c r="E684" s="35">
        <v>2010</v>
      </c>
      <c r="F684" s="534">
        <v>34841</v>
      </c>
      <c r="G684" s="33" t="s">
        <v>3140</v>
      </c>
    </row>
    <row r="685" spans="1:7" x14ac:dyDescent="0.25">
      <c r="A685" s="33" t="s">
        <v>856</v>
      </c>
      <c r="B685" s="61" t="s">
        <v>857</v>
      </c>
      <c r="C685" s="344">
        <v>1.6</v>
      </c>
      <c r="D685" s="33" t="s">
        <v>110</v>
      </c>
      <c r="E685" s="35">
        <v>2010</v>
      </c>
      <c r="F685" s="534">
        <v>21585</v>
      </c>
      <c r="G685" s="33" t="s">
        <v>186</v>
      </c>
    </row>
    <row r="686" spans="1:7" x14ac:dyDescent="0.25">
      <c r="A686" s="33" t="s">
        <v>856</v>
      </c>
      <c r="B686" s="61" t="s">
        <v>857</v>
      </c>
      <c r="C686" s="344">
        <v>1.4</v>
      </c>
      <c r="D686" s="33" t="s">
        <v>110</v>
      </c>
      <c r="E686" s="35">
        <v>2010</v>
      </c>
      <c r="F686" s="534">
        <v>20585</v>
      </c>
      <c r="G686" s="33" t="s">
        <v>186</v>
      </c>
    </row>
    <row r="687" spans="1:7" x14ac:dyDescent="0.25">
      <c r="A687" s="33" t="s">
        <v>856</v>
      </c>
      <c r="B687" s="61" t="s">
        <v>857</v>
      </c>
      <c r="C687" s="344" t="s">
        <v>1991</v>
      </c>
      <c r="D687" s="33" t="s">
        <v>110</v>
      </c>
      <c r="E687" s="35">
        <v>2010</v>
      </c>
      <c r="F687" s="534">
        <v>22760</v>
      </c>
      <c r="G687" s="33" t="s">
        <v>2484</v>
      </c>
    </row>
    <row r="688" spans="1:7" x14ac:dyDescent="0.25">
      <c r="A688" s="33" t="s">
        <v>856</v>
      </c>
      <c r="B688" s="61" t="s">
        <v>3993</v>
      </c>
      <c r="C688" s="344" t="s">
        <v>2121</v>
      </c>
      <c r="D688" s="33" t="s">
        <v>110</v>
      </c>
      <c r="E688" s="35">
        <v>2010</v>
      </c>
      <c r="F688" s="534">
        <v>19335</v>
      </c>
      <c r="G688" s="33" t="s">
        <v>2484</v>
      </c>
    </row>
    <row r="689" spans="1:7" x14ac:dyDescent="0.25">
      <c r="A689" s="33" t="s">
        <v>856</v>
      </c>
      <c r="B689" s="61" t="s">
        <v>4314</v>
      </c>
      <c r="C689" s="344" t="s">
        <v>2121</v>
      </c>
      <c r="D689" s="33" t="s">
        <v>110</v>
      </c>
      <c r="E689" s="35">
        <v>2010</v>
      </c>
      <c r="F689" s="534">
        <v>23255</v>
      </c>
      <c r="G689" s="33" t="s">
        <v>2616</v>
      </c>
    </row>
    <row r="690" spans="1:7" x14ac:dyDescent="0.25">
      <c r="A690" s="33" t="s">
        <v>856</v>
      </c>
      <c r="B690" s="61" t="s">
        <v>4315</v>
      </c>
      <c r="C690" s="344" t="s">
        <v>2121</v>
      </c>
      <c r="D690" s="33" t="s">
        <v>110</v>
      </c>
      <c r="E690" s="35">
        <v>2010</v>
      </c>
      <c r="F690" s="534">
        <v>23860</v>
      </c>
      <c r="G690" s="33" t="s">
        <v>2484</v>
      </c>
    </row>
    <row r="691" spans="1:7" x14ac:dyDescent="0.25">
      <c r="A691" s="33" t="s">
        <v>856</v>
      </c>
      <c r="B691" s="61" t="s">
        <v>1438</v>
      </c>
      <c r="C691" s="344" t="s">
        <v>6388</v>
      </c>
      <c r="D691" s="33" t="s">
        <v>110</v>
      </c>
      <c r="E691" s="35">
        <v>2010</v>
      </c>
      <c r="F691" s="534">
        <v>29371.58469945355</v>
      </c>
      <c r="G691" s="33" t="s">
        <v>186</v>
      </c>
    </row>
    <row r="692" spans="1:7" x14ac:dyDescent="0.25">
      <c r="A692" s="33" t="s">
        <v>856</v>
      </c>
      <c r="B692" s="61" t="s">
        <v>1438</v>
      </c>
      <c r="C692" s="344" t="s">
        <v>6388</v>
      </c>
      <c r="D692" s="33" t="s">
        <v>110</v>
      </c>
      <c r="E692" s="35">
        <v>2010</v>
      </c>
      <c r="F692" s="534">
        <v>29371.58469945355</v>
      </c>
      <c r="G692" s="33" t="s">
        <v>186</v>
      </c>
    </row>
    <row r="693" spans="1:7" x14ac:dyDescent="0.25">
      <c r="A693" s="33" t="s">
        <v>856</v>
      </c>
      <c r="B693" s="61" t="s">
        <v>1578</v>
      </c>
      <c r="C693" s="344">
        <v>1.6</v>
      </c>
      <c r="D693" s="33" t="s">
        <v>110</v>
      </c>
      <c r="E693" s="35">
        <v>2010</v>
      </c>
      <c r="F693" s="534">
        <v>28550</v>
      </c>
      <c r="G693" s="33" t="s">
        <v>135</v>
      </c>
    </row>
    <row r="694" spans="1:7" x14ac:dyDescent="0.25">
      <c r="A694" s="33" t="s">
        <v>856</v>
      </c>
      <c r="B694" s="61" t="s">
        <v>1578</v>
      </c>
      <c r="C694" s="344">
        <v>2.5</v>
      </c>
      <c r="D694" s="33" t="s">
        <v>110</v>
      </c>
      <c r="E694" s="35">
        <v>2010</v>
      </c>
      <c r="F694" s="534">
        <v>30055</v>
      </c>
      <c r="G694" s="33" t="s">
        <v>135</v>
      </c>
    </row>
    <row r="695" spans="1:7" x14ac:dyDescent="0.25">
      <c r="A695" s="33" t="s">
        <v>856</v>
      </c>
      <c r="B695" s="61" t="s">
        <v>1578</v>
      </c>
      <c r="C695" s="344">
        <v>2</v>
      </c>
      <c r="D695" s="33" t="s">
        <v>110</v>
      </c>
      <c r="E695" s="35">
        <v>2010</v>
      </c>
      <c r="F695" s="534">
        <v>29055</v>
      </c>
      <c r="G695" s="33" t="s">
        <v>135</v>
      </c>
    </row>
    <row r="696" spans="1:7" x14ac:dyDescent="0.25">
      <c r="A696" s="33" t="s">
        <v>856</v>
      </c>
      <c r="B696" s="61" t="s">
        <v>3968</v>
      </c>
      <c r="C696" s="344" t="s">
        <v>4291</v>
      </c>
      <c r="D696" s="33" t="s">
        <v>110</v>
      </c>
      <c r="E696" s="35">
        <v>2010</v>
      </c>
      <c r="F696" s="534">
        <v>21495</v>
      </c>
      <c r="G696" s="33" t="s">
        <v>3879</v>
      </c>
    </row>
    <row r="697" spans="1:7" x14ac:dyDescent="0.25">
      <c r="A697" s="33" t="s">
        <v>856</v>
      </c>
      <c r="B697" s="61" t="s">
        <v>3968</v>
      </c>
      <c r="C697" s="344" t="s">
        <v>331</v>
      </c>
      <c r="D697" s="33" t="s">
        <v>110</v>
      </c>
      <c r="E697" s="35">
        <v>2010</v>
      </c>
      <c r="F697" s="534">
        <v>18295</v>
      </c>
      <c r="G697" s="33" t="s">
        <v>3879</v>
      </c>
    </row>
    <row r="698" spans="1:7" x14ac:dyDescent="0.25">
      <c r="A698" s="33" t="s">
        <v>856</v>
      </c>
      <c r="B698" s="61" t="s">
        <v>4321</v>
      </c>
      <c r="C698" s="344" t="s">
        <v>4291</v>
      </c>
      <c r="D698" s="33" t="s">
        <v>110</v>
      </c>
      <c r="E698" s="35">
        <v>2010</v>
      </c>
      <c r="F698" s="534">
        <v>21495</v>
      </c>
      <c r="G698" s="33" t="s">
        <v>3879</v>
      </c>
    </row>
    <row r="699" spans="1:7" x14ac:dyDescent="0.25">
      <c r="A699" s="33" t="s">
        <v>856</v>
      </c>
      <c r="B699" s="61" t="s">
        <v>4319</v>
      </c>
      <c r="C699" s="344" t="s">
        <v>331</v>
      </c>
      <c r="D699" s="33" t="s">
        <v>110</v>
      </c>
      <c r="E699" s="35">
        <v>2010</v>
      </c>
      <c r="F699" s="534">
        <v>26090</v>
      </c>
      <c r="G699" s="33" t="s">
        <v>3879</v>
      </c>
    </row>
    <row r="700" spans="1:7" x14ac:dyDescent="0.25">
      <c r="A700" s="33" t="s">
        <v>856</v>
      </c>
      <c r="B700" s="61" t="s">
        <v>4316</v>
      </c>
      <c r="C700" s="344" t="s">
        <v>331</v>
      </c>
      <c r="D700" s="33" t="s">
        <v>110</v>
      </c>
      <c r="E700" s="35">
        <v>2010</v>
      </c>
      <c r="F700" s="534">
        <v>23265</v>
      </c>
      <c r="G700" s="33" t="s">
        <v>3879</v>
      </c>
    </row>
    <row r="701" spans="1:7" x14ac:dyDescent="0.25">
      <c r="A701" s="33" t="s">
        <v>856</v>
      </c>
      <c r="B701" s="61" t="s">
        <v>4317</v>
      </c>
      <c r="C701" s="344" t="s">
        <v>331</v>
      </c>
      <c r="D701" s="33" t="s">
        <v>110</v>
      </c>
      <c r="E701" s="35">
        <v>2010</v>
      </c>
      <c r="F701" s="534">
        <v>22165</v>
      </c>
      <c r="G701" s="33" t="s">
        <v>3879</v>
      </c>
    </row>
    <row r="702" spans="1:7" x14ac:dyDescent="0.25">
      <c r="A702" s="33" t="s">
        <v>856</v>
      </c>
      <c r="B702" s="61" t="s">
        <v>4320</v>
      </c>
      <c r="C702" s="344" t="s">
        <v>4291</v>
      </c>
      <c r="D702" s="33" t="s">
        <v>110</v>
      </c>
      <c r="E702" s="35">
        <v>2010</v>
      </c>
      <c r="F702" s="534">
        <v>20395</v>
      </c>
      <c r="G702" s="33" t="s">
        <v>3879</v>
      </c>
    </row>
    <row r="703" spans="1:7" x14ac:dyDescent="0.25">
      <c r="A703" s="33" t="s">
        <v>856</v>
      </c>
      <c r="B703" s="61" t="s">
        <v>4318</v>
      </c>
      <c r="C703" s="344" t="s">
        <v>4291</v>
      </c>
      <c r="D703" s="33" t="s">
        <v>110</v>
      </c>
      <c r="E703" s="35">
        <v>2010</v>
      </c>
      <c r="F703" s="534">
        <v>23280</v>
      </c>
      <c r="G703" s="33" t="s">
        <v>3879</v>
      </c>
    </row>
    <row r="704" spans="1:7" x14ac:dyDescent="0.25">
      <c r="A704" s="33" t="s">
        <v>856</v>
      </c>
      <c r="B704" s="61" t="s">
        <v>1515</v>
      </c>
      <c r="C704" s="344">
        <v>1.8</v>
      </c>
      <c r="D704" s="33" t="s">
        <v>110</v>
      </c>
      <c r="E704" s="35">
        <v>2010</v>
      </c>
      <c r="F704" s="534">
        <v>34251</v>
      </c>
      <c r="G704" s="33" t="s">
        <v>3170</v>
      </c>
    </row>
    <row r="705" spans="1:7" x14ac:dyDescent="0.25">
      <c r="A705" s="33" t="s">
        <v>856</v>
      </c>
      <c r="B705" s="61" t="s">
        <v>1515</v>
      </c>
      <c r="C705" s="344">
        <v>2</v>
      </c>
      <c r="D705" s="33" t="s">
        <v>110</v>
      </c>
      <c r="E705" s="35">
        <v>2010</v>
      </c>
      <c r="F705" s="534">
        <v>35251</v>
      </c>
      <c r="G705" s="33" t="s">
        <v>3170</v>
      </c>
    </row>
    <row r="706" spans="1:7" x14ac:dyDescent="0.25">
      <c r="A706" s="33" t="s">
        <v>856</v>
      </c>
      <c r="B706" s="61" t="s">
        <v>1515</v>
      </c>
      <c r="C706" s="344">
        <v>3.2</v>
      </c>
      <c r="D706" s="33" t="s">
        <v>44</v>
      </c>
      <c r="E706" s="35">
        <v>2010</v>
      </c>
      <c r="F706" s="534">
        <v>37521</v>
      </c>
      <c r="G706" s="33" t="s">
        <v>3170</v>
      </c>
    </row>
    <row r="707" spans="1:7" x14ac:dyDescent="0.25">
      <c r="A707" s="33" t="s">
        <v>856</v>
      </c>
      <c r="B707" s="61" t="s">
        <v>1515</v>
      </c>
      <c r="C707" s="344">
        <v>3.6</v>
      </c>
      <c r="D707" s="33" t="s">
        <v>44</v>
      </c>
      <c r="E707" s="35">
        <v>2010</v>
      </c>
      <c r="F707" s="534">
        <v>38251</v>
      </c>
      <c r="G707" s="33" t="s">
        <v>3170</v>
      </c>
    </row>
    <row r="708" spans="1:7" x14ac:dyDescent="0.25">
      <c r="A708" s="33" t="s">
        <v>856</v>
      </c>
      <c r="B708" s="61" t="s">
        <v>1515</v>
      </c>
      <c r="C708" s="344">
        <v>1.8</v>
      </c>
      <c r="D708" s="33" t="s">
        <v>110</v>
      </c>
      <c r="E708" s="35">
        <v>2010</v>
      </c>
      <c r="F708" s="534">
        <v>34251</v>
      </c>
      <c r="G708" s="33" t="s">
        <v>3170</v>
      </c>
    </row>
    <row r="709" spans="1:7" x14ac:dyDescent="0.25">
      <c r="A709" s="33" t="s">
        <v>856</v>
      </c>
      <c r="B709" s="61" t="s">
        <v>1515</v>
      </c>
      <c r="C709" s="344">
        <v>2</v>
      </c>
      <c r="D709" s="33" t="s">
        <v>110</v>
      </c>
      <c r="E709" s="35">
        <v>2010</v>
      </c>
      <c r="F709" s="534">
        <v>35251</v>
      </c>
      <c r="G709" s="33" t="s">
        <v>3170</v>
      </c>
    </row>
    <row r="710" spans="1:7" x14ac:dyDescent="0.25">
      <c r="A710" s="33" t="s">
        <v>856</v>
      </c>
      <c r="B710" s="61" t="s">
        <v>1515</v>
      </c>
      <c r="C710" s="344">
        <v>3.2</v>
      </c>
      <c r="D710" s="33" t="s">
        <v>44</v>
      </c>
      <c r="E710" s="35">
        <v>2010</v>
      </c>
      <c r="F710" s="534">
        <v>37521</v>
      </c>
      <c r="G710" s="33" t="s">
        <v>3170</v>
      </c>
    </row>
    <row r="711" spans="1:7" x14ac:dyDescent="0.25">
      <c r="A711" s="33" t="s">
        <v>856</v>
      </c>
      <c r="B711" s="61" t="s">
        <v>1515</v>
      </c>
      <c r="C711" s="344">
        <v>3.6</v>
      </c>
      <c r="D711" s="33" t="s">
        <v>44</v>
      </c>
      <c r="E711" s="35">
        <v>2010</v>
      </c>
      <c r="F711" s="534">
        <v>38251</v>
      </c>
      <c r="G711" s="33" t="s">
        <v>3170</v>
      </c>
    </row>
    <row r="712" spans="1:7" x14ac:dyDescent="0.25">
      <c r="A712" s="33" t="s">
        <v>856</v>
      </c>
      <c r="B712" s="61" t="s">
        <v>1514</v>
      </c>
      <c r="C712" s="344">
        <v>1.2</v>
      </c>
      <c r="D712" s="33" t="s">
        <v>110</v>
      </c>
      <c r="E712" s="35">
        <v>2010</v>
      </c>
      <c r="F712" s="534">
        <v>16637</v>
      </c>
      <c r="G712" s="33" t="s">
        <v>186</v>
      </c>
    </row>
    <row r="713" spans="1:7" x14ac:dyDescent="0.25">
      <c r="A713" s="33" t="s">
        <v>856</v>
      </c>
      <c r="B713" s="61" t="s">
        <v>1514</v>
      </c>
      <c r="C713" s="344">
        <v>1.4</v>
      </c>
      <c r="D713" s="33" t="s">
        <v>110</v>
      </c>
      <c r="E713" s="35">
        <v>2010</v>
      </c>
      <c r="F713" s="534">
        <v>17237</v>
      </c>
      <c r="G713" s="33" t="s">
        <v>186</v>
      </c>
    </row>
    <row r="714" spans="1:7" x14ac:dyDescent="0.25">
      <c r="A714" s="33" t="s">
        <v>856</v>
      </c>
      <c r="B714" s="61" t="s">
        <v>1514</v>
      </c>
      <c r="C714" s="344">
        <v>1.6</v>
      </c>
      <c r="D714" s="33" t="s">
        <v>110</v>
      </c>
      <c r="E714" s="35">
        <v>2010</v>
      </c>
      <c r="F714" s="534">
        <v>17737</v>
      </c>
      <c r="G714" s="33" t="s">
        <v>186</v>
      </c>
    </row>
    <row r="715" spans="1:7" x14ac:dyDescent="0.25">
      <c r="A715" s="33" t="s">
        <v>856</v>
      </c>
      <c r="B715" s="61" t="s">
        <v>1514</v>
      </c>
      <c r="C715" s="344">
        <v>1.2</v>
      </c>
      <c r="D715" s="33" t="s">
        <v>110</v>
      </c>
      <c r="E715" s="35">
        <v>2010</v>
      </c>
      <c r="F715" s="534">
        <v>15737</v>
      </c>
      <c r="G715" s="33" t="s">
        <v>1213</v>
      </c>
    </row>
    <row r="716" spans="1:7" x14ac:dyDescent="0.25">
      <c r="A716" s="33" t="s">
        <v>856</v>
      </c>
      <c r="B716" s="61" t="s">
        <v>1514</v>
      </c>
      <c r="C716" s="344">
        <v>1.4</v>
      </c>
      <c r="D716" s="33" t="s">
        <v>110</v>
      </c>
      <c r="E716" s="35">
        <v>2010</v>
      </c>
      <c r="F716" s="534">
        <v>16837</v>
      </c>
      <c r="G716" s="33" t="s">
        <v>1213</v>
      </c>
    </row>
    <row r="717" spans="1:7" x14ac:dyDescent="0.25">
      <c r="A717" s="33" t="s">
        <v>856</v>
      </c>
      <c r="B717" s="61" t="s">
        <v>1514</v>
      </c>
      <c r="C717" s="344">
        <v>1.6</v>
      </c>
      <c r="D717" s="33" t="s">
        <v>110</v>
      </c>
      <c r="E717" s="35">
        <v>2010</v>
      </c>
      <c r="F717" s="534">
        <v>17337</v>
      </c>
      <c r="G717" s="33" t="s">
        <v>1213</v>
      </c>
    </row>
    <row r="718" spans="1:7" x14ac:dyDescent="0.25">
      <c r="A718" s="33" t="s">
        <v>856</v>
      </c>
      <c r="B718" s="61" t="s">
        <v>1514</v>
      </c>
      <c r="C718" s="344">
        <v>1.2</v>
      </c>
      <c r="D718" s="33" t="s">
        <v>110</v>
      </c>
      <c r="E718" s="35">
        <v>2010</v>
      </c>
      <c r="F718" s="534">
        <v>16637</v>
      </c>
      <c r="G718" s="33" t="s">
        <v>186</v>
      </c>
    </row>
    <row r="719" spans="1:7" x14ac:dyDescent="0.25">
      <c r="A719" s="33" t="s">
        <v>856</v>
      </c>
      <c r="B719" s="61" t="s">
        <v>1514</v>
      </c>
      <c r="C719" s="344">
        <v>1.4</v>
      </c>
      <c r="D719" s="33" t="s">
        <v>110</v>
      </c>
      <c r="E719" s="35">
        <v>2010</v>
      </c>
      <c r="F719" s="534">
        <v>17237</v>
      </c>
      <c r="G719" s="33" t="s">
        <v>186</v>
      </c>
    </row>
    <row r="720" spans="1:7" x14ac:dyDescent="0.25">
      <c r="A720" s="33" t="s">
        <v>856</v>
      </c>
      <c r="B720" s="61" t="s">
        <v>1514</v>
      </c>
      <c r="C720" s="344">
        <v>1.6</v>
      </c>
      <c r="D720" s="33" t="s">
        <v>110</v>
      </c>
      <c r="E720" s="35">
        <v>2010</v>
      </c>
      <c r="F720" s="534">
        <v>17737</v>
      </c>
      <c r="G720" s="33" t="s">
        <v>186</v>
      </c>
    </row>
    <row r="721" spans="1:7" x14ac:dyDescent="0.25">
      <c r="A721" s="33" t="s">
        <v>856</v>
      </c>
      <c r="B721" s="61" t="s">
        <v>1514</v>
      </c>
      <c r="C721" s="344">
        <v>1.2</v>
      </c>
      <c r="D721" s="33" t="s">
        <v>110</v>
      </c>
      <c r="E721" s="35">
        <v>2010</v>
      </c>
      <c r="F721" s="534">
        <v>15737</v>
      </c>
      <c r="G721" s="33" t="s">
        <v>1213</v>
      </c>
    </row>
    <row r="722" spans="1:7" x14ac:dyDescent="0.25">
      <c r="A722" s="33" t="s">
        <v>856</v>
      </c>
      <c r="B722" s="61" t="s">
        <v>1514</v>
      </c>
      <c r="C722" s="344">
        <v>1.4</v>
      </c>
      <c r="D722" s="33" t="s">
        <v>110</v>
      </c>
      <c r="E722" s="35">
        <v>2010</v>
      </c>
      <c r="F722" s="534">
        <v>16837</v>
      </c>
      <c r="G722" s="33" t="s">
        <v>1213</v>
      </c>
    </row>
    <row r="723" spans="1:7" x14ac:dyDescent="0.25">
      <c r="A723" s="33" t="s">
        <v>856</v>
      </c>
      <c r="B723" s="61" t="s">
        <v>1514</v>
      </c>
      <c r="C723" s="344">
        <v>1.6</v>
      </c>
      <c r="D723" s="33" t="s">
        <v>110</v>
      </c>
      <c r="E723" s="35">
        <v>2010</v>
      </c>
      <c r="F723" s="534">
        <v>17337</v>
      </c>
      <c r="G723" s="33" t="s">
        <v>1213</v>
      </c>
    </row>
    <row r="724" spans="1:7" x14ac:dyDescent="0.25">
      <c r="A724" s="33" t="s">
        <v>856</v>
      </c>
      <c r="B724" s="61" t="s">
        <v>1642</v>
      </c>
      <c r="C724" s="344" t="s">
        <v>6388</v>
      </c>
      <c r="D724" s="33" t="s">
        <v>44</v>
      </c>
      <c r="E724" s="35">
        <v>2010</v>
      </c>
      <c r="F724" s="534">
        <v>28620.21857923497</v>
      </c>
      <c r="G724" s="33" t="s">
        <v>147</v>
      </c>
    </row>
    <row r="725" spans="1:7" x14ac:dyDescent="0.25">
      <c r="A725" s="33" t="s">
        <v>856</v>
      </c>
      <c r="B725" s="61" t="s">
        <v>1642</v>
      </c>
      <c r="C725" s="344">
        <v>2.5</v>
      </c>
      <c r="D725" s="33" t="s">
        <v>44</v>
      </c>
      <c r="E725" s="35">
        <v>2010</v>
      </c>
      <c r="F725" s="534">
        <v>29167</v>
      </c>
      <c r="G725" s="33" t="s">
        <v>147</v>
      </c>
    </row>
    <row r="726" spans="1:7" x14ac:dyDescent="0.25">
      <c r="A726" s="33" t="s">
        <v>856</v>
      </c>
      <c r="B726" s="61" t="s">
        <v>1642</v>
      </c>
      <c r="C726" s="344" t="s">
        <v>6388</v>
      </c>
      <c r="D726" s="33" t="s">
        <v>43</v>
      </c>
      <c r="E726" s="35">
        <v>2010</v>
      </c>
      <c r="F726" s="534">
        <v>27620.21857923497</v>
      </c>
      <c r="G726" s="33" t="s">
        <v>147</v>
      </c>
    </row>
    <row r="727" spans="1:7" x14ac:dyDescent="0.25">
      <c r="A727" s="33" t="s">
        <v>856</v>
      </c>
      <c r="B727" s="61" t="s">
        <v>1642</v>
      </c>
      <c r="C727" s="344">
        <v>2.5</v>
      </c>
      <c r="D727" s="33" t="s">
        <v>43</v>
      </c>
      <c r="E727" s="35">
        <v>2010</v>
      </c>
      <c r="F727" s="534">
        <v>28167</v>
      </c>
      <c r="G727" s="33" t="s">
        <v>147</v>
      </c>
    </row>
    <row r="728" spans="1:7" x14ac:dyDescent="0.25">
      <c r="A728" s="33" t="s">
        <v>856</v>
      </c>
      <c r="B728" s="61" t="s">
        <v>1642</v>
      </c>
      <c r="C728" s="344" t="s">
        <v>6388</v>
      </c>
      <c r="D728" s="33" t="s">
        <v>44</v>
      </c>
      <c r="E728" s="35">
        <v>2010</v>
      </c>
      <c r="F728" s="534">
        <v>28620.21857923497</v>
      </c>
      <c r="G728" s="33" t="s">
        <v>147</v>
      </c>
    </row>
    <row r="729" spans="1:7" x14ac:dyDescent="0.25">
      <c r="A729" s="33" t="s">
        <v>856</v>
      </c>
      <c r="B729" s="61" t="s">
        <v>1642</v>
      </c>
      <c r="C729" s="344">
        <v>2.5</v>
      </c>
      <c r="D729" s="33" t="s">
        <v>44</v>
      </c>
      <c r="E729" s="35">
        <v>2010</v>
      </c>
      <c r="F729" s="534">
        <v>29167</v>
      </c>
      <c r="G729" s="33" t="s">
        <v>147</v>
      </c>
    </row>
    <row r="730" spans="1:7" x14ac:dyDescent="0.25">
      <c r="A730" s="33" t="s">
        <v>856</v>
      </c>
      <c r="B730" s="61" t="s">
        <v>1642</v>
      </c>
      <c r="C730" s="344" t="s">
        <v>6388</v>
      </c>
      <c r="D730" s="33" t="s">
        <v>43</v>
      </c>
      <c r="E730" s="35">
        <v>2010</v>
      </c>
      <c r="F730" s="534">
        <v>27620.21857923497</v>
      </c>
      <c r="G730" s="33" t="s">
        <v>147</v>
      </c>
    </row>
    <row r="731" spans="1:7" x14ac:dyDescent="0.25">
      <c r="A731" s="33" t="s">
        <v>856</v>
      </c>
      <c r="B731" s="61" t="s">
        <v>1642</v>
      </c>
      <c r="C731" s="344">
        <v>2.5</v>
      </c>
      <c r="D731" s="33" t="s">
        <v>43</v>
      </c>
      <c r="E731" s="35">
        <v>2010</v>
      </c>
      <c r="F731" s="534">
        <v>28167</v>
      </c>
      <c r="G731" s="33" t="s">
        <v>147</v>
      </c>
    </row>
    <row r="732" spans="1:7" x14ac:dyDescent="0.25">
      <c r="A732" s="33" t="s">
        <v>856</v>
      </c>
      <c r="B732" s="61" t="s">
        <v>1346</v>
      </c>
      <c r="C732" s="344">
        <v>3.6</v>
      </c>
      <c r="D732" s="33" t="s">
        <v>44</v>
      </c>
      <c r="E732" s="35">
        <v>2010</v>
      </c>
      <c r="F732" s="534">
        <v>96175</v>
      </c>
      <c r="G732" s="33" t="s">
        <v>147</v>
      </c>
    </row>
    <row r="733" spans="1:7" x14ac:dyDescent="0.25">
      <c r="A733" s="33" t="s">
        <v>856</v>
      </c>
      <c r="B733" s="61" t="s">
        <v>1346</v>
      </c>
      <c r="C733" s="344">
        <v>4.2</v>
      </c>
      <c r="D733" s="33" t="s">
        <v>44</v>
      </c>
      <c r="E733" s="35">
        <v>2010</v>
      </c>
      <c r="F733" s="534">
        <v>103852</v>
      </c>
      <c r="G733" s="33" t="s">
        <v>147</v>
      </c>
    </row>
    <row r="734" spans="1:7" x14ac:dyDescent="0.25">
      <c r="A734" s="33" t="s">
        <v>856</v>
      </c>
      <c r="B734" s="61" t="s">
        <v>1346</v>
      </c>
      <c r="C734" s="344">
        <v>6</v>
      </c>
      <c r="D734" s="33" t="s">
        <v>44</v>
      </c>
      <c r="E734" s="35">
        <v>2010</v>
      </c>
      <c r="F734" s="534">
        <v>106852</v>
      </c>
      <c r="G734" s="33" t="s">
        <v>147</v>
      </c>
    </row>
    <row r="735" spans="1:7" x14ac:dyDescent="0.25">
      <c r="A735" s="33" t="s">
        <v>856</v>
      </c>
      <c r="B735" s="61" t="s">
        <v>6570</v>
      </c>
      <c r="C735" s="344" t="s">
        <v>1987</v>
      </c>
      <c r="D735" s="33" t="s">
        <v>44</v>
      </c>
      <c r="E735" s="35">
        <v>2010</v>
      </c>
      <c r="F735" s="534">
        <v>44350</v>
      </c>
      <c r="G735" s="33" t="s">
        <v>1575</v>
      </c>
    </row>
    <row r="736" spans="1:7" x14ac:dyDescent="0.25">
      <c r="A736" s="33" t="s">
        <v>856</v>
      </c>
      <c r="B736" s="61" t="s">
        <v>4322</v>
      </c>
      <c r="C736" s="344" t="s">
        <v>4000</v>
      </c>
      <c r="D736" s="33" t="s">
        <v>44</v>
      </c>
      <c r="E736" s="35">
        <v>2010</v>
      </c>
      <c r="F736" s="534">
        <v>40850</v>
      </c>
      <c r="G736" s="33" t="s">
        <v>1575</v>
      </c>
    </row>
  </sheetData>
  <sheetProtection algorithmName="SHA-512" hashValue="jTPZXQB2nygkutM74h6/11YY60+fpvLZDp+Owm4gdcKcZxMzcb2BIh9EG+ldcpU3vbb5tlxWaHHGqZFW6aK2GA==" saltValue="jco5+6w8DMrNkJvVrZlYpw==" spinCount="100000" sheet="1" objects="1" scenarios="1"/>
  <sortState ref="A2:G773">
    <sortCondition ref="A2"/>
  </sortState>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733"/>
  <sheetViews>
    <sheetView workbookViewId="0">
      <pane ySplit="1" topLeftCell="A477" activePane="bottomLeft" state="frozen"/>
      <selection pane="bottomLeft" activeCell="B494" sqref="B494"/>
    </sheetView>
  </sheetViews>
  <sheetFormatPr defaultRowHeight="15.75" x14ac:dyDescent="0.25"/>
  <cols>
    <col min="1" max="1" width="31.85546875" style="40" customWidth="1"/>
    <col min="2" max="2" width="45.28515625" style="70" customWidth="1"/>
    <col min="3" max="3" width="21.7109375" style="389" customWidth="1"/>
    <col min="4" max="4" width="10.28515625" style="40" bestFit="1" customWidth="1"/>
    <col min="5" max="5" width="7.5703125" style="40" customWidth="1"/>
    <col min="6" max="6" width="22.28515625" style="347" bestFit="1" customWidth="1"/>
    <col min="7" max="7" width="32.7109375" style="40" bestFit="1" customWidth="1"/>
    <col min="8" max="16384" width="9.140625" style="40"/>
  </cols>
  <sheetData>
    <row r="1" spans="1:7" x14ac:dyDescent="0.25">
      <c r="A1" s="126" t="s">
        <v>105</v>
      </c>
      <c r="B1" s="164" t="s">
        <v>80</v>
      </c>
      <c r="C1" s="381" t="s">
        <v>106</v>
      </c>
      <c r="D1" s="126" t="s">
        <v>107</v>
      </c>
      <c r="E1" s="130" t="s">
        <v>84</v>
      </c>
      <c r="F1" s="354" t="s">
        <v>108</v>
      </c>
      <c r="G1" s="126" t="s">
        <v>109</v>
      </c>
    </row>
    <row r="2" spans="1:7" x14ac:dyDescent="0.25">
      <c r="A2" s="33" t="s">
        <v>3035</v>
      </c>
      <c r="B2" s="61">
        <v>159</v>
      </c>
      <c r="C2" s="344">
        <v>3.2</v>
      </c>
      <c r="D2" s="33" t="s">
        <v>44</v>
      </c>
      <c r="E2" s="33">
        <v>2011</v>
      </c>
      <c r="F2" s="36">
        <v>46448.087431693988</v>
      </c>
      <c r="G2" s="33" t="s">
        <v>696</v>
      </c>
    </row>
    <row r="3" spans="1:7" x14ac:dyDescent="0.25">
      <c r="A3" s="33" t="s">
        <v>3035</v>
      </c>
      <c r="B3" s="61">
        <v>159</v>
      </c>
      <c r="C3" s="344">
        <v>2.2000000000000002</v>
      </c>
      <c r="D3" s="33" t="s">
        <v>43</v>
      </c>
      <c r="E3" s="33">
        <v>2011</v>
      </c>
      <c r="F3" s="36">
        <v>43715.846994535517</v>
      </c>
      <c r="G3" s="33" t="s">
        <v>696</v>
      </c>
    </row>
    <row r="4" spans="1:7" x14ac:dyDescent="0.25">
      <c r="A4" s="33" t="s">
        <v>3035</v>
      </c>
      <c r="B4" s="61" t="s">
        <v>3162</v>
      </c>
      <c r="C4" s="344">
        <v>3.2</v>
      </c>
      <c r="D4" s="33" t="s">
        <v>44</v>
      </c>
      <c r="E4" s="33">
        <v>2011</v>
      </c>
      <c r="F4" s="36">
        <v>31420.765027322403</v>
      </c>
      <c r="G4" s="33" t="s">
        <v>3083</v>
      </c>
    </row>
    <row r="5" spans="1:7" x14ac:dyDescent="0.25">
      <c r="A5" s="33" t="s">
        <v>3035</v>
      </c>
      <c r="B5" s="61" t="s">
        <v>3162</v>
      </c>
      <c r="C5" s="344">
        <v>2.2000000000000002</v>
      </c>
      <c r="D5" s="33" t="s">
        <v>43</v>
      </c>
      <c r="E5" s="33">
        <v>2011</v>
      </c>
      <c r="F5" s="36">
        <v>29371.58469945355</v>
      </c>
      <c r="G5" s="33" t="s">
        <v>3083</v>
      </c>
    </row>
    <row r="6" spans="1:7" x14ac:dyDescent="0.25">
      <c r="A6" s="33" t="s">
        <v>3035</v>
      </c>
      <c r="B6" s="61" t="s">
        <v>3133</v>
      </c>
      <c r="C6" s="344">
        <v>3.2</v>
      </c>
      <c r="D6" s="33" t="s">
        <v>44</v>
      </c>
      <c r="E6" s="33">
        <v>2011</v>
      </c>
      <c r="F6" s="36">
        <v>52732.240437158471</v>
      </c>
      <c r="G6" s="33" t="s">
        <v>1586</v>
      </c>
    </row>
    <row r="7" spans="1:7" x14ac:dyDescent="0.25">
      <c r="A7" s="33" t="s">
        <v>3035</v>
      </c>
      <c r="B7" s="61" t="s">
        <v>3133</v>
      </c>
      <c r="C7" s="344">
        <v>2</v>
      </c>
      <c r="D7" s="33" t="s">
        <v>43</v>
      </c>
      <c r="E7" s="33">
        <v>2011</v>
      </c>
      <c r="F7" s="36">
        <v>50000</v>
      </c>
      <c r="G7" s="33" t="s">
        <v>1586</v>
      </c>
    </row>
    <row r="8" spans="1:7" x14ac:dyDescent="0.25">
      <c r="A8" s="33" t="s">
        <v>3035</v>
      </c>
      <c r="B8" s="61" t="s">
        <v>3187</v>
      </c>
      <c r="C8" s="344" t="s">
        <v>6496</v>
      </c>
      <c r="D8" s="33" t="s">
        <v>110</v>
      </c>
      <c r="E8" s="33">
        <v>2011</v>
      </c>
      <c r="F8" s="36">
        <v>43374.316939890712</v>
      </c>
      <c r="G8" s="33" t="s">
        <v>3186</v>
      </c>
    </row>
    <row r="9" spans="1:7" x14ac:dyDescent="0.25">
      <c r="A9" s="33" t="s">
        <v>415</v>
      </c>
      <c r="B9" s="61" t="s">
        <v>2961</v>
      </c>
      <c r="C9" s="344" t="s">
        <v>1823</v>
      </c>
      <c r="D9" s="33" t="s">
        <v>44</v>
      </c>
      <c r="E9" s="33">
        <v>2011</v>
      </c>
      <c r="F9" s="36">
        <v>36065.573770491806</v>
      </c>
      <c r="G9" s="33"/>
    </row>
    <row r="10" spans="1:7" x14ac:dyDescent="0.25">
      <c r="A10" s="33" t="s">
        <v>415</v>
      </c>
      <c r="B10" s="61" t="s">
        <v>2962</v>
      </c>
      <c r="C10" s="344" t="s">
        <v>1824</v>
      </c>
      <c r="D10" s="33" t="s">
        <v>44</v>
      </c>
      <c r="E10" s="33">
        <v>2011</v>
      </c>
      <c r="F10" s="36">
        <v>32579.234972677597</v>
      </c>
      <c r="G10" s="33" t="s">
        <v>1825</v>
      </c>
    </row>
    <row r="11" spans="1:7" x14ac:dyDescent="0.25">
      <c r="A11" s="33" t="s">
        <v>415</v>
      </c>
      <c r="B11" s="61" t="s">
        <v>2962</v>
      </c>
      <c r="C11" s="344" t="s">
        <v>1821</v>
      </c>
      <c r="D11" s="33" t="s">
        <v>44</v>
      </c>
      <c r="E11" s="33">
        <v>2011</v>
      </c>
      <c r="F11" s="36">
        <v>32579.234972677597</v>
      </c>
      <c r="G11" s="33" t="s">
        <v>1825</v>
      </c>
    </row>
    <row r="12" spans="1:7" x14ac:dyDescent="0.25">
      <c r="A12" s="33" t="s">
        <v>415</v>
      </c>
      <c r="B12" s="61" t="s">
        <v>2963</v>
      </c>
      <c r="C12" s="344" t="s">
        <v>1826</v>
      </c>
      <c r="D12" s="33" t="s">
        <v>44</v>
      </c>
      <c r="E12" s="33">
        <v>2011</v>
      </c>
      <c r="F12" s="36">
        <v>34833.333333333328</v>
      </c>
      <c r="G12" s="33" t="s">
        <v>1827</v>
      </c>
    </row>
    <row r="13" spans="1:7" x14ac:dyDescent="0.25">
      <c r="A13" s="33" t="s">
        <v>415</v>
      </c>
      <c r="B13" s="61" t="s">
        <v>2964</v>
      </c>
      <c r="C13" s="344" t="s">
        <v>1826</v>
      </c>
      <c r="D13" s="33" t="s">
        <v>44</v>
      </c>
      <c r="E13" s="33">
        <v>2011</v>
      </c>
      <c r="F13" s="36">
        <v>40273.22404371584</v>
      </c>
      <c r="G13" s="33" t="s">
        <v>1827</v>
      </c>
    </row>
    <row r="14" spans="1:7" x14ac:dyDescent="0.25">
      <c r="A14" s="33" t="s">
        <v>415</v>
      </c>
      <c r="B14" s="61" t="s">
        <v>2965</v>
      </c>
      <c r="C14" s="344" t="s">
        <v>1821</v>
      </c>
      <c r="D14" s="33" t="s">
        <v>110</v>
      </c>
      <c r="E14" s="33">
        <v>2011</v>
      </c>
      <c r="F14" s="36">
        <v>71530.054644808741</v>
      </c>
      <c r="G14" s="33" t="s">
        <v>1829</v>
      </c>
    </row>
    <row r="15" spans="1:7" x14ac:dyDescent="0.25">
      <c r="A15" s="33" t="s">
        <v>415</v>
      </c>
      <c r="B15" s="61" t="s">
        <v>2966</v>
      </c>
      <c r="C15" s="344" t="s">
        <v>1821</v>
      </c>
      <c r="D15" s="33" t="s">
        <v>110</v>
      </c>
      <c r="E15" s="33">
        <v>2011</v>
      </c>
      <c r="F15" s="36">
        <v>58606.557377049183</v>
      </c>
      <c r="G15" s="33" t="s">
        <v>1830</v>
      </c>
    </row>
    <row r="16" spans="1:7" x14ac:dyDescent="0.25">
      <c r="A16" s="33" t="s">
        <v>415</v>
      </c>
      <c r="B16" s="61" t="s">
        <v>2966</v>
      </c>
      <c r="C16" s="344">
        <v>3.2</v>
      </c>
      <c r="D16" s="33" t="s">
        <v>110</v>
      </c>
      <c r="E16" s="33">
        <v>2011</v>
      </c>
      <c r="F16" s="36">
        <v>58606.557377049183</v>
      </c>
      <c r="G16" s="33" t="s">
        <v>1830</v>
      </c>
    </row>
    <row r="17" spans="1:9" x14ac:dyDescent="0.25">
      <c r="A17" s="33" t="s">
        <v>415</v>
      </c>
      <c r="B17" s="61" t="s">
        <v>2967</v>
      </c>
      <c r="C17" s="344" t="s">
        <v>1821</v>
      </c>
      <c r="D17" s="33" t="s">
        <v>44</v>
      </c>
      <c r="E17" s="33">
        <v>2011</v>
      </c>
      <c r="F17" s="36">
        <v>42046.448087431694</v>
      </c>
      <c r="G17" s="33" t="s">
        <v>1827</v>
      </c>
    </row>
    <row r="18" spans="1:9" x14ac:dyDescent="0.25">
      <c r="A18" s="33" t="s">
        <v>415</v>
      </c>
      <c r="B18" s="61" t="s">
        <v>2968</v>
      </c>
      <c r="C18" s="344" t="s">
        <v>1821</v>
      </c>
      <c r="D18" s="33" t="s">
        <v>44</v>
      </c>
      <c r="E18" s="33">
        <v>2011</v>
      </c>
      <c r="F18" s="36">
        <v>48087.43169398907</v>
      </c>
      <c r="G18" s="33" t="s">
        <v>1827</v>
      </c>
    </row>
    <row r="19" spans="1:9" x14ac:dyDescent="0.25">
      <c r="A19" s="33" t="s">
        <v>415</v>
      </c>
      <c r="B19" s="61" t="s">
        <v>2969</v>
      </c>
      <c r="C19" s="344">
        <v>3.2</v>
      </c>
      <c r="D19" s="33" t="s">
        <v>44</v>
      </c>
      <c r="E19" s="33">
        <v>2011</v>
      </c>
      <c r="F19" s="36">
        <v>55601.092896174865</v>
      </c>
      <c r="G19" s="33" t="s">
        <v>1828</v>
      </c>
    </row>
    <row r="20" spans="1:9" x14ac:dyDescent="0.25">
      <c r="A20" s="33" t="s">
        <v>415</v>
      </c>
      <c r="B20" s="61" t="s">
        <v>1831</v>
      </c>
      <c r="C20" s="344" t="s">
        <v>1821</v>
      </c>
      <c r="D20" s="33" t="s">
        <v>44</v>
      </c>
      <c r="E20" s="33">
        <v>2011</v>
      </c>
      <c r="F20" s="36">
        <v>54098.360655737706</v>
      </c>
      <c r="G20" s="33" t="s">
        <v>1832</v>
      </c>
    </row>
    <row r="21" spans="1:9" x14ac:dyDescent="0.25">
      <c r="A21" s="33" t="s">
        <v>415</v>
      </c>
      <c r="B21" s="61" t="s">
        <v>1833</v>
      </c>
      <c r="C21" s="344" t="s">
        <v>1821</v>
      </c>
      <c r="D21" s="33" t="s">
        <v>110</v>
      </c>
      <c r="E21" s="33">
        <v>2011</v>
      </c>
      <c r="F21" s="36">
        <v>47786.885245901634</v>
      </c>
      <c r="G21" s="33" t="s">
        <v>1834</v>
      </c>
    </row>
    <row r="22" spans="1:9" x14ac:dyDescent="0.25">
      <c r="A22" s="33" t="s">
        <v>415</v>
      </c>
      <c r="B22" s="61" t="s">
        <v>1833</v>
      </c>
      <c r="C22" s="344" t="s">
        <v>6587</v>
      </c>
      <c r="D22" s="33" t="s">
        <v>110</v>
      </c>
      <c r="E22" s="33">
        <v>2011</v>
      </c>
      <c r="F22" s="36">
        <v>47786.885245901634</v>
      </c>
      <c r="G22" s="33" t="s">
        <v>1834</v>
      </c>
    </row>
    <row r="23" spans="1:9" x14ac:dyDescent="0.25">
      <c r="A23" s="33" t="s">
        <v>415</v>
      </c>
      <c r="B23" s="61" t="s">
        <v>1833</v>
      </c>
      <c r="C23" s="344" t="s">
        <v>6406</v>
      </c>
      <c r="D23" s="33" t="s">
        <v>44</v>
      </c>
      <c r="E23" s="33">
        <v>2011</v>
      </c>
      <c r="F23" s="36">
        <v>47786.885245901634</v>
      </c>
      <c r="G23" s="33" t="s">
        <v>1834</v>
      </c>
    </row>
    <row r="24" spans="1:9" x14ac:dyDescent="0.25">
      <c r="A24" s="33" t="s">
        <v>415</v>
      </c>
      <c r="B24" s="61" t="s">
        <v>1833</v>
      </c>
      <c r="C24" s="344" t="s">
        <v>6533</v>
      </c>
      <c r="D24" s="33" t="s">
        <v>44</v>
      </c>
      <c r="E24" s="33">
        <v>2011</v>
      </c>
      <c r="F24" s="36">
        <v>47786.885245901634</v>
      </c>
      <c r="G24" s="33" t="s">
        <v>1834</v>
      </c>
    </row>
    <row r="25" spans="1:9" x14ac:dyDescent="0.25">
      <c r="A25" s="33" t="s">
        <v>415</v>
      </c>
      <c r="B25" s="61" t="s">
        <v>1835</v>
      </c>
      <c r="C25" s="344">
        <v>2.8</v>
      </c>
      <c r="D25" s="33" t="s">
        <v>110</v>
      </c>
      <c r="E25" s="33">
        <v>2011</v>
      </c>
      <c r="F25" s="36">
        <v>71530.054644808741</v>
      </c>
      <c r="G25" s="33" t="s">
        <v>1836</v>
      </c>
    </row>
    <row r="26" spans="1:9" x14ac:dyDescent="0.25">
      <c r="A26" s="33" t="s">
        <v>415</v>
      </c>
      <c r="B26" s="61" t="s">
        <v>1835</v>
      </c>
      <c r="C26" s="344" t="s">
        <v>6588</v>
      </c>
      <c r="D26" s="33" t="s">
        <v>44</v>
      </c>
      <c r="E26" s="33">
        <v>2011</v>
      </c>
      <c r="F26" s="36">
        <v>79644.808743169386</v>
      </c>
      <c r="G26" s="33" t="s">
        <v>1836</v>
      </c>
      <c r="H26" s="326"/>
      <c r="I26" s="326"/>
    </row>
    <row r="27" spans="1:9" x14ac:dyDescent="0.25">
      <c r="A27" s="33" t="s">
        <v>415</v>
      </c>
      <c r="B27" s="61" t="s">
        <v>1835</v>
      </c>
      <c r="C27" s="344" t="s">
        <v>6401</v>
      </c>
      <c r="D27" s="33" t="s">
        <v>44</v>
      </c>
      <c r="E27" s="33">
        <v>2011</v>
      </c>
      <c r="F27" s="36">
        <v>100683.06010928961</v>
      </c>
      <c r="G27" s="33" t="s">
        <v>1836</v>
      </c>
      <c r="H27" s="326"/>
      <c r="I27" s="326"/>
    </row>
    <row r="28" spans="1:9" x14ac:dyDescent="0.25">
      <c r="A28" s="33" t="s">
        <v>415</v>
      </c>
      <c r="B28" s="61" t="s">
        <v>425</v>
      </c>
      <c r="C28" s="344" t="s">
        <v>6589</v>
      </c>
      <c r="D28" s="33" t="s">
        <v>44</v>
      </c>
      <c r="E28" s="33">
        <v>2011</v>
      </c>
      <c r="F28" s="36">
        <v>93169.398907103823</v>
      </c>
      <c r="G28" s="33" t="s">
        <v>1834</v>
      </c>
    </row>
    <row r="29" spans="1:9" x14ac:dyDescent="0.25">
      <c r="A29" s="33" t="s">
        <v>415</v>
      </c>
      <c r="B29" s="61" t="s">
        <v>425</v>
      </c>
      <c r="C29" s="344" t="s">
        <v>6402</v>
      </c>
      <c r="D29" s="33" t="s">
        <v>44</v>
      </c>
      <c r="E29" s="33">
        <v>2011</v>
      </c>
      <c r="F29" s="36">
        <v>110901.63934426229</v>
      </c>
      <c r="G29" s="33" t="s">
        <v>1834</v>
      </c>
    </row>
    <row r="30" spans="1:9" x14ac:dyDescent="0.25">
      <c r="A30" s="33" t="s">
        <v>415</v>
      </c>
      <c r="B30" s="61" t="s">
        <v>425</v>
      </c>
      <c r="C30" s="344" t="s">
        <v>6608</v>
      </c>
      <c r="D30" s="33" t="s">
        <v>44</v>
      </c>
      <c r="E30" s="33">
        <v>2011</v>
      </c>
      <c r="F30" s="36">
        <v>160792.34972677595</v>
      </c>
      <c r="G30" s="33" t="s">
        <v>1834</v>
      </c>
    </row>
    <row r="31" spans="1:9" x14ac:dyDescent="0.25">
      <c r="A31" s="33" t="s">
        <v>415</v>
      </c>
      <c r="B31" s="61" t="s">
        <v>428</v>
      </c>
      <c r="C31" s="344" t="s">
        <v>1821</v>
      </c>
      <c r="D31" s="33" t="s">
        <v>44</v>
      </c>
      <c r="E31" s="33">
        <v>2011</v>
      </c>
      <c r="F31" s="36">
        <v>49890.710382513658</v>
      </c>
      <c r="G31" s="33" t="s">
        <v>1822</v>
      </c>
    </row>
    <row r="32" spans="1:9" x14ac:dyDescent="0.25">
      <c r="A32" s="33" t="s">
        <v>415</v>
      </c>
      <c r="B32" s="61" t="s">
        <v>428</v>
      </c>
      <c r="C32" s="344" t="s">
        <v>6590</v>
      </c>
      <c r="D32" s="33" t="s">
        <v>44</v>
      </c>
      <c r="E32" s="33">
        <v>2011</v>
      </c>
      <c r="F32" s="36">
        <v>61010.928961748628</v>
      </c>
      <c r="G32" s="33" t="s">
        <v>1822</v>
      </c>
    </row>
    <row r="33" spans="1:7" x14ac:dyDescent="0.25">
      <c r="A33" s="33" t="s">
        <v>415</v>
      </c>
      <c r="B33" s="61" t="s">
        <v>429</v>
      </c>
      <c r="C33" s="344" t="s">
        <v>6408</v>
      </c>
      <c r="D33" s="33" t="s">
        <v>44</v>
      </c>
      <c r="E33" s="33">
        <v>2011</v>
      </c>
      <c r="F33" s="36">
        <v>62814.207650273216</v>
      </c>
      <c r="G33" s="33" t="s">
        <v>1822</v>
      </c>
    </row>
    <row r="34" spans="1:7" x14ac:dyDescent="0.25">
      <c r="A34" s="33" t="s">
        <v>415</v>
      </c>
      <c r="B34" s="61" t="s">
        <v>429</v>
      </c>
      <c r="C34" s="344" t="s">
        <v>6408</v>
      </c>
      <c r="D34" s="33" t="s">
        <v>44</v>
      </c>
      <c r="E34" s="33">
        <v>2011</v>
      </c>
      <c r="F34" s="36">
        <v>74535.519125683044</v>
      </c>
      <c r="G34" s="33" t="s">
        <v>1822</v>
      </c>
    </row>
    <row r="35" spans="1:7" x14ac:dyDescent="0.25">
      <c r="A35" s="33" t="s">
        <v>415</v>
      </c>
      <c r="B35" s="61" t="s">
        <v>429</v>
      </c>
      <c r="C35" s="344">
        <v>3.6</v>
      </c>
      <c r="D35" s="33" t="s">
        <v>44</v>
      </c>
      <c r="E35" s="33">
        <v>2011</v>
      </c>
      <c r="F35" s="36">
        <v>61612.021857923493</v>
      </c>
      <c r="G35" s="33" t="s">
        <v>1822</v>
      </c>
    </row>
    <row r="36" spans="1:7" x14ac:dyDescent="0.25">
      <c r="A36" s="33" t="s">
        <v>415</v>
      </c>
      <c r="B36" s="61" t="s">
        <v>429</v>
      </c>
      <c r="C36" s="344">
        <v>4.2</v>
      </c>
      <c r="D36" s="33" t="s">
        <v>44</v>
      </c>
      <c r="E36" s="33">
        <v>2011</v>
      </c>
      <c r="F36" s="36">
        <v>78142.076502732234</v>
      </c>
      <c r="G36" s="33" t="s">
        <v>1822</v>
      </c>
    </row>
    <row r="37" spans="1:7" x14ac:dyDescent="0.25">
      <c r="A37" s="33" t="s">
        <v>415</v>
      </c>
      <c r="B37" s="61" t="s">
        <v>429</v>
      </c>
      <c r="C37" s="344" t="s">
        <v>6461</v>
      </c>
      <c r="D37" s="33" t="s">
        <v>44</v>
      </c>
      <c r="E37" s="33">
        <v>2011</v>
      </c>
      <c r="F37" s="36">
        <v>83551.912568305997</v>
      </c>
      <c r="G37" s="33" t="s">
        <v>1822</v>
      </c>
    </row>
    <row r="38" spans="1:7" x14ac:dyDescent="0.25">
      <c r="A38" s="33" t="s">
        <v>415</v>
      </c>
      <c r="B38" s="61" t="s">
        <v>429</v>
      </c>
      <c r="C38" s="344">
        <v>6</v>
      </c>
      <c r="D38" s="33" t="s">
        <v>44</v>
      </c>
      <c r="E38" s="33">
        <v>2011</v>
      </c>
      <c r="F38" s="36">
        <v>146967.21311475409</v>
      </c>
      <c r="G38" s="33" t="s">
        <v>1822</v>
      </c>
    </row>
    <row r="39" spans="1:7" x14ac:dyDescent="0.25">
      <c r="A39" s="33" t="s">
        <v>415</v>
      </c>
      <c r="B39" s="61" t="s">
        <v>430</v>
      </c>
      <c r="C39" s="344" t="s">
        <v>6603</v>
      </c>
      <c r="D39" s="33" t="s">
        <v>44</v>
      </c>
      <c r="E39" s="33">
        <v>2011</v>
      </c>
      <c r="F39" s="36">
        <v>140956.28415300546</v>
      </c>
      <c r="G39" s="33" t="s">
        <v>1837</v>
      </c>
    </row>
    <row r="40" spans="1:7" x14ac:dyDescent="0.25">
      <c r="A40" s="33" t="s">
        <v>415</v>
      </c>
      <c r="B40" s="61" t="s">
        <v>430</v>
      </c>
      <c r="C40" s="344">
        <v>5.2</v>
      </c>
      <c r="D40" s="33" t="s">
        <v>44</v>
      </c>
      <c r="E40" s="33">
        <v>2011</v>
      </c>
      <c r="F40" s="36">
        <v>161543.71584699454</v>
      </c>
      <c r="G40" s="33" t="s">
        <v>1830</v>
      </c>
    </row>
    <row r="41" spans="1:7" x14ac:dyDescent="0.25">
      <c r="A41" s="33" t="s">
        <v>415</v>
      </c>
      <c r="B41" s="61" t="s">
        <v>1838</v>
      </c>
      <c r="C41" s="344">
        <v>4.2</v>
      </c>
      <c r="D41" s="33" t="s">
        <v>44</v>
      </c>
      <c r="E41" s="33">
        <v>2011</v>
      </c>
      <c r="F41" s="36">
        <v>13674.863387978143</v>
      </c>
      <c r="G41" s="33" t="s">
        <v>1830</v>
      </c>
    </row>
    <row r="42" spans="1:7" x14ac:dyDescent="0.25">
      <c r="A42" s="33" t="s">
        <v>415</v>
      </c>
      <c r="B42" s="61" t="s">
        <v>1838</v>
      </c>
      <c r="C42" s="344">
        <v>5.2</v>
      </c>
      <c r="D42" s="33" t="s">
        <v>44</v>
      </c>
      <c r="E42" s="33">
        <v>2011</v>
      </c>
      <c r="F42" s="36">
        <v>178073.77049180327</v>
      </c>
      <c r="G42" s="33" t="s">
        <v>1830</v>
      </c>
    </row>
    <row r="43" spans="1:7" x14ac:dyDescent="0.25">
      <c r="A43" s="33" t="s">
        <v>415</v>
      </c>
      <c r="B43" s="61" t="s">
        <v>431</v>
      </c>
      <c r="C43" s="344">
        <v>4.2</v>
      </c>
      <c r="D43" s="33" t="s">
        <v>44</v>
      </c>
      <c r="E43" s="33">
        <v>2011</v>
      </c>
      <c r="F43" s="36">
        <v>88661.202185792339</v>
      </c>
      <c r="G43" s="33" t="s">
        <v>1830</v>
      </c>
    </row>
    <row r="44" spans="1:7" x14ac:dyDescent="0.25">
      <c r="A44" s="33" t="s">
        <v>415</v>
      </c>
      <c r="B44" s="61" t="s">
        <v>432</v>
      </c>
      <c r="C44" s="344">
        <v>5.2</v>
      </c>
      <c r="D44" s="33" t="s">
        <v>44</v>
      </c>
      <c r="E44" s="33">
        <v>2011</v>
      </c>
      <c r="F44" s="36">
        <v>126229.5081967213</v>
      </c>
      <c r="G44" s="33" t="s">
        <v>1834</v>
      </c>
    </row>
    <row r="45" spans="1:7" x14ac:dyDescent="0.25">
      <c r="A45" s="33" t="s">
        <v>415</v>
      </c>
      <c r="B45" s="61" t="s">
        <v>433</v>
      </c>
      <c r="C45" s="344" t="s">
        <v>1821</v>
      </c>
      <c r="D45" s="33" t="s">
        <v>110</v>
      </c>
      <c r="E45" s="33">
        <v>2011</v>
      </c>
      <c r="F45" s="36">
        <v>44781.420765027317</v>
      </c>
      <c r="G45" s="33" t="s">
        <v>1830</v>
      </c>
    </row>
    <row r="46" spans="1:7" x14ac:dyDescent="0.25">
      <c r="A46" s="33" t="s">
        <v>415</v>
      </c>
      <c r="B46" s="61" t="s">
        <v>433</v>
      </c>
      <c r="C46" s="344" t="s">
        <v>1839</v>
      </c>
      <c r="D46" s="33" t="s">
        <v>44</v>
      </c>
      <c r="E46" s="33">
        <v>2011</v>
      </c>
      <c r="F46" s="36">
        <v>71229.508196721305</v>
      </c>
      <c r="G46" s="33" t="s">
        <v>1840</v>
      </c>
    </row>
    <row r="47" spans="1:7" x14ac:dyDescent="0.25">
      <c r="A47" s="33" t="s">
        <v>415</v>
      </c>
      <c r="B47" s="61" t="s">
        <v>433</v>
      </c>
      <c r="C47" s="344">
        <v>3.2</v>
      </c>
      <c r="D47" s="33" t="s">
        <v>44</v>
      </c>
      <c r="E47" s="33">
        <v>2011</v>
      </c>
      <c r="F47" s="36">
        <v>53196.721311475412</v>
      </c>
      <c r="G47" s="33" t="s">
        <v>1829</v>
      </c>
    </row>
    <row r="48" spans="1:7" x14ac:dyDescent="0.25">
      <c r="A48" s="33" t="s">
        <v>436</v>
      </c>
      <c r="B48" s="61" t="s">
        <v>442</v>
      </c>
      <c r="C48" s="344" t="s">
        <v>1226</v>
      </c>
      <c r="D48" s="33" t="s">
        <v>438</v>
      </c>
      <c r="E48" s="33">
        <v>2011</v>
      </c>
      <c r="F48" s="36">
        <v>64316.939890710375</v>
      </c>
      <c r="G48" s="33" t="s">
        <v>1834</v>
      </c>
    </row>
    <row r="49" spans="1:7" x14ac:dyDescent="0.25">
      <c r="A49" s="33" t="s">
        <v>436</v>
      </c>
      <c r="B49" s="61" t="s">
        <v>442</v>
      </c>
      <c r="C49" s="344" t="s">
        <v>1847</v>
      </c>
      <c r="D49" s="33" t="s">
        <v>438</v>
      </c>
      <c r="E49" s="33">
        <v>2011</v>
      </c>
      <c r="F49" s="36">
        <v>69125.683060109281</v>
      </c>
      <c r="G49" s="33" t="s">
        <v>1834</v>
      </c>
    </row>
    <row r="50" spans="1:7" x14ac:dyDescent="0.25">
      <c r="A50" s="33" t="s">
        <v>436</v>
      </c>
      <c r="B50" s="61" t="s">
        <v>442</v>
      </c>
      <c r="C50" s="344" t="s">
        <v>1848</v>
      </c>
      <c r="D50" s="33" t="s">
        <v>438</v>
      </c>
      <c r="E50" s="33">
        <v>2011</v>
      </c>
      <c r="F50" s="36">
        <v>73633.87978142075</v>
      </c>
      <c r="G50" s="33" t="s">
        <v>1834</v>
      </c>
    </row>
    <row r="51" spans="1:7" x14ac:dyDescent="0.25">
      <c r="A51" s="33" t="s">
        <v>436</v>
      </c>
      <c r="B51" s="61" t="s">
        <v>442</v>
      </c>
      <c r="C51" s="344" t="s">
        <v>1849</v>
      </c>
      <c r="D51" s="33" t="s">
        <v>438</v>
      </c>
      <c r="E51" s="33">
        <v>2011</v>
      </c>
      <c r="F51" s="36">
        <v>82049.180327868846</v>
      </c>
      <c r="G51" s="33" t="s">
        <v>1834</v>
      </c>
    </row>
    <row r="52" spans="1:7" x14ac:dyDescent="0.25">
      <c r="A52" s="33" t="s">
        <v>436</v>
      </c>
      <c r="B52" s="61" t="s">
        <v>1851</v>
      </c>
      <c r="C52" s="344" t="s">
        <v>1821</v>
      </c>
      <c r="D52" s="33" t="s">
        <v>438</v>
      </c>
      <c r="E52" s="33">
        <v>2011</v>
      </c>
      <c r="F52" s="36">
        <v>75136.612021857916</v>
      </c>
      <c r="G52" s="33" t="s">
        <v>1834</v>
      </c>
    </row>
    <row r="53" spans="1:7" x14ac:dyDescent="0.25">
      <c r="A53" s="33" t="s">
        <v>436</v>
      </c>
      <c r="B53" s="61" t="s">
        <v>1851</v>
      </c>
      <c r="C53" s="344" t="s">
        <v>1821</v>
      </c>
      <c r="D53" s="33" t="s">
        <v>438</v>
      </c>
      <c r="E53" s="33">
        <v>2011</v>
      </c>
      <c r="F53" s="36">
        <v>85655.737704918021</v>
      </c>
      <c r="G53" s="33" t="s">
        <v>1834</v>
      </c>
    </row>
    <row r="54" spans="1:7" x14ac:dyDescent="0.25">
      <c r="A54" s="33" t="s">
        <v>436</v>
      </c>
      <c r="B54" s="61" t="s">
        <v>1851</v>
      </c>
      <c r="C54" s="344" t="s">
        <v>1848</v>
      </c>
      <c r="D54" s="33" t="s">
        <v>438</v>
      </c>
      <c r="E54" s="33">
        <v>2011</v>
      </c>
      <c r="F54" s="36">
        <v>59508.196721311477</v>
      </c>
      <c r="G54" s="33" t="s">
        <v>1834</v>
      </c>
    </row>
    <row r="55" spans="1:7" x14ac:dyDescent="0.25">
      <c r="A55" s="33" t="s">
        <v>436</v>
      </c>
      <c r="B55" s="61" t="s">
        <v>1851</v>
      </c>
      <c r="C55" s="344" t="s">
        <v>1848</v>
      </c>
      <c r="D55" s="33" t="s">
        <v>438</v>
      </c>
      <c r="E55" s="33">
        <v>2011</v>
      </c>
      <c r="F55" s="36">
        <v>66120.218579234963</v>
      </c>
      <c r="G55" s="33" t="s">
        <v>1834</v>
      </c>
    </row>
    <row r="56" spans="1:7" x14ac:dyDescent="0.25">
      <c r="A56" s="33" t="s">
        <v>436</v>
      </c>
      <c r="B56" s="61" t="s">
        <v>1851</v>
      </c>
      <c r="C56" s="344" t="s">
        <v>1849</v>
      </c>
      <c r="D56" s="33" t="s">
        <v>438</v>
      </c>
      <c r="E56" s="33">
        <v>2011</v>
      </c>
      <c r="F56" s="36">
        <v>102185.79234972678</v>
      </c>
      <c r="G56" s="33" t="s">
        <v>1834</v>
      </c>
    </row>
    <row r="57" spans="1:7" x14ac:dyDescent="0.25">
      <c r="A57" s="33" t="s">
        <v>436</v>
      </c>
      <c r="B57" s="61" t="s">
        <v>1851</v>
      </c>
      <c r="C57" s="344" t="s">
        <v>6604</v>
      </c>
      <c r="D57" s="33" t="s">
        <v>438</v>
      </c>
      <c r="E57" s="33">
        <v>2011</v>
      </c>
      <c r="F57" s="36">
        <v>102185.79234972678</v>
      </c>
      <c r="G57" s="33" t="s">
        <v>1834</v>
      </c>
    </row>
    <row r="58" spans="1:7" x14ac:dyDescent="0.25">
      <c r="A58" s="33" t="s">
        <v>436</v>
      </c>
      <c r="B58" s="61" t="s">
        <v>445</v>
      </c>
      <c r="C58" s="344" t="s">
        <v>1854</v>
      </c>
      <c r="D58" s="33" t="s">
        <v>438</v>
      </c>
      <c r="E58" s="33">
        <v>2011</v>
      </c>
      <c r="F58" s="36">
        <v>81147.540983606552</v>
      </c>
      <c r="G58" s="33" t="s">
        <v>1836</v>
      </c>
    </row>
    <row r="59" spans="1:7" x14ac:dyDescent="0.25">
      <c r="A59" s="33" t="s">
        <v>436</v>
      </c>
      <c r="B59" s="61" t="s">
        <v>445</v>
      </c>
      <c r="C59" s="344" t="s">
        <v>1849</v>
      </c>
      <c r="D59" s="33" t="s">
        <v>438</v>
      </c>
      <c r="E59" s="33">
        <v>2011</v>
      </c>
      <c r="F59" s="36">
        <v>81147.540983606552</v>
      </c>
      <c r="G59" s="33" t="s">
        <v>1852</v>
      </c>
    </row>
    <row r="60" spans="1:7" x14ac:dyDescent="0.25">
      <c r="A60" s="33" t="s">
        <v>436</v>
      </c>
      <c r="B60" s="61" t="s">
        <v>445</v>
      </c>
      <c r="C60" s="344" t="s">
        <v>6604</v>
      </c>
      <c r="D60" s="33" t="s">
        <v>438</v>
      </c>
      <c r="E60" s="33">
        <v>2011</v>
      </c>
      <c r="F60" s="36">
        <v>123224.04371584699</v>
      </c>
      <c r="G60" s="33" t="s">
        <v>1836</v>
      </c>
    </row>
    <row r="61" spans="1:7" x14ac:dyDescent="0.25">
      <c r="A61" s="33" t="s">
        <v>436</v>
      </c>
      <c r="B61" s="61" t="s">
        <v>445</v>
      </c>
      <c r="C61" s="344" t="s">
        <v>6462</v>
      </c>
      <c r="D61" s="33" t="s">
        <v>438</v>
      </c>
      <c r="E61" s="33">
        <v>2011</v>
      </c>
      <c r="F61" s="36">
        <v>123224.04371584699</v>
      </c>
      <c r="G61" s="33" t="s">
        <v>1853</v>
      </c>
    </row>
    <row r="62" spans="1:7" x14ac:dyDescent="0.25">
      <c r="A62" s="33" t="s">
        <v>436</v>
      </c>
      <c r="B62" s="61" t="s">
        <v>1841</v>
      </c>
      <c r="C62" s="344" t="s">
        <v>1226</v>
      </c>
      <c r="D62" s="33" t="s">
        <v>438</v>
      </c>
      <c r="E62" s="33">
        <v>2011</v>
      </c>
      <c r="F62" s="36">
        <v>30054.644808743171</v>
      </c>
      <c r="G62" s="33" t="s">
        <v>1842</v>
      </c>
    </row>
    <row r="63" spans="1:7" x14ac:dyDescent="0.25">
      <c r="A63" s="33" t="s">
        <v>436</v>
      </c>
      <c r="B63" s="61" t="s">
        <v>1841</v>
      </c>
      <c r="C63" s="344" t="s">
        <v>1226</v>
      </c>
      <c r="D63" s="33" t="s">
        <v>438</v>
      </c>
      <c r="E63" s="33">
        <v>2011</v>
      </c>
      <c r="F63" s="36">
        <v>43579.234972677594</v>
      </c>
      <c r="G63" s="33" t="s">
        <v>1843</v>
      </c>
    </row>
    <row r="64" spans="1:7" x14ac:dyDescent="0.25">
      <c r="A64" s="33" t="s">
        <v>436</v>
      </c>
      <c r="B64" s="61" t="s">
        <v>1841</v>
      </c>
      <c r="C64" s="344" t="s">
        <v>6446</v>
      </c>
      <c r="D64" s="33" t="s">
        <v>438</v>
      </c>
      <c r="E64" s="33">
        <v>2011</v>
      </c>
      <c r="F64" s="36">
        <v>45081.967213114753</v>
      </c>
      <c r="G64" s="33" t="s">
        <v>1844</v>
      </c>
    </row>
    <row r="65" spans="1:7" x14ac:dyDescent="0.25">
      <c r="A65" s="33" t="s">
        <v>436</v>
      </c>
      <c r="B65" s="61" t="s">
        <v>1841</v>
      </c>
      <c r="C65" s="344" t="s">
        <v>6445</v>
      </c>
      <c r="D65" s="33" t="s">
        <v>438</v>
      </c>
      <c r="E65" s="33">
        <v>2011</v>
      </c>
      <c r="F65" s="36">
        <v>72131.147540983613</v>
      </c>
      <c r="G65" s="33" t="s">
        <v>1844</v>
      </c>
    </row>
    <row r="66" spans="1:7" x14ac:dyDescent="0.25">
      <c r="A66" s="33" t="s">
        <v>436</v>
      </c>
      <c r="B66" s="61" t="s">
        <v>1841</v>
      </c>
      <c r="C66" s="344" t="s">
        <v>6445</v>
      </c>
      <c r="D66" s="33" t="s">
        <v>438</v>
      </c>
      <c r="E66" s="33">
        <v>2011</v>
      </c>
      <c r="F66" s="36">
        <v>72131.147540983613</v>
      </c>
      <c r="G66" s="33" t="s">
        <v>1844</v>
      </c>
    </row>
    <row r="67" spans="1:7" x14ac:dyDescent="0.25">
      <c r="A67" s="33" t="s">
        <v>436</v>
      </c>
      <c r="B67" s="61" t="s">
        <v>1850</v>
      </c>
      <c r="C67" s="344" t="s">
        <v>1226</v>
      </c>
      <c r="D67" s="33" t="s">
        <v>438</v>
      </c>
      <c r="E67" s="33">
        <v>2011</v>
      </c>
      <c r="F67" s="36">
        <v>69125.683060109281</v>
      </c>
      <c r="G67" s="33" t="s">
        <v>1834</v>
      </c>
    </row>
    <row r="68" spans="1:7" x14ac:dyDescent="0.25">
      <c r="A68" s="33" t="s">
        <v>436</v>
      </c>
      <c r="B68" s="61" t="s">
        <v>1850</v>
      </c>
      <c r="C68" s="344" t="s">
        <v>1847</v>
      </c>
      <c r="D68" s="33" t="s">
        <v>438</v>
      </c>
      <c r="E68" s="33">
        <v>2011</v>
      </c>
      <c r="F68" s="36">
        <v>79644.808743169386</v>
      </c>
      <c r="G68" s="33" t="s">
        <v>1834</v>
      </c>
    </row>
    <row r="69" spans="1:7" x14ac:dyDescent="0.25">
      <c r="A69" s="33" t="s">
        <v>436</v>
      </c>
      <c r="B69" s="61" t="s">
        <v>1850</v>
      </c>
      <c r="C69" s="344" t="s">
        <v>1848</v>
      </c>
      <c r="D69" s="33" t="s">
        <v>438</v>
      </c>
      <c r="E69" s="33">
        <v>2011</v>
      </c>
      <c r="F69" s="36">
        <v>82650.273224043704</v>
      </c>
      <c r="G69" s="33" t="s">
        <v>1834</v>
      </c>
    </row>
    <row r="70" spans="1:7" x14ac:dyDescent="0.25">
      <c r="A70" s="33" t="s">
        <v>436</v>
      </c>
      <c r="B70" s="61" t="s">
        <v>1850</v>
      </c>
      <c r="C70" s="344" t="s">
        <v>1849</v>
      </c>
      <c r="D70" s="33" t="s">
        <v>438</v>
      </c>
      <c r="E70" s="33">
        <v>2011</v>
      </c>
      <c r="F70" s="36">
        <v>91666.666666666657</v>
      </c>
      <c r="G70" s="33" t="s">
        <v>1834</v>
      </c>
    </row>
    <row r="71" spans="1:7" x14ac:dyDescent="0.25">
      <c r="A71" s="33" t="s">
        <v>436</v>
      </c>
      <c r="B71" s="61" t="s">
        <v>1845</v>
      </c>
      <c r="C71" s="344" t="s">
        <v>1846</v>
      </c>
      <c r="D71" s="33" t="s">
        <v>438</v>
      </c>
      <c r="E71" s="33">
        <v>2011</v>
      </c>
      <c r="F71" s="36">
        <v>34562.84153005464</v>
      </c>
      <c r="G71" s="33" t="s">
        <v>1834</v>
      </c>
    </row>
    <row r="72" spans="1:7" x14ac:dyDescent="0.25">
      <c r="A72" s="33" t="s">
        <v>436</v>
      </c>
      <c r="B72" s="61" t="s">
        <v>1845</v>
      </c>
      <c r="C72" s="344" t="s">
        <v>1226</v>
      </c>
      <c r="D72" s="33" t="s">
        <v>438</v>
      </c>
      <c r="E72" s="33">
        <v>2011</v>
      </c>
      <c r="F72" s="36">
        <v>42076.502732240435</v>
      </c>
      <c r="G72" s="33" t="s">
        <v>1834</v>
      </c>
    </row>
    <row r="73" spans="1:7" x14ac:dyDescent="0.25">
      <c r="A73" s="33" t="s">
        <v>436</v>
      </c>
      <c r="B73" s="61" t="s">
        <v>1845</v>
      </c>
      <c r="C73" s="344" t="s">
        <v>1847</v>
      </c>
      <c r="D73" s="33" t="s">
        <v>438</v>
      </c>
      <c r="E73" s="33">
        <v>2011</v>
      </c>
      <c r="F73" s="36">
        <v>60109.289617486342</v>
      </c>
      <c r="G73" s="33" t="s">
        <v>1834</v>
      </c>
    </row>
    <row r="74" spans="1:7" x14ac:dyDescent="0.25">
      <c r="A74" s="33" t="s">
        <v>436</v>
      </c>
      <c r="B74" s="61" t="s">
        <v>1845</v>
      </c>
      <c r="C74" s="344" t="s">
        <v>1848</v>
      </c>
      <c r="D74" s="33" t="s">
        <v>438</v>
      </c>
      <c r="E74" s="33">
        <v>2011</v>
      </c>
      <c r="F74" s="36">
        <v>64617.486338797811</v>
      </c>
      <c r="G74" s="33" t="s">
        <v>1834</v>
      </c>
    </row>
    <row r="75" spans="1:7" x14ac:dyDescent="0.25">
      <c r="A75" s="33" t="s">
        <v>436</v>
      </c>
      <c r="B75" s="61" t="s">
        <v>1845</v>
      </c>
      <c r="C75" s="344" t="s">
        <v>1849</v>
      </c>
      <c r="D75" s="33" t="s">
        <v>438</v>
      </c>
      <c r="E75" s="33">
        <v>2011</v>
      </c>
      <c r="F75" s="36">
        <v>69125.683060109281</v>
      </c>
      <c r="G75" s="33" t="s">
        <v>1834</v>
      </c>
    </row>
    <row r="76" spans="1:7" x14ac:dyDescent="0.25">
      <c r="A76" s="33" t="s">
        <v>461</v>
      </c>
      <c r="B76" s="61" t="s">
        <v>462</v>
      </c>
      <c r="C76" s="344" t="s">
        <v>1846</v>
      </c>
      <c r="D76" s="33" t="s">
        <v>110</v>
      </c>
      <c r="E76" s="33">
        <v>2011</v>
      </c>
      <c r="F76" s="36">
        <v>10819.672131147539</v>
      </c>
      <c r="G76" s="33" t="s">
        <v>1834</v>
      </c>
    </row>
    <row r="77" spans="1:7" x14ac:dyDescent="0.25">
      <c r="A77" s="33" t="s">
        <v>461</v>
      </c>
      <c r="B77" s="61" t="s">
        <v>1885</v>
      </c>
      <c r="C77" s="344" t="s">
        <v>1226</v>
      </c>
      <c r="D77" s="33" t="s">
        <v>110</v>
      </c>
      <c r="E77" s="33">
        <v>2011</v>
      </c>
      <c r="F77" s="36">
        <v>15027.322404371585</v>
      </c>
      <c r="G77" s="33" t="s">
        <v>1834</v>
      </c>
    </row>
    <row r="78" spans="1:7" x14ac:dyDescent="0.25">
      <c r="A78" s="33" t="s">
        <v>461</v>
      </c>
      <c r="B78" s="61" t="s">
        <v>1885</v>
      </c>
      <c r="C78" s="344" t="s">
        <v>1865</v>
      </c>
      <c r="D78" s="33" t="s">
        <v>110</v>
      </c>
      <c r="E78" s="33">
        <v>2011</v>
      </c>
      <c r="F78" s="36">
        <v>16530.054644808741</v>
      </c>
      <c r="G78" s="33" t="s">
        <v>1834</v>
      </c>
    </row>
    <row r="79" spans="1:7" x14ac:dyDescent="0.25">
      <c r="A79" s="33" t="s">
        <v>463</v>
      </c>
      <c r="B79" s="61" t="s">
        <v>465</v>
      </c>
      <c r="C79" s="344" t="s">
        <v>6605</v>
      </c>
      <c r="D79" s="33" t="s">
        <v>44</v>
      </c>
      <c r="E79" s="33">
        <v>2011</v>
      </c>
      <c r="F79" s="36">
        <v>49590.163934426229</v>
      </c>
      <c r="G79" s="33" t="s">
        <v>1855</v>
      </c>
    </row>
    <row r="80" spans="1:7" x14ac:dyDescent="0.25">
      <c r="A80" s="33" t="s">
        <v>463</v>
      </c>
      <c r="B80" s="61" t="s">
        <v>1856</v>
      </c>
      <c r="C80" s="344" t="s">
        <v>1857</v>
      </c>
      <c r="D80" s="33" t="s">
        <v>110</v>
      </c>
      <c r="E80" s="33">
        <v>2011</v>
      </c>
      <c r="F80" s="36">
        <v>12322.404371584698</v>
      </c>
      <c r="G80" s="33" t="s">
        <v>1834</v>
      </c>
    </row>
    <row r="81" spans="1:7" x14ac:dyDescent="0.25">
      <c r="A81" s="33" t="s">
        <v>463</v>
      </c>
      <c r="B81" s="61" t="s">
        <v>1858</v>
      </c>
      <c r="C81" s="344" t="s">
        <v>1857</v>
      </c>
      <c r="D81" s="33" t="s">
        <v>438</v>
      </c>
      <c r="E81" s="33">
        <v>2011</v>
      </c>
      <c r="F81" s="36">
        <v>12322.404371584698</v>
      </c>
      <c r="G81" s="33" t="s">
        <v>1859</v>
      </c>
    </row>
    <row r="82" spans="1:7" x14ac:dyDescent="0.25">
      <c r="A82" s="33" t="s">
        <v>463</v>
      </c>
      <c r="B82" s="61" t="s">
        <v>1860</v>
      </c>
      <c r="C82" s="344" t="s">
        <v>6591</v>
      </c>
      <c r="D82" s="33" t="s">
        <v>438</v>
      </c>
      <c r="E82" s="33">
        <v>2011</v>
      </c>
      <c r="F82" s="36">
        <v>36065.573770491806</v>
      </c>
      <c r="G82" s="33" t="s">
        <v>1830</v>
      </c>
    </row>
    <row r="83" spans="1:7" x14ac:dyDescent="0.25">
      <c r="A83" s="33" t="s">
        <v>463</v>
      </c>
      <c r="B83" s="61" t="s">
        <v>1860</v>
      </c>
      <c r="C83" s="344" t="s">
        <v>6606</v>
      </c>
      <c r="D83" s="33" t="s">
        <v>438</v>
      </c>
      <c r="E83" s="33">
        <v>2011</v>
      </c>
      <c r="F83" s="36">
        <v>48087.43169398907</v>
      </c>
      <c r="G83" s="33" t="s">
        <v>1830</v>
      </c>
    </row>
    <row r="84" spans="1:7" x14ac:dyDescent="0.25">
      <c r="A84" s="33" t="s">
        <v>463</v>
      </c>
      <c r="B84" s="61" t="s">
        <v>1861</v>
      </c>
      <c r="C84" s="344" t="s">
        <v>6591</v>
      </c>
      <c r="D84" s="33" t="s">
        <v>438</v>
      </c>
      <c r="E84" s="33">
        <v>2011</v>
      </c>
      <c r="F84" s="36">
        <v>42076.502732240435</v>
      </c>
      <c r="G84" s="33" t="s">
        <v>1829</v>
      </c>
    </row>
    <row r="85" spans="1:7" x14ac:dyDescent="0.25">
      <c r="A85" s="33" t="s">
        <v>463</v>
      </c>
      <c r="B85" s="61" t="s">
        <v>1861</v>
      </c>
      <c r="C85" s="344" t="s">
        <v>6606</v>
      </c>
      <c r="D85" s="33" t="s">
        <v>438</v>
      </c>
      <c r="E85" s="33">
        <v>2011</v>
      </c>
      <c r="F85" s="36">
        <v>52595.628415300547</v>
      </c>
      <c r="G85" s="33" t="s">
        <v>1829</v>
      </c>
    </row>
    <row r="86" spans="1:7" x14ac:dyDescent="0.25">
      <c r="A86" s="33" t="s">
        <v>463</v>
      </c>
      <c r="B86" s="61" t="s">
        <v>1862</v>
      </c>
      <c r="C86" s="344" t="s">
        <v>6591</v>
      </c>
      <c r="D86" s="33" t="s">
        <v>438</v>
      </c>
      <c r="E86" s="33">
        <v>2011</v>
      </c>
      <c r="F86" s="36">
        <v>30054.644808743171</v>
      </c>
      <c r="G86" s="33" t="s">
        <v>1863</v>
      </c>
    </row>
    <row r="87" spans="1:7" x14ac:dyDescent="0.25">
      <c r="A87" s="33" t="s">
        <v>463</v>
      </c>
      <c r="B87" s="61" t="s">
        <v>1862</v>
      </c>
      <c r="C87" s="344" t="s">
        <v>6607</v>
      </c>
      <c r="D87" s="33" t="s">
        <v>438</v>
      </c>
      <c r="E87" s="33">
        <v>2011</v>
      </c>
      <c r="F87" s="36">
        <v>35163.934426229505</v>
      </c>
      <c r="G87" s="33" t="s">
        <v>1863</v>
      </c>
    </row>
    <row r="88" spans="1:7" x14ac:dyDescent="0.25">
      <c r="A88" s="33" t="s">
        <v>463</v>
      </c>
      <c r="B88" s="61" t="s">
        <v>1864</v>
      </c>
      <c r="C88" s="344" t="s">
        <v>1865</v>
      </c>
      <c r="D88" s="33" t="s">
        <v>44</v>
      </c>
      <c r="E88" s="33">
        <v>2011</v>
      </c>
      <c r="F88" s="36">
        <v>24945.355191256829</v>
      </c>
      <c r="G88" s="33" t="s">
        <v>1822</v>
      </c>
    </row>
    <row r="89" spans="1:7" x14ac:dyDescent="0.25">
      <c r="A89" s="33" t="s">
        <v>463</v>
      </c>
      <c r="B89" s="61" t="s">
        <v>1864</v>
      </c>
      <c r="C89" s="344" t="s">
        <v>6446</v>
      </c>
      <c r="D89" s="33" t="s">
        <v>44</v>
      </c>
      <c r="E89" s="33">
        <v>2011</v>
      </c>
      <c r="F89" s="36">
        <v>31557.377049180326</v>
      </c>
      <c r="G89" s="33" t="s">
        <v>1822</v>
      </c>
    </row>
    <row r="90" spans="1:7" x14ac:dyDescent="0.25">
      <c r="A90" s="33" t="s">
        <v>463</v>
      </c>
      <c r="B90" s="61" t="s">
        <v>1866</v>
      </c>
      <c r="C90" s="344" t="s">
        <v>1865</v>
      </c>
      <c r="D90" s="33" t="s">
        <v>44</v>
      </c>
      <c r="E90" s="33">
        <v>2011</v>
      </c>
      <c r="F90" s="36">
        <v>16229.50819672131</v>
      </c>
      <c r="G90" s="33" t="s">
        <v>1867</v>
      </c>
    </row>
    <row r="91" spans="1:7" x14ac:dyDescent="0.25">
      <c r="A91" s="33" t="s">
        <v>463</v>
      </c>
      <c r="B91" s="61" t="s">
        <v>1868</v>
      </c>
      <c r="C91" s="344" t="s">
        <v>1870</v>
      </c>
      <c r="D91" s="33" t="s">
        <v>438</v>
      </c>
      <c r="E91" s="33">
        <v>2011</v>
      </c>
      <c r="F91" s="36">
        <v>94672.131147540975</v>
      </c>
      <c r="G91" s="33" t="s">
        <v>1869</v>
      </c>
    </row>
    <row r="92" spans="1:7" x14ac:dyDescent="0.25">
      <c r="A92" s="33" t="s">
        <v>463</v>
      </c>
      <c r="B92" s="61" t="s">
        <v>1868</v>
      </c>
      <c r="C92" s="344" t="s">
        <v>6608</v>
      </c>
      <c r="D92" s="33" t="s">
        <v>438</v>
      </c>
      <c r="E92" s="33">
        <v>2011</v>
      </c>
      <c r="F92" s="36">
        <v>69125.683060109281</v>
      </c>
      <c r="G92" s="33" t="s">
        <v>1869</v>
      </c>
    </row>
    <row r="93" spans="1:7" x14ac:dyDescent="0.25">
      <c r="A93" s="33" t="s">
        <v>463</v>
      </c>
      <c r="B93" s="61" t="s">
        <v>1868</v>
      </c>
      <c r="C93" s="344">
        <v>7</v>
      </c>
      <c r="D93" s="33" t="s">
        <v>438</v>
      </c>
      <c r="E93" s="33">
        <v>2011</v>
      </c>
      <c r="F93" s="36">
        <v>75136.612021857916</v>
      </c>
      <c r="G93" s="33" t="s">
        <v>1869</v>
      </c>
    </row>
    <row r="94" spans="1:7" x14ac:dyDescent="0.25">
      <c r="A94" s="33" t="s">
        <v>463</v>
      </c>
      <c r="B94" s="61" t="s">
        <v>1871</v>
      </c>
      <c r="C94" s="344" t="s">
        <v>1872</v>
      </c>
      <c r="D94" s="33" t="s">
        <v>110</v>
      </c>
      <c r="E94" s="33">
        <v>2011</v>
      </c>
      <c r="F94" s="36">
        <v>15928.961748633879</v>
      </c>
      <c r="G94" s="33" t="s">
        <v>1834</v>
      </c>
    </row>
    <row r="95" spans="1:7" x14ac:dyDescent="0.25">
      <c r="A95" s="33" t="s">
        <v>463</v>
      </c>
      <c r="B95" s="61" t="s">
        <v>1873</v>
      </c>
      <c r="C95" s="344" t="s">
        <v>1874</v>
      </c>
      <c r="D95" s="33" t="s">
        <v>110</v>
      </c>
      <c r="E95" s="33">
        <v>2011</v>
      </c>
      <c r="F95" s="36">
        <v>19234.972677595626</v>
      </c>
      <c r="G95" s="33" t="s">
        <v>1834</v>
      </c>
    </row>
    <row r="96" spans="1:7" x14ac:dyDescent="0.25">
      <c r="A96" s="33" t="s">
        <v>463</v>
      </c>
      <c r="B96" s="61" t="s">
        <v>1873</v>
      </c>
      <c r="C96" s="344" t="s">
        <v>1847</v>
      </c>
      <c r="D96" s="33" t="s">
        <v>110</v>
      </c>
      <c r="E96" s="33">
        <v>2011</v>
      </c>
      <c r="F96" s="36">
        <v>19234.972677595626</v>
      </c>
      <c r="G96" s="33" t="s">
        <v>1834</v>
      </c>
    </row>
    <row r="97" spans="1:7" x14ac:dyDescent="0.25">
      <c r="A97" s="33" t="s">
        <v>463</v>
      </c>
      <c r="B97" s="61" t="s">
        <v>1875</v>
      </c>
      <c r="C97" s="344">
        <v>3.6</v>
      </c>
      <c r="D97" s="33" t="s">
        <v>438</v>
      </c>
      <c r="E97" s="33">
        <v>2011</v>
      </c>
      <c r="F97" s="36">
        <v>27049.180327868853</v>
      </c>
      <c r="G97" s="33" t="s">
        <v>1834</v>
      </c>
    </row>
    <row r="98" spans="1:7" x14ac:dyDescent="0.25">
      <c r="A98" s="33" t="s">
        <v>463</v>
      </c>
      <c r="B98" s="61" t="s">
        <v>1875</v>
      </c>
      <c r="C98" s="344" t="s">
        <v>6607</v>
      </c>
      <c r="D98" s="33" t="s">
        <v>438</v>
      </c>
      <c r="E98" s="33">
        <v>2011</v>
      </c>
      <c r="F98" s="36">
        <v>28551.912568306012</v>
      </c>
      <c r="G98" s="33" t="s">
        <v>1834</v>
      </c>
    </row>
    <row r="99" spans="1:7" x14ac:dyDescent="0.25">
      <c r="A99" s="33" t="s">
        <v>463</v>
      </c>
      <c r="B99" s="61" t="s">
        <v>1876</v>
      </c>
      <c r="C99" s="344" t="s">
        <v>1865</v>
      </c>
      <c r="D99" s="33" t="s">
        <v>110</v>
      </c>
      <c r="E99" s="33">
        <v>2011</v>
      </c>
      <c r="F99" s="36">
        <v>23743.169398907103</v>
      </c>
      <c r="G99" s="33" t="s">
        <v>1834</v>
      </c>
    </row>
    <row r="100" spans="1:7" x14ac:dyDescent="0.25">
      <c r="A100" s="33" t="s">
        <v>463</v>
      </c>
      <c r="B100" s="61" t="s">
        <v>1876</v>
      </c>
      <c r="C100" s="344" t="s">
        <v>6591</v>
      </c>
      <c r="D100" s="33" t="s">
        <v>110</v>
      </c>
      <c r="E100" s="33">
        <v>2011</v>
      </c>
      <c r="F100" s="36">
        <v>25245.901639344262</v>
      </c>
      <c r="G100" s="33" t="s">
        <v>1834</v>
      </c>
    </row>
    <row r="101" spans="1:7" x14ac:dyDescent="0.25">
      <c r="A101" s="33" t="s">
        <v>463</v>
      </c>
      <c r="B101" s="61" t="s">
        <v>1877</v>
      </c>
      <c r="C101" s="344" t="s">
        <v>6599</v>
      </c>
      <c r="D101" s="33" t="s">
        <v>44</v>
      </c>
      <c r="E101" s="33">
        <v>2011</v>
      </c>
      <c r="F101" s="36">
        <v>30054.644808743171</v>
      </c>
      <c r="G101" s="33" t="s">
        <v>1878</v>
      </c>
    </row>
    <row r="102" spans="1:7" x14ac:dyDescent="0.25">
      <c r="A102" s="33" t="s">
        <v>463</v>
      </c>
      <c r="B102" s="61" t="s">
        <v>1877</v>
      </c>
      <c r="C102" s="344" t="s">
        <v>6605</v>
      </c>
      <c r="D102" s="33" t="s">
        <v>44</v>
      </c>
      <c r="E102" s="33">
        <v>2011</v>
      </c>
      <c r="F102" s="36">
        <v>31557.377049180326</v>
      </c>
      <c r="G102" s="33" t="s">
        <v>1878</v>
      </c>
    </row>
    <row r="103" spans="1:7" x14ac:dyDescent="0.25">
      <c r="A103" s="33" t="s">
        <v>463</v>
      </c>
      <c r="B103" s="61" t="s">
        <v>1879</v>
      </c>
      <c r="C103" s="344" t="s">
        <v>1880</v>
      </c>
      <c r="D103" s="33" t="s">
        <v>110</v>
      </c>
      <c r="E103" s="33">
        <v>2011</v>
      </c>
      <c r="F103" s="36">
        <v>8625.6830601092897</v>
      </c>
      <c r="G103" s="33" t="s">
        <v>1859</v>
      </c>
    </row>
    <row r="104" spans="1:7" x14ac:dyDescent="0.25">
      <c r="A104" s="33" t="s">
        <v>463</v>
      </c>
      <c r="B104" s="61" t="s">
        <v>467</v>
      </c>
      <c r="C104" s="344" t="s">
        <v>6605</v>
      </c>
      <c r="D104" s="33" t="s">
        <v>110</v>
      </c>
      <c r="E104" s="33">
        <v>2011</v>
      </c>
      <c r="F104" s="36">
        <v>46584.699453551912</v>
      </c>
      <c r="G104" s="33" t="s">
        <v>1881</v>
      </c>
    </row>
    <row r="105" spans="1:7" x14ac:dyDescent="0.25">
      <c r="A105" s="33" t="s">
        <v>463</v>
      </c>
      <c r="B105" s="61" t="s">
        <v>467</v>
      </c>
      <c r="C105" s="344" t="s">
        <v>6607</v>
      </c>
      <c r="D105" s="33" t="s">
        <v>110</v>
      </c>
      <c r="E105" s="33">
        <v>2011</v>
      </c>
      <c r="F105" s="36">
        <v>48087.43169398907</v>
      </c>
      <c r="G105" s="33" t="s">
        <v>1881</v>
      </c>
    </row>
    <row r="106" spans="1:7" x14ac:dyDescent="0.25">
      <c r="A106" s="33" t="s">
        <v>463</v>
      </c>
      <c r="B106" s="61" t="s">
        <v>1882</v>
      </c>
      <c r="C106" s="344" t="s">
        <v>6605</v>
      </c>
      <c r="D106" s="33" t="s">
        <v>444</v>
      </c>
      <c r="E106" s="33">
        <v>2011</v>
      </c>
      <c r="F106" s="36">
        <v>45683.060109289618</v>
      </c>
      <c r="G106" s="33" t="s">
        <v>1822</v>
      </c>
    </row>
    <row r="107" spans="1:7" x14ac:dyDescent="0.25">
      <c r="A107" s="33" t="s">
        <v>463</v>
      </c>
      <c r="B107" s="61" t="s">
        <v>1883</v>
      </c>
      <c r="C107" s="344" t="s">
        <v>6591</v>
      </c>
      <c r="D107" s="33" t="s">
        <v>110</v>
      </c>
      <c r="E107" s="33">
        <v>2011</v>
      </c>
      <c r="F107" s="36">
        <v>36065.573770491806</v>
      </c>
      <c r="G107" s="33" t="s">
        <v>1881</v>
      </c>
    </row>
    <row r="108" spans="1:7" x14ac:dyDescent="0.25">
      <c r="A108" s="77" t="s">
        <v>3061</v>
      </c>
      <c r="B108" s="80" t="s">
        <v>6085</v>
      </c>
      <c r="C108" s="345" t="s">
        <v>2940</v>
      </c>
      <c r="D108" s="77" t="s">
        <v>438</v>
      </c>
      <c r="E108" s="77">
        <v>2011</v>
      </c>
      <c r="F108" s="111">
        <v>38170</v>
      </c>
      <c r="G108" s="77" t="s">
        <v>1960</v>
      </c>
    </row>
    <row r="109" spans="1:7" x14ac:dyDescent="0.25">
      <c r="A109" s="33" t="s">
        <v>3061</v>
      </c>
      <c r="B109" s="61" t="s">
        <v>3062</v>
      </c>
      <c r="C109" s="344">
        <v>3.3</v>
      </c>
      <c r="D109" s="33" t="s">
        <v>44</v>
      </c>
      <c r="E109" s="33">
        <v>2011</v>
      </c>
      <c r="F109" s="36">
        <v>32220</v>
      </c>
      <c r="G109" s="33" t="s">
        <v>1144</v>
      </c>
    </row>
    <row r="110" spans="1:7" x14ac:dyDescent="0.25">
      <c r="A110" s="33" t="s">
        <v>86</v>
      </c>
      <c r="B110" s="61" t="s">
        <v>473</v>
      </c>
      <c r="C110" s="344" t="s">
        <v>1884</v>
      </c>
      <c r="D110" s="33" t="s">
        <v>110</v>
      </c>
      <c r="E110" s="33">
        <v>2011</v>
      </c>
      <c r="F110" s="36">
        <v>15628.415300546447</v>
      </c>
      <c r="G110" s="33" t="s">
        <v>1859</v>
      </c>
    </row>
    <row r="111" spans="1:7" x14ac:dyDescent="0.25">
      <c r="A111" s="33" t="s">
        <v>86</v>
      </c>
      <c r="B111" s="61" t="s">
        <v>474</v>
      </c>
      <c r="C111" s="344" t="s">
        <v>1884</v>
      </c>
      <c r="D111" s="33" t="s">
        <v>110</v>
      </c>
      <c r="E111" s="33">
        <v>2011</v>
      </c>
      <c r="F111" s="36">
        <v>15327.868852459014</v>
      </c>
      <c r="G111" s="33" t="s">
        <v>1859</v>
      </c>
    </row>
    <row r="112" spans="1:7" x14ac:dyDescent="0.25">
      <c r="A112" s="33" t="s">
        <v>86</v>
      </c>
      <c r="B112" s="61" t="s">
        <v>475</v>
      </c>
      <c r="C112" s="344" t="s">
        <v>1884</v>
      </c>
      <c r="D112" s="33" t="s">
        <v>44</v>
      </c>
      <c r="E112" s="33">
        <v>2011</v>
      </c>
      <c r="F112" s="36">
        <v>19234.972677595626</v>
      </c>
      <c r="G112" s="33" t="s">
        <v>1822</v>
      </c>
    </row>
    <row r="113" spans="1:7" x14ac:dyDescent="0.25">
      <c r="A113" s="33" t="s">
        <v>4542</v>
      </c>
      <c r="B113" s="61" t="s">
        <v>4558</v>
      </c>
      <c r="C113" s="344" t="s">
        <v>6559</v>
      </c>
      <c r="D113" s="33" t="s">
        <v>43</v>
      </c>
      <c r="E113" s="33">
        <v>2011</v>
      </c>
      <c r="F113" s="36">
        <v>29195</v>
      </c>
      <c r="G113" s="33" t="s">
        <v>3321</v>
      </c>
    </row>
    <row r="114" spans="1:7" x14ac:dyDescent="0.25">
      <c r="A114" s="33" t="s">
        <v>4542</v>
      </c>
      <c r="B114" s="61" t="s">
        <v>4558</v>
      </c>
      <c r="C114" s="344" t="s">
        <v>6545</v>
      </c>
      <c r="D114" s="33" t="s">
        <v>426</v>
      </c>
      <c r="E114" s="33">
        <v>2011</v>
      </c>
      <c r="F114" s="36">
        <v>31195</v>
      </c>
      <c r="G114" s="33" t="s">
        <v>3321</v>
      </c>
    </row>
    <row r="115" spans="1:7" x14ac:dyDescent="0.25">
      <c r="A115" s="33" t="s">
        <v>4542</v>
      </c>
      <c r="B115" s="61" t="s">
        <v>4557</v>
      </c>
      <c r="C115" s="344" t="s">
        <v>6369</v>
      </c>
      <c r="D115" s="33" t="s">
        <v>43</v>
      </c>
      <c r="E115" s="33">
        <v>2011</v>
      </c>
      <c r="F115" s="36">
        <v>30520</v>
      </c>
      <c r="G115" s="33" t="s">
        <v>3321</v>
      </c>
    </row>
    <row r="116" spans="1:7" x14ac:dyDescent="0.25">
      <c r="A116" s="33" t="s">
        <v>4542</v>
      </c>
      <c r="B116" s="61" t="s">
        <v>4557</v>
      </c>
      <c r="C116" s="344" t="s">
        <v>6545</v>
      </c>
      <c r="D116" s="33" t="s">
        <v>426</v>
      </c>
      <c r="E116" s="33">
        <v>2011</v>
      </c>
      <c r="F116" s="36">
        <v>32520</v>
      </c>
      <c r="G116" s="33" t="s">
        <v>3321</v>
      </c>
    </row>
    <row r="117" spans="1:7" x14ac:dyDescent="0.25">
      <c r="A117" s="33" t="s">
        <v>4542</v>
      </c>
      <c r="B117" s="61" t="s">
        <v>4556</v>
      </c>
      <c r="C117" s="344" t="s">
        <v>6369</v>
      </c>
      <c r="D117" s="33" t="s">
        <v>43</v>
      </c>
      <c r="E117" s="33">
        <v>2011</v>
      </c>
      <c r="F117" s="36">
        <v>33420</v>
      </c>
      <c r="G117" s="33" t="s">
        <v>3321</v>
      </c>
    </row>
    <row r="118" spans="1:7" x14ac:dyDescent="0.25">
      <c r="A118" s="33" t="s">
        <v>4542</v>
      </c>
      <c r="B118" s="61" t="s">
        <v>4556</v>
      </c>
      <c r="C118" s="344" t="s">
        <v>6545</v>
      </c>
      <c r="D118" s="33" t="s">
        <v>426</v>
      </c>
      <c r="E118" s="33">
        <v>2011</v>
      </c>
      <c r="F118" s="36">
        <v>35420</v>
      </c>
      <c r="G118" s="33" t="s">
        <v>3321</v>
      </c>
    </row>
    <row r="119" spans="1:7" x14ac:dyDescent="0.25">
      <c r="A119" s="33" t="s">
        <v>4542</v>
      </c>
      <c r="B119" s="61" t="s">
        <v>4545</v>
      </c>
      <c r="C119" s="344" t="s">
        <v>5672</v>
      </c>
      <c r="D119" s="33" t="s">
        <v>43</v>
      </c>
      <c r="E119" s="33">
        <v>2011</v>
      </c>
      <c r="F119" s="36">
        <v>35690</v>
      </c>
      <c r="G119" s="33" t="s">
        <v>3321</v>
      </c>
    </row>
    <row r="120" spans="1:7" x14ac:dyDescent="0.25">
      <c r="A120" s="33" t="s">
        <v>4542</v>
      </c>
      <c r="B120" s="61" t="s">
        <v>4545</v>
      </c>
      <c r="C120" s="344" t="s">
        <v>5672</v>
      </c>
      <c r="D120" s="33" t="s">
        <v>426</v>
      </c>
      <c r="E120" s="33">
        <v>2011</v>
      </c>
      <c r="F120" s="36">
        <v>38090</v>
      </c>
      <c r="G120" s="33" t="s">
        <v>3321</v>
      </c>
    </row>
    <row r="121" spans="1:7" x14ac:dyDescent="0.25">
      <c r="A121" s="33" t="s">
        <v>4542</v>
      </c>
      <c r="B121" s="61" t="s">
        <v>4555</v>
      </c>
      <c r="C121" s="344" t="s">
        <v>6369</v>
      </c>
      <c r="D121" s="33" t="s">
        <v>43</v>
      </c>
      <c r="E121" s="33">
        <v>2011</v>
      </c>
      <c r="F121" s="36">
        <v>42020</v>
      </c>
      <c r="G121" s="33" t="s">
        <v>3321</v>
      </c>
    </row>
    <row r="122" spans="1:7" x14ac:dyDescent="0.25">
      <c r="A122" s="33" t="s">
        <v>4542</v>
      </c>
      <c r="B122" s="61" t="s">
        <v>4555</v>
      </c>
      <c r="C122" s="344" t="s">
        <v>6369</v>
      </c>
      <c r="D122" s="33" t="s">
        <v>426</v>
      </c>
      <c r="E122" s="33">
        <v>2011</v>
      </c>
      <c r="F122" s="36">
        <v>44020</v>
      </c>
      <c r="G122" s="33" t="s">
        <v>3321</v>
      </c>
    </row>
    <row r="123" spans="1:7" x14ac:dyDescent="0.25">
      <c r="A123" s="33" t="s">
        <v>476</v>
      </c>
      <c r="B123" s="61" t="s">
        <v>477</v>
      </c>
      <c r="C123" s="344">
        <v>4.5999999999999996</v>
      </c>
      <c r="D123" s="33" t="s">
        <v>438</v>
      </c>
      <c r="E123" s="33">
        <v>2011</v>
      </c>
      <c r="F123" s="36">
        <v>24043.715846994535</v>
      </c>
      <c r="G123" s="33" t="s">
        <v>1834</v>
      </c>
    </row>
    <row r="124" spans="1:7" x14ac:dyDescent="0.25">
      <c r="A124" s="33" t="s">
        <v>476</v>
      </c>
      <c r="B124" s="61" t="s">
        <v>478</v>
      </c>
      <c r="C124" s="344" t="s">
        <v>6592</v>
      </c>
      <c r="D124" s="33" t="s">
        <v>44</v>
      </c>
      <c r="E124" s="33">
        <v>2011</v>
      </c>
      <c r="F124" s="36">
        <v>31557.377049180326</v>
      </c>
      <c r="G124" s="33" t="s">
        <v>1822</v>
      </c>
    </row>
    <row r="125" spans="1:7" x14ac:dyDescent="0.25">
      <c r="A125" s="33" t="s">
        <v>476</v>
      </c>
      <c r="B125" s="61" t="s">
        <v>478</v>
      </c>
      <c r="C125" s="344">
        <v>3.7</v>
      </c>
      <c r="D125" s="33" t="s">
        <v>44</v>
      </c>
      <c r="E125" s="33">
        <v>2011</v>
      </c>
      <c r="F125" s="36">
        <v>40573.770491803276</v>
      </c>
      <c r="G125" s="33" t="s">
        <v>1822</v>
      </c>
    </row>
    <row r="126" spans="1:7" x14ac:dyDescent="0.25">
      <c r="A126" s="33" t="s">
        <v>476</v>
      </c>
      <c r="B126" s="61" t="s">
        <v>479</v>
      </c>
      <c r="C126" s="344" t="s">
        <v>6446</v>
      </c>
      <c r="D126" s="33" t="s">
        <v>44</v>
      </c>
      <c r="E126" s="33">
        <v>2011</v>
      </c>
      <c r="F126" s="36">
        <v>24043.715846994535</v>
      </c>
      <c r="G126" s="33" t="s">
        <v>1822</v>
      </c>
    </row>
    <row r="127" spans="1:7" x14ac:dyDescent="0.25">
      <c r="A127" s="33" t="s">
        <v>476</v>
      </c>
      <c r="B127" s="61" t="s">
        <v>480</v>
      </c>
      <c r="C127" s="344" t="s">
        <v>6609</v>
      </c>
      <c r="D127" s="33" t="s">
        <v>44</v>
      </c>
      <c r="E127" s="33">
        <v>2011</v>
      </c>
      <c r="F127" s="36">
        <v>35765.02732240437</v>
      </c>
      <c r="G127" s="33" t="s">
        <v>1822</v>
      </c>
    </row>
    <row r="128" spans="1:7" x14ac:dyDescent="0.25">
      <c r="A128" s="33" t="s">
        <v>476</v>
      </c>
      <c r="B128" s="61" t="s">
        <v>482</v>
      </c>
      <c r="C128" s="344">
        <v>3.5</v>
      </c>
      <c r="D128" s="33" t="s">
        <v>114</v>
      </c>
      <c r="E128" s="33">
        <v>2011</v>
      </c>
      <c r="F128" s="36">
        <v>39071.038251366117</v>
      </c>
      <c r="G128" s="33" t="s">
        <v>1822</v>
      </c>
    </row>
    <row r="129" spans="1:7" x14ac:dyDescent="0.25">
      <c r="A129" s="33" t="s">
        <v>476</v>
      </c>
      <c r="B129" s="61" t="s">
        <v>483</v>
      </c>
      <c r="C129" s="344" t="s">
        <v>6593</v>
      </c>
      <c r="D129" s="33" t="s">
        <v>44</v>
      </c>
      <c r="E129" s="33">
        <v>2011</v>
      </c>
      <c r="F129" s="36">
        <v>33060.109289617481</v>
      </c>
      <c r="G129" s="33" t="s">
        <v>1878</v>
      </c>
    </row>
    <row r="130" spans="1:7" x14ac:dyDescent="0.25">
      <c r="A130" s="33" t="s">
        <v>476</v>
      </c>
      <c r="B130" s="61" t="s">
        <v>483</v>
      </c>
      <c r="C130" s="344" t="s">
        <v>6610</v>
      </c>
      <c r="D130" s="33" t="s">
        <v>44</v>
      </c>
      <c r="E130" s="33">
        <v>2011</v>
      </c>
      <c r="F130" s="36">
        <v>34562.84153005464</v>
      </c>
      <c r="G130" s="33" t="s">
        <v>1886</v>
      </c>
    </row>
    <row r="131" spans="1:7" x14ac:dyDescent="0.25">
      <c r="A131" s="33" t="s">
        <v>476</v>
      </c>
      <c r="B131" s="61" t="s">
        <v>483</v>
      </c>
      <c r="C131" s="344" t="s">
        <v>6606</v>
      </c>
      <c r="D131" s="33" t="s">
        <v>44</v>
      </c>
      <c r="E131" s="33">
        <v>2011</v>
      </c>
      <c r="F131" s="36">
        <v>78142.076502732234</v>
      </c>
      <c r="G131" s="33" t="s">
        <v>1886</v>
      </c>
    </row>
    <row r="132" spans="1:7" x14ac:dyDescent="0.25">
      <c r="A132" s="33" t="s">
        <v>476</v>
      </c>
      <c r="B132" s="61" t="s">
        <v>485</v>
      </c>
      <c r="C132" s="344" t="s">
        <v>1887</v>
      </c>
      <c r="D132" s="33" t="s">
        <v>110</v>
      </c>
      <c r="E132" s="33">
        <v>2011</v>
      </c>
      <c r="F132" s="36">
        <v>16229.50819672131</v>
      </c>
      <c r="G132" s="33" t="s">
        <v>1859</v>
      </c>
    </row>
    <row r="133" spans="1:7" x14ac:dyDescent="0.25">
      <c r="A133" s="33" t="s">
        <v>476</v>
      </c>
      <c r="B133" s="61" t="s">
        <v>485</v>
      </c>
      <c r="C133" s="344" t="s">
        <v>1857</v>
      </c>
      <c r="D133" s="33" t="s">
        <v>110</v>
      </c>
      <c r="E133" s="33">
        <v>2011</v>
      </c>
      <c r="F133" s="36">
        <v>17732.240437158471</v>
      </c>
      <c r="G133" s="33" t="s">
        <v>1859</v>
      </c>
    </row>
    <row r="134" spans="1:7" x14ac:dyDescent="0.25">
      <c r="A134" s="33" t="s">
        <v>476</v>
      </c>
      <c r="B134" s="61" t="s">
        <v>1888</v>
      </c>
      <c r="C134" s="344" t="s">
        <v>1857</v>
      </c>
      <c r="D134" s="33" t="s">
        <v>110</v>
      </c>
      <c r="E134" s="33">
        <v>2011</v>
      </c>
      <c r="F134" s="36">
        <v>12006.830601092895</v>
      </c>
      <c r="G134" s="33" t="s">
        <v>1859</v>
      </c>
    </row>
    <row r="135" spans="1:7" x14ac:dyDescent="0.25">
      <c r="A135" s="33" t="s">
        <v>476</v>
      </c>
      <c r="B135" s="61" t="s">
        <v>1888</v>
      </c>
      <c r="C135" s="344" t="s">
        <v>1846</v>
      </c>
      <c r="D135" s="33" t="s">
        <v>110</v>
      </c>
      <c r="E135" s="33">
        <v>2011</v>
      </c>
      <c r="F135" s="36">
        <v>13524.590163934427</v>
      </c>
      <c r="G135" s="33" t="s">
        <v>1859</v>
      </c>
    </row>
    <row r="136" spans="1:7" x14ac:dyDescent="0.25">
      <c r="A136" s="33" t="s">
        <v>476</v>
      </c>
      <c r="B136" s="61" t="s">
        <v>486</v>
      </c>
      <c r="C136" s="344" t="s">
        <v>6592</v>
      </c>
      <c r="D136" s="33" t="s">
        <v>110</v>
      </c>
      <c r="E136" s="33">
        <v>2011</v>
      </c>
      <c r="F136" s="36">
        <v>34562.84153005464</v>
      </c>
      <c r="G136" s="33" t="s">
        <v>1889</v>
      </c>
    </row>
    <row r="137" spans="1:7" x14ac:dyDescent="0.25">
      <c r="A137" s="33" t="s">
        <v>476</v>
      </c>
      <c r="B137" s="61" t="s">
        <v>1890</v>
      </c>
      <c r="C137" s="344" t="s">
        <v>1846</v>
      </c>
      <c r="D137" s="33" t="s">
        <v>110</v>
      </c>
      <c r="E137" s="33">
        <v>2011</v>
      </c>
      <c r="F137" s="36">
        <v>18032.786885245903</v>
      </c>
      <c r="G137" s="33" t="s">
        <v>1834</v>
      </c>
    </row>
    <row r="138" spans="1:7" x14ac:dyDescent="0.25">
      <c r="A138" s="33" t="s">
        <v>476</v>
      </c>
      <c r="B138" s="61" t="s">
        <v>1890</v>
      </c>
      <c r="C138" s="344" t="s">
        <v>1226</v>
      </c>
      <c r="D138" s="33" t="s">
        <v>110</v>
      </c>
      <c r="E138" s="33">
        <v>2011</v>
      </c>
      <c r="F138" s="36">
        <v>19535.519125683059</v>
      </c>
      <c r="G138" s="33" t="s">
        <v>1834</v>
      </c>
    </row>
    <row r="139" spans="1:7" x14ac:dyDescent="0.25">
      <c r="A139" s="33" t="s">
        <v>476</v>
      </c>
      <c r="B139" s="61" t="s">
        <v>1891</v>
      </c>
      <c r="C139" s="344" t="s">
        <v>1892</v>
      </c>
      <c r="D139" s="33" t="s">
        <v>110</v>
      </c>
      <c r="E139" s="33">
        <v>2011</v>
      </c>
      <c r="F139" s="36">
        <v>21939.890710382511</v>
      </c>
      <c r="G139" s="33" t="s">
        <v>1834</v>
      </c>
    </row>
    <row r="140" spans="1:7" x14ac:dyDescent="0.25">
      <c r="A140" s="33" t="s">
        <v>476</v>
      </c>
      <c r="B140" s="61" t="s">
        <v>1893</v>
      </c>
      <c r="C140" s="344" t="s">
        <v>1226</v>
      </c>
      <c r="D140" s="33" t="s">
        <v>110</v>
      </c>
      <c r="E140" s="33">
        <v>2011</v>
      </c>
      <c r="F140" s="36">
        <v>22540.983606557376</v>
      </c>
      <c r="G140" s="33" t="s">
        <v>1834</v>
      </c>
    </row>
    <row r="141" spans="1:7" x14ac:dyDescent="0.25">
      <c r="A141" s="33" t="s">
        <v>476</v>
      </c>
      <c r="B141" s="61" t="s">
        <v>1893</v>
      </c>
      <c r="C141" s="344" t="s">
        <v>1894</v>
      </c>
      <c r="D141" s="33" t="s">
        <v>110</v>
      </c>
      <c r="E141" s="33">
        <v>2011</v>
      </c>
      <c r="F141" s="36">
        <v>24043.715846994535</v>
      </c>
      <c r="G141" s="33" t="s">
        <v>1834</v>
      </c>
    </row>
    <row r="142" spans="1:7" x14ac:dyDescent="0.25">
      <c r="A142" s="33" t="s">
        <v>476</v>
      </c>
      <c r="B142" s="61" t="s">
        <v>1895</v>
      </c>
      <c r="C142" s="344" t="s">
        <v>6593</v>
      </c>
      <c r="D142" s="33" t="s">
        <v>438</v>
      </c>
      <c r="E142" s="33">
        <v>2011</v>
      </c>
      <c r="F142" s="36">
        <v>29754.098360655738</v>
      </c>
      <c r="G142" s="33" t="s">
        <v>1830</v>
      </c>
    </row>
    <row r="143" spans="1:7" x14ac:dyDescent="0.25">
      <c r="A143" s="33" t="s">
        <v>476</v>
      </c>
      <c r="B143" s="61" t="s">
        <v>1895</v>
      </c>
      <c r="C143" s="344" t="s">
        <v>6610</v>
      </c>
      <c r="D143" s="33" t="s">
        <v>438</v>
      </c>
      <c r="E143" s="33">
        <v>2011</v>
      </c>
      <c r="F143" s="36">
        <v>37568.306010928958</v>
      </c>
      <c r="G143" s="33" t="s">
        <v>1830</v>
      </c>
    </row>
    <row r="144" spans="1:7" x14ac:dyDescent="0.25">
      <c r="A144" s="33" t="s">
        <v>476</v>
      </c>
      <c r="B144" s="61" t="s">
        <v>1895</v>
      </c>
      <c r="C144" s="344" t="s">
        <v>6611</v>
      </c>
      <c r="D144" s="33" t="s">
        <v>438</v>
      </c>
      <c r="E144" s="33">
        <v>2011</v>
      </c>
      <c r="F144" s="36">
        <v>48087.43169398907</v>
      </c>
      <c r="G144" s="33" t="s">
        <v>1830</v>
      </c>
    </row>
    <row r="145" spans="1:7" x14ac:dyDescent="0.25">
      <c r="A145" s="33" t="s">
        <v>476</v>
      </c>
      <c r="B145" s="61" t="s">
        <v>1896</v>
      </c>
      <c r="C145" s="344" t="s">
        <v>6593</v>
      </c>
      <c r="D145" s="33" t="s">
        <v>438</v>
      </c>
      <c r="E145" s="33">
        <v>2011</v>
      </c>
      <c r="F145" s="36">
        <v>43428.961748633876</v>
      </c>
      <c r="G145" s="33" t="s">
        <v>1829</v>
      </c>
    </row>
    <row r="146" spans="1:7" x14ac:dyDescent="0.25">
      <c r="A146" s="33" t="s">
        <v>476</v>
      </c>
      <c r="B146" s="61" t="s">
        <v>1896</v>
      </c>
      <c r="C146" s="344" t="s">
        <v>6610</v>
      </c>
      <c r="D146" s="33" t="s">
        <v>438</v>
      </c>
      <c r="E146" s="33">
        <v>2011</v>
      </c>
      <c r="F146" s="36">
        <v>50942.62295081967</v>
      </c>
      <c r="G146" s="33" t="s">
        <v>1829</v>
      </c>
    </row>
    <row r="147" spans="1:7" x14ac:dyDescent="0.25">
      <c r="A147" s="33" t="s">
        <v>476</v>
      </c>
      <c r="B147" s="61" t="s">
        <v>1897</v>
      </c>
      <c r="C147" s="344" t="s">
        <v>1898</v>
      </c>
      <c r="D147" s="33" t="s">
        <v>44</v>
      </c>
      <c r="E147" s="33">
        <v>2011</v>
      </c>
      <c r="F147" s="36">
        <v>14877.049180327869</v>
      </c>
      <c r="G147" s="33" t="s">
        <v>1899</v>
      </c>
    </row>
    <row r="148" spans="1:7" x14ac:dyDescent="0.25">
      <c r="A148" s="33" t="s">
        <v>476</v>
      </c>
      <c r="B148" s="61" t="s">
        <v>1897</v>
      </c>
      <c r="C148" s="344" t="s">
        <v>1900</v>
      </c>
      <c r="D148" s="33" t="s">
        <v>44</v>
      </c>
      <c r="E148" s="33">
        <v>2011</v>
      </c>
      <c r="F148" s="36">
        <v>15177.5956284153</v>
      </c>
      <c r="G148" s="33" t="s">
        <v>1899</v>
      </c>
    </row>
    <row r="149" spans="1:7" x14ac:dyDescent="0.25">
      <c r="A149" s="33" t="s">
        <v>476</v>
      </c>
      <c r="B149" s="61" t="s">
        <v>1897</v>
      </c>
      <c r="C149" s="344" t="s">
        <v>1901</v>
      </c>
      <c r="D149" s="33" t="s">
        <v>444</v>
      </c>
      <c r="E149" s="33">
        <v>2011</v>
      </c>
      <c r="F149" s="36">
        <v>16530.054644808741</v>
      </c>
      <c r="G149" s="33" t="s">
        <v>1899</v>
      </c>
    </row>
    <row r="150" spans="1:7" x14ac:dyDescent="0.25">
      <c r="A150" s="33" t="s">
        <v>476</v>
      </c>
      <c r="B150" s="61" t="s">
        <v>1902</v>
      </c>
      <c r="C150" s="344" t="s">
        <v>6612</v>
      </c>
      <c r="D150" s="33" t="s">
        <v>438</v>
      </c>
      <c r="E150" s="33">
        <v>2011</v>
      </c>
      <c r="F150" s="36">
        <v>72131.147540983613</v>
      </c>
      <c r="G150" s="33" t="s">
        <v>1903</v>
      </c>
    </row>
    <row r="151" spans="1:7" x14ac:dyDescent="0.25">
      <c r="A151" s="33" t="s">
        <v>476</v>
      </c>
      <c r="B151" s="61" t="s">
        <v>1902</v>
      </c>
      <c r="C151" s="344" t="s">
        <v>6613</v>
      </c>
      <c r="D151" s="33" t="s">
        <v>438</v>
      </c>
      <c r="E151" s="33">
        <v>2011</v>
      </c>
      <c r="F151" s="36">
        <v>70628.415300546447</v>
      </c>
      <c r="G151" s="33" t="s">
        <v>1903</v>
      </c>
    </row>
    <row r="152" spans="1:7" x14ac:dyDescent="0.25">
      <c r="A152" s="33" t="s">
        <v>476</v>
      </c>
      <c r="B152" s="61" t="s">
        <v>1904</v>
      </c>
      <c r="C152" s="344" t="s">
        <v>6592</v>
      </c>
      <c r="D152" s="33" t="s">
        <v>114</v>
      </c>
      <c r="E152" s="33">
        <v>2011</v>
      </c>
      <c r="F152" s="36">
        <v>25245.901639344262</v>
      </c>
      <c r="G152" s="33" t="s">
        <v>1905</v>
      </c>
    </row>
    <row r="153" spans="1:7" x14ac:dyDescent="0.25">
      <c r="A153" s="33" t="s">
        <v>476</v>
      </c>
      <c r="B153" s="61" t="s">
        <v>1904</v>
      </c>
      <c r="C153" s="344" t="s">
        <v>6594</v>
      </c>
      <c r="D153" s="33" t="s">
        <v>44</v>
      </c>
      <c r="E153" s="33">
        <v>2011</v>
      </c>
      <c r="F153" s="36">
        <v>48087.43169398907</v>
      </c>
      <c r="G153" s="33" t="s">
        <v>1905</v>
      </c>
    </row>
    <row r="154" spans="1:7" x14ac:dyDescent="0.25">
      <c r="A154" s="77" t="s">
        <v>2087</v>
      </c>
      <c r="B154" s="80" t="s">
        <v>6086</v>
      </c>
      <c r="C154" s="345" t="s">
        <v>1991</v>
      </c>
      <c r="D154" s="77" t="s">
        <v>44</v>
      </c>
      <c r="E154" s="77">
        <v>2011</v>
      </c>
      <c r="F154" s="111">
        <v>19767</v>
      </c>
      <c r="G154" s="77" t="s">
        <v>1459</v>
      </c>
    </row>
    <row r="155" spans="1:7" x14ac:dyDescent="0.25">
      <c r="A155" s="77" t="s">
        <v>2087</v>
      </c>
      <c r="B155" s="80" t="s">
        <v>6087</v>
      </c>
      <c r="C155" s="345" t="s">
        <v>4164</v>
      </c>
      <c r="D155" s="77" t="s">
        <v>110</v>
      </c>
      <c r="E155" s="77">
        <v>2011</v>
      </c>
      <c r="F155" s="111">
        <v>23292</v>
      </c>
      <c r="G155" s="77" t="s">
        <v>6088</v>
      </c>
    </row>
    <row r="156" spans="1:7" x14ac:dyDescent="0.25">
      <c r="A156" s="77" t="s">
        <v>6089</v>
      </c>
      <c r="B156" s="80" t="s">
        <v>6090</v>
      </c>
      <c r="C156" s="345" t="s">
        <v>3751</v>
      </c>
      <c r="D156" s="77" t="s">
        <v>426</v>
      </c>
      <c r="E156" s="77">
        <v>2011</v>
      </c>
      <c r="F156" s="111">
        <v>26250</v>
      </c>
      <c r="G156" s="77" t="s">
        <v>2974</v>
      </c>
    </row>
    <row r="157" spans="1:7" x14ac:dyDescent="0.25">
      <c r="A157" s="33" t="s">
        <v>71</v>
      </c>
      <c r="B157" s="61" t="s">
        <v>4152</v>
      </c>
      <c r="C157" s="344" t="s">
        <v>3751</v>
      </c>
      <c r="D157" s="33" t="s">
        <v>110</v>
      </c>
      <c r="E157" s="33">
        <v>2011</v>
      </c>
      <c r="F157" s="36">
        <v>24305</v>
      </c>
      <c r="G157" s="33" t="s">
        <v>1960</v>
      </c>
    </row>
    <row r="158" spans="1:7" x14ac:dyDescent="0.25">
      <c r="A158" s="33" t="s">
        <v>71</v>
      </c>
      <c r="B158" s="61" t="s">
        <v>4034</v>
      </c>
      <c r="C158" s="344" t="s">
        <v>3751</v>
      </c>
      <c r="D158" s="33" t="s">
        <v>110</v>
      </c>
      <c r="E158" s="33">
        <v>2011</v>
      </c>
      <c r="F158" s="36">
        <v>24655</v>
      </c>
      <c r="G158" s="33" t="s">
        <v>1837</v>
      </c>
    </row>
    <row r="159" spans="1:7" x14ac:dyDescent="0.25">
      <c r="A159" s="33" t="s">
        <v>71</v>
      </c>
      <c r="B159" s="61" t="s">
        <v>4101</v>
      </c>
      <c r="C159" s="344" t="s">
        <v>3751</v>
      </c>
      <c r="D159" s="33" t="s">
        <v>110</v>
      </c>
      <c r="E159" s="33">
        <v>2011</v>
      </c>
      <c r="F159" s="36">
        <v>27305</v>
      </c>
      <c r="G159" s="33" t="s">
        <v>1837</v>
      </c>
    </row>
    <row r="160" spans="1:7" x14ac:dyDescent="0.25">
      <c r="A160" s="33" t="s">
        <v>71</v>
      </c>
      <c r="B160" s="61" t="s">
        <v>4101</v>
      </c>
      <c r="C160" s="344" t="s">
        <v>3751</v>
      </c>
      <c r="D160" s="33" t="s">
        <v>110</v>
      </c>
      <c r="E160" s="33">
        <v>2011</v>
      </c>
      <c r="F160" s="36">
        <v>27555</v>
      </c>
      <c r="G160" s="33" t="s">
        <v>1960</v>
      </c>
    </row>
    <row r="161" spans="1:7" x14ac:dyDescent="0.25">
      <c r="A161" s="33" t="s">
        <v>71</v>
      </c>
      <c r="B161" s="61" t="s">
        <v>4060</v>
      </c>
      <c r="C161" s="344" t="s">
        <v>4151</v>
      </c>
      <c r="D161" s="33" t="s">
        <v>110</v>
      </c>
      <c r="E161" s="33">
        <v>2011</v>
      </c>
      <c r="F161" s="36">
        <v>23930</v>
      </c>
      <c r="G161" s="33" t="s">
        <v>1960</v>
      </c>
    </row>
    <row r="162" spans="1:7" x14ac:dyDescent="0.25">
      <c r="A162" s="33" t="s">
        <v>71</v>
      </c>
      <c r="B162" s="61" t="s">
        <v>4042</v>
      </c>
      <c r="C162" s="344" t="s">
        <v>3751</v>
      </c>
      <c r="D162" s="33" t="s">
        <v>110</v>
      </c>
      <c r="E162" s="33">
        <v>2011</v>
      </c>
      <c r="F162" s="36">
        <v>21380</v>
      </c>
      <c r="G162" s="33" t="s">
        <v>1960</v>
      </c>
    </row>
    <row r="163" spans="1:7" x14ac:dyDescent="0.25">
      <c r="A163" s="33" t="s">
        <v>71</v>
      </c>
      <c r="B163" s="61" t="s">
        <v>4099</v>
      </c>
      <c r="C163" s="344" t="s">
        <v>3751</v>
      </c>
      <c r="D163" s="33" t="s">
        <v>110</v>
      </c>
      <c r="E163" s="33">
        <v>2011</v>
      </c>
      <c r="F163" s="36">
        <v>23180</v>
      </c>
      <c r="G163" s="33" t="s">
        <v>1960</v>
      </c>
    </row>
    <row r="164" spans="1:7" x14ac:dyDescent="0.25">
      <c r="A164" s="33" t="s">
        <v>71</v>
      </c>
      <c r="B164" s="61" t="s">
        <v>4100</v>
      </c>
      <c r="C164" s="344" t="s">
        <v>3751</v>
      </c>
      <c r="D164" s="33" t="s">
        <v>110</v>
      </c>
      <c r="E164" s="33">
        <v>2011</v>
      </c>
      <c r="F164" s="36">
        <v>22980</v>
      </c>
      <c r="G164" s="33" t="s">
        <v>1837</v>
      </c>
    </row>
    <row r="165" spans="1:7" x14ac:dyDescent="0.25">
      <c r="A165" s="33" t="s">
        <v>71</v>
      </c>
      <c r="B165" s="61" t="s">
        <v>4102</v>
      </c>
      <c r="C165" s="344" t="s">
        <v>3791</v>
      </c>
      <c r="D165" s="33" t="s">
        <v>110</v>
      </c>
      <c r="E165" s="33">
        <v>2011</v>
      </c>
      <c r="F165" s="36">
        <v>27280</v>
      </c>
      <c r="G165" s="33" t="s">
        <v>1960</v>
      </c>
    </row>
    <row r="166" spans="1:7" x14ac:dyDescent="0.25">
      <c r="A166" s="33" t="s">
        <v>71</v>
      </c>
      <c r="B166" s="61" t="s">
        <v>4103</v>
      </c>
      <c r="C166" s="344" t="s">
        <v>3791</v>
      </c>
      <c r="D166" s="33" t="s">
        <v>110</v>
      </c>
      <c r="E166" s="33">
        <v>2011</v>
      </c>
      <c r="F166" s="36">
        <v>29630</v>
      </c>
      <c r="G166" s="33" t="s">
        <v>1960</v>
      </c>
    </row>
    <row r="167" spans="1:7" x14ac:dyDescent="0.25">
      <c r="A167" s="33" t="s">
        <v>71</v>
      </c>
      <c r="B167" s="61" t="s">
        <v>4103</v>
      </c>
      <c r="C167" s="344" t="s">
        <v>3791</v>
      </c>
      <c r="D167" s="33" t="s">
        <v>110</v>
      </c>
      <c r="E167" s="33">
        <v>2011</v>
      </c>
      <c r="F167" s="36">
        <v>29930</v>
      </c>
      <c r="G167" s="33" t="s">
        <v>1837</v>
      </c>
    </row>
    <row r="168" spans="1:7" x14ac:dyDescent="0.25">
      <c r="A168" s="33" t="s">
        <v>71</v>
      </c>
      <c r="B168" s="61" t="s">
        <v>3287</v>
      </c>
      <c r="C168" s="344" t="s">
        <v>3769</v>
      </c>
      <c r="D168" s="33" t="s">
        <v>110</v>
      </c>
      <c r="E168" s="33">
        <v>2011</v>
      </c>
      <c r="F168" s="36">
        <v>15605</v>
      </c>
      <c r="G168" s="33" t="s">
        <v>1837</v>
      </c>
    </row>
    <row r="169" spans="1:7" x14ac:dyDescent="0.25">
      <c r="A169" s="33" t="s">
        <v>71</v>
      </c>
      <c r="B169" s="61" t="s">
        <v>3287</v>
      </c>
      <c r="C169" s="344" t="s">
        <v>3769</v>
      </c>
      <c r="D169" s="33" t="s">
        <v>110</v>
      </c>
      <c r="E169" s="33">
        <v>2011</v>
      </c>
      <c r="F169" s="36">
        <v>15805</v>
      </c>
      <c r="G169" s="33" t="s">
        <v>1960</v>
      </c>
    </row>
    <row r="170" spans="1:7" x14ac:dyDescent="0.25">
      <c r="A170" s="33" t="s">
        <v>71</v>
      </c>
      <c r="B170" s="61" t="s">
        <v>3284</v>
      </c>
      <c r="C170" s="344" t="s">
        <v>3769</v>
      </c>
      <c r="D170" s="33" t="s">
        <v>110</v>
      </c>
      <c r="E170" s="33">
        <v>2011</v>
      </c>
      <c r="F170" s="36">
        <v>19605</v>
      </c>
      <c r="G170" s="33" t="s">
        <v>1960</v>
      </c>
    </row>
    <row r="171" spans="1:7" x14ac:dyDescent="0.25">
      <c r="A171" s="33" t="s">
        <v>71</v>
      </c>
      <c r="B171" s="61" t="s">
        <v>3284</v>
      </c>
      <c r="C171" s="344" t="s">
        <v>3769</v>
      </c>
      <c r="D171" s="33" t="s">
        <v>110</v>
      </c>
      <c r="E171" s="33">
        <v>2011</v>
      </c>
      <c r="F171" s="36">
        <v>19605</v>
      </c>
      <c r="G171" s="33" t="s">
        <v>1837</v>
      </c>
    </row>
    <row r="172" spans="1:7" x14ac:dyDescent="0.25">
      <c r="A172" s="33" t="s">
        <v>71</v>
      </c>
      <c r="B172" s="61" t="s">
        <v>3787</v>
      </c>
      <c r="C172" s="344" t="s">
        <v>3769</v>
      </c>
      <c r="D172" s="33" t="s">
        <v>110</v>
      </c>
      <c r="E172" s="33">
        <v>2011</v>
      </c>
      <c r="F172" s="36">
        <v>21955</v>
      </c>
      <c r="G172" s="33" t="s">
        <v>1837</v>
      </c>
    </row>
    <row r="173" spans="1:7" x14ac:dyDescent="0.25">
      <c r="A173" s="33" t="s">
        <v>71</v>
      </c>
      <c r="B173" s="61" t="s">
        <v>3787</v>
      </c>
      <c r="C173" s="344" t="s">
        <v>3769</v>
      </c>
      <c r="D173" s="33" t="s">
        <v>110</v>
      </c>
      <c r="E173" s="33">
        <v>2011</v>
      </c>
      <c r="F173" s="36">
        <v>21955</v>
      </c>
      <c r="G173" s="33" t="s">
        <v>1960</v>
      </c>
    </row>
    <row r="174" spans="1:7" x14ac:dyDescent="0.25">
      <c r="A174" s="33" t="s">
        <v>71</v>
      </c>
      <c r="B174" s="61" t="s">
        <v>4015</v>
      </c>
      <c r="C174" s="344" t="s">
        <v>3769</v>
      </c>
      <c r="D174" s="33" t="s">
        <v>110</v>
      </c>
      <c r="E174" s="33">
        <v>2011</v>
      </c>
      <c r="F174" s="36">
        <v>22490</v>
      </c>
      <c r="G174" s="33" t="s">
        <v>1960</v>
      </c>
    </row>
    <row r="175" spans="1:7" x14ac:dyDescent="0.25">
      <c r="A175" s="33" t="s">
        <v>71</v>
      </c>
      <c r="B175" s="61" t="s">
        <v>3289</v>
      </c>
      <c r="C175" s="344" t="s">
        <v>3769</v>
      </c>
      <c r="D175" s="33" t="s">
        <v>110</v>
      </c>
      <c r="E175" s="33">
        <v>2011</v>
      </c>
      <c r="F175" s="36">
        <v>17555</v>
      </c>
      <c r="G175" s="33" t="s">
        <v>1837</v>
      </c>
    </row>
    <row r="176" spans="1:7" x14ac:dyDescent="0.25">
      <c r="A176" s="33" t="s">
        <v>71</v>
      </c>
      <c r="B176" s="61" t="s">
        <v>3289</v>
      </c>
      <c r="C176" s="344" t="s">
        <v>3769</v>
      </c>
      <c r="D176" s="33" t="s">
        <v>110</v>
      </c>
      <c r="E176" s="33">
        <v>2011</v>
      </c>
      <c r="F176" s="36">
        <v>17755</v>
      </c>
      <c r="G176" s="33" t="s">
        <v>1960</v>
      </c>
    </row>
    <row r="177" spans="1:7" x14ac:dyDescent="0.25">
      <c r="A177" s="33" t="s">
        <v>71</v>
      </c>
      <c r="B177" s="61" t="s">
        <v>4153</v>
      </c>
      <c r="C177" s="344" t="s">
        <v>3769</v>
      </c>
      <c r="D177" s="33" t="s">
        <v>110</v>
      </c>
      <c r="E177" s="33">
        <v>2011</v>
      </c>
      <c r="F177" s="36">
        <v>18355</v>
      </c>
      <c r="G177" s="33" t="s">
        <v>1960</v>
      </c>
    </row>
    <row r="178" spans="1:7" x14ac:dyDescent="0.25">
      <c r="A178" s="33" t="s">
        <v>71</v>
      </c>
      <c r="B178" s="61" t="s">
        <v>3290</v>
      </c>
      <c r="C178" s="344" t="s">
        <v>4090</v>
      </c>
      <c r="D178" s="33" t="s">
        <v>110</v>
      </c>
      <c r="E178" s="33">
        <v>2011</v>
      </c>
      <c r="F178" s="36">
        <v>22205</v>
      </c>
      <c r="G178" s="33" t="s">
        <v>1837</v>
      </c>
    </row>
    <row r="179" spans="1:7" x14ac:dyDescent="0.25">
      <c r="A179" s="33" t="s">
        <v>71</v>
      </c>
      <c r="B179" s="61" t="s">
        <v>3290</v>
      </c>
      <c r="C179" s="344" t="s">
        <v>4090</v>
      </c>
      <c r="D179" s="33" t="s">
        <v>110</v>
      </c>
      <c r="E179" s="33">
        <v>2011</v>
      </c>
      <c r="F179" s="36">
        <v>22405</v>
      </c>
      <c r="G179" s="33" t="s">
        <v>1960</v>
      </c>
    </row>
    <row r="180" spans="1:7" x14ac:dyDescent="0.25">
      <c r="A180" s="33" t="s">
        <v>71</v>
      </c>
      <c r="B180" s="61" t="s">
        <v>4013</v>
      </c>
      <c r="C180" s="344" t="s">
        <v>3769</v>
      </c>
      <c r="D180" s="33" t="s">
        <v>110</v>
      </c>
      <c r="E180" s="33">
        <v>2011</v>
      </c>
      <c r="F180" s="36">
        <v>16555</v>
      </c>
      <c r="G180" s="33" t="s">
        <v>1960</v>
      </c>
    </row>
    <row r="181" spans="1:7" x14ac:dyDescent="0.25">
      <c r="A181" s="33" t="s">
        <v>71</v>
      </c>
      <c r="B181" s="61" t="s">
        <v>3283</v>
      </c>
      <c r="C181" s="344" t="s">
        <v>3751</v>
      </c>
      <c r="D181" s="33" t="s">
        <v>110</v>
      </c>
      <c r="E181" s="33">
        <v>2011</v>
      </c>
      <c r="F181" s="36">
        <v>24195</v>
      </c>
      <c r="G181" s="33" t="s">
        <v>3281</v>
      </c>
    </row>
    <row r="182" spans="1:7" x14ac:dyDescent="0.25">
      <c r="A182" s="33" t="s">
        <v>71</v>
      </c>
      <c r="B182" s="61" t="s">
        <v>3283</v>
      </c>
      <c r="C182" s="344" t="s">
        <v>3751</v>
      </c>
      <c r="D182" s="33" t="s">
        <v>3282</v>
      </c>
      <c r="E182" s="33">
        <v>2011</v>
      </c>
      <c r="F182" s="36">
        <v>25445</v>
      </c>
      <c r="G182" s="33" t="s">
        <v>3281</v>
      </c>
    </row>
    <row r="183" spans="1:7" x14ac:dyDescent="0.25">
      <c r="A183" s="33" t="s">
        <v>71</v>
      </c>
      <c r="B183" s="61" t="s">
        <v>3783</v>
      </c>
      <c r="C183" s="344" t="s">
        <v>3751</v>
      </c>
      <c r="D183" s="33" t="s">
        <v>110</v>
      </c>
      <c r="E183" s="33">
        <v>2011</v>
      </c>
      <c r="F183" s="36">
        <v>26845</v>
      </c>
      <c r="G183" s="33" t="s">
        <v>3281</v>
      </c>
    </row>
    <row r="184" spans="1:7" x14ac:dyDescent="0.25">
      <c r="A184" s="33" t="s">
        <v>71</v>
      </c>
      <c r="B184" s="61" t="s">
        <v>3783</v>
      </c>
      <c r="C184" s="344" t="s">
        <v>3751</v>
      </c>
      <c r="D184" s="33" t="s">
        <v>3282</v>
      </c>
      <c r="E184" s="33">
        <v>2011</v>
      </c>
      <c r="F184" s="36">
        <v>28095</v>
      </c>
      <c r="G184" s="33" t="s">
        <v>3281</v>
      </c>
    </row>
    <row r="185" spans="1:7" x14ac:dyDescent="0.25">
      <c r="A185" s="33" t="s">
        <v>71</v>
      </c>
      <c r="B185" s="61" t="s">
        <v>3280</v>
      </c>
      <c r="C185" s="344" t="s">
        <v>3751</v>
      </c>
      <c r="D185" s="33" t="s">
        <v>110</v>
      </c>
      <c r="E185" s="33">
        <v>2011</v>
      </c>
      <c r="F185" s="36">
        <v>21895</v>
      </c>
      <c r="G185" s="33" t="s">
        <v>3281</v>
      </c>
    </row>
    <row r="186" spans="1:7" x14ac:dyDescent="0.25">
      <c r="A186" s="33" t="s">
        <v>71</v>
      </c>
      <c r="B186" s="61" t="s">
        <v>3280</v>
      </c>
      <c r="C186" s="344" t="s">
        <v>3751</v>
      </c>
      <c r="D186" s="33" t="s">
        <v>426</v>
      </c>
      <c r="E186" s="33">
        <v>2011</v>
      </c>
      <c r="F186" s="36">
        <v>23145</v>
      </c>
      <c r="G186" s="33" t="s">
        <v>3281</v>
      </c>
    </row>
    <row r="187" spans="1:7" x14ac:dyDescent="0.25">
      <c r="A187" s="33" t="s">
        <v>71</v>
      </c>
      <c r="B187" s="61" t="s">
        <v>3782</v>
      </c>
      <c r="C187" s="344" t="s">
        <v>3751</v>
      </c>
      <c r="D187" s="33" t="s">
        <v>110</v>
      </c>
      <c r="E187" s="33">
        <v>2011</v>
      </c>
      <c r="F187" s="36">
        <v>22595</v>
      </c>
      <c r="G187" s="33" t="s">
        <v>3281</v>
      </c>
    </row>
    <row r="188" spans="1:7" x14ac:dyDescent="0.25">
      <c r="A188" s="33" t="s">
        <v>71</v>
      </c>
      <c r="B188" s="61" t="s">
        <v>3782</v>
      </c>
      <c r="C188" s="344" t="s">
        <v>3751</v>
      </c>
      <c r="D188" s="33" t="s">
        <v>3282</v>
      </c>
      <c r="E188" s="33">
        <v>2011</v>
      </c>
      <c r="F188" s="36">
        <v>23845</v>
      </c>
      <c r="G188" s="33" t="s">
        <v>3281</v>
      </c>
    </row>
    <row r="189" spans="1:7" x14ac:dyDescent="0.25">
      <c r="A189" s="33" t="s">
        <v>87</v>
      </c>
      <c r="B189" s="61" t="s">
        <v>88</v>
      </c>
      <c r="C189" s="344" t="s">
        <v>1857</v>
      </c>
      <c r="D189" s="33" t="s">
        <v>110</v>
      </c>
      <c r="E189" s="33">
        <v>2011</v>
      </c>
      <c r="F189" s="36">
        <v>12125</v>
      </c>
      <c r="G189" s="33" t="s">
        <v>1834</v>
      </c>
    </row>
    <row r="190" spans="1:7" x14ac:dyDescent="0.25">
      <c r="A190" s="33" t="s">
        <v>87</v>
      </c>
      <c r="B190" s="61" t="s">
        <v>4149</v>
      </c>
      <c r="C190" s="344" t="s">
        <v>5387</v>
      </c>
      <c r="D190" s="33" t="s">
        <v>110</v>
      </c>
      <c r="E190" s="33">
        <v>2011</v>
      </c>
      <c r="F190" s="36">
        <v>9985</v>
      </c>
      <c r="G190" s="33" t="s">
        <v>4081</v>
      </c>
    </row>
    <row r="191" spans="1:7" x14ac:dyDescent="0.25">
      <c r="A191" s="33" t="s">
        <v>87</v>
      </c>
      <c r="B191" s="61" t="s">
        <v>4149</v>
      </c>
      <c r="C191" s="344" t="s">
        <v>5387</v>
      </c>
      <c r="D191" s="33" t="s">
        <v>110</v>
      </c>
      <c r="E191" s="33">
        <v>2011</v>
      </c>
      <c r="F191" s="36">
        <v>9985</v>
      </c>
      <c r="G191" s="33" t="s">
        <v>4081</v>
      </c>
    </row>
    <row r="192" spans="1:7" x14ac:dyDescent="0.25">
      <c r="A192" s="33" t="s">
        <v>87</v>
      </c>
      <c r="B192" s="61" t="s">
        <v>4079</v>
      </c>
      <c r="C192" s="344" t="s">
        <v>5387</v>
      </c>
      <c r="D192" s="33" t="s">
        <v>110</v>
      </c>
      <c r="E192" s="33">
        <v>2011</v>
      </c>
      <c r="F192" s="36">
        <v>14695</v>
      </c>
      <c r="G192" s="33" t="s">
        <v>1960</v>
      </c>
    </row>
    <row r="193" spans="1:7" x14ac:dyDescent="0.25">
      <c r="A193" s="33" t="s">
        <v>87</v>
      </c>
      <c r="B193" s="61" t="s">
        <v>4097</v>
      </c>
      <c r="C193" s="344" t="s">
        <v>5387</v>
      </c>
      <c r="D193" s="33" t="s">
        <v>110</v>
      </c>
      <c r="E193" s="33">
        <v>2011</v>
      </c>
      <c r="F193" s="36">
        <v>14695</v>
      </c>
      <c r="G193" s="33" t="s">
        <v>1960</v>
      </c>
    </row>
    <row r="194" spans="1:7" x14ac:dyDescent="0.25">
      <c r="A194" s="33" t="s">
        <v>87</v>
      </c>
      <c r="B194" s="61" t="s">
        <v>4080</v>
      </c>
      <c r="C194" s="344" t="s">
        <v>5387</v>
      </c>
      <c r="D194" s="33" t="s">
        <v>110</v>
      </c>
      <c r="E194" s="33">
        <v>2011</v>
      </c>
      <c r="F194" s="36">
        <v>13695</v>
      </c>
      <c r="G194" s="33" t="s">
        <v>4081</v>
      </c>
    </row>
    <row r="195" spans="1:7" x14ac:dyDescent="0.25">
      <c r="A195" s="33" t="s">
        <v>87</v>
      </c>
      <c r="B195" s="61" t="s">
        <v>4096</v>
      </c>
      <c r="C195" s="344" t="s">
        <v>5387</v>
      </c>
      <c r="D195" s="33" t="s">
        <v>110</v>
      </c>
      <c r="E195" s="33">
        <v>2011</v>
      </c>
      <c r="F195" s="36">
        <v>13695</v>
      </c>
      <c r="G195" s="33" t="s">
        <v>4081</v>
      </c>
    </row>
    <row r="196" spans="1:7" x14ac:dyDescent="0.25">
      <c r="A196" s="33" t="s">
        <v>87</v>
      </c>
      <c r="B196" s="61" t="s">
        <v>3758</v>
      </c>
      <c r="C196" s="344" t="s">
        <v>5387</v>
      </c>
      <c r="D196" s="33" t="s">
        <v>110</v>
      </c>
      <c r="E196" s="33">
        <v>2011</v>
      </c>
      <c r="F196" s="36">
        <v>16145</v>
      </c>
      <c r="G196" s="33" t="s">
        <v>4081</v>
      </c>
    </row>
    <row r="197" spans="1:7" x14ac:dyDescent="0.25">
      <c r="A197" s="33" t="s">
        <v>87</v>
      </c>
      <c r="B197" s="61" t="s">
        <v>4148</v>
      </c>
      <c r="C197" s="344" t="s">
        <v>5387</v>
      </c>
      <c r="D197" s="33" t="s">
        <v>110</v>
      </c>
      <c r="E197" s="33">
        <v>2011</v>
      </c>
      <c r="F197" s="36">
        <v>16145</v>
      </c>
      <c r="G197" s="33" t="s">
        <v>4081</v>
      </c>
    </row>
    <row r="198" spans="1:7" x14ac:dyDescent="0.25">
      <c r="A198" s="33" t="s">
        <v>87</v>
      </c>
      <c r="B198" s="61" t="s">
        <v>1299</v>
      </c>
      <c r="C198" s="344" t="s">
        <v>1880</v>
      </c>
      <c r="D198" s="33" t="s">
        <v>110</v>
      </c>
      <c r="E198" s="33">
        <v>2011</v>
      </c>
      <c r="F198" s="36">
        <v>8146</v>
      </c>
      <c r="G198" s="33" t="s">
        <v>1906</v>
      </c>
    </row>
    <row r="199" spans="1:7" x14ac:dyDescent="0.25">
      <c r="A199" s="33" t="s">
        <v>87</v>
      </c>
      <c r="B199" s="61" t="s">
        <v>1299</v>
      </c>
      <c r="C199" s="344" t="s">
        <v>1907</v>
      </c>
      <c r="D199" s="33" t="s">
        <v>110</v>
      </c>
      <c r="E199" s="33">
        <v>2011</v>
      </c>
      <c r="F199" s="36">
        <v>8450</v>
      </c>
      <c r="G199" s="33" t="s">
        <v>1906</v>
      </c>
    </row>
    <row r="200" spans="1:7" x14ac:dyDescent="0.25">
      <c r="A200" s="33" t="s">
        <v>87</v>
      </c>
      <c r="B200" s="61" t="s">
        <v>89</v>
      </c>
      <c r="C200" s="344" t="s">
        <v>6595</v>
      </c>
      <c r="D200" s="33" t="s">
        <v>110</v>
      </c>
      <c r="E200" s="33">
        <v>2011</v>
      </c>
      <c r="F200" s="36">
        <v>23842</v>
      </c>
      <c r="G200" s="33" t="s">
        <v>1834</v>
      </c>
    </row>
    <row r="201" spans="1:7" x14ac:dyDescent="0.25">
      <c r="A201" s="33" t="s">
        <v>87</v>
      </c>
      <c r="B201" s="61" t="s">
        <v>4095</v>
      </c>
      <c r="C201" s="344" t="s">
        <v>3756</v>
      </c>
      <c r="D201" s="33" t="s">
        <v>110</v>
      </c>
      <c r="E201" s="33">
        <v>2011</v>
      </c>
      <c r="F201" s="36">
        <v>31500</v>
      </c>
      <c r="G201" s="33" t="s">
        <v>1960</v>
      </c>
    </row>
    <row r="202" spans="1:7" x14ac:dyDescent="0.25">
      <c r="A202" s="33" t="s">
        <v>87</v>
      </c>
      <c r="B202" s="61" t="s">
        <v>4147</v>
      </c>
      <c r="C202" s="344" t="s">
        <v>3756</v>
      </c>
      <c r="D202" s="33" t="s">
        <v>110</v>
      </c>
      <c r="E202" s="33">
        <v>2011</v>
      </c>
      <c r="F202" s="36">
        <v>31500</v>
      </c>
      <c r="G202" s="33" t="s">
        <v>1960</v>
      </c>
    </row>
    <row r="203" spans="1:7" x14ac:dyDescent="0.25">
      <c r="A203" s="33" t="s">
        <v>87</v>
      </c>
      <c r="B203" s="61" t="s">
        <v>3775</v>
      </c>
      <c r="C203" s="344" t="s">
        <v>3820</v>
      </c>
      <c r="D203" s="33" t="s">
        <v>110</v>
      </c>
      <c r="E203" s="33">
        <v>2011</v>
      </c>
      <c r="F203" s="36">
        <v>32000</v>
      </c>
      <c r="G203" s="33" t="s">
        <v>1960</v>
      </c>
    </row>
    <row r="204" spans="1:7" x14ac:dyDescent="0.25">
      <c r="A204" s="33" t="s">
        <v>87</v>
      </c>
      <c r="B204" s="61" t="s">
        <v>4077</v>
      </c>
      <c r="C204" s="344" t="s">
        <v>3820</v>
      </c>
      <c r="D204" s="33" t="s">
        <v>110</v>
      </c>
      <c r="E204" s="33">
        <v>2011</v>
      </c>
      <c r="F204" s="36">
        <v>32000</v>
      </c>
      <c r="G204" s="33" t="s">
        <v>1960</v>
      </c>
    </row>
    <row r="205" spans="1:7" x14ac:dyDescent="0.25">
      <c r="A205" s="33" t="s">
        <v>87</v>
      </c>
      <c r="B205" s="61" t="s">
        <v>1698</v>
      </c>
      <c r="C205" s="344" t="s">
        <v>6614</v>
      </c>
      <c r="D205" s="33" t="s">
        <v>438</v>
      </c>
      <c r="E205" s="33">
        <v>2011</v>
      </c>
      <c r="F205" s="36">
        <v>65800</v>
      </c>
      <c r="G205" s="33" t="s">
        <v>1834</v>
      </c>
    </row>
    <row r="206" spans="1:7" x14ac:dyDescent="0.25">
      <c r="A206" s="33" t="s">
        <v>87</v>
      </c>
      <c r="B206" s="61" t="s">
        <v>4098</v>
      </c>
      <c r="C206" s="344" t="s">
        <v>3769</v>
      </c>
      <c r="D206" s="33" t="s">
        <v>110</v>
      </c>
      <c r="E206" s="33">
        <v>2011</v>
      </c>
      <c r="F206" s="36">
        <v>17195</v>
      </c>
      <c r="G206" s="33" t="s">
        <v>1960</v>
      </c>
    </row>
    <row r="207" spans="1:7" x14ac:dyDescent="0.25">
      <c r="A207" s="33" t="s">
        <v>87</v>
      </c>
      <c r="B207" s="61" t="s">
        <v>4150</v>
      </c>
      <c r="C207" s="344" t="s">
        <v>3769</v>
      </c>
      <c r="D207" s="33" t="s">
        <v>110</v>
      </c>
      <c r="E207" s="33">
        <v>2011</v>
      </c>
      <c r="F207" s="36">
        <v>20195</v>
      </c>
      <c r="G207" s="33" t="s">
        <v>1960</v>
      </c>
    </row>
    <row r="208" spans="1:7" x14ac:dyDescent="0.25">
      <c r="A208" s="33" t="s">
        <v>87</v>
      </c>
      <c r="B208" s="61" t="s">
        <v>91</v>
      </c>
      <c r="C208" s="344" t="s">
        <v>3820</v>
      </c>
      <c r="D208" s="33" t="s">
        <v>438</v>
      </c>
      <c r="E208" s="33">
        <v>2011</v>
      </c>
      <c r="F208" s="36">
        <v>33000</v>
      </c>
      <c r="G208" s="33" t="s">
        <v>1960</v>
      </c>
    </row>
    <row r="209" spans="1:7" x14ac:dyDescent="0.25">
      <c r="A209" s="33" t="s">
        <v>87</v>
      </c>
      <c r="B209" s="61" t="s">
        <v>4141</v>
      </c>
      <c r="C209" s="344" t="s">
        <v>2941</v>
      </c>
      <c r="D209" s="33" t="s">
        <v>438</v>
      </c>
      <c r="E209" s="33">
        <v>2011</v>
      </c>
      <c r="F209" s="36">
        <v>43000</v>
      </c>
      <c r="G209" s="33" t="s">
        <v>1960</v>
      </c>
    </row>
    <row r="210" spans="1:7" x14ac:dyDescent="0.25">
      <c r="A210" s="33" t="s">
        <v>87</v>
      </c>
      <c r="B210" s="61" t="s">
        <v>92</v>
      </c>
      <c r="C210" s="344" t="s">
        <v>4114</v>
      </c>
      <c r="D210" s="33" t="s">
        <v>438</v>
      </c>
      <c r="E210" s="33">
        <v>2011</v>
      </c>
      <c r="F210" s="36">
        <v>23500</v>
      </c>
      <c r="G210" s="33" t="s">
        <v>1837</v>
      </c>
    </row>
    <row r="211" spans="1:7" x14ac:dyDescent="0.25">
      <c r="A211" s="33" t="s">
        <v>87</v>
      </c>
      <c r="B211" s="61" t="s">
        <v>4146</v>
      </c>
      <c r="C211" s="344" t="s">
        <v>3820</v>
      </c>
      <c r="D211" s="33" t="s">
        <v>438</v>
      </c>
      <c r="E211" s="33">
        <v>2011</v>
      </c>
      <c r="F211" s="36">
        <v>29750</v>
      </c>
      <c r="G211" s="33" t="s">
        <v>1837</v>
      </c>
    </row>
    <row r="212" spans="1:7" x14ac:dyDescent="0.25">
      <c r="A212" s="33" t="s">
        <v>87</v>
      </c>
      <c r="B212" s="61" t="s">
        <v>4142</v>
      </c>
      <c r="C212" s="344" t="s">
        <v>4114</v>
      </c>
      <c r="D212" s="33" t="s">
        <v>438</v>
      </c>
      <c r="E212" s="33">
        <v>2011</v>
      </c>
      <c r="F212" s="36">
        <v>23500</v>
      </c>
      <c r="G212" s="33" t="s">
        <v>1837</v>
      </c>
    </row>
    <row r="213" spans="1:7" x14ac:dyDescent="0.25">
      <c r="A213" s="33" t="s">
        <v>87</v>
      </c>
      <c r="B213" s="61" t="s">
        <v>4143</v>
      </c>
      <c r="C213" s="344" t="s">
        <v>4114</v>
      </c>
      <c r="D213" s="33" t="s">
        <v>438</v>
      </c>
      <c r="E213" s="33">
        <v>2011</v>
      </c>
      <c r="F213" s="36">
        <v>26500</v>
      </c>
      <c r="G213" s="33" t="s">
        <v>1837</v>
      </c>
    </row>
    <row r="214" spans="1:7" x14ac:dyDescent="0.25">
      <c r="A214" s="33" t="s">
        <v>87</v>
      </c>
      <c r="B214" s="61" t="s">
        <v>4144</v>
      </c>
      <c r="C214" s="344" t="s">
        <v>4114</v>
      </c>
      <c r="D214" s="33" t="s">
        <v>438</v>
      </c>
      <c r="E214" s="33">
        <v>2011</v>
      </c>
      <c r="F214" s="36">
        <v>26750</v>
      </c>
      <c r="G214" s="33" t="s">
        <v>1837</v>
      </c>
    </row>
    <row r="215" spans="1:7" x14ac:dyDescent="0.25">
      <c r="A215" s="33" t="s">
        <v>87</v>
      </c>
      <c r="B215" s="61" t="s">
        <v>4145</v>
      </c>
      <c r="C215" s="344" t="s">
        <v>4114</v>
      </c>
      <c r="D215" s="33" t="s">
        <v>438</v>
      </c>
      <c r="E215" s="33">
        <v>2011</v>
      </c>
      <c r="F215" s="36">
        <v>24500</v>
      </c>
      <c r="G215" s="33" t="s">
        <v>1837</v>
      </c>
    </row>
    <row r="216" spans="1:7" x14ac:dyDescent="0.25">
      <c r="A216" s="33" t="s">
        <v>87</v>
      </c>
      <c r="B216" s="61" t="s">
        <v>4145</v>
      </c>
      <c r="C216" s="344" t="s">
        <v>3820</v>
      </c>
      <c r="D216" s="33" t="s">
        <v>438</v>
      </c>
      <c r="E216" s="33">
        <v>2011</v>
      </c>
      <c r="F216" s="36">
        <v>26750</v>
      </c>
      <c r="G216" s="33" t="s">
        <v>1837</v>
      </c>
    </row>
    <row r="217" spans="1:7" x14ac:dyDescent="0.25">
      <c r="A217" s="33" t="s">
        <v>87</v>
      </c>
      <c r="B217" s="61" t="s">
        <v>4122</v>
      </c>
      <c r="C217" s="344" t="s">
        <v>3820</v>
      </c>
      <c r="D217" s="33" t="s">
        <v>438</v>
      </c>
      <c r="E217" s="33">
        <v>2011</v>
      </c>
      <c r="F217" s="36">
        <v>32250</v>
      </c>
      <c r="G217" s="33" t="s">
        <v>1837</v>
      </c>
    </row>
    <row r="218" spans="1:7" x14ac:dyDescent="0.25">
      <c r="A218" s="33" t="s">
        <v>87</v>
      </c>
      <c r="B218" s="61" t="s">
        <v>4140</v>
      </c>
      <c r="C218" s="344" t="s">
        <v>3820</v>
      </c>
      <c r="D218" s="33" t="s">
        <v>438</v>
      </c>
      <c r="E218" s="33">
        <v>2011</v>
      </c>
      <c r="F218" s="36">
        <v>33000</v>
      </c>
      <c r="G218" s="33" t="s">
        <v>1960</v>
      </c>
    </row>
    <row r="219" spans="1:7" x14ac:dyDescent="0.25">
      <c r="A219" s="33" t="s">
        <v>87</v>
      </c>
      <c r="B219" s="61" t="s">
        <v>4140</v>
      </c>
      <c r="C219" s="344" t="s">
        <v>2941</v>
      </c>
      <c r="D219" s="33" t="s">
        <v>438</v>
      </c>
      <c r="E219" s="33">
        <v>2011</v>
      </c>
      <c r="F219" s="36">
        <v>43000</v>
      </c>
      <c r="G219" s="33" t="s">
        <v>1960</v>
      </c>
    </row>
    <row r="220" spans="1:7" x14ac:dyDescent="0.25">
      <c r="A220" s="33" t="s">
        <v>87</v>
      </c>
      <c r="B220" s="61" t="s">
        <v>1219</v>
      </c>
      <c r="C220" s="344" t="s">
        <v>1907</v>
      </c>
      <c r="D220" s="33" t="s">
        <v>1908</v>
      </c>
      <c r="E220" s="33">
        <v>2011</v>
      </c>
      <c r="F220" s="36">
        <v>12375</v>
      </c>
      <c r="G220" s="33" t="s">
        <v>1906</v>
      </c>
    </row>
    <row r="221" spans="1:7" x14ac:dyDescent="0.25">
      <c r="A221" s="33" t="s">
        <v>87</v>
      </c>
      <c r="B221" s="61" t="s">
        <v>1219</v>
      </c>
      <c r="C221" s="344" t="s">
        <v>1857</v>
      </c>
      <c r="D221" s="33" t="s">
        <v>1908</v>
      </c>
      <c r="E221" s="33">
        <v>2011</v>
      </c>
      <c r="F221" s="36">
        <v>13665</v>
      </c>
      <c r="G221" s="33" t="s">
        <v>1906</v>
      </c>
    </row>
    <row r="222" spans="1:7" x14ac:dyDescent="0.25">
      <c r="A222" s="33" t="s">
        <v>87</v>
      </c>
      <c r="B222" s="61" t="s">
        <v>1219</v>
      </c>
      <c r="C222" s="344" t="s">
        <v>1846</v>
      </c>
      <c r="D222" s="33" t="s">
        <v>1908</v>
      </c>
      <c r="E222" s="33">
        <v>2011</v>
      </c>
      <c r="F222" s="36">
        <v>12989</v>
      </c>
      <c r="G222" s="33" t="s">
        <v>1906</v>
      </c>
    </row>
    <row r="223" spans="1:7" x14ac:dyDescent="0.25">
      <c r="A223" s="33" t="s">
        <v>87</v>
      </c>
      <c r="B223" s="61" t="s">
        <v>1218</v>
      </c>
      <c r="C223" s="344" t="s">
        <v>1865</v>
      </c>
      <c r="D223" s="33" t="s">
        <v>438</v>
      </c>
      <c r="E223" s="33">
        <v>2011</v>
      </c>
      <c r="F223" s="36">
        <v>22122</v>
      </c>
      <c r="G223" s="33" t="s">
        <v>1909</v>
      </c>
    </row>
    <row r="224" spans="1:7" x14ac:dyDescent="0.25">
      <c r="A224" s="33" t="s">
        <v>87</v>
      </c>
      <c r="B224" s="61" t="s">
        <v>1703</v>
      </c>
      <c r="C224" s="344" t="s">
        <v>1887</v>
      </c>
      <c r="D224" s="33" t="s">
        <v>110</v>
      </c>
      <c r="E224" s="33">
        <v>2011</v>
      </c>
      <c r="F224" s="36">
        <v>9546</v>
      </c>
      <c r="G224" s="33" t="s">
        <v>1906</v>
      </c>
    </row>
    <row r="225" spans="1:7" x14ac:dyDescent="0.25">
      <c r="A225" s="33" t="s">
        <v>87</v>
      </c>
      <c r="B225" s="61" t="s">
        <v>1704</v>
      </c>
      <c r="C225" s="344" t="s">
        <v>1846</v>
      </c>
      <c r="D225" s="33" t="s">
        <v>110</v>
      </c>
      <c r="E225" s="33">
        <v>2011</v>
      </c>
      <c r="F225" s="36">
        <v>18644</v>
      </c>
      <c r="G225" s="33" t="s">
        <v>1906</v>
      </c>
    </row>
    <row r="226" spans="1:7" x14ac:dyDescent="0.25">
      <c r="A226" s="33" t="s">
        <v>87</v>
      </c>
      <c r="B226" s="61" t="s">
        <v>1704</v>
      </c>
      <c r="C226" s="344" t="s">
        <v>1226</v>
      </c>
      <c r="D226" s="33" t="s">
        <v>110</v>
      </c>
      <c r="E226" s="33">
        <v>2011</v>
      </c>
      <c r="F226" s="36">
        <v>18894</v>
      </c>
      <c r="G226" s="33" t="s">
        <v>1906</v>
      </c>
    </row>
    <row r="227" spans="1:7" x14ac:dyDescent="0.25">
      <c r="A227" s="33" t="s">
        <v>1220</v>
      </c>
      <c r="B227" s="61" t="s">
        <v>93</v>
      </c>
      <c r="C227" s="344" t="s">
        <v>2121</v>
      </c>
      <c r="D227" s="33" t="s">
        <v>110</v>
      </c>
      <c r="E227" s="33">
        <v>2011</v>
      </c>
      <c r="F227" s="36">
        <v>20428</v>
      </c>
      <c r="G227" s="33" t="s">
        <v>4573</v>
      </c>
    </row>
    <row r="228" spans="1:7" x14ac:dyDescent="0.25">
      <c r="A228" s="33" t="s">
        <v>1220</v>
      </c>
      <c r="B228" s="61" t="s">
        <v>93</v>
      </c>
      <c r="C228" s="344" t="s">
        <v>2121</v>
      </c>
      <c r="D228" s="33" t="s">
        <v>426</v>
      </c>
      <c r="E228" s="33">
        <v>2011</v>
      </c>
      <c r="F228" s="36">
        <v>22090</v>
      </c>
      <c r="G228" s="33" t="s">
        <v>4573</v>
      </c>
    </row>
    <row r="229" spans="1:7" x14ac:dyDescent="0.25">
      <c r="A229" s="33" t="s">
        <v>1220</v>
      </c>
      <c r="B229" s="61" t="s">
        <v>93</v>
      </c>
      <c r="C229" s="344" t="s">
        <v>4164</v>
      </c>
      <c r="D229" s="33" t="s">
        <v>110</v>
      </c>
      <c r="E229" s="33">
        <v>2011</v>
      </c>
      <c r="F229" s="36">
        <v>20828</v>
      </c>
      <c r="G229" s="33" t="s">
        <v>4573</v>
      </c>
    </row>
    <row r="230" spans="1:7" x14ac:dyDescent="0.25">
      <c r="A230" s="33" t="s">
        <v>1220</v>
      </c>
      <c r="B230" s="61" t="s">
        <v>93</v>
      </c>
      <c r="C230" s="344" t="s">
        <v>4164</v>
      </c>
      <c r="D230" s="33" t="s">
        <v>426</v>
      </c>
      <c r="E230" s="33">
        <v>2011</v>
      </c>
      <c r="F230" s="36">
        <v>22490</v>
      </c>
      <c r="G230" s="33" t="s">
        <v>4574</v>
      </c>
    </row>
    <row r="231" spans="1:7" x14ac:dyDescent="0.25">
      <c r="A231" s="33" t="s">
        <v>1220</v>
      </c>
      <c r="B231" s="61" t="s">
        <v>3754</v>
      </c>
      <c r="C231" s="344" t="s">
        <v>3777</v>
      </c>
      <c r="D231" s="33" t="s">
        <v>110</v>
      </c>
      <c r="E231" s="33">
        <v>2011</v>
      </c>
      <c r="F231" s="36">
        <v>27195</v>
      </c>
      <c r="G231" s="33" t="s">
        <v>4574</v>
      </c>
    </row>
    <row r="232" spans="1:7" x14ac:dyDescent="0.25">
      <c r="A232" s="33" t="s">
        <v>1220</v>
      </c>
      <c r="B232" s="61" t="s">
        <v>3754</v>
      </c>
      <c r="C232" s="344" t="s">
        <v>3814</v>
      </c>
      <c r="D232" s="33" t="s">
        <v>110</v>
      </c>
      <c r="E232" s="33">
        <v>2011</v>
      </c>
      <c r="F232" s="36">
        <v>29145</v>
      </c>
      <c r="G232" s="33" t="s">
        <v>4574</v>
      </c>
    </row>
    <row r="233" spans="1:7" x14ac:dyDescent="0.25">
      <c r="A233" s="33" t="s">
        <v>1220</v>
      </c>
      <c r="B233" s="61" t="s">
        <v>3754</v>
      </c>
      <c r="C233" s="344" t="s">
        <v>3814</v>
      </c>
      <c r="D233" s="33" t="s">
        <v>426</v>
      </c>
      <c r="E233" s="33">
        <v>2011</v>
      </c>
      <c r="F233" s="36">
        <v>30845</v>
      </c>
      <c r="G233" s="33" t="s">
        <v>4574</v>
      </c>
    </row>
    <row r="234" spans="1:7" x14ac:dyDescent="0.25">
      <c r="A234" s="33" t="s">
        <v>1220</v>
      </c>
      <c r="B234" s="61" t="s">
        <v>3754</v>
      </c>
      <c r="C234" s="344" t="s">
        <v>3777</v>
      </c>
      <c r="D234" s="33" t="s">
        <v>110</v>
      </c>
      <c r="E234" s="33">
        <v>2011</v>
      </c>
      <c r="F234" s="36">
        <v>27195</v>
      </c>
      <c r="G234" s="33" t="s">
        <v>4091</v>
      </c>
    </row>
    <row r="235" spans="1:7" x14ac:dyDescent="0.25">
      <c r="A235" s="33" t="s">
        <v>1220</v>
      </c>
      <c r="B235" s="61" t="s">
        <v>3754</v>
      </c>
      <c r="C235" s="344" t="s">
        <v>3814</v>
      </c>
      <c r="D235" s="33" t="s">
        <v>110</v>
      </c>
      <c r="E235" s="33">
        <v>2011</v>
      </c>
      <c r="F235" s="36">
        <v>29145</v>
      </c>
      <c r="G235" s="33" t="s">
        <v>4091</v>
      </c>
    </row>
    <row r="236" spans="1:7" x14ac:dyDescent="0.25">
      <c r="A236" s="33" t="s">
        <v>1220</v>
      </c>
      <c r="B236" s="61" t="s">
        <v>3754</v>
      </c>
      <c r="C236" s="344" t="s">
        <v>3814</v>
      </c>
      <c r="D236" s="33" t="s">
        <v>426</v>
      </c>
      <c r="E236" s="33">
        <v>2011</v>
      </c>
      <c r="F236" s="36">
        <v>30845</v>
      </c>
      <c r="G236" s="33" t="s">
        <v>4091</v>
      </c>
    </row>
    <row r="237" spans="1:7" x14ac:dyDescent="0.25">
      <c r="A237" s="33" t="s">
        <v>1220</v>
      </c>
      <c r="B237" s="61" t="s">
        <v>4065</v>
      </c>
      <c r="C237" s="344" t="s">
        <v>3777</v>
      </c>
      <c r="D237" s="33" t="s">
        <v>110</v>
      </c>
      <c r="E237" s="33">
        <v>2011</v>
      </c>
      <c r="F237" s="36">
        <v>27195</v>
      </c>
      <c r="G237" s="33" t="s">
        <v>4574</v>
      </c>
    </row>
    <row r="238" spans="1:7" x14ac:dyDescent="0.25">
      <c r="A238" s="33" t="s">
        <v>1220</v>
      </c>
      <c r="B238" s="61" t="s">
        <v>4065</v>
      </c>
      <c r="C238" s="344" t="s">
        <v>3814</v>
      </c>
      <c r="D238" s="33" t="s">
        <v>110</v>
      </c>
      <c r="E238" s="33">
        <v>2011</v>
      </c>
      <c r="F238" s="36">
        <v>29145</v>
      </c>
      <c r="G238" s="33" t="s">
        <v>4574</v>
      </c>
    </row>
    <row r="239" spans="1:7" x14ac:dyDescent="0.25">
      <c r="A239" s="33" t="s">
        <v>1220</v>
      </c>
      <c r="B239" s="61" t="s">
        <v>4065</v>
      </c>
      <c r="C239" s="344" t="s">
        <v>3814</v>
      </c>
      <c r="D239" s="33" t="s">
        <v>426</v>
      </c>
      <c r="E239" s="33">
        <v>2011</v>
      </c>
      <c r="F239" s="36">
        <v>30845</v>
      </c>
      <c r="G239" s="33" t="s">
        <v>4574</v>
      </c>
    </row>
    <row r="240" spans="1:7" x14ac:dyDescent="0.25">
      <c r="A240" s="33" t="s">
        <v>1220</v>
      </c>
      <c r="B240" s="61" t="s">
        <v>4065</v>
      </c>
      <c r="C240" s="344" t="s">
        <v>3777</v>
      </c>
      <c r="D240" s="33" t="s">
        <v>110</v>
      </c>
      <c r="E240" s="33">
        <v>2011</v>
      </c>
      <c r="F240" s="36">
        <v>27195</v>
      </c>
      <c r="G240" s="33" t="s">
        <v>4091</v>
      </c>
    </row>
    <row r="241" spans="1:7" x14ac:dyDescent="0.25">
      <c r="A241" s="33" t="s">
        <v>1220</v>
      </c>
      <c r="B241" s="61" t="s">
        <v>4065</v>
      </c>
      <c r="C241" s="344" t="s">
        <v>3814</v>
      </c>
      <c r="D241" s="33" t="s">
        <v>110</v>
      </c>
      <c r="E241" s="33">
        <v>2011</v>
      </c>
      <c r="F241" s="36">
        <v>29145</v>
      </c>
      <c r="G241" s="33" t="s">
        <v>4091</v>
      </c>
    </row>
    <row r="242" spans="1:7" x14ac:dyDescent="0.25">
      <c r="A242" s="33" t="s">
        <v>1220</v>
      </c>
      <c r="B242" s="61" t="s">
        <v>4065</v>
      </c>
      <c r="C242" s="344" t="s">
        <v>3814</v>
      </c>
      <c r="D242" s="33" t="s">
        <v>426</v>
      </c>
      <c r="E242" s="33">
        <v>2011</v>
      </c>
      <c r="F242" s="36">
        <v>30845</v>
      </c>
      <c r="G242" s="33" t="s">
        <v>4091</v>
      </c>
    </row>
    <row r="243" spans="1:7" x14ac:dyDescent="0.25">
      <c r="A243" s="33" t="s">
        <v>87</v>
      </c>
      <c r="B243" s="61" t="s">
        <v>3750</v>
      </c>
      <c r="C243" s="344" t="s">
        <v>3777</v>
      </c>
      <c r="D243" s="33" t="s">
        <v>110</v>
      </c>
      <c r="E243" s="33">
        <v>2011</v>
      </c>
      <c r="F243" s="36">
        <v>22728</v>
      </c>
      <c r="G243" s="33" t="s">
        <v>4574</v>
      </c>
    </row>
    <row r="244" spans="1:7" x14ac:dyDescent="0.25">
      <c r="A244" s="33" t="s">
        <v>87</v>
      </c>
      <c r="B244" s="61" t="s">
        <v>3750</v>
      </c>
      <c r="C244" s="344" t="s">
        <v>3777</v>
      </c>
      <c r="D244" s="33" t="s">
        <v>426</v>
      </c>
      <c r="E244" s="33">
        <v>2011</v>
      </c>
      <c r="F244" s="36">
        <v>24390</v>
      </c>
      <c r="G244" s="33" t="s">
        <v>4574</v>
      </c>
    </row>
    <row r="245" spans="1:7" x14ac:dyDescent="0.25">
      <c r="A245" s="33" t="s">
        <v>1220</v>
      </c>
      <c r="B245" s="61" t="s">
        <v>2781</v>
      </c>
      <c r="C245" s="344" t="s">
        <v>3777</v>
      </c>
      <c r="D245" s="33" t="s">
        <v>110</v>
      </c>
      <c r="E245" s="33">
        <v>2011</v>
      </c>
      <c r="F245" s="36">
        <v>20395</v>
      </c>
      <c r="G245" s="33" t="s">
        <v>111</v>
      </c>
    </row>
    <row r="246" spans="1:7" x14ac:dyDescent="0.25">
      <c r="A246" s="33" t="s">
        <v>1220</v>
      </c>
      <c r="B246" s="61" t="s">
        <v>4067</v>
      </c>
      <c r="C246" s="344" t="s">
        <v>3777</v>
      </c>
      <c r="D246" s="33" t="s">
        <v>110</v>
      </c>
      <c r="E246" s="33">
        <v>2011</v>
      </c>
      <c r="F246" s="36">
        <v>20395</v>
      </c>
      <c r="G246" s="33" t="s">
        <v>111</v>
      </c>
    </row>
    <row r="247" spans="1:7" x14ac:dyDescent="0.25">
      <c r="A247" s="33" t="s">
        <v>1220</v>
      </c>
      <c r="B247" s="61" t="s">
        <v>4124</v>
      </c>
      <c r="C247" s="344" t="s">
        <v>3777</v>
      </c>
      <c r="D247" s="33" t="s">
        <v>110</v>
      </c>
      <c r="E247" s="33">
        <v>2011</v>
      </c>
      <c r="F247" s="36">
        <v>20395</v>
      </c>
      <c r="G247" s="33" t="s">
        <v>1834</v>
      </c>
    </row>
    <row r="248" spans="1:7" x14ac:dyDescent="0.25">
      <c r="A248" s="33" t="s">
        <v>1220</v>
      </c>
      <c r="B248" s="61" t="s">
        <v>4125</v>
      </c>
      <c r="C248" s="344" t="s">
        <v>3777</v>
      </c>
      <c r="D248" s="33" t="s">
        <v>110</v>
      </c>
      <c r="E248" s="33">
        <v>2011</v>
      </c>
      <c r="F248" s="36">
        <v>20395</v>
      </c>
      <c r="G248" s="33" t="s">
        <v>1834</v>
      </c>
    </row>
    <row r="249" spans="1:7" x14ac:dyDescent="0.25">
      <c r="A249" s="33" t="s">
        <v>1220</v>
      </c>
      <c r="B249" s="61" t="s">
        <v>4126</v>
      </c>
      <c r="C249" s="344" t="s">
        <v>3777</v>
      </c>
      <c r="D249" s="33" t="s">
        <v>110</v>
      </c>
      <c r="E249" s="33">
        <v>2011</v>
      </c>
      <c r="F249" s="36">
        <v>24950</v>
      </c>
      <c r="G249" s="33" t="s">
        <v>1834</v>
      </c>
    </row>
    <row r="250" spans="1:7" x14ac:dyDescent="0.25">
      <c r="A250" s="33" t="s">
        <v>1220</v>
      </c>
      <c r="B250" s="61" t="s">
        <v>4127</v>
      </c>
      <c r="C250" s="344" t="s">
        <v>3777</v>
      </c>
      <c r="D250" s="33" t="s">
        <v>110</v>
      </c>
      <c r="E250" s="33">
        <v>2011</v>
      </c>
      <c r="F250" s="36">
        <v>24950</v>
      </c>
      <c r="G250" s="33" t="s">
        <v>1834</v>
      </c>
    </row>
    <row r="251" spans="1:7" x14ac:dyDescent="0.25">
      <c r="A251" s="33" t="s">
        <v>1220</v>
      </c>
      <c r="B251" s="61" t="s">
        <v>4128</v>
      </c>
      <c r="C251" s="344" t="s">
        <v>3777</v>
      </c>
      <c r="D251" s="33" t="s">
        <v>110</v>
      </c>
      <c r="E251" s="33">
        <v>2011</v>
      </c>
      <c r="F251" s="36">
        <v>24995</v>
      </c>
      <c r="G251" s="33" t="s">
        <v>1834</v>
      </c>
    </row>
    <row r="252" spans="1:7" x14ac:dyDescent="0.25">
      <c r="A252" s="33" t="s">
        <v>1220</v>
      </c>
      <c r="B252" s="61" t="s">
        <v>4129</v>
      </c>
      <c r="C252" s="344" t="s">
        <v>3777</v>
      </c>
      <c r="D252" s="33" t="s">
        <v>110</v>
      </c>
      <c r="E252" s="33">
        <v>2011</v>
      </c>
      <c r="F252" s="36">
        <v>24995</v>
      </c>
      <c r="G252" s="33" t="s">
        <v>1834</v>
      </c>
    </row>
    <row r="253" spans="1:7" x14ac:dyDescent="0.25">
      <c r="A253" s="33" t="s">
        <v>1220</v>
      </c>
      <c r="B253" s="61" t="s">
        <v>4130</v>
      </c>
      <c r="C253" s="344" t="s">
        <v>3777</v>
      </c>
      <c r="D253" s="33" t="s">
        <v>110</v>
      </c>
      <c r="E253" s="33">
        <v>2011</v>
      </c>
      <c r="F253" s="36">
        <v>24995</v>
      </c>
      <c r="G253" s="33" t="s">
        <v>1834</v>
      </c>
    </row>
    <row r="254" spans="1:7" x14ac:dyDescent="0.25">
      <c r="A254" s="33" t="s">
        <v>1220</v>
      </c>
      <c r="B254" s="61" t="s">
        <v>4131</v>
      </c>
      <c r="C254" s="344" t="s">
        <v>3777</v>
      </c>
      <c r="D254" s="33" t="s">
        <v>110</v>
      </c>
      <c r="E254" s="33">
        <v>2011</v>
      </c>
      <c r="F254" s="36">
        <v>24995</v>
      </c>
      <c r="G254" s="33" t="s">
        <v>1834</v>
      </c>
    </row>
    <row r="255" spans="1:7" x14ac:dyDescent="0.25">
      <c r="A255" s="33" t="s">
        <v>87</v>
      </c>
      <c r="B255" s="61" t="s">
        <v>3761</v>
      </c>
      <c r="C255" s="344" t="s">
        <v>3777</v>
      </c>
      <c r="D255" s="33" t="s">
        <v>110</v>
      </c>
      <c r="E255" s="33">
        <v>2011</v>
      </c>
      <c r="F255" s="36">
        <v>22795</v>
      </c>
      <c r="G255" s="33" t="s">
        <v>1834</v>
      </c>
    </row>
    <row r="256" spans="1:7" x14ac:dyDescent="0.25">
      <c r="A256" s="33" t="s">
        <v>87</v>
      </c>
      <c r="B256" s="61" t="s">
        <v>4069</v>
      </c>
      <c r="C256" s="344" t="s">
        <v>3777</v>
      </c>
      <c r="D256" s="33" t="s">
        <v>110</v>
      </c>
      <c r="E256" s="33">
        <v>2011</v>
      </c>
      <c r="F256" s="36">
        <v>22795</v>
      </c>
      <c r="G256" s="33" t="s">
        <v>1834</v>
      </c>
    </row>
    <row r="257" spans="1:7" x14ac:dyDescent="0.25">
      <c r="A257" s="33" t="s">
        <v>87</v>
      </c>
      <c r="B257" s="61" t="s">
        <v>4136</v>
      </c>
      <c r="C257" s="344" t="s">
        <v>6586</v>
      </c>
      <c r="D257" s="33" t="s">
        <v>110</v>
      </c>
      <c r="E257" s="33">
        <v>2011</v>
      </c>
      <c r="F257" s="36">
        <v>21995</v>
      </c>
      <c r="G257" s="33" t="s">
        <v>3281</v>
      </c>
    </row>
    <row r="258" spans="1:7" x14ac:dyDescent="0.25">
      <c r="A258" s="33" t="s">
        <v>87</v>
      </c>
      <c r="B258" s="61" t="s">
        <v>4136</v>
      </c>
      <c r="C258" s="344" t="s">
        <v>6586</v>
      </c>
      <c r="D258" s="33" t="s">
        <v>426</v>
      </c>
      <c r="E258" s="33">
        <v>2011</v>
      </c>
      <c r="F258" s="36">
        <v>23645</v>
      </c>
      <c r="G258" s="33" t="s">
        <v>3281</v>
      </c>
    </row>
    <row r="259" spans="1:7" x14ac:dyDescent="0.25">
      <c r="A259" s="33" t="s">
        <v>87</v>
      </c>
      <c r="B259" s="61" t="s">
        <v>4133</v>
      </c>
      <c r="C259" s="344" t="s">
        <v>4090</v>
      </c>
      <c r="D259" s="33" t="s">
        <v>110</v>
      </c>
      <c r="E259" s="33">
        <v>2011</v>
      </c>
      <c r="F259" s="36">
        <v>19895</v>
      </c>
      <c r="G259" s="33" t="s">
        <v>3281</v>
      </c>
    </row>
    <row r="260" spans="1:7" x14ac:dyDescent="0.25">
      <c r="A260" s="33" t="s">
        <v>87</v>
      </c>
      <c r="B260" s="61" t="s">
        <v>4132</v>
      </c>
      <c r="C260" s="344" t="s">
        <v>4090</v>
      </c>
      <c r="D260" s="33" t="s">
        <v>110</v>
      </c>
      <c r="E260" s="33">
        <v>2011</v>
      </c>
      <c r="F260" s="36">
        <v>19895</v>
      </c>
      <c r="G260" s="33" t="s">
        <v>3281</v>
      </c>
    </row>
    <row r="261" spans="1:7" x14ac:dyDescent="0.25">
      <c r="A261" s="33" t="s">
        <v>87</v>
      </c>
      <c r="B261" s="61" t="s">
        <v>4137</v>
      </c>
      <c r="C261" s="344" t="s">
        <v>3777</v>
      </c>
      <c r="D261" s="33" t="s">
        <v>110</v>
      </c>
      <c r="E261" s="33">
        <v>2011</v>
      </c>
      <c r="F261" s="36">
        <v>21995</v>
      </c>
      <c r="G261" s="33" t="s">
        <v>3281</v>
      </c>
    </row>
    <row r="262" spans="1:7" x14ac:dyDescent="0.25">
      <c r="A262" s="33" t="s">
        <v>87</v>
      </c>
      <c r="B262" s="61" t="s">
        <v>4137</v>
      </c>
      <c r="C262" s="344" t="s">
        <v>3777</v>
      </c>
      <c r="D262" s="33" t="s">
        <v>426</v>
      </c>
      <c r="E262" s="33">
        <v>2011</v>
      </c>
      <c r="F262" s="36">
        <v>23645</v>
      </c>
      <c r="G262" s="33" t="s">
        <v>3281</v>
      </c>
    </row>
    <row r="263" spans="1:7" x14ac:dyDescent="0.25">
      <c r="A263" s="33" t="s">
        <v>87</v>
      </c>
      <c r="B263" s="61" t="s">
        <v>4135</v>
      </c>
      <c r="C263" s="344" t="s">
        <v>3777</v>
      </c>
      <c r="D263" s="33" t="s">
        <v>110</v>
      </c>
      <c r="E263" s="33">
        <v>2011</v>
      </c>
      <c r="F263" s="36">
        <v>21995</v>
      </c>
      <c r="G263" s="33" t="s">
        <v>4017</v>
      </c>
    </row>
    <row r="264" spans="1:7" x14ac:dyDescent="0.25">
      <c r="A264" s="33" t="s">
        <v>87</v>
      </c>
      <c r="B264" s="61" t="s">
        <v>4135</v>
      </c>
      <c r="C264" s="344" t="s">
        <v>3777</v>
      </c>
      <c r="D264" s="33" t="s">
        <v>426</v>
      </c>
      <c r="E264" s="33">
        <v>2011</v>
      </c>
      <c r="F264" s="36">
        <v>23645</v>
      </c>
      <c r="G264" s="33" t="s">
        <v>4017</v>
      </c>
    </row>
    <row r="265" spans="1:7" x14ac:dyDescent="0.25">
      <c r="A265" s="33" t="s">
        <v>87</v>
      </c>
      <c r="B265" s="61" t="s">
        <v>4134</v>
      </c>
      <c r="C265" s="344" t="s">
        <v>3777</v>
      </c>
      <c r="D265" s="33" t="s">
        <v>110</v>
      </c>
      <c r="E265" s="33">
        <v>2011</v>
      </c>
      <c r="F265" s="36">
        <v>21995</v>
      </c>
      <c r="G265" s="33" t="s">
        <v>3281</v>
      </c>
    </row>
    <row r="266" spans="1:7" x14ac:dyDescent="0.25">
      <c r="A266" s="33" t="s">
        <v>87</v>
      </c>
      <c r="B266" s="61" t="s">
        <v>4134</v>
      </c>
      <c r="C266" s="344" t="s">
        <v>3777</v>
      </c>
      <c r="D266" s="33" t="s">
        <v>426</v>
      </c>
      <c r="E266" s="33">
        <v>2011</v>
      </c>
      <c r="F266" s="36">
        <v>23645</v>
      </c>
      <c r="G266" s="33" t="s">
        <v>3281</v>
      </c>
    </row>
    <row r="267" spans="1:7" x14ac:dyDescent="0.25">
      <c r="A267" s="33" t="s">
        <v>87</v>
      </c>
      <c r="B267" s="61" t="s">
        <v>3767</v>
      </c>
      <c r="C267" s="344" t="s">
        <v>3777</v>
      </c>
      <c r="D267" s="33" t="s">
        <v>110</v>
      </c>
      <c r="E267" s="33">
        <v>2011</v>
      </c>
      <c r="F267" s="36">
        <v>24845</v>
      </c>
      <c r="G267" s="33" t="s">
        <v>3281</v>
      </c>
    </row>
    <row r="268" spans="1:7" x14ac:dyDescent="0.25">
      <c r="A268" s="33" t="s">
        <v>87</v>
      </c>
      <c r="B268" s="61" t="s">
        <v>3767</v>
      </c>
      <c r="C268" s="344" t="s">
        <v>3777</v>
      </c>
      <c r="D268" s="33" t="s">
        <v>426</v>
      </c>
      <c r="E268" s="33">
        <v>2011</v>
      </c>
      <c r="F268" s="36">
        <v>26345</v>
      </c>
      <c r="G268" s="33" t="s">
        <v>3281</v>
      </c>
    </row>
    <row r="269" spans="1:7" x14ac:dyDescent="0.25">
      <c r="A269" s="33" t="s">
        <v>87</v>
      </c>
      <c r="B269" s="61" t="s">
        <v>4139</v>
      </c>
      <c r="C269" s="344" t="s">
        <v>3777</v>
      </c>
      <c r="D269" s="33" t="s">
        <v>110</v>
      </c>
      <c r="E269" s="33">
        <v>2011</v>
      </c>
      <c r="F269" s="36">
        <v>24845</v>
      </c>
      <c r="G269" s="33" t="s">
        <v>4017</v>
      </c>
    </row>
    <row r="270" spans="1:7" x14ac:dyDescent="0.25">
      <c r="A270" s="33" t="s">
        <v>87</v>
      </c>
      <c r="B270" s="61" t="s">
        <v>4139</v>
      </c>
      <c r="C270" s="344" t="s">
        <v>3777</v>
      </c>
      <c r="D270" s="33" t="s">
        <v>426</v>
      </c>
      <c r="E270" s="33">
        <v>2011</v>
      </c>
      <c r="F270" s="36">
        <v>26345</v>
      </c>
      <c r="G270" s="33" t="s">
        <v>4017</v>
      </c>
    </row>
    <row r="271" spans="1:7" x14ac:dyDescent="0.25">
      <c r="A271" s="33" t="s">
        <v>87</v>
      </c>
      <c r="B271" s="61" t="s">
        <v>4094</v>
      </c>
      <c r="C271" s="344" t="s">
        <v>3777</v>
      </c>
      <c r="D271" s="33" t="s">
        <v>110</v>
      </c>
      <c r="E271" s="33">
        <v>2011</v>
      </c>
      <c r="F271" s="36">
        <v>24845</v>
      </c>
      <c r="G271" s="33" t="s">
        <v>3281</v>
      </c>
    </row>
    <row r="272" spans="1:7" x14ac:dyDescent="0.25">
      <c r="A272" s="33" t="s">
        <v>87</v>
      </c>
      <c r="B272" s="61" t="s">
        <v>4094</v>
      </c>
      <c r="C272" s="344" t="s">
        <v>3777</v>
      </c>
      <c r="D272" s="33" t="s">
        <v>426</v>
      </c>
      <c r="E272" s="33">
        <v>2011</v>
      </c>
      <c r="F272" s="36">
        <v>26345</v>
      </c>
      <c r="G272" s="33" t="s">
        <v>3281</v>
      </c>
    </row>
    <row r="273" spans="1:7" x14ac:dyDescent="0.25">
      <c r="A273" s="33" t="s">
        <v>87</v>
      </c>
      <c r="B273" s="61" t="s">
        <v>4138</v>
      </c>
      <c r="C273" s="344" t="s">
        <v>3777</v>
      </c>
      <c r="D273" s="33" t="s">
        <v>110</v>
      </c>
      <c r="E273" s="33">
        <v>2011</v>
      </c>
      <c r="F273" s="36">
        <v>24845</v>
      </c>
      <c r="G273" s="33" t="s">
        <v>3281</v>
      </c>
    </row>
    <row r="274" spans="1:7" x14ac:dyDescent="0.25">
      <c r="A274" s="33" t="s">
        <v>87</v>
      </c>
      <c r="B274" s="61" t="s">
        <v>4138</v>
      </c>
      <c r="C274" s="344" t="s">
        <v>3777</v>
      </c>
      <c r="D274" s="33" t="s">
        <v>426</v>
      </c>
      <c r="E274" s="33">
        <v>2011</v>
      </c>
      <c r="F274" s="36">
        <v>26345</v>
      </c>
      <c r="G274" s="33" t="s">
        <v>3281</v>
      </c>
    </row>
    <row r="275" spans="1:7" x14ac:dyDescent="0.25">
      <c r="A275" s="77" t="s">
        <v>87</v>
      </c>
      <c r="B275" s="80" t="s">
        <v>96</v>
      </c>
      <c r="C275" s="345" t="s">
        <v>3285</v>
      </c>
      <c r="D275" s="77" t="s">
        <v>43</v>
      </c>
      <c r="E275" s="77">
        <v>2011</v>
      </c>
      <c r="F275" s="111">
        <v>22124</v>
      </c>
      <c r="G275" s="77" t="s">
        <v>4676</v>
      </c>
    </row>
    <row r="276" spans="1:7" x14ac:dyDescent="0.25">
      <c r="A276" s="33" t="s">
        <v>87</v>
      </c>
      <c r="B276" s="61" t="s">
        <v>1705</v>
      </c>
      <c r="C276" s="344" t="s">
        <v>6596</v>
      </c>
      <c r="D276" s="33" t="s">
        <v>44</v>
      </c>
      <c r="E276" s="33">
        <v>2011</v>
      </c>
      <c r="F276" s="36">
        <v>26830</v>
      </c>
      <c r="G276" s="33" t="s">
        <v>1910</v>
      </c>
    </row>
    <row r="277" spans="1:7" x14ac:dyDescent="0.25">
      <c r="A277" s="33" t="s">
        <v>1139</v>
      </c>
      <c r="B277" s="61" t="s">
        <v>1588</v>
      </c>
      <c r="C277" s="344">
        <v>3.5</v>
      </c>
      <c r="D277" s="33" t="s">
        <v>44</v>
      </c>
      <c r="E277" s="33">
        <v>2011</v>
      </c>
      <c r="F277" s="36">
        <v>49316.939890710382</v>
      </c>
      <c r="G277" s="33" t="s">
        <v>1910</v>
      </c>
    </row>
    <row r="278" spans="1:7" x14ac:dyDescent="0.25">
      <c r="A278" s="33" t="s">
        <v>1139</v>
      </c>
      <c r="B278" s="61" t="s">
        <v>1357</v>
      </c>
      <c r="C278" s="344">
        <v>3.5</v>
      </c>
      <c r="D278" s="33" t="s">
        <v>44</v>
      </c>
      <c r="E278" s="33">
        <v>2011</v>
      </c>
      <c r="F278" s="36">
        <v>57788</v>
      </c>
      <c r="G278" s="33" t="s">
        <v>1910</v>
      </c>
    </row>
    <row r="279" spans="1:7" x14ac:dyDescent="0.25">
      <c r="A279" s="33" t="s">
        <v>1139</v>
      </c>
      <c r="B279" s="61" t="s">
        <v>1357</v>
      </c>
      <c r="C279" s="344">
        <v>5</v>
      </c>
      <c r="D279" s="33" t="s">
        <v>44</v>
      </c>
      <c r="E279" s="33">
        <v>2011</v>
      </c>
      <c r="F279" s="36">
        <v>68756</v>
      </c>
      <c r="G279" s="33" t="s">
        <v>1910</v>
      </c>
    </row>
    <row r="280" spans="1:7" x14ac:dyDescent="0.25">
      <c r="A280" s="33" t="s">
        <v>1139</v>
      </c>
      <c r="B280" s="61" t="s">
        <v>13</v>
      </c>
      <c r="C280" s="344" t="s">
        <v>6597</v>
      </c>
      <c r="D280" s="33" t="s">
        <v>438</v>
      </c>
      <c r="E280" s="33">
        <v>2011</v>
      </c>
      <c r="F280" s="36">
        <v>48422</v>
      </c>
      <c r="G280" s="33" t="s">
        <v>1911</v>
      </c>
    </row>
    <row r="281" spans="1:7" x14ac:dyDescent="0.25">
      <c r="A281" s="33" t="s">
        <v>1139</v>
      </c>
      <c r="B281" s="61" t="s">
        <v>13</v>
      </c>
      <c r="C281" s="344" t="s">
        <v>6593</v>
      </c>
      <c r="D281" s="33" t="s">
        <v>438</v>
      </c>
      <c r="E281" s="33">
        <v>2011</v>
      </c>
      <c r="F281" s="36">
        <v>48324</v>
      </c>
      <c r="G281" s="33" t="s">
        <v>1911</v>
      </c>
    </row>
    <row r="282" spans="1:7" x14ac:dyDescent="0.25">
      <c r="A282" s="33" t="s">
        <v>1139</v>
      </c>
      <c r="B282" s="61" t="s">
        <v>1912</v>
      </c>
      <c r="C282" s="344" t="s">
        <v>6593</v>
      </c>
      <c r="D282" s="33" t="s">
        <v>438</v>
      </c>
      <c r="E282" s="33">
        <v>2011</v>
      </c>
      <c r="F282" s="36">
        <v>62568.306010928958</v>
      </c>
      <c r="G282" s="33" t="s">
        <v>1365</v>
      </c>
    </row>
    <row r="283" spans="1:7" x14ac:dyDescent="0.25">
      <c r="A283" s="33" t="s">
        <v>1139</v>
      </c>
      <c r="B283" s="61" t="s">
        <v>1587</v>
      </c>
      <c r="C283" s="344" t="s">
        <v>6593</v>
      </c>
      <c r="D283" s="33" t="s">
        <v>438</v>
      </c>
      <c r="E283" s="33">
        <v>2011</v>
      </c>
      <c r="F283" s="36">
        <v>56664</v>
      </c>
      <c r="G283" s="33" t="s">
        <v>1903</v>
      </c>
    </row>
    <row r="284" spans="1:7" x14ac:dyDescent="0.25">
      <c r="A284" s="33" t="s">
        <v>1139</v>
      </c>
      <c r="B284" s="61" t="s">
        <v>70</v>
      </c>
      <c r="C284" s="344">
        <v>3.7</v>
      </c>
      <c r="D284" s="33" t="s">
        <v>438</v>
      </c>
      <c r="E284" s="33">
        <v>2011</v>
      </c>
      <c r="F284" s="36">
        <v>57776</v>
      </c>
      <c r="G284" s="33" t="s">
        <v>1911</v>
      </c>
    </row>
    <row r="285" spans="1:7" x14ac:dyDescent="0.25">
      <c r="A285" s="33" t="s">
        <v>1139</v>
      </c>
      <c r="B285" s="61" t="s">
        <v>70</v>
      </c>
      <c r="C285" s="344">
        <v>5.7</v>
      </c>
      <c r="D285" s="33" t="s">
        <v>438</v>
      </c>
      <c r="E285" s="33">
        <v>2011</v>
      </c>
      <c r="F285" s="36">
        <v>60509</v>
      </c>
      <c r="G285" s="33" t="s">
        <v>1911</v>
      </c>
    </row>
    <row r="286" spans="1:7" x14ac:dyDescent="0.25">
      <c r="A286" s="33" t="s">
        <v>1139</v>
      </c>
      <c r="B286" s="61" t="s">
        <v>1356</v>
      </c>
      <c r="C286" s="344">
        <v>5.6</v>
      </c>
      <c r="D286" s="33" t="s">
        <v>44</v>
      </c>
      <c r="E286" s="33">
        <v>2011</v>
      </c>
      <c r="F286" s="36">
        <v>58654</v>
      </c>
      <c r="G286" s="33" t="s">
        <v>1910</v>
      </c>
    </row>
    <row r="287" spans="1:7" x14ac:dyDescent="0.25">
      <c r="A287" s="33" t="s">
        <v>785</v>
      </c>
      <c r="B287" s="61" t="s">
        <v>1215</v>
      </c>
      <c r="C287" s="344" t="s">
        <v>1865</v>
      </c>
      <c r="D287" s="33" t="s">
        <v>1913</v>
      </c>
      <c r="E287" s="33">
        <v>2011</v>
      </c>
      <c r="F287" s="36">
        <v>16820</v>
      </c>
      <c r="G287" s="33" t="s">
        <v>1914</v>
      </c>
    </row>
    <row r="288" spans="1:7" x14ac:dyDescent="0.25">
      <c r="A288" s="33" t="s">
        <v>785</v>
      </c>
      <c r="B288" s="61" t="s">
        <v>1215</v>
      </c>
      <c r="C288" s="344" t="s">
        <v>1915</v>
      </c>
      <c r="D288" s="33" t="s">
        <v>1913</v>
      </c>
      <c r="E288" s="33">
        <v>2011</v>
      </c>
      <c r="F288" s="36">
        <v>16964</v>
      </c>
      <c r="G288" s="33" t="s">
        <v>1916</v>
      </c>
    </row>
    <row r="289" spans="1:7" x14ac:dyDescent="0.25">
      <c r="A289" s="33" t="s">
        <v>785</v>
      </c>
      <c r="B289" s="61" t="s">
        <v>1215</v>
      </c>
      <c r="C289" s="344" t="s">
        <v>1901</v>
      </c>
      <c r="D289" s="33" t="s">
        <v>1913</v>
      </c>
      <c r="E289" s="33">
        <v>2011</v>
      </c>
      <c r="F289" s="36">
        <v>17424</v>
      </c>
      <c r="G289" s="33" t="s">
        <v>1916</v>
      </c>
    </row>
    <row r="290" spans="1:7" x14ac:dyDescent="0.25">
      <c r="A290" s="33" t="s">
        <v>97</v>
      </c>
      <c r="B290" s="61" t="s">
        <v>1917</v>
      </c>
      <c r="C290" s="344">
        <v>3.5</v>
      </c>
      <c r="D290" s="33" t="s">
        <v>110</v>
      </c>
      <c r="E290" s="33">
        <v>2011</v>
      </c>
      <c r="F290" s="36">
        <v>21455</v>
      </c>
      <c r="G290" s="33" t="s">
        <v>1911</v>
      </c>
    </row>
    <row r="291" spans="1:7" x14ac:dyDescent="0.25">
      <c r="A291" s="33" t="s">
        <v>97</v>
      </c>
      <c r="B291" s="61" t="s">
        <v>1448</v>
      </c>
      <c r="C291" s="344" t="s">
        <v>6596</v>
      </c>
      <c r="D291" s="33" t="s">
        <v>110</v>
      </c>
      <c r="E291" s="33">
        <v>2011</v>
      </c>
      <c r="F291" s="36">
        <v>23525</v>
      </c>
      <c r="G291" s="33" t="s">
        <v>1909</v>
      </c>
    </row>
    <row r="292" spans="1:7" x14ac:dyDescent="0.25">
      <c r="A292" s="33" t="s">
        <v>97</v>
      </c>
      <c r="B292" s="61" t="s">
        <v>1918</v>
      </c>
      <c r="C292" s="344" t="s">
        <v>1226</v>
      </c>
      <c r="D292" s="33" t="s">
        <v>110</v>
      </c>
      <c r="E292" s="33">
        <v>2011</v>
      </c>
      <c r="F292" s="36">
        <v>17818</v>
      </c>
      <c r="G292" s="33" t="s">
        <v>1909</v>
      </c>
    </row>
    <row r="293" spans="1:7" x14ac:dyDescent="0.25">
      <c r="A293" s="33" t="s">
        <v>97</v>
      </c>
      <c r="B293" s="61" t="s">
        <v>1297</v>
      </c>
      <c r="C293" s="344" t="s">
        <v>1846</v>
      </c>
      <c r="D293" s="33" t="s">
        <v>110</v>
      </c>
      <c r="E293" s="33">
        <v>2011</v>
      </c>
      <c r="F293" s="36">
        <v>13688</v>
      </c>
      <c r="G293" s="33" t="s">
        <v>1911</v>
      </c>
    </row>
    <row r="294" spans="1:7" x14ac:dyDescent="0.25">
      <c r="A294" s="33" t="s">
        <v>97</v>
      </c>
      <c r="B294" s="61" t="s">
        <v>1297</v>
      </c>
      <c r="C294" s="344" t="s">
        <v>1226</v>
      </c>
      <c r="D294" s="33" t="s">
        <v>110</v>
      </c>
      <c r="E294" s="33">
        <v>2011</v>
      </c>
      <c r="F294" s="36">
        <v>14754.098360655737</v>
      </c>
      <c r="G294" s="33" t="s">
        <v>1911</v>
      </c>
    </row>
    <row r="295" spans="1:7" x14ac:dyDescent="0.25">
      <c r="A295" s="33" t="s">
        <v>97</v>
      </c>
      <c r="B295" s="61" t="s">
        <v>1919</v>
      </c>
      <c r="C295" s="344" t="s">
        <v>1226</v>
      </c>
      <c r="D295" s="33" t="s">
        <v>110</v>
      </c>
      <c r="E295" s="33">
        <v>2011</v>
      </c>
      <c r="F295" s="36">
        <v>17886</v>
      </c>
      <c r="G295" s="33" t="s">
        <v>1903</v>
      </c>
    </row>
    <row r="296" spans="1:7" x14ac:dyDescent="0.25">
      <c r="A296" s="33" t="s">
        <v>97</v>
      </c>
      <c r="B296" s="61" t="s">
        <v>1650</v>
      </c>
      <c r="C296" s="344" t="s">
        <v>6596</v>
      </c>
      <c r="D296" s="33" t="s">
        <v>44</v>
      </c>
      <c r="E296" s="33">
        <v>2011</v>
      </c>
      <c r="F296" s="36">
        <v>25328</v>
      </c>
      <c r="G296" s="33" t="s">
        <v>1910</v>
      </c>
    </row>
    <row r="297" spans="1:7" x14ac:dyDescent="0.25">
      <c r="A297" s="33" t="s">
        <v>97</v>
      </c>
      <c r="B297" s="61" t="s">
        <v>3107</v>
      </c>
      <c r="C297" s="344" t="s">
        <v>3105</v>
      </c>
      <c r="D297" s="33" t="s">
        <v>110</v>
      </c>
      <c r="E297" s="33">
        <v>2011</v>
      </c>
      <c r="F297" s="36">
        <v>15238</v>
      </c>
      <c r="G297" s="33" t="s">
        <v>113</v>
      </c>
    </row>
    <row r="298" spans="1:7" x14ac:dyDescent="0.25">
      <c r="A298" s="33" t="s">
        <v>97</v>
      </c>
      <c r="B298" s="61" t="s">
        <v>3109</v>
      </c>
      <c r="C298" s="344" t="s">
        <v>3105</v>
      </c>
      <c r="D298" s="33" t="s">
        <v>110</v>
      </c>
      <c r="E298" s="33">
        <v>2011</v>
      </c>
      <c r="F298" s="36">
        <v>16170</v>
      </c>
      <c r="G298" s="33" t="s">
        <v>113</v>
      </c>
    </row>
    <row r="299" spans="1:7" x14ac:dyDescent="0.25">
      <c r="A299" s="33" t="s">
        <v>97</v>
      </c>
      <c r="B299" s="61" t="s">
        <v>3145</v>
      </c>
      <c r="C299" s="344" t="s">
        <v>3105</v>
      </c>
      <c r="D299" s="33" t="s">
        <v>110</v>
      </c>
      <c r="E299" s="33">
        <v>2011</v>
      </c>
      <c r="F299" s="36">
        <v>16107</v>
      </c>
      <c r="G299" s="33" t="s">
        <v>113</v>
      </c>
    </row>
    <row r="300" spans="1:7" x14ac:dyDescent="0.25">
      <c r="A300" s="33" t="s">
        <v>97</v>
      </c>
      <c r="B300" s="61" t="s">
        <v>98</v>
      </c>
      <c r="C300" s="344" t="s">
        <v>1226</v>
      </c>
      <c r="D300" s="33" t="s">
        <v>110</v>
      </c>
      <c r="E300" s="33">
        <v>2011</v>
      </c>
      <c r="F300" s="36">
        <v>21244</v>
      </c>
      <c r="G300" s="33" t="s">
        <v>1911</v>
      </c>
    </row>
    <row r="301" spans="1:7" x14ac:dyDescent="0.25">
      <c r="A301" s="33" t="s">
        <v>97</v>
      </c>
      <c r="B301" s="61" t="s">
        <v>98</v>
      </c>
      <c r="C301" s="344" t="s">
        <v>1865</v>
      </c>
      <c r="D301" s="33" t="s">
        <v>110</v>
      </c>
      <c r="E301" s="33">
        <v>2011</v>
      </c>
      <c r="F301" s="36">
        <v>21840</v>
      </c>
      <c r="G301" s="33" t="s">
        <v>1911</v>
      </c>
    </row>
    <row r="302" spans="1:7" x14ac:dyDescent="0.25">
      <c r="A302" s="33" t="s">
        <v>97</v>
      </c>
      <c r="B302" s="61" t="s">
        <v>1355</v>
      </c>
      <c r="C302" s="344" t="s">
        <v>1907</v>
      </c>
      <c r="D302" s="33" t="s">
        <v>110</v>
      </c>
      <c r="E302" s="33">
        <v>2011</v>
      </c>
      <c r="F302" s="36">
        <v>10479</v>
      </c>
      <c r="G302" s="33" t="s">
        <v>1906</v>
      </c>
    </row>
    <row r="303" spans="1:7" x14ac:dyDescent="0.25">
      <c r="A303" s="33" t="s">
        <v>97</v>
      </c>
      <c r="B303" s="61" t="s">
        <v>99</v>
      </c>
      <c r="C303" s="344" t="s">
        <v>1857</v>
      </c>
      <c r="D303" s="33" t="s">
        <v>110</v>
      </c>
      <c r="E303" s="33">
        <v>2011</v>
      </c>
      <c r="F303" s="36">
        <v>14622</v>
      </c>
      <c r="G303" s="33" t="s">
        <v>1911</v>
      </c>
    </row>
    <row r="304" spans="1:7" x14ac:dyDescent="0.25">
      <c r="A304" s="33" t="s">
        <v>97</v>
      </c>
      <c r="B304" s="61" t="s">
        <v>100</v>
      </c>
      <c r="C304" s="344" t="s">
        <v>1865</v>
      </c>
      <c r="D304" s="33" t="s">
        <v>110</v>
      </c>
      <c r="E304" s="33">
        <v>2011</v>
      </c>
      <c r="F304" s="36">
        <v>26846</v>
      </c>
      <c r="G304" s="33" t="s">
        <v>1910</v>
      </c>
    </row>
    <row r="305" spans="1:7" x14ac:dyDescent="0.25">
      <c r="A305" s="33" t="s">
        <v>97</v>
      </c>
      <c r="B305" s="61" t="s">
        <v>100</v>
      </c>
      <c r="C305" s="344" t="s">
        <v>6592</v>
      </c>
      <c r="D305" s="33" t="s">
        <v>44</v>
      </c>
      <c r="E305" s="33">
        <v>2011</v>
      </c>
      <c r="F305" s="36">
        <v>27478</v>
      </c>
      <c r="G305" s="33" t="s">
        <v>1910</v>
      </c>
    </row>
    <row r="306" spans="1:7" x14ac:dyDescent="0.25">
      <c r="A306" s="33" t="s">
        <v>97</v>
      </c>
      <c r="B306" s="61" t="s">
        <v>101</v>
      </c>
      <c r="C306" s="344" t="s">
        <v>1846</v>
      </c>
      <c r="D306" s="33" t="s">
        <v>110</v>
      </c>
      <c r="E306" s="33">
        <v>2011</v>
      </c>
      <c r="F306" s="36">
        <v>14945</v>
      </c>
      <c r="G306" s="33" t="s">
        <v>1906</v>
      </c>
    </row>
    <row r="307" spans="1:7" x14ac:dyDescent="0.25">
      <c r="A307" s="33" t="s">
        <v>97</v>
      </c>
      <c r="B307" s="61" t="s">
        <v>102</v>
      </c>
      <c r="C307" s="344" t="s">
        <v>1226</v>
      </c>
      <c r="D307" s="33" t="s">
        <v>114</v>
      </c>
      <c r="E307" s="33">
        <v>2011</v>
      </c>
      <c r="F307" s="36">
        <v>21760</v>
      </c>
      <c r="G307" s="33" t="s">
        <v>1910</v>
      </c>
    </row>
    <row r="308" spans="1:7" x14ac:dyDescent="0.25">
      <c r="A308" s="33" t="s">
        <v>97</v>
      </c>
      <c r="B308" s="61" t="s">
        <v>102</v>
      </c>
      <c r="C308" s="344" t="s">
        <v>1865</v>
      </c>
      <c r="D308" s="33" t="s">
        <v>44</v>
      </c>
      <c r="E308" s="33">
        <v>2011</v>
      </c>
      <c r="F308" s="36">
        <v>21984</v>
      </c>
      <c r="G308" s="33" t="s">
        <v>1910</v>
      </c>
    </row>
    <row r="309" spans="1:7" x14ac:dyDescent="0.25">
      <c r="A309" s="33" t="s">
        <v>1920</v>
      </c>
      <c r="B309" s="61" t="s">
        <v>1716</v>
      </c>
      <c r="C309" s="344" t="s">
        <v>1921</v>
      </c>
      <c r="D309" s="33" t="s">
        <v>44</v>
      </c>
      <c r="E309" s="33">
        <v>2011</v>
      </c>
      <c r="F309" s="36">
        <v>34153.00546448087</v>
      </c>
      <c r="G309" s="33" t="s">
        <v>1910</v>
      </c>
    </row>
    <row r="310" spans="1:7" x14ac:dyDescent="0.25">
      <c r="A310" s="33" t="s">
        <v>1920</v>
      </c>
      <c r="B310" s="61" t="s">
        <v>1716</v>
      </c>
      <c r="C310" s="344" t="s">
        <v>1921</v>
      </c>
      <c r="D310" s="33" t="s">
        <v>44</v>
      </c>
      <c r="E310" s="680">
        <v>2011</v>
      </c>
      <c r="F310" s="36">
        <v>34153.00546448087</v>
      </c>
      <c r="G310" s="33" t="s">
        <v>1910</v>
      </c>
    </row>
    <row r="311" spans="1:7" x14ac:dyDescent="0.25">
      <c r="A311" s="77" t="s">
        <v>1920</v>
      </c>
      <c r="B311" s="80" t="s">
        <v>6091</v>
      </c>
      <c r="C311" s="345" t="s">
        <v>1987</v>
      </c>
      <c r="D311" s="77" t="s">
        <v>6092</v>
      </c>
      <c r="E311" s="77">
        <v>2011</v>
      </c>
      <c r="F311" s="111">
        <v>51909</v>
      </c>
      <c r="G311" s="77" t="s">
        <v>4571</v>
      </c>
    </row>
    <row r="312" spans="1:7" x14ac:dyDescent="0.25">
      <c r="A312" s="33" t="s">
        <v>1920</v>
      </c>
      <c r="B312" s="61" t="s">
        <v>1717</v>
      </c>
      <c r="C312" s="344" t="s">
        <v>1922</v>
      </c>
      <c r="D312" s="33" t="s">
        <v>44</v>
      </c>
      <c r="E312" s="33">
        <v>2011</v>
      </c>
      <c r="F312" s="36">
        <v>43442.62295081967</v>
      </c>
      <c r="G312" s="33" t="s">
        <v>1910</v>
      </c>
    </row>
    <row r="313" spans="1:7" x14ac:dyDescent="0.25">
      <c r="A313" s="33" t="s">
        <v>1920</v>
      </c>
      <c r="B313" s="61" t="s">
        <v>1717</v>
      </c>
      <c r="C313" s="344" t="s">
        <v>1922</v>
      </c>
      <c r="D313" s="33" t="s">
        <v>44</v>
      </c>
      <c r="E313" s="680">
        <v>2011</v>
      </c>
      <c r="F313" s="36">
        <v>43442.62295081967</v>
      </c>
      <c r="G313" s="33" t="s">
        <v>1910</v>
      </c>
    </row>
    <row r="314" spans="1:7" x14ac:dyDescent="0.25">
      <c r="A314" s="33" t="s">
        <v>1920</v>
      </c>
      <c r="B314" s="61" t="s">
        <v>1718</v>
      </c>
      <c r="C314" s="344" t="s">
        <v>6610</v>
      </c>
      <c r="D314" s="33" t="s">
        <v>44</v>
      </c>
      <c r="E314" s="33">
        <v>2011</v>
      </c>
      <c r="F314" s="36">
        <v>65300.546448087429</v>
      </c>
      <c r="G314" s="33" t="s">
        <v>1910</v>
      </c>
    </row>
    <row r="315" spans="1:7" x14ac:dyDescent="0.25">
      <c r="A315" s="33" t="s">
        <v>1920</v>
      </c>
      <c r="B315" s="61" t="s">
        <v>1718</v>
      </c>
      <c r="C315" s="344" t="s">
        <v>6610</v>
      </c>
      <c r="D315" s="33" t="s">
        <v>44</v>
      </c>
      <c r="E315" s="680">
        <v>2011</v>
      </c>
      <c r="F315" s="36">
        <v>65300.546448087429</v>
      </c>
      <c r="G315" s="33" t="s">
        <v>1910</v>
      </c>
    </row>
    <row r="316" spans="1:7" x14ac:dyDescent="0.25">
      <c r="A316" s="33" t="s">
        <v>789</v>
      </c>
      <c r="B316" s="61" t="s">
        <v>2958</v>
      </c>
      <c r="C316" s="344">
        <v>5</v>
      </c>
      <c r="D316" s="33" t="s">
        <v>44</v>
      </c>
      <c r="E316" s="33">
        <v>2011</v>
      </c>
      <c r="F316" s="36">
        <v>171902</v>
      </c>
      <c r="G316" s="33" t="s">
        <v>1211</v>
      </c>
    </row>
    <row r="317" spans="1:7" x14ac:dyDescent="0.25">
      <c r="A317" s="77" t="s">
        <v>1920</v>
      </c>
      <c r="B317" s="80" t="s">
        <v>6022</v>
      </c>
      <c r="C317" s="345" t="s">
        <v>4209</v>
      </c>
      <c r="D317" s="401" t="s">
        <v>426</v>
      </c>
      <c r="E317" s="78">
        <v>2011</v>
      </c>
      <c r="F317" s="355">
        <v>79685</v>
      </c>
      <c r="G317" s="80" t="s">
        <v>4780</v>
      </c>
    </row>
    <row r="318" spans="1:7" x14ac:dyDescent="0.25">
      <c r="A318" s="33" t="s">
        <v>789</v>
      </c>
      <c r="B318" s="61" t="s">
        <v>2507</v>
      </c>
      <c r="C318" s="344">
        <v>5</v>
      </c>
      <c r="D318" s="33" t="s">
        <v>44</v>
      </c>
      <c r="E318" s="33">
        <v>2011</v>
      </c>
      <c r="F318" s="36">
        <v>105551</v>
      </c>
      <c r="G318" s="33" t="s">
        <v>1211</v>
      </c>
    </row>
    <row r="319" spans="1:7" x14ac:dyDescent="0.25">
      <c r="A319" s="33" t="s">
        <v>789</v>
      </c>
      <c r="B319" s="61" t="s">
        <v>2508</v>
      </c>
      <c r="C319" s="344">
        <v>5</v>
      </c>
      <c r="D319" s="33" t="s">
        <v>44</v>
      </c>
      <c r="E319" s="33">
        <v>2011</v>
      </c>
      <c r="F319" s="36">
        <v>110655</v>
      </c>
      <c r="G319" s="33" t="s">
        <v>1211</v>
      </c>
    </row>
    <row r="320" spans="1:7" x14ac:dyDescent="0.25">
      <c r="A320" s="33" t="s">
        <v>789</v>
      </c>
      <c r="B320" s="61" t="s">
        <v>1923</v>
      </c>
      <c r="C320" s="344">
        <v>5</v>
      </c>
      <c r="D320" s="33" t="s">
        <v>44</v>
      </c>
      <c r="E320" s="33">
        <v>2011</v>
      </c>
      <c r="F320" s="36">
        <v>84972</v>
      </c>
      <c r="G320" s="33" t="s">
        <v>2956</v>
      </c>
    </row>
    <row r="321" spans="1:7" x14ac:dyDescent="0.25">
      <c r="A321" s="77" t="s">
        <v>1920</v>
      </c>
      <c r="B321" s="80" t="s">
        <v>4817</v>
      </c>
      <c r="C321" s="345" t="s">
        <v>4209</v>
      </c>
      <c r="D321" s="401" t="s">
        <v>426</v>
      </c>
      <c r="E321" s="78">
        <v>2011</v>
      </c>
      <c r="F321" s="355">
        <v>95465</v>
      </c>
      <c r="G321" s="80" t="s">
        <v>4780</v>
      </c>
    </row>
    <row r="322" spans="1:7" x14ac:dyDescent="0.25">
      <c r="A322" s="33" t="s">
        <v>789</v>
      </c>
      <c r="B322" s="61" t="s">
        <v>2509</v>
      </c>
      <c r="C322" s="344">
        <v>5</v>
      </c>
      <c r="D322" s="33" t="s">
        <v>44</v>
      </c>
      <c r="E322" s="33">
        <v>2011</v>
      </c>
      <c r="F322" s="36">
        <v>129945</v>
      </c>
      <c r="G322" s="33" t="s">
        <v>1211</v>
      </c>
    </row>
    <row r="323" spans="1:7" x14ac:dyDescent="0.25">
      <c r="A323" s="33" t="s">
        <v>789</v>
      </c>
      <c r="B323" s="61" t="s">
        <v>2510</v>
      </c>
      <c r="C323" s="344">
        <v>5</v>
      </c>
      <c r="D323" s="33" t="s">
        <v>44</v>
      </c>
      <c r="E323" s="33">
        <v>2011</v>
      </c>
      <c r="F323" s="36">
        <v>145082</v>
      </c>
      <c r="G323" s="33" t="s">
        <v>1211</v>
      </c>
    </row>
    <row r="324" spans="1:7" x14ac:dyDescent="0.25">
      <c r="A324" s="33" t="s">
        <v>85</v>
      </c>
      <c r="B324" s="61" t="s">
        <v>3788</v>
      </c>
      <c r="C324" s="344" t="s">
        <v>3769</v>
      </c>
      <c r="D324" s="33" t="s">
        <v>110</v>
      </c>
      <c r="E324" s="33">
        <v>2011</v>
      </c>
      <c r="F324" s="36">
        <v>29120</v>
      </c>
      <c r="G324" s="33" t="s">
        <v>4215</v>
      </c>
    </row>
    <row r="325" spans="1:7" x14ac:dyDescent="0.25">
      <c r="A325" s="33" t="s">
        <v>85</v>
      </c>
      <c r="B325" s="61" t="s">
        <v>4216</v>
      </c>
      <c r="C325" s="344" t="s">
        <v>3769</v>
      </c>
      <c r="D325" s="33" t="s">
        <v>110</v>
      </c>
      <c r="E325" s="33">
        <v>2011</v>
      </c>
      <c r="F325" s="36">
        <v>30900</v>
      </c>
      <c r="G325" s="33" t="s">
        <v>4217</v>
      </c>
    </row>
    <row r="326" spans="1:7" x14ac:dyDescent="0.25">
      <c r="A326" s="33" t="s">
        <v>85</v>
      </c>
      <c r="B326" s="61" t="s">
        <v>1526</v>
      </c>
      <c r="C326" s="344" t="s">
        <v>3791</v>
      </c>
      <c r="D326" s="33" t="s">
        <v>110</v>
      </c>
      <c r="E326" s="33">
        <v>2011</v>
      </c>
      <c r="F326" s="36">
        <v>36728</v>
      </c>
      <c r="G326" s="33" t="s">
        <v>111</v>
      </c>
    </row>
    <row r="327" spans="1:7" x14ac:dyDescent="0.25">
      <c r="A327" s="33" t="s">
        <v>85</v>
      </c>
      <c r="B327" s="61" t="s">
        <v>1455</v>
      </c>
      <c r="C327" s="344" t="s">
        <v>3791</v>
      </c>
      <c r="D327" s="33" t="s">
        <v>438</v>
      </c>
      <c r="E327" s="33">
        <v>2011</v>
      </c>
      <c r="F327" s="36">
        <v>46900</v>
      </c>
      <c r="G327" s="33" t="s">
        <v>111</v>
      </c>
    </row>
    <row r="328" spans="1:7" x14ac:dyDescent="0.25">
      <c r="A328" s="33" t="s">
        <v>85</v>
      </c>
      <c r="B328" s="61" t="s">
        <v>1455</v>
      </c>
      <c r="C328" s="344" t="s">
        <v>3791</v>
      </c>
      <c r="D328" s="33" t="s">
        <v>438</v>
      </c>
      <c r="E328" s="33">
        <v>2011</v>
      </c>
      <c r="F328" s="36">
        <v>58950</v>
      </c>
      <c r="G328" s="33" t="s">
        <v>4218</v>
      </c>
    </row>
    <row r="329" spans="1:7" x14ac:dyDescent="0.25">
      <c r="A329" s="33" t="s">
        <v>85</v>
      </c>
      <c r="B329" s="61" t="s">
        <v>1455</v>
      </c>
      <c r="C329" s="344" t="s">
        <v>3791</v>
      </c>
      <c r="D329" s="33" t="s">
        <v>426</v>
      </c>
      <c r="E329" s="33">
        <v>2011</v>
      </c>
      <c r="F329" s="36">
        <v>48850</v>
      </c>
      <c r="G329" s="33" t="s">
        <v>4219</v>
      </c>
    </row>
    <row r="330" spans="1:7" x14ac:dyDescent="0.25">
      <c r="A330" s="33" t="s">
        <v>85</v>
      </c>
      <c r="B330" s="61" t="s">
        <v>1455</v>
      </c>
      <c r="C330" s="344" t="s">
        <v>3791</v>
      </c>
      <c r="D330" s="33" t="s">
        <v>438</v>
      </c>
      <c r="E330" s="33">
        <v>2011</v>
      </c>
      <c r="F330" s="36">
        <v>55370</v>
      </c>
      <c r="G330" s="33" t="s">
        <v>4220</v>
      </c>
    </row>
    <row r="331" spans="1:7" x14ac:dyDescent="0.25">
      <c r="A331" s="33" t="s">
        <v>85</v>
      </c>
      <c r="B331" s="61" t="s">
        <v>1721</v>
      </c>
      <c r="C331" s="344" t="s">
        <v>2941</v>
      </c>
      <c r="D331" s="33" t="s">
        <v>44</v>
      </c>
      <c r="E331" s="33">
        <v>2011</v>
      </c>
      <c r="F331" s="36">
        <v>53045</v>
      </c>
      <c r="G331" s="33" t="s">
        <v>4223</v>
      </c>
    </row>
    <row r="332" spans="1:7" x14ac:dyDescent="0.25">
      <c r="A332" s="33" t="s">
        <v>85</v>
      </c>
      <c r="B332" s="61" t="s">
        <v>4221</v>
      </c>
      <c r="C332" s="344" t="s">
        <v>2941</v>
      </c>
      <c r="D332" s="33" t="s">
        <v>44</v>
      </c>
      <c r="E332" s="33">
        <v>2011</v>
      </c>
      <c r="F332" s="36">
        <v>57840</v>
      </c>
      <c r="G332" s="33" t="s">
        <v>4222</v>
      </c>
    </row>
    <row r="333" spans="1:7" x14ac:dyDescent="0.25">
      <c r="A333" s="33" t="s">
        <v>85</v>
      </c>
      <c r="B333" s="61" t="s">
        <v>4208</v>
      </c>
      <c r="C333" s="344" t="s">
        <v>3751</v>
      </c>
      <c r="D333" s="33" t="s">
        <v>110</v>
      </c>
      <c r="E333" s="33">
        <v>2011</v>
      </c>
      <c r="F333" s="36">
        <v>36330</v>
      </c>
      <c r="G333" s="33" t="s">
        <v>4218</v>
      </c>
    </row>
    <row r="334" spans="1:7" x14ac:dyDescent="0.25">
      <c r="A334" s="33" t="s">
        <v>85</v>
      </c>
      <c r="B334" s="61" t="s">
        <v>4207</v>
      </c>
      <c r="C334" s="344" t="s">
        <v>3751</v>
      </c>
      <c r="D334" s="33" t="s">
        <v>110</v>
      </c>
      <c r="E334" s="33">
        <v>2011</v>
      </c>
      <c r="F334" s="36">
        <v>39100</v>
      </c>
      <c r="G334" s="33" t="s">
        <v>4218</v>
      </c>
    </row>
    <row r="335" spans="1:7" x14ac:dyDescent="0.25">
      <c r="A335" s="33" t="s">
        <v>85</v>
      </c>
      <c r="B335" s="61" t="s">
        <v>1527</v>
      </c>
      <c r="C335" s="344" t="s">
        <v>3791</v>
      </c>
      <c r="D335" s="33" t="s">
        <v>438</v>
      </c>
      <c r="E335" s="33">
        <v>2011</v>
      </c>
      <c r="F335" s="36">
        <v>39720</v>
      </c>
      <c r="G335" s="33" t="s">
        <v>111</v>
      </c>
    </row>
    <row r="336" spans="1:7" x14ac:dyDescent="0.25">
      <c r="A336" s="33" t="s">
        <v>85</v>
      </c>
      <c r="B336" s="61" t="s">
        <v>1527</v>
      </c>
      <c r="C336" s="344" t="s">
        <v>3791</v>
      </c>
      <c r="D336" s="33" t="s">
        <v>426</v>
      </c>
      <c r="E336" s="33">
        <v>2011</v>
      </c>
      <c r="F336" s="36">
        <v>42180</v>
      </c>
      <c r="G336" s="33" t="s">
        <v>111</v>
      </c>
    </row>
    <row r="337" spans="1:7" x14ac:dyDescent="0.25">
      <c r="A337" s="33" t="s">
        <v>85</v>
      </c>
      <c r="B337" s="61" t="s">
        <v>1527</v>
      </c>
      <c r="C337" s="344" t="s">
        <v>3794</v>
      </c>
      <c r="D337" s="33" t="s">
        <v>4228</v>
      </c>
      <c r="E337" s="33">
        <v>2011</v>
      </c>
      <c r="F337" s="36">
        <v>60660</v>
      </c>
      <c r="G337" s="33" t="s">
        <v>1827</v>
      </c>
    </row>
    <row r="338" spans="1:7" x14ac:dyDescent="0.25">
      <c r="A338" s="33" t="s">
        <v>85</v>
      </c>
      <c r="B338" s="61" t="s">
        <v>4224</v>
      </c>
      <c r="C338" s="344" t="s">
        <v>1991</v>
      </c>
      <c r="D338" s="33" t="s">
        <v>438</v>
      </c>
      <c r="E338" s="33">
        <v>2011</v>
      </c>
      <c r="F338" s="36">
        <v>33295</v>
      </c>
      <c r="G338" s="33" t="s">
        <v>4225</v>
      </c>
    </row>
    <row r="339" spans="1:7" x14ac:dyDescent="0.25">
      <c r="A339" s="33" t="s">
        <v>85</v>
      </c>
      <c r="B339" s="61" t="s">
        <v>4226</v>
      </c>
      <c r="C339" s="344" t="s">
        <v>1991</v>
      </c>
      <c r="D339" s="33" t="s">
        <v>438</v>
      </c>
      <c r="E339" s="33">
        <v>2011</v>
      </c>
      <c r="F339" s="36">
        <v>34465</v>
      </c>
      <c r="G339" s="33" t="s">
        <v>4227</v>
      </c>
    </row>
    <row r="340" spans="1:7" x14ac:dyDescent="0.25">
      <c r="A340" s="33" t="s">
        <v>85</v>
      </c>
      <c r="B340" s="61" t="s">
        <v>4226</v>
      </c>
      <c r="C340" s="344" t="s">
        <v>1991</v>
      </c>
      <c r="D340" s="33" t="s">
        <v>426</v>
      </c>
      <c r="E340" s="33">
        <v>2011</v>
      </c>
      <c r="F340" s="36">
        <v>36925</v>
      </c>
      <c r="G340" s="33" t="s">
        <v>4229</v>
      </c>
    </row>
    <row r="341" spans="1:7" x14ac:dyDescent="0.25">
      <c r="A341" s="33" t="s">
        <v>85</v>
      </c>
      <c r="B341" s="61" t="s">
        <v>1528</v>
      </c>
      <c r="C341" s="344" t="s">
        <v>2941</v>
      </c>
      <c r="D341" s="33" t="s">
        <v>438</v>
      </c>
      <c r="E341" s="33">
        <v>2011</v>
      </c>
      <c r="F341" s="36">
        <v>72675</v>
      </c>
      <c r="G341" s="33" t="s">
        <v>4230</v>
      </c>
    </row>
    <row r="342" spans="1:7" x14ac:dyDescent="0.25">
      <c r="A342" s="33" t="s">
        <v>85</v>
      </c>
      <c r="B342" s="61" t="s">
        <v>1528</v>
      </c>
      <c r="C342" s="344" t="s">
        <v>2941</v>
      </c>
      <c r="D342" s="33" t="s">
        <v>426</v>
      </c>
      <c r="E342" s="33">
        <v>2011</v>
      </c>
      <c r="F342" s="36">
        <v>69435</v>
      </c>
      <c r="G342" s="33" t="s">
        <v>1834</v>
      </c>
    </row>
    <row r="343" spans="1:7" x14ac:dyDescent="0.25">
      <c r="A343" s="33" t="s">
        <v>85</v>
      </c>
      <c r="B343" s="61" t="s">
        <v>1528</v>
      </c>
      <c r="C343" s="344" t="s">
        <v>2941</v>
      </c>
      <c r="D343" s="33" t="s">
        <v>438</v>
      </c>
      <c r="E343" s="33">
        <v>2011</v>
      </c>
      <c r="F343" s="36">
        <v>67130</v>
      </c>
      <c r="G343" s="33" t="s">
        <v>4231</v>
      </c>
    </row>
    <row r="344" spans="1:7" x14ac:dyDescent="0.25">
      <c r="A344" s="33" t="s">
        <v>85</v>
      </c>
      <c r="B344" s="61" t="s">
        <v>1528</v>
      </c>
      <c r="C344" s="344" t="s">
        <v>2941</v>
      </c>
      <c r="D344" s="33" t="s">
        <v>426</v>
      </c>
      <c r="E344" s="33">
        <v>2011</v>
      </c>
      <c r="F344" s="36">
        <v>74980</v>
      </c>
      <c r="G344" s="33" t="s">
        <v>4232</v>
      </c>
    </row>
    <row r="345" spans="1:7" x14ac:dyDescent="0.25">
      <c r="A345" s="33" t="s">
        <v>85</v>
      </c>
      <c r="B345" s="61" t="s">
        <v>1528</v>
      </c>
      <c r="C345" s="344" t="s">
        <v>3794</v>
      </c>
      <c r="D345" s="33" t="s">
        <v>426</v>
      </c>
      <c r="E345" s="33">
        <v>2011</v>
      </c>
      <c r="F345" s="36">
        <v>112250</v>
      </c>
      <c r="G345" s="33" t="s">
        <v>4233</v>
      </c>
    </row>
    <row r="346" spans="1:7" x14ac:dyDescent="0.25">
      <c r="A346" s="33" t="s">
        <v>85</v>
      </c>
      <c r="B346" s="61" t="s">
        <v>3805</v>
      </c>
      <c r="C346" s="344" t="s">
        <v>2940</v>
      </c>
      <c r="D346" s="33" t="s">
        <v>44</v>
      </c>
      <c r="E346" s="33">
        <v>2011</v>
      </c>
      <c r="F346" s="36">
        <v>79455</v>
      </c>
      <c r="G346" s="33" t="s">
        <v>1834</v>
      </c>
    </row>
    <row r="347" spans="1:7" x14ac:dyDescent="0.25">
      <c r="A347" s="33" t="s">
        <v>85</v>
      </c>
      <c r="B347" s="61" t="s">
        <v>1722</v>
      </c>
      <c r="C347" s="344" t="s">
        <v>3791</v>
      </c>
      <c r="D347" s="33" t="s">
        <v>426</v>
      </c>
      <c r="E347" s="33">
        <v>2011</v>
      </c>
      <c r="F347" s="36">
        <v>40475</v>
      </c>
      <c r="G347" s="33" t="s">
        <v>4236</v>
      </c>
    </row>
    <row r="348" spans="1:7" x14ac:dyDescent="0.25">
      <c r="A348" s="33" t="s">
        <v>85</v>
      </c>
      <c r="B348" s="61" t="s">
        <v>1722</v>
      </c>
      <c r="C348" s="344" t="s">
        <v>3791</v>
      </c>
      <c r="D348" s="33" t="s">
        <v>426</v>
      </c>
      <c r="E348" s="33">
        <v>2011</v>
      </c>
      <c r="F348" s="36">
        <v>46325</v>
      </c>
      <c r="G348" s="33" t="s">
        <v>4237</v>
      </c>
    </row>
    <row r="349" spans="1:7" x14ac:dyDescent="0.25">
      <c r="A349" s="33" t="s">
        <v>85</v>
      </c>
      <c r="B349" s="61" t="s">
        <v>1722</v>
      </c>
      <c r="C349" s="344" t="s">
        <v>3791</v>
      </c>
      <c r="D349" s="33" t="s">
        <v>110</v>
      </c>
      <c r="E349" s="33">
        <v>2011</v>
      </c>
      <c r="F349" s="36">
        <v>44735</v>
      </c>
      <c r="G349" s="33" t="s">
        <v>4237</v>
      </c>
    </row>
    <row r="350" spans="1:7" x14ac:dyDescent="0.25">
      <c r="A350" s="33" t="s">
        <v>85</v>
      </c>
      <c r="B350" s="61" t="s">
        <v>4234</v>
      </c>
      <c r="C350" s="344" t="s">
        <v>3791</v>
      </c>
      <c r="D350" s="33" t="s">
        <v>110</v>
      </c>
      <c r="E350" s="33">
        <v>2011</v>
      </c>
      <c r="F350" s="36">
        <v>39075</v>
      </c>
      <c r="G350" s="33" t="s">
        <v>4235</v>
      </c>
    </row>
    <row r="351" spans="1:7" x14ac:dyDescent="0.25">
      <c r="A351" s="33" t="s">
        <v>871</v>
      </c>
      <c r="B351" s="61" t="s">
        <v>1925</v>
      </c>
      <c r="C351" s="344" t="s">
        <v>1898</v>
      </c>
      <c r="D351" s="33" t="s">
        <v>438</v>
      </c>
      <c r="E351" s="33">
        <v>2011</v>
      </c>
      <c r="F351" s="36">
        <v>12295.081967213115</v>
      </c>
      <c r="G351" s="33" t="s">
        <v>1899</v>
      </c>
    </row>
    <row r="352" spans="1:7" x14ac:dyDescent="0.25">
      <c r="A352" s="33" t="s">
        <v>871</v>
      </c>
      <c r="B352" s="61" t="s">
        <v>1925</v>
      </c>
      <c r="C352" s="344" t="s">
        <v>1900</v>
      </c>
      <c r="D352" s="33" t="s">
        <v>444</v>
      </c>
      <c r="E352" s="33">
        <v>2011</v>
      </c>
      <c r="F352" s="36">
        <v>13661.20218579235</v>
      </c>
      <c r="G352" s="33" t="s">
        <v>1926</v>
      </c>
    </row>
    <row r="353" spans="1:7" x14ac:dyDescent="0.25">
      <c r="A353" s="33" t="s">
        <v>871</v>
      </c>
      <c r="B353" s="61" t="s">
        <v>1728</v>
      </c>
      <c r="C353" s="344" t="s">
        <v>1927</v>
      </c>
      <c r="D353" s="33" t="s">
        <v>114</v>
      </c>
      <c r="E353" s="33">
        <v>2011</v>
      </c>
      <c r="F353" s="36">
        <v>25683.060109289618</v>
      </c>
      <c r="G353" s="33" t="s">
        <v>1910</v>
      </c>
    </row>
    <row r="354" spans="1:7" x14ac:dyDescent="0.25">
      <c r="A354" s="33" t="s">
        <v>871</v>
      </c>
      <c r="B354" s="61" t="s">
        <v>1928</v>
      </c>
      <c r="C354" s="344">
        <v>3.7</v>
      </c>
      <c r="D354" s="33" t="s">
        <v>114</v>
      </c>
      <c r="E354" s="33">
        <v>2011</v>
      </c>
      <c r="F354" s="36">
        <v>35491.803278688523</v>
      </c>
      <c r="G354" s="33" t="s">
        <v>1910</v>
      </c>
    </row>
    <row r="355" spans="1:7" x14ac:dyDescent="0.25">
      <c r="A355" s="33" t="s">
        <v>871</v>
      </c>
      <c r="B355" s="61" t="s">
        <v>1656</v>
      </c>
      <c r="C355" s="344" t="s">
        <v>1892</v>
      </c>
      <c r="D355" s="33" t="s">
        <v>110</v>
      </c>
      <c r="E355" s="33">
        <v>2011</v>
      </c>
      <c r="F355" s="36">
        <v>20491.803278688523</v>
      </c>
      <c r="G355" s="33" t="s">
        <v>135</v>
      </c>
    </row>
    <row r="356" spans="1:7" x14ac:dyDescent="0.25">
      <c r="A356" s="33" t="s">
        <v>871</v>
      </c>
      <c r="B356" s="61" t="s">
        <v>1656</v>
      </c>
      <c r="C356" s="344">
        <v>3.7</v>
      </c>
      <c r="D356" s="33" t="s">
        <v>110</v>
      </c>
      <c r="E356" s="33">
        <v>2011</v>
      </c>
      <c r="F356" s="36">
        <v>21857.923497267759</v>
      </c>
      <c r="G356" s="33" t="s">
        <v>135</v>
      </c>
    </row>
    <row r="357" spans="1:7" x14ac:dyDescent="0.25">
      <c r="A357" s="33" t="s">
        <v>871</v>
      </c>
      <c r="B357" s="61" t="s">
        <v>1929</v>
      </c>
      <c r="C357" s="344" t="s">
        <v>1884</v>
      </c>
      <c r="D357" s="33" t="s">
        <v>110</v>
      </c>
      <c r="E357" s="33">
        <v>2011</v>
      </c>
      <c r="F357" s="36">
        <v>13387.978142076503</v>
      </c>
      <c r="G357" s="33" t="s">
        <v>1911</v>
      </c>
    </row>
    <row r="358" spans="1:7" x14ac:dyDescent="0.25">
      <c r="A358" s="33" t="s">
        <v>871</v>
      </c>
      <c r="B358" s="61" t="s">
        <v>1225</v>
      </c>
      <c r="C358" s="344" t="s">
        <v>1846</v>
      </c>
      <c r="D358" s="33" t="s">
        <v>110</v>
      </c>
      <c r="E358" s="33">
        <v>2011</v>
      </c>
      <c r="F358" s="36">
        <v>16120.218579234972</v>
      </c>
      <c r="G358" s="33" t="s">
        <v>1911</v>
      </c>
    </row>
    <row r="359" spans="1:7" x14ac:dyDescent="0.25">
      <c r="A359" s="33" t="s">
        <v>871</v>
      </c>
      <c r="B359" s="61" t="s">
        <v>1227</v>
      </c>
      <c r="C359" s="344" t="s">
        <v>1226</v>
      </c>
      <c r="D359" s="33" t="s">
        <v>110</v>
      </c>
      <c r="E359" s="33">
        <v>2011</v>
      </c>
      <c r="F359" s="36">
        <v>20491.803278688523</v>
      </c>
      <c r="G359" s="33" t="s">
        <v>135</v>
      </c>
    </row>
    <row r="360" spans="1:7" x14ac:dyDescent="0.25">
      <c r="A360" s="33" t="s">
        <v>871</v>
      </c>
      <c r="B360" s="61" t="s">
        <v>1227</v>
      </c>
      <c r="C360" s="344" t="s">
        <v>1892</v>
      </c>
      <c r="D360" s="33" t="s">
        <v>110</v>
      </c>
      <c r="E360" s="33">
        <v>2011</v>
      </c>
      <c r="F360" s="36">
        <v>21857.923497267759</v>
      </c>
      <c r="G360" s="33" t="s">
        <v>135</v>
      </c>
    </row>
    <row r="361" spans="1:7" x14ac:dyDescent="0.25">
      <c r="A361" s="33" t="s">
        <v>871</v>
      </c>
      <c r="B361" s="61" t="s">
        <v>1730</v>
      </c>
      <c r="C361" s="344" t="s">
        <v>1226</v>
      </c>
      <c r="D361" s="33" t="s">
        <v>438</v>
      </c>
      <c r="E361" s="33">
        <v>2011</v>
      </c>
      <c r="F361" s="36">
        <v>34972.677595628411</v>
      </c>
      <c r="G361" s="33" t="s">
        <v>1365</v>
      </c>
    </row>
    <row r="362" spans="1:7" x14ac:dyDescent="0.25">
      <c r="A362" s="77" t="s">
        <v>697</v>
      </c>
      <c r="B362" s="80" t="s">
        <v>3003</v>
      </c>
      <c r="C362" s="345" t="s">
        <v>3769</v>
      </c>
      <c r="D362" s="77" t="s">
        <v>44</v>
      </c>
      <c r="E362" s="77">
        <v>2011</v>
      </c>
      <c r="F362" s="111">
        <v>32166</v>
      </c>
      <c r="G362" s="77" t="s">
        <v>4911</v>
      </c>
    </row>
    <row r="363" spans="1:7" x14ac:dyDescent="0.25">
      <c r="A363" s="33" t="s">
        <v>697</v>
      </c>
      <c r="B363" s="61" t="s">
        <v>2982</v>
      </c>
      <c r="C363" s="344" t="s">
        <v>2981</v>
      </c>
      <c r="D363" s="33" t="s">
        <v>2975</v>
      </c>
      <c r="E363" s="33">
        <v>2011</v>
      </c>
      <c r="F363" s="36">
        <v>45900</v>
      </c>
      <c r="G363" s="33" t="s">
        <v>2974</v>
      </c>
    </row>
    <row r="364" spans="1:7" x14ac:dyDescent="0.25">
      <c r="A364" s="33" t="s">
        <v>697</v>
      </c>
      <c r="B364" s="61" t="s">
        <v>3005</v>
      </c>
      <c r="C364" s="344">
        <v>1.8</v>
      </c>
      <c r="D364" s="33" t="s">
        <v>438</v>
      </c>
      <c r="E364" s="33">
        <v>2011</v>
      </c>
      <c r="F364" s="36">
        <v>32800</v>
      </c>
      <c r="G364" s="33" t="s">
        <v>2978</v>
      </c>
    </row>
    <row r="365" spans="1:7" x14ac:dyDescent="0.25">
      <c r="A365" s="33" t="s">
        <v>697</v>
      </c>
      <c r="B365" s="61" t="s">
        <v>2980</v>
      </c>
      <c r="C365" s="344">
        <v>1.9</v>
      </c>
      <c r="D365" s="33" t="s">
        <v>438</v>
      </c>
      <c r="E365" s="33">
        <v>2011</v>
      </c>
      <c r="F365" s="36">
        <v>33390</v>
      </c>
      <c r="G365" s="33" t="s">
        <v>2978</v>
      </c>
    </row>
    <row r="366" spans="1:7" x14ac:dyDescent="0.25">
      <c r="A366" s="33" t="s">
        <v>697</v>
      </c>
      <c r="B366" s="61" t="s">
        <v>3003</v>
      </c>
      <c r="C366" s="344">
        <v>2</v>
      </c>
      <c r="D366" s="33" t="s">
        <v>438</v>
      </c>
      <c r="E366" s="33">
        <v>2011</v>
      </c>
      <c r="F366" s="36">
        <v>33900</v>
      </c>
      <c r="G366" s="33" t="s">
        <v>2978</v>
      </c>
    </row>
    <row r="367" spans="1:7" x14ac:dyDescent="0.25">
      <c r="A367" s="33" t="s">
        <v>697</v>
      </c>
      <c r="B367" s="61" t="s">
        <v>3001</v>
      </c>
      <c r="C367" s="344">
        <v>2.2000000000000002</v>
      </c>
      <c r="D367" s="33" t="s">
        <v>438</v>
      </c>
      <c r="E367" s="33">
        <v>2011</v>
      </c>
      <c r="F367" s="36">
        <v>35400</v>
      </c>
      <c r="G367" s="33" t="s">
        <v>2978</v>
      </c>
    </row>
    <row r="368" spans="1:7" x14ac:dyDescent="0.25">
      <c r="A368" s="33" t="s">
        <v>697</v>
      </c>
      <c r="B368" s="61" t="s">
        <v>2999</v>
      </c>
      <c r="C368" s="344">
        <v>2.2999999999999998</v>
      </c>
      <c r="D368" s="33" t="s">
        <v>438</v>
      </c>
      <c r="E368" s="33">
        <v>2011</v>
      </c>
      <c r="F368" s="36">
        <v>36950</v>
      </c>
      <c r="G368" s="33" t="s">
        <v>2978</v>
      </c>
    </row>
    <row r="369" spans="1:7" x14ac:dyDescent="0.25">
      <c r="A369" s="33" t="s">
        <v>697</v>
      </c>
      <c r="B369" s="61" t="s">
        <v>2997</v>
      </c>
      <c r="C369" s="344">
        <v>2.4</v>
      </c>
      <c r="D369" s="33" t="s">
        <v>438</v>
      </c>
      <c r="E369" s="33">
        <v>2011</v>
      </c>
      <c r="F369" s="36">
        <v>37850</v>
      </c>
      <c r="G369" s="33" t="s">
        <v>2978</v>
      </c>
    </row>
    <row r="370" spans="1:7" x14ac:dyDescent="0.25">
      <c r="A370" s="33" t="s">
        <v>697</v>
      </c>
      <c r="B370" s="61" t="s">
        <v>2995</v>
      </c>
      <c r="C370" s="344">
        <v>2.5</v>
      </c>
      <c r="D370" s="33" t="s">
        <v>438</v>
      </c>
      <c r="E370" s="33">
        <v>2011</v>
      </c>
      <c r="F370" s="36">
        <v>39300</v>
      </c>
      <c r="G370" s="33" t="s">
        <v>2978</v>
      </c>
    </row>
    <row r="371" spans="1:7" x14ac:dyDescent="0.25">
      <c r="A371" s="33" t="s">
        <v>697</v>
      </c>
      <c r="B371" s="61" t="s">
        <v>2994</v>
      </c>
      <c r="C371" s="344">
        <v>2.7</v>
      </c>
      <c r="D371" s="33" t="s">
        <v>2975</v>
      </c>
      <c r="E371" s="33">
        <v>2011</v>
      </c>
      <c r="F371" s="36">
        <v>40150</v>
      </c>
      <c r="G371" s="521" t="s">
        <v>2993</v>
      </c>
    </row>
    <row r="372" spans="1:7" x14ac:dyDescent="0.25">
      <c r="A372" s="33" t="s">
        <v>697</v>
      </c>
      <c r="B372" s="61" t="s">
        <v>2989</v>
      </c>
      <c r="C372" s="344">
        <v>3</v>
      </c>
      <c r="D372" s="33" t="s">
        <v>438</v>
      </c>
      <c r="E372" s="33">
        <v>2011</v>
      </c>
      <c r="F372" s="36">
        <v>42100</v>
      </c>
      <c r="G372" s="33" t="s">
        <v>2974</v>
      </c>
    </row>
    <row r="373" spans="1:7" x14ac:dyDescent="0.25">
      <c r="A373" s="33" t="s">
        <v>697</v>
      </c>
      <c r="B373" s="61" t="s">
        <v>2987</v>
      </c>
      <c r="C373" s="344">
        <v>3.2</v>
      </c>
      <c r="D373" s="33" t="s">
        <v>2975</v>
      </c>
      <c r="E373" s="33">
        <v>2011</v>
      </c>
      <c r="F373" s="36">
        <v>43200</v>
      </c>
      <c r="G373" s="33" t="s">
        <v>2974</v>
      </c>
    </row>
    <row r="374" spans="1:7" x14ac:dyDescent="0.25">
      <c r="A374" s="33" t="s">
        <v>697</v>
      </c>
      <c r="B374" s="61" t="s">
        <v>2985</v>
      </c>
      <c r="C374" s="344">
        <v>3.5</v>
      </c>
      <c r="D374" s="33" t="s">
        <v>2975</v>
      </c>
      <c r="E374" s="33">
        <v>2011</v>
      </c>
      <c r="F374" s="36">
        <v>44100</v>
      </c>
      <c r="G374" s="33" t="s">
        <v>2974</v>
      </c>
    </row>
    <row r="375" spans="1:7" x14ac:dyDescent="0.25">
      <c r="A375" s="33" t="s">
        <v>697</v>
      </c>
      <c r="B375" s="61" t="s">
        <v>2983</v>
      </c>
      <c r="C375" s="344">
        <v>4</v>
      </c>
      <c r="D375" s="33" t="s">
        <v>2975</v>
      </c>
      <c r="E375" s="33">
        <v>2011</v>
      </c>
      <c r="F375" s="36">
        <v>45000</v>
      </c>
      <c r="G375" s="33" t="s">
        <v>2974</v>
      </c>
    </row>
    <row r="376" spans="1:7" x14ac:dyDescent="0.25">
      <c r="A376" s="33" t="s">
        <v>697</v>
      </c>
      <c r="B376" s="61" t="s">
        <v>2977</v>
      </c>
      <c r="C376" s="344">
        <v>4</v>
      </c>
      <c r="D376" s="33" t="s">
        <v>2975</v>
      </c>
      <c r="E376" s="33">
        <v>2011</v>
      </c>
      <c r="F376" s="36">
        <v>45450</v>
      </c>
      <c r="G376" s="33" t="s">
        <v>2974</v>
      </c>
    </row>
    <row r="377" spans="1:7" x14ac:dyDescent="0.25">
      <c r="A377" s="33" t="s">
        <v>697</v>
      </c>
      <c r="B377" s="61" t="s">
        <v>3031</v>
      </c>
      <c r="C377" s="344">
        <v>5.5</v>
      </c>
      <c r="D377" s="33" t="s">
        <v>44</v>
      </c>
      <c r="E377" s="33">
        <v>2011</v>
      </c>
      <c r="F377" s="36">
        <v>132513</v>
      </c>
      <c r="G377" s="93" t="s">
        <v>1910</v>
      </c>
    </row>
    <row r="378" spans="1:7" x14ac:dyDescent="0.25">
      <c r="A378" s="33" t="s">
        <v>697</v>
      </c>
      <c r="B378" s="61" t="s">
        <v>3031</v>
      </c>
      <c r="C378" s="344">
        <v>5.5</v>
      </c>
      <c r="D378" s="33" t="s">
        <v>44</v>
      </c>
      <c r="E378" s="33">
        <v>2011</v>
      </c>
      <c r="F378" s="36">
        <v>124313</v>
      </c>
      <c r="G378" s="93" t="s">
        <v>3030</v>
      </c>
    </row>
    <row r="379" spans="1:7" x14ac:dyDescent="0.25">
      <c r="A379" s="33" t="s">
        <v>697</v>
      </c>
      <c r="B379" s="61" t="s">
        <v>3198</v>
      </c>
      <c r="C379" s="344">
        <v>5.5</v>
      </c>
      <c r="D379" s="33" t="s">
        <v>44</v>
      </c>
      <c r="E379" s="33">
        <v>2011</v>
      </c>
      <c r="F379" s="36">
        <v>159000</v>
      </c>
      <c r="G379" s="93" t="s">
        <v>3197</v>
      </c>
    </row>
    <row r="380" spans="1:7" x14ac:dyDescent="0.25">
      <c r="A380" s="33" t="s">
        <v>697</v>
      </c>
      <c r="B380" s="61" t="s">
        <v>1458</v>
      </c>
      <c r="C380" s="344">
        <v>3.5</v>
      </c>
      <c r="D380" s="33" t="s">
        <v>44</v>
      </c>
      <c r="E380" s="33">
        <v>2011</v>
      </c>
      <c r="F380" s="36">
        <v>69426</v>
      </c>
      <c r="G380" s="33" t="s">
        <v>1822</v>
      </c>
    </row>
    <row r="381" spans="1:7" x14ac:dyDescent="0.25">
      <c r="A381" s="33" t="s">
        <v>697</v>
      </c>
      <c r="B381" s="61" t="s">
        <v>1460</v>
      </c>
      <c r="C381" s="344">
        <v>4.7</v>
      </c>
      <c r="D381" s="33" t="s">
        <v>44</v>
      </c>
      <c r="E381" s="33">
        <v>2011</v>
      </c>
      <c r="F381" s="36">
        <v>91988</v>
      </c>
      <c r="G381" s="33" t="s">
        <v>1822</v>
      </c>
    </row>
    <row r="382" spans="1:7" x14ac:dyDescent="0.25">
      <c r="A382" s="33" t="s">
        <v>697</v>
      </c>
      <c r="B382" s="61" t="s">
        <v>1461</v>
      </c>
      <c r="C382" s="344">
        <v>5.5</v>
      </c>
      <c r="D382" s="33" t="s">
        <v>44</v>
      </c>
      <c r="E382" s="33">
        <v>2011</v>
      </c>
      <c r="F382" s="36">
        <v>117486</v>
      </c>
      <c r="G382" s="33" t="s">
        <v>1822</v>
      </c>
    </row>
    <row r="383" spans="1:7" x14ac:dyDescent="0.25">
      <c r="A383" s="33" t="s">
        <v>697</v>
      </c>
      <c r="B383" s="61" t="s">
        <v>3034</v>
      </c>
      <c r="C383" s="344">
        <v>3.2</v>
      </c>
      <c r="D383" s="33" t="s">
        <v>3007</v>
      </c>
      <c r="E383" s="33">
        <v>2011</v>
      </c>
      <c r="F383" s="36">
        <v>53440</v>
      </c>
      <c r="G383" s="93" t="s">
        <v>3033</v>
      </c>
    </row>
    <row r="384" spans="1:7" x14ac:dyDescent="0.25">
      <c r="A384" s="33" t="s">
        <v>697</v>
      </c>
      <c r="B384" s="61" t="s">
        <v>1364</v>
      </c>
      <c r="C384" s="344" t="s">
        <v>6562</v>
      </c>
      <c r="D384" s="33" t="s">
        <v>438</v>
      </c>
      <c r="E384" s="33">
        <v>2011</v>
      </c>
      <c r="F384" s="36">
        <v>47544</v>
      </c>
      <c r="G384" s="33" t="s">
        <v>1365</v>
      </c>
    </row>
    <row r="385" spans="1:7" x14ac:dyDescent="0.25">
      <c r="A385" s="33" t="s">
        <v>697</v>
      </c>
      <c r="B385" s="61" t="s">
        <v>1366</v>
      </c>
      <c r="C385" s="344">
        <v>3</v>
      </c>
      <c r="D385" s="33" t="s">
        <v>438</v>
      </c>
      <c r="E385" s="33">
        <v>2011</v>
      </c>
      <c r="F385" s="36">
        <v>52277</v>
      </c>
      <c r="G385" s="33" t="s">
        <v>1365</v>
      </c>
    </row>
    <row r="386" spans="1:7" x14ac:dyDescent="0.25">
      <c r="A386" s="33" t="s">
        <v>697</v>
      </c>
      <c r="B386" s="61" t="s">
        <v>1367</v>
      </c>
      <c r="C386" s="344">
        <v>3.5</v>
      </c>
      <c r="D386" s="33" t="s">
        <v>438</v>
      </c>
      <c r="E386" s="33">
        <v>2011</v>
      </c>
      <c r="F386" s="36">
        <v>59545</v>
      </c>
      <c r="G386" s="33" t="s">
        <v>1365</v>
      </c>
    </row>
    <row r="387" spans="1:7" x14ac:dyDescent="0.25">
      <c r="A387" s="33" t="s">
        <v>697</v>
      </c>
      <c r="B387" s="61" t="s">
        <v>1368</v>
      </c>
      <c r="C387" s="344">
        <v>5.4</v>
      </c>
      <c r="D387" s="33" t="s">
        <v>438</v>
      </c>
      <c r="E387" s="33">
        <v>2011</v>
      </c>
      <c r="F387" s="36">
        <v>77870</v>
      </c>
      <c r="G387" s="33" t="s">
        <v>1365</v>
      </c>
    </row>
    <row r="388" spans="1:7" x14ac:dyDescent="0.25">
      <c r="A388" s="33" t="s">
        <v>2992</v>
      </c>
      <c r="B388" s="61" t="s">
        <v>2991</v>
      </c>
      <c r="C388" s="344">
        <v>2.8</v>
      </c>
      <c r="D388" s="33" t="s">
        <v>2975</v>
      </c>
      <c r="E388" s="33">
        <v>2011</v>
      </c>
      <c r="F388" s="36">
        <v>41250</v>
      </c>
      <c r="G388" s="33" t="s">
        <v>2990</v>
      </c>
    </row>
    <row r="389" spans="1:7" x14ac:dyDescent="0.25">
      <c r="A389" s="33" t="s">
        <v>1930</v>
      </c>
      <c r="B389" s="61" t="s">
        <v>1456</v>
      </c>
      <c r="C389" s="344" t="s">
        <v>1884</v>
      </c>
      <c r="D389" s="33" t="s">
        <v>438</v>
      </c>
      <c r="E389" s="33">
        <v>2011</v>
      </c>
      <c r="F389" s="36">
        <v>27049.180327868853</v>
      </c>
      <c r="G389" s="33" t="s">
        <v>1906</v>
      </c>
    </row>
    <row r="390" spans="1:7" x14ac:dyDescent="0.25">
      <c r="A390" s="33" t="s">
        <v>1930</v>
      </c>
      <c r="B390" s="61" t="s">
        <v>1933</v>
      </c>
      <c r="C390" s="344">
        <v>6.2</v>
      </c>
      <c r="D390" s="33" t="s">
        <v>438</v>
      </c>
      <c r="E390" s="33">
        <v>2011</v>
      </c>
      <c r="F390" s="36">
        <v>87431.693989071035</v>
      </c>
      <c r="G390" s="33" t="s">
        <v>1911</v>
      </c>
    </row>
    <row r="391" spans="1:7" x14ac:dyDescent="0.25">
      <c r="A391" s="33" t="s">
        <v>1930</v>
      </c>
      <c r="B391" s="61" t="s">
        <v>1939</v>
      </c>
      <c r="C391" s="344" t="s">
        <v>1940</v>
      </c>
      <c r="D391" s="33" t="s">
        <v>438</v>
      </c>
      <c r="E391" s="33">
        <v>2011</v>
      </c>
      <c r="F391" s="36">
        <v>29508.196721311473</v>
      </c>
      <c r="G391" s="33" t="s">
        <v>1941</v>
      </c>
    </row>
    <row r="392" spans="1:7" x14ac:dyDescent="0.25">
      <c r="A392" s="33" t="s">
        <v>1930</v>
      </c>
      <c r="B392" s="61" t="s">
        <v>1939</v>
      </c>
      <c r="C392" s="344" t="s">
        <v>1940</v>
      </c>
      <c r="D392" s="33" t="s">
        <v>438</v>
      </c>
      <c r="E392" s="33">
        <v>2011</v>
      </c>
      <c r="F392" s="36">
        <v>30601.092896174861</v>
      </c>
      <c r="G392" s="33" t="s">
        <v>1941</v>
      </c>
    </row>
    <row r="393" spans="1:7" x14ac:dyDescent="0.25">
      <c r="A393" s="33" t="s">
        <v>1930</v>
      </c>
      <c r="B393" s="61" t="s">
        <v>1939</v>
      </c>
      <c r="C393" s="344">
        <v>2.5</v>
      </c>
      <c r="D393" s="33" t="s">
        <v>438</v>
      </c>
      <c r="E393" s="33">
        <v>2011</v>
      </c>
      <c r="F393" s="36">
        <v>31693.98907103825</v>
      </c>
      <c r="G393" s="33" t="s">
        <v>1941</v>
      </c>
    </row>
    <row r="394" spans="1:7" x14ac:dyDescent="0.25">
      <c r="A394" s="33" t="s">
        <v>1930</v>
      </c>
      <c r="B394" s="61" t="s">
        <v>1939</v>
      </c>
      <c r="C394" s="344">
        <v>3.5</v>
      </c>
      <c r="D394" s="33" t="s">
        <v>438</v>
      </c>
      <c r="E394" s="33">
        <v>2011</v>
      </c>
      <c r="F394" s="36">
        <v>32786.885245901642</v>
      </c>
      <c r="G394" s="33" t="s">
        <v>1941</v>
      </c>
    </row>
    <row r="395" spans="1:7" x14ac:dyDescent="0.25">
      <c r="A395" s="33" t="s">
        <v>1930</v>
      </c>
      <c r="B395" s="61" t="s">
        <v>1934</v>
      </c>
      <c r="C395" s="344">
        <v>4.7</v>
      </c>
      <c r="D395" s="33" t="s">
        <v>438</v>
      </c>
      <c r="E395" s="33">
        <v>2011</v>
      </c>
      <c r="F395" s="36">
        <v>150737.70491803277</v>
      </c>
      <c r="G395" s="33" t="s">
        <v>1935</v>
      </c>
    </row>
    <row r="396" spans="1:7" x14ac:dyDescent="0.25">
      <c r="A396" s="33" t="s">
        <v>1930</v>
      </c>
      <c r="B396" s="61" t="s">
        <v>1936</v>
      </c>
      <c r="C396" s="344" t="s">
        <v>6467</v>
      </c>
      <c r="D396" s="33" t="s">
        <v>438</v>
      </c>
      <c r="E396" s="33">
        <v>2011</v>
      </c>
      <c r="F396" s="36">
        <v>189890.71038251364</v>
      </c>
      <c r="G396" s="33" t="s">
        <v>1935</v>
      </c>
    </row>
    <row r="397" spans="1:7" x14ac:dyDescent="0.25">
      <c r="A397" s="33" t="s">
        <v>1930</v>
      </c>
      <c r="B397" s="61" t="s">
        <v>1937</v>
      </c>
      <c r="C397" s="344" t="s">
        <v>6615</v>
      </c>
      <c r="D397" s="33" t="s">
        <v>438</v>
      </c>
      <c r="E397" s="33">
        <v>2011</v>
      </c>
      <c r="F397" s="36">
        <v>195956.28415300546</v>
      </c>
      <c r="G397" s="33" t="s">
        <v>1935</v>
      </c>
    </row>
    <row r="398" spans="1:7" x14ac:dyDescent="0.25">
      <c r="A398" s="33" t="s">
        <v>1930</v>
      </c>
      <c r="B398" s="61" t="s">
        <v>1938</v>
      </c>
      <c r="C398" s="344" t="s">
        <v>6615</v>
      </c>
      <c r="D398" s="33" t="s">
        <v>438</v>
      </c>
      <c r="E398" s="33">
        <v>2011</v>
      </c>
      <c r="F398" s="36">
        <v>261748.63387978141</v>
      </c>
      <c r="G398" s="33" t="s">
        <v>1935</v>
      </c>
    </row>
    <row r="399" spans="1:7" x14ac:dyDescent="0.25">
      <c r="A399" s="33" t="s">
        <v>1930</v>
      </c>
      <c r="B399" s="61" t="s">
        <v>1462</v>
      </c>
      <c r="C399" s="344">
        <v>3</v>
      </c>
      <c r="D399" s="33" t="s">
        <v>438</v>
      </c>
      <c r="E399" s="33">
        <v>2011</v>
      </c>
      <c r="F399" s="36">
        <v>68306.010928961739</v>
      </c>
      <c r="G399" s="33" t="s">
        <v>1911</v>
      </c>
    </row>
    <row r="400" spans="1:7" x14ac:dyDescent="0.25">
      <c r="A400" s="33" t="s">
        <v>1930</v>
      </c>
      <c r="B400" s="61" t="s">
        <v>1462</v>
      </c>
      <c r="C400" s="344">
        <v>3.5</v>
      </c>
      <c r="D400" s="33" t="s">
        <v>438</v>
      </c>
      <c r="E400" s="33">
        <v>2011</v>
      </c>
      <c r="F400" s="36">
        <v>69672.131147540975</v>
      </c>
      <c r="G400" s="33" t="s">
        <v>1911</v>
      </c>
    </row>
    <row r="401" spans="1:7" x14ac:dyDescent="0.25">
      <c r="A401" s="33" t="s">
        <v>1930</v>
      </c>
      <c r="B401" s="61" t="s">
        <v>1462</v>
      </c>
      <c r="C401" s="344">
        <v>5.5</v>
      </c>
      <c r="D401" s="33" t="s">
        <v>438</v>
      </c>
      <c r="E401" s="33">
        <v>2011</v>
      </c>
      <c r="F401" s="36">
        <v>71038.25136612021</v>
      </c>
      <c r="G401" s="33" t="s">
        <v>1911</v>
      </c>
    </row>
    <row r="402" spans="1:7" x14ac:dyDescent="0.25">
      <c r="A402" s="33" t="s">
        <v>1930</v>
      </c>
      <c r="B402" s="61" t="s">
        <v>1462</v>
      </c>
      <c r="C402" s="344">
        <v>6.2</v>
      </c>
      <c r="D402" s="33" t="s">
        <v>438</v>
      </c>
      <c r="E402" s="33">
        <v>2011</v>
      </c>
      <c r="F402" s="36">
        <v>72404.371584699446</v>
      </c>
      <c r="G402" s="33" t="s">
        <v>1911</v>
      </c>
    </row>
    <row r="403" spans="1:7" x14ac:dyDescent="0.25">
      <c r="A403" s="33" t="s">
        <v>1930</v>
      </c>
      <c r="B403" s="61" t="s">
        <v>1532</v>
      </c>
      <c r="C403" s="344">
        <v>6.2</v>
      </c>
      <c r="D403" s="33" t="s">
        <v>438</v>
      </c>
      <c r="E403" s="33">
        <v>2011</v>
      </c>
      <c r="F403" s="36">
        <v>118579.23497267759</v>
      </c>
      <c r="G403" s="33" t="s">
        <v>1911</v>
      </c>
    </row>
    <row r="404" spans="1:7" x14ac:dyDescent="0.25">
      <c r="A404" s="33" t="s">
        <v>1930</v>
      </c>
      <c r="B404" s="61" t="s">
        <v>1942</v>
      </c>
      <c r="C404" s="344" t="s">
        <v>1872</v>
      </c>
      <c r="D404" s="33" t="s">
        <v>438</v>
      </c>
      <c r="E404" s="33">
        <v>2011</v>
      </c>
      <c r="F404" s="36">
        <v>44262.295081967211</v>
      </c>
      <c r="G404" s="33" t="s">
        <v>1911</v>
      </c>
    </row>
    <row r="405" spans="1:7" x14ac:dyDescent="0.25">
      <c r="A405" s="33" t="s">
        <v>1930</v>
      </c>
      <c r="B405" s="61" t="s">
        <v>1943</v>
      </c>
      <c r="C405" s="344" t="s">
        <v>1872</v>
      </c>
      <c r="D405" s="33" t="s">
        <v>438</v>
      </c>
      <c r="E405" s="33">
        <v>2011</v>
      </c>
      <c r="F405" s="36">
        <v>48360.655737704918</v>
      </c>
      <c r="G405" s="33" t="s">
        <v>1911</v>
      </c>
    </row>
    <row r="406" spans="1:7" x14ac:dyDescent="0.25">
      <c r="A406" s="33" t="s">
        <v>1930</v>
      </c>
      <c r="B406" s="61" t="s">
        <v>1944</v>
      </c>
      <c r="C406" s="344">
        <v>3</v>
      </c>
      <c r="D406" s="33" t="s">
        <v>438</v>
      </c>
      <c r="E406" s="33">
        <v>2011</v>
      </c>
      <c r="F406" s="36">
        <v>54371.584699453553</v>
      </c>
      <c r="G406" s="33" t="s">
        <v>1911</v>
      </c>
    </row>
    <row r="407" spans="1:7" x14ac:dyDescent="0.25">
      <c r="A407" s="33" t="s">
        <v>1930</v>
      </c>
      <c r="B407" s="61" t="s">
        <v>1945</v>
      </c>
      <c r="C407" s="344">
        <v>3.5</v>
      </c>
      <c r="D407" s="33" t="s">
        <v>438</v>
      </c>
      <c r="E407" s="33">
        <v>2011</v>
      </c>
      <c r="F407" s="36">
        <v>59016.393442622946</v>
      </c>
      <c r="G407" s="33" t="s">
        <v>1911</v>
      </c>
    </row>
    <row r="408" spans="1:7" x14ac:dyDescent="0.25">
      <c r="A408" s="33" t="s">
        <v>1930</v>
      </c>
      <c r="B408" s="61" t="s">
        <v>1946</v>
      </c>
      <c r="C408" s="344">
        <v>5.5</v>
      </c>
      <c r="D408" s="33" t="s">
        <v>438</v>
      </c>
      <c r="E408" s="33">
        <v>2011</v>
      </c>
      <c r="F408" s="36">
        <v>75136.612021857916</v>
      </c>
      <c r="G408" s="33" t="s">
        <v>1911</v>
      </c>
    </row>
    <row r="409" spans="1:7" x14ac:dyDescent="0.25">
      <c r="A409" s="33" t="s">
        <v>1930</v>
      </c>
      <c r="B409" s="61" t="s">
        <v>1947</v>
      </c>
      <c r="C409" s="344" t="s">
        <v>1872</v>
      </c>
      <c r="D409" s="33" t="s">
        <v>438</v>
      </c>
      <c r="E409" s="33">
        <v>2011</v>
      </c>
      <c r="F409" s="36">
        <v>51912.56830601093</v>
      </c>
      <c r="G409" s="33" t="s">
        <v>419</v>
      </c>
    </row>
    <row r="410" spans="1:7" x14ac:dyDescent="0.25">
      <c r="A410" s="33" t="s">
        <v>1930</v>
      </c>
      <c r="B410" s="61" t="s">
        <v>1948</v>
      </c>
      <c r="C410" s="344" t="s">
        <v>1872</v>
      </c>
      <c r="D410" s="33" t="s">
        <v>438</v>
      </c>
      <c r="E410" s="33">
        <v>2011</v>
      </c>
      <c r="F410" s="36">
        <v>53278.688524590165</v>
      </c>
      <c r="G410" s="33" t="s">
        <v>419</v>
      </c>
    </row>
    <row r="411" spans="1:7" x14ac:dyDescent="0.25">
      <c r="A411" s="33" t="s">
        <v>1930</v>
      </c>
      <c r="B411" s="61" t="s">
        <v>1949</v>
      </c>
      <c r="C411" s="344">
        <v>3</v>
      </c>
      <c r="D411" s="33" t="s">
        <v>438</v>
      </c>
      <c r="E411" s="33">
        <v>2011</v>
      </c>
      <c r="F411" s="36">
        <v>54644.8087431694</v>
      </c>
      <c r="G411" s="33" t="s">
        <v>419</v>
      </c>
    </row>
    <row r="412" spans="1:7" x14ac:dyDescent="0.25">
      <c r="A412" s="33" t="s">
        <v>1930</v>
      </c>
      <c r="B412" s="61" t="s">
        <v>1950</v>
      </c>
      <c r="C412" s="344">
        <v>3.5</v>
      </c>
      <c r="D412" s="33" t="s">
        <v>438</v>
      </c>
      <c r="E412" s="33">
        <v>2011</v>
      </c>
      <c r="F412" s="36">
        <v>68306.010928961739</v>
      </c>
      <c r="G412" s="33" t="s">
        <v>419</v>
      </c>
    </row>
    <row r="413" spans="1:7" x14ac:dyDescent="0.25">
      <c r="A413" s="33" t="s">
        <v>1930</v>
      </c>
      <c r="B413" s="61" t="s">
        <v>1951</v>
      </c>
      <c r="C413" s="344">
        <v>5.5</v>
      </c>
      <c r="D413" s="33" t="s">
        <v>438</v>
      </c>
      <c r="E413" s="33">
        <v>2011</v>
      </c>
      <c r="F413" s="36">
        <v>81967.213114754093</v>
      </c>
      <c r="G413" s="33" t="s">
        <v>419</v>
      </c>
    </row>
    <row r="414" spans="1:7" x14ac:dyDescent="0.25">
      <c r="A414" s="33" t="s">
        <v>1930</v>
      </c>
      <c r="B414" s="61" t="s">
        <v>1952</v>
      </c>
      <c r="C414" s="344" t="s">
        <v>1872</v>
      </c>
      <c r="D414" s="33" t="s">
        <v>438</v>
      </c>
      <c r="E414" s="33">
        <v>2011</v>
      </c>
      <c r="F414" s="36">
        <v>51092.896174863388</v>
      </c>
      <c r="G414" s="33" t="s">
        <v>1903</v>
      </c>
    </row>
    <row r="415" spans="1:7" x14ac:dyDescent="0.25">
      <c r="A415" s="33" t="s">
        <v>1930</v>
      </c>
      <c r="B415" s="61" t="s">
        <v>1953</v>
      </c>
      <c r="C415" s="344" t="s">
        <v>1872</v>
      </c>
      <c r="D415" s="33" t="s">
        <v>438</v>
      </c>
      <c r="E415" s="33">
        <v>2011</v>
      </c>
      <c r="F415" s="36">
        <v>56010.928961748628</v>
      </c>
      <c r="G415" s="33" t="s">
        <v>1903</v>
      </c>
    </row>
    <row r="416" spans="1:7" x14ac:dyDescent="0.25">
      <c r="A416" s="33" t="s">
        <v>1930</v>
      </c>
      <c r="B416" s="61" t="s">
        <v>1954</v>
      </c>
      <c r="C416" s="344">
        <v>3</v>
      </c>
      <c r="D416" s="33" t="s">
        <v>438</v>
      </c>
      <c r="E416" s="33">
        <v>2011</v>
      </c>
      <c r="F416" s="36">
        <v>62295.081967213111</v>
      </c>
      <c r="G416" s="33" t="s">
        <v>1903</v>
      </c>
    </row>
    <row r="417" spans="1:7" x14ac:dyDescent="0.25">
      <c r="A417" s="33" t="s">
        <v>1930</v>
      </c>
      <c r="B417" s="61" t="s">
        <v>1955</v>
      </c>
      <c r="C417" s="344">
        <v>3.5</v>
      </c>
      <c r="D417" s="33" t="s">
        <v>438</v>
      </c>
      <c r="E417" s="33">
        <v>2011</v>
      </c>
      <c r="F417" s="36">
        <v>67486.338797814198</v>
      </c>
      <c r="G417" s="33" t="s">
        <v>1903</v>
      </c>
    </row>
    <row r="418" spans="1:7" x14ac:dyDescent="0.25">
      <c r="A418" s="33" t="s">
        <v>1930</v>
      </c>
      <c r="B418" s="61" t="s">
        <v>1956</v>
      </c>
      <c r="C418" s="344">
        <v>5.5</v>
      </c>
      <c r="D418" s="33" t="s">
        <v>438</v>
      </c>
      <c r="E418" s="33">
        <v>2011</v>
      </c>
      <c r="F418" s="36">
        <v>82240.43715846994</v>
      </c>
      <c r="G418" s="33" t="s">
        <v>1903</v>
      </c>
    </row>
    <row r="419" spans="1:7" x14ac:dyDescent="0.25">
      <c r="A419" s="33" t="s">
        <v>1930</v>
      </c>
      <c r="B419" s="61" t="s">
        <v>699</v>
      </c>
      <c r="C419" s="344">
        <v>5.5</v>
      </c>
      <c r="D419" s="33" t="s">
        <v>44</v>
      </c>
      <c r="E419" s="33">
        <v>2011</v>
      </c>
      <c r="F419" s="36">
        <v>90437.158469945352</v>
      </c>
      <c r="G419" s="33" t="s">
        <v>1957</v>
      </c>
    </row>
    <row r="420" spans="1:7" x14ac:dyDescent="0.25">
      <c r="A420" s="33" t="s">
        <v>1930</v>
      </c>
      <c r="B420" s="61" t="s">
        <v>699</v>
      </c>
      <c r="C420" s="344" t="s">
        <v>6616</v>
      </c>
      <c r="D420" s="33" t="s">
        <v>44</v>
      </c>
      <c r="E420" s="33">
        <v>2011</v>
      </c>
      <c r="F420" s="36">
        <v>91530.054644808741</v>
      </c>
      <c r="G420" s="33" t="s">
        <v>1910</v>
      </c>
    </row>
    <row r="421" spans="1:7" x14ac:dyDescent="0.25">
      <c r="A421" s="33" t="s">
        <v>1930</v>
      </c>
      <c r="B421" s="61" t="s">
        <v>1931</v>
      </c>
      <c r="C421" s="344">
        <v>3</v>
      </c>
      <c r="D421" s="33" t="s">
        <v>44</v>
      </c>
      <c r="E421" s="33">
        <v>2011</v>
      </c>
      <c r="F421" s="36">
        <v>47267.759562841529</v>
      </c>
      <c r="G421" s="33" t="s">
        <v>1822</v>
      </c>
    </row>
    <row r="422" spans="1:7" x14ac:dyDescent="0.25">
      <c r="A422" s="33" t="s">
        <v>1930</v>
      </c>
      <c r="B422" s="61" t="s">
        <v>1932</v>
      </c>
      <c r="C422" s="344">
        <v>3.5</v>
      </c>
      <c r="D422" s="33" t="s">
        <v>44</v>
      </c>
      <c r="E422" s="33">
        <v>2011</v>
      </c>
      <c r="F422" s="36">
        <v>49453.551912568306</v>
      </c>
      <c r="G422" s="33" t="s">
        <v>1822</v>
      </c>
    </row>
    <row r="423" spans="1:7" x14ac:dyDescent="0.25">
      <c r="A423" s="33" t="s">
        <v>1930</v>
      </c>
      <c r="B423" s="61" t="s">
        <v>1463</v>
      </c>
      <c r="C423" s="344">
        <v>3</v>
      </c>
      <c r="D423" s="33" t="s">
        <v>44</v>
      </c>
      <c r="E423" s="33">
        <v>2011</v>
      </c>
      <c r="F423" s="36">
        <v>54644.8087431694</v>
      </c>
      <c r="G423" s="33" t="s">
        <v>1910</v>
      </c>
    </row>
    <row r="424" spans="1:7" x14ac:dyDescent="0.25">
      <c r="A424" s="33" t="s">
        <v>1930</v>
      </c>
      <c r="B424" s="61" t="s">
        <v>1463</v>
      </c>
      <c r="C424" s="344">
        <v>3.5</v>
      </c>
      <c r="D424" s="33" t="s">
        <v>44</v>
      </c>
      <c r="E424" s="33">
        <v>2011</v>
      </c>
      <c r="F424" s="36">
        <v>56010.928961748628</v>
      </c>
      <c r="G424" s="33" t="s">
        <v>1910</v>
      </c>
    </row>
    <row r="425" spans="1:7" x14ac:dyDescent="0.25">
      <c r="A425" s="33" t="s">
        <v>1930</v>
      </c>
      <c r="B425" s="61" t="s">
        <v>1463</v>
      </c>
      <c r="C425" s="344">
        <v>5.5</v>
      </c>
      <c r="D425" s="33" t="s">
        <v>44</v>
      </c>
      <c r="E425" s="33">
        <v>2011</v>
      </c>
      <c r="F425" s="36">
        <v>57377.049180327864</v>
      </c>
      <c r="G425" s="33" t="s">
        <v>1910</v>
      </c>
    </row>
    <row r="426" spans="1:7" x14ac:dyDescent="0.25">
      <c r="A426" s="33" t="s">
        <v>1930</v>
      </c>
      <c r="B426" s="61" t="s">
        <v>1602</v>
      </c>
      <c r="C426" s="344" t="s">
        <v>6617</v>
      </c>
      <c r="D426" s="33" t="s">
        <v>438</v>
      </c>
      <c r="E426" s="33">
        <v>2011</v>
      </c>
      <c r="F426" s="36">
        <v>256830</v>
      </c>
      <c r="G426" s="33" t="s">
        <v>1958</v>
      </c>
    </row>
    <row r="427" spans="1:7" x14ac:dyDescent="0.25">
      <c r="A427" s="33" t="s">
        <v>1930</v>
      </c>
      <c r="B427" s="61" t="s">
        <v>1464</v>
      </c>
      <c r="C427" s="344" t="s">
        <v>6474</v>
      </c>
      <c r="D427" s="33" t="s">
        <v>438</v>
      </c>
      <c r="E427" s="33">
        <v>2011</v>
      </c>
      <c r="F427" s="36">
        <v>243169.39890710381</v>
      </c>
      <c r="G427" s="33" t="s">
        <v>1958</v>
      </c>
    </row>
    <row r="428" spans="1:7" x14ac:dyDescent="0.25">
      <c r="A428" s="33" t="s">
        <v>1930</v>
      </c>
      <c r="B428" s="61" t="s">
        <v>1961</v>
      </c>
      <c r="C428" s="344">
        <v>3.5</v>
      </c>
      <c r="D428" s="33" t="s">
        <v>438</v>
      </c>
      <c r="E428" s="33">
        <v>2011</v>
      </c>
      <c r="F428" s="36">
        <v>97814.207650273223</v>
      </c>
      <c r="G428" s="33" t="s">
        <v>1960</v>
      </c>
    </row>
    <row r="429" spans="1:7" x14ac:dyDescent="0.25">
      <c r="A429" s="33" t="s">
        <v>1930</v>
      </c>
      <c r="B429" s="61" t="s">
        <v>1962</v>
      </c>
      <c r="C429" s="344" t="s">
        <v>6449</v>
      </c>
      <c r="D429" s="33" t="s">
        <v>438</v>
      </c>
      <c r="E429" s="33">
        <v>2011</v>
      </c>
      <c r="F429" s="36">
        <v>109289.6174863388</v>
      </c>
      <c r="G429" s="33" t="s">
        <v>1960</v>
      </c>
    </row>
    <row r="430" spans="1:7" x14ac:dyDescent="0.25">
      <c r="A430" s="33" t="s">
        <v>1930</v>
      </c>
      <c r="B430" s="61" t="s">
        <v>1963</v>
      </c>
      <c r="C430" s="344">
        <v>5.5</v>
      </c>
      <c r="D430" s="33" t="s">
        <v>438</v>
      </c>
      <c r="E430" s="33">
        <v>2011</v>
      </c>
      <c r="F430" s="36">
        <v>129781.42076502732</v>
      </c>
      <c r="G430" s="33" t="s">
        <v>1964</v>
      </c>
    </row>
    <row r="431" spans="1:7" x14ac:dyDescent="0.25">
      <c r="A431" s="33" t="s">
        <v>1930</v>
      </c>
      <c r="B431" s="61" t="s">
        <v>1965</v>
      </c>
      <c r="C431" s="344" t="s">
        <v>6466</v>
      </c>
      <c r="D431" s="33" t="s">
        <v>438</v>
      </c>
      <c r="E431" s="33">
        <v>2011</v>
      </c>
      <c r="F431" s="36">
        <v>163934.42622950819</v>
      </c>
      <c r="G431" s="33" t="s">
        <v>1966</v>
      </c>
    </row>
    <row r="432" spans="1:7" x14ac:dyDescent="0.25">
      <c r="A432" s="33" t="s">
        <v>1930</v>
      </c>
      <c r="B432" s="61" t="s">
        <v>1959</v>
      </c>
      <c r="C432" s="344">
        <v>3</v>
      </c>
      <c r="D432" s="33" t="s">
        <v>438</v>
      </c>
      <c r="E432" s="33">
        <v>2011</v>
      </c>
      <c r="F432" s="36">
        <v>94262.295081967211</v>
      </c>
      <c r="G432" s="33" t="s">
        <v>1960</v>
      </c>
    </row>
    <row r="433" spans="1:7" x14ac:dyDescent="0.25">
      <c r="A433" s="33" t="s">
        <v>1930</v>
      </c>
      <c r="B433" s="61" t="s">
        <v>1967</v>
      </c>
      <c r="C433" s="344" t="s">
        <v>6618</v>
      </c>
      <c r="D433" s="33" t="s">
        <v>438</v>
      </c>
      <c r="E433" s="33">
        <v>2011</v>
      </c>
      <c r="F433" s="36">
        <v>229508.19672131145</v>
      </c>
      <c r="G433" s="33" t="s">
        <v>419</v>
      </c>
    </row>
    <row r="434" spans="1:7" x14ac:dyDescent="0.25">
      <c r="A434" s="33" t="s">
        <v>1930</v>
      </c>
      <c r="B434" s="61" t="s">
        <v>1968</v>
      </c>
      <c r="C434" s="344" t="s">
        <v>1970</v>
      </c>
      <c r="D434" s="33" t="s">
        <v>438</v>
      </c>
      <c r="E434" s="33">
        <v>2011</v>
      </c>
      <c r="F434" s="36">
        <v>33879.781420765023</v>
      </c>
      <c r="G434" s="33" t="s">
        <v>1135</v>
      </c>
    </row>
    <row r="435" spans="1:7" x14ac:dyDescent="0.25">
      <c r="A435" s="33" t="s">
        <v>1930</v>
      </c>
      <c r="B435" s="61" t="s">
        <v>1968</v>
      </c>
      <c r="C435" s="344" t="s">
        <v>1969</v>
      </c>
      <c r="D435" s="33" t="s">
        <v>438</v>
      </c>
      <c r="E435" s="33">
        <v>2011</v>
      </c>
      <c r="F435" s="36">
        <v>32786.885245901642</v>
      </c>
      <c r="G435" s="33" t="s">
        <v>1135</v>
      </c>
    </row>
    <row r="436" spans="1:7" x14ac:dyDescent="0.25">
      <c r="A436" s="33" t="s">
        <v>1930</v>
      </c>
      <c r="B436" s="61" t="s">
        <v>1968</v>
      </c>
      <c r="C436" s="344" t="s">
        <v>1969</v>
      </c>
      <c r="D436" s="33" t="s">
        <v>438</v>
      </c>
      <c r="E436" s="33">
        <v>2011</v>
      </c>
      <c r="F436" s="36">
        <v>33333.333333333328</v>
      </c>
      <c r="G436" s="33" t="s">
        <v>1135</v>
      </c>
    </row>
    <row r="437" spans="1:7" x14ac:dyDescent="0.25">
      <c r="A437" s="33" t="s">
        <v>1930</v>
      </c>
      <c r="B437" s="61" t="s">
        <v>1968</v>
      </c>
      <c r="C437" s="344">
        <v>3.5</v>
      </c>
      <c r="D437" s="33" t="s">
        <v>438</v>
      </c>
      <c r="E437" s="33">
        <v>2011</v>
      </c>
      <c r="F437" s="36">
        <v>34426.229508196717</v>
      </c>
      <c r="G437" s="33" t="s">
        <v>1135</v>
      </c>
    </row>
    <row r="438" spans="1:7" x14ac:dyDescent="0.25">
      <c r="A438" s="33" t="s">
        <v>1930</v>
      </c>
      <c r="B438" s="61" t="s">
        <v>1763</v>
      </c>
      <c r="C438" s="344" t="s">
        <v>1971</v>
      </c>
      <c r="D438" s="33" t="s">
        <v>438</v>
      </c>
      <c r="E438" s="33">
        <v>2011</v>
      </c>
      <c r="F438" s="36">
        <v>32786.885245901642</v>
      </c>
      <c r="G438" s="33" t="s">
        <v>487</v>
      </c>
    </row>
    <row r="439" spans="1:7" x14ac:dyDescent="0.25">
      <c r="A439" s="33" t="s">
        <v>1930</v>
      </c>
      <c r="B439" s="61" t="s">
        <v>1763</v>
      </c>
      <c r="C439" s="344" t="s">
        <v>1972</v>
      </c>
      <c r="D439" s="33" t="s">
        <v>438</v>
      </c>
      <c r="E439" s="33">
        <v>2011</v>
      </c>
      <c r="F439" s="36">
        <v>33333.333333333328</v>
      </c>
      <c r="G439" s="33" t="s">
        <v>487</v>
      </c>
    </row>
    <row r="440" spans="1:7" x14ac:dyDescent="0.25">
      <c r="A440" s="33" t="s">
        <v>1930</v>
      </c>
      <c r="B440" s="61" t="s">
        <v>1763</v>
      </c>
      <c r="C440" s="344">
        <v>3.5</v>
      </c>
      <c r="D440" s="33" t="s">
        <v>438</v>
      </c>
      <c r="E440" s="33">
        <v>2011</v>
      </c>
      <c r="F440" s="36">
        <v>33879.781420765023</v>
      </c>
      <c r="G440" s="33" t="s">
        <v>487</v>
      </c>
    </row>
    <row r="441" spans="1:7" x14ac:dyDescent="0.25">
      <c r="A441" s="33" t="s">
        <v>1930</v>
      </c>
      <c r="B441" s="61" t="s">
        <v>1238</v>
      </c>
      <c r="C441" s="344" t="s">
        <v>1969</v>
      </c>
      <c r="D441" s="33" t="s">
        <v>438</v>
      </c>
      <c r="E441" s="33">
        <v>2011</v>
      </c>
      <c r="F441" s="36">
        <v>24590.163934426229</v>
      </c>
      <c r="G441" s="33" t="s">
        <v>1135</v>
      </c>
    </row>
    <row r="442" spans="1:7" x14ac:dyDescent="0.25">
      <c r="A442" s="33" t="s">
        <v>1930</v>
      </c>
      <c r="B442" s="61" t="s">
        <v>1238</v>
      </c>
      <c r="C442" s="344" t="s">
        <v>1969</v>
      </c>
      <c r="D442" s="33" t="s">
        <v>438</v>
      </c>
      <c r="E442" s="33">
        <v>2011</v>
      </c>
      <c r="F442" s="36">
        <v>25136.612021857924</v>
      </c>
      <c r="G442" s="33" t="s">
        <v>1135</v>
      </c>
    </row>
    <row r="443" spans="1:7" x14ac:dyDescent="0.25">
      <c r="A443" s="33" t="s">
        <v>1930</v>
      </c>
      <c r="B443" s="61" t="s">
        <v>1238</v>
      </c>
      <c r="C443" s="344" t="s">
        <v>1969</v>
      </c>
      <c r="D443" s="33" t="s">
        <v>438</v>
      </c>
      <c r="E443" s="33">
        <v>2011</v>
      </c>
      <c r="F443" s="36">
        <v>25683.060109289618</v>
      </c>
      <c r="G443" s="33" t="s">
        <v>1135</v>
      </c>
    </row>
    <row r="444" spans="1:7" x14ac:dyDescent="0.25">
      <c r="A444" s="33" t="s">
        <v>1930</v>
      </c>
      <c r="B444" s="61" t="s">
        <v>1238</v>
      </c>
      <c r="C444" s="344">
        <v>3.5</v>
      </c>
      <c r="D444" s="33" t="s">
        <v>438</v>
      </c>
      <c r="E444" s="33">
        <v>2011</v>
      </c>
      <c r="F444" s="36">
        <v>26229.508196721312</v>
      </c>
      <c r="G444" s="33" t="s">
        <v>1135</v>
      </c>
    </row>
    <row r="445" spans="1:7" x14ac:dyDescent="0.25">
      <c r="A445" s="33" t="s">
        <v>117</v>
      </c>
      <c r="B445" s="61" t="s">
        <v>1973</v>
      </c>
      <c r="C445" s="344" t="s">
        <v>1226</v>
      </c>
      <c r="D445" s="33" t="s">
        <v>114</v>
      </c>
      <c r="E445" s="33">
        <v>2011</v>
      </c>
      <c r="F445" s="36">
        <v>21038.251366120217</v>
      </c>
      <c r="G445" s="33" t="s">
        <v>147</v>
      </c>
    </row>
    <row r="446" spans="1:7" x14ac:dyDescent="0.25">
      <c r="A446" s="33" t="s">
        <v>117</v>
      </c>
      <c r="B446" s="61" t="s">
        <v>1764</v>
      </c>
      <c r="C446" s="344" t="s">
        <v>1865</v>
      </c>
      <c r="D446" s="33" t="s">
        <v>110</v>
      </c>
      <c r="E446" s="33">
        <v>2011</v>
      </c>
      <c r="F446" s="36">
        <v>25136.612021857924</v>
      </c>
      <c r="G446" s="33" t="s">
        <v>421</v>
      </c>
    </row>
    <row r="447" spans="1:7" x14ac:dyDescent="0.25">
      <c r="A447" s="33" t="s">
        <v>117</v>
      </c>
      <c r="B447" s="61" t="s">
        <v>1764</v>
      </c>
      <c r="C447" s="344">
        <v>3.8</v>
      </c>
      <c r="D447" s="33" t="s">
        <v>110</v>
      </c>
      <c r="E447" s="33">
        <v>2011</v>
      </c>
      <c r="F447" s="36">
        <v>26502.732240437159</v>
      </c>
      <c r="G447" s="33" t="s">
        <v>421</v>
      </c>
    </row>
    <row r="448" spans="1:7" x14ac:dyDescent="0.25">
      <c r="A448" s="33" t="s">
        <v>117</v>
      </c>
      <c r="B448" s="61" t="s">
        <v>1537</v>
      </c>
      <c r="C448" s="344" t="s">
        <v>1865</v>
      </c>
      <c r="D448" s="33" t="s">
        <v>110</v>
      </c>
      <c r="E448" s="33">
        <v>2011</v>
      </c>
      <c r="F448" s="36">
        <v>16366.120218579234</v>
      </c>
      <c r="G448" s="33" t="s">
        <v>135</v>
      </c>
    </row>
    <row r="449" spans="1:7" x14ac:dyDescent="0.25">
      <c r="A449" s="33" t="s">
        <v>117</v>
      </c>
      <c r="B449" s="61" t="s">
        <v>1537</v>
      </c>
      <c r="C449" s="344">
        <v>3.8</v>
      </c>
      <c r="D449" s="33" t="s">
        <v>110</v>
      </c>
      <c r="E449" s="33">
        <v>2011</v>
      </c>
      <c r="F449" s="36">
        <v>18306.010928961747</v>
      </c>
      <c r="G449" s="33" t="s">
        <v>135</v>
      </c>
    </row>
    <row r="450" spans="1:7" x14ac:dyDescent="0.25">
      <c r="A450" s="33" t="s">
        <v>117</v>
      </c>
      <c r="B450" s="61" t="s">
        <v>1369</v>
      </c>
      <c r="C450" s="344" t="s">
        <v>1865</v>
      </c>
      <c r="D450" s="33" t="s">
        <v>110</v>
      </c>
      <c r="E450" s="33">
        <v>2011</v>
      </c>
      <c r="F450" s="36">
        <v>22950.819672131147</v>
      </c>
      <c r="G450" s="33" t="s">
        <v>487</v>
      </c>
    </row>
    <row r="451" spans="1:7" x14ac:dyDescent="0.25">
      <c r="A451" s="33" t="s">
        <v>117</v>
      </c>
      <c r="B451" s="61" t="s">
        <v>1538</v>
      </c>
      <c r="C451" s="344" t="s">
        <v>3152</v>
      </c>
      <c r="D451" s="33" t="s">
        <v>44</v>
      </c>
      <c r="E451" s="33">
        <v>2011</v>
      </c>
      <c r="F451" s="36">
        <v>17600</v>
      </c>
      <c r="G451" s="33" t="s">
        <v>3151</v>
      </c>
    </row>
    <row r="452" spans="1:7" x14ac:dyDescent="0.25">
      <c r="A452" s="33" t="s">
        <v>117</v>
      </c>
      <c r="B452" s="61" t="s">
        <v>1538</v>
      </c>
      <c r="C452" s="344" t="s">
        <v>3150</v>
      </c>
      <c r="D452" s="33" t="s">
        <v>44</v>
      </c>
      <c r="E452" s="33">
        <v>2011</v>
      </c>
      <c r="F452" s="36">
        <v>18000</v>
      </c>
      <c r="G452" s="33" t="s">
        <v>3149</v>
      </c>
    </row>
    <row r="453" spans="1:7" x14ac:dyDescent="0.25">
      <c r="A453" s="33" t="s">
        <v>117</v>
      </c>
      <c r="B453" s="61" t="s">
        <v>1538</v>
      </c>
      <c r="C453" s="344" t="s">
        <v>3152</v>
      </c>
      <c r="D453" s="33" t="s">
        <v>44</v>
      </c>
      <c r="E453" s="33">
        <v>2011</v>
      </c>
      <c r="F453" s="36">
        <v>18500</v>
      </c>
      <c r="G453" s="33" t="s">
        <v>3151</v>
      </c>
    </row>
    <row r="454" spans="1:7" x14ac:dyDescent="0.25">
      <c r="A454" s="33" t="s">
        <v>117</v>
      </c>
      <c r="B454" s="61" t="s">
        <v>1538</v>
      </c>
      <c r="C454" s="344" t="s">
        <v>3150</v>
      </c>
      <c r="D454" s="33" t="s">
        <v>44</v>
      </c>
      <c r="E454" s="33">
        <v>2011</v>
      </c>
      <c r="F454" s="36">
        <v>18900</v>
      </c>
      <c r="G454" s="33" t="s">
        <v>3149</v>
      </c>
    </row>
    <row r="455" spans="1:7" x14ac:dyDescent="0.25">
      <c r="A455" s="33" t="s">
        <v>117</v>
      </c>
      <c r="B455" s="61" t="s">
        <v>1309</v>
      </c>
      <c r="C455" s="344" t="s">
        <v>1974</v>
      </c>
      <c r="D455" s="33" t="s">
        <v>110</v>
      </c>
      <c r="E455" s="33">
        <v>2011</v>
      </c>
      <c r="F455" s="36">
        <v>10109.289617486338</v>
      </c>
      <c r="G455" s="33" t="s">
        <v>135</v>
      </c>
    </row>
    <row r="456" spans="1:7" x14ac:dyDescent="0.25">
      <c r="A456" s="33" t="s">
        <v>117</v>
      </c>
      <c r="B456" s="61" t="s">
        <v>1309</v>
      </c>
      <c r="C456" s="344" t="s">
        <v>1846</v>
      </c>
      <c r="D456" s="33" t="s">
        <v>110</v>
      </c>
      <c r="E456" s="33">
        <v>2011</v>
      </c>
      <c r="F456" s="36">
        <v>10928.961748633879</v>
      </c>
      <c r="G456" s="33" t="s">
        <v>135</v>
      </c>
    </row>
    <row r="457" spans="1:7" x14ac:dyDescent="0.25">
      <c r="A457" s="33" t="s">
        <v>117</v>
      </c>
      <c r="B457" s="61" t="s">
        <v>1309</v>
      </c>
      <c r="C457" s="344" t="s">
        <v>1226</v>
      </c>
      <c r="D457" s="33" t="s">
        <v>110</v>
      </c>
      <c r="E457" s="33">
        <v>2011</v>
      </c>
      <c r="F457" s="36">
        <v>11748.633879781421</v>
      </c>
      <c r="G457" s="33" t="s">
        <v>135</v>
      </c>
    </row>
    <row r="458" spans="1:7" x14ac:dyDescent="0.25">
      <c r="A458" s="33" t="s">
        <v>117</v>
      </c>
      <c r="B458" s="61" t="s">
        <v>1310</v>
      </c>
      <c r="C458" s="344" t="s">
        <v>1821</v>
      </c>
      <c r="D458" s="33" t="s">
        <v>44</v>
      </c>
      <c r="E458" s="33">
        <v>2011</v>
      </c>
      <c r="F458" s="36">
        <v>57377.049180327864</v>
      </c>
      <c r="G458" s="33" t="s">
        <v>135</v>
      </c>
    </row>
    <row r="459" spans="1:7" x14ac:dyDescent="0.25">
      <c r="A459" s="33" t="s">
        <v>117</v>
      </c>
      <c r="B459" s="61" t="s">
        <v>1605</v>
      </c>
      <c r="C459" s="344" t="s">
        <v>1884</v>
      </c>
      <c r="D459" s="33" t="s">
        <v>110</v>
      </c>
      <c r="E459" s="33">
        <v>2011</v>
      </c>
      <c r="F459" s="36">
        <v>16393.442622950821</v>
      </c>
      <c r="G459" s="33" t="s">
        <v>135</v>
      </c>
    </row>
    <row r="460" spans="1:7" x14ac:dyDescent="0.25">
      <c r="A460" s="33" t="s">
        <v>117</v>
      </c>
      <c r="B460" s="61" t="s">
        <v>1605</v>
      </c>
      <c r="C460" s="344" t="s">
        <v>1226</v>
      </c>
      <c r="D460" s="33" t="s">
        <v>110</v>
      </c>
      <c r="E460" s="33">
        <v>2011</v>
      </c>
      <c r="F460" s="36">
        <v>17759.562841530053</v>
      </c>
      <c r="G460" s="33" t="s">
        <v>135</v>
      </c>
    </row>
    <row r="461" spans="1:7" x14ac:dyDescent="0.25">
      <c r="A461" s="33" t="s">
        <v>117</v>
      </c>
      <c r="B461" s="61" t="s">
        <v>1311</v>
      </c>
      <c r="C461" s="344">
        <v>3</v>
      </c>
      <c r="D461" s="33" t="s">
        <v>44</v>
      </c>
      <c r="E461" s="33">
        <v>2011</v>
      </c>
      <c r="F461" s="36">
        <v>20765.02732240437</v>
      </c>
      <c r="G461" s="33" t="s">
        <v>147</v>
      </c>
    </row>
    <row r="462" spans="1:7" x14ac:dyDescent="0.25">
      <c r="A462" s="33" t="s">
        <v>117</v>
      </c>
      <c r="B462" s="61" t="s">
        <v>1239</v>
      </c>
      <c r="C462" s="344" t="s">
        <v>1865</v>
      </c>
      <c r="D462" s="33" t="s">
        <v>44</v>
      </c>
      <c r="E462" s="33">
        <v>2011</v>
      </c>
      <c r="F462" s="36">
        <v>22950.819672131147</v>
      </c>
      <c r="G462" s="33" t="s">
        <v>147</v>
      </c>
    </row>
    <row r="463" spans="1:7" x14ac:dyDescent="0.25">
      <c r="A463" s="33" t="s">
        <v>117</v>
      </c>
      <c r="B463" s="61" t="s">
        <v>1239</v>
      </c>
      <c r="C463" s="344">
        <v>3</v>
      </c>
      <c r="D463" s="33" t="s">
        <v>44</v>
      </c>
      <c r="E463" s="33">
        <v>2011</v>
      </c>
      <c r="F463" s="36">
        <v>24316.939890710382</v>
      </c>
      <c r="G463" s="33" t="s">
        <v>147</v>
      </c>
    </row>
    <row r="464" spans="1:7" x14ac:dyDescent="0.25">
      <c r="A464" s="33" t="s">
        <v>117</v>
      </c>
      <c r="B464" s="61" t="s">
        <v>1072</v>
      </c>
      <c r="C464" s="344">
        <v>3</v>
      </c>
      <c r="D464" s="33" t="s">
        <v>44</v>
      </c>
      <c r="E464" s="33">
        <v>2011</v>
      </c>
      <c r="F464" s="36">
        <v>37295.081967213111</v>
      </c>
      <c r="G464" s="33" t="s">
        <v>147</v>
      </c>
    </row>
    <row r="465" spans="1:7" x14ac:dyDescent="0.25">
      <c r="A465" s="33" t="s">
        <v>117</v>
      </c>
      <c r="B465" s="61" t="s">
        <v>1072</v>
      </c>
      <c r="C465" s="344">
        <v>3.5</v>
      </c>
      <c r="D465" s="33" t="s">
        <v>44</v>
      </c>
      <c r="E465" s="33">
        <v>2011</v>
      </c>
      <c r="F465" s="36">
        <v>24043.715846994535</v>
      </c>
      <c r="G465" s="33" t="s">
        <v>147</v>
      </c>
    </row>
    <row r="466" spans="1:7" x14ac:dyDescent="0.25">
      <c r="A466" s="33" t="s">
        <v>117</v>
      </c>
      <c r="B466" s="61" t="s">
        <v>1072</v>
      </c>
      <c r="C466" s="344">
        <v>3.6</v>
      </c>
      <c r="D466" s="33" t="s">
        <v>44</v>
      </c>
      <c r="E466" s="33">
        <v>2011</v>
      </c>
      <c r="F466" s="36">
        <v>37486.338797814205</v>
      </c>
      <c r="G466" s="33" t="s">
        <v>147</v>
      </c>
    </row>
    <row r="467" spans="1:7" x14ac:dyDescent="0.25">
      <c r="A467" s="33" t="s">
        <v>117</v>
      </c>
      <c r="B467" s="61" t="s">
        <v>1072</v>
      </c>
      <c r="C467" s="344">
        <v>3.8</v>
      </c>
      <c r="D467" s="33" t="s">
        <v>44</v>
      </c>
      <c r="E467" s="33">
        <v>2011</v>
      </c>
      <c r="F467" s="36">
        <v>24590.163934426229</v>
      </c>
      <c r="G467" s="33" t="s">
        <v>147</v>
      </c>
    </row>
    <row r="468" spans="1:7" x14ac:dyDescent="0.25">
      <c r="A468" s="33" t="s">
        <v>117</v>
      </c>
      <c r="B468" s="61" t="s">
        <v>1662</v>
      </c>
      <c r="C468" s="344">
        <v>3.5</v>
      </c>
      <c r="D468" s="33" t="s">
        <v>44</v>
      </c>
      <c r="E468" s="33">
        <v>2011</v>
      </c>
      <c r="F468" s="36">
        <v>25956.284153005465</v>
      </c>
      <c r="G468" s="33" t="s">
        <v>147</v>
      </c>
    </row>
    <row r="469" spans="1:7" x14ac:dyDescent="0.25">
      <c r="A469" s="33" t="s">
        <v>117</v>
      </c>
      <c r="B469" s="61" t="s">
        <v>1975</v>
      </c>
      <c r="C469" s="344">
        <v>3.5</v>
      </c>
      <c r="D469" s="33" t="s">
        <v>44</v>
      </c>
      <c r="E469" s="33">
        <v>2011</v>
      </c>
      <c r="F469" s="36">
        <v>24043.715846994535</v>
      </c>
      <c r="G469" s="33" t="s">
        <v>1976</v>
      </c>
    </row>
    <row r="470" spans="1:7" x14ac:dyDescent="0.25">
      <c r="A470" s="33" t="s">
        <v>117</v>
      </c>
      <c r="B470" s="61" t="s">
        <v>1975</v>
      </c>
      <c r="C470" s="344">
        <v>3.8</v>
      </c>
      <c r="D470" s="33" t="s">
        <v>44</v>
      </c>
      <c r="E470" s="33">
        <v>2011</v>
      </c>
      <c r="F470" s="36">
        <v>25136.612021857924</v>
      </c>
      <c r="G470" s="33" t="s">
        <v>1976</v>
      </c>
    </row>
    <row r="471" spans="1:7" x14ac:dyDescent="0.25">
      <c r="A471" s="33" t="s">
        <v>82</v>
      </c>
      <c r="B471" s="61" t="s">
        <v>83</v>
      </c>
      <c r="C471" s="344" t="s">
        <v>51</v>
      </c>
      <c r="D471" s="33"/>
      <c r="E471" s="33">
        <v>2011</v>
      </c>
      <c r="F471" s="36">
        <v>34588.949999999997</v>
      </c>
      <c r="G471" s="33" t="s">
        <v>130</v>
      </c>
    </row>
    <row r="472" spans="1:7" x14ac:dyDescent="0.25">
      <c r="A472" s="33" t="s">
        <v>81</v>
      </c>
      <c r="B472" s="61" t="s">
        <v>55</v>
      </c>
      <c r="C472" s="344" t="s">
        <v>51</v>
      </c>
      <c r="D472" s="33"/>
      <c r="E472" s="33">
        <v>2011</v>
      </c>
      <c r="F472" s="36">
        <v>30050.799999999996</v>
      </c>
      <c r="G472" s="33" t="s">
        <v>130</v>
      </c>
    </row>
    <row r="473" spans="1:7" x14ac:dyDescent="0.25">
      <c r="A473" s="33" t="s">
        <v>81</v>
      </c>
      <c r="B473" s="61" t="s">
        <v>56</v>
      </c>
      <c r="C473" s="344" t="s">
        <v>51</v>
      </c>
      <c r="D473" s="33"/>
      <c r="E473" s="33">
        <v>2011</v>
      </c>
      <c r="F473" s="36">
        <v>32739.35</v>
      </c>
      <c r="G473" s="33" t="s">
        <v>130</v>
      </c>
    </row>
    <row r="474" spans="1:7" x14ac:dyDescent="0.25">
      <c r="A474" s="33" t="s">
        <v>81</v>
      </c>
      <c r="B474" s="61" t="s">
        <v>57</v>
      </c>
      <c r="C474" s="344" t="s">
        <v>51</v>
      </c>
      <c r="D474" s="33"/>
      <c r="E474" s="33">
        <v>2011</v>
      </c>
      <c r="F474" s="36">
        <v>37875.9</v>
      </c>
      <c r="G474" s="33" t="s">
        <v>130</v>
      </c>
    </row>
    <row r="475" spans="1:7" x14ac:dyDescent="0.25">
      <c r="A475" s="33" t="s">
        <v>81</v>
      </c>
      <c r="B475" s="61" t="s">
        <v>50</v>
      </c>
      <c r="C475" s="344" t="s">
        <v>51</v>
      </c>
      <c r="D475" s="33"/>
      <c r="E475" s="33">
        <v>2011</v>
      </c>
      <c r="F475" s="36">
        <v>35089.599999999999</v>
      </c>
      <c r="G475" s="33" t="s">
        <v>130</v>
      </c>
    </row>
    <row r="476" spans="1:7" x14ac:dyDescent="0.25">
      <c r="A476" s="33" t="s">
        <v>81</v>
      </c>
      <c r="B476" s="61" t="s">
        <v>52</v>
      </c>
      <c r="C476" s="344" t="s">
        <v>51</v>
      </c>
      <c r="D476" s="33"/>
      <c r="E476" s="33">
        <v>2011</v>
      </c>
      <c r="F476" s="36">
        <v>34475.9</v>
      </c>
      <c r="G476" s="33" t="s">
        <v>130</v>
      </c>
    </row>
    <row r="477" spans="1:7" x14ac:dyDescent="0.25">
      <c r="A477" s="33" t="s">
        <v>81</v>
      </c>
      <c r="B477" s="61" t="s">
        <v>53</v>
      </c>
      <c r="C477" s="344" t="s">
        <v>51</v>
      </c>
      <c r="D477" s="33"/>
      <c r="E477" s="33">
        <v>2011</v>
      </c>
      <c r="F477" s="36">
        <v>43217.299999999996</v>
      </c>
      <c r="G477" s="33" t="s">
        <v>130</v>
      </c>
    </row>
    <row r="478" spans="1:7" x14ac:dyDescent="0.25">
      <c r="A478" s="33" t="s">
        <v>81</v>
      </c>
      <c r="B478" s="61" t="s">
        <v>53</v>
      </c>
      <c r="C478" s="344" t="s">
        <v>51</v>
      </c>
      <c r="D478" s="33"/>
      <c r="E478" s="33">
        <v>2011</v>
      </c>
      <c r="F478" s="36">
        <v>44919</v>
      </c>
      <c r="G478" s="33" t="s">
        <v>130</v>
      </c>
    </row>
    <row r="479" spans="1:7" x14ac:dyDescent="0.25">
      <c r="A479" s="33" t="s">
        <v>81</v>
      </c>
      <c r="B479" s="61" t="s">
        <v>54</v>
      </c>
      <c r="C479" s="344" t="s">
        <v>51</v>
      </c>
      <c r="D479" s="33"/>
      <c r="E479" s="33">
        <v>2011</v>
      </c>
      <c r="F479" s="36">
        <v>47628.799999999996</v>
      </c>
      <c r="G479" s="33" t="s">
        <v>130</v>
      </c>
    </row>
    <row r="480" spans="1:7" x14ac:dyDescent="0.25">
      <c r="A480" s="33" t="s">
        <v>81</v>
      </c>
      <c r="B480" s="61" t="s">
        <v>58</v>
      </c>
      <c r="C480" s="344" t="s">
        <v>51</v>
      </c>
      <c r="D480" s="33"/>
      <c r="E480" s="33">
        <v>2011</v>
      </c>
      <c r="F480" s="36">
        <v>53559.25</v>
      </c>
      <c r="G480" s="33" t="s">
        <v>130</v>
      </c>
    </row>
    <row r="481" spans="1:7" x14ac:dyDescent="0.25">
      <c r="A481" s="33" t="s">
        <v>81</v>
      </c>
      <c r="B481" s="61" t="s">
        <v>60</v>
      </c>
      <c r="C481" s="344" t="s">
        <v>61</v>
      </c>
      <c r="D481" s="33"/>
      <c r="E481" s="33">
        <v>2011</v>
      </c>
      <c r="F481" s="36">
        <v>48550.2</v>
      </c>
      <c r="G481" s="33" t="s">
        <v>130</v>
      </c>
    </row>
    <row r="482" spans="1:7" x14ac:dyDescent="0.25">
      <c r="A482" s="33" t="s">
        <v>81</v>
      </c>
      <c r="B482" s="61" t="s">
        <v>59</v>
      </c>
      <c r="C482" s="344" t="s">
        <v>51</v>
      </c>
      <c r="D482" s="33"/>
      <c r="E482" s="33">
        <v>2011</v>
      </c>
      <c r="F482" s="36">
        <v>47546.35</v>
      </c>
      <c r="G482" s="33" t="s">
        <v>130</v>
      </c>
    </row>
    <row r="483" spans="1:7" x14ac:dyDescent="0.25">
      <c r="A483" s="33" t="s">
        <v>81</v>
      </c>
      <c r="B483" s="61" t="s">
        <v>62</v>
      </c>
      <c r="C483" s="344" t="s">
        <v>51</v>
      </c>
      <c r="D483" s="33"/>
      <c r="E483" s="33">
        <v>2011</v>
      </c>
      <c r="F483" s="36">
        <v>50603.799999999996</v>
      </c>
      <c r="G483" s="33" t="s">
        <v>130</v>
      </c>
    </row>
    <row r="484" spans="1:7" x14ac:dyDescent="0.25">
      <c r="A484" s="33" t="s">
        <v>81</v>
      </c>
      <c r="B484" s="61" t="s">
        <v>63</v>
      </c>
      <c r="C484" s="344" t="s">
        <v>51</v>
      </c>
      <c r="D484" s="33"/>
      <c r="E484" s="33">
        <v>2011</v>
      </c>
      <c r="F484" s="36">
        <v>49879.6</v>
      </c>
      <c r="G484" s="33" t="s">
        <v>130</v>
      </c>
    </row>
    <row r="485" spans="1:7" x14ac:dyDescent="0.25">
      <c r="A485" s="77" t="s">
        <v>6688</v>
      </c>
      <c r="B485" s="77" t="s">
        <v>6689</v>
      </c>
      <c r="C485" s="345" t="s">
        <v>6692</v>
      </c>
      <c r="D485" s="78"/>
      <c r="E485" s="33">
        <v>2011</v>
      </c>
      <c r="F485" s="163">
        <v>93600</v>
      </c>
      <c r="G485" s="106" t="s">
        <v>130</v>
      </c>
    </row>
    <row r="486" spans="1:7" x14ac:dyDescent="0.25">
      <c r="A486" s="77" t="s">
        <v>6688</v>
      </c>
      <c r="B486" s="77" t="s">
        <v>6690</v>
      </c>
      <c r="C486" s="345" t="s">
        <v>6692</v>
      </c>
      <c r="D486" s="78"/>
      <c r="E486" s="33">
        <v>2011</v>
      </c>
      <c r="F486" s="163">
        <v>93800</v>
      </c>
      <c r="G486" s="106" t="s">
        <v>130</v>
      </c>
    </row>
    <row r="487" spans="1:7" x14ac:dyDescent="0.25">
      <c r="A487" s="77" t="s">
        <v>6688</v>
      </c>
      <c r="B487" s="77" t="s">
        <v>6691</v>
      </c>
      <c r="C487" s="345" t="s">
        <v>6692</v>
      </c>
      <c r="D487" s="78"/>
      <c r="E487" s="33">
        <v>2011</v>
      </c>
      <c r="F487" s="163">
        <v>94000</v>
      </c>
      <c r="G487" s="106" t="s">
        <v>130</v>
      </c>
    </row>
    <row r="488" spans="1:7" x14ac:dyDescent="0.25">
      <c r="A488" s="77" t="s">
        <v>64</v>
      </c>
      <c r="B488" s="80" t="s">
        <v>67</v>
      </c>
      <c r="C488" s="345" t="s">
        <v>3285</v>
      </c>
      <c r="D488" s="77" t="s">
        <v>44</v>
      </c>
      <c r="E488" s="77">
        <v>2011</v>
      </c>
      <c r="F488" s="111">
        <v>30164</v>
      </c>
      <c r="G488" s="77" t="s">
        <v>1825</v>
      </c>
    </row>
    <row r="489" spans="1:7" x14ac:dyDescent="0.25">
      <c r="A489" s="77" t="s">
        <v>64</v>
      </c>
      <c r="B489" s="80" t="s">
        <v>1788</v>
      </c>
      <c r="C489" s="345" t="s">
        <v>3934</v>
      </c>
      <c r="D489" s="77" t="s">
        <v>4600</v>
      </c>
      <c r="E489" s="77">
        <v>2011</v>
      </c>
      <c r="F489" s="111">
        <v>40341</v>
      </c>
      <c r="G489" s="77" t="s">
        <v>3033</v>
      </c>
    </row>
    <row r="490" spans="1:7" x14ac:dyDescent="0.25">
      <c r="A490" s="33" t="s">
        <v>64</v>
      </c>
      <c r="B490" s="61" t="s">
        <v>1784</v>
      </c>
      <c r="C490" s="344">
        <v>3.7</v>
      </c>
      <c r="D490" s="33" t="s">
        <v>438</v>
      </c>
      <c r="E490" s="33">
        <v>2011</v>
      </c>
      <c r="F490" s="36">
        <v>52913</v>
      </c>
      <c r="G490" s="33" t="s">
        <v>421</v>
      </c>
    </row>
    <row r="491" spans="1:7" x14ac:dyDescent="0.25">
      <c r="A491" s="33" t="s">
        <v>64</v>
      </c>
      <c r="B491" s="61" t="s">
        <v>1992</v>
      </c>
      <c r="C491" s="344">
        <v>3.7</v>
      </c>
      <c r="D491" s="33" t="s">
        <v>438</v>
      </c>
      <c r="E491" s="33">
        <v>2011</v>
      </c>
      <c r="F491" s="36">
        <v>55644.8087431694</v>
      </c>
      <c r="G491" s="33" t="s">
        <v>419</v>
      </c>
    </row>
    <row r="492" spans="1:7" x14ac:dyDescent="0.25">
      <c r="A492" s="33" t="s">
        <v>64</v>
      </c>
      <c r="B492" s="61" t="s">
        <v>1993</v>
      </c>
      <c r="C492" s="344">
        <v>5.6</v>
      </c>
      <c r="D492" s="33" t="s">
        <v>44</v>
      </c>
      <c r="E492" s="33">
        <v>2011</v>
      </c>
      <c r="F492" s="36">
        <v>44715</v>
      </c>
      <c r="G492" s="33" t="s">
        <v>147</v>
      </c>
    </row>
    <row r="493" spans="1:7" x14ac:dyDescent="0.25">
      <c r="A493" s="33" t="s">
        <v>64</v>
      </c>
      <c r="B493" s="61" t="s">
        <v>66</v>
      </c>
      <c r="C493" s="344" t="s">
        <v>6598</v>
      </c>
      <c r="D493" s="33" t="s">
        <v>44</v>
      </c>
      <c r="E493" s="33">
        <v>2011</v>
      </c>
      <c r="F493" s="36">
        <v>118852.45901639343</v>
      </c>
      <c r="G493" s="33" t="s">
        <v>1994</v>
      </c>
    </row>
    <row r="494" spans="1:7" x14ac:dyDescent="0.25">
      <c r="A494" s="33" t="s">
        <v>64</v>
      </c>
      <c r="B494" s="61" t="s">
        <v>1995</v>
      </c>
      <c r="C494" s="344" t="s">
        <v>6598</v>
      </c>
      <c r="D494" s="33" t="s">
        <v>44</v>
      </c>
      <c r="E494" s="33">
        <v>2011</v>
      </c>
      <c r="F494" s="36">
        <v>137704.91803278687</v>
      </c>
      <c r="G494" s="33" t="s">
        <v>1994</v>
      </c>
    </row>
    <row r="495" spans="1:7" x14ac:dyDescent="0.25">
      <c r="A495" s="33" t="s">
        <v>64</v>
      </c>
      <c r="B495" s="61" t="s">
        <v>1996</v>
      </c>
      <c r="C495" s="344" t="s">
        <v>6598</v>
      </c>
      <c r="D495" s="33" t="s">
        <v>44</v>
      </c>
      <c r="E495" s="33">
        <v>2011</v>
      </c>
      <c r="F495" s="36">
        <v>204918.03278688525</v>
      </c>
      <c r="G495" s="33" t="s">
        <v>1994</v>
      </c>
    </row>
    <row r="496" spans="1:7" x14ac:dyDescent="0.25">
      <c r="A496" s="33" t="s">
        <v>64</v>
      </c>
      <c r="B496" s="61" t="s">
        <v>1061</v>
      </c>
      <c r="C496" s="344">
        <v>3.5</v>
      </c>
      <c r="D496" s="33" t="s">
        <v>110</v>
      </c>
      <c r="E496" s="33">
        <v>2011</v>
      </c>
      <c r="F496" s="36">
        <v>30063</v>
      </c>
      <c r="G496" s="33" t="s">
        <v>135</v>
      </c>
    </row>
    <row r="497" spans="1:7" x14ac:dyDescent="0.25">
      <c r="A497" s="33" t="s">
        <v>64</v>
      </c>
      <c r="B497" s="61" t="s">
        <v>68</v>
      </c>
      <c r="C497" s="344">
        <v>3.5</v>
      </c>
      <c r="D497" s="33" t="s">
        <v>44</v>
      </c>
      <c r="E497" s="33">
        <v>2011</v>
      </c>
      <c r="F497" s="36">
        <v>39790</v>
      </c>
      <c r="G497" s="33" t="s">
        <v>147</v>
      </c>
    </row>
    <row r="498" spans="1:7" x14ac:dyDescent="0.25">
      <c r="A498" s="33" t="s">
        <v>64</v>
      </c>
      <c r="B498" s="61" t="s">
        <v>1644</v>
      </c>
      <c r="C498" s="344" t="s">
        <v>1892</v>
      </c>
      <c r="D498" s="33" t="s">
        <v>438</v>
      </c>
      <c r="E498" s="33">
        <v>2011</v>
      </c>
      <c r="F498" s="36">
        <v>20218.579234972676</v>
      </c>
      <c r="G498" s="33" t="s">
        <v>1997</v>
      </c>
    </row>
    <row r="499" spans="1:7" x14ac:dyDescent="0.25">
      <c r="A499" s="33" t="s">
        <v>64</v>
      </c>
      <c r="B499" s="61" t="s">
        <v>1644</v>
      </c>
      <c r="C499" s="344" t="s">
        <v>1915</v>
      </c>
      <c r="D499" s="33" t="s">
        <v>44</v>
      </c>
      <c r="E499" s="33">
        <v>2011</v>
      </c>
      <c r="F499" s="36">
        <v>20765.02732240437</v>
      </c>
      <c r="G499" s="33" t="s">
        <v>1997</v>
      </c>
    </row>
    <row r="500" spans="1:7" x14ac:dyDescent="0.25">
      <c r="A500" s="33" t="s">
        <v>64</v>
      </c>
      <c r="B500" s="61" t="s">
        <v>1210</v>
      </c>
      <c r="C500" s="344">
        <v>4</v>
      </c>
      <c r="D500" s="33" t="s">
        <v>44</v>
      </c>
      <c r="E500" s="33">
        <v>2011</v>
      </c>
      <c r="F500" s="36">
        <v>37640</v>
      </c>
      <c r="G500" s="33" t="s">
        <v>147</v>
      </c>
    </row>
    <row r="501" spans="1:7" x14ac:dyDescent="0.25">
      <c r="A501" s="33" t="s">
        <v>64</v>
      </c>
      <c r="B501" s="61" t="s">
        <v>1441</v>
      </c>
      <c r="C501" s="344">
        <v>5.6</v>
      </c>
      <c r="D501" s="33" t="s">
        <v>44</v>
      </c>
      <c r="E501" s="33">
        <v>2011</v>
      </c>
      <c r="F501" s="36">
        <v>52946</v>
      </c>
      <c r="G501" s="33" t="s">
        <v>147</v>
      </c>
    </row>
    <row r="502" spans="1:7" x14ac:dyDescent="0.25">
      <c r="A502" s="33" t="s">
        <v>64</v>
      </c>
      <c r="B502" s="61" t="s">
        <v>1441</v>
      </c>
      <c r="C502" s="344">
        <v>5.6</v>
      </c>
      <c r="D502" s="33" t="s">
        <v>44</v>
      </c>
      <c r="E502" s="33">
        <v>2011</v>
      </c>
      <c r="F502" s="36">
        <v>59863</v>
      </c>
      <c r="G502" s="33" t="s">
        <v>147</v>
      </c>
    </row>
    <row r="503" spans="1:7" x14ac:dyDescent="0.25">
      <c r="A503" s="33" t="s">
        <v>64</v>
      </c>
      <c r="B503" s="61" t="s">
        <v>1788</v>
      </c>
      <c r="C503" s="344" t="s">
        <v>6599</v>
      </c>
      <c r="D503" s="33" t="s">
        <v>44</v>
      </c>
      <c r="E503" s="33">
        <v>2011</v>
      </c>
      <c r="F503" s="36">
        <v>40984</v>
      </c>
      <c r="G503" s="33" t="s">
        <v>230</v>
      </c>
    </row>
    <row r="504" spans="1:7" x14ac:dyDescent="0.25">
      <c r="A504" s="33" t="s">
        <v>64</v>
      </c>
      <c r="B504" s="61" t="s">
        <v>1788</v>
      </c>
      <c r="C504" s="344" t="s">
        <v>6599</v>
      </c>
      <c r="D504" s="33" t="s">
        <v>44</v>
      </c>
      <c r="E504" s="33">
        <v>2011</v>
      </c>
      <c r="F504" s="36">
        <v>41484</v>
      </c>
      <c r="G504" s="33" t="s">
        <v>1211</v>
      </c>
    </row>
    <row r="505" spans="1:7" x14ac:dyDescent="0.25">
      <c r="A505" s="33" t="s">
        <v>64</v>
      </c>
      <c r="B505" s="61" t="s">
        <v>1998</v>
      </c>
      <c r="C505" s="344" t="s">
        <v>1865</v>
      </c>
      <c r="D505" s="33" t="s">
        <v>444</v>
      </c>
      <c r="E505" s="33">
        <v>2011</v>
      </c>
      <c r="F505" s="36">
        <v>15737</v>
      </c>
      <c r="G505" s="33" t="s">
        <v>1999</v>
      </c>
    </row>
    <row r="506" spans="1:7" x14ac:dyDescent="0.25">
      <c r="A506" s="33" t="s">
        <v>64</v>
      </c>
      <c r="B506" s="61" t="s">
        <v>1998</v>
      </c>
      <c r="C506" s="344" t="s">
        <v>2001</v>
      </c>
      <c r="D506" s="33" t="s">
        <v>444</v>
      </c>
      <c r="E506" s="33">
        <v>2011</v>
      </c>
      <c r="F506" s="36">
        <v>21202</v>
      </c>
      <c r="G506" s="33" t="s">
        <v>2002</v>
      </c>
    </row>
    <row r="507" spans="1:7" x14ac:dyDescent="0.25">
      <c r="A507" s="33" t="s">
        <v>64</v>
      </c>
      <c r="B507" s="61" t="s">
        <v>1998</v>
      </c>
      <c r="C507" s="344" t="s">
        <v>1915</v>
      </c>
      <c r="D507" s="33" t="s">
        <v>444</v>
      </c>
      <c r="E507" s="33">
        <v>2011</v>
      </c>
      <c r="F507" s="36">
        <v>16831.666666666701</v>
      </c>
      <c r="G507" s="33" t="s">
        <v>2000</v>
      </c>
    </row>
    <row r="508" spans="1:7" x14ac:dyDescent="0.25">
      <c r="A508" s="33" t="s">
        <v>64</v>
      </c>
      <c r="B508" s="61" t="s">
        <v>1998</v>
      </c>
      <c r="C508" s="344" t="s">
        <v>2003</v>
      </c>
      <c r="D508" s="33" t="s">
        <v>444</v>
      </c>
      <c r="E508" s="33">
        <v>2011</v>
      </c>
      <c r="F508" s="36">
        <v>22295</v>
      </c>
      <c r="G508" s="33" t="s">
        <v>2004</v>
      </c>
    </row>
    <row r="509" spans="1:7" x14ac:dyDescent="0.25">
      <c r="A509" s="33" t="s">
        <v>64</v>
      </c>
      <c r="B509" s="61" t="s">
        <v>1645</v>
      </c>
      <c r="C509" s="344" t="s">
        <v>1226</v>
      </c>
      <c r="D509" s="33" t="s">
        <v>114</v>
      </c>
      <c r="E509" s="33">
        <v>2011</v>
      </c>
      <c r="F509" s="36">
        <v>22948</v>
      </c>
      <c r="G509" s="33" t="s">
        <v>147</v>
      </c>
    </row>
    <row r="510" spans="1:7" x14ac:dyDescent="0.25">
      <c r="A510" s="33" t="s">
        <v>64</v>
      </c>
      <c r="B510" s="61" t="s">
        <v>1789</v>
      </c>
      <c r="C510" s="344" t="s">
        <v>1846</v>
      </c>
      <c r="D510" s="33" t="s">
        <v>110</v>
      </c>
      <c r="E510" s="33">
        <v>2011</v>
      </c>
      <c r="F510" s="36">
        <v>15737</v>
      </c>
      <c r="G510" s="33" t="s">
        <v>141</v>
      </c>
    </row>
    <row r="511" spans="1:7" x14ac:dyDescent="0.25">
      <c r="A511" s="33" t="s">
        <v>64</v>
      </c>
      <c r="B511" s="61" t="s">
        <v>1790</v>
      </c>
      <c r="C511" s="344" t="s">
        <v>1872</v>
      </c>
      <c r="D511" s="33" t="s">
        <v>110</v>
      </c>
      <c r="E511" s="33">
        <v>2011</v>
      </c>
      <c r="F511" s="36">
        <v>18910</v>
      </c>
      <c r="G511" s="33" t="s">
        <v>135</v>
      </c>
    </row>
    <row r="512" spans="1:7" x14ac:dyDescent="0.25">
      <c r="A512" s="33" t="s">
        <v>64</v>
      </c>
      <c r="B512" s="61" t="s">
        <v>1790</v>
      </c>
      <c r="C512" s="344" t="s">
        <v>1872</v>
      </c>
      <c r="D512" s="33" t="s">
        <v>438</v>
      </c>
      <c r="E512" s="33">
        <v>2011</v>
      </c>
      <c r="F512" s="36">
        <v>18910</v>
      </c>
      <c r="G512" s="33" t="s">
        <v>186</v>
      </c>
    </row>
    <row r="513" spans="1:7" x14ac:dyDescent="0.25">
      <c r="A513" s="33" t="s">
        <v>64</v>
      </c>
      <c r="B513" s="61" t="s">
        <v>1294</v>
      </c>
      <c r="C513" s="344" t="s">
        <v>1892</v>
      </c>
      <c r="D513" s="33" t="s">
        <v>438</v>
      </c>
      <c r="E513" s="33">
        <v>2011</v>
      </c>
      <c r="F513" s="36">
        <v>24544</v>
      </c>
      <c r="G513" s="33" t="s">
        <v>2005</v>
      </c>
    </row>
    <row r="514" spans="1:7" x14ac:dyDescent="0.25">
      <c r="A514" s="33" t="s">
        <v>64</v>
      </c>
      <c r="B514" s="61" t="s">
        <v>1294</v>
      </c>
      <c r="C514" s="344" t="s">
        <v>2006</v>
      </c>
      <c r="D514" s="33" t="s">
        <v>438</v>
      </c>
      <c r="E514" s="33">
        <v>2011</v>
      </c>
      <c r="F514" s="36">
        <v>24945</v>
      </c>
      <c r="G514" s="33" t="s">
        <v>2007</v>
      </c>
    </row>
    <row r="515" spans="1:7" x14ac:dyDescent="0.25">
      <c r="A515" s="33" t="s">
        <v>64</v>
      </c>
      <c r="B515" s="61" t="s">
        <v>2008</v>
      </c>
      <c r="C515" s="344" t="s">
        <v>6600</v>
      </c>
      <c r="D515" s="33" t="s">
        <v>44</v>
      </c>
      <c r="E515" s="33">
        <v>2011</v>
      </c>
      <c r="F515" s="36">
        <v>27996</v>
      </c>
      <c r="G515" s="33" t="s">
        <v>147</v>
      </c>
    </row>
    <row r="516" spans="1:7" x14ac:dyDescent="0.25">
      <c r="A516" s="33" t="s">
        <v>64</v>
      </c>
      <c r="B516" s="61" t="s">
        <v>69</v>
      </c>
      <c r="C516" s="344" t="s">
        <v>1892</v>
      </c>
      <c r="D516" s="33" t="s">
        <v>44</v>
      </c>
      <c r="E516" s="33">
        <v>2011</v>
      </c>
      <c r="F516" s="36">
        <v>25042</v>
      </c>
      <c r="G516" s="33" t="s">
        <v>147</v>
      </c>
    </row>
    <row r="517" spans="1:7" x14ac:dyDescent="0.25">
      <c r="A517" s="33" t="s">
        <v>1783</v>
      </c>
      <c r="B517" s="61" t="s">
        <v>3136</v>
      </c>
      <c r="C517" s="344">
        <v>2.5</v>
      </c>
      <c r="D517" s="33" t="s">
        <v>114</v>
      </c>
      <c r="E517" s="33">
        <v>2011</v>
      </c>
      <c r="F517" s="36">
        <v>20270</v>
      </c>
      <c r="G517" s="33" t="s">
        <v>2039</v>
      </c>
    </row>
    <row r="518" spans="1:7" x14ac:dyDescent="0.25">
      <c r="A518" s="33" t="s">
        <v>1783</v>
      </c>
      <c r="B518" s="61" t="s">
        <v>3077</v>
      </c>
      <c r="C518" s="344">
        <v>2.5</v>
      </c>
      <c r="D518" s="33" t="s">
        <v>114</v>
      </c>
      <c r="E518" s="33">
        <v>2011</v>
      </c>
      <c r="F518" s="36">
        <v>22430</v>
      </c>
      <c r="G518" s="33" t="s">
        <v>2039</v>
      </c>
    </row>
    <row r="519" spans="1:7" x14ac:dyDescent="0.25">
      <c r="A519" s="33" t="s">
        <v>1783</v>
      </c>
      <c r="B519" s="61" t="s">
        <v>3077</v>
      </c>
      <c r="C519" s="344">
        <v>2.5</v>
      </c>
      <c r="D519" s="33" t="s">
        <v>114</v>
      </c>
      <c r="E519" s="33">
        <v>2011</v>
      </c>
      <c r="F519" s="36">
        <v>23380</v>
      </c>
      <c r="G519" s="33" t="s">
        <v>1586</v>
      </c>
    </row>
    <row r="520" spans="1:7" x14ac:dyDescent="0.25">
      <c r="A520" s="33" t="s">
        <v>1783</v>
      </c>
      <c r="B520" s="61" t="s">
        <v>3199</v>
      </c>
      <c r="C520" s="344" t="s">
        <v>3814</v>
      </c>
      <c r="D520" s="33" t="s">
        <v>114</v>
      </c>
      <c r="E520" s="33">
        <v>2011</v>
      </c>
      <c r="F520" s="36">
        <v>25110</v>
      </c>
      <c r="G520" s="33" t="s">
        <v>2039</v>
      </c>
    </row>
    <row r="521" spans="1:7" x14ac:dyDescent="0.25">
      <c r="A521" s="33" t="s">
        <v>1783</v>
      </c>
      <c r="B521" s="61" t="s">
        <v>3199</v>
      </c>
      <c r="C521" s="344" t="s">
        <v>3814</v>
      </c>
      <c r="D521" s="33" t="s">
        <v>114</v>
      </c>
      <c r="E521" s="33">
        <v>2011</v>
      </c>
      <c r="F521" s="36">
        <v>28210</v>
      </c>
      <c r="G521" s="33" t="s">
        <v>1586</v>
      </c>
    </row>
    <row r="522" spans="1:7" x14ac:dyDescent="0.25">
      <c r="A522" s="33" t="s">
        <v>1783</v>
      </c>
      <c r="B522" s="61" t="s">
        <v>1645</v>
      </c>
      <c r="C522" s="344">
        <v>2</v>
      </c>
      <c r="D522" s="33" t="s">
        <v>44</v>
      </c>
      <c r="E522" s="33">
        <v>2011</v>
      </c>
      <c r="F522" s="36">
        <v>24125</v>
      </c>
      <c r="G522" s="33" t="s">
        <v>1211</v>
      </c>
    </row>
    <row r="523" spans="1:7" x14ac:dyDescent="0.25">
      <c r="A523" s="33" t="s">
        <v>1783</v>
      </c>
      <c r="B523" s="61" t="s">
        <v>3159</v>
      </c>
      <c r="C523" s="344">
        <v>2</v>
      </c>
      <c r="D523" s="33" t="s">
        <v>114</v>
      </c>
      <c r="E523" s="33">
        <v>2011</v>
      </c>
      <c r="F523" s="36">
        <v>16060</v>
      </c>
      <c r="G523" s="33" t="s">
        <v>2039</v>
      </c>
    </row>
    <row r="524" spans="1:7" x14ac:dyDescent="0.25">
      <c r="A524" s="33" t="s">
        <v>1783</v>
      </c>
      <c r="B524" s="61" t="s">
        <v>3158</v>
      </c>
      <c r="C524" s="344">
        <v>2</v>
      </c>
      <c r="D524" s="33" t="s">
        <v>114</v>
      </c>
      <c r="E524" s="33">
        <v>2011</v>
      </c>
      <c r="F524" s="36">
        <v>17990</v>
      </c>
      <c r="G524" s="33" t="s">
        <v>2039</v>
      </c>
    </row>
    <row r="525" spans="1:7" x14ac:dyDescent="0.25">
      <c r="A525" s="33" t="s">
        <v>1783</v>
      </c>
      <c r="B525" s="61" t="s">
        <v>3157</v>
      </c>
      <c r="C525" s="344">
        <v>2</v>
      </c>
      <c r="D525" s="33" t="s">
        <v>114</v>
      </c>
      <c r="E525" s="33">
        <v>2011</v>
      </c>
      <c r="F525" s="36">
        <v>19390</v>
      </c>
      <c r="G525" s="33" t="s">
        <v>2039</v>
      </c>
    </row>
    <row r="526" spans="1:7" x14ac:dyDescent="0.25">
      <c r="A526" s="33" t="s">
        <v>1783</v>
      </c>
      <c r="B526" s="61" t="s">
        <v>3185</v>
      </c>
      <c r="C526" s="344">
        <v>2</v>
      </c>
      <c r="D526" s="33" t="s">
        <v>114</v>
      </c>
      <c r="E526" s="33">
        <v>2011</v>
      </c>
      <c r="F526" s="36">
        <v>17990</v>
      </c>
      <c r="G526" s="33" t="s">
        <v>2039</v>
      </c>
    </row>
    <row r="527" spans="1:7" x14ac:dyDescent="0.25">
      <c r="A527" s="33" t="s">
        <v>1783</v>
      </c>
      <c r="B527" s="61" t="s">
        <v>3082</v>
      </c>
      <c r="C527" s="344">
        <v>2.5</v>
      </c>
      <c r="D527" s="33" t="s">
        <v>114</v>
      </c>
      <c r="E527" s="33">
        <v>2011</v>
      </c>
      <c r="F527" s="36">
        <v>20120</v>
      </c>
      <c r="G527" s="33" t="s">
        <v>2039</v>
      </c>
    </row>
    <row r="528" spans="1:7" x14ac:dyDescent="0.25">
      <c r="A528" s="33" t="s">
        <v>1783</v>
      </c>
      <c r="B528" s="61" t="s">
        <v>3081</v>
      </c>
      <c r="C528" s="344">
        <v>2.5</v>
      </c>
      <c r="D528" s="33" t="s">
        <v>114</v>
      </c>
      <c r="E528" s="33">
        <v>2011</v>
      </c>
      <c r="F528" s="36">
        <v>20620</v>
      </c>
      <c r="G528" s="33" t="s">
        <v>2039</v>
      </c>
    </row>
    <row r="529" spans="1:7" x14ac:dyDescent="0.25">
      <c r="A529" s="33" t="s">
        <v>1783</v>
      </c>
      <c r="B529" s="61" t="s">
        <v>3182</v>
      </c>
      <c r="C529" s="344">
        <v>1.6</v>
      </c>
      <c r="D529" s="33" t="s">
        <v>114</v>
      </c>
      <c r="E529" s="33">
        <v>2011</v>
      </c>
      <c r="F529" s="36">
        <v>11420</v>
      </c>
      <c r="G529" s="33" t="s">
        <v>2039</v>
      </c>
    </row>
    <row r="530" spans="1:7" x14ac:dyDescent="0.25">
      <c r="A530" s="33" t="s">
        <v>1783</v>
      </c>
      <c r="B530" s="61" t="s">
        <v>3183</v>
      </c>
      <c r="C530" s="344">
        <v>1.6</v>
      </c>
      <c r="D530" s="33" t="s">
        <v>114</v>
      </c>
      <c r="E530" s="33">
        <v>2011</v>
      </c>
      <c r="F530" s="36">
        <v>9990</v>
      </c>
      <c r="G530" s="33" t="s">
        <v>2039</v>
      </c>
    </row>
    <row r="531" spans="1:7" x14ac:dyDescent="0.25">
      <c r="A531" s="33" t="s">
        <v>1783</v>
      </c>
      <c r="B531" s="61" t="s">
        <v>3156</v>
      </c>
      <c r="C531" s="344">
        <v>1.8</v>
      </c>
      <c r="D531" s="33" t="s">
        <v>114</v>
      </c>
      <c r="E531" s="33">
        <v>2011</v>
      </c>
      <c r="F531" s="36">
        <v>14100</v>
      </c>
      <c r="G531" s="33" t="s">
        <v>2039</v>
      </c>
    </row>
    <row r="532" spans="1:7" x14ac:dyDescent="0.25">
      <c r="A532" s="33" t="s">
        <v>1783</v>
      </c>
      <c r="B532" s="61" t="s">
        <v>3156</v>
      </c>
      <c r="C532" s="344">
        <v>1.8</v>
      </c>
      <c r="D532" s="33" t="s">
        <v>114</v>
      </c>
      <c r="E532" s="33">
        <v>2011</v>
      </c>
      <c r="F532" s="36">
        <v>14380</v>
      </c>
      <c r="G532" s="33" t="s">
        <v>2092</v>
      </c>
    </row>
    <row r="533" spans="1:7" x14ac:dyDescent="0.25">
      <c r="A533" s="33" t="s">
        <v>1783</v>
      </c>
      <c r="B533" s="61" t="s">
        <v>3155</v>
      </c>
      <c r="C533" s="344">
        <v>1.8</v>
      </c>
      <c r="D533" s="33" t="s">
        <v>114</v>
      </c>
      <c r="E533" s="33">
        <v>2011</v>
      </c>
      <c r="F533" s="36">
        <v>16650</v>
      </c>
      <c r="G533" s="33" t="s">
        <v>2039</v>
      </c>
    </row>
    <row r="534" spans="1:7" x14ac:dyDescent="0.25">
      <c r="A534" s="33" t="s">
        <v>1783</v>
      </c>
      <c r="B534" s="61" t="s">
        <v>3155</v>
      </c>
      <c r="C534" s="344">
        <v>1.8</v>
      </c>
      <c r="D534" s="33" t="s">
        <v>114</v>
      </c>
      <c r="E534" s="33">
        <v>2011</v>
      </c>
      <c r="F534" s="36">
        <v>17410</v>
      </c>
      <c r="G534" s="33" t="s">
        <v>2092</v>
      </c>
    </row>
    <row r="535" spans="1:7" x14ac:dyDescent="0.25">
      <c r="A535" s="77" t="s">
        <v>3044</v>
      </c>
      <c r="B535" s="80">
        <v>508</v>
      </c>
      <c r="C535" s="345" t="s">
        <v>4469</v>
      </c>
      <c r="D535" s="77" t="s">
        <v>43</v>
      </c>
      <c r="E535" s="77">
        <v>2011</v>
      </c>
      <c r="F535" s="111">
        <v>18990</v>
      </c>
      <c r="G535" s="77" t="s">
        <v>2974</v>
      </c>
    </row>
    <row r="536" spans="1:7" x14ac:dyDescent="0.25">
      <c r="A536" s="33" t="s">
        <v>2011</v>
      </c>
      <c r="B536" s="61" t="s">
        <v>1446</v>
      </c>
      <c r="C536" s="344">
        <v>2.9</v>
      </c>
      <c r="D536" s="33" t="s">
        <v>438</v>
      </c>
      <c r="E536" s="33">
        <v>2011</v>
      </c>
      <c r="F536" s="36">
        <v>51393.442622950817</v>
      </c>
      <c r="G536" s="33" t="s">
        <v>419</v>
      </c>
    </row>
    <row r="537" spans="1:7" x14ac:dyDescent="0.25">
      <c r="A537" s="33" t="s">
        <v>2011</v>
      </c>
      <c r="B537" s="61" t="s">
        <v>1692</v>
      </c>
      <c r="C537" s="344">
        <v>3.4</v>
      </c>
      <c r="D537" s="33" t="s">
        <v>438</v>
      </c>
      <c r="E537" s="33">
        <v>2011</v>
      </c>
      <c r="F537" s="36">
        <v>55382.513661202182</v>
      </c>
      <c r="G537" s="33" t="s">
        <v>419</v>
      </c>
    </row>
    <row r="538" spans="1:7" x14ac:dyDescent="0.25">
      <c r="A538" s="33" t="s">
        <v>2011</v>
      </c>
      <c r="B538" s="61" t="s">
        <v>1694</v>
      </c>
      <c r="C538" s="344">
        <v>3.4</v>
      </c>
      <c r="D538" s="33" t="s">
        <v>438</v>
      </c>
      <c r="E538" s="33">
        <v>2011</v>
      </c>
      <c r="F538" s="36">
        <v>58306.010928961747</v>
      </c>
      <c r="G538" s="33" t="s">
        <v>419</v>
      </c>
    </row>
    <row r="539" spans="1:7" x14ac:dyDescent="0.25">
      <c r="A539" s="33" t="s">
        <v>2011</v>
      </c>
      <c r="B539" s="61" t="s">
        <v>2013</v>
      </c>
      <c r="C539" s="344">
        <v>3.6</v>
      </c>
      <c r="D539" s="33" t="s">
        <v>44</v>
      </c>
      <c r="E539" s="33">
        <v>2011</v>
      </c>
      <c r="F539" s="36">
        <v>66010.928961748636</v>
      </c>
      <c r="G539" s="33" t="s">
        <v>788</v>
      </c>
    </row>
    <row r="540" spans="1:7" x14ac:dyDescent="0.25">
      <c r="A540" s="33" t="s">
        <v>2011</v>
      </c>
      <c r="B540" s="61" t="s">
        <v>2014</v>
      </c>
      <c r="C540" s="344" t="s">
        <v>6410</v>
      </c>
      <c r="D540" s="33" t="s">
        <v>44</v>
      </c>
      <c r="E540" s="33">
        <v>2011</v>
      </c>
      <c r="F540" s="36">
        <v>67650.273224043718</v>
      </c>
      <c r="G540" s="33" t="s">
        <v>788</v>
      </c>
    </row>
    <row r="541" spans="1:7" x14ac:dyDescent="0.25">
      <c r="A541" s="33" t="s">
        <v>2011</v>
      </c>
      <c r="B541" s="61" t="s">
        <v>2017</v>
      </c>
      <c r="C541" s="344">
        <v>4.8</v>
      </c>
      <c r="D541" s="33" t="s">
        <v>44</v>
      </c>
      <c r="E541" s="33">
        <v>2011</v>
      </c>
      <c r="F541" s="36">
        <v>91857.923497267751</v>
      </c>
      <c r="G541" s="33" t="s">
        <v>788</v>
      </c>
    </row>
    <row r="542" spans="1:7" x14ac:dyDescent="0.25">
      <c r="A542" s="33" t="s">
        <v>2011</v>
      </c>
      <c r="B542" s="61" t="s">
        <v>2015</v>
      </c>
      <c r="C542" s="344" t="s">
        <v>6450</v>
      </c>
      <c r="D542" s="33" t="s">
        <v>44</v>
      </c>
      <c r="E542" s="33">
        <v>2011</v>
      </c>
      <c r="F542" s="36">
        <v>84098.907103825099</v>
      </c>
      <c r="G542" s="33" t="s">
        <v>788</v>
      </c>
    </row>
    <row r="543" spans="1:7" x14ac:dyDescent="0.25">
      <c r="A543" s="33" t="s">
        <v>2011</v>
      </c>
      <c r="B543" s="61" t="s">
        <v>2016</v>
      </c>
      <c r="C543" s="344">
        <v>4.8</v>
      </c>
      <c r="D543" s="33" t="s">
        <v>44</v>
      </c>
      <c r="E543" s="33">
        <v>2011</v>
      </c>
      <c r="F543" s="36">
        <v>79071.038251366117</v>
      </c>
      <c r="G543" s="33" t="s">
        <v>788</v>
      </c>
    </row>
    <row r="544" spans="1:7" x14ac:dyDescent="0.25">
      <c r="A544" s="33" t="s">
        <v>2011</v>
      </c>
      <c r="B544" s="61" t="s">
        <v>2018</v>
      </c>
      <c r="C544" s="344" t="s">
        <v>6403</v>
      </c>
      <c r="D544" s="33" t="s">
        <v>44</v>
      </c>
      <c r="E544" s="33">
        <v>2011</v>
      </c>
      <c r="F544" s="36">
        <v>129500.196721311</v>
      </c>
      <c r="G544" s="33" t="s">
        <v>788</v>
      </c>
    </row>
    <row r="545" spans="1:7" x14ac:dyDescent="0.25">
      <c r="A545" s="33" t="s">
        <v>2011</v>
      </c>
      <c r="B545" s="61" t="s">
        <v>1522</v>
      </c>
      <c r="C545" s="344">
        <v>2.9</v>
      </c>
      <c r="D545" s="33" t="s">
        <v>438</v>
      </c>
      <c r="E545" s="33">
        <v>2011</v>
      </c>
      <c r="F545" s="36">
        <v>45530</v>
      </c>
      <c r="G545" s="33" t="s">
        <v>421</v>
      </c>
    </row>
    <row r="546" spans="1:7" x14ac:dyDescent="0.25">
      <c r="A546" s="33" t="s">
        <v>2011</v>
      </c>
      <c r="B546" s="61" t="s">
        <v>1696</v>
      </c>
      <c r="C546" s="344">
        <v>3.4</v>
      </c>
      <c r="D546" s="33" t="s">
        <v>438</v>
      </c>
      <c r="E546" s="33">
        <v>2011</v>
      </c>
      <c r="F546" s="36">
        <v>64392</v>
      </c>
      <c r="G546" s="33" t="s">
        <v>421</v>
      </c>
    </row>
    <row r="547" spans="1:7" x14ac:dyDescent="0.25">
      <c r="A547" s="33" t="s">
        <v>2011</v>
      </c>
      <c r="B547" s="61" t="s">
        <v>1695</v>
      </c>
      <c r="C547" s="344">
        <v>3.4</v>
      </c>
      <c r="D547" s="33" t="s">
        <v>438</v>
      </c>
      <c r="E547" s="33">
        <v>2011</v>
      </c>
      <c r="F547" s="36">
        <v>54600</v>
      </c>
      <c r="G547" s="33" t="s">
        <v>421</v>
      </c>
    </row>
    <row r="548" spans="1:7" x14ac:dyDescent="0.25">
      <c r="A548" s="33" t="s">
        <v>2011</v>
      </c>
      <c r="B548" s="61" t="s">
        <v>1815</v>
      </c>
      <c r="C548" s="344">
        <v>4.8</v>
      </c>
      <c r="D548" s="33" t="s">
        <v>444</v>
      </c>
      <c r="E548" s="33">
        <v>2011</v>
      </c>
      <c r="F548" s="36">
        <v>106510.928961749</v>
      </c>
      <c r="G548" s="33" t="s">
        <v>135</v>
      </c>
    </row>
    <row r="549" spans="1:7" x14ac:dyDescent="0.25">
      <c r="A549" s="33" t="s">
        <v>2011</v>
      </c>
      <c r="B549" s="61" t="s">
        <v>2012</v>
      </c>
      <c r="C549" s="344" t="s">
        <v>6403</v>
      </c>
      <c r="D549" s="33" t="s">
        <v>44</v>
      </c>
      <c r="E549" s="33">
        <v>2011</v>
      </c>
      <c r="F549" s="36">
        <v>125060</v>
      </c>
      <c r="G549" s="33" t="s">
        <v>135</v>
      </c>
    </row>
    <row r="550" spans="1:7" x14ac:dyDescent="0.25">
      <c r="A550" s="33" t="s">
        <v>2011</v>
      </c>
      <c r="B550" s="61" t="s">
        <v>1816</v>
      </c>
      <c r="C550" s="344" t="s">
        <v>6403</v>
      </c>
      <c r="D550" s="33" t="s">
        <v>44</v>
      </c>
      <c r="E550" s="33">
        <v>2011</v>
      </c>
      <c r="F550" s="36">
        <v>119645</v>
      </c>
      <c r="G550" s="33" t="s">
        <v>135</v>
      </c>
    </row>
    <row r="551" spans="1:7" x14ac:dyDescent="0.25">
      <c r="A551" s="33" t="s">
        <v>2011</v>
      </c>
      <c r="B551" s="61" t="s">
        <v>1818</v>
      </c>
      <c r="C551" s="344" t="s">
        <v>6403</v>
      </c>
      <c r="D551" s="33" t="s">
        <v>44</v>
      </c>
      <c r="E551" s="33">
        <v>2011</v>
      </c>
      <c r="F551" s="36">
        <v>167213.11475409835</v>
      </c>
      <c r="G551" s="33" t="s">
        <v>135</v>
      </c>
    </row>
    <row r="552" spans="1:7" x14ac:dyDescent="0.25">
      <c r="A552" s="33" t="s">
        <v>2011</v>
      </c>
      <c r="B552" s="61" t="s">
        <v>1819</v>
      </c>
      <c r="C552" s="344" t="s">
        <v>6403</v>
      </c>
      <c r="D552" s="33" t="s">
        <v>44</v>
      </c>
      <c r="E552" s="33">
        <v>2011</v>
      </c>
      <c r="F552" s="36">
        <v>222131.1475409836</v>
      </c>
      <c r="G552" s="33" t="s">
        <v>135</v>
      </c>
    </row>
    <row r="553" spans="1:7" x14ac:dyDescent="0.25">
      <c r="A553" s="33" t="s">
        <v>2011</v>
      </c>
      <c r="B553" s="61" t="s">
        <v>1814</v>
      </c>
      <c r="C553" s="344">
        <v>3.6</v>
      </c>
      <c r="D553" s="33" t="s">
        <v>444</v>
      </c>
      <c r="E553" s="33">
        <v>2011</v>
      </c>
      <c r="F553" s="36">
        <v>100040</v>
      </c>
      <c r="G553" s="33" t="s">
        <v>135</v>
      </c>
    </row>
    <row r="554" spans="1:7" x14ac:dyDescent="0.25">
      <c r="A554" s="33" t="s">
        <v>2011</v>
      </c>
      <c r="B554" s="61" t="s">
        <v>2026</v>
      </c>
      <c r="C554" s="344" t="s">
        <v>6620</v>
      </c>
      <c r="D554" s="33" t="s">
        <v>44</v>
      </c>
      <c r="E554" s="33">
        <v>2011</v>
      </c>
      <c r="F554" s="36">
        <v>118332.78688524599</v>
      </c>
      <c r="G554" s="33" t="s">
        <v>421</v>
      </c>
    </row>
    <row r="555" spans="1:7" x14ac:dyDescent="0.25">
      <c r="A555" s="33" t="s">
        <v>2011</v>
      </c>
      <c r="B555" s="61" t="s">
        <v>2020</v>
      </c>
      <c r="C555" s="344">
        <v>3.8</v>
      </c>
      <c r="D555" s="33" t="s">
        <v>444</v>
      </c>
      <c r="E555" s="33">
        <v>2011</v>
      </c>
      <c r="F555" s="36">
        <v>88351.366120218605</v>
      </c>
      <c r="G555" s="33" t="s">
        <v>421</v>
      </c>
    </row>
    <row r="556" spans="1:7" x14ac:dyDescent="0.25">
      <c r="A556" s="33" t="s">
        <v>2011</v>
      </c>
      <c r="B556" s="61" t="s">
        <v>2022</v>
      </c>
      <c r="C556" s="344" t="s">
        <v>6620</v>
      </c>
      <c r="D556" s="33" t="s">
        <v>438</v>
      </c>
      <c r="E556" s="33">
        <v>2011</v>
      </c>
      <c r="F556" s="36">
        <v>101356.830601093</v>
      </c>
      <c r="G556" s="33" t="s">
        <v>421</v>
      </c>
    </row>
    <row r="557" spans="1:7" x14ac:dyDescent="0.25">
      <c r="A557" s="33" t="s">
        <v>2011</v>
      </c>
      <c r="B557" s="61" t="s">
        <v>2025</v>
      </c>
      <c r="C557" s="344" t="s">
        <v>6620</v>
      </c>
      <c r="D557" s="33" t="s">
        <v>44</v>
      </c>
      <c r="E557" s="33">
        <v>2011</v>
      </c>
      <c r="F557" s="36">
        <v>107759.56284153005</v>
      </c>
      <c r="G557" s="33" t="s">
        <v>421</v>
      </c>
    </row>
    <row r="558" spans="1:7" x14ac:dyDescent="0.25">
      <c r="A558" s="33" t="s">
        <v>2011</v>
      </c>
      <c r="B558" s="61" t="s">
        <v>2021</v>
      </c>
      <c r="C558" s="344">
        <v>3.8</v>
      </c>
      <c r="D558" s="33" t="s">
        <v>444</v>
      </c>
      <c r="E558" s="33">
        <v>2011</v>
      </c>
      <c r="F558" s="36">
        <v>94963.387978142098</v>
      </c>
      <c r="G558" s="33" t="s">
        <v>421</v>
      </c>
    </row>
    <row r="559" spans="1:7" x14ac:dyDescent="0.25">
      <c r="A559" s="33" t="s">
        <v>2011</v>
      </c>
      <c r="B559" s="61" t="s">
        <v>2019</v>
      </c>
      <c r="C559" s="344">
        <v>3.6</v>
      </c>
      <c r="D559" s="33" t="s">
        <v>444</v>
      </c>
      <c r="E559" s="33">
        <v>2011</v>
      </c>
      <c r="F559" s="36">
        <v>82231.147540983598</v>
      </c>
      <c r="G559" s="33" t="s">
        <v>421</v>
      </c>
    </row>
    <row r="560" spans="1:7" x14ac:dyDescent="0.25">
      <c r="A560" s="33" t="s">
        <v>2011</v>
      </c>
      <c r="B560" s="61" t="s">
        <v>2032</v>
      </c>
      <c r="C560" s="344" t="s">
        <v>6621</v>
      </c>
      <c r="D560" s="33" t="s">
        <v>44</v>
      </c>
      <c r="E560" s="33">
        <v>2011</v>
      </c>
      <c r="F560" s="36">
        <v>234972.6775956284</v>
      </c>
      <c r="G560" s="33" t="s">
        <v>421</v>
      </c>
    </row>
    <row r="561" spans="1:7" x14ac:dyDescent="0.25">
      <c r="A561" s="33" t="s">
        <v>2011</v>
      </c>
      <c r="B561" s="61" t="s">
        <v>2028</v>
      </c>
      <c r="C561" s="344" t="s">
        <v>6620</v>
      </c>
      <c r="D561" s="33" t="s">
        <v>44</v>
      </c>
      <c r="E561" s="33">
        <v>2011</v>
      </c>
      <c r="F561" s="36">
        <v>136639.34426229508</v>
      </c>
      <c r="G561" s="33" t="s">
        <v>421</v>
      </c>
    </row>
    <row r="562" spans="1:7" x14ac:dyDescent="0.25">
      <c r="A562" s="33" t="s">
        <v>2011</v>
      </c>
      <c r="B562" s="61" t="s">
        <v>2027</v>
      </c>
      <c r="C562" s="344" t="s">
        <v>6620</v>
      </c>
      <c r="D562" s="33" t="s">
        <v>44</v>
      </c>
      <c r="E562" s="33">
        <v>2011</v>
      </c>
      <c r="F562" s="36">
        <v>119289.61748633879</v>
      </c>
      <c r="G562" s="33" t="s">
        <v>421</v>
      </c>
    </row>
    <row r="563" spans="1:7" x14ac:dyDescent="0.25">
      <c r="A563" s="33" t="s">
        <v>2011</v>
      </c>
      <c r="B563" s="61" t="s">
        <v>2031</v>
      </c>
      <c r="C563" s="344" t="s">
        <v>6622</v>
      </c>
      <c r="D563" s="33" t="s">
        <v>44</v>
      </c>
      <c r="E563" s="33">
        <v>2011</v>
      </c>
      <c r="F563" s="36">
        <v>210109.28961748633</v>
      </c>
      <c r="G563" s="33" t="s">
        <v>421</v>
      </c>
    </row>
    <row r="564" spans="1:7" x14ac:dyDescent="0.25">
      <c r="A564" s="33" t="s">
        <v>2011</v>
      </c>
      <c r="B564" s="61" t="s">
        <v>2023</v>
      </c>
      <c r="C564" s="344" t="s">
        <v>6620</v>
      </c>
      <c r="D564" s="33" t="s">
        <v>438</v>
      </c>
      <c r="E564" s="33">
        <v>2011</v>
      </c>
      <c r="F564" s="36">
        <v>96994.535519125682</v>
      </c>
      <c r="G564" s="33" t="s">
        <v>421</v>
      </c>
    </row>
    <row r="565" spans="1:7" x14ac:dyDescent="0.25">
      <c r="A565" s="33" t="s">
        <v>2011</v>
      </c>
      <c r="B565" s="61" t="s">
        <v>2024</v>
      </c>
      <c r="C565" s="344" t="s">
        <v>6620</v>
      </c>
      <c r="D565" s="33" t="s">
        <v>44</v>
      </c>
      <c r="E565" s="33">
        <v>2011</v>
      </c>
      <c r="F565" s="36">
        <v>109562.84153005465</v>
      </c>
      <c r="G565" s="33" t="s">
        <v>421</v>
      </c>
    </row>
    <row r="566" spans="1:7" x14ac:dyDescent="0.25">
      <c r="A566" s="33" t="s">
        <v>2011</v>
      </c>
      <c r="B566" s="61" t="s">
        <v>2030</v>
      </c>
      <c r="C566" s="344" t="s">
        <v>6620</v>
      </c>
      <c r="D566" s="33" t="s">
        <v>44</v>
      </c>
      <c r="E566" s="33">
        <v>2011</v>
      </c>
      <c r="F566" s="36">
        <v>162622.95081967211</v>
      </c>
      <c r="G566" s="33" t="s">
        <v>421</v>
      </c>
    </row>
    <row r="567" spans="1:7" x14ac:dyDescent="0.25">
      <c r="A567" s="33" t="s">
        <v>2011</v>
      </c>
      <c r="B567" s="61" t="s">
        <v>2029</v>
      </c>
      <c r="C567" s="344" t="s">
        <v>6620</v>
      </c>
      <c r="D567" s="33" t="s">
        <v>44</v>
      </c>
      <c r="E567" s="33">
        <v>2011</v>
      </c>
      <c r="F567" s="36">
        <v>136338.79781420765</v>
      </c>
      <c r="G567" s="33" t="s">
        <v>421</v>
      </c>
    </row>
    <row r="568" spans="1:7" x14ac:dyDescent="0.25">
      <c r="A568" s="33" t="s">
        <v>2140</v>
      </c>
      <c r="B568" s="61" t="s">
        <v>2142</v>
      </c>
      <c r="C568" s="344">
        <v>1.6</v>
      </c>
      <c r="D568" s="33" t="s">
        <v>110</v>
      </c>
      <c r="E568" s="33">
        <v>2011</v>
      </c>
      <c r="F568" s="36">
        <v>20204</v>
      </c>
      <c r="G568" s="33" t="s">
        <v>3262</v>
      </c>
    </row>
    <row r="569" spans="1:7" x14ac:dyDescent="0.25">
      <c r="A569" s="33" t="s">
        <v>2140</v>
      </c>
      <c r="B569" s="61" t="s">
        <v>2142</v>
      </c>
      <c r="C569" s="344">
        <v>2</v>
      </c>
      <c r="D569" s="33" t="s">
        <v>110</v>
      </c>
      <c r="E569" s="33">
        <v>2011</v>
      </c>
      <c r="F569" s="36">
        <v>22091</v>
      </c>
      <c r="G569" s="33" t="s">
        <v>3262</v>
      </c>
    </row>
    <row r="570" spans="1:7" x14ac:dyDescent="0.25">
      <c r="A570" s="33" t="s">
        <v>1133</v>
      </c>
      <c r="B570" s="61" t="s">
        <v>1647</v>
      </c>
      <c r="C570" s="344" t="s">
        <v>1226</v>
      </c>
      <c r="D570" s="33" t="s">
        <v>110</v>
      </c>
      <c r="E570" s="33">
        <v>2011</v>
      </c>
      <c r="F570" s="36">
        <v>23770.043715847001</v>
      </c>
      <c r="G570" s="33" t="s">
        <v>1213</v>
      </c>
    </row>
    <row r="571" spans="1:7" x14ac:dyDescent="0.25">
      <c r="A571" s="33" t="s">
        <v>1133</v>
      </c>
      <c r="B571" s="61" t="s">
        <v>2009</v>
      </c>
      <c r="C571" s="344" t="s">
        <v>1846</v>
      </c>
      <c r="D571" s="33" t="s">
        <v>110</v>
      </c>
      <c r="E571" s="33">
        <v>2011</v>
      </c>
      <c r="F571" s="36">
        <v>14754.098360655737</v>
      </c>
      <c r="G571" s="33" t="s">
        <v>135</v>
      </c>
    </row>
    <row r="572" spans="1:7" x14ac:dyDescent="0.25">
      <c r="A572" s="33" t="s">
        <v>1133</v>
      </c>
      <c r="B572" s="61" t="s">
        <v>2009</v>
      </c>
      <c r="C572" s="344" t="s">
        <v>1226</v>
      </c>
      <c r="D572" s="33" t="s">
        <v>110</v>
      </c>
      <c r="E572" s="33">
        <v>2011</v>
      </c>
      <c r="F572" s="36">
        <v>16939.890710382511</v>
      </c>
      <c r="G572" s="33" t="s">
        <v>135</v>
      </c>
    </row>
    <row r="573" spans="1:7" x14ac:dyDescent="0.25">
      <c r="A573" s="33" t="s">
        <v>1133</v>
      </c>
      <c r="B573" s="61" t="s">
        <v>1688</v>
      </c>
      <c r="C573" s="344" t="s">
        <v>1892</v>
      </c>
      <c r="D573" s="33" t="s">
        <v>114</v>
      </c>
      <c r="E573" s="33">
        <v>2011</v>
      </c>
      <c r="F573" s="36">
        <v>19635.519125683099</v>
      </c>
      <c r="G573" s="33" t="s">
        <v>147</v>
      </c>
    </row>
    <row r="574" spans="1:7" x14ac:dyDescent="0.25">
      <c r="A574" s="33" t="s">
        <v>1133</v>
      </c>
      <c r="B574" s="61" t="s">
        <v>2010</v>
      </c>
      <c r="C574" s="344">
        <v>3.5</v>
      </c>
      <c r="D574" s="33" t="s">
        <v>110</v>
      </c>
      <c r="E574" s="33">
        <v>2011</v>
      </c>
      <c r="F574" s="36">
        <v>32786.885245901598</v>
      </c>
      <c r="G574" s="33" t="s">
        <v>421</v>
      </c>
    </row>
    <row r="575" spans="1:7" x14ac:dyDescent="0.25">
      <c r="A575" s="33" t="s">
        <v>1133</v>
      </c>
      <c r="B575" s="61" t="s">
        <v>1648</v>
      </c>
      <c r="C575" s="344" t="s">
        <v>1846</v>
      </c>
      <c r="D575" s="33" t="s">
        <v>110</v>
      </c>
      <c r="E575" s="33">
        <v>2011</v>
      </c>
      <c r="F575" s="36">
        <v>11202</v>
      </c>
      <c r="G575" s="33" t="s">
        <v>135</v>
      </c>
    </row>
    <row r="576" spans="1:7" x14ac:dyDescent="0.25">
      <c r="A576" s="77" t="s">
        <v>6093</v>
      </c>
      <c r="B576" s="80" t="s">
        <v>6094</v>
      </c>
      <c r="C576" s="345" t="s">
        <v>3285</v>
      </c>
      <c r="D576" s="77" t="s">
        <v>43</v>
      </c>
      <c r="E576" s="77">
        <v>2011</v>
      </c>
      <c r="F576" s="111">
        <v>10100</v>
      </c>
      <c r="G576" s="77" t="s">
        <v>5355</v>
      </c>
    </row>
    <row r="577" spans="1:7" x14ac:dyDescent="0.25">
      <c r="A577" s="33" t="s">
        <v>1289</v>
      </c>
      <c r="B577" s="61" t="s">
        <v>1511</v>
      </c>
      <c r="C577" s="344" t="s">
        <v>4323</v>
      </c>
      <c r="D577" s="33" t="s">
        <v>426</v>
      </c>
      <c r="E577" s="33">
        <v>2011</v>
      </c>
      <c r="F577" s="36">
        <v>18495</v>
      </c>
      <c r="G577" s="33" t="s">
        <v>1575</v>
      </c>
    </row>
    <row r="578" spans="1:7" x14ac:dyDescent="0.25">
      <c r="A578" s="33" t="s">
        <v>1289</v>
      </c>
      <c r="B578" s="61" t="s">
        <v>1511</v>
      </c>
      <c r="C578" s="344" t="s">
        <v>4324</v>
      </c>
      <c r="D578" s="33" t="s">
        <v>426</v>
      </c>
      <c r="E578" s="33">
        <v>2011</v>
      </c>
      <c r="F578" s="36">
        <v>19495</v>
      </c>
      <c r="G578" s="33" t="s">
        <v>1575</v>
      </c>
    </row>
    <row r="579" spans="1:7" x14ac:dyDescent="0.25">
      <c r="A579" s="33" t="s">
        <v>1289</v>
      </c>
      <c r="B579" s="61" t="s">
        <v>1511</v>
      </c>
      <c r="C579" s="344" t="s">
        <v>4325</v>
      </c>
      <c r="D579" s="33" t="s">
        <v>426</v>
      </c>
      <c r="E579" s="33">
        <v>2011</v>
      </c>
      <c r="F579" s="36">
        <v>18495</v>
      </c>
      <c r="G579" s="33" t="s">
        <v>1575</v>
      </c>
    </row>
    <row r="580" spans="1:7" x14ac:dyDescent="0.25">
      <c r="A580" s="33" t="s">
        <v>1289</v>
      </c>
      <c r="B580" s="61" t="s">
        <v>1511</v>
      </c>
      <c r="C580" s="344" t="s">
        <v>4326</v>
      </c>
      <c r="D580" s="33" t="s">
        <v>426</v>
      </c>
      <c r="E580" s="33">
        <v>2011</v>
      </c>
      <c r="F580" s="36">
        <v>17495</v>
      </c>
      <c r="G580" s="33" t="s">
        <v>1575</v>
      </c>
    </row>
    <row r="581" spans="1:7" x14ac:dyDescent="0.25">
      <c r="A581" s="33" t="s">
        <v>48</v>
      </c>
      <c r="B581" s="61" t="s">
        <v>1570</v>
      </c>
      <c r="C581" s="344">
        <v>1.6</v>
      </c>
      <c r="D581" s="33" t="s">
        <v>110</v>
      </c>
      <c r="E581" s="33">
        <v>2011</v>
      </c>
      <c r="F581" s="36">
        <v>14644.808743169398</v>
      </c>
      <c r="G581" s="33" t="s">
        <v>147</v>
      </c>
    </row>
    <row r="582" spans="1:7" x14ac:dyDescent="0.25">
      <c r="A582" s="33" t="s">
        <v>48</v>
      </c>
      <c r="B582" s="61" t="s">
        <v>1675</v>
      </c>
      <c r="C582" s="344">
        <v>1</v>
      </c>
      <c r="D582" s="33" t="s">
        <v>110</v>
      </c>
      <c r="E582" s="33">
        <v>2011</v>
      </c>
      <c r="F582" s="36">
        <v>9262.2950819672133</v>
      </c>
      <c r="G582" s="33" t="s">
        <v>186</v>
      </c>
    </row>
    <row r="583" spans="1:7" x14ac:dyDescent="0.25">
      <c r="A583" s="33" t="s">
        <v>48</v>
      </c>
      <c r="B583" s="61" t="s">
        <v>1513</v>
      </c>
      <c r="C583" s="344">
        <v>2.4</v>
      </c>
      <c r="D583" s="33" t="s">
        <v>44</v>
      </c>
      <c r="E583" s="33">
        <v>2011</v>
      </c>
      <c r="F583" s="36">
        <v>19125.683060109288</v>
      </c>
      <c r="G583" s="33" t="s">
        <v>230</v>
      </c>
    </row>
    <row r="584" spans="1:7" x14ac:dyDescent="0.25">
      <c r="A584" s="33" t="s">
        <v>48</v>
      </c>
      <c r="B584" s="61" t="s">
        <v>1513</v>
      </c>
      <c r="C584" s="344">
        <v>3.2</v>
      </c>
      <c r="D584" s="33" t="s">
        <v>44</v>
      </c>
      <c r="E584" s="33">
        <v>2011</v>
      </c>
      <c r="F584" s="36">
        <v>18852.459016393441</v>
      </c>
      <c r="G584" s="33" t="s">
        <v>230</v>
      </c>
    </row>
    <row r="585" spans="1:7" x14ac:dyDescent="0.25">
      <c r="A585" s="33" t="s">
        <v>48</v>
      </c>
      <c r="B585" s="61" t="s">
        <v>1513</v>
      </c>
      <c r="C585" s="344">
        <v>2.4</v>
      </c>
      <c r="D585" s="33" t="s">
        <v>44</v>
      </c>
      <c r="E585" s="33">
        <v>2011</v>
      </c>
      <c r="F585" s="36">
        <v>19262.295081967211</v>
      </c>
      <c r="G585" s="33" t="s">
        <v>147</v>
      </c>
    </row>
    <row r="586" spans="1:7" x14ac:dyDescent="0.25">
      <c r="A586" s="33" t="s">
        <v>48</v>
      </c>
      <c r="B586" s="61" t="s">
        <v>1513</v>
      </c>
      <c r="C586" s="344">
        <v>3.2</v>
      </c>
      <c r="D586" s="33" t="s">
        <v>44</v>
      </c>
      <c r="E586" s="33">
        <v>2011</v>
      </c>
      <c r="F586" s="36">
        <v>19398.907103825135</v>
      </c>
      <c r="G586" s="33" t="s">
        <v>147</v>
      </c>
    </row>
    <row r="587" spans="1:7" x14ac:dyDescent="0.25">
      <c r="A587" s="33" t="s">
        <v>48</v>
      </c>
      <c r="B587" s="61" t="s">
        <v>228</v>
      </c>
      <c r="C587" s="344">
        <v>1.3</v>
      </c>
      <c r="D587" s="33" t="s">
        <v>44</v>
      </c>
      <c r="E587" s="33">
        <v>2011</v>
      </c>
      <c r="F587" s="36">
        <v>15300.546448087431</v>
      </c>
      <c r="G587" s="33" t="s">
        <v>230</v>
      </c>
    </row>
    <row r="588" spans="1:7" x14ac:dyDescent="0.25">
      <c r="A588" s="33" t="s">
        <v>48</v>
      </c>
      <c r="B588" s="61" t="s">
        <v>1436</v>
      </c>
      <c r="C588" s="344">
        <v>1.4</v>
      </c>
      <c r="D588" s="33" t="s">
        <v>110</v>
      </c>
      <c r="E588" s="33">
        <v>2011</v>
      </c>
      <c r="F588" s="36">
        <v>16666.666666666664</v>
      </c>
      <c r="G588" s="33" t="s">
        <v>186</v>
      </c>
    </row>
    <row r="589" spans="1:7" x14ac:dyDescent="0.25">
      <c r="A589" s="33" t="s">
        <v>48</v>
      </c>
      <c r="B589" s="61" t="s">
        <v>1436</v>
      </c>
      <c r="C589" s="344">
        <v>1.6</v>
      </c>
      <c r="D589" s="33" t="s">
        <v>110</v>
      </c>
      <c r="E589" s="33">
        <v>2011</v>
      </c>
      <c r="F589" s="36">
        <v>23770.491803278688</v>
      </c>
      <c r="G589" s="33" t="s">
        <v>3201</v>
      </c>
    </row>
    <row r="590" spans="1:7" x14ac:dyDescent="0.25">
      <c r="A590" s="33" t="s">
        <v>48</v>
      </c>
      <c r="B590" s="61" t="s">
        <v>49</v>
      </c>
      <c r="C590" s="344">
        <v>1.6</v>
      </c>
      <c r="D590" s="33" t="s">
        <v>110</v>
      </c>
      <c r="E590" s="33">
        <v>2011</v>
      </c>
      <c r="F590" s="36">
        <v>18743.169398907103</v>
      </c>
      <c r="G590" s="33" t="s">
        <v>141</v>
      </c>
    </row>
    <row r="591" spans="1:7" x14ac:dyDescent="0.25">
      <c r="A591" s="33" t="s">
        <v>48</v>
      </c>
      <c r="B591" s="61" t="s">
        <v>49</v>
      </c>
      <c r="C591" s="344">
        <v>1.6</v>
      </c>
      <c r="D591" s="33" t="s">
        <v>110</v>
      </c>
      <c r="E591" s="33">
        <v>2011</v>
      </c>
      <c r="F591" s="36">
        <v>18852.459016393441</v>
      </c>
      <c r="G591" s="33" t="s">
        <v>1457</v>
      </c>
    </row>
    <row r="592" spans="1:7" x14ac:dyDescent="0.25">
      <c r="A592" s="33" t="s">
        <v>48</v>
      </c>
      <c r="B592" s="61" t="s">
        <v>49</v>
      </c>
      <c r="C592" s="344">
        <v>2</v>
      </c>
      <c r="D592" s="33" t="s">
        <v>110</v>
      </c>
      <c r="E592" s="33">
        <v>2011</v>
      </c>
      <c r="F592" s="36">
        <v>19016.39344262295</v>
      </c>
      <c r="G592" s="33" t="s">
        <v>1457</v>
      </c>
    </row>
    <row r="593" spans="1:7" x14ac:dyDescent="0.25">
      <c r="A593" s="33" t="s">
        <v>42</v>
      </c>
      <c r="B593" s="61" t="s">
        <v>617</v>
      </c>
      <c r="C593" s="344" t="s">
        <v>3929</v>
      </c>
      <c r="D593" s="33" t="s">
        <v>44</v>
      </c>
      <c r="E593" s="33">
        <v>2011</v>
      </c>
      <c r="F593" s="36">
        <v>34375</v>
      </c>
      <c r="G593" s="33" t="s">
        <v>147</v>
      </c>
    </row>
    <row r="594" spans="1:7" x14ac:dyDescent="0.25">
      <c r="A594" s="33" t="s">
        <v>42</v>
      </c>
      <c r="B594" s="61" t="s">
        <v>618</v>
      </c>
      <c r="C594" s="344" t="s">
        <v>4191</v>
      </c>
      <c r="D594" s="33" t="s">
        <v>44</v>
      </c>
      <c r="E594" s="33">
        <v>2011</v>
      </c>
      <c r="F594" s="36">
        <v>35650</v>
      </c>
      <c r="G594" s="33" t="s">
        <v>147</v>
      </c>
    </row>
    <row r="595" spans="1:7" x14ac:dyDescent="0.25">
      <c r="A595" s="33" t="s">
        <v>42</v>
      </c>
      <c r="B595" s="61" t="s">
        <v>1572</v>
      </c>
      <c r="C595" s="344">
        <v>3.5</v>
      </c>
      <c r="D595" s="33" t="s">
        <v>110</v>
      </c>
      <c r="E595" s="33">
        <v>2011</v>
      </c>
      <c r="F595" s="36">
        <v>27049.180327868853</v>
      </c>
      <c r="G595" s="33" t="s">
        <v>1834</v>
      </c>
    </row>
    <row r="596" spans="1:7" x14ac:dyDescent="0.25">
      <c r="A596" s="33" t="s">
        <v>42</v>
      </c>
      <c r="B596" s="61" t="s">
        <v>3144</v>
      </c>
      <c r="C596" s="344">
        <v>1.6</v>
      </c>
      <c r="D596" s="33" t="s">
        <v>43</v>
      </c>
      <c r="E596" s="33">
        <v>2011</v>
      </c>
      <c r="F596" s="36">
        <v>25452</v>
      </c>
      <c r="G596" s="33" t="s">
        <v>3143</v>
      </c>
    </row>
    <row r="597" spans="1:7" x14ac:dyDescent="0.25">
      <c r="A597" s="33" t="s">
        <v>42</v>
      </c>
      <c r="B597" s="61" t="s">
        <v>688</v>
      </c>
      <c r="C597" s="344">
        <v>3.5</v>
      </c>
      <c r="D597" s="33" t="s">
        <v>110</v>
      </c>
      <c r="E597" s="33">
        <v>2011</v>
      </c>
      <c r="F597" s="36">
        <v>38934.426229508194</v>
      </c>
      <c r="G597" s="33" t="s">
        <v>1834</v>
      </c>
    </row>
    <row r="598" spans="1:7" x14ac:dyDescent="0.25">
      <c r="A598" s="33" t="s">
        <v>42</v>
      </c>
      <c r="B598" s="61" t="s">
        <v>1122</v>
      </c>
      <c r="C598" s="344" t="s">
        <v>1503</v>
      </c>
      <c r="D598" s="33" t="s">
        <v>110</v>
      </c>
      <c r="E598" s="33">
        <v>2011</v>
      </c>
      <c r="F598" s="36">
        <v>32050</v>
      </c>
      <c r="G598" s="33" t="s">
        <v>147</v>
      </c>
    </row>
    <row r="599" spans="1:7" x14ac:dyDescent="0.25">
      <c r="A599" s="33" t="s">
        <v>42</v>
      </c>
      <c r="B599" s="61" t="s">
        <v>1122</v>
      </c>
      <c r="C599" s="344" t="s">
        <v>865</v>
      </c>
      <c r="D599" s="33" t="s">
        <v>110</v>
      </c>
      <c r="E599" s="33">
        <v>2011</v>
      </c>
      <c r="F599" s="36">
        <v>31700</v>
      </c>
      <c r="G599" s="33" t="s">
        <v>147</v>
      </c>
    </row>
    <row r="600" spans="1:7" x14ac:dyDescent="0.25">
      <c r="A600" s="33" t="s">
        <v>42</v>
      </c>
      <c r="B600" s="61" t="s">
        <v>1280</v>
      </c>
      <c r="C600" s="344">
        <v>2.4</v>
      </c>
      <c r="D600" s="33" t="s">
        <v>110</v>
      </c>
      <c r="E600" s="33">
        <v>2011</v>
      </c>
      <c r="F600" s="36">
        <v>23497.267759562841</v>
      </c>
      <c r="G600" s="33" t="s">
        <v>1834</v>
      </c>
    </row>
    <row r="601" spans="1:7" x14ac:dyDescent="0.25">
      <c r="A601" s="33" t="s">
        <v>42</v>
      </c>
      <c r="B601" s="61" t="s">
        <v>1280</v>
      </c>
      <c r="C601" s="344">
        <v>2.4</v>
      </c>
      <c r="D601" s="33" t="s">
        <v>110</v>
      </c>
      <c r="E601" s="33">
        <v>2011</v>
      </c>
      <c r="F601" s="36">
        <v>23770.491803278688</v>
      </c>
      <c r="G601" s="33" t="s">
        <v>135</v>
      </c>
    </row>
    <row r="602" spans="1:7" x14ac:dyDescent="0.25">
      <c r="A602" s="33" t="s">
        <v>42</v>
      </c>
      <c r="B602" s="61" t="s">
        <v>362</v>
      </c>
      <c r="C602" s="344">
        <v>4</v>
      </c>
      <c r="D602" s="33" t="s">
        <v>43</v>
      </c>
      <c r="E602" s="33">
        <v>2011</v>
      </c>
      <c r="F602" s="36">
        <v>53350</v>
      </c>
      <c r="G602" s="33" t="s">
        <v>363</v>
      </c>
    </row>
    <row r="603" spans="1:7" x14ac:dyDescent="0.25">
      <c r="A603" s="33" t="s">
        <v>42</v>
      </c>
      <c r="B603" s="61" t="s">
        <v>362</v>
      </c>
      <c r="C603" s="344">
        <v>4</v>
      </c>
      <c r="D603" s="33" t="s">
        <v>43</v>
      </c>
      <c r="E603" s="33">
        <v>2011</v>
      </c>
      <c r="F603" s="36">
        <v>54750</v>
      </c>
      <c r="G603" s="33" t="s">
        <v>364</v>
      </c>
    </row>
    <row r="604" spans="1:7" x14ac:dyDescent="0.25">
      <c r="A604" s="33" t="s">
        <v>42</v>
      </c>
      <c r="B604" s="61" t="s">
        <v>362</v>
      </c>
      <c r="C604" s="344">
        <v>4.2</v>
      </c>
      <c r="D604" s="33" t="s">
        <v>43</v>
      </c>
      <c r="E604" s="33">
        <v>2011</v>
      </c>
      <c r="F604" s="36">
        <v>60350</v>
      </c>
      <c r="G604" s="33" t="s">
        <v>363</v>
      </c>
    </row>
    <row r="605" spans="1:7" x14ac:dyDescent="0.25">
      <c r="A605" s="33" t="s">
        <v>42</v>
      </c>
      <c r="B605" s="61" t="s">
        <v>362</v>
      </c>
      <c r="C605" s="344">
        <v>4.2</v>
      </c>
      <c r="D605" s="33" t="s">
        <v>43</v>
      </c>
      <c r="E605" s="33">
        <v>2011</v>
      </c>
      <c r="F605" s="36">
        <v>56350</v>
      </c>
      <c r="G605" s="33" t="s">
        <v>364</v>
      </c>
    </row>
    <row r="606" spans="1:7" x14ac:dyDescent="0.25">
      <c r="A606" s="33" t="s">
        <v>42</v>
      </c>
      <c r="B606" s="61" t="s">
        <v>1183</v>
      </c>
      <c r="C606" s="344" t="s">
        <v>4473</v>
      </c>
      <c r="D606" s="33" t="s">
        <v>110</v>
      </c>
      <c r="E606" s="33">
        <v>2011</v>
      </c>
      <c r="F606" s="36">
        <v>14200</v>
      </c>
      <c r="G606" s="33" t="s">
        <v>4479</v>
      </c>
    </row>
    <row r="607" spans="1:7" x14ac:dyDescent="0.25">
      <c r="A607" s="33" t="s">
        <v>42</v>
      </c>
      <c r="B607" s="61" t="s">
        <v>1183</v>
      </c>
      <c r="C607" s="344" t="s">
        <v>4567</v>
      </c>
      <c r="D607" s="33" t="s">
        <v>110</v>
      </c>
      <c r="E607" s="33">
        <v>2011</v>
      </c>
      <c r="F607" s="36">
        <v>14450</v>
      </c>
      <c r="G607" s="33" t="s">
        <v>4479</v>
      </c>
    </row>
    <row r="608" spans="1:7" x14ac:dyDescent="0.25">
      <c r="A608" s="33" t="s">
        <v>42</v>
      </c>
      <c r="B608" s="61" t="s">
        <v>1183</v>
      </c>
      <c r="C608" s="344" t="s">
        <v>4471</v>
      </c>
      <c r="D608" s="33" t="s">
        <v>110</v>
      </c>
      <c r="E608" s="33">
        <v>2011</v>
      </c>
      <c r="F608" s="36">
        <v>14700</v>
      </c>
      <c r="G608" s="33" t="s">
        <v>4479</v>
      </c>
    </row>
    <row r="609" spans="1:7" x14ac:dyDescent="0.25">
      <c r="A609" s="33" t="s">
        <v>42</v>
      </c>
      <c r="B609" s="61" t="s">
        <v>1183</v>
      </c>
      <c r="C609" s="344">
        <v>1.6</v>
      </c>
      <c r="D609" s="33" t="s">
        <v>110</v>
      </c>
      <c r="E609" s="33">
        <v>2011</v>
      </c>
      <c r="F609" s="36">
        <v>15500</v>
      </c>
      <c r="G609" s="33" t="s">
        <v>4479</v>
      </c>
    </row>
    <row r="610" spans="1:7" x14ac:dyDescent="0.25">
      <c r="A610" s="33" t="s">
        <v>42</v>
      </c>
      <c r="B610" s="61" t="s">
        <v>1183</v>
      </c>
      <c r="C610" s="344">
        <v>1.8</v>
      </c>
      <c r="D610" s="33" t="s">
        <v>110</v>
      </c>
      <c r="E610" s="33">
        <v>2011</v>
      </c>
      <c r="F610" s="36">
        <v>15900</v>
      </c>
      <c r="G610" s="33" t="s">
        <v>4479</v>
      </c>
    </row>
    <row r="611" spans="1:7" x14ac:dyDescent="0.25">
      <c r="A611" s="33" t="s">
        <v>42</v>
      </c>
      <c r="B611" s="61" t="s">
        <v>1183</v>
      </c>
      <c r="C611" s="344" t="s">
        <v>4469</v>
      </c>
      <c r="D611" s="33" t="s">
        <v>110</v>
      </c>
      <c r="E611" s="33">
        <v>2011</v>
      </c>
      <c r="F611" s="36">
        <v>18300</v>
      </c>
      <c r="G611" s="33" t="s">
        <v>4482</v>
      </c>
    </row>
    <row r="612" spans="1:7" x14ac:dyDescent="0.25">
      <c r="A612" s="33" t="s">
        <v>42</v>
      </c>
      <c r="B612" s="61" t="s">
        <v>1183</v>
      </c>
      <c r="C612" s="344" t="s">
        <v>4475</v>
      </c>
      <c r="D612" s="33" t="s">
        <v>125</v>
      </c>
      <c r="E612" s="33">
        <v>2011</v>
      </c>
      <c r="F612" s="36">
        <v>18700</v>
      </c>
      <c r="G612" s="33" t="s">
        <v>4481</v>
      </c>
    </row>
    <row r="613" spans="1:7" x14ac:dyDescent="0.25">
      <c r="A613" s="33" t="s">
        <v>42</v>
      </c>
      <c r="B613" s="61" t="s">
        <v>1574</v>
      </c>
      <c r="C613" s="344" t="s">
        <v>2859</v>
      </c>
      <c r="D613" s="33" t="s">
        <v>426</v>
      </c>
      <c r="E613" s="33">
        <v>2011</v>
      </c>
      <c r="F613" s="36">
        <v>29147</v>
      </c>
      <c r="G613" s="33" t="s">
        <v>1575</v>
      </c>
    </row>
    <row r="614" spans="1:7" x14ac:dyDescent="0.25">
      <c r="A614" s="33" t="s">
        <v>42</v>
      </c>
      <c r="B614" s="61" t="s">
        <v>46</v>
      </c>
      <c r="C614" s="344">
        <v>2.7</v>
      </c>
      <c r="D614" s="33" t="s">
        <v>44</v>
      </c>
      <c r="E614" s="33">
        <v>2011</v>
      </c>
      <c r="F614" s="36">
        <v>22814.207650273223</v>
      </c>
      <c r="G614" s="33" t="s">
        <v>1822</v>
      </c>
    </row>
    <row r="615" spans="1:7" x14ac:dyDescent="0.25">
      <c r="A615" s="33" t="s">
        <v>42</v>
      </c>
      <c r="B615" s="61" t="s">
        <v>46</v>
      </c>
      <c r="C615" s="344" t="s">
        <v>6601</v>
      </c>
      <c r="D615" s="33" t="s">
        <v>44</v>
      </c>
      <c r="E615" s="33">
        <v>2011</v>
      </c>
      <c r="F615" s="36">
        <v>22814.207650273223</v>
      </c>
      <c r="G615" s="33" t="s">
        <v>1822</v>
      </c>
    </row>
    <row r="616" spans="1:7" x14ac:dyDescent="0.25">
      <c r="A616" s="33" t="s">
        <v>42</v>
      </c>
      <c r="B616" s="61" t="s">
        <v>1403</v>
      </c>
      <c r="C616" s="344">
        <v>2.7</v>
      </c>
      <c r="D616" s="33" t="s">
        <v>1977</v>
      </c>
      <c r="E616" s="33">
        <v>2011</v>
      </c>
      <c r="F616" s="36">
        <v>22950.819672131147</v>
      </c>
      <c r="G616" s="33" t="s">
        <v>1978</v>
      </c>
    </row>
    <row r="617" spans="1:7" x14ac:dyDescent="0.25">
      <c r="A617" s="33" t="s">
        <v>42</v>
      </c>
      <c r="B617" s="61" t="s">
        <v>1403</v>
      </c>
      <c r="C617" s="344" t="s">
        <v>1979</v>
      </c>
      <c r="D617" s="33" t="s">
        <v>438</v>
      </c>
      <c r="E617" s="33">
        <v>2011</v>
      </c>
      <c r="F617" s="36">
        <v>26775.956284153006</v>
      </c>
      <c r="G617" s="33" t="s">
        <v>1980</v>
      </c>
    </row>
    <row r="618" spans="1:7" x14ac:dyDescent="0.25">
      <c r="A618" s="33" t="s">
        <v>42</v>
      </c>
      <c r="B618" s="61" t="s">
        <v>1403</v>
      </c>
      <c r="C618" s="344" t="s">
        <v>1979</v>
      </c>
      <c r="D618" s="33" t="s">
        <v>438</v>
      </c>
      <c r="E618" s="33">
        <v>2011</v>
      </c>
      <c r="F618" s="36">
        <v>26775.956284153006</v>
      </c>
      <c r="G618" s="33" t="s">
        <v>1981</v>
      </c>
    </row>
    <row r="619" spans="1:7" x14ac:dyDescent="0.25">
      <c r="A619" s="33" t="s">
        <v>42</v>
      </c>
      <c r="B619" s="61" t="s">
        <v>1403</v>
      </c>
      <c r="C619" s="344" t="s">
        <v>1979</v>
      </c>
      <c r="D619" s="33" t="s">
        <v>438</v>
      </c>
      <c r="E619" s="33">
        <v>2011</v>
      </c>
      <c r="F619" s="36">
        <v>30054.644808743167</v>
      </c>
      <c r="G619" s="33" t="s">
        <v>1982</v>
      </c>
    </row>
    <row r="620" spans="1:7" x14ac:dyDescent="0.25">
      <c r="A620" s="33" t="s">
        <v>42</v>
      </c>
      <c r="B620" s="61" t="s">
        <v>1403</v>
      </c>
      <c r="C620" s="344" t="s">
        <v>1979</v>
      </c>
      <c r="D620" s="33" t="s">
        <v>438</v>
      </c>
      <c r="E620" s="33">
        <v>2011</v>
      </c>
      <c r="F620" s="36">
        <v>31147.540983606556</v>
      </c>
      <c r="G620" s="33" t="s">
        <v>1983</v>
      </c>
    </row>
    <row r="621" spans="1:7" x14ac:dyDescent="0.25">
      <c r="A621" s="33" t="s">
        <v>42</v>
      </c>
      <c r="B621" s="61" t="s">
        <v>1110</v>
      </c>
      <c r="C621" s="344" t="s">
        <v>1577</v>
      </c>
      <c r="D621" s="33" t="s">
        <v>110</v>
      </c>
      <c r="E621" s="33">
        <v>2011</v>
      </c>
      <c r="F621" s="36">
        <v>37995</v>
      </c>
      <c r="G621" s="33" t="s">
        <v>1576</v>
      </c>
    </row>
    <row r="622" spans="1:7" x14ac:dyDescent="0.25">
      <c r="A622" s="33" t="s">
        <v>42</v>
      </c>
      <c r="B622" s="61" t="s">
        <v>1110</v>
      </c>
      <c r="C622" s="344" t="s">
        <v>6453</v>
      </c>
      <c r="D622" s="33" t="s">
        <v>426</v>
      </c>
      <c r="E622" s="33">
        <v>2011</v>
      </c>
      <c r="F622" s="36">
        <v>40995</v>
      </c>
      <c r="G622" s="33" t="s">
        <v>1576</v>
      </c>
    </row>
    <row r="623" spans="1:7" x14ac:dyDescent="0.25">
      <c r="A623" s="33" t="s">
        <v>42</v>
      </c>
      <c r="B623" s="61" t="s">
        <v>1110</v>
      </c>
      <c r="C623" s="344" t="s">
        <v>6454</v>
      </c>
      <c r="D623" s="33" t="s">
        <v>426</v>
      </c>
      <c r="E623" s="33">
        <v>2011</v>
      </c>
      <c r="F623" s="36">
        <v>39995</v>
      </c>
      <c r="G623" s="33" t="s">
        <v>1576</v>
      </c>
    </row>
    <row r="624" spans="1:7" x14ac:dyDescent="0.25">
      <c r="A624" s="33" t="s">
        <v>42</v>
      </c>
      <c r="B624" s="61" t="s">
        <v>4564</v>
      </c>
      <c r="C624" s="344" t="s">
        <v>2121</v>
      </c>
      <c r="D624" s="33" t="s">
        <v>438</v>
      </c>
      <c r="E624" s="33">
        <v>2011</v>
      </c>
      <c r="F624" s="36">
        <v>19230</v>
      </c>
      <c r="G624" s="33" t="s">
        <v>4576</v>
      </c>
    </row>
    <row r="625" spans="1:7" x14ac:dyDescent="0.25">
      <c r="A625" s="33" t="s">
        <v>42</v>
      </c>
      <c r="B625" s="61" t="s">
        <v>4564</v>
      </c>
      <c r="C625" s="344" t="s">
        <v>3751</v>
      </c>
      <c r="D625" s="33" t="s">
        <v>43</v>
      </c>
      <c r="E625" s="33">
        <v>2011</v>
      </c>
      <c r="F625" s="36">
        <v>19732</v>
      </c>
      <c r="G625" s="33" t="s">
        <v>4576</v>
      </c>
    </row>
    <row r="626" spans="1:7" x14ac:dyDescent="0.25">
      <c r="A626" s="33" t="s">
        <v>42</v>
      </c>
      <c r="B626" s="61" t="s">
        <v>4564</v>
      </c>
      <c r="C626" s="344" t="s">
        <v>3751</v>
      </c>
      <c r="D626" s="33" t="s">
        <v>44</v>
      </c>
      <c r="E626" s="33">
        <v>2011</v>
      </c>
      <c r="F626" s="36">
        <v>20312</v>
      </c>
      <c r="G626" s="33" t="s">
        <v>4576</v>
      </c>
    </row>
    <row r="627" spans="1:7" x14ac:dyDescent="0.25">
      <c r="A627" s="33" t="s">
        <v>42</v>
      </c>
      <c r="B627" s="61" t="s">
        <v>4564</v>
      </c>
      <c r="C627" s="344" t="s">
        <v>1991</v>
      </c>
      <c r="D627" s="33" t="s">
        <v>43</v>
      </c>
      <c r="E627" s="33">
        <v>2011</v>
      </c>
      <c r="F627" s="36">
        <v>20556</v>
      </c>
      <c r="G627" s="33" t="s">
        <v>4576</v>
      </c>
    </row>
    <row r="628" spans="1:7" x14ac:dyDescent="0.25">
      <c r="A628" s="33" t="s">
        <v>42</v>
      </c>
      <c r="B628" s="61" t="s">
        <v>4564</v>
      </c>
      <c r="C628" s="344" t="s">
        <v>1991</v>
      </c>
      <c r="D628" s="33" t="s">
        <v>44</v>
      </c>
      <c r="E628" s="33">
        <v>2011</v>
      </c>
      <c r="F628" s="36">
        <v>20959</v>
      </c>
      <c r="G628" s="33" t="s">
        <v>4576</v>
      </c>
    </row>
    <row r="629" spans="1:7" x14ac:dyDescent="0.25">
      <c r="A629" s="33" t="s">
        <v>42</v>
      </c>
      <c r="B629" s="61" t="s">
        <v>4564</v>
      </c>
      <c r="C629" s="344" t="s">
        <v>1986</v>
      </c>
      <c r="D629" s="33" t="s">
        <v>43</v>
      </c>
      <c r="E629" s="33">
        <v>2011</v>
      </c>
      <c r="F629" s="36">
        <v>21993</v>
      </c>
      <c r="G629" s="33" t="s">
        <v>4576</v>
      </c>
    </row>
    <row r="630" spans="1:7" x14ac:dyDescent="0.25">
      <c r="A630" s="33" t="s">
        <v>42</v>
      </c>
      <c r="B630" s="61" t="s">
        <v>4564</v>
      </c>
      <c r="C630" s="344" t="s">
        <v>1986</v>
      </c>
      <c r="D630" s="33" t="s">
        <v>44</v>
      </c>
      <c r="E630" s="33">
        <v>2011</v>
      </c>
      <c r="F630" s="36">
        <v>22496</v>
      </c>
      <c r="G630" s="33" t="s">
        <v>4576</v>
      </c>
    </row>
    <row r="631" spans="1:7" x14ac:dyDescent="0.25">
      <c r="A631" s="33" t="s">
        <v>42</v>
      </c>
      <c r="B631" s="61" t="s">
        <v>4564</v>
      </c>
      <c r="C631" s="344" t="s">
        <v>2121</v>
      </c>
      <c r="D631" s="33" t="s">
        <v>44</v>
      </c>
      <c r="E631" s="33">
        <v>2011</v>
      </c>
      <c r="F631" s="36">
        <v>23106</v>
      </c>
      <c r="G631" s="33" t="s">
        <v>4565</v>
      </c>
    </row>
    <row r="632" spans="1:7" x14ac:dyDescent="0.25">
      <c r="A632" s="33" t="s">
        <v>42</v>
      </c>
      <c r="B632" s="61" t="s">
        <v>4564</v>
      </c>
      <c r="C632" s="344" t="s">
        <v>2121</v>
      </c>
      <c r="D632" s="33" t="s">
        <v>43</v>
      </c>
      <c r="E632" s="33">
        <v>2011</v>
      </c>
      <c r="F632" s="36">
        <v>22606</v>
      </c>
      <c r="G632" s="33" t="s">
        <v>4565</v>
      </c>
    </row>
    <row r="633" spans="1:7" x14ac:dyDescent="0.25">
      <c r="A633" s="33" t="s">
        <v>42</v>
      </c>
      <c r="B633" s="61" t="s">
        <v>4564</v>
      </c>
      <c r="C633" s="344" t="s">
        <v>3751</v>
      </c>
      <c r="D633" s="33" t="s">
        <v>44</v>
      </c>
      <c r="E633" s="33">
        <v>2011</v>
      </c>
      <c r="F633" s="36">
        <v>26704</v>
      </c>
      <c r="G633" s="33" t="s">
        <v>4565</v>
      </c>
    </row>
    <row r="634" spans="1:7" x14ac:dyDescent="0.25">
      <c r="A634" s="33" t="s">
        <v>42</v>
      </c>
      <c r="B634" s="61" t="s">
        <v>4564</v>
      </c>
      <c r="C634" s="344" t="s">
        <v>3751</v>
      </c>
      <c r="D634" s="33" t="s">
        <v>43</v>
      </c>
      <c r="E634" s="33">
        <v>2011</v>
      </c>
      <c r="F634" s="36">
        <v>25932</v>
      </c>
      <c r="G634" s="33" t="s">
        <v>4565</v>
      </c>
    </row>
    <row r="635" spans="1:7" x14ac:dyDescent="0.25">
      <c r="A635" s="33" t="s">
        <v>42</v>
      </c>
      <c r="B635" s="61" t="s">
        <v>4564</v>
      </c>
      <c r="C635" s="344" t="s">
        <v>1991</v>
      </c>
      <c r="D635" s="33" t="s">
        <v>44</v>
      </c>
      <c r="E635" s="33">
        <v>2011</v>
      </c>
      <c r="F635" s="36">
        <v>27204</v>
      </c>
      <c r="G635" s="33" t="s">
        <v>4565</v>
      </c>
    </row>
    <row r="636" spans="1:7" x14ac:dyDescent="0.25">
      <c r="A636" s="33" t="s">
        <v>42</v>
      </c>
      <c r="B636" s="61" t="s">
        <v>4564</v>
      </c>
      <c r="C636" s="344" t="s">
        <v>1991</v>
      </c>
      <c r="D636" s="33" t="s">
        <v>43</v>
      </c>
      <c r="E636" s="33">
        <v>2011</v>
      </c>
      <c r="F636" s="36">
        <v>26432</v>
      </c>
      <c r="G636" s="33" t="s">
        <v>4565</v>
      </c>
    </row>
    <row r="637" spans="1:7" x14ac:dyDescent="0.25">
      <c r="A637" s="33" t="s">
        <v>42</v>
      </c>
      <c r="B637" s="61" t="s">
        <v>4564</v>
      </c>
      <c r="C637" s="344" t="s">
        <v>1986</v>
      </c>
      <c r="D637" s="33" t="s">
        <v>44</v>
      </c>
      <c r="E637" s="33">
        <v>2011</v>
      </c>
      <c r="F637" s="36">
        <v>28264</v>
      </c>
      <c r="G637" s="33" t="s">
        <v>4565</v>
      </c>
    </row>
    <row r="638" spans="1:7" x14ac:dyDescent="0.25">
      <c r="A638" s="33" t="s">
        <v>42</v>
      </c>
      <c r="B638" s="61" t="s">
        <v>4564</v>
      </c>
      <c r="C638" s="344" t="s">
        <v>1986</v>
      </c>
      <c r="D638" s="33" t="s">
        <v>43</v>
      </c>
      <c r="E638" s="33">
        <v>2011</v>
      </c>
      <c r="F638" s="36">
        <v>27492</v>
      </c>
      <c r="G638" s="33" t="s">
        <v>4565</v>
      </c>
    </row>
    <row r="639" spans="1:7" x14ac:dyDescent="0.25">
      <c r="A639" s="33" t="s">
        <v>42</v>
      </c>
      <c r="B639" s="61" t="s">
        <v>4564</v>
      </c>
      <c r="C639" s="344" t="s">
        <v>4566</v>
      </c>
      <c r="D639" s="33" t="s">
        <v>44</v>
      </c>
      <c r="E639" s="33">
        <v>2011</v>
      </c>
      <c r="F639" s="36">
        <v>28590</v>
      </c>
      <c r="G639" s="33" t="s">
        <v>4565</v>
      </c>
    </row>
    <row r="640" spans="1:7" x14ac:dyDescent="0.25">
      <c r="A640" s="33" t="s">
        <v>42</v>
      </c>
      <c r="B640" s="61" t="s">
        <v>4564</v>
      </c>
      <c r="C640" s="344" t="s">
        <v>1987</v>
      </c>
      <c r="D640" s="33" t="s">
        <v>44</v>
      </c>
      <c r="E640" s="33">
        <v>2011</v>
      </c>
      <c r="F640" s="36">
        <v>30342</v>
      </c>
      <c r="G640" s="33" t="s">
        <v>4565</v>
      </c>
    </row>
    <row r="641" spans="1:7" x14ac:dyDescent="0.25">
      <c r="A641" s="33" t="s">
        <v>42</v>
      </c>
      <c r="B641" s="61" t="s">
        <v>1501</v>
      </c>
      <c r="C641" s="344">
        <v>2.7</v>
      </c>
      <c r="D641" s="33" t="s">
        <v>438</v>
      </c>
      <c r="E641" s="33">
        <v>2011</v>
      </c>
      <c r="F641" s="36">
        <v>21311.475409836065</v>
      </c>
      <c r="G641" s="33" t="s">
        <v>1984</v>
      </c>
    </row>
    <row r="642" spans="1:7" x14ac:dyDescent="0.25">
      <c r="A642" s="77" t="s">
        <v>42</v>
      </c>
      <c r="B642" s="80" t="s">
        <v>192</v>
      </c>
      <c r="C642" s="345" t="s">
        <v>4191</v>
      </c>
      <c r="D642" s="120" t="s">
        <v>44</v>
      </c>
      <c r="E642" s="78">
        <v>2011</v>
      </c>
      <c r="F642" s="355">
        <v>57994</v>
      </c>
      <c r="G642" s="80" t="s">
        <v>4596</v>
      </c>
    </row>
    <row r="643" spans="1:7" x14ac:dyDescent="0.25">
      <c r="A643" s="77" t="s">
        <v>3926</v>
      </c>
      <c r="B643" s="80" t="s">
        <v>6095</v>
      </c>
      <c r="C643" s="345" t="s">
        <v>6096</v>
      </c>
      <c r="D643" s="77" t="s">
        <v>44</v>
      </c>
      <c r="E643" s="77">
        <v>2011</v>
      </c>
      <c r="F643" s="111">
        <v>45628</v>
      </c>
      <c r="G643" s="77" t="s">
        <v>1459</v>
      </c>
    </row>
    <row r="644" spans="1:7" x14ac:dyDescent="0.25">
      <c r="A644" s="77" t="s">
        <v>42</v>
      </c>
      <c r="B644" s="80" t="s">
        <v>3928</v>
      </c>
      <c r="C644" s="345" t="s">
        <v>2859</v>
      </c>
      <c r="D644" s="120" t="s">
        <v>44</v>
      </c>
      <c r="E644" s="78">
        <v>2011</v>
      </c>
      <c r="F644" s="355">
        <v>50000</v>
      </c>
      <c r="G644" s="80" t="s">
        <v>4596</v>
      </c>
    </row>
    <row r="645" spans="1:7" x14ac:dyDescent="0.25">
      <c r="A645" s="77" t="s">
        <v>42</v>
      </c>
      <c r="B645" s="80" t="s">
        <v>3928</v>
      </c>
      <c r="C645" s="345" t="s">
        <v>4538</v>
      </c>
      <c r="D645" s="120" t="s">
        <v>44</v>
      </c>
      <c r="E645" s="78">
        <v>2011</v>
      </c>
      <c r="F645" s="355">
        <v>52600</v>
      </c>
      <c r="G645" s="80" t="s">
        <v>4596</v>
      </c>
    </row>
    <row r="646" spans="1:7" x14ac:dyDescent="0.25">
      <c r="A646" s="77" t="s">
        <v>42</v>
      </c>
      <c r="B646" s="80" t="s">
        <v>3928</v>
      </c>
      <c r="C646" s="345" t="s">
        <v>2940</v>
      </c>
      <c r="D646" s="120" t="s">
        <v>44</v>
      </c>
      <c r="E646" s="78">
        <v>2011</v>
      </c>
      <c r="F646" s="355">
        <v>72200</v>
      </c>
      <c r="G646" s="80" t="s">
        <v>4596</v>
      </c>
    </row>
    <row r="647" spans="1:7" x14ac:dyDescent="0.25">
      <c r="A647" s="77" t="s">
        <v>3926</v>
      </c>
      <c r="B647" s="80" t="s">
        <v>5960</v>
      </c>
      <c r="C647" s="345" t="s">
        <v>3934</v>
      </c>
      <c r="D647" s="77" t="s">
        <v>44</v>
      </c>
      <c r="E647" s="78">
        <v>2011</v>
      </c>
      <c r="F647" s="355">
        <v>42200</v>
      </c>
      <c r="G647" s="80" t="s">
        <v>6024</v>
      </c>
    </row>
    <row r="648" spans="1:7" x14ac:dyDescent="0.25">
      <c r="A648" s="33" t="s">
        <v>42</v>
      </c>
      <c r="B648" s="61" t="s">
        <v>1773</v>
      </c>
      <c r="C648" s="344">
        <v>4</v>
      </c>
      <c r="D648" s="33" t="s">
        <v>44</v>
      </c>
      <c r="E648" s="33">
        <v>2011</v>
      </c>
      <c r="F648" s="36">
        <v>28961.748633879779</v>
      </c>
      <c r="G648" s="33" t="s">
        <v>1985</v>
      </c>
    </row>
    <row r="649" spans="1:7" x14ac:dyDescent="0.25">
      <c r="A649" s="33" t="s">
        <v>42</v>
      </c>
      <c r="B649" s="61" t="s">
        <v>1773</v>
      </c>
      <c r="C649" s="344" t="s">
        <v>6602</v>
      </c>
      <c r="D649" s="33" t="s">
        <v>44</v>
      </c>
      <c r="E649" s="33">
        <v>2011</v>
      </c>
      <c r="F649" s="36">
        <v>36480</v>
      </c>
      <c r="G649" s="33" t="s">
        <v>1985</v>
      </c>
    </row>
    <row r="650" spans="1:7" x14ac:dyDescent="0.25">
      <c r="A650" s="33" t="s">
        <v>42</v>
      </c>
      <c r="B650" s="61" t="s">
        <v>2324</v>
      </c>
      <c r="C650" s="344" t="s">
        <v>1986</v>
      </c>
      <c r="D650" s="33" t="s">
        <v>44</v>
      </c>
      <c r="E650" s="33">
        <v>2011</v>
      </c>
      <c r="F650" s="36">
        <v>33758</v>
      </c>
      <c r="G650" s="33" t="s">
        <v>1822</v>
      </c>
    </row>
    <row r="651" spans="1:7" x14ac:dyDescent="0.25">
      <c r="A651" s="33" t="s">
        <v>42</v>
      </c>
      <c r="B651" s="61" t="s">
        <v>2324</v>
      </c>
      <c r="C651" s="344">
        <v>3</v>
      </c>
      <c r="D651" s="33" t="s">
        <v>44</v>
      </c>
      <c r="E651" s="33">
        <v>2011</v>
      </c>
      <c r="F651" s="36">
        <v>34302</v>
      </c>
      <c r="G651" s="33" t="s">
        <v>147</v>
      </c>
    </row>
    <row r="652" spans="1:7" x14ac:dyDescent="0.25">
      <c r="A652" s="33" t="s">
        <v>42</v>
      </c>
      <c r="B652" s="61" t="s">
        <v>2324</v>
      </c>
      <c r="C652" s="344" t="s">
        <v>2859</v>
      </c>
      <c r="D652" s="33" t="s">
        <v>44</v>
      </c>
      <c r="E652" s="33">
        <v>2011</v>
      </c>
      <c r="F652" s="36">
        <v>39611</v>
      </c>
      <c r="G652" s="33" t="s">
        <v>147</v>
      </c>
    </row>
    <row r="653" spans="1:7" x14ac:dyDescent="0.25">
      <c r="A653" s="77" t="s">
        <v>42</v>
      </c>
      <c r="B653" s="80" t="s">
        <v>2582</v>
      </c>
      <c r="C653" s="345" t="s">
        <v>2940</v>
      </c>
      <c r="D653" s="120" t="s">
        <v>44</v>
      </c>
      <c r="E653" s="78">
        <v>2011</v>
      </c>
      <c r="F653" s="355">
        <v>74200</v>
      </c>
      <c r="G653" s="80" t="s">
        <v>4596</v>
      </c>
    </row>
    <row r="654" spans="1:7" x14ac:dyDescent="0.25">
      <c r="A654" s="77" t="s">
        <v>42</v>
      </c>
      <c r="B654" s="80" t="s">
        <v>1775</v>
      </c>
      <c r="C654" s="345" t="s">
        <v>2859</v>
      </c>
      <c r="D654" s="120" t="s">
        <v>44</v>
      </c>
      <c r="E654" s="78">
        <v>2011</v>
      </c>
      <c r="F654" s="355">
        <v>63700</v>
      </c>
      <c r="G654" s="80" t="s">
        <v>4596</v>
      </c>
    </row>
    <row r="655" spans="1:7" x14ac:dyDescent="0.25">
      <c r="A655" s="77" t="s">
        <v>42</v>
      </c>
      <c r="B655" s="80" t="s">
        <v>1775</v>
      </c>
      <c r="C655" s="345" t="s">
        <v>4191</v>
      </c>
      <c r="D655" s="120" t="s">
        <v>44</v>
      </c>
      <c r="E655" s="78">
        <v>2011</v>
      </c>
      <c r="F655" s="355">
        <v>78900</v>
      </c>
      <c r="G655" s="80" t="s">
        <v>6026</v>
      </c>
    </row>
    <row r="656" spans="1:7" x14ac:dyDescent="0.25">
      <c r="A656" s="77" t="s">
        <v>42</v>
      </c>
      <c r="B656" s="80" t="s">
        <v>1775</v>
      </c>
      <c r="C656" s="345" t="s">
        <v>2940</v>
      </c>
      <c r="D656" s="120" t="s">
        <v>44</v>
      </c>
      <c r="E656" s="78">
        <v>2011</v>
      </c>
      <c r="F656" s="355">
        <v>87200</v>
      </c>
      <c r="G656" s="80" t="s">
        <v>4596</v>
      </c>
    </row>
    <row r="657" spans="1:7" x14ac:dyDescent="0.25">
      <c r="A657" s="33" t="s">
        <v>42</v>
      </c>
      <c r="B657" s="61" t="s">
        <v>1141</v>
      </c>
      <c r="C657" s="344">
        <v>2.4</v>
      </c>
      <c r="D657" s="33" t="s">
        <v>110</v>
      </c>
      <c r="E657" s="33">
        <v>2011</v>
      </c>
      <c r="F657" s="36">
        <v>30984</v>
      </c>
      <c r="G657" s="33" t="s">
        <v>186</v>
      </c>
    </row>
    <row r="658" spans="1:7" x14ac:dyDescent="0.25">
      <c r="A658" s="33" t="s">
        <v>42</v>
      </c>
      <c r="B658" s="61" t="s">
        <v>1500</v>
      </c>
      <c r="C658" s="344" t="s">
        <v>1865</v>
      </c>
      <c r="D658" s="33" t="s">
        <v>110</v>
      </c>
      <c r="E658" s="33">
        <v>2011</v>
      </c>
      <c r="F658" s="36">
        <v>28688.524590163932</v>
      </c>
      <c r="G658" s="33" t="s">
        <v>1984</v>
      </c>
    </row>
    <row r="659" spans="1:7" x14ac:dyDescent="0.25">
      <c r="A659" s="33" t="s">
        <v>42</v>
      </c>
      <c r="B659" s="61" t="s">
        <v>1500</v>
      </c>
      <c r="C659" s="344">
        <v>3.5</v>
      </c>
      <c r="D659" s="33" t="s">
        <v>110</v>
      </c>
      <c r="E659" s="33">
        <v>2011</v>
      </c>
      <c r="F659" s="36">
        <v>35519.125683060105</v>
      </c>
      <c r="G659" s="33" t="s">
        <v>1984</v>
      </c>
    </row>
    <row r="660" spans="1:7" x14ac:dyDescent="0.25">
      <c r="A660" s="33" t="s">
        <v>42</v>
      </c>
      <c r="B660" s="61" t="s">
        <v>3060</v>
      </c>
      <c r="C660" s="344">
        <v>1.3</v>
      </c>
      <c r="D660" s="33" t="s">
        <v>43</v>
      </c>
      <c r="E660" s="33">
        <v>2011</v>
      </c>
      <c r="F660" s="36">
        <v>11950</v>
      </c>
      <c r="G660" s="33" t="s">
        <v>2737</v>
      </c>
    </row>
    <row r="661" spans="1:7" x14ac:dyDescent="0.25">
      <c r="A661" s="33" t="s">
        <v>42</v>
      </c>
      <c r="B661" s="61" t="s">
        <v>3060</v>
      </c>
      <c r="C661" s="344">
        <v>1.5</v>
      </c>
      <c r="D661" s="33" t="s">
        <v>43</v>
      </c>
      <c r="E661" s="33">
        <v>2011</v>
      </c>
      <c r="F661" s="36">
        <v>12950</v>
      </c>
      <c r="G661" s="33" t="s">
        <v>2737</v>
      </c>
    </row>
    <row r="662" spans="1:7" x14ac:dyDescent="0.25">
      <c r="A662" s="33" t="s">
        <v>42</v>
      </c>
      <c r="B662" s="61" t="s">
        <v>4582</v>
      </c>
      <c r="C662" s="344">
        <v>1.8</v>
      </c>
      <c r="D662" s="33" t="s">
        <v>43</v>
      </c>
      <c r="E662" s="33">
        <v>2011</v>
      </c>
      <c r="F662" s="36">
        <v>22186</v>
      </c>
      <c r="G662" s="33" t="s">
        <v>4578</v>
      </c>
    </row>
    <row r="663" spans="1:7" x14ac:dyDescent="0.25">
      <c r="A663" s="33" t="s">
        <v>42</v>
      </c>
      <c r="B663" s="61" t="s">
        <v>4582</v>
      </c>
      <c r="C663" s="344">
        <v>1.8</v>
      </c>
      <c r="D663" s="33" t="s">
        <v>44</v>
      </c>
      <c r="E663" s="33">
        <v>2011</v>
      </c>
      <c r="F663" s="36">
        <v>23286</v>
      </c>
      <c r="G663" s="33" t="s">
        <v>4578</v>
      </c>
    </row>
    <row r="664" spans="1:7" x14ac:dyDescent="0.25">
      <c r="A664" s="33" t="s">
        <v>42</v>
      </c>
      <c r="B664" s="61" t="s">
        <v>4582</v>
      </c>
      <c r="C664" s="344">
        <v>2</v>
      </c>
      <c r="D664" s="33" t="s">
        <v>43</v>
      </c>
      <c r="E664" s="33">
        <v>2011</v>
      </c>
      <c r="F664" s="36">
        <v>22486</v>
      </c>
      <c r="G664" s="33" t="s">
        <v>4578</v>
      </c>
    </row>
    <row r="665" spans="1:7" x14ac:dyDescent="0.25">
      <c r="A665" s="33" t="s">
        <v>42</v>
      </c>
      <c r="B665" s="61" t="s">
        <v>4582</v>
      </c>
      <c r="C665" s="344">
        <v>2</v>
      </c>
      <c r="D665" s="33" t="s">
        <v>44</v>
      </c>
      <c r="E665" s="33">
        <v>2011</v>
      </c>
      <c r="F665" s="36">
        <v>23441</v>
      </c>
      <c r="G665" s="33" t="s">
        <v>4581</v>
      </c>
    </row>
    <row r="666" spans="1:7" x14ac:dyDescent="0.25">
      <c r="A666" s="33" t="s">
        <v>42</v>
      </c>
      <c r="B666" s="61" t="s">
        <v>4582</v>
      </c>
      <c r="C666" s="344">
        <v>2.2000000000000002</v>
      </c>
      <c r="D666" s="33" t="s">
        <v>43</v>
      </c>
      <c r="E666" s="33">
        <v>2011</v>
      </c>
      <c r="F666" s="36">
        <v>22839</v>
      </c>
      <c r="G666" s="33" t="s">
        <v>4578</v>
      </c>
    </row>
    <row r="667" spans="1:7" x14ac:dyDescent="0.25">
      <c r="A667" s="33" t="s">
        <v>42</v>
      </c>
      <c r="B667" s="61" t="s">
        <v>4582</v>
      </c>
      <c r="C667" s="344">
        <v>2.2000000000000002</v>
      </c>
      <c r="D667" s="33" t="s">
        <v>44</v>
      </c>
      <c r="E667" s="33">
        <v>2011</v>
      </c>
      <c r="F667" s="36">
        <v>24042</v>
      </c>
      <c r="G667" s="33" t="s">
        <v>4578</v>
      </c>
    </row>
    <row r="668" spans="1:7" x14ac:dyDescent="0.25">
      <c r="A668" s="33" t="s">
        <v>42</v>
      </c>
      <c r="B668" s="61" t="s">
        <v>4582</v>
      </c>
      <c r="C668" s="344">
        <v>2.4</v>
      </c>
      <c r="D668" s="33" t="s">
        <v>43</v>
      </c>
      <c r="E668" s="33">
        <v>2011</v>
      </c>
      <c r="F668" s="36">
        <v>23542</v>
      </c>
      <c r="G668" s="33" t="s">
        <v>4578</v>
      </c>
    </row>
    <row r="669" spans="1:7" x14ac:dyDescent="0.25">
      <c r="A669" s="33" t="s">
        <v>42</v>
      </c>
      <c r="B669" s="61" t="s">
        <v>4582</v>
      </c>
      <c r="C669" s="344">
        <v>2.4</v>
      </c>
      <c r="D669" s="33" t="s">
        <v>44</v>
      </c>
      <c r="E669" s="33">
        <v>2011</v>
      </c>
      <c r="F669" s="36">
        <v>24744</v>
      </c>
      <c r="G669" s="33" t="s">
        <v>4578</v>
      </c>
    </row>
    <row r="670" spans="1:7" x14ac:dyDescent="0.25">
      <c r="A670" s="33" t="s">
        <v>42</v>
      </c>
      <c r="B670" s="61" t="s">
        <v>1107</v>
      </c>
      <c r="C670" s="344">
        <v>3.5</v>
      </c>
      <c r="D670" s="33" t="s">
        <v>110</v>
      </c>
      <c r="E670" s="33">
        <v>2011</v>
      </c>
      <c r="F670" s="36">
        <v>26918</v>
      </c>
      <c r="G670" s="33" t="s">
        <v>4578</v>
      </c>
    </row>
    <row r="671" spans="1:7" x14ac:dyDescent="0.25">
      <c r="A671" s="33" t="s">
        <v>42</v>
      </c>
      <c r="B671" s="61" t="s">
        <v>4590</v>
      </c>
      <c r="C671" s="344">
        <v>2.5</v>
      </c>
      <c r="D671" s="33" t="s">
        <v>110</v>
      </c>
      <c r="E671" s="33">
        <v>2011</v>
      </c>
      <c r="F671" s="36">
        <v>24175</v>
      </c>
      <c r="G671" s="33" t="s">
        <v>4578</v>
      </c>
    </row>
    <row r="672" spans="1:7" x14ac:dyDescent="0.25">
      <c r="A672" s="33" t="s">
        <v>42</v>
      </c>
      <c r="B672" s="61" t="s">
        <v>4590</v>
      </c>
      <c r="C672" s="344">
        <v>2.5</v>
      </c>
      <c r="D672" s="33" t="s">
        <v>426</v>
      </c>
      <c r="E672" s="33">
        <v>2011</v>
      </c>
      <c r="F672" s="36">
        <v>25575</v>
      </c>
      <c r="G672" s="33" t="s">
        <v>4581</v>
      </c>
    </row>
    <row r="673" spans="1:7" x14ac:dyDescent="0.25">
      <c r="A673" s="33" t="s">
        <v>42</v>
      </c>
      <c r="B673" s="61" t="s">
        <v>4590</v>
      </c>
      <c r="C673" s="344">
        <v>3.5</v>
      </c>
      <c r="D673" s="33" t="s">
        <v>426</v>
      </c>
      <c r="E673" s="33">
        <v>2011</v>
      </c>
      <c r="F673" s="36">
        <v>28318</v>
      </c>
      <c r="G673" s="33" t="s">
        <v>4581</v>
      </c>
    </row>
    <row r="674" spans="1:7" x14ac:dyDescent="0.25">
      <c r="A674" s="33" t="s">
        <v>42</v>
      </c>
      <c r="B674" s="61" t="s">
        <v>1582</v>
      </c>
      <c r="C674" s="344" t="s">
        <v>6619</v>
      </c>
      <c r="D674" s="33" t="s">
        <v>438</v>
      </c>
      <c r="E674" s="33">
        <v>2011</v>
      </c>
      <c r="F674" s="36">
        <v>40710.382513661199</v>
      </c>
      <c r="G674" s="33" t="s">
        <v>1822</v>
      </c>
    </row>
    <row r="675" spans="1:7" x14ac:dyDescent="0.25">
      <c r="A675" s="33" t="s">
        <v>42</v>
      </c>
      <c r="B675" s="61" t="s">
        <v>4278</v>
      </c>
      <c r="C675" s="344" t="s">
        <v>6520</v>
      </c>
      <c r="D675" s="33" t="s">
        <v>44</v>
      </c>
      <c r="E675" s="33">
        <v>2011</v>
      </c>
      <c r="F675" s="36">
        <v>20220</v>
      </c>
      <c r="G675" s="33" t="s">
        <v>285</v>
      </c>
    </row>
    <row r="676" spans="1:7" x14ac:dyDescent="0.25">
      <c r="A676" s="33" t="s">
        <v>42</v>
      </c>
      <c r="B676" s="61" t="s">
        <v>4278</v>
      </c>
      <c r="C676" s="344" t="s">
        <v>6521</v>
      </c>
      <c r="D676" s="33" t="s">
        <v>44</v>
      </c>
      <c r="E676" s="33">
        <v>2011</v>
      </c>
      <c r="F676" s="36">
        <v>21350</v>
      </c>
      <c r="G676" s="33" t="s">
        <v>285</v>
      </c>
    </row>
    <row r="677" spans="1:7" x14ac:dyDescent="0.25">
      <c r="A677" s="33" t="s">
        <v>42</v>
      </c>
      <c r="B677" s="61" t="s">
        <v>4278</v>
      </c>
      <c r="C677" s="344" t="s">
        <v>6520</v>
      </c>
      <c r="D677" s="33" t="s">
        <v>43</v>
      </c>
      <c r="E677" s="33">
        <v>2011</v>
      </c>
      <c r="F677" s="36">
        <v>16365</v>
      </c>
      <c r="G677" s="33" t="s">
        <v>4284</v>
      </c>
    </row>
    <row r="678" spans="1:7" x14ac:dyDescent="0.25">
      <c r="A678" s="33" t="s">
        <v>42</v>
      </c>
      <c r="B678" s="61" t="s">
        <v>4278</v>
      </c>
      <c r="C678" s="344" t="s">
        <v>6521</v>
      </c>
      <c r="D678" s="33" t="s">
        <v>43</v>
      </c>
      <c r="E678" s="33">
        <v>2011</v>
      </c>
      <c r="F678" s="36">
        <v>17265</v>
      </c>
      <c r="G678" s="33" t="s">
        <v>4284</v>
      </c>
    </row>
    <row r="679" spans="1:7" x14ac:dyDescent="0.25">
      <c r="A679" s="33" t="s">
        <v>42</v>
      </c>
      <c r="B679" s="61" t="s">
        <v>1058</v>
      </c>
      <c r="C679" s="344" t="s">
        <v>2859</v>
      </c>
      <c r="D679" s="33" t="s">
        <v>43</v>
      </c>
      <c r="E679" s="33">
        <v>2011</v>
      </c>
      <c r="F679" s="36">
        <v>24435</v>
      </c>
      <c r="G679" s="33" t="s">
        <v>1059</v>
      </c>
    </row>
    <row r="680" spans="1:7" x14ac:dyDescent="0.25">
      <c r="A680" s="33" t="s">
        <v>42</v>
      </c>
      <c r="B680" s="61" t="s">
        <v>1058</v>
      </c>
      <c r="C680" s="344" t="s">
        <v>2941</v>
      </c>
      <c r="D680" s="33" t="s">
        <v>44</v>
      </c>
      <c r="E680" s="33">
        <v>2011</v>
      </c>
      <c r="F680" s="36">
        <v>25635</v>
      </c>
      <c r="G680" s="33" t="s">
        <v>285</v>
      </c>
    </row>
    <row r="681" spans="1:7" x14ac:dyDescent="0.25">
      <c r="A681" s="33" t="s">
        <v>42</v>
      </c>
      <c r="B681" s="61" t="s">
        <v>1058</v>
      </c>
      <c r="C681" s="344" t="s">
        <v>2940</v>
      </c>
      <c r="D681" s="33" t="s">
        <v>44</v>
      </c>
      <c r="E681" s="33">
        <v>2011</v>
      </c>
      <c r="F681" s="36">
        <v>29960</v>
      </c>
      <c r="G681" s="33" t="s">
        <v>285</v>
      </c>
    </row>
    <row r="682" spans="1:7" x14ac:dyDescent="0.25">
      <c r="A682" s="33" t="s">
        <v>42</v>
      </c>
      <c r="B682" s="61" t="s">
        <v>1680</v>
      </c>
      <c r="C682" s="344">
        <v>2.7</v>
      </c>
      <c r="D682" s="33" t="s">
        <v>110</v>
      </c>
      <c r="E682" s="33">
        <v>2011</v>
      </c>
      <c r="F682" s="36">
        <v>25250</v>
      </c>
      <c r="G682" s="33" t="s">
        <v>1576</v>
      </c>
    </row>
    <row r="683" spans="1:7" x14ac:dyDescent="0.25">
      <c r="A683" s="33" t="s">
        <v>42</v>
      </c>
      <c r="B683" s="61" t="s">
        <v>1680</v>
      </c>
      <c r="C683" s="344">
        <v>3.5</v>
      </c>
      <c r="D683" s="33" t="s">
        <v>426</v>
      </c>
      <c r="E683" s="33">
        <v>2011</v>
      </c>
      <c r="F683" s="36">
        <v>29210</v>
      </c>
      <c r="G683" s="33" t="s">
        <v>1576</v>
      </c>
    </row>
    <row r="684" spans="1:7" x14ac:dyDescent="0.25">
      <c r="A684" s="77" t="s">
        <v>3926</v>
      </c>
      <c r="B684" s="80" t="s">
        <v>959</v>
      </c>
      <c r="C684" s="345" t="s">
        <v>3975</v>
      </c>
      <c r="D684" s="401" t="s">
        <v>110</v>
      </c>
      <c r="E684" s="120">
        <v>2011</v>
      </c>
      <c r="F684" s="111">
        <v>11872.260468319531</v>
      </c>
      <c r="G684" s="80" t="s">
        <v>4081</v>
      </c>
    </row>
    <row r="685" spans="1:7" x14ac:dyDescent="0.25">
      <c r="A685" s="77" t="s">
        <v>3926</v>
      </c>
      <c r="B685" s="80" t="s">
        <v>959</v>
      </c>
      <c r="C685" s="345" t="s">
        <v>3975</v>
      </c>
      <c r="D685" s="401" t="s">
        <v>110</v>
      </c>
      <c r="E685" s="120">
        <v>2011</v>
      </c>
      <c r="F685" s="111">
        <v>12627.527134986227</v>
      </c>
      <c r="G685" s="80" t="s">
        <v>1825</v>
      </c>
    </row>
    <row r="686" spans="1:7" x14ac:dyDescent="0.25">
      <c r="A686" s="77" t="s">
        <v>3926</v>
      </c>
      <c r="B686" s="80" t="s">
        <v>959</v>
      </c>
      <c r="C686" s="345" t="s">
        <v>1988</v>
      </c>
      <c r="D686" s="401" t="s">
        <v>110</v>
      </c>
      <c r="E686" s="120">
        <v>2011</v>
      </c>
      <c r="F686" s="355">
        <v>16143</v>
      </c>
      <c r="G686" s="80" t="s">
        <v>1960</v>
      </c>
    </row>
    <row r="687" spans="1:7" x14ac:dyDescent="0.25">
      <c r="A687" s="77" t="s">
        <v>3926</v>
      </c>
      <c r="B687" s="80" t="s">
        <v>959</v>
      </c>
      <c r="C687" s="345" t="s">
        <v>1988</v>
      </c>
      <c r="D687" s="401" t="s">
        <v>110</v>
      </c>
      <c r="E687" s="120">
        <v>2011</v>
      </c>
      <c r="F687" s="355">
        <v>15563</v>
      </c>
      <c r="G687" s="80" t="s">
        <v>6008</v>
      </c>
    </row>
    <row r="688" spans="1:7" x14ac:dyDescent="0.25">
      <c r="A688" s="77" t="s">
        <v>3926</v>
      </c>
      <c r="B688" s="80" t="s">
        <v>959</v>
      </c>
      <c r="C688" s="345" t="s">
        <v>1989</v>
      </c>
      <c r="D688" s="401" t="s">
        <v>110</v>
      </c>
      <c r="E688" s="120">
        <v>2011</v>
      </c>
      <c r="F688" s="355">
        <v>16847</v>
      </c>
      <c r="G688" s="80" t="s">
        <v>1960</v>
      </c>
    </row>
    <row r="689" spans="1:7" x14ac:dyDescent="0.25">
      <c r="A689" s="77" t="s">
        <v>3926</v>
      </c>
      <c r="B689" s="80" t="s">
        <v>959</v>
      </c>
      <c r="C689" s="345" t="s">
        <v>1989</v>
      </c>
      <c r="D689" s="401" t="s">
        <v>110</v>
      </c>
      <c r="E689" s="120">
        <v>2011</v>
      </c>
      <c r="F689" s="355">
        <v>16267</v>
      </c>
      <c r="G689" s="80" t="s">
        <v>6008</v>
      </c>
    </row>
    <row r="690" spans="1:7" x14ac:dyDescent="0.25">
      <c r="A690" s="77" t="s">
        <v>3926</v>
      </c>
      <c r="B690" s="80" t="s">
        <v>959</v>
      </c>
      <c r="C690" s="345" t="s">
        <v>1988</v>
      </c>
      <c r="D690" s="401" t="s">
        <v>110</v>
      </c>
      <c r="E690" s="120">
        <v>2011</v>
      </c>
      <c r="F690" s="355">
        <v>13058</v>
      </c>
      <c r="G690" s="80" t="s">
        <v>1825</v>
      </c>
    </row>
    <row r="691" spans="1:7" x14ac:dyDescent="0.25">
      <c r="A691" s="77" t="s">
        <v>3926</v>
      </c>
      <c r="B691" s="80" t="s">
        <v>959</v>
      </c>
      <c r="C691" s="345" t="s">
        <v>1989</v>
      </c>
      <c r="D691" s="401" t="s">
        <v>110</v>
      </c>
      <c r="E691" s="120">
        <v>2011</v>
      </c>
      <c r="F691" s="355">
        <v>13455</v>
      </c>
      <c r="G691" s="80" t="s">
        <v>1825</v>
      </c>
    </row>
    <row r="692" spans="1:7" x14ac:dyDescent="0.25">
      <c r="A692" s="77" t="s">
        <v>3926</v>
      </c>
      <c r="B692" s="80" t="s">
        <v>959</v>
      </c>
      <c r="C692" s="345" t="s">
        <v>1989</v>
      </c>
      <c r="D692" s="401" t="s">
        <v>110</v>
      </c>
      <c r="E692" s="120">
        <v>2011</v>
      </c>
      <c r="F692" s="355">
        <v>13155</v>
      </c>
      <c r="G692" s="80" t="s">
        <v>4081</v>
      </c>
    </row>
    <row r="693" spans="1:7" x14ac:dyDescent="0.25">
      <c r="A693" s="33" t="s">
        <v>42</v>
      </c>
      <c r="B693" s="61" t="s">
        <v>1990</v>
      </c>
      <c r="C693" s="344" t="s">
        <v>1991</v>
      </c>
      <c r="D693" s="33" t="s">
        <v>110</v>
      </c>
      <c r="E693" s="33">
        <v>2011</v>
      </c>
      <c r="F693" s="36">
        <v>24590.163934426229</v>
      </c>
      <c r="G693" s="33" t="s">
        <v>1836</v>
      </c>
    </row>
    <row r="694" spans="1:7" x14ac:dyDescent="0.25">
      <c r="A694" s="33" t="s">
        <v>856</v>
      </c>
      <c r="B694" s="61" t="s">
        <v>3200</v>
      </c>
      <c r="C694" s="344">
        <v>2</v>
      </c>
      <c r="D694" s="33" t="s">
        <v>438</v>
      </c>
      <c r="E694" s="33">
        <v>2011</v>
      </c>
      <c r="F694" s="36">
        <v>21858</v>
      </c>
      <c r="G694" s="33" t="s">
        <v>285</v>
      </c>
    </row>
    <row r="695" spans="1:7" x14ac:dyDescent="0.25">
      <c r="A695" s="33" t="s">
        <v>856</v>
      </c>
      <c r="B695" s="61" t="s">
        <v>3161</v>
      </c>
      <c r="C695" s="344">
        <v>2000</v>
      </c>
      <c r="D695" s="33" t="s">
        <v>3141</v>
      </c>
      <c r="E695" s="33">
        <v>2011</v>
      </c>
      <c r="F695" s="36">
        <v>28918</v>
      </c>
      <c r="G695" s="33" t="s">
        <v>3140</v>
      </c>
    </row>
    <row r="696" spans="1:7" x14ac:dyDescent="0.25">
      <c r="A696" s="33" t="s">
        <v>856</v>
      </c>
      <c r="B696" s="61" t="s">
        <v>3161</v>
      </c>
      <c r="C696" s="344">
        <v>2500</v>
      </c>
      <c r="D696" s="33" t="s">
        <v>3141</v>
      </c>
      <c r="E696" s="33">
        <v>2011</v>
      </c>
      <c r="F696" s="36">
        <v>30155</v>
      </c>
      <c r="G696" s="33" t="s">
        <v>3140</v>
      </c>
    </row>
    <row r="697" spans="1:7" x14ac:dyDescent="0.25">
      <c r="A697" s="33" t="s">
        <v>856</v>
      </c>
      <c r="B697" s="61" t="s">
        <v>3142</v>
      </c>
      <c r="C697" s="344">
        <v>2000</v>
      </c>
      <c r="D697" s="33" t="s">
        <v>3141</v>
      </c>
      <c r="E697" s="33">
        <v>2011</v>
      </c>
      <c r="F697" s="36">
        <v>34664</v>
      </c>
      <c r="G697" s="33" t="s">
        <v>3140</v>
      </c>
    </row>
    <row r="698" spans="1:7" x14ac:dyDescent="0.25">
      <c r="A698" s="33" t="s">
        <v>856</v>
      </c>
      <c r="B698" s="61" t="s">
        <v>3142</v>
      </c>
      <c r="C698" s="344">
        <v>2500</v>
      </c>
      <c r="D698" s="33" t="s">
        <v>3141</v>
      </c>
      <c r="E698" s="33">
        <v>2011</v>
      </c>
      <c r="F698" s="36">
        <v>35901</v>
      </c>
      <c r="G698" s="33" t="s">
        <v>3140</v>
      </c>
    </row>
    <row r="699" spans="1:7" x14ac:dyDescent="0.25">
      <c r="A699" s="33" t="s">
        <v>856</v>
      </c>
      <c r="B699" s="61" t="s">
        <v>857</v>
      </c>
      <c r="C699" s="344">
        <v>1.6</v>
      </c>
      <c r="D699" s="33" t="s">
        <v>110</v>
      </c>
      <c r="E699" s="33">
        <v>2011</v>
      </c>
      <c r="F699" s="36">
        <v>22951</v>
      </c>
      <c r="G699" s="33" t="s">
        <v>186</v>
      </c>
    </row>
    <row r="700" spans="1:7" x14ac:dyDescent="0.25">
      <c r="A700" s="33" t="s">
        <v>856</v>
      </c>
      <c r="B700" s="61" t="s">
        <v>857</v>
      </c>
      <c r="C700" s="344">
        <v>1.4</v>
      </c>
      <c r="D700" s="33" t="s">
        <v>110</v>
      </c>
      <c r="E700" s="33">
        <v>2011</v>
      </c>
      <c r="F700" s="36">
        <v>21951</v>
      </c>
      <c r="G700" s="33" t="s">
        <v>186</v>
      </c>
    </row>
    <row r="701" spans="1:7" x14ac:dyDescent="0.25">
      <c r="A701" s="33" t="s">
        <v>856</v>
      </c>
      <c r="B701" s="61" t="s">
        <v>857</v>
      </c>
      <c r="C701" s="344" t="s">
        <v>1991</v>
      </c>
      <c r="D701" s="33" t="s">
        <v>110</v>
      </c>
      <c r="E701" s="33">
        <v>2011</v>
      </c>
      <c r="F701" s="36">
        <v>23225</v>
      </c>
      <c r="G701" s="33" t="s">
        <v>186</v>
      </c>
    </row>
    <row r="702" spans="1:7" x14ac:dyDescent="0.25">
      <c r="A702" s="33" t="s">
        <v>856</v>
      </c>
      <c r="B702" s="61" t="s">
        <v>3993</v>
      </c>
      <c r="C702" s="344" t="s">
        <v>2121</v>
      </c>
      <c r="D702" s="33" t="s">
        <v>110</v>
      </c>
      <c r="E702" s="33">
        <v>2011</v>
      </c>
      <c r="F702" s="36">
        <v>20755</v>
      </c>
      <c r="G702" s="33" t="s">
        <v>186</v>
      </c>
    </row>
    <row r="703" spans="1:7" x14ac:dyDescent="0.25">
      <c r="A703" s="33" t="s">
        <v>856</v>
      </c>
      <c r="B703" s="61" t="s">
        <v>4314</v>
      </c>
      <c r="C703" s="344" t="s">
        <v>2121</v>
      </c>
      <c r="D703" s="33" t="s">
        <v>110</v>
      </c>
      <c r="E703" s="33">
        <v>2011</v>
      </c>
      <c r="F703" s="36">
        <v>24985</v>
      </c>
      <c r="G703" s="33" t="s">
        <v>2484</v>
      </c>
    </row>
    <row r="704" spans="1:7" x14ac:dyDescent="0.25">
      <c r="A704" s="33" t="s">
        <v>856</v>
      </c>
      <c r="B704" s="61" t="s">
        <v>4314</v>
      </c>
      <c r="C704" s="344" t="s">
        <v>2121</v>
      </c>
      <c r="D704" s="33" t="s">
        <v>110</v>
      </c>
      <c r="E704" s="33">
        <v>2011</v>
      </c>
      <c r="F704" s="36">
        <v>24325</v>
      </c>
      <c r="G704" s="33" t="s">
        <v>2616</v>
      </c>
    </row>
    <row r="705" spans="1:7" x14ac:dyDescent="0.25">
      <c r="A705" s="33" t="s">
        <v>856</v>
      </c>
      <c r="B705" s="61" t="s">
        <v>1438</v>
      </c>
      <c r="C705" s="344" t="s">
        <v>6388</v>
      </c>
      <c r="D705" s="33" t="s">
        <v>110</v>
      </c>
      <c r="E705" s="33">
        <v>2011</v>
      </c>
      <c r="F705" s="36">
        <v>29918.032786885244</v>
      </c>
      <c r="G705" s="33" t="s">
        <v>186</v>
      </c>
    </row>
    <row r="706" spans="1:7" x14ac:dyDescent="0.25">
      <c r="A706" s="33" t="s">
        <v>856</v>
      </c>
      <c r="B706" s="61" t="s">
        <v>4327</v>
      </c>
      <c r="C706" s="344" t="s">
        <v>2121</v>
      </c>
      <c r="D706" s="33" t="s">
        <v>110</v>
      </c>
      <c r="E706" s="33">
        <v>2011</v>
      </c>
      <c r="F706" s="36">
        <v>23885</v>
      </c>
      <c r="G706" s="33" t="s">
        <v>186</v>
      </c>
    </row>
    <row r="707" spans="1:7" x14ac:dyDescent="0.25">
      <c r="A707" s="33" t="s">
        <v>856</v>
      </c>
      <c r="B707" s="61" t="s">
        <v>1578</v>
      </c>
      <c r="C707" s="344">
        <v>2</v>
      </c>
      <c r="D707" s="33" t="s">
        <v>110</v>
      </c>
      <c r="E707" s="33">
        <v>2011</v>
      </c>
      <c r="F707" s="36">
        <v>30550</v>
      </c>
      <c r="G707" s="33" t="s">
        <v>147</v>
      </c>
    </row>
    <row r="708" spans="1:7" x14ac:dyDescent="0.25">
      <c r="A708" s="33" t="s">
        <v>856</v>
      </c>
      <c r="B708" s="61" t="s">
        <v>1515</v>
      </c>
      <c r="C708" s="344">
        <v>1.8</v>
      </c>
      <c r="D708" s="33" t="s">
        <v>110</v>
      </c>
      <c r="E708" s="33">
        <v>2011</v>
      </c>
      <c r="F708" s="36">
        <v>41844</v>
      </c>
      <c r="G708" s="33" t="s">
        <v>3170</v>
      </c>
    </row>
    <row r="709" spans="1:7" x14ac:dyDescent="0.25">
      <c r="A709" s="33" t="s">
        <v>856</v>
      </c>
      <c r="B709" s="61" t="s">
        <v>1515</v>
      </c>
      <c r="C709" s="344">
        <v>2</v>
      </c>
      <c r="D709" s="33" t="s">
        <v>110</v>
      </c>
      <c r="E709" s="33">
        <v>2011</v>
      </c>
      <c r="F709" s="36">
        <v>42448</v>
      </c>
      <c r="G709" s="33" t="s">
        <v>3170</v>
      </c>
    </row>
    <row r="710" spans="1:7" x14ac:dyDescent="0.25">
      <c r="A710" s="33" t="s">
        <v>856</v>
      </c>
      <c r="B710" s="61" t="s">
        <v>1515</v>
      </c>
      <c r="C710" s="344">
        <v>3.2</v>
      </c>
      <c r="D710" s="33" t="s">
        <v>44</v>
      </c>
      <c r="E710" s="33">
        <v>2011</v>
      </c>
      <c r="F710" s="36">
        <v>45448</v>
      </c>
      <c r="G710" s="33" t="s">
        <v>3170</v>
      </c>
    </row>
    <row r="711" spans="1:7" x14ac:dyDescent="0.25">
      <c r="A711" s="33" t="s">
        <v>856</v>
      </c>
      <c r="B711" s="61" t="s">
        <v>1515</v>
      </c>
      <c r="C711" s="344">
        <v>3.6</v>
      </c>
      <c r="D711" s="33" t="s">
        <v>44</v>
      </c>
      <c r="E711" s="33">
        <v>2011</v>
      </c>
      <c r="F711" s="36">
        <v>46448</v>
      </c>
      <c r="G711" s="33" t="s">
        <v>3170</v>
      </c>
    </row>
    <row r="712" spans="1:7" x14ac:dyDescent="0.25">
      <c r="A712" s="33" t="s">
        <v>856</v>
      </c>
      <c r="B712" s="61" t="s">
        <v>1514</v>
      </c>
      <c r="C712" s="344">
        <v>1.2</v>
      </c>
      <c r="D712" s="33" t="s">
        <v>110</v>
      </c>
      <c r="E712" s="33">
        <v>2011</v>
      </c>
      <c r="F712" s="36">
        <v>16837</v>
      </c>
      <c r="G712" s="33" t="s">
        <v>186</v>
      </c>
    </row>
    <row r="713" spans="1:7" x14ac:dyDescent="0.25">
      <c r="A713" s="33" t="s">
        <v>856</v>
      </c>
      <c r="B713" s="61" t="s">
        <v>1514</v>
      </c>
      <c r="C713" s="344">
        <v>1.2</v>
      </c>
      <c r="D713" s="33" t="s">
        <v>110</v>
      </c>
      <c r="E713" s="33">
        <v>2011</v>
      </c>
      <c r="F713" s="36">
        <v>15837</v>
      </c>
      <c r="G713" s="33" t="s">
        <v>1213</v>
      </c>
    </row>
    <row r="714" spans="1:7" x14ac:dyDescent="0.25">
      <c r="A714" s="33" t="s">
        <v>856</v>
      </c>
      <c r="B714" s="61" t="s">
        <v>1514</v>
      </c>
      <c r="C714" s="344">
        <v>1.4</v>
      </c>
      <c r="D714" s="33" t="s">
        <v>110</v>
      </c>
      <c r="E714" s="33">
        <v>2011</v>
      </c>
      <c r="F714" s="36">
        <v>17637</v>
      </c>
      <c r="G714" s="33" t="s">
        <v>186</v>
      </c>
    </row>
    <row r="715" spans="1:7" x14ac:dyDescent="0.25">
      <c r="A715" s="33" t="s">
        <v>856</v>
      </c>
      <c r="B715" s="61" t="s">
        <v>1514</v>
      </c>
      <c r="C715" s="344">
        <v>1.4</v>
      </c>
      <c r="D715" s="33" t="s">
        <v>110</v>
      </c>
      <c r="E715" s="33">
        <v>2011</v>
      </c>
      <c r="F715" s="36">
        <v>17137</v>
      </c>
      <c r="G715" s="33" t="s">
        <v>1213</v>
      </c>
    </row>
    <row r="716" spans="1:7" x14ac:dyDescent="0.25">
      <c r="A716" s="33" t="s">
        <v>856</v>
      </c>
      <c r="B716" s="61" t="s">
        <v>1514</v>
      </c>
      <c r="C716" s="344">
        <v>1.6</v>
      </c>
      <c r="D716" s="33" t="s">
        <v>110</v>
      </c>
      <c r="E716" s="33">
        <v>2011</v>
      </c>
      <c r="F716" s="36">
        <v>18037</v>
      </c>
      <c r="G716" s="33" t="s">
        <v>186</v>
      </c>
    </row>
    <row r="717" spans="1:7" x14ac:dyDescent="0.25">
      <c r="A717" s="33" t="s">
        <v>856</v>
      </c>
      <c r="B717" s="61" t="s">
        <v>1514</v>
      </c>
      <c r="C717" s="344">
        <v>1.6</v>
      </c>
      <c r="D717" s="33" t="s">
        <v>110</v>
      </c>
      <c r="E717" s="33">
        <v>2011</v>
      </c>
      <c r="F717" s="36">
        <v>17537</v>
      </c>
      <c r="G717" s="33" t="s">
        <v>1213</v>
      </c>
    </row>
    <row r="718" spans="1:7" x14ac:dyDescent="0.25">
      <c r="A718" s="33" t="s">
        <v>856</v>
      </c>
      <c r="B718" s="61" t="s">
        <v>4339</v>
      </c>
      <c r="C718" s="344" t="s">
        <v>4000</v>
      </c>
      <c r="D718" s="33" t="s">
        <v>44</v>
      </c>
      <c r="E718" s="33">
        <v>2011</v>
      </c>
      <c r="F718" s="36">
        <v>47950</v>
      </c>
      <c r="G718" s="33" t="s">
        <v>1575</v>
      </c>
    </row>
    <row r="719" spans="1:7" x14ac:dyDescent="0.25">
      <c r="A719" s="33" t="s">
        <v>856</v>
      </c>
      <c r="B719" s="61" t="s">
        <v>1642</v>
      </c>
      <c r="C719" s="344" t="s">
        <v>6388</v>
      </c>
      <c r="D719" s="33" t="s">
        <v>44</v>
      </c>
      <c r="E719" s="33">
        <v>2011</v>
      </c>
      <c r="F719" s="36">
        <v>29166.666666666664</v>
      </c>
      <c r="G719" s="33" t="s">
        <v>147</v>
      </c>
    </row>
    <row r="720" spans="1:7" x14ac:dyDescent="0.25">
      <c r="A720" s="33" t="s">
        <v>856</v>
      </c>
      <c r="B720" s="61" t="s">
        <v>1642</v>
      </c>
      <c r="C720" s="344">
        <v>2.5</v>
      </c>
      <c r="D720" s="33" t="s">
        <v>44</v>
      </c>
      <c r="E720" s="33">
        <v>2011</v>
      </c>
      <c r="F720" s="36">
        <v>30533</v>
      </c>
      <c r="G720" s="33" t="s">
        <v>147</v>
      </c>
    </row>
    <row r="721" spans="1:7" x14ac:dyDescent="0.25">
      <c r="A721" s="33" t="s">
        <v>856</v>
      </c>
      <c r="B721" s="61" t="s">
        <v>1642</v>
      </c>
      <c r="C721" s="344" t="s">
        <v>6388</v>
      </c>
      <c r="D721" s="33" t="s">
        <v>43</v>
      </c>
      <c r="E721" s="33">
        <v>2011</v>
      </c>
      <c r="F721" s="36">
        <v>28166.666666666664</v>
      </c>
      <c r="G721" s="33" t="s">
        <v>147</v>
      </c>
    </row>
    <row r="722" spans="1:7" x14ac:dyDescent="0.25">
      <c r="A722" s="33" t="s">
        <v>856</v>
      </c>
      <c r="B722" s="61" t="s">
        <v>1642</v>
      </c>
      <c r="C722" s="344">
        <v>2.5</v>
      </c>
      <c r="D722" s="33" t="s">
        <v>43</v>
      </c>
      <c r="E722" s="33">
        <v>2011</v>
      </c>
      <c r="F722" s="36">
        <v>29533</v>
      </c>
      <c r="G722" s="33" t="s">
        <v>147</v>
      </c>
    </row>
    <row r="723" spans="1:7" x14ac:dyDescent="0.25">
      <c r="A723" s="33" t="s">
        <v>856</v>
      </c>
      <c r="B723" s="61" t="s">
        <v>4328</v>
      </c>
      <c r="C723" s="344" t="s">
        <v>1987</v>
      </c>
      <c r="D723" s="33" t="s">
        <v>44</v>
      </c>
      <c r="E723" s="33">
        <v>2011</v>
      </c>
      <c r="F723" s="36">
        <v>57500</v>
      </c>
      <c r="G723" s="33" t="s">
        <v>1575</v>
      </c>
    </row>
    <row r="724" spans="1:7" x14ac:dyDescent="0.25">
      <c r="A724" s="33" t="s">
        <v>856</v>
      </c>
      <c r="B724" s="61" t="s">
        <v>4330</v>
      </c>
      <c r="C724" s="344" t="s">
        <v>1987</v>
      </c>
      <c r="D724" s="33" t="s">
        <v>44</v>
      </c>
      <c r="E724" s="33">
        <v>2011</v>
      </c>
      <c r="F724" s="36">
        <v>51800</v>
      </c>
      <c r="G724" s="33" t="s">
        <v>1575</v>
      </c>
    </row>
    <row r="725" spans="1:7" x14ac:dyDescent="0.25">
      <c r="A725" s="33" t="s">
        <v>856</v>
      </c>
      <c r="B725" s="61" t="s">
        <v>4333</v>
      </c>
      <c r="C725" s="344" t="s">
        <v>1987</v>
      </c>
      <c r="D725" s="33" t="s">
        <v>44</v>
      </c>
      <c r="E725" s="33">
        <v>2011</v>
      </c>
      <c r="F725" s="36">
        <v>60565</v>
      </c>
      <c r="G725" s="33" t="s">
        <v>1575</v>
      </c>
    </row>
    <row r="726" spans="1:7" x14ac:dyDescent="0.25">
      <c r="A726" s="33" t="s">
        <v>856</v>
      </c>
      <c r="B726" s="61" t="s">
        <v>4329</v>
      </c>
      <c r="C726" s="344" t="s">
        <v>4000</v>
      </c>
      <c r="D726" s="33" t="s">
        <v>44</v>
      </c>
      <c r="E726" s="33">
        <v>2011</v>
      </c>
      <c r="F726" s="36">
        <v>60565</v>
      </c>
      <c r="G726" s="33" t="s">
        <v>1575</v>
      </c>
    </row>
    <row r="727" spans="1:7" x14ac:dyDescent="0.25">
      <c r="A727" s="33" t="s">
        <v>856</v>
      </c>
      <c r="B727" s="61" t="s">
        <v>4334</v>
      </c>
      <c r="C727" s="344" t="s">
        <v>1987</v>
      </c>
      <c r="D727" s="33" t="s">
        <v>44</v>
      </c>
      <c r="E727" s="33">
        <v>2011</v>
      </c>
      <c r="F727" s="36">
        <v>47950</v>
      </c>
      <c r="G727" s="33" t="s">
        <v>1575</v>
      </c>
    </row>
    <row r="728" spans="1:7" x14ac:dyDescent="0.25">
      <c r="A728" s="33" t="s">
        <v>856</v>
      </c>
      <c r="B728" s="61" t="s">
        <v>4336</v>
      </c>
      <c r="C728" s="344" t="s">
        <v>4000</v>
      </c>
      <c r="D728" s="33" t="s">
        <v>44</v>
      </c>
      <c r="E728" s="33">
        <v>2011</v>
      </c>
      <c r="F728" s="36">
        <v>54000</v>
      </c>
      <c r="G728" s="33" t="s">
        <v>1575</v>
      </c>
    </row>
    <row r="729" spans="1:7" x14ac:dyDescent="0.25">
      <c r="A729" s="33" t="s">
        <v>856</v>
      </c>
      <c r="B729" s="61" t="s">
        <v>4335</v>
      </c>
      <c r="C729" s="344" t="s">
        <v>1987</v>
      </c>
      <c r="D729" s="33" t="s">
        <v>44</v>
      </c>
      <c r="E729" s="33">
        <v>2011</v>
      </c>
      <c r="F729" s="36">
        <v>51800</v>
      </c>
      <c r="G729" s="33" t="s">
        <v>1575</v>
      </c>
    </row>
    <row r="730" spans="1:7" x14ac:dyDescent="0.25">
      <c r="A730" s="33" t="s">
        <v>856</v>
      </c>
      <c r="B730" s="61" t="s">
        <v>4331</v>
      </c>
      <c r="C730" s="344" t="s">
        <v>4000</v>
      </c>
      <c r="D730" s="33" t="s">
        <v>44</v>
      </c>
      <c r="E730" s="33">
        <v>2011</v>
      </c>
      <c r="F730" s="36">
        <v>54000</v>
      </c>
      <c r="G730" s="33" t="s">
        <v>1575</v>
      </c>
    </row>
    <row r="731" spans="1:7" x14ac:dyDescent="0.25">
      <c r="A731" s="33" t="s">
        <v>856</v>
      </c>
      <c r="B731" s="61" t="s">
        <v>4337</v>
      </c>
      <c r="C731" s="344" t="s">
        <v>4000</v>
      </c>
      <c r="D731" s="33" t="s">
        <v>44</v>
      </c>
      <c r="E731" s="33">
        <v>2011</v>
      </c>
      <c r="F731" s="36">
        <v>48300</v>
      </c>
      <c r="G731" s="33" t="s">
        <v>1575</v>
      </c>
    </row>
    <row r="732" spans="1:7" x14ac:dyDescent="0.25">
      <c r="A732" s="33" t="s">
        <v>856</v>
      </c>
      <c r="B732" s="61" t="s">
        <v>4332</v>
      </c>
      <c r="C732" s="344" t="s">
        <v>4000</v>
      </c>
      <c r="D732" s="33" t="s">
        <v>44</v>
      </c>
      <c r="E732" s="33">
        <v>2011</v>
      </c>
      <c r="F732" s="36">
        <v>48300</v>
      </c>
      <c r="G732" s="33" t="s">
        <v>1575</v>
      </c>
    </row>
    <row r="733" spans="1:7" x14ac:dyDescent="0.25">
      <c r="A733" s="33" t="s">
        <v>856</v>
      </c>
      <c r="B733" s="61" t="s">
        <v>4338</v>
      </c>
      <c r="C733" s="344" t="s">
        <v>4000</v>
      </c>
      <c r="D733" s="33" t="s">
        <v>44</v>
      </c>
      <c r="E733" s="33">
        <v>2011</v>
      </c>
      <c r="F733" s="36">
        <v>44450</v>
      </c>
      <c r="G733" s="33" t="s">
        <v>1575</v>
      </c>
    </row>
  </sheetData>
  <sheetProtection algorithmName="SHA-512" hashValue="8tUz5oYRk9F0uut3uAd8MP6kXpAE45QHZgU40bpiVI36jkJjFHuCS9Z16i+ONBI+PQo68UVmeAljlK/Awuj3Dg==" saltValue="fI8/ZvlQlxzNIY7aBeznQQ==" spinCount="100000" sheet="1" objects="1" scenarios="1"/>
  <sortState ref="A2:G774">
    <sortCondition ref="A2"/>
  </sortState>
  <pageMargins left="0.7" right="0.7" top="0.75" bottom="0.75" header="0.3" footer="0.3"/>
  <pageSetup orientation="landscape"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31597"/>
  <sheetViews>
    <sheetView workbookViewId="0">
      <pane ySplit="1" topLeftCell="A365" activePane="bottomLeft" state="frozen"/>
      <selection pane="bottomLeft" activeCell="C384" sqref="C384"/>
    </sheetView>
  </sheetViews>
  <sheetFormatPr defaultRowHeight="15.75" x14ac:dyDescent="0.25"/>
  <cols>
    <col min="1" max="1" width="33.42578125" style="33" customWidth="1"/>
    <col min="2" max="2" width="50.5703125" style="231" customWidth="1"/>
    <col min="3" max="3" width="18.7109375" style="563" customWidth="1"/>
    <col min="4" max="4" width="12.28515625" style="231" customWidth="1"/>
    <col min="5" max="5" width="6.5703125" style="54" customWidth="1"/>
    <col min="6" max="6" width="22.28515625" style="686" bestFit="1" customWidth="1"/>
    <col min="7" max="7" width="44.42578125" style="54" customWidth="1"/>
    <col min="8" max="16384" width="9.140625" style="54"/>
  </cols>
  <sheetData>
    <row r="1" spans="1:7" s="679" customFormat="1" x14ac:dyDescent="0.25">
      <c r="A1" s="126" t="s">
        <v>105</v>
      </c>
      <c r="B1" s="230" t="s">
        <v>80</v>
      </c>
      <c r="C1" s="382" t="s">
        <v>106</v>
      </c>
      <c r="D1" s="164" t="s">
        <v>107</v>
      </c>
      <c r="E1" s="126" t="s">
        <v>84</v>
      </c>
      <c r="F1" s="684" t="s">
        <v>1820</v>
      </c>
      <c r="G1" s="126" t="s">
        <v>109</v>
      </c>
    </row>
    <row r="2" spans="1:7" s="55" customFormat="1" x14ac:dyDescent="0.25">
      <c r="A2" s="33" t="s">
        <v>3035</v>
      </c>
      <c r="B2" s="33" t="s">
        <v>3187</v>
      </c>
      <c r="C2" s="221" t="s">
        <v>6496</v>
      </c>
      <c r="D2" s="33" t="s">
        <v>110</v>
      </c>
      <c r="E2" s="33">
        <v>2012</v>
      </c>
      <c r="F2" s="36">
        <v>45081.967213114753</v>
      </c>
      <c r="G2" s="33" t="s">
        <v>3186</v>
      </c>
    </row>
    <row r="3" spans="1:7" s="55" customFormat="1" x14ac:dyDescent="0.25">
      <c r="A3" s="33" t="s">
        <v>415</v>
      </c>
      <c r="B3" s="33" t="s">
        <v>2033</v>
      </c>
      <c r="C3" s="221" t="s">
        <v>2034</v>
      </c>
      <c r="D3" s="33" t="s">
        <v>110</v>
      </c>
      <c r="E3" s="33">
        <v>2012</v>
      </c>
      <c r="F3" s="36">
        <v>28278.688524590165</v>
      </c>
      <c r="G3" s="33" t="s">
        <v>2035</v>
      </c>
    </row>
    <row r="4" spans="1:7" s="55" customFormat="1" x14ac:dyDescent="0.25">
      <c r="A4" s="33" t="s">
        <v>415</v>
      </c>
      <c r="B4" s="33" t="s">
        <v>2033</v>
      </c>
      <c r="C4" s="221" t="s">
        <v>2036</v>
      </c>
      <c r="D4" s="33" t="s">
        <v>110</v>
      </c>
      <c r="E4" s="33">
        <v>2012</v>
      </c>
      <c r="F4" s="36">
        <v>40846.994535519123</v>
      </c>
      <c r="G4" s="33" t="s">
        <v>2035</v>
      </c>
    </row>
    <row r="5" spans="1:7" s="55" customFormat="1" x14ac:dyDescent="0.25">
      <c r="A5" s="33" t="s">
        <v>415</v>
      </c>
      <c r="B5" s="33" t="s">
        <v>416</v>
      </c>
      <c r="C5" s="221" t="s">
        <v>6499</v>
      </c>
      <c r="D5" s="33" t="s">
        <v>110</v>
      </c>
      <c r="E5" s="33">
        <v>2012</v>
      </c>
      <c r="F5" s="36">
        <v>34060.109289617489</v>
      </c>
      <c r="G5" s="33" t="s">
        <v>2037</v>
      </c>
    </row>
    <row r="6" spans="1:7" s="55" customFormat="1" x14ac:dyDescent="0.25">
      <c r="A6" s="33" t="s">
        <v>415</v>
      </c>
      <c r="B6" s="33" t="s">
        <v>416</v>
      </c>
      <c r="C6" s="221" t="s">
        <v>6388</v>
      </c>
      <c r="D6" s="33" t="s">
        <v>110</v>
      </c>
      <c r="E6" s="33">
        <v>2012</v>
      </c>
      <c r="F6" s="36">
        <v>34060.109289617489</v>
      </c>
      <c r="G6" s="33" t="s">
        <v>2037</v>
      </c>
    </row>
    <row r="7" spans="1:7" s="55" customFormat="1" x14ac:dyDescent="0.25">
      <c r="A7" s="33" t="s">
        <v>415</v>
      </c>
      <c r="B7" s="33" t="s">
        <v>417</v>
      </c>
      <c r="C7" s="221" t="s">
        <v>2038</v>
      </c>
      <c r="D7" s="33" t="s">
        <v>110</v>
      </c>
      <c r="E7" s="33">
        <v>2012</v>
      </c>
      <c r="F7" s="36">
        <v>36416.666666666664</v>
      </c>
      <c r="G7" s="33" t="s">
        <v>2039</v>
      </c>
    </row>
    <row r="8" spans="1:7" s="55" customFormat="1" x14ac:dyDescent="0.25">
      <c r="A8" s="33" t="s">
        <v>415</v>
      </c>
      <c r="B8" s="33" t="s">
        <v>417</v>
      </c>
      <c r="C8" s="221" t="s">
        <v>2038</v>
      </c>
      <c r="D8" s="33" t="s">
        <v>110</v>
      </c>
      <c r="E8" s="33">
        <v>2012</v>
      </c>
      <c r="F8" s="36">
        <v>42103.825136612017</v>
      </c>
      <c r="G8" s="33" t="s">
        <v>2039</v>
      </c>
    </row>
    <row r="9" spans="1:7" s="55" customFormat="1" x14ac:dyDescent="0.25">
      <c r="A9" s="33" t="s">
        <v>415</v>
      </c>
      <c r="B9" s="33" t="s">
        <v>417</v>
      </c>
      <c r="C9" s="221" t="s">
        <v>2040</v>
      </c>
      <c r="D9" s="33" t="s">
        <v>110</v>
      </c>
      <c r="E9" s="33">
        <v>2012</v>
      </c>
      <c r="F9" s="36">
        <v>43957.650273224041</v>
      </c>
      <c r="G9" s="33" t="s">
        <v>111</v>
      </c>
    </row>
    <row r="10" spans="1:7" s="55" customFormat="1" x14ac:dyDescent="0.25">
      <c r="A10" s="33" t="s">
        <v>415</v>
      </c>
      <c r="B10" s="33" t="s">
        <v>417</v>
      </c>
      <c r="C10" s="221" t="s">
        <v>2041</v>
      </c>
      <c r="D10" s="33" t="s">
        <v>44</v>
      </c>
      <c r="E10" s="33">
        <v>2012</v>
      </c>
      <c r="F10" s="36">
        <v>50273.224043715847</v>
      </c>
      <c r="G10" s="33" t="s">
        <v>2039</v>
      </c>
    </row>
    <row r="11" spans="1:7" s="55" customFormat="1" x14ac:dyDescent="0.25">
      <c r="A11" s="33" t="s">
        <v>415</v>
      </c>
      <c r="B11" s="33" t="s">
        <v>417</v>
      </c>
      <c r="C11" s="221" t="s">
        <v>6623</v>
      </c>
      <c r="D11" s="33" t="s">
        <v>44</v>
      </c>
      <c r="E11" s="33">
        <v>2012</v>
      </c>
      <c r="F11" s="36">
        <v>58128.415300546447</v>
      </c>
      <c r="G11" s="33" t="s">
        <v>2039</v>
      </c>
    </row>
    <row r="12" spans="1:7" s="55" customFormat="1" x14ac:dyDescent="0.25">
      <c r="A12" s="33" t="s">
        <v>415</v>
      </c>
      <c r="B12" s="33" t="s">
        <v>418</v>
      </c>
      <c r="C12" s="221" t="s">
        <v>6388</v>
      </c>
      <c r="D12" s="33" t="s">
        <v>110</v>
      </c>
      <c r="E12" s="33">
        <v>2012</v>
      </c>
      <c r="F12" s="36">
        <v>74781.420765027317</v>
      </c>
      <c r="G12" s="33" t="s">
        <v>2042</v>
      </c>
    </row>
    <row r="13" spans="1:7" s="55" customFormat="1" x14ac:dyDescent="0.25">
      <c r="A13" s="33" t="s">
        <v>415</v>
      </c>
      <c r="B13" s="33" t="s">
        <v>420</v>
      </c>
      <c r="C13" s="221" t="s">
        <v>6388</v>
      </c>
      <c r="D13" s="33" t="s">
        <v>110</v>
      </c>
      <c r="E13" s="33">
        <v>2012</v>
      </c>
      <c r="F13" s="36">
        <v>61270.491803278688</v>
      </c>
      <c r="G13" s="33" t="s">
        <v>1586</v>
      </c>
    </row>
    <row r="14" spans="1:7" s="55" customFormat="1" x14ac:dyDescent="0.25">
      <c r="A14" s="33" t="s">
        <v>415</v>
      </c>
      <c r="B14" s="33" t="s">
        <v>420</v>
      </c>
      <c r="C14" s="221">
        <v>3.2</v>
      </c>
      <c r="D14" s="33" t="s">
        <v>114</v>
      </c>
      <c r="E14" s="33">
        <v>2012</v>
      </c>
      <c r="F14" s="36">
        <v>62841.530054644812</v>
      </c>
      <c r="G14" s="33" t="s">
        <v>1586</v>
      </c>
    </row>
    <row r="15" spans="1:7" s="55" customFormat="1" x14ac:dyDescent="0.25">
      <c r="A15" s="33" t="s">
        <v>415</v>
      </c>
      <c r="B15" s="33" t="s">
        <v>422</v>
      </c>
      <c r="C15" s="221" t="s">
        <v>6388</v>
      </c>
      <c r="D15" s="33" t="s">
        <v>44</v>
      </c>
      <c r="E15" s="33">
        <v>2012</v>
      </c>
      <c r="F15" s="36">
        <v>56557.37704918033</v>
      </c>
      <c r="G15" s="33" t="s">
        <v>2043</v>
      </c>
    </row>
    <row r="16" spans="1:7" s="55" customFormat="1" x14ac:dyDescent="0.25">
      <c r="A16" s="33" t="s">
        <v>415</v>
      </c>
      <c r="B16" s="33" t="s">
        <v>1833</v>
      </c>
      <c r="C16" s="221" t="s">
        <v>2044</v>
      </c>
      <c r="D16" s="33" t="s">
        <v>110</v>
      </c>
      <c r="E16" s="33">
        <v>2012</v>
      </c>
      <c r="F16" s="36">
        <v>51498.633879781424</v>
      </c>
      <c r="G16" s="33" t="s">
        <v>2039</v>
      </c>
    </row>
    <row r="17" spans="1:9" s="55" customFormat="1" x14ac:dyDescent="0.25">
      <c r="A17" s="33" t="s">
        <v>415</v>
      </c>
      <c r="B17" s="33" t="s">
        <v>1833</v>
      </c>
      <c r="C17" s="221">
        <v>2.8</v>
      </c>
      <c r="D17" s="33" t="s">
        <v>44</v>
      </c>
      <c r="E17" s="33">
        <v>2012</v>
      </c>
      <c r="F17" s="36">
        <v>60327.868852459018</v>
      </c>
      <c r="G17" s="33" t="s">
        <v>2039</v>
      </c>
    </row>
    <row r="18" spans="1:9" s="55" customFormat="1" x14ac:dyDescent="0.25">
      <c r="A18" s="33" t="s">
        <v>415</v>
      </c>
      <c r="B18" s="33" t="s">
        <v>1833</v>
      </c>
      <c r="C18" s="221" t="s">
        <v>6408</v>
      </c>
      <c r="D18" s="33" t="s">
        <v>44</v>
      </c>
      <c r="E18" s="33">
        <v>2012</v>
      </c>
      <c r="F18" s="36">
        <v>74153.00546448087</v>
      </c>
      <c r="G18" s="33" t="s">
        <v>2039</v>
      </c>
    </row>
    <row r="19" spans="1:9" s="55" customFormat="1" x14ac:dyDescent="0.25">
      <c r="A19" s="33" t="s">
        <v>415</v>
      </c>
      <c r="B19" s="33" t="s">
        <v>1833</v>
      </c>
      <c r="C19" s="221" t="s">
        <v>2045</v>
      </c>
      <c r="D19" s="33" t="s">
        <v>44</v>
      </c>
      <c r="E19" s="33">
        <v>2012</v>
      </c>
      <c r="F19" s="36">
        <v>93948.087431693988</v>
      </c>
      <c r="G19" s="33" t="s">
        <v>2039</v>
      </c>
    </row>
    <row r="20" spans="1:9" s="55" customFormat="1" x14ac:dyDescent="0.25">
      <c r="A20" s="33" t="s">
        <v>415</v>
      </c>
      <c r="B20" s="33" t="s">
        <v>1835</v>
      </c>
      <c r="C20" s="221">
        <v>2.8</v>
      </c>
      <c r="D20" s="33" t="s">
        <v>110</v>
      </c>
      <c r="E20" s="33">
        <v>2012</v>
      </c>
      <c r="F20" s="36">
        <v>74781.420765027317</v>
      </c>
      <c r="G20" s="33" t="s">
        <v>2043</v>
      </c>
    </row>
    <row r="21" spans="1:9" s="55" customFormat="1" x14ac:dyDescent="0.25">
      <c r="A21" s="33" t="s">
        <v>415</v>
      </c>
      <c r="B21" s="33" t="s">
        <v>1835</v>
      </c>
      <c r="C21" s="221" t="s">
        <v>6406</v>
      </c>
      <c r="D21" s="33" t="s">
        <v>44</v>
      </c>
      <c r="E21" s="33">
        <v>2012</v>
      </c>
      <c r="F21" s="36">
        <v>83265.027322404363</v>
      </c>
      <c r="G21" s="33" t="s">
        <v>2043</v>
      </c>
    </row>
    <row r="22" spans="1:9" s="55" customFormat="1" x14ac:dyDescent="0.25">
      <c r="A22" s="33" t="s">
        <v>415</v>
      </c>
      <c r="B22" s="33" t="s">
        <v>1835</v>
      </c>
      <c r="C22" s="221" t="s">
        <v>6402</v>
      </c>
      <c r="D22" s="33" t="s">
        <v>44</v>
      </c>
      <c r="E22" s="33">
        <v>2012</v>
      </c>
      <c r="F22" s="36">
        <v>105259.56284153005</v>
      </c>
      <c r="G22" s="33" t="s">
        <v>2043</v>
      </c>
      <c r="H22" s="232"/>
      <c r="I22" s="232"/>
    </row>
    <row r="23" spans="1:9" s="55" customFormat="1" x14ac:dyDescent="0.25">
      <c r="A23" s="33" t="s">
        <v>415</v>
      </c>
      <c r="B23" s="33" t="s">
        <v>425</v>
      </c>
      <c r="C23" s="221" t="s">
        <v>6406</v>
      </c>
      <c r="D23" s="33" t="s">
        <v>44</v>
      </c>
      <c r="E23" s="33">
        <v>2012</v>
      </c>
      <c r="F23" s="36">
        <v>97404.371584699446</v>
      </c>
      <c r="G23" s="33" t="s">
        <v>2039</v>
      </c>
      <c r="H23" s="232"/>
      <c r="I23" s="232"/>
    </row>
    <row r="24" spans="1:9" s="570" customFormat="1" x14ac:dyDescent="0.25">
      <c r="A24" s="33" t="s">
        <v>415</v>
      </c>
      <c r="B24" s="33" t="s">
        <v>425</v>
      </c>
      <c r="C24" s="221" t="s">
        <v>6402</v>
      </c>
      <c r="D24" s="33" t="s">
        <v>44</v>
      </c>
      <c r="E24" s="33">
        <v>2012</v>
      </c>
      <c r="F24" s="36">
        <v>115942.62295081967</v>
      </c>
      <c r="G24" s="33" t="s">
        <v>2039</v>
      </c>
    </row>
    <row r="25" spans="1:9" x14ac:dyDescent="0.25">
      <c r="A25" s="33" t="s">
        <v>415</v>
      </c>
      <c r="B25" s="33" t="s">
        <v>425</v>
      </c>
      <c r="C25" s="221">
        <v>6.3</v>
      </c>
      <c r="D25" s="33" t="s">
        <v>44</v>
      </c>
      <c r="E25" s="33">
        <v>2012</v>
      </c>
      <c r="F25" s="36">
        <v>168101.09289617487</v>
      </c>
      <c r="G25" s="33" t="s">
        <v>2039</v>
      </c>
    </row>
    <row r="26" spans="1:9" s="55" customFormat="1" x14ac:dyDescent="0.25">
      <c r="A26" s="33" t="s">
        <v>415</v>
      </c>
      <c r="B26" s="33" t="s">
        <v>2046</v>
      </c>
      <c r="C26" s="221" t="s">
        <v>2047</v>
      </c>
      <c r="D26" s="33" t="s">
        <v>110</v>
      </c>
      <c r="E26" s="33">
        <v>2012</v>
      </c>
      <c r="F26" s="36">
        <v>38019.125683060112</v>
      </c>
      <c r="G26" s="33" t="s">
        <v>2048</v>
      </c>
    </row>
    <row r="27" spans="1:9" s="55" customFormat="1" x14ac:dyDescent="0.25">
      <c r="A27" s="33" t="s">
        <v>415</v>
      </c>
      <c r="B27" s="33" t="s">
        <v>2046</v>
      </c>
      <c r="C27" s="221" t="s">
        <v>2049</v>
      </c>
      <c r="D27" s="33" t="s">
        <v>44</v>
      </c>
      <c r="E27" s="33">
        <v>2012</v>
      </c>
      <c r="F27" s="36">
        <v>43046.448087431687</v>
      </c>
      <c r="G27" s="33" t="s">
        <v>2048</v>
      </c>
    </row>
    <row r="28" spans="1:9" s="55" customFormat="1" x14ac:dyDescent="0.25">
      <c r="A28" s="33" t="s">
        <v>415</v>
      </c>
      <c r="B28" s="33" t="s">
        <v>2046</v>
      </c>
      <c r="C28" s="221" t="s">
        <v>2050</v>
      </c>
      <c r="D28" s="33" t="s">
        <v>44</v>
      </c>
      <c r="E28" s="33">
        <v>2012</v>
      </c>
      <c r="F28" s="36">
        <v>45874.316939890705</v>
      </c>
      <c r="G28" s="33" t="s">
        <v>2048</v>
      </c>
    </row>
    <row r="29" spans="1:9" s="55" customFormat="1" x14ac:dyDescent="0.25">
      <c r="A29" s="33" t="s">
        <v>415</v>
      </c>
      <c r="B29" s="33" t="s">
        <v>428</v>
      </c>
      <c r="C29" s="221" t="s">
        <v>6627</v>
      </c>
      <c r="D29" s="33" t="s">
        <v>44</v>
      </c>
      <c r="E29" s="33">
        <v>2012</v>
      </c>
      <c r="F29" s="36">
        <v>52158.469945355188</v>
      </c>
      <c r="G29" s="33" t="s">
        <v>1211</v>
      </c>
    </row>
    <row r="30" spans="1:9" s="55" customFormat="1" x14ac:dyDescent="0.25">
      <c r="A30" s="33" t="s">
        <v>415</v>
      </c>
      <c r="B30" s="33" t="s">
        <v>428</v>
      </c>
      <c r="C30" s="221">
        <v>3.2</v>
      </c>
      <c r="D30" s="33" t="s">
        <v>44</v>
      </c>
      <c r="E30" s="33">
        <v>2012</v>
      </c>
      <c r="F30" s="36">
        <v>63784.153005464475</v>
      </c>
      <c r="G30" s="33" t="s">
        <v>1211</v>
      </c>
    </row>
    <row r="31" spans="1:9" s="55" customFormat="1" x14ac:dyDescent="0.25">
      <c r="A31" s="33" t="s">
        <v>415</v>
      </c>
      <c r="B31" s="33" t="s">
        <v>429</v>
      </c>
      <c r="C31" s="221" t="s">
        <v>6408</v>
      </c>
      <c r="D31" s="33" t="s">
        <v>44</v>
      </c>
      <c r="E31" s="33">
        <v>2012</v>
      </c>
      <c r="F31" s="36">
        <v>68811.475409836057</v>
      </c>
      <c r="G31" s="33" t="s">
        <v>1211</v>
      </c>
    </row>
    <row r="32" spans="1:9" s="55" customFormat="1" x14ac:dyDescent="0.25">
      <c r="A32" s="33" t="s">
        <v>415</v>
      </c>
      <c r="B32" s="33" t="s">
        <v>429</v>
      </c>
      <c r="C32" s="221" t="s">
        <v>6408</v>
      </c>
      <c r="D32" s="33" t="s">
        <v>44</v>
      </c>
      <c r="E32" s="33">
        <v>2012</v>
      </c>
      <c r="F32" s="36">
        <v>78394.8087431694</v>
      </c>
      <c r="G32" s="33" t="s">
        <v>1211</v>
      </c>
    </row>
    <row r="33" spans="1:7" s="55" customFormat="1" x14ac:dyDescent="0.25">
      <c r="A33" s="33" t="s">
        <v>415</v>
      </c>
      <c r="B33" s="33" t="s">
        <v>429</v>
      </c>
      <c r="C33" s="221" t="s">
        <v>6461</v>
      </c>
      <c r="D33" s="33" t="s">
        <v>44</v>
      </c>
      <c r="E33" s="33">
        <v>2012</v>
      </c>
      <c r="F33" s="36">
        <v>87538.25136612021</v>
      </c>
      <c r="G33" s="33" t="s">
        <v>1211</v>
      </c>
    </row>
    <row r="34" spans="1:7" s="55" customFormat="1" x14ac:dyDescent="0.25">
      <c r="A34" s="33" t="s">
        <v>415</v>
      </c>
      <c r="B34" s="33" t="s">
        <v>429</v>
      </c>
      <c r="C34" s="221" t="s">
        <v>6643</v>
      </c>
      <c r="D34" s="33" t="s">
        <v>44</v>
      </c>
      <c r="E34" s="33">
        <v>2012</v>
      </c>
      <c r="F34" s="36">
        <v>155375.68306010927</v>
      </c>
      <c r="G34" s="33" t="s">
        <v>1211</v>
      </c>
    </row>
    <row r="35" spans="1:7" s="55" customFormat="1" x14ac:dyDescent="0.25">
      <c r="A35" s="33" t="s">
        <v>415</v>
      </c>
      <c r="B35" s="33" t="s">
        <v>430</v>
      </c>
      <c r="C35" s="221" t="s">
        <v>6632</v>
      </c>
      <c r="D35" s="33" t="s">
        <v>44</v>
      </c>
      <c r="E35" s="33">
        <v>2012</v>
      </c>
      <c r="F35" s="36">
        <v>147363.38797814207</v>
      </c>
      <c r="G35" s="33" t="s">
        <v>1586</v>
      </c>
    </row>
    <row r="36" spans="1:7" s="55" customFormat="1" x14ac:dyDescent="0.25">
      <c r="A36" s="33" t="s">
        <v>415</v>
      </c>
      <c r="B36" s="33" t="s">
        <v>430</v>
      </c>
      <c r="C36" s="221" t="s">
        <v>6640</v>
      </c>
      <c r="D36" s="33" t="s">
        <v>44</v>
      </c>
      <c r="E36" s="33">
        <v>2012</v>
      </c>
      <c r="F36" s="36">
        <v>168886.61202185793</v>
      </c>
      <c r="G36" s="33" t="s">
        <v>1586</v>
      </c>
    </row>
    <row r="37" spans="1:7" s="55" customFormat="1" x14ac:dyDescent="0.25">
      <c r="A37" s="33" t="s">
        <v>415</v>
      </c>
      <c r="B37" s="33" t="s">
        <v>430</v>
      </c>
      <c r="C37" s="221" t="s">
        <v>6641</v>
      </c>
      <c r="D37" s="33" t="s">
        <v>44</v>
      </c>
      <c r="E37" s="33">
        <v>2012</v>
      </c>
      <c r="F37" s="36">
        <v>186168.03278688525</v>
      </c>
      <c r="G37" s="33" t="s">
        <v>1586</v>
      </c>
    </row>
    <row r="38" spans="1:7" s="55" customFormat="1" x14ac:dyDescent="0.25">
      <c r="A38" s="33" t="s">
        <v>415</v>
      </c>
      <c r="B38" s="33" t="s">
        <v>1838</v>
      </c>
      <c r="C38" s="221">
        <v>4.2</v>
      </c>
      <c r="D38" s="33" t="s">
        <v>44</v>
      </c>
      <c r="E38" s="33">
        <v>2012</v>
      </c>
      <c r="F38" s="36">
        <v>142964.48087431694</v>
      </c>
      <c r="G38" s="33" t="s">
        <v>1586</v>
      </c>
    </row>
    <row r="39" spans="1:7" s="55" customFormat="1" x14ac:dyDescent="0.25">
      <c r="A39" s="33" t="s">
        <v>415</v>
      </c>
      <c r="B39" s="33" t="s">
        <v>1838</v>
      </c>
      <c r="C39" s="221">
        <v>5.2</v>
      </c>
      <c r="D39" s="33" t="s">
        <v>44</v>
      </c>
      <c r="E39" s="33">
        <v>2012</v>
      </c>
      <c r="F39" s="36">
        <v>186168.03278688525</v>
      </c>
      <c r="G39" s="33" t="s">
        <v>1586</v>
      </c>
    </row>
    <row r="40" spans="1:7" s="55" customFormat="1" x14ac:dyDescent="0.25">
      <c r="A40" s="33" t="s">
        <v>415</v>
      </c>
      <c r="B40" s="33" t="s">
        <v>431</v>
      </c>
      <c r="C40" s="221">
        <v>4.2</v>
      </c>
      <c r="D40" s="33" t="s">
        <v>44</v>
      </c>
      <c r="E40" s="33">
        <v>2012</v>
      </c>
      <c r="F40" s="36">
        <v>92691.25683060108</v>
      </c>
      <c r="G40" s="33" t="s">
        <v>112</v>
      </c>
    </row>
    <row r="41" spans="1:7" s="55" customFormat="1" x14ac:dyDescent="0.25">
      <c r="A41" s="33" t="s">
        <v>415</v>
      </c>
      <c r="B41" s="33" t="s">
        <v>433</v>
      </c>
      <c r="C41" s="221" t="s">
        <v>5159</v>
      </c>
      <c r="D41" s="33" t="s">
        <v>110</v>
      </c>
      <c r="E41" s="33">
        <v>2012</v>
      </c>
      <c r="F41" s="36">
        <v>46816.939890710382</v>
      </c>
      <c r="G41" s="33" t="s">
        <v>2051</v>
      </c>
    </row>
    <row r="42" spans="1:7" s="55" customFormat="1" x14ac:dyDescent="0.25">
      <c r="A42" s="33" t="s">
        <v>415</v>
      </c>
      <c r="B42" s="33" t="s">
        <v>433</v>
      </c>
      <c r="C42" s="221" t="s">
        <v>6644</v>
      </c>
      <c r="D42" s="33" t="s">
        <v>44</v>
      </c>
      <c r="E42" s="33">
        <v>2012</v>
      </c>
      <c r="F42" s="36">
        <v>74467.213114754093</v>
      </c>
      <c r="G42" s="33" t="s">
        <v>2053</v>
      </c>
    </row>
    <row r="43" spans="1:7" s="55" customFormat="1" x14ac:dyDescent="0.25">
      <c r="A43" s="33" t="s">
        <v>415</v>
      </c>
      <c r="B43" s="33" t="s">
        <v>433</v>
      </c>
      <c r="C43" s="221">
        <v>3.2</v>
      </c>
      <c r="D43" s="33" t="s">
        <v>44</v>
      </c>
      <c r="E43" s="33">
        <v>2012</v>
      </c>
      <c r="F43" s="36">
        <v>55614.754098360652</v>
      </c>
      <c r="G43" s="33" t="s">
        <v>2052</v>
      </c>
    </row>
    <row r="44" spans="1:7" s="55" customFormat="1" x14ac:dyDescent="0.25">
      <c r="A44" s="33" t="s">
        <v>436</v>
      </c>
      <c r="B44" s="33" t="s">
        <v>2057</v>
      </c>
      <c r="C44" s="221" t="s">
        <v>6628</v>
      </c>
      <c r="D44" s="33" t="s">
        <v>438</v>
      </c>
      <c r="E44" s="33">
        <v>2012</v>
      </c>
      <c r="F44" s="36">
        <v>75409.836065573778</v>
      </c>
      <c r="G44" s="33" t="s">
        <v>2039</v>
      </c>
    </row>
    <row r="45" spans="1:7" s="55" customFormat="1" x14ac:dyDescent="0.25">
      <c r="A45" s="33" t="s">
        <v>436</v>
      </c>
      <c r="B45" s="33" t="s">
        <v>2058</v>
      </c>
      <c r="C45" s="221" t="s">
        <v>6408</v>
      </c>
      <c r="D45" s="33" t="s">
        <v>438</v>
      </c>
      <c r="E45" s="33">
        <v>2012</v>
      </c>
      <c r="F45" s="36">
        <v>113114.75409836066</v>
      </c>
      <c r="G45" s="33" t="s">
        <v>2042</v>
      </c>
    </row>
    <row r="46" spans="1:7" s="55" customFormat="1" x14ac:dyDescent="0.25">
      <c r="A46" s="33" t="s">
        <v>436</v>
      </c>
      <c r="B46" s="33" t="s">
        <v>2058</v>
      </c>
      <c r="C46" s="221" t="s">
        <v>6462</v>
      </c>
      <c r="D46" s="33" t="s">
        <v>438</v>
      </c>
      <c r="E46" s="33">
        <v>2012</v>
      </c>
      <c r="F46" s="36">
        <v>147677.59562841529</v>
      </c>
      <c r="G46" s="33" t="s">
        <v>2042</v>
      </c>
    </row>
    <row r="47" spans="1:7" s="55" customFormat="1" x14ac:dyDescent="0.25">
      <c r="A47" s="33" t="s">
        <v>436</v>
      </c>
      <c r="B47" s="33" t="s">
        <v>2059</v>
      </c>
      <c r="C47" s="221">
        <v>4</v>
      </c>
      <c r="D47" s="33" t="s">
        <v>438</v>
      </c>
      <c r="E47" s="33">
        <v>2012</v>
      </c>
      <c r="F47" s="36">
        <v>108401.63934426229</v>
      </c>
      <c r="G47" s="33" t="s">
        <v>1586</v>
      </c>
    </row>
    <row r="48" spans="1:7" s="55" customFormat="1" x14ac:dyDescent="0.25">
      <c r="A48" s="33" t="s">
        <v>436</v>
      </c>
      <c r="B48" s="33" t="s">
        <v>2055</v>
      </c>
      <c r="C48" s="221" t="s">
        <v>6516</v>
      </c>
      <c r="D48" s="33" t="s">
        <v>438</v>
      </c>
      <c r="E48" s="33">
        <v>2012</v>
      </c>
      <c r="F48" s="36">
        <v>37704.918032786889</v>
      </c>
      <c r="G48" s="33" t="s">
        <v>2039</v>
      </c>
    </row>
    <row r="49" spans="1:7" s="55" customFormat="1" x14ac:dyDescent="0.25">
      <c r="A49" s="33" t="s">
        <v>436</v>
      </c>
      <c r="B49" s="33" t="s">
        <v>2055</v>
      </c>
      <c r="C49" s="221" t="s">
        <v>6388</v>
      </c>
      <c r="D49" s="33" t="s">
        <v>438</v>
      </c>
      <c r="E49" s="33">
        <v>2012</v>
      </c>
      <c r="F49" s="36">
        <v>48702.185792349723</v>
      </c>
      <c r="G49" s="33" t="s">
        <v>2039</v>
      </c>
    </row>
    <row r="50" spans="1:7" s="55" customFormat="1" x14ac:dyDescent="0.25">
      <c r="A50" s="33" t="s">
        <v>436</v>
      </c>
      <c r="B50" s="33" t="s">
        <v>2055</v>
      </c>
      <c r="C50" s="221" t="s">
        <v>6388</v>
      </c>
      <c r="D50" s="33" t="s">
        <v>438</v>
      </c>
      <c r="E50" s="33">
        <v>2012</v>
      </c>
      <c r="F50" s="36">
        <v>56557.37704918033</v>
      </c>
      <c r="G50" s="33" t="s">
        <v>2056</v>
      </c>
    </row>
    <row r="51" spans="1:7" s="55" customFormat="1" x14ac:dyDescent="0.25">
      <c r="A51" s="33" t="s">
        <v>436</v>
      </c>
      <c r="B51" s="33" t="s">
        <v>2054</v>
      </c>
      <c r="C51" s="221">
        <v>3</v>
      </c>
      <c r="D51" s="33" t="s">
        <v>438</v>
      </c>
      <c r="E51" s="33">
        <v>2012</v>
      </c>
      <c r="F51" s="36">
        <v>95833.333333333328</v>
      </c>
      <c r="G51" s="33" t="s">
        <v>2042</v>
      </c>
    </row>
    <row r="52" spans="1:7" s="55" customFormat="1" x14ac:dyDescent="0.25">
      <c r="A52" s="33" t="s">
        <v>436</v>
      </c>
      <c r="B52" s="33" t="s">
        <v>2060</v>
      </c>
      <c r="C52" s="221">
        <v>2</v>
      </c>
      <c r="D52" s="33" t="s">
        <v>438</v>
      </c>
      <c r="E52" s="33">
        <v>2012</v>
      </c>
      <c r="F52" s="36">
        <v>45560.109289617481</v>
      </c>
      <c r="G52" s="33" t="s">
        <v>1211</v>
      </c>
    </row>
    <row r="53" spans="1:7" s="55" customFormat="1" x14ac:dyDescent="0.25">
      <c r="A53" s="33" t="s">
        <v>436</v>
      </c>
      <c r="B53" s="33" t="s">
        <v>2060</v>
      </c>
      <c r="C53" s="221">
        <v>3</v>
      </c>
      <c r="D53" s="33" t="s">
        <v>438</v>
      </c>
      <c r="E53" s="33">
        <v>2012</v>
      </c>
      <c r="F53" s="36">
        <v>58128.415300546447</v>
      </c>
      <c r="G53" s="33" t="s">
        <v>1211</v>
      </c>
    </row>
    <row r="54" spans="1:7" s="55" customFormat="1" x14ac:dyDescent="0.25">
      <c r="A54" s="33" t="s">
        <v>436</v>
      </c>
      <c r="B54" s="33" t="s">
        <v>2060</v>
      </c>
      <c r="C54" s="221">
        <v>3</v>
      </c>
      <c r="D54" s="33" t="s">
        <v>438</v>
      </c>
      <c r="E54" s="33">
        <v>2012</v>
      </c>
      <c r="F54" s="36">
        <v>62841.530054644812</v>
      </c>
      <c r="G54" s="33" t="s">
        <v>1211</v>
      </c>
    </row>
    <row r="55" spans="1:7" s="55" customFormat="1" x14ac:dyDescent="0.25">
      <c r="A55" s="33" t="s">
        <v>436</v>
      </c>
      <c r="B55" s="33" t="s">
        <v>456</v>
      </c>
      <c r="C55" s="221" t="s">
        <v>6408</v>
      </c>
      <c r="D55" s="33" t="s">
        <v>44</v>
      </c>
      <c r="E55" s="33">
        <v>2012</v>
      </c>
      <c r="F55" s="36">
        <v>94262.295081967211</v>
      </c>
      <c r="G55" s="33" t="s">
        <v>1211</v>
      </c>
    </row>
    <row r="56" spans="1:7" s="55" customFormat="1" x14ac:dyDescent="0.25">
      <c r="A56" s="33" t="s">
        <v>436</v>
      </c>
      <c r="B56" s="33" t="s">
        <v>456</v>
      </c>
      <c r="C56" s="221" t="s">
        <v>6462</v>
      </c>
      <c r="D56" s="33" t="s">
        <v>44</v>
      </c>
      <c r="E56" s="33">
        <v>2012</v>
      </c>
      <c r="F56" s="36">
        <v>106830.60109289618</v>
      </c>
      <c r="G56" s="33" t="s">
        <v>1211</v>
      </c>
    </row>
    <row r="57" spans="1:7" s="55" customFormat="1" x14ac:dyDescent="0.25">
      <c r="A57" s="33" t="s">
        <v>436</v>
      </c>
      <c r="B57" s="33" t="s">
        <v>458</v>
      </c>
      <c r="C57" s="221" t="s">
        <v>6462</v>
      </c>
      <c r="D57" s="33" t="s">
        <v>44</v>
      </c>
      <c r="E57" s="33">
        <v>2012</v>
      </c>
      <c r="F57" s="36">
        <v>116256.83060109289</v>
      </c>
      <c r="G57" s="33" t="s">
        <v>2043</v>
      </c>
    </row>
    <row r="58" spans="1:7" s="55" customFormat="1" x14ac:dyDescent="0.25">
      <c r="A58" s="33" t="s">
        <v>436</v>
      </c>
      <c r="B58" s="33" t="s">
        <v>2061</v>
      </c>
      <c r="C58" s="221" t="s">
        <v>6462</v>
      </c>
      <c r="D58" s="33" t="s">
        <v>44</v>
      </c>
      <c r="E58" s="33">
        <v>2012</v>
      </c>
      <c r="F58" s="36">
        <v>158674.86338797814</v>
      </c>
      <c r="G58" s="33" t="s">
        <v>2043</v>
      </c>
    </row>
    <row r="59" spans="1:7" s="55" customFormat="1" x14ac:dyDescent="0.25">
      <c r="A59" s="33" t="s">
        <v>436</v>
      </c>
      <c r="B59" s="33" t="s">
        <v>460</v>
      </c>
      <c r="C59" s="221">
        <v>2.5</v>
      </c>
      <c r="D59" s="33" t="s">
        <v>438</v>
      </c>
      <c r="E59" s="33">
        <v>2012</v>
      </c>
      <c r="F59" s="36">
        <v>54986.338797814205</v>
      </c>
      <c r="G59" s="33" t="s">
        <v>2042</v>
      </c>
    </row>
    <row r="60" spans="1:7" s="55" customFormat="1" x14ac:dyDescent="0.25">
      <c r="A60" s="33" t="s">
        <v>436</v>
      </c>
      <c r="B60" s="33" t="s">
        <v>460</v>
      </c>
      <c r="C60" s="221">
        <v>3</v>
      </c>
      <c r="D60" s="33" t="s">
        <v>438</v>
      </c>
      <c r="E60" s="33">
        <v>2012</v>
      </c>
      <c r="F60" s="36">
        <v>64412.568306010922</v>
      </c>
      <c r="G60" s="33" t="s">
        <v>2042</v>
      </c>
    </row>
    <row r="61" spans="1:7" s="55" customFormat="1" x14ac:dyDescent="0.25">
      <c r="A61" s="33" t="s">
        <v>436</v>
      </c>
      <c r="B61" s="33" t="s">
        <v>460</v>
      </c>
      <c r="C61" s="221" t="s">
        <v>2062</v>
      </c>
      <c r="D61" s="33" t="s">
        <v>438</v>
      </c>
      <c r="E61" s="33">
        <v>2012</v>
      </c>
      <c r="F61" s="36">
        <v>75409.836065573778</v>
      </c>
      <c r="G61" s="33" t="s">
        <v>2042</v>
      </c>
    </row>
    <row r="62" spans="1:7" s="55" customFormat="1" x14ac:dyDescent="0.25">
      <c r="A62" s="33" t="s">
        <v>2063</v>
      </c>
      <c r="B62" s="33" t="s">
        <v>2065</v>
      </c>
      <c r="C62" s="221">
        <v>2</v>
      </c>
      <c r="D62" s="33" t="s">
        <v>438</v>
      </c>
      <c r="E62" s="33">
        <v>2012</v>
      </c>
      <c r="F62" s="36">
        <v>43674.863387978141</v>
      </c>
      <c r="G62" s="33" t="s">
        <v>2037</v>
      </c>
    </row>
    <row r="63" spans="1:7" s="55" customFormat="1" x14ac:dyDescent="0.25">
      <c r="A63" s="33" t="s">
        <v>2063</v>
      </c>
      <c r="B63" s="33" t="s">
        <v>2065</v>
      </c>
      <c r="C63" s="221">
        <v>2</v>
      </c>
      <c r="D63" s="33" t="s">
        <v>438</v>
      </c>
      <c r="E63" s="33">
        <v>2012</v>
      </c>
      <c r="F63" s="36">
        <v>53729.508196721312</v>
      </c>
      <c r="G63" s="33" t="s">
        <v>2037</v>
      </c>
    </row>
    <row r="64" spans="1:7" s="55" customFormat="1" x14ac:dyDescent="0.25">
      <c r="A64" s="33" t="s">
        <v>2063</v>
      </c>
      <c r="B64" s="33" t="s">
        <v>2065</v>
      </c>
      <c r="C64" s="221" t="s">
        <v>6388</v>
      </c>
      <c r="D64" s="33" t="s">
        <v>438</v>
      </c>
      <c r="E64" s="33">
        <v>2012</v>
      </c>
      <c r="F64" s="36">
        <v>65983.606557377047</v>
      </c>
      <c r="G64" s="33" t="s">
        <v>2037</v>
      </c>
    </row>
    <row r="65" spans="1:7" s="55" customFormat="1" x14ac:dyDescent="0.25">
      <c r="A65" s="33" t="s">
        <v>2063</v>
      </c>
      <c r="B65" s="33" t="s">
        <v>2064</v>
      </c>
      <c r="C65" s="221">
        <v>1.6</v>
      </c>
      <c r="D65" s="33" t="s">
        <v>438</v>
      </c>
      <c r="E65" s="33">
        <v>2012</v>
      </c>
      <c r="F65" s="36">
        <v>31106.557377049183</v>
      </c>
      <c r="G65" s="33" t="s">
        <v>2037</v>
      </c>
    </row>
    <row r="66" spans="1:7" s="55" customFormat="1" x14ac:dyDescent="0.25">
      <c r="A66" s="33" t="s">
        <v>2063</v>
      </c>
      <c r="B66" s="33" t="s">
        <v>2054</v>
      </c>
      <c r="C66" s="221">
        <v>2</v>
      </c>
      <c r="D66" s="33" t="s">
        <v>438</v>
      </c>
      <c r="E66" s="33">
        <v>2012</v>
      </c>
      <c r="F66" s="36">
        <v>72267.759562841529</v>
      </c>
      <c r="G66" s="33" t="s">
        <v>2042</v>
      </c>
    </row>
    <row r="67" spans="1:7" s="55" customFormat="1" x14ac:dyDescent="0.25">
      <c r="A67" s="33" t="s">
        <v>2063</v>
      </c>
      <c r="B67" s="33" t="s">
        <v>2054</v>
      </c>
      <c r="C67" s="221">
        <v>2</v>
      </c>
      <c r="D67" s="33" t="s">
        <v>438</v>
      </c>
      <c r="E67" s="33">
        <v>2012</v>
      </c>
      <c r="F67" s="36">
        <v>83265.027322404363</v>
      </c>
      <c r="G67" s="33" t="s">
        <v>2042</v>
      </c>
    </row>
    <row r="68" spans="1:7" s="55" customFormat="1" x14ac:dyDescent="0.25">
      <c r="A68" s="33" t="s">
        <v>2063</v>
      </c>
      <c r="B68" s="33" t="s">
        <v>2054</v>
      </c>
      <c r="C68" s="221">
        <v>2.5</v>
      </c>
      <c r="D68" s="33" t="s">
        <v>438</v>
      </c>
      <c r="E68" s="33">
        <v>2012</v>
      </c>
      <c r="F68" s="36">
        <v>86407.103825136597</v>
      </c>
      <c r="G68" s="33" t="s">
        <v>2042</v>
      </c>
    </row>
    <row r="69" spans="1:7" s="55" customFormat="1" x14ac:dyDescent="0.25">
      <c r="A69" s="33" t="s">
        <v>2063</v>
      </c>
      <c r="B69" s="33" t="s">
        <v>2066</v>
      </c>
      <c r="C69" s="221">
        <v>2</v>
      </c>
      <c r="D69" s="33" t="s">
        <v>438</v>
      </c>
      <c r="E69" s="33">
        <v>2012</v>
      </c>
      <c r="F69" s="36">
        <v>67240.43715846994</v>
      </c>
      <c r="G69" s="33" t="s">
        <v>1586</v>
      </c>
    </row>
    <row r="70" spans="1:7" s="55" customFormat="1" x14ac:dyDescent="0.25">
      <c r="A70" s="33" t="s">
        <v>2063</v>
      </c>
      <c r="B70" s="33" t="s">
        <v>2066</v>
      </c>
      <c r="C70" s="221">
        <v>2.5</v>
      </c>
      <c r="D70" s="33" t="s">
        <v>438</v>
      </c>
      <c r="E70" s="33">
        <v>2012</v>
      </c>
      <c r="F70" s="36">
        <v>72267.759562841529</v>
      </c>
      <c r="G70" s="33" t="s">
        <v>1586</v>
      </c>
    </row>
    <row r="71" spans="1:7" s="55" customFormat="1" x14ac:dyDescent="0.25">
      <c r="A71" s="33" t="s">
        <v>2063</v>
      </c>
      <c r="B71" s="33" t="s">
        <v>2066</v>
      </c>
      <c r="C71" s="221">
        <v>3</v>
      </c>
      <c r="D71" s="33" t="s">
        <v>438</v>
      </c>
      <c r="E71" s="33">
        <v>2012</v>
      </c>
      <c r="F71" s="36">
        <v>76980.87431693988</v>
      </c>
      <c r="G71" s="33" t="s">
        <v>1586</v>
      </c>
    </row>
    <row r="72" spans="1:7" s="55" customFormat="1" x14ac:dyDescent="0.25">
      <c r="A72" s="33" t="s">
        <v>2063</v>
      </c>
      <c r="B72" s="33" t="s">
        <v>2066</v>
      </c>
      <c r="C72" s="221">
        <v>3</v>
      </c>
      <c r="D72" s="33" t="s">
        <v>438</v>
      </c>
      <c r="E72" s="33">
        <v>2012</v>
      </c>
      <c r="F72" s="36">
        <v>85778.68852459015</v>
      </c>
      <c r="G72" s="33" t="s">
        <v>1586</v>
      </c>
    </row>
    <row r="73" spans="1:7" s="55" customFormat="1" x14ac:dyDescent="0.25">
      <c r="A73" s="33" t="s">
        <v>2063</v>
      </c>
      <c r="B73" s="33" t="s">
        <v>2068</v>
      </c>
      <c r="C73" s="221" t="s">
        <v>6408</v>
      </c>
      <c r="D73" s="33" t="s">
        <v>438</v>
      </c>
      <c r="E73" s="33">
        <v>2012</v>
      </c>
      <c r="F73" s="36">
        <v>84836.06557377048</v>
      </c>
      <c r="G73" s="33" t="s">
        <v>2043</v>
      </c>
    </row>
    <row r="74" spans="1:7" s="55" customFormat="1" x14ac:dyDescent="0.25">
      <c r="A74" s="33" t="s">
        <v>2063</v>
      </c>
      <c r="B74" s="33" t="s">
        <v>2068</v>
      </c>
      <c r="C74" s="221" t="s">
        <v>6462</v>
      </c>
      <c r="D74" s="33" t="s">
        <v>438</v>
      </c>
      <c r="E74" s="33">
        <v>2012</v>
      </c>
      <c r="F74" s="36">
        <v>128825.13661202184</v>
      </c>
      <c r="G74" s="33" t="s">
        <v>2043</v>
      </c>
    </row>
    <row r="75" spans="1:7" s="55" customFormat="1" x14ac:dyDescent="0.25">
      <c r="A75" s="33" t="s">
        <v>2063</v>
      </c>
      <c r="B75" s="33" t="s">
        <v>2067</v>
      </c>
      <c r="C75" s="221" t="s">
        <v>6388</v>
      </c>
      <c r="D75" s="33" t="s">
        <v>438</v>
      </c>
      <c r="E75" s="33">
        <v>2012</v>
      </c>
      <c r="F75" s="36">
        <v>62213.114754098366</v>
      </c>
      <c r="G75" s="33" t="s">
        <v>2039</v>
      </c>
    </row>
    <row r="76" spans="1:7" s="55" customFormat="1" x14ac:dyDescent="0.25">
      <c r="A76" s="33" t="s">
        <v>2063</v>
      </c>
      <c r="B76" s="33" t="s">
        <v>2067</v>
      </c>
      <c r="C76" s="221" t="s">
        <v>6388</v>
      </c>
      <c r="D76" s="33" t="s">
        <v>438</v>
      </c>
      <c r="E76" s="33">
        <v>2012</v>
      </c>
      <c r="F76" s="36">
        <v>69125.683060109281</v>
      </c>
      <c r="G76" s="33" t="s">
        <v>2039</v>
      </c>
    </row>
    <row r="77" spans="1:7" s="55" customFormat="1" x14ac:dyDescent="0.25">
      <c r="A77" s="33" t="s">
        <v>2063</v>
      </c>
      <c r="B77" s="33" t="s">
        <v>2067</v>
      </c>
      <c r="C77" s="221" t="s">
        <v>6408</v>
      </c>
      <c r="D77" s="33" t="s">
        <v>438</v>
      </c>
      <c r="E77" s="33">
        <v>2012</v>
      </c>
      <c r="F77" s="36">
        <v>78551.912568305997</v>
      </c>
      <c r="G77" s="33" t="s">
        <v>2056</v>
      </c>
    </row>
    <row r="78" spans="1:7" s="55" customFormat="1" x14ac:dyDescent="0.25">
      <c r="A78" s="33" t="s">
        <v>2063</v>
      </c>
      <c r="B78" s="33" t="s">
        <v>2067</v>
      </c>
      <c r="C78" s="221" t="s">
        <v>6408</v>
      </c>
      <c r="D78" s="33" t="s">
        <v>438</v>
      </c>
      <c r="E78" s="33">
        <v>2012</v>
      </c>
      <c r="F78" s="36">
        <v>89549.180327868846</v>
      </c>
      <c r="G78" s="33" t="s">
        <v>2039</v>
      </c>
    </row>
    <row r="79" spans="1:7" s="55" customFormat="1" x14ac:dyDescent="0.25">
      <c r="A79" s="33" t="s">
        <v>2063</v>
      </c>
      <c r="B79" s="33" t="s">
        <v>2067</v>
      </c>
      <c r="C79" s="221" t="s">
        <v>6462</v>
      </c>
      <c r="D79" s="33" t="s">
        <v>438</v>
      </c>
      <c r="E79" s="33">
        <v>2012</v>
      </c>
      <c r="F79" s="36">
        <v>106830.60109289618</v>
      </c>
      <c r="G79" s="33" t="s">
        <v>2039</v>
      </c>
    </row>
    <row r="80" spans="1:7" s="55" customFormat="1" x14ac:dyDescent="0.25">
      <c r="A80" s="33" t="s">
        <v>2063</v>
      </c>
      <c r="B80" s="33" t="s">
        <v>2070</v>
      </c>
      <c r="C80" s="221" t="s">
        <v>6408</v>
      </c>
      <c r="D80" s="33" t="s">
        <v>438</v>
      </c>
      <c r="E80" s="33">
        <v>2012</v>
      </c>
      <c r="F80" s="36">
        <v>113114.75409836066</v>
      </c>
      <c r="G80" s="33" t="s">
        <v>1586</v>
      </c>
    </row>
    <row r="81" spans="1:7" s="55" customFormat="1" x14ac:dyDescent="0.25">
      <c r="A81" s="33" t="s">
        <v>2063</v>
      </c>
      <c r="B81" s="33" t="s">
        <v>2070</v>
      </c>
      <c r="C81" s="221" t="s">
        <v>6462</v>
      </c>
      <c r="D81" s="33" t="s">
        <v>438</v>
      </c>
      <c r="E81" s="33">
        <v>2012</v>
      </c>
      <c r="F81" s="36">
        <v>138251.36612021856</v>
      </c>
      <c r="G81" s="33" t="s">
        <v>1586</v>
      </c>
    </row>
    <row r="82" spans="1:7" s="55" customFormat="1" x14ac:dyDescent="0.25">
      <c r="A82" s="33" t="s">
        <v>2063</v>
      </c>
      <c r="B82" s="33" t="s">
        <v>2069</v>
      </c>
      <c r="C82" s="221" t="s">
        <v>6408</v>
      </c>
      <c r="D82" s="33" t="s">
        <v>438</v>
      </c>
      <c r="E82" s="33">
        <v>2012</v>
      </c>
      <c r="F82" s="36">
        <v>113114.75409836066</v>
      </c>
      <c r="G82" s="33" t="s">
        <v>1586</v>
      </c>
    </row>
    <row r="83" spans="1:7" s="55" customFormat="1" x14ac:dyDescent="0.25">
      <c r="A83" s="33" t="s">
        <v>2063</v>
      </c>
      <c r="B83" s="33" t="s">
        <v>2069</v>
      </c>
      <c r="C83" s="221" t="s">
        <v>6462</v>
      </c>
      <c r="D83" s="33" t="s">
        <v>438</v>
      </c>
      <c r="E83" s="33">
        <v>2012</v>
      </c>
      <c r="F83" s="36">
        <v>147677.59562841529</v>
      </c>
      <c r="G83" s="33" t="s">
        <v>1586</v>
      </c>
    </row>
    <row r="84" spans="1:7" s="55" customFormat="1" x14ac:dyDescent="0.25">
      <c r="A84" s="33" t="s">
        <v>2063</v>
      </c>
      <c r="B84" s="33" t="s">
        <v>2071</v>
      </c>
      <c r="C84" s="221">
        <v>3</v>
      </c>
      <c r="D84" s="33" t="s">
        <v>438</v>
      </c>
      <c r="E84" s="33">
        <v>2012</v>
      </c>
      <c r="F84" s="36">
        <v>94262.295081967211</v>
      </c>
      <c r="G84" s="33" t="s">
        <v>2039</v>
      </c>
    </row>
    <row r="85" spans="1:7" s="55" customFormat="1" x14ac:dyDescent="0.25">
      <c r="A85" s="33" t="s">
        <v>2063</v>
      </c>
      <c r="B85" s="33" t="s">
        <v>2071</v>
      </c>
      <c r="C85" s="221" t="s">
        <v>2072</v>
      </c>
      <c r="D85" s="33" t="s">
        <v>438</v>
      </c>
      <c r="E85" s="33">
        <v>2012</v>
      </c>
      <c r="F85" s="36">
        <v>113114.75409836066</v>
      </c>
      <c r="G85" s="33" t="s">
        <v>2039</v>
      </c>
    </row>
    <row r="86" spans="1:7" s="55" customFormat="1" x14ac:dyDescent="0.25">
      <c r="A86" s="33" t="s">
        <v>2063</v>
      </c>
      <c r="B86" s="33" t="s">
        <v>2071</v>
      </c>
      <c r="C86" s="221" t="s">
        <v>6462</v>
      </c>
      <c r="D86" s="33" t="s">
        <v>438</v>
      </c>
      <c r="E86" s="33">
        <v>2012</v>
      </c>
      <c r="F86" s="36">
        <v>142964.48087431694</v>
      </c>
      <c r="G86" s="33" t="s">
        <v>2039</v>
      </c>
    </row>
    <row r="87" spans="1:7" s="55" customFormat="1" x14ac:dyDescent="0.25">
      <c r="A87" s="33" t="s">
        <v>2063</v>
      </c>
      <c r="B87" s="33" t="s">
        <v>2071</v>
      </c>
      <c r="C87" s="221" t="s">
        <v>6462</v>
      </c>
      <c r="D87" s="33" t="s">
        <v>438</v>
      </c>
      <c r="E87" s="33">
        <v>2012</v>
      </c>
      <c r="F87" s="36">
        <v>219945.35519125682</v>
      </c>
      <c r="G87" s="33" t="s">
        <v>2056</v>
      </c>
    </row>
    <row r="88" spans="1:7" s="55" customFormat="1" x14ac:dyDescent="0.25">
      <c r="A88" s="33" t="s">
        <v>2063</v>
      </c>
      <c r="B88" s="33" t="s">
        <v>449</v>
      </c>
      <c r="C88" s="221">
        <v>4</v>
      </c>
      <c r="D88" s="33" t="s">
        <v>438</v>
      </c>
      <c r="E88" s="33">
        <v>2012</v>
      </c>
      <c r="F88" s="36">
        <v>108401.63934426229</v>
      </c>
      <c r="G88" s="33" t="s">
        <v>2039</v>
      </c>
    </row>
    <row r="89" spans="1:7" s="55" customFormat="1" x14ac:dyDescent="0.25">
      <c r="A89" s="33" t="s">
        <v>2063</v>
      </c>
      <c r="B89" s="33" t="s">
        <v>450</v>
      </c>
      <c r="C89" s="221">
        <v>4</v>
      </c>
      <c r="D89" s="33" t="s">
        <v>438</v>
      </c>
      <c r="E89" s="33">
        <v>2012</v>
      </c>
      <c r="F89" s="36">
        <v>108401.63934426229</v>
      </c>
      <c r="G89" s="33" t="s">
        <v>2042</v>
      </c>
    </row>
    <row r="90" spans="1:7" s="55" customFormat="1" x14ac:dyDescent="0.25">
      <c r="A90" s="33" t="s">
        <v>2063</v>
      </c>
      <c r="B90" s="33" t="s">
        <v>452</v>
      </c>
      <c r="C90" s="221" t="s">
        <v>6462</v>
      </c>
      <c r="D90" s="33" t="s">
        <v>438</v>
      </c>
      <c r="E90" s="33">
        <v>2012</v>
      </c>
      <c r="F90" s="36">
        <v>188210.3825136612</v>
      </c>
      <c r="G90" s="33" t="s">
        <v>2039</v>
      </c>
    </row>
    <row r="91" spans="1:7" s="55" customFormat="1" x14ac:dyDescent="0.25">
      <c r="A91" s="33" t="s">
        <v>2063</v>
      </c>
      <c r="B91" s="33" t="s">
        <v>455</v>
      </c>
      <c r="C91" s="221">
        <v>3</v>
      </c>
      <c r="D91" s="33" t="s">
        <v>44</v>
      </c>
      <c r="E91" s="33">
        <v>2012</v>
      </c>
      <c r="F91" s="36">
        <v>77295.081967213104</v>
      </c>
      <c r="G91" s="33" t="s">
        <v>1211</v>
      </c>
    </row>
    <row r="92" spans="1:7" s="55" customFormat="1" x14ac:dyDescent="0.25">
      <c r="A92" s="33" t="s">
        <v>2063</v>
      </c>
      <c r="B92" s="33" t="s">
        <v>455</v>
      </c>
      <c r="C92" s="221" t="s">
        <v>6408</v>
      </c>
      <c r="D92" s="33" t="s">
        <v>44</v>
      </c>
      <c r="E92" s="33">
        <v>2012</v>
      </c>
      <c r="F92" s="36">
        <v>86407.103825136597</v>
      </c>
      <c r="G92" s="33" t="s">
        <v>1211</v>
      </c>
    </row>
    <row r="93" spans="1:7" s="55" customFormat="1" x14ac:dyDescent="0.25">
      <c r="A93" s="33" t="s">
        <v>2063</v>
      </c>
      <c r="B93" s="33" t="s">
        <v>457</v>
      </c>
      <c r="C93" s="221" t="s">
        <v>6462</v>
      </c>
      <c r="D93" s="33" t="s">
        <v>44</v>
      </c>
      <c r="E93" s="33">
        <v>2012</v>
      </c>
      <c r="F93" s="36">
        <v>152390.71038251364</v>
      </c>
      <c r="G93" s="33" t="s">
        <v>1211</v>
      </c>
    </row>
    <row r="94" spans="1:7" s="55" customFormat="1" x14ac:dyDescent="0.25">
      <c r="A94" s="33" t="s">
        <v>2063</v>
      </c>
      <c r="B94" s="33" t="s">
        <v>458</v>
      </c>
      <c r="C94" s="221" t="s">
        <v>6408</v>
      </c>
      <c r="D94" s="33" t="s">
        <v>44</v>
      </c>
      <c r="E94" s="33">
        <v>2012</v>
      </c>
      <c r="F94" s="36">
        <v>114685.79234972678</v>
      </c>
      <c r="G94" s="33" t="s">
        <v>2043</v>
      </c>
    </row>
    <row r="95" spans="1:7" s="55" customFormat="1" x14ac:dyDescent="0.25">
      <c r="A95" s="33" t="s">
        <v>2073</v>
      </c>
      <c r="B95" s="33" t="s">
        <v>462</v>
      </c>
      <c r="C95" s="221">
        <v>1.6</v>
      </c>
      <c r="D95" s="33" t="s">
        <v>110</v>
      </c>
      <c r="E95" s="33">
        <v>2012</v>
      </c>
      <c r="F95" s="36">
        <v>11311.475409836065</v>
      </c>
      <c r="G95" s="33" t="s">
        <v>2039</v>
      </c>
    </row>
    <row r="96" spans="1:7" s="55" customFormat="1" x14ac:dyDescent="0.25">
      <c r="A96" s="33" t="s">
        <v>2073</v>
      </c>
      <c r="B96" s="33"/>
      <c r="C96" s="221">
        <v>2</v>
      </c>
      <c r="D96" s="33" t="s">
        <v>110</v>
      </c>
      <c r="E96" s="33">
        <v>2012</v>
      </c>
      <c r="F96" s="36">
        <v>15710.382513661203</v>
      </c>
      <c r="G96" s="33" t="s">
        <v>2039</v>
      </c>
    </row>
    <row r="97" spans="1:7" s="55" customFormat="1" x14ac:dyDescent="0.25">
      <c r="A97" s="33" t="s">
        <v>463</v>
      </c>
      <c r="B97" s="33" t="s">
        <v>465</v>
      </c>
      <c r="C97" s="221">
        <v>5.3</v>
      </c>
      <c r="D97" s="33" t="s">
        <v>44</v>
      </c>
      <c r="E97" s="33">
        <v>2012</v>
      </c>
      <c r="F97" s="36">
        <v>51844.262295081964</v>
      </c>
      <c r="G97" s="33" t="s">
        <v>2074</v>
      </c>
    </row>
    <row r="98" spans="1:7" s="55" customFormat="1" x14ac:dyDescent="0.25">
      <c r="A98" s="33" t="s">
        <v>463</v>
      </c>
      <c r="B98" s="33" t="s">
        <v>1860</v>
      </c>
      <c r="C98" s="221">
        <v>3.6</v>
      </c>
      <c r="D98" s="33" t="s">
        <v>2075</v>
      </c>
      <c r="E98" s="33">
        <v>2012</v>
      </c>
      <c r="F98" s="36">
        <v>37704.918032786889</v>
      </c>
      <c r="G98" s="33" t="s">
        <v>1586</v>
      </c>
    </row>
    <row r="99" spans="1:7" s="55" customFormat="1" x14ac:dyDescent="0.25">
      <c r="A99" s="33" t="s">
        <v>463</v>
      </c>
      <c r="B99" s="33" t="s">
        <v>1860</v>
      </c>
      <c r="C99" s="221">
        <v>6.2</v>
      </c>
      <c r="D99" s="33" t="s">
        <v>438</v>
      </c>
      <c r="E99" s="33">
        <v>2012</v>
      </c>
      <c r="F99" s="36">
        <v>50273.224043715847</v>
      </c>
      <c r="G99" s="33" t="s">
        <v>1586</v>
      </c>
    </row>
    <row r="100" spans="1:7" s="55" customFormat="1" x14ac:dyDescent="0.25">
      <c r="A100" s="33" t="s">
        <v>463</v>
      </c>
      <c r="B100" s="33" t="s">
        <v>1861</v>
      </c>
      <c r="C100" s="221">
        <v>3.6</v>
      </c>
      <c r="D100" s="33" t="s">
        <v>438</v>
      </c>
      <c r="E100" s="33">
        <v>2012</v>
      </c>
      <c r="F100" s="36">
        <v>43989.071038251386</v>
      </c>
      <c r="G100" s="33" t="s">
        <v>2042</v>
      </c>
    </row>
    <row r="101" spans="1:7" s="55" customFormat="1" x14ac:dyDescent="0.25">
      <c r="A101" s="33" t="s">
        <v>463</v>
      </c>
      <c r="B101" s="33" t="s">
        <v>1861</v>
      </c>
      <c r="C101" s="221">
        <v>6.2</v>
      </c>
      <c r="D101" s="33" t="s">
        <v>438</v>
      </c>
      <c r="E101" s="33">
        <v>2012</v>
      </c>
      <c r="F101" s="36">
        <v>54986.338797814205</v>
      </c>
      <c r="G101" s="33" t="s">
        <v>2042</v>
      </c>
    </row>
    <row r="102" spans="1:7" s="55" customFormat="1" x14ac:dyDescent="0.25">
      <c r="A102" s="33" t="s">
        <v>463</v>
      </c>
      <c r="B102" s="33" t="s">
        <v>1864</v>
      </c>
      <c r="C102" s="221">
        <v>2.4</v>
      </c>
      <c r="D102" s="33" t="s">
        <v>114</v>
      </c>
      <c r="E102" s="33">
        <v>2012</v>
      </c>
      <c r="F102" s="36">
        <v>26079.234972677594</v>
      </c>
      <c r="G102" s="33" t="s">
        <v>1211</v>
      </c>
    </row>
    <row r="103" spans="1:7" s="55" customFormat="1" x14ac:dyDescent="0.25">
      <c r="A103" s="33" t="s">
        <v>463</v>
      </c>
      <c r="B103" s="33" t="s">
        <v>1864</v>
      </c>
      <c r="C103" s="221">
        <v>3.6</v>
      </c>
      <c r="D103" s="33" t="s">
        <v>44</v>
      </c>
      <c r="E103" s="33">
        <v>2012</v>
      </c>
      <c r="F103" s="36">
        <v>32991.803278688523</v>
      </c>
      <c r="G103" s="33" t="s">
        <v>1211</v>
      </c>
    </row>
    <row r="104" spans="1:7" s="55" customFormat="1" x14ac:dyDescent="0.25">
      <c r="A104" s="33" t="s">
        <v>463</v>
      </c>
      <c r="B104" s="33" t="s">
        <v>1866</v>
      </c>
      <c r="C104" s="221">
        <v>2.4</v>
      </c>
      <c r="D104" s="33" t="s">
        <v>44</v>
      </c>
      <c r="E104" s="33">
        <v>2012</v>
      </c>
      <c r="F104" s="36">
        <v>27336.065573770491</v>
      </c>
      <c r="G104" s="33" t="s">
        <v>2074</v>
      </c>
    </row>
    <row r="105" spans="1:7" s="55" customFormat="1" x14ac:dyDescent="0.25">
      <c r="A105" s="33" t="s">
        <v>463</v>
      </c>
      <c r="B105" s="33" t="s">
        <v>1866</v>
      </c>
      <c r="C105" s="221">
        <v>3.6</v>
      </c>
      <c r="D105" s="33" t="s">
        <v>44</v>
      </c>
      <c r="E105" s="33">
        <v>2012</v>
      </c>
      <c r="F105" s="36">
        <v>31734.972677595626</v>
      </c>
      <c r="G105" s="33" t="s">
        <v>2074</v>
      </c>
    </row>
    <row r="106" spans="1:7" s="55" customFormat="1" x14ac:dyDescent="0.25">
      <c r="A106" s="33" t="s">
        <v>463</v>
      </c>
      <c r="B106" s="33" t="s">
        <v>1868</v>
      </c>
      <c r="C106" s="221">
        <v>6.2</v>
      </c>
      <c r="D106" s="33" t="s">
        <v>438</v>
      </c>
      <c r="E106" s="33">
        <v>2012</v>
      </c>
      <c r="F106" s="36">
        <v>72267.759562841529</v>
      </c>
      <c r="G106" s="33" t="s">
        <v>1586</v>
      </c>
    </row>
    <row r="107" spans="1:7" s="55" customFormat="1" x14ac:dyDescent="0.25">
      <c r="A107" s="33" t="s">
        <v>463</v>
      </c>
      <c r="B107" s="33" t="s">
        <v>1868</v>
      </c>
      <c r="C107" s="221">
        <v>6.2</v>
      </c>
      <c r="D107" s="33" t="s">
        <v>438</v>
      </c>
      <c r="E107" s="33">
        <v>2012</v>
      </c>
      <c r="F107" s="36">
        <v>78551.912568305997</v>
      </c>
      <c r="G107" s="33" t="s">
        <v>2042</v>
      </c>
    </row>
    <row r="108" spans="1:7" s="55" customFormat="1" x14ac:dyDescent="0.25">
      <c r="A108" s="33" t="s">
        <v>463</v>
      </c>
      <c r="B108" s="33" t="s">
        <v>1868</v>
      </c>
      <c r="C108" s="221" t="s">
        <v>6490</v>
      </c>
      <c r="D108" s="33" t="s">
        <v>438</v>
      </c>
      <c r="E108" s="33">
        <v>2012</v>
      </c>
      <c r="F108" s="36">
        <v>153961.74863387976</v>
      </c>
      <c r="G108" s="33" t="s">
        <v>2042</v>
      </c>
    </row>
    <row r="109" spans="1:7" s="55" customFormat="1" x14ac:dyDescent="0.25">
      <c r="A109" s="33" t="s">
        <v>463</v>
      </c>
      <c r="B109" s="33" t="s">
        <v>1868</v>
      </c>
      <c r="C109" s="221">
        <v>7</v>
      </c>
      <c r="D109" s="33" t="s">
        <v>438</v>
      </c>
      <c r="E109" s="33">
        <v>2012</v>
      </c>
      <c r="F109" s="36">
        <v>98975.409836065563</v>
      </c>
      <c r="G109" s="33" t="s">
        <v>2042</v>
      </c>
    </row>
    <row r="110" spans="1:7" s="55" customFormat="1" x14ac:dyDescent="0.25">
      <c r="A110" s="33" t="s">
        <v>463</v>
      </c>
      <c r="B110" s="33" t="s">
        <v>1871</v>
      </c>
      <c r="C110" s="221">
        <v>1.8</v>
      </c>
      <c r="D110" s="33" t="s">
        <v>110</v>
      </c>
      <c r="E110" s="33">
        <v>2012</v>
      </c>
      <c r="F110" s="36">
        <v>16653.005464480873</v>
      </c>
      <c r="G110" s="33" t="s">
        <v>2039</v>
      </c>
    </row>
    <row r="111" spans="1:7" s="55" customFormat="1" x14ac:dyDescent="0.25">
      <c r="A111" s="33" t="s">
        <v>463</v>
      </c>
      <c r="B111" s="33" t="s">
        <v>1876</v>
      </c>
      <c r="C111" s="221">
        <v>2.4</v>
      </c>
      <c r="D111" s="33" t="s">
        <v>110</v>
      </c>
      <c r="E111" s="33">
        <v>2012</v>
      </c>
      <c r="F111" s="36">
        <v>24822.4043715847</v>
      </c>
      <c r="G111" s="33" t="s">
        <v>2039</v>
      </c>
    </row>
    <row r="112" spans="1:7" s="55" customFormat="1" x14ac:dyDescent="0.25">
      <c r="A112" s="33" t="s">
        <v>463</v>
      </c>
      <c r="B112" s="33" t="s">
        <v>1876</v>
      </c>
      <c r="C112" s="221">
        <v>3.6</v>
      </c>
      <c r="D112" s="33" t="s">
        <v>110</v>
      </c>
      <c r="E112" s="33">
        <v>2012</v>
      </c>
      <c r="F112" s="36">
        <v>26393.442622950817</v>
      </c>
      <c r="G112" s="33" t="s">
        <v>2039</v>
      </c>
    </row>
    <row r="113" spans="1:7" s="55" customFormat="1" x14ac:dyDescent="0.25">
      <c r="A113" s="33" t="s">
        <v>463</v>
      </c>
      <c r="B113" s="33" t="s">
        <v>1877</v>
      </c>
      <c r="C113" s="221">
        <v>4.8</v>
      </c>
      <c r="D113" s="33" t="s">
        <v>444</v>
      </c>
      <c r="E113" s="33">
        <v>2012</v>
      </c>
      <c r="F113" s="36">
        <v>31420.765027322406</v>
      </c>
      <c r="G113" s="33" t="s">
        <v>2076</v>
      </c>
    </row>
    <row r="114" spans="1:7" s="55" customFormat="1" x14ac:dyDescent="0.25">
      <c r="A114" s="33" t="s">
        <v>463</v>
      </c>
      <c r="B114" s="33" t="s">
        <v>1877</v>
      </c>
      <c r="C114" s="221">
        <v>5.3</v>
      </c>
      <c r="D114" s="33" t="s">
        <v>444</v>
      </c>
      <c r="E114" s="33">
        <v>2012</v>
      </c>
      <c r="F114" s="36">
        <v>32991.803278688523</v>
      </c>
      <c r="G114" s="33" t="s">
        <v>2076</v>
      </c>
    </row>
    <row r="115" spans="1:7" s="55" customFormat="1" x14ac:dyDescent="0.25">
      <c r="A115" s="33" t="s">
        <v>463</v>
      </c>
      <c r="B115" s="33" t="s">
        <v>2077</v>
      </c>
      <c r="C115" s="221">
        <v>1.6</v>
      </c>
      <c r="D115" s="33" t="s">
        <v>110</v>
      </c>
      <c r="E115" s="33">
        <v>2012</v>
      </c>
      <c r="F115" s="36">
        <v>13510.928961748634</v>
      </c>
      <c r="G115" s="33" t="s">
        <v>2078</v>
      </c>
    </row>
    <row r="116" spans="1:7" s="55" customFormat="1" x14ac:dyDescent="0.25">
      <c r="A116" s="33" t="s">
        <v>463</v>
      </c>
      <c r="B116" s="33" t="s">
        <v>1879</v>
      </c>
      <c r="C116" s="221">
        <v>1</v>
      </c>
      <c r="D116" s="33" t="s">
        <v>110</v>
      </c>
      <c r="E116" s="33">
        <v>2012</v>
      </c>
      <c r="F116" s="36">
        <v>9017.7595628415293</v>
      </c>
      <c r="G116" s="33" t="s">
        <v>2037</v>
      </c>
    </row>
    <row r="117" spans="1:7" s="55" customFormat="1" x14ac:dyDescent="0.25">
      <c r="A117" s="33" t="s">
        <v>463</v>
      </c>
      <c r="B117" s="33" t="s">
        <v>2079</v>
      </c>
      <c r="C117" s="221">
        <v>5.3</v>
      </c>
      <c r="D117" s="33" t="s">
        <v>44</v>
      </c>
      <c r="E117" s="33">
        <v>2012</v>
      </c>
      <c r="F117" s="36">
        <v>48702.185792349723</v>
      </c>
      <c r="G117" s="33" t="s">
        <v>2080</v>
      </c>
    </row>
    <row r="118" spans="1:7" s="55" customFormat="1" x14ac:dyDescent="0.25">
      <c r="A118" s="33" t="s">
        <v>463</v>
      </c>
      <c r="B118" s="33" t="s">
        <v>2079</v>
      </c>
      <c r="C118" s="221">
        <v>6</v>
      </c>
      <c r="D118" s="33" t="s">
        <v>44</v>
      </c>
      <c r="E118" s="33">
        <v>2012</v>
      </c>
      <c r="F118" s="36">
        <v>62841.530054644812</v>
      </c>
      <c r="G118" s="33" t="s">
        <v>2080</v>
      </c>
    </row>
    <row r="119" spans="1:7" s="55" customFormat="1" x14ac:dyDescent="0.25">
      <c r="A119" s="33" t="s">
        <v>463</v>
      </c>
      <c r="B119" s="33" t="s">
        <v>1882</v>
      </c>
      <c r="C119" s="221">
        <v>5.3</v>
      </c>
      <c r="D119" s="33" t="s">
        <v>444</v>
      </c>
      <c r="E119" s="33">
        <v>2012</v>
      </c>
      <c r="F119" s="36">
        <v>47759.562841530053</v>
      </c>
      <c r="G119" s="33" t="s">
        <v>1211</v>
      </c>
    </row>
    <row r="120" spans="1:7" s="55" customFormat="1" x14ac:dyDescent="0.25">
      <c r="A120" s="33" t="s">
        <v>463</v>
      </c>
      <c r="B120" s="33" t="s">
        <v>1883</v>
      </c>
      <c r="C120" s="221">
        <v>3.6</v>
      </c>
      <c r="D120" s="33" t="s">
        <v>114</v>
      </c>
      <c r="E120" s="33">
        <v>2012</v>
      </c>
      <c r="F120" s="36">
        <v>37704.918032786889</v>
      </c>
      <c r="G120" s="33" t="s">
        <v>2080</v>
      </c>
    </row>
    <row r="121" spans="1:7" s="55" customFormat="1" x14ac:dyDescent="0.25">
      <c r="A121" s="77" t="s">
        <v>3061</v>
      </c>
      <c r="B121" s="77" t="s">
        <v>6078</v>
      </c>
      <c r="C121" s="323" t="s">
        <v>6079</v>
      </c>
      <c r="D121" s="77" t="s">
        <v>110</v>
      </c>
      <c r="E121" s="77">
        <v>2012</v>
      </c>
      <c r="F121" s="111">
        <v>29995</v>
      </c>
      <c r="G121" s="77" t="s">
        <v>6080</v>
      </c>
    </row>
    <row r="122" spans="1:7" s="55" customFormat="1" x14ac:dyDescent="0.25">
      <c r="A122" s="33" t="s">
        <v>3061</v>
      </c>
      <c r="B122" s="33" t="s">
        <v>3062</v>
      </c>
      <c r="C122" s="221">
        <v>3.3</v>
      </c>
      <c r="D122" s="33" t="s">
        <v>44</v>
      </c>
      <c r="E122" s="33">
        <v>2012</v>
      </c>
      <c r="F122" s="36">
        <v>32836</v>
      </c>
      <c r="G122" s="33" t="s">
        <v>1144</v>
      </c>
    </row>
    <row r="123" spans="1:7" s="55" customFormat="1" x14ac:dyDescent="0.25">
      <c r="A123" s="33" t="s">
        <v>4542</v>
      </c>
      <c r="B123" s="33" t="s">
        <v>4552</v>
      </c>
      <c r="C123" s="221" t="s">
        <v>6369</v>
      </c>
      <c r="D123" s="33" t="s">
        <v>43</v>
      </c>
      <c r="E123" s="33">
        <v>2012</v>
      </c>
      <c r="F123" s="36">
        <v>28995</v>
      </c>
      <c r="G123" s="33" t="s">
        <v>3321</v>
      </c>
    </row>
    <row r="124" spans="1:7" s="55" customFormat="1" x14ac:dyDescent="0.25">
      <c r="A124" s="33" t="s">
        <v>4542</v>
      </c>
      <c r="B124" s="33" t="s">
        <v>4552</v>
      </c>
      <c r="C124" s="221" t="s">
        <v>6369</v>
      </c>
      <c r="D124" s="33" t="s">
        <v>426</v>
      </c>
      <c r="E124" s="33">
        <v>2012</v>
      </c>
      <c r="F124" s="36">
        <v>31195</v>
      </c>
      <c r="G124" s="33" t="s">
        <v>3321</v>
      </c>
    </row>
    <row r="125" spans="1:7" s="55" customFormat="1" x14ac:dyDescent="0.25">
      <c r="A125" s="33" t="s">
        <v>4542</v>
      </c>
      <c r="B125" s="33" t="s">
        <v>4556</v>
      </c>
      <c r="C125" s="221" t="s">
        <v>6369</v>
      </c>
      <c r="D125" s="33" t="s">
        <v>43</v>
      </c>
      <c r="E125" s="33">
        <v>2012</v>
      </c>
      <c r="F125" s="36">
        <v>33795</v>
      </c>
      <c r="G125" s="33" t="s">
        <v>3321</v>
      </c>
    </row>
    <row r="126" spans="1:7" s="55" customFormat="1" x14ac:dyDescent="0.25">
      <c r="A126" s="33" t="s">
        <v>4542</v>
      </c>
      <c r="B126" s="33" t="s">
        <v>4556</v>
      </c>
      <c r="C126" s="221" t="s">
        <v>6369</v>
      </c>
      <c r="D126" s="33" t="s">
        <v>426</v>
      </c>
      <c r="E126" s="33">
        <v>2012</v>
      </c>
      <c r="F126" s="36">
        <v>35995</v>
      </c>
      <c r="G126" s="33" t="s">
        <v>3321</v>
      </c>
    </row>
    <row r="127" spans="1:7" s="55" customFormat="1" x14ac:dyDescent="0.25">
      <c r="A127" s="33" t="s">
        <v>4542</v>
      </c>
      <c r="B127" s="33" t="s">
        <v>4545</v>
      </c>
      <c r="C127" s="221" t="s">
        <v>5672</v>
      </c>
      <c r="D127" s="33" t="s">
        <v>43</v>
      </c>
      <c r="E127" s="33">
        <v>2012</v>
      </c>
      <c r="F127" s="36">
        <v>35795</v>
      </c>
      <c r="G127" s="33" t="s">
        <v>3321</v>
      </c>
    </row>
    <row r="128" spans="1:7" s="55" customFormat="1" x14ac:dyDescent="0.25">
      <c r="A128" s="33" t="s">
        <v>4542</v>
      </c>
      <c r="B128" s="33" t="s">
        <v>4545</v>
      </c>
      <c r="C128" s="221" t="s">
        <v>5672</v>
      </c>
      <c r="D128" s="33" t="s">
        <v>426</v>
      </c>
      <c r="E128" s="33">
        <v>2012</v>
      </c>
      <c r="F128" s="36">
        <v>38395</v>
      </c>
      <c r="G128" s="33" t="s">
        <v>3321</v>
      </c>
    </row>
    <row r="129" spans="1:7" s="55" customFormat="1" x14ac:dyDescent="0.25">
      <c r="A129" s="33" t="s">
        <v>4542</v>
      </c>
      <c r="B129" s="33" t="s">
        <v>4555</v>
      </c>
      <c r="C129" s="221" t="s">
        <v>6369</v>
      </c>
      <c r="D129" s="33" t="s">
        <v>43</v>
      </c>
      <c r="E129" s="33">
        <v>2012</v>
      </c>
      <c r="F129" s="36">
        <v>40995</v>
      </c>
      <c r="G129" s="33" t="s">
        <v>3321</v>
      </c>
    </row>
    <row r="130" spans="1:7" s="55" customFormat="1" x14ac:dyDescent="0.25">
      <c r="A130" s="33" t="s">
        <v>4542</v>
      </c>
      <c r="B130" s="33" t="s">
        <v>4555</v>
      </c>
      <c r="C130" s="221" t="s">
        <v>6369</v>
      </c>
      <c r="D130" s="33" t="s">
        <v>426</v>
      </c>
      <c r="E130" s="33">
        <v>2012</v>
      </c>
      <c r="F130" s="36">
        <v>43195</v>
      </c>
      <c r="G130" s="33" t="s">
        <v>3321</v>
      </c>
    </row>
    <row r="131" spans="1:7" s="55" customFormat="1" x14ac:dyDescent="0.25">
      <c r="A131" s="33" t="s">
        <v>476</v>
      </c>
      <c r="B131" s="33" t="s">
        <v>478</v>
      </c>
      <c r="C131" s="221">
        <v>3.5</v>
      </c>
      <c r="D131" s="33" t="s">
        <v>114</v>
      </c>
      <c r="E131" s="33">
        <v>2012</v>
      </c>
      <c r="F131" s="36">
        <v>32991.803278688523</v>
      </c>
      <c r="G131" s="33" t="s">
        <v>1211</v>
      </c>
    </row>
    <row r="132" spans="1:7" s="55" customFormat="1" x14ac:dyDescent="0.25">
      <c r="A132" s="33" t="s">
        <v>476</v>
      </c>
      <c r="B132" s="33" t="s">
        <v>478</v>
      </c>
      <c r="C132" s="221">
        <v>3.7</v>
      </c>
      <c r="D132" s="33" t="s">
        <v>114</v>
      </c>
      <c r="E132" s="33">
        <v>2012</v>
      </c>
      <c r="F132" s="36">
        <v>34562.84153005464</v>
      </c>
      <c r="G132" s="33" t="s">
        <v>1211</v>
      </c>
    </row>
    <row r="133" spans="1:7" s="55" customFormat="1" x14ac:dyDescent="0.25">
      <c r="A133" s="33" t="s">
        <v>476</v>
      </c>
      <c r="B133" s="33" t="s">
        <v>482</v>
      </c>
      <c r="C133" s="221">
        <v>3.5</v>
      </c>
      <c r="D133" s="33" t="s">
        <v>114</v>
      </c>
      <c r="E133" s="33">
        <v>2012</v>
      </c>
      <c r="F133" s="36">
        <v>40846.994535519123</v>
      </c>
      <c r="G133" s="33" t="s">
        <v>1211</v>
      </c>
    </row>
    <row r="134" spans="1:7" s="55" customFormat="1" x14ac:dyDescent="0.25">
      <c r="A134" s="33" t="s">
        <v>476</v>
      </c>
      <c r="B134" s="33" t="s">
        <v>483</v>
      </c>
      <c r="C134" s="221">
        <v>3.7</v>
      </c>
      <c r="D134" s="33" t="s">
        <v>44</v>
      </c>
      <c r="E134" s="33">
        <v>2012</v>
      </c>
      <c r="F134" s="36">
        <v>34562.84153005464</v>
      </c>
      <c r="G134" s="33" t="s">
        <v>2076</v>
      </c>
    </row>
    <row r="135" spans="1:7" s="55" customFormat="1" x14ac:dyDescent="0.25">
      <c r="A135" s="33" t="s">
        <v>476</v>
      </c>
      <c r="B135" s="33" t="s">
        <v>483</v>
      </c>
      <c r="C135" s="221">
        <v>5</v>
      </c>
      <c r="D135" s="33" t="s">
        <v>44</v>
      </c>
      <c r="E135" s="33">
        <v>2012</v>
      </c>
      <c r="F135" s="36">
        <v>36133.879781420765</v>
      </c>
      <c r="G135" s="33" t="s">
        <v>2076</v>
      </c>
    </row>
    <row r="136" spans="1:7" s="55" customFormat="1" x14ac:dyDescent="0.25">
      <c r="A136" s="33" t="s">
        <v>476</v>
      </c>
      <c r="B136" s="33" t="s">
        <v>485</v>
      </c>
      <c r="C136" s="221">
        <v>1.4</v>
      </c>
      <c r="D136" s="33" t="s">
        <v>110</v>
      </c>
      <c r="E136" s="33">
        <v>2012</v>
      </c>
      <c r="F136" s="36">
        <v>18538.251366120217</v>
      </c>
      <c r="G136" s="33" t="s">
        <v>2037</v>
      </c>
    </row>
    <row r="137" spans="1:7" s="55" customFormat="1" x14ac:dyDescent="0.25">
      <c r="A137" s="33" t="s">
        <v>476</v>
      </c>
      <c r="B137" s="33" t="s">
        <v>1888</v>
      </c>
      <c r="C137" s="221">
        <v>1.6</v>
      </c>
      <c r="D137" s="33" t="s">
        <v>110</v>
      </c>
      <c r="E137" s="33">
        <v>2012</v>
      </c>
      <c r="F137" s="36">
        <v>14139.344262295082</v>
      </c>
      <c r="G137" s="33" t="s">
        <v>2037</v>
      </c>
    </row>
    <row r="138" spans="1:7" s="55" customFormat="1" x14ac:dyDescent="0.25">
      <c r="A138" s="33" t="s">
        <v>476</v>
      </c>
      <c r="B138" s="33" t="s">
        <v>486</v>
      </c>
      <c r="C138" s="221">
        <v>3.5</v>
      </c>
      <c r="D138" s="33" t="s">
        <v>114</v>
      </c>
      <c r="E138" s="33">
        <v>2012</v>
      </c>
      <c r="F138" s="36">
        <v>36133.879781420765</v>
      </c>
      <c r="G138" s="33" t="s">
        <v>2081</v>
      </c>
    </row>
    <row r="139" spans="1:7" s="55" customFormat="1" x14ac:dyDescent="0.25">
      <c r="A139" s="33" t="s">
        <v>476</v>
      </c>
      <c r="B139" s="33" t="s">
        <v>1890</v>
      </c>
      <c r="C139" s="221">
        <v>1.6</v>
      </c>
      <c r="D139" s="33" t="s">
        <v>110</v>
      </c>
      <c r="E139" s="33">
        <v>2012</v>
      </c>
      <c r="F139" s="36">
        <v>20423.497267759562</v>
      </c>
      <c r="G139" s="33" t="s">
        <v>2082</v>
      </c>
    </row>
    <row r="140" spans="1:7" s="55" customFormat="1" x14ac:dyDescent="0.25">
      <c r="A140" s="33" t="s">
        <v>476</v>
      </c>
      <c r="B140" s="33" t="s">
        <v>1890</v>
      </c>
      <c r="C140" s="221">
        <v>2</v>
      </c>
      <c r="D140" s="33" t="s">
        <v>110</v>
      </c>
      <c r="E140" s="33">
        <v>2012</v>
      </c>
      <c r="F140" s="36">
        <v>25136.612021857924</v>
      </c>
      <c r="G140" s="33" t="s">
        <v>2082</v>
      </c>
    </row>
    <row r="141" spans="1:7" s="55" customFormat="1" x14ac:dyDescent="0.25">
      <c r="A141" s="33" t="s">
        <v>476</v>
      </c>
      <c r="B141" s="33" t="s">
        <v>1891</v>
      </c>
      <c r="C141" s="221">
        <v>2.5</v>
      </c>
      <c r="D141" s="33" t="s">
        <v>110</v>
      </c>
      <c r="E141" s="33">
        <v>2012</v>
      </c>
      <c r="F141" s="36">
        <v>22937.158469945352</v>
      </c>
      <c r="G141" s="33" t="s">
        <v>2039</v>
      </c>
    </row>
    <row r="142" spans="1:7" s="55" customFormat="1" x14ac:dyDescent="0.25">
      <c r="A142" s="33" t="s">
        <v>476</v>
      </c>
      <c r="B142" s="33" t="s">
        <v>1893</v>
      </c>
      <c r="C142" s="221">
        <v>2.2999999999999998</v>
      </c>
      <c r="D142" s="33" t="s">
        <v>110</v>
      </c>
      <c r="E142" s="33">
        <v>2012</v>
      </c>
      <c r="F142" s="36">
        <v>25136.612021857924</v>
      </c>
      <c r="G142" s="33" t="s">
        <v>2083</v>
      </c>
    </row>
    <row r="143" spans="1:7" s="55" customFormat="1" x14ac:dyDescent="0.25">
      <c r="A143" s="33" t="s">
        <v>476</v>
      </c>
      <c r="B143" s="33" t="s">
        <v>1895</v>
      </c>
      <c r="C143" s="221">
        <v>3.7</v>
      </c>
      <c r="D143" s="33" t="s">
        <v>438</v>
      </c>
      <c r="E143" s="33">
        <v>2012</v>
      </c>
      <c r="F143" s="36">
        <v>31106.557377049183</v>
      </c>
      <c r="G143" s="33" t="s">
        <v>1586</v>
      </c>
    </row>
    <row r="144" spans="1:7" s="55" customFormat="1" x14ac:dyDescent="0.25">
      <c r="A144" s="33" t="s">
        <v>476</v>
      </c>
      <c r="B144" s="33" t="s">
        <v>1895</v>
      </c>
      <c r="C144" s="221" t="s">
        <v>6633</v>
      </c>
      <c r="D144" s="33" t="s">
        <v>438</v>
      </c>
      <c r="E144" s="33">
        <v>2012</v>
      </c>
      <c r="F144" s="36">
        <v>50273.224043715847</v>
      </c>
      <c r="G144" s="33" t="s">
        <v>1586</v>
      </c>
    </row>
    <row r="145" spans="1:7" s="55" customFormat="1" x14ac:dyDescent="0.25">
      <c r="A145" s="33" t="s">
        <v>476</v>
      </c>
      <c r="B145" s="33" t="s">
        <v>1895</v>
      </c>
      <c r="C145" s="221" t="s">
        <v>6634</v>
      </c>
      <c r="D145" s="33" t="s">
        <v>438</v>
      </c>
      <c r="E145" s="33">
        <v>2012</v>
      </c>
      <c r="F145" s="36">
        <v>39275.956284152999</v>
      </c>
      <c r="G145" s="33" t="s">
        <v>2084</v>
      </c>
    </row>
    <row r="146" spans="1:7" s="55" customFormat="1" x14ac:dyDescent="0.25">
      <c r="A146" s="33" t="s">
        <v>476</v>
      </c>
      <c r="B146" s="33" t="s">
        <v>2085</v>
      </c>
      <c r="C146" s="221">
        <v>3.7</v>
      </c>
      <c r="D146" s="33" t="s">
        <v>438</v>
      </c>
      <c r="E146" s="33">
        <v>2012</v>
      </c>
      <c r="F146" s="36">
        <v>45403.00546448087</v>
      </c>
      <c r="G146" s="33" t="s">
        <v>2042</v>
      </c>
    </row>
    <row r="147" spans="1:7" s="55" customFormat="1" x14ac:dyDescent="0.25">
      <c r="A147" s="33" t="s">
        <v>476</v>
      </c>
      <c r="B147" s="33" t="s">
        <v>2085</v>
      </c>
      <c r="C147" s="221">
        <v>5</v>
      </c>
      <c r="D147" s="33" t="s">
        <v>438</v>
      </c>
      <c r="E147" s="33">
        <v>2012</v>
      </c>
      <c r="F147" s="36">
        <v>53258.196721311477</v>
      </c>
      <c r="G147" s="33" t="s">
        <v>2042</v>
      </c>
    </row>
    <row r="148" spans="1:7" s="55" customFormat="1" x14ac:dyDescent="0.25">
      <c r="A148" s="33" t="s">
        <v>476</v>
      </c>
      <c r="B148" s="33" t="s">
        <v>1897</v>
      </c>
      <c r="C148" s="221" t="s">
        <v>6504</v>
      </c>
      <c r="D148" s="33" t="s">
        <v>444</v>
      </c>
      <c r="E148" s="33">
        <v>2012</v>
      </c>
      <c r="F148" s="36">
        <v>18852.459016393444</v>
      </c>
      <c r="G148" s="33" t="s">
        <v>2076</v>
      </c>
    </row>
    <row r="149" spans="1:7" s="55" customFormat="1" x14ac:dyDescent="0.25">
      <c r="A149" s="33" t="s">
        <v>476</v>
      </c>
      <c r="B149" s="33" t="s">
        <v>1897</v>
      </c>
      <c r="C149" s="221">
        <v>2.5</v>
      </c>
      <c r="D149" s="33" t="s">
        <v>444</v>
      </c>
      <c r="E149" s="33">
        <v>2012</v>
      </c>
      <c r="F149" s="36">
        <v>24822.4043715847</v>
      </c>
      <c r="G149" s="33" t="s">
        <v>2076</v>
      </c>
    </row>
    <row r="150" spans="1:7" s="55" customFormat="1" x14ac:dyDescent="0.25">
      <c r="A150" s="33" t="s">
        <v>476</v>
      </c>
      <c r="B150" s="33" t="s">
        <v>1897</v>
      </c>
      <c r="C150" s="221" t="s">
        <v>6645</v>
      </c>
      <c r="D150" s="33" t="s">
        <v>444</v>
      </c>
      <c r="E150" s="33">
        <v>2012</v>
      </c>
      <c r="F150" s="36">
        <v>25765.02732240437</v>
      </c>
      <c r="G150" s="33" t="s">
        <v>2076</v>
      </c>
    </row>
    <row r="151" spans="1:7" s="55" customFormat="1" x14ac:dyDescent="0.25">
      <c r="A151" s="33" t="s">
        <v>476</v>
      </c>
      <c r="B151" s="33" t="s">
        <v>1902</v>
      </c>
      <c r="C151" s="221" t="s">
        <v>6635</v>
      </c>
      <c r="D151" s="33" t="s">
        <v>438</v>
      </c>
      <c r="E151" s="33">
        <v>2012</v>
      </c>
      <c r="F151" s="36">
        <v>73838.797814207646</v>
      </c>
      <c r="G151" s="33" t="s">
        <v>2051</v>
      </c>
    </row>
    <row r="152" spans="1:7" s="55" customFormat="1" x14ac:dyDescent="0.25">
      <c r="A152" s="33" t="s">
        <v>476</v>
      </c>
      <c r="B152" s="33" t="s">
        <v>1902</v>
      </c>
      <c r="C152" s="221" t="s">
        <v>6636</v>
      </c>
      <c r="D152" s="33" t="s">
        <v>438</v>
      </c>
      <c r="E152" s="33">
        <v>2012</v>
      </c>
      <c r="F152" s="36">
        <v>75409.836065573778</v>
      </c>
      <c r="G152" s="33" t="s">
        <v>2051</v>
      </c>
    </row>
    <row r="153" spans="1:7" s="55" customFormat="1" x14ac:dyDescent="0.25">
      <c r="A153" s="33" t="s">
        <v>476</v>
      </c>
      <c r="B153" s="33" t="s">
        <v>1904</v>
      </c>
      <c r="C153" s="221">
        <v>3.5</v>
      </c>
      <c r="D153" s="33" t="s">
        <v>114</v>
      </c>
      <c r="E153" s="33">
        <v>2012</v>
      </c>
      <c r="F153" s="36">
        <v>26393.442622950817</v>
      </c>
      <c r="G153" s="33" t="s">
        <v>2039</v>
      </c>
    </row>
    <row r="154" spans="1:7" s="55" customFormat="1" x14ac:dyDescent="0.25">
      <c r="A154" s="33" t="s">
        <v>476</v>
      </c>
      <c r="B154" s="33" t="s">
        <v>1904</v>
      </c>
      <c r="C154" s="221" t="s">
        <v>6447</v>
      </c>
      <c r="D154" s="33" t="s">
        <v>44</v>
      </c>
      <c r="E154" s="33">
        <v>2012</v>
      </c>
      <c r="F154" s="36">
        <v>50273.224043715847</v>
      </c>
      <c r="G154" s="33" t="s">
        <v>2039</v>
      </c>
    </row>
    <row r="155" spans="1:7" s="55" customFormat="1" x14ac:dyDescent="0.25">
      <c r="A155" s="33" t="s">
        <v>2087</v>
      </c>
      <c r="B155" s="33" t="s">
        <v>479</v>
      </c>
      <c r="C155" s="221" t="s">
        <v>6624</v>
      </c>
      <c r="D155" s="33" t="s">
        <v>44</v>
      </c>
      <c r="E155" s="33">
        <v>2012</v>
      </c>
      <c r="F155" s="36">
        <v>25136.612021857924</v>
      </c>
      <c r="G155" s="33" t="s">
        <v>1211</v>
      </c>
    </row>
    <row r="156" spans="1:7" s="55" customFormat="1" x14ac:dyDescent="0.25">
      <c r="A156" s="33" t="s">
        <v>2087</v>
      </c>
      <c r="B156" s="33" t="s">
        <v>480</v>
      </c>
      <c r="C156" s="221">
        <v>5.4</v>
      </c>
      <c r="D156" s="33" t="s">
        <v>44</v>
      </c>
      <c r="E156" s="33">
        <v>2012</v>
      </c>
      <c r="F156" s="36">
        <v>37390.710382513658</v>
      </c>
      <c r="G156" s="33" t="s">
        <v>1211</v>
      </c>
    </row>
    <row r="157" spans="1:7" s="55" customFormat="1" x14ac:dyDescent="0.25">
      <c r="A157" s="33" t="s">
        <v>2087</v>
      </c>
      <c r="B157" s="33" t="s">
        <v>483</v>
      </c>
      <c r="C157" s="221">
        <v>6.2</v>
      </c>
      <c r="D157" s="33" t="s">
        <v>44</v>
      </c>
      <c r="E157" s="33">
        <v>2012</v>
      </c>
      <c r="F157" s="36">
        <v>81693.989071038246</v>
      </c>
      <c r="G157" s="33" t="s">
        <v>2076</v>
      </c>
    </row>
    <row r="158" spans="1:7" s="55" customFormat="1" x14ac:dyDescent="0.25">
      <c r="A158" s="33" t="s">
        <v>2087</v>
      </c>
      <c r="B158" s="33" t="s">
        <v>485</v>
      </c>
      <c r="C158" s="221">
        <v>1.2</v>
      </c>
      <c r="D158" s="33" t="s">
        <v>110</v>
      </c>
      <c r="E158" s="33">
        <v>2012</v>
      </c>
      <c r="F158" s="36">
        <v>16967.213114754097</v>
      </c>
      <c r="G158" s="33" t="s">
        <v>2037</v>
      </c>
    </row>
    <row r="159" spans="1:7" s="55" customFormat="1" x14ac:dyDescent="0.25">
      <c r="A159" s="33" t="s">
        <v>2087</v>
      </c>
      <c r="B159" s="33" t="s">
        <v>1888</v>
      </c>
      <c r="C159" s="221">
        <v>1.4</v>
      </c>
      <c r="D159" s="33" t="s">
        <v>110</v>
      </c>
      <c r="E159" s="33">
        <v>2012</v>
      </c>
      <c r="F159" s="36">
        <v>12552.5956284153</v>
      </c>
      <c r="G159" s="33" t="s">
        <v>2037</v>
      </c>
    </row>
    <row r="160" spans="1:7" s="55" customFormat="1" x14ac:dyDescent="0.25">
      <c r="A160" s="33" t="s">
        <v>2087</v>
      </c>
      <c r="B160" s="33" t="s">
        <v>1893</v>
      </c>
      <c r="C160" s="221">
        <v>2</v>
      </c>
      <c r="D160" s="33" t="s">
        <v>110</v>
      </c>
      <c r="E160" s="33">
        <v>2012</v>
      </c>
      <c r="F160" s="36">
        <v>23565.573770491803</v>
      </c>
      <c r="G160" s="33" t="s">
        <v>2083</v>
      </c>
    </row>
    <row r="161" spans="1:7" s="55" customFormat="1" x14ac:dyDescent="0.25">
      <c r="A161" s="33" t="s">
        <v>71</v>
      </c>
      <c r="B161" s="33" t="s">
        <v>4155</v>
      </c>
      <c r="C161" s="221" t="s">
        <v>3751</v>
      </c>
      <c r="D161" s="33" t="s">
        <v>110</v>
      </c>
      <c r="E161" s="33">
        <v>2012</v>
      </c>
      <c r="F161" s="36">
        <v>21480</v>
      </c>
      <c r="G161" s="33" t="s">
        <v>1960</v>
      </c>
    </row>
    <row r="162" spans="1:7" s="55" customFormat="1" x14ac:dyDescent="0.25">
      <c r="A162" s="33" t="s">
        <v>71</v>
      </c>
      <c r="B162" s="33" t="s">
        <v>4156</v>
      </c>
      <c r="C162" s="221" t="s">
        <v>3751</v>
      </c>
      <c r="D162" s="33" t="s">
        <v>110</v>
      </c>
      <c r="E162" s="33">
        <v>2012</v>
      </c>
      <c r="F162" s="36">
        <v>23080</v>
      </c>
      <c r="G162" s="33" t="s">
        <v>1837</v>
      </c>
    </row>
    <row r="163" spans="1:7" s="55" customFormat="1" x14ac:dyDescent="0.25">
      <c r="A163" s="33" t="s">
        <v>71</v>
      </c>
      <c r="B163" s="61" t="s">
        <v>4034</v>
      </c>
      <c r="C163" s="221" t="s">
        <v>3751</v>
      </c>
      <c r="D163" s="61" t="s">
        <v>110</v>
      </c>
      <c r="E163" s="33">
        <v>2012</v>
      </c>
      <c r="F163" s="172">
        <v>24405</v>
      </c>
      <c r="G163" s="33" t="s">
        <v>1960</v>
      </c>
    </row>
    <row r="164" spans="1:7" s="55" customFormat="1" x14ac:dyDescent="0.25">
      <c r="A164" s="33" t="s">
        <v>71</v>
      </c>
      <c r="B164" s="61" t="s">
        <v>4034</v>
      </c>
      <c r="C164" s="221" t="s">
        <v>3751</v>
      </c>
      <c r="D164" s="61" t="s">
        <v>110</v>
      </c>
      <c r="E164" s="33">
        <v>2012</v>
      </c>
      <c r="F164" s="172">
        <v>24755</v>
      </c>
      <c r="G164" s="33" t="s">
        <v>1837</v>
      </c>
    </row>
    <row r="165" spans="1:7" s="55" customFormat="1" x14ac:dyDescent="0.25">
      <c r="A165" s="33" t="s">
        <v>71</v>
      </c>
      <c r="B165" s="61" t="s">
        <v>4101</v>
      </c>
      <c r="C165" s="221" t="s">
        <v>3751</v>
      </c>
      <c r="D165" s="61" t="s">
        <v>110</v>
      </c>
      <c r="E165" s="33">
        <v>2012</v>
      </c>
      <c r="F165" s="172">
        <v>27405</v>
      </c>
      <c r="G165" s="33" t="s">
        <v>1837</v>
      </c>
    </row>
    <row r="166" spans="1:7" s="55" customFormat="1" x14ac:dyDescent="0.25">
      <c r="A166" s="33" t="s">
        <v>71</v>
      </c>
      <c r="B166" s="61" t="s">
        <v>4101</v>
      </c>
      <c r="C166" s="221" t="s">
        <v>3751</v>
      </c>
      <c r="D166" s="61" t="s">
        <v>110</v>
      </c>
      <c r="E166" s="33">
        <v>2012</v>
      </c>
      <c r="F166" s="172">
        <v>27655</v>
      </c>
      <c r="G166" s="33" t="s">
        <v>1960</v>
      </c>
    </row>
    <row r="167" spans="1:7" s="55" customFormat="1" x14ac:dyDescent="0.25">
      <c r="A167" s="33" t="s">
        <v>71</v>
      </c>
      <c r="B167" s="61" t="s">
        <v>4108</v>
      </c>
      <c r="C167" s="221" t="s">
        <v>3751</v>
      </c>
      <c r="D167" s="61" t="s">
        <v>110</v>
      </c>
      <c r="E167" s="33">
        <v>2012</v>
      </c>
      <c r="F167" s="172">
        <v>23280</v>
      </c>
      <c r="G167" s="33" t="s">
        <v>1960</v>
      </c>
    </row>
    <row r="168" spans="1:7" s="55" customFormat="1" x14ac:dyDescent="0.25">
      <c r="A168" s="33" t="s">
        <v>71</v>
      </c>
      <c r="B168" s="61" t="s">
        <v>4060</v>
      </c>
      <c r="C168" s="221" t="s">
        <v>3751</v>
      </c>
      <c r="D168" s="61" t="s">
        <v>110</v>
      </c>
      <c r="E168" s="33">
        <v>2012</v>
      </c>
      <c r="F168" s="172">
        <v>24030</v>
      </c>
      <c r="G168" s="33" t="s">
        <v>1960</v>
      </c>
    </row>
    <row r="169" spans="1:7" s="55" customFormat="1" x14ac:dyDescent="0.25">
      <c r="A169" s="33" t="s">
        <v>71</v>
      </c>
      <c r="B169" s="61" t="s">
        <v>4102</v>
      </c>
      <c r="C169" s="221" t="s">
        <v>3814</v>
      </c>
      <c r="D169" s="61" t="s">
        <v>110</v>
      </c>
      <c r="E169" s="33">
        <v>2012</v>
      </c>
      <c r="F169" s="172">
        <v>27380</v>
      </c>
      <c r="G169" s="33" t="s">
        <v>1960</v>
      </c>
    </row>
    <row r="170" spans="1:7" s="55" customFormat="1" x14ac:dyDescent="0.25">
      <c r="A170" s="33" t="s">
        <v>71</v>
      </c>
      <c r="B170" s="61" t="s">
        <v>4103</v>
      </c>
      <c r="C170" s="221" t="s">
        <v>3814</v>
      </c>
      <c r="D170" s="61" t="s">
        <v>110</v>
      </c>
      <c r="E170" s="33">
        <v>2012</v>
      </c>
      <c r="F170" s="172">
        <v>29730</v>
      </c>
      <c r="G170" s="33" t="s">
        <v>1960</v>
      </c>
    </row>
    <row r="171" spans="1:7" s="55" customFormat="1" x14ac:dyDescent="0.25">
      <c r="A171" s="33" t="s">
        <v>71</v>
      </c>
      <c r="B171" s="61" t="s">
        <v>4103</v>
      </c>
      <c r="C171" s="221" t="s">
        <v>3791</v>
      </c>
      <c r="D171" s="61" t="s">
        <v>110</v>
      </c>
      <c r="E171" s="33">
        <v>2012</v>
      </c>
      <c r="F171" s="172">
        <v>30030</v>
      </c>
      <c r="G171" s="33" t="s">
        <v>1837</v>
      </c>
    </row>
    <row r="172" spans="1:7" s="55" customFormat="1" x14ac:dyDescent="0.25">
      <c r="A172" s="33" t="s">
        <v>71</v>
      </c>
      <c r="B172" s="61" t="s">
        <v>3287</v>
      </c>
      <c r="C172" s="221" t="s">
        <v>3769</v>
      </c>
      <c r="D172" s="61" t="s">
        <v>110</v>
      </c>
      <c r="E172" s="33">
        <v>2012</v>
      </c>
      <c r="F172" s="172">
        <v>15755</v>
      </c>
      <c r="G172" s="33" t="s">
        <v>1837</v>
      </c>
    </row>
    <row r="173" spans="1:7" s="55" customFormat="1" x14ac:dyDescent="0.25">
      <c r="A173" s="33" t="s">
        <v>71</v>
      </c>
      <c r="B173" s="61" t="s">
        <v>3287</v>
      </c>
      <c r="C173" s="221" t="s">
        <v>3769</v>
      </c>
      <c r="D173" s="61" t="s">
        <v>110</v>
      </c>
      <c r="E173" s="33">
        <v>2012</v>
      </c>
      <c r="F173" s="172">
        <v>15955</v>
      </c>
      <c r="G173" s="33" t="s">
        <v>1960</v>
      </c>
    </row>
    <row r="174" spans="1:7" s="55" customFormat="1" x14ac:dyDescent="0.25">
      <c r="A174" s="33" t="s">
        <v>71</v>
      </c>
      <c r="B174" s="61" t="s">
        <v>3284</v>
      </c>
      <c r="C174" s="221" t="s">
        <v>3769</v>
      </c>
      <c r="D174" s="61" t="s">
        <v>110</v>
      </c>
      <c r="E174" s="33">
        <v>2012</v>
      </c>
      <c r="F174" s="172">
        <v>19855</v>
      </c>
      <c r="G174" s="33" t="s">
        <v>1837</v>
      </c>
    </row>
    <row r="175" spans="1:7" s="55" customFormat="1" x14ac:dyDescent="0.25">
      <c r="A175" s="33" t="s">
        <v>71</v>
      </c>
      <c r="B175" s="61" t="s">
        <v>3284</v>
      </c>
      <c r="C175" s="221" t="s">
        <v>3769</v>
      </c>
      <c r="D175" s="61" t="s">
        <v>110</v>
      </c>
      <c r="E175" s="33">
        <v>2012</v>
      </c>
      <c r="F175" s="172">
        <v>20655</v>
      </c>
      <c r="G175" s="33" t="s">
        <v>1960</v>
      </c>
    </row>
    <row r="176" spans="1:7" s="55" customFormat="1" x14ac:dyDescent="0.25">
      <c r="A176" s="33" t="s">
        <v>71</v>
      </c>
      <c r="B176" s="61" t="s">
        <v>3787</v>
      </c>
      <c r="C176" s="221" t="s">
        <v>3769</v>
      </c>
      <c r="D176" s="61" t="s">
        <v>110</v>
      </c>
      <c r="E176" s="33">
        <v>2012</v>
      </c>
      <c r="F176" s="172">
        <v>22105</v>
      </c>
      <c r="G176" s="33" t="s">
        <v>4158</v>
      </c>
    </row>
    <row r="177" spans="1:7" s="55" customFormat="1" x14ac:dyDescent="0.25">
      <c r="A177" s="33" t="s">
        <v>71</v>
      </c>
      <c r="B177" s="61" t="s">
        <v>3787</v>
      </c>
      <c r="C177" s="221" t="s">
        <v>3769</v>
      </c>
      <c r="D177" s="61" t="s">
        <v>110</v>
      </c>
      <c r="E177" s="33">
        <v>2012</v>
      </c>
      <c r="F177" s="172">
        <v>22105</v>
      </c>
      <c r="G177" s="33" t="s">
        <v>1837</v>
      </c>
    </row>
    <row r="178" spans="1:7" s="55" customFormat="1" x14ac:dyDescent="0.25">
      <c r="A178" s="33" t="s">
        <v>71</v>
      </c>
      <c r="B178" s="61" t="s">
        <v>4157</v>
      </c>
      <c r="C178" s="221" t="s">
        <v>3769</v>
      </c>
      <c r="D178" s="61" t="s">
        <v>110</v>
      </c>
      <c r="E178" s="33">
        <v>2012</v>
      </c>
      <c r="F178" s="172">
        <v>19605</v>
      </c>
      <c r="G178" s="33" t="s">
        <v>1960</v>
      </c>
    </row>
    <row r="179" spans="1:7" s="55" customFormat="1" x14ac:dyDescent="0.25">
      <c r="A179" s="33" t="s">
        <v>71</v>
      </c>
      <c r="B179" s="61" t="s">
        <v>3289</v>
      </c>
      <c r="C179" s="221" t="s">
        <v>3769</v>
      </c>
      <c r="D179" s="61" t="s">
        <v>110</v>
      </c>
      <c r="E179" s="33">
        <v>2012</v>
      </c>
      <c r="F179" s="172">
        <v>17805</v>
      </c>
      <c r="G179" s="33" t="s">
        <v>1837</v>
      </c>
    </row>
    <row r="180" spans="1:7" s="55" customFormat="1" x14ac:dyDescent="0.25">
      <c r="A180" s="33" t="s">
        <v>71</v>
      </c>
      <c r="B180" s="61" t="s">
        <v>4026</v>
      </c>
      <c r="C180" s="221" t="s">
        <v>3769</v>
      </c>
      <c r="D180" s="61" t="s">
        <v>110</v>
      </c>
      <c r="E180" s="33">
        <v>2012</v>
      </c>
      <c r="F180" s="172">
        <v>18005</v>
      </c>
      <c r="G180" s="33" t="s">
        <v>1960</v>
      </c>
    </row>
    <row r="181" spans="1:7" s="55" customFormat="1" x14ac:dyDescent="0.25">
      <c r="A181" s="33" t="s">
        <v>71</v>
      </c>
      <c r="B181" s="61" t="s">
        <v>4014</v>
      </c>
      <c r="C181" s="221" t="s">
        <v>3751</v>
      </c>
      <c r="D181" s="61" t="s">
        <v>110</v>
      </c>
      <c r="E181" s="33">
        <v>2012</v>
      </c>
      <c r="F181" s="172">
        <v>22355</v>
      </c>
      <c r="G181" s="33" t="s">
        <v>1837</v>
      </c>
    </row>
    <row r="182" spans="1:7" s="55" customFormat="1" x14ac:dyDescent="0.25">
      <c r="A182" s="33" t="s">
        <v>71</v>
      </c>
      <c r="B182" s="61" t="s">
        <v>4014</v>
      </c>
      <c r="C182" s="221" t="s">
        <v>3751</v>
      </c>
      <c r="D182" s="61" t="s">
        <v>110</v>
      </c>
      <c r="E182" s="33">
        <v>2012</v>
      </c>
      <c r="F182" s="172">
        <v>22555</v>
      </c>
      <c r="G182" s="33" t="s">
        <v>1960</v>
      </c>
    </row>
    <row r="183" spans="1:7" s="55" customFormat="1" x14ac:dyDescent="0.25">
      <c r="A183" s="33" t="s">
        <v>71</v>
      </c>
      <c r="B183" s="61" t="s">
        <v>3283</v>
      </c>
      <c r="C183" s="221" t="s">
        <v>3751</v>
      </c>
      <c r="D183" s="61" t="s">
        <v>110</v>
      </c>
      <c r="E183" s="33">
        <v>2012</v>
      </c>
      <c r="F183" s="172">
        <v>24595</v>
      </c>
      <c r="G183" s="33" t="s">
        <v>3281</v>
      </c>
    </row>
    <row r="184" spans="1:7" s="55" customFormat="1" x14ac:dyDescent="0.25">
      <c r="A184" s="33" t="s">
        <v>71</v>
      </c>
      <c r="B184" s="61" t="s">
        <v>3283</v>
      </c>
      <c r="C184" s="221" t="s">
        <v>3751</v>
      </c>
      <c r="D184" s="61" t="s">
        <v>426</v>
      </c>
      <c r="E184" s="33">
        <v>2012</v>
      </c>
      <c r="F184" s="172">
        <v>25845</v>
      </c>
      <c r="G184" s="33" t="s">
        <v>3281</v>
      </c>
    </row>
    <row r="185" spans="1:7" s="55" customFormat="1" x14ac:dyDescent="0.25">
      <c r="A185" s="33" t="s">
        <v>71</v>
      </c>
      <c r="B185" s="61" t="s">
        <v>3783</v>
      </c>
      <c r="C185" s="221" t="s">
        <v>3751</v>
      </c>
      <c r="D185" s="61" t="s">
        <v>110</v>
      </c>
      <c r="E185" s="33">
        <v>2012</v>
      </c>
      <c r="F185" s="172">
        <v>27245</v>
      </c>
      <c r="G185" s="33" t="s">
        <v>3281</v>
      </c>
    </row>
    <row r="186" spans="1:7" s="55" customFormat="1" x14ac:dyDescent="0.25">
      <c r="A186" s="33" t="s">
        <v>71</v>
      </c>
      <c r="B186" s="61" t="s">
        <v>3783</v>
      </c>
      <c r="C186" s="221" t="s">
        <v>3751</v>
      </c>
      <c r="D186" s="61" t="s">
        <v>426</v>
      </c>
      <c r="E186" s="33">
        <v>2012</v>
      </c>
      <c r="F186" s="172">
        <v>28495</v>
      </c>
      <c r="G186" s="33" t="s">
        <v>3281</v>
      </c>
    </row>
    <row r="187" spans="1:7" s="55" customFormat="1" x14ac:dyDescent="0.25">
      <c r="A187" s="33" t="s">
        <v>71</v>
      </c>
      <c r="B187" s="61" t="s">
        <v>3280</v>
      </c>
      <c r="C187" s="221" t="s">
        <v>3751</v>
      </c>
      <c r="D187" s="61" t="s">
        <v>110</v>
      </c>
      <c r="E187" s="33">
        <v>2012</v>
      </c>
      <c r="F187" s="172">
        <v>22495</v>
      </c>
      <c r="G187" s="33" t="s">
        <v>3281</v>
      </c>
    </row>
    <row r="188" spans="1:7" s="55" customFormat="1" x14ac:dyDescent="0.25">
      <c r="A188" s="33" t="s">
        <v>71</v>
      </c>
      <c r="B188" s="61" t="s">
        <v>3280</v>
      </c>
      <c r="C188" s="221" t="s">
        <v>3751</v>
      </c>
      <c r="D188" s="61" t="s">
        <v>426</v>
      </c>
      <c r="E188" s="33">
        <v>2012</v>
      </c>
      <c r="F188" s="172">
        <v>23745</v>
      </c>
      <c r="G188" s="33" t="s">
        <v>3281</v>
      </c>
    </row>
    <row r="189" spans="1:7" s="55" customFormat="1" x14ac:dyDescent="0.25">
      <c r="A189" s="33" t="s">
        <v>2088</v>
      </c>
      <c r="B189" s="61" t="s">
        <v>1697</v>
      </c>
      <c r="C189" s="221">
        <v>3.5</v>
      </c>
      <c r="D189" s="61" t="s">
        <v>44</v>
      </c>
      <c r="E189" s="33">
        <v>2012</v>
      </c>
      <c r="F189" s="172">
        <v>37326</v>
      </c>
      <c r="G189" s="33" t="s">
        <v>2043</v>
      </c>
    </row>
    <row r="190" spans="1:7" s="55" customFormat="1" x14ac:dyDescent="0.25">
      <c r="A190" s="33" t="s">
        <v>2088</v>
      </c>
      <c r="B190" s="61" t="s">
        <v>1223</v>
      </c>
      <c r="C190" s="221">
        <v>1.5</v>
      </c>
      <c r="D190" s="61" t="s">
        <v>44</v>
      </c>
      <c r="E190" s="33">
        <v>2012</v>
      </c>
      <c r="F190" s="172">
        <v>16220</v>
      </c>
      <c r="G190" s="33" t="s">
        <v>2039</v>
      </c>
    </row>
    <row r="191" spans="1:7" s="55" customFormat="1" x14ac:dyDescent="0.25">
      <c r="A191" s="33" t="s">
        <v>2088</v>
      </c>
      <c r="B191" s="61" t="s">
        <v>1452</v>
      </c>
      <c r="C191" s="221">
        <v>1.5</v>
      </c>
      <c r="D191" s="61" t="s">
        <v>110</v>
      </c>
      <c r="E191" s="33">
        <v>2012</v>
      </c>
      <c r="F191" s="172">
        <v>17840</v>
      </c>
      <c r="G191" s="33" t="s">
        <v>2037</v>
      </c>
    </row>
    <row r="192" spans="1:7" s="55" customFormat="1" x14ac:dyDescent="0.25">
      <c r="A192" s="33" t="s">
        <v>2088</v>
      </c>
      <c r="B192" s="61" t="s">
        <v>75</v>
      </c>
      <c r="C192" s="221">
        <v>3.5</v>
      </c>
      <c r="D192" s="61" t="s">
        <v>110</v>
      </c>
      <c r="E192" s="33">
        <v>2012</v>
      </c>
      <c r="F192" s="172">
        <v>32513.661202185791</v>
      </c>
      <c r="G192" s="33" t="s">
        <v>2081</v>
      </c>
    </row>
    <row r="193" spans="1:7" s="55" customFormat="1" x14ac:dyDescent="0.25">
      <c r="A193" s="33" t="s">
        <v>2088</v>
      </c>
      <c r="B193" s="61" t="s">
        <v>1655</v>
      </c>
      <c r="C193" s="221">
        <v>3.5</v>
      </c>
      <c r="D193" s="61" t="s">
        <v>44</v>
      </c>
      <c r="E193" s="33">
        <v>2012</v>
      </c>
      <c r="F193" s="172">
        <v>34918.032786885247</v>
      </c>
      <c r="G193" s="33" t="s">
        <v>1211</v>
      </c>
    </row>
    <row r="194" spans="1:7" s="55" customFormat="1" x14ac:dyDescent="0.25">
      <c r="A194" s="33" t="s">
        <v>87</v>
      </c>
      <c r="B194" s="61" t="s">
        <v>88</v>
      </c>
      <c r="C194" s="221">
        <v>1.4</v>
      </c>
      <c r="D194" s="61" t="s">
        <v>110</v>
      </c>
      <c r="E194" s="33">
        <v>2012</v>
      </c>
      <c r="F194" s="172">
        <v>12525</v>
      </c>
      <c r="G194" s="33" t="s">
        <v>2039</v>
      </c>
    </row>
    <row r="195" spans="1:7" s="55" customFormat="1" x14ac:dyDescent="0.25">
      <c r="A195" s="33" t="s">
        <v>87</v>
      </c>
      <c r="B195" s="61" t="s">
        <v>4154</v>
      </c>
      <c r="C195" s="221" t="s">
        <v>6629</v>
      </c>
      <c r="D195" s="61" t="s">
        <v>110</v>
      </c>
      <c r="E195" s="33">
        <v>2012</v>
      </c>
      <c r="F195" s="172">
        <v>15295</v>
      </c>
      <c r="G195" s="33" t="s">
        <v>1960</v>
      </c>
    </row>
    <row r="196" spans="1:7" s="55" customFormat="1" x14ac:dyDescent="0.25">
      <c r="A196" s="33" t="s">
        <v>87</v>
      </c>
      <c r="B196" s="61" t="s">
        <v>4080</v>
      </c>
      <c r="C196" s="221" t="s">
        <v>6629</v>
      </c>
      <c r="D196" s="61" t="s">
        <v>110</v>
      </c>
      <c r="E196" s="33">
        <v>2012</v>
      </c>
      <c r="F196" s="172">
        <v>15895</v>
      </c>
      <c r="G196" s="33" t="s">
        <v>1825</v>
      </c>
    </row>
    <row r="197" spans="1:7" s="55" customFormat="1" x14ac:dyDescent="0.25">
      <c r="A197" s="33" t="s">
        <v>87</v>
      </c>
      <c r="B197" s="61" t="s">
        <v>3758</v>
      </c>
      <c r="C197" s="221" t="s">
        <v>6629</v>
      </c>
      <c r="D197" s="61" t="s">
        <v>110</v>
      </c>
      <c r="E197" s="33">
        <v>2012</v>
      </c>
      <c r="F197" s="172">
        <v>16895</v>
      </c>
      <c r="G197" s="33" t="s">
        <v>1825</v>
      </c>
    </row>
    <row r="198" spans="1:7" s="55" customFormat="1" x14ac:dyDescent="0.25">
      <c r="A198" s="33" t="s">
        <v>87</v>
      </c>
      <c r="B198" s="61" t="s">
        <v>3239</v>
      </c>
      <c r="C198" s="221">
        <v>1.5</v>
      </c>
      <c r="D198" s="61" t="s">
        <v>110</v>
      </c>
      <c r="E198" s="33">
        <v>2012</v>
      </c>
      <c r="F198" s="172">
        <v>20400</v>
      </c>
      <c r="G198" s="33" t="s">
        <v>2116</v>
      </c>
    </row>
    <row r="199" spans="1:7" s="55" customFormat="1" x14ac:dyDescent="0.25">
      <c r="A199" s="33" t="s">
        <v>87</v>
      </c>
      <c r="B199" s="61" t="s">
        <v>89</v>
      </c>
      <c r="C199" s="221">
        <v>2.4</v>
      </c>
      <c r="D199" s="61" t="s">
        <v>110</v>
      </c>
      <c r="E199" s="33">
        <v>2012</v>
      </c>
      <c r="F199" s="172">
        <v>24462</v>
      </c>
      <c r="G199" s="33" t="s">
        <v>2089</v>
      </c>
    </row>
    <row r="200" spans="1:7" s="55" customFormat="1" x14ac:dyDescent="0.25">
      <c r="A200" s="33" t="s">
        <v>87</v>
      </c>
      <c r="B200" s="61" t="s">
        <v>89</v>
      </c>
      <c r="C200" s="221">
        <v>3</v>
      </c>
      <c r="D200" s="61" t="s">
        <v>110</v>
      </c>
      <c r="E200" s="33">
        <v>2012</v>
      </c>
      <c r="F200" s="172">
        <v>24960</v>
      </c>
      <c r="G200" s="33" t="s">
        <v>2039</v>
      </c>
    </row>
    <row r="201" spans="1:7" s="55" customFormat="1" x14ac:dyDescent="0.25">
      <c r="A201" s="33" t="s">
        <v>87</v>
      </c>
      <c r="B201" s="61" t="s">
        <v>1698</v>
      </c>
      <c r="C201" s="221">
        <v>4.5999999999999996</v>
      </c>
      <c r="D201" s="61" t="s">
        <v>438</v>
      </c>
      <c r="E201" s="33">
        <v>2012</v>
      </c>
      <c r="F201" s="172">
        <v>65980</v>
      </c>
      <c r="G201" s="33" t="s">
        <v>2039</v>
      </c>
    </row>
    <row r="202" spans="1:7" s="55" customFormat="1" x14ac:dyDescent="0.25">
      <c r="A202" s="33" t="s">
        <v>87</v>
      </c>
      <c r="B202" s="61" t="s">
        <v>4098</v>
      </c>
      <c r="C202" s="221" t="s">
        <v>3769</v>
      </c>
      <c r="D202" s="61" t="s">
        <v>110</v>
      </c>
      <c r="E202" s="33">
        <v>2012</v>
      </c>
      <c r="F202" s="172">
        <v>17595</v>
      </c>
      <c r="G202" s="33" t="s">
        <v>1960</v>
      </c>
    </row>
    <row r="203" spans="1:7" s="55" customFormat="1" x14ac:dyDescent="0.25">
      <c r="A203" s="33" t="s">
        <v>87</v>
      </c>
      <c r="B203" s="61" t="s">
        <v>3774</v>
      </c>
      <c r="C203" s="221" t="s">
        <v>3769</v>
      </c>
      <c r="D203" s="61" t="s">
        <v>110</v>
      </c>
      <c r="E203" s="33">
        <v>2012</v>
      </c>
      <c r="F203" s="172">
        <v>20595</v>
      </c>
      <c r="G203" s="33" t="s">
        <v>1960</v>
      </c>
    </row>
    <row r="204" spans="1:7" s="55" customFormat="1" x14ac:dyDescent="0.25">
      <c r="A204" s="33" t="s">
        <v>87</v>
      </c>
      <c r="B204" s="61" t="s">
        <v>91</v>
      </c>
      <c r="C204" s="221" t="s">
        <v>3820</v>
      </c>
      <c r="D204" s="61" t="s">
        <v>438</v>
      </c>
      <c r="E204" s="33">
        <v>2012</v>
      </c>
      <c r="F204" s="172">
        <v>34200</v>
      </c>
      <c r="G204" s="33" t="s">
        <v>1960</v>
      </c>
    </row>
    <row r="205" spans="1:7" s="55" customFormat="1" x14ac:dyDescent="0.25">
      <c r="A205" s="33" t="s">
        <v>87</v>
      </c>
      <c r="B205" s="61" t="s">
        <v>91</v>
      </c>
      <c r="C205" s="221" t="s">
        <v>2941</v>
      </c>
      <c r="D205" s="61" t="s">
        <v>438</v>
      </c>
      <c r="E205" s="33">
        <v>2012</v>
      </c>
      <c r="F205" s="172">
        <v>44500</v>
      </c>
      <c r="G205" s="33" t="s">
        <v>1960</v>
      </c>
    </row>
    <row r="206" spans="1:7" s="55" customFormat="1" x14ac:dyDescent="0.25">
      <c r="A206" s="33" t="s">
        <v>87</v>
      </c>
      <c r="B206" s="61" t="s">
        <v>4141</v>
      </c>
      <c r="C206" s="221" t="s">
        <v>3794</v>
      </c>
      <c r="D206" s="61" t="s">
        <v>438</v>
      </c>
      <c r="E206" s="33">
        <v>2012</v>
      </c>
      <c r="F206" s="172">
        <v>46500</v>
      </c>
      <c r="G206" s="33" t="s">
        <v>1960</v>
      </c>
    </row>
    <row r="207" spans="1:7" s="55" customFormat="1" x14ac:dyDescent="0.25">
      <c r="A207" s="33" t="s">
        <v>87</v>
      </c>
      <c r="B207" s="61" t="s">
        <v>4119</v>
      </c>
      <c r="C207" s="221" t="s">
        <v>3820</v>
      </c>
      <c r="D207" s="61" t="s">
        <v>438</v>
      </c>
      <c r="E207" s="33">
        <v>2012</v>
      </c>
      <c r="F207" s="172">
        <v>29750</v>
      </c>
      <c r="G207" s="33" t="s">
        <v>1837</v>
      </c>
    </row>
    <row r="208" spans="1:7" s="55" customFormat="1" x14ac:dyDescent="0.25">
      <c r="A208" s="33" t="s">
        <v>87</v>
      </c>
      <c r="B208" s="61" t="s">
        <v>4143</v>
      </c>
      <c r="C208" s="221" t="s">
        <v>4117</v>
      </c>
      <c r="D208" s="61" t="s">
        <v>438</v>
      </c>
      <c r="E208" s="33">
        <v>2012</v>
      </c>
      <c r="F208" s="172">
        <v>26750</v>
      </c>
      <c r="G208" s="33" t="s">
        <v>1837</v>
      </c>
    </row>
    <row r="209" spans="1:7" s="55" customFormat="1" x14ac:dyDescent="0.25">
      <c r="A209" s="33" t="s">
        <v>87</v>
      </c>
      <c r="B209" s="61" t="s">
        <v>4122</v>
      </c>
      <c r="C209" s="221" t="s">
        <v>3820</v>
      </c>
      <c r="D209" s="61" t="s">
        <v>438</v>
      </c>
      <c r="E209" s="33">
        <v>2012</v>
      </c>
      <c r="F209" s="172">
        <v>32250</v>
      </c>
      <c r="G209" s="33" t="s">
        <v>1837</v>
      </c>
    </row>
    <row r="210" spans="1:7" s="55" customFormat="1" x14ac:dyDescent="0.25">
      <c r="A210" s="33" t="s">
        <v>87</v>
      </c>
      <c r="B210" s="61" t="s">
        <v>1218</v>
      </c>
      <c r="C210" s="221">
        <v>2.4</v>
      </c>
      <c r="D210" s="61" t="s">
        <v>438</v>
      </c>
      <c r="E210" s="33">
        <v>2012</v>
      </c>
      <c r="F210" s="172">
        <v>22358</v>
      </c>
      <c r="G210" s="33" t="s">
        <v>2081</v>
      </c>
    </row>
    <row r="211" spans="1:7" s="55" customFormat="1" x14ac:dyDescent="0.25">
      <c r="A211" s="33" t="s">
        <v>87</v>
      </c>
      <c r="B211" s="61" t="s">
        <v>1594</v>
      </c>
      <c r="C211" s="221">
        <v>1.2</v>
      </c>
      <c r="D211" s="61" t="s">
        <v>110</v>
      </c>
      <c r="E211" s="33">
        <v>2012</v>
      </c>
      <c r="F211" s="172">
        <v>9625</v>
      </c>
      <c r="G211" s="33" t="s">
        <v>2037</v>
      </c>
    </row>
    <row r="212" spans="1:7" s="55" customFormat="1" x14ac:dyDescent="0.25">
      <c r="A212" s="33" t="s">
        <v>87</v>
      </c>
      <c r="B212" s="61" t="s">
        <v>2090</v>
      </c>
      <c r="C212" s="221">
        <v>1.2</v>
      </c>
      <c r="D212" s="61" t="s">
        <v>110</v>
      </c>
      <c r="E212" s="33">
        <v>2012</v>
      </c>
      <c r="F212" s="172">
        <v>10222</v>
      </c>
      <c r="G212" s="33" t="s">
        <v>2037</v>
      </c>
    </row>
    <row r="213" spans="1:7" s="55" customFormat="1" x14ac:dyDescent="0.25">
      <c r="A213" s="33" t="s">
        <v>87</v>
      </c>
      <c r="B213" s="61" t="s">
        <v>2090</v>
      </c>
      <c r="C213" s="221">
        <v>1.4</v>
      </c>
      <c r="D213" s="61" t="s">
        <v>110</v>
      </c>
      <c r="E213" s="33">
        <v>2012</v>
      </c>
      <c r="F213" s="172">
        <v>10642</v>
      </c>
      <c r="G213" s="33" t="s">
        <v>2037</v>
      </c>
    </row>
    <row r="214" spans="1:7" s="55" customFormat="1" x14ac:dyDescent="0.25">
      <c r="A214" s="33" t="s">
        <v>87</v>
      </c>
      <c r="B214" s="61" t="s">
        <v>1595</v>
      </c>
      <c r="C214" s="221">
        <v>1.6</v>
      </c>
      <c r="D214" s="61" t="s">
        <v>110</v>
      </c>
      <c r="E214" s="33">
        <v>2012</v>
      </c>
      <c r="F214" s="172">
        <v>18766</v>
      </c>
      <c r="G214" s="33" t="s">
        <v>2037</v>
      </c>
    </row>
    <row r="215" spans="1:7" s="55" customFormat="1" x14ac:dyDescent="0.25">
      <c r="A215" s="33" t="s">
        <v>87</v>
      </c>
      <c r="B215" s="61" t="s">
        <v>1595</v>
      </c>
      <c r="C215" s="221">
        <v>2</v>
      </c>
      <c r="D215" s="61" t="s">
        <v>110</v>
      </c>
      <c r="E215" s="33">
        <v>2012</v>
      </c>
      <c r="F215" s="172">
        <v>18964</v>
      </c>
      <c r="G215" s="33" t="s">
        <v>2037</v>
      </c>
    </row>
    <row r="216" spans="1:7" s="55" customFormat="1" x14ac:dyDescent="0.25">
      <c r="A216" s="33" t="s">
        <v>87</v>
      </c>
      <c r="B216" s="61" t="s">
        <v>2091</v>
      </c>
      <c r="C216" s="221">
        <v>2</v>
      </c>
      <c r="D216" s="61" t="s">
        <v>110</v>
      </c>
      <c r="E216" s="33">
        <v>2012</v>
      </c>
      <c r="F216" s="172">
        <v>19918.032786885244</v>
      </c>
      <c r="G216" s="33" t="s">
        <v>1211</v>
      </c>
    </row>
    <row r="217" spans="1:7" s="55" customFormat="1" x14ac:dyDescent="0.25">
      <c r="A217" s="33" t="s">
        <v>87</v>
      </c>
      <c r="B217" s="61" t="s">
        <v>93</v>
      </c>
      <c r="C217" s="221">
        <v>3.5</v>
      </c>
      <c r="D217" s="61" t="s">
        <v>43</v>
      </c>
      <c r="E217" s="33">
        <v>2012</v>
      </c>
      <c r="F217" s="172">
        <v>28302</v>
      </c>
      <c r="G217" s="33" t="s">
        <v>1211</v>
      </c>
    </row>
    <row r="218" spans="1:7" s="55" customFormat="1" x14ac:dyDescent="0.25">
      <c r="A218" s="33" t="s">
        <v>87</v>
      </c>
      <c r="B218" s="61" t="s">
        <v>93</v>
      </c>
      <c r="C218" s="221">
        <v>3.5</v>
      </c>
      <c r="D218" s="61" t="s">
        <v>44</v>
      </c>
      <c r="E218" s="33">
        <v>2012</v>
      </c>
      <c r="F218" s="172">
        <v>29964</v>
      </c>
      <c r="G218" s="33" t="s">
        <v>1211</v>
      </c>
    </row>
    <row r="219" spans="1:7" s="55" customFormat="1" x14ac:dyDescent="0.25">
      <c r="A219" s="33" t="s">
        <v>1220</v>
      </c>
      <c r="B219" s="61" t="s">
        <v>93</v>
      </c>
      <c r="C219" s="221" t="s">
        <v>2121</v>
      </c>
      <c r="D219" s="61" t="s">
        <v>110</v>
      </c>
      <c r="E219" s="33">
        <v>2012</v>
      </c>
      <c r="F219" s="172">
        <v>21328</v>
      </c>
      <c r="G219" s="33" t="s">
        <v>4573</v>
      </c>
    </row>
    <row r="220" spans="1:7" s="55" customFormat="1" x14ac:dyDescent="0.25">
      <c r="A220" s="33" t="s">
        <v>1220</v>
      </c>
      <c r="B220" s="61" t="s">
        <v>93</v>
      </c>
      <c r="C220" s="221" t="s">
        <v>2121</v>
      </c>
      <c r="D220" s="61" t="s">
        <v>426</v>
      </c>
      <c r="E220" s="33">
        <v>2012</v>
      </c>
      <c r="F220" s="172">
        <v>22590</v>
      </c>
      <c r="G220" s="33" t="s">
        <v>4573</v>
      </c>
    </row>
    <row r="221" spans="1:7" s="55" customFormat="1" x14ac:dyDescent="0.25">
      <c r="A221" s="33" t="s">
        <v>1220</v>
      </c>
      <c r="B221" s="61" t="s">
        <v>93</v>
      </c>
      <c r="C221" s="221" t="s">
        <v>4164</v>
      </c>
      <c r="D221" s="61" t="s">
        <v>110</v>
      </c>
      <c r="E221" s="33">
        <v>2012</v>
      </c>
      <c r="F221" s="172">
        <v>22990</v>
      </c>
      <c r="G221" s="33" t="s">
        <v>4573</v>
      </c>
    </row>
    <row r="222" spans="1:7" s="55" customFormat="1" x14ac:dyDescent="0.25">
      <c r="A222" s="33" t="s">
        <v>1220</v>
      </c>
      <c r="B222" s="61" t="s">
        <v>93</v>
      </c>
      <c r="C222" s="221" t="s">
        <v>4164</v>
      </c>
      <c r="D222" s="61" t="s">
        <v>426</v>
      </c>
      <c r="E222" s="33">
        <v>2012</v>
      </c>
      <c r="F222" s="172">
        <v>22990</v>
      </c>
      <c r="G222" s="33" t="s">
        <v>4574</v>
      </c>
    </row>
    <row r="223" spans="1:7" s="55" customFormat="1" x14ac:dyDescent="0.25">
      <c r="A223" s="33" t="s">
        <v>87</v>
      </c>
      <c r="B223" s="61" t="s">
        <v>3750</v>
      </c>
      <c r="C223" s="221" t="s">
        <v>3777</v>
      </c>
      <c r="D223" s="61" t="s">
        <v>110</v>
      </c>
      <c r="E223" s="33">
        <v>2012</v>
      </c>
      <c r="F223" s="172">
        <v>23228</v>
      </c>
      <c r="G223" s="33" t="s">
        <v>4574</v>
      </c>
    </row>
    <row r="224" spans="1:7" s="55" customFormat="1" x14ac:dyDescent="0.25">
      <c r="A224" s="33" t="s">
        <v>87</v>
      </c>
      <c r="B224" s="61" t="s">
        <v>3750</v>
      </c>
      <c r="C224" s="221" t="s">
        <v>3777</v>
      </c>
      <c r="D224" s="61" t="s">
        <v>426</v>
      </c>
      <c r="E224" s="33">
        <v>2012</v>
      </c>
      <c r="F224" s="172">
        <v>24890</v>
      </c>
      <c r="G224" s="33" t="s">
        <v>4574</v>
      </c>
    </row>
    <row r="225" spans="1:7" s="55" customFormat="1" x14ac:dyDescent="0.25">
      <c r="A225" s="33" t="s">
        <v>87</v>
      </c>
      <c r="B225" s="61" t="s">
        <v>94</v>
      </c>
      <c r="C225" s="221">
        <v>2</v>
      </c>
      <c r="D225" s="61" t="s">
        <v>110</v>
      </c>
      <c r="E225" s="33">
        <v>2012</v>
      </c>
      <c r="F225" s="172">
        <v>22918</v>
      </c>
      <c r="G225" s="33" t="s">
        <v>2039</v>
      </c>
    </row>
    <row r="226" spans="1:7" s="55" customFormat="1" x14ac:dyDescent="0.25">
      <c r="A226" s="33" t="s">
        <v>1220</v>
      </c>
      <c r="B226" s="61" t="s">
        <v>3761</v>
      </c>
      <c r="C226" s="221" t="s">
        <v>3751</v>
      </c>
      <c r="D226" s="61" t="s">
        <v>110</v>
      </c>
      <c r="E226" s="33">
        <v>2012</v>
      </c>
      <c r="F226" s="172">
        <v>23195</v>
      </c>
      <c r="G226" s="33" t="s">
        <v>1834</v>
      </c>
    </row>
    <row r="227" spans="1:7" s="55" customFormat="1" x14ac:dyDescent="0.25">
      <c r="A227" s="33" t="s">
        <v>87</v>
      </c>
      <c r="B227" s="61" t="s">
        <v>4047</v>
      </c>
      <c r="C227" s="221" t="s">
        <v>4090</v>
      </c>
      <c r="D227" s="61" t="s">
        <v>110</v>
      </c>
      <c r="E227" s="33">
        <v>2012</v>
      </c>
      <c r="F227" s="172">
        <v>20145</v>
      </c>
      <c r="G227" s="33" t="s">
        <v>3281</v>
      </c>
    </row>
    <row r="228" spans="1:7" s="55" customFormat="1" x14ac:dyDescent="0.25">
      <c r="A228" s="33" t="s">
        <v>87</v>
      </c>
      <c r="B228" s="61" t="s">
        <v>4048</v>
      </c>
      <c r="C228" s="221" t="s">
        <v>3777</v>
      </c>
      <c r="D228" s="61" t="s">
        <v>426</v>
      </c>
      <c r="E228" s="33">
        <v>2012</v>
      </c>
      <c r="F228" s="172">
        <v>23945</v>
      </c>
      <c r="G228" s="33" t="s">
        <v>3281</v>
      </c>
    </row>
    <row r="229" spans="1:7" s="55" customFormat="1" x14ac:dyDescent="0.25">
      <c r="A229" s="33" t="s">
        <v>87</v>
      </c>
      <c r="B229" s="61" t="s">
        <v>4107</v>
      </c>
      <c r="C229" s="221" t="s">
        <v>3777</v>
      </c>
      <c r="D229" s="61" t="s">
        <v>110</v>
      </c>
      <c r="E229" s="33">
        <v>2012</v>
      </c>
      <c r="F229" s="172">
        <v>22295</v>
      </c>
      <c r="G229" s="33" t="s">
        <v>3281</v>
      </c>
    </row>
    <row r="230" spans="1:7" s="55" customFormat="1" x14ac:dyDescent="0.25">
      <c r="A230" s="33" t="s">
        <v>87</v>
      </c>
      <c r="B230" s="61" t="s">
        <v>3767</v>
      </c>
      <c r="C230" s="221" t="s">
        <v>3777</v>
      </c>
      <c r="D230" s="61" t="s">
        <v>110</v>
      </c>
      <c r="E230" s="33">
        <v>2012</v>
      </c>
      <c r="F230" s="172">
        <v>24995</v>
      </c>
      <c r="G230" s="33" t="s">
        <v>4017</v>
      </c>
    </row>
    <row r="231" spans="1:7" s="55" customFormat="1" x14ac:dyDescent="0.25">
      <c r="A231" s="33" t="s">
        <v>87</v>
      </c>
      <c r="B231" s="61" t="s">
        <v>4058</v>
      </c>
      <c r="C231" s="221">
        <v>2.4</v>
      </c>
      <c r="D231" s="61" t="s">
        <v>426</v>
      </c>
      <c r="E231" s="33">
        <v>2012</v>
      </c>
      <c r="F231" s="172">
        <v>26495</v>
      </c>
      <c r="G231" s="33" t="s">
        <v>3281</v>
      </c>
    </row>
    <row r="232" spans="1:7" s="55" customFormat="1" x14ac:dyDescent="0.25">
      <c r="A232" s="33" t="s">
        <v>87</v>
      </c>
      <c r="B232" s="61" t="s">
        <v>96</v>
      </c>
      <c r="C232" s="221">
        <v>1.6</v>
      </c>
      <c r="D232" s="61" t="s">
        <v>110</v>
      </c>
      <c r="E232" s="33">
        <v>2012</v>
      </c>
      <c r="F232" s="172">
        <v>22124</v>
      </c>
      <c r="G232" s="33" t="s">
        <v>2092</v>
      </c>
    </row>
    <row r="233" spans="1:7" s="55" customFormat="1" x14ac:dyDescent="0.25">
      <c r="A233" s="33" t="s">
        <v>87</v>
      </c>
      <c r="B233" s="61" t="s">
        <v>1705</v>
      </c>
      <c r="C233" s="221">
        <v>3.8</v>
      </c>
      <c r="D233" s="61" t="s">
        <v>44</v>
      </c>
      <c r="E233" s="33">
        <v>2012</v>
      </c>
      <c r="F233" s="172">
        <v>27164</v>
      </c>
      <c r="G233" s="33" t="s">
        <v>1211</v>
      </c>
    </row>
    <row r="234" spans="1:7" s="55" customFormat="1" x14ac:dyDescent="0.25">
      <c r="A234" s="33" t="s">
        <v>1139</v>
      </c>
      <c r="B234" s="61" t="s">
        <v>1588</v>
      </c>
      <c r="C234" s="221">
        <v>3.5</v>
      </c>
      <c r="D234" s="61" t="s">
        <v>44</v>
      </c>
      <c r="E234" s="33">
        <v>2012</v>
      </c>
      <c r="F234" s="172">
        <v>49736</v>
      </c>
      <c r="G234" s="33" t="s">
        <v>1211</v>
      </c>
    </row>
    <row r="235" spans="1:7" s="55" customFormat="1" x14ac:dyDescent="0.25">
      <c r="A235" s="33" t="s">
        <v>1139</v>
      </c>
      <c r="B235" s="61" t="s">
        <v>1357</v>
      </c>
      <c r="C235" s="221">
        <v>3.5</v>
      </c>
      <c r="D235" s="61" t="s">
        <v>44</v>
      </c>
      <c r="E235" s="33">
        <v>2012</v>
      </c>
      <c r="F235" s="172">
        <v>58948</v>
      </c>
      <c r="G235" s="33" t="s">
        <v>1211</v>
      </c>
    </row>
    <row r="236" spans="1:7" s="55" customFormat="1" x14ac:dyDescent="0.25">
      <c r="A236" s="33" t="s">
        <v>1139</v>
      </c>
      <c r="B236" s="61" t="s">
        <v>1357</v>
      </c>
      <c r="C236" s="221">
        <v>5</v>
      </c>
      <c r="D236" s="61" t="s">
        <v>44</v>
      </c>
      <c r="E236" s="33">
        <v>2012</v>
      </c>
      <c r="F236" s="172">
        <v>67976</v>
      </c>
      <c r="G236" s="33" t="s">
        <v>2093</v>
      </c>
    </row>
    <row r="237" spans="1:7" s="55" customFormat="1" x14ac:dyDescent="0.25">
      <c r="A237" s="33" t="s">
        <v>1139</v>
      </c>
      <c r="B237" s="61" t="s">
        <v>13</v>
      </c>
      <c r="C237" s="221">
        <v>2.5</v>
      </c>
      <c r="D237" s="61" t="s">
        <v>438</v>
      </c>
      <c r="E237" s="33">
        <v>2012</v>
      </c>
      <c r="F237" s="172">
        <v>48722</v>
      </c>
      <c r="G237" s="33" t="s">
        <v>2039</v>
      </c>
    </row>
    <row r="238" spans="1:7" s="55" customFormat="1" x14ac:dyDescent="0.25">
      <c r="A238" s="33" t="s">
        <v>1139</v>
      </c>
      <c r="B238" s="61" t="s">
        <v>13</v>
      </c>
      <c r="C238" s="221">
        <v>3.7</v>
      </c>
      <c r="D238" s="61" t="s">
        <v>438</v>
      </c>
      <c r="E238" s="33">
        <v>2012</v>
      </c>
      <c r="F238" s="172">
        <v>48824</v>
      </c>
      <c r="G238" s="33" t="s">
        <v>2039</v>
      </c>
    </row>
    <row r="239" spans="1:7" s="55" customFormat="1" x14ac:dyDescent="0.25">
      <c r="A239" s="33" t="s">
        <v>1139</v>
      </c>
      <c r="B239" s="61" t="s">
        <v>1912</v>
      </c>
      <c r="C239" s="221">
        <v>3.7</v>
      </c>
      <c r="D239" s="61" t="s">
        <v>438</v>
      </c>
      <c r="E239" s="33">
        <v>2012</v>
      </c>
      <c r="F239" s="172">
        <v>62886</v>
      </c>
      <c r="G239" s="33" t="s">
        <v>2042</v>
      </c>
    </row>
    <row r="240" spans="1:7" s="55" customFormat="1" x14ac:dyDescent="0.25">
      <c r="A240" s="33" t="s">
        <v>1139</v>
      </c>
      <c r="B240" s="61" t="s">
        <v>1587</v>
      </c>
      <c r="C240" s="221">
        <v>3.7</v>
      </c>
      <c r="D240" s="61" t="s">
        <v>438</v>
      </c>
      <c r="E240" s="33">
        <v>2012</v>
      </c>
      <c r="F240" s="172">
        <v>57266</v>
      </c>
      <c r="G240" s="33" t="s">
        <v>1586</v>
      </c>
    </row>
    <row r="241" spans="1:7" s="55" customFormat="1" x14ac:dyDescent="0.25">
      <c r="A241" s="33" t="s">
        <v>1139</v>
      </c>
      <c r="B241" s="61" t="s">
        <v>70</v>
      </c>
      <c r="C241" s="221">
        <v>3.7</v>
      </c>
      <c r="D241" s="61" t="s">
        <v>438</v>
      </c>
      <c r="E241" s="33">
        <v>2012</v>
      </c>
      <c r="F241" s="172">
        <v>57996</v>
      </c>
      <c r="G241" s="33" t="s">
        <v>2039</v>
      </c>
    </row>
    <row r="242" spans="1:7" s="55" customFormat="1" x14ac:dyDescent="0.25">
      <c r="A242" s="33" t="s">
        <v>1139</v>
      </c>
      <c r="B242" s="61" t="s">
        <v>70</v>
      </c>
      <c r="C242" s="221">
        <v>5.6</v>
      </c>
      <c r="D242" s="61" t="s">
        <v>438</v>
      </c>
      <c r="E242" s="33">
        <v>2012</v>
      </c>
      <c r="F242" s="172">
        <v>65300.546448087429</v>
      </c>
      <c r="G242" s="33" t="s">
        <v>2039</v>
      </c>
    </row>
    <row r="243" spans="1:7" s="55" customFormat="1" x14ac:dyDescent="0.25">
      <c r="A243" s="33" t="s">
        <v>1139</v>
      </c>
      <c r="B243" s="61" t="s">
        <v>1356</v>
      </c>
      <c r="C243" s="221">
        <v>5.6</v>
      </c>
      <c r="D243" s="61" t="s">
        <v>44</v>
      </c>
      <c r="E243" s="33">
        <v>2012</v>
      </c>
      <c r="F243" s="172">
        <v>62540</v>
      </c>
      <c r="G243" s="33" t="s">
        <v>1211</v>
      </c>
    </row>
    <row r="244" spans="1:7" s="55" customFormat="1" x14ac:dyDescent="0.25">
      <c r="A244" s="33" t="s">
        <v>785</v>
      </c>
      <c r="B244" s="61" t="s">
        <v>1215</v>
      </c>
      <c r="C244" s="221">
        <v>2.4</v>
      </c>
      <c r="D244" s="61" t="s">
        <v>444</v>
      </c>
      <c r="E244" s="33">
        <v>2012</v>
      </c>
      <c r="F244" s="172">
        <v>17280</v>
      </c>
      <c r="G244" s="33" t="s">
        <v>2076</v>
      </c>
    </row>
    <row r="245" spans="1:7" s="55" customFormat="1" x14ac:dyDescent="0.25">
      <c r="A245" s="33" t="s">
        <v>785</v>
      </c>
      <c r="B245" s="61" t="s">
        <v>1215</v>
      </c>
      <c r="C245" s="221" t="s">
        <v>6501</v>
      </c>
      <c r="D245" s="61" t="s">
        <v>444</v>
      </c>
      <c r="E245" s="33">
        <v>2012</v>
      </c>
      <c r="F245" s="172">
        <v>17336</v>
      </c>
      <c r="G245" s="33" t="s">
        <v>2076</v>
      </c>
    </row>
    <row r="246" spans="1:7" s="55" customFormat="1" x14ac:dyDescent="0.25">
      <c r="A246" s="33" t="s">
        <v>785</v>
      </c>
      <c r="B246" s="61" t="s">
        <v>1215</v>
      </c>
      <c r="C246" s="221" t="s">
        <v>6410</v>
      </c>
      <c r="D246" s="61" t="s">
        <v>444</v>
      </c>
      <c r="E246" s="33">
        <v>2012</v>
      </c>
      <c r="F246" s="172">
        <v>19125.683060109288</v>
      </c>
      <c r="G246" s="33" t="s">
        <v>2076</v>
      </c>
    </row>
    <row r="247" spans="1:7" s="55" customFormat="1" x14ac:dyDescent="0.25">
      <c r="A247" s="77" t="s">
        <v>6045</v>
      </c>
      <c r="B247" s="77" t="s">
        <v>6081</v>
      </c>
      <c r="C247" s="323" t="s">
        <v>3751</v>
      </c>
      <c r="D247" s="77" t="s">
        <v>110</v>
      </c>
      <c r="E247" s="77">
        <v>2012</v>
      </c>
      <c r="F247" s="111">
        <v>24295</v>
      </c>
      <c r="G247" s="77" t="s">
        <v>1459</v>
      </c>
    </row>
    <row r="248" spans="1:7" s="55" customFormat="1" x14ac:dyDescent="0.25">
      <c r="A248" s="33" t="s">
        <v>97</v>
      </c>
      <c r="B248" s="61" t="s">
        <v>1917</v>
      </c>
      <c r="C248" s="221">
        <v>3.5</v>
      </c>
      <c r="D248" s="61" t="s">
        <v>110</v>
      </c>
      <c r="E248" s="33">
        <v>2012</v>
      </c>
      <c r="F248" s="172">
        <v>21755</v>
      </c>
      <c r="G248" s="33" t="s">
        <v>2039</v>
      </c>
    </row>
    <row r="249" spans="1:7" s="55" customFormat="1" x14ac:dyDescent="0.25">
      <c r="A249" s="33" t="s">
        <v>97</v>
      </c>
      <c r="B249" s="61" t="s">
        <v>1523</v>
      </c>
      <c r="C249" s="221">
        <v>2.4</v>
      </c>
      <c r="D249" s="61" t="s">
        <v>110</v>
      </c>
      <c r="E249" s="33">
        <v>2012</v>
      </c>
      <c r="F249" s="172">
        <v>17814</v>
      </c>
      <c r="G249" s="33" t="s">
        <v>2081</v>
      </c>
    </row>
    <row r="250" spans="1:7" s="55" customFormat="1" x14ac:dyDescent="0.25">
      <c r="A250" s="33" t="s">
        <v>97</v>
      </c>
      <c r="B250" s="61" t="s">
        <v>1448</v>
      </c>
      <c r="C250" s="221">
        <v>3.8</v>
      </c>
      <c r="D250" s="61" t="s">
        <v>110</v>
      </c>
      <c r="E250" s="33">
        <v>2012</v>
      </c>
      <c r="F250" s="172">
        <v>23852</v>
      </c>
      <c r="G250" s="33" t="s">
        <v>2081</v>
      </c>
    </row>
    <row r="251" spans="1:7" s="55" customFormat="1" x14ac:dyDescent="0.25">
      <c r="A251" s="33" t="s">
        <v>97</v>
      </c>
      <c r="B251" s="61" t="s">
        <v>1297</v>
      </c>
      <c r="C251" s="221">
        <v>1.6</v>
      </c>
      <c r="D251" s="61" t="s">
        <v>110</v>
      </c>
      <c r="E251" s="33">
        <v>2012</v>
      </c>
      <c r="F251" s="172">
        <v>13988</v>
      </c>
      <c r="G251" s="33" t="s">
        <v>2039</v>
      </c>
    </row>
    <row r="252" spans="1:7" s="55" customFormat="1" x14ac:dyDescent="0.25">
      <c r="A252" s="33" t="s">
        <v>97</v>
      </c>
      <c r="B252" s="61" t="s">
        <v>1297</v>
      </c>
      <c r="C252" s="221">
        <v>2</v>
      </c>
      <c r="D252" s="61" t="s">
        <v>110</v>
      </c>
      <c r="E252" s="33">
        <v>2012</v>
      </c>
      <c r="F252" s="172">
        <v>15027.322404371584</v>
      </c>
      <c r="G252" s="33" t="s">
        <v>2039</v>
      </c>
    </row>
    <row r="253" spans="1:7" s="55" customFormat="1" x14ac:dyDescent="0.25">
      <c r="A253" s="33" t="s">
        <v>97</v>
      </c>
      <c r="B253" s="61" t="s">
        <v>1919</v>
      </c>
      <c r="C253" s="221">
        <v>2</v>
      </c>
      <c r="D253" s="61" t="s">
        <v>110</v>
      </c>
      <c r="E253" s="33">
        <v>2012</v>
      </c>
      <c r="F253" s="172">
        <v>18120</v>
      </c>
      <c r="G253" s="33" t="s">
        <v>1586</v>
      </c>
    </row>
    <row r="254" spans="1:7" s="55" customFormat="1" x14ac:dyDescent="0.25">
      <c r="A254" s="33" t="s">
        <v>97</v>
      </c>
      <c r="B254" s="61" t="s">
        <v>1650</v>
      </c>
      <c r="C254" s="221">
        <v>3.8</v>
      </c>
      <c r="D254" s="61" t="s">
        <v>44</v>
      </c>
      <c r="E254" s="33">
        <v>2012</v>
      </c>
      <c r="F254" s="172">
        <v>24562.841530054644</v>
      </c>
      <c r="G254" s="33" t="s">
        <v>1211</v>
      </c>
    </row>
    <row r="255" spans="1:7" s="55" customFormat="1" x14ac:dyDescent="0.25">
      <c r="A255" s="33" t="s">
        <v>97</v>
      </c>
      <c r="B255" s="61" t="s">
        <v>3107</v>
      </c>
      <c r="C255" s="221" t="s">
        <v>3105</v>
      </c>
      <c r="D255" s="61" t="s">
        <v>110</v>
      </c>
      <c r="E255" s="33">
        <v>2012</v>
      </c>
      <c r="F255" s="172">
        <v>16610</v>
      </c>
      <c r="G255" s="33" t="s">
        <v>113</v>
      </c>
    </row>
    <row r="256" spans="1:7" s="55" customFormat="1" x14ac:dyDescent="0.25">
      <c r="A256" s="33" t="s">
        <v>97</v>
      </c>
      <c r="B256" s="61" t="s">
        <v>98</v>
      </c>
      <c r="C256" s="221">
        <v>2</v>
      </c>
      <c r="D256" s="61" t="s">
        <v>110</v>
      </c>
      <c r="E256" s="33">
        <v>2012</v>
      </c>
      <c r="F256" s="172">
        <v>21842</v>
      </c>
      <c r="G256" s="33" t="s">
        <v>2039</v>
      </c>
    </row>
    <row r="257" spans="1:7" s="55" customFormat="1" x14ac:dyDescent="0.25">
      <c r="A257" s="33" t="s">
        <v>97</v>
      </c>
      <c r="B257" s="61" t="s">
        <v>98</v>
      </c>
      <c r="C257" s="221">
        <v>2.4</v>
      </c>
      <c r="D257" s="61" t="s">
        <v>110</v>
      </c>
      <c r="E257" s="33">
        <v>2012</v>
      </c>
      <c r="F257" s="172">
        <v>22240</v>
      </c>
      <c r="G257" s="33" t="s">
        <v>2039</v>
      </c>
    </row>
    <row r="258" spans="1:7" s="55" customFormat="1" x14ac:dyDescent="0.25">
      <c r="A258" s="33" t="s">
        <v>97</v>
      </c>
      <c r="B258" s="61" t="s">
        <v>1355</v>
      </c>
      <c r="C258" s="221">
        <v>1.2</v>
      </c>
      <c r="D258" s="61" t="s">
        <v>110</v>
      </c>
      <c r="E258" s="33">
        <v>2012</v>
      </c>
      <c r="F258" s="172">
        <v>10978</v>
      </c>
      <c r="G258" s="33" t="s">
        <v>186</v>
      </c>
    </row>
    <row r="259" spans="1:7" s="55" customFormat="1" x14ac:dyDescent="0.25">
      <c r="A259" s="33" t="s">
        <v>97</v>
      </c>
      <c r="B259" s="61" t="s">
        <v>100</v>
      </c>
      <c r="C259" s="221">
        <v>2.4</v>
      </c>
      <c r="D259" s="61" t="s">
        <v>114</v>
      </c>
      <c r="E259" s="33">
        <v>2012</v>
      </c>
      <c r="F259" s="172">
        <v>27220</v>
      </c>
      <c r="G259" s="33" t="s">
        <v>1211</v>
      </c>
    </row>
    <row r="260" spans="1:7" s="55" customFormat="1" x14ac:dyDescent="0.25">
      <c r="A260" s="33" t="s">
        <v>97</v>
      </c>
      <c r="B260" s="61" t="s">
        <v>101</v>
      </c>
      <c r="C260" s="221">
        <v>1.6</v>
      </c>
      <c r="D260" s="61" t="s">
        <v>110</v>
      </c>
      <c r="E260" s="33">
        <v>2012</v>
      </c>
      <c r="F260" s="172">
        <v>15245</v>
      </c>
      <c r="G260" s="33" t="s">
        <v>2037</v>
      </c>
    </row>
    <row r="261" spans="1:7" s="55" customFormat="1" x14ac:dyDescent="0.25">
      <c r="A261" s="33" t="s">
        <v>97</v>
      </c>
      <c r="B261" s="61" t="s">
        <v>102</v>
      </c>
      <c r="C261" s="221">
        <v>2</v>
      </c>
      <c r="D261" s="61" t="s">
        <v>114</v>
      </c>
      <c r="E261" s="33">
        <v>2012</v>
      </c>
      <c r="F261" s="172">
        <v>21960</v>
      </c>
      <c r="G261" s="33" t="s">
        <v>1211</v>
      </c>
    </row>
    <row r="262" spans="1:7" s="55" customFormat="1" x14ac:dyDescent="0.25">
      <c r="A262" s="33" t="s">
        <v>97</v>
      </c>
      <c r="B262" s="61" t="s">
        <v>102</v>
      </c>
      <c r="C262" s="221">
        <v>2.4</v>
      </c>
      <c r="D262" s="61" t="s">
        <v>44</v>
      </c>
      <c r="E262" s="33">
        <v>2012</v>
      </c>
      <c r="F262" s="172">
        <v>22284</v>
      </c>
      <c r="G262" s="33" t="s">
        <v>1211</v>
      </c>
    </row>
    <row r="263" spans="1:7" s="55" customFormat="1" x14ac:dyDescent="0.25">
      <c r="A263" s="33" t="s">
        <v>1354</v>
      </c>
      <c r="B263" s="61" t="s">
        <v>2094</v>
      </c>
      <c r="C263" s="221">
        <v>1.4</v>
      </c>
      <c r="D263" s="61" t="s">
        <v>110</v>
      </c>
      <c r="E263" s="33">
        <v>2012</v>
      </c>
      <c r="F263" s="172">
        <v>14984</v>
      </c>
      <c r="G263" s="33" t="s">
        <v>2095</v>
      </c>
    </row>
    <row r="264" spans="1:7" s="55" customFormat="1" x14ac:dyDescent="0.25">
      <c r="A264" s="33" t="s">
        <v>1354</v>
      </c>
      <c r="B264" s="61" t="s">
        <v>101</v>
      </c>
      <c r="C264" s="221">
        <v>2</v>
      </c>
      <c r="D264" s="61" t="s">
        <v>110</v>
      </c>
      <c r="E264" s="33">
        <v>2012</v>
      </c>
      <c r="F264" s="172">
        <v>18005.464480874318</v>
      </c>
      <c r="G264" s="33" t="s">
        <v>2037</v>
      </c>
    </row>
    <row r="265" spans="1:7" s="55" customFormat="1" x14ac:dyDescent="0.25">
      <c r="A265" s="33" t="s">
        <v>2096</v>
      </c>
      <c r="B265" s="61" t="s">
        <v>100</v>
      </c>
      <c r="C265" s="221">
        <v>3.5</v>
      </c>
      <c r="D265" s="61" t="s">
        <v>44</v>
      </c>
      <c r="E265" s="33">
        <v>2012</v>
      </c>
      <c r="F265" s="172">
        <v>27878</v>
      </c>
      <c r="G265" s="33" t="s">
        <v>1211</v>
      </c>
    </row>
    <row r="266" spans="1:7" s="55" customFormat="1" x14ac:dyDescent="0.25">
      <c r="A266" s="33" t="s">
        <v>789</v>
      </c>
      <c r="B266" s="61" t="s">
        <v>790</v>
      </c>
      <c r="C266" s="221" t="s">
        <v>870</v>
      </c>
      <c r="D266" s="61" t="s">
        <v>44</v>
      </c>
      <c r="E266" s="33">
        <v>2012</v>
      </c>
      <c r="F266" s="172">
        <v>35346.448087431694</v>
      </c>
      <c r="G266" s="33" t="s">
        <v>147</v>
      </c>
    </row>
    <row r="267" spans="1:7" s="55" customFormat="1" x14ac:dyDescent="0.25">
      <c r="A267" s="33" t="s">
        <v>1920</v>
      </c>
      <c r="B267" s="61" t="s">
        <v>1717</v>
      </c>
      <c r="C267" s="221">
        <v>3.2</v>
      </c>
      <c r="D267" s="61" t="s">
        <v>44</v>
      </c>
      <c r="E267" s="33">
        <v>2012</v>
      </c>
      <c r="F267" s="172">
        <v>43442.62295081967</v>
      </c>
      <c r="G267" s="33" t="s">
        <v>1211</v>
      </c>
    </row>
    <row r="268" spans="1:7" s="55" customFormat="1" x14ac:dyDescent="0.25">
      <c r="A268" s="33" t="s">
        <v>1920</v>
      </c>
      <c r="B268" s="61" t="s">
        <v>1717</v>
      </c>
      <c r="C268" s="221">
        <v>3.2</v>
      </c>
      <c r="D268" s="61" t="s">
        <v>44</v>
      </c>
      <c r="E268" s="680">
        <v>2012</v>
      </c>
      <c r="F268" s="172">
        <v>43442.62295081967</v>
      </c>
      <c r="G268" s="33" t="s">
        <v>1211</v>
      </c>
    </row>
    <row r="269" spans="1:7" s="55" customFormat="1" x14ac:dyDescent="0.25">
      <c r="A269" s="33" t="s">
        <v>1920</v>
      </c>
      <c r="B269" s="61" t="s">
        <v>1718</v>
      </c>
      <c r="C269" s="221">
        <v>5</v>
      </c>
      <c r="D269" s="61" t="s">
        <v>44</v>
      </c>
      <c r="E269" s="33">
        <v>2012</v>
      </c>
      <c r="F269" s="172">
        <v>65300.546448087429</v>
      </c>
      <c r="G269" s="33" t="s">
        <v>1211</v>
      </c>
    </row>
    <row r="270" spans="1:7" s="55" customFormat="1" x14ac:dyDescent="0.25">
      <c r="A270" s="33" t="s">
        <v>1920</v>
      </c>
      <c r="B270" s="61" t="s">
        <v>1718</v>
      </c>
      <c r="C270" s="221">
        <v>5</v>
      </c>
      <c r="D270" s="61" t="s">
        <v>44</v>
      </c>
      <c r="E270" s="680">
        <v>2012</v>
      </c>
      <c r="F270" s="172">
        <v>65300.546448087429</v>
      </c>
      <c r="G270" s="33" t="s">
        <v>1211</v>
      </c>
    </row>
    <row r="271" spans="1:7" s="55" customFormat="1" x14ac:dyDescent="0.25">
      <c r="A271" s="33" t="s">
        <v>789</v>
      </c>
      <c r="B271" s="61" t="s">
        <v>2958</v>
      </c>
      <c r="C271" s="221">
        <v>5</v>
      </c>
      <c r="D271" s="61" t="s">
        <v>44</v>
      </c>
      <c r="E271" s="33">
        <v>2012</v>
      </c>
      <c r="F271" s="172">
        <v>174672</v>
      </c>
      <c r="G271" s="33" t="s">
        <v>1211</v>
      </c>
    </row>
    <row r="272" spans="1:7" s="55" customFormat="1" x14ac:dyDescent="0.25">
      <c r="A272" s="77" t="s">
        <v>1920</v>
      </c>
      <c r="B272" s="77" t="s">
        <v>6022</v>
      </c>
      <c r="C272" s="323" t="s">
        <v>4209</v>
      </c>
      <c r="D272" s="401" t="s">
        <v>426</v>
      </c>
      <c r="E272" s="78">
        <v>2012</v>
      </c>
      <c r="F272" s="355">
        <v>79425</v>
      </c>
      <c r="G272" s="80" t="s">
        <v>4780</v>
      </c>
    </row>
    <row r="273" spans="1:7" s="55" customFormat="1" x14ac:dyDescent="0.25">
      <c r="A273" s="33" t="s">
        <v>789</v>
      </c>
      <c r="B273" s="61" t="s">
        <v>2289</v>
      </c>
      <c r="C273" s="221" t="s">
        <v>1821</v>
      </c>
      <c r="D273" s="61" t="s">
        <v>44</v>
      </c>
      <c r="E273" s="33">
        <v>2012</v>
      </c>
      <c r="F273" s="172">
        <v>64207</v>
      </c>
      <c r="G273" s="33" t="s">
        <v>2959</v>
      </c>
    </row>
    <row r="274" spans="1:7" s="55" customFormat="1" x14ac:dyDescent="0.25">
      <c r="A274" s="33" t="s">
        <v>789</v>
      </c>
      <c r="B274" s="61" t="s">
        <v>2288</v>
      </c>
      <c r="C274" s="221" t="s">
        <v>1821</v>
      </c>
      <c r="D274" s="61" t="s">
        <v>44</v>
      </c>
      <c r="E274" s="33">
        <v>2012</v>
      </c>
      <c r="F274" s="172">
        <v>57377</v>
      </c>
      <c r="G274" s="33" t="s">
        <v>2959</v>
      </c>
    </row>
    <row r="275" spans="1:7" s="55" customFormat="1" x14ac:dyDescent="0.25">
      <c r="A275" s="33" t="s">
        <v>789</v>
      </c>
      <c r="B275" s="61" t="s">
        <v>2287</v>
      </c>
      <c r="C275" s="221" t="s">
        <v>1821</v>
      </c>
      <c r="D275" s="61" t="s">
        <v>44</v>
      </c>
      <c r="E275" s="33">
        <v>2012</v>
      </c>
      <c r="F275" s="172">
        <v>64207</v>
      </c>
      <c r="G275" s="33" t="s">
        <v>1211</v>
      </c>
    </row>
    <row r="276" spans="1:7" s="55" customFormat="1" x14ac:dyDescent="0.25">
      <c r="A276" s="33" t="s">
        <v>789</v>
      </c>
      <c r="B276" s="61" t="s">
        <v>2286</v>
      </c>
      <c r="C276" s="221" t="s">
        <v>1821</v>
      </c>
      <c r="D276" s="61" t="s">
        <v>44</v>
      </c>
      <c r="E276" s="33">
        <v>2012</v>
      </c>
      <c r="F276" s="172">
        <v>57377</v>
      </c>
      <c r="G276" s="33" t="s">
        <v>1211</v>
      </c>
    </row>
    <row r="277" spans="1:7" s="55" customFormat="1" x14ac:dyDescent="0.25">
      <c r="A277" s="77" t="s">
        <v>1920</v>
      </c>
      <c r="B277" s="77" t="s">
        <v>6016</v>
      </c>
      <c r="C277" s="323" t="s">
        <v>4090</v>
      </c>
      <c r="D277" s="401" t="s">
        <v>44</v>
      </c>
      <c r="E277" s="78">
        <v>2012</v>
      </c>
      <c r="F277" s="355">
        <v>43145</v>
      </c>
      <c r="G277" s="80" t="s">
        <v>4810</v>
      </c>
    </row>
    <row r="278" spans="1:7" s="55" customFormat="1" x14ac:dyDescent="0.25">
      <c r="A278" s="33" t="s">
        <v>789</v>
      </c>
      <c r="B278" s="61" t="s">
        <v>2507</v>
      </c>
      <c r="C278" s="221">
        <v>5</v>
      </c>
      <c r="D278" s="61" t="s">
        <v>44</v>
      </c>
      <c r="E278" s="33">
        <v>2012</v>
      </c>
      <c r="F278" s="172">
        <v>107650</v>
      </c>
      <c r="G278" s="33" t="s">
        <v>1211</v>
      </c>
    </row>
    <row r="279" spans="1:7" s="55" customFormat="1" x14ac:dyDescent="0.25">
      <c r="A279" s="33" t="s">
        <v>789</v>
      </c>
      <c r="B279" s="61" t="s">
        <v>2508</v>
      </c>
      <c r="C279" s="221">
        <v>5</v>
      </c>
      <c r="D279" s="61" t="s">
        <v>44</v>
      </c>
      <c r="E279" s="33">
        <v>2012</v>
      </c>
      <c r="F279" s="172">
        <v>112294</v>
      </c>
      <c r="G279" s="33" t="s">
        <v>1211</v>
      </c>
    </row>
    <row r="280" spans="1:7" s="55" customFormat="1" x14ac:dyDescent="0.25">
      <c r="A280" s="33" t="s">
        <v>789</v>
      </c>
      <c r="B280" s="61" t="s">
        <v>1923</v>
      </c>
      <c r="C280" s="221">
        <v>5</v>
      </c>
      <c r="D280" s="61" t="s">
        <v>44</v>
      </c>
      <c r="E280" s="33">
        <v>2012</v>
      </c>
      <c r="F280" s="172">
        <v>88251</v>
      </c>
      <c r="G280" s="33" t="s">
        <v>2956</v>
      </c>
    </row>
    <row r="281" spans="1:7" s="55" customFormat="1" x14ac:dyDescent="0.25">
      <c r="A281" s="77" t="s">
        <v>1920</v>
      </c>
      <c r="B281" s="77" t="s">
        <v>4817</v>
      </c>
      <c r="C281" s="323" t="s">
        <v>4209</v>
      </c>
      <c r="D281" s="401" t="s">
        <v>426</v>
      </c>
      <c r="E281" s="78">
        <v>2012</v>
      </c>
      <c r="F281" s="355">
        <v>94820</v>
      </c>
      <c r="G281" s="80" t="s">
        <v>6025</v>
      </c>
    </row>
    <row r="282" spans="1:7" s="55" customFormat="1" x14ac:dyDescent="0.25">
      <c r="A282" s="33" t="s">
        <v>789</v>
      </c>
      <c r="B282" s="61" t="s">
        <v>2509</v>
      </c>
      <c r="C282" s="221">
        <v>5</v>
      </c>
      <c r="D282" s="61" t="s">
        <v>44</v>
      </c>
      <c r="E282" s="33">
        <v>2012</v>
      </c>
      <c r="F282" s="172">
        <v>130382</v>
      </c>
      <c r="G282" s="33" t="s">
        <v>1211</v>
      </c>
    </row>
    <row r="283" spans="1:7" s="55" customFormat="1" x14ac:dyDescent="0.25">
      <c r="A283" s="33" t="s">
        <v>789</v>
      </c>
      <c r="B283" s="61" t="s">
        <v>2510</v>
      </c>
      <c r="C283" s="221">
        <v>5</v>
      </c>
      <c r="D283" s="61" t="s">
        <v>44</v>
      </c>
      <c r="E283" s="33">
        <v>2012</v>
      </c>
      <c r="F283" s="172">
        <v>145628</v>
      </c>
      <c r="G283" s="33" t="s">
        <v>1211</v>
      </c>
    </row>
    <row r="284" spans="1:7" s="55" customFormat="1" x14ac:dyDescent="0.25">
      <c r="A284" s="33" t="s">
        <v>85</v>
      </c>
      <c r="B284" s="61" t="s">
        <v>4241</v>
      </c>
      <c r="C284" s="221" t="s">
        <v>4239</v>
      </c>
      <c r="D284" s="61" t="s">
        <v>110</v>
      </c>
      <c r="E284" s="33">
        <v>2012</v>
      </c>
      <c r="F284" s="172">
        <v>29120</v>
      </c>
      <c r="G284" s="33" t="s">
        <v>4242</v>
      </c>
    </row>
    <row r="285" spans="1:7" s="55" customFormat="1" x14ac:dyDescent="0.25">
      <c r="A285" s="33" t="s">
        <v>85</v>
      </c>
      <c r="B285" s="61" t="s">
        <v>4238</v>
      </c>
      <c r="C285" s="221" t="s">
        <v>4239</v>
      </c>
      <c r="D285" s="61" t="s">
        <v>110</v>
      </c>
      <c r="E285" s="33">
        <v>2012</v>
      </c>
      <c r="F285" s="172">
        <v>31750</v>
      </c>
      <c r="G285" s="33" t="s">
        <v>4240</v>
      </c>
    </row>
    <row r="286" spans="1:7" s="55" customFormat="1" x14ac:dyDescent="0.25">
      <c r="A286" s="33" t="s">
        <v>85</v>
      </c>
      <c r="B286" s="61" t="s">
        <v>4243</v>
      </c>
      <c r="C286" s="221" t="s">
        <v>6637</v>
      </c>
      <c r="D286" s="61" t="s">
        <v>426</v>
      </c>
      <c r="E286" s="33">
        <v>2012</v>
      </c>
      <c r="F286" s="172">
        <v>53245</v>
      </c>
      <c r="G286" s="33" t="s">
        <v>4244</v>
      </c>
    </row>
    <row r="287" spans="1:7" s="55" customFormat="1" x14ac:dyDescent="0.25">
      <c r="A287" s="33" t="s">
        <v>85</v>
      </c>
      <c r="B287" s="61" t="s">
        <v>4245</v>
      </c>
      <c r="C287" s="221" t="s">
        <v>6637</v>
      </c>
      <c r="D287" s="61" t="s">
        <v>426</v>
      </c>
      <c r="E287" s="33">
        <v>2012</v>
      </c>
      <c r="F287" s="172">
        <v>58040</v>
      </c>
      <c r="G287" s="33" t="s">
        <v>4244</v>
      </c>
    </row>
    <row r="288" spans="1:7" s="55" customFormat="1" x14ac:dyDescent="0.25">
      <c r="A288" s="33" t="s">
        <v>85</v>
      </c>
      <c r="B288" s="61" t="s">
        <v>4208</v>
      </c>
      <c r="C288" s="221" t="s">
        <v>4246</v>
      </c>
      <c r="D288" s="61" t="s">
        <v>110</v>
      </c>
      <c r="E288" s="33">
        <v>2012</v>
      </c>
      <c r="F288" s="172">
        <v>37030</v>
      </c>
      <c r="G288" s="33" t="s">
        <v>2039</v>
      </c>
    </row>
    <row r="289" spans="1:7" s="55" customFormat="1" x14ac:dyDescent="0.25">
      <c r="A289" s="33" t="s">
        <v>85</v>
      </c>
      <c r="B289" s="61" t="s">
        <v>4207</v>
      </c>
      <c r="C289" s="221" t="s">
        <v>4246</v>
      </c>
      <c r="D289" s="61" t="s">
        <v>110</v>
      </c>
      <c r="E289" s="33">
        <v>2012</v>
      </c>
      <c r="F289" s="172">
        <v>39800</v>
      </c>
      <c r="G289" s="33" t="s">
        <v>4218</v>
      </c>
    </row>
    <row r="290" spans="1:7" s="55" customFormat="1" x14ac:dyDescent="0.25">
      <c r="A290" s="33" t="s">
        <v>85</v>
      </c>
      <c r="B290" s="61" t="s">
        <v>1527</v>
      </c>
      <c r="C290" s="221" t="s">
        <v>1991</v>
      </c>
      <c r="D290" s="61" t="s">
        <v>426</v>
      </c>
      <c r="E290" s="33">
        <v>2012</v>
      </c>
      <c r="F290" s="172">
        <v>37425</v>
      </c>
      <c r="G290" s="33" t="s">
        <v>111</v>
      </c>
    </row>
    <row r="291" spans="1:7" s="55" customFormat="1" x14ac:dyDescent="0.25">
      <c r="A291" s="33" t="s">
        <v>85</v>
      </c>
      <c r="B291" s="61" t="s">
        <v>1527</v>
      </c>
      <c r="C291" s="221" t="s">
        <v>3814</v>
      </c>
      <c r="D291" s="61" t="s">
        <v>426</v>
      </c>
      <c r="E291" s="33">
        <v>2012</v>
      </c>
      <c r="F291" s="172">
        <v>42680</v>
      </c>
      <c r="G291" s="33" t="s">
        <v>2039</v>
      </c>
    </row>
    <row r="292" spans="1:7" s="55" customFormat="1" x14ac:dyDescent="0.25">
      <c r="A292" s="33" t="s">
        <v>85</v>
      </c>
      <c r="B292" s="61" t="s">
        <v>1527</v>
      </c>
      <c r="C292" s="221" t="s">
        <v>3794</v>
      </c>
      <c r="D292" s="61" t="s">
        <v>4228</v>
      </c>
      <c r="E292" s="33">
        <v>2012</v>
      </c>
      <c r="F292" s="172">
        <v>61300</v>
      </c>
      <c r="G292" s="33" t="s">
        <v>2039</v>
      </c>
    </row>
    <row r="293" spans="1:7" s="55" customFormat="1" x14ac:dyDescent="0.25">
      <c r="A293" s="33" t="s">
        <v>85</v>
      </c>
      <c r="B293" s="61" t="s">
        <v>1924</v>
      </c>
      <c r="C293" s="221" t="s">
        <v>6642</v>
      </c>
      <c r="D293" s="61" t="s">
        <v>110</v>
      </c>
      <c r="E293" s="33">
        <v>2012</v>
      </c>
      <c r="F293" s="172">
        <v>375000</v>
      </c>
      <c r="G293" s="33" t="s">
        <v>112</v>
      </c>
    </row>
    <row r="294" spans="1:7" s="55" customFormat="1" x14ac:dyDescent="0.25">
      <c r="A294" s="33" t="s">
        <v>85</v>
      </c>
      <c r="B294" s="61" t="s">
        <v>4212</v>
      </c>
      <c r="C294" s="221" t="s">
        <v>6638</v>
      </c>
      <c r="D294" s="61" t="s">
        <v>438</v>
      </c>
      <c r="E294" s="33">
        <v>2012</v>
      </c>
      <c r="F294" s="172">
        <v>67630</v>
      </c>
      <c r="G294" s="33" t="s">
        <v>1834</v>
      </c>
    </row>
    <row r="295" spans="1:7" s="55" customFormat="1" x14ac:dyDescent="0.25">
      <c r="A295" s="33" t="s">
        <v>85</v>
      </c>
      <c r="B295" s="61" t="s">
        <v>4212</v>
      </c>
      <c r="C295" s="221" t="s">
        <v>6639</v>
      </c>
      <c r="D295" s="61" t="s">
        <v>426</v>
      </c>
      <c r="E295" s="33">
        <v>2012</v>
      </c>
      <c r="F295" s="172">
        <v>69935</v>
      </c>
      <c r="G295" s="33" t="s">
        <v>1834</v>
      </c>
    </row>
    <row r="296" spans="1:7" s="55" customFormat="1" x14ac:dyDescent="0.25">
      <c r="A296" s="33" t="s">
        <v>85</v>
      </c>
      <c r="B296" s="61" t="s">
        <v>4212</v>
      </c>
      <c r="C296" s="221" t="s">
        <v>6639</v>
      </c>
      <c r="D296" s="61" t="s">
        <v>4247</v>
      </c>
      <c r="E296" s="33">
        <v>2012</v>
      </c>
      <c r="F296" s="172">
        <v>75480</v>
      </c>
      <c r="G296" s="33" t="s">
        <v>4232</v>
      </c>
    </row>
    <row r="297" spans="1:7" s="55" customFormat="1" x14ac:dyDescent="0.25">
      <c r="A297" s="33" t="s">
        <v>85</v>
      </c>
      <c r="B297" s="61" t="s">
        <v>4248</v>
      </c>
      <c r="C297" s="221" t="s">
        <v>4209</v>
      </c>
      <c r="D297" s="61" t="s">
        <v>426</v>
      </c>
      <c r="E297" s="33">
        <v>2012</v>
      </c>
      <c r="F297" s="172">
        <v>112750</v>
      </c>
      <c r="G297" s="33" t="s">
        <v>4233</v>
      </c>
    </row>
    <row r="298" spans="1:7" s="55" customFormat="1" x14ac:dyDescent="0.25">
      <c r="A298" s="33" t="s">
        <v>85</v>
      </c>
      <c r="B298" s="61" t="s">
        <v>4203</v>
      </c>
      <c r="C298" s="221" t="s">
        <v>6625</v>
      </c>
      <c r="D298" s="61" t="s">
        <v>110</v>
      </c>
      <c r="E298" s="33">
        <v>2012</v>
      </c>
      <c r="F298" s="172">
        <v>39075</v>
      </c>
      <c r="G298" s="33" t="s">
        <v>4244</v>
      </c>
    </row>
    <row r="299" spans="1:7" s="55" customFormat="1" x14ac:dyDescent="0.25">
      <c r="A299" s="33" t="s">
        <v>85</v>
      </c>
      <c r="B299" s="61" t="s">
        <v>4203</v>
      </c>
      <c r="C299" s="221" t="s">
        <v>6625</v>
      </c>
      <c r="D299" s="61" t="s">
        <v>426</v>
      </c>
      <c r="E299" s="33">
        <v>2012</v>
      </c>
      <c r="F299" s="172">
        <v>40475</v>
      </c>
      <c r="G299" s="33" t="s">
        <v>4244</v>
      </c>
    </row>
    <row r="300" spans="1:7" s="55" customFormat="1" x14ac:dyDescent="0.25">
      <c r="A300" s="33" t="s">
        <v>85</v>
      </c>
      <c r="B300" s="61" t="s">
        <v>4249</v>
      </c>
      <c r="C300" s="221" t="s">
        <v>6626</v>
      </c>
      <c r="D300" s="61" t="s">
        <v>110</v>
      </c>
      <c r="E300" s="33">
        <v>2012</v>
      </c>
      <c r="F300" s="172">
        <v>45235</v>
      </c>
      <c r="G300" s="33" t="s">
        <v>4244</v>
      </c>
    </row>
    <row r="301" spans="1:7" s="55" customFormat="1" x14ac:dyDescent="0.25">
      <c r="A301" s="33" t="s">
        <v>871</v>
      </c>
      <c r="B301" s="61">
        <v>2</v>
      </c>
      <c r="C301" s="221">
        <v>1.5</v>
      </c>
      <c r="D301" s="61" t="s">
        <v>110</v>
      </c>
      <c r="E301" s="33">
        <v>2012</v>
      </c>
      <c r="F301" s="172">
        <v>13387.978142076503</v>
      </c>
      <c r="G301" s="33" t="s">
        <v>2097</v>
      </c>
    </row>
    <row r="302" spans="1:7" s="55" customFormat="1" x14ac:dyDescent="0.25">
      <c r="A302" s="33" t="s">
        <v>871</v>
      </c>
      <c r="B302" s="61">
        <v>3</v>
      </c>
      <c r="C302" s="221">
        <v>1.6</v>
      </c>
      <c r="D302" s="61" t="s">
        <v>110</v>
      </c>
      <c r="E302" s="33">
        <v>2012</v>
      </c>
      <c r="F302" s="172">
        <v>16120.218579234972</v>
      </c>
      <c r="G302" s="33" t="s">
        <v>2097</v>
      </c>
    </row>
    <row r="303" spans="1:7" s="55" customFormat="1" x14ac:dyDescent="0.25">
      <c r="A303" s="33" t="s">
        <v>871</v>
      </c>
      <c r="B303" s="61">
        <v>6</v>
      </c>
      <c r="C303" s="221">
        <v>2</v>
      </c>
      <c r="D303" s="61" t="s">
        <v>110</v>
      </c>
      <c r="E303" s="33">
        <v>2012</v>
      </c>
      <c r="F303" s="172">
        <v>20491.803278688523</v>
      </c>
      <c r="G303" s="33" t="s">
        <v>2098</v>
      </c>
    </row>
    <row r="304" spans="1:7" s="55" customFormat="1" x14ac:dyDescent="0.25">
      <c r="A304" s="33" t="s">
        <v>871</v>
      </c>
      <c r="B304" s="61">
        <v>6</v>
      </c>
      <c r="C304" s="221">
        <v>2.5</v>
      </c>
      <c r="D304" s="61" t="s">
        <v>110</v>
      </c>
      <c r="E304" s="33">
        <v>2012</v>
      </c>
      <c r="F304" s="172">
        <v>21857.923497267759</v>
      </c>
      <c r="G304" s="33" t="s">
        <v>2098</v>
      </c>
    </row>
    <row r="305" spans="1:7" s="55" customFormat="1" x14ac:dyDescent="0.25">
      <c r="A305" s="33" t="s">
        <v>871</v>
      </c>
      <c r="B305" s="61" t="s">
        <v>1726</v>
      </c>
      <c r="C305" s="221">
        <v>2.5</v>
      </c>
      <c r="D305" s="61" t="s">
        <v>110</v>
      </c>
      <c r="E305" s="33">
        <v>2012</v>
      </c>
      <c r="F305" s="172">
        <v>20491.803278688523</v>
      </c>
      <c r="G305" s="33" t="s">
        <v>2039</v>
      </c>
    </row>
    <row r="306" spans="1:7" s="55" customFormat="1" x14ac:dyDescent="0.25">
      <c r="A306" s="33" t="s">
        <v>871</v>
      </c>
      <c r="B306" s="61" t="s">
        <v>1726</v>
      </c>
      <c r="C306" s="221">
        <v>3.7</v>
      </c>
      <c r="D306" s="61" t="s">
        <v>110</v>
      </c>
      <c r="E306" s="33">
        <v>2012</v>
      </c>
      <c r="F306" s="172">
        <v>21857.923497267759</v>
      </c>
      <c r="G306" s="33" t="s">
        <v>2039</v>
      </c>
    </row>
    <row r="307" spans="1:7" s="55" customFormat="1" x14ac:dyDescent="0.25">
      <c r="A307" s="33" t="s">
        <v>871</v>
      </c>
      <c r="B307" s="61" t="s">
        <v>1727</v>
      </c>
      <c r="C307" s="221">
        <v>2.2000000000000002</v>
      </c>
      <c r="D307" s="61" t="s">
        <v>438</v>
      </c>
      <c r="E307" s="33">
        <v>2012</v>
      </c>
      <c r="F307" s="172">
        <v>12295.081967213115</v>
      </c>
      <c r="G307" s="33" t="s">
        <v>2076</v>
      </c>
    </row>
    <row r="308" spans="1:7" s="55" customFormat="1" x14ac:dyDescent="0.25">
      <c r="A308" s="33" t="s">
        <v>871</v>
      </c>
      <c r="B308" s="61" t="s">
        <v>1727</v>
      </c>
      <c r="C308" s="221">
        <v>2.6</v>
      </c>
      <c r="D308" s="61" t="s">
        <v>444</v>
      </c>
      <c r="E308" s="33">
        <v>2012</v>
      </c>
      <c r="F308" s="172">
        <v>15027.322404371584</v>
      </c>
      <c r="G308" s="33" t="s">
        <v>2076</v>
      </c>
    </row>
    <row r="309" spans="1:7" s="55" customFormat="1" x14ac:dyDescent="0.25">
      <c r="A309" s="33" t="s">
        <v>871</v>
      </c>
      <c r="B309" s="61" t="s">
        <v>2099</v>
      </c>
      <c r="C309" s="221" t="s">
        <v>6582</v>
      </c>
      <c r="D309" s="61" t="s">
        <v>114</v>
      </c>
      <c r="E309" s="33">
        <v>2012</v>
      </c>
      <c r="F309" s="172">
        <v>25683.060109289618</v>
      </c>
      <c r="G309" s="33" t="s">
        <v>1211</v>
      </c>
    </row>
    <row r="310" spans="1:7" s="55" customFormat="1" x14ac:dyDescent="0.25">
      <c r="A310" s="33" t="s">
        <v>871</v>
      </c>
      <c r="B310" s="61" t="s">
        <v>1928</v>
      </c>
      <c r="C310" s="221">
        <v>3.7</v>
      </c>
      <c r="D310" s="61" t="s">
        <v>114</v>
      </c>
      <c r="E310" s="33">
        <v>2012</v>
      </c>
      <c r="F310" s="172">
        <v>35491.803278688523</v>
      </c>
      <c r="G310" s="33" t="s">
        <v>1211</v>
      </c>
    </row>
    <row r="311" spans="1:7" s="55" customFormat="1" x14ac:dyDescent="0.25">
      <c r="A311" s="33" t="s">
        <v>871</v>
      </c>
      <c r="B311" s="61" t="s">
        <v>2100</v>
      </c>
      <c r="C311" s="221">
        <v>2</v>
      </c>
      <c r="D311" s="61" t="s">
        <v>438</v>
      </c>
      <c r="E311" s="33">
        <v>2012</v>
      </c>
      <c r="F311" s="172">
        <v>34972.677595628411</v>
      </c>
      <c r="G311" s="33" t="s">
        <v>2042</v>
      </c>
    </row>
    <row r="312" spans="1:7" s="55" customFormat="1" x14ac:dyDescent="0.25">
      <c r="A312" s="77" t="s">
        <v>697</v>
      </c>
      <c r="B312" s="77" t="s">
        <v>6082</v>
      </c>
      <c r="C312" s="323" t="s">
        <v>5994</v>
      </c>
      <c r="D312" s="77" t="s">
        <v>438</v>
      </c>
      <c r="E312" s="77">
        <v>2012</v>
      </c>
      <c r="F312" s="111">
        <v>31333</v>
      </c>
      <c r="G312" s="77" t="s">
        <v>5378</v>
      </c>
    </row>
    <row r="313" spans="1:7" s="55" customFormat="1" x14ac:dyDescent="0.25">
      <c r="A313" s="33" t="s">
        <v>697</v>
      </c>
      <c r="B313" s="61" t="s">
        <v>2982</v>
      </c>
      <c r="C313" s="221">
        <v>4.5</v>
      </c>
      <c r="D313" s="61" t="s">
        <v>2975</v>
      </c>
      <c r="E313" s="33">
        <v>2012</v>
      </c>
      <c r="F313" s="172">
        <v>46850</v>
      </c>
      <c r="G313" s="33" t="s">
        <v>2974</v>
      </c>
    </row>
    <row r="314" spans="1:7" s="55" customFormat="1" x14ac:dyDescent="0.25">
      <c r="A314" s="33" t="s">
        <v>697</v>
      </c>
      <c r="B314" s="61" t="s">
        <v>3005</v>
      </c>
      <c r="C314" s="221">
        <v>1.8</v>
      </c>
      <c r="D314" s="61" t="s">
        <v>438</v>
      </c>
      <c r="E314" s="33">
        <v>2012</v>
      </c>
      <c r="F314" s="172">
        <v>33750</v>
      </c>
      <c r="G314" s="33" t="s">
        <v>2978</v>
      </c>
    </row>
    <row r="315" spans="1:7" s="55" customFormat="1" x14ac:dyDescent="0.25">
      <c r="A315" s="33" t="s">
        <v>697</v>
      </c>
      <c r="B315" s="61" t="s">
        <v>2980</v>
      </c>
      <c r="C315" s="221">
        <v>1.9</v>
      </c>
      <c r="D315" s="61" t="s">
        <v>438</v>
      </c>
      <c r="E315" s="33">
        <v>2012</v>
      </c>
      <c r="F315" s="172">
        <v>34300</v>
      </c>
      <c r="G315" s="33" t="s">
        <v>2978</v>
      </c>
    </row>
    <row r="316" spans="1:7" s="55" customFormat="1" x14ac:dyDescent="0.25">
      <c r="A316" s="33" t="s">
        <v>697</v>
      </c>
      <c r="B316" s="61" t="s">
        <v>3003</v>
      </c>
      <c r="C316" s="221">
        <v>2</v>
      </c>
      <c r="D316" s="61" t="s">
        <v>438</v>
      </c>
      <c r="E316" s="33">
        <v>2012</v>
      </c>
      <c r="F316" s="172">
        <v>34850</v>
      </c>
      <c r="G316" s="33" t="s">
        <v>2978</v>
      </c>
    </row>
    <row r="317" spans="1:7" s="55" customFormat="1" x14ac:dyDescent="0.25">
      <c r="A317" s="33" t="s">
        <v>697</v>
      </c>
      <c r="B317" s="61" t="s">
        <v>3001</v>
      </c>
      <c r="C317" s="221">
        <v>2.2000000000000002</v>
      </c>
      <c r="D317" s="61" t="s">
        <v>438</v>
      </c>
      <c r="E317" s="33">
        <v>2012</v>
      </c>
      <c r="F317" s="172">
        <v>36350</v>
      </c>
      <c r="G317" s="33" t="s">
        <v>2978</v>
      </c>
    </row>
    <row r="318" spans="1:7" s="55" customFormat="1" x14ac:dyDescent="0.25">
      <c r="A318" s="33" t="s">
        <v>697</v>
      </c>
      <c r="B318" s="61" t="s">
        <v>2999</v>
      </c>
      <c r="C318" s="221">
        <v>2.2999999999999998</v>
      </c>
      <c r="D318" s="61" t="s">
        <v>438</v>
      </c>
      <c r="E318" s="33">
        <v>2012</v>
      </c>
      <c r="F318" s="172">
        <v>37900</v>
      </c>
      <c r="G318" s="33" t="s">
        <v>2978</v>
      </c>
    </row>
    <row r="319" spans="1:7" s="55" customFormat="1" x14ac:dyDescent="0.25">
      <c r="A319" s="33" t="s">
        <v>697</v>
      </c>
      <c r="B319" s="61" t="s">
        <v>2997</v>
      </c>
      <c r="C319" s="221">
        <v>2.4</v>
      </c>
      <c r="D319" s="61" t="s">
        <v>438</v>
      </c>
      <c r="E319" s="33">
        <v>2012</v>
      </c>
      <c r="F319" s="172">
        <v>38800</v>
      </c>
      <c r="G319" s="33" t="s">
        <v>2978</v>
      </c>
    </row>
    <row r="320" spans="1:7" s="55" customFormat="1" x14ac:dyDescent="0.25">
      <c r="A320" s="33" t="s">
        <v>697</v>
      </c>
      <c r="B320" s="61" t="s">
        <v>2995</v>
      </c>
      <c r="C320" s="221">
        <v>2.5</v>
      </c>
      <c r="D320" s="61" t="s">
        <v>438</v>
      </c>
      <c r="E320" s="33">
        <v>2012</v>
      </c>
      <c r="F320" s="172">
        <v>40250</v>
      </c>
      <c r="G320" s="33" t="s">
        <v>2978</v>
      </c>
    </row>
    <row r="321" spans="1:7" s="55" customFormat="1" x14ac:dyDescent="0.25">
      <c r="A321" s="33" t="s">
        <v>697</v>
      </c>
      <c r="B321" s="61" t="s">
        <v>2994</v>
      </c>
      <c r="C321" s="221">
        <v>2.7</v>
      </c>
      <c r="D321" s="61" t="s">
        <v>2975</v>
      </c>
      <c r="E321" s="33">
        <v>2012</v>
      </c>
      <c r="F321" s="172">
        <v>41100</v>
      </c>
      <c r="G321" s="521" t="s">
        <v>2993</v>
      </c>
    </row>
    <row r="322" spans="1:7" s="55" customFormat="1" x14ac:dyDescent="0.25">
      <c r="A322" s="33" t="s">
        <v>697</v>
      </c>
      <c r="B322" s="61" t="s">
        <v>2989</v>
      </c>
      <c r="C322" s="221">
        <v>3</v>
      </c>
      <c r="D322" s="61" t="s">
        <v>438</v>
      </c>
      <c r="E322" s="33">
        <v>2012</v>
      </c>
      <c r="F322" s="172">
        <v>43050</v>
      </c>
      <c r="G322" s="33" t="s">
        <v>2974</v>
      </c>
    </row>
    <row r="323" spans="1:7" s="55" customFormat="1" x14ac:dyDescent="0.25">
      <c r="A323" s="33" t="s">
        <v>697</v>
      </c>
      <c r="B323" s="61" t="s">
        <v>2987</v>
      </c>
      <c r="C323" s="221">
        <v>3.2</v>
      </c>
      <c r="D323" s="61" t="s">
        <v>2975</v>
      </c>
      <c r="E323" s="33">
        <v>2012</v>
      </c>
      <c r="F323" s="172">
        <v>44150</v>
      </c>
      <c r="G323" s="33" t="s">
        <v>2974</v>
      </c>
    </row>
    <row r="324" spans="1:7" s="55" customFormat="1" x14ac:dyDescent="0.25">
      <c r="A324" s="33" t="s">
        <v>697</v>
      </c>
      <c r="B324" s="61" t="s">
        <v>2985</v>
      </c>
      <c r="C324" s="221">
        <v>3.5</v>
      </c>
      <c r="D324" s="61" t="s">
        <v>2975</v>
      </c>
      <c r="E324" s="33">
        <v>2012</v>
      </c>
      <c r="F324" s="172">
        <v>45050</v>
      </c>
      <c r="G324" s="33" t="s">
        <v>2974</v>
      </c>
    </row>
    <row r="325" spans="1:7" s="55" customFormat="1" x14ac:dyDescent="0.25">
      <c r="A325" s="33" t="s">
        <v>697</v>
      </c>
      <c r="B325" s="61" t="s">
        <v>2983</v>
      </c>
      <c r="C325" s="221">
        <v>4</v>
      </c>
      <c r="D325" s="61" t="s">
        <v>2975</v>
      </c>
      <c r="E325" s="33">
        <v>2012</v>
      </c>
      <c r="F325" s="172">
        <v>45950</v>
      </c>
      <c r="G325" s="33" t="s">
        <v>2974</v>
      </c>
    </row>
    <row r="326" spans="1:7" s="55" customFormat="1" x14ac:dyDescent="0.25">
      <c r="A326" s="33" t="s">
        <v>697</v>
      </c>
      <c r="B326" s="61" t="s">
        <v>2977</v>
      </c>
      <c r="C326" s="221">
        <v>4</v>
      </c>
      <c r="D326" s="61" t="s">
        <v>2975</v>
      </c>
      <c r="E326" s="33">
        <v>2012</v>
      </c>
      <c r="F326" s="172">
        <v>46400</v>
      </c>
      <c r="G326" s="33" t="s">
        <v>2974</v>
      </c>
    </row>
    <row r="327" spans="1:7" s="55" customFormat="1" x14ac:dyDescent="0.25">
      <c r="A327" s="33" t="s">
        <v>697</v>
      </c>
      <c r="B327" s="61" t="s">
        <v>3031</v>
      </c>
      <c r="C327" s="221">
        <v>5.5</v>
      </c>
      <c r="D327" s="61" t="s">
        <v>44</v>
      </c>
      <c r="E327" s="33">
        <v>2012</v>
      </c>
      <c r="F327" s="172">
        <v>136943</v>
      </c>
      <c r="G327" s="93" t="s">
        <v>1910</v>
      </c>
    </row>
    <row r="328" spans="1:7" s="55" customFormat="1" x14ac:dyDescent="0.25">
      <c r="A328" s="33" t="s">
        <v>697</v>
      </c>
      <c r="B328" s="61" t="s">
        <v>3031</v>
      </c>
      <c r="C328" s="221">
        <v>5.5</v>
      </c>
      <c r="D328" s="61" t="s">
        <v>44</v>
      </c>
      <c r="E328" s="33">
        <v>2012</v>
      </c>
      <c r="F328" s="172">
        <v>128743</v>
      </c>
      <c r="G328" s="93" t="s">
        <v>3030</v>
      </c>
    </row>
    <row r="329" spans="1:7" s="55" customFormat="1" x14ac:dyDescent="0.25">
      <c r="A329" s="33" t="s">
        <v>697</v>
      </c>
      <c r="B329" s="61" t="s">
        <v>4563</v>
      </c>
      <c r="C329" s="221">
        <v>5.5</v>
      </c>
      <c r="D329" s="61" t="s">
        <v>44</v>
      </c>
      <c r="E329" s="33">
        <v>2012</v>
      </c>
      <c r="F329" s="172">
        <v>155581</v>
      </c>
      <c r="G329" s="93" t="s">
        <v>1910</v>
      </c>
    </row>
    <row r="330" spans="1:7" s="55" customFormat="1" x14ac:dyDescent="0.25">
      <c r="A330" s="33" t="s">
        <v>697</v>
      </c>
      <c r="B330" s="61" t="s">
        <v>3203</v>
      </c>
      <c r="C330" s="221">
        <v>3</v>
      </c>
      <c r="D330" s="61" t="s">
        <v>44</v>
      </c>
      <c r="E330" s="33">
        <v>2012</v>
      </c>
      <c r="F330" s="172">
        <v>38000</v>
      </c>
      <c r="G330" s="33" t="s">
        <v>3202</v>
      </c>
    </row>
    <row r="331" spans="1:7" s="55" customFormat="1" x14ac:dyDescent="0.25">
      <c r="A331" s="33" t="s">
        <v>697</v>
      </c>
      <c r="B331" s="61" t="s">
        <v>3204</v>
      </c>
      <c r="C331" s="221">
        <v>3.5</v>
      </c>
      <c r="D331" s="61" t="s">
        <v>44</v>
      </c>
      <c r="E331" s="33">
        <v>2012</v>
      </c>
      <c r="F331" s="172">
        <v>40880</v>
      </c>
      <c r="G331" s="33" t="s">
        <v>3202</v>
      </c>
    </row>
    <row r="332" spans="1:7" s="55" customFormat="1" x14ac:dyDescent="0.25">
      <c r="A332" s="33" t="s">
        <v>697</v>
      </c>
      <c r="B332" s="61" t="s">
        <v>3034</v>
      </c>
      <c r="C332" s="221">
        <v>3.2</v>
      </c>
      <c r="D332" s="61" t="s">
        <v>3007</v>
      </c>
      <c r="E332" s="33">
        <v>2012</v>
      </c>
      <c r="F332" s="172">
        <v>53990</v>
      </c>
      <c r="G332" s="93" t="s">
        <v>3033</v>
      </c>
    </row>
    <row r="333" spans="1:7" s="55" customFormat="1" x14ac:dyDescent="0.25">
      <c r="A333" s="77" t="s">
        <v>2992</v>
      </c>
      <c r="B333" s="77" t="s">
        <v>6065</v>
      </c>
      <c r="C333" s="323" t="s">
        <v>3791</v>
      </c>
      <c r="D333" s="77" t="s">
        <v>426</v>
      </c>
      <c r="E333" s="77">
        <v>2012</v>
      </c>
      <c r="F333" s="356">
        <v>48990</v>
      </c>
      <c r="G333" s="77" t="s">
        <v>3321</v>
      </c>
    </row>
    <row r="334" spans="1:7" s="55" customFormat="1" x14ac:dyDescent="0.25">
      <c r="A334" s="33" t="s">
        <v>2992</v>
      </c>
      <c r="B334" s="61" t="s">
        <v>2991</v>
      </c>
      <c r="C334" s="221">
        <v>2.8</v>
      </c>
      <c r="D334" s="61" t="s">
        <v>2975</v>
      </c>
      <c r="E334" s="33">
        <v>2012</v>
      </c>
      <c r="F334" s="172">
        <v>42200</v>
      </c>
      <c r="G334" s="33" t="s">
        <v>2990</v>
      </c>
    </row>
    <row r="335" spans="1:7" s="55" customFormat="1" x14ac:dyDescent="0.25">
      <c r="A335" s="33" t="s">
        <v>117</v>
      </c>
      <c r="B335" s="61" t="s">
        <v>1764</v>
      </c>
      <c r="C335" s="221">
        <v>2.4</v>
      </c>
      <c r="D335" s="61" t="s">
        <v>110</v>
      </c>
      <c r="E335" s="33">
        <v>2012</v>
      </c>
      <c r="F335" s="172">
        <v>25136.612021857924</v>
      </c>
      <c r="G335" s="33" t="s">
        <v>1586</v>
      </c>
    </row>
    <row r="336" spans="1:7" s="55" customFormat="1" x14ac:dyDescent="0.25">
      <c r="A336" s="33" t="s">
        <v>117</v>
      </c>
      <c r="B336" s="61" t="s">
        <v>1764</v>
      </c>
      <c r="C336" s="221">
        <v>3.8</v>
      </c>
      <c r="D336" s="61" t="s">
        <v>110</v>
      </c>
      <c r="E336" s="33">
        <v>2012</v>
      </c>
      <c r="F336" s="172">
        <v>26502.732240437159</v>
      </c>
      <c r="G336" s="33" t="s">
        <v>1586</v>
      </c>
    </row>
    <row r="337" spans="1:7" s="55" customFormat="1" x14ac:dyDescent="0.25">
      <c r="A337" s="33" t="s">
        <v>117</v>
      </c>
      <c r="B337" s="61" t="s">
        <v>1537</v>
      </c>
      <c r="C337" s="221">
        <v>2.4</v>
      </c>
      <c r="D337" s="61" t="s">
        <v>110</v>
      </c>
      <c r="E337" s="33">
        <v>2012</v>
      </c>
      <c r="F337" s="172">
        <v>16366.120218579234</v>
      </c>
      <c r="G337" s="33" t="s">
        <v>2039</v>
      </c>
    </row>
    <row r="338" spans="1:7" s="55" customFormat="1" x14ac:dyDescent="0.25">
      <c r="A338" s="33" t="s">
        <v>117</v>
      </c>
      <c r="B338" s="61" t="s">
        <v>1537</v>
      </c>
      <c r="C338" s="221">
        <v>3.8</v>
      </c>
      <c r="D338" s="61" t="s">
        <v>110</v>
      </c>
      <c r="E338" s="33">
        <v>2012</v>
      </c>
      <c r="F338" s="172">
        <v>17759.562841530053</v>
      </c>
      <c r="G338" s="33" t="s">
        <v>2039</v>
      </c>
    </row>
    <row r="339" spans="1:7" s="55" customFormat="1" x14ac:dyDescent="0.25">
      <c r="A339" s="33" t="s">
        <v>117</v>
      </c>
      <c r="B339" s="61" t="s">
        <v>1538</v>
      </c>
      <c r="C339" s="221" t="s">
        <v>3152</v>
      </c>
      <c r="D339" s="61" t="s">
        <v>44</v>
      </c>
      <c r="E339" s="33">
        <v>2012</v>
      </c>
      <c r="F339" s="172">
        <v>18000</v>
      </c>
      <c r="G339" s="33" t="s">
        <v>3151</v>
      </c>
    </row>
    <row r="340" spans="1:7" s="55" customFormat="1" x14ac:dyDescent="0.25">
      <c r="A340" s="33" t="s">
        <v>117</v>
      </c>
      <c r="B340" s="61" t="s">
        <v>1538</v>
      </c>
      <c r="C340" s="221" t="s">
        <v>3150</v>
      </c>
      <c r="D340" s="61" t="s">
        <v>44</v>
      </c>
      <c r="E340" s="33">
        <v>2012</v>
      </c>
      <c r="F340" s="172">
        <v>18400</v>
      </c>
      <c r="G340" s="33" t="s">
        <v>3149</v>
      </c>
    </row>
    <row r="341" spans="1:7" s="55" customFormat="1" x14ac:dyDescent="0.25">
      <c r="A341" s="33" t="s">
        <v>117</v>
      </c>
      <c r="B341" s="61" t="s">
        <v>1538</v>
      </c>
      <c r="C341" s="221" t="s">
        <v>3152</v>
      </c>
      <c r="D341" s="61" t="s">
        <v>44</v>
      </c>
      <c r="E341" s="33">
        <v>2012</v>
      </c>
      <c r="F341" s="172">
        <v>18900</v>
      </c>
      <c r="G341" s="33" t="s">
        <v>3151</v>
      </c>
    </row>
    <row r="342" spans="1:7" s="55" customFormat="1" x14ac:dyDescent="0.25">
      <c r="A342" s="33" t="s">
        <v>117</v>
      </c>
      <c r="B342" s="61" t="s">
        <v>1538</v>
      </c>
      <c r="C342" s="221" t="s">
        <v>3150</v>
      </c>
      <c r="D342" s="61" t="s">
        <v>44</v>
      </c>
      <c r="E342" s="33">
        <v>2012</v>
      </c>
      <c r="F342" s="172">
        <v>19200</v>
      </c>
      <c r="G342" s="33" t="s">
        <v>3149</v>
      </c>
    </row>
    <row r="343" spans="1:7" s="55" customFormat="1" x14ac:dyDescent="0.25">
      <c r="A343" s="33" t="s">
        <v>117</v>
      </c>
      <c r="B343" s="61" t="s">
        <v>1538</v>
      </c>
      <c r="C343" s="221">
        <v>2.4</v>
      </c>
      <c r="D343" s="61" t="s">
        <v>438</v>
      </c>
      <c r="E343" s="33">
        <v>2012</v>
      </c>
      <c r="F343" s="172">
        <v>15846.994535519125</v>
      </c>
      <c r="G343" s="33" t="s">
        <v>2076</v>
      </c>
    </row>
    <row r="344" spans="1:7" s="55" customFormat="1" x14ac:dyDescent="0.25">
      <c r="A344" s="33" t="s">
        <v>117</v>
      </c>
      <c r="B344" s="61" t="s">
        <v>1538</v>
      </c>
      <c r="C344" s="221" t="s">
        <v>6501</v>
      </c>
      <c r="D344" s="61" t="s">
        <v>444</v>
      </c>
      <c r="E344" s="33">
        <v>2012</v>
      </c>
      <c r="F344" s="172">
        <v>17759.562841530053</v>
      </c>
      <c r="G344" s="33" t="s">
        <v>2076</v>
      </c>
    </row>
    <row r="345" spans="1:7" s="55" customFormat="1" x14ac:dyDescent="0.25">
      <c r="A345" s="33" t="s">
        <v>117</v>
      </c>
      <c r="B345" s="61" t="s">
        <v>1309</v>
      </c>
      <c r="C345" s="221">
        <v>1.3</v>
      </c>
      <c r="D345" s="61" t="s">
        <v>110</v>
      </c>
      <c r="E345" s="33">
        <v>2012</v>
      </c>
      <c r="F345" s="172">
        <v>10109.289617486338</v>
      </c>
      <c r="G345" s="33" t="s">
        <v>2039</v>
      </c>
    </row>
    <row r="346" spans="1:7" s="55" customFormat="1" x14ac:dyDescent="0.25">
      <c r="A346" s="33" t="s">
        <v>117</v>
      </c>
      <c r="B346" s="61" t="s">
        <v>1309</v>
      </c>
      <c r="C346" s="221">
        <v>1.6</v>
      </c>
      <c r="D346" s="61" t="s">
        <v>110</v>
      </c>
      <c r="E346" s="33">
        <v>2012</v>
      </c>
      <c r="F346" s="172">
        <v>11475.409836065573</v>
      </c>
      <c r="G346" s="33" t="s">
        <v>2039</v>
      </c>
    </row>
    <row r="347" spans="1:7" s="55" customFormat="1" x14ac:dyDescent="0.25">
      <c r="A347" s="33" t="s">
        <v>117</v>
      </c>
      <c r="B347" s="61" t="s">
        <v>1309</v>
      </c>
      <c r="C347" s="221">
        <v>2</v>
      </c>
      <c r="D347" s="61" t="s">
        <v>110</v>
      </c>
      <c r="E347" s="33">
        <v>2012</v>
      </c>
      <c r="F347" s="172">
        <v>12841.530054644809</v>
      </c>
      <c r="G347" s="33" t="s">
        <v>2039</v>
      </c>
    </row>
    <row r="348" spans="1:7" s="55" customFormat="1" x14ac:dyDescent="0.25">
      <c r="A348" s="33" t="s">
        <v>117</v>
      </c>
      <c r="B348" s="61" t="s">
        <v>1605</v>
      </c>
      <c r="C348" s="221">
        <v>1.5</v>
      </c>
      <c r="D348" s="61" t="s">
        <v>110</v>
      </c>
      <c r="E348" s="33">
        <v>2012</v>
      </c>
      <c r="F348" s="172">
        <v>16393.442622950821</v>
      </c>
      <c r="G348" s="33" t="s">
        <v>2039</v>
      </c>
    </row>
    <row r="349" spans="1:7" s="55" customFormat="1" x14ac:dyDescent="0.25">
      <c r="A349" s="33" t="s">
        <v>117</v>
      </c>
      <c r="B349" s="61" t="s">
        <v>1605</v>
      </c>
      <c r="C349" s="221">
        <v>2</v>
      </c>
      <c r="D349" s="61" t="s">
        <v>110</v>
      </c>
      <c r="E349" s="33">
        <v>2012</v>
      </c>
      <c r="F349" s="172">
        <v>18852.459016393441</v>
      </c>
      <c r="G349" s="33" t="s">
        <v>2039</v>
      </c>
    </row>
    <row r="350" spans="1:7" s="55" customFormat="1" x14ac:dyDescent="0.25">
      <c r="A350" s="33" t="s">
        <v>117</v>
      </c>
      <c r="B350" s="61" t="s">
        <v>1311</v>
      </c>
      <c r="C350" s="221">
        <v>3</v>
      </c>
      <c r="D350" s="61" t="s">
        <v>44</v>
      </c>
      <c r="E350" s="33">
        <v>2012</v>
      </c>
      <c r="F350" s="172">
        <v>20765.02732240437</v>
      </c>
      <c r="G350" s="33" t="s">
        <v>2048</v>
      </c>
    </row>
    <row r="351" spans="1:7" s="55" customFormat="1" x14ac:dyDescent="0.25">
      <c r="A351" s="33" t="s">
        <v>117</v>
      </c>
      <c r="B351" s="61" t="s">
        <v>1239</v>
      </c>
      <c r="C351" s="221">
        <v>2.4</v>
      </c>
      <c r="D351" s="61" t="s">
        <v>44</v>
      </c>
      <c r="E351" s="33">
        <v>2012</v>
      </c>
      <c r="F351" s="172">
        <v>22950.819672131147</v>
      </c>
      <c r="G351" s="33" t="s">
        <v>1211</v>
      </c>
    </row>
    <row r="352" spans="1:7" s="55" customFormat="1" x14ac:dyDescent="0.25">
      <c r="A352" s="33" t="s">
        <v>117</v>
      </c>
      <c r="B352" s="61" t="s">
        <v>1239</v>
      </c>
      <c r="C352" s="221">
        <v>3</v>
      </c>
      <c r="D352" s="61" t="s">
        <v>44</v>
      </c>
      <c r="E352" s="33">
        <v>2012</v>
      </c>
      <c r="F352" s="172">
        <v>24316.939890710382</v>
      </c>
      <c r="G352" s="33" t="s">
        <v>1211</v>
      </c>
    </row>
    <row r="353" spans="1:7" s="55" customFormat="1" x14ac:dyDescent="0.25">
      <c r="A353" s="33" t="s">
        <v>117</v>
      </c>
      <c r="B353" s="61" t="s">
        <v>1072</v>
      </c>
      <c r="C353" s="221">
        <v>3</v>
      </c>
      <c r="D353" s="61" t="s">
        <v>44</v>
      </c>
      <c r="E353" s="33">
        <v>2012</v>
      </c>
      <c r="F353" s="172">
        <v>37978.142076502729</v>
      </c>
      <c r="G353" s="33" t="s">
        <v>147</v>
      </c>
    </row>
    <row r="354" spans="1:7" s="55" customFormat="1" x14ac:dyDescent="0.25">
      <c r="A354" s="33" t="s">
        <v>117</v>
      </c>
      <c r="B354" s="61" t="s">
        <v>1072</v>
      </c>
      <c r="C354" s="221">
        <v>3.5</v>
      </c>
      <c r="D354" s="61" t="s">
        <v>44</v>
      </c>
      <c r="E354" s="33">
        <v>2012</v>
      </c>
      <c r="F354" s="172">
        <v>27049.180327868853</v>
      </c>
      <c r="G354" s="33" t="s">
        <v>1211</v>
      </c>
    </row>
    <row r="355" spans="1:7" s="55" customFormat="1" x14ac:dyDescent="0.25">
      <c r="A355" s="33" t="s">
        <v>117</v>
      </c>
      <c r="B355" s="61" t="s">
        <v>1072</v>
      </c>
      <c r="C355" s="221">
        <v>3.6</v>
      </c>
      <c r="D355" s="61" t="s">
        <v>44</v>
      </c>
      <c r="E355" s="33">
        <v>2012</v>
      </c>
      <c r="F355" s="172">
        <v>38333.333333333328</v>
      </c>
      <c r="G355" s="33" t="s">
        <v>147</v>
      </c>
    </row>
    <row r="356" spans="1:7" s="55" customFormat="1" x14ac:dyDescent="0.25">
      <c r="A356" s="33" t="s">
        <v>117</v>
      </c>
      <c r="B356" s="61" t="s">
        <v>1072</v>
      </c>
      <c r="C356" s="221">
        <v>3.8</v>
      </c>
      <c r="D356" s="61" t="s">
        <v>44</v>
      </c>
      <c r="E356" s="33">
        <v>2012</v>
      </c>
      <c r="F356" s="172">
        <v>38251.366120218576</v>
      </c>
      <c r="G356" s="33" t="s">
        <v>1211</v>
      </c>
    </row>
    <row r="357" spans="1:7" s="55" customFormat="1" x14ac:dyDescent="0.25">
      <c r="A357" s="33" t="s">
        <v>117</v>
      </c>
      <c r="B357" s="61" t="s">
        <v>1662</v>
      </c>
      <c r="C357" s="221">
        <v>3.5</v>
      </c>
      <c r="D357" s="61" t="s">
        <v>44</v>
      </c>
      <c r="E357" s="33">
        <v>2012</v>
      </c>
      <c r="F357" s="172">
        <v>25956.284153005465</v>
      </c>
      <c r="G357" s="33" t="s">
        <v>1211</v>
      </c>
    </row>
    <row r="358" spans="1:7" s="55" customFormat="1" x14ac:dyDescent="0.25">
      <c r="A358" s="33" t="s">
        <v>117</v>
      </c>
      <c r="B358" s="61" t="s">
        <v>1975</v>
      </c>
      <c r="C358" s="221">
        <v>3.5</v>
      </c>
      <c r="D358" s="61" t="s">
        <v>44</v>
      </c>
      <c r="E358" s="33">
        <v>2012</v>
      </c>
      <c r="F358" s="172">
        <v>27049.180327868853</v>
      </c>
      <c r="G358" s="33" t="s">
        <v>1108</v>
      </c>
    </row>
    <row r="359" spans="1:7" s="55" customFormat="1" x14ac:dyDescent="0.25">
      <c r="A359" s="33" t="s">
        <v>117</v>
      </c>
      <c r="B359" s="61" t="s">
        <v>1975</v>
      </c>
      <c r="C359" s="221">
        <v>3.8</v>
      </c>
      <c r="D359" s="61" t="s">
        <v>44</v>
      </c>
      <c r="E359" s="33">
        <v>2012</v>
      </c>
      <c r="F359" s="172">
        <v>38251.366120218576</v>
      </c>
      <c r="G359" s="33" t="s">
        <v>1108</v>
      </c>
    </row>
    <row r="360" spans="1:7" s="55" customFormat="1" x14ac:dyDescent="0.25">
      <c r="A360" s="33" t="s">
        <v>129</v>
      </c>
      <c r="B360" s="61" t="s">
        <v>1310</v>
      </c>
      <c r="C360" s="221" t="s">
        <v>6388</v>
      </c>
      <c r="D360" s="61" t="s">
        <v>44</v>
      </c>
      <c r="E360" s="33">
        <v>2012</v>
      </c>
      <c r="F360" s="172">
        <v>57377.049180327864</v>
      </c>
      <c r="G360" s="33" t="s">
        <v>2039</v>
      </c>
    </row>
    <row r="361" spans="1:7" s="55" customFormat="1" x14ac:dyDescent="0.25">
      <c r="A361" s="33" t="s">
        <v>82</v>
      </c>
      <c r="B361" s="61" t="s">
        <v>83</v>
      </c>
      <c r="C361" s="221" t="s">
        <v>51</v>
      </c>
      <c r="D361" s="61"/>
      <c r="E361" s="33">
        <v>2012</v>
      </c>
      <c r="F361" s="172">
        <v>37588.949999999997</v>
      </c>
      <c r="G361" s="33" t="s">
        <v>130</v>
      </c>
    </row>
    <row r="362" spans="1:7" s="55" customFormat="1" x14ac:dyDescent="0.25">
      <c r="A362" s="33" t="s">
        <v>81</v>
      </c>
      <c r="B362" s="61" t="s">
        <v>55</v>
      </c>
      <c r="C362" s="221" t="s">
        <v>51</v>
      </c>
      <c r="D362" s="61"/>
      <c r="E362" s="33">
        <v>2012</v>
      </c>
      <c r="F362" s="172">
        <v>30711.599999999999</v>
      </c>
      <c r="G362" s="33" t="s">
        <v>130</v>
      </c>
    </row>
    <row r="363" spans="1:7" s="55" customFormat="1" x14ac:dyDescent="0.25">
      <c r="A363" s="33" t="s">
        <v>81</v>
      </c>
      <c r="B363" s="61" t="s">
        <v>56</v>
      </c>
      <c r="C363" s="221" t="s">
        <v>51</v>
      </c>
      <c r="D363" s="61"/>
      <c r="E363" s="33">
        <v>2012</v>
      </c>
      <c r="F363" s="172">
        <v>39239.65</v>
      </c>
      <c r="G363" s="33" t="s">
        <v>130</v>
      </c>
    </row>
    <row r="364" spans="1:7" s="55" customFormat="1" x14ac:dyDescent="0.25">
      <c r="A364" s="33" t="s">
        <v>81</v>
      </c>
      <c r="B364" s="61" t="s">
        <v>57</v>
      </c>
      <c r="C364" s="221" t="s">
        <v>51</v>
      </c>
      <c r="D364" s="61"/>
      <c r="E364" s="33">
        <v>2012</v>
      </c>
      <c r="F364" s="172">
        <v>38538.400000000001</v>
      </c>
      <c r="G364" s="33" t="s">
        <v>130</v>
      </c>
    </row>
    <row r="365" spans="1:7" s="55" customFormat="1" x14ac:dyDescent="0.25">
      <c r="A365" s="33" t="s">
        <v>81</v>
      </c>
      <c r="B365" s="61" t="s">
        <v>50</v>
      </c>
      <c r="C365" s="221" t="s">
        <v>51</v>
      </c>
      <c r="D365" s="61"/>
      <c r="E365" s="33">
        <v>2012</v>
      </c>
      <c r="F365" s="172">
        <v>38089.599999999999</v>
      </c>
      <c r="G365" s="33" t="s">
        <v>130</v>
      </c>
    </row>
    <row r="366" spans="1:7" s="55" customFormat="1" x14ac:dyDescent="0.25">
      <c r="A366" s="33" t="s">
        <v>81</v>
      </c>
      <c r="B366" s="61" t="s">
        <v>52</v>
      </c>
      <c r="C366" s="221" t="s">
        <v>51</v>
      </c>
      <c r="D366" s="61"/>
      <c r="E366" s="33">
        <v>2012</v>
      </c>
      <c r="F366" s="172">
        <v>37475.9</v>
      </c>
      <c r="G366" s="33" t="s">
        <v>130</v>
      </c>
    </row>
    <row r="367" spans="1:7" s="55" customFormat="1" x14ac:dyDescent="0.25">
      <c r="A367" s="33" t="s">
        <v>81</v>
      </c>
      <c r="B367" s="61" t="s">
        <v>53</v>
      </c>
      <c r="C367" s="221" t="s">
        <v>51</v>
      </c>
      <c r="D367" s="61"/>
      <c r="E367" s="33">
        <v>2012</v>
      </c>
      <c r="F367" s="172">
        <v>47919</v>
      </c>
      <c r="G367" s="33" t="s">
        <v>130</v>
      </c>
    </row>
    <row r="368" spans="1:7" s="55" customFormat="1" x14ac:dyDescent="0.25">
      <c r="A368" s="33" t="s">
        <v>81</v>
      </c>
      <c r="B368" s="61" t="s">
        <v>54</v>
      </c>
      <c r="C368" s="221" t="s">
        <v>51</v>
      </c>
      <c r="D368" s="61"/>
      <c r="E368" s="33">
        <v>2012</v>
      </c>
      <c r="F368" s="172">
        <v>50628.799999999996</v>
      </c>
      <c r="G368" s="33" t="s">
        <v>130</v>
      </c>
    </row>
    <row r="369" spans="1:7" s="55" customFormat="1" x14ac:dyDescent="0.25">
      <c r="A369" s="33" t="s">
        <v>81</v>
      </c>
      <c r="B369" s="61" t="s">
        <v>58</v>
      </c>
      <c r="C369" s="221" t="s">
        <v>51</v>
      </c>
      <c r="D369" s="61"/>
      <c r="E369" s="33">
        <v>2012</v>
      </c>
      <c r="F369" s="172">
        <v>56559.25</v>
      </c>
      <c r="G369" s="33" t="s">
        <v>130</v>
      </c>
    </row>
    <row r="370" spans="1:7" s="55" customFormat="1" x14ac:dyDescent="0.25">
      <c r="A370" s="33" t="s">
        <v>81</v>
      </c>
      <c r="B370" s="61" t="s">
        <v>60</v>
      </c>
      <c r="C370" s="221" t="s">
        <v>61</v>
      </c>
      <c r="D370" s="61"/>
      <c r="E370" s="33">
        <v>2012</v>
      </c>
      <c r="F370" s="172">
        <v>51550.2</v>
      </c>
      <c r="G370" s="33" t="s">
        <v>130</v>
      </c>
    </row>
    <row r="371" spans="1:7" s="55" customFormat="1" x14ac:dyDescent="0.25">
      <c r="A371" s="33" t="s">
        <v>81</v>
      </c>
      <c r="B371" s="61" t="s">
        <v>59</v>
      </c>
      <c r="C371" s="221" t="s">
        <v>51</v>
      </c>
      <c r="D371" s="61"/>
      <c r="E371" s="33">
        <v>2012</v>
      </c>
      <c r="F371" s="172">
        <v>50546.35</v>
      </c>
      <c r="G371" s="33" t="s">
        <v>130</v>
      </c>
    </row>
    <row r="372" spans="1:7" s="55" customFormat="1" x14ac:dyDescent="0.25">
      <c r="A372" s="33" t="s">
        <v>81</v>
      </c>
      <c r="B372" s="61" t="s">
        <v>62</v>
      </c>
      <c r="C372" s="221" t="s">
        <v>51</v>
      </c>
      <c r="D372" s="61"/>
      <c r="E372" s="33">
        <v>2012</v>
      </c>
      <c r="F372" s="172">
        <v>53603.799999999996</v>
      </c>
      <c r="G372" s="33" t="s">
        <v>130</v>
      </c>
    </row>
    <row r="373" spans="1:7" s="55" customFormat="1" x14ac:dyDescent="0.25">
      <c r="A373" s="33" t="s">
        <v>81</v>
      </c>
      <c r="B373" s="61" t="s">
        <v>63</v>
      </c>
      <c r="C373" s="221" t="s">
        <v>51</v>
      </c>
      <c r="D373" s="61"/>
      <c r="E373" s="33">
        <v>2012</v>
      </c>
      <c r="F373" s="172">
        <v>52879.6</v>
      </c>
      <c r="G373" s="33" t="s">
        <v>130</v>
      </c>
    </row>
    <row r="374" spans="1:7" s="55" customFormat="1" x14ac:dyDescent="0.25">
      <c r="A374" s="77" t="s">
        <v>6688</v>
      </c>
      <c r="B374" s="77" t="s">
        <v>6689</v>
      </c>
      <c r="C374" s="345" t="s">
        <v>6692</v>
      </c>
      <c r="D374" s="78"/>
      <c r="E374" s="33">
        <v>2012</v>
      </c>
      <c r="F374" s="163">
        <v>93700</v>
      </c>
      <c r="G374" s="106" t="s">
        <v>130</v>
      </c>
    </row>
    <row r="375" spans="1:7" s="55" customFormat="1" x14ac:dyDescent="0.25">
      <c r="A375" s="77" t="s">
        <v>6688</v>
      </c>
      <c r="B375" s="77" t="s">
        <v>6690</v>
      </c>
      <c r="C375" s="345" t="s">
        <v>6692</v>
      </c>
      <c r="D375" s="78"/>
      <c r="E375" s="33">
        <v>2012</v>
      </c>
      <c r="F375" s="163">
        <v>93900</v>
      </c>
      <c r="G375" s="106" t="s">
        <v>130</v>
      </c>
    </row>
    <row r="376" spans="1:7" s="55" customFormat="1" x14ac:dyDescent="0.25">
      <c r="A376" s="77" t="s">
        <v>6688</v>
      </c>
      <c r="B376" s="77" t="s">
        <v>6691</v>
      </c>
      <c r="C376" s="345" t="s">
        <v>6692</v>
      </c>
      <c r="D376" s="78"/>
      <c r="E376" s="33">
        <v>2012</v>
      </c>
      <c r="F376" s="163">
        <v>94100</v>
      </c>
      <c r="G376" s="106" t="s">
        <v>130</v>
      </c>
    </row>
    <row r="377" spans="1:7" s="55" customFormat="1" x14ac:dyDescent="0.25">
      <c r="A377" s="33" t="s">
        <v>64</v>
      </c>
      <c r="B377" s="61" t="s">
        <v>2129</v>
      </c>
      <c r="C377" s="221">
        <v>3.7</v>
      </c>
      <c r="D377" s="61" t="s">
        <v>438</v>
      </c>
      <c r="E377" s="33">
        <v>2012</v>
      </c>
      <c r="F377" s="172">
        <v>53000</v>
      </c>
      <c r="G377" s="33" t="s">
        <v>1586</v>
      </c>
    </row>
    <row r="378" spans="1:7" s="55" customFormat="1" x14ac:dyDescent="0.25">
      <c r="A378" s="33" t="s">
        <v>64</v>
      </c>
      <c r="B378" s="61" t="s">
        <v>1992</v>
      </c>
      <c r="C378" s="221">
        <v>3.7</v>
      </c>
      <c r="D378" s="61" t="s">
        <v>438</v>
      </c>
      <c r="E378" s="33">
        <v>2012</v>
      </c>
      <c r="F378" s="172">
        <v>55964</v>
      </c>
      <c r="G378" s="33" t="s">
        <v>2042</v>
      </c>
    </row>
    <row r="379" spans="1:7" s="55" customFormat="1" x14ac:dyDescent="0.25">
      <c r="A379" s="33" t="s">
        <v>64</v>
      </c>
      <c r="B379" s="61" t="s">
        <v>1442</v>
      </c>
      <c r="C379" s="221">
        <v>5.6</v>
      </c>
      <c r="D379" s="61" t="s">
        <v>44</v>
      </c>
      <c r="E379" s="33">
        <v>2012</v>
      </c>
      <c r="F379" s="172">
        <v>44975</v>
      </c>
      <c r="G379" s="33" t="s">
        <v>1211</v>
      </c>
    </row>
    <row r="380" spans="1:7" s="55" customFormat="1" x14ac:dyDescent="0.25">
      <c r="A380" s="33" t="s">
        <v>64</v>
      </c>
      <c r="B380" s="61" t="s">
        <v>66</v>
      </c>
      <c r="C380" s="221" t="s">
        <v>6471</v>
      </c>
      <c r="D380" s="61" t="s">
        <v>44</v>
      </c>
      <c r="E380" s="33">
        <v>2012</v>
      </c>
      <c r="F380" s="172">
        <v>120673</v>
      </c>
      <c r="G380" s="33" t="s">
        <v>1586</v>
      </c>
    </row>
    <row r="381" spans="1:7" s="55" customFormat="1" x14ac:dyDescent="0.25">
      <c r="A381" s="33" t="s">
        <v>64</v>
      </c>
      <c r="B381" s="61" t="s">
        <v>1995</v>
      </c>
      <c r="C381" s="221" t="s">
        <v>6471</v>
      </c>
      <c r="D381" s="61" t="s">
        <v>44</v>
      </c>
      <c r="E381" s="33">
        <v>2012</v>
      </c>
      <c r="F381" s="172">
        <v>138704.91803278701</v>
      </c>
      <c r="G381" s="33" t="s">
        <v>1586</v>
      </c>
    </row>
    <row r="382" spans="1:7" s="55" customFormat="1" x14ac:dyDescent="0.25">
      <c r="A382" s="33" t="s">
        <v>64</v>
      </c>
      <c r="B382" s="61" t="s">
        <v>1996</v>
      </c>
      <c r="C382" s="221" t="s">
        <v>6471</v>
      </c>
      <c r="D382" s="61" t="s">
        <v>44</v>
      </c>
      <c r="E382" s="33">
        <v>2012</v>
      </c>
      <c r="F382" s="172">
        <v>209471</v>
      </c>
      <c r="G382" s="33" t="s">
        <v>1586</v>
      </c>
    </row>
    <row r="383" spans="1:7" s="55" customFormat="1" x14ac:dyDescent="0.25">
      <c r="A383" s="33" t="s">
        <v>64</v>
      </c>
      <c r="B383" s="61" t="s">
        <v>67</v>
      </c>
      <c r="C383" s="221">
        <v>1.6</v>
      </c>
      <c r="D383" s="61" t="s">
        <v>110</v>
      </c>
      <c r="E383" s="33">
        <v>2012</v>
      </c>
      <c r="F383" s="172">
        <v>16256.830601092895</v>
      </c>
      <c r="G383" s="33" t="s">
        <v>2130</v>
      </c>
    </row>
    <row r="384" spans="1:7" s="55" customFormat="1" x14ac:dyDescent="0.25">
      <c r="A384" s="33" t="s">
        <v>64</v>
      </c>
      <c r="B384" s="61" t="s">
        <v>67</v>
      </c>
      <c r="C384" s="221" t="s">
        <v>2131</v>
      </c>
      <c r="D384" s="61" t="s">
        <v>110</v>
      </c>
      <c r="E384" s="33">
        <v>2012</v>
      </c>
      <c r="F384" s="172">
        <v>18852.459016393441</v>
      </c>
      <c r="G384" s="33" t="s">
        <v>2037</v>
      </c>
    </row>
    <row r="385" spans="1:7" s="55" customFormat="1" x14ac:dyDescent="0.25">
      <c r="A385" s="33" t="s">
        <v>64</v>
      </c>
      <c r="B385" s="61" t="s">
        <v>1061</v>
      </c>
      <c r="C385" s="221">
        <v>3.5</v>
      </c>
      <c r="D385" s="61" t="s">
        <v>110</v>
      </c>
      <c r="E385" s="33">
        <v>2012</v>
      </c>
      <c r="F385" s="172">
        <v>30563</v>
      </c>
      <c r="G385" s="33" t="s">
        <v>2039</v>
      </c>
    </row>
    <row r="386" spans="1:7" s="55" customFormat="1" x14ac:dyDescent="0.25">
      <c r="A386" s="33" t="s">
        <v>64</v>
      </c>
      <c r="B386" s="61" t="s">
        <v>2132</v>
      </c>
      <c r="C386" s="221">
        <v>1.5</v>
      </c>
      <c r="D386" s="61" t="s">
        <v>110</v>
      </c>
      <c r="E386" s="33">
        <v>2012</v>
      </c>
      <c r="F386" s="172">
        <v>11953.551912568306</v>
      </c>
      <c r="G386" s="33" t="s">
        <v>2037</v>
      </c>
    </row>
    <row r="387" spans="1:7" s="55" customFormat="1" x14ac:dyDescent="0.25">
      <c r="A387" s="33" t="s">
        <v>64</v>
      </c>
      <c r="B387" s="61" t="s">
        <v>68</v>
      </c>
      <c r="C387" s="221">
        <v>3.5</v>
      </c>
      <c r="D387" s="61" t="s">
        <v>44</v>
      </c>
      <c r="E387" s="33">
        <v>2012</v>
      </c>
      <c r="F387" s="172">
        <v>38980</v>
      </c>
      <c r="G387" s="33" t="s">
        <v>1211</v>
      </c>
    </row>
    <row r="388" spans="1:7" s="55" customFormat="1" x14ac:dyDescent="0.25">
      <c r="A388" s="33" t="s">
        <v>64</v>
      </c>
      <c r="B388" s="61" t="s">
        <v>1644</v>
      </c>
      <c r="C388" s="221">
        <v>2.5</v>
      </c>
      <c r="D388" s="61" t="s">
        <v>438</v>
      </c>
      <c r="E388" s="33">
        <v>2012</v>
      </c>
      <c r="F388" s="172">
        <v>20518.579234972702</v>
      </c>
      <c r="G388" s="33" t="s">
        <v>2122</v>
      </c>
    </row>
    <row r="389" spans="1:7" s="55" customFormat="1" x14ac:dyDescent="0.25">
      <c r="A389" s="33" t="s">
        <v>64</v>
      </c>
      <c r="B389" s="61" t="s">
        <v>1644</v>
      </c>
      <c r="C389" s="221" t="s">
        <v>6501</v>
      </c>
      <c r="D389" s="61" t="s">
        <v>44</v>
      </c>
      <c r="E389" s="33">
        <v>2012</v>
      </c>
      <c r="F389" s="172">
        <v>20965.027322404399</v>
      </c>
      <c r="G389" s="33" t="s">
        <v>2122</v>
      </c>
    </row>
    <row r="390" spans="1:7" s="55" customFormat="1" x14ac:dyDescent="0.25">
      <c r="A390" s="33" t="s">
        <v>64</v>
      </c>
      <c r="B390" s="61" t="s">
        <v>1210</v>
      </c>
      <c r="C390" s="221">
        <v>4</v>
      </c>
      <c r="D390" s="61" t="s">
        <v>44</v>
      </c>
      <c r="E390" s="33">
        <v>2012</v>
      </c>
      <c r="F390" s="172">
        <v>42896</v>
      </c>
      <c r="G390" s="33" t="s">
        <v>1211</v>
      </c>
    </row>
    <row r="391" spans="1:7" s="55" customFormat="1" x14ac:dyDescent="0.25">
      <c r="A391" s="33" t="s">
        <v>64</v>
      </c>
      <c r="B391" s="61" t="s">
        <v>1441</v>
      </c>
      <c r="C391" s="221">
        <v>5.6</v>
      </c>
      <c r="D391" s="61" t="s">
        <v>44</v>
      </c>
      <c r="E391" s="33">
        <v>2012</v>
      </c>
      <c r="F391" s="172">
        <v>54508.196721311477</v>
      </c>
      <c r="G391" s="33" t="s">
        <v>1211</v>
      </c>
    </row>
    <row r="392" spans="1:7" s="55" customFormat="1" x14ac:dyDescent="0.25">
      <c r="A392" s="33" t="s">
        <v>64</v>
      </c>
      <c r="B392" s="61" t="s">
        <v>2139</v>
      </c>
      <c r="C392" s="221">
        <v>5.6</v>
      </c>
      <c r="D392" s="61" t="s">
        <v>44</v>
      </c>
      <c r="E392" s="33">
        <v>2012</v>
      </c>
      <c r="F392" s="172">
        <v>64754</v>
      </c>
      <c r="G392" s="33" t="s">
        <v>147</v>
      </c>
    </row>
    <row r="393" spans="1:7" s="55" customFormat="1" x14ac:dyDescent="0.25">
      <c r="A393" s="33" t="s">
        <v>64</v>
      </c>
      <c r="B393" s="61" t="s">
        <v>1788</v>
      </c>
      <c r="C393" s="221">
        <v>4.8</v>
      </c>
      <c r="D393" s="61" t="s">
        <v>44</v>
      </c>
      <c r="E393" s="33">
        <v>2012</v>
      </c>
      <c r="F393" s="172">
        <v>43716</v>
      </c>
      <c r="G393" s="33" t="s">
        <v>1108</v>
      </c>
    </row>
    <row r="394" spans="1:7" s="55" customFormat="1" x14ac:dyDescent="0.25">
      <c r="A394" s="33" t="s">
        <v>64</v>
      </c>
      <c r="B394" s="61" t="s">
        <v>1788</v>
      </c>
      <c r="C394" s="221">
        <v>4.8</v>
      </c>
      <c r="D394" s="61" t="s">
        <v>44</v>
      </c>
      <c r="E394" s="33">
        <v>2012</v>
      </c>
      <c r="F394" s="172">
        <v>44216</v>
      </c>
      <c r="G394" s="33" t="s">
        <v>1211</v>
      </c>
    </row>
    <row r="395" spans="1:7" s="55" customFormat="1" x14ac:dyDescent="0.25">
      <c r="A395" s="33" t="s">
        <v>64</v>
      </c>
      <c r="B395" s="61" t="s">
        <v>1786</v>
      </c>
      <c r="C395" s="221">
        <v>5.6</v>
      </c>
      <c r="D395" s="61" t="s">
        <v>44</v>
      </c>
      <c r="E395" s="33">
        <v>2012</v>
      </c>
      <c r="F395" s="172">
        <v>54508</v>
      </c>
      <c r="G395" s="33" t="s">
        <v>147</v>
      </c>
    </row>
    <row r="396" spans="1:7" s="55" customFormat="1" x14ac:dyDescent="0.25">
      <c r="A396" s="33" t="s">
        <v>64</v>
      </c>
      <c r="B396" s="61" t="s">
        <v>2134</v>
      </c>
      <c r="C396" s="221">
        <v>2.4</v>
      </c>
      <c r="D396" s="61" t="s">
        <v>444</v>
      </c>
      <c r="E396" s="33">
        <v>2012</v>
      </c>
      <c r="F396" s="172">
        <v>16912</v>
      </c>
      <c r="G396" s="33" t="s">
        <v>2122</v>
      </c>
    </row>
    <row r="397" spans="1:7" s="55" customFormat="1" x14ac:dyDescent="0.25">
      <c r="A397" s="33" t="s">
        <v>64</v>
      </c>
      <c r="B397" s="61" t="s">
        <v>2133</v>
      </c>
      <c r="C397" s="221">
        <v>2.4</v>
      </c>
      <c r="D397" s="61" t="s">
        <v>444</v>
      </c>
      <c r="E397" s="33">
        <v>2012</v>
      </c>
      <c r="F397" s="172">
        <v>15819</v>
      </c>
      <c r="G397" s="33" t="s">
        <v>2122</v>
      </c>
    </row>
    <row r="398" spans="1:7" s="55" customFormat="1" x14ac:dyDescent="0.25">
      <c r="A398" s="33" t="s">
        <v>64</v>
      </c>
      <c r="B398" s="61" t="s">
        <v>2136</v>
      </c>
      <c r="C398" s="221" t="s">
        <v>6476</v>
      </c>
      <c r="D398" s="61" t="s">
        <v>444</v>
      </c>
      <c r="E398" s="33">
        <v>2012</v>
      </c>
      <c r="F398" s="172">
        <v>22377</v>
      </c>
      <c r="G398" s="33" t="s">
        <v>2074</v>
      </c>
    </row>
    <row r="399" spans="1:7" s="55" customFormat="1" x14ac:dyDescent="0.25">
      <c r="A399" s="33" t="s">
        <v>64</v>
      </c>
      <c r="B399" s="61" t="s">
        <v>2135</v>
      </c>
      <c r="C399" s="221" t="s">
        <v>6476</v>
      </c>
      <c r="D399" s="61" t="s">
        <v>444</v>
      </c>
      <c r="E399" s="33">
        <v>2012</v>
      </c>
      <c r="F399" s="172">
        <v>21284</v>
      </c>
      <c r="G399" s="33" t="s">
        <v>2074</v>
      </c>
    </row>
    <row r="400" spans="1:7" s="55" customFormat="1" x14ac:dyDescent="0.25">
      <c r="A400" s="33" t="s">
        <v>64</v>
      </c>
      <c r="B400" s="61" t="s">
        <v>1645</v>
      </c>
      <c r="C400" s="221">
        <v>2</v>
      </c>
      <c r="D400" s="61" t="s">
        <v>114</v>
      </c>
      <c r="E400" s="33">
        <v>2012</v>
      </c>
      <c r="F400" s="172">
        <v>23005</v>
      </c>
      <c r="G400" s="33" t="s">
        <v>1211</v>
      </c>
    </row>
    <row r="401" spans="1:7" s="55" customFormat="1" x14ac:dyDescent="0.25">
      <c r="A401" s="33" t="s">
        <v>64</v>
      </c>
      <c r="B401" s="61" t="s">
        <v>1789</v>
      </c>
      <c r="C401" s="221">
        <v>1.5</v>
      </c>
      <c r="D401" s="61" t="s">
        <v>110</v>
      </c>
      <c r="E401" s="33">
        <v>2012</v>
      </c>
      <c r="F401" s="172">
        <v>15937</v>
      </c>
      <c r="G401" s="33" t="s">
        <v>2039</v>
      </c>
    </row>
    <row r="402" spans="1:7" s="55" customFormat="1" x14ac:dyDescent="0.25">
      <c r="A402" s="33" t="s">
        <v>64</v>
      </c>
      <c r="B402" s="61" t="s">
        <v>1790</v>
      </c>
      <c r="C402" s="221">
        <v>1.8</v>
      </c>
      <c r="D402" s="61" t="s">
        <v>110</v>
      </c>
      <c r="E402" s="33">
        <v>2012</v>
      </c>
      <c r="F402" s="172">
        <v>19100</v>
      </c>
      <c r="G402" s="33" t="s">
        <v>2137</v>
      </c>
    </row>
    <row r="403" spans="1:7" s="55" customFormat="1" x14ac:dyDescent="0.25">
      <c r="A403" s="33" t="s">
        <v>64</v>
      </c>
      <c r="B403" s="61" t="s">
        <v>1294</v>
      </c>
      <c r="C403" s="221">
        <v>2.5</v>
      </c>
      <c r="D403" s="61" t="s">
        <v>438</v>
      </c>
      <c r="E403" s="33">
        <v>2012</v>
      </c>
      <c r="F403" s="172">
        <v>24944</v>
      </c>
      <c r="G403" s="33" t="s">
        <v>2138</v>
      </c>
    </row>
    <row r="404" spans="1:7" s="55" customFormat="1" x14ac:dyDescent="0.25">
      <c r="A404" s="33" t="s">
        <v>64</v>
      </c>
      <c r="B404" s="61" t="s">
        <v>1795</v>
      </c>
      <c r="C404" s="221">
        <v>4</v>
      </c>
      <c r="D404" s="61" t="s">
        <v>44</v>
      </c>
      <c r="E404" s="33">
        <v>2012</v>
      </c>
      <c r="F404" s="172">
        <v>28000</v>
      </c>
      <c r="G404" s="33" t="s">
        <v>1211</v>
      </c>
    </row>
    <row r="405" spans="1:7" s="55" customFormat="1" x14ac:dyDescent="0.25">
      <c r="A405" s="33" t="s">
        <v>64</v>
      </c>
      <c r="B405" s="61" t="s">
        <v>69</v>
      </c>
      <c r="C405" s="221">
        <v>2.5</v>
      </c>
      <c r="D405" s="61" t="s">
        <v>44</v>
      </c>
      <c r="E405" s="33">
        <v>2012</v>
      </c>
      <c r="F405" s="172">
        <v>27885</v>
      </c>
      <c r="G405" s="33" t="s">
        <v>1211</v>
      </c>
    </row>
    <row r="406" spans="1:7" s="55" customFormat="1" x14ac:dyDescent="0.25">
      <c r="A406" s="33" t="s">
        <v>1783</v>
      </c>
      <c r="B406" s="61" t="s">
        <v>3114</v>
      </c>
      <c r="C406" s="221">
        <v>2.5</v>
      </c>
      <c r="D406" s="61" t="s">
        <v>114</v>
      </c>
      <c r="E406" s="33">
        <v>2012</v>
      </c>
      <c r="F406" s="172">
        <v>20550</v>
      </c>
      <c r="G406" s="33" t="s">
        <v>2039</v>
      </c>
    </row>
    <row r="407" spans="1:7" s="55" customFormat="1" x14ac:dyDescent="0.25">
      <c r="A407" s="33" t="s">
        <v>1783</v>
      </c>
      <c r="B407" s="61" t="s">
        <v>3077</v>
      </c>
      <c r="C407" s="221">
        <v>2.5</v>
      </c>
      <c r="D407" s="61" t="s">
        <v>114</v>
      </c>
      <c r="E407" s="33">
        <v>2012</v>
      </c>
      <c r="F407" s="172">
        <v>22710</v>
      </c>
      <c r="G407" s="33" t="s">
        <v>2039</v>
      </c>
    </row>
    <row r="408" spans="1:7" s="55" customFormat="1" x14ac:dyDescent="0.25">
      <c r="A408" s="33" t="s">
        <v>1783</v>
      </c>
      <c r="B408" s="61" t="s">
        <v>3077</v>
      </c>
      <c r="C408" s="221">
        <v>2.5</v>
      </c>
      <c r="D408" s="61" t="s">
        <v>114</v>
      </c>
      <c r="E408" s="33">
        <v>2012</v>
      </c>
      <c r="F408" s="172">
        <v>24040</v>
      </c>
      <c r="G408" s="33" t="s">
        <v>1586</v>
      </c>
    </row>
    <row r="409" spans="1:7" s="55" customFormat="1" x14ac:dyDescent="0.25">
      <c r="A409" s="33" t="s">
        <v>1783</v>
      </c>
      <c r="B409" s="61" t="s">
        <v>3184</v>
      </c>
      <c r="C409" s="221" t="s">
        <v>3814</v>
      </c>
      <c r="D409" s="61" t="s">
        <v>114</v>
      </c>
      <c r="E409" s="33">
        <v>2012</v>
      </c>
      <c r="F409" s="172">
        <v>25570</v>
      </c>
      <c r="G409" s="33" t="s">
        <v>2039</v>
      </c>
    </row>
    <row r="410" spans="1:7" s="55" customFormat="1" x14ac:dyDescent="0.25">
      <c r="A410" s="33" t="s">
        <v>1783</v>
      </c>
      <c r="B410" s="61" t="s">
        <v>3184</v>
      </c>
      <c r="C410" s="221" t="s">
        <v>3814</v>
      </c>
      <c r="D410" s="61" t="s">
        <v>114</v>
      </c>
      <c r="E410" s="33">
        <v>2012</v>
      </c>
      <c r="F410" s="172">
        <v>28970</v>
      </c>
      <c r="G410" s="33" t="s">
        <v>1586</v>
      </c>
    </row>
    <row r="411" spans="1:7" s="55" customFormat="1" x14ac:dyDescent="0.25">
      <c r="A411" s="33" t="s">
        <v>1783</v>
      </c>
      <c r="B411" s="61" t="s">
        <v>1645</v>
      </c>
      <c r="C411" s="221">
        <v>2</v>
      </c>
      <c r="D411" s="61" t="s">
        <v>44</v>
      </c>
      <c r="E411" s="33">
        <v>2012</v>
      </c>
      <c r="F411" s="172">
        <v>25601</v>
      </c>
      <c r="G411" s="33" t="s">
        <v>1211</v>
      </c>
    </row>
    <row r="412" spans="1:7" s="55" customFormat="1" x14ac:dyDescent="0.25">
      <c r="A412" s="33" t="s">
        <v>1783</v>
      </c>
      <c r="B412" s="61" t="s">
        <v>3159</v>
      </c>
      <c r="C412" s="221">
        <v>2</v>
      </c>
      <c r="D412" s="61" t="s">
        <v>114</v>
      </c>
      <c r="E412" s="33">
        <v>2012</v>
      </c>
      <c r="F412" s="172">
        <v>16430</v>
      </c>
      <c r="G412" s="33" t="s">
        <v>2039</v>
      </c>
    </row>
    <row r="413" spans="1:7" s="55" customFormat="1" x14ac:dyDescent="0.25">
      <c r="A413" s="33" t="s">
        <v>1783</v>
      </c>
      <c r="B413" s="61" t="s">
        <v>3158</v>
      </c>
      <c r="C413" s="221">
        <v>2</v>
      </c>
      <c r="D413" s="61" t="s">
        <v>114</v>
      </c>
      <c r="E413" s="33">
        <v>2012</v>
      </c>
      <c r="F413" s="172">
        <v>18360</v>
      </c>
      <c r="G413" s="33" t="s">
        <v>2039</v>
      </c>
    </row>
    <row r="414" spans="1:7" s="55" customFormat="1" x14ac:dyDescent="0.25">
      <c r="A414" s="33" t="s">
        <v>1783</v>
      </c>
      <c r="B414" s="61" t="s">
        <v>3157</v>
      </c>
      <c r="C414" s="221">
        <v>2</v>
      </c>
      <c r="D414" s="61" t="s">
        <v>114</v>
      </c>
      <c r="E414" s="33">
        <v>2012</v>
      </c>
      <c r="F414" s="172">
        <v>19760</v>
      </c>
      <c r="G414" s="33" t="s">
        <v>2039</v>
      </c>
    </row>
    <row r="415" spans="1:7" s="55" customFormat="1" x14ac:dyDescent="0.25">
      <c r="A415" s="33" t="s">
        <v>1783</v>
      </c>
      <c r="B415" s="61" t="s">
        <v>3185</v>
      </c>
      <c r="C415" s="221">
        <v>2</v>
      </c>
      <c r="D415" s="61" t="s">
        <v>114</v>
      </c>
      <c r="E415" s="33">
        <v>2012</v>
      </c>
      <c r="F415" s="172">
        <v>18360</v>
      </c>
      <c r="G415" s="33" t="s">
        <v>2039</v>
      </c>
    </row>
    <row r="416" spans="1:7" s="55" customFormat="1" x14ac:dyDescent="0.25">
      <c r="A416" s="33" t="s">
        <v>1783</v>
      </c>
      <c r="B416" s="61" t="s">
        <v>3082</v>
      </c>
      <c r="C416" s="221">
        <v>2.5</v>
      </c>
      <c r="D416" s="61" t="s">
        <v>114</v>
      </c>
      <c r="E416" s="33">
        <v>2012</v>
      </c>
      <c r="F416" s="172">
        <v>20490</v>
      </c>
      <c r="G416" s="33" t="s">
        <v>2039</v>
      </c>
    </row>
    <row r="417" spans="1:7" s="55" customFormat="1" x14ac:dyDescent="0.25">
      <c r="A417" s="33" t="s">
        <v>1783</v>
      </c>
      <c r="B417" s="61" t="s">
        <v>3081</v>
      </c>
      <c r="C417" s="221">
        <v>2.5</v>
      </c>
      <c r="D417" s="61" t="s">
        <v>114</v>
      </c>
      <c r="E417" s="33">
        <v>2012</v>
      </c>
      <c r="F417" s="172">
        <v>20990</v>
      </c>
      <c r="G417" s="33" t="s">
        <v>2039</v>
      </c>
    </row>
    <row r="418" spans="1:7" s="55" customFormat="1" x14ac:dyDescent="0.25">
      <c r="A418" s="33" t="s">
        <v>1783</v>
      </c>
      <c r="B418" s="61" t="s">
        <v>3207</v>
      </c>
      <c r="C418" s="221">
        <v>1.6</v>
      </c>
      <c r="D418" s="61" t="s">
        <v>114</v>
      </c>
      <c r="E418" s="33">
        <v>2012</v>
      </c>
      <c r="F418" s="172">
        <v>10990</v>
      </c>
      <c r="G418" s="33" t="s">
        <v>2039</v>
      </c>
    </row>
    <row r="419" spans="1:7" s="55" customFormat="1" x14ac:dyDescent="0.25">
      <c r="A419" s="33" t="s">
        <v>1783</v>
      </c>
      <c r="B419" s="61" t="s">
        <v>3205</v>
      </c>
      <c r="C419" s="221">
        <v>1.6</v>
      </c>
      <c r="D419" s="61" t="s">
        <v>114</v>
      </c>
      <c r="E419" s="33">
        <v>2012</v>
      </c>
      <c r="F419" s="172">
        <v>15990</v>
      </c>
      <c r="G419" s="33" t="s">
        <v>2039</v>
      </c>
    </row>
    <row r="420" spans="1:7" s="55" customFormat="1" x14ac:dyDescent="0.25">
      <c r="A420" s="33" t="s">
        <v>1783</v>
      </c>
      <c r="B420" s="61" t="s">
        <v>3206</v>
      </c>
      <c r="C420" s="221">
        <v>1.6</v>
      </c>
      <c r="D420" s="61" t="s">
        <v>114</v>
      </c>
      <c r="E420" s="33">
        <v>2012</v>
      </c>
      <c r="F420" s="172">
        <v>14980</v>
      </c>
      <c r="G420" s="33" t="s">
        <v>2039</v>
      </c>
    </row>
    <row r="421" spans="1:7" s="55" customFormat="1" x14ac:dyDescent="0.25">
      <c r="A421" s="33" t="s">
        <v>1783</v>
      </c>
      <c r="B421" s="61" t="s">
        <v>3156</v>
      </c>
      <c r="C421" s="221">
        <v>1.8</v>
      </c>
      <c r="D421" s="61" t="s">
        <v>114</v>
      </c>
      <c r="E421" s="33">
        <v>2012</v>
      </c>
      <c r="F421" s="172">
        <v>14670</v>
      </c>
      <c r="G421" s="33" t="s">
        <v>2092</v>
      </c>
    </row>
    <row r="422" spans="1:7" s="55" customFormat="1" x14ac:dyDescent="0.25">
      <c r="A422" s="33" t="s">
        <v>1783</v>
      </c>
      <c r="B422" s="61" t="s">
        <v>3155</v>
      </c>
      <c r="C422" s="221">
        <v>1.8</v>
      </c>
      <c r="D422" s="61" t="s">
        <v>114</v>
      </c>
      <c r="E422" s="33">
        <v>2012</v>
      </c>
      <c r="F422" s="172">
        <v>18590</v>
      </c>
      <c r="G422" s="33" t="s">
        <v>2092</v>
      </c>
    </row>
    <row r="423" spans="1:7" s="55" customFormat="1" x14ac:dyDescent="0.25">
      <c r="A423" s="33" t="s">
        <v>3044</v>
      </c>
      <c r="B423" s="61" t="s">
        <v>3208</v>
      </c>
      <c r="C423" s="221">
        <v>1.3</v>
      </c>
      <c r="D423" s="61" t="s">
        <v>114</v>
      </c>
      <c r="E423" s="33">
        <v>2012</v>
      </c>
      <c r="F423" s="172">
        <v>10323</v>
      </c>
      <c r="G423" s="33" t="s">
        <v>197</v>
      </c>
    </row>
    <row r="424" spans="1:7" s="55" customFormat="1" x14ac:dyDescent="0.25">
      <c r="A424" s="33" t="s">
        <v>3269</v>
      </c>
      <c r="B424" s="61" t="s">
        <v>3208</v>
      </c>
      <c r="C424" s="221">
        <v>1.3</v>
      </c>
      <c r="D424" s="61" t="s">
        <v>114</v>
      </c>
      <c r="E424" s="33">
        <v>2012</v>
      </c>
      <c r="F424" s="172">
        <v>10323</v>
      </c>
      <c r="G424" s="33" t="s">
        <v>197</v>
      </c>
    </row>
    <row r="425" spans="1:7" s="55" customFormat="1" x14ac:dyDescent="0.25">
      <c r="A425" s="33" t="s">
        <v>1445</v>
      </c>
      <c r="B425" s="61" t="s">
        <v>2160</v>
      </c>
      <c r="C425" s="221"/>
      <c r="D425" s="61"/>
      <c r="E425" s="33">
        <v>2012</v>
      </c>
      <c r="F425" s="172">
        <v>195218.57923497268</v>
      </c>
      <c r="G425" s="33" t="s">
        <v>2042</v>
      </c>
    </row>
    <row r="426" spans="1:7" s="55" customFormat="1" x14ac:dyDescent="0.25">
      <c r="A426" s="33" t="s">
        <v>1445</v>
      </c>
      <c r="B426" s="61" t="s">
        <v>2152</v>
      </c>
      <c r="C426" s="221" t="s">
        <v>6646</v>
      </c>
      <c r="D426" s="61" t="s">
        <v>44</v>
      </c>
      <c r="E426" s="33">
        <v>2012</v>
      </c>
      <c r="F426" s="172">
        <v>134207.65027322405</v>
      </c>
      <c r="G426" s="33" t="s">
        <v>1586</v>
      </c>
    </row>
    <row r="427" spans="1:7" s="55" customFormat="1" x14ac:dyDescent="0.25">
      <c r="A427" s="33" t="s">
        <v>1445</v>
      </c>
      <c r="B427" s="61" t="s">
        <v>2151</v>
      </c>
      <c r="C427" s="221" t="s">
        <v>6646</v>
      </c>
      <c r="D427" s="61" t="s">
        <v>44</v>
      </c>
      <c r="E427" s="33">
        <v>2012</v>
      </c>
      <c r="F427" s="172">
        <v>162923</v>
      </c>
      <c r="G427" s="33" t="s">
        <v>1586</v>
      </c>
    </row>
    <row r="428" spans="1:7" s="55" customFormat="1" x14ac:dyDescent="0.25">
      <c r="A428" s="33" t="s">
        <v>1445</v>
      </c>
      <c r="B428" s="61" t="s">
        <v>2146</v>
      </c>
      <c r="C428" s="221">
        <v>3.8</v>
      </c>
      <c r="D428" s="61" t="s">
        <v>438</v>
      </c>
      <c r="E428" s="33">
        <v>2012</v>
      </c>
      <c r="F428" s="172">
        <v>100573.77049180327</v>
      </c>
      <c r="G428" s="33" t="s">
        <v>1586</v>
      </c>
    </row>
    <row r="429" spans="1:7" s="55" customFormat="1" x14ac:dyDescent="0.25">
      <c r="A429" s="33" t="s">
        <v>1445</v>
      </c>
      <c r="B429" s="61" t="s">
        <v>2147</v>
      </c>
      <c r="C429" s="221">
        <v>3.8</v>
      </c>
      <c r="D429" s="61" t="s">
        <v>438</v>
      </c>
      <c r="E429" s="33">
        <v>2012</v>
      </c>
      <c r="F429" s="172">
        <v>117868.85245901639</v>
      </c>
      <c r="G429" s="33" t="s">
        <v>1586</v>
      </c>
    </row>
    <row r="430" spans="1:7" s="55" customFormat="1" x14ac:dyDescent="0.25">
      <c r="A430" s="33" t="s">
        <v>1445</v>
      </c>
      <c r="B430" s="61" t="s">
        <v>2150</v>
      </c>
      <c r="C430" s="221">
        <v>3.8</v>
      </c>
      <c r="D430" s="61" t="s">
        <v>438</v>
      </c>
      <c r="E430" s="33">
        <v>2012</v>
      </c>
      <c r="F430" s="172">
        <v>136639</v>
      </c>
      <c r="G430" s="33" t="s">
        <v>1586</v>
      </c>
    </row>
    <row r="431" spans="1:7" s="55" customFormat="1" x14ac:dyDescent="0.25">
      <c r="A431" s="33" t="s">
        <v>1445</v>
      </c>
      <c r="B431" s="61" t="s">
        <v>2159</v>
      </c>
      <c r="C431" s="221"/>
      <c r="D431" s="61"/>
      <c r="E431" s="33">
        <v>2012</v>
      </c>
      <c r="F431" s="172">
        <v>136839</v>
      </c>
      <c r="G431" s="33" t="s">
        <v>2042</v>
      </c>
    </row>
    <row r="432" spans="1:7" s="55" customFormat="1" x14ac:dyDescent="0.25">
      <c r="A432" s="33" t="s">
        <v>1445</v>
      </c>
      <c r="B432" s="61" t="s">
        <v>2157</v>
      </c>
      <c r="C432" s="221"/>
      <c r="D432" s="61"/>
      <c r="E432" s="33">
        <v>2012</v>
      </c>
      <c r="F432" s="172">
        <v>108160</v>
      </c>
      <c r="G432" s="33" t="s">
        <v>2042</v>
      </c>
    </row>
    <row r="433" spans="1:7" s="55" customFormat="1" x14ac:dyDescent="0.25">
      <c r="A433" s="33" t="s">
        <v>1445</v>
      </c>
      <c r="B433" s="61" t="s">
        <v>2144</v>
      </c>
      <c r="C433" s="221">
        <v>3.4</v>
      </c>
      <c r="D433" s="61" t="s">
        <v>444</v>
      </c>
      <c r="E433" s="33">
        <v>2012</v>
      </c>
      <c r="F433" s="172">
        <v>93797.81420765027</v>
      </c>
      <c r="G433" s="33" t="s">
        <v>1586</v>
      </c>
    </row>
    <row r="434" spans="1:7" s="55" customFormat="1" x14ac:dyDescent="0.25">
      <c r="A434" s="33" t="s">
        <v>1445</v>
      </c>
      <c r="B434" s="61" t="s">
        <v>2149</v>
      </c>
      <c r="C434" s="221">
        <v>3.8</v>
      </c>
      <c r="D434" s="61" t="s">
        <v>438</v>
      </c>
      <c r="E434" s="33">
        <v>2012</v>
      </c>
      <c r="F434" s="172">
        <v>131420.7650273224</v>
      </c>
      <c r="G434" s="33" t="s">
        <v>1586</v>
      </c>
    </row>
    <row r="435" spans="1:7" s="55" customFormat="1" x14ac:dyDescent="0.25">
      <c r="A435" s="33" t="s">
        <v>1445</v>
      </c>
      <c r="B435" s="61" t="s">
        <v>2148</v>
      </c>
      <c r="C435" s="221">
        <v>3.8</v>
      </c>
      <c r="D435" s="61" t="s">
        <v>438</v>
      </c>
      <c r="E435" s="33">
        <v>2012</v>
      </c>
      <c r="F435" s="172">
        <v>124453.55191256831</v>
      </c>
      <c r="G435" s="33" t="s">
        <v>1586</v>
      </c>
    </row>
    <row r="436" spans="1:7" s="55" customFormat="1" x14ac:dyDescent="0.25">
      <c r="A436" s="33" t="s">
        <v>1445</v>
      </c>
      <c r="B436" s="61" t="s">
        <v>2145</v>
      </c>
      <c r="C436" s="221">
        <v>3.8</v>
      </c>
      <c r="D436" s="61" t="s">
        <v>438</v>
      </c>
      <c r="E436" s="33">
        <v>2012</v>
      </c>
      <c r="F436" s="172">
        <v>110983.60655737705</v>
      </c>
      <c r="G436" s="33" t="s">
        <v>1586</v>
      </c>
    </row>
    <row r="437" spans="1:7" s="55" customFormat="1" x14ac:dyDescent="0.25">
      <c r="A437" s="33" t="s">
        <v>1445</v>
      </c>
      <c r="B437" s="61" t="s">
        <v>2156</v>
      </c>
      <c r="C437" s="221"/>
      <c r="D437" s="61"/>
      <c r="E437" s="33">
        <v>2012</v>
      </c>
      <c r="F437" s="172">
        <v>102357</v>
      </c>
      <c r="G437" s="33" t="s">
        <v>2042</v>
      </c>
    </row>
    <row r="438" spans="1:7" s="55" customFormat="1" x14ac:dyDescent="0.25">
      <c r="A438" s="33" t="s">
        <v>1445</v>
      </c>
      <c r="B438" s="61" t="s">
        <v>2155</v>
      </c>
      <c r="C438" s="221"/>
      <c r="D438" s="61"/>
      <c r="E438" s="33">
        <v>2012</v>
      </c>
      <c r="F438" s="172">
        <v>110983.60655737705</v>
      </c>
      <c r="G438" s="33" t="s">
        <v>2042</v>
      </c>
    </row>
    <row r="439" spans="1:7" s="55" customFormat="1" x14ac:dyDescent="0.25">
      <c r="A439" s="33" t="s">
        <v>1445</v>
      </c>
      <c r="B439" s="61" t="s">
        <v>2158</v>
      </c>
      <c r="C439" s="221"/>
      <c r="D439" s="61"/>
      <c r="E439" s="33">
        <v>2012</v>
      </c>
      <c r="F439" s="172">
        <v>118631</v>
      </c>
      <c r="G439" s="33" t="s">
        <v>2042</v>
      </c>
    </row>
    <row r="440" spans="1:7" s="55" customFormat="1" x14ac:dyDescent="0.25">
      <c r="A440" s="33" t="s">
        <v>1445</v>
      </c>
      <c r="B440" s="61" t="s">
        <v>2153</v>
      </c>
      <c r="C440" s="221"/>
      <c r="D440" s="61"/>
      <c r="E440" s="33">
        <v>2012</v>
      </c>
      <c r="F440" s="172">
        <v>83231</v>
      </c>
      <c r="G440" s="33" t="s">
        <v>2042</v>
      </c>
    </row>
    <row r="441" spans="1:7" s="55" customFormat="1" x14ac:dyDescent="0.25">
      <c r="A441" s="33" t="s">
        <v>1445</v>
      </c>
      <c r="B441" s="61" t="s">
        <v>2154</v>
      </c>
      <c r="C441" s="221"/>
      <c r="D441" s="61"/>
      <c r="E441" s="33">
        <v>2012</v>
      </c>
      <c r="F441" s="172">
        <v>89351</v>
      </c>
      <c r="G441" s="33" t="s">
        <v>2042</v>
      </c>
    </row>
    <row r="442" spans="1:7" s="55" customFormat="1" x14ac:dyDescent="0.25">
      <c r="A442" s="33" t="s">
        <v>1445</v>
      </c>
      <c r="B442" s="61" t="s">
        <v>2161</v>
      </c>
      <c r="C442" s="221">
        <v>2.7</v>
      </c>
      <c r="D442" s="61" t="s">
        <v>438</v>
      </c>
      <c r="E442" s="33">
        <v>2012</v>
      </c>
      <c r="F442" s="172">
        <v>53797.81420765027</v>
      </c>
      <c r="G442" s="33" t="s">
        <v>2042</v>
      </c>
    </row>
    <row r="443" spans="1:7" s="55" customFormat="1" x14ac:dyDescent="0.25">
      <c r="A443" s="33" t="s">
        <v>1445</v>
      </c>
      <c r="B443" s="61" t="s">
        <v>1692</v>
      </c>
      <c r="C443" s="221">
        <v>3.4</v>
      </c>
      <c r="D443" s="61" t="s">
        <v>438</v>
      </c>
      <c r="E443" s="33">
        <v>2012</v>
      </c>
      <c r="F443" s="172">
        <v>59316.939890710382</v>
      </c>
      <c r="G443" s="33" t="s">
        <v>2042</v>
      </c>
    </row>
    <row r="444" spans="1:7" s="55" customFormat="1" x14ac:dyDescent="0.25">
      <c r="A444" s="33" t="s">
        <v>1445</v>
      </c>
      <c r="B444" s="61" t="s">
        <v>2162</v>
      </c>
      <c r="C444" s="221"/>
      <c r="D444" s="61"/>
      <c r="E444" s="33">
        <v>2012</v>
      </c>
      <c r="F444" s="172">
        <v>66110.928961748607</v>
      </c>
      <c r="G444" s="33" t="s">
        <v>1211</v>
      </c>
    </row>
    <row r="445" spans="1:7" s="55" customFormat="1" x14ac:dyDescent="0.25">
      <c r="A445" s="33" t="s">
        <v>1445</v>
      </c>
      <c r="B445" s="61" t="s">
        <v>2163</v>
      </c>
      <c r="C445" s="221"/>
      <c r="D445" s="61"/>
      <c r="E445" s="33">
        <v>2012</v>
      </c>
      <c r="F445" s="172">
        <v>67750.273224043704</v>
      </c>
      <c r="G445" s="33" t="s">
        <v>1211</v>
      </c>
    </row>
    <row r="446" spans="1:7" s="55" customFormat="1" x14ac:dyDescent="0.25">
      <c r="A446" s="33" t="s">
        <v>1445</v>
      </c>
      <c r="B446" s="61" t="s">
        <v>2165</v>
      </c>
      <c r="C446" s="221"/>
      <c r="D446" s="61"/>
      <c r="E446" s="33">
        <v>2012</v>
      </c>
      <c r="F446" s="172">
        <v>91857.923497267751</v>
      </c>
      <c r="G446" s="33" t="s">
        <v>1211</v>
      </c>
    </row>
    <row r="447" spans="1:7" s="55" customFormat="1" x14ac:dyDescent="0.25">
      <c r="A447" s="33" t="s">
        <v>1445</v>
      </c>
      <c r="B447" s="61" t="s">
        <v>2164</v>
      </c>
      <c r="C447" s="221">
        <v>3</v>
      </c>
      <c r="D447" s="61"/>
      <c r="E447" s="33">
        <v>2012</v>
      </c>
      <c r="F447" s="172">
        <v>84398.907103825128</v>
      </c>
      <c r="G447" s="33" t="s">
        <v>1211</v>
      </c>
    </row>
    <row r="448" spans="1:7" s="55" customFormat="1" x14ac:dyDescent="0.25">
      <c r="A448" s="33" t="s">
        <v>1445</v>
      </c>
      <c r="B448" s="61" t="s">
        <v>2164</v>
      </c>
      <c r="C448" s="221"/>
      <c r="D448" s="61"/>
      <c r="E448" s="33">
        <v>2012</v>
      </c>
      <c r="F448" s="172">
        <v>79071.038251366117</v>
      </c>
      <c r="G448" s="33" t="s">
        <v>1211</v>
      </c>
    </row>
    <row r="449" spans="1:7" s="55" customFormat="1" x14ac:dyDescent="0.25">
      <c r="A449" s="33" t="s">
        <v>1445</v>
      </c>
      <c r="B449" s="61" t="s">
        <v>2166</v>
      </c>
      <c r="C449" s="221" t="s">
        <v>6403</v>
      </c>
      <c r="D449" s="61" t="s">
        <v>44</v>
      </c>
      <c r="E449" s="33">
        <v>2012</v>
      </c>
      <c r="F449" s="172">
        <v>129599.163934426</v>
      </c>
      <c r="G449" s="33" t="s">
        <v>1211</v>
      </c>
    </row>
    <row r="450" spans="1:7" s="55" customFormat="1" x14ac:dyDescent="0.25">
      <c r="A450" s="33" t="s">
        <v>1445</v>
      </c>
      <c r="B450" s="61" t="s">
        <v>1522</v>
      </c>
      <c r="C450" s="221">
        <v>2.9</v>
      </c>
      <c r="D450" s="61" t="s">
        <v>438</v>
      </c>
      <c r="E450" s="33">
        <v>2012</v>
      </c>
      <c r="F450" s="172">
        <v>45680</v>
      </c>
      <c r="G450" s="33" t="s">
        <v>1586</v>
      </c>
    </row>
    <row r="451" spans="1:7" s="55" customFormat="1" x14ac:dyDescent="0.25">
      <c r="A451" s="33" t="s">
        <v>1445</v>
      </c>
      <c r="B451" s="61" t="s">
        <v>1522</v>
      </c>
      <c r="C451" s="221">
        <v>3.4</v>
      </c>
      <c r="D451" s="61" t="s">
        <v>438</v>
      </c>
      <c r="E451" s="33">
        <v>2012</v>
      </c>
      <c r="F451" s="172">
        <v>54900</v>
      </c>
      <c r="G451" s="33" t="s">
        <v>1586</v>
      </c>
    </row>
    <row r="452" spans="1:7" s="55" customFormat="1" x14ac:dyDescent="0.25">
      <c r="A452" s="33" t="s">
        <v>1445</v>
      </c>
      <c r="B452" s="61" t="s">
        <v>1522</v>
      </c>
      <c r="C452" s="221">
        <v>3.4</v>
      </c>
      <c r="D452" s="61" t="s">
        <v>438</v>
      </c>
      <c r="E452" s="33">
        <v>2012</v>
      </c>
      <c r="F452" s="172">
        <v>63797.81420765027</v>
      </c>
      <c r="G452" s="33" t="s">
        <v>2167</v>
      </c>
    </row>
    <row r="453" spans="1:7" s="55" customFormat="1" x14ac:dyDescent="0.25">
      <c r="A453" s="33" t="s">
        <v>1445</v>
      </c>
      <c r="B453" s="61" t="s">
        <v>1815</v>
      </c>
      <c r="C453" s="221">
        <v>4.8</v>
      </c>
      <c r="D453" s="61" t="s">
        <v>444</v>
      </c>
      <c r="E453" s="33">
        <v>2012</v>
      </c>
      <c r="F453" s="172">
        <v>106610.928961749</v>
      </c>
      <c r="G453" s="33" t="s">
        <v>111</v>
      </c>
    </row>
    <row r="454" spans="1:7" s="55" customFormat="1" x14ac:dyDescent="0.25">
      <c r="A454" s="33" t="s">
        <v>1445</v>
      </c>
      <c r="B454" s="61" t="s">
        <v>2012</v>
      </c>
      <c r="C454" s="221" t="s">
        <v>6403</v>
      </c>
      <c r="D454" s="61" t="s">
        <v>44</v>
      </c>
      <c r="E454" s="33">
        <v>2012</v>
      </c>
      <c r="F454" s="172">
        <v>125110</v>
      </c>
      <c r="G454" s="33" t="s">
        <v>2039</v>
      </c>
    </row>
    <row r="455" spans="1:7" s="55" customFormat="1" x14ac:dyDescent="0.25">
      <c r="A455" s="33" t="s">
        <v>1445</v>
      </c>
      <c r="B455" s="61" t="s">
        <v>1816</v>
      </c>
      <c r="C455" s="221" t="s">
        <v>6403</v>
      </c>
      <c r="D455" s="61" t="s">
        <v>44</v>
      </c>
      <c r="E455" s="33">
        <v>2012</v>
      </c>
      <c r="F455" s="172">
        <v>119845</v>
      </c>
      <c r="G455" s="33" t="s">
        <v>2039</v>
      </c>
    </row>
    <row r="456" spans="1:7" s="55" customFormat="1" x14ac:dyDescent="0.25">
      <c r="A456" s="33" t="s">
        <v>1445</v>
      </c>
      <c r="B456" s="61" t="s">
        <v>1818</v>
      </c>
      <c r="C456" s="221" t="s">
        <v>6403</v>
      </c>
      <c r="D456" s="61" t="s">
        <v>44</v>
      </c>
      <c r="E456" s="33">
        <v>2012</v>
      </c>
      <c r="F456" s="172">
        <v>167223.114754098</v>
      </c>
      <c r="G456" s="33" t="s">
        <v>2056</v>
      </c>
    </row>
    <row r="457" spans="1:7" s="55" customFormat="1" x14ac:dyDescent="0.25">
      <c r="A457" s="33" t="s">
        <v>1445</v>
      </c>
      <c r="B457" s="61" t="s">
        <v>1819</v>
      </c>
      <c r="C457" s="221" t="s">
        <v>6403</v>
      </c>
      <c r="D457" s="61" t="s">
        <v>44</v>
      </c>
      <c r="E457" s="33">
        <v>2012</v>
      </c>
      <c r="F457" s="172">
        <v>222331.14754098401</v>
      </c>
      <c r="G457" s="33" t="s">
        <v>2168</v>
      </c>
    </row>
    <row r="458" spans="1:7" s="55" customFormat="1" x14ac:dyDescent="0.25">
      <c r="A458" s="33" t="s">
        <v>1445</v>
      </c>
      <c r="B458" s="61" t="s">
        <v>1814</v>
      </c>
      <c r="C458" s="221">
        <v>3.6</v>
      </c>
      <c r="D458" s="61" t="s">
        <v>444</v>
      </c>
      <c r="E458" s="33">
        <v>2012</v>
      </c>
      <c r="F458" s="172">
        <v>100090</v>
      </c>
      <c r="G458" s="33" t="s">
        <v>2039</v>
      </c>
    </row>
    <row r="459" spans="1:7" s="55" customFormat="1" x14ac:dyDescent="0.25">
      <c r="A459" s="33" t="s">
        <v>2140</v>
      </c>
      <c r="B459" s="61" t="s">
        <v>1647</v>
      </c>
      <c r="C459" s="221">
        <v>2</v>
      </c>
      <c r="D459" s="61" t="s">
        <v>110</v>
      </c>
      <c r="E459" s="33">
        <v>2012</v>
      </c>
      <c r="F459" s="172">
        <v>23824.043715847001</v>
      </c>
      <c r="G459" s="33" t="s">
        <v>2035</v>
      </c>
    </row>
    <row r="460" spans="1:7" s="55" customFormat="1" x14ac:dyDescent="0.25">
      <c r="A460" s="33" t="s">
        <v>2140</v>
      </c>
      <c r="B460" s="61" t="s">
        <v>2141</v>
      </c>
      <c r="C460" s="221">
        <v>2</v>
      </c>
      <c r="D460" s="61" t="s">
        <v>110</v>
      </c>
      <c r="E460" s="33">
        <v>2012</v>
      </c>
      <c r="F460" s="172">
        <v>13633</v>
      </c>
      <c r="G460" s="33" t="s">
        <v>1211</v>
      </c>
    </row>
    <row r="461" spans="1:7" s="55" customFormat="1" x14ac:dyDescent="0.25">
      <c r="A461" s="33" t="s">
        <v>2140</v>
      </c>
      <c r="B461" s="61" t="s">
        <v>2141</v>
      </c>
      <c r="C461" s="221">
        <v>2</v>
      </c>
      <c r="D461" s="61" t="s">
        <v>44</v>
      </c>
      <c r="E461" s="33">
        <v>2012</v>
      </c>
      <c r="F461" s="172">
        <v>15983</v>
      </c>
      <c r="G461" s="33" t="s">
        <v>1211</v>
      </c>
    </row>
    <row r="462" spans="1:7" s="55" customFormat="1" x14ac:dyDescent="0.25">
      <c r="A462" s="33" t="s">
        <v>2140</v>
      </c>
      <c r="B462" s="61" t="s">
        <v>2141</v>
      </c>
      <c r="C462" s="221">
        <v>2</v>
      </c>
      <c r="D462" s="61" t="s">
        <v>110</v>
      </c>
      <c r="E462" s="33">
        <v>2012</v>
      </c>
      <c r="F462" s="172">
        <v>13633.879781420765</v>
      </c>
      <c r="G462" s="33" t="s">
        <v>1211</v>
      </c>
    </row>
    <row r="463" spans="1:7" s="55" customFormat="1" x14ac:dyDescent="0.25">
      <c r="A463" s="33" t="s">
        <v>2140</v>
      </c>
      <c r="B463" s="61" t="s">
        <v>2141</v>
      </c>
      <c r="C463" s="221">
        <v>2</v>
      </c>
      <c r="D463" s="61" t="s">
        <v>44</v>
      </c>
      <c r="E463" s="33">
        <v>2012</v>
      </c>
      <c r="F463" s="172">
        <v>15983.606557377048</v>
      </c>
      <c r="G463" s="33" t="s">
        <v>1211</v>
      </c>
    </row>
    <row r="464" spans="1:7" s="55" customFormat="1" x14ac:dyDescent="0.25">
      <c r="A464" s="33" t="s">
        <v>2140</v>
      </c>
      <c r="B464" s="61" t="s">
        <v>2009</v>
      </c>
      <c r="C464" s="221">
        <v>1.6</v>
      </c>
      <c r="D464" s="61" t="s">
        <v>110</v>
      </c>
      <c r="E464" s="33">
        <v>2012</v>
      </c>
      <c r="F464" s="172">
        <v>14775.0983606557</v>
      </c>
      <c r="G464" s="33" t="s">
        <v>2039</v>
      </c>
    </row>
    <row r="465" spans="1:7" s="55" customFormat="1" x14ac:dyDescent="0.25">
      <c r="A465" s="33" t="s">
        <v>2140</v>
      </c>
      <c r="B465" s="61" t="s">
        <v>2009</v>
      </c>
      <c r="C465" s="221">
        <v>2</v>
      </c>
      <c r="D465" s="61" t="s">
        <v>110</v>
      </c>
      <c r="E465" s="33">
        <v>2012</v>
      </c>
      <c r="F465" s="172">
        <v>16969.8907103825</v>
      </c>
      <c r="G465" s="33" t="s">
        <v>2039</v>
      </c>
    </row>
    <row r="466" spans="1:7" s="55" customFormat="1" x14ac:dyDescent="0.25">
      <c r="A466" s="33" t="s">
        <v>2140</v>
      </c>
      <c r="B466" s="61" t="s">
        <v>1688</v>
      </c>
      <c r="C466" s="221">
        <v>2.5</v>
      </c>
      <c r="D466" s="61" t="s">
        <v>110</v>
      </c>
      <c r="E466" s="33">
        <v>2012</v>
      </c>
      <c r="F466" s="172">
        <v>20628.415300546447</v>
      </c>
      <c r="G466" s="33" t="s">
        <v>1211</v>
      </c>
    </row>
    <row r="467" spans="1:7" s="55" customFormat="1" x14ac:dyDescent="0.25">
      <c r="A467" s="33" t="s">
        <v>2140</v>
      </c>
      <c r="B467" s="61" t="s">
        <v>1688</v>
      </c>
      <c r="C467" s="221">
        <v>2.5</v>
      </c>
      <c r="D467" s="61" t="s">
        <v>44</v>
      </c>
      <c r="E467" s="33">
        <v>2012</v>
      </c>
      <c r="F467" s="172">
        <v>21857.923497267759</v>
      </c>
      <c r="G467" s="33" t="s">
        <v>1211</v>
      </c>
    </row>
    <row r="468" spans="1:7" s="55" customFormat="1" x14ac:dyDescent="0.25">
      <c r="A468" s="33" t="s">
        <v>2140</v>
      </c>
      <c r="B468" s="61" t="s">
        <v>2010</v>
      </c>
      <c r="C468" s="221">
        <v>3.5</v>
      </c>
      <c r="D468" s="61" t="s">
        <v>110</v>
      </c>
      <c r="E468" s="33">
        <v>2012</v>
      </c>
      <c r="F468" s="172">
        <v>32986.885245901598</v>
      </c>
      <c r="G468" s="33" t="s">
        <v>1586</v>
      </c>
    </row>
    <row r="469" spans="1:7" s="55" customFormat="1" x14ac:dyDescent="0.25">
      <c r="A469" s="33" t="s">
        <v>2140</v>
      </c>
      <c r="B469" s="61" t="s">
        <v>1797</v>
      </c>
      <c r="C469" s="221">
        <v>1.6</v>
      </c>
      <c r="D469" s="61" t="s">
        <v>110</v>
      </c>
      <c r="E469" s="33">
        <v>2012</v>
      </c>
      <c r="F469" s="172">
        <v>11612.021857923497</v>
      </c>
      <c r="G469" s="33" t="s">
        <v>2039</v>
      </c>
    </row>
    <row r="470" spans="1:7" s="55" customFormat="1" x14ac:dyDescent="0.25">
      <c r="A470" s="33" t="s">
        <v>2140</v>
      </c>
      <c r="B470" s="61" t="s">
        <v>1648</v>
      </c>
      <c r="C470" s="221">
        <v>1.6</v>
      </c>
      <c r="D470" s="61" t="s">
        <v>110</v>
      </c>
      <c r="E470" s="33">
        <v>2012</v>
      </c>
      <c r="F470" s="172">
        <v>11352</v>
      </c>
      <c r="G470" s="33" t="s">
        <v>2039</v>
      </c>
    </row>
    <row r="471" spans="1:7" s="55" customFormat="1" x14ac:dyDescent="0.25">
      <c r="A471" s="33" t="s">
        <v>2140</v>
      </c>
      <c r="B471" s="61" t="s">
        <v>2142</v>
      </c>
      <c r="C471" s="221">
        <v>1.6</v>
      </c>
      <c r="D471" s="61" t="s">
        <v>110</v>
      </c>
      <c r="E471" s="33">
        <v>2012</v>
      </c>
      <c r="F471" s="172">
        <v>20737</v>
      </c>
      <c r="G471" s="33" t="s">
        <v>3262</v>
      </c>
    </row>
    <row r="472" spans="1:7" s="55" customFormat="1" x14ac:dyDescent="0.25">
      <c r="A472" s="33" t="s">
        <v>2140</v>
      </c>
      <c r="B472" s="61" t="s">
        <v>2142</v>
      </c>
      <c r="C472" s="221">
        <v>2</v>
      </c>
      <c r="D472" s="61" t="s">
        <v>110</v>
      </c>
      <c r="E472" s="33">
        <v>2012</v>
      </c>
      <c r="F472" s="172">
        <v>23590</v>
      </c>
      <c r="G472" s="33" t="s">
        <v>3262</v>
      </c>
    </row>
    <row r="473" spans="1:7" s="55" customFormat="1" x14ac:dyDescent="0.25">
      <c r="A473" s="33" t="s">
        <v>2140</v>
      </c>
      <c r="B473" s="61" t="s">
        <v>1690</v>
      </c>
      <c r="C473" s="221">
        <v>2</v>
      </c>
      <c r="D473" s="61" t="s">
        <v>110</v>
      </c>
      <c r="E473" s="33">
        <v>2012</v>
      </c>
      <c r="F473" s="172">
        <v>18169.398907103823</v>
      </c>
      <c r="G473" s="33" t="s">
        <v>2039</v>
      </c>
    </row>
    <row r="474" spans="1:7" s="55" customFormat="1" x14ac:dyDescent="0.25">
      <c r="A474" s="33" t="s">
        <v>2140</v>
      </c>
      <c r="B474" s="61" t="s">
        <v>1690</v>
      </c>
      <c r="C474" s="221">
        <v>2.5</v>
      </c>
      <c r="D474" s="61" t="s">
        <v>110</v>
      </c>
      <c r="E474" s="33">
        <v>2012</v>
      </c>
      <c r="F474" s="172">
        <v>23224.043715846994</v>
      </c>
      <c r="G474" s="33" t="s">
        <v>2039</v>
      </c>
    </row>
    <row r="475" spans="1:7" s="55" customFormat="1" x14ac:dyDescent="0.25">
      <c r="A475" s="33" t="s">
        <v>2140</v>
      </c>
      <c r="B475" s="61" t="s">
        <v>1690</v>
      </c>
      <c r="C475" s="221">
        <v>3.5</v>
      </c>
      <c r="D475" s="61" t="s">
        <v>110</v>
      </c>
      <c r="E475" s="33">
        <v>2012</v>
      </c>
      <c r="F475" s="172">
        <v>30327.868852459014</v>
      </c>
      <c r="G475" s="33" t="s">
        <v>2039</v>
      </c>
    </row>
    <row r="476" spans="1:7" s="55" customFormat="1" x14ac:dyDescent="0.25">
      <c r="A476" s="33" t="s">
        <v>2140</v>
      </c>
      <c r="B476" s="61" t="s">
        <v>2143</v>
      </c>
      <c r="C476" s="221">
        <v>1.6</v>
      </c>
      <c r="D476" s="61" t="s">
        <v>110</v>
      </c>
      <c r="E476" s="33">
        <v>2012</v>
      </c>
      <c r="F476" s="172">
        <v>10792.349726775956</v>
      </c>
      <c r="G476" s="33" t="s">
        <v>2037</v>
      </c>
    </row>
    <row r="477" spans="1:7" s="55" customFormat="1" x14ac:dyDescent="0.25">
      <c r="A477" s="33" t="s">
        <v>2140</v>
      </c>
      <c r="B477" s="61" t="s">
        <v>1134</v>
      </c>
      <c r="C477" s="221">
        <v>2</v>
      </c>
      <c r="D477" s="61" t="s">
        <v>110</v>
      </c>
      <c r="E477" s="33">
        <v>2012</v>
      </c>
      <c r="F477" s="172">
        <v>19398.907103825135</v>
      </c>
      <c r="G477" s="33" t="s">
        <v>200</v>
      </c>
    </row>
    <row r="478" spans="1:7" s="55" customFormat="1" x14ac:dyDescent="0.25">
      <c r="A478" s="33" t="s">
        <v>1289</v>
      </c>
      <c r="B478" s="61" t="s">
        <v>1511</v>
      </c>
      <c r="C478" s="221" t="s">
        <v>4340</v>
      </c>
      <c r="D478" s="61" t="s">
        <v>426</v>
      </c>
      <c r="E478" s="33">
        <v>2012</v>
      </c>
      <c r="F478" s="172">
        <v>21895</v>
      </c>
      <c r="G478" s="33" t="s">
        <v>1575</v>
      </c>
    </row>
    <row r="479" spans="1:7" s="55" customFormat="1" x14ac:dyDescent="0.25">
      <c r="A479" s="33" t="s">
        <v>1289</v>
      </c>
      <c r="B479" s="61" t="s">
        <v>1511</v>
      </c>
      <c r="C479" s="221" t="s">
        <v>4341</v>
      </c>
      <c r="D479" s="61" t="s">
        <v>426</v>
      </c>
      <c r="E479" s="33">
        <v>2012</v>
      </c>
      <c r="F479" s="172">
        <v>21595</v>
      </c>
      <c r="G479" s="33" t="s">
        <v>1575</v>
      </c>
    </row>
    <row r="480" spans="1:7" s="55" customFormat="1" x14ac:dyDescent="0.25">
      <c r="A480" s="33" t="s">
        <v>1289</v>
      </c>
      <c r="B480" s="61" t="s">
        <v>1511</v>
      </c>
      <c r="C480" s="221" t="s">
        <v>4342</v>
      </c>
      <c r="D480" s="61" t="s">
        <v>426</v>
      </c>
      <c r="E480" s="33">
        <v>2012</v>
      </c>
      <c r="F480" s="172">
        <v>18495</v>
      </c>
      <c r="G480" s="33" t="s">
        <v>1575</v>
      </c>
    </row>
    <row r="481" spans="1:7" s="55" customFormat="1" x14ac:dyDescent="0.25">
      <c r="A481" s="33" t="s">
        <v>1289</v>
      </c>
      <c r="B481" s="61" t="s">
        <v>1511</v>
      </c>
      <c r="C481" s="221" t="s">
        <v>4343</v>
      </c>
      <c r="D481" s="61" t="s">
        <v>426</v>
      </c>
      <c r="E481" s="33">
        <v>2012</v>
      </c>
      <c r="F481" s="172">
        <v>17495</v>
      </c>
      <c r="G481" s="33" t="s">
        <v>1575</v>
      </c>
    </row>
    <row r="482" spans="1:7" s="55" customFormat="1" x14ac:dyDescent="0.25">
      <c r="A482" s="33" t="s">
        <v>1289</v>
      </c>
      <c r="B482" s="61" t="s">
        <v>1511</v>
      </c>
      <c r="C482" s="221" t="s">
        <v>3880</v>
      </c>
      <c r="D482" s="61" t="s">
        <v>426</v>
      </c>
      <c r="E482" s="33">
        <v>2012</v>
      </c>
      <c r="F482" s="172">
        <v>18795</v>
      </c>
      <c r="G482" s="33" t="s">
        <v>1575</v>
      </c>
    </row>
    <row r="483" spans="1:7" s="55" customFormat="1" x14ac:dyDescent="0.25">
      <c r="A483" s="33" t="s">
        <v>1289</v>
      </c>
      <c r="B483" s="61" t="s">
        <v>1511</v>
      </c>
      <c r="C483" s="221" t="s">
        <v>4344</v>
      </c>
      <c r="D483" s="61" t="s">
        <v>426</v>
      </c>
      <c r="E483" s="33">
        <v>2012</v>
      </c>
      <c r="F483" s="172">
        <v>19095</v>
      </c>
      <c r="G483" s="33" t="s">
        <v>1575</v>
      </c>
    </row>
    <row r="484" spans="1:7" s="55" customFormat="1" x14ac:dyDescent="0.25">
      <c r="A484" s="33" t="s">
        <v>1289</v>
      </c>
      <c r="B484" s="61" t="s">
        <v>1511</v>
      </c>
      <c r="C484" s="221" t="s">
        <v>3880</v>
      </c>
      <c r="D484" s="61" t="s">
        <v>426</v>
      </c>
      <c r="E484" s="33">
        <v>2012</v>
      </c>
      <c r="F484" s="172">
        <v>19795</v>
      </c>
      <c r="G484" s="33" t="s">
        <v>1575</v>
      </c>
    </row>
    <row r="485" spans="1:7" s="55" customFormat="1" x14ac:dyDescent="0.25">
      <c r="A485" s="33" t="s">
        <v>1289</v>
      </c>
      <c r="B485" s="61" t="s">
        <v>1511</v>
      </c>
      <c r="C485" s="221" t="s">
        <v>4345</v>
      </c>
      <c r="D485" s="61" t="s">
        <v>426</v>
      </c>
      <c r="E485" s="33">
        <v>2012</v>
      </c>
      <c r="F485" s="172">
        <v>18795</v>
      </c>
      <c r="G485" s="33" t="s">
        <v>1575</v>
      </c>
    </row>
    <row r="486" spans="1:7" s="55" customFormat="1" x14ac:dyDescent="0.25">
      <c r="A486" s="33" t="s">
        <v>1289</v>
      </c>
      <c r="B486" s="61" t="s">
        <v>1511</v>
      </c>
      <c r="C486" s="221" t="s">
        <v>4346</v>
      </c>
      <c r="D486" s="61" t="s">
        <v>426</v>
      </c>
      <c r="E486" s="33">
        <v>2012</v>
      </c>
      <c r="F486" s="172">
        <v>17795</v>
      </c>
      <c r="G486" s="33" t="s">
        <v>1575</v>
      </c>
    </row>
    <row r="487" spans="1:7" s="55" customFormat="1" x14ac:dyDescent="0.25">
      <c r="A487" s="33" t="s">
        <v>1289</v>
      </c>
      <c r="B487" s="61" t="s">
        <v>1511</v>
      </c>
      <c r="C487" s="221" t="s">
        <v>4344</v>
      </c>
      <c r="D487" s="61" t="s">
        <v>426</v>
      </c>
      <c r="E487" s="33">
        <v>2012</v>
      </c>
      <c r="F487" s="172">
        <v>20095</v>
      </c>
      <c r="G487" s="33"/>
    </row>
    <row r="488" spans="1:7" s="55" customFormat="1" x14ac:dyDescent="0.25">
      <c r="A488" s="33" t="s">
        <v>48</v>
      </c>
      <c r="B488" s="61" t="s">
        <v>1570</v>
      </c>
      <c r="C488" s="221">
        <v>1.6</v>
      </c>
      <c r="D488" s="61" t="s">
        <v>110</v>
      </c>
      <c r="E488" s="33">
        <v>2012</v>
      </c>
      <c r="F488" s="172">
        <v>14918.032786885246</v>
      </c>
      <c r="G488" s="33" t="s">
        <v>147</v>
      </c>
    </row>
    <row r="489" spans="1:7" s="55" customFormat="1" x14ac:dyDescent="0.25">
      <c r="A489" s="33" t="s">
        <v>48</v>
      </c>
      <c r="B489" s="61" t="s">
        <v>1675</v>
      </c>
      <c r="C489" s="221">
        <v>1</v>
      </c>
      <c r="D489" s="61" t="s">
        <v>110</v>
      </c>
      <c r="E489" s="33">
        <v>2012</v>
      </c>
      <c r="F489" s="172">
        <v>9535.5191256830603</v>
      </c>
      <c r="G489" s="33" t="s">
        <v>186</v>
      </c>
    </row>
    <row r="490" spans="1:7" s="55" customFormat="1" x14ac:dyDescent="0.25">
      <c r="A490" s="33" t="s">
        <v>48</v>
      </c>
      <c r="B490" s="61" t="s">
        <v>1513</v>
      </c>
      <c r="C490" s="221">
        <v>2.4</v>
      </c>
      <c r="D490" s="61" t="s">
        <v>44</v>
      </c>
      <c r="E490" s="33">
        <v>2012</v>
      </c>
      <c r="F490" s="172">
        <v>19672.131147540982</v>
      </c>
      <c r="G490" s="33" t="s">
        <v>230</v>
      </c>
    </row>
    <row r="491" spans="1:7" s="55" customFormat="1" x14ac:dyDescent="0.25">
      <c r="A491" s="33" t="s">
        <v>48</v>
      </c>
      <c r="B491" s="61" t="s">
        <v>1513</v>
      </c>
      <c r="C491" s="221">
        <v>3.2</v>
      </c>
      <c r="D491" s="61" t="s">
        <v>44</v>
      </c>
      <c r="E491" s="33">
        <v>2012</v>
      </c>
      <c r="F491" s="172">
        <v>19398.907103825135</v>
      </c>
      <c r="G491" s="33" t="s">
        <v>230</v>
      </c>
    </row>
    <row r="492" spans="1:7" s="55" customFormat="1" x14ac:dyDescent="0.25">
      <c r="A492" s="33" t="s">
        <v>48</v>
      </c>
      <c r="B492" s="61" t="s">
        <v>1513</v>
      </c>
      <c r="C492" s="221">
        <v>2.4</v>
      </c>
      <c r="D492" s="61" t="s">
        <v>44</v>
      </c>
      <c r="E492" s="33">
        <v>2012</v>
      </c>
      <c r="F492" s="172">
        <v>19808.743169398906</v>
      </c>
      <c r="G492" s="33" t="s">
        <v>147</v>
      </c>
    </row>
    <row r="493" spans="1:7" s="55" customFormat="1" x14ac:dyDescent="0.25">
      <c r="A493" s="33" t="s">
        <v>48</v>
      </c>
      <c r="B493" s="61" t="s">
        <v>1513</v>
      </c>
      <c r="C493" s="221">
        <v>3.2</v>
      </c>
      <c r="D493" s="61" t="s">
        <v>44</v>
      </c>
      <c r="E493" s="33">
        <v>2012</v>
      </c>
      <c r="F493" s="172">
        <v>20081.967213114753</v>
      </c>
      <c r="G493" s="33" t="s">
        <v>147</v>
      </c>
    </row>
    <row r="494" spans="1:7" s="55" customFormat="1" x14ac:dyDescent="0.25">
      <c r="A494" s="33" t="s">
        <v>48</v>
      </c>
      <c r="B494" s="61" t="s">
        <v>228</v>
      </c>
      <c r="C494" s="221">
        <v>1.3</v>
      </c>
      <c r="D494" s="61" t="s">
        <v>44</v>
      </c>
      <c r="E494" s="33">
        <v>2012</v>
      </c>
      <c r="F494" s="172">
        <v>15437.158469945354</v>
      </c>
      <c r="G494" s="33" t="s">
        <v>230</v>
      </c>
    </row>
    <row r="495" spans="1:7" s="55" customFormat="1" x14ac:dyDescent="0.25">
      <c r="A495" s="33" t="s">
        <v>48</v>
      </c>
      <c r="B495" s="61" t="s">
        <v>3212</v>
      </c>
      <c r="C495" s="221">
        <v>2.4</v>
      </c>
      <c r="D495" s="61" t="s">
        <v>110</v>
      </c>
      <c r="E495" s="33">
        <v>2012</v>
      </c>
      <c r="F495" s="172">
        <v>23224.043715846994</v>
      </c>
      <c r="G495" s="33" t="s">
        <v>135</v>
      </c>
    </row>
    <row r="496" spans="1:7" s="55" customFormat="1" x14ac:dyDescent="0.25">
      <c r="A496" s="33" t="s">
        <v>48</v>
      </c>
      <c r="B496" s="61" t="s">
        <v>1436</v>
      </c>
      <c r="C496" s="221">
        <v>1.4</v>
      </c>
      <c r="D496" s="61" t="s">
        <v>110</v>
      </c>
      <c r="E496" s="33">
        <v>2012</v>
      </c>
      <c r="F496" s="172">
        <v>18579.234972677594</v>
      </c>
      <c r="G496" s="33" t="s">
        <v>186</v>
      </c>
    </row>
    <row r="497" spans="1:7" s="55" customFormat="1" x14ac:dyDescent="0.25">
      <c r="A497" s="33" t="s">
        <v>48</v>
      </c>
      <c r="B497" s="61" t="s">
        <v>1436</v>
      </c>
      <c r="C497" s="221">
        <v>1.6</v>
      </c>
      <c r="D497" s="61" t="s">
        <v>110</v>
      </c>
      <c r="E497" s="33">
        <v>2012</v>
      </c>
      <c r="F497" s="172">
        <v>24316.939890710382</v>
      </c>
      <c r="G497" s="33" t="s">
        <v>3201</v>
      </c>
    </row>
    <row r="498" spans="1:7" s="55" customFormat="1" x14ac:dyDescent="0.25">
      <c r="A498" s="33" t="s">
        <v>48</v>
      </c>
      <c r="B498" s="61" t="s">
        <v>49</v>
      </c>
      <c r="C498" s="221">
        <v>1.6</v>
      </c>
      <c r="D498" s="61" t="s">
        <v>110</v>
      </c>
      <c r="E498" s="33">
        <v>2012</v>
      </c>
      <c r="F498" s="172">
        <v>19125.683060109288</v>
      </c>
      <c r="G498" s="33" t="s">
        <v>141</v>
      </c>
    </row>
    <row r="499" spans="1:7" s="55" customFormat="1" x14ac:dyDescent="0.25">
      <c r="A499" s="33" t="s">
        <v>48</v>
      </c>
      <c r="B499" s="61" t="s">
        <v>49</v>
      </c>
      <c r="C499" s="221">
        <v>1.6</v>
      </c>
      <c r="D499" s="61" t="s">
        <v>110</v>
      </c>
      <c r="E499" s="33">
        <v>2012</v>
      </c>
      <c r="F499" s="172">
        <v>19234.972677595626</v>
      </c>
      <c r="G499" s="33" t="s">
        <v>1457</v>
      </c>
    </row>
    <row r="500" spans="1:7" s="55" customFormat="1" x14ac:dyDescent="0.25">
      <c r="A500" s="33" t="s">
        <v>48</v>
      </c>
      <c r="B500" s="61" t="s">
        <v>49</v>
      </c>
      <c r="C500" s="221">
        <v>2</v>
      </c>
      <c r="D500" s="61" t="s">
        <v>110</v>
      </c>
      <c r="E500" s="33">
        <v>2012</v>
      </c>
      <c r="F500" s="172">
        <v>19289.617486338797</v>
      </c>
      <c r="G500" s="33" t="s">
        <v>1457</v>
      </c>
    </row>
    <row r="501" spans="1:7" s="55" customFormat="1" x14ac:dyDescent="0.25">
      <c r="A501" s="33" t="s">
        <v>42</v>
      </c>
      <c r="B501" s="61">
        <v>86</v>
      </c>
      <c r="C501" s="221">
        <v>2</v>
      </c>
      <c r="D501" s="61" t="s">
        <v>438</v>
      </c>
      <c r="E501" s="33">
        <v>2012</v>
      </c>
      <c r="F501" s="172">
        <v>25956</v>
      </c>
      <c r="G501" s="33" t="s">
        <v>2115</v>
      </c>
    </row>
    <row r="502" spans="1:7" s="55" customFormat="1" x14ac:dyDescent="0.25">
      <c r="A502" s="33" t="s">
        <v>42</v>
      </c>
      <c r="B502" s="61" t="s">
        <v>617</v>
      </c>
      <c r="C502" s="221" t="s">
        <v>3929</v>
      </c>
      <c r="D502" s="61" t="s">
        <v>44</v>
      </c>
      <c r="E502" s="33">
        <v>2012</v>
      </c>
      <c r="F502" s="172">
        <v>35175</v>
      </c>
      <c r="G502" s="33" t="s">
        <v>147</v>
      </c>
    </row>
    <row r="503" spans="1:7" s="55" customFormat="1" x14ac:dyDescent="0.25">
      <c r="A503" s="33" t="s">
        <v>42</v>
      </c>
      <c r="B503" s="61" t="s">
        <v>618</v>
      </c>
      <c r="C503" s="221" t="s">
        <v>4191</v>
      </c>
      <c r="D503" s="61" t="s">
        <v>44</v>
      </c>
      <c r="E503" s="33">
        <v>2012</v>
      </c>
      <c r="F503" s="172">
        <v>36450</v>
      </c>
      <c r="G503" s="33" t="s">
        <v>147</v>
      </c>
    </row>
    <row r="504" spans="1:7" s="55" customFormat="1" x14ac:dyDescent="0.25">
      <c r="A504" s="33" t="s">
        <v>42</v>
      </c>
      <c r="B504" s="61" t="s">
        <v>1572</v>
      </c>
      <c r="C504" s="221">
        <v>3.5</v>
      </c>
      <c r="D504" s="61" t="s">
        <v>110</v>
      </c>
      <c r="E504" s="33">
        <v>2012</v>
      </c>
      <c r="F504" s="172">
        <v>31421</v>
      </c>
      <c r="G504" s="33" t="s">
        <v>2116</v>
      </c>
    </row>
    <row r="505" spans="1:7" s="55" customFormat="1" x14ac:dyDescent="0.25">
      <c r="A505" s="33" t="s">
        <v>42</v>
      </c>
      <c r="B505" s="61" t="s">
        <v>3144</v>
      </c>
      <c r="C505" s="221">
        <v>1.6</v>
      </c>
      <c r="D505" s="61" t="s">
        <v>43</v>
      </c>
      <c r="E505" s="33">
        <v>2012</v>
      </c>
      <c r="F505" s="172">
        <v>26998</v>
      </c>
      <c r="G505" s="33" t="s">
        <v>3143</v>
      </c>
    </row>
    <row r="506" spans="1:7" s="55" customFormat="1" x14ac:dyDescent="0.25">
      <c r="A506" s="33" t="s">
        <v>42</v>
      </c>
      <c r="B506" s="61" t="s">
        <v>688</v>
      </c>
      <c r="C506" s="221">
        <v>3.5</v>
      </c>
      <c r="D506" s="61" t="s">
        <v>110</v>
      </c>
      <c r="E506" s="33">
        <v>2012</v>
      </c>
      <c r="F506" s="172">
        <v>38934</v>
      </c>
      <c r="G506" s="33" t="s">
        <v>2116</v>
      </c>
    </row>
    <row r="507" spans="1:7" s="55" customFormat="1" x14ac:dyDescent="0.25">
      <c r="A507" s="33" t="s">
        <v>42</v>
      </c>
      <c r="B507" s="61" t="s">
        <v>1122</v>
      </c>
      <c r="C507" s="221" t="s">
        <v>865</v>
      </c>
      <c r="D507" s="61" t="s">
        <v>110</v>
      </c>
      <c r="E507" s="33">
        <v>2012</v>
      </c>
      <c r="F507" s="172">
        <v>32700</v>
      </c>
      <c r="G507" s="33" t="s">
        <v>147</v>
      </c>
    </row>
    <row r="508" spans="1:7" s="55" customFormat="1" x14ac:dyDescent="0.25">
      <c r="A508" s="33" t="s">
        <v>42</v>
      </c>
      <c r="B508" s="61" t="s">
        <v>1280</v>
      </c>
      <c r="C508" s="221">
        <v>2.5</v>
      </c>
      <c r="D508" s="61" t="s">
        <v>110</v>
      </c>
      <c r="E508" s="33">
        <v>2012</v>
      </c>
      <c r="F508" s="172">
        <v>24043.715846994535</v>
      </c>
      <c r="G508" s="33" t="s">
        <v>135</v>
      </c>
    </row>
    <row r="509" spans="1:7" s="55" customFormat="1" x14ac:dyDescent="0.25">
      <c r="A509" s="33" t="s">
        <v>42</v>
      </c>
      <c r="B509" s="61" t="s">
        <v>1280</v>
      </c>
      <c r="C509" s="221" t="s">
        <v>6481</v>
      </c>
      <c r="D509" s="61" t="s">
        <v>110</v>
      </c>
      <c r="E509" s="33">
        <v>2012</v>
      </c>
      <c r="F509" s="172">
        <v>25956.284153005465</v>
      </c>
      <c r="G509" s="33" t="s">
        <v>3211</v>
      </c>
    </row>
    <row r="510" spans="1:7" s="55" customFormat="1" x14ac:dyDescent="0.25">
      <c r="A510" s="33" t="s">
        <v>42</v>
      </c>
      <c r="B510" s="61" t="s">
        <v>362</v>
      </c>
      <c r="C510" s="221">
        <v>4</v>
      </c>
      <c r="D510" s="61" t="s">
        <v>43</v>
      </c>
      <c r="E510" s="33">
        <v>2012</v>
      </c>
      <c r="F510" s="172">
        <v>53910</v>
      </c>
      <c r="G510" s="33" t="s">
        <v>363</v>
      </c>
    </row>
    <row r="511" spans="1:7" s="55" customFormat="1" x14ac:dyDescent="0.25">
      <c r="A511" s="33" t="s">
        <v>42</v>
      </c>
      <c r="B511" s="61" t="s">
        <v>362</v>
      </c>
      <c r="C511" s="221">
        <v>4</v>
      </c>
      <c r="D511" s="61" t="s">
        <v>43</v>
      </c>
      <c r="E511" s="33">
        <v>2012</v>
      </c>
      <c r="F511" s="172">
        <v>54810</v>
      </c>
      <c r="G511" s="33" t="s">
        <v>364</v>
      </c>
    </row>
    <row r="512" spans="1:7" s="55" customFormat="1" x14ac:dyDescent="0.25">
      <c r="A512" s="33" t="s">
        <v>42</v>
      </c>
      <c r="B512" s="61" t="s">
        <v>362</v>
      </c>
      <c r="C512" s="221">
        <v>4.2</v>
      </c>
      <c r="D512" s="61" t="s">
        <v>43</v>
      </c>
      <c r="E512" s="33">
        <v>2012</v>
      </c>
      <c r="F512" s="172">
        <v>60910</v>
      </c>
      <c r="G512" s="33" t="s">
        <v>363</v>
      </c>
    </row>
    <row r="513" spans="1:7" s="55" customFormat="1" x14ac:dyDescent="0.25">
      <c r="A513" s="33" t="s">
        <v>42</v>
      </c>
      <c r="B513" s="61" t="s">
        <v>362</v>
      </c>
      <c r="C513" s="221">
        <v>4.2</v>
      </c>
      <c r="D513" s="61" t="s">
        <v>43</v>
      </c>
      <c r="E513" s="33">
        <v>2012</v>
      </c>
      <c r="F513" s="172">
        <v>57910</v>
      </c>
      <c r="G513" s="33" t="s">
        <v>364</v>
      </c>
    </row>
    <row r="514" spans="1:7" s="55" customFormat="1" x14ac:dyDescent="0.25">
      <c r="A514" s="33" t="s">
        <v>42</v>
      </c>
      <c r="B514" s="61" t="s">
        <v>1183</v>
      </c>
      <c r="C514" s="221" t="s">
        <v>4473</v>
      </c>
      <c r="D514" s="61" t="s">
        <v>110</v>
      </c>
      <c r="E514" s="33">
        <v>2012</v>
      </c>
      <c r="F514" s="172">
        <v>14600</v>
      </c>
      <c r="G514" s="33" t="s">
        <v>4479</v>
      </c>
    </row>
    <row r="515" spans="1:7" s="55" customFormat="1" x14ac:dyDescent="0.25">
      <c r="A515" s="33" t="s">
        <v>42</v>
      </c>
      <c r="B515" s="61" t="s">
        <v>1183</v>
      </c>
      <c r="C515" s="221" t="s">
        <v>4572</v>
      </c>
      <c r="D515" s="61" t="s">
        <v>110</v>
      </c>
      <c r="E515" s="33">
        <v>2012</v>
      </c>
      <c r="F515" s="172">
        <v>14900</v>
      </c>
      <c r="G515" s="33" t="s">
        <v>4479</v>
      </c>
    </row>
    <row r="516" spans="1:7" s="55" customFormat="1" x14ac:dyDescent="0.25">
      <c r="A516" s="33" t="s">
        <v>42</v>
      </c>
      <c r="B516" s="61" t="s">
        <v>1183</v>
      </c>
      <c r="C516" s="221" t="s">
        <v>4471</v>
      </c>
      <c r="D516" s="61" t="s">
        <v>110</v>
      </c>
      <c r="E516" s="33">
        <v>2012</v>
      </c>
      <c r="F516" s="172">
        <v>15200</v>
      </c>
      <c r="G516" s="33" t="s">
        <v>4479</v>
      </c>
    </row>
    <row r="517" spans="1:7" s="55" customFormat="1" x14ac:dyDescent="0.25">
      <c r="A517" s="33" t="s">
        <v>42</v>
      </c>
      <c r="B517" s="61" t="s">
        <v>1183</v>
      </c>
      <c r="C517" s="221">
        <v>1.6</v>
      </c>
      <c r="D517" s="61" t="s">
        <v>110</v>
      </c>
      <c r="E517" s="33">
        <v>2012</v>
      </c>
      <c r="F517" s="172">
        <v>16000</v>
      </c>
      <c r="G517" s="33" t="s">
        <v>4479</v>
      </c>
    </row>
    <row r="518" spans="1:7" s="55" customFormat="1" x14ac:dyDescent="0.25">
      <c r="A518" s="33" t="s">
        <v>42</v>
      </c>
      <c r="B518" s="61" t="s">
        <v>1183</v>
      </c>
      <c r="C518" s="221">
        <v>1.8</v>
      </c>
      <c r="D518" s="61" t="s">
        <v>110</v>
      </c>
      <c r="E518" s="33">
        <v>2012</v>
      </c>
      <c r="F518" s="172">
        <v>16130</v>
      </c>
      <c r="G518" s="33" t="s">
        <v>4479</v>
      </c>
    </row>
    <row r="519" spans="1:7" s="55" customFormat="1" x14ac:dyDescent="0.25">
      <c r="A519" s="33" t="s">
        <v>42</v>
      </c>
      <c r="B519" s="61" t="s">
        <v>1183</v>
      </c>
      <c r="C519" s="221" t="s">
        <v>4469</v>
      </c>
      <c r="D519" s="61" t="s">
        <v>110</v>
      </c>
      <c r="E519" s="33">
        <v>2012</v>
      </c>
      <c r="F519" s="172">
        <v>18700</v>
      </c>
      <c r="G519" s="33" t="s">
        <v>4482</v>
      </c>
    </row>
    <row r="520" spans="1:7" s="55" customFormat="1" x14ac:dyDescent="0.25">
      <c r="A520" s="33" t="s">
        <v>42</v>
      </c>
      <c r="B520" s="61" t="s">
        <v>1183</v>
      </c>
      <c r="C520" s="221" t="s">
        <v>4475</v>
      </c>
      <c r="D520" s="61" t="s">
        <v>125</v>
      </c>
      <c r="E520" s="33">
        <v>2012</v>
      </c>
      <c r="F520" s="172">
        <v>19100</v>
      </c>
      <c r="G520" s="33" t="s">
        <v>4481</v>
      </c>
    </row>
    <row r="521" spans="1:7" s="55" customFormat="1" x14ac:dyDescent="0.25">
      <c r="A521" s="33" t="s">
        <v>42</v>
      </c>
      <c r="B521" s="61" t="s">
        <v>1574</v>
      </c>
      <c r="C521" s="221">
        <v>4</v>
      </c>
      <c r="D521" s="61" t="s">
        <v>44</v>
      </c>
      <c r="E521" s="33">
        <v>2012</v>
      </c>
      <c r="F521" s="172">
        <v>31967</v>
      </c>
      <c r="G521" s="33" t="s">
        <v>1108</v>
      </c>
    </row>
    <row r="522" spans="1:7" s="55" customFormat="1" x14ac:dyDescent="0.25">
      <c r="A522" s="33" t="s">
        <v>42</v>
      </c>
      <c r="B522" s="61" t="s">
        <v>1574</v>
      </c>
      <c r="C522" s="221" t="s">
        <v>2859</v>
      </c>
      <c r="D522" s="61" t="s">
        <v>426</v>
      </c>
      <c r="E522" s="33">
        <v>2012</v>
      </c>
      <c r="F522" s="172">
        <v>29347</v>
      </c>
      <c r="G522" s="33" t="s">
        <v>1576</v>
      </c>
    </row>
    <row r="523" spans="1:7" s="55" customFormat="1" x14ac:dyDescent="0.25">
      <c r="A523" s="33" t="s">
        <v>42</v>
      </c>
      <c r="B523" s="61" t="s">
        <v>46</v>
      </c>
      <c r="C523" s="221" t="s">
        <v>2118</v>
      </c>
      <c r="D523" s="61" t="s">
        <v>44</v>
      </c>
      <c r="E523" s="33">
        <v>2012</v>
      </c>
      <c r="F523" s="172">
        <v>27596</v>
      </c>
      <c r="G523" s="33" t="s">
        <v>1211</v>
      </c>
    </row>
    <row r="524" spans="1:7" s="55" customFormat="1" x14ac:dyDescent="0.25">
      <c r="A524" s="33" t="s">
        <v>42</v>
      </c>
      <c r="B524" s="61" t="s">
        <v>46</v>
      </c>
      <c r="C524" s="221">
        <v>4</v>
      </c>
      <c r="D524" s="61" t="s">
        <v>44</v>
      </c>
      <c r="E524" s="33">
        <v>2012</v>
      </c>
      <c r="F524" s="172">
        <v>34426</v>
      </c>
      <c r="G524" s="33" t="s">
        <v>1211</v>
      </c>
    </row>
    <row r="525" spans="1:7" s="55" customFormat="1" x14ac:dyDescent="0.25">
      <c r="A525" s="33" t="s">
        <v>42</v>
      </c>
      <c r="B525" s="61" t="s">
        <v>47</v>
      </c>
      <c r="C525" s="221" t="s">
        <v>3103</v>
      </c>
      <c r="D525" s="61" t="s">
        <v>438</v>
      </c>
      <c r="E525" s="33">
        <v>2012</v>
      </c>
      <c r="F525" s="172">
        <v>26776</v>
      </c>
      <c r="G525" s="33" t="s">
        <v>234</v>
      </c>
    </row>
    <row r="526" spans="1:7" s="55" customFormat="1" x14ac:dyDescent="0.25">
      <c r="A526" s="77" t="s">
        <v>3926</v>
      </c>
      <c r="B526" s="77" t="s">
        <v>6083</v>
      </c>
      <c r="C526" s="323" t="s">
        <v>1986</v>
      </c>
      <c r="D526" s="77" t="s">
        <v>43</v>
      </c>
      <c r="E526" s="77">
        <v>2012</v>
      </c>
      <c r="F526" s="111">
        <v>31148</v>
      </c>
      <c r="G526" s="77" t="s">
        <v>6084</v>
      </c>
    </row>
    <row r="527" spans="1:7" s="55" customFormat="1" x14ac:dyDescent="0.25">
      <c r="A527" s="33" t="s">
        <v>42</v>
      </c>
      <c r="B527" s="61" t="s">
        <v>2119</v>
      </c>
      <c r="C527" s="221">
        <v>2.7</v>
      </c>
      <c r="D527" s="61" t="s">
        <v>438</v>
      </c>
      <c r="E527" s="33">
        <v>2012</v>
      </c>
      <c r="F527" s="172">
        <v>31148</v>
      </c>
      <c r="G527" s="33" t="s">
        <v>234</v>
      </c>
    </row>
    <row r="528" spans="1:7" s="55" customFormat="1" x14ac:dyDescent="0.25">
      <c r="A528" s="33" t="s">
        <v>42</v>
      </c>
      <c r="B528" s="61" t="s">
        <v>2120</v>
      </c>
      <c r="C528" s="221">
        <v>2.7</v>
      </c>
      <c r="D528" s="61" t="s">
        <v>438</v>
      </c>
      <c r="E528" s="33">
        <v>2012</v>
      </c>
      <c r="F528" s="172">
        <v>30055</v>
      </c>
      <c r="G528" s="33" t="s">
        <v>234</v>
      </c>
    </row>
    <row r="529" spans="1:7" s="55" customFormat="1" x14ac:dyDescent="0.25">
      <c r="A529" s="33" t="s">
        <v>42</v>
      </c>
      <c r="B529" s="61" t="s">
        <v>1771</v>
      </c>
      <c r="C529" s="221" t="s">
        <v>3103</v>
      </c>
      <c r="D529" s="61" t="s">
        <v>438</v>
      </c>
      <c r="E529" s="33">
        <v>2012</v>
      </c>
      <c r="F529" s="172">
        <v>26776</v>
      </c>
      <c r="G529" s="33" t="s">
        <v>234</v>
      </c>
    </row>
    <row r="530" spans="1:7" s="55" customFormat="1" x14ac:dyDescent="0.25">
      <c r="A530" s="33" t="s">
        <v>42</v>
      </c>
      <c r="B530" s="61" t="s">
        <v>1772</v>
      </c>
      <c r="C530" s="221" t="s">
        <v>3103</v>
      </c>
      <c r="D530" s="61" t="s">
        <v>438</v>
      </c>
      <c r="E530" s="33">
        <v>2012</v>
      </c>
      <c r="F530" s="172">
        <v>22951</v>
      </c>
      <c r="G530" s="33" t="s">
        <v>234</v>
      </c>
    </row>
    <row r="531" spans="1:7" s="55" customFormat="1" x14ac:dyDescent="0.25">
      <c r="A531" s="33" t="s">
        <v>42</v>
      </c>
      <c r="B531" s="61" t="s">
        <v>1110</v>
      </c>
      <c r="C531" s="221" t="s">
        <v>1577</v>
      </c>
      <c r="D531" s="61" t="s">
        <v>110</v>
      </c>
      <c r="E531" s="33">
        <v>2012</v>
      </c>
      <c r="F531" s="172">
        <v>38795</v>
      </c>
      <c r="G531" s="33" t="s">
        <v>1576</v>
      </c>
    </row>
    <row r="532" spans="1:7" s="55" customFormat="1" x14ac:dyDescent="0.25">
      <c r="A532" s="33" t="s">
        <v>42</v>
      </c>
      <c r="B532" s="61" t="s">
        <v>1110</v>
      </c>
      <c r="C532" s="221" t="s">
        <v>6453</v>
      </c>
      <c r="D532" s="61" t="s">
        <v>426</v>
      </c>
      <c r="E532" s="33">
        <v>2012</v>
      </c>
      <c r="F532" s="172">
        <v>41795</v>
      </c>
      <c r="G532" s="33" t="s">
        <v>1576</v>
      </c>
    </row>
    <row r="533" spans="1:7" s="55" customFormat="1" x14ac:dyDescent="0.25">
      <c r="A533" s="33" t="s">
        <v>42</v>
      </c>
      <c r="B533" s="61" t="s">
        <v>1110</v>
      </c>
      <c r="C533" s="221" t="s">
        <v>6454</v>
      </c>
      <c r="D533" s="61" t="s">
        <v>426</v>
      </c>
      <c r="E533" s="33">
        <v>2012</v>
      </c>
      <c r="F533" s="172">
        <v>40795</v>
      </c>
      <c r="G533" s="33" t="s">
        <v>1576</v>
      </c>
    </row>
    <row r="534" spans="1:7" s="55" customFormat="1" x14ac:dyDescent="0.25">
      <c r="A534" s="33" t="s">
        <v>42</v>
      </c>
      <c r="B534" s="61" t="s">
        <v>4564</v>
      </c>
      <c r="C534" s="221" t="s">
        <v>2121</v>
      </c>
      <c r="D534" s="61" t="s">
        <v>438</v>
      </c>
      <c r="E534" s="33">
        <v>2012</v>
      </c>
      <c r="F534" s="172">
        <v>19698</v>
      </c>
      <c r="G534" s="33" t="s">
        <v>4576</v>
      </c>
    </row>
    <row r="535" spans="1:7" s="55" customFormat="1" x14ac:dyDescent="0.25">
      <c r="A535" s="33" t="s">
        <v>42</v>
      </c>
      <c r="B535" s="61" t="s">
        <v>4564</v>
      </c>
      <c r="C535" s="221" t="s">
        <v>3751</v>
      </c>
      <c r="D535" s="61" t="s">
        <v>43</v>
      </c>
      <c r="E535" s="33">
        <v>2012</v>
      </c>
      <c r="F535" s="172">
        <v>20200</v>
      </c>
      <c r="G535" s="33" t="s">
        <v>4576</v>
      </c>
    </row>
    <row r="536" spans="1:7" s="55" customFormat="1" x14ac:dyDescent="0.25">
      <c r="A536" s="33" t="s">
        <v>42</v>
      </c>
      <c r="B536" s="61" t="s">
        <v>4564</v>
      </c>
      <c r="C536" s="221" t="s">
        <v>3751</v>
      </c>
      <c r="D536" s="61" t="s">
        <v>44</v>
      </c>
      <c r="E536" s="33">
        <v>2012</v>
      </c>
      <c r="F536" s="172">
        <v>20780</v>
      </c>
      <c r="G536" s="33" t="s">
        <v>4576</v>
      </c>
    </row>
    <row r="537" spans="1:7" s="55" customFormat="1" x14ac:dyDescent="0.25">
      <c r="A537" s="33" t="s">
        <v>42</v>
      </c>
      <c r="B537" s="61" t="s">
        <v>4564</v>
      </c>
      <c r="C537" s="221" t="s">
        <v>1991</v>
      </c>
      <c r="D537" s="61" t="s">
        <v>43</v>
      </c>
      <c r="E537" s="33">
        <v>2012</v>
      </c>
      <c r="F537" s="172">
        <v>21024</v>
      </c>
      <c r="G537" s="33" t="s">
        <v>4576</v>
      </c>
    </row>
    <row r="538" spans="1:7" s="55" customFormat="1" x14ac:dyDescent="0.25">
      <c r="A538" s="33" t="s">
        <v>42</v>
      </c>
      <c r="B538" s="61" t="s">
        <v>4564</v>
      </c>
      <c r="C538" s="221" t="s">
        <v>1991</v>
      </c>
      <c r="D538" s="61" t="s">
        <v>44</v>
      </c>
      <c r="E538" s="33">
        <v>2012</v>
      </c>
      <c r="F538" s="172">
        <v>21427</v>
      </c>
      <c r="G538" s="33" t="s">
        <v>4576</v>
      </c>
    </row>
    <row r="539" spans="1:7" s="55" customFormat="1" x14ac:dyDescent="0.25">
      <c r="A539" s="33" t="s">
        <v>42</v>
      </c>
      <c r="B539" s="61" t="s">
        <v>4564</v>
      </c>
      <c r="C539" s="221" t="s">
        <v>1986</v>
      </c>
      <c r="D539" s="61" t="s">
        <v>43</v>
      </c>
      <c r="E539" s="33">
        <v>2012</v>
      </c>
      <c r="F539" s="172">
        <v>22461</v>
      </c>
      <c r="G539" s="33" t="s">
        <v>4576</v>
      </c>
    </row>
    <row r="540" spans="1:7" s="55" customFormat="1" x14ac:dyDescent="0.25">
      <c r="A540" s="33" t="s">
        <v>42</v>
      </c>
      <c r="B540" s="61" t="s">
        <v>4564</v>
      </c>
      <c r="C540" s="221" t="s">
        <v>1986</v>
      </c>
      <c r="D540" s="61" t="s">
        <v>44</v>
      </c>
      <c r="E540" s="33">
        <v>2012</v>
      </c>
      <c r="F540" s="172">
        <v>22964</v>
      </c>
      <c r="G540" s="33" t="s">
        <v>4576</v>
      </c>
    </row>
    <row r="541" spans="1:7" s="55" customFormat="1" x14ac:dyDescent="0.25">
      <c r="A541" s="33" t="s">
        <v>42</v>
      </c>
      <c r="B541" s="61" t="s">
        <v>4564</v>
      </c>
      <c r="C541" s="221" t="s">
        <v>2121</v>
      </c>
      <c r="D541" s="61" t="s">
        <v>44</v>
      </c>
      <c r="E541" s="33">
        <v>2012</v>
      </c>
      <c r="F541" s="172">
        <v>23606</v>
      </c>
      <c r="G541" s="33" t="s">
        <v>4565</v>
      </c>
    </row>
    <row r="542" spans="1:7" s="55" customFormat="1" x14ac:dyDescent="0.25">
      <c r="A542" s="33" t="s">
        <v>42</v>
      </c>
      <c r="B542" s="61" t="s">
        <v>4564</v>
      </c>
      <c r="C542" s="221" t="s">
        <v>2121</v>
      </c>
      <c r="D542" s="61" t="s">
        <v>43</v>
      </c>
      <c r="E542" s="33">
        <v>2012</v>
      </c>
      <c r="F542" s="172">
        <v>23106</v>
      </c>
      <c r="G542" s="33" t="s">
        <v>4565</v>
      </c>
    </row>
    <row r="543" spans="1:7" s="55" customFormat="1" x14ac:dyDescent="0.25">
      <c r="A543" s="33" t="s">
        <v>42</v>
      </c>
      <c r="B543" s="61" t="s">
        <v>4564</v>
      </c>
      <c r="C543" s="221" t="s">
        <v>3751</v>
      </c>
      <c r="D543" s="61" t="s">
        <v>44</v>
      </c>
      <c r="E543" s="33">
        <v>2012</v>
      </c>
      <c r="F543" s="172">
        <v>26659</v>
      </c>
      <c r="G543" s="33" t="s">
        <v>4565</v>
      </c>
    </row>
    <row r="544" spans="1:7" s="55" customFormat="1" x14ac:dyDescent="0.25">
      <c r="A544" s="33" t="s">
        <v>42</v>
      </c>
      <c r="B544" s="61" t="s">
        <v>4564</v>
      </c>
      <c r="C544" s="221" t="s">
        <v>3751</v>
      </c>
      <c r="D544" s="61" t="s">
        <v>43</v>
      </c>
      <c r="E544" s="33">
        <v>2012</v>
      </c>
      <c r="F544" s="172">
        <v>25887</v>
      </c>
      <c r="G544" s="33" t="s">
        <v>4565</v>
      </c>
    </row>
    <row r="545" spans="1:7" s="55" customFormat="1" x14ac:dyDescent="0.25">
      <c r="A545" s="33" t="s">
        <v>42</v>
      </c>
      <c r="B545" s="61" t="s">
        <v>4564</v>
      </c>
      <c r="C545" s="221" t="s">
        <v>1991</v>
      </c>
      <c r="D545" s="61" t="s">
        <v>44</v>
      </c>
      <c r="E545" s="33">
        <v>2012</v>
      </c>
      <c r="F545" s="172">
        <v>27625</v>
      </c>
      <c r="G545" s="33" t="s">
        <v>4565</v>
      </c>
    </row>
    <row r="546" spans="1:7" s="55" customFormat="1" x14ac:dyDescent="0.25">
      <c r="A546" s="33" t="s">
        <v>42</v>
      </c>
      <c r="B546" s="61" t="s">
        <v>4564</v>
      </c>
      <c r="C546" s="221" t="s">
        <v>1991</v>
      </c>
      <c r="D546" s="61" t="s">
        <v>43</v>
      </c>
      <c r="E546" s="33">
        <v>2012</v>
      </c>
      <c r="F546" s="172">
        <v>26853</v>
      </c>
      <c r="G546" s="33" t="s">
        <v>4565</v>
      </c>
    </row>
    <row r="547" spans="1:7" s="55" customFormat="1" x14ac:dyDescent="0.25">
      <c r="A547" s="33" t="s">
        <v>42</v>
      </c>
      <c r="B547" s="61" t="s">
        <v>4564</v>
      </c>
      <c r="C547" s="221" t="s">
        <v>1986</v>
      </c>
      <c r="D547" s="61" t="s">
        <v>44</v>
      </c>
      <c r="E547" s="33">
        <v>2012</v>
      </c>
      <c r="F547" s="172">
        <v>28685</v>
      </c>
      <c r="G547" s="33" t="s">
        <v>4565</v>
      </c>
    </row>
    <row r="548" spans="1:7" s="55" customFormat="1" x14ac:dyDescent="0.25">
      <c r="A548" s="33" t="s">
        <v>42</v>
      </c>
      <c r="B548" s="61" t="s">
        <v>4564</v>
      </c>
      <c r="C548" s="221" t="s">
        <v>1986</v>
      </c>
      <c r="D548" s="61" t="s">
        <v>43</v>
      </c>
      <c r="E548" s="33">
        <v>2012</v>
      </c>
      <c r="F548" s="172">
        <v>27913</v>
      </c>
      <c r="G548" s="33" t="s">
        <v>4565</v>
      </c>
    </row>
    <row r="549" spans="1:7" s="55" customFormat="1" x14ac:dyDescent="0.25">
      <c r="A549" s="33" t="s">
        <v>42</v>
      </c>
      <c r="B549" s="61" t="s">
        <v>4564</v>
      </c>
      <c r="C549" s="221" t="s">
        <v>4566</v>
      </c>
      <c r="D549" s="61" t="s">
        <v>44</v>
      </c>
      <c r="E549" s="33">
        <v>2012</v>
      </c>
      <c r="F549" s="172">
        <v>29011</v>
      </c>
      <c r="G549" s="33" t="s">
        <v>4565</v>
      </c>
    </row>
    <row r="550" spans="1:7" s="55" customFormat="1" x14ac:dyDescent="0.25">
      <c r="A550" s="33" t="s">
        <v>42</v>
      </c>
      <c r="B550" s="61" t="s">
        <v>4564</v>
      </c>
      <c r="C550" s="221" t="s">
        <v>1987</v>
      </c>
      <c r="D550" s="61" t="s">
        <v>44</v>
      </c>
      <c r="E550" s="33">
        <v>2012</v>
      </c>
      <c r="F550" s="172">
        <v>30763</v>
      </c>
      <c r="G550" s="33" t="s">
        <v>4565</v>
      </c>
    </row>
    <row r="551" spans="1:7" s="55" customFormat="1" x14ac:dyDescent="0.25">
      <c r="A551" s="33" t="s">
        <v>42</v>
      </c>
      <c r="B551" s="61" t="s">
        <v>2123</v>
      </c>
      <c r="C551" s="221">
        <v>2.7</v>
      </c>
      <c r="D551" s="61" t="s">
        <v>438</v>
      </c>
      <c r="E551" s="33">
        <v>2012</v>
      </c>
      <c r="F551" s="172">
        <v>22678</v>
      </c>
      <c r="G551" s="33" t="s">
        <v>2081</v>
      </c>
    </row>
    <row r="552" spans="1:7" s="55" customFormat="1" x14ac:dyDescent="0.25">
      <c r="A552" s="33" t="s">
        <v>42</v>
      </c>
      <c r="B552" s="61" t="s">
        <v>2124</v>
      </c>
      <c r="C552" s="221">
        <v>2.7</v>
      </c>
      <c r="D552" s="61" t="s">
        <v>438</v>
      </c>
      <c r="E552" s="33">
        <v>2012</v>
      </c>
      <c r="F552" s="172">
        <v>19672</v>
      </c>
      <c r="G552" s="33" t="s">
        <v>2081</v>
      </c>
    </row>
    <row r="553" spans="1:7" s="55" customFormat="1" x14ac:dyDescent="0.25">
      <c r="A553" s="77" t="s">
        <v>42</v>
      </c>
      <c r="B553" s="77" t="s">
        <v>3927</v>
      </c>
      <c r="C553" s="323" t="s">
        <v>2859</v>
      </c>
      <c r="D553" s="120" t="s">
        <v>44</v>
      </c>
      <c r="E553" s="78">
        <v>2012</v>
      </c>
      <c r="F553" s="355">
        <v>47600</v>
      </c>
      <c r="G553" s="80" t="s">
        <v>4596</v>
      </c>
    </row>
    <row r="554" spans="1:7" s="55" customFormat="1" x14ac:dyDescent="0.25">
      <c r="A554" s="77" t="s">
        <v>42</v>
      </c>
      <c r="B554" s="77" t="s">
        <v>3927</v>
      </c>
      <c r="C554" s="323" t="s">
        <v>2941</v>
      </c>
      <c r="D554" s="120" t="s">
        <v>44</v>
      </c>
      <c r="E554" s="78">
        <v>2012</v>
      </c>
      <c r="F554" s="355">
        <v>57100</v>
      </c>
      <c r="G554" s="80" t="s">
        <v>4596</v>
      </c>
    </row>
    <row r="555" spans="1:7" s="55" customFormat="1" x14ac:dyDescent="0.25">
      <c r="A555" s="77" t="s">
        <v>42</v>
      </c>
      <c r="B555" s="77" t="s">
        <v>3928</v>
      </c>
      <c r="C555" s="323" t="s">
        <v>2859</v>
      </c>
      <c r="D555" s="120" t="s">
        <v>44</v>
      </c>
      <c r="E555" s="78">
        <v>2012</v>
      </c>
      <c r="F555" s="355">
        <v>55619</v>
      </c>
      <c r="G555" s="80" t="s">
        <v>4596</v>
      </c>
    </row>
    <row r="556" spans="1:7" s="55" customFormat="1" x14ac:dyDescent="0.25">
      <c r="A556" s="77" t="s">
        <v>42</v>
      </c>
      <c r="B556" s="77" t="s">
        <v>3928</v>
      </c>
      <c r="C556" s="323" t="s">
        <v>4538</v>
      </c>
      <c r="D556" s="120" t="s">
        <v>44</v>
      </c>
      <c r="E556" s="78">
        <v>2012</v>
      </c>
      <c r="F556" s="355">
        <v>58000</v>
      </c>
      <c r="G556" s="80" t="s">
        <v>4596</v>
      </c>
    </row>
    <row r="557" spans="1:7" s="55" customFormat="1" x14ac:dyDescent="0.25">
      <c r="A557" s="77" t="s">
        <v>42</v>
      </c>
      <c r="B557" s="77" t="s">
        <v>3928</v>
      </c>
      <c r="C557" s="323" t="s">
        <v>2941</v>
      </c>
      <c r="D557" s="120" t="s">
        <v>44</v>
      </c>
      <c r="E557" s="78">
        <v>2012</v>
      </c>
      <c r="F557" s="355">
        <v>60500</v>
      </c>
      <c r="G557" s="80" t="s">
        <v>4596</v>
      </c>
    </row>
    <row r="558" spans="1:7" s="55" customFormat="1" x14ac:dyDescent="0.25">
      <c r="A558" s="77" t="s">
        <v>42</v>
      </c>
      <c r="B558" s="77" t="s">
        <v>3928</v>
      </c>
      <c r="C558" s="323" t="s">
        <v>2940</v>
      </c>
      <c r="D558" s="120" t="s">
        <v>44</v>
      </c>
      <c r="E558" s="78">
        <v>2012</v>
      </c>
      <c r="F558" s="355">
        <v>74200</v>
      </c>
      <c r="G558" s="80" t="s">
        <v>4596</v>
      </c>
    </row>
    <row r="559" spans="1:7" s="55" customFormat="1" x14ac:dyDescent="0.25">
      <c r="A559" s="77" t="s">
        <v>3926</v>
      </c>
      <c r="B559" s="77" t="s">
        <v>5960</v>
      </c>
      <c r="C559" s="323" t="s">
        <v>3934</v>
      </c>
      <c r="D559" s="77" t="s">
        <v>44</v>
      </c>
      <c r="E559" s="78">
        <v>2012</v>
      </c>
      <c r="F559" s="355">
        <v>43480</v>
      </c>
      <c r="G559" s="80" t="s">
        <v>6024</v>
      </c>
    </row>
    <row r="560" spans="1:7" s="55" customFormat="1" x14ac:dyDescent="0.25">
      <c r="A560" s="77" t="s">
        <v>42</v>
      </c>
      <c r="B560" s="77" t="s">
        <v>2582</v>
      </c>
      <c r="C560" s="323" t="s">
        <v>2941</v>
      </c>
      <c r="D560" s="120" t="s">
        <v>44</v>
      </c>
      <c r="E560" s="78">
        <v>2012</v>
      </c>
      <c r="F560" s="355">
        <v>71400</v>
      </c>
      <c r="G560" s="80" t="s">
        <v>4596</v>
      </c>
    </row>
    <row r="561" spans="1:7" s="55" customFormat="1" x14ac:dyDescent="0.25">
      <c r="A561" s="77" t="s">
        <v>42</v>
      </c>
      <c r="B561" s="77" t="s">
        <v>2582</v>
      </c>
      <c r="C561" s="323" t="s">
        <v>2940</v>
      </c>
      <c r="D561" s="120" t="s">
        <v>44</v>
      </c>
      <c r="E561" s="78">
        <v>2012</v>
      </c>
      <c r="F561" s="355">
        <v>76100</v>
      </c>
      <c r="G561" s="80" t="s">
        <v>4596</v>
      </c>
    </row>
    <row r="562" spans="1:7" s="55" customFormat="1" x14ac:dyDescent="0.25">
      <c r="A562" s="33" t="s">
        <v>42</v>
      </c>
      <c r="B562" s="61" t="s">
        <v>2125</v>
      </c>
      <c r="C562" s="221">
        <v>4</v>
      </c>
      <c r="D562" s="61" t="s">
        <v>44</v>
      </c>
      <c r="E562" s="33">
        <v>2012</v>
      </c>
      <c r="F562" s="172">
        <v>32077</v>
      </c>
      <c r="G562" s="33" t="s">
        <v>2105</v>
      </c>
    </row>
    <row r="563" spans="1:7" s="55" customFormat="1" x14ac:dyDescent="0.25">
      <c r="A563" s="33" t="s">
        <v>42</v>
      </c>
      <c r="B563" s="61" t="s">
        <v>2126</v>
      </c>
      <c r="C563" s="221">
        <v>4</v>
      </c>
      <c r="D563" s="61" t="s">
        <v>44</v>
      </c>
      <c r="E563" s="33">
        <v>2012</v>
      </c>
      <c r="F563" s="172">
        <v>28961.748633879779</v>
      </c>
      <c r="G563" s="33" t="s">
        <v>2122</v>
      </c>
    </row>
    <row r="564" spans="1:7" s="55" customFormat="1" x14ac:dyDescent="0.25">
      <c r="A564" s="33" t="s">
        <v>42</v>
      </c>
      <c r="B564" s="61" t="s">
        <v>2126</v>
      </c>
      <c r="C564" s="221" t="s">
        <v>2942</v>
      </c>
      <c r="D564" s="61" t="s">
        <v>44</v>
      </c>
      <c r="E564" s="33">
        <v>2012</v>
      </c>
      <c r="F564" s="172">
        <v>30054.644808743167</v>
      </c>
      <c r="G564" s="33" t="s">
        <v>2122</v>
      </c>
    </row>
    <row r="565" spans="1:7" s="55" customFormat="1" x14ac:dyDescent="0.25">
      <c r="A565" s="33" t="s">
        <v>42</v>
      </c>
      <c r="B565" s="61" t="s">
        <v>367</v>
      </c>
      <c r="C565" s="221">
        <v>4</v>
      </c>
      <c r="D565" s="61" t="s">
        <v>44</v>
      </c>
      <c r="E565" s="33">
        <v>2012</v>
      </c>
      <c r="F565" s="172">
        <v>49343</v>
      </c>
      <c r="G565" s="33" t="s">
        <v>1211</v>
      </c>
    </row>
    <row r="566" spans="1:7" s="55" customFormat="1" x14ac:dyDescent="0.25">
      <c r="A566" s="33" t="s">
        <v>42</v>
      </c>
      <c r="B566" s="61" t="s">
        <v>4533</v>
      </c>
      <c r="C566" s="221">
        <v>2.7</v>
      </c>
      <c r="D566" s="61" t="s">
        <v>44</v>
      </c>
      <c r="E566" s="33">
        <v>2012</v>
      </c>
      <c r="F566" s="172">
        <v>33865</v>
      </c>
      <c r="G566" s="33" t="s">
        <v>1211</v>
      </c>
    </row>
    <row r="567" spans="1:7" s="55" customFormat="1" x14ac:dyDescent="0.25">
      <c r="A567" s="33" t="s">
        <v>42</v>
      </c>
      <c r="B567" s="61" t="s">
        <v>4532</v>
      </c>
      <c r="C567" s="221">
        <v>3</v>
      </c>
      <c r="D567" s="61" t="s">
        <v>44</v>
      </c>
      <c r="E567" s="33">
        <v>2012</v>
      </c>
      <c r="F567" s="172">
        <v>46825</v>
      </c>
      <c r="G567" s="33" t="s">
        <v>1211</v>
      </c>
    </row>
    <row r="568" spans="1:7" s="55" customFormat="1" x14ac:dyDescent="0.25">
      <c r="A568" s="33" t="s">
        <v>42</v>
      </c>
      <c r="B568" s="61" t="s">
        <v>1141</v>
      </c>
      <c r="C568" s="221">
        <v>2.4</v>
      </c>
      <c r="D568" s="61" t="s">
        <v>110</v>
      </c>
      <c r="E568" s="33">
        <v>2012</v>
      </c>
      <c r="F568" s="172">
        <v>31283</v>
      </c>
      <c r="G568" s="33" t="s">
        <v>186</v>
      </c>
    </row>
    <row r="569" spans="1:7" s="55" customFormat="1" x14ac:dyDescent="0.25">
      <c r="A569" s="33" t="s">
        <v>42</v>
      </c>
      <c r="B569" s="61" t="s">
        <v>1500</v>
      </c>
      <c r="C569" s="221">
        <v>2.4</v>
      </c>
      <c r="D569" s="61" t="s">
        <v>110</v>
      </c>
      <c r="E569" s="33">
        <v>2012</v>
      </c>
      <c r="F569" s="172">
        <v>28688.524590163932</v>
      </c>
      <c r="G569" s="33" t="s">
        <v>2081</v>
      </c>
    </row>
    <row r="570" spans="1:7" s="55" customFormat="1" x14ac:dyDescent="0.25">
      <c r="A570" s="33" t="s">
        <v>42</v>
      </c>
      <c r="B570" s="61" t="s">
        <v>1500</v>
      </c>
      <c r="C570" s="221">
        <v>3.5</v>
      </c>
      <c r="D570" s="61" t="s">
        <v>110</v>
      </c>
      <c r="E570" s="33">
        <v>2012</v>
      </c>
      <c r="F570" s="172">
        <v>30054.644808743167</v>
      </c>
      <c r="G570" s="33" t="s">
        <v>2081</v>
      </c>
    </row>
    <row r="571" spans="1:7" s="55" customFormat="1" x14ac:dyDescent="0.25">
      <c r="A571" s="33" t="s">
        <v>42</v>
      </c>
      <c r="B571" s="61" t="s">
        <v>3060</v>
      </c>
      <c r="C571" s="221">
        <v>1.3</v>
      </c>
      <c r="D571" s="61" t="s">
        <v>43</v>
      </c>
      <c r="E571" s="33">
        <v>2012</v>
      </c>
      <c r="F571" s="172">
        <v>12450</v>
      </c>
      <c r="G571" s="33" t="s">
        <v>2737</v>
      </c>
    </row>
    <row r="572" spans="1:7" s="55" customFormat="1" x14ac:dyDescent="0.25">
      <c r="A572" s="33" t="s">
        <v>42</v>
      </c>
      <c r="B572" s="61" t="s">
        <v>3060</v>
      </c>
      <c r="C572" s="221">
        <v>1.5</v>
      </c>
      <c r="D572" s="61" t="s">
        <v>43</v>
      </c>
      <c r="E572" s="33">
        <v>2012</v>
      </c>
      <c r="F572" s="172">
        <v>13450</v>
      </c>
      <c r="G572" s="33" t="s">
        <v>2737</v>
      </c>
    </row>
    <row r="573" spans="1:7" s="55" customFormat="1" x14ac:dyDescent="0.25">
      <c r="A573" s="33" t="s">
        <v>42</v>
      </c>
      <c r="B573" s="61" t="s">
        <v>4582</v>
      </c>
      <c r="C573" s="221">
        <v>1.8</v>
      </c>
      <c r="D573" s="61" t="s">
        <v>43</v>
      </c>
      <c r="E573" s="33">
        <v>2012</v>
      </c>
      <c r="F573" s="172">
        <v>22588</v>
      </c>
      <c r="G573" s="33" t="s">
        <v>4578</v>
      </c>
    </row>
    <row r="574" spans="1:7" s="55" customFormat="1" x14ac:dyDescent="0.25">
      <c r="A574" s="33" t="s">
        <v>42</v>
      </c>
      <c r="B574" s="61" t="s">
        <v>4582</v>
      </c>
      <c r="C574" s="221">
        <v>1.8</v>
      </c>
      <c r="D574" s="61" t="s">
        <v>44</v>
      </c>
      <c r="E574" s="33">
        <v>2012</v>
      </c>
      <c r="F574" s="172">
        <v>23688</v>
      </c>
      <c r="G574" s="33" t="s">
        <v>4578</v>
      </c>
    </row>
    <row r="575" spans="1:7" s="55" customFormat="1" x14ac:dyDescent="0.25">
      <c r="A575" s="33" t="s">
        <v>42</v>
      </c>
      <c r="B575" s="61" t="s">
        <v>4582</v>
      </c>
      <c r="C575" s="221">
        <v>2</v>
      </c>
      <c r="D575" s="61" t="s">
        <v>43</v>
      </c>
      <c r="E575" s="33">
        <v>2012</v>
      </c>
      <c r="F575" s="172">
        <v>22888</v>
      </c>
      <c r="G575" s="33" t="s">
        <v>4578</v>
      </c>
    </row>
    <row r="576" spans="1:7" s="55" customFormat="1" x14ac:dyDescent="0.25">
      <c r="A576" s="33" t="s">
        <v>42</v>
      </c>
      <c r="B576" s="61" t="s">
        <v>4582</v>
      </c>
      <c r="C576" s="221">
        <v>2</v>
      </c>
      <c r="D576" s="61" t="s">
        <v>44</v>
      </c>
      <c r="E576" s="33">
        <v>2012</v>
      </c>
      <c r="F576" s="172">
        <v>23843</v>
      </c>
      <c r="G576" s="33" t="s">
        <v>4581</v>
      </c>
    </row>
    <row r="577" spans="1:7" s="55" customFormat="1" x14ac:dyDescent="0.25">
      <c r="A577" s="33" t="s">
        <v>42</v>
      </c>
      <c r="B577" s="61" t="s">
        <v>4582</v>
      </c>
      <c r="C577" s="221">
        <v>2.2000000000000002</v>
      </c>
      <c r="D577" s="61" t="s">
        <v>43</v>
      </c>
      <c r="E577" s="33">
        <v>2012</v>
      </c>
      <c r="F577" s="172">
        <v>23241</v>
      </c>
      <c r="G577" s="33" t="s">
        <v>4578</v>
      </c>
    </row>
    <row r="578" spans="1:7" s="55" customFormat="1" x14ac:dyDescent="0.25">
      <c r="A578" s="33" t="s">
        <v>42</v>
      </c>
      <c r="B578" s="61" t="s">
        <v>4582</v>
      </c>
      <c r="C578" s="221">
        <v>2.2000000000000002</v>
      </c>
      <c r="D578" s="61" t="s">
        <v>44</v>
      </c>
      <c r="E578" s="33">
        <v>2012</v>
      </c>
      <c r="F578" s="172">
        <v>24444</v>
      </c>
      <c r="G578" s="33" t="s">
        <v>4578</v>
      </c>
    </row>
    <row r="579" spans="1:7" s="55" customFormat="1" x14ac:dyDescent="0.25">
      <c r="A579" s="33" t="s">
        <v>42</v>
      </c>
      <c r="B579" s="61" t="s">
        <v>4582</v>
      </c>
      <c r="C579" s="221">
        <v>2.4</v>
      </c>
      <c r="D579" s="61" t="s">
        <v>43</v>
      </c>
      <c r="E579" s="33">
        <v>2012</v>
      </c>
      <c r="F579" s="172">
        <v>23944</v>
      </c>
      <c r="G579" s="33" t="s">
        <v>4578</v>
      </c>
    </row>
    <row r="580" spans="1:7" s="55" customFormat="1" x14ac:dyDescent="0.25">
      <c r="A580" s="33" t="s">
        <v>42</v>
      </c>
      <c r="B580" s="61" t="s">
        <v>4582</v>
      </c>
      <c r="C580" s="221">
        <v>2.4</v>
      </c>
      <c r="D580" s="61" t="s">
        <v>44</v>
      </c>
      <c r="E580" s="33">
        <v>2012</v>
      </c>
      <c r="F580" s="172">
        <v>25146</v>
      </c>
      <c r="G580" s="33" t="s">
        <v>4578</v>
      </c>
    </row>
    <row r="581" spans="1:7" s="55" customFormat="1" x14ac:dyDescent="0.25">
      <c r="A581" s="33" t="s">
        <v>42</v>
      </c>
      <c r="B581" s="61" t="s">
        <v>1107</v>
      </c>
      <c r="C581" s="221">
        <v>2.5</v>
      </c>
      <c r="D581" s="61" t="s">
        <v>426</v>
      </c>
      <c r="E581" s="33">
        <v>2012</v>
      </c>
      <c r="F581" s="172">
        <v>25750</v>
      </c>
      <c r="G581" s="33" t="s">
        <v>4581</v>
      </c>
    </row>
    <row r="582" spans="1:7" s="55" customFormat="1" x14ac:dyDescent="0.25">
      <c r="A582" s="33" t="s">
        <v>42</v>
      </c>
      <c r="B582" s="61" t="s">
        <v>4590</v>
      </c>
      <c r="C582" s="221">
        <v>2.5</v>
      </c>
      <c r="D582" s="61" t="s">
        <v>110</v>
      </c>
      <c r="E582" s="33">
        <v>2012</v>
      </c>
      <c r="F582" s="172">
        <v>24350</v>
      </c>
      <c r="G582" s="33" t="s">
        <v>4578</v>
      </c>
    </row>
    <row r="583" spans="1:7" s="55" customFormat="1" x14ac:dyDescent="0.25">
      <c r="A583" s="33" t="s">
        <v>42</v>
      </c>
      <c r="B583" s="61" t="s">
        <v>4590</v>
      </c>
      <c r="C583" s="221">
        <v>3.5</v>
      </c>
      <c r="D583" s="61" t="s">
        <v>110</v>
      </c>
      <c r="E583" s="33">
        <v>2012</v>
      </c>
      <c r="F583" s="172">
        <v>27250</v>
      </c>
      <c r="G583" s="33" t="s">
        <v>4578</v>
      </c>
    </row>
    <row r="584" spans="1:7" s="55" customFormat="1" x14ac:dyDescent="0.25">
      <c r="A584" s="33" t="s">
        <v>42</v>
      </c>
      <c r="B584" s="61" t="s">
        <v>4590</v>
      </c>
      <c r="C584" s="221">
        <v>3.5</v>
      </c>
      <c r="D584" s="61" t="s">
        <v>426</v>
      </c>
      <c r="E584" s="33">
        <v>2012</v>
      </c>
      <c r="F584" s="172">
        <v>28650</v>
      </c>
      <c r="G584" s="33" t="s">
        <v>4581</v>
      </c>
    </row>
    <row r="585" spans="1:7" s="55" customFormat="1" x14ac:dyDescent="0.25">
      <c r="A585" s="33" t="s">
        <v>42</v>
      </c>
      <c r="B585" s="61" t="s">
        <v>1582</v>
      </c>
      <c r="C585" s="221">
        <v>5.7</v>
      </c>
      <c r="D585" s="61" t="s">
        <v>438</v>
      </c>
      <c r="E585" s="33">
        <v>2012</v>
      </c>
      <c r="F585" s="172">
        <v>40710.382513661199</v>
      </c>
      <c r="G585" s="33" t="s">
        <v>1211</v>
      </c>
    </row>
    <row r="586" spans="1:7" s="55" customFormat="1" x14ac:dyDescent="0.25">
      <c r="A586" s="33" t="s">
        <v>42</v>
      </c>
      <c r="B586" s="61" t="s">
        <v>1582</v>
      </c>
      <c r="C586" s="221">
        <v>5.7</v>
      </c>
      <c r="D586" s="61" t="s">
        <v>44</v>
      </c>
      <c r="E586" s="33">
        <v>2012</v>
      </c>
      <c r="F586" s="172">
        <v>43442.62295081967</v>
      </c>
      <c r="G586" s="33" t="s">
        <v>1211</v>
      </c>
    </row>
    <row r="587" spans="1:7" s="55" customFormat="1" x14ac:dyDescent="0.25">
      <c r="A587" s="33" t="s">
        <v>42</v>
      </c>
      <c r="B587" s="61" t="s">
        <v>4278</v>
      </c>
      <c r="C587" s="221" t="s">
        <v>6630</v>
      </c>
      <c r="D587" s="61" t="s">
        <v>44</v>
      </c>
      <c r="E587" s="33">
        <v>2012</v>
      </c>
      <c r="F587" s="172">
        <v>20220</v>
      </c>
      <c r="G587" s="33" t="s">
        <v>285</v>
      </c>
    </row>
    <row r="588" spans="1:7" s="55" customFormat="1" x14ac:dyDescent="0.25">
      <c r="A588" s="33" t="s">
        <v>42</v>
      </c>
      <c r="B588" s="61" t="s">
        <v>4278</v>
      </c>
      <c r="C588" s="221" t="s">
        <v>6631</v>
      </c>
      <c r="D588" s="61" t="s">
        <v>44</v>
      </c>
      <c r="E588" s="33">
        <v>2012</v>
      </c>
      <c r="F588" s="172">
        <v>21350</v>
      </c>
      <c r="G588" s="33" t="s">
        <v>285</v>
      </c>
    </row>
    <row r="589" spans="1:7" s="55" customFormat="1" x14ac:dyDescent="0.25">
      <c r="A589" s="33" t="s">
        <v>42</v>
      </c>
      <c r="B589" s="61" t="s">
        <v>4278</v>
      </c>
      <c r="C589" s="221" t="s">
        <v>6630</v>
      </c>
      <c r="D589" s="61" t="s">
        <v>43</v>
      </c>
      <c r="E589" s="33">
        <v>2012</v>
      </c>
      <c r="F589" s="172">
        <v>16365</v>
      </c>
      <c r="G589" s="33" t="s">
        <v>4284</v>
      </c>
    </row>
    <row r="590" spans="1:7" s="55" customFormat="1" x14ac:dyDescent="0.25">
      <c r="A590" s="33" t="s">
        <v>42</v>
      </c>
      <c r="B590" s="61" t="s">
        <v>4278</v>
      </c>
      <c r="C590" s="221" t="s">
        <v>6631</v>
      </c>
      <c r="D590" s="61" t="s">
        <v>43</v>
      </c>
      <c r="E590" s="33">
        <v>2012</v>
      </c>
      <c r="F590" s="172">
        <v>17265</v>
      </c>
      <c r="G590" s="33" t="s">
        <v>4284</v>
      </c>
    </row>
    <row r="591" spans="1:7" s="55" customFormat="1" x14ac:dyDescent="0.25">
      <c r="A591" s="33" t="s">
        <v>42</v>
      </c>
      <c r="B591" s="61" t="s">
        <v>4278</v>
      </c>
      <c r="C591" s="221" t="s">
        <v>6630</v>
      </c>
      <c r="D591" s="61" t="s">
        <v>44</v>
      </c>
      <c r="E591" s="33">
        <v>2012</v>
      </c>
      <c r="F591" s="172">
        <v>20220</v>
      </c>
      <c r="G591" s="33" t="s">
        <v>285</v>
      </c>
    </row>
    <row r="592" spans="1:7" s="55" customFormat="1" x14ac:dyDescent="0.25">
      <c r="A592" s="33" t="s">
        <v>42</v>
      </c>
      <c r="B592" s="61" t="s">
        <v>4278</v>
      </c>
      <c r="C592" s="221" t="s">
        <v>6631</v>
      </c>
      <c r="D592" s="61" t="s">
        <v>44</v>
      </c>
      <c r="E592" s="33">
        <v>2012</v>
      </c>
      <c r="F592" s="172">
        <v>21350</v>
      </c>
      <c r="G592" s="33" t="s">
        <v>285</v>
      </c>
    </row>
    <row r="593" spans="1:7" s="55" customFormat="1" x14ac:dyDescent="0.25">
      <c r="A593" s="33" t="s">
        <v>42</v>
      </c>
      <c r="B593" s="61" t="s">
        <v>4278</v>
      </c>
      <c r="C593" s="221" t="s">
        <v>6630</v>
      </c>
      <c r="D593" s="61" t="s">
        <v>43</v>
      </c>
      <c r="E593" s="33">
        <v>2012</v>
      </c>
      <c r="F593" s="172">
        <v>16365</v>
      </c>
      <c r="G593" s="33" t="s">
        <v>4284</v>
      </c>
    </row>
    <row r="594" spans="1:7" s="55" customFormat="1" x14ac:dyDescent="0.25">
      <c r="A594" s="33" t="s">
        <v>42</v>
      </c>
      <c r="B594" s="61" t="s">
        <v>4278</v>
      </c>
      <c r="C594" s="221" t="s">
        <v>6631</v>
      </c>
      <c r="D594" s="61" t="s">
        <v>43</v>
      </c>
      <c r="E594" s="33">
        <v>2012</v>
      </c>
      <c r="F594" s="172">
        <v>17265</v>
      </c>
      <c r="G594" s="33" t="s">
        <v>4284</v>
      </c>
    </row>
    <row r="595" spans="1:7" s="55" customFormat="1" x14ac:dyDescent="0.25">
      <c r="A595" s="33" t="s">
        <v>42</v>
      </c>
      <c r="B595" s="61" t="s">
        <v>784</v>
      </c>
      <c r="C595" s="221" t="s">
        <v>3929</v>
      </c>
      <c r="D595" s="61" t="s">
        <v>44</v>
      </c>
      <c r="E595" s="33">
        <v>2012</v>
      </c>
      <c r="F595" s="172">
        <v>31400</v>
      </c>
      <c r="G595" s="33" t="s">
        <v>285</v>
      </c>
    </row>
    <row r="596" spans="1:7" s="55" customFormat="1" x14ac:dyDescent="0.25">
      <c r="A596" s="33" t="s">
        <v>42</v>
      </c>
      <c r="B596" s="61" t="s">
        <v>619</v>
      </c>
      <c r="C596" s="221" t="s">
        <v>4038</v>
      </c>
      <c r="D596" s="61" t="s">
        <v>43</v>
      </c>
      <c r="E596" s="33">
        <v>2012</v>
      </c>
      <c r="F596" s="172">
        <v>30075</v>
      </c>
      <c r="G596" s="33" t="s">
        <v>286</v>
      </c>
    </row>
    <row r="597" spans="1:7" s="55" customFormat="1" x14ac:dyDescent="0.25">
      <c r="A597" s="33" t="s">
        <v>42</v>
      </c>
      <c r="B597" s="61" t="s">
        <v>1058</v>
      </c>
      <c r="C597" s="221" t="s">
        <v>2859</v>
      </c>
      <c r="D597" s="61" t="s">
        <v>43</v>
      </c>
      <c r="E597" s="33">
        <v>2012</v>
      </c>
      <c r="F597" s="172">
        <v>39200</v>
      </c>
      <c r="G597" s="33" t="s">
        <v>1059</v>
      </c>
    </row>
    <row r="598" spans="1:7" s="55" customFormat="1" x14ac:dyDescent="0.25">
      <c r="A598" s="33" t="s">
        <v>42</v>
      </c>
      <c r="B598" s="61" t="s">
        <v>1058</v>
      </c>
      <c r="C598" s="221" t="s">
        <v>4191</v>
      </c>
      <c r="D598" s="61" t="s">
        <v>44</v>
      </c>
      <c r="E598" s="33">
        <v>2012</v>
      </c>
      <c r="F598" s="172">
        <v>45700</v>
      </c>
      <c r="G598" s="33" t="s">
        <v>285</v>
      </c>
    </row>
    <row r="599" spans="1:7" s="55" customFormat="1" x14ac:dyDescent="0.25">
      <c r="A599" s="33" t="s">
        <v>42</v>
      </c>
      <c r="B599" s="61" t="s">
        <v>1058</v>
      </c>
      <c r="C599" s="221" t="s">
        <v>2859</v>
      </c>
      <c r="D599" s="61" t="s">
        <v>110</v>
      </c>
      <c r="E599" s="33">
        <v>2012</v>
      </c>
      <c r="F599" s="172">
        <v>25155</v>
      </c>
      <c r="G599" s="33" t="s">
        <v>1059</v>
      </c>
    </row>
    <row r="600" spans="1:7" s="55" customFormat="1" x14ac:dyDescent="0.25">
      <c r="A600" s="33" t="s">
        <v>42</v>
      </c>
      <c r="B600" s="61" t="s">
        <v>1058</v>
      </c>
      <c r="C600" s="221" t="s">
        <v>2941</v>
      </c>
      <c r="D600" s="61" t="s">
        <v>44</v>
      </c>
      <c r="E600" s="33">
        <v>2012</v>
      </c>
      <c r="F600" s="172">
        <v>26355</v>
      </c>
      <c r="G600" s="33" t="s">
        <v>285</v>
      </c>
    </row>
    <row r="601" spans="1:7" s="55" customFormat="1" x14ac:dyDescent="0.25">
      <c r="A601" s="33" t="s">
        <v>42</v>
      </c>
      <c r="B601" s="61" t="s">
        <v>1058</v>
      </c>
      <c r="C601" s="221" t="s">
        <v>2940</v>
      </c>
      <c r="D601" s="61" t="s">
        <v>44</v>
      </c>
      <c r="E601" s="33">
        <v>2012</v>
      </c>
      <c r="F601" s="172">
        <v>30680</v>
      </c>
      <c r="G601" s="33" t="s">
        <v>285</v>
      </c>
    </row>
    <row r="602" spans="1:7" s="55" customFormat="1" x14ac:dyDescent="0.25">
      <c r="A602" s="33" t="s">
        <v>42</v>
      </c>
      <c r="B602" s="61" t="s">
        <v>1058</v>
      </c>
      <c r="C602" s="221" t="s">
        <v>2859</v>
      </c>
      <c r="D602" s="61" t="s">
        <v>110</v>
      </c>
      <c r="E602" s="33">
        <v>2012</v>
      </c>
      <c r="F602" s="172">
        <v>25155</v>
      </c>
      <c r="G602" s="33" t="s">
        <v>1059</v>
      </c>
    </row>
    <row r="603" spans="1:7" s="55" customFormat="1" x14ac:dyDescent="0.25">
      <c r="A603" s="33" t="s">
        <v>42</v>
      </c>
      <c r="B603" s="61" t="s">
        <v>1058</v>
      </c>
      <c r="C603" s="221" t="s">
        <v>2941</v>
      </c>
      <c r="D603" s="61" t="s">
        <v>44</v>
      </c>
      <c r="E603" s="33">
        <v>2012</v>
      </c>
      <c r="F603" s="172">
        <v>26355</v>
      </c>
      <c r="G603" s="33" t="s">
        <v>285</v>
      </c>
    </row>
    <row r="604" spans="1:7" s="55" customFormat="1" x14ac:dyDescent="0.25">
      <c r="A604" s="33" t="s">
        <v>42</v>
      </c>
      <c r="B604" s="61" t="s">
        <v>1409</v>
      </c>
      <c r="C604" s="221" t="s">
        <v>4191</v>
      </c>
      <c r="D604" s="61" t="s">
        <v>43</v>
      </c>
      <c r="E604" s="33">
        <v>2012</v>
      </c>
      <c r="F604" s="172">
        <v>44200</v>
      </c>
      <c r="G604" s="33" t="s">
        <v>286</v>
      </c>
    </row>
    <row r="605" spans="1:7" s="55" customFormat="1" x14ac:dyDescent="0.25">
      <c r="A605" s="33" t="s">
        <v>42</v>
      </c>
      <c r="B605" s="61" t="s">
        <v>1680</v>
      </c>
      <c r="C605" s="221">
        <v>2.7</v>
      </c>
      <c r="D605" s="61" t="s">
        <v>110</v>
      </c>
      <c r="E605" s="33">
        <v>2012</v>
      </c>
      <c r="F605" s="172">
        <v>25450</v>
      </c>
      <c r="G605" s="33" t="s">
        <v>2128</v>
      </c>
    </row>
    <row r="606" spans="1:7" s="55" customFormat="1" x14ac:dyDescent="0.25">
      <c r="A606" s="33" t="s">
        <v>42</v>
      </c>
      <c r="B606" s="61" t="s">
        <v>1680</v>
      </c>
      <c r="C606" s="221">
        <v>3.5</v>
      </c>
      <c r="D606" s="61" t="s">
        <v>426</v>
      </c>
      <c r="E606" s="33">
        <v>2012</v>
      </c>
      <c r="F606" s="172">
        <v>29410</v>
      </c>
      <c r="G606" s="33" t="s">
        <v>1576</v>
      </c>
    </row>
    <row r="607" spans="1:7" s="55" customFormat="1" x14ac:dyDescent="0.25">
      <c r="A607" s="77" t="s">
        <v>3926</v>
      </c>
      <c r="B607" s="77" t="s">
        <v>959</v>
      </c>
      <c r="C607" s="323" t="s">
        <v>3975</v>
      </c>
      <c r="D607" s="401" t="s">
        <v>110</v>
      </c>
      <c r="E607" s="120">
        <v>2012</v>
      </c>
      <c r="F607" s="111">
        <v>12381.260468319531</v>
      </c>
      <c r="G607" s="80" t="s">
        <v>4081</v>
      </c>
    </row>
    <row r="608" spans="1:7" s="55" customFormat="1" x14ac:dyDescent="0.25">
      <c r="A608" s="77" t="s">
        <v>3926</v>
      </c>
      <c r="B608" s="77" t="s">
        <v>959</v>
      </c>
      <c r="C608" s="323" t="s">
        <v>3975</v>
      </c>
      <c r="D608" s="401" t="s">
        <v>110</v>
      </c>
      <c r="E608" s="120">
        <v>2012</v>
      </c>
      <c r="F608" s="111">
        <v>13185.527134986227</v>
      </c>
      <c r="G608" s="80" t="s">
        <v>1825</v>
      </c>
    </row>
    <row r="609" spans="1:7" s="55" customFormat="1" x14ac:dyDescent="0.25">
      <c r="A609" s="77" t="s">
        <v>3926</v>
      </c>
      <c r="B609" s="77" t="s">
        <v>959</v>
      </c>
      <c r="C609" s="323" t="s">
        <v>1988</v>
      </c>
      <c r="D609" s="401" t="s">
        <v>110</v>
      </c>
      <c r="E609" s="120">
        <v>2012</v>
      </c>
      <c r="F609" s="355">
        <v>16268</v>
      </c>
      <c r="G609" s="80" t="s">
        <v>1960</v>
      </c>
    </row>
    <row r="610" spans="1:7" s="55" customFormat="1" x14ac:dyDescent="0.25">
      <c r="A610" s="77" t="s">
        <v>3926</v>
      </c>
      <c r="B610" s="77" t="s">
        <v>959</v>
      </c>
      <c r="C610" s="323" t="s">
        <v>1988</v>
      </c>
      <c r="D610" s="401" t="s">
        <v>110</v>
      </c>
      <c r="E610" s="120">
        <v>2012</v>
      </c>
      <c r="F610" s="355">
        <v>15688</v>
      </c>
      <c r="G610" s="80" t="s">
        <v>6008</v>
      </c>
    </row>
    <row r="611" spans="1:7" s="55" customFormat="1" x14ac:dyDescent="0.25">
      <c r="A611" s="77" t="s">
        <v>3926</v>
      </c>
      <c r="B611" s="77" t="s">
        <v>959</v>
      </c>
      <c r="C611" s="323" t="s">
        <v>1989</v>
      </c>
      <c r="D611" s="401" t="s">
        <v>110</v>
      </c>
      <c r="E611" s="120">
        <v>2012</v>
      </c>
      <c r="F611" s="355">
        <v>16940</v>
      </c>
      <c r="G611" s="80" t="s">
        <v>1960</v>
      </c>
    </row>
    <row r="612" spans="1:7" s="55" customFormat="1" x14ac:dyDescent="0.25">
      <c r="A612" s="77" t="s">
        <v>3926</v>
      </c>
      <c r="B612" s="77" t="s">
        <v>959</v>
      </c>
      <c r="C612" s="323" t="s">
        <v>1989</v>
      </c>
      <c r="D612" s="401" t="s">
        <v>110</v>
      </c>
      <c r="E612" s="120">
        <v>2012</v>
      </c>
      <c r="F612" s="355">
        <v>16360</v>
      </c>
      <c r="G612" s="80" t="s">
        <v>6008</v>
      </c>
    </row>
    <row r="613" spans="1:7" s="55" customFormat="1" x14ac:dyDescent="0.25">
      <c r="A613" s="77" t="s">
        <v>3926</v>
      </c>
      <c r="B613" s="77" t="s">
        <v>959</v>
      </c>
      <c r="C613" s="323" t="s">
        <v>1988</v>
      </c>
      <c r="D613" s="401" t="s">
        <v>110</v>
      </c>
      <c r="E613" s="120">
        <v>2012</v>
      </c>
      <c r="F613" s="355">
        <v>13866</v>
      </c>
      <c r="G613" s="80" t="s">
        <v>1825</v>
      </c>
    </row>
    <row r="614" spans="1:7" s="55" customFormat="1" x14ac:dyDescent="0.25">
      <c r="A614" s="77" t="s">
        <v>3926</v>
      </c>
      <c r="B614" s="77" t="s">
        <v>959</v>
      </c>
      <c r="C614" s="323" t="s">
        <v>1989</v>
      </c>
      <c r="D614" s="401" t="s">
        <v>110</v>
      </c>
      <c r="E614" s="120">
        <v>2012</v>
      </c>
      <c r="F614" s="355">
        <v>15140</v>
      </c>
      <c r="G614" s="80" t="s">
        <v>1825</v>
      </c>
    </row>
    <row r="615" spans="1:7" s="55" customFormat="1" x14ac:dyDescent="0.25">
      <c r="A615" s="77" t="s">
        <v>3926</v>
      </c>
      <c r="B615" s="77" t="s">
        <v>959</v>
      </c>
      <c r="C615" s="323" t="s">
        <v>1989</v>
      </c>
      <c r="D615" s="401" t="s">
        <v>110</v>
      </c>
      <c r="E615" s="120">
        <v>2012</v>
      </c>
      <c r="F615" s="355">
        <v>14115</v>
      </c>
      <c r="G615" s="80" t="s">
        <v>4081</v>
      </c>
    </row>
    <row r="616" spans="1:7" s="55" customFormat="1" x14ac:dyDescent="0.25">
      <c r="A616" s="33" t="s">
        <v>42</v>
      </c>
      <c r="B616" s="61" t="s">
        <v>1990</v>
      </c>
      <c r="C616" s="221">
        <v>2.5</v>
      </c>
      <c r="D616" s="61" t="s">
        <v>110</v>
      </c>
      <c r="E616" s="33">
        <v>2012</v>
      </c>
      <c r="F616" s="172">
        <v>24590.163934426229</v>
      </c>
      <c r="G616" s="33" t="s">
        <v>2043</v>
      </c>
    </row>
    <row r="617" spans="1:7" s="55" customFormat="1" x14ac:dyDescent="0.25">
      <c r="A617" s="33" t="s">
        <v>856</v>
      </c>
      <c r="B617" s="61" t="s">
        <v>3200</v>
      </c>
      <c r="C617" s="221">
        <v>2</v>
      </c>
      <c r="D617" s="61" t="s">
        <v>438</v>
      </c>
      <c r="E617" s="33">
        <v>2012</v>
      </c>
      <c r="F617" s="172">
        <v>23224</v>
      </c>
      <c r="G617" s="33" t="s">
        <v>285</v>
      </c>
    </row>
    <row r="618" spans="1:7" s="55" customFormat="1" x14ac:dyDescent="0.25">
      <c r="A618" s="33" t="s">
        <v>856</v>
      </c>
      <c r="B618" s="61" t="s">
        <v>3200</v>
      </c>
      <c r="C618" s="221">
        <v>2</v>
      </c>
      <c r="D618" s="61" t="s">
        <v>438</v>
      </c>
      <c r="E618" s="33">
        <v>2012</v>
      </c>
      <c r="F618" s="172">
        <v>23224</v>
      </c>
      <c r="G618" s="33" t="s">
        <v>285</v>
      </c>
    </row>
    <row r="619" spans="1:7" s="55" customFormat="1" x14ac:dyDescent="0.25">
      <c r="A619" s="33" t="s">
        <v>856</v>
      </c>
      <c r="B619" s="61" t="s">
        <v>3161</v>
      </c>
      <c r="C619" s="221">
        <v>2000</v>
      </c>
      <c r="D619" s="61" t="s">
        <v>3141</v>
      </c>
      <c r="E619" s="33">
        <v>2012</v>
      </c>
      <c r="F619" s="172">
        <v>30774</v>
      </c>
      <c r="G619" s="33" t="s">
        <v>3140</v>
      </c>
    </row>
    <row r="620" spans="1:7" s="55" customFormat="1" x14ac:dyDescent="0.25">
      <c r="A620" s="33" t="s">
        <v>856</v>
      </c>
      <c r="B620" s="61" t="s">
        <v>3161</v>
      </c>
      <c r="C620" s="221">
        <v>2500</v>
      </c>
      <c r="D620" s="61" t="s">
        <v>3141</v>
      </c>
      <c r="E620" s="33">
        <v>2012</v>
      </c>
      <c r="F620" s="172">
        <v>32011</v>
      </c>
      <c r="G620" s="33" t="s">
        <v>3140</v>
      </c>
    </row>
    <row r="621" spans="1:7" s="55" customFormat="1" x14ac:dyDescent="0.25">
      <c r="A621" s="33" t="s">
        <v>856</v>
      </c>
      <c r="B621" s="61" t="s">
        <v>3161</v>
      </c>
      <c r="C621" s="221">
        <v>2000</v>
      </c>
      <c r="D621" s="61" t="s">
        <v>3141</v>
      </c>
      <c r="E621" s="33">
        <v>2012</v>
      </c>
      <c r="F621" s="172">
        <v>30774</v>
      </c>
      <c r="G621" s="33" t="s">
        <v>3140</v>
      </c>
    </row>
    <row r="622" spans="1:7" s="55" customFormat="1" x14ac:dyDescent="0.25">
      <c r="A622" s="33" t="s">
        <v>856</v>
      </c>
      <c r="B622" s="61" t="s">
        <v>3161</v>
      </c>
      <c r="C622" s="221">
        <v>2500</v>
      </c>
      <c r="D622" s="61" t="s">
        <v>3141</v>
      </c>
      <c r="E622" s="33">
        <v>2012</v>
      </c>
      <c r="F622" s="172">
        <v>32011</v>
      </c>
      <c r="G622" s="33" t="s">
        <v>3140</v>
      </c>
    </row>
    <row r="623" spans="1:7" s="55" customFormat="1" x14ac:dyDescent="0.25">
      <c r="A623" s="33" t="s">
        <v>856</v>
      </c>
      <c r="B623" s="61" t="s">
        <v>3142</v>
      </c>
      <c r="C623" s="221">
        <v>2000</v>
      </c>
      <c r="D623" s="61" t="s">
        <v>3141</v>
      </c>
      <c r="E623" s="33">
        <v>2012</v>
      </c>
      <c r="F623" s="172">
        <v>35650</v>
      </c>
      <c r="G623" s="33" t="s">
        <v>3140</v>
      </c>
    </row>
    <row r="624" spans="1:7" s="55" customFormat="1" x14ac:dyDescent="0.25">
      <c r="A624" s="33" t="s">
        <v>856</v>
      </c>
      <c r="B624" s="61" t="s">
        <v>3142</v>
      </c>
      <c r="C624" s="221">
        <v>2500</v>
      </c>
      <c r="D624" s="61" t="s">
        <v>3141</v>
      </c>
      <c r="E624" s="33">
        <v>2012</v>
      </c>
      <c r="F624" s="172">
        <v>36887</v>
      </c>
      <c r="G624" s="33" t="s">
        <v>3140</v>
      </c>
    </row>
    <row r="625" spans="1:7" s="55" customFormat="1" x14ac:dyDescent="0.25">
      <c r="A625" s="33" t="s">
        <v>856</v>
      </c>
      <c r="B625" s="61" t="s">
        <v>3142</v>
      </c>
      <c r="C625" s="221">
        <v>2000</v>
      </c>
      <c r="D625" s="61" t="s">
        <v>3141</v>
      </c>
      <c r="E625" s="33">
        <v>2012</v>
      </c>
      <c r="F625" s="172">
        <v>35650</v>
      </c>
      <c r="G625" s="33" t="s">
        <v>3140</v>
      </c>
    </row>
    <row r="626" spans="1:7" s="55" customFormat="1" x14ac:dyDescent="0.25">
      <c r="A626" s="33" t="s">
        <v>856</v>
      </c>
      <c r="B626" s="61" t="s">
        <v>3142</v>
      </c>
      <c r="C626" s="221">
        <v>2500</v>
      </c>
      <c r="D626" s="61" t="s">
        <v>3141</v>
      </c>
      <c r="E626" s="33">
        <v>2012</v>
      </c>
      <c r="F626" s="172">
        <v>36887</v>
      </c>
      <c r="G626" s="33" t="s">
        <v>3140</v>
      </c>
    </row>
    <row r="627" spans="1:7" s="55" customFormat="1" x14ac:dyDescent="0.25">
      <c r="A627" s="33" t="s">
        <v>856</v>
      </c>
      <c r="B627" s="61" t="s">
        <v>857</v>
      </c>
      <c r="C627" s="221">
        <v>1.6</v>
      </c>
      <c r="D627" s="61" t="s">
        <v>110</v>
      </c>
      <c r="E627" s="33">
        <v>2012</v>
      </c>
      <c r="F627" s="172">
        <v>24590</v>
      </c>
      <c r="G627" s="33" t="s">
        <v>186</v>
      </c>
    </row>
    <row r="628" spans="1:7" s="55" customFormat="1" x14ac:dyDescent="0.25">
      <c r="A628" s="33" t="s">
        <v>856</v>
      </c>
      <c r="B628" s="61" t="s">
        <v>857</v>
      </c>
      <c r="C628" s="221">
        <v>1.4</v>
      </c>
      <c r="D628" s="61" t="s">
        <v>110</v>
      </c>
      <c r="E628" s="33">
        <v>2012</v>
      </c>
      <c r="F628" s="172">
        <v>23590</v>
      </c>
      <c r="G628" s="33" t="s">
        <v>186</v>
      </c>
    </row>
    <row r="629" spans="1:7" s="55" customFormat="1" x14ac:dyDescent="0.25">
      <c r="A629" s="33" t="s">
        <v>856</v>
      </c>
      <c r="B629" s="61" t="s">
        <v>857</v>
      </c>
      <c r="C629" s="221" t="s">
        <v>1991</v>
      </c>
      <c r="D629" s="61" t="s">
        <v>110</v>
      </c>
      <c r="E629" s="33">
        <v>2012</v>
      </c>
      <c r="F629" s="172">
        <v>23255</v>
      </c>
      <c r="G629" s="33" t="s">
        <v>2484</v>
      </c>
    </row>
    <row r="630" spans="1:7" s="55" customFormat="1" x14ac:dyDescent="0.25">
      <c r="A630" s="33" t="s">
        <v>856</v>
      </c>
      <c r="B630" s="61" t="s">
        <v>3993</v>
      </c>
      <c r="C630" s="221" t="s">
        <v>2121</v>
      </c>
      <c r="D630" s="61" t="s">
        <v>110</v>
      </c>
      <c r="E630" s="33">
        <v>2012</v>
      </c>
      <c r="F630" s="172">
        <v>21755</v>
      </c>
      <c r="G630" s="33" t="s">
        <v>2484</v>
      </c>
    </row>
    <row r="631" spans="1:7" s="55" customFormat="1" x14ac:dyDescent="0.25">
      <c r="A631" s="33" t="s">
        <v>856</v>
      </c>
      <c r="B631" s="61" t="s">
        <v>4347</v>
      </c>
      <c r="C631" s="221" t="s">
        <v>2121</v>
      </c>
      <c r="D631" s="61" t="s">
        <v>110</v>
      </c>
      <c r="E631" s="33">
        <v>2012</v>
      </c>
      <c r="F631" s="172">
        <v>27055</v>
      </c>
      <c r="G631" s="33" t="s">
        <v>2484</v>
      </c>
    </row>
    <row r="632" spans="1:7" s="55" customFormat="1" x14ac:dyDescent="0.25">
      <c r="A632" s="33" t="s">
        <v>856</v>
      </c>
      <c r="B632" s="61" t="s">
        <v>4349</v>
      </c>
      <c r="C632" s="221" t="s">
        <v>2121</v>
      </c>
      <c r="D632" s="61" t="s">
        <v>110</v>
      </c>
      <c r="E632" s="33">
        <v>2012</v>
      </c>
      <c r="F632" s="172">
        <v>29440</v>
      </c>
      <c r="G632" s="33" t="s">
        <v>2484</v>
      </c>
    </row>
    <row r="633" spans="1:7" s="55" customFormat="1" x14ac:dyDescent="0.25">
      <c r="A633" s="33" t="s">
        <v>856</v>
      </c>
      <c r="B633" s="61" t="s">
        <v>1438</v>
      </c>
      <c r="C633" s="221" t="s">
        <v>6388</v>
      </c>
      <c r="D633" s="61" t="s">
        <v>110</v>
      </c>
      <c r="E633" s="33">
        <v>2012</v>
      </c>
      <c r="F633" s="172">
        <v>30464.480874316938</v>
      </c>
      <c r="G633" s="33" t="s">
        <v>186</v>
      </c>
    </row>
    <row r="634" spans="1:7" s="55" customFormat="1" x14ac:dyDescent="0.25">
      <c r="A634" s="33" t="s">
        <v>856</v>
      </c>
      <c r="B634" s="61" t="s">
        <v>1438</v>
      </c>
      <c r="C634" s="221" t="s">
        <v>6388</v>
      </c>
      <c r="D634" s="61" t="s">
        <v>110</v>
      </c>
      <c r="E634" s="33">
        <v>2012</v>
      </c>
      <c r="F634" s="172">
        <v>30464.480874316938</v>
      </c>
      <c r="G634" s="33" t="s">
        <v>186</v>
      </c>
    </row>
    <row r="635" spans="1:7" s="55" customFormat="1" x14ac:dyDescent="0.25">
      <c r="A635" s="33" t="s">
        <v>856</v>
      </c>
      <c r="B635" s="61" t="s">
        <v>4348</v>
      </c>
      <c r="C635" s="221" t="s">
        <v>2121</v>
      </c>
      <c r="D635" s="61" t="s">
        <v>110</v>
      </c>
      <c r="E635" s="33">
        <v>2012</v>
      </c>
      <c r="F635" s="172">
        <v>25955</v>
      </c>
      <c r="G635" s="33" t="s">
        <v>2484</v>
      </c>
    </row>
    <row r="636" spans="1:7" s="55" customFormat="1" x14ac:dyDescent="0.25">
      <c r="A636" s="33" t="s">
        <v>856</v>
      </c>
      <c r="B636" s="61" t="s">
        <v>1578</v>
      </c>
      <c r="C636" s="221">
        <v>2</v>
      </c>
      <c r="D636" s="61" t="s">
        <v>110</v>
      </c>
      <c r="E636" s="33">
        <v>2012</v>
      </c>
      <c r="F636" s="172">
        <v>31050</v>
      </c>
      <c r="G636" s="33" t="s">
        <v>147</v>
      </c>
    </row>
    <row r="637" spans="1:7" s="55" customFormat="1" x14ac:dyDescent="0.25">
      <c r="A637" s="33" t="s">
        <v>856</v>
      </c>
      <c r="B637" s="61" t="s">
        <v>1578</v>
      </c>
      <c r="C637" s="221" t="s">
        <v>331</v>
      </c>
      <c r="D637" s="61" t="s">
        <v>110</v>
      </c>
      <c r="E637" s="33">
        <v>2012</v>
      </c>
      <c r="F637" s="172">
        <v>17795</v>
      </c>
      <c r="G637" s="33" t="s">
        <v>1575</v>
      </c>
    </row>
    <row r="638" spans="1:7" s="55" customFormat="1" x14ac:dyDescent="0.25">
      <c r="A638" s="33" t="s">
        <v>856</v>
      </c>
      <c r="B638" s="61" t="s">
        <v>3968</v>
      </c>
      <c r="C638" s="221" t="s">
        <v>4291</v>
      </c>
      <c r="D638" s="61" t="s">
        <v>110</v>
      </c>
      <c r="E638" s="33">
        <v>2012</v>
      </c>
      <c r="F638" s="172">
        <v>22515</v>
      </c>
      <c r="G638" s="33" t="s">
        <v>1575</v>
      </c>
    </row>
    <row r="639" spans="1:7" s="55" customFormat="1" x14ac:dyDescent="0.25">
      <c r="A639" s="33" t="s">
        <v>856</v>
      </c>
      <c r="B639" s="61" t="s">
        <v>4355</v>
      </c>
      <c r="C639" s="221" t="s">
        <v>4291</v>
      </c>
      <c r="D639" s="61" t="s">
        <v>110</v>
      </c>
      <c r="E639" s="33">
        <v>2012</v>
      </c>
      <c r="F639" s="172">
        <v>24545</v>
      </c>
      <c r="G639" s="33" t="s">
        <v>1575</v>
      </c>
    </row>
    <row r="640" spans="1:7" s="55" customFormat="1" x14ac:dyDescent="0.25">
      <c r="A640" s="33" t="s">
        <v>856</v>
      </c>
      <c r="B640" s="61" t="s">
        <v>4357</v>
      </c>
      <c r="C640" s="221" t="s">
        <v>331</v>
      </c>
      <c r="D640" s="61" t="s">
        <v>110</v>
      </c>
      <c r="E640" s="33">
        <v>2012</v>
      </c>
      <c r="F640" s="172">
        <v>27795</v>
      </c>
      <c r="G640" s="33" t="s">
        <v>1575</v>
      </c>
    </row>
    <row r="641" spans="1:7" s="55" customFormat="1" x14ac:dyDescent="0.25">
      <c r="A641" s="33" t="s">
        <v>856</v>
      </c>
      <c r="B641" s="61" t="s">
        <v>4362</v>
      </c>
      <c r="C641" s="221" t="s">
        <v>331</v>
      </c>
      <c r="D641" s="61" t="s">
        <v>110</v>
      </c>
      <c r="E641" s="33">
        <v>2012</v>
      </c>
      <c r="F641" s="172">
        <v>16615</v>
      </c>
      <c r="G641" s="33" t="s">
        <v>1575</v>
      </c>
    </row>
    <row r="642" spans="1:7" s="55" customFormat="1" x14ac:dyDescent="0.25">
      <c r="A642" s="33" t="s">
        <v>856</v>
      </c>
      <c r="B642" s="61" t="s">
        <v>4363</v>
      </c>
      <c r="C642" s="221" t="s">
        <v>331</v>
      </c>
      <c r="D642" s="61" t="s">
        <v>110</v>
      </c>
      <c r="E642" s="33">
        <v>2012</v>
      </c>
      <c r="F642" s="172">
        <v>15515</v>
      </c>
      <c r="G642" s="33" t="s">
        <v>1575</v>
      </c>
    </row>
    <row r="643" spans="1:7" s="55" customFormat="1" x14ac:dyDescent="0.25">
      <c r="A643" s="33" t="s">
        <v>856</v>
      </c>
      <c r="B643" s="61" t="s">
        <v>4361</v>
      </c>
      <c r="C643" s="221" t="s">
        <v>331</v>
      </c>
      <c r="D643" s="61" t="s">
        <v>110</v>
      </c>
      <c r="E643" s="33">
        <v>2012</v>
      </c>
      <c r="F643" s="172">
        <v>25795</v>
      </c>
      <c r="G643" s="33" t="s">
        <v>1575</v>
      </c>
    </row>
    <row r="644" spans="1:7" s="55" customFormat="1" x14ac:dyDescent="0.25">
      <c r="A644" s="33" t="s">
        <v>856</v>
      </c>
      <c r="B644" s="61" t="s">
        <v>4358</v>
      </c>
      <c r="C644" s="221" t="s">
        <v>331</v>
      </c>
      <c r="D644" s="61" t="s">
        <v>110</v>
      </c>
      <c r="E644" s="33">
        <v>2012</v>
      </c>
      <c r="F644" s="172">
        <v>25795</v>
      </c>
      <c r="G644" s="33" t="s">
        <v>1575</v>
      </c>
    </row>
    <row r="645" spans="1:7" s="55" customFormat="1" x14ac:dyDescent="0.25">
      <c r="A645" s="33" t="s">
        <v>856</v>
      </c>
      <c r="B645" s="61" t="s">
        <v>4356</v>
      </c>
      <c r="C645" s="221" t="s">
        <v>331</v>
      </c>
      <c r="D645" s="61" t="s">
        <v>110</v>
      </c>
      <c r="E645" s="33">
        <v>2012</v>
      </c>
      <c r="F645" s="172">
        <v>25315</v>
      </c>
      <c r="G645" s="33" t="s">
        <v>1575</v>
      </c>
    </row>
    <row r="646" spans="1:7" s="55" customFormat="1" x14ac:dyDescent="0.25">
      <c r="A646" s="33" t="s">
        <v>856</v>
      </c>
      <c r="B646" s="61" t="s">
        <v>4350</v>
      </c>
      <c r="C646" s="221" t="s">
        <v>331</v>
      </c>
      <c r="D646" s="61" t="s">
        <v>110</v>
      </c>
      <c r="E646" s="33">
        <v>2012</v>
      </c>
      <c r="F646" s="172">
        <v>26445</v>
      </c>
      <c r="G646" s="33" t="s">
        <v>1575</v>
      </c>
    </row>
    <row r="647" spans="1:7" s="55" customFormat="1" x14ac:dyDescent="0.25">
      <c r="A647" s="33" t="s">
        <v>856</v>
      </c>
      <c r="B647" s="61" t="s">
        <v>4354</v>
      </c>
      <c r="C647" s="221" t="s">
        <v>4291</v>
      </c>
      <c r="D647" s="61" t="s">
        <v>110</v>
      </c>
      <c r="E647" s="33">
        <v>2012</v>
      </c>
      <c r="F647" s="172">
        <v>18725</v>
      </c>
      <c r="G647" s="33" t="s">
        <v>1575</v>
      </c>
    </row>
    <row r="648" spans="1:7" s="55" customFormat="1" x14ac:dyDescent="0.25">
      <c r="A648" s="33" t="s">
        <v>856</v>
      </c>
      <c r="B648" s="61" t="s">
        <v>4353</v>
      </c>
      <c r="C648" s="221" t="s">
        <v>331</v>
      </c>
      <c r="D648" s="61" t="s">
        <v>110</v>
      </c>
      <c r="E648" s="33">
        <v>2012</v>
      </c>
      <c r="F648" s="172">
        <v>17795</v>
      </c>
      <c r="G648" s="33" t="s">
        <v>1575</v>
      </c>
    </row>
    <row r="649" spans="1:7" s="55" customFormat="1" x14ac:dyDescent="0.25">
      <c r="A649" s="33" t="s">
        <v>856</v>
      </c>
      <c r="B649" s="61" t="s">
        <v>4359</v>
      </c>
      <c r="C649" s="221" t="s">
        <v>4291</v>
      </c>
      <c r="D649" s="61" t="s">
        <v>110</v>
      </c>
      <c r="E649" s="33">
        <v>2012</v>
      </c>
      <c r="F649" s="172">
        <v>22395</v>
      </c>
      <c r="G649" s="33" t="s">
        <v>1575</v>
      </c>
    </row>
    <row r="650" spans="1:7" s="55" customFormat="1" x14ac:dyDescent="0.25">
      <c r="A650" s="33" t="s">
        <v>856</v>
      </c>
      <c r="B650" s="61" t="s">
        <v>4360</v>
      </c>
      <c r="C650" s="221" t="s">
        <v>4291</v>
      </c>
      <c r="D650" s="61" t="s">
        <v>110</v>
      </c>
      <c r="E650" s="33">
        <v>2012</v>
      </c>
      <c r="F650" s="172">
        <v>23395</v>
      </c>
      <c r="G650" s="33" t="s">
        <v>1575</v>
      </c>
    </row>
    <row r="651" spans="1:7" s="55" customFormat="1" x14ac:dyDescent="0.25">
      <c r="A651" s="33" t="s">
        <v>856</v>
      </c>
      <c r="B651" s="61" t="s">
        <v>4351</v>
      </c>
      <c r="C651" s="221" t="s">
        <v>4291</v>
      </c>
      <c r="D651" s="61" t="s">
        <v>110</v>
      </c>
      <c r="E651" s="33">
        <v>2012</v>
      </c>
      <c r="F651" s="172">
        <v>24545</v>
      </c>
      <c r="G651" s="33" t="s">
        <v>1575</v>
      </c>
    </row>
    <row r="652" spans="1:7" s="55" customFormat="1" x14ac:dyDescent="0.25">
      <c r="A652" s="33" t="s">
        <v>856</v>
      </c>
      <c r="B652" s="61" t="s">
        <v>4352</v>
      </c>
      <c r="C652" s="221" t="s">
        <v>331</v>
      </c>
      <c r="D652" s="61" t="s">
        <v>110</v>
      </c>
      <c r="E652" s="33">
        <v>2012</v>
      </c>
      <c r="F652" s="172">
        <v>22775</v>
      </c>
      <c r="G652" s="33" t="s">
        <v>1575</v>
      </c>
    </row>
    <row r="653" spans="1:7" s="55" customFormat="1" x14ac:dyDescent="0.25">
      <c r="A653" s="33" t="s">
        <v>856</v>
      </c>
      <c r="B653" s="61" t="s">
        <v>1515</v>
      </c>
      <c r="C653" s="221">
        <v>2.5</v>
      </c>
      <c r="D653" s="61" t="s">
        <v>110</v>
      </c>
      <c r="E653" s="33">
        <v>2012</v>
      </c>
      <c r="F653" s="172">
        <v>22950</v>
      </c>
      <c r="G653" s="33" t="s">
        <v>3170</v>
      </c>
    </row>
    <row r="654" spans="1:7" s="55" customFormat="1" x14ac:dyDescent="0.25">
      <c r="A654" s="33" t="s">
        <v>856</v>
      </c>
      <c r="B654" s="61" t="s">
        <v>1515</v>
      </c>
      <c r="C654" s="221">
        <v>2.5</v>
      </c>
      <c r="D654" s="61" t="s">
        <v>110</v>
      </c>
      <c r="E654" s="33">
        <v>2012</v>
      </c>
      <c r="F654" s="172">
        <v>22950</v>
      </c>
      <c r="G654" s="33" t="s">
        <v>3170</v>
      </c>
    </row>
    <row r="655" spans="1:7" s="55" customFormat="1" x14ac:dyDescent="0.25">
      <c r="A655" s="33" t="s">
        <v>856</v>
      </c>
      <c r="B655" s="61" t="s">
        <v>1514</v>
      </c>
      <c r="C655" s="221">
        <v>1.2</v>
      </c>
      <c r="D655" s="61" t="s">
        <v>110</v>
      </c>
      <c r="E655" s="33">
        <v>2012</v>
      </c>
      <c r="F655" s="172">
        <v>17137</v>
      </c>
      <c r="G655" s="33" t="s">
        <v>186</v>
      </c>
    </row>
    <row r="656" spans="1:7" s="55" customFormat="1" x14ac:dyDescent="0.25">
      <c r="A656" s="33" t="s">
        <v>856</v>
      </c>
      <c r="B656" s="61" t="s">
        <v>1514</v>
      </c>
      <c r="C656" s="221">
        <v>1.2</v>
      </c>
      <c r="D656" s="61" t="s">
        <v>110</v>
      </c>
      <c r="E656" s="33">
        <v>2012</v>
      </c>
      <c r="F656" s="172">
        <v>16237</v>
      </c>
      <c r="G656" s="33" t="s">
        <v>1213</v>
      </c>
    </row>
    <row r="657" spans="1:7" s="55" customFormat="1" x14ac:dyDescent="0.25">
      <c r="A657" s="33" t="s">
        <v>856</v>
      </c>
      <c r="B657" s="61" t="s">
        <v>1514</v>
      </c>
      <c r="C657" s="221">
        <v>1.4</v>
      </c>
      <c r="D657" s="61" t="s">
        <v>110</v>
      </c>
      <c r="E657" s="33">
        <v>2012</v>
      </c>
      <c r="F657" s="172">
        <v>17737</v>
      </c>
      <c r="G657" s="33" t="s">
        <v>186</v>
      </c>
    </row>
    <row r="658" spans="1:7" s="55" customFormat="1" x14ac:dyDescent="0.25">
      <c r="A658" s="33" t="s">
        <v>856</v>
      </c>
      <c r="B658" s="61" t="s">
        <v>1514</v>
      </c>
      <c r="C658" s="221">
        <v>1.4</v>
      </c>
      <c r="D658" s="61" t="s">
        <v>110</v>
      </c>
      <c r="E658" s="33">
        <v>2012</v>
      </c>
      <c r="F658" s="172">
        <v>17337</v>
      </c>
      <c r="G658" s="33" t="s">
        <v>1213</v>
      </c>
    </row>
    <row r="659" spans="1:7" s="55" customFormat="1" x14ac:dyDescent="0.25">
      <c r="A659" s="33" t="s">
        <v>856</v>
      </c>
      <c r="B659" s="61" t="s">
        <v>1514</v>
      </c>
      <c r="C659" s="221">
        <v>1.6</v>
      </c>
      <c r="D659" s="61" t="s">
        <v>110</v>
      </c>
      <c r="E659" s="33">
        <v>2012</v>
      </c>
      <c r="F659" s="172">
        <v>18237</v>
      </c>
      <c r="G659" s="33" t="s">
        <v>186</v>
      </c>
    </row>
    <row r="660" spans="1:7" s="55" customFormat="1" x14ac:dyDescent="0.25">
      <c r="A660" s="33" t="s">
        <v>856</v>
      </c>
      <c r="B660" s="61" t="s">
        <v>1514</v>
      </c>
      <c r="C660" s="221">
        <v>1.6</v>
      </c>
      <c r="D660" s="61" t="s">
        <v>110</v>
      </c>
      <c r="E660" s="33">
        <v>2012</v>
      </c>
      <c r="F660" s="172">
        <v>17837</v>
      </c>
      <c r="G660" s="33" t="s">
        <v>1213</v>
      </c>
    </row>
    <row r="661" spans="1:7" s="55" customFormat="1" x14ac:dyDescent="0.25">
      <c r="A661" s="33" t="s">
        <v>856</v>
      </c>
      <c r="B661" s="61" t="s">
        <v>1514</v>
      </c>
      <c r="C661" s="221">
        <v>1.2</v>
      </c>
      <c r="D661" s="61" t="s">
        <v>110</v>
      </c>
      <c r="E661" s="33">
        <v>2012</v>
      </c>
      <c r="F661" s="172">
        <v>17137</v>
      </c>
      <c r="G661" s="33" t="s">
        <v>186</v>
      </c>
    </row>
    <row r="662" spans="1:7" s="55" customFormat="1" x14ac:dyDescent="0.25">
      <c r="A662" s="33" t="s">
        <v>856</v>
      </c>
      <c r="B662" s="61" t="s">
        <v>1514</v>
      </c>
      <c r="C662" s="221">
        <v>1.2</v>
      </c>
      <c r="D662" s="61" t="s">
        <v>110</v>
      </c>
      <c r="E662" s="33">
        <v>2012</v>
      </c>
      <c r="F662" s="172">
        <v>16237</v>
      </c>
      <c r="G662" s="33" t="s">
        <v>1213</v>
      </c>
    </row>
    <row r="663" spans="1:7" s="55" customFormat="1" x14ac:dyDescent="0.25">
      <c r="A663" s="33" t="s">
        <v>856</v>
      </c>
      <c r="B663" s="61" t="s">
        <v>1514</v>
      </c>
      <c r="C663" s="221">
        <v>1.4</v>
      </c>
      <c r="D663" s="61" t="s">
        <v>110</v>
      </c>
      <c r="E663" s="33">
        <v>2012</v>
      </c>
      <c r="F663" s="172">
        <v>17737</v>
      </c>
      <c r="G663" s="33" t="s">
        <v>186</v>
      </c>
    </row>
    <row r="664" spans="1:7" s="55" customFormat="1" x14ac:dyDescent="0.25">
      <c r="A664" s="33" t="s">
        <v>856</v>
      </c>
      <c r="B664" s="61" t="s">
        <v>1514</v>
      </c>
      <c r="C664" s="221">
        <v>1.4</v>
      </c>
      <c r="D664" s="61" t="s">
        <v>110</v>
      </c>
      <c r="E664" s="33">
        <v>2012</v>
      </c>
      <c r="F664" s="172">
        <v>17337</v>
      </c>
      <c r="G664" s="33" t="s">
        <v>1213</v>
      </c>
    </row>
    <row r="665" spans="1:7" s="55" customFormat="1" x14ac:dyDescent="0.25">
      <c r="A665" s="33" t="s">
        <v>856</v>
      </c>
      <c r="B665" s="61" t="s">
        <v>1514</v>
      </c>
      <c r="C665" s="221">
        <v>1.6</v>
      </c>
      <c r="D665" s="61" t="s">
        <v>110</v>
      </c>
      <c r="E665" s="33">
        <v>2012</v>
      </c>
      <c r="F665" s="172">
        <v>18237</v>
      </c>
      <c r="G665" s="33" t="s">
        <v>186</v>
      </c>
    </row>
    <row r="666" spans="1:7" s="55" customFormat="1" x14ac:dyDescent="0.25">
      <c r="A666" s="33" t="s">
        <v>856</v>
      </c>
      <c r="B666" s="61" t="s">
        <v>1514</v>
      </c>
      <c r="C666" s="221">
        <v>1.6</v>
      </c>
      <c r="D666" s="61" t="s">
        <v>110</v>
      </c>
      <c r="E666" s="33">
        <v>2012</v>
      </c>
      <c r="F666" s="172">
        <v>17837</v>
      </c>
      <c r="G666" s="33" t="s">
        <v>1213</v>
      </c>
    </row>
    <row r="667" spans="1:7" s="55" customFormat="1" x14ac:dyDescent="0.25">
      <c r="A667" s="33" t="s">
        <v>856</v>
      </c>
      <c r="B667" s="61" t="s">
        <v>1642</v>
      </c>
      <c r="C667" s="221" t="s">
        <v>6388</v>
      </c>
      <c r="D667" s="61" t="s">
        <v>44</v>
      </c>
      <c r="E667" s="33">
        <v>2012</v>
      </c>
      <c r="F667" s="172">
        <v>29713.114754098358</v>
      </c>
      <c r="G667" s="33" t="s">
        <v>147</v>
      </c>
    </row>
    <row r="668" spans="1:7" s="55" customFormat="1" x14ac:dyDescent="0.25">
      <c r="A668" s="33" t="s">
        <v>856</v>
      </c>
      <c r="B668" s="61" t="s">
        <v>1642</v>
      </c>
      <c r="C668" s="221" t="s">
        <v>6505</v>
      </c>
      <c r="D668" s="61" t="s">
        <v>44</v>
      </c>
      <c r="E668" s="33">
        <v>2012</v>
      </c>
      <c r="F668" s="172">
        <v>29986.338797814205</v>
      </c>
      <c r="G668" s="33" t="s">
        <v>147</v>
      </c>
    </row>
    <row r="669" spans="1:7" s="55" customFormat="1" x14ac:dyDescent="0.25">
      <c r="A669" s="33" t="s">
        <v>856</v>
      </c>
      <c r="B669" s="61" t="s">
        <v>1642</v>
      </c>
      <c r="C669" s="221" t="s">
        <v>6506</v>
      </c>
      <c r="D669" s="61" t="s">
        <v>44</v>
      </c>
      <c r="E669" s="33">
        <v>2012</v>
      </c>
      <c r="F669" s="172">
        <v>30532.7868852459</v>
      </c>
      <c r="G669" s="33" t="s">
        <v>147</v>
      </c>
    </row>
    <row r="670" spans="1:7" s="55" customFormat="1" x14ac:dyDescent="0.25">
      <c r="A670" s="33" t="s">
        <v>856</v>
      </c>
      <c r="B670" s="61" t="s">
        <v>1642</v>
      </c>
      <c r="C670" s="221" t="s">
        <v>6507</v>
      </c>
      <c r="D670" s="61" t="s">
        <v>44</v>
      </c>
      <c r="E670" s="33">
        <v>2012</v>
      </c>
      <c r="F670" s="172">
        <v>31625.683060109288</v>
      </c>
      <c r="G670" s="33" t="s">
        <v>147</v>
      </c>
    </row>
    <row r="671" spans="1:7" s="55" customFormat="1" x14ac:dyDescent="0.25">
      <c r="A671" s="33" t="s">
        <v>856</v>
      </c>
      <c r="B671" s="61" t="s">
        <v>1642</v>
      </c>
      <c r="C671" s="221" t="s">
        <v>6508</v>
      </c>
      <c r="D671" s="61" t="s">
        <v>44</v>
      </c>
      <c r="E671" s="33">
        <v>2012</v>
      </c>
      <c r="F671" s="172">
        <v>32172.131147540982</v>
      </c>
      <c r="G671" s="33" t="s">
        <v>3210</v>
      </c>
    </row>
    <row r="672" spans="1:7" s="55" customFormat="1" x14ac:dyDescent="0.25">
      <c r="A672" s="33" t="s">
        <v>856</v>
      </c>
      <c r="B672" s="61" t="s">
        <v>1642</v>
      </c>
      <c r="C672" s="221" t="s">
        <v>6509</v>
      </c>
      <c r="D672" s="61" t="s">
        <v>44</v>
      </c>
      <c r="E672" s="33">
        <v>2012</v>
      </c>
      <c r="F672" s="172">
        <v>32718.579234972676</v>
      </c>
      <c r="G672" s="33" t="s">
        <v>3209</v>
      </c>
    </row>
    <row r="673" spans="1:7" s="55" customFormat="1" x14ac:dyDescent="0.25">
      <c r="A673" s="33" t="s">
        <v>856</v>
      </c>
      <c r="B673" s="61" t="s">
        <v>1642</v>
      </c>
      <c r="C673" s="221">
        <v>2.5</v>
      </c>
      <c r="D673" s="61" t="s">
        <v>44</v>
      </c>
      <c r="E673" s="33">
        <v>2012</v>
      </c>
      <c r="F673" s="172">
        <v>31352</v>
      </c>
      <c r="G673" s="33" t="s">
        <v>147</v>
      </c>
    </row>
    <row r="674" spans="1:7" s="55" customFormat="1" x14ac:dyDescent="0.25">
      <c r="A674" s="33" t="s">
        <v>856</v>
      </c>
      <c r="B674" s="61" t="s">
        <v>1642</v>
      </c>
      <c r="C674" s="221" t="s">
        <v>6388</v>
      </c>
      <c r="D674" s="61" t="s">
        <v>43</v>
      </c>
      <c r="E674" s="33">
        <v>2012</v>
      </c>
      <c r="F674" s="172">
        <v>28713.114754098358</v>
      </c>
      <c r="G674" s="33" t="s">
        <v>147</v>
      </c>
    </row>
    <row r="675" spans="1:7" s="55" customFormat="1" x14ac:dyDescent="0.25">
      <c r="A675" s="33" t="s">
        <v>856</v>
      </c>
      <c r="B675" s="61" t="s">
        <v>1642</v>
      </c>
      <c r="C675" s="221" t="s">
        <v>6505</v>
      </c>
      <c r="D675" s="61" t="s">
        <v>43</v>
      </c>
      <c r="E675" s="33">
        <v>2012</v>
      </c>
      <c r="F675" s="172">
        <v>28986.338797814205</v>
      </c>
      <c r="G675" s="33" t="s">
        <v>147</v>
      </c>
    </row>
    <row r="676" spans="1:7" s="55" customFormat="1" x14ac:dyDescent="0.25">
      <c r="A676" s="33" t="s">
        <v>856</v>
      </c>
      <c r="B676" s="61" t="s">
        <v>1642</v>
      </c>
      <c r="C676" s="221" t="s">
        <v>6506</v>
      </c>
      <c r="D676" s="61" t="s">
        <v>43</v>
      </c>
      <c r="E676" s="33">
        <v>2012</v>
      </c>
      <c r="F676" s="172">
        <v>29532.7868852459</v>
      </c>
      <c r="G676" s="33" t="s">
        <v>147</v>
      </c>
    </row>
    <row r="677" spans="1:7" s="55" customFormat="1" x14ac:dyDescent="0.25">
      <c r="A677" s="33" t="s">
        <v>856</v>
      </c>
      <c r="B677" s="61" t="s">
        <v>1642</v>
      </c>
      <c r="C677" s="221" t="s">
        <v>6507</v>
      </c>
      <c r="D677" s="61" t="s">
        <v>43</v>
      </c>
      <c r="E677" s="33">
        <v>2012</v>
      </c>
      <c r="F677" s="172">
        <v>30625.683060109288</v>
      </c>
      <c r="G677" s="33" t="s">
        <v>147</v>
      </c>
    </row>
    <row r="678" spans="1:7" s="55" customFormat="1" x14ac:dyDescent="0.25">
      <c r="A678" s="33" t="s">
        <v>856</v>
      </c>
      <c r="B678" s="61" t="s">
        <v>1642</v>
      </c>
      <c r="C678" s="221" t="s">
        <v>6508</v>
      </c>
      <c r="D678" s="61" t="s">
        <v>43</v>
      </c>
      <c r="E678" s="33">
        <v>2012</v>
      </c>
      <c r="F678" s="172">
        <v>31172.131147540982</v>
      </c>
      <c r="G678" s="33" t="s">
        <v>3210</v>
      </c>
    </row>
    <row r="679" spans="1:7" s="55" customFormat="1" x14ac:dyDescent="0.25">
      <c r="A679" s="33" t="s">
        <v>856</v>
      </c>
      <c r="B679" s="61" t="s">
        <v>1642</v>
      </c>
      <c r="C679" s="221" t="s">
        <v>6509</v>
      </c>
      <c r="D679" s="61" t="s">
        <v>43</v>
      </c>
      <c r="E679" s="33">
        <v>2012</v>
      </c>
      <c r="F679" s="172">
        <v>31718.579234972676</v>
      </c>
      <c r="G679" s="33" t="s">
        <v>3209</v>
      </c>
    </row>
    <row r="680" spans="1:7" s="55" customFormat="1" x14ac:dyDescent="0.25">
      <c r="A680" s="33" t="s">
        <v>856</v>
      </c>
      <c r="B680" s="61" t="s">
        <v>1642</v>
      </c>
      <c r="C680" s="221">
        <v>2.5</v>
      </c>
      <c r="D680" s="61" t="s">
        <v>43</v>
      </c>
      <c r="E680" s="33">
        <v>2012</v>
      </c>
      <c r="F680" s="172">
        <v>30352</v>
      </c>
      <c r="G680" s="33" t="s">
        <v>147</v>
      </c>
    </row>
    <row r="681" spans="1:7" s="55" customFormat="1" x14ac:dyDescent="0.25">
      <c r="A681" s="33" t="s">
        <v>856</v>
      </c>
      <c r="B681" s="61" t="s">
        <v>1642</v>
      </c>
      <c r="C681" s="221" t="s">
        <v>6388</v>
      </c>
      <c r="D681" s="61" t="s">
        <v>44</v>
      </c>
      <c r="E681" s="33">
        <v>2012</v>
      </c>
      <c r="F681" s="172">
        <v>29713.114754098358</v>
      </c>
      <c r="G681" s="33" t="s">
        <v>147</v>
      </c>
    </row>
    <row r="682" spans="1:7" s="55" customFormat="1" x14ac:dyDescent="0.25">
      <c r="A682" s="33" t="s">
        <v>856</v>
      </c>
      <c r="B682" s="61" t="s">
        <v>1642</v>
      </c>
      <c r="C682" s="221" t="s">
        <v>6505</v>
      </c>
      <c r="D682" s="61" t="s">
        <v>44</v>
      </c>
      <c r="E682" s="33">
        <v>2012</v>
      </c>
      <c r="F682" s="172">
        <v>29986.338797814205</v>
      </c>
      <c r="G682" s="33" t="s">
        <v>147</v>
      </c>
    </row>
    <row r="683" spans="1:7" s="55" customFormat="1" x14ac:dyDescent="0.25">
      <c r="A683" s="33" t="s">
        <v>856</v>
      </c>
      <c r="B683" s="61" t="s">
        <v>1642</v>
      </c>
      <c r="C683" s="221" t="s">
        <v>6506</v>
      </c>
      <c r="D683" s="61" t="s">
        <v>44</v>
      </c>
      <c r="E683" s="33">
        <v>2012</v>
      </c>
      <c r="F683" s="172">
        <v>30532.7868852459</v>
      </c>
      <c r="G683" s="33" t="s">
        <v>147</v>
      </c>
    </row>
    <row r="684" spans="1:7" s="55" customFormat="1" x14ac:dyDescent="0.25">
      <c r="A684" s="33" t="s">
        <v>856</v>
      </c>
      <c r="B684" s="61" t="s">
        <v>1642</v>
      </c>
      <c r="C684" s="221" t="s">
        <v>6507</v>
      </c>
      <c r="D684" s="61" t="s">
        <v>44</v>
      </c>
      <c r="E684" s="33">
        <v>2012</v>
      </c>
      <c r="F684" s="172">
        <v>31625.683060109288</v>
      </c>
      <c r="G684" s="33" t="s">
        <v>147</v>
      </c>
    </row>
    <row r="685" spans="1:7" s="55" customFormat="1" x14ac:dyDescent="0.25">
      <c r="A685" s="33" t="s">
        <v>856</v>
      </c>
      <c r="B685" s="61" t="s">
        <v>1642</v>
      </c>
      <c r="C685" s="221" t="s">
        <v>6508</v>
      </c>
      <c r="D685" s="61" t="s">
        <v>44</v>
      </c>
      <c r="E685" s="33">
        <v>2012</v>
      </c>
      <c r="F685" s="172">
        <v>32172.131147540982</v>
      </c>
      <c r="G685" s="33" t="s">
        <v>3210</v>
      </c>
    </row>
    <row r="686" spans="1:7" s="55" customFormat="1" x14ac:dyDescent="0.25">
      <c r="A686" s="33" t="s">
        <v>856</v>
      </c>
      <c r="B686" s="61" t="s">
        <v>1642</v>
      </c>
      <c r="C686" s="221" t="s">
        <v>6509</v>
      </c>
      <c r="D686" s="61" t="s">
        <v>44</v>
      </c>
      <c r="E686" s="33">
        <v>2012</v>
      </c>
      <c r="F686" s="172">
        <v>32718.579234972676</v>
      </c>
      <c r="G686" s="33" t="s">
        <v>3209</v>
      </c>
    </row>
    <row r="687" spans="1:7" s="55" customFormat="1" x14ac:dyDescent="0.25">
      <c r="A687" s="33" t="s">
        <v>856</v>
      </c>
      <c r="B687" s="61" t="s">
        <v>1642</v>
      </c>
      <c r="C687" s="221">
        <v>2.5</v>
      </c>
      <c r="D687" s="61" t="s">
        <v>44</v>
      </c>
      <c r="E687" s="33">
        <v>2012</v>
      </c>
      <c r="F687" s="172">
        <v>31352</v>
      </c>
      <c r="G687" s="33" t="s">
        <v>147</v>
      </c>
    </row>
    <row r="688" spans="1:7" s="55" customFormat="1" x14ac:dyDescent="0.25">
      <c r="A688" s="33" t="s">
        <v>856</v>
      </c>
      <c r="B688" s="61" t="s">
        <v>1642</v>
      </c>
      <c r="C688" s="221" t="s">
        <v>6388</v>
      </c>
      <c r="D688" s="61" t="s">
        <v>43</v>
      </c>
      <c r="E688" s="33">
        <v>2012</v>
      </c>
      <c r="F688" s="172">
        <v>28713.114754098358</v>
      </c>
      <c r="G688" s="33" t="s">
        <v>147</v>
      </c>
    </row>
    <row r="689" spans="1:7" s="55" customFormat="1" x14ac:dyDescent="0.25">
      <c r="A689" s="33" t="s">
        <v>856</v>
      </c>
      <c r="B689" s="61" t="s">
        <v>1642</v>
      </c>
      <c r="C689" s="221" t="s">
        <v>6505</v>
      </c>
      <c r="D689" s="61" t="s">
        <v>43</v>
      </c>
      <c r="E689" s="33">
        <v>2012</v>
      </c>
      <c r="F689" s="172">
        <v>28986.338797814205</v>
      </c>
      <c r="G689" s="33" t="s">
        <v>147</v>
      </c>
    </row>
    <row r="690" spans="1:7" s="55" customFormat="1" x14ac:dyDescent="0.25">
      <c r="A690" s="33" t="s">
        <v>856</v>
      </c>
      <c r="B690" s="61" t="s">
        <v>1642</v>
      </c>
      <c r="C690" s="221" t="s">
        <v>6506</v>
      </c>
      <c r="D690" s="61" t="s">
        <v>43</v>
      </c>
      <c r="E690" s="33">
        <v>2012</v>
      </c>
      <c r="F690" s="172">
        <v>29532.7868852459</v>
      </c>
      <c r="G690" s="33" t="s">
        <v>147</v>
      </c>
    </row>
    <row r="691" spans="1:7" s="55" customFormat="1" x14ac:dyDescent="0.25">
      <c r="A691" s="33" t="s">
        <v>856</v>
      </c>
      <c r="B691" s="61" t="s">
        <v>1642</v>
      </c>
      <c r="C691" s="221" t="s">
        <v>6507</v>
      </c>
      <c r="D691" s="61" t="s">
        <v>43</v>
      </c>
      <c r="E691" s="33">
        <v>2012</v>
      </c>
      <c r="F691" s="172">
        <v>30625.683060109288</v>
      </c>
      <c r="G691" s="33" t="s">
        <v>147</v>
      </c>
    </row>
    <row r="692" spans="1:7" s="55" customFormat="1" x14ac:dyDescent="0.25">
      <c r="A692" s="33" t="s">
        <v>856</v>
      </c>
      <c r="B692" s="61" t="s">
        <v>1642</v>
      </c>
      <c r="C692" s="221" t="s">
        <v>6508</v>
      </c>
      <c r="D692" s="61" t="s">
        <v>43</v>
      </c>
      <c r="E692" s="33">
        <v>2012</v>
      </c>
      <c r="F692" s="172">
        <v>31172.131147540982</v>
      </c>
      <c r="G692" s="33" t="s">
        <v>3210</v>
      </c>
    </row>
    <row r="693" spans="1:7" s="55" customFormat="1" x14ac:dyDescent="0.25">
      <c r="A693" s="33" t="s">
        <v>856</v>
      </c>
      <c r="B693" s="61" t="s">
        <v>1642</v>
      </c>
      <c r="C693" s="221" t="s">
        <v>6509</v>
      </c>
      <c r="D693" s="61" t="s">
        <v>43</v>
      </c>
      <c r="E693" s="33">
        <v>2012</v>
      </c>
      <c r="F693" s="172">
        <v>31718.579234972676</v>
      </c>
      <c r="G693" s="33" t="s">
        <v>3209</v>
      </c>
    </row>
    <row r="694" spans="1:7" s="55" customFormat="1" x14ac:dyDescent="0.25">
      <c r="A694" s="33" t="s">
        <v>856</v>
      </c>
      <c r="B694" s="61" t="s">
        <v>1642</v>
      </c>
      <c r="C694" s="221">
        <v>2.5</v>
      </c>
      <c r="D694" s="61" t="s">
        <v>43</v>
      </c>
      <c r="E694" s="33">
        <v>2012</v>
      </c>
      <c r="F694" s="172">
        <v>30352</v>
      </c>
      <c r="G694" s="33" t="s">
        <v>147</v>
      </c>
    </row>
    <row r="695" spans="1:7" s="55" customFormat="1" x14ac:dyDescent="0.25">
      <c r="A695" s="33" t="s">
        <v>856</v>
      </c>
      <c r="B695" s="61" t="s">
        <v>1346</v>
      </c>
      <c r="C695" s="221">
        <v>3.6</v>
      </c>
      <c r="D695" s="61" t="s">
        <v>44</v>
      </c>
      <c r="E695" s="33">
        <v>2012</v>
      </c>
      <c r="F695" s="172">
        <v>98175</v>
      </c>
      <c r="G695" s="33" t="s">
        <v>147</v>
      </c>
    </row>
    <row r="696" spans="1:7" s="55" customFormat="1" x14ac:dyDescent="0.25">
      <c r="A696" s="33" t="s">
        <v>856</v>
      </c>
      <c r="B696" s="61" t="s">
        <v>1346</v>
      </c>
      <c r="C696" s="221">
        <v>4.2</v>
      </c>
      <c r="D696" s="61" t="s">
        <v>44</v>
      </c>
      <c r="E696" s="33">
        <v>2012</v>
      </c>
      <c r="F696" s="172">
        <v>106852</v>
      </c>
      <c r="G696" s="33" t="s">
        <v>147</v>
      </c>
    </row>
    <row r="697" spans="1:7" s="55" customFormat="1" x14ac:dyDescent="0.25">
      <c r="A697" s="33" t="s">
        <v>856</v>
      </c>
      <c r="B697" s="61" t="s">
        <v>4333</v>
      </c>
      <c r="C697" s="221" t="s">
        <v>1987</v>
      </c>
      <c r="D697" s="61" t="s">
        <v>44</v>
      </c>
      <c r="E697" s="33">
        <v>2012</v>
      </c>
      <c r="F697" s="172">
        <v>61995</v>
      </c>
      <c r="G697" s="33" t="s">
        <v>3879</v>
      </c>
    </row>
    <row r="698" spans="1:7" s="55" customFormat="1" x14ac:dyDescent="0.25">
      <c r="A698" s="33" t="s">
        <v>856</v>
      </c>
      <c r="B698" s="61" t="s">
        <v>4365</v>
      </c>
      <c r="C698" s="221" t="s">
        <v>1987</v>
      </c>
      <c r="D698" s="61" t="s">
        <v>44</v>
      </c>
      <c r="E698" s="33">
        <v>2012</v>
      </c>
      <c r="F698" s="172">
        <v>58595</v>
      </c>
      <c r="G698" s="33" t="s">
        <v>3879</v>
      </c>
    </row>
    <row r="699" spans="1:7" s="55" customFormat="1" x14ac:dyDescent="0.25">
      <c r="A699" s="33" t="s">
        <v>856</v>
      </c>
      <c r="B699" s="61" t="s">
        <v>4002</v>
      </c>
      <c r="C699" s="221" t="s">
        <v>1987</v>
      </c>
      <c r="D699" s="61" t="s">
        <v>44</v>
      </c>
      <c r="E699" s="33">
        <v>2012</v>
      </c>
      <c r="F699" s="172">
        <v>52895</v>
      </c>
      <c r="G699" s="33" t="s">
        <v>3879</v>
      </c>
    </row>
    <row r="700" spans="1:7" s="55" customFormat="1" x14ac:dyDescent="0.25">
      <c r="A700" s="33" t="s">
        <v>856</v>
      </c>
      <c r="B700" s="61" t="s">
        <v>4335</v>
      </c>
      <c r="C700" s="221" t="s">
        <v>1987</v>
      </c>
      <c r="D700" s="61" t="s">
        <v>44</v>
      </c>
      <c r="E700" s="33">
        <v>2012</v>
      </c>
      <c r="F700" s="172">
        <v>46875</v>
      </c>
      <c r="G700" s="33" t="s">
        <v>3879</v>
      </c>
    </row>
    <row r="701" spans="1:7" s="55" customFormat="1" x14ac:dyDescent="0.25">
      <c r="A701" s="33" t="s">
        <v>856</v>
      </c>
      <c r="B701" s="61" t="s">
        <v>4366</v>
      </c>
      <c r="C701" s="221" t="s">
        <v>1987</v>
      </c>
      <c r="D701" s="61" t="s">
        <v>44</v>
      </c>
      <c r="E701" s="33">
        <v>2012</v>
      </c>
      <c r="F701" s="172">
        <v>48955</v>
      </c>
      <c r="G701" s="33" t="s">
        <v>3879</v>
      </c>
    </row>
    <row r="702" spans="1:7" s="55" customFormat="1" x14ac:dyDescent="0.25">
      <c r="A702" s="33" t="s">
        <v>856</v>
      </c>
      <c r="B702" s="61" t="s">
        <v>4364</v>
      </c>
      <c r="C702" s="221" t="s">
        <v>4000</v>
      </c>
      <c r="D702" s="61" t="s">
        <v>44</v>
      </c>
      <c r="E702" s="33">
        <v>2012</v>
      </c>
      <c r="F702" s="172">
        <v>55095</v>
      </c>
      <c r="G702" s="33" t="s">
        <v>3879</v>
      </c>
    </row>
    <row r="703" spans="1:7" s="55" customFormat="1" x14ac:dyDescent="0.25">
      <c r="A703" s="33" t="s">
        <v>856</v>
      </c>
      <c r="B703" s="61" t="s">
        <v>4367</v>
      </c>
      <c r="C703" s="221" t="s">
        <v>4000</v>
      </c>
      <c r="D703" s="61" t="s">
        <v>44</v>
      </c>
      <c r="E703" s="33">
        <v>2012</v>
      </c>
      <c r="F703" s="172">
        <v>49395</v>
      </c>
      <c r="G703" s="33" t="s">
        <v>3879</v>
      </c>
    </row>
    <row r="704" spans="1:7" s="55" customFormat="1" x14ac:dyDescent="0.25">
      <c r="A704" s="33" t="s">
        <v>856</v>
      </c>
      <c r="B704" s="61" t="s">
        <v>4332</v>
      </c>
      <c r="C704" s="221" t="s">
        <v>4000</v>
      </c>
      <c r="D704" s="61" t="s">
        <v>44</v>
      </c>
      <c r="E704" s="33">
        <v>2012</v>
      </c>
      <c r="F704" s="172">
        <v>43375</v>
      </c>
      <c r="G704" s="33" t="s">
        <v>3879</v>
      </c>
    </row>
    <row r="705" spans="2:6" s="55" customFormat="1" x14ac:dyDescent="0.25">
      <c r="B705" s="209"/>
      <c r="C705" s="564"/>
      <c r="D705" s="209"/>
      <c r="F705" s="685"/>
    </row>
    <row r="706" spans="2:6" s="55" customFormat="1" x14ac:dyDescent="0.25">
      <c r="B706" s="209"/>
      <c r="C706" s="564"/>
      <c r="D706" s="209"/>
      <c r="F706" s="685"/>
    </row>
    <row r="707" spans="2:6" s="55" customFormat="1" x14ac:dyDescent="0.25">
      <c r="B707" s="209"/>
      <c r="C707" s="564"/>
      <c r="D707" s="209"/>
      <c r="F707" s="685"/>
    </row>
    <row r="708" spans="2:6" s="55" customFormat="1" x14ac:dyDescent="0.25">
      <c r="B708" s="209"/>
      <c r="C708" s="564"/>
      <c r="D708" s="209"/>
      <c r="F708" s="685"/>
    </row>
    <row r="709" spans="2:6" s="55" customFormat="1" x14ac:dyDescent="0.25">
      <c r="B709" s="209"/>
      <c r="C709" s="564"/>
      <c r="D709" s="209"/>
      <c r="F709" s="685"/>
    </row>
    <row r="710" spans="2:6" s="55" customFormat="1" x14ac:dyDescent="0.25">
      <c r="B710" s="209"/>
      <c r="C710" s="564"/>
      <c r="D710" s="209"/>
      <c r="F710" s="685"/>
    </row>
    <row r="711" spans="2:6" s="55" customFormat="1" x14ac:dyDescent="0.25">
      <c r="B711" s="209"/>
      <c r="C711" s="564"/>
      <c r="D711" s="209"/>
      <c r="F711" s="685"/>
    </row>
    <row r="712" spans="2:6" s="55" customFormat="1" x14ac:dyDescent="0.25">
      <c r="B712" s="209"/>
      <c r="C712" s="564"/>
      <c r="D712" s="209"/>
      <c r="F712" s="685"/>
    </row>
    <row r="713" spans="2:6" s="55" customFormat="1" x14ac:dyDescent="0.25">
      <c r="B713" s="209"/>
      <c r="C713" s="564"/>
      <c r="D713" s="209"/>
      <c r="F713" s="685"/>
    </row>
    <row r="714" spans="2:6" s="55" customFormat="1" x14ac:dyDescent="0.25">
      <c r="B714" s="209"/>
      <c r="C714" s="564"/>
      <c r="D714" s="209"/>
      <c r="F714" s="685"/>
    </row>
    <row r="715" spans="2:6" s="55" customFormat="1" x14ac:dyDescent="0.25">
      <c r="B715" s="209"/>
      <c r="C715" s="564"/>
      <c r="D715" s="209"/>
      <c r="F715" s="685"/>
    </row>
    <row r="716" spans="2:6" s="55" customFormat="1" x14ac:dyDescent="0.25">
      <c r="B716" s="209"/>
      <c r="C716" s="564"/>
      <c r="D716" s="209"/>
      <c r="F716" s="685"/>
    </row>
    <row r="717" spans="2:6" s="55" customFormat="1" x14ac:dyDescent="0.25">
      <c r="B717" s="209"/>
      <c r="C717" s="564"/>
      <c r="D717" s="209"/>
      <c r="F717" s="685"/>
    </row>
    <row r="718" spans="2:6" s="55" customFormat="1" x14ac:dyDescent="0.25">
      <c r="B718" s="209"/>
      <c r="C718" s="564"/>
      <c r="D718" s="209"/>
      <c r="F718" s="685"/>
    </row>
    <row r="719" spans="2:6" s="55" customFormat="1" x14ac:dyDescent="0.25">
      <c r="B719" s="209"/>
      <c r="C719" s="564"/>
      <c r="D719" s="209"/>
      <c r="F719" s="685"/>
    </row>
    <row r="720" spans="2:6" s="55" customFormat="1" x14ac:dyDescent="0.25">
      <c r="B720" s="209"/>
      <c r="C720" s="564"/>
      <c r="D720" s="209"/>
      <c r="F720" s="685"/>
    </row>
    <row r="721" spans="2:6" s="55" customFormat="1" x14ac:dyDescent="0.25">
      <c r="B721" s="209"/>
      <c r="C721" s="564"/>
      <c r="D721" s="209"/>
      <c r="F721" s="685"/>
    </row>
    <row r="722" spans="2:6" s="55" customFormat="1" x14ac:dyDescent="0.25">
      <c r="B722" s="209"/>
      <c r="C722" s="564"/>
      <c r="D722" s="209"/>
      <c r="F722" s="685"/>
    </row>
    <row r="723" spans="2:6" s="55" customFormat="1" x14ac:dyDescent="0.25">
      <c r="B723" s="209"/>
      <c r="C723" s="564"/>
      <c r="D723" s="209"/>
      <c r="F723" s="685"/>
    </row>
    <row r="724" spans="2:6" s="55" customFormat="1" x14ac:dyDescent="0.25">
      <c r="B724" s="209"/>
      <c r="C724" s="564"/>
      <c r="D724" s="209"/>
      <c r="F724" s="685"/>
    </row>
    <row r="725" spans="2:6" s="55" customFormat="1" x14ac:dyDescent="0.25">
      <c r="B725" s="209"/>
      <c r="C725" s="564"/>
      <c r="D725" s="209"/>
      <c r="F725" s="685"/>
    </row>
    <row r="726" spans="2:6" s="55" customFormat="1" x14ac:dyDescent="0.25">
      <c r="B726" s="209"/>
      <c r="C726" s="564"/>
      <c r="D726" s="209"/>
      <c r="F726" s="685"/>
    </row>
    <row r="727" spans="2:6" s="55" customFormat="1" x14ac:dyDescent="0.25">
      <c r="B727" s="209"/>
      <c r="C727" s="564"/>
      <c r="D727" s="209"/>
      <c r="F727" s="685"/>
    </row>
    <row r="728" spans="2:6" s="55" customFormat="1" x14ac:dyDescent="0.25">
      <c r="B728" s="209"/>
      <c r="C728" s="564"/>
      <c r="D728" s="209"/>
      <c r="F728" s="685"/>
    </row>
    <row r="729" spans="2:6" s="55" customFormat="1" x14ac:dyDescent="0.25">
      <c r="B729" s="209"/>
      <c r="C729" s="564"/>
      <c r="D729" s="209"/>
      <c r="F729" s="685"/>
    </row>
    <row r="730" spans="2:6" s="55" customFormat="1" x14ac:dyDescent="0.25">
      <c r="B730" s="209"/>
      <c r="C730" s="564"/>
      <c r="D730" s="209"/>
      <c r="F730" s="685"/>
    </row>
    <row r="731" spans="2:6" s="55" customFormat="1" x14ac:dyDescent="0.25">
      <c r="B731" s="209"/>
      <c r="C731" s="564"/>
      <c r="D731" s="209"/>
      <c r="F731" s="685"/>
    </row>
    <row r="732" spans="2:6" s="55" customFormat="1" x14ac:dyDescent="0.25">
      <c r="B732" s="209"/>
      <c r="C732" s="564"/>
      <c r="D732" s="209"/>
      <c r="F732" s="685"/>
    </row>
    <row r="733" spans="2:6" s="55" customFormat="1" x14ac:dyDescent="0.25">
      <c r="B733" s="209"/>
      <c r="C733" s="564"/>
      <c r="D733" s="209"/>
      <c r="F733" s="685"/>
    </row>
    <row r="734" spans="2:6" s="55" customFormat="1" x14ac:dyDescent="0.25">
      <c r="B734" s="209"/>
      <c r="C734" s="564"/>
      <c r="D734" s="209"/>
      <c r="F734" s="685"/>
    </row>
    <row r="735" spans="2:6" s="55" customFormat="1" x14ac:dyDescent="0.25">
      <c r="B735" s="209"/>
      <c r="C735" s="564"/>
      <c r="D735" s="209"/>
      <c r="F735" s="685"/>
    </row>
    <row r="736" spans="2:6" s="55" customFormat="1" x14ac:dyDescent="0.25">
      <c r="B736" s="209"/>
      <c r="C736" s="564"/>
      <c r="D736" s="209"/>
      <c r="F736" s="685"/>
    </row>
    <row r="737" spans="2:6" s="55" customFormat="1" x14ac:dyDescent="0.25">
      <c r="B737" s="209"/>
      <c r="C737" s="564"/>
      <c r="D737" s="209"/>
      <c r="F737" s="685"/>
    </row>
    <row r="738" spans="2:6" s="55" customFormat="1" x14ac:dyDescent="0.25">
      <c r="B738" s="209"/>
      <c r="C738" s="564"/>
      <c r="D738" s="209"/>
      <c r="F738" s="685"/>
    </row>
    <row r="739" spans="2:6" s="55" customFormat="1" x14ac:dyDescent="0.25">
      <c r="B739" s="209"/>
      <c r="C739" s="564"/>
      <c r="D739" s="209"/>
      <c r="F739" s="685"/>
    </row>
    <row r="740" spans="2:6" s="55" customFormat="1" x14ac:dyDescent="0.25">
      <c r="B740" s="209"/>
      <c r="C740" s="564"/>
      <c r="D740" s="209"/>
      <c r="F740" s="685"/>
    </row>
    <row r="741" spans="2:6" s="55" customFormat="1" x14ac:dyDescent="0.25">
      <c r="B741" s="209"/>
      <c r="C741" s="564"/>
      <c r="D741" s="209"/>
      <c r="F741" s="685"/>
    </row>
    <row r="742" spans="2:6" s="55" customFormat="1" x14ac:dyDescent="0.25">
      <c r="B742" s="209"/>
      <c r="C742" s="564"/>
      <c r="D742" s="209"/>
      <c r="F742" s="685"/>
    </row>
    <row r="743" spans="2:6" s="55" customFormat="1" x14ac:dyDescent="0.25">
      <c r="B743" s="209"/>
      <c r="C743" s="564"/>
      <c r="D743" s="209"/>
      <c r="F743" s="685"/>
    </row>
    <row r="744" spans="2:6" s="55" customFormat="1" x14ac:dyDescent="0.25">
      <c r="B744" s="209"/>
      <c r="C744" s="564"/>
      <c r="D744" s="209"/>
      <c r="F744" s="685"/>
    </row>
    <row r="745" spans="2:6" s="55" customFormat="1" x14ac:dyDescent="0.25">
      <c r="B745" s="209"/>
      <c r="C745" s="564"/>
      <c r="D745" s="209"/>
      <c r="F745" s="685"/>
    </row>
    <row r="746" spans="2:6" s="55" customFormat="1" x14ac:dyDescent="0.25">
      <c r="B746" s="209"/>
      <c r="C746" s="564"/>
      <c r="D746" s="209"/>
      <c r="F746" s="685"/>
    </row>
    <row r="747" spans="2:6" s="55" customFormat="1" x14ac:dyDescent="0.25">
      <c r="B747" s="209"/>
      <c r="C747" s="564"/>
      <c r="D747" s="209"/>
      <c r="F747" s="685"/>
    </row>
    <row r="748" spans="2:6" s="55" customFormat="1" x14ac:dyDescent="0.25">
      <c r="B748" s="209"/>
      <c r="C748" s="564"/>
      <c r="D748" s="209"/>
      <c r="F748" s="685"/>
    </row>
    <row r="749" spans="2:6" s="55" customFormat="1" x14ac:dyDescent="0.25">
      <c r="B749" s="209"/>
      <c r="C749" s="564"/>
      <c r="D749" s="209"/>
      <c r="F749" s="685"/>
    </row>
    <row r="750" spans="2:6" s="55" customFormat="1" x14ac:dyDescent="0.25">
      <c r="B750" s="209"/>
      <c r="C750" s="564"/>
      <c r="D750" s="209"/>
      <c r="F750" s="685"/>
    </row>
    <row r="751" spans="2:6" s="55" customFormat="1" x14ac:dyDescent="0.25">
      <c r="B751" s="209"/>
      <c r="C751" s="564"/>
      <c r="D751" s="209"/>
      <c r="F751" s="685"/>
    </row>
    <row r="752" spans="2:6" s="55" customFormat="1" x14ac:dyDescent="0.25">
      <c r="B752" s="209"/>
      <c r="C752" s="564"/>
      <c r="D752" s="209"/>
      <c r="F752" s="685"/>
    </row>
    <row r="753" spans="2:6" s="55" customFormat="1" x14ac:dyDescent="0.25">
      <c r="B753" s="209"/>
      <c r="C753" s="564"/>
      <c r="D753" s="209"/>
      <c r="F753" s="685"/>
    </row>
    <row r="754" spans="2:6" s="55" customFormat="1" x14ac:dyDescent="0.25">
      <c r="B754" s="209"/>
      <c r="C754" s="564"/>
      <c r="D754" s="209"/>
      <c r="F754" s="685"/>
    </row>
    <row r="755" spans="2:6" s="55" customFormat="1" x14ac:dyDescent="0.25">
      <c r="B755" s="209"/>
      <c r="C755" s="564"/>
      <c r="D755" s="209"/>
      <c r="F755" s="685"/>
    </row>
    <row r="756" spans="2:6" s="55" customFormat="1" x14ac:dyDescent="0.25">
      <c r="B756" s="209"/>
      <c r="C756" s="564"/>
      <c r="D756" s="209"/>
      <c r="F756" s="685"/>
    </row>
    <row r="757" spans="2:6" s="55" customFormat="1" x14ac:dyDescent="0.25">
      <c r="B757" s="209"/>
      <c r="C757" s="564"/>
      <c r="D757" s="209"/>
      <c r="F757" s="685"/>
    </row>
    <row r="758" spans="2:6" s="55" customFormat="1" x14ac:dyDescent="0.25">
      <c r="B758" s="209"/>
      <c r="C758" s="564"/>
      <c r="D758" s="209"/>
      <c r="F758" s="685"/>
    </row>
    <row r="759" spans="2:6" s="55" customFormat="1" x14ac:dyDescent="0.25">
      <c r="B759" s="209"/>
      <c r="C759" s="564"/>
      <c r="D759" s="209"/>
      <c r="F759" s="685"/>
    </row>
    <row r="760" spans="2:6" s="55" customFormat="1" x14ac:dyDescent="0.25">
      <c r="B760" s="209"/>
      <c r="C760" s="564"/>
      <c r="D760" s="209"/>
      <c r="F760" s="685"/>
    </row>
    <row r="761" spans="2:6" s="55" customFormat="1" x14ac:dyDescent="0.25">
      <c r="B761" s="209"/>
      <c r="C761" s="564"/>
      <c r="D761" s="209"/>
      <c r="F761" s="685"/>
    </row>
    <row r="762" spans="2:6" s="55" customFormat="1" x14ac:dyDescent="0.25">
      <c r="B762" s="209"/>
      <c r="C762" s="564"/>
      <c r="D762" s="209"/>
      <c r="F762" s="685"/>
    </row>
    <row r="763" spans="2:6" s="55" customFormat="1" x14ac:dyDescent="0.25">
      <c r="B763" s="209"/>
      <c r="C763" s="564"/>
      <c r="D763" s="209"/>
      <c r="F763" s="685"/>
    </row>
    <row r="764" spans="2:6" s="55" customFormat="1" x14ac:dyDescent="0.25">
      <c r="B764" s="209"/>
      <c r="C764" s="564"/>
      <c r="D764" s="209"/>
      <c r="F764" s="685"/>
    </row>
    <row r="765" spans="2:6" s="55" customFormat="1" x14ac:dyDescent="0.25">
      <c r="B765" s="209"/>
      <c r="C765" s="564"/>
      <c r="D765" s="209"/>
      <c r="F765" s="685"/>
    </row>
    <row r="766" spans="2:6" s="55" customFormat="1" x14ac:dyDescent="0.25">
      <c r="B766" s="209"/>
      <c r="C766" s="564"/>
      <c r="D766" s="209"/>
      <c r="F766" s="685"/>
    </row>
    <row r="767" spans="2:6" s="55" customFormat="1" x14ac:dyDescent="0.25">
      <c r="B767" s="209"/>
      <c r="C767" s="564"/>
      <c r="D767" s="209"/>
      <c r="F767" s="685"/>
    </row>
    <row r="768" spans="2:6" s="55" customFormat="1" x14ac:dyDescent="0.25">
      <c r="B768" s="209"/>
      <c r="C768" s="564"/>
      <c r="D768" s="209"/>
      <c r="F768" s="685"/>
    </row>
    <row r="769" spans="2:6" s="55" customFormat="1" x14ac:dyDescent="0.25">
      <c r="B769" s="209"/>
      <c r="C769" s="564"/>
      <c r="D769" s="209"/>
      <c r="F769" s="685"/>
    </row>
    <row r="770" spans="2:6" s="55" customFormat="1" x14ac:dyDescent="0.25">
      <c r="B770" s="209"/>
      <c r="C770" s="564"/>
      <c r="D770" s="209"/>
      <c r="F770" s="685"/>
    </row>
    <row r="771" spans="2:6" s="55" customFormat="1" x14ac:dyDescent="0.25">
      <c r="B771" s="209"/>
      <c r="C771" s="564"/>
      <c r="D771" s="209"/>
      <c r="F771" s="685"/>
    </row>
    <row r="772" spans="2:6" s="55" customFormat="1" x14ac:dyDescent="0.25">
      <c r="B772" s="209"/>
      <c r="C772" s="564"/>
      <c r="D772" s="209"/>
      <c r="F772" s="685"/>
    </row>
    <row r="773" spans="2:6" s="55" customFormat="1" x14ac:dyDescent="0.25">
      <c r="B773" s="209"/>
      <c r="C773" s="564"/>
      <c r="D773" s="209"/>
      <c r="F773" s="685"/>
    </row>
    <row r="774" spans="2:6" s="55" customFormat="1" x14ac:dyDescent="0.25">
      <c r="B774" s="209"/>
      <c r="C774" s="564"/>
      <c r="D774" s="209"/>
      <c r="F774" s="685"/>
    </row>
    <row r="775" spans="2:6" s="55" customFormat="1" x14ac:dyDescent="0.25">
      <c r="B775" s="209"/>
      <c r="C775" s="564"/>
      <c r="D775" s="209"/>
      <c r="F775" s="685"/>
    </row>
    <row r="776" spans="2:6" s="55" customFormat="1" x14ac:dyDescent="0.25">
      <c r="B776" s="209"/>
      <c r="C776" s="564"/>
      <c r="D776" s="209"/>
      <c r="F776" s="685"/>
    </row>
    <row r="777" spans="2:6" s="55" customFormat="1" x14ac:dyDescent="0.25">
      <c r="B777" s="209"/>
      <c r="C777" s="564"/>
      <c r="D777" s="209"/>
      <c r="F777" s="685"/>
    </row>
    <row r="778" spans="2:6" s="55" customFormat="1" x14ac:dyDescent="0.25">
      <c r="B778" s="209"/>
      <c r="C778" s="564"/>
      <c r="D778" s="209"/>
      <c r="F778" s="685"/>
    </row>
    <row r="779" spans="2:6" s="55" customFormat="1" x14ac:dyDescent="0.25">
      <c r="B779" s="209"/>
      <c r="C779" s="564"/>
      <c r="D779" s="209"/>
      <c r="F779" s="685"/>
    </row>
    <row r="780" spans="2:6" s="55" customFormat="1" x14ac:dyDescent="0.25">
      <c r="B780" s="209"/>
      <c r="C780" s="564"/>
      <c r="D780" s="209"/>
      <c r="F780" s="685"/>
    </row>
    <row r="781" spans="2:6" s="55" customFormat="1" x14ac:dyDescent="0.25">
      <c r="B781" s="209"/>
      <c r="C781" s="564"/>
      <c r="D781" s="209"/>
      <c r="F781" s="685"/>
    </row>
    <row r="782" spans="2:6" s="55" customFormat="1" x14ac:dyDescent="0.25">
      <c r="B782" s="209"/>
      <c r="C782" s="564"/>
      <c r="D782" s="209"/>
      <c r="F782" s="685"/>
    </row>
    <row r="783" spans="2:6" s="55" customFormat="1" x14ac:dyDescent="0.25">
      <c r="B783" s="209"/>
      <c r="C783" s="564"/>
      <c r="D783" s="209"/>
      <c r="F783" s="685"/>
    </row>
    <row r="784" spans="2:6" s="55" customFormat="1" x14ac:dyDescent="0.25">
      <c r="B784" s="209"/>
      <c r="C784" s="564"/>
      <c r="D784" s="209"/>
      <c r="F784" s="685"/>
    </row>
    <row r="785" spans="2:6" s="55" customFormat="1" x14ac:dyDescent="0.25">
      <c r="B785" s="209"/>
      <c r="C785" s="564"/>
      <c r="D785" s="209"/>
      <c r="F785" s="685"/>
    </row>
    <row r="786" spans="2:6" s="55" customFormat="1" x14ac:dyDescent="0.25">
      <c r="B786" s="209"/>
      <c r="C786" s="564"/>
      <c r="D786" s="209"/>
      <c r="F786" s="685"/>
    </row>
    <row r="787" spans="2:6" s="55" customFormat="1" x14ac:dyDescent="0.25">
      <c r="B787" s="209"/>
      <c r="C787" s="564"/>
      <c r="D787" s="209"/>
      <c r="F787" s="685"/>
    </row>
    <row r="788" spans="2:6" s="55" customFormat="1" x14ac:dyDescent="0.25">
      <c r="B788" s="209"/>
      <c r="C788" s="564"/>
      <c r="D788" s="209"/>
      <c r="F788" s="685"/>
    </row>
    <row r="789" spans="2:6" s="55" customFormat="1" x14ac:dyDescent="0.25">
      <c r="B789" s="209"/>
      <c r="C789" s="564"/>
      <c r="D789" s="209"/>
      <c r="F789" s="685"/>
    </row>
    <row r="790" spans="2:6" s="55" customFormat="1" x14ac:dyDescent="0.25">
      <c r="B790" s="209"/>
      <c r="C790" s="564"/>
      <c r="D790" s="209"/>
      <c r="F790" s="685"/>
    </row>
    <row r="791" spans="2:6" s="55" customFormat="1" x14ac:dyDescent="0.25">
      <c r="B791" s="209"/>
      <c r="C791" s="564"/>
      <c r="D791" s="209"/>
      <c r="F791" s="685"/>
    </row>
    <row r="792" spans="2:6" s="55" customFormat="1" x14ac:dyDescent="0.25">
      <c r="B792" s="209"/>
      <c r="C792" s="564"/>
      <c r="D792" s="209"/>
      <c r="F792" s="685"/>
    </row>
    <row r="793" spans="2:6" s="55" customFormat="1" x14ac:dyDescent="0.25">
      <c r="B793" s="209"/>
      <c r="C793" s="564"/>
      <c r="D793" s="209"/>
      <c r="F793" s="685"/>
    </row>
    <row r="794" spans="2:6" s="55" customFormat="1" x14ac:dyDescent="0.25">
      <c r="B794" s="209"/>
      <c r="C794" s="564"/>
      <c r="D794" s="209"/>
      <c r="F794" s="685"/>
    </row>
    <row r="795" spans="2:6" s="55" customFormat="1" x14ac:dyDescent="0.25">
      <c r="B795" s="209"/>
      <c r="C795" s="564"/>
      <c r="D795" s="209"/>
      <c r="F795" s="685"/>
    </row>
    <row r="796" spans="2:6" s="55" customFormat="1" x14ac:dyDescent="0.25">
      <c r="B796" s="209"/>
      <c r="C796" s="564"/>
      <c r="D796" s="209"/>
      <c r="F796" s="685"/>
    </row>
    <row r="797" spans="2:6" s="55" customFormat="1" x14ac:dyDescent="0.25">
      <c r="B797" s="209"/>
      <c r="C797" s="564"/>
      <c r="D797" s="209"/>
      <c r="F797" s="685"/>
    </row>
    <row r="798" spans="2:6" s="55" customFormat="1" x14ac:dyDescent="0.25">
      <c r="B798" s="209"/>
      <c r="C798" s="564"/>
      <c r="D798" s="209"/>
      <c r="F798" s="685"/>
    </row>
    <row r="799" spans="2:6" s="55" customFormat="1" x14ac:dyDescent="0.25">
      <c r="B799" s="209"/>
      <c r="C799" s="564"/>
      <c r="D799" s="209"/>
      <c r="F799" s="685"/>
    </row>
    <row r="800" spans="2:6" s="55" customFormat="1" x14ac:dyDescent="0.25">
      <c r="B800" s="209"/>
      <c r="C800" s="564"/>
      <c r="D800" s="209"/>
      <c r="F800" s="685"/>
    </row>
    <row r="801" spans="2:6" s="55" customFormat="1" x14ac:dyDescent="0.25">
      <c r="B801" s="209"/>
      <c r="C801" s="564"/>
      <c r="D801" s="209"/>
      <c r="F801" s="685"/>
    </row>
    <row r="802" spans="2:6" s="55" customFormat="1" x14ac:dyDescent="0.25">
      <c r="B802" s="209"/>
      <c r="C802" s="564"/>
      <c r="D802" s="209"/>
      <c r="F802" s="685"/>
    </row>
    <row r="803" spans="2:6" s="55" customFormat="1" x14ac:dyDescent="0.25">
      <c r="B803" s="209"/>
      <c r="C803" s="564"/>
      <c r="D803" s="209"/>
      <c r="F803" s="685"/>
    </row>
    <row r="804" spans="2:6" s="55" customFormat="1" x14ac:dyDescent="0.25">
      <c r="B804" s="209"/>
      <c r="C804" s="564"/>
      <c r="D804" s="209"/>
      <c r="F804" s="685"/>
    </row>
    <row r="805" spans="2:6" s="55" customFormat="1" x14ac:dyDescent="0.25">
      <c r="B805" s="209"/>
      <c r="C805" s="564"/>
      <c r="D805" s="209"/>
      <c r="F805" s="685"/>
    </row>
    <row r="806" spans="2:6" s="55" customFormat="1" x14ac:dyDescent="0.25">
      <c r="B806" s="209"/>
      <c r="C806" s="564"/>
      <c r="D806" s="209"/>
      <c r="F806" s="685"/>
    </row>
    <row r="807" spans="2:6" s="55" customFormat="1" x14ac:dyDescent="0.25">
      <c r="B807" s="209"/>
      <c r="C807" s="564"/>
      <c r="D807" s="209"/>
      <c r="F807" s="685"/>
    </row>
    <row r="808" spans="2:6" s="55" customFormat="1" x14ac:dyDescent="0.25">
      <c r="B808" s="209"/>
      <c r="C808" s="564"/>
      <c r="D808" s="209"/>
      <c r="F808" s="685"/>
    </row>
    <row r="809" spans="2:6" s="55" customFormat="1" x14ac:dyDescent="0.25">
      <c r="B809" s="209"/>
      <c r="C809" s="564"/>
      <c r="D809" s="209"/>
      <c r="F809" s="685"/>
    </row>
    <row r="810" spans="2:6" s="55" customFormat="1" x14ac:dyDescent="0.25">
      <c r="B810" s="209"/>
      <c r="C810" s="564"/>
      <c r="D810" s="209"/>
      <c r="F810" s="685"/>
    </row>
    <row r="811" spans="2:6" s="55" customFormat="1" x14ac:dyDescent="0.25">
      <c r="B811" s="209"/>
      <c r="C811" s="564"/>
      <c r="D811" s="209"/>
      <c r="F811" s="685"/>
    </row>
    <row r="812" spans="2:6" s="55" customFormat="1" x14ac:dyDescent="0.25">
      <c r="B812" s="209"/>
      <c r="C812" s="564"/>
      <c r="D812" s="209"/>
      <c r="F812" s="685"/>
    </row>
    <row r="813" spans="2:6" s="55" customFormat="1" x14ac:dyDescent="0.25">
      <c r="B813" s="209"/>
      <c r="C813" s="564"/>
      <c r="D813" s="209"/>
      <c r="F813" s="685"/>
    </row>
    <row r="814" spans="2:6" s="55" customFormat="1" x14ac:dyDescent="0.25">
      <c r="B814" s="209"/>
      <c r="C814" s="564"/>
      <c r="D814" s="209"/>
      <c r="F814" s="685"/>
    </row>
    <row r="815" spans="2:6" s="55" customFormat="1" x14ac:dyDescent="0.25">
      <c r="B815" s="209"/>
      <c r="C815" s="564"/>
      <c r="D815" s="209"/>
      <c r="F815" s="685"/>
    </row>
    <row r="816" spans="2:6" s="55" customFormat="1" x14ac:dyDescent="0.25">
      <c r="B816" s="209"/>
      <c r="C816" s="564"/>
      <c r="D816" s="209"/>
      <c r="F816" s="685"/>
    </row>
    <row r="817" spans="2:6" s="55" customFormat="1" x14ac:dyDescent="0.25">
      <c r="B817" s="209"/>
      <c r="C817" s="564"/>
      <c r="D817" s="209"/>
      <c r="F817" s="685"/>
    </row>
    <row r="818" spans="2:6" s="55" customFormat="1" x14ac:dyDescent="0.25">
      <c r="B818" s="209"/>
      <c r="C818" s="564"/>
      <c r="D818" s="209"/>
      <c r="F818" s="685"/>
    </row>
    <row r="819" spans="2:6" s="55" customFormat="1" x14ac:dyDescent="0.25">
      <c r="B819" s="209"/>
      <c r="C819" s="564"/>
      <c r="D819" s="209"/>
      <c r="F819" s="685"/>
    </row>
    <row r="820" spans="2:6" s="55" customFormat="1" x14ac:dyDescent="0.25">
      <c r="B820" s="209"/>
      <c r="C820" s="564"/>
      <c r="D820" s="209"/>
      <c r="F820" s="685"/>
    </row>
    <row r="821" spans="2:6" s="55" customFormat="1" x14ac:dyDescent="0.25">
      <c r="B821" s="209"/>
      <c r="C821" s="564"/>
      <c r="D821" s="209"/>
      <c r="F821" s="685"/>
    </row>
    <row r="822" spans="2:6" s="55" customFormat="1" x14ac:dyDescent="0.25">
      <c r="B822" s="209"/>
      <c r="C822" s="564"/>
      <c r="D822" s="209"/>
      <c r="F822" s="685"/>
    </row>
    <row r="823" spans="2:6" s="55" customFormat="1" x14ac:dyDescent="0.25">
      <c r="B823" s="209"/>
      <c r="C823" s="564"/>
      <c r="D823" s="209"/>
      <c r="F823" s="685"/>
    </row>
    <row r="824" spans="2:6" s="55" customFormat="1" x14ac:dyDescent="0.25">
      <c r="B824" s="209"/>
      <c r="C824" s="564"/>
      <c r="D824" s="209"/>
      <c r="F824" s="685"/>
    </row>
    <row r="825" spans="2:6" s="55" customFormat="1" x14ac:dyDescent="0.25">
      <c r="B825" s="209"/>
      <c r="C825" s="564"/>
      <c r="D825" s="209"/>
      <c r="F825" s="685"/>
    </row>
    <row r="826" spans="2:6" s="55" customFormat="1" x14ac:dyDescent="0.25">
      <c r="B826" s="209"/>
      <c r="C826" s="564"/>
      <c r="D826" s="209"/>
      <c r="F826" s="685"/>
    </row>
    <row r="827" spans="2:6" s="55" customFormat="1" x14ac:dyDescent="0.25">
      <c r="B827" s="209"/>
      <c r="C827" s="564"/>
      <c r="D827" s="209"/>
      <c r="F827" s="685"/>
    </row>
    <row r="828" spans="2:6" s="55" customFormat="1" x14ac:dyDescent="0.25">
      <c r="B828" s="209"/>
      <c r="C828" s="564"/>
      <c r="D828" s="209"/>
      <c r="F828" s="685"/>
    </row>
    <row r="829" spans="2:6" s="55" customFormat="1" x14ac:dyDescent="0.25">
      <c r="B829" s="209"/>
      <c r="C829" s="564"/>
      <c r="D829" s="209"/>
      <c r="F829" s="685"/>
    </row>
    <row r="830" spans="2:6" s="55" customFormat="1" x14ac:dyDescent="0.25">
      <c r="B830" s="209"/>
      <c r="C830" s="564"/>
      <c r="D830" s="209"/>
      <c r="F830" s="685"/>
    </row>
    <row r="831" spans="2:6" s="55" customFormat="1" x14ac:dyDescent="0.25">
      <c r="B831" s="209"/>
      <c r="C831" s="564"/>
      <c r="D831" s="209"/>
      <c r="F831" s="685"/>
    </row>
    <row r="832" spans="2:6" s="55" customFormat="1" x14ac:dyDescent="0.25">
      <c r="B832" s="209"/>
      <c r="C832" s="564"/>
      <c r="D832" s="209"/>
      <c r="F832" s="685"/>
    </row>
    <row r="833" spans="2:6" s="55" customFormat="1" x14ac:dyDescent="0.25">
      <c r="B833" s="209"/>
      <c r="C833" s="564"/>
      <c r="D833" s="209"/>
      <c r="F833" s="685"/>
    </row>
    <row r="834" spans="2:6" s="55" customFormat="1" x14ac:dyDescent="0.25">
      <c r="B834" s="209"/>
      <c r="C834" s="564"/>
      <c r="D834" s="209"/>
      <c r="F834" s="685"/>
    </row>
    <row r="835" spans="2:6" s="55" customFormat="1" x14ac:dyDescent="0.25">
      <c r="B835" s="209"/>
      <c r="C835" s="564"/>
      <c r="D835" s="209"/>
      <c r="F835" s="685"/>
    </row>
    <row r="836" spans="2:6" s="55" customFormat="1" x14ac:dyDescent="0.25">
      <c r="B836" s="209"/>
      <c r="C836" s="564"/>
      <c r="D836" s="209"/>
      <c r="F836" s="685"/>
    </row>
    <row r="837" spans="2:6" s="55" customFormat="1" x14ac:dyDescent="0.25">
      <c r="B837" s="209"/>
      <c r="C837" s="564"/>
      <c r="D837" s="209"/>
      <c r="F837" s="685"/>
    </row>
    <row r="838" spans="2:6" s="55" customFormat="1" x14ac:dyDescent="0.25">
      <c r="B838" s="209"/>
      <c r="C838" s="564"/>
      <c r="D838" s="209"/>
      <c r="F838" s="685"/>
    </row>
    <row r="839" spans="2:6" s="55" customFormat="1" x14ac:dyDescent="0.25">
      <c r="B839" s="209"/>
      <c r="C839" s="564"/>
      <c r="D839" s="209"/>
      <c r="F839" s="685"/>
    </row>
    <row r="840" spans="2:6" s="55" customFormat="1" x14ac:dyDescent="0.25">
      <c r="B840" s="209"/>
      <c r="C840" s="564"/>
      <c r="D840" s="209"/>
      <c r="F840" s="685"/>
    </row>
    <row r="841" spans="2:6" s="55" customFormat="1" x14ac:dyDescent="0.25">
      <c r="B841" s="209"/>
      <c r="C841" s="564"/>
      <c r="D841" s="209"/>
      <c r="F841" s="685"/>
    </row>
    <row r="842" spans="2:6" s="55" customFormat="1" x14ac:dyDescent="0.25">
      <c r="B842" s="209"/>
      <c r="C842" s="564"/>
      <c r="D842" s="209"/>
      <c r="F842" s="685"/>
    </row>
    <row r="843" spans="2:6" s="55" customFormat="1" x14ac:dyDescent="0.25">
      <c r="B843" s="209"/>
      <c r="C843" s="564"/>
      <c r="D843" s="209"/>
      <c r="F843" s="685"/>
    </row>
    <row r="844" spans="2:6" s="55" customFormat="1" x14ac:dyDescent="0.25">
      <c r="B844" s="209"/>
      <c r="C844" s="564"/>
      <c r="D844" s="209"/>
      <c r="F844" s="685"/>
    </row>
    <row r="845" spans="2:6" s="55" customFormat="1" x14ac:dyDescent="0.25">
      <c r="B845" s="209"/>
      <c r="C845" s="564"/>
      <c r="D845" s="209"/>
      <c r="F845" s="685"/>
    </row>
    <row r="846" spans="2:6" s="55" customFormat="1" x14ac:dyDescent="0.25">
      <c r="B846" s="209"/>
      <c r="C846" s="564"/>
      <c r="D846" s="209"/>
      <c r="F846" s="685"/>
    </row>
    <row r="847" spans="2:6" s="55" customFormat="1" x14ac:dyDescent="0.25">
      <c r="B847" s="209"/>
      <c r="C847" s="564"/>
      <c r="D847" s="209"/>
      <c r="F847" s="685"/>
    </row>
    <row r="848" spans="2:6" s="55" customFormat="1" x14ac:dyDescent="0.25">
      <c r="B848" s="209"/>
      <c r="C848" s="564"/>
      <c r="D848" s="209"/>
      <c r="F848" s="685"/>
    </row>
    <row r="849" spans="2:6" s="55" customFormat="1" x14ac:dyDescent="0.25">
      <c r="B849" s="209"/>
      <c r="C849" s="564"/>
      <c r="D849" s="209"/>
      <c r="F849" s="685"/>
    </row>
    <row r="850" spans="2:6" s="55" customFormat="1" x14ac:dyDescent="0.25">
      <c r="B850" s="209"/>
      <c r="C850" s="564"/>
      <c r="D850" s="209"/>
      <c r="F850" s="685"/>
    </row>
    <row r="851" spans="2:6" s="55" customFormat="1" x14ac:dyDescent="0.25">
      <c r="B851" s="209"/>
      <c r="C851" s="564"/>
      <c r="D851" s="209"/>
      <c r="F851" s="685"/>
    </row>
    <row r="852" spans="2:6" s="55" customFormat="1" x14ac:dyDescent="0.25">
      <c r="B852" s="209"/>
      <c r="C852" s="564"/>
      <c r="D852" s="209"/>
      <c r="F852" s="685"/>
    </row>
    <row r="853" spans="2:6" s="55" customFormat="1" x14ac:dyDescent="0.25">
      <c r="B853" s="209"/>
      <c r="C853" s="564"/>
      <c r="D853" s="209"/>
      <c r="F853" s="685"/>
    </row>
    <row r="854" spans="2:6" s="55" customFormat="1" x14ac:dyDescent="0.25">
      <c r="B854" s="209"/>
      <c r="C854" s="564"/>
      <c r="D854" s="209"/>
      <c r="F854" s="685"/>
    </row>
    <row r="855" spans="2:6" s="55" customFormat="1" x14ac:dyDescent="0.25">
      <c r="B855" s="209"/>
      <c r="C855" s="564"/>
      <c r="D855" s="209"/>
      <c r="F855" s="685"/>
    </row>
    <row r="856" spans="2:6" s="55" customFormat="1" x14ac:dyDescent="0.25">
      <c r="B856" s="209"/>
      <c r="C856" s="564"/>
      <c r="D856" s="209"/>
      <c r="F856" s="685"/>
    </row>
    <row r="857" spans="2:6" s="55" customFormat="1" x14ac:dyDescent="0.25">
      <c r="B857" s="209"/>
      <c r="C857" s="564"/>
      <c r="D857" s="209"/>
      <c r="F857" s="685"/>
    </row>
    <row r="858" spans="2:6" s="55" customFormat="1" x14ac:dyDescent="0.25">
      <c r="B858" s="209"/>
      <c r="C858" s="564"/>
      <c r="D858" s="209"/>
      <c r="F858" s="685"/>
    </row>
    <row r="859" spans="2:6" s="55" customFormat="1" x14ac:dyDescent="0.25">
      <c r="B859" s="209"/>
      <c r="C859" s="564"/>
      <c r="D859" s="209"/>
      <c r="F859" s="685"/>
    </row>
    <row r="860" spans="2:6" s="55" customFormat="1" x14ac:dyDescent="0.25">
      <c r="B860" s="209"/>
      <c r="C860" s="564"/>
      <c r="D860" s="209"/>
      <c r="F860" s="685"/>
    </row>
    <row r="861" spans="2:6" s="55" customFormat="1" x14ac:dyDescent="0.25">
      <c r="B861" s="209"/>
      <c r="C861" s="564"/>
      <c r="D861" s="209"/>
      <c r="F861" s="685"/>
    </row>
    <row r="862" spans="2:6" s="55" customFormat="1" x14ac:dyDescent="0.25">
      <c r="B862" s="209"/>
      <c r="C862" s="564"/>
      <c r="D862" s="209"/>
      <c r="F862" s="685"/>
    </row>
    <row r="863" spans="2:6" s="55" customFormat="1" x14ac:dyDescent="0.25">
      <c r="B863" s="209"/>
      <c r="C863" s="564"/>
      <c r="D863" s="209"/>
      <c r="F863" s="685"/>
    </row>
    <row r="864" spans="2:6" s="55" customFormat="1" x14ac:dyDescent="0.25">
      <c r="B864" s="209"/>
      <c r="C864" s="564"/>
      <c r="D864" s="209"/>
      <c r="F864" s="685"/>
    </row>
    <row r="865" spans="2:6" s="55" customFormat="1" x14ac:dyDescent="0.25">
      <c r="B865" s="209"/>
      <c r="C865" s="564"/>
      <c r="D865" s="209"/>
      <c r="F865" s="685"/>
    </row>
    <row r="866" spans="2:6" s="55" customFormat="1" x14ac:dyDescent="0.25">
      <c r="B866" s="209"/>
      <c r="C866" s="564"/>
      <c r="D866" s="209"/>
      <c r="F866" s="685"/>
    </row>
    <row r="867" spans="2:6" s="55" customFormat="1" x14ac:dyDescent="0.25">
      <c r="B867" s="209"/>
      <c r="C867" s="564"/>
      <c r="D867" s="209"/>
      <c r="F867" s="685"/>
    </row>
    <row r="868" spans="2:6" s="55" customFormat="1" x14ac:dyDescent="0.25">
      <c r="B868" s="209"/>
      <c r="C868" s="564"/>
      <c r="D868" s="209"/>
      <c r="F868" s="685"/>
    </row>
    <row r="869" spans="2:6" s="55" customFormat="1" x14ac:dyDescent="0.25">
      <c r="B869" s="209"/>
      <c r="C869" s="564"/>
      <c r="D869" s="209"/>
      <c r="F869" s="685"/>
    </row>
    <row r="870" spans="2:6" s="55" customFormat="1" x14ac:dyDescent="0.25">
      <c r="B870" s="209"/>
      <c r="C870" s="564"/>
      <c r="D870" s="209"/>
      <c r="F870" s="685"/>
    </row>
    <row r="871" spans="2:6" s="55" customFormat="1" x14ac:dyDescent="0.25">
      <c r="B871" s="209"/>
      <c r="C871" s="564"/>
      <c r="D871" s="209"/>
      <c r="F871" s="685"/>
    </row>
    <row r="872" spans="2:6" s="55" customFormat="1" x14ac:dyDescent="0.25">
      <c r="B872" s="209"/>
      <c r="C872" s="564"/>
      <c r="D872" s="209"/>
      <c r="F872" s="685"/>
    </row>
    <row r="873" spans="2:6" s="55" customFormat="1" x14ac:dyDescent="0.25">
      <c r="B873" s="209"/>
      <c r="C873" s="564"/>
      <c r="D873" s="209"/>
      <c r="F873" s="685"/>
    </row>
    <row r="874" spans="2:6" s="55" customFormat="1" x14ac:dyDescent="0.25">
      <c r="B874" s="209"/>
      <c r="C874" s="564"/>
      <c r="D874" s="209"/>
      <c r="F874" s="685"/>
    </row>
    <row r="875" spans="2:6" s="55" customFormat="1" x14ac:dyDescent="0.25">
      <c r="B875" s="209"/>
      <c r="C875" s="564"/>
      <c r="D875" s="209"/>
      <c r="F875" s="685"/>
    </row>
    <row r="876" spans="2:6" s="55" customFormat="1" x14ac:dyDescent="0.25">
      <c r="B876" s="209"/>
      <c r="C876" s="564"/>
      <c r="D876" s="209"/>
      <c r="F876" s="685"/>
    </row>
    <row r="877" spans="2:6" s="55" customFormat="1" x14ac:dyDescent="0.25">
      <c r="B877" s="209"/>
      <c r="C877" s="564"/>
      <c r="D877" s="209"/>
      <c r="F877" s="685"/>
    </row>
    <row r="878" spans="2:6" s="55" customFormat="1" x14ac:dyDescent="0.25">
      <c r="B878" s="209"/>
      <c r="C878" s="564"/>
      <c r="D878" s="209"/>
      <c r="F878" s="685"/>
    </row>
    <row r="879" spans="2:6" s="55" customFormat="1" x14ac:dyDescent="0.25">
      <c r="B879" s="209"/>
      <c r="C879" s="564"/>
      <c r="D879" s="209"/>
      <c r="F879" s="685"/>
    </row>
    <row r="880" spans="2:6" s="55" customFormat="1" x14ac:dyDescent="0.25">
      <c r="B880" s="209"/>
      <c r="C880" s="564"/>
      <c r="D880" s="209"/>
      <c r="F880" s="685"/>
    </row>
    <row r="881" spans="2:6" s="55" customFormat="1" x14ac:dyDescent="0.25">
      <c r="B881" s="209"/>
      <c r="C881" s="564"/>
      <c r="D881" s="209"/>
      <c r="F881" s="685"/>
    </row>
    <row r="882" spans="2:6" s="55" customFormat="1" x14ac:dyDescent="0.25">
      <c r="B882" s="209"/>
      <c r="C882" s="564"/>
      <c r="D882" s="209"/>
      <c r="F882" s="685"/>
    </row>
    <row r="883" spans="2:6" s="55" customFormat="1" x14ac:dyDescent="0.25">
      <c r="B883" s="209"/>
      <c r="C883" s="564"/>
      <c r="D883" s="209"/>
      <c r="F883" s="685"/>
    </row>
    <row r="884" spans="2:6" s="55" customFormat="1" x14ac:dyDescent="0.25">
      <c r="B884" s="209"/>
      <c r="C884" s="564"/>
      <c r="D884" s="209"/>
      <c r="F884" s="685"/>
    </row>
    <row r="885" spans="2:6" s="55" customFormat="1" x14ac:dyDescent="0.25">
      <c r="B885" s="209"/>
      <c r="C885" s="564"/>
      <c r="D885" s="209"/>
      <c r="F885" s="685"/>
    </row>
    <row r="886" spans="2:6" s="55" customFormat="1" x14ac:dyDescent="0.25">
      <c r="B886" s="209"/>
      <c r="C886" s="564"/>
      <c r="D886" s="209"/>
      <c r="F886" s="685"/>
    </row>
    <row r="887" spans="2:6" s="55" customFormat="1" x14ac:dyDescent="0.25">
      <c r="B887" s="209"/>
      <c r="C887" s="564"/>
      <c r="D887" s="209"/>
      <c r="F887" s="685"/>
    </row>
    <row r="888" spans="2:6" s="55" customFormat="1" x14ac:dyDescent="0.25">
      <c r="B888" s="209"/>
      <c r="C888" s="564"/>
      <c r="D888" s="209"/>
      <c r="F888" s="685"/>
    </row>
    <row r="889" spans="2:6" s="55" customFormat="1" x14ac:dyDescent="0.25">
      <c r="B889" s="209"/>
      <c r="C889" s="564"/>
      <c r="D889" s="209"/>
      <c r="F889" s="685"/>
    </row>
    <row r="890" spans="2:6" s="55" customFormat="1" x14ac:dyDescent="0.25">
      <c r="B890" s="209"/>
      <c r="C890" s="564"/>
      <c r="D890" s="209"/>
      <c r="F890" s="685"/>
    </row>
    <row r="891" spans="2:6" s="55" customFormat="1" x14ac:dyDescent="0.25">
      <c r="B891" s="209"/>
      <c r="C891" s="564"/>
      <c r="D891" s="209"/>
      <c r="F891" s="685"/>
    </row>
    <row r="892" spans="2:6" s="55" customFormat="1" x14ac:dyDescent="0.25">
      <c r="B892" s="209"/>
      <c r="C892" s="564"/>
      <c r="D892" s="209"/>
      <c r="F892" s="685"/>
    </row>
    <row r="893" spans="2:6" s="55" customFormat="1" x14ac:dyDescent="0.25">
      <c r="B893" s="209"/>
      <c r="C893" s="564"/>
      <c r="D893" s="209"/>
      <c r="F893" s="685"/>
    </row>
    <row r="894" spans="2:6" s="55" customFormat="1" x14ac:dyDescent="0.25">
      <c r="B894" s="209"/>
      <c r="C894" s="564"/>
      <c r="D894" s="209"/>
      <c r="F894" s="685"/>
    </row>
    <row r="895" spans="2:6" s="55" customFormat="1" x14ac:dyDescent="0.25">
      <c r="B895" s="209"/>
      <c r="C895" s="564"/>
      <c r="D895" s="209"/>
      <c r="F895" s="685"/>
    </row>
    <row r="896" spans="2:6" s="55" customFormat="1" x14ac:dyDescent="0.25">
      <c r="B896" s="209"/>
      <c r="C896" s="564"/>
      <c r="D896" s="209"/>
      <c r="F896" s="685"/>
    </row>
    <row r="897" spans="2:6" s="55" customFormat="1" x14ac:dyDescent="0.25">
      <c r="B897" s="209"/>
      <c r="C897" s="564"/>
      <c r="D897" s="209"/>
      <c r="F897" s="685"/>
    </row>
    <row r="898" spans="2:6" s="55" customFormat="1" x14ac:dyDescent="0.25">
      <c r="B898" s="209"/>
      <c r="C898" s="564"/>
      <c r="D898" s="209"/>
      <c r="F898" s="685"/>
    </row>
    <row r="899" spans="2:6" s="55" customFormat="1" x14ac:dyDescent="0.25">
      <c r="B899" s="209"/>
      <c r="C899" s="564"/>
      <c r="D899" s="209"/>
      <c r="F899" s="685"/>
    </row>
    <row r="900" spans="2:6" s="55" customFormat="1" x14ac:dyDescent="0.25">
      <c r="B900" s="209"/>
      <c r="C900" s="564"/>
      <c r="D900" s="209"/>
      <c r="F900" s="685"/>
    </row>
    <row r="901" spans="2:6" s="55" customFormat="1" x14ac:dyDescent="0.25">
      <c r="B901" s="209"/>
      <c r="C901" s="564"/>
      <c r="D901" s="209"/>
      <c r="F901" s="685"/>
    </row>
    <row r="902" spans="2:6" s="55" customFormat="1" x14ac:dyDescent="0.25">
      <c r="B902" s="209"/>
      <c r="C902" s="564"/>
      <c r="D902" s="209"/>
      <c r="F902" s="685"/>
    </row>
    <row r="903" spans="2:6" s="55" customFormat="1" x14ac:dyDescent="0.25">
      <c r="B903" s="209"/>
      <c r="C903" s="564"/>
      <c r="D903" s="209"/>
      <c r="F903" s="685"/>
    </row>
    <row r="904" spans="2:6" s="55" customFormat="1" x14ac:dyDescent="0.25">
      <c r="B904" s="209"/>
      <c r="C904" s="564"/>
      <c r="D904" s="209"/>
      <c r="F904" s="685"/>
    </row>
    <row r="905" spans="2:6" s="55" customFormat="1" x14ac:dyDescent="0.25">
      <c r="B905" s="209"/>
      <c r="C905" s="564"/>
      <c r="D905" s="209"/>
      <c r="F905" s="685"/>
    </row>
    <row r="906" spans="2:6" s="55" customFormat="1" x14ac:dyDescent="0.25">
      <c r="B906" s="209"/>
      <c r="C906" s="564"/>
      <c r="D906" s="209"/>
      <c r="F906" s="685"/>
    </row>
    <row r="907" spans="2:6" s="55" customFormat="1" x14ac:dyDescent="0.25">
      <c r="B907" s="209"/>
      <c r="C907" s="564"/>
      <c r="D907" s="209"/>
      <c r="F907" s="685"/>
    </row>
    <row r="908" spans="2:6" s="55" customFormat="1" x14ac:dyDescent="0.25">
      <c r="B908" s="209"/>
      <c r="C908" s="564"/>
      <c r="D908" s="209"/>
      <c r="F908" s="685"/>
    </row>
    <row r="909" spans="2:6" s="55" customFormat="1" x14ac:dyDescent="0.25">
      <c r="B909" s="209"/>
      <c r="C909" s="564"/>
      <c r="D909" s="209"/>
      <c r="F909" s="685"/>
    </row>
    <row r="910" spans="2:6" s="55" customFormat="1" x14ac:dyDescent="0.25">
      <c r="B910" s="209"/>
      <c r="C910" s="564"/>
      <c r="D910" s="209"/>
      <c r="F910" s="685"/>
    </row>
    <row r="911" spans="2:6" s="55" customFormat="1" x14ac:dyDescent="0.25">
      <c r="B911" s="209"/>
      <c r="C911" s="564"/>
      <c r="D911" s="209"/>
      <c r="F911" s="685"/>
    </row>
    <row r="912" spans="2:6" s="55" customFormat="1" x14ac:dyDescent="0.25">
      <c r="B912" s="209"/>
      <c r="C912" s="564"/>
      <c r="D912" s="209"/>
      <c r="F912" s="685"/>
    </row>
    <row r="913" spans="2:6" s="55" customFormat="1" x14ac:dyDescent="0.25">
      <c r="B913" s="209"/>
      <c r="C913" s="564"/>
      <c r="D913" s="209"/>
      <c r="F913" s="685"/>
    </row>
    <row r="914" spans="2:6" s="55" customFormat="1" x14ac:dyDescent="0.25">
      <c r="B914" s="209"/>
      <c r="C914" s="564"/>
      <c r="D914" s="209"/>
      <c r="F914" s="685"/>
    </row>
    <row r="915" spans="2:6" s="55" customFormat="1" x14ac:dyDescent="0.25">
      <c r="B915" s="209"/>
      <c r="C915" s="564"/>
      <c r="D915" s="209"/>
      <c r="F915" s="685"/>
    </row>
    <row r="916" spans="2:6" s="55" customFormat="1" x14ac:dyDescent="0.25">
      <c r="B916" s="209"/>
      <c r="C916" s="564"/>
      <c r="D916" s="209"/>
      <c r="F916" s="685"/>
    </row>
    <row r="917" spans="2:6" s="55" customFormat="1" x14ac:dyDescent="0.25">
      <c r="B917" s="209"/>
      <c r="C917" s="564"/>
      <c r="D917" s="209"/>
      <c r="F917" s="685"/>
    </row>
    <row r="918" spans="2:6" s="55" customFormat="1" x14ac:dyDescent="0.25">
      <c r="B918" s="209"/>
      <c r="C918" s="564"/>
      <c r="D918" s="209"/>
      <c r="F918" s="685"/>
    </row>
    <row r="919" spans="2:6" s="55" customFormat="1" x14ac:dyDescent="0.25">
      <c r="B919" s="209"/>
      <c r="C919" s="564"/>
      <c r="D919" s="209"/>
      <c r="F919" s="685"/>
    </row>
    <row r="920" spans="2:6" s="55" customFormat="1" x14ac:dyDescent="0.25">
      <c r="B920" s="209"/>
      <c r="C920" s="564"/>
      <c r="D920" s="209"/>
      <c r="F920" s="685"/>
    </row>
    <row r="921" spans="2:6" s="55" customFormat="1" x14ac:dyDescent="0.25">
      <c r="B921" s="209"/>
      <c r="C921" s="564"/>
      <c r="D921" s="209"/>
      <c r="F921" s="685"/>
    </row>
    <row r="922" spans="2:6" s="55" customFormat="1" x14ac:dyDescent="0.25">
      <c r="B922" s="209"/>
      <c r="C922" s="564"/>
      <c r="D922" s="209"/>
      <c r="F922" s="685"/>
    </row>
    <row r="923" spans="2:6" s="55" customFormat="1" x14ac:dyDescent="0.25">
      <c r="B923" s="209"/>
      <c r="C923" s="564"/>
      <c r="D923" s="209"/>
      <c r="F923" s="685"/>
    </row>
    <row r="924" spans="2:6" s="55" customFormat="1" x14ac:dyDescent="0.25">
      <c r="B924" s="209"/>
      <c r="C924" s="564"/>
      <c r="D924" s="209"/>
      <c r="F924" s="685"/>
    </row>
    <row r="925" spans="2:6" s="55" customFormat="1" x14ac:dyDescent="0.25">
      <c r="B925" s="209"/>
      <c r="C925" s="564"/>
      <c r="D925" s="209"/>
      <c r="F925" s="685"/>
    </row>
    <row r="926" spans="2:6" s="55" customFormat="1" x14ac:dyDescent="0.25">
      <c r="B926" s="209"/>
      <c r="C926" s="564"/>
      <c r="D926" s="209"/>
      <c r="F926" s="685"/>
    </row>
    <row r="927" spans="2:6" s="55" customFormat="1" x14ac:dyDescent="0.25">
      <c r="B927" s="209"/>
      <c r="C927" s="564"/>
      <c r="D927" s="209"/>
      <c r="F927" s="685"/>
    </row>
    <row r="928" spans="2:6" s="55" customFormat="1" x14ac:dyDescent="0.25">
      <c r="B928" s="209"/>
      <c r="C928" s="564"/>
      <c r="D928" s="209"/>
      <c r="F928" s="685"/>
    </row>
    <row r="929" spans="2:6" s="55" customFormat="1" x14ac:dyDescent="0.25">
      <c r="B929" s="209"/>
      <c r="C929" s="564"/>
      <c r="D929" s="209"/>
      <c r="F929" s="685"/>
    </row>
    <row r="930" spans="2:6" s="55" customFormat="1" x14ac:dyDescent="0.25">
      <c r="B930" s="209"/>
      <c r="C930" s="564"/>
      <c r="D930" s="209"/>
      <c r="F930" s="685"/>
    </row>
    <row r="931" spans="2:6" s="55" customFormat="1" x14ac:dyDescent="0.25">
      <c r="B931" s="209"/>
      <c r="C931" s="564"/>
      <c r="D931" s="209"/>
      <c r="F931" s="685"/>
    </row>
    <row r="932" spans="2:6" s="55" customFormat="1" x14ac:dyDescent="0.25">
      <c r="B932" s="209"/>
      <c r="C932" s="564"/>
      <c r="D932" s="209"/>
      <c r="F932" s="685"/>
    </row>
    <row r="933" spans="2:6" s="55" customFormat="1" x14ac:dyDescent="0.25">
      <c r="B933" s="209"/>
      <c r="C933" s="564"/>
      <c r="D933" s="209"/>
      <c r="F933" s="685"/>
    </row>
    <row r="934" spans="2:6" s="55" customFormat="1" x14ac:dyDescent="0.25">
      <c r="B934" s="209"/>
      <c r="C934" s="564"/>
      <c r="D934" s="209"/>
      <c r="F934" s="685"/>
    </row>
    <row r="935" spans="2:6" s="55" customFormat="1" x14ac:dyDescent="0.25">
      <c r="B935" s="209"/>
      <c r="C935" s="564"/>
      <c r="D935" s="209"/>
      <c r="F935" s="685"/>
    </row>
    <row r="936" spans="2:6" s="55" customFormat="1" x14ac:dyDescent="0.25">
      <c r="B936" s="209"/>
      <c r="C936" s="564"/>
      <c r="D936" s="209"/>
      <c r="F936" s="685"/>
    </row>
    <row r="937" spans="2:6" s="55" customFormat="1" x14ac:dyDescent="0.25">
      <c r="B937" s="209"/>
      <c r="C937" s="564"/>
      <c r="D937" s="209"/>
      <c r="F937" s="685"/>
    </row>
    <row r="938" spans="2:6" s="55" customFormat="1" x14ac:dyDescent="0.25">
      <c r="B938" s="209"/>
      <c r="C938" s="564"/>
      <c r="D938" s="209"/>
      <c r="F938" s="685"/>
    </row>
    <row r="939" spans="2:6" s="55" customFormat="1" x14ac:dyDescent="0.25">
      <c r="B939" s="209"/>
      <c r="C939" s="564"/>
      <c r="D939" s="209"/>
      <c r="F939" s="685"/>
    </row>
    <row r="940" spans="2:6" s="55" customFormat="1" x14ac:dyDescent="0.25">
      <c r="B940" s="209"/>
      <c r="C940" s="564"/>
      <c r="D940" s="209"/>
      <c r="F940" s="685"/>
    </row>
    <row r="941" spans="2:6" s="55" customFormat="1" x14ac:dyDescent="0.25">
      <c r="B941" s="209"/>
      <c r="C941" s="564"/>
      <c r="D941" s="209"/>
      <c r="F941" s="685"/>
    </row>
    <row r="942" spans="2:6" s="55" customFormat="1" x14ac:dyDescent="0.25">
      <c r="B942" s="209"/>
      <c r="C942" s="564"/>
      <c r="D942" s="209"/>
      <c r="F942" s="685"/>
    </row>
    <row r="943" spans="2:6" s="55" customFormat="1" x14ac:dyDescent="0.25">
      <c r="B943" s="209"/>
      <c r="C943" s="564"/>
      <c r="D943" s="209"/>
      <c r="F943" s="685"/>
    </row>
    <row r="944" spans="2:6" s="55" customFormat="1" x14ac:dyDescent="0.25">
      <c r="B944" s="209"/>
      <c r="C944" s="564"/>
      <c r="D944" s="209"/>
      <c r="F944" s="685"/>
    </row>
    <row r="945" spans="2:6" s="55" customFormat="1" x14ac:dyDescent="0.25">
      <c r="B945" s="209"/>
      <c r="C945" s="564"/>
      <c r="D945" s="209"/>
      <c r="F945" s="685"/>
    </row>
    <row r="946" spans="2:6" s="55" customFormat="1" x14ac:dyDescent="0.25">
      <c r="B946" s="209"/>
      <c r="C946" s="564"/>
      <c r="D946" s="209"/>
      <c r="F946" s="685"/>
    </row>
    <row r="947" spans="2:6" s="55" customFormat="1" x14ac:dyDescent="0.25">
      <c r="B947" s="209"/>
      <c r="C947" s="564"/>
      <c r="D947" s="209"/>
      <c r="F947" s="685"/>
    </row>
    <row r="948" spans="2:6" s="55" customFormat="1" x14ac:dyDescent="0.25">
      <c r="B948" s="209"/>
      <c r="C948" s="564"/>
      <c r="D948" s="209"/>
      <c r="F948" s="685"/>
    </row>
    <row r="949" spans="2:6" s="55" customFormat="1" x14ac:dyDescent="0.25">
      <c r="B949" s="209"/>
      <c r="C949" s="564"/>
      <c r="D949" s="209"/>
      <c r="F949" s="685"/>
    </row>
    <row r="950" spans="2:6" s="55" customFormat="1" x14ac:dyDescent="0.25">
      <c r="B950" s="209"/>
      <c r="C950" s="564"/>
      <c r="D950" s="209"/>
      <c r="F950" s="685"/>
    </row>
    <row r="951" spans="2:6" s="55" customFormat="1" x14ac:dyDescent="0.25">
      <c r="B951" s="209"/>
      <c r="C951" s="564"/>
      <c r="D951" s="209"/>
      <c r="F951" s="685"/>
    </row>
    <row r="952" spans="2:6" s="55" customFormat="1" x14ac:dyDescent="0.25">
      <c r="B952" s="209"/>
      <c r="C952" s="564"/>
      <c r="D952" s="209"/>
      <c r="F952" s="685"/>
    </row>
    <row r="953" spans="2:6" s="55" customFormat="1" x14ac:dyDescent="0.25">
      <c r="B953" s="209"/>
      <c r="C953" s="564"/>
      <c r="D953" s="209"/>
      <c r="F953" s="685"/>
    </row>
    <row r="954" spans="2:6" s="55" customFormat="1" x14ac:dyDescent="0.25">
      <c r="B954" s="209"/>
      <c r="C954" s="564"/>
      <c r="D954" s="209"/>
      <c r="F954" s="685"/>
    </row>
    <row r="955" spans="2:6" s="55" customFormat="1" x14ac:dyDescent="0.25">
      <c r="B955" s="209"/>
      <c r="C955" s="564"/>
      <c r="D955" s="209"/>
      <c r="F955" s="685"/>
    </row>
    <row r="956" spans="2:6" s="55" customFormat="1" x14ac:dyDescent="0.25">
      <c r="B956" s="209"/>
      <c r="C956" s="564"/>
      <c r="D956" s="209"/>
      <c r="F956" s="685"/>
    </row>
    <row r="957" spans="2:6" s="55" customFormat="1" x14ac:dyDescent="0.25">
      <c r="B957" s="209"/>
      <c r="C957" s="564"/>
      <c r="D957" s="209"/>
      <c r="F957" s="685"/>
    </row>
    <row r="958" spans="2:6" s="55" customFormat="1" x14ac:dyDescent="0.25">
      <c r="B958" s="209"/>
      <c r="C958" s="564"/>
      <c r="D958" s="209"/>
      <c r="F958" s="685"/>
    </row>
    <row r="959" spans="2:6" s="55" customFormat="1" x14ac:dyDescent="0.25">
      <c r="B959" s="209"/>
      <c r="C959" s="564"/>
      <c r="D959" s="209"/>
      <c r="F959" s="685"/>
    </row>
    <row r="960" spans="2:6" s="55" customFormat="1" x14ac:dyDescent="0.25">
      <c r="B960" s="209"/>
      <c r="C960" s="564"/>
      <c r="D960" s="209"/>
      <c r="F960" s="685"/>
    </row>
    <row r="961" spans="2:6" s="55" customFormat="1" x14ac:dyDescent="0.25">
      <c r="B961" s="209"/>
      <c r="C961" s="564"/>
      <c r="D961" s="209"/>
      <c r="F961" s="685"/>
    </row>
    <row r="962" spans="2:6" s="55" customFormat="1" x14ac:dyDescent="0.25">
      <c r="B962" s="209"/>
      <c r="C962" s="564"/>
      <c r="D962" s="209"/>
      <c r="F962" s="685"/>
    </row>
    <row r="963" spans="2:6" s="55" customFormat="1" x14ac:dyDescent="0.25">
      <c r="B963" s="209"/>
      <c r="C963" s="564"/>
      <c r="D963" s="209"/>
      <c r="F963" s="685"/>
    </row>
    <row r="964" spans="2:6" s="55" customFormat="1" x14ac:dyDescent="0.25">
      <c r="B964" s="209"/>
      <c r="C964" s="564"/>
      <c r="D964" s="209"/>
      <c r="F964" s="685"/>
    </row>
    <row r="965" spans="2:6" s="55" customFormat="1" x14ac:dyDescent="0.25">
      <c r="B965" s="209"/>
      <c r="C965" s="564"/>
      <c r="D965" s="209"/>
      <c r="F965" s="685"/>
    </row>
    <row r="966" spans="2:6" s="55" customFormat="1" x14ac:dyDescent="0.25">
      <c r="B966" s="209"/>
      <c r="C966" s="564"/>
      <c r="D966" s="209"/>
      <c r="F966" s="685"/>
    </row>
    <row r="967" spans="2:6" s="55" customFormat="1" x14ac:dyDescent="0.25">
      <c r="B967" s="209"/>
      <c r="C967" s="564"/>
      <c r="D967" s="209"/>
      <c r="F967" s="685"/>
    </row>
    <row r="968" spans="2:6" s="55" customFormat="1" x14ac:dyDescent="0.25">
      <c r="B968" s="209"/>
      <c r="C968" s="564"/>
      <c r="D968" s="209"/>
      <c r="F968" s="685"/>
    </row>
    <row r="969" spans="2:6" s="55" customFormat="1" x14ac:dyDescent="0.25">
      <c r="B969" s="209"/>
      <c r="C969" s="564"/>
      <c r="D969" s="209"/>
      <c r="F969" s="685"/>
    </row>
    <row r="970" spans="2:6" s="55" customFormat="1" x14ac:dyDescent="0.25">
      <c r="B970" s="209"/>
      <c r="C970" s="564"/>
      <c r="D970" s="209"/>
      <c r="F970" s="685"/>
    </row>
    <row r="971" spans="2:6" s="55" customFormat="1" x14ac:dyDescent="0.25">
      <c r="B971" s="209"/>
      <c r="C971" s="564"/>
      <c r="D971" s="209"/>
      <c r="F971" s="685"/>
    </row>
    <row r="972" spans="2:6" s="55" customFormat="1" x14ac:dyDescent="0.25">
      <c r="B972" s="209"/>
      <c r="C972" s="564"/>
      <c r="D972" s="209"/>
      <c r="F972" s="685"/>
    </row>
    <row r="973" spans="2:6" s="55" customFormat="1" x14ac:dyDescent="0.25">
      <c r="B973" s="209"/>
      <c r="C973" s="564"/>
      <c r="D973" s="209"/>
      <c r="F973" s="685"/>
    </row>
    <row r="974" spans="2:6" s="55" customFormat="1" x14ac:dyDescent="0.25">
      <c r="B974" s="209"/>
      <c r="C974" s="564"/>
      <c r="D974" s="209"/>
      <c r="F974" s="685"/>
    </row>
    <row r="975" spans="2:6" s="55" customFormat="1" x14ac:dyDescent="0.25">
      <c r="B975" s="209"/>
      <c r="C975" s="564"/>
      <c r="D975" s="209"/>
      <c r="F975" s="685"/>
    </row>
    <row r="976" spans="2:6" s="55" customFormat="1" x14ac:dyDescent="0.25">
      <c r="B976" s="209"/>
      <c r="C976" s="564"/>
      <c r="D976" s="209"/>
      <c r="F976" s="685"/>
    </row>
    <row r="977" spans="2:6" s="55" customFormat="1" x14ac:dyDescent="0.25">
      <c r="B977" s="209"/>
      <c r="C977" s="564"/>
      <c r="D977" s="209"/>
      <c r="F977" s="685"/>
    </row>
    <row r="978" spans="2:6" s="55" customFormat="1" x14ac:dyDescent="0.25">
      <c r="B978" s="209"/>
      <c r="C978" s="564"/>
      <c r="D978" s="209"/>
      <c r="F978" s="685"/>
    </row>
    <row r="979" spans="2:6" s="55" customFormat="1" x14ac:dyDescent="0.25">
      <c r="B979" s="209"/>
      <c r="C979" s="564"/>
      <c r="D979" s="209"/>
      <c r="F979" s="685"/>
    </row>
    <row r="980" spans="2:6" s="55" customFormat="1" x14ac:dyDescent="0.25">
      <c r="B980" s="209"/>
      <c r="C980" s="564"/>
      <c r="D980" s="209"/>
      <c r="F980" s="685"/>
    </row>
    <row r="981" spans="2:6" s="55" customFormat="1" x14ac:dyDescent="0.25">
      <c r="B981" s="209"/>
      <c r="C981" s="564"/>
      <c r="D981" s="209"/>
      <c r="F981" s="685"/>
    </row>
    <row r="982" spans="2:6" s="55" customFormat="1" x14ac:dyDescent="0.25">
      <c r="B982" s="209"/>
      <c r="C982" s="564"/>
      <c r="D982" s="209"/>
      <c r="F982" s="685"/>
    </row>
    <row r="983" spans="2:6" s="55" customFormat="1" x14ac:dyDescent="0.25">
      <c r="B983" s="209"/>
      <c r="C983" s="564"/>
      <c r="D983" s="209"/>
      <c r="F983" s="685"/>
    </row>
    <row r="984" spans="2:6" s="55" customFormat="1" x14ac:dyDescent="0.25">
      <c r="B984" s="209"/>
      <c r="C984" s="564"/>
      <c r="D984" s="209"/>
      <c r="F984" s="685"/>
    </row>
    <row r="985" spans="2:6" s="55" customFormat="1" x14ac:dyDescent="0.25">
      <c r="B985" s="209"/>
      <c r="C985" s="564"/>
      <c r="D985" s="209"/>
      <c r="F985" s="685"/>
    </row>
    <row r="986" spans="2:6" s="55" customFormat="1" x14ac:dyDescent="0.25">
      <c r="B986" s="209"/>
      <c r="C986" s="564"/>
      <c r="D986" s="209"/>
      <c r="F986" s="685"/>
    </row>
    <row r="987" spans="2:6" s="55" customFormat="1" x14ac:dyDescent="0.25">
      <c r="B987" s="209"/>
      <c r="C987" s="564"/>
      <c r="D987" s="209"/>
      <c r="F987" s="685"/>
    </row>
    <row r="988" spans="2:6" s="55" customFormat="1" x14ac:dyDescent="0.25">
      <c r="B988" s="209"/>
      <c r="C988" s="564"/>
      <c r="D988" s="209"/>
      <c r="F988" s="685"/>
    </row>
    <row r="989" spans="2:6" s="55" customFormat="1" x14ac:dyDescent="0.25">
      <c r="B989" s="209"/>
      <c r="C989" s="564"/>
      <c r="D989" s="209"/>
      <c r="F989" s="685"/>
    </row>
    <row r="990" spans="2:6" s="55" customFormat="1" x14ac:dyDescent="0.25">
      <c r="B990" s="209"/>
      <c r="C990" s="564"/>
      <c r="D990" s="209"/>
      <c r="F990" s="685"/>
    </row>
    <row r="991" spans="2:6" s="55" customFormat="1" x14ac:dyDescent="0.25">
      <c r="B991" s="209"/>
      <c r="C991" s="564"/>
      <c r="D991" s="209"/>
      <c r="F991" s="685"/>
    </row>
    <row r="992" spans="2:6" s="55" customFormat="1" x14ac:dyDescent="0.25">
      <c r="B992" s="209"/>
      <c r="C992" s="564"/>
      <c r="D992" s="209"/>
      <c r="F992" s="685"/>
    </row>
    <row r="993" spans="2:6" s="55" customFormat="1" x14ac:dyDescent="0.25">
      <c r="B993" s="209"/>
      <c r="C993" s="564"/>
      <c r="D993" s="209"/>
      <c r="F993" s="685"/>
    </row>
    <row r="994" spans="2:6" s="55" customFormat="1" x14ac:dyDescent="0.25">
      <c r="B994" s="209"/>
      <c r="C994" s="564"/>
      <c r="D994" s="209"/>
      <c r="F994" s="685"/>
    </row>
    <row r="995" spans="2:6" s="55" customFormat="1" x14ac:dyDescent="0.25">
      <c r="B995" s="209"/>
      <c r="C995" s="564"/>
      <c r="D995" s="209"/>
      <c r="F995" s="685"/>
    </row>
    <row r="996" spans="2:6" s="55" customFormat="1" x14ac:dyDescent="0.25">
      <c r="B996" s="209"/>
      <c r="C996" s="564"/>
      <c r="D996" s="209"/>
      <c r="F996" s="685"/>
    </row>
    <row r="997" spans="2:6" s="55" customFormat="1" x14ac:dyDescent="0.25">
      <c r="B997" s="209"/>
      <c r="C997" s="564"/>
      <c r="D997" s="209"/>
      <c r="F997" s="685"/>
    </row>
    <row r="998" spans="2:6" s="55" customFormat="1" x14ac:dyDescent="0.25">
      <c r="B998" s="209"/>
      <c r="C998" s="564"/>
      <c r="D998" s="209"/>
      <c r="F998" s="685"/>
    </row>
    <row r="999" spans="2:6" s="55" customFormat="1" x14ac:dyDescent="0.25">
      <c r="B999" s="209"/>
      <c r="C999" s="564"/>
      <c r="D999" s="209"/>
      <c r="F999" s="685"/>
    </row>
    <row r="1000" spans="2:6" s="55" customFormat="1" x14ac:dyDescent="0.25">
      <c r="B1000" s="209"/>
      <c r="C1000" s="564"/>
      <c r="D1000" s="209"/>
      <c r="F1000" s="685"/>
    </row>
    <row r="1001" spans="2:6" s="55" customFormat="1" x14ac:dyDescent="0.25">
      <c r="B1001" s="209"/>
      <c r="C1001" s="564"/>
      <c r="D1001" s="209"/>
      <c r="F1001" s="685"/>
    </row>
    <row r="1002" spans="2:6" s="55" customFormat="1" x14ac:dyDescent="0.25">
      <c r="B1002" s="209"/>
      <c r="C1002" s="564"/>
      <c r="D1002" s="209"/>
      <c r="F1002" s="685"/>
    </row>
    <row r="1003" spans="2:6" s="55" customFormat="1" x14ac:dyDescent="0.25">
      <c r="B1003" s="209"/>
      <c r="C1003" s="564"/>
      <c r="D1003" s="209"/>
      <c r="F1003" s="685"/>
    </row>
    <row r="1004" spans="2:6" s="55" customFormat="1" x14ac:dyDescent="0.25">
      <c r="B1004" s="209"/>
      <c r="C1004" s="564"/>
      <c r="D1004" s="209"/>
      <c r="F1004" s="685"/>
    </row>
    <row r="1005" spans="2:6" s="55" customFormat="1" x14ac:dyDescent="0.25">
      <c r="B1005" s="209"/>
      <c r="C1005" s="564"/>
      <c r="D1005" s="209"/>
      <c r="F1005" s="685"/>
    </row>
    <row r="1006" spans="2:6" s="55" customFormat="1" x14ac:dyDescent="0.25">
      <c r="B1006" s="209"/>
      <c r="C1006" s="564"/>
      <c r="D1006" s="209"/>
      <c r="F1006" s="685"/>
    </row>
    <row r="1007" spans="2:6" s="55" customFormat="1" x14ac:dyDescent="0.25">
      <c r="B1007" s="209"/>
      <c r="C1007" s="564"/>
      <c r="D1007" s="209"/>
      <c r="F1007" s="685"/>
    </row>
    <row r="1008" spans="2:6" s="55" customFormat="1" x14ac:dyDescent="0.25">
      <c r="B1008" s="209"/>
      <c r="C1008" s="564"/>
      <c r="D1008" s="209"/>
      <c r="F1008" s="685"/>
    </row>
    <row r="1009" spans="2:6" s="55" customFormat="1" x14ac:dyDescent="0.25">
      <c r="B1009" s="209"/>
      <c r="C1009" s="564"/>
      <c r="D1009" s="209"/>
      <c r="F1009" s="685"/>
    </row>
    <row r="1010" spans="2:6" s="55" customFormat="1" x14ac:dyDescent="0.25">
      <c r="B1010" s="209"/>
      <c r="C1010" s="564"/>
      <c r="D1010" s="209"/>
      <c r="F1010" s="685"/>
    </row>
    <row r="1011" spans="2:6" s="55" customFormat="1" x14ac:dyDescent="0.25">
      <c r="B1011" s="209"/>
      <c r="C1011" s="564"/>
      <c r="D1011" s="209"/>
      <c r="F1011" s="685"/>
    </row>
    <row r="1012" spans="2:6" s="55" customFormat="1" x14ac:dyDescent="0.25">
      <c r="B1012" s="209"/>
      <c r="C1012" s="564"/>
      <c r="D1012" s="209"/>
      <c r="F1012" s="685"/>
    </row>
    <row r="1013" spans="2:6" s="55" customFormat="1" x14ac:dyDescent="0.25">
      <c r="B1013" s="209"/>
      <c r="C1013" s="564"/>
      <c r="D1013" s="209"/>
      <c r="F1013" s="685"/>
    </row>
    <row r="1014" spans="2:6" s="55" customFormat="1" x14ac:dyDescent="0.25">
      <c r="B1014" s="209"/>
      <c r="C1014" s="564"/>
      <c r="D1014" s="209"/>
      <c r="F1014" s="685"/>
    </row>
    <row r="1015" spans="2:6" s="55" customFormat="1" x14ac:dyDescent="0.25">
      <c r="B1015" s="209"/>
      <c r="C1015" s="564"/>
      <c r="D1015" s="209"/>
      <c r="F1015" s="685"/>
    </row>
    <row r="1016" spans="2:6" s="55" customFormat="1" x14ac:dyDescent="0.25">
      <c r="B1016" s="209"/>
      <c r="C1016" s="564"/>
      <c r="D1016" s="209"/>
      <c r="F1016" s="685"/>
    </row>
    <row r="1017" spans="2:6" s="55" customFormat="1" x14ac:dyDescent="0.25">
      <c r="B1017" s="209"/>
      <c r="C1017" s="564"/>
      <c r="D1017" s="209"/>
      <c r="F1017" s="685"/>
    </row>
    <row r="1018" spans="2:6" s="55" customFormat="1" x14ac:dyDescent="0.25">
      <c r="B1018" s="209"/>
      <c r="C1018" s="564"/>
      <c r="D1018" s="209"/>
      <c r="F1018" s="685"/>
    </row>
    <row r="1019" spans="2:6" s="55" customFormat="1" x14ac:dyDescent="0.25">
      <c r="B1019" s="209"/>
      <c r="C1019" s="564"/>
      <c r="D1019" s="209"/>
      <c r="F1019" s="685"/>
    </row>
    <row r="1020" spans="2:6" s="55" customFormat="1" x14ac:dyDescent="0.25">
      <c r="B1020" s="209"/>
      <c r="C1020" s="564"/>
      <c r="D1020" s="209"/>
      <c r="F1020" s="685"/>
    </row>
    <row r="1021" spans="2:6" s="55" customFormat="1" x14ac:dyDescent="0.25">
      <c r="B1021" s="209"/>
      <c r="C1021" s="564"/>
      <c r="D1021" s="209"/>
      <c r="F1021" s="685"/>
    </row>
    <row r="1022" spans="2:6" s="55" customFormat="1" x14ac:dyDescent="0.25">
      <c r="B1022" s="209"/>
      <c r="C1022" s="564"/>
      <c r="D1022" s="209"/>
      <c r="F1022" s="685"/>
    </row>
    <row r="1023" spans="2:6" s="55" customFormat="1" x14ac:dyDescent="0.25">
      <c r="B1023" s="209"/>
      <c r="C1023" s="564"/>
      <c r="D1023" s="209"/>
      <c r="F1023" s="685"/>
    </row>
    <row r="1024" spans="2:6" s="55" customFormat="1" x14ac:dyDescent="0.25">
      <c r="B1024" s="209"/>
      <c r="C1024" s="564"/>
      <c r="D1024" s="209"/>
      <c r="F1024" s="685"/>
    </row>
    <row r="1025" spans="2:6" s="55" customFormat="1" x14ac:dyDescent="0.25">
      <c r="B1025" s="209"/>
      <c r="C1025" s="564"/>
      <c r="D1025" s="209"/>
      <c r="F1025" s="685"/>
    </row>
    <row r="1026" spans="2:6" s="55" customFormat="1" x14ac:dyDescent="0.25">
      <c r="B1026" s="209"/>
      <c r="C1026" s="564"/>
      <c r="D1026" s="209"/>
      <c r="F1026" s="685"/>
    </row>
    <row r="1027" spans="2:6" s="55" customFormat="1" x14ac:dyDescent="0.25">
      <c r="B1027" s="209"/>
      <c r="C1027" s="564"/>
      <c r="D1027" s="209"/>
      <c r="F1027" s="685"/>
    </row>
    <row r="1028" spans="2:6" s="55" customFormat="1" x14ac:dyDescent="0.25">
      <c r="B1028" s="209"/>
      <c r="C1028" s="564"/>
      <c r="D1028" s="209"/>
      <c r="F1028" s="685"/>
    </row>
    <row r="1029" spans="2:6" s="55" customFormat="1" x14ac:dyDescent="0.25">
      <c r="B1029" s="209"/>
      <c r="C1029" s="564"/>
      <c r="D1029" s="209"/>
      <c r="F1029" s="685"/>
    </row>
    <row r="1030" spans="2:6" s="55" customFormat="1" x14ac:dyDescent="0.25">
      <c r="B1030" s="209"/>
      <c r="C1030" s="564"/>
      <c r="D1030" s="209"/>
      <c r="F1030" s="685"/>
    </row>
    <row r="1031" spans="2:6" s="55" customFormat="1" x14ac:dyDescent="0.25">
      <c r="B1031" s="209"/>
      <c r="C1031" s="564"/>
      <c r="D1031" s="209"/>
      <c r="F1031" s="685"/>
    </row>
    <row r="1032" spans="2:6" s="55" customFormat="1" x14ac:dyDescent="0.25">
      <c r="B1032" s="209"/>
      <c r="C1032" s="564"/>
      <c r="D1032" s="209"/>
      <c r="F1032" s="685"/>
    </row>
    <row r="1033" spans="2:6" s="55" customFormat="1" x14ac:dyDescent="0.25">
      <c r="B1033" s="209"/>
      <c r="C1033" s="564"/>
      <c r="D1033" s="209"/>
      <c r="F1033" s="685"/>
    </row>
    <row r="1034" spans="2:6" s="55" customFormat="1" x14ac:dyDescent="0.25">
      <c r="B1034" s="209"/>
      <c r="C1034" s="564"/>
      <c r="D1034" s="209"/>
      <c r="F1034" s="685"/>
    </row>
    <row r="1035" spans="2:6" s="55" customFormat="1" x14ac:dyDescent="0.25">
      <c r="B1035" s="209"/>
      <c r="C1035" s="564"/>
      <c r="D1035" s="209"/>
      <c r="F1035" s="685"/>
    </row>
    <row r="1036" spans="2:6" s="55" customFormat="1" x14ac:dyDescent="0.25">
      <c r="B1036" s="209"/>
      <c r="C1036" s="564"/>
      <c r="D1036" s="209"/>
      <c r="F1036" s="685"/>
    </row>
    <row r="1037" spans="2:6" s="55" customFormat="1" x14ac:dyDescent="0.25">
      <c r="B1037" s="209"/>
      <c r="C1037" s="564"/>
      <c r="D1037" s="209"/>
      <c r="F1037" s="685"/>
    </row>
    <row r="1038" spans="2:6" s="55" customFormat="1" x14ac:dyDescent="0.25">
      <c r="B1038" s="209"/>
      <c r="C1038" s="564"/>
      <c r="D1038" s="209"/>
      <c r="F1038" s="685"/>
    </row>
    <row r="1039" spans="2:6" s="55" customFormat="1" x14ac:dyDescent="0.25">
      <c r="B1039" s="209"/>
      <c r="C1039" s="564"/>
      <c r="D1039" s="209"/>
      <c r="F1039" s="685"/>
    </row>
    <row r="1040" spans="2:6" s="55" customFormat="1" x14ac:dyDescent="0.25">
      <c r="B1040" s="209"/>
      <c r="C1040" s="564"/>
      <c r="D1040" s="209"/>
      <c r="F1040" s="685"/>
    </row>
    <row r="1041" spans="2:6" s="55" customFormat="1" x14ac:dyDescent="0.25">
      <c r="B1041" s="209"/>
      <c r="C1041" s="564"/>
      <c r="D1041" s="209"/>
      <c r="F1041" s="685"/>
    </row>
    <row r="1042" spans="2:6" s="55" customFormat="1" x14ac:dyDescent="0.25">
      <c r="B1042" s="209"/>
      <c r="C1042" s="564"/>
      <c r="D1042" s="209"/>
      <c r="F1042" s="685"/>
    </row>
    <row r="1043" spans="2:6" s="55" customFormat="1" x14ac:dyDescent="0.25">
      <c r="B1043" s="209"/>
      <c r="C1043" s="564"/>
      <c r="D1043" s="209"/>
      <c r="F1043" s="685"/>
    </row>
    <row r="1044" spans="2:6" s="55" customFormat="1" x14ac:dyDescent="0.25">
      <c r="B1044" s="209"/>
      <c r="C1044" s="564"/>
      <c r="D1044" s="209"/>
      <c r="F1044" s="685"/>
    </row>
    <row r="1045" spans="2:6" s="55" customFormat="1" x14ac:dyDescent="0.25">
      <c r="B1045" s="209"/>
      <c r="C1045" s="564"/>
      <c r="D1045" s="209"/>
      <c r="F1045" s="685"/>
    </row>
    <row r="1046" spans="2:6" s="55" customFormat="1" x14ac:dyDescent="0.25">
      <c r="B1046" s="209"/>
      <c r="C1046" s="564"/>
      <c r="D1046" s="209"/>
      <c r="F1046" s="685"/>
    </row>
    <row r="1047" spans="2:6" s="55" customFormat="1" x14ac:dyDescent="0.25">
      <c r="B1047" s="209"/>
      <c r="C1047" s="564"/>
      <c r="D1047" s="209"/>
      <c r="F1047" s="685"/>
    </row>
    <row r="1048" spans="2:6" s="55" customFormat="1" x14ac:dyDescent="0.25">
      <c r="B1048" s="209"/>
      <c r="C1048" s="564"/>
      <c r="D1048" s="209"/>
      <c r="F1048" s="685"/>
    </row>
    <row r="1049" spans="2:6" s="55" customFormat="1" x14ac:dyDescent="0.25">
      <c r="B1049" s="209"/>
      <c r="C1049" s="564"/>
      <c r="D1049" s="209"/>
      <c r="F1049" s="685"/>
    </row>
    <row r="1050" spans="2:6" s="55" customFormat="1" x14ac:dyDescent="0.25">
      <c r="B1050" s="209"/>
      <c r="C1050" s="564"/>
      <c r="D1050" s="209"/>
      <c r="F1050" s="685"/>
    </row>
    <row r="1051" spans="2:6" s="55" customFormat="1" x14ac:dyDescent="0.25">
      <c r="B1051" s="209"/>
      <c r="C1051" s="564"/>
      <c r="D1051" s="209"/>
      <c r="F1051" s="685"/>
    </row>
    <row r="1052" spans="2:6" s="55" customFormat="1" x14ac:dyDescent="0.25">
      <c r="B1052" s="209"/>
      <c r="C1052" s="564"/>
      <c r="D1052" s="209"/>
      <c r="F1052" s="685"/>
    </row>
    <row r="1053" spans="2:6" s="55" customFormat="1" x14ac:dyDescent="0.25">
      <c r="B1053" s="209"/>
      <c r="C1053" s="564"/>
      <c r="D1053" s="209"/>
      <c r="F1053" s="685"/>
    </row>
    <row r="1054" spans="2:6" s="55" customFormat="1" x14ac:dyDescent="0.25">
      <c r="B1054" s="209"/>
      <c r="C1054" s="564"/>
      <c r="D1054" s="209"/>
      <c r="F1054" s="685"/>
    </row>
    <row r="1055" spans="2:6" s="55" customFormat="1" x14ac:dyDescent="0.25">
      <c r="B1055" s="209"/>
      <c r="C1055" s="564"/>
      <c r="D1055" s="209"/>
      <c r="F1055" s="685"/>
    </row>
    <row r="1056" spans="2:6" s="55" customFormat="1" x14ac:dyDescent="0.25">
      <c r="B1056" s="209"/>
      <c r="C1056" s="564"/>
      <c r="D1056" s="209"/>
      <c r="F1056" s="685"/>
    </row>
    <row r="1057" spans="2:6" s="55" customFormat="1" x14ac:dyDescent="0.25">
      <c r="B1057" s="209"/>
      <c r="C1057" s="564"/>
      <c r="D1057" s="209"/>
      <c r="F1057" s="685"/>
    </row>
    <row r="1058" spans="2:6" s="55" customFormat="1" x14ac:dyDescent="0.25">
      <c r="B1058" s="209"/>
      <c r="C1058" s="564"/>
      <c r="D1058" s="209"/>
      <c r="F1058" s="685"/>
    </row>
    <row r="1059" spans="2:6" s="55" customFormat="1" x14ac:dyDescent="0.25">
      <c r="B1059" s="209"/>
      <c r="C1059" s="564"/>
      <c r="D1059" s="209"/>
      <c r="F1059" s="685"/>
    </row>
    <row r="1060" spans="2:6" s="55" customFormat="1" x14ac:dyDescent="0.25">
      <c r="B1060" s="209"/>
      <c r="C1060" s="564"/>
      <c r="D1060" s="209"/>
      <c r="F1060" s="685"/>
    </row>
    <row r="1061" spans="2:6" s="55" customFormat="1" x14ac:dyDescent="0.25">
      <c r="B1061" s="209"/>
      <c r="C1061" s="564"/>
      <c r="D1061" s="209"/>
      <c r="F1061" s="685"/>
    </row>
    <row r="1062" spans="2:6" s="55" customFormat="1" x14ac:dyDescent="0.25">
      <c r="B1062" s="209"/>
      <c r="C1062" s="564"/>
      <c r="D1062" s="209"/>
      <c r="F1062" s="685"/>
    </row>
    <row r="1063" spans="2:6" s="55" customFormat="1" x14ac:dyDescent="0.25">
      <c r="B1063" s="209"/>
      <c r="C1063" s="564"/>
      <c r="D1063" s="209"/>
      <c r="F1063" s="685"/>
    </row>
    <row r="1064" spans="2:6" s="55" customFormat="1" x14ac:dyDescent="0.25">
      <c r="B1064" s="209"/>
      <c r="C1064" s="564"/>
      <c r="D1064" s="209"/>
      <c r="F1064" s="685"/>
    </row>
    <row r="1065" spans="2:6" s="55" customFormat="1" x14ac:dyDescent="0.25">
      <c r="B1065" s="209"/>
      <c r="C1065" s="564"/>
      <c r="D1065" s="209"/>
      <c r="F1065" s="685"/>
    </row>
    <row r="1066" spans="2:6" s="55" customFormat="1" x14ac:dyDescent="0.25">
      <c r="B1066" s="209"/>
      <c r="C1066" s="564"/>
      <c r="D1066" s="209"/>
      <c r="F1066" s="685"/>
    </row>
    <row r="1067" spans="2:6" s="55" customFormat="1" x14ac:dyDescent="0.25">
      <c r="B1067" s="209"/>
      <c r="C1067" s="564"/>
      <c r="D1067" s="209"/>
      <c r="F1067" s="685"/>
    </row>
    <row r="1068" spans="2:6" s="55" customFormat="1" x14ac:dyDescent="0.25">
      <c r="B1068" s="209"/>
      <c r="C1068" s="564"/>
      <c r="D1068" s="209"/>
      <c r="F1068" s="685"/>
    </row>
    <row r="1069" spans="2:6" s="55" customFormat="1" x14ac:dyDescent="0.25">
      <c r="B1069" s="209"/>
      <c r="C1069" s="564"/>
      <c r="D1069" s="209"/>
      <c r="F1069" s="685"/>
    </row>
    <row r="1070" spans="2:6" s="55" customFormat="1" x14ac:dyDescent="0.25">
      <c r="B1070" s="209"/>
      <c r="C1070" s="564"/>
      <c r="D1070" s="209"/>
      <c r="F1070" s="685"/>
    </row>
    <row r="1071" spans="2:6" s="55" customFormat="1" x14ac:dyDescent="0.25">
      <c r="B1071" s="209"/>
      <c r="C1071" s="564"/>
      <c r="D1071" s="209"/>
      <c r="F1071" s="685"/>
    </row>
    <row r="1072" spans="2:6" s="55" customFormat="1" x14ac:dyDescent="0.25">
      <c r="B1072" s="209"/>
      <c r="C1072" s="564"/>
      <c r="D1072" s="209"/>
      <c r="F1072" s="685"/>
    </row>
    <row r="1073" spans="2:6" s="55" customFormat="1" x14ac:dyDescent="0.25">
      <c r="B1073" s="209"/>
      <c r="C1073" s="564"/>
      <c r="D1073" s="209"/>
      <c r="F1073" s="685"/>
    </row>
    <row r="1074" spans="2:6" s="55" customFormat="1" x14ac:dyDescent="0.25">
      <c r="B1074" s="209"/>
      <c r="C1074" s="564"/>
      <c r="D1074" s="209"/>
      <c r="F1074" s="685"/>
    </row>
    <row r="1075" spans="2:6" s="55" customFormat="1" x14ac:dyDescent="0.25">
      <c r="B1075" s="209"/>
      <c r="C1075" s="564"/>
      <c r="D1075" s="209"/>
      <c r="F1075" s="685"/>
    </row>
    <row r="1076" spans="2:6" s="55" customFormat="1" x14ac:dyDescent="0.25">
      <c r="B1076" s="209"/>
      <c r="C1076" s="564"/>
      <c r="D1076" s="209"/>
      <c r="F1076" s="685"/>
    </row>
    <row r="1077" spans="2:6" s="55" customFormat="1" x14ac:dyDescent="0.25">
      <c r="B1077" s="209"/>
      <c r="C1077" s="564"/>
      <c r="D1077" s="209"/>
      <c r="F1077" s="685"/>
    </row>
    <row r="1078" spans="2:6" s="55" customFormat="1" x14ac:dyDescent="0.25">
      <c r="B1078" s="209"/>
      <c r="C1078" s="564"/>
      <c r="D1078" s="209"/>
      <c r="F1078" s="685"/>
    </row>
    <row r="1079" spans="2:6" s="55" customFormat="1" x14ac:dyDescent="0.25">
      <c r="B1079" s="209"/>
      <c r="C1079" s="564"/>
      <c r="D1079" s="209"/>
      <c r="F1079" s="685"/>
    </row>
    <row r="1080" spans="2:6" s="55" customFormat="1" x14ac:dyDescent="0.25">
      <c r="B1080" s="209"/>
      <c r="C1080" s="564"/>
      <c r="D1080" s="209"/>
      <c r="F1080" s="685"/>
    </row>
    <row r="1081" spans="2:6" s="55" customFormat="1" x14ac:dyDescent="0.25">
      <c r="B1081" s="209"/>
      <c r="C1081" s="564"/>
      <c r="D1081" s="209"/>
      <c r="F1081" s="685"/>
    </row>
    <row r="1082" spans="2:6" s="55" customFormat="1" x14ac:dyDescent="0.25">
      <c r="B1082" s="209"/>
      <c r="C1082" s="564"/>
      <c r="D1082" s="209"/>
      <c r="F1082" s="685"/>
    </row>
    <row r="1083" spans="2:6" s="55" customFormat="1" x14ac:dyDescent="0.25">
      <c r="B1083" s="209"/>
      <c r="C1083" s="564"/>
      <c r="D1083" s="209"/>
      <c r="F1083" s="685"/>
    </row>
    <row r="1084" spans="2:6" s="55" customFormat="1" x14ac:dyDescent="0.25">
      <c r="B1084" s="209"/>
      <c r="C1084" s="564"/>
      <c r="D1084" s="209"/>
      <c r="F1084" s="685"/>
    </row>
    <row r="1085" spans="2:6" s="55" customFormat="1" x14ac:dyDescent="0.25">
      <c r="B1085" s="209"/>
      <c r="C1085" s="564"/>
      <c r="D1085" s="209"/>
      <c r="F1085" s="685"/>
    </row>
    <row r="1086" spans="2:6" s="55" customFormat="1" x14ac:dyDescent="0.25">
      <c r="B1086" s="209"/>
      <c r="C1086" s="564"/>
      <c r="D1086" s="209"/>
      <c r="F1086" s="685"/>
    </row>
    <row r="1087" spans="2:6" s="55" customFormat="1" x14ac:dyDescent="0.25">
      <c r="B1087" s="209"/>
      <c r="C1087" s="564"/>
      <c r="D1087" s="209"/>
      <c r="F1087" s="685"/>
    </row>
    <row r="1088" spans="2:6" s="55" customFormat="1" x14ac:dyDescent="0.25">
      <c r="B1088" s="209"/>
      <c r="C1088" s="564"/>
      <c r="D1088" s="209"/>
      <c r="F1088" s="685"/>
    </row>
    <row r="1089" spans="2:6" s="55" customFormat="1" x14ac:dyDescent="0.25">
      <c r="B1089" s="209"/>
      <c r="C1089" s="564"/>
      <c r="D1089" s="209"/>
      <c r="F1089" s="685"/>
    </row>
    <row r="1090" spans="2:6" s="55" customFormat="1" x14ac:dyDescent="0.25">
      <c r="B1090" s="209"/>
      <c r="C1090" s="564"/>
      <c r="D1090" s="209"/>
      <c r="F1090" s="685"/>
    </row>
    <row r="1091" spans="2:6" s="55" customFormat="1" x14ac:dyDescent="0.25">
      <c r="B1091" s="209"/>
      <c r="C1091" s="564"/>
      <c r="D1091" s="209"/>
      <c r="F1091" s="685"/>
    </row>
    <row r="1092" spans="2:6" s="55" customFormat="1" x14ac:dyDescent="0.25">
      <c r="B1092" s="209"/>
      <c r="C1092" s="564"/>
      <c r="D1092" s="209"/>
      <c r="F1092" s="685"/>
    </row>
    <row r="1093" spans="2:6" s="55" customFormat="1" x14ac:dyDescent="0.25">
      <c r="B1093" s="209"/>
      <c r="C1093" s="564"/>
      <c r="D1093" s="209"/>
      <c r="F1093" s="685"/>
    </row>
    <row r="1094" spans="2:6" s="55" customFormat="1" x14ac:dyDescent="0.25">
      <c r="B1094" s="209"/>
      <c r="C1094" s="564"/>
      <c r="D1094" s="209"/>
      <c r="F1094" s="685"/>
    </row>
    <row r="1095" spans="2:6" s="55" customFormat="1" x14ac:dyDescent="0.25">
      <c r="B1095" s="209"/>
      <c r="C1095" s="564"/>
      <c r="D1095" s="209"/>
      <c r="F1095" s="685"/>
    </row>
    <row r="1096" spans="2:6" s="55" customFormat="1" x14ac:dyDescent="0.25">
      <c r="B1096" s="209"/>
      <c r="C1096" s="564"/>
      <c r="D1096" s="209"/>
      <c r="F1096" s="685"/>
    </row>
    <row r="1097" spans="2:6" s="55" customFormat="1" x14ac:dyDescent="0.25">
      <c r="B1097" s="209"/>
      <c r="C1097" s="564"/>
      <c r="D1097" s="209"/>
      <c r="F1097" s="685"/>
    </row>
    <row r="1098" spans="2:6" s="55" customFormat="1" x14ac:dyDescent="0.25">
      <c r="B1098" s="209"/>
      <c r="C1098" s="564"/>
      <c r="D1098" s="209"/>
      <c r="F1098" s="685"/>
    </row>
    <row r="1099" spans="2:6" s="55" customFormat="1" x14ac:dyDescent="0.25">
      <c r="B1099" s="209"/>
      <c r="C1099" s="564"/>
      <c r="D1099" s="209"/>
      <c r="F1099" s="685"/>
    </row>
    <row r="1100" spans="2:6" s="55" customFormat="1" x14ac:dyDescent="0.25">
      <c r="B1100" s="209"/>
      <c r="C1100" s="564"/>
      <c r="D1100" s="209"/>
      <c r="F1100" s="685"/>
    </row>
    <row r="1101" spans="2:6" s="55" customFormat="1" x14ac:dyDescent="0.25">
      <c r="B1101" s="209"/>
      <c r="C1101" s="564"/>
      <c r="D1101" s="209"/>
      <c r="F1101" s="685"/>
    </row>
    <row r="1102" spans="2:6" s="55" customFormat="1" x14ac:dyDescent="0.25">
      <c r="B1102" s="209"/>
      <c r="C1102" s="564"/>
      <c r="D1102" s="209"/>
      <c r="F1102" s="685"/>
    </row>
    <row r="1103" spans="2:6" s="55" customFormat="1" x14ac:dyDescent="0.25">
      <c r="B1103" s="209"/>
      <c r="C1103" s="564"/>
      <c r="D1103" s="209"/>
      <c r="F1103" s="685"/>
    </row>
    <row r="1104" spans="2:6" s="55" customFormat="1" x14ac:dyDescent="0.25">
      <c r="B1104" s="209"/>
      <c r="C1104" s="564"/>
      <c r="D1104" s="209"/>
      <c r="F1104" s="685"/>
    </row>
    <row r="1105" spans="2:6" s="55" customFormat="1" x14ac:dyDescent="0.25">
      <c r="B1105" s="209"/>
      <c r="C1105" s="564"/>
      <c r="D1105" s="209"/>
      <c r="F1105" s="685"/>
    </row>
    <row r="1106" spans="2:6" s="55" customFormat="1" x14ac:dyDescent="0.25">
      <c r="B1106" s="209"/>
      <c r="C1106" s="564"/>
      <c r="D1106" s="209"/>
      <c r="F1106" s="685"/>
    </row>
    <row r="1107" spans="2:6" s="55" customFormat="1" x14ac:dyDescent="0.25">
      <c r="B1107" s="209"/>
      <c r="C1107" s="564"/>
      <c r="D1107" s="209"/>
      <c r="F1107" s="685"/>
    </row>
    <row r="1108" spans="2:6" s="55" customFormat="1" x14ac:dyDescent="0.25">
      <c r="B1108" s="209"/>
      <c r="C1108" s="564"/>
      <c r="D1108" s="209"/>
      <c r="F1108" s="685"/>
    </row>
    <row r="1109" spans="2:6" s="55" customFormat="1" x14ac:dyDescent="0.25">
      <c r="B1109" s="209"/>
      <c r="C1109" s="564"/>
      <c r="D1109" s="209"/>
      <c r="F1109" s="685"/>
    </row>
    <row r="1110" spans="2:6" s="55" customFormat="1" x14ac:dyDescent="0.25">
      <c r="B1110" s="209"/>
      <c r="C1110" s="564"/>
      <c r="D1110" s="209"/>
      <c r="F1110" s="685"/>
    </row>
    <row r="1111" spans="2:6" s="55" customFormat="1" x14ac:dyDescent="0.25">
      <c r="B1111" s="209"/>
      <c r="C1111" s="564"/>
      <c r="D1111" s="209"/>
      <c r="F1111" s="685"/>
    </row>
    <row r="1112" spans="2:6" s="55" customFormat="1" x14ac:dyDescent="0.25">
      <c r="B1112" s="209"/>
      <c r="C1112" s="564"/>
      <c r="D1112" s="209"/>
      <c r="F1112" s="685"/>
    </row>
    <row r="1113" spans="2:6" s="55" customFormat="1" x14ac:dyDescent="0.25">
      <c r="B1113" s="209"/>
      <c r="C1113" s="564"/>
      <c r="D1113" s="209"/>
      <c r="F1113" s="685"/>
    </row>
    <row r="1114" spans="2:6" s="55" customFormat="1" x14ac:dyDescent="0.25">
      <c r="B1114" s="209"/>
      <c r="C1114" s="564"/>
      <c r="D1114" s="209"/>
      <c r="F1114" s="685"/>
    </row>
    <row r="1115" spans="2:6" s="55" customFormat="1" x14ac:dyDescent="0.25">
      <c r="B1115" s="209"/>
      <c r="C1115" s="564"/>
      <c r="D1115" s="209"/>
      <c r="F1115" s="685"/>
    </row>
    <row r="1116" spans="2:6" s="55" customFormat="1" x14ac:dyDescent="0.25">
      <c r="B1116" s="209"/>
      <c r="C1116" s="564"/>
      <c r="D1116" s="209"/>
      <c r="F1116" s="685"/>
    </row>
    <row r="1117" spans="2:6" s="55" customFormat="1" x14ac:dyDescent="0.25">
      <c r="B1117" s="209"/>
      <c r="C1117" s="564"/>
      <c r="D1117" s="209"/>
      <c r="F1117" s="685"/>
    </row>
    <row r="1118" spans="2:6" s="55" customFormat="1" x14ac:dyDescent="0.25">
      <c r="B1118" s="209"/>
      <c r="C1118" s="564"/>
      <c r="D1118" s="209"/>
      <c r="F1118" s="685"/>
    </row>
    <row r="1119" spans="2:6" s="55" customFormat="1" x14ac:dyDescent="0.25">
      <c r="B1119" s="209"/>
      <c r="C1119" s="564"/>
      <c r="D1119" s="209"/>
      <c r="F1119" s="685"/>
    </row>
    <row r="1120" spans="2:6" s="55" customFormat="1" x14ac:dyDescent="0.25">
      <c r="B1120" s="209"/>
      <c r="C1120" s="564"/>
      <c r="D1120" s="209"/>
      <c r="F1120" s="685"/>
    </row>
    <row r="1121" spans="2:6" s="55" customFormat="1" x14ac:dyDescent="0.25">
      <c r="B1121" s="209"/>
      <c r="C1121" s="564"/>
      <c r="D1121" s="209"/>
      <c r="F1121" s="685"/>
    </row>
    <row r="1122" spans="2:6" s="55" customFormat="1" x14ac:dyDescent="0.25">
      <c r="B1122" s="209"/>
      <c r="C1122" s="564"/>
      <c r="D1122" s="209"/>
      <c r="F1122" s="685"/>
    </row>
    <row r="1123" spans="2:6" s="55" customFormat="1" x14ac:dyDescent="0.25">
      <c r="B1123" s="209"/>
      <c r="C1123" s="564"/>
      <c r="D1123" s="209"/>
      <c r="F1123" s="685"/>
    </row>
    <row r="1124" spans="2:6" s="55" customFormat="1" x14ac:dyDescent="0.25">
      <c r="B1124" s="209"/>
      <c r="C1124" s="564"/>
      <c r="D1124" s="209"/>
      <c r="F1124" s="685"/>
    </row>
    <row r="1125" spans="2:6" s="55" customFormat="1" x14ac:dyDescent="0.25">
      <c r="B1125" s="209"/>
      <c r="C1125" s="564"/>
      <c r="D1125" s="209"/>
      <c r="F1125" s="685"/>
    </row>
    <row r="1126" spans="2:6" s="55" customFormat="1" x14ac:dyDescent="0.25">
      <c r="B1126" s="209"/>
      <c r="C1126" s="564"/>
      <c r="D1126" s="209"/>
      <c r="F1126" s="685"/>
    </row>
    <row r="1127" spans="2:6" s="55" customFormat="1" x14ac:dyDescent="0.25">
      <c r="B1127" s="209"/>
      <c r="C1127" s="564"/>
      <c r="D1127" s="209"/>
      <c r="F1127" s="685"/>
    </row>
    <row r="1128" spans="2:6" s="55" customFormat="1" x14ac:dyDescent="0.25">
      <c r="B1128" s="209"/>
      <c r="C1128" s="564"/>
      <c r="D1128" s="209"/>
      <c r="F1128" s="685"/>
    </row>
    <row r="1129" spans="2:6" s="55" customFormat="1" x14ac:dyDescent="0.25">
      <c r="B1129" s="209"/>
      <c r="C1129" s="564"/>
      <c r="D1129" s="209"/>
      <c r="F1129" s="685"/>
    </row>
    <row r="1130" spans="2:6" s="55" customFormat="1" x14ac:dyDescent="0.25">
      <c r="B1130" s="209"/>
      <c r="C1130" s="564"/>
      <c r="D1130" s="209"/>
      <c r="F1130" s="685"/>
    </row>
    <row r="1131" spans="2:6" s="55" customFormat="1" x14ac:dyDescent="0.25">
      <c r="B1131" s="209"/>
      <c r="C1131" s="564"/>
      <c r="D1131" s="209"/>
      <c r="F1131" s="685"/>
    </row>
    <row r="1132" spans="2:6" s="55" customFormat="1" x14ac:dyDescent="0.25">
      <c r="B1132" s="209"/>
      <c r="C1132" s="564"/>
      <c r="D1132" s="209"/>
      <c r="F1132" s="685"/>
    </row>
    <row r="1133" spans="2:6" s="55" customFormat="1" x14ac:dyDescent="0.25">
      <c r="B1133" s="209"/>
      <c r="C1133" s="564"/>
      <c r="D1133" s="209"/>
      <c r="F1133" s="685"/>
    </row>
    <row r="1134" spans="2:6" s="55" customFormat="1" x14ac:dyDescent="0.25">
      <c r="B1134" s="209"/>
      <c r="C1134" s="564"/>
      <c r="D1134" s="209"/>
      <c r="F1134" s="685"/>
    </row>
    <row r="1135" spans="2:6" s="55" customFormat="1" x14ac:dyDescent="0.25">
      <c r="B1135" s="209"/>
      <c r="C1135" s="564"/>
      <c r="D1135" s="209"/>
      <c r="F1135" s="685"/>
    </row>
    <row r="1136" spans="2:6" s="55" customFormat="1" x14ac:dyDescent="0.25">
      <c r="B1136" s="209"/>
      <c r="C1136" s="564"/>
      <c r="D1136" s="209"/>
      <c r="F1136" s="685"/>
    </row>
    <row r="1137" spans="2:6" s="55" customFormat="1" x14ac:dyDescent="0.25">
      <c r="B1137" s="209"/>
      <c r="C1137" s="564"/>
      <c r="D1137" s="209"/>
      <c r="F1137" s="685"/>
    </row>
    <row r="1138" spans="2:6" s="55" customFormat="1" x14ac:dyDescent="0.25">
      <c r="B1138" s="209"/>
      <c r="C1138" s="564"/>
      <c r="D1138" s="209"/>
      <c r="F1138" s="685"/>
    </row>
    <row r="1139" spans="2:6" s="55" customFormat="1" x14ac:dyDescent="0.25">
      <c r="B1139" s="209"/>
      <c r="C1139" s="564"/>
      <c r="D1139" s="209"/>
      <c r="F1139" s="685"/>
    </row>
    <row r="1140" spans="2:6" s="55" customFormat="1" x14ac:dyDescent="0.25">
      <c r="B1140" s="209"/>
      <c r="C1140" s="564"/>
      <c r="D1140" s="209"/>
      <c r="F1140" s="685"/>
    </row>
    <row r="1141" spans="2:6" s="55" customFormat="1" x14ac:dyDescent="0.25">
      <c r="B1141" s="209"/>
      <c r="C1141" s="564"/>
      <c r="D1141" s="209"/>
      <c r="F1141" s="685"/>
    </row>
    <row r="1142" spans="2:6" s="55" customFormat="1" x14ac:dyDescent="0.25">
      <c r="B1142" s="209"/>
      <c r="C1142" s="564"/>
      <c r="D1142" s="209"/>
      <c r="F1142" s="685"/>
    </row>
    <row r="1143" spans="2:6" s="55" customFormat="1" x14ac:dyDescent="0.25">
      <c r="B1143" s="209"/>
      <c r="C1143" s="564"/>
      <c r="D1143" s="209"/>
      <c r="F1143" s="685"/>
    </row>
    <row r="1144" spans="2:6" s="55" customFormat="1" x14ac:dyDescent="0.25">
      <c r="B1144" s="209"/>
      <c r="C1144" s="564"/>
      <c r="D1144" s="209"/>
      <c r="F1144" s="685"/>
    </row>
    <row r="1145" spans="2:6" s="55" customFormat="1" x14ac:dyDescent="0.25">
      <c r="B1145" s="209"/>
      <c r="C1145" s="564"/>
      <c r="D1145" s="209"/>
      <c r="F1145" s="685"/>
    </row>
    <row r="1146" spans="2:6" s="55" customFormat="1" x14ac:dyDescent="0.25">
      <c r="B1146" s="209"/>
      <c r="C1146" s="564"/>
      <c r="D1146" s="209"/>
      <c r="F1146" s="685"/>
    </row>
    <row r="1147" spans="2:6" s="55" customFormat="1" x14ac:dyDescent="0.25">
      <c r="B1147" s="209"/>
      <c r="C1147" s="564"/>
      <c r="D1147" s="209"/>
      <c r="F1147" s="685"/>
    </row>
    <row r="1148" spans="2:6" s="55" customFormat="1" x14ac:dyDescent="0.25">
      <c r="B1148" s="209"/>
      <c r="C1148" s="564"/>
      <c r="D1148" s="209"/>
      <c r="F1148" s="685"/>
    </row>
    <row r="1149" spans="2:6" s="55" customFormat="1" x14ac:dyDescent="0.25">
      <c r="B1149" s="209"/>
      <c r="C1149" s="564"/>
      <c r="D1149" s="209"/>
      <c r="F1149" s="685"/>
    </row>
    <row r="1150" spans="2:6" s="55" customFormat="1" x14ac:dyDescent="0.25">
      <c r="B1150" s="209"/>
      <c r="C1150" s="564"/>
      <c r="D1150" s="209"/>
      <c r="F1150" s="685"/>
    </row>
    <row r="1151" spans="2:6" s="55" customFormat="1" x14ac:dyDescent="0.25">
      <c r="B1151" s="209"/>
      <c r="C1151" s="564"/>
      <c r="D1151" s="209"/>
      <c r="F1151" s="685"/>
    </row>
    <row r="1152" spans="2:6" s="55" customFormat="1" x14ac:dyDescent="0.25">
      <c r="B1152" s="209"/>
      <c r="C1152" s="564"/>
      <c r="D1152" s="209"/>
      <c r="F1152" s="685"/>
    </row>
    <row r="1153" spans="2:6" s="55" customFormat="1" x14ac:dyDescent="0.25">
      <c r="B1153" s="209"/>
      <c r="C1153" s="564"/>
      <c r="D1153" s="209"/>
      <c r="F1153" s="685"/>
    </row>
    <row r="1154" spans="2:6" s="55" customFormat="1" x14ac:dyDescent="0.25">
      <c r="B1154" s="209"/>
      <c r="C1154" s="564"/>
      <c r="D1154" s="209"/>
      <c r="F1154" s="685"/>
    </row>
    <row r="1155" spans="2:6" s="55" customFormat="1" x14ac:dyDescent="0.25">
      <c r="B1155" s="209"/>
      <c r="C1155" s="564"/>
      <c r="D1155" s="209"/>
      <c r="F1155" s="685"/>
    </row>
    <row r="1156" spans="2:6" s="55" customFormat="1" x14ac:dyDescent="0.25">
      <c r="B1156" s="209"/>
      <c r="C1156" s="564"/>
      <c r="D1156" s="209"/>
      <c r="F1156" s="685"/>
    </row>
    <row r="1157" spans="2:6" s="55" customFormat="1" x14ac:dyDescent="0.25">
      <c r="B1157" s="209"/>
      <c r="C1157" s="564"/>
      <c r="D1157" s="209"/>
      <c r="F1157" s="685"/>
    </row>
    <row r="1158" spans="2:6" s="55" customFormat="1" x14ac:dyDescent="0.25">
      <c r="B1158" s="209"/>
      <c r="C1158" s="564"/>
      <c r="D1158" s="209"/>
      <c r="F1158" s="685"/>
    </row>
    <row r="1159" spans="2:6" s="55" customFormat="1" x14ac:dyDescent="0.25">
      <c r="B1159" s="209"/>
      <c r="C1159" s="564"/>
      <c r="D1159" s="209"/>
      <c r="F1159" s="685"/>
    </row>
    <row r="1160" spans="2:6" s="55" customFormat="1" x14ac:dyDescent="0.25">
      <c r="B1160" s="209"/>
      <c r="C1160" s="564"/>
      <c r="D1160" s="209"/>
      <c r="F1160" s="685"/>
    </row>
    <row r="1161" spans="2:6" s="55" customFormat="1" x14ac:dyDescent="0.25">
      <c r="B1161" s="209"/>
      <c r="C1161" s="564"/>
      <c r="D1161" s="209"/>
      <c r="F1161" s="685"/>
    </row>
    <row r="1162" spans="2:6" s="55" customFormat="1" x14ac:dyDescent="0.25">
      <c r="B1162" s="209"/>
      <c r="C1162" s="564"/>
      <c r="D1162" s="209"/>
      <c r="F1162" s="685"/>
    </row>
    <row r="1163" spans="2:6" s="55" customFormat="1" x14ac:dyDescent="0.25">
      <c r="B1163" s="209"/>
      <c r="C1163" s="564"/>
      <c r="D1163" s="209"/>
      <c r="F1163" s="685"/>
    </row>
    <row r="1164" spans="2:6" s="55" customFormat="1" x14ac:dyDescent="0.25">
      <c r="B1164" s="209"/>
      <c r="C1164" s="564"/>
      <c r="D1164" s="209"/>
      <c r="F1164" s="685"/>
    </row>
    <row r="1165" spans="2:6" s="55" customFormat="1" x14ac:dyDescent="0.25">
      <c r="B1165" s="209"/>
      <c r="C1165" s="564"/>
      <c r="D1165" s="209"/>
      <c r="F1165" s="685"/>
    </row>
    <row r="1166" spans="2:6" s="55" customFormat="1" x14ac:dyDescent="0.25">
      <c r="B1166" s="209"/>
      <c r="C1166" s="564"/>
      <c r="D1166" s="209"/>
      <c r="F1166" s="685"/>
    </row>
    <row r="1167" spans="2:6" s="55" customFormat="1" x14ac:dyDescent="0.25">
      <c r="B1167" s="209"/>
      <c r="C1167" s="564"/>
      <c r="D1167" s="209"/>
      <c r="F1167" s="685"/>
    </row>
    <row r="1168" spans="2:6" s="55" customFormat="1" x14ac:dyDescent="0.25">
      <c r="B1168" s="209"/>
      <c r="C1168" s="564"/>
      <c r="D1168" s="209"/>
      <c r="F1168" s="685"/>
    </row>
    <row r="1169" spans="2:6" s="55" customFormat="1" x14ac:dyDescent="0.25">
      <c r="B1169" s="209"/>
      <c r="C1169" s="564"/>
      <c r="D1169" s="209"/>
      <c r="F1169" s="685"/>
    </row>
    <row r="1170" spans="2:6" s="55" customFormat="1" x14ac:dyDescent="0.25">
      <c r="B1170" s="209"/>
      <c r="C1170" s="564"/>
      <c r="D1170" s="209"/>
      <c r="F1170" s="685"/>
    </row>
    <row r="1171" spans="2:6" s="55" customFormat="1" x14ac:dyDescent="0.25">
      <c r="B1171" s="209"/>
      <c r="C1171" s="564"/>
      <c r="D1171" s="209"/>
      <c r="F1171" s="685"/>
    </row>
    <row r="1172" spans="2:6" s="55" customFormat="1" x14ac:dyDescent="0.25">
      <c r="B1172" s="209"/>
      <c r="C1172" s="564"/>
      <c r="D1172" s="209"/>
      <c r="F1172" s="685"/>
    </row>
    <row r="1173" spans="2:6" s="55" customFormat="1" x14ac:dyDescent="0.25">
      <c r="B1173" s="209"/>
      <c r="C1173" s="564"/>
      <c r="D1173" s="209"/>
      <c r="F1173" s="685"/>
    </row>
    <row r="1174" spans="2:6" s="55" customFormat="1" x14ac:dyDescent="0.25">
      <c r="B1174" s="209"/>
      <c r="C1174" s="564"/>
      <c r="D1174" s="209"/>
      <c r="F1174" s="685"/>
    </row>
    <row r="1175" spans="2:6" s="55" customFormat="1" x14ac:dyDescent="0.25">
      <c r="B1175" s="209"/>
      <c r="C1175" s="564"/>
      <c r="D1175" s="209"/>
      <c r="F1175" s="685"/>
    </row>
    <row r="1176" spans="2:6" s="55" customFormat="1" x14ac:dyDescent="0.25">
      <c r="B1176" s="209"/>
      <c r="C1176" s="564"/>
      <c r="D1176" s="209"/>
      <c r="F1176" s="685"/>
    </row>
    <row r="1177" spans="2:6" s="55" customFormat="1" x14ac:dyDescent="0.25">
      <c r="B1177" s="209"/>
      <c r="C1177" s="564"/>
      <c r="D1177" s="209"/>
      <c r="F1177" s="685"/>
    </row>
    <row r="1178" spans="2:6" s="55" customFormat="1" x14ac:dyDescent="0.25">
      <c r="B1178" s="209"/>
      <c r="C1178" s="564"/>
      <c r="D1178" s="209"/>
      <c r="F1178" s="685"/>
    </row>
    <row r="1179" spans="2:6" s="55" customFormat="1" x14ac:dyDescent="0.25">
      <c r="B1179" s="209"/>
      <c r="C1179" s="564"/>
      <c r="D1179" s="209"/>
      <c r="F1179" s="685"/>
    </row>
    <row r="1180" spans="2:6" s="55" customFormat="1" x14ac:dyDescent="0.25">
      <c r="B1180" s="209"/>
      <c r="C1180" s="564"/>
      <c r="D1180" s="209"/>
      <c r="F1180" s="685"/>
    </row>
    <row r="1181" spans="2:6" s="55" customFormat="1" x14ac:dyDescent="0.25">
      <c r="B1181" s="209"/>
      <c r="C1181" s="564"/>
      <c r="D1181" s="209"/>
      <c r="F1181" s="685"/>
    </row>
    <row r="1182" spans="2:6" s="55" customFormat="1" x14ac:dyDescent="0.25">
      <c r="B1182" s="209"/>
      <c r="C1182" s="564"/>
      <c r="D1182" s="209"/>
      <c r="F1182" s="685"/>
    </row>
    <row r="1183" spans="2:6" s="55" customFormat="1" x14ac:dyDescent="0.25">
      <c r="B1183" s="209"/>
      <c r="C1183" s="564"/>
      <c r="D1183" s="209"/>
      <c r="F1183" s="685"/>
    </row>
    <row r="1184" spans="2:6" s="55" customFormat="1" x14ac:dyDescent="0.25">
      <c r="B1184" s="209"/>
      <c r="C1184" s="564"/>
      <c r="D1184" s="209"/>
      <c r="F1184" s="685"/>
    </row>
    <row r="1185" spans="2:6" s="55" customFormat="1" x14ac:dyDescent="0.25">
      <c r="B1185" s="209"/>
      <c r="C1185" s="564"/>
      <c r="D1185" s="209"/>
      <c r="F1185" s="685"/>
    </row>
    <row r="1186" spans="2:6" s="55" customFormat="1" x14ac:dyDescent="0.25">
      <c r="B1186" s="209"/>
      <c r="C1186" s="564"/>
      <c r="D1186" s="209"/>
      <c r="F1186" s="685"/>
    </row>
    <row r="1187" spans="2:6" s="55" customFormat="1" x14ac:dyDescent="0.25">
      <c r="B1187" s="209"/>
      <c r="C1187" s="564"/>
      <c r="D1187" s="209"/>
      <c r="F1187" s="685"/>
    </row>
    <row r="1188" spans="2:6" s="55" customFormat="1" x14ac:dyDescent="0.25">
      <c r="B1188" s="209"/>
      <c r="C1188" s="564"/>
      <c r="D1188" s="209"/>
      <c r="F1188" s="685"/>
    </row>
    <row r="1189" spans="2:6" s="55" customFormat="1" x14ac:dyDescent="0.25">
      <c r="B1189" s="209"/>
      <c r="C1189" s="564"/>
      <c r="D1189" s="209"/>
      <c r="F1189" s="685"/>
    </row>
    <row r="1190" spans="2:6" s="55" customFormat="1" x14ac:dyDescent="0.25">
      <c r="B1190" s="209"/>
      <c r="C1190" s="564"/>
      <c r="D1190" s="209"/>
      <c r="F1190" s="685"/>
    </row>
    <row r="1191" spans="2:6" s="55" customFormat="1" x14ac:dyDescent="0.25">
      <c r="B1191" s="209"/>
      <c r="C1191" s="564"/>
      <c r="D1191" s="209"/>
      <c r="F1191" s="685"/>
    </row>
    <row r="1192" spans="2:6" s="55" customFormat="1" x14ac:dyDescent="0.25">
      <c r="B1192" s="209"/>
      <c r="C1192" s="564"/>
      <c r="D1192" s="209"/>
      <c r="F1192" s="685"/>
    </row>
    <row r="1193" spans="2:6" s="55" customFormat="1" x14ac:dyDescent="0.25">
      <c r="B1193" s="209"/>
      <c r="C1193" s="564"/>
      <c r="D1193" s="209"/>
      <c r="F1193" s="685"/>
    </row>
    <row r="1194" spans="2:6" s="55" customFormat="1" x14ac:dyDescent="0.25">
      <c r="B1194" s="209"/>
      <c r="C1194" s="564"/>
      <c r="D1194" s="209"/>
      <c r="F1194" s="685"/>
    </row>
    <row r="1195" spans="2:6" s="55" customFormat="1" x14ac:dyDescent="0.25">
      <c r="B1195" s="209"/>
      <c r="C1195" s="564"/>
      <c r="D1195" s="209"/>
      <c r="F1195" s="685"/>
    </row>
    <row r="1196" spans="2:6" s="55" customFormat="1" x14ac:dyDescent="0.25">
      <c r="B1196" s="209"/>
      <c r="C1196" s="564"/>
      <c r="D1196" s="209"/>
      <c r="F1196" s="685"/>
    </row>
    <row r="1197" spans="2:6" s="55" customFormat="1" x14ac:dyDescent="0.25">
      <c r="B1197" s="209"/>
      <c r="C1197" s="564"/>
      <c r="D1197" s="209"/>
      <c r="F1197" s="685"/>
    </row>
    <row r="1198" spans="2:6" s="55" customFormat="1" x14ac:dyDescent="0.25">
      <c r="B1198" s="209"/>
      <c r="C1198" s="564"/>
      <c r="D1198" s="209"/>
      <c r="F1198" s="685"/>
    </row>
    <row r="1199" spans="2:6" s="55" customFormat="1" x14ac:dyDescent="0.25">
      <c r="B1199" s="209"/>
      <c r="C1199" s="564"/>
      <c r="D1199" s="209"/>
      <c r="F1199" s="685"/>
    </row>
    <row r="1200" spans="2:6" s="55" customFormat="1" x14ac:dyDescent="0.25">
      <c r="B1200" s="209"/>
      <c r="C1200" s="564"/>
      <c r="D1200" s="209"/>
      <c r="F1200" s="685"/>
    </row>
    <row r="1201" spans="2:6" s="55" customFormat="1" x14ac:dyDescent="0.25">
      <c r="B1201" s="209"/>
      <c r="C1201" s="564"/>
      <c r="D1201" s="209"/>
      <c r="F1201" s="685"/>
    </row>
    <row r="1202" spans="2:6" s="55" customFormat="1" x14ac:dyDescent="0.25">
      <c r="B1202" s="209"/>
      <c r="C1202" s="564"/>
      <c r="D1202" s="209"/>
      <c r="F1202" s="685"/>
    </row>
    <row r="1203" spans="2:6" s="55" customFormat="1" x14ac:dyDescent="0.25">
      <c r="B1203" s="209"/>
      <c r="C1203" s="564"/>
      <c r="D1203" s="209"/>
      <c r="F1203" s="685"/>
    </row>
    <row r="1204" spans="2:6" s="55" customFormat="1" x14ac:dyDescent="0.25">
      <c r="B1204" s="209"/>
      <c r="C1204" s="564"/>
      <c r="D1204" s="209"/>
      <c r="F1204" s="685"/>
    </row>
    <row r="1205" spans="2:6" s="55" customFormat="1" x14ac:dyDescent="0.25">
      <c r="B1205" s="209"/>
      <c r="C1205" s="564"/>
      <c r="D1205" s="209"/>
      <c r="F1205" s="685"/>
    </row>
    <row r="1206" spans="2:6" s="55" customFormat="1" x14ac:dyDescent="0.25">
      <c r="B1206" s="209"/>
      <c r="C1206" s="564"/>
      <c r="D1206" s="209"/>
      <c r="F1206" s="685"/>
    </row>
    <row r="1207" spans="2:6" s="55" customFormat="1" x14ac:dyDescent="0.25">
      <c r="B1207" s="209"/>
      <c r="C1207" s="564"/>
      <c r="D1207" s="209"/>
      <c r="F1207" s="685"/>
    </row>
    <row r="1208" spans="2:6" s="55" customFormat="1" x14ac:dyDescent="0.25">
      <c r="B1208" s="209"/>
      <c r="C1208" s="564"/>
      <c r="D1208" s="209"/>
      <c r="F1208" s="685"/>
    </row>
    <row r="1209" spans="2:6" s="55" customFormat="1" x14ac:dyDescent="0.25">
      <c r="B1209" s="209"/>
      <c r="C1209" s="564"/>
      <c r="D1209" s="209"/>
      <c r="F1209" s="685"/>
    </row>
    <row r="1210" spans="2:6" s="55" customFormat="1" x14ac:dyDescent="0.25">
      <c r="B1210" s="209"/>
      <c r="C1210" s="564"/>
      <c r="D1210" s="209"/>
      <c r="F1210" s="685"/>
    </row>
    <row r="1211" spans="2:6" s="55" customFormat="1" x14ac:dyDescent="0.25">
      <c r="B1211" s="209"/>
      <c r="C1211" s="564"/>
      <c r="D1211" s="209"/>
      <c r="F1211" s="685"/>
    </row>
    <row r="1212" spans="2:6" s="55" customFormat="1" x14ac:dyDescent="0.25">
      <c r="B1212" s="209"/>
      <c r="C1212" s="564"/>
      <c r="D1212" s="209"/>
      <c r="F1212" s="685"/>
    </row>
    <row r="1213" spans="2:6" s="55" customFormat="1" x14ac:dyDescent="0.25">
      <c r="B1213" s="209"/>
      <c r="C1213" s="564"/>
      <c r="D1213" s="209"/>
      <c r="F1213" s="685"/>
    </row>
    <row r="1214" spans="2:6" s="55" customFormat="1" x14ac:dyDescent="0.25">
      <c r="B1214" s="209"/>
      <c r="C1214" s="564"/>
      <c r="D1214" s="209"/>
      <c r="F1214" s="685"/>
    </row>
    <row r="1215" spans="2:6" s="55" customFormat="1" x14ac:dyDescent="0.25">
      <c r="B1215" s="209"/>
      <c r="C1215" s="564"/>
      <c r="D1215" s="209"/>
      <c r="F1215" s="685"/>
    </row>
    <row r="1216" spans="2:6" s="55" customFormat="1" x14ac:dyDescent="0.25">
      <c r="B1216" s="209"/>
      <c r="C1216" s="564"/>
      <c r="D1216" s="209"/>
      <c r="F1216" s="685"/>
    </row>
    <row r="1217" spans="2:6" s="55" customFormat="1" x14ac:dyDescent="0.25">
      <c r="B1217" s="209"/>
      <c r="C1217" s="564"/>
      <c r="D1217" s="209"/>
      <c r="F1217" s="685"/>
    </row>
    <row r="1218" spans="2:6" s="55" customFormat="1" x14ac:dyDescent="0.25">
      <c r="B1218" s="209"/>
      <c r="C1218" s="564"/>
      <c r="D1218" s="209"/>
      <c r="F1218" s="685"/>
    </row>
    <row r="1219" spans="2:6" s="55" customFormat="1" x14ac:dyDescent="0.25">
      <c r="B1219" s="209"/>
      <c r="C1219" s="564"/>
      <c r="D1219" s="209"/>
      <c r="F1219" s="685"/>
    </row>
    <row r="1220" spans="2:6" s="55" customFormat="1" x14ac:dyDescent="0.25">
      <c r="B1220" s="209"/>
      <c r="C1220" s="564"/>
      <c r="D1220" s="209"/>
      <c r="F1220" s="685"/>
    </row>
    <row r="1221" spans="2:6" s="55" customFormat="1" x14ac:dyDescent="0.25">
      <c r="B1221" s="209"/>
      <c r="C1221" s="564"/>
      <c r="D1221" s="209"/>
      <c r="F1221" s="685"/>
    </row>
    <row r="1222" spans="2:6" s="55" customFormat="1" x14ac:dyDescent="0.25">
      <c r="B1222" s="209"/>
      <c r="C1222" s="564"/>
      <c r="D1222" s="209"/>
      <c r="F1222" s="685"/>
    </row>
    <row r="1223" spans="2:6" s="55" customFormat="1" x14ac:dyDescent="0.25">
      <c r="B1223" s="209"/>
      <c r="C1223" s="564"/>
      <c r="D1223" s="209"/>
      <c r="F1223" s="685"/>
    </row>
    <row r="1224" spans="2:6" s="55" customFormat="1" x14ac:dyDescent="0.25">
      <c r="B1224" s="209"/>
      <c r="C1224" s="564"/>
      <c r="D1224" s="209"/>
      <c r="F1224" s="685"/>
    </row>
    <row r="1225" spans="2:6" s="55" customFormat="1" x14ac:dyDescent="0.25">
      <c r="B1225" s="209"/>
      <c r="C1225" s="564"/>
      <c r="D1225" s="209"/>
      <c r="F1225" s="685"/>
    </row>
    <row r="1226" spans="2:6" s="55" customFormat="1" x14ac:dyDescent="0.25">
      <c r="B1226" s="209"/>
      <c r="C1226" s="564"/>
      <c r="D1226" s="209"/>
      <c r="F1226" s="685"/>
    </row>
    <row r="1227" spans="2:6" s="55" customFormat="1" x14ac:dyDescent="0.25">
      <c r="B1227" s="209"/>
      <c r="C1227" s="564"/>
      <c r="D1227" s="209"/>
      <c r="F1227" s="685"/>
    </row>
    <row r="1228" spans="2:6" s="55" customFormat="1" x14ac:dyDescent="0.25">
      <c r="B1228" s="209"/>
      <c r="C1228" s="564"/>
      <c r="D1228" s="209"/>
      <c r="F1228" s="685"/>
    </row>
    <row r="1229" spans="2:6" s="55" customFormat="1" x14ac:dyDescent="0.25">
      <c r="B1229" s="209"/>
      <c r="C1229" s="564"/>
      <c r="D1229" s="209"/>
      <c r="F1229" s="685"/>
    </row>
    <row r="1230" spans="2:6" s="55" customFormat="1" x14ac:dyDescent="0.25">
      <c r="B1230" s="209"/>
      <c r="C1230" s="564"/>
      <c r="D1230" s="209"/>
      <c r="F1230" s="685"/>
    </row>
    <row r="1231" spans="2:6" s="55" customFormat="1" x14ac:dyDescent="0.25">
      <c r="B1231" s="209"/>
      <c r="C1231" s="564"/>
      <c r="D1231" s="209"/>
      <c r="F1231" s="685"/>
    </row>
    <row r="1232" spans="2:6" s="55" customFormat="1" x14ac:dyDescent="0.25">
      <c r="B1232" s="209"/>
      <c r="C1232" s="564"/>
      <c r="D1232" s="209"/>
      <c r="F1232" s="685"/>
    </row>
    <row r="1233" spans="2:6" s="55" customFormat="1" x14ac:dyDescent="0.25">
      <c r="B1233" s="209"/>
      <c r="C1233" s="564"/>
      <c r="D1233" s="209"/>
      <c r="F1233" s="685"/>
    </row>
    <row r="1234" spans="2:6" s="55" customFormat="1" x14ac:dyDescent="0.25">
      <c r="B1234" s="209"/>
      <c r="C1234" s="564"/>
      <c r="D1234" s="209"/>
      <c r="F1234" s="685"/>
    </row>
    <row r="1235" spans="2:6" s="55" customFormat="1" x14ac:dyDescent="0.25">
      <c r="B1235" s="209"/>
      <c r="C1235" s="564"/>
      <c r="D1235" s="209"/>
      <c r="F1235" s="685"/>
    </row>
    <row r="1236" spans="2:6" s="55" customFormat="1" x14ac:dyDescent="0.25">
      <c r="B1236" s="209"/>
      <c r="C1236" s="564"/>
      <c r="D1236" s="209"/>
      <c r="F1236" s="685"/>
    </row>
    <row r="1237" spans="2:6" s="55" customFormat="1" x14ac:dyDescent="0.25">
      <c r="B1237" s="209"/>
      <c r="C1237" s="564"/>
      <c r="D1237" s="209"/>
      <c r="F1237" s="685"/>
    </row>
    <row r="1238" spans="2:6" s="55" customFormat="1" x14ac:dyDescent="0.25">
      <c r="B1238" s="209"/>
      <c r="C1238" s="564"/>
      <c r="D1238" s="209"/>
      <c r="F1238" s="685"/>
    </row>
    <row r="1239" spans="2:6" s="55" customFormat="1" x14ac:dyDescent="0.25">
      <c r="B1239" s="209"/>
      <c r="C1239" s="564"/>
      <c r="D1239" s="209"/>
      <c r="F1239" s="685"/>
    </row>
    <row r="1240" spans="2:6" s="55" customFormat="1" x14ac:dyDescent="0.25">
      <c r="B1240" s="209"/>
      <c r="C1240" s="564"/>
      <c r="D1240" s="209"/>
      <c r="F1240" s="685"/>
    </row>
    <row r="1241" spans="2:6" s="55" customFormat="1" x14ac:dyDescent="0.25">
      <c r="B1241" s="209"/>
      <c r="C1241" s="564"/>
      <c r="D1241" s="209"/>
      <c r="F1241" s="685"/>
    </row>
    <row r="1242" spans="2:6" s="55" customFormat="1" x14ac:dyDescent="0.25">
      <c r="B1242" s="209"/>
      <c r="C1242" s="564"/>
      <c r="D1242" s="209"/>
      <c r="F1242" s="685"/>
    </row>
    <row r="1243" spans="2:6" s="55" customFormat="1" x14ac:dyDescent="0.25">
      <c r="B1243" s="209"/>
      <c r="C1243" s="564"/>
      <c r="D1243" s="209"/>
      <c r="F1243" s="685"/>
    </row>
    <row r="1244" spans="2:6" s="55" customFormat="1" x14ac:dyDescent="0.25">
      <c r="B1244" s="209"/>
      <c r="C1244" s="564"/>
      <c r="D1244" s="209"/>
      <c r="F1244" s="685"/>
    </row>
    <row r="1245" spans="2:6" s="55" customFormat="1" x14ac:dyDescent="0.25">
      <c r="B1245" s="209"/>
      <c r="C1245" s="564"/>
      <c r="D1245" s="209"/>
      <c r="F1245" s="685"/>
    </row>
    <row r="1246" spans="2:6" s="55" customFormat="1" x14ac:dyDescent="0.25">
      <c r="B1246" s="209"/>
      <c r="C1246" s="564"/>
      <c r="D1246" s="209"/>
      <c r="F1246" s="685"/>
    </row>
    <row r="1247" spans="2:6" s="55" customFormat="1" x14ac:dyDescent="0.25">
      <c r="B1247" s="209"/>
      <c r="C1247" s="564"/>
      <c r="D1247" s="209"/>
      <c r="F1247" s="685"/>
    </row>
    <row r="1248" spans="2:6" s="55" customFormat="1" x14ac:dyDescent="0.25">
      <c r="B1248" s="209"/>
      <c r="C1248" s="564"/>
      <c r="D1248" s="209"/>
      <c r="F1248" s="685"/>
    </row>
    <row r="1249" spans="2:6" s="55" customFormat="1" x14ac:dyDescent="0.25">
      <c r="B1249" s="209"/>
      <c r="C1249" s="564"/>
      <c r="D1249" s="209"/>
      <c r="F1249" s="685"/>
    </row>
    <row r="1250" spans="2:6" s="55" customFormat="1" x14ac:dyDescent="0.25">
      <c r="B1250" s="209"/>
      <c r="C1250" s="564"/>
      <c r="D1250" s="209"/>
      <c r="F1250" s="685"/>
    </row>
    <row r="1251" spans="2:6" s="55" customFormat="1" x14ac:dyDescent="0.25">
      <c r="B1251" s="209"/>
      <c r="C1251" s="564"/>
      <c r="D1251" s="209"/>
      <c r="F1251" s="685"/>
    </row>
    <row r="1252" spans="2:6" s="55" customFormat="1" x14ac:dyDescent="0.25">
      <c r="B1252" s="209"/>
      <c r="C1252" s="564"/>
      <c r="D1252" s="209"/>
      <c r="F1252" s="685"/>
    </row>
    <row r="1253" spans="2:6" s="55" customFormat="1" x14ac:dyDescent="0.25">
      <c r="B1253" s="209"/>
      <c r="C1253" s="564"/>
      <c r="D1253" s="209"/>
      <c r="F1253" s="685"/>
    </row>
    <row r="1254" spans="2:6" s="55" customFormat="1" x14ac:dyDescent="0.25">
      <c r="B1254" s="209"/>
      <c r="C1254" s="564"/>
      <c r="D1254" s="209"/>
      <c r="F1254" s="685"/>
    </row>
    <row r="1255" spans="2:6" s="55" customFormat="1" x14ac:dyDescent="0.25">
      <c r="B1255" s="209"/>
      <c r="C1255" s="564"/>
      <c r="D1255" s="209"/>
      <c r="F1255" s="685"/>
    </row>
    <row r="1256" spans="2:6" s="55" customFormat="1" x14ac:dyDescent="0.25">
      <c r="B1256" s="209"/>
      <c r="C1256" s="564"/>
      <c r="D1256" s="209"/>
      <c r="F1256" s="685"/>
    </row>
    <row r="1257" spans="2:6" s="55" customFormat="1" x14ac:dyDescent="0.25">
      <c r="B1257" s="209"/>
      <c r="C1257" s="564"/>
      <c r="D1257" s="209"/>
      <c r="F1257" s="685"/>
    </row>
    <row r="1258" spans="2:6" s="55" customFormat="1" x14ac:dyDescent="0.25">
      <c r="B1258" s="209"/>
      <c r="C1258" s="564"/>
      <c r="D1258" s="209"/>
      <c r="F1258" s="685"/>
    </row>
    <row r="1259" spans="2:6" s="55" customFormat="1" x14ac:dyDescent="0.25">
      <c r="B1259" s="209"/>
      <c r="C1259" s="564"/>
      <c r="D1259" s="209"/>
      <c r="F1259" s="685"/>
    </row>
    <row r="1260" spans="2:6" s="55" customFormat="1" x14ac:dyDescent="0.25">
      <c r="B1260" s="209"/>
      <c r="C1260" s="564"/>
      <c r="D1260" s="209"/>
      <c r="F1260" s="685"/>
    </row>
    <row r="1261" spans="2:6" s="55" customFormat="1" x14ac:dyDescent="0.25">
      <c r="B1261" s="209"/>
      <c r="C1261" s="564"/>
      <c r="D1261" s="209"/>
      <c r="F1261" s="685"/>
    </row>
    <row r="1262" spans="2:6" s="55" customFormat="1" x14ac:dyDescent="0.25">
      <c r="B1262" s="209"/>
      <c r="C1262" s="564"/>
      <c r="D1262" s="209"/>
      <c r="F1262" s="685"/>
    </row>
    <row r="1263" spans="2:6" s="55" customFormat="1" x14ac:dyDescent="0.25">
      <c r="B1263" s="209"/>
      <c r="C1263" s="564"/>
      <c r="D1263" s="209"/>
      <c r="F1263" s="685"/>
    </row>
    <row r="1264" spans="2:6" s="55" customFormat="1" x14ac:dyDescent="0.25">
      <c r="B1264" s="209"/>
      <c r="C1264" s="564"/>
      <c r="D1264" s="209"/>
      <c r="F1264" s="685"/>
    </row>
    <row r="1265" spans="2:6" s="55" customFormat="1" x14ac:dyDescent="0.25">
      <c r="B1265" s="209"/>
      <c r="C1265" s="564"/>
      <c r="D1265" s="209"/>
      <c r="F1265" s="685"/>
    </row>
    <row r="1266" spans="2:6" s="55" customFormat="1" x14ac:dyDescent="0.25">
      <c r="B1266" s="209"/>
      <c r="C1266" s="564"/>
      <c r="D1266" s="209"/>
      <c r="F1266" s="685"/>
    </row>
    <row r="1267" spans="2:6" s="55" customFormat="1" x14ac:dyDescent="0.25">
      <c r="B1267" s="209"/>
      <c r="C1267" s="564"/>
      <c r="D1267" s="209"/>
      <c r="F1267" s="685"/>
    </row>
    <row r="1268" spans="2:6" s="55" customFormat="1" x14ac:dyDescent="0.25">
      <c r="B1268" s="209"/>
      <c r="C1268" s="564"/>
      <c r="D1268" s="209"/>
      <c r="F1268" s="685"/>
    </row>
    <row r="1269" spans="2:6" s="55" customFormat="1" x14ac:dyDescent="0.25">
      <c r="B1269" s="209"/>
      <c r="C1269" s="564"/>
      <c r="D1269" s="209"/>
      <c r="F1269" s="685"/>
    </row>
    <row r="1270" spans="2:6" s="55" customFormat="1" x14ac:dyDescent="0.25">
      <c r="B1270" s="209"/>
      <c r="C1270" s="564"/>
      <c r="D1270" s="209"/>
      <c r="F1270" s="685"/>
    </row>
    <row r="1271" spans="2:6" s="55" customFormat="1" x14ac:dyDescent="0.25">
      <c r="B1271" s="209"/>
      <c r="C1271" s="564"/>
      <c r="D1271" s="209"/>
      <c r="F1271" s="685"/>
    </row>
    <row r="1272" spans="2:6" s="55" customFormat="1" x14ac:dyDescent="0.25">
      <c r="B1272" s="209"/>
      <c r="C1272" s="564"/>
      <c r="D1272" s="209"/>
      <c r="F1272" s="685"/>
    </row>
    <row r="1273" spans="2:6" s="55" customFormat="1" x14ac:dyDescent="0.25">
      <c r="B1273" s="209"/>
      <c r="C1273" s="564"/>
      <c r="D1273" s="209"/>
      <c r="F1273" s="685"/>
    </row>
    <row r="1274" spans="2:6" s="55" customFormat="1" x14ac:dyDescent="0.25">
      <c r="B1274" s="209"/>
      <c r="C1274" s="564"/>
      <c r="D1274" s="209"/>
      <c r="F1274" s="685"/>
    </row>
    <row r="1275" spans="2:6" s="55" customFormat="1" x14ac:dyDescent="0.25">
      <c r="B1275" s="209"/>
      <c r="C1275" s="564"/>
      <c r="D1275" s="209"/>
      <c r="F1275" s="685"/>
    </row>
    <row r="1276" spans="2:6" s="55" customFormat="1" x14ac:dyDescent="0.25">
      <c r="B1276" s="209"/>
      <c r="C1276" s="564"/>
      <c r="D1276" s="209"/>
      <c r="F1276" s="685"/>
    </row>
    <row r="1277" spans="2:6" s="55" customFormat="1" x14ac:dyDescent="0.25">
      <c r="B1277" s="209"/>
      <c r="C1277" s="564"/>
      <c r="D1277" s="209"/>
      <c r="F1277" s="685"/>
    </row>
    <row r="1278" spans="2:6" s="55" customFormat="1" x14ac:dyDescent="0.25">
      <c r="B1278" s="209"/>
      <c r="C1278" s="564"/>
      <c r="D1278" s="209"/>
      <c r="F1278" s="685"/>
    </row>
    <row r="1279" spans="2:6" s="55" customFormat="1" x14ac:dyDescent="0.25">
      <c r="B1279" s="209"/>
      <c r="C1279" s="564"/>
      <c r="D1279" s="209"/>
      <c r="F1279" s="685"/>
    </row>
    <row r="1280" spans="2:6" s="55" customFormat="1" x14ac:dyDescent="0.25">
      <c r="B1280" s="209"/>
      <c r="C1280" s="564"/>
      <c r="D1280" s="209"/>
      <c r="F1280" s="685"/>
    </row>
    <row r="1281" spans="2:6" s="55" customFormat="1" x14ac:dyDescent="0.25">
      <c r="B1281" s="209"/>
      <c r="C1281" s="564"/>
      <c r="D1281" s="209"/>
      <c r="F1281" s="685"/>
    </row>
    <row r="1282" spans="2:6" s="55" customFormat="1" x14ac:dyDescent="0.25">
      <c r="B1282" s="209"/>
      <c r="C1282" s="564"/>
      <c r="D1282" s="209"/>
      <c r="F1282" s="685"/>
    </row>
    <row r="1283" spans="2:6" s="55" customFormat="1" x14ac:dyDescent="0.25">
      <c r="B1283" s="209"/>
      <c r="C1283" s="564"/>
      <c r="D1283" s="209"/>
      <c r="F1283" s="685"/>
    </row>
    <row r="1284" spans="2:6" s="55" customFormat="1" x14ac:dyDescent="0.25">
      <c r="B1284" s="209"/>
      <c r="C1284" s="564"/>
      <c r="D1284" s="209"/>
      <c r="F1284" s="685"/>
    </row>
    <row r="1285" spans="2:6" s="55" customFormat="1" x14ac:dyDescent="0.25">
      <c r="B1285" s="209"/>
      <c r="C1285" s="564"/>
      <c r="D1285" s="209"/>
      <c r="F1285" s="685"/>
    </row>
    <row r="1286" spans="2:6" s="55" customFormat="1" x14ac:dyDescent="0.25">
      <c r="B1286" s="209"/>
      <c r="C1286" s="564"/>
      <c r="D1286" s="209"/>
      <c r="F1286" s="685"/>
    </row>
    <row r="1287" spans="2:6" s="55" customFormat="1" x14ac:dyDescent="0.25">
      <c r="B1287" s="209"/>
      <c r="C1287" s="564"/>
      <c r="D1287" s="209"/>
      <c r="F1287" s="685"/>
    </row>
    <row r="1288" spans="2:6" s="55" customFormat="1" x14ac:dyDescent="0.25">
      <c r="B1288" s="209"/>
      <c r="C1288" s="564"/>
      <c r="D1288" s="209"/>
      <c r="F1288" s="685"/>
    </row>
    <row r="1289" spans="2:6" s="55" customFormat="1" x14ac:dyDescent="0.25">
      <c r="B1289" s="209"/>
      <c r="C1289" s="564"/>
      <c r="D1289" s="209"/>
      <c r="F1289" s="685"/>
    </row>
    <row r="1290" spans="2:6" s="55" customFormat="1" x14ac:dyDescent="0.25">
      <c r="B1290" s="209"/>
      <c r="C1290" s="564"/>
      <c r="D1290" s="209"/>
      <c r="F1290" s="685"/>
    </row>
    <row r="1291" spans="2:6" s="55" customFormat="1" x14ac:dyDescent="0.25">
      <c r="B1291" s="209"/>
      <c r="C1291" s="564"/>
      <c r="D1291" s="209"/>
      <c r="F1291" s="685"/>
    </row>
    <row r="1292" spans="2:6" s="55" customFormat="1" x14ac:dyDescent="0.25">
      <c r="B1292" s="209"/>
      <c r="C1292" s="564"/>
      <c r="D1292" s="209"/>
      <c r="F1292" s="685"/>
    </row>
    <row r="1293" spans="2:6" s="55" customFormat="1" x14ac:dyDescent="0.25">
      <c r="B1293" s="209"/>
      <c r="C1293" s="564"/>
      <c r="D1293" s="209"/>
      <c r="F1293" s="685"/>
    </row>
    <row r="1294" spans="2:6" s="55" customFormat="1" x14ac:dyDescent="0.25">
      <c r="B1294" s="209"/>
      <c r="C1294" s="564"/>
      <c r="D1294" s="209"/>
      <c r="F1294" s="685"/>
    </row>
    <row r="1295" spans="2:6" s="55" customFormat="1" x14ac:dyDescent="0.25">
      <c r="B1295" s="209"/>
      <c r="C1295" s="564"/>
      <c r="D1295" s="209"/>
      <c r="F1295" s="685"/>
    </row>
    <row r="1296" spans="2:6" s="55" customFormat="1" x14ac:dyDescent="0.25">
      <c r="B1296" s="209"/>
      <c r="C1296" s="564"/>
      <c r="D1296" s="209"/>
      <c r="F1296" s="685"/>
    </row>
    <row r="1297" spans="2:6" s="55" customFormat="1" x14ac:dyDescent="0.25">
      <c r="B1297" s="209"/>
      <c r="C1297" s="564"/>
      <c r="D1297" s="209"/>
      <c r="F1297" s="685"/>
    </row>
    <row r="1298" spans="2:6" s="55" customFormat="1" x14ac:dyDescent="0.25">
      <c r="B1298" s="209"/>
      <c r="C1298" s="564"/>
      <c r="D1298" s="209"/>
      <c r="F1298" s="685"/>
    </row>
    <row r="1299" spans="2:6" s="55" customFormat="1" x14ac:dyDescent="0.25">
      <c r="B1299" s="209"/>
      <c r="C1299" s="564"/>
      <c r="D1299" s="209"/>
      <c r="F1299" s="685"/>
    </row>
    <row r="1300" spans="2:6" s="55" customFormat="1" x14ac:dyDescent="0.25">
      <c r="B1300" s="209"/>
      <c r="C1300" s="564"/>
      <c r="D1300" s="209"/>
      <c r="F1300" s="685"/>
    </row>
    <row r="1301" spans="2:6" s="55" customFormat="1" x14ac:dyDescent="0.25">
      <c r="B1301" s="209"/>
      <c r="C1301" s="564"/>
      <c r="D1301" s="209"/>
      <c r="F1301" s="685"/>
    </row>
    <row r="1302" spans="2:6" s="55" customFormat="1" x14ac:dyDescent="0.25">
      <c r="B1302" s="209"/>
      <c r="C1302" s="564"/>
      <c r="D1302" s="209"/>
      <c r="F1302" s="685"/>
    </row>
    <row r="1303" spans="2:6" s="55" customFormat="1" x14ac:dyDescent="0.25">
      <c r="B1303" s="209"/>
      <c r="C1303" s="564"/>
      <c r="D1303" s="209"/>
      <c r="F1303" s="685"/>
    </row>
    <row r="1304" spans="2:6" s="55" customFormat="1" x14ac:dyDescent="0.25">
      <c r="B1304" s="209"/>
      <c r="C1304" s="564"/>
      <c r="D1304" s="209"/>
      <c r="F1304" s="685"/>
    </row>
    <row r="1305" spans="2:6" s="55" customFormat="1" x14ac:dyDescent="0.25">
      <c r="B1305" s="209"/>
      <c r="C1305" s="564"/>
      <c r="D1305" s="209"/>
      <c r="F1305" s="685"/>
    </row>
    <row r="1306" spans="2:6" s="55" customFormat="1" x14ac:dyDescent="0.25">
      <c r="B1306" s="209"/>
      <c r="C1306" s="564"/>
      <c r="D1306" s="209"/>
      <c r="F1306" s="685"/>
    </row>
    <row r="1307" spans="2:6" s="55" customFormat="1" x14ac:dyDescent="0.25">
      <c r="B1307" s="209"/>
      <c r="C1307" s="564"/>
      <c r="D1307" s="209"/>
      <c r="F1307" s="685"/>
    </row>
    <row r="1308" spans="2:6" s="55" customFormat="1" x14ac:dyDescent="0.25">
      <c r="B1308" s="209"/>
      <c r="C1308" s="564"/>
      <c r="D1308" s="209"/>
      <c r="F1308" s="685"/>
    </row>
    <row r="1309" spans="2:6" s="55" customFormat="1" x14ac:dyDescent="0.25">
      <c r="B1309" s="209"/>
      <c r="C1309" s="564"/>
      <c r="D1309" s="209"/>
      <c r="F1309" s="685"/>
    </row>
    <row r="1310" spans="2:6" s="55" customFormat="1" x14ac:dyDescent="0.25">
      <c r="B1310" s="209"/>
      <c r="C1310" s="564"/>
      <c r="D1310" s="209"/>
      <c r="F1310" s="685"/>
    </row>
    <row r="1311" spans="2:6" s="55" customFormat="1" x14ac:dyDescent="0.25">
      <c r="B1311" s="209"/>
      <c r="C1311" s="564"/>
      <c r="D1311" s="209"/>
      <c r="F1311" s="685"/>
    </row>
    <row r="1312" spans="2:6" s="55" customFormat="1" x14ac:dyDescent="0.25">
      <c r="B1312" s="209"/>
      <c r="C1312" s="564"/>
      <c r="D1312" s="209"/>
      <c r="F1312" s="685"/>
    </row>
    <row r="1313" spans="2:6" s="55" customFormat="1" x14ac:dyDescent="0.25">
      <c r="B1313" s="209"/>
      <c r="C1313" s="564"/>
      <c r="D1313" s="209"/>
      <c r="F1313" s="685"/>
    </row>
    <row r="1314" spans="2:6" s="55" customFormat="1" x14ac:dyDescent="0.25">
      <c r="B1314" s="209"/>
      <c r="C1314" s="564"/>
      <c r="D1314" s="209"/>
      <c r="F1314" s="685"/>
    </row>
    <row r="1315" spans="2:6" s="55" customFormat="1" x14ac:dyDescent="0.25">
      <c r="B1315" s="209"/>
      <c r="C1315" s="564"/>
      <c r="D1315" s="209"/>
      <c r="F1315" s="685"/>
    </row>
    <row r="1316" spans="2:6" s="55" customFormat="1" x14ac:dyDescent="0.25">
      <c r="B1316" s="209"/>
      <c r="C1316" s="564"/>
      <c r="D1316" s="209"/>
      <c r="F1316" s="685"/>
    </row>
    <row r="1317" spans="2:6" s="55" customFormat="1" x14ac:dyDescent="0.25">
      <c r="B1317" s="209"/>
      <c r="C1317" s="564"/>
      <c r="D1317" s="209"/>
      <c r="F1317" s="685"/>
    </row>
    <row r="1318" spans="2:6" s="55" customFormat="1" x14ac:dyDescent="0.25">
      <c r="B1318" s="209"/>
      <c r="C1318" s="564"/>
      <c r="D1318" s="209"/>
      <c r="F1318" s="685"/>
    </row>
    <row r="1319" spans="2:6" s="55" customFormat="1" x14ac:dyDescent="0.25">
      <c r="B1319" s="209"/>
      <c r="C1319" s="564"/>
      <c r="D1319" s="209"/>
      <c r="F1319" s="685"/>
    </row>
    <row r="1320" spans="2:6" s="55" customFormat="1" x14ac:dyDescent="0.25">
      <c r="B1320" s="209"/>
      <c r="C1320" s="564"/>
      <c r="D1320" s="209"/>
      <c r="F1320" s="685"/>
    </row>
    <row r="1321" spans="2:6" s="55" customFormat="1" x14ac:dyDescent="0.25">
      <c r="B1321" s="209"/>
      <c r="C1321" s="564"/>
      <c r="D1321" s="209"/>
      <c r="F1321" s="685"/>
    </row>
    <row r="1322" spans="2:6" s="55" customFormat="1" x14ac:dyDescent="0.25">
      <c r="B1322" s="209"/>
      <c r="C1322" s="564"/>
      <c r="D1322" s="209"/>
      <c r="F1322" s="685"/>
    </row>
    <row r="1323" spans="2:6" s="55" customFormat="1" x14ac:dyDescent="0.25">
      <c r="B1323" s="209"/>
      <c r="C1323" s="564"/>
      <c r="D1323" s="209"/>
      <c r="F1323" s="685"/>
    </row>
    <row r="1324" spans="2:6" s="55" customFormat="1" x14ac:dyDescent="0.25">
      <c r="B1324" s="209"/>
      <c r="C1324" s="564"/>
      <c r="D1324" s="209"/>
      <c r="F1324" s="685"/>
    </row>
    <row r="1325" spans="2:6" s="55" customFormat="1" x14ac:dyDescent="0.25">
      <c r="B1325" s="209"/>
      <c r="C1325" s="564"/>
      <c r="D1325" s="209"/>
      <c r="F1325" s="685"/>
    </row>
    <row r="1326" spans="2:6" s="55" customFormat="1" x14ac:dyDescent="0.25">
      <c r="B1326" s="209"/>
      <c r="C1326" s="564"/>
      <c r="D1326" s="209"/>
      <c r="F1326" s="685"/>
    </row>
    <row r="1327" spans="2:6" s="55" customFormat="1" x14ac:dyDescent="0.25">
      <c r="B1327" s="209"/>
      <c r="C1327" s="564"/>
      <c r="D1327" s="209"/>
      <c r="F1327" s="685"/>
    </row>
    <row r="1328" spans="2:6" s="55" customFormat="1" x14ac:dyDescent="0.25">
      <c r="B1328" s="209"/>
      <c r="C1328" s="564"/>
      <c r="D1328" s="209"/>
      <c r="F1328" s="685"/>
    </row>
    <row r="1329" spans="2:6" s="55" customFormat="1" x14ac:dyDescent="0.25">
      <c r="B1329" s="209"/>
      <c r="C1329" s="564"/>
      <c r="D1329" s="209"/>
      <c r="F1329" s="685"/>
    </row>
    <row r="1330" spans="2:6" s="55" customFormat="1" x14ac:dyDescent="0.25">
      <c r="B1330" s="209"/>
      <c r="C1330" s="564"/>
      <c r="D1330" s="209"/>
      <c r="F1330" s="685"/>
    </row>
    <row r="1331" spans="2:6" s="55" customFormat="1" x14ac:dyDescent="0.25">
      <c r="B1331" s="209"/>
      <c r="C1331" s="564"/>
      <c r="D1331" s="209"/>
      <c r="F1331" s="685"/>
    </row>
    <row r="1332" spans="2:6" s="55" customFormat="1" x14ac:dyDescent="0.25">
      <c r="B1332" s="209"/>
      <c r="C1332" s="564"/>
      <c r="D1332" s="209"/>
      <c r="F1332" s="685"/>
    </row>
    <row r="1333" spans="2:6" s="55" customFormat="1" x14ac:dyDescent="0.25">
      <c r="B1333" s="209"/>
      <c r="C1333" s="564"/>
      <c r="D1333" s="209"/>
      <c r="F1333" s="685"/>
    </row>
    <row r="1334" spans="2:6" s="55" customFormat="1" x14ac:dyDescent="0.25">
      <c r="B1334" s="209"/>
      <c r="C1334" s="564"/>
      <c r="D1334" s="209"/>
      <c r="F1334" s="685"/>
    </row>
    <row r="1335" spans="2:6" s="55" customFormat="1" x14ac:dyDescent="0.25">
      <c r="B1335" s="209"/>
      <c r="C1335" s="564"/>
      <c r="D1335" s="209"/>
      <c r="F1335" s="685"/>
    </row>
    <row r="1336" spans="2:6" s="55" customFormat="1" x14ac:dyDescent="0.25">
      <c r="B1336" s="209"/>
      <c r="C1336" s="564"/>
      <c r="D1336" s="209"/>
      <c r="F1336" s="685"/>
    </row>
    <row r="1337" spans="2:6" s="55" customFormat="1" x14ac:dyDescent="0.25">
      <c r="B1337" s="209"/>
      <c r="C1337" s="564"/>
      <c r="D1337" s="209"/>
      <c r="F1337" s="685"/>
    </row>
    <row r="1338" spans="2:6" s="55" customFormat="1" x14ac:dyDescent="0.25">
      <c r="B1338" s="209"/>
      <c r="C1338" s="564"/>
      <c r="D1338" s="209"/>
      <c r="F1338" s="685"/>
    </row>
    <row r="1339" spans="2:6" s="55" customFormat="1" x14ac:dyDescent="0.25">
      <c r="B1339" s="209"/>
      <c r="C1339" s="564"/>
      <c r="D1339" s="209"/>
      <c r="F1339" s="685"/>
    </row>
    <row r="1340" spans="2:6" s="55" customFormat="1" x14ac:dyDescent="0.25">
      <c r="B1340" s="209"/>
      <c r="C1340" s="564"/>
      <c r="D1340" s="209"/>
      <c r="F1340" s="685"/>
    </row>
    <row r="1341" spans="2:6" s="55" customFormat="1" x14ac:dyDescent="0.25">
      <c r="B1341" s="209"/>
      <c r="C1341" s="564"/>
      <c r="D1341" s="209"/>
      <c r="F1341" s="685"/>
    </row>
    <row r="1342" spans="2:6" s="55" customFormat="1" x14ac:dyDescent="0.25">
      <c r="B1342" s="209"/>
      <c r="C1342" s="564"/>
      <c r="D1342" s="209"/>
      <c r="F1342" s="685"/>
    </row>
    <row r="1343" spans="2:6" s="55" customFormat="1" x14ac:dyDescent="0.25">
      <c r="B1343" s="209"/>
      <c r="C1343" s="564"/>
      <c r="D1343" s="209"/>
      <c r="F1343" s="685"/>
    </row>
    <row r="1344" spans="2:6" s="55" customFormat="1" x14ac:dyDescent="0.25">
      <c r="B1344" s="209"/>
      <c r="C1344" s="564"/>
      <c r="D1344" s="209"/>
      <c r="F1344" s="685"/>
    </row>
    <row r="1345" spans="2:6" s="55" customFormat="1" x14ac:dyDescent="0.25">
      <c r="B1345" s="209"/>
      <c r="C1345" s="564"/>
      <c r="D1345" s="209"/>
      <c r="F1345" s="685"/>
    </row>
    <row r="1346" spans="2:6" s="55" customFormat="1" x14ac:dyDescent="0.25">
      <c r="B1346" s="209"/>
      <c r="C1346" s="564"/>
      <c r="D1346" s="209"/>
      <c r="F1346" s="685"/>
    </row>
    <row r="1347" spans="2:6" s="55" customFormat="1" x14ac:dyDescent="0.25">
      <c r="B1347" s="209"/>
      <c r="C1347" s="564"/>
      <c r="D1347" s="209"/>
      <c r="F1347" s="685"/>
    </row>
    <row r="1348" spans="2:6" s="55" customFormat="1" x14ac:dyDescent="0.25">
      <c r="B1348" s="209"/>
      <c r="C1348" s="564"/>
      <c r="D1348" s="209"/>
      <c r="F1348" s="685"/>
    </row>
    <row r="1349" spans="2:6" s="55" customFormat="1" x14ac:dyDescent="0.25">
      <c r="B1349" s="209"/>
      <c r="C1349" s="564"/>
      <c r="D1349" s="209"/>
      <c r="F1349" s="685"/>
    </row>
    <row r="1350" spans="2:6" s="55" customFormat="1" x14ac:dyDescent="0.25">
      <c r="B1350" s="209"/>
      <c r="C1350" s="564"/>
      <c r="D1350" s="209"/>
      <c r="F1350" s="685"/>
    </row>
    <row r="1351" spans="2:6" s="55" customFormat="1" x14ac:dyDescent="0.25">
      <c r="B1351" s="209"/>
      <c r="C1351" s="564"/>
      <c r="D1351" s="209"/>
      <c r="F1351" s="685"/>
    </row>
    <row r="1352" spans="2:6" s="55" customFormat="1" x14ac:dyDescent="0.25">
      <c r="B1352" s="209"/>
      <c r="C1352" s="564"/>
      <c r="D1352" s="209"/>
      <c r="F1352" s="685"/>
    </row>
    <row r="1353" spans="2:6" s="55" customFormat="1" x14ac:dyDescent="0.25">
      <c r="B1353" s="209"/>
      <c r="C1353" s="564"/>
      <c r="D1353" s="209"/>
      <c r="F1353" s="685"/>
    </row>
    <row r="1354" spans="2:6" s="55" customFormat="1" x14ac:dyDescent="0.25">
      <c r="B1354" s="209"/>
      <c r="C1354" s="564"/>
      <c r="D1354" s="209"/>
      <c r="F1354" s="685"/>
    </row>
    <row r="1355" spans="2:6" s="55" customFormat="1" x14ac:dyDescent="0.25">
      <c r="B1355" s="209"/>
      <c r="C1355" s="564"/>
      <c r="D1355" s="209"/>
      <c r="F1355" s="685"/>
    </row>
    <row r="1356" spans="2:6" s="55" customFormat="1" x14ac:dyDescent="0.25">
      <c r="B1356" s="209"/>
      <c r="C1356" s="564"/>
      <c r="D1356" s="209"/>
      <c r="F1356" s="685"/>
    </row>
    <row r="1357" spans="2:6" s="55" customFormat="1" x14ac:dyDescent="0.25">
      <c r="B1357" s="209"/>
      <c r="C1357" s="564"/>
      <c r="D1357" s="209"/>
      <c r="F1357" s="685"/>
    </row>
    <row r="1358" spans="2:6" s="55" customFormat="1" x14ac:dyDescent="0.25">
      <c r="B1358" s="209"/>
      <c r="C1358" s="564"/>
      <c r="D1358" s="209"/>
      <c r="F1358" s="685"/>
    </row>
    <row r="1359" spans="2:6" s="55" customFormat="1" x14ac:dyDescent="0.25">
      <c r="B1359" s="209"/>
      <c r="C1359" s="564"/>
      <c r="D1359" s="209"/>
      <c r="F1359" s="685"/>
    </row>
    <row r="1360" spans="2:6" s="55" customFormat="1" x14ac:dyDescent="0.25">
      <c r="B1360" s="209"/>
      <c r="C1360" s="564"/>
      <c r="D1360" s="209"/>
      <c r="F1360" s="685"/>
    </row>
    <row r="1361" spans="2:6" s="55" customFormat="1" x14ac:dyDescent="0.25">
      <c r="B1361" s="209"/>
      <c r="C1361" s="564"/>
      <c r="D1361" s="209"/>
      <c r="F1361" s="685"/>
    </row>
    <row r="1362" spans="2:6" s="55" customFormat="1" x14ac:dyDescent="0.25">
      <c r="B1362" s="209"/>
      <c r="C1362" s="564"/>
      <c r="D1362" s="209"/>
      <c r="F1362" s="685"/>
    </row>
    <row r="1363" spans="2:6" s="55" customFormat="1" x14ac:dyDescent="0.25">
      <c r="B1363" s="209"/>
      <c r="C1363" s="564"/>
      <c r="D1363" s="209"/>
      <c r="F1363" s="685"/>
    </row>
    <row r="1364" spans="2:6" s="55" customFormat="1" x14ac:dyDescent="0.25">
      <c r="B1364" s="209"/>
      <c r="C1364" s="564"/>
      <c r="D1364" s="209"/>
      <c r="F1364" s="685"/>
    </row>
    <row r="1365" spans="2:6" s="55" customFormat="1" x14ac:dyDescent="0.25">
      <c r="B1365" s="209"/>
      <c r="C1365" s="564"/>
      <c r="D1365" s="209"/>
      <c r="F1365" s="685"/>
    </row>
    <row r="1366" spans="2:6" s="55" customFormat="1" x14ac:dyDescent="0.25">
      <c r="B1366" s="209"/>
      <c r="C1366" s="564"/>
      <c r="D1366" s="209"/>
      <c r="F1366" s="685"/>
    </row>
    <row r="1367" spans="2:6" s="55" customFormat="1" x14ac:dyDescent="0.25">
      <c r="B1367" s="209"/>
      <c r="C1367" s="564"/>
      <c r="D1367" s="209"/>
      <c r="F1367" s="685"/>
    </row>
    <row r="1368" spans="2:6" s="55" customFormat="1" x14ac:dyDescent="0.25">
      <c r="B1368" s="209"/>
      <c r="C1368" s="564"/>
      <c r="D1368" s="209"/>
      <c r="F1368" s="685"/>
    </row>
    <row r="1369" spans="2:6" s="55" customFormat="1" x14ac:dyDescent="0.25">
      <c r="B1369" s="209"/>
      <c r="C1369" s="564"/>
      <c r="D1369" s="209"/>
      <c r="F1369" s="685"/>
    </row>
    <row r="1370" spans="2:6" s="55" customFormat="1" x14ac:dyDescent="0.25">
      <c r="B1370" s="209"/>
      <c r="C1370" s="564"/>
      <c r="D1370" s="209"/>
      <c r="F1370" s="685"/>
    </row>
    <row r="1371" spans="2:6" s="55" customFormat="1" x14ac:dyDescent="0.25">
      <c r="B1371" s="209"/>
      <c r="C1371" s="564"/>
      <c r="D1371" s="209"/>
      <c r="F1371" s="685"/>
    </row>
    <row r="1372" spans="2:6" s="55" customFormat="1" x14ac:dyDescent="0.25">
      <c r="B1372" s="209"/>
      <c r="C1372" s="564"/>
      <c r="D1372" s="209"/>
      <c r="F1372" s="685"/>
    </row>
    <row r="1373" spans="2:6" s="55" customFormat="1" x14ac:dyDescent="0.25">
      <c r="B1373" s="209"/>
      <c r="C1373" s="564"/>
      <c r="D1373" s="209"/>
      <c r="F1373" s="685"/>
    </row>
    <row r="1374" spans="2:6" s="55" customFormat="1" x14ac:dyDescent="0.25">
      <c r="B1374" s="209"/>
      <c r="C1374" s="564"/>
      <c r="D1374" s="209"/>
      <c r="F1374" s="685"/>
    </row>
    <row r="1375" spans="2:6" s="55" customFormat="1" x14ac:dyDescent="0.25">
      <c r="B1375" s="209"/>
      <c r="C1375" s="564"/>
      <c r="D1375" s="209"/>
      <c r="F1375" s="685"/>
    </row>
    <row r="1376" spans="2:6" s="55" customFormat="1" x14ac:dyDescent="0.25">
      <c r="B1376" s="209"/>
      <c r="C1376" s="564"/>
      <c r="D1376" s="209"/>
      <c r="F1376" s="685"/>
    </row>
    <row r="1377" spans="2:6" s="55" customFormat="1" x14ac:dyDescent="0.25">
      <c r="B1377" s="209"/>
      <c r="C1377" s="564"/>
      <c r="D1377" s="209"/>
      <c r="F1377" s="685"/>
    </row>
    <row r="1378" spans="2:6" s="55" customFormat="1" x14ac:dyDescent="0.25">
      <c r="B1378" s="209"/>
      <c r="C1378" s="564"/>
      <c r="D1378" s="209"/>
      <c r="F1378" s="685"/>
    </row>
    <row r="1379" spans="2:6" s="55" customFormat="1" x14ac:dyDescent="0.25">
      <c r="B1379" s="209"/>
      <c r="C1379" s="564"/>
      <c r="D1379" s="209"/>
      <c r="F1379" s="685"/>
    </row>
    <row r="1380" spans="2:6" s="55" customFormat="1" x14ac:dyDescent="0.25">
      <c r="B1380" s="209"/>
      <c r="C1380" s="564"/>
      <c r="D1380" s="209"/>
      <c r="F1380" s="685"/>
    </row>
    <row r="1381" spans="2:6" s="55" customFormat="1" x14ac:dyDescent="0.25">
      <c r="B1381" s="209"/>
      <c r="C1381" s="564"/>
      <c r="D1381" s="209"/>
      <c r="F1381" s="685"/>
    </row>
    <row r="1382" spans="2:6" s="55" customFormat="1" x14ac:dyDescent="0.25">
      <c r="B1382" s="209"/>
      <c r="C1382" s="564"/>
      <c r="D1382" s="209"/>
      <c r="F1382" s="685"/>
    </row>
    <row r="1383" spans="2:6" s="55" customFormat="1" x14ac:dyDescent="0.25">
      <c r="B1383" s="209"/>
      <c r="C1383" s="564"/>
      <c r="D1383" s="209"/>
      <c r="F1383" s="685"/>
    </row>
    <row r="1384" spans="2:6" s="55" customFormat="1" x14ac:dyDescent="0.25">
      <c r="B1384" s="209"/>
      <c r="C1384" s="564"/>
      <c r="D1384" s="209"/>
      <c r="F1384" s="685"/>
    </row>
    <row r="1385" spans="2:6" s="55" customFormat="1" x14ac:dyDescent="0.25">
      <c r="B1385" s="209"/>
      <c r="C1385" s="564"/>
      <c r="D1385" s="209"/>
      <c r="F1385" s="685"/>
    </row>
    <row r="1386" spans="2:6" s="55" customFormat="1" x14ac:dyDescent="0.25">
      <c r="B1386" s="209"/>
      <c r="C1386" s="564"/>
      <c r="D1386" s="209"/>
      <c r="F1386" s="685"/>
    </row>
    <row r="1387" spans="2:6" s="55" customFormat="1" x14ac:dyDescent="0.25">
      <c r="B1387" s="209"/>
      <c r="C1387" s="564"/>
      <c r="D1387" s="209"/>
      <c r="F1387" s="685"/>
    </row>
    <row r="1388" spans="2:6" s="55" customFormat="1" x14ac:dyDescent="0.25">
      <c r="B1388" s="209"/>
      <c r="C1388" s="564"/>
      <c r="D1388" s="209"/>
      <c r="F1388" s="685"/>
    </row>
    <row r="1389" spans="2:6" s="55" customFormat="1" x14ac:dyDescent="0.25">
      <c r="B1389" s="209"/>
      <c r="C1389" s="564"/>
      <c r="D1389" s="209"/>
      <c r="F1389" s="685"/>
    </row>
    <row r="1390" spans="2:6" s="55" customFormat="1" x14ac:dyDescent="0.25">
      <c r="B1390" s="209"/>
      <c r="C1390" s="564"/>
      <c r="D1390" s="209"/>
      <c r="F1390" s="685"/>
    </row>
    <row r="1391" spans="2:6" s="55" customFormat="1" x14ac:dyDescent="0.25">
      <c r="B1391" s="209"/>
      <c r="C1391" s="564"/>
      <c r="D1391" s="209"/>
      <c r="F1391" s="685"/>
    </row>
    <row r="1392" spans="2:6" s="55" customFormat="1" x14ac:dyDescent="0.25">
      <c r="B1392" s="209"/>
      <c r="C1392" s="564"/>
      <c r="D1392" s="209"/>
      <c r="F1392" s="685"/>
    </row>
    <row r="1393" spans="2:6" s="55" customFormat="1" x14ac:dyDescent="0.25">
      <c r="B1393" s="209"/>
      <c r="C1393" s="564"/>
      <c r="D1393" s="209"/>
      <c r="F1393" s="685"/>
    </row>
    <row r="1394" spans="2:6" s="55" customFormat="1" x14ac:dyDescent="0.25">
      <c r="B1394" s="209"/>
      <c r="C1394" s="564"/>
      <c r="D1394" s="209"/>
      <c r="F1394" s="685"/>
    </row>
    <row r="1395" spans="2:6" s="55" customFormat="1" x14ac:dyDescent="0.25">
      <c r="B1395" s="209"/>
      <c r="C1395" s="564"/>
      <c r="D1395" s="209"/>
      <c r="F1395" s="685"/>
    </row>
    <row r="1396" spans="2:6" s="55" customFormat="1" x14ac:dyDescent="0.25">
      <c r="B1396" s="209"/>
      <c r="C1396" s="564"/>
      <c r="D1396" s="209"/>
      <c r="F1396" s="685"/>
    </row>
    <row r="1397" spans="2:6" s="55" customFormat="1" x14ac:dyDescent="0.25">
      <c r="B1397" s="209"/>
      <c r="C1397" s="564"/>
      <c r="D1397" s="209"/>
      <c r="F1397" s="685"/>
    </row>
    <row r="1398" spans="2:6" s="55" customFormat="1" x14ac:dyDescent="0.25">
      <c r="B1398" s="209"/>
      <c r="C1398" s="564"/>
      <c r="D1398" s="209"/>
      <c r="F1398" s="685"/>
    </row>
    <row r="1399" spans="2:6" s="55" customFormat="1" x14ac:dyDescent="0.25">
      <c r="B1399" s="209"/>
      <c r="C1399" s="564"/>
      <c r="D1399" s="209"/>
      <c r="F1399" s="685"/>
    </row>
    <row r="1400" spans="2:6" s="55" customFormat="1" x14ac:dyDescent="0.25">
      <c r="B1400" s="209"/>
      <c r="C1400" s="564"/>
      <c r="D1400" s="209"/>
      <c r="F1400" s="685"/>
    </row>
    <row r="1401" spans="2:6" s="55" customFormat="1" x14ac:dyDescent="0.25">
      <c r="B1401" s="209"/>
      <c r="C1401" s="564"/>
      <c r="D1401" s="209"/>
      <c r="F1401" s="685"/>
    </row>
    <row r="1402" spans="2:6" s="55" customFormat="1" x14ac:dyDescent="0.25">
      <c r="B1402" s="209"/>
      <c r="C1402" s="564"/>
      <c r="D1402" s="209"/>
      <c r="F1402" s="685"/>
    </row>
    <row r="1403" spans="2:6" s="55" customFormat="1" x14ac:dyDescent="0.25">
      <c r="B1403" s="209"/>
      <c r="C1403" s="564"/>
      <c r="D1403" s="209"/>
      <c r="F1403" s="685"/>
    </row>
    <row r="1404" spans="2:6" s="55" customFormat="1" x14ac:dyDescent="0.25">
      <c r="B1404" s="209"/>
      <c r="C1404" s="564"/>
      <c r="D1404" s="209"/>
      <c r="F1404" s="685"/>
    </row>
    <row r="1405" spans="2:6" s="55" customFormat="1" x14ac:dyDescent="0.25">
      <c r="B1405" s="209"/>
      <c r="C1405" s="564"/>
      <c r="D1405" s="209"/>
      <c r="F1405" s="685"/>
    </row>
    <row r="1406" spans="2:6" s="55" customFormat="1" x14ac:dyDescent="0.25">
      <c r="B1406" s="209"/>
      <c r="C1406" s="564"/>
      <c r="D1406" s="209"/>
      <c r="F1406" s="685"/>
    </row>
    <row r="1407" spans="2:6" s="55" customFormat="1" x14ac:dyDescent="0.25">
      <c r="B1407" s="209"/>
      <c r="C1407" s="564"/>
      <c r="D1407" s="209"/>
      <c r="F1407" s="685"/>
    </row>
    <row r="1408" spans="2:6" s="55" customFormat="1" x14ac:dyDescent="0.25">
      <c r="B1408" s="209"/>
      <c r="C1408" s="564"/>
      <c r="D1408" s="209"/>
      <c r="F1408" s="685"/>
    </row>
    <row r="1409" spans="2:6" s="55" customFormat="1" x14ac:dyDescent="0.25">
      <c r="B1409" s="209"/>
      <c r="C1409" s="564"/>
      <c r="D1409" s="209"/>
      <c r="F1409" s="685"/>
    </row>
    <row r="1410" spans="2:6" s="55" customFormat="1" x14ac:dyDescent="0.25">
      <c r="B1410" s="209"/>
      <c r="C1410" s="564"/>
      <c r="D1410" s="209"/>
      <c r="F1410" s="685"/>
    </row>
    <row r="1411" spans="2:6" s="55" customFormat="1" x14ac:dyDescent="0.25">
      <c r="B1411" s="209"/>
      <c r="C1411" s="564"/>
      <c r="D1411" s="209"/>
      <c r="F1411" s="685"/>
    </row>
    <row r="1412" spans="2:6" s="55" customFormat="1" x14ac:dyDescent="0.25">
      <c r="B1412" s="209"/>
      <c r="C1412" s="564"/>
      <c r="D1412" s="209"/>
      <c r="F1412" s="685"/>
    </row>
    <row r="1413" spans="2:6" s="55" customFormat="1" x14ac:dyDescent="0.25">
      <c r="B1413" s="209"/>
      <c r="C1413" s="564"/>
      <c r="D1413" s="209"/>
      <c r="F1413" s="685"/>
    </row>
    <row r="1414" spans="2:6" s="55" customFormat="1" x14ac:dyDescent="0.25">
      <c r="B1414" s="209"/>
      <c r="C1414" s="564"/>
      <c r="D1414" s="209"/>
      <c r="F1414" s="685"/>
    </row>
    <row r="1415" spans="2:6" s="55" customFormat="1" x14ac:dyDescent="0.25">
      <c r="B1415" s="209"/>
      <c r="C1415" s="564"/>
      <c r="D1415" s="209"/>
      <c r="F1415" s="685"/>
    </row>
    <row r="1416" spans="2:6" s="55" customFormat="1" x14ac:dyDescent="0.25">
      <c r="B1416" s="209"/>
      <c r="C1416" s="564"/>
      <c r="D1416" s="209"/>
      <c r="F1416" s="685"/>
    </row>
    <row r="1417" spans="2:6" s="55" customFormat="1" x14ac:dyDescent="0.25">
      <c r="B1417" s="209"/>
      <c r="C1417" s="564"/>
      <c r="D1417" s="209"/>
      <c r="F1417" s="685"/>
    </row>
    <row r="1418" spans="2:6" s="55" customFormat="1" x14ac:dyDescent="0.25">
      <c r="B1418" s="209"/>
      <c r="C1418" s="564"/>
      <c r="D1418" s="209"/>
      <c r="F1418" s="685"/>
    </row>
    <row r="1419" spans="2:6" s="55" customFormat="1" x14ac:dyDescent="0.25">
      <c r="B1419" s="209"/>
      <c r="C1419" s="564"/>
      <c r="D1419" s="209"/>
      <c r="F1419" s="685"/>
    </row>
    <row r="1420" spans="2:6" s="55" customFormat="1" x14ac:dyDescent="0.25">
      <c r="B1420" s="209"/>
      <c r="C1420" s="564"/>
      <c r="D1420" s="209"/>
      <c r="F1420" s="685"/>
    </row>
    <row r="1421" spans="2:6" s="55" customFormat="1" x14ac:dyDescent="0.25">
      <c r="B1421" s="209"/>
      <c r="C1421" s="564"/>
      <c r="D1421" s="209"/>
      <c r="F1421" s="685"/>
    </row>
    <row r="1422" spans="2:6" s="55" customFormat="1" x14ac:dyDescent="0.25">
      <c r="B1422" s="209"/>
      <c r="C1422" s="564"/>
      <c r="D1422" s="209"/>
      <c r="F1422" s="685"/>
    </row>
    <row r="1423" spans="2:6" s="55" customFormat="1" x14ac:dyDescent="0.25">
      <c r="B1423" s="209"/>
      <c r="C1423" s="564"/>
      <c r="D1423" s="209"/>
      <c r="F1423" s="685"/>
    </row>
    <row r="1424" spans="2:6" s="55" customFormat="1" x14ac:dyDescent="0.25">
      <c r="B1424" s="209"/>
      <c r="C1424" s="564"/>
      <c r="D1424" s="209"/>
      <c r="F1424" s="685"/>
    </row>
    <row r="1425" spans="2:6" s="55" customFormat="1" x14ac:dyDescent="0.25">
      <c r="B1425" s="209"/>
      <c r="C1425" s="564"/>
      <c r="D1425" s="209"/>
      <c r="F1425" s="685"/>
    </row>
    <row r="1426" spans="2:6" s="55" customFormat="1" x14ac:dyDescent="0.25">
      <c r="B1426" s="209"/>
      <c r="C1426" s="564"/>
      <c r="D1426" s="209"/>
      <c r="F1426" s="685"/>
    </row>
    <row r="1427" spans="2:6" s="55" customFormat="1" x14ac:dyDescent="0.25">
      <c r="B1427" s="209"/>
      <c r="C1427" s="564"/>
      <c r="D1427" s="209"/>
      <c r="F1427" s="685"/>
    </row>
    <row r="1428" spans="2:6" s="55" customFormat="1" x14ac:dyDescent="0.25">
      <c r="B1428" s="209"/>
      <c r="C1428" s="564"/>
      <c r="D1428" s="209"/>
      <c r="F1428" s="685"/>
    </row>
    <row r="1429" spans="2:6" s="55" customFormat="1" x14ac:dyDescent="0.25">
      <c r="B1429" s="209"/>
      <c r="C1429" s="564"/>
      <c r="D1429" s="209"/>
      <c r="F1429" s="685"/>
    </row>
    <row r="1430" spans="2:6" s="55" customFormat="1" x14ac:dyDescent="0.25">
      <c r="B1430" s="209"/>
      <c r="C1430" s="564"/>
      <c r="D1430" s="209"/>
      <c r="F1430" s="685"/>
    </row>
    <row r="1431" spans="2:6" s="55" customFormat="1" x14ac:dyDescent="0.25">
      <c r="B1431" s="209"/>
      <c r="C1431" s="564"/>
      <c r="D1431" s="209"/>
      <c r="F1431" s="685"/>
    </row>
    <row r="1432" spans="2:6" s="55" customFormat="1" x14ac:dyDescent="0.25">
      <c r="B1432" s="209"/>
      <c r="C1432" s="564"/>
      <c r="D1432" s="209"/>
      <c r="F1432" s="685"/>
    </row>
    <row r="1433" spans="2:6" s="55" customFormat="1" x14ac:dyDescent="0.25">
      <c r="B1433" s="209"/>
      <c r="C1433" s="564"/>
      <c r="D1433" s="209"/>
      <c r="F1433" s="685"/>
    </row>
    <row r="1434" spans="2:6" s="55" customFormat="1" x14ac:dyDescent="0.25">
      <c r="B1434" s="209"/>
      <c r="C1434" s="564"/>
      <c r="D1434" s="209"/>
      <c r="F1434" s="685"/>
    </row>
    <row r="1435" spans="2:6" s="55" customFormat="1" x14ac:dyDescent="0.25">
      <c r="B1435" s="209"/>
      <c r="C1435" s="564"/>
      <c r="D1435" s="209"/>
      <c r="F1435" s="685"/>
    </row>
    <row r="1436" spans="2:6" s="55" customFormat="1" x14ac:dyDescent="0.25">
      <c r="B1436" s="209"/>
      <c r="C1436" s="564"/>
      <c r="D1436" s="209"/>
      <c r="F1436" s="685"/>
    </row>
    <row r="1437" spans="2:6" s="55" customFormat="1" x14ac:dyDescent="0.25">
      <c r="B1437" s="209"/>
      <c r="C1437" s="564"/>
      <c r="D1437" s="209"/>
      <c r="F1437" s="685"/>
    </row>
    <row r="1438" spans="2:6" s="55" customFormat="1" x14ac:dyDescent="0.25">
      <c r="B1438" s="209"/>
      <c r="C1438" s="564"/>
      <c r="D1438" s="209"/>
      <c r="F1438" s="685"/>
    </row>
    <row r="1439" spans="2:6" s="55" customFormat="1" x14ac:dyDescent="0.25">
      <c r="B1439" s="209"/>
      <c r="C1439" s="564"/>
      <c r="D1439" s="209"/>
      <c r="F1439" s="685"/>
    </row>
    <row r="1440" spans="2:6" s="55" customFormat="1" x14ac:dyDescent="0.25">
      <c r="B1440" s="209"/>
      <c r="C1440" s="564"/>
      <c r="D1440" s="209"/>
      <c r="F1440" s="685"/>
    </row>
    <row r="1441" spans="2:6" s="55" customFormat="1" x14ac:dyDescent="0.25">
      <c r="B1441" s="209"/>
      <c r="C1441" s="564"/>
      <c r="D1441" s="209"/>
      <c r="F1441" s="685"/>
    </row>
    <row r="1442" spans="2:6" s="55" customFormat="1" x14ac:dyDescent="0.25">
      <c r="B1442" s="209"/>
      <c r="C1442" s="564"/>
      <c r="D1442" s="209"/>
      <c r="F1442" s="685"/>
    </row>
    <row r="1443" spans="2:6" s="55" customFormat="1" x14ac:dyDescent="0.25">
      <c r="B1443" s="209"/>
      <c r="C1443" s="564"/>
      <c r="D1443" s="209"/>
      <c r="F1443" s="685"/>
    </row>
    <row r="1444" spans="2:6" s="55" customFormat="1" x14ac:dyDescent="0.25">
      <c r="B1444" s="209"/>
      <c r="C1444" s="564"/>
      <c r="D1444" s="209"/>
      <c r="F1444" s="685"/>
    </row>
    <row r="1445" spans="2:6" s="55" customFormat="1" x14ac:dyDescent="0.25">
      <c r="B1445" s="209"/>
      <c r="C1445" s="564"/>
      <c r="D1445" s="209"/>
      <c r="F1445" s="685"/>
    </row>
    <row r="1446" spans="2:6" s="55" customFormat="1" x14ac:dyDescent="0.25">
      <c r="B1446" s="209"/>
      <c r="C1446" s="564"/>
      <c r="D1446" s="209"/>
      <c r="F1446" s="685"/>
    </row>
    <row r="1447" spans="2:6" s="55" customFormat="1" x14ac:dyDescent="0.25">
      <c r="B1447" s="209"/>
      <c r="C1447" s="564"/>
      <c r="D1447" s="209"/>
      <c r="F1447" s="685"/>
    </row>
    <row r="1448" spans="2:6" s="55" customFormat="1" x14ac:dyDescent="0.25">
      <c r="B1448" s="209"/>
      <c r="C1448" s="564"/>
      <c r="D1448" s="209"/>
      <c r="F1448" s="685"/>
    </row>
    <row r="1449" spans="2:6" s="55" customFormat="1" x14ac:dyDescent="0.25">
      <c r="B1449" s="209"/>
      <c r="C1449" s="564"/>
      <c r="D1449" s="209"/>
      <c r="F1449" s="685"/>
    </row>
    <row r="1450" spans="2:6" s="55" customFormat="1" x14ac:dyDescent="0.25">
      <c r="B1450" s="209"/>
      <c r="C1450" s="564"/>
      <c r="D1450" s="209"/>
      <c r="F1450" s="685"/>
    </row>
    <row r="1451" spans="2:6" s="55" customFormat="1" x14ac:dyDescent="0.25">
      <c r="B1451" s="209"/>
      <c r="C1451" s="564"/>
      <c r="D1451" s="209"/>
      <c r="F1451" s="685"/>
    </row>
    <row r="1452" spans="2:6" s="55" customFormat="1" x14ac:dyDescent="0.25">
      <c r="B1452" s="209"/>
      <c r="C1452" s="564"/>
      <c r="D1452" s="209"/>
      <c r="F1452" s="685"/>
    </row>
    <row r="1453" spans="2:6" s="55" customFormat="1" x14ac:dyDescent="0.25">
      <c r="B1453" s="209"/>
      <c r="C1453" s="564"/>
      <c r="D1453" s="209"/>
      <c r="F1453" s="685"/>
    </row>
    <row r="1454" spans="2:6" s="55" customFormat="1" x14ac:dyDescent="0.25">
      <c r="B1454" s="209"/>
      <c r="C1454" s="564"/>
      <c r="D1454" s="209"/>
      <c r="F1454" s="685"/>
    </row>
    <row r="1455" spans="2:6" s="55" customFormat="1" x14ac:dyDescent="0.25">
      <c r="B1455" s="209"/>
      <c r="C1455" s="564"/>
      <c r="D1455" s="209"/>
      <c r="F1455" s="685"/>
    </row>
    <row r="1456" spans="2:6" s="55" customFormat="1" x14ac:dyDescent="0.25">
      <c r="B1456" s="209"/>
      <c r="C1456" s="564"/>
      <c r="D1456" s="209"/>
      <c r="F1456" s="685"/>
    </row>
    <row r="1457" spans="2:6" s="55" customFormat="1" x14ac:dyDescent="0.25">
      <c r="B1457" s="209"/>
      <c r="C1457" s="564"/>
      <c r="D1457" s="209"/>
      <c r="F1457" s="685"/>
    </row>
    <row r="1458" spans="2:6" s="55" customFormat="1" x14ac:dyDescent="0.25">
      <c r="B1458" s="209"/>
      <c r="C1458" s="564"/>
      <c r="D1458" s="209"/>
      <c r="F1458" s="685"/>
    </row>
    <row r="1459" spans="2:6" s="55" customFormat="1" x14ac:dyDescent="0.25">
      <c r="B1459" s="209"/>
      <c r="C1459" s="564"/>
      <c r="D1459" s="209"/>
      <c r="F1459" s="685"/>
    </row>
    <row r="1460" spans="2:6" s="55" customFormat="1" x14ac:dyDescent="0.25">
      <c r="B1460" s="209"/>
      <c r="C1460" s="564"/>
      <c r="D1460" s="209"/>
      <c r="F1460" s="685"/>
    </row>
    <row r="1461" spans="2:6" s="55" customFormat="1" x14ac:dyDescent="0.25">
      <c r="B1461" s="209"/>
      <c r="C1461" s="564"/>
      <c r="D1461" s="209"/>
      <c r="F1461" s="685"/>
    </row>
    <row r="1462" spans="2:6" s="55" customFormat="1" x14ac:dyDescent="0.25">
      <c r="B1462" s="209"/>
      <c r="C1462" s="564"/>
      <c r="D1462" s="209"/>
      <c r="F1462" s="685"/>
    </row>
    <row r="1463" spans="2:6" s="55" customFormat="1" x14ac:dyDescent="0.25">
      <c r="B1463" s="209"/>
      <c r="C1463" s="564"/>
      <c r="D1463" s="209"/>
      <c r="F1463" s="685"/>
    </row>
    <row r="1464" spans="2:6" s="55" customFormat="1" x14ac:dyDescent="0.25">
      <c r="B1464" s="209"/>
      <c r="C1464" s="564"/>
      <c r="D1464" s="209"/>
      <c r="F1464" s="685"/>
    </row>
    <row r="1465" spans="2:6" s="55" customFormat="1" x14ac:dyDescent="0.25">
      <c r="B1465" s="209"/>
      <c r="C1465" s="564"/>
      <c r="D1465" s="209"/>
      <c r="F1465" s="685"/>
    </row>
    <row r="1466" spans="2:6" s="55" customFormat="1" x14ac:dyDescent="0.25">
      <c r="B1466" s="209"/>
      <c r="C1466" s="564"/>
      <c r="D1466" s="209"/>
      <c r="F1466" s="685"/>
    </row>
    <row r="1467" spans="2:6" s="55" customFormat="1" x14ac:dyDescent="0.25">
      <c r="B1467" s="209"/>
      <c r="C1467" s="564"/>
      <c r="D1467" s="209"/>
      <c r="F1467" s="685"/>
    </row>
    <row r="1468" spans="2:6" s="55" customFormat="1" x14ac:dyDescent="0.25">
      <c r="B1468" s="209"/>
      <c r="C1468" s="564"/>
      <c r="D1468" s="209"/>
      <c r="F1468" s="685"/>
    </row>
    <row r="1469" spans="2:6" s="55" customFormat="1" x14ac:dyDescent="0.25">
      <c r="B1469" s="209"/>
      <c r="C1469" s="564"/>
      <c r="D1469" s="209"/>
      <c r="F1469" s="685"/>
    </row>
    <row r="1470" spans="2:6" s="55" customFormat="1" x14ac:dyDescent="0.25">
      <c r="B1470" s="209"/>
      <c r="C1470" s="564"/>
      <c r="D1470" s="209"/>
      <c r="F1470" s="685"/>
    </row>
    <row r="1471" spans="2:6" s="55" customFormat="1" x14ac:dyDescent="0.25">
      <c r="B1471" s="209"/>
      <c r="C1471" s="564"/>
      <c r="D1471" s="209"/>
      <c r="F1471" s="685"/>
    </row>
    <row r="1472" spans="2:6" s="55" customFormat="1" x14ac:dyDescent="0.25">
      <c r="B1472" s="209"/>
      <c r="C1472" s="564"/>
      <c r="D1472" s="209"/>
      <c r="F1472" s="685"/>
    </row>
    <row r="1473" spans="2:6" s="55" customFormat="1" x14ac:dyDescent="0.25">
      <c r="B1473" s="209"/>
      <c r="C1473" s="564"/>
      <c r="D1473" s="209"/>
      <c r="F1473" s="685"/>
    </row>
    <row r="1474" spans="2:6" s="55" customFormat="1" x14ac:dyDescent="0.25">
      <c r="B1474" s="209"/>
      <c r="C1474" s="564"/>
      <c r="D1474" s="209"/>
      <c r="F1474" s="685"/>
    </row>
    <row r="1475" spans="2:6" s="55" customFormat="1" x14ac:dyDescent="0.25">
      <c r="B1475" s="209"/>
      <c r="C1475" s="564"/>
      <c r="D1475" s="209"/>
      <c r="F1475" s="685"/>
    </row>
    <row r="1476" spans="2:6" s="55" customFormat="1" x14ac:dyDescent="0.25">
      <c r="B1476" s="209"/>
      <c r="C1476" s="564"/>
      <c r="D1476" s="209"/>
      <c r="F1476" s="685"/>
    </row>
    <row r="1477" spans="2:6" s="55" customFormat="1" x14ac:dyDescent="0.25">
      <c r="B1477" s="209"/>
      <c r="C1477" s="564"/>
      <c r="D1477" s="209"/>
      <c r="F1477" s="685"/>
    </row>
    <row r="1478" spans="2:6" s="55" customFormat="1" x14ac:dyDescent="0.25">
      <c r="B1478" s="209"/>
      <c r="C1478" s="564"/>
      <c r="D1478" s="209"/>
      <c r="F1478" s="685"/>
    </row>
    <row r="1479" spans="2:6" s="55" customFormat="1" x14ac:dyDescent="0.25">
      <c r="B1479" s="209"/>
      <c r="C1479" s="564"/>
      <c r="D1479" s="209"/>
      <c r="F1479" s="685"/>
    </row>
    <row r="1480" spans="2:6" s="55" customFormat="1" x14ac:dyDescent="0.25">
      <c r="B1480" s="209"/>
      <c r="C1480" s="564"/>
      <c r="D1480" s="209"/>
      <c r="F1480" s="685"/>
    </row>
    <row r="1481" spans="2:6" s="55" customFormat="1" x14ac:dyDescent="0.25">
      <c r="B1481" s="209"/>
      <c r="C1481" s="564"/>
      <c r="D1481" s="209"/>
      <c r="F1481" s="685"/>
    </row>
    <row r="1482" spans="2:6" s="55" customFormat="1" x14ac:dyDescent="0.25">
      <c r="B1482" s="209"/>
      <c r="C1482" s="564"/>
      <c r="D1482" s="209"/>
      <c r="F1482" s="685"/>
    </row>
    <row r="1483" spans="2:6" s="55" customFormat="1" x14ac:dyDescent="0.25">
      <c r="B1483" s="209"/>
      <c r="C1483" s="564"/>
      <c r="D1483" s="209"/>
      <c r="F1483" s="685"/>
    </row>
    <row r="1484" spans="2:6" s="55" customFormat="1" x14ac:dyDescent="0.25">
      <c r="B1484" s="209"/>
      <c r="C1484" s="564"/>
      <c r="D1484" s="209"/>
      <c r="F1484" s="685"/>
    </row>
    <row r="1485" spans="2:6" s="55" customFormat="1" x14ac:dyDescent="0.25">
      <c r="B1485" s="209"/>
      <c r="C1485" s="564"/>
      <c r="D1485" s="209"/>
      <c r="F1485" s="685"/>
    </row>
    <row r="1486" spans="2:6" s="55" customFormat="1" x14ac:dyDescent="0.25">
      <c r="B1486" s="209"/>
      <c r="C1486" s="564"/>
      <c r="D1486" s="209"/>
      <c r="F1486" s="685"/>
    </row>
    <row r="1487" spans="2:6" s="55" customFormat="1" x14ac:dyDescent="0.25">
      <c r="B1487" s="209"/>
      <c r="C1487" s="564"/>
      <c r="D1487" s="209"/>
      <c r="F1487" s="685"/>
    </row>
    <row r="1488" spans="2:6" s="55" customFormat="1" x14ac:dyDescent="0.25">
      <c r="B1488" s="209"/>
      <c r="C1488" s="564"/>
      <c r="D1488" s="209"/>
      <c r="F1488" s="685"/>
    </row>
    <row r="1489" spans="2:6" s="55" customFormat="1" x14ac:dyDescent="0.25">
      <c r="B1489" s="209"/>
      <c r="C1489" s="564"/>
      <c r="D1489" s="209"/>
      <c r="F1489" s="685"/>
    </row>
    <row r="1490" spans="2:6" s="55" customFormat="1" x14ac:dyDescent="0.25">
      <c r="B1490" s="209"/>
      <c r="C1490" s="564"/>
      <c r="D1490" s="209"/>
      <c r="F1490" s="685"/>
    </row>
    <row r="1491" spans="2:6" s="55" customFormat="1" x14ac:dyDescent="0.25">
      <c r="B1491" s="209"/>
      <c r="C1491" s="564"/>
      <c r="D1491" s="209"/>
      <c r="F1491" s="685"/>
    </row>
    <row r="1492" spans="2:6" s="55" customFormat="1" x14ac:dyDescent="0.25">
      <c r="B1492" s="209"/>
      <c r="C1492" s="564"/>
      <c r="D1492" s="209"/>
      <c r="F1492" s="685"/>
    </row>
    <row r="1493" spans="2:6" s="55" customFormat="1" x14ac:dyDescent="0.25">
      <c r="B1493" s="209"/>
      <c r="C1493" s="564"/>
      <c r="D1493" s="209"/>
      <c r="F1493" s="685"/>
    </row>
    <row r="1494" spans="2:6" s="55" customFormat="1" x14ac:dyDescent="0.25">
      <c r="B1494" s="209"/>
      <c r="C1494" s="564"/>
      <c r="D1494" s="209"/>
      <c r="F1494" s="685"/>
    </row>
    <row r="1495" spans="2:6" s="55" customFormat="1" x14ac:dyDescent="0.25">
      <c r="B1495" s="209"/>
      <c r="C1495" s="564"/>
      <c r="D1495" s="209"/>
      <c r="F1495" s="685"/>
    </row>
    <row r="1496" spans="2:6" s="55" customFormat="1" x14ac:dyDescent="0.25">
      <c r="B1496" s="209"/>
      <c r="C1496" s="564"/>
      <c r="D1496" s="209"/>
      <c r="F1496" s="685"/>
    </row>
    <row r="1497" spans="2:6" s="55" customFormat="1" x14ac:dyDescent="0.25">
      <c r="B1497" s="209"/>
      <c r="C1497" s="564"/>
      <c r="D1497" s="209"/>
      <c r="F1497" s="685"/>
    </row>
    <row r="1498" spans="2:6" s="55" customFormat="1" x14ac:dyDescent="0.25">
      <c r="B1498" s="209"/>
      <c r="C1498" s="564"/>
      <c r="D1498" s="209"/>
      <c r="F1498" s="685"/>
    </row>
    <row r="1499" spans="2:6" s="55" customFormat="1" x14ac:dyDescent="0.25">
      <c r="B1499" s="209"/>
      <c r="C1499" s="564"/>
      <c r="D1499" s="209"/>
      <c r="F1499" s="685"/>
    </row>
    <row r="1500" spans="2:6" s="55" customFormat="1" x14ac:dyDescent="0.25">
      <c r="B1500" s="209"/>
      <c r="C1500" s="564"/>
      <c r="D1500" s="209"/>
      <c r="F1500" s="685"/>
    </row>
    <row r="1501" spans="2:6" s="55" customFormat="1" x14ac:dyDescent="0.25">
      <c r="B1501" s="209"/>
      <c r="C1501" s="564"/>
      <c r="D1501" s="209"/>
      <c r="F1501" s="685"/>
    </row>
    <row r="1502" spans="2:6" s="55" customFormat="1" x14ac:dyDescent="0.25">
      <c r="B1502" s="209"/>
      <c r="C1502" s="564"/>
      <c r="D1502" s="209"/>
      <c r="F1502" s="685"/>
    </row>
    <row r="1503" spans="2:6" s="55" customFormat="1" x14ac:dyDescent="0.25">
      <c r="B1503" s="209"/>
      <c r="C1503" s="564"/>
      <c r="D1503" s="209"/>
      <c r="F1503" s="685"/>
    </row>
    <row r="1504" spans="2:6" s="55" customFormat="1" x14ac:dyDescent="0.25">
      <c r="B1504" s="209"/>
      <c r="C1504" s="564"/>
      <c r="D1504" s="209"/>
      <c r="F1504" s="685"/>
    </row>
    <row r="1505" spans="2:6" s="55" customFormat="1" x14ac:dyDescent="0.25">
      <c r="B1505" s="209"/>
      <c r="C1505" s="564"/>
      <c r="D1505" s="209"/>
      <c r="F1505" s="685"/>
    </row>
    <row r="1506" spans="2:6" s="55" customFormat="1" x14ac:dyDescent="0.25">
      <c r="B1506" s="209"/>
      <c r="C1506" s="564"/>
      <c r="D1506" s="209"/>
      <c r="F1506" s="685"/>
    </row>
    <row r="1507" spans="2:6" s="55" customFormat="1" x14ac:dyDescent="0.25">
      <c r="B1507" s="209"/>
      <c r="C1507" s="564"/>
      <c r="D1507" s="209"/>
      <c r="F1507" s="685"/>
    </row>
    <row r="1508" spans="2:6" s="55" customFormat="1" x14ac:dyDescent="0.25">
      <c r="B1508" s="209"/>
      <c r="C1508" s="564"/>
      <c r="D1508" s="209"/>
      <c r="F1508" s="685"/>
    </row>
    <row r="1509" spans="2:6" s="55" customFormat="1" x14ac:dyDescent="0.25">
      <c r="B1509" s="209"/>
      <c r="C1509" s="564"/>
      <c r="D1509" s="209"/>
      <c r="F1509" s="685"/>
    </row>
    <row r="1510" spans="2:6" s="55" customFormat="1" x14ac:dyDescent="0.25">
      <c r="B1510" s="209"/>
      <c r="C1510" s="564"/>
      <c r="D1510" s="209"/>
      <c r="F1510" s="685"/>
    </row>
    <row r="1511" spans="2:6" s="55" customFormat="1" x14ac:dyDescent="0.25">
      <c r="B1511" s="209"/>
      <c r="C1511" s="564"/>
      <c r="D1511" s="209"/>
      <c r="F1511" s="685"/>
    </row>
    <row r="1512" spans="2:6" s="55" customFormat="1" x14ac:dyDescent="0.25">
      <c r="B1512" s="209"/>
      <c r="C1512" s="564"/>
      <c r="D1512" s="209"/>
      <c r="F1512" s="685"/>
    </row>
    <row r="1513" spans="2:6" s="55" customFormat="1" x14ac:dyDescent="0.25">
      <c r="B1513" s="209"/>
      <c r="C1513" s="564"/>
      <c r="D1513" s="209"/>
      <c r="F1513" s="685"/>
    </row>
    <row r="1514" spans="2:6" s="55" customFormat="1" x14ac:dyDescent="0.25">
      <c r="B1514" s="209"/>
      <c r="C1514" s="564"/>
      <c r="D1514" s="209"/>
      <c r="F1514" s="685"/>
    </row>
    <row r="1515" spans="2:6" s="55" customFormat="1" x14ac:dyDescent="0.25">
      <c r="B1515" s="209"/>
      <c r="C1515" s="564"/>
      <c r="D1515" s="209"/>
      <c r="F1515" s="685"/>
    </row>
    <row r="1516" spans="2:6" s="55" customFormat="1" x14ac:dyDescent="0.25">
      <c r="B1516" s="209"/>
      <c r="C1516" s="564"/>
      <c r="D1516" s="209"/>
      <c r="F1516" s="685"/>
    </row>
    <row r="1517" spans="2:6" s="55" customFormat="1" x14ac:dyDescent="0.25">
      <c r="B1517" s="209"/>
      <c r="C1517" s="564"/>
      <c r="D1517" s="209"/>
      <c r="F1517" s="685"/>
    </row>
    <row r="1518" spans="2:6" s="55" customFormat="1" x14ac:dyDescent="0.25">
      <c r="B1518" s="209"/>
      <c r="C1518" s="564"/>
      <c r="D1518" s="209"/>
      <c r="F1518" s="685"/>
    </row>
    <row r="1519" spans="2:6" s="55" customFormat="1" x14ac:dyDescent="0.25">
      <c r="B1519" s="209"/>
      <c r="C1519" s="564"/>
      <c r="D1519" s="209"/>
      <c r="F1519" s="685"/>
    </row>
    <row r="1520" spans="2:6" s="55" customFormat="1" x14ac:dyDescent="0.25">
      <c r="B1520" s="209"/>
      <c r="C1520" s="564"/>
      <c r="D1520" s="209"/>
      <c r="F1520" s="685"/>
    </row>
    <row r="1521" spans="2:6" s="55" customFormat="1" x14ac:dyDescent="0.25">
      <c r="B1521" s="209"/>
      <c r="C1521" s="564"/>
      <c r="D1521" s="209"/>
      <c r="F1521" s="685"/>
    </row>
    <row r="1522" spans="2:6" s="55" customFormat="1" x14ac:dyDescent="0.25">
      <c r="B1522" s="209"/>
      <c r="C1522" s="564"/>
      <c r="D1522" s="209"/>
      <c r="F1522" s="685"/>
    </row>
    <row r="1523" spans="2:6" s="55" customFormat="1" x14ac:dyDescent="0.25">
      <c r="B1523" s="209"/>
      <c r="C1523" s="564"/>
      <c r="D1523" s="209"/>
      <c r="F1523" s="685"/>
    </row>
    <row r="1524" spans="2:6" s="55" customFormat="1" x14ac:dyDescent="0.25">
      <c r="B1524" s="209"/>
      <c r="C1524" s="564"/>
      <c r="D1524" s="209"/>
      <c r="F1524" s="685"/>
    </row>
    <row r="1525" spans="2:6" s="55" customFormat="1" x14ac:dyDescent="0.25">
      <c r="B1525" s="209"/>
      <c r="C1525" s="564"/>
      <c r="D1525" s="209"/>
      <c r="F1525" s="685"/>
    </row>
    <row r="1526" spans="2:6" s="55" customFormat="1" x14ac:dyDescent="0.25">
      <c r="B1526" s="209"/>
      <c r="C1526" s="564"/>
      <c r="D1526" s="209"/>
      <c r="F1526" s="685"/>
    </row>
    <row r="1527" spans="2:6" s="55" customFormat="1" x14ac:dyDescent="0.25">
      <c r="B1527" s="209"/>
      <c r="C1527" s="564"/>
      <c r="D1527" s="209"/>
      <c r="F1527" s="685"/>
    </row>
    <row r="1528" spans="2:6" s="55" customFormat="1" x14ac:dyDescent="0.25">
      <c r="B1528" s="209"/>
      <c r="C1528" s="564"/>
      <c r="D1528" s="209"/>
      <c r="F1528" s="685"/>
    </row>
    <row r="1529" spans="2:6" s="55" customFormat="1" x14ac:dyDescent="0.25">
      <c r="B1529" s="209"/>
      <c r="C1529" s="564"/>
      <c r="D1529" s="209"/>
      <c r="F1529" s="685"/>
    </row>
    <row r="1530" spans="2:6" s="55" customFormat="1" x14ac:dyDescent="0.25">
      <c r="B1530" s="209"/>
      <c r="C1530" s="564"/>
      <c r="D1530" s="209"/>
      <c r="F1530" s="685"/>
    </row>
    <row r="1531" spans="2:6" s="55" customFormat="1" x14ac:dyDescent="0.25">
      <c r="B1531" s="209"/>
      <c r="C1531" s="564"/>
      <c r="D1531" s="209"/>
      <c r="F1531" s="685"/>
    </row>
    <row r="1532" spans="2:6" s="55" customFormat="1" x14ac:dyDescent="0.25">
      <c r="B1532" s="209"/>
      <c r="C1532" s="564"/>
      <c r="D1532" s="209"/>
      <c r="F1532" s="685"/>
    </row>
    <row r="1533" spans="2:6" s="55" customFormat="1" x14ac:dyDescent="0.25">
      <c r="B1533" s="209"/>
      <c r="C1533" s="564"/>
      <c r="D1533" s="209"/>
      <c r="F1533" s="685"/>
    </row>
    <row r="1534" spans="2:6" s="55" customFormat="1" x14ac:dyDescent="0.25">
      <c r="B1534" s="209"/>
      <c r="C1534" s="564"/>
      <c r="D1534" s="209"/>
      <c r="F1534" s="685"/>
    </row>
    <row r="1535" spans="2:6" s="55" customFormat="1" x14ac:dyDescent="0.25">
      <c r="B1535" s="209"/>
      <c r="C1535" s="564"/>
      <c r="D1535" s="209"/>
      <c r="F1535" s="685"/>
    </row>
    <row r="1536" spans="2:6" s="55" customFormat="1" x14ac:dyDescent="0.25">
      <c r="B1536" s="209"/>
      <c r="C1536" s="564"/>
      <c r="D1536" s="209"/>
      <c r="F1536" s="685"/>
    </row>
    <row r="1537" spans="2:6" s="55" customFormat="1" x14ac:dyDescent="0.25">
      <c r="B1537" s="209"/>
      <c r="C1537" s="564"/>
      <c r="D1537" s="209"/>
      <c r="F1537" s="685"/>
    </row>
    <row r="1538" spans="2:6" s="55" customFormat="1" x14ac:dyDescent="0.25">
      <c r="B1538" s="209"/>
      <c r="C1538" s="564"/>
      <c r="D1538" s="209"/>
      <c r="F1538" s="685"/>
    </row>
    <row r="1539" spans="2:6" s="55" customFormat="1" x14ac:dyDescent="0.25">
      <c r="B1539" s="209"/>
      <c r="C1539" s="564"/>
      <c r="D1539" s="209"/>
      <c r="F1539" s="685"/>
    </row>
    <row r="1540" spans="2:6" s="55" customFormat="1" x14ac:dyDescent="0.25">
      <c r="B1540" s="209"/>
      <c r="C1540" s="564"/>
      <c r="D1540" s="209"/>
      <c r="F1540" s="685"/>
    </row>
    <row r="1541" spans="2:6" s="55" customFormat="1" x14ac:dyDescent="0.25">
      <c r="B1541" s="209"/>
      <c r="C1541" s="564"/>
      <c r="D1541" s="209"/>
      <c r="F1541" s="685"/>
    </row>
    <row r="1542" spans="2:6" s="55" customFormat="1" x14ac:dyDescent="0.25">
      <c r="B1542" s="209"/>
      <c r="C1542" s="564"/>
      <c r="D1542" s="209"/>
      <c r="F1542" s="685"/>
    </row>
    <row r="1543" spans="2:6" s="55" customFormat="1" x14ac:dyDescent="0.25">
      <c r="B1543" s="209"/>
      <c r="C1543" s="564"/>
      <c r="D1543" s="209"/>
      <c r="F1543" s="685"/>
    </row>
    <row r="1544" spans="2:6" s="55" customFormat="1" x14ac:dyDescent="0.25">
      <c r="B1544" s="209"/>
      <c r="C1544" s="564"/>
      <c r="D1544" s="209"/>
      <c r="F1544" s="685"/>
    </row>
    <row r="1545" spans="2:6" s="55" customFormat="1" x14ac:dyDescent="0.25">
      <c r="B1545" s="209"/>
      <c r="C1545" s="564"/>
      <c r="D1545" s="209"/>
      <c r="F1545" s="685"/>
    </row>
    <row r="1546" spans="2:6" s="55" customFormat="1" x14ac:dyDescent="0.25">
      <c r="B1546" s="209"/>
      <c r="C1546" s="564"/>
      <c r="D1546" s="209"/>
      <c r="F1546" s="685"/>
    </row>
    <row r="1547" spans="2:6" s="55" customFormat="1" x14ac:dyDescent="0.25">
      <c r="B1547" s="209"/>
      <c r="C1547" s="564"/>
      <c r="D1547" s="209"/>
      <c r="F1547" s="685"/>
    </row>
    <row r="1548" spans="2:6" s="55" customFormat="1" x14ac:dyDescent="0.25">
      <c r="B1548" s="209"/>
      <c r="C1548" s="564"/>
      <c r="D1548" s="209"/>
      <c r="F1548" s="685"/>
    </row>
    <row r="1549" spans="2:6" s="55" customFormat="1" x14ac:dyDescent="0.25">
      <c r="B1549" s="209"/>
      <c r="C1549" s="564"/>
      <c r="D1549" s="209"/>
      <c r="F1549" s="685"/>
    </row>
    <row r="1550" spans="2:6" s="55" customFormat="1" x14ac:dyDescent="0.25">
      <c r="B1550" s="209"/>
      <c r="C1550" s="564"/>
      <c r="D1550" s="209"/>
      <c r="F1550" s="685"/>
    </row>
    <row r="1551" spans="2:6" s="55" customFormat="1" x14ac:dyDescent="0.25">
      <c r="B1551" s="209"/>
      <c r="C1551" s="564"/>
      <c r="D1551" s="209"/>
      <c r="F1551" s="685"/>
    </row>
    <row r="1552" spans="2:6" s="55" customFormat="1" x14ac:dyDescent="0.25">
      <c r="B1552" s="209"/>
      <c r="C1552" s="564"/>
      <c r="D1552" s="209"/>
      <c r="F1552" s="685"/>
    </row>
    <row r="1553" spans="2:6" s="55" customFormat="1" x14ac:dyDescent="0.25">
      <c r="B1553" s="209"/>
      <c r="C1553" s="564"/>
      <c r="D1553" s="209"/>
      <c r="F1553" s="685"/>
    </row>
    <row r="1554" spans="2:6" s="55" customFormat="1" x14ac:dyDescent="0.25">
      <c r="B1554" s="209"/>
      <c r="C1554" s="564"/>
      <c r="D1554" s="209"/>
      <c r="F1554" s="685"/>
    </row>
    <row r="1555" spans="2:6" s="55" customFormat="1" x14ac:dyDescent="0.25">
      <c r="B1555" s="209"/>
      <c r="C1555" s="564"/>
      <c r="D1555" s="209"/>
      <c r="F1555" s="685"/>
    </row>
    <row r="1556" spans="2:6" s="55" customFormat="1" x14ac:dyDescent="0.25">
      <c r="B1556" s="209"/>
      <c r="C1556" s="564"/>
      <c r="D1556" s="209"/>
      <c r="F1556" s="685"/>
    </row>
    <row r="1557" spans="2:6" s="55" customFormat="1" x14ac:dyDescent="0.25">
      <c r="B1557" s="209"/>
      <c r="C1557" s="564"/>
      <c r="D1557" s="209"/>
      <c r="F1557" s="685"/>
    </row>
    <row r="1558" spans="2:6" s="55" customFormat="1" x14ac:dyDescent="0.25">
      <c r="B1558" s="209"/>
      <c r="C1558" s="564"/>
      <c r="D1558" s="209"/>
      <c r="F1558" s="685"/>
    </row>
    <row r="1559" spans="2:6" s="55" customFormat="1" x14ac:dyDescent="0.25">
      <c r="B1559" s="209"/>
      <c r="C1559" s="564"/>
      <c r="D1559" s="209"/>
      <c r="F1559" s="685"/>
    </row>
    <row r="1560" spans="2:6" s="55" customFormat="1" x14ac:dyDescent="0.25">
      <c r="B1560" s="209"/>
      <c r="C1560" s="564"/>
      <c r="D1560" s="209"/>
      <c r="F1560" s="685"/>
    </row>
    <row r="1561" spans="2:6" s="55" customFormat="1" x14ac:dyDescent="0.25">
      <c r="B1561" s="209"/>
      <c r="C1561" s="564"/>
      <c r="D1561" s="209"/>
      <c r="F1561" s="685"/>
    </row>
    <row r="1562" spans="2:6" s="55" customFormat="1" x14ac:dyDescent="0.25">
      <c r="B1562" s="209"/>
      <c r="C1562" s="564"/>
      <c r="D1562" s="209"/>
      <c r="F1562" s="685"/>
    </row>
    <row r="1563" spans="2:6" s="55" customFormat="1" x14ac:dyDescent="0.25">
      <c r="B1563" s="209"/>
      <c r="C1563" s="564"/>
      <c r="D1563" s="209"/>
      <c r="F1563" s="685"/>
    </row>
    <row r="1564" spans="2:6" s="55" customFormat="1" x14ac:dyDescent="0.25">
      <c r="B1564" s="209"/>
      <c r="C1564" s="564"/>
      <c r="D1564" s="209"/>
      <c r="F1564" s="685"/>
    </row>
    <row r="1565" spans="2:6" s="55" customFormat="1" x14ac:dyDescent="0.25">
      <c r="B1565" s="209"/>
      <c r="C1565" s="564"/>
      <c r="D1565" s="209"/>
      <c r="F1565" s="685"/>
    </row>
    <row r="1566" spans="2:6" s="55" customFormat="1" x14ac:dyDescent="0.25">
      <c r="B1566" s="209"/>
      <c r="C1566" s="564"/>
      <c r="D1566" s="209"/>
      <c r="F1566" s="685"/>
    </row>
    <row r="1567" spans="2:6" s="55" customFormat="1" x14ac:dyDescent="0.25">
      <c r="B1567" s="209"/>
      <c r="C1567" s="564"/>
      <c r="D1567" s="209"/>
      <c r="F1567" s="685"/>
    </row>
    <row r="1568" spans="2:6" s="55" customFormat="1" x14ac:dyDescent="0.25">
      <c r="B1568" s="209"/>
      <c r="C1568" s="564"/>
      <c r="D1568" s="209"/>
      <c r="F1568" s="685"/>
    </row>
    <row r="1569" spans="2:6" s="55" customFormat="1" x14ac:dyDescent="0.25">
      <c r="B1569" s="209"/>
      <c r="C1569" s="564"/>
      <c r="D1569" s="209"/>
      <c r="F1569" s="685"/>
    </row>
    <row r="1570" spans="2:6" s="55" customFormat="1" x14ac:dyDescent="0.25">
      <c r="B1570" s="209"/>
      <c r="C1570" s="564"/>
      <c r="D1570" s="209"/>
      <c r="F1570" s="685"/>
    </row>
    <row r="1571" spans="2:6" s="55" customFormat="1" x14ac:dyDescent="0.25">
      <c r="B1571" s="209"/>
      <c r="C1571" s="564"/>
      <c r="D1571" s="209"/>
      <c r="F1571" s="685"/>
    </row>
    <row r="1572" spans="2:6" s="55" customFormat="1" x14ac:dyDescent="0.25">
      <c r="B1572" s="209"/>
      <c r="C1572" s="564"/>
      <c r="D1572" s="209"/>
      <c r="F1572" s="685"/>
    </row>
    <row r="1573" spans="2:6" s="55" customFormat="1" x14ac:dyDescent="0.25">
      <c r="B1573" s="209"/>
      <c r="C1573" s="564"/>
      <c r="D1573" s="209"/>
      <c r="F1573" s="685"/>
    </row>
    <row r="1574" spans="2:6" s="55" customFormat="1" x14ac:dyDescent="0.25">
      <c r="B1574" s="209"/>
      <c r="C1574" s="564"/>
      <c r="D1574" s="209"/>
      <c r="F1574" s="685"/>
    </row>
    <row r="1575" spans="2:6" s="55" customFormat="1" x14ac:dyDescent="0.25">
      <c r="B1575" s="209"/>
      <c r="C1575" s="564"/>
      <c r="D1575" s="209"/>
      <c r="F1575" s="685"/>
    </row>
    <row r="1576" spans="2:6" s="55" customFormat="1" x14ac:dyDescent="0.25">
      <c r="B1576" s="209"/>
      <c r="C1576" s="564"/>
      <c r="D1576" s="209"/>
      <c r="F1576" s="685"/>
    </row>
    <row r="1577" spans="2:6" s="55" customFormat="1" x14ac:dyDescent="0.25">
      <c r="B1577" s="209"/>
      <c r="C1577" s="564"/>
      <c r="D1577" s="209"/>
      <c r="F1577" s="685"/>
    </row>
    <row r="1578" spans="2:6" s="55" customFormat="1" x14ac:dyDescent="0.25">
      <c r="B1578" s="209"/>
      <c r="C1578" s="564"/>
      <c r="D1578" s="209"/>
      <c r="F1578" s="685"/>
    </row>
    <row r="1579" spans="2:6" s="55" customFormat="1" x14ac:dyDescent="0.25">
      <c r="B1579" s="209"/>
      <c r="C1579" s="564"/>
      <c r="D1579" s="209"/>
      <c r="F1579" s="685"/>
    </row>
    <row r="1580" spans="2:6" s="55" customFormat="1" x14ac:dyDescent="0.25">
      <c r="B1580" s="209"/>
      <c r="C1580" s="564"/>
      <c r="D1580" s="209"/>
      <c r="F1580" s="685"/>
    </row>
    <row r="1581" spans="2:6" s="55" customFormat="1" x14ac:dyDescent="0.25">
      <c r="B1581" s="209"/>
      <c r="C1581" s="564"/>
      <c r="D1581" s="209"/>
      <c r="F1581" s="685"/>
    </row>
    <row r="1582" spans="2:6" s="55" customFormat="1" x14ac:dyDescent="0.25">
      <c r="B1582" s="209"/>
      <c r="C1582" s="564"/>
      <c r="D1582" s="209"/>
      <c r="F1582" s="685"/>
    </row>
    <row r="1583" spans="2:6" s="55" customFormat="1" x14ac:dyDescent="0.25">
      <c r="B1583" s="209"/>
      <c r="C1583" s="564"/>
      <c r="D1583" s="209"/>
      <c r="F1583" s="685"/>
    </row>
    <row r="1584" spans="2:6" s="55" customFormat="1" x14ac:dyDescent="0.25">
      <c r="B1584" s="209"/>
      <c r="C1584" s="564"/>
      <c r="D1584" s="209"/>
      <c r="F1584" s="685"/>
    </row>
    <row r="1585" spans="2:6" s="55" customFormat="1" x14ac:dyDescent="0.25">
      <c r="B1585" s="209"/>
      <c r="C1585" s="564"/>
      <c r="D1585" s="209"/>
      <c r="F1585" s="685"/>
    </row>
    <row r="1586" spans="2:6" s="55" customFormat="1" x14ac:dyDescent="0.25">
      <c r="B1586" s="209"/>
      <c r="C1586" s="564"/>
      <c r="D1586" s="209"/>
      <c r="F1586" s="685"/>
    </row>
    <row r="1587" spans="2:6" s="55" customFormat="1" x14ac:dyDescent="0.25">
      <c r="B1587" s="209"/>
      <c r="C1587" s="564"/>
      <c r="D1587" s="209"/>
      <c r="F1587" s="685"/>
    </row>
    <row r="1588" spans="2:6" s="55" customFormat="1" x14ac:dyDescent="0.25">
      <c r="B1588" s="209"/>
      <c r="C1588" s="564"/>
      <c r="D1588" s="209"/>
      <c r="F1588" s="685"/>
    </row>
    <row r="1589" spans="2:6" s="55" customFormat="1" x14ac:dyDescent="0.25">
      <c r="B1589" s="209"/>
      <c r="C1589" s="564"/>
      <c r="D1589" s="209"/>
      <c r="F1589" s="685"/>
    </row>
    <row r="1590" spans="2:6" s="55" customFormat="1" x14ac:dyDescent="0.25">
      <c r="B1590" s="209"/>
      <c r="C1590" s="564"/>
      <c r="D1590" s="209"/>
      <c r="F1590" s="685"/>
    </row>
    <row r="1591" spans="2:6" s="55" customFormat="1" x14ac:dyDescent="0.25">
      <c r="B1591" s="209"/>
      <c r="C1591" s="564"/>
      <c r="D1591" s="209"/>
      <c r="F1591" s="685"/>
    </row>
    <row r="1592" spans="2:6" s="55" customFormat="1" x14ac:dyDescent="0.25">
      <c r="B1592" s="209"/>
      <c r="C1592" s="564"/>
      <c r="D1592" s="209"/>
      <c r="F1592" s="685"/>
    </row>
    <row r="1593" spans="2:6" s="55" customFormat="1" x14ac:dyDescent="0.25">
      <c r="B1593" s="209"/>
      <c r="C1593" s="564"/>
      <c r="D1593" s="209"/>
      <c r="F1593" s="685"/>
    </row>
    <row r="1594" spans="2:6" s="55" customFormat="1" x14ac:dyDescent="0.25">
      <c r="B1594" s="209"/>
      <c r="C1594" s="564"/>
      <c r="D1594" s="209"/>
      <c r="F1594" s="685"/>
    </row>
    <row r="1595" spans="2:6" s="55" customFormat="1" x14ac:dyDescent="0.25">
      <c r="B1595" s="209"/>
      <c r="C1595" s="564"/>
      <c r="D1595" s="209"/>
      <c r="F1595" s="685"/>
    </row>
    <row r="1596" spans="2:6" s="55" customFormat="1" x14ac:dyDescent="0.25">
      <c r="B1596" s="209"/>
      <c r="C1596" s="564"/>
      <c r="D1596" s="209"/>
      <c r="F1596" s="685"/>
    </row>
    <row r="1597" spans="2:6" s="55" customFormat="1" x14ac:dyDescent="0.25">
      <c r="B1597" s="209"/>
      <c r="C1597" s="564"/>
      <c r="D1597" s="209"/>
      <c r="F1597" s="685"/>
    </row>
    <row r="1598" spans="2:6" s="55" customFormat="1" x14ac:dyDescent="0.25">
      <c r="B1598" s="209"/>
      <c r="C1598" s="564"/>
      <c r="D1598" s="209"/>
      <c r="F1598" s="685"/>
    </row>
    <row r="1599" spans="2:6" s="55" customFormat="1" x14ac:dyDescent="0.25">
      <c r="B1599" s="209"/>
      <c r="C1599" s="564"/>
      <c r="D1599" s="209"/>
      <c r="F1599" s="685"/>
    </row>
    <row r="1600" spans="2:6" s="55" customFormat="1" x14ac:dyDescent="0.25">
      <c r="B1600" s="209"/>
      <c r="C1600" s="564"/>
      <c r="D1600" s="209"/>
      <c r="F1600" s="685"/>
    </row>
    <row r="1601" spans="2:6" s="55" customFormat="1" x14ac:dyDescent="0.25">
      <c r="B1601" s="209"/>
      <c r="C1601" s="564"/>
      <c r="D1601" s="209"/>
      <c r="F1601" s="685"/>
    </row>
    <row r="1602" spans="2:6" s="55" customFormat="1" x14ac:dyDescent="0.25">
      <c r="B1602" s="209"/>
      <c r="C1602" s="564"/>
      <c r="D1602" s="209"/>
      <c r="F1602" s="685"/>
    </row>
    <row r="1603" spans="2:6" s="55" customFormat="1" x14ac:dyDescent="0.25">
      <c r="B1603" s="209"/>
      <c r="C1603" s="564"/>
      <c r="D1603" s="209"/>
      <c r="F1603" s="685"/>
    </row>
    <row r="1604" spans="2:6" s="55" customFormat="1" x14ac:dyDescent="0.25">
      <c r="B1604" s="209"/>
      <c r="C1604" s="564"/>
      <c r="D1604" s="209"/>
      <c r="F1604" s="685"/>
    </row>
    <row r="1605" spans="2:6" s="55" customFormat="1" x14ac:dyDescent="0.25">
      <c r="B1605" s="209"/>
      <c r="C1605" s="564"/>
      <c r="D1605" s="209"/>
      <c r="F1605" s="685"/>
    </row>
    <row r="1606" spans="2:6" s="55" customFormat="1" x14ac:dyDescent="0.25">
      <c r="B1606" s="209"/>
      <c r="C1606" s="564"/>
      <c r="D1606" s="209"/>
      <c r="F1606" s="685"/>
    </row>
    <row r="1607" spans="2:6" s="55" customFormat="1" x14ac:dyDescent="0.25">
      <c r="B1607" s="209"/>
      <c r="C1607" s="564"/>
      <c r="D1607" s="209"/>
      <c r="F1607" s="685"/>
    </row>
    <row r="1608" spans="2:6" s="55" customFormat="1" x14ac:dyDescent="0.25">
      <c r="B1608" s="209"/>
      <c r="C1608" s="564"/>
      <c r="D1608" s="209"/>
      <c r="F1608" s="685"/>
    </row>
    <row r="1609" spans="2:6" s="55" customFormat="1" x14ac:dyDescent="0.25">
      <c r="B1609" s="209"/>
      <c r="C1609" s="564"/>
      <c r="D1609" s="209"/>
      <c r="F1609" s="685"/>
    </row>
    <row r="1610" spans="2:6" s="55" customFormat="1" x14ac:dyDescent="0.25">
      <c r="B1610" s="209"/>
      <c r="C1610" s="564"/>
      <c r="D1610" s="209"/>
      <c r="F1610" s="685"/>
    </row>
    <row r="1611" spans="2:6" s="55" customFormat="1" x14ac:dyDescent="0.25">
      <c r="B1611" s="209"/>
      <c r="C1611" s="564"/>
      <c r="D1611" s="209"/>
      <c r="F1611" s="685"/>
    </row>
    <row r="1612" spans="2:6" s="55" customFormat="1" x14ac:dyDescent="0.25">
      <c r="B1612" s="209"/>
      <c r="C1612" s="564"/>
      <c r="D1612" s="209"/>
      <c r="F1612" s="685"/>
    </row>
    <row r="1613" spans="2:6" s="55" customFormat="1" x14ac:dyDescent="0.25">
      <c r="B1613" s="209"/>
      <c r="C1613" s="564"/>
      <c r="D1613" s="209"/>
      <c r="F1613" s="685"/>
    </row>
    <row r="1614" spans="2:6" s="55" customFormat="1" x14ac:dyDescent="0.25">
      <c r="B1614" s="209"/>
      <c r="C1614" s="564"/>
      <c r="D1614" s="209"/>
      <c r="F1614" s="685"/>
    </row>
    <row r="1615" spans="2:6" s="55" customFormat="1" x14ac:dyDescent="0.25">
      <c r="B1615" s="209"/>
      <c r="C1615" s="564"/>
      <c r="D1615" s="209"/>
      <c r="F1615" s="685"/>
    </row>
    <row r="1616" spans="2:6" s="55" customFormat="1" x14ac:dyDescent="0.25">
      <c r="B1616" s="209"/>
      <c r="C1616" s="564"/>
      <c r="D1616" s="209"/>
      <c r="F1616" s="685"/>
    </row>
    <row r="1617" spans="2:6" s="55" customFormat="1" x14ac:dyDescent="0.25">
      <c r="B1617" s="209"/>
      <c r="C1617" s="564"/>
      <c r="D1617" s="209"/>
      <c r="F1617" s="685"/>
    </row>
    <row r="1618" spans="2:6" s="55" customFormat="1" x14ac:dyDescent="0.25">
      <c r="B1618" s="209"/>
      <c r="C1618" s="564"/>
      <c r="D1618" s="209"/>
      <c r="F1618" s="685"/>
    </row>
    <row r="1619" spans="2:6" s="55" customFormat="1" x14ac:dyDescent="0.25">
      <c r="B1619" s="209"/>
      <c r="C1619" s="564"/>
      <c r="D1619" s="209"/>
      <c r="F1619" s="685"/>
    </row>
    <row r="1620" spans="2:6" s="55" customFormat="1" x14ac:dyDescent="0.25">
      <c r="B1620" s="209"/>
      <c r="C1620" s="564"/>
      <c r="D1620" s="209"/>
      <c r="F1620" s="685"/>
    </row>
    <row r="1621" spans="2:6" s="55" customFormat="1" x14ac:dyDescent="0.25">
      <c r="B1621" s="209"/>
      <c r="C1621" s="564"/>
      <c r="D1621" s="209"/>
      <c r="F1621" s="685"/>
    </row>
    <row r="1622" spans="2:6" s="55" customFormat="1" x14ac:dyDescent="0.25">
      <c r="B1622" s="209"/>
      <c r="C1622" s="564"/>
      <c r="D1622" s="209"/>
      <c r="F1622" s="685"/>
    </row>
    <row r="1623" spans="2:6" s="55" customFormat="1" x14ac:dyDescent="0.25">
      <c r="B1623" s="209"/>
      <c r="C1623" s="564"/>
      <c r="D1623" s="209"/>
      <c r="F1623" s="685"/>
    </row>
    <row r="1624" spans="2:6" s="55" customFormat="1" x14ac:dyDescent="0.25">
      <c r="B1624" s="209"/>
      <c r="C1624" s="564"/>
      <c r="D1624" s="209"/>
      <c r="F1624" s="685"/>
    </row>
    <row r="1625" spans="2:6" s="55" customFormat="1" x14ac:dyDescent="0.25">
      <c r="B1625" s="209"/>
      <c r="C1625" s="564"/>
      <c r="D1625" s="209"/>
      <c r="F1625" s="685"/>
    </row>
    <row r="1626" spans="2:6" s="55" customFormat="1" x14ac:dyDescent="0.25">
      <c r="B1626" s="209"/>
      <c r="C1626" s="564"/>
      <c r="D1626" s="209"/>
      <c r="F1626" s="685"/>
    </row>
    <row r="1627" spans="2:6" s="55" customFormat="1" x14ac:dyDescent="0.25">
      <c r="B1627" s="209"/>
      <c r="C1627" s="564"/>
      <c r="D1627" s="209"/>
      <c r="F1627" s="685"/>
    </row>
    <row r="1628" spans="2:6" s="55" customFormat="1" x14ac:dyDescent="0.25">
      <c r="B1628" s="209"/>
      <c r="C1628" s="564"/>
      <c r="D1628" s="209"/>
      <c r="F1628" s="685"/>
    </row>
    <row r="1629" spans="2:6" s="55" customFormat="1" x14ac:dyDescent="0.25">
      <c r="B1629" s="209"/>
      <c r="C1629" s="564"/>
      <c r="D1629" s="209"/>
      <c r="F1629" s="685"/>
    </row>
    <row r="1630" spans="2:6" s="55" customFormat="1" x14ac:dyDescent="0.25">
      <c r="B1630" s="209"/>
      <c r="C1630" s="564"/>
      <c r="D1630" s="209"/>
      <c r="F1630" s="685"/>
    </row>
    <row r="1631" spans="2:6" s="55" customFormat="1" x14ac:dyDescent="0.25">
      <c r="B1631" s="209"/>
      <c r="C1631" s="564"/>
      <c r="D1631" s="209"/>
      <c r="F1631" s="685"/>
    </row>
    <row r="1632" spans="2:6" s="55" customFormat="1" x14ac:dyDescent="0.25">
      <c r="B1632" s="209"/>
      <c r="C1632" s="564"/>
      <c r="D1632" s="209"/>
      <c r="F1632" s="685"/>
    </row>
    <row r="1633" spans="2:6" s="55" customFormat="1" x14ac:dyDescent="0.25">
      <c r="B1633" s="209"/>
      <c r="C1633" s="564"/>
      <c r="D1633" s="209"/>
      <c r="F1633" s="685"/>
    </row>
    <row r="1634" spans="2:6" s="55" customFormat="1" x14ac:dyDescent="0.25">
      <c r="B1634" s="209"/>
      <c r="C1634" s="564"/>
      <c r="D1634" s="209"/>
      <c r="F1634" s="685"/>
    </row>
    <row r="1635" spans="2:6" s="55" customFormat="1" x14ac:dyDescent="0.25">
      <c r="B1635" s="209"/>
      <c r="C1635" s="564"/>
      <c r="D1635" s="209"/>
      <c r="F1635" s="685"/>
    </row>
    <row r="1636" spans="2:6" s="55" customFormat="1" x14ac:dyDescent="0.25">
      <c r="B1636" s="209"/>
      <c r="C1636" s="564"/>
      <c r="D1636" s="209"/>
      <c r="F1636" s="685"/>
    </row>
    <row r="1637" spans="2:6" s="55" customFormat="1" x14ac:dyDescent="0.25">
      <c r="B1637" s="209"/>
      <c r="C1637" s="564"/>
      <c r="D1637" s="209"/>
      <c r="F1637" s="685"/>
    </row>
    <row r="1638" spans="2:6" s="55" customFormat="1" x14ac:dyDescent="0.25">
      <c r="B1638" s="209"/>
      <c r="C1638" s="564"/>
      <c r="D1638" s="209"/>
      <c r="F1638" s="685"/>
    </row>
    <row r="1639" spans="2:6" s="55" customFormat="1" x14ac:dyDescent="0.25">
      <c r="B1639" s="209"/>
      <c r="C1639" s="564"/>
      <c r="D1639" s="209"/>
      <c r="F1639" s="685"/>
    </row>
    <row r="1640" spans="2:6" s="55" customFormat="1" x14ac:dyDescent="0.25">
      <c r="B1640" s="209"/>
      <c r="C1640" s="564"/>
      <c r="D1640" s="209"/>
      <c r="F1640" s="685"/>
    </row>
    <row r="1641" spans="2:6" s="55" customFormat="1" x14ac:dyDescent="0.25">
      <c r="B1641" s="209"/>
      <c r="C1641" s="564"/>
      <c r="D1641" s="209"/>
      <c r="F1641" s="685"/>
    </row>
    <row r="1642" spans="2:6" s="55" customFormat="1" x14ac:dyDescent="0.25">
      <c r="B1642" s="209"/>
      <c r="C1642" s="564"/>
      <c r="D1642" s="209"/>
      <c r="F1642" s="685"/>
    </row>
    <row r="1643" spans="2:6" s="55" customFormat="1" x14ac:dyDescent="0.25">
      <c r="B1643" s="209"/>
      <c r="C1643" s="564"/>
      <c r="D1643" s="209"/>
      <c r="F1643" s="685"/>
    </row>
    <row r="1644" spans="2:6" s="55" customFormat="1" x14ac:dyDescent="0.25">
      <c r="B1644" s="209"/>
      <c r="C1644" s="564"/>
      <c r="D1644" s="209"/>
      <c r="F1644" s="685"/>
    </row>
    <row r="1645" spans="2:6" s="55" customFormat="1" x14ac:dyDescent="0.25">
      <c r="B1645" s="209"/>
      <c r="C1645" s="564"/>
      <c r="D1645" s="209"/>
      <c r="F1645" s="685"/>
    </row>
    <row r="1646" spans="2:6" s="55" customFormat="1" x14ac:dyDescent="0.25">
      <c r="B1646" s="209"/>
      <c r="C1646" s="564"/>
      <c r="D1646" s="209"/>
      <c r="F1646" s="685"/>
    </row>
    <row r="1647" spans="2:6" s="55" customFormat="1" x14ac:dyDescent="0.25">
      <c r="B1647" s="209"/>
      <c r="C1647" s="564"/>
      <c r="D1647" s="209"/>
      <c r="F1647" s="685"/>
    </row>
    <row r="1648" spans="2:6" s="55" customFormat="1" x14ac:dyDescent="0.25">
      <c r="B1648" s="209"/>
      <c r="C1648" s="564"/>
      <c r="D1648" s="209"/>
      <c r="F1648" s="685"/>
    </row>
    <row r="1649" spans="2:6" s="55" customFormat="1" x14ac:dyDescent="0.25">
      <c r="B1649" s="209"/>
      <c r="C1649" s="564"/>
      <c r="D1649" s="209"/>
      <c r="F1649" s="685"/>
    </row>
    <row r="1650" spans="2:6" s="55" customFormat="1" x14ac:dyDescent="0.25">
      <c r="B1650" s="209"/>
      <c r="C1650" s="564"/>
      <c r="D1650" s="209"/>
      <c r="F1650" s="685"/>
    </row>
    <row r="1651" spans="2:6" s="55" customFormat="1" x14ac:dyDescent="0.25">
      <c r="B1651" s="209"/>
      <c r="C1651" s="564"/>
      <c r="D1651" s="209"/>
      <c r="F1651" s="685"/>
    </row>
    <row r="1652" spans="2:6" s="55" customFormat="1" x14ac:dyDescent="0.25">
      <c r="B1652" s="209"/>
      <c r="C1652" s="564"/>
      <c r="D1652" s="209"/>
      <c r="F1652" s="685"/>
    </row>
    <row r="1653" spans="2:6" s="55" customFormat="1" x14ac:dyDescent="0.25">
      <c r="B1653" s="209"/>
      <c r="C1653" s="564"/>
      <c r="D1653" s="209"/>
      <c r="F1653" s="685"/>
    </row>
    <row r="1654" spans="2:6" s="55" customFormat="1" x14ac:dyDescent="0.25">
      <c r="B1654" s="209"/>
      <c r="C1654" s="564"/>
      <c r="D1654" s="209"/>
      <c r="F1654" s="685"/>
    </row>
    <row r="1655" spans="2:6" s="55" customFormat="1" x14ac:dyDescent="0.25">
      <c r="B1655" s="209"/>
      <c r="C1655" s="564"/>
      <c r="D1655" s="209"/>
      <c r="F1655" s="685"/>
    </row>
    <row r="1656" spans="2:6" s="55" customFormat="1" x14ac:dyDescent="0.25">
      <c r="B1656" s="209"/>
      <c r="C1656" s="564"/>
      <c r="D1656" s="209"/>
      <c r="F1656" s="685"/>
    </row>
    <row r="1657" spans="2:6" s="55" customFormat="1" x14ac:dyDescent="0.25">
      <c r="B1657" s="209"/>
      <c r="C1657" s="564"/>
      <c r="D1657" s="209"/>
      <c r="F1657" s="685"/>
    </row>
    <row r="1658" spans="2:6" s="55" customFormat="1" x14ac:dyDescent="0.25">
      <c r="B1658" s="209"/>
      <c r="C1658" s="564"/>
      <c r="D1658" s="209"/>
      <c r="F1658" s="685"/>
    </row>
    <row r="1659" spans="2:6" s="55" customFormat="1" x14ac:dyDescent="0.25">
      <c r="B1659" s="209"/>
      <c r="C1659" s="564"/>
      <c r="D1659" s="209"/>
      <c r="F1659" s="685"/>
    </row>
    <row r="1660" spans="2:6" s="55" customFormat="1" x14ac:dyDescent="0.25">
      <c r="B1660" s="209"/>
      <c r="C1660" s="564"/>
      <c r="D1660" s="209"/>
      <c r="F1660" s="685"/>
    </row>
    <row r="1661" spans="2:6" s="55" customFormat="1" x14ac:dyDescent="0.25">
      <c r="B1661" s="209"/>
      <c r="C1661" s="564"/>
      <c r="D1661" s="209"/>
      <c r="F1661" s="685"/>
    </row>
    <row r="1662" spans="2:6" s="55" customFormat="1" x14ac:dyDescent="0.25">
      <c r="B1662" s="209"/>
      <c r="C1662" s="564"/>
      <c r="D1662" s="209"/>
      <c r="F1662" s="685"/>
    </row>
    <row r="1663" spans="2:6" s="55" customFormat="1" x14ac:dyDescent="0.25">
      <c r="B1663" s="209"/>
      <c r="C1663" s="564"/>
      <c r="D1663" s="209"/>
      <c r="F1663" s="685"/>
    </row>
    <row r="1664" spans="2:6" s="55" customFormat="1" x14ac:dyDescent="0.25">
      <c r="B1664" s="209"/>
      <c r="C1664" s="564"/>
      <c r="D1664" s="209"/>
      <c r="F1664" s="685"/>
    </row>
    <row r="1665" spans="2:6" s="55" customFormat="1" x14ac:dyDescent="0.25">
      <c r="B1665" s="209"/>
      <c r="C1665" s="564"/>
      <c r="D1665" s="209"/>
      <c r="F1665" s="685"/>
    </row>
    <row r="1666" spans="2:6" s="55" customFormat="1" x14ac:dyDescent="0.25">
      <c r="B1666" s="209"/>
      <c r="C1666" s="564"/>
      <c r="D1666" s="209"/>
      <c r="F1666" s="685"/>
    </row>
    <row r="1667" spans="2:6" s="55" customFormat="1" x14ac:dyDescent="0.25">
      <c r="B1667" s="209"/>
      <c r="C1667" s="564"/>
      <c r="D1667" s="209"/>
      <c r="F1667" s="685"/>
    </row>
    <row r="1668" spans="2:6" s="55" customFormat="1" x14ac:dyDescent="0.25">
      <c r="B1668" s="209"/>
      <c r="C1668" s="564"/>
      <c r="D1668" s="209"/>
      <c r="F1668" s="685"/>
    </row>
    <row r="1669" spans="2:6" s="55" customFormat="1" x14ac:dyDescent="0.25">
      <c r="B1669" s="209"/>
      <c r="C1669" s="564"/>
      <c r="D1669" s="209"/>
      <c r="F1669" s="685"/>
    </row>
    <row r="1670" spans="2:6" s="55" customFormat="1" x14ac:dyDescent="0.25">
      <c r="B1670" s="209"/>
      <c r="C1670" s="564"/>
      <c r="D1670" s="209"/>
      <c r="F1670" s="685"/>
    </row>
    <row r="1671" spans="2:6" s="55" customFormat="1" x14ac:dyDescent="0.25">
      <c r="B1671" s="209"/>
      <c r="C1671" s="564"/>
      <c r="D1671" s="209"/>
      <c r="F1671" s="685"/>
    </row>
    <row r="1672" spans="2:6" s="55" customFormat="1" x14ac:dyDescent="0.25">
      <c r="B1672" s="209"/>
      <c r="C1672" s="564"/>
      <c r="D1672" s="209"/>
      <c r="F1672" s="685"/>
    </row>
    <row r="1673" spans="2:6" s="55" customFormat="1" x14ac:dyDescent="0.25">
      <c r="B1673" s="209"/>
      <c r="C1673" s="564"/>
      <c r="D1673" s="209"/>
      <c r="F1673" s="685"/>
    </row>
    <row r="1674" spans="2:6" s="55" customFormat="1" x14ac:dyDescent="0.25">
      <c r="B1674" s="209"/>
      <c r="C1674" s="564"/>
      <c r="D1674" s="209"/>
      <c r="F1674" s="685"/>
    </row>
    <row r="1675" spans="2:6" s="55" customFormat="1" x14ac:dyDescent="0.25">
      <c r="B1675" s="209"/>
      <c r="C1675" s="564"/>
      <c r="D1675" s="209"/>
      <c r="F1675" s="685"/>
    </row>
    <row r="1676" spans="2:6" s="55" customFormat="1" x14ac:dyDescent="0.25">
      <c r="B1676" s="209"/>
      <c r="C1676" s="564"/>
      <c r="D1676" s="209"/>
      <c r="F1676" s="685"/>
    </row>
    <row r="1677" spans="2:6" s="55" customFormat="1" x14ac:dyDescent="0.25">
      <c r="B1677" s="209"/>
      <c r="C1677" s="564"/>
      <c r="D1677" s="209"/>
      <c r="F1677" s="685"/>
    </row>
    <row r="1678" spans="2:6" s="55" customFormat="1" x14ac:dyDescent="0.25">
      <c r="B1678" s="209"/>
      <c r="C1678" s="564"/>
      <c r="D1678" s="209"/>
      <c r="F1678" s="685"/>
    </row>
    <row r="1679" spans="2:6" s="55" customFormat="1" x14ac:dyDescent="0.25">
      <c r="B1679" s="209"/>
      <c r="C1679" s="564"/>
      <c r="D1679" s="209"/>
      <c r="F1679" s="685"/>
    </row>
    <row r="1680" spans="2:6" s="55" customFormat="1" x14ac:dyDescent="0.25">
      <c r="B1680" s="209"/>
      <c r="C1680" s="564"/>
      <c r="D1680" s="209"/>
      <c r="F1680" s="685"/>
    </row>
    <row r="1681" spans="2:6" s="55" customFormat="1" x14ac:dyDescent="0.25">
      <c r="B1681" s="209"/>
      <c r="C1681" s="564"/>
      <c r="D1681" s="209"/>
      <c r="F1681" s="685"/>
    </row>
    <row r="1682" spans="2:6" s="55" customFormat="1" x14ac:dyDescent="0.25">
      <c r="B1682" s="209"/>
      <c r="C1682" s="564"/>
      <c r="D1682" s="209"/>
      <c r="F1682" s="685"/>
    </row>
    <row r="1683" spans="2:6" s="55" customFormat="1" x14ac:dyDescent="0.25">
      <c r="B1683" s="209"/>
      <c r="C1683" s="564"/>
      <c r="D1683" s="209"/>
      <c r="F1683" s="685"/>
    </row>
    <row r="1684" spans="2:6" s="55" customFormat="1" x14ac:dyDescent="0.25">
      <c r="B1684" s="209"/>
      <c r="C1684" s="564"/>
      <c r="D1684" s="209"/>
      <c r="F1684" s="685"/>
    </row>
    <row r="1685" spans="2:6" s="55" customFormat="1" x14ac:dyDescent="0.25">
      <c r="B1685" s="209"/>
      <c r="C1685" s="564"/>
      <c r="D1685" s="209"/>
      <c r="F1685" s="685"/>
    </row>
    <row r="1686" spans="2:6" s="55" customFormat="1" x14ac:dyDescent="0.25">
      <c r="B1686" s="209"/>
      <c r="C1686" s="564"/>
      <c r="D1686" s="209"/>
      <c r="F1686" s="685"/>
    </row>
    <row r="1687" spans="2:6" s="55" customFormat="1" x14ac:dyDescent="0.25">
      <c r="B1687" s="209"/>
      <c r="C1687" s="564"/>
      <c r="D1687" s="209"/>
      <c r="F1687" s="685"/>
    </row>
    <row r="1688" spans="2:6" s="55" customFormat="1" x14ac:dyDescent="0.25">
      <c r="B1688" s="209"/>
      <c r="C1688" s="564"/>
      <c r="D1688" s="209"/>
      <c r="F1688" s="685"/>
    </row>
    <row r="1689" spans="2:6" s="55" customFormat="1" x14ac:dyDescent="0.25">
      <c r="B1689" s="209"/>
      <c r="C1689" s="564"/>
      <c r="D1689" s="209"/>
      <c r="F1689" s="685"/>
    </row>
    <row r="1690" spans="2:6" s="55" customFormat="1" x14ac:dyDescent="0.25">
      <c r="B1690" s="209"/>
      <c r="C1690" s="564"/>
      <c r="D1690" s="209"/>
      <c r="F1690" s="685"/>
    </row>
    <row r="1691" spans="2:6" s="55" customFormat="1" x14ac:dyDescent="0.25">
      <c r="B1691" s="209"/>
      <c r="C1691" s="564"/>
      <c r="D1691" s="209"/>
      <c r="F1691" s="685"/>
    </row>
    <row r="1692" spans="2:6" s="55" customFormat="1" x14ac:dyDescent="0.25">
      <c r="B1692" s="209"/>
      <c r="C1692" s="564"/>
      <c r="D1692" s="209"/>
      <c r="F1692" s="685"/>
    </row>
    <row r="1693" spans="2:6" s="55" customFormat="1" x14ac:dyDescent="0.25">
      <c r="B1693" s="209"/>
      <c r="C1693" s="564"/>
      <c r="D1693" s="209"/>
      <c r="F1693" s="685"/>
    </row>
    <row r="1694" spans="2:6" s="55" customFormat="1" x14ac:dyDescent="0.25">
      <c r="B1694" s="209"/>
      <c r="C1694" s="564"/>
      <c r="D1694" s="209"/>
      <c r="F1694" s="685"/>
    </row>
    <row r="1695" spans="2:6" s="55" customFormat="1" x14ac:dyDescent="0.25">
      <c r="B1695" s="209"/>
      <c r="C1695" s="564"/>
      <c r="D1695" s="209"/>
      <c r="F1695" s="685"/>
    </row>
    <row r="1696" spans="2:6" s="55" customFormat="1" x14ac:dyDescent="0.25">
      <c r="B1696" s="209"/>
      <c r="C1696" s="564"/>
      <c r="D1696" s="209"/>
      <c r="F1696" s="685"/>
    </row>
    <row r="1697" spans="2:6" s="55" customFormat="1" x14ac:dyDescent="0.25">
      <c r="B1697" s="209"/>
      <c r="C1697" s="564"/>
      <c r="D1697" s="209"/>
      <c r="F1697" s="685"/>
    </row>
    <row r="1698" spans="2:6" s="55" customFormat="1" x14ac:dyDescent="0.25">
      <c r="B1698" s="209"/>
      <c r="C1698" s="564"/>
      <c r="D1698" s="209"/>
      <c r="F1698" s="685"/>
    </row>
    <row r="1699" spans="2:6" s="55" customFormat="1" x14ac:dyDescent="0.25">
      <c r="B1699" s="209"/>
      <c r="C1699" s="564"/>
      <c r="D1699" s="209"/>
      <c r="F1699" s="685"/>
    </row>
    <row r="1700" spans="2:6" s="55" customFormat="1" x14ac:dyDescent="0.25">
      <c r="B1700" s="209"/>
      <c r="C1700" s="564"/>
      <c r="D1700" s="209"/>
      <c r="F1700" s="685"/>
    </row>
    <row r="1701" spans="2:6" s="55" customFormat="1" x14ac:dyDescent="0.25">
      <c r="B1701" s="209"/>
      <c r="C1701" s="564"/>
      <c r="D1701" s="209"/>
      <c r="F1701" s="685"/>
    </row>
    <row r="1702" spans="2:6" s="55" customFormat="1" x14ac:dyDescent="0.25">
      <c r="B1702" s="209"/>
      <c r="C1702" s="564"/>
      <c r="D1702" s="209"/>
      <c r="F1702" s="685"/>
    </row>
    <row r="1703" spans="2:6" s="55" customFormat="1" x14ac:dyDescent="0.25">
      <c r="B1703" s="209"/>
      <c r="C1703" s="564"/>
      <c r="D1703" s="209"/>
      <c r="F1703" s="685"/>
    </row>
    <row r="1704" spans="2:6" s="55" customFormat="1" x14ac:dyDescent="0.25">
      <c r="B1704" s="209"/>
      <c r="C1704" s="564"/>
      <c r="D1704" s="209"/>
      <c r="F1704" s="685"/>
    </row>
    <row r="1705" spans="2:6" s="55" customFormat="1" x14ac:dyDescent="0.25">
      <c r="B1705" s="209"/>
      <c r="C1705" s="564"/>
      <c r="D1705" s="209"/>
      <c r="F1705" s="685"/>
    </row>
    <row r="1706" spans="2:6" s="55" customFormat="1" x14ac:dyDescent="0.25">
      <c r="B1706" s="209"/>
      <c r="C1706" s="564"/>
      <c r="D1706" s="209"/>
      <c r="F1706" s="685"/>
    </row>
    <row r="1707" spans="2:6" s="55" customFormat="1" x14ac:dyDescent="0.25">
      <c r="B1707" s="209"/>
      <c r="C1707" s="564"/>
      <c r="D1707" s="209"/>
      <c r="F1707" s="685"/>
    </row>
    <row r="1708" spans="2:6" s="55" customFormat="1" x14ac:dyDescent="0.25">
      <c r="B1708" s="209"/>
      <c r="C1708" s="564"/>
      <c r="D1708" s="209"/>
      <c r="F1708" s="685"/>
    </row>
    <row r="1709" spans="2:6" s="55" customFormat="1" x14ac:dyDescent="0.25">
      <c r="B1709" s="209"/>
      <c r="C1709" s="564"/>
      <c r="D1709" s="209"/>
      <c r="F1709" s="685"/>
    </row>
    <row r="1710" spans="2:6" s="55" customFormat="1" x14ac:dyDescent="0.25">
      <c r="B1710" s="209"/>
      <c r="C1710" s="564"/>
      <c r="D1710" s="209"/>
      <c r="F1710" s="685"/>
    </row>
    <row r="1711" spans="2:6" s="55" customFormat="1" x14ac:dyDescent="0.25">
      <c r="B1711" s="209"/>
      <c r="C1711" s="564"/>
      <c r="D1711" s="209"/>
      <c r="F1711" s="685"/>
    </row>
    <row r="1712" spans="2:6" s="55" customFormat="1" x14ac:dyDescent="0.25">
      <c r="B1712" s="209"/>
      <c r="C1712" s="564"/>
      <c r="D1712" s="209"/>
      <c r="F1712" s="685"/>
    </row>
    <row r="1713" spans="2:6" s="55" customFormat="1" x14ac:dyDescent="0.25">
      <c r="B1713" s="209"/>
      <c r="C1713" s="564"/>
      <c r="D1713" s="209"/>
      <c r="F1713" s="685"/>
    </row>
    <row r="1714" spans="2:6" s="55" customFormat="1" x14ac:dyDescent="0.25">
      <c r="B1714" s="209"/>
      <c r="C1714" s="564"/>
      <c r="D1714" s="209"/>
      <c r="F1714" s="685"/>
    </row>
    <row r="1715" spans="2:6" s="55" customFormat="1" x14ac:dyDescent="0.25">
      <c r="B1715" s="209"/>
      <c r="C1715" s="564"/>
      <c r="D1715" s="209"/>
      <c r="F1715" s="685"/>
    </row>
    <row r="1716" spans="2:6" s="55" customFormat="1" x14ac:dyDescent="0.25">
      <c r="B1716" s="209"/>
      <c r="C1716" s="564"/>
      <c r="D1716" s="209"/>
      <c r="F1716" s="685"/>
    </row>
    <row r="1717" spans="2:6" s="55" customFormat="1" x14ac:dyDescent="0.25">
      <c r="B1717" s="209"/>
      <c r="C1717" s="564"/>
      <c r="D1717" s="209"/>
      <c r="F1717" s="685"/>
    </row>
    <row r="1718" spans="2:6" s="55" customFormat="1" x14ac:dyDescent="0.25">
      <c r="B1718" s="209"/>
      <c r="C1718" s="564"/>
      <c r="D1718" s="209"/>
      <c r="F1718" s="685"/>
    </row>
    <row r="1719" spans="2:6" s="55" customFormat="1" x14ac:dyDescent="0.25">
      <c r="B1719" s="209"/>
      <c r="C1719" s="564"/>
      <c r="D1719" s="209"/>
      <c r="F1719" s="685"/>
    </row>
    <row r="1720" spans="2:6" s="55" customFormat="1" x14ac:dyDescent="0.25">
      <c r="B1720" s="209"/>
      <c r="C1720" s="564"/>
      <c r="D1720" s="209"/>
      <c r="F1720" s="685"/>
    </row>
    <row r="1721" spans="2:6" s="55" customFormat="1" x14ac:dyDescent="0.25">
      <c r="B1721" s="209"/>
      <c r="C1721" s="564"/>
      <c r="D1721" s="209"/>
      <c r="F1721" s="685"/>
    </row>
    <row r="1722" spans="2:6" s="55" customFormat="1" x14ac:dyDescent="0.25">
      <c r="B1722" s="209"/>
      <c r="C1722" s="564"/>
      <c r="D1722" s="209"/>
      <c r="F1722" s="685"/>
    </row>
    <row r="1723" spans="2:6" s="55" customFormat="1" x14ac:dyDescent="0.25">
      <c r="B1723" s="209"/>
      <c r="C1723" s="564"/>
      <c r="D1723" s="209"/>
      <c r="F1723" s="685"/>
    </row>
    <row r="1724" spans="2:6" s="55" customFormat="1" x14ac:dyDescent="0.25">
      <c r="B1724" s="209"/>
      <c r="C1724" s="564"/>
      <c r="D1724" s="209"/>
      <c r="F1724" s="685"/>
    </row>
    <row r="1725" spans="2:6" s="55" customFormat="1" x14ac:dyDescent="0.25">
      <c r="B1725" s="209"/>
      <c r="C1725" s="564"/>
      <c r="D1725" s="209"/>
      <c r="F1725" s="685"/>
    </row>
    <row r="1726" spans="2:6" s="55" customFormat="1" x14ac:dyDescent="0.25">
      <c r="B1726" s="209"/>
      <c r="C1726" s="564"/>
      <c r="D1726" s="209"/>
      <c r="F1726" s="685"/>
    </row>
    <row r="1727" spans="2:6" s="55" customFormat="1" x14ac:dyDescent="0.25">
      <c r="B1727" s="209"/>
      <c r="C1727" s="564"/>
      <c r="D1727" s="209"/>
      <c r="F1727" s="685"/>
    </row>
    <row r="1728" spans="2:6" s="55" customFormat="1" x14ac:dyDescent="0.25">
      <c r="B1728" s="209"/>
      <c r="C1728" s="564"/>
      <c r="D1728" s="209"/>
      <c r="F1728" s="685"/>
    </row>
    <row r="1729" spans="2:6" s="55" customFormat="1" x14ac:dyDescent="0.25">
      <c r="B1729" s="209"/>
      <c r="C1729" s="564"/>
      <c r="D1729" s="209"/>
      <c r="F1729" s="685"/>
    </row>
    <row r="1730" spans="2:6" s="55" customFormat="1" x14ac:dyDescent="0.25">
      <c r="B1730" s="209"/>
      <c r="C1730" s="564"/>
      <c r="D1730" s="209"/>
      <c r="F1730" s="685"/>
    </row>
    <row r="1731" spans="2:6" s="55" customFormat="1" x14ac:dyDescent="0.25">
      <c r="B1731" s="209"/>
      <c r="C1731" s="564"/>
      <c r="D1731" s="209"/>
      <c r="F1731" s="685"/>
    </row>
    <row r="1732" spans="2:6" s="55" customFormat="1" x14ac:dyDescent="0.25">
      <c r="B1732" s="209"/>
      <c r="C1732" s="564"/>
      <c r="D1732" s="209"/>
      <c r="F1732" s="685"/>
    </row>
    <row r="1733" spans="2:6" s="55" customFormat="1" x14ac:dyDescent="0.25">
      <c r="B1733" s="209"/>
      <c r="C1733" s="564"/>
      <c r="D1733" s="209"/>
      <c r="F1733" s="685"/>
    </row>
    <row r="1734" spans="2:6" s="55" customFormat="1" x14ac:dyDescent="0.25">
      <c r="B1734" s="209"/>
      <c r="C1734" s="564"/>
      <c r="D1734" s="209"/>
      <c r="F1734" s="685"/>
    </row>
    <row r="1735" spans="2:6" s="55" customFormat="1" x14ac:dyDescent="0.25">
      <c r="B1735" s="209"/>
      <c r="C1735" s="564"/>
      <c r="D1735" s="209"/>
      <c r="F1735" s="685"/>
    </row>
    <row r="1736" spans="2:6" s="55" customFormat="1" x14ac:dyDescent="0.25">
      <c r="B1736" s="209"/>
      <c r="C1736" s="564"/>
      <c r="D1736" s="209"/>
      <c r="F1736" s="685"/>
    </row>
    <row r="1737" spans="2:6" s="55" customFormat="1" x14ac:dyDescent="0.25">
      <c r="B1737" s="209"/>
      <c r="C1737" s="564"/>
      <c r="D1737" s="209"/>
      <c r="F1737" s="685"/>
    </row>
    <row r="1738" spans="2:6" s="55" customFormat="1" x14ac:dyDescent="0.25">
      <c r="B1738" s="209"/>
      <c r="C1738" s="564"/>
      <c r="D1738" s="209"/>
      <c r="F1738" s="685"/>
    </row>
    <row r="1739" spans="2:6" s="55" customFormat="1" x14ac:dyDescent="0.25">
      <c r="B1739" s="209"/>
      <c r="C1739" s="564"/>
      <c r="D1739" s="209"/>
      <c r="F1739" s="685"/>
    </row>
    <row r="1740" spans="2:6" s="55" customFormat="1" x14ac:dyDescent="0.25">
      <c r="B1740" s="209"/>
      <c r="C1740" s="564"/>
      <c r="D1740" s="209"/>
      <c r="F1740" s="685"/>
    </row>
    <row r="1741" spans="2:6" s="55" customFormat="1" x14ac:dyDescent="0.25">
      <c r="B1741" s="209"/>
      <c r="C1741" s="564"/>
      <c r="D1741" s="209"/>
      <c r="F1741" s="685"/>
    </row>
    <row r="1742" spans="2:6" s="55" customFormat="1" x14ac:dyDescent="0.25">
      <c r="B1742" s="209"/>
      <c r="C1742" s="564"/>
      <c r="D1742" s="209"/>
      <c r="F1742" s="685"/>
    </row>
    <row r="1743" spans="2:6" s="55" customFormat="1" x14ac:dyDescent="0.25">
      <c r="B1743" s="209"/>
      <c r="C1743" s="564"/>
      <c r="D1743" s="209"/>
      <c r="F1743" s="685"/>
    </row>
    <row r="1744" spans="2:6" s="55" customFormat="1" x14ac:dyDescent="0.25">
      <c r="B1744" s="209"/>
      <c r="C1744" s="564"/>
      <c r="D1744" s="209"/>
      <c r="F1744" s="685"/>
    </row>
    <row r="1745" spans="2:6" s="55" customFormat="1" x14ac:dyDescent="0.25">
      <c r="B1745" s="209"/>
      <c r="C1745" s="564"/>
      <c r="D1745" s="209"/>
      <c r="F1745" s="685"/>
    </row>
    <row r="1746" spans="2:6" s="55" customFormat="1" x14ac:dyDescent="0.25">
      <c r="B1746" s="209"/>
      <c r="C1746" s="564"/>
      <c r="D1746" s="209"/>
      <c r="F1746" s="685"/>
    </row>
    <row r="1747" spans="2:6" s="55" customFormat="1" x14ac:dyDescent="0.25">
      <c r="B1747" s="209"/>
      <c r="C1747" s="564"/>
      <c r="D1747" s="209"/>
      <c r="F1747" s="685"/>
    </row>
    <row r="1748" spans="2:6" s="55" customFormat="1" x14ac:dyDescent="0.25">
      <c r="B1748" s="209"/>
      <c r="C1748" s="564"/>
      <c r="D1748" s="209"/>
      <c r="F1748" s="685"/>
    </row>
    <row r="1749" spans="2:6" s="55" customFormat="1" x14ac:dyDescent="0.25">
      <c r="B1749" s="209"/>
      <c r="C1749" s="564"/>
      <c r="D1749" s="209"/>
      <c r="F1749" s="685"/>
    </row>
    <row r="1750" spans="2:6" s="55" customFormat="1" x14ac:dyDescent="0.25">
      <c r="B1750" s="209"/>
      <c r="C1750" s="564"/>
      <c r="D1750" s="209"/>
      <c r="F1750" s="685"/>
    </row>
    <row r="1751" spans="2:6" s="55" customFormat="1" x14ac:dyDescent="0.25">
      <c r="B1751" s="209"/>
      <c r="C1751" s="564"/>
      <c r="D1751" s="209"/>
      <c r="F1751" s="685"/>
    </row>
    <row r="1752" spans="2:6" s="55" customFormat="1" x14ac:dyDescent="0.25">
      <c r="B1752" s="209"/>
      <c r="C1752" s="564"/>
      <c r="D1752" s="209"/>
      <c r="F1752" s="685"/>
    </row>
    <row r="1753" spans="2:6" s="55" customFormat="1" x14ac:dyDescent="0.25">
      <c r="B1753" s="209"/>
      <c r="C1753" s="564"/>
      <c r="D1753" s="209"/>
      <c r="F1753" s="685"/>
    </row>
    <row r="1754" spans="2:6" s="55" customFormat="1" x14ac:dyDescent="0.25">
      <c r="B1754" s="209"/>
      <c r="C1754" s="564"/>
      <c r="D1754" s="209"/>
      <c r="F1754" s="685"/>
    </row>
    <row r="1755" spans="2:6" s="55" customFormat="1" x14ac:dyDescent="0.25">
      <c r="B1755" s="209"/>
      <c r="C1755" s="564"/>
      <c r="D1755" s="209"/>
      <c r="F1755" s="685"/>
    </row>
    <row r="1756" spans="2:6" s="55" customFormat="1" x14ac:dyDescent="0.25">
      <c r="B1756" s="209"/>
      <c r="C1756" s="564"/>
      <c r="D1756" s="209"/>
      <c r="F1756" s="685"/>
    </row>
    <row r="1757" spans="2:6" s="55" customFormat="1" x14ac:dyDescent="0.25">
      <c r="B1757" s="209"/>
      <c r="C1757" s="564"/>
      <c r="D1757" s="209"/>
      <c r="F1757" s="685"/>
    </row>
    <row r="1758" spans="2:6" s="55" customFormat="1" x14ac:dyDescent="0.25">
      <c r="B1758" s="209"/>
      <c r="C1758" s="564"/>
      <c r="D1758" s="209"/>
      <c r="F1758" s="685"/>
    </row>
    <row r="1759" spans="2:6" s="55" customFormat="1" x14ac:dyDescent="0.25">
      <c r="B1759" s="209"/>
      <c r="C1759" s="564"/>
      <c r="D1759" s="209"/>
      <c r="F1759" s="685"/>
    </row>
    <row r="1760" spans="2:6" s="55" customFormat="1" x14ac:dyDescent="0.25">
      <c r="B1760" s="209"/>
      <c r="C1760" s="564"/>
      <c r="D1760" s="209"/>
      <c r="F1760" s="685"/>
    </row>
    <row r="1761" spans="2:6" s="55" customFormat="1" x14ac:dyDescent="0.25">
      <c r="B1761" s="209"/>
      <c r="C1761" s="564"/>
      <c r="D1761" s="209"/>
      <c r="F1761" s="685"/>
    </row>
    <row r="1762" spans="2:6" s="55" customFormat="1" x14ac:dyDescent="0.25">
      <c r="B1762" s="209"/>
      <c r="C1762" s="564"/>
      <c r="D1762" s="209"/>
      <c r="F1762" s="685"/>
    </row>
    <row r="1763" spans="2:6" s="55" customFormat="1" x14ac:dyDescent="0.25">
      <c r="B1763" s="209"/>
      <c r="C1763" s="564"/>
      <c r="D1763" s="209"/>
      <c r="F1763" s="685"/>
    </row>
    <row r="1764" spans="2:6" s="55" customFormat="1" x14ac:dyDescent="0.25">
      <c r="B1764" s="209"/>
      <c r="C1764" s="564"/>
      <c r="D1764" s="209"/>
      <c r="F1764" s="685"/>
    </row>
    <row r="1765" spans="2:6" s="55" customFormat="1" x14ac:dyDescent="0.25">
      <c r="B1765" s="209"/>
      <c r="C1765" s="564"/>
      <c r="D1765" s="209"/>
      <c r="F1765" s="685"/>
    </row>
    <row r="1766" spans="2:6" s="55" customFormat="1" x14ac:dyDescent="0.25">
      <c r="B1766" s="209"/>
      <c r="C1766" s="564"/>
      <c r="D1766" s="209"/>
      <c r="F1766" s="685"/>
    </row>
    <row r="1767" spans="2:6" s="55" customFormat="1" x14ac:dyDescent="0.25">
      <c r="B1767" s="209"/>
      <c r="C1767" s="564"/>
      <c r="D1767" s="209"/>
      <c r="F1767" s="685"/>
    </row>
    <row r="1768" spans="2:6" s="55" customFormat="1" x14ac:dyDescent="0.25">
      <c r="B1768" s="209"/>
      <c r="C1768" s="564"/>
      <c r="D1768" s="209"/>
      <c r="F1768" s="685"/>
    </row>
    <row r="1769" spans="2:6" s="55" customFormat="1" x14ac:dyDescent="0.25">
      <c r="B1769" s="209"/>
      <c r="C1769" s="564"/>
      <c r="D1769" s="209"/>
      <c r="F1769" s="685"/>
    </row>
    <row r="1770" spans="2:6" s="55" customFormat="1" x14ac:dyDescent="0.25">
      <c r="B1770" s="209"/>
      <c r="C1770" s="564"/>
      <c r="D1770" s="209"/>
      <c r="F1770" s="685"/>
    </row>
    <row r="1771" spans="2:6" s="55" customFormat="1" x14ac:dyDescent="0.25">
      <c r="B1771" s="209"/>
      <c r="C1771" s="564"/>
      <c r="D1771" s="209"/>
      <c r="F1771" s="685"/>
    </row>
    <row r="1772" spans="2:6" s="55" customFormat="1" x14ac:dyDescent="0.25">
      <c r="B1772" s="209"/>
      <c r="C1772" s="564"/>
      <c r="D1772" s="209"/>
      <c r="F1772" s="685"/>
    </row>
    <row r="1773" spans="2:6" s="55" customFormat="1" x14ac:dyDescent="0.25">
      <c r="B1773" s="209"/>
      <c r="C1773" s="564"/>
      <c r="D1773" s="209"/>
      <c r="F1773" s="685"/>
    </row>
    <row r="1774" spans="2:6" s="55" customFormat="1" x14ac:dyDescent="0.25">
      <c r="B1774" s="209"/>
      <c r="C1774" s="564"/>
      <c r="D1774" s="209"/>
      <c r="F1774" s="685"/>
    </row>
    <row r="1775" spans="2:6" s="55" customFormat="1" x14ac:dyDescent="0.25">
      <c r="B1775" s="209"/>
      <c r="C1775" s="564"/>
      <c r="D1775" s="209"/>
      <c r="F1775" s="685"/>
    </row>
    <row r="1776" spans="2:6" s="55" customFormat="1" x14ac:dyDescent="0.25">
      <c r="B1776" s="209"/>
      <c r="C1776" s="564"/>
      <c r="D1776" s="209"/>
      <c r="F1776" s="685"/>
    </row>
    <row r="1777" spans="2:6" s="55" customFormat="1" x14ac:dyDescent="0.25">
      <c r="B1777" s="209"/>
      <c r="C1777" s="564"/>
      <c r="D1777" s="209"/>
      <c r="F1777" s="685"/>
    </row>
    <row r="1778" spans="2:6" s="55" customFormat="1" x14ac:dyDescent="0.25">
      <c r="B1778" s="209"/>
      <c r="C1778" s="564"/>
      <c r="D1778" s="209"/>
      <c r="F1778" s="685"/>
    </row>
    <row r="1779" spans="2:6" s="55" customFormat="1" x14ac:dyDescent="0.25">
      <c r="B1779" s="209"/>
      <c r="C1779" s="564"/>
      <c r="D1779" s="209"/>
      <c r="F1779" s="685"/>
    </row>
    <row r="1780" spans="2:6" s="55" customFormat="1" x14ac:dyDescent="0.25">
      <c r="B1780" s="209"/>
      <c r="C1780" s="564"/>
      <c r="D1780" s="209"/>
      <c r="F1780" s="685"/>
    </row>
    <row r="1781" spans="2:6" s="55" customFormat="1" x14ac:dyDescent="0.25">
      <c r="B1781" s="209"/>
      <c r="C1781" s="564"/>
      <c r="D1781" s="209"/>
      <c r="F1781" s="685"/>
    </row>
    <row r="1782" spans="2:6" s="55" customFormat="1" x14ac:dyDescent="0.25">
      <c r="B1782" s="209"/>
      <c r="C1782" s="564"/>
      <c r="D1782" s="209"/>
      <c r="F1782" s="685"/>
    </row>
    <row r="1783" spans="2:6" s="55" customFormat="1" x14ac:dyDescent="0.25">
      <c r="B1783" s="209"/>
      <c r="C1783" s="564"/>
      <c r="D1783" s="209"/>
      <c r="F1783" s="685"/>
    </row>
    <row r="1784" spans="2:6" s="55" customFormat="1" x14ac:dyDescent="0.25">
      <c r="B1784" s="209"/>
      <c r="C1784" s="564"/>
      <c r="D1784" s="209"/>
      <c r="F1784" s="685"/>
    </row>
    <row r="1785" spans="2:6" s="55" customFormat="1" x14ac:dyDescent="0.25">
      <c r="B1785" s="209"/>
      <c r="C1785" s="564"/>
      <c r="D1785" s="209"/>
      <c r="F1785" s="685"/>
    </row>
    <row r="1786" spans="2:6" s="55" customFormat="1" x14ac:dyDescent="0.25">
      <c r="B1786" s="209"/>
      <c r="C1786" s="564"/>
      <c r="D1786" s="209"/>
      <c r="F1786" s="685"/>
    </row>
    <row r="1787" spans="2:6" s="55" customFormat="1" x14ac:dyDescent="0.25">
      <c r="B1787" s="209"/>
      <c r="C1787" s="564"/>
      <c r="D1787" s="209"/>
      <c r="F1787" s="685"/>
    </row>
    <row r="1788" spans="2:6" s="55" customFormat="1" x14ac:dyDescent="0.25">
      <c r="B1788" s="209"/>
      <c r="C1788" s="564"/>
      <c r="D1788" s="209"/>
      <c r="F1788" s="685"/>
    </row>
    <row r="1789" spans="2:6" s="55" customFormat="1" x14ac:dyDescent="0.25">
      <c r="B1789" s="209"/>
      <c r="C1789" s="564"/>
      <c r="D1789" s="209"/>
      <c r="F1789" s="685"/>
    </row>
    <row r="1790" spans="2:6" s="55" customFormat="1" x14ac:dyDescent="0.25">
      <c r="B1790" s="209"/>
      <c r="C1790" s="564"/>
      <c r="D1790" s="209"/>
      <c r="F1790" s="685"/>
    </row>
    <row r="1791" spans="2:6" s="55" customFormat="1" x14ac:dyDescent="0.25">
      <c r="B1791" s="209"/>
      <c r="C1791" s="564"/>
      <c r="D1791" s="209"/>
      <c r="F1791" s="685"/>
    </row>
    <row r="1792" spans="2:6" s="55" customFormat="1" x14ac:dyDescent="0.25">
      <c r="B1792" s="209"/>
      <c r="C1792" s="564"/>
      <c r="D1792" s="209"/>
      <c r="F1792" s="685"/>
    </row>
    <row r="1793" spans="2:6" s="55" customFormat="1" x14ac:dyDescent="0.25">
      <c r="B1793" s="209"/>
      <c r="C1793" s="564"/>
      <c r="D1793" s="209"/>
      <c r="F1793" s="685"/>
    </row>
    <row r="1794" spans="2:6" s="55" customFormat="1" x14ac:dyDescent="0.25">
      <c r="B1794" s="209"/>
      <c r="C1794" s="564"/>
      <c r="D1794" s="209"/>
      <c r="F1794" s="685"/>
    </row>
    <row r="1795" spans="2:6" s="55" customFormat="1" x14ac:dyDescent="0.25">
      <c r="B1795" s="209"/>
      <c r="C1795" s="564"/>
      <c r="D1795" s="209"/>
      <c r="F1795" s="685"/>
    </row>
    <row r="1796" spans="2:6" s="55" customFormat="1" x14ac:dyDescent="0.25">
      <c r="B1796" s="209"/>
      <c r="C1796" s="564"/>
      <c r="D1796" s="209"/>
      <c r="F1796" s="685"/>
    </row>
    <row r="1797" spans="2:6" s="55" customFormat="1" x14ac:dyDescent="0.25">
      <c r="B1797" s="209"/>
      <c r="C1797" s="564"/>
      <c r="D1797" s="209"/>
      <c r="F1797" s="685"/>
    </row>
    <row r="1798" spans="2:6" s="55" customFormat="1" x14ac:dyDescent="0.25">
      <c r="B1798" s="209"/>
      <c r="C1798" s="564"/>
      <c r="D1798" s="209"/>
      <c r="F1798" s="685"/>
    </row>
    <row r="1799" spans="2:6" s="55" customFormat="1" x14ac:dyDescent="0.25">
      <c r="B1799" s="209"/>
      <c r="C1799" s="564"/>
      <c r="D1799" s="209"/>
      <c r="F1799" s="685"/>
    </row>
    <row r="1800" spans="2:6" s="55" customFormat="1" x14ac:dyDescent="0.25">
      <c r="B1800" s="209"/>
      <c r="C1800" s="564"/>
      <c r="D1800" s="209"/>
      <c r="F1800" s="685"/>
    </row>
    <row r="1801" spans="2:6" s="55" customFormat="1" x14ac:dyDescent="0.25">
      <c r="B1801" s="209"/>
      <c r="C1801" s="564"/>
      <c r="D1801" s="209"/>
      <c r="F1801" s="685"/>
    </row>
    <row r="1802" spans="2:6" s="55" customFormat="1" x14ac:dyDescent="0.25">
      <c r="B1802" s="209"/>
      <c r="C1802" s="564"/>
      <c r="D1802" s="209"/>
      <c r="F1802" s="685"/>
    </row>
    <row r="1803" spans="2:6" s="55" customFormat="1" x14ac:dyDescent="0.25">
      <c r="B1803" s="209"/>
      <c r="C1803" s="564"/>
      <c r="D1803" s="209"/>
      <c r="F1803" s="685"/>
    </row>
    <row r="1804" spans="2:6" s="55" customFormat="1" x14ac:dyDescent="0.25">
      <c r="B1804" s="209"/>
      <c r="C1804" s="564"/>
      <c r="D1804" s="209"/>
      <c r="F1804" s="685"/>
    </row>
    <row r="1805" spans="2:6" s="55" customFormat="1" x14ac:dyDescent="0.25">
      <c r="B1805" s="209"/>
      <c r="C1805" s="564"/>
      <c r="D1805" s="209"/>
      <c r="F1805" s="685"/>
    </row>
    <row r="1806" spans="2:6" s="55" customFormat="1" x14ac:dyDescent="0.25">
      <c r="B1806" s="209"/>
      <c r="C1806" s="564"/>
      <c r="D1806" s="209"/>
      <c r="F1806" s="685"/>
    </row>
    <row r="1807" spans="2:6" s="55" customFormat="1" x14ac:dyDescent="0.25">
      <c r="B1807" s="209"/>
      <c r="C1807" s="564"/>
      <c r="D1807" s="209"/>
      <c r="F1807" s="685"/>
    </row>
    <row r="1808" spans="2:6" s="55" customFormat="1" x14ac:dyDescent="0.25">
      <c r="B1808" s="209"/>
      <c r="C1808" s="564"/>
      <c r="D1808" s="209"/>
      <c r="F1808" s="685"/>
    </row>
    <row r="1809" spans="2:6" s="55" customFormat="1" x14ac:dyDescent="0.25">
      <c r="B1809" s="209"/>
      <c r="C1809" s="564"/>
      <c r="D1809" s="209"/>
      <c r="F1809" s="685"/>
    </row>
    <row r="1810" spans="2:6" s="55" customFormat="1" x14ac:dyDescent="0.25">
      <c r="B1810" s="209"/>
      <c r="C1810" s="564"/>
      <c r="D1810" s="209"/>
      <c r="F1810" s="685"/>
    </row>
    <row r="1811" spans="2:6" s="55" customFormat="1" x14ac:dyDescent="0.25">
      <c r="B1811" s="209"/>
      <c r="C1811" s="564"/>
      <c r="D1811" s="209"/>
      <c r="F1811" s="685"/>
    </row>
    <row r="1812" spans="2:6" s="55" customFormat="1" x14ac:dyDescent="0.25">
      <c r="B1812" s="209"/>
      <c r="C1812" s="564"/>
      <c r="D1812" s="209"/>
      <c r="F1812" s="685"/>
    </row>
    <row r="1813" spans="2:6" s="55" customFormat="1" x14ac:dyDescent="0.25">
      <c r="B1813" s="209"/>
      <c r="C1813" s="564"/>
      <c r="D1813" s="209"/>
      <c r="F1813" s="685"/>
    </row>
    <row r="1814" spans="2:6" s="55" customFormat="1" x14ac:dyDescent="0.25">
      <c r="B1814" s="209"/>
      <c r="C1814" s="564"/>
      <c r="D1814" s="209"/>
      <c r="F1814" s="685"/>
    </row>
    <row r="1815" spans="2:6" s="55" customFormat="1" x14ac:dyDescent="0.25">
      <c r="B1815" s="209"/>
      <c r="C1815" s="564"/>
      <c r="D1815" s="209"/>
      <c r="F1815" s="685"/>
    </row>
    <row r="1816" spans="2:6" s="55" customFormat="1" x14ac:dyDescent="0.25">
      <c r="B1816" s="209"/>
      <c r="C1816" s="564"/>
      <c r="D1816" s="209"/>
      <c r="F1816" s="685"/>
    </row>
    <row r="1817" spans="2:6" s="55" customFormat="1" x14ac:dyDescent="0.25">
      <c r="B1817" s="209"/>
      <c r="C1817" s="564"/>
      <c r="D1817" s="209"/>
      <c r="F1817" s="685"/>
    </row>
    <row r="1818" spans="2:6" s="55" customFormat="1" x14ac:dyDescent="0.25">
      <c r="B1818" s="209"/>
      <c r="C1818" s="564"/>
      <c r="D1818" s="209"/>
      <c r="F1818" s="685"/>
    </row>
    <row r="1819" spans="2:6" s="55" customFormat="1" x14ac:dyDescent="0.25">
      <c r="B1819" s="209"/>
      <c r="C1819" s="564"/>
      <c r="D1819" s="209"/>
      <c r="F1819" s="685"/>
    </row>
    <row r="1820" spans="2:6" s="55" customFormat="1" x14ac:dyDescent="0.25">
      <c r="B1820" s="209"/>
      <c r="C1820" s="564"/>
      <c r="D1820" s="209"/>
      <c r="F1820" s="685"/>
    </row>
    <row r="1821" spans="2:6" s="55" customFormat="1" x14ac:dyDescent="0.25">
      <c r="B1821" s="209"/>
      <c r="C1821" s="564"/>
      <c r="D1821" s="209"/>
      <c r="F1821" s="685"/>
    </row>
    <row r="1822" spans="2:6" s="55" customFormat="1" x14ac:dyDescent="0.25">
      <c r="B1822" s="209"/>
      <c r="C1822" s="564"/>
      <c r="D1822" s="209"/>
      <c r="F1822" s="685"/>
    </row>
    <row r="1823" spans="2:6" s="55" customFormat="1" x14ac:dyDescent="0.25">
      <c r="B1823" s="209"/>
      <c r="C1823" s="564"/>
      <c r="D1823" s="209"/>
      <c r="F1823" s="685"/>
    </row>
    <row r="1824" spans="2:6" s="55" customFormat="1" x14ac:dyDescent="0.25">
      <c r="B1824" s="209"/>
      <c r="C1824" s="564"/>
      <c r="D1824" s="209"/>
      <c r="F1824" s="685"/>
    </row>
    <row r="1825" spans="2:6" s="55" customFormat="1" x14ac:dyDescent="0.25">
      <c r="B1825" s="209"/>
      <c r="C1825" s="564"/>
      <c r="D1825" s="209"/>
      <c r="F1825" s="685"/>
    </row>
    <row r="1826" spans="2:6" s="55" customFormat="1" x14ac:dyDescent="0.25">
      <c r="B1826" s="209"/>
      <c r="C1826" s="564"/>
      <c r="D1826" s="209"/>
      <c r="F1826" s="685"/>
    </row>
    <row r="1827" spans="2:6" s="55" customFormat="1" x14ac:dyDescent="0.25">
      <c r="B1827" s="209"/>
      <c r="C1827" s="564"/>
      <c r="D1827" s="209"/>
      <c r="F1827" s="685"/>
    </row>
    <row r="1828" spans="2:6" s="55" customFormat="1" x14ac:dyDescent="0.25">
      <c r="B1828" s="209"/>
      <c r="C1828" s="564"/>
      <c r="D1828" s="209"/>
      <c r="F1828" s="685"/>
    </row>
    <row r="1829" spans="2:6" s="55" customFormat="1" x14ac:dyDescent="0.25">
      <c r="B1829" s="209"/>
      <c r="C1829" s="564"/>
      <c r="D1829" s="209"/>
      <c r="F1829" s="685"/>
    </row>
    <row r="1830" spans="2:6" s="55" customFormat="1" x14ac:dyDescent="0.25">
      <c r="B1830" s="209"/>
      <c r="C1830" s="564"/>
      <c r="D1830" s="209"/>
      <c r="F1830" s="685"/>
    </row>
    <row r="1831" spans="2:6" s="55" customFormat="1" x14ac:dyDescent="0.25">
      <c r="B1831" s="209"/>
      <c r="C1831" s="564"/>
      <c r="D1831" s="209"/>
      <c r="F1831" s="685"/>
    </row>
    <row r="1832" spans="2:6" s="55" customFormat="1" x14ac:dyDescent="0.25">
      <c r="B1832" s="209"/>
      <c r="C1832" s="564"/>
      <c r="D1832" s="209"/>
      <c r="F1832" s="685"/>
    </row>
    <row r="1833" spans="2:6" s="55" customFormat="1" x14ac:dyDescent="0.25">
      <c r="B1833" s="209"/>
      <c r="C1833" s="564"/>
      <c r="D1833" s="209"/>
      <c r="F1833" s="685"/>
    </row>
    <row r="1834" spans="2:6" s="55" customFormat="1" x14ac:dyDescent="0.25">
      <c r="B1834" s="209"/>
      <c r="C1834" s="564"/>
      <c r="D1834" s="209"/>
      <c r="F1834" s="685"/>
    </row>
    <row r="1835" spans="2:6" s="55" customFormat="1" x14ac:dyDescent="0.25">
      <c r="B1835" s="209"/>
      <c r="C1835" s="564"/>
      <c r="D1835" s="209"/>
      <c r="F1835" s="685"/>
    </row>
    <row r="1836" spans="2:6" s="55" customFormat="1" x14ac:dyDescent="0.25">
      <c r="B1836" s="209"/>
      <c r="C1836" s="564"/>
      <c r="D1836" s="209"/>
      <c r="F1836" s="685"/>
    </row>
    <row r="1837" spans="2:6" s="55" customFormat="1" x14ac:dyDescent="0.25">
      <c r="B1837" s="209"/>
      <c r="C1837" s="564"/>
      <c r="D1837" s="209"/>
      <c r="F1837" s="685"/>
    </row>
    <row r="1838" spans="2:6" s="55" customFormat="1" x14ac:dyDescent="0.25">
      <c r="B1838" s="209"/>
      <c r="C1838" s="564"/>
      <c r="D1838" s="209"/>
      <c r="F1838" s="685"/>
    </row>
    <row r="1839" spans="2:6" s="55" customFormat="1" x14ac:dyDescent="0.25">
      <c r="B1839" s="209"/>
      <c r="C1839" s="564"/>
      <c r="D1839" s="209"/>
      <c r="F1839" s="685"/>
    </row>
    <row r="1840" spans="2:6" s="55" customFormat="1" x14ac:dyDescent="0.25">
      <c r="B1840" s="209"/>
      <c r="C1840" s="564"/>
      <c r="D1840" s="209"/>
      <c r="F1840" s="685"/>
    </row>
    <row r="1841" spans="2:6" s="55" customFormat="1" x14ac:dyDescent="0.25">
      <c r="B1841" s="209"/>
      <c r="C1841" s="564"/>
      <c r="D1841" s="209"/>
      <c r="F1841" s="685"/>
    </row>
    <row r="1842" spans="2:6" s="55" customFormat="1" x14ac:dyDescent="0.25">
      <c r="B1842" s="209"/>
      <c r="C1842" s="564"/>
      <c r="D1842" s="209"/>
      <c r="F1842" s="685"/>
    </row>
    <row r="1843" spans="2:6" s="55" customFormat="1" x14ac:dyDescent="0.25">
      <c r="B1843" s="209"/>
      <c r="C1843" s="564"/>
      <c r="D1843" s="209"/>
      <c r="F1843" s="685"/>
    </row>
    <row r="1844" spans="2:6" s="55" customFormat="1" x14ac:dyDescent="0.25">
      <c r="B1844" s="209"/>
      <c r="C1844" s="564"/>
      <c r="D1844" s="209"/>
      <c r="F1844" s="685"/>
    </row>
    <row r="1845" spans="2:6" s="55" customFormat="1" x14ac:dyDescent="0.25">
      <c r="B1845" s="209"/>
      <c r="C1845" s="564"/>
      <c r="D1845" s="209"/>
      <c r="F1845" s="685"/>
    </row>
    <row r="1846" spans="2:6" s="55" customFormat="1" x14ac:dyDescent="0.25">
      <c r="B1846" s="209"/>
      <c r="C1846" s="564"/>
      <c r="D1846" s="209"/>
      <c r="F1846" s="685"/>
    </row>
    <row r="1847" spans="2:6" s="55" customFormat="1" x14ac:dyDescent="0.25">
      <c r="B1847" s="209"/>
      <c r="C1847" s="564"/>
      <c r="D1847" s="209"/>
      <c r="F1847" s="685"/>
    </row>
    <row r="1848" spans="2:6" s="55" customFormat="1" x14ac:dyDescent="0.25">
      <c r="B1848" s="209"/>
      <c r="C1848" s="564"/>
      <c r="D1848" s="209"/>
      <c r="F1848" s="685"/>
    </row>
    <row r="1849" spans="2:6" s="55" customFormat="1" x14ac:dyDescent="0.25">
      <c r="B1849" s="209"/>
      <c r="C1849" s="564"/>
      <c r="D1849" s="209"/>
      <c r="F1849" s="685"/>
    </row>
    <row r="1850" spans="2:6" s="55" customFormat="1" x14ac:dyDescent="0.25">
      <c r="B1850" s="209"/>
      <c r="C1850" s="564"/>
      <c r="D1850" s="209"/>
      <c r="F1850" s="685"/>
    </row>
    <row r="1851" spans="2:6" s="55" customFormat="1" x14ac:dyDescent="0.25">
      <c r="B1851" s="209"/>
      <c r="C1851" s="564"/>
      <c r="D1851" s="209"/>
      <c r="F1851" s="685"/>
    </row>
    <row r="1852" spans="2:6" s="55" customFormat="1" x14ac:dyDescent="0.25">
      <c r="B1852" s="209"/>
      <c r="C1852" s="564"/>
      <c r="D1852" s="209"/>
      <c r="F1852" s="685"/>
    </row>
    <row r="1853" spans="2:6" s="55" customFormat="1" x14ac:dyDescent="0.25">
      <c r="B1853" s="209"/>
      <c r="C1853" s="564"/>
      <c r="D1853" s="209"/>
      <c r="F1853" s="685"/>
    </row>
    <row r="1854" spans="2:6" s="55" customFormat="1" x14ac:dyDescent="0.25">
      <c r="B1854" s="209"/>
      <c r="C1854" s="564"/>
      <c r="D1854" s="209"/>
      <c r="F1854" s="685"/>
    </row>
    <row r="1855" spans="2:6" s="55" customFormat="1" x14ac:dyDescent="0.25">
      <c r="B1855" s="209"/>
      <c r="C1855" s="564"/>
      <c r="D1855" s="209"/>
      <c r="F1855" s="685"/>
    </row>
    <row r="1856" spans="2:6" s="55" customFormat="1" x14ac:dyDescent="0.25">
      <c r="B1856" s="209"/>
      <c r="C1856" s="564"/>
      <c r="D1856" s="209"/>
      <c r="F1856" s="685"/>
    </row>
    <row r="1857" spans="2:6" s="55" customFormat="1" x14ac:dyDescent="0.25">
      <c r="B1857" s="209"/>
      <c r="C1857" s="564"/>
      <c r="D1857" s="209"/>
      <c r="F1857" s="685"/>
    </row>
    <row r="1858" spans="2:6" s="55" customFormat="1" x14ac:dyDescent="0.25">
      <c r="B1858" s="209"/>
      <c r="C1858" s="564"/>
      <c r="D1858" s="209"/>
      <c r="F1858" s="685"/>
    </row>
    <row r="1859" spans="2:6" s="55" customFormat="1" x14ac:dyDescent="0.25">
      <c r="B1859" s="209"/>
      <c r="C1859" s="564"/>
      <c r="D1859" s="209"/>
      <c r="F1859" s="685"/>
    </row>
    <row r="1860" spans="2:6" s="55" customFormat="1" x14ac:dyDescent="0.25">
      <c r="B1860" s="209"/>
      <c r="C1860" s="564"/>
      <c r="D1860" s="209"/>
      <c r="F1860" s="685"/>
    </row>
    <row r="1861" spans="2:6" s="55" customFormat="1" x14ac:dyDescent="0.25">
      <c r="B1861" s="209"/>
      <c r="C1861" s="564"/>
      <c r="D1861" s="209"/>
      <c r="F1861" s="685"/>
    </row>
    <row r="1862" spans="2:6" s="55" customFormat="1" x14ac:dyDescent="0.25">
      <c r="B1862" s="209"/>
      <c r="C1862" s="564"/>
      <c r="D1862" s="209"/>
      <c r="F1862" s="685"/>
    </row>
    <row r="1863" spans="2:6" s="55" customFormat="1" x14ac:dyDescent="0.25">
      <c r="B1863" s="209"/>
      <c r="C1863" s="564"/>
      <c r="D1863" s="209"/>
      <c r="F1863" s="685"/>
    </row>
    <row r="1864" spans="2:6" s="55" customFormat="1" x14ac:dyDescent="0.25">
      <c r="B1864" s="209"/>
      <c r="C1864" s="564"/>
      <c r="D1864" s="209"/>
      <c r="F1864" s="685"/>
    </row>
    <row r="1865" spans="2:6" s="55" customFormat="1" x14ac:dyDescent="0.25">
      <c r="B1865" s="209"/>
      <c r="C1865" s="564"/>
      <c r="D1865" s="209"/>
      <c r="F1865" s="685"/>
    </row>
    <row r="1866" spans="2:6" s="55" customFormat="1" x14ac:dyDescent="0.25">
      <c r="B1866" s="209"/>
      <c r="C1866" s="564"/>
      <c r="D1866" s="209"/>
      <c r="F1866" s="685"/>
    </row>
    <row r="1867" spans="2:6" s="55" customFormat="1" x14ac:dyDescent="0.25">
      <c r="B1867" s="209"/>
      <c r="C1867" s="564"/>
      <c r="D1867" s="209"/>
      <c r="F1867" s="685"/>
    </row>
    <row r="1868" spans="2:6" s="55" customFormat="1" x14ac:dyDescent="0.25">
      <c r="B1868" s="209"/>
      <c r="C1868" s="564"/>
      <c r="D1868" s="209"/>
      <c r="F1868" s="685"/>
    </row>
    <row r="1869" spans="2:6" s="55" customFormat="1" x14ac:dyDescent="0.25">
      <c r="B1869" s="209"/>
      <c r="C1869" s="564"/>
      <c r="D1869" s="209"/>
      <c r="F1869" s="685"/>
    </row>
    <row r="1870" spans="2:6" s="55" customFormat="1" x14ac:dyDescent="0.25">
      <c r="B1870" s="209"/>
      <c r="C1870" s="564"/>
      <c r="D1870" s="209"/>
      <c r="F1870" s="685"/>
    </row>
    <row r="1871" spans="2:6" s="55" customFormat="1" x14ac:dyDescent="0.25">
      <c r="B1871" s="209"/>
      <c r="C1871" s="564"/>
      <c r="D1871" s="209"/>
      <c r="F1871" s="685"/>
    </row>
    <row r="1872" spans="2:6" s="55" customFormat="1" x14ac:dyDescent="0.25">
      <c r="B1872" s="209"/>
      <c r="C1872" s="564"/>
      <c r="D1872" s="209"/>
      <c r="F1872" s="685"/>
    </row>
    <row r="1873" spans="2:6" s="55" customFormat="1" x14ac:dyDescent="0.25">
      <c r="B1873" s="209"/>
      <c r="C1873" s="564"/>
      <c r="D1873" s="209"/>
      <c r="F1873" s="685"/>
    </row>
    <row r="1874" spans="2:6" s="55" customFormat="1" x14ac:dyDescent="0.25">
      <c r="B1874" s="209"/>
      <c r="C1874" s="564"/>
      <c r="D1874" s="209"/>
      <c r="F1874" s="685"/>
    </row>
    <row r="1875" spans="2:6" s="55" customFormat="1" x14ac:dyDescent="0.25">
      <c r="B1875" s="209"/>
      <c r="C1875" s="564"/>
      <c r="D1875" s="209"/>
      <c r="F1875" s="685"/>
    </row>
    <row r="1876" spans="2:6" s="55" customFormat="1" x14ac:dyDescent="0.25">
      <c r="B1876" s="209"/>
      <c r="C1876" s="564"/>
      <c r="D1876" s="209"/>
      <c r="F1876" s="685"/>
    </row>
    <row r="1877" spans="2:6" s="55" customFormat="1" x14ac:dyDescent="0.25">
      <c r="B1877" s="209"/>
      <c r="C1877" s="564"/>
      <c r="D1877" s="209"/>
      <c r="F1877" s="685"/>
    </row>
    <row r="1878" spans="2:6" s="55" customFormat="1" x14ac:dyDescent="0.25">
      <c r="B1878" s="209"/>
      <c r="C1878" s="564"/>
      <c r="D1878" s="209"/>
      <c r="F1878" s="685"/>
    </row>
    <row r="1879" spans="2:6" s="55" customFormat="1" x14ac:dyDescent="0.25">
      <c r="B1879" s="209"/>
      <c r="C1879" s="564"/>
      <c r="D1879" s="209"/>
      <c r="F1879" s="685"/>
    </row>
    <row r="1880" spans="2:6" s="55" customFormat="1" x14ac:dyDescent="0.25">
      <c r="B1880" s="209"/>
      <c r="C1880" s="564"/>
      <c r="D1880" s="209"/>
      <c r="F1880" s="685"/>
    </row>
    <row r="1881" spans="2:6" s="55" customFormat="1" x14ac:dyDescent="0.25">
      <c r="B1881" s="209"/>
      <c r="C1881" s="564"/>
      <c r="D1881" s="209"/>
      <c r="F1881" s="685"/>
    </row>
    <row r="1882" spans="2:6" s="55" customFormat="1" x14ac:dyDescent="0.25">
      <c r="B1882" s="209"/>
      <c r="C1882" s="564"/>
      <c r="D1882" s="209"/>
      <c r="F1882" s="685"/>
    </row>
    <row r="1883" spans="2:6" s="55" customFormat="1" x14ac:dyDescent="0.25">
      <c r="B1883" s="209"/>
      <c r="C1883" s="564"/>
      <c r="D1883" s="209"/>
      <c r="F1883" s="685"/>
    </row>
    <row r="1884" spans="2:6" s="55" customFormat="1" x14ac:dyDescent="0.25">
      <c r="B1884" s="209"/>
      <c r="C1884" s="564"/>
      <c r="D1884" s="209"/>
      <c r="F1884" s="685"/>
    </row>
    <row r="1885" spans="2:6" s="55" customFormat="1" x14ac:dyDescent="0.25">
      <c r="B1885" s="209"/>
      <c r="C1885" s="564"/>
      <c r="D1885" s="209"/>
      <c r="F1885" s="685"/>
    </row>
    <row r="1886" spans="2:6" s="55" customFormat="1" x14ac:dyDescent="0.25">
      <c r="B1886" s="209"/>
      <c r="C1886" s="564"/>
      <c r="D1886" s="209"/>
      <c r="F1886" s="685"/>
    </row>
    <row r="1887" spans="2:6" s="55" customFormat="1" x14ac:dyDescent="0.25">
      <c r="B1887" s="209"/>
      <c r="C1887" s="564"/>
      <c r="D1887" s="209"/>
      <c r="F1887" s="685"/>
    </row>
    <row r="1888" spans="2:6" s="55" customFormat="1" x14ac:dyDescent="0.25">
      <c r="B1888" s="209"/>
      <c r="C1888" s="564"/>
      <c r="D1888" s="209"/>
      <c r="F1888" s="685"/>
    </row>
    <row r="1889" spans="2:6" s="55" customFormat="1" x14ac:dyDescent="0.25">
      <c r="B1889" s="209"/>
      <c r="C1889" s="564"/>
      <c r="D1889" s="209"/>
      <c r="F1889" s="685"/>
    </row>
    <row r="1890" spans="2:6" s="55" customFormat="1" x14ac:dyDescent="0.25">
      <c r="B1890" s="209"/>
      <c r="C1890" s="564"/>
      <c r="D1890" s="209"/>
      <c r="F1890" s="685"/>
    </row>
    <row r="1891" spans="2:6" s="55" customFormat="1" x14ac:dyDescent="0.25">
      <c r="B1891" s="209"/>
      <c r="C1891" s="564"/>
      <c r="D1891" s="209"/>
      <c r="F1891" s="685"/>
    </row>
    <row r="1892" spans="2:6" s="55" customFormat="1" x14ac:dyDescent="0.25">
      <c r="B1892" s="209"/>
      <c r="C1892" s="564"/>
      <c r="D1892" s="209"/>
      <c r="F1892" s="685"/>
    </row>
    <row r="1893" spans="2:6" s="55" customFormat="1" x14ac:dyDescent="0.25">
      <c r="B1893" s="209"/>
      <c r="C1893" s="564"/>
      <c r="D1893" s="209"/>
      <c r="F1893" s="685"/>
    </row>
    <row r="1894" spans="2:6" s="55" customFormat="1" x14ac:dyDescent="0.25">
      <c r="B1894" s="209"/>
      <c r="C1894" s="564"/>
      <c r="D1894" s="209"/>
      <c r="F1894" s="685"/>
    </row>
    <row r="1895" spans="2:6" s="55" customFormat="1" x14ac:dyDescent="0.25">
      <c r="B1895" s="209"/>
      <c r="C1895" s="564"/>
      <c r="D1895" s="209"/>
      <c r="F1895" s="685"/>
    </row>
    <row r="1896" spans="2:6" s="55" customFormat="1" x14ac:dyDescent="0.25">
      <c r="B1896" s="209"/>
      <c r="C1896" s="564"/>
      <c r="D1896" s="209"/>
      <c r="F1896" s="685"/>
    </row>
    <row r="1897" spans="2:6" s="55" customFormat="1" x14ac:dyDescent="0.25">
      <c r="B1897" s="209"/>
      <c r="C1897" s="564"/>
      <c r="D1897" s="209"/>
      <c r="F1897" s="685"/>
    </row>
    <row r="1898" spans="2:6" s="55" customFormat="1" x14ac:dyDescent="0.25">
      <c r="B1898" s="209"/>
      <c r="C1898" s="564"/>
      <c r="D1898" s="209"/>
      <c r="F1898" s="685"/>
    </row>
    <row r="1899" spans="2:6" s="55" customFormat="1" x14ac:dyDescent="0.25">
      <c r="B1899" s="209"/>
      <c r="C1899" s="564"/>
      <c r="D1899" s="209"/>
      <c r="F1899" s="685"/>
    </row>
    <row r="1900" spans="2:6" s="55" customFormat="1" x14ac:dyDescent="0.25">
      <c r="B1900" s="209"/>
      <c r="C1900" s="564"/>
      <c r="D1900" s="209"/>
      <c r="F1900" s="685"/>
    </row>
    <row r="1901" spans="2:6" s="55" customFormat="1" x14ac:dyDescent="0.25">
      <c r="B1901" s="209"/>
      <c r="C1901" s="564"/>
      <c r="D1901" s="209"/>
      <c r="F1901" s="685"/>
    </row>
    <row r="1902" spans="2:6" s="55" customFormat="1" x14ac:dyDescent="0.25">
      <c r="B1902" s="209"/>
      <c r="C1902" s="564"/>
      <c r="D1902" s="209"/>
      <c r="F1902" s="685"/>
    </row>
    <row r="1903" spans="2:6" s="55" customFormat="1" x14ac:dyDescent="0.25">
      <c r="B1903" s="209"/>
      <c r="C1903" s="564"/>
      <c r="D1903" s="209"/>
      <c r="F1903" s="685"/>
    </row>
    <row r="1904" spans="2:6" s="55" customFormat="1" x14ac:dyDescent="0.25">
      <c r="B1904" s="209"/>
      <c r="C1904" s="564"/>
      <c r="D1904" s="209"/>
      <c r="F1904" s="685"/>
    </row>
    <row r="1905" spans="2:6" s="55" customFormat="1" x14ac:dyDescent="0.25">
      <c r="B1905" s="209"/>
      <c r="C1905" s="564"/>
      <c r="D1905" s="209"/>
      <c r="F1905" s="685"/>
    </row>
    <row r="1906" spans="2:6" s="55" customFormat="1" x14ac:dyDescent="0.25">
      <c r="B1906" s="209"/>
      <c r="C1906" s="564"/>
      <c r="D1906" s="209"/>
      <c r="F1906" s="685"/>
    </row>
    <row r="1907" spans="2:6" s="55" customFormat="1" x14ac:dyDescent="0.25">
      <c r="B1907" s="209"/>
      <c r="C1907" s="564"/>
      <c r="D1907" s="209"/>
      <c r="F1907" s="685"/>
    </row>
    <row r="1908" spans="2:6" s="55" customFormat="1" x14ac:dyDescent="0.25">
      <c r="B1908" s="209"/>
      <c r="C1908" s="564"/>
      <c r="D1908" s="209"/>
      <c r="F1908" s="685"/>
    </row>
    <row r="1909" spans="2:6" s="55" customFormat="1" x14ac:dyDescent="0.25">
      <c r="B1909" s="209"/>
      <c r="C1909" s="564"/>
      <c r="D1909" s="209"/>
      <c r="F1909" s="685"/>
    </row>
    <row r="1910" spans="2:6" s="55" customFormat="1" x14ac:dyDescent="0.25">
      <c r="B1910" s="209"/>
      <c r="C1910" s="564"/>
      <c r="D1910" s="209"/>
      <c r="F1910" s="685"/>
    </row>
    <row r="1911" spans="2:6" s="55" customFormat="1" x14ac:dyDescent="0.25">
      <c r="B1911" s="209"/>
      <c r="C1911" s="564"/>
      <c r="D1911" s="209"/>
      <c r="F1911" s="685"/>
    </row>
    <row r="1912" spans="2:6" s="55" customFormat="1" x14ac:dyDescent="0.25">
      <c r="B1912" s="209"/>
      <c r="C1912" s="564"/>
      <c r="D1912" s="209"/>
      <c r="F1912" s="685"/>
    </row>
    <row r="1913" spans="2:6" s="55" customFormat="1" x14ac:dyDescent="0.25">
      <c r="B1913" s="209"/>
      <c r="C1913" s="564"/>
      <c r="D1913" s="209"/>
      <c r="F1913" s="685"/>
    </row>
    <row r="1914" spans="2:6" s="55" customFormat="1" x14ac:dyDescent="0.25">
      <c r="B1914" s="209"/>
      <c r="C1914" s="564"/>
      <c r="D1914" s="209"/>
      <c r="F1914" s="685"/>
    </row>
    <row r="1915" spans="2:6" s="55" customFormat="1" x14ac:dyDescent="0.25">
      <c r="B1915" s="209"/>
      <c r="C1915" s="564"/>
      <c r="D1915" s="209"/>
      <c r="F1915" s="685"/>
    </row>
    <row r="1916" spans="2:6" s="55" customFormat="1" x14ac:dyDescent="0.25">
      <c r="B1916" s="209"/>
      <c r="C1916" s="564"/>
      <c r="D1916" s="209"/>
      <c r="F1916" s="685"/>
    </row>
    <row r="1917" spans="2:6" s="55" customFormat="1" x14ac:dyDescent="0.25">
      <c r="B1917" s="209"/>
      <c r="C1917" s="564"/>
      <c r="D1917" s="209"/>
      <c r="F1917" s="685"/>
    </row>
    <row r="1918" spans="2:6" s="55" customFormat="1" x14ac:dyDescent="0.25">
      <c r="B1918" s="209"/>
      <c r="C1918" s="564"/>
      <c r="D1918" s="209"/>
      <c r="F1918" s="685"/>
    </row>
    <row r="1919" spans="2:6" s="55" customFormat="1" x14ac:dyDescent="0.25">
      <c r="B1919" s="209"/>
      <c r="C1919" s="564"/>
      <c r="D1919" s="209"/>
      <c r="F1919" s="685"/>
    </row>
    <row r="1920" spans="2:6" s="55" customFormat="1" x14ac:dyDescent="0.25">
      <c r="B1920" s="209"/>
      <c r="C1920" s="564"/>
      <c r="D1920" s="209"/>
      <c r="F1920" s="685"/>
    </row>
    <row r="1921" spans="2:6" s="55" customFormat="1" x14ac:dyDescent="0.25">
      <c r="B1921" s="209"/>
      <c r="C1921" s="564"/>
      <c r="D1921" s="209"/>
      <c r="F1921" s="685"/>
    </row>
    <row r="1922" spans="2:6" s="55" customFormat="1" x14ac:dyDescent="0.25">
      <c r="B1922" s="209"/>
      <c r="C1922" s="564"/>
      <c r="D1922" s="209"/>
      <c r="F1922" s="685"/>
    </row>
    <row r="1923" spans="2:6" s="55" customFormat="1" x14ac:dyDescent="0.25">
      <c r="B1923" s="209"/>
      <c r="C1923" s="564"/>
      <c r="D1923" s="209"/>
      <c r="F1923" s="685"/>
    </row>
    <row r="1924" spans="2:6" s="55" customFormat="1" x14ac:dyDescent="0.25">
      <c r="B1924" s="209"/>
      <c r="C1924" s="564"/>
      <c r="D1924" s="209"/>
      <c r="F1924" s="685"/>
    </row>
    <row r="1925" spans="2:6" s="55" customFormat="1" x14ac:dyDescent="0.25">
      <c r="B1925" s="209"/>
      <c r="C1925" s="564"/>
      <c r="D1925" s="209"/>
      <c r="F1925" s="685"/>
    </row>
    <row r="1926" spans="2:6" s="55" customFormat="1" x14ac:dyDescent="0.25">
      <c r="B1926" s="209"/>
      <c r="C1926" s="564"/>
      <c r="D1926" s="209"/>
      <c r="F1926" s="685"/>
    </row>
    <row r="1927" spans="2:6" s="55" customFormat="1" x14ac:dyDescent="0.25">
      <c r="B1927" s="209"/>
      <c r="C1927" s="564"/>
      <c r="D1927" s="209"/>
      <c r="F1927" s="685"/>
    </row>
    <row r="1928" spans="2:6" s="55" customFormat="1" x14ac:dyDescent="0.25">
      <c r="B1928" s="209"/>
      <c r="C1928" s="564"/>
      <c r="D1928" s="209"/>
      <c r="F1928" s="685"/>
    </row>
    <row r="1929" spans="2:6" s="55" customFormat="1" x14ac:dyDescent="0.25">
      <c r="B1929" s="209"/>
      <c r="C1929" s="564"/>
      <c r="D1929" s="209"/>
      <c r="F1929" s="685"/>
    </row>
    <row r="1930" spans="2:6" s="55" customFormat="1" x14ac:dyDescent="0.25">
      <c r="B1930" s="209"/>
      <c r="C1930" s="564"/>
      <c r="D1930" s="209"/>
      <c r="F1930" s="685"/>
    </row>
    <row r="1931" spans="2:6" s="55" customFormat="1" x14ac:dyDescent="0.25">
      <c r="B1931" s="209"/>
      <c r="C1931" s="564"/>
      <c r="D1931" s="209"/>
      <c r="F1931" s="685"/>
    </row>
    <row r="1932" spans="2:6" s="55" customFormat="1" x14ac:dyDescent="0.25">
      <c r="B1932" s="209"/>
      <c r="C1932" s="564"/>
      <c r="D1932" s="209"/>
      <c r="F1932" s="685"/>
    </row>
    <row r="1933" spans="2:6" s="55" customFormat="1" x14ac:dyDescent="0.25">
      <c r="B1933" s="209"/>
      <c r="C1933" s="564"/>
      <c r="D1933" s="209"/>
      <c r="F1933" s="685"/>
    </row>
    <row r="1934" spans="2:6" s="55" customFormat="1" x14ac:dyDescent="0.25">
      <c r="B1934" s="209"/>
      <c r="C1934" s="564"/>
      <c r="D1934" s="209"/>
      <c r="F1934" s="685"/>
    </row>
    <row r="1935" spans="2:6" s="55" customFormat="1" x14ac:dyDescent="0.25">
      <c r="B1935" s="209"/>
      <c r="C1935" s="564"/>
      <c r="D1935" s="209"/>
      <c r="F1935" s="685"/>
    </row>
    <row r="1936" spans="2:6" s="55" customFormat="1" x14ac:dyDescent="0.25">
      <c r="B1936" s="209"/>
      <c r="C1936" s="564"/>
      <c r="D1936" s="209"/>
      <c r="F1936" s="685"/>
    </row>
    <row r="1937" spans="2:6" s="55" customFormat="1" x14ac:dyDescent="0.25">
      <c r="B1937" s="209"/>
      <c r="C1937" s="564"/>
      <c r="D1937" s="209"/>
      <c r="F1937" s="685"/>
    </row>
    <row r="1938" spans="2:6" s="55" customFormat="1" x14ac:dyDescent="0.25">
      <c r="B1938" s="209"/>
      <c r="C1938" s="564"/>
      <c r="D1938" s="209"/>
      <c r="F1938" s="685"/>
    </row>
    <row r="1939" spans="2:6" s="55" customFormat="1" x14ac:dyDescent="0.25">
      <c r="B1939" s="209"/>
      <c r="C1939" s="564"/>
      <c r="D1939" s="209"/>
      <c r="F1939" s="685"/>
    </row>
    <row r="1940" spans="2:6" s="55" customFormat="1" x14ac:dyDescent="0.25">
      <c r="B1940" s="209"/>
      <c r="C1940" s="564"/>
      <c r="D1940" s="209"/>
      <c r="F1940" s="685"/>
    </row>
    <row r="1941" spans="2:6" s="55" customFormat="1" x14ac:dyDescent="0.25">
      <c r="B1941" s="209"/>
      <c r="C1941" s="564"/>
      <c r="D1941" s="209"/>
      <c r="F1941" s="685"/>
    </row>
    <row r="1942" spans="2:6" s="55" customFormat="1" x14ac:dyDescent="0.25">
      <c r="B1942" s="209"/>
      <c r="C1942" s="564"/>
      <c r="D1942" s="209"/>
      <c r="F1942" s="685"/>
    </row>
    <row r="1943" spans="2:6" s="55" customFormat="1" x14ac:dyDescent="0.25">
      <c r="B1943" s="209"/>
      <c r="C1943" s="564"/>
      <c r="D1943" s="209"/>
      <c r="F1943" s="685"/>
    </row>
    <row r="1944" spans="2:6" s="55" customFormat="1" x14ac:dyDescent="0.25">
      <c r="B1944" s="209"/>
      <c r="C1944" s="564"/>
      <c r="D1944" s="209"/>
      <c r="F1944" s="685"/>
    </row>
    <row r="1945" spans="2:6" s="55" customFormat="1" x14ac:dyDescent="0.25">
      <c r="B1945" s="209"/>
      <c r="C1945" s="564"/>
      <c r="D1945" s="209"/>
      <c r="F1945" s="685"/>
    </row>
    <row r="1946" spans="2:6" s="55" customFormat="1" x14ac:dyDescent="0.25">
      <c r="B1946" s="209"/>
      <c r="C1946" s="564"/>
      <c r="D1946" s="209"/>
      <c r="F1946" s="685"/>
    </row>
    <row r="1947" spans="2:6" s="55" customFormat="1" x14ac:dyDescent="0.25">
      <c r="B1947" s="209"/>
      <c r="C1947" s="564"/>
      <c r="D1947" s="209"/>
      <c r="F1947" s="685"/>
    </row>
    <row r="1948" spans="2:6" s="55" customFormat="1" x14ac:dyDescent="0.25">
      <c r="B1948" s="209"/>
      <c r="C1948" s="564"/>
      <c r="D1948" s="209"/>
      <c r="F1948" s="685"/>
    </row>
    <row r="1949" spans="2:6" s="55" customFormat="1" x14ac:dyDescent="0.25">
      <c r="B1949" s="209"/>
      <c r="C1949" s="564"/>
      <c r="D1949" s="209"/>
      <c r="F1949" s="685"/>
    </row>
    <row r="1950" spans="2:6" s="55" customFormat="1" x14ac:dyDescent="0.25">
      <c r="B1950" s="209"/>
      <c r="C1950" s="564"/>
      <c r="D1950" s="209"/>
      <c r="F1950" s="685"/>
    </row>
    <row r="1951" spans="2:6" s="55" customFormat="1" x14ac:dyDescent="0.25">
      <c r="B1951" s="209"/>
      <c r="C1951" s="564"/>
      <c r="D1951" s="209"/>
      <c r="F1951" s="685"/>
    </row>
    <row r="1952" spans="2:6" s="55" customFormat="1" x14ac:dyDescent="0.25">
      <c r="B1952" s="209"/>
      <c r="C1952" s="564"/>
      <c r="D1952" s="209"/>
      <c r="F1952" s="685"/>
    </row>
    <row r="1953" spans="2:6" s="55" customFormat="1" x14ac:dyDescent="0.25">
      <c r="B1953" s="209"/>
      <c r="C1953" s="564"/>
      <c r="D1953" s="209"/>
      <c r="F1953" s="685"/>
    </row>
    <row r="1954" spans="2:6" s="55" customFormat="1" x14ac:dyDescent="0.25">
      <c r="B1954" s="209"/>
      <c r="C1954" s="564"/>
      <c r="D1954" s="209"/>
      <c r="F1954" s="685"/>
    </row>
    <row r="1955" spans="2:6" s="55" customFormat="1" x14ac:dyDescent="0.25">
      <c r="B1955" s="209"/>
      <c r="C1955" s="564"/>
      <c r="D1955" s="209"/>
      <c r="F1955" s="685"/>
    </row>
    <row r="1956" spans="2:6" s="55" customFormat="1" x14ac:dyDescent="0.25">
      <c r="B1956" s="209"/>
      <c r="C1956" s="564"/>
      <c r="D1956" s="209"/>
      <c r="F1956" s="685"/>
    </row>
    <row r="1957" spans="2:6" s="55" customFormat="1" x14ac:dyDescent="0.25">
      <c r="B1957" s="209"/>
      <c r="C1957" s="564"/>
      <c r="D1957" s="209"/>
      <c r="F1957" s="685"/>
    </row>
    <row r="1958" spans="2:6" s="55" customFormat="1" x14ac:dyDescent="0.25">
      <c r="B1958" s="209"/>
      <c r="C1958" s="564"/>
      <c r="D1958" s="209"/>
      <c r="F1958" s="685"/>
    </row>
    <row r="1959" spans="2:6" s="55" customFormat="1" x14ac:dyDescent="0.25">
      <c r="B1959" s="209"/>
      <c r="C1959" s="564"/>
      <c r="D1959" s="209"/>
      <c r="F1959" s="685"/>
    </row>
    <row r="1960" spans="2:6" s="55" customFormat="1" x14ac:dyDescent="0.25">
      <c r="B1960" s="209"/>
      <c r="C1960" s="564"/>
      <c r="D1960" s="209"/>
      <c r="F1960" s="685"/>
    </row>
    <row r="1961" spans="2:6" s="55" customFormat="1" x14ac:dyDescent="0.25">
      <c r="B1961" s="209"/>
      <c r="C1961" s="564"/>
      <c r="D1961" s="209"/>
      <c r="F1961" s="685"/>
    </row>
    <row r="1962" spans="2:6" s="55" customFormat="1" x14ac:dyDescent="0.25">
      <c r="B1962" s="209"/>
      <c r="C1962" s="564"/>
      <c r="D1962" s="209"/>
      <c r="F1962" s="685"/>
    </row>
    <row r="1963" spans="2:6" s="55" customFormat="1" x14ac:dyDescent="0.25">
      <c r="B1963" s="209"/>
      <c r="C1963" s="564"/>
      <c r="D1963" s="209"/>
      <c r="F1963" s="685"/>
    </row>
    <row r="1964" spans="2:6" s="55" customFormat="1" x14ac:dyDescent="0.25">
      <c r="B1964" s="209"/>
      <c r="C1964" s="564"/>
      <c r="D1964" s="209"/>
      <c r="F1964" s="685"/>
    </row>
    <row r="1965" spans="2:6" s="55" customFormat="1" x14ac:dyDescent="0.25">
      <c r="B1965" s="209"/>
      <c r="C1965" s="564"/>
      <c r="D1965" s="209"/>
      <c r="F1965" s="685"/>
    </row>
    <row r="1966" spans="2:6" s="55" customFormat="1" x14ac:dyDescent="0.25">
      <c r="B1966" s="209"/>
      <c r="C1966" s="564"/>
      <c r="D1966" s="209"/>
      <c r="F1966" s="685"/>
    </row>
    <row r="1967" spans="2:6" s="55" customFormat="1" x14ac:dyDescent="0.25">
      <c r="B1967" s="209"/>
      <c r="C1967" s="564"/>
      <c r="D1967" s="209"/>
      <c r="F1967" s="685"/>
    </row>
    <row r="1968" spans="2:6" s="55" customFormat="1" x14ac:dyDescent="0.25">
      <c r="B1968" s="209"/>
      <c r="C1968" s="564"/>
      <c r="D1968" s="209"/>
      <c r="F1968" s="685"/>
    </row>
    <row r="1969" spans="2:6" s="55" customFormat="1" x14ac:dyDescent="0.25">
      <c r="B1969" s="209"/>
      <c r="C1969" s="564"/>
      <c r="D1969" s="209"/>
      <c r="F1969" s="685"/>
    </row>
    <row r="1970" spans="2:6" s="55" customFormat="1" x14ac:dyDescent="0.25">
      <c r="B1970" s="209"/>
      <c r="C1970" s="564"/>
      <c r="D1970" s="209"/>
      <c r="F1970" s="685"/>
    </row>
    <row r="1971" spans="2:6" s="55" customFormat="1" x14ac:dyDescent="0.25">
      <c r="B1971" s="209"/>
      <c r="C1971" s="564"/>
      <c r="D1971" s="209"/>
      <c r="F1971" s="685"/>
    </row>
    <row r="1972" spans="2:6" s="55" customFormat="1" x14ac:dyDescent="0.25">
      <c r="B1972" s="209"/>
      <c r="C1972" s="564"/>
      <c r="D1972" s="209"/>
      <c r="F1972" s="685"/>
    </row>
    <row r="1973" spans="2:6" s="55" customFormat="1" x14ac:dyDescent="0.25">
      <c r="B1973" s="209"/>
      <c r="C1973" s="564"/>
      <c r="D1973" s="209"/>
      <c r="F1973" s="685"/>
    </row>
    <row r="1974" spans="2:6" s="55" customFormat="1" x14ac:dyDescent="0.25">
      <c r="B1974" s="209"/>
      <c r="C1974" s="564"/>
      <c r="D1974" s="209"/>
      <c r="F1974" s="685"/>
    </row>
    <row r="1975" spans="2:6" s="55" customFormat="1" x14ac:dyDescent="0.25">
      <c r="B1975" s="209"/>
      <c r="C1975" s="564"/>
      <c r="D1975" s="209"/>
      <c r="F1975" s="685"/>
    </row>
    <row r="1976" spans="2:6" s="55" customFormat="1" x14ac:dyDescent="0.25">
      <c r="B1976" s="209"/>
      <c r="C1976" s="564"/>
      <c r="D1976" s="209"/>
      <c r="F1976" s="685"/>
    </row>
    <row r="1977" spans="2:6" s="55" customFormat="1" x14ac:dyDescent="0.25">
      <c r="B1977" s="209"/>
      <c r="C1977" s="564"/>
      <c r="D1977" s="209"/>
      <c r="F1977" s="685"/>
    </row>
    <row r="1978" spans="2:6" s="55" customFormat="1" x14ac:dyDescent="0.25">
      <c r="B1978" s="209"/>
      <c r="C1978" s="564"/>
      <c r="D1978" s="209"/>
      <c r="F1978" s="685"/>
    </row>
    <row r="1979" spans="2:6" s="55" customFormat="1" x14ac:dyDescent="0.25">
      <c r="B1979" s="209"/>
      <c r="C1979" s="564"/>
      <c r="D1979" s="209"/>
      <c r="F1979" s="685"/>
    </row>
    <row r="1980" spans="2:6" s="55" customFormat="1" x14ac:dyDescent="0.25">
      <c r="B1980" s="209"/>
      <c r="C1980" s="564"/>
      <c r="D1980" s="209"/>
      <c r="F1980" s="685"/>
    </row>
    <row r="1981" spans="2:6" s="55" customFormat="1" x14ac:dyDescent="0.25">
      <c r="B1981" s="209"/>
      <c r="C1981" s="564"/>
      <c r="D1981" s="209"/>
      <c r="F1981" s="685"/>
    </row>
    <row r="1982" spans="2:6" s="55" customFormat="1" x14ac:dyDescent="0.25">
      <c r="B1982" s="209"/>
      <c r="C1982" s="564"/>
      <c r="D1982" s="209"/>
      <c r="F1982" s="685"/>
    </row>
    <row r="1983" spans="2:6" s="55" customFormat="1" x14ac:dyDescent="0.25">
      <c r="B1983" s="209"/>
      <c r="C1983" s="564"/>
      <c r="D1983" s="209"/>
      <c r="F1983" s="685"/>
    </row>
    <row r="1984" spans="2:6" s="55" customFormat="1" x14ac:dyDescent="0.25">
      <c r="B1984" s="209"/>
      <c r="C1984" s="564"/>
      <c r="D1984" s="209"/>
      <c r="F1984" s="685"/>
    </row>
    <row r="1985" spans="2:6" s="55" customFormat="1" x14ac:dyDescent="0.25">
      <c r="B1985" s="209"/>
      <c r="C1985" s="564"/>
      <c r="D1985" s="209"/>
      <c r="F1985" s="685"/>
    </row>
    <row r="1986" spans="2:6" s="55" customFormat="1" x14ac:dyDescent="0.25">
      <c r="B1986" s="209"/>
      <c r="C1986" s="564"/>
      <c r="D1986" s="209"/>
      <c r="F1986" s="685"/>
    </row>
    <row r="1987" spans="2:6" s="55" customFormat="1" x14ac:dyDescent="0.25">
      <c r="B1987" s="209"/>
      <c r="C1987" s="564"/>
      <c r="D1987" s="209"/>
      <c r="F1987" s="685"/>
    </row>
    <row r="1988" spans="2:6" s="55" customFormat="1" x14ac:dyDescent="0.25">
      <c r="B1988" s="209"/>
      <c r="C1988" s="564"/>
      <c r="D1988" s="209"/>
      <c r="F1988" s="685"/>
    </row>
    <row r="1989" spans="2:6" s="55" customFormat="1" x14ac:dyDescent="0.25">
      <c r="B1989" s="209"/>
      <c r="C1989" s="564"/>
      <c r="D1989" s="209"/>
      <c r="F1989" s="685"/>
    </row>
    <row r="1990" spans="2:6" s="55" customFormat="1" x14ac:dyDescent="0.25">
      <c r="B1990" s="209"/>
      <c r="C1990" s="564"/>
      <c r="D1990" s="209"/>
      <c r="F1990" s="685"/>
    </row>
    <row r="1991" spans="2:6" s="55" customFormat="1" x14ac:dyDescent="0.25">
      <c r="B1991" s="209"/>
      <c r="C1991" s="564"/>
      <c r="D1991" s="209"/>
      <c r="F1991" s="685"/>
    </row>
    <row r="1992" spans="2:6" s="55" customFormat="1" x14ac:dyDescent="0.25">
      <c r="B1992" s="209"/>
      <c r="C1992" s="564"/>
      <c r="D1992" s="209"/>
      <c r="F1992" s="685"/>
    </row>
    <row r="1993" spans="2:6" s="55" customFormat="1" x14ac:dyDescent="0.25">
      <c r="B1993" s="209"/>
      <c r="C1993" s="564"/>
      <c r="D1993" s="209"/>
      <c r="F1993" s="685"/>
    </row>
    <row r="1994" spans="2:6" s="55" customFormat="1" x14ac:dyDescent="0.25">
      <c r="B1994" s="209"/>
      <c r="C1994" s="564"/>
      <c r="D1994" s="209"/>
      <c r="F1994" s="685"/>
    </row>
    <row r="1995" spans="2:6" s="55" customFormat="1" x14ac:dyDescent="0.25">
      <c r="B1995" s="209"/>
      <c r="C1995" s="564"/>
      <c r="D1995" s="209"/>
      <c r="F1995" s="685"/>
    </row>
    <row r="1996" spans="2:6" s="55" customFormat="1" x14ac:dyDescent="0.25">
      <c r="B1996" s="209"/>
      <c r="C1996" s="564"/>
      <c r="D1996" s="209"/>
      <c r="F1996" s="685"/>
    </row>
    <row r="1997" spans="2:6" s="55" customFormat="1" x14ac:dyDescent="0.25">
      <c r="B1997" s="209"/>
      <c r="C1997" s="564"/>
      <c r="D1997" s="209"/>
      <c r="F1997" s="685"/>
    </row>
    <row r="1998" spans="2:6" s="55" customFormat="1" x14ac:dyDescent="0.25">
      <c r="B1998" s="209"/>
      <c r="C1998" s="564"/>
      <c r="D1998" s="209"/>
      <c r="F1998" s="685"/>
    </row>
    <row r="1999" spans="2:6" s="55" customFormat="1" x14ac:dyDescent="0.25">
      <c r="B1999" s="209"/>
      <c r="C1999" s="564"/>
      <c r="D1999" s="209"/>
      <c r="F1999" s="685"/>
    </row>
    <row r="2000" spans="2:6" s="55" customFormat="1" x14ac:dyDescent="0.25">
      <c r="B2000" s="209"/>
      <c r="C2000" s="564"/>
      <c r="D2000" s="209"/>
      <c r="F2000" s="685"/>
    </row>
    <row r="2001" spans="2:6" s="55" customFormat="1" x14ac:dyDescent="0.25">
      <c r="B2001" s="209"/>
      <c r="C2001" s="564"/>
      <c r="D2001" s="209"/>
      <c r="F2001" s="685"/>
    </row>
    <row r="2002" spans="2:6" s="55" customFormat="1" x14ac:dyDescent="0.25">
      <c r="B2002" s="209"/>
      <c r="C2002" s="564"/>
      <c r="D2002" s="209"/>
      <c r="F2002" s="685"/>
    </row>
    <row r="2003" spans="2:6" s="55" customFormat="1" x14ac:dyDescent="0.25">
      <c r="B2003" s="209"/>
      <c r="C2003" s="564"/>
      <c r="D2003" s="209"/>
      <c r="F2003" s="685"/>
    </row>
    <row r="2004" spans="2:6" s="55" customFormat="1" x14ac:dyDescent="0.25">
      <c r="B2004" s="209"/>
      <c r="C2004" s="564"/>
      <c r="D2004" s="209"/>
      <c r="F2004" s="685"/>
    </row>
    <row r="2005" spans="2:6" s="55" customFormat="1" x14ac:dyDescent="0.25">
      <c r="B2005" s="209"/>
      <c r="C2005" s="564"/>
      <c r="D2005" s="209"/>
      <c r="F2005" s="685"/>
    </row>
    <row r="2006" spans="2:6" s="55" customFormat="1" x14ac:dyDescent="0.25">
      <c r="B2006" s="209"/>
      <c r="C2006" s="564"/>
      <c r="D2006" s="209"/>
      <c r="F2006" s="685"/>
    </row>
    <row r="2007" spans="2:6" s="55" customFormat="1" x14ac:dyDescent="0.25">
      <c r="B2007" s="209"/>
      <c r="C2007" s="564"/>
      <c r="D2007" s="209"/>
      <c r="F2007" s="685"/>
    </row>
    <row r="2008" spans="2:6" s="55" customFormat="1" x14ac:dyDescent="0.25">
      <c r="B2008" s="209"/>
      <c r="C2008" s="564"/>
      <c r="D2008" s="209"/>
      <c r="F2008" s="685"/>
    </row>
    <row r="2009" spans="2:6" s="55" customFormat="1" x14ac:dyDescent="0.25">
      <c r="B2009" s="209"/>
      <c r="C2009" s="564"/>
      <c r="D2009" s="209"/>
      <c r="F2009" s="685"/>
    </row>
    <row r="2010" spans="2:6" s="55" customFormat="1" x14ac:dyDescent="0.25">
      <c r="B2010" s="209"/>
      <c r="C2010" s="564"/>
      <c r="D2010" s="209"/>
      <c r="F2010" s="685"/>
    </row>
    <row r="2011" spans="2:6" s="55" customFormat="1" x14ac:dyDescent="0.25">
      <c r="B2011" s="209"/>
      <c r="C2011" s="564"/>
      <c r="D2011" s="209"/>
      <c r="F2011" s="685"/>
    </row>
    <row r="2012" spans="2:6" s="55" customFormat="1" x14ac:dyDescent="0.25">
      <c r="B2012" s="209"/>
      <c r="C2012" s="564"/>
      <c r="D2012" s="209"/>
      <c r="F2012" s="685"/>
    </row>
    <row r="2013" spans="2:6" s="55" customFormat="1" x14ac:dyDescent="0.25">
      <c r="B2013" s="209"/>
      <c r="C2013" s="564"/>
      <c r="D2013" s="209"/>
      <c r="F2013" s="685"/>
    </row>
    <row r="2014" spans="2:6" s="55" customFormat="1" x14ac:dyDescent="0.25">
      <c r="B2014" s="209"/>
      <c r="C2014" s="564"/>
      <c r="D2014" s="209"/>
      <c r="F2014" s="685"/>
    </row>
    <row r="2015" spans="2:6" s="55" customFormat="1" x14ac:dyDescent="0.25">
      <c r="B2015" s="209"/>
      <c r="C2015" s="564"/>
      <c r="D2015" s="209"/>
      <c r="F2015" s="685"/>
    </row>
    <row r="2016" spans="2:6" s="55" customFormat="1" x14ac:dyDescent="0.25">
      <c r="B2016" s="209"/>
      <c r="C2016" s="564"/>
      <c r="D2016" s="209"/>
      <c r="F2016" s="685"/>
    </row>
    <row r="2017" spans="2:6" s="55" customFormat="1" x14ac:dyDescent="0.25">
      <c r="B2017" s="209"/>
      <c r="C2017" s="564"/>
      <c r="D2017" s="209"/>
      <c r="F2017" s="685"/>
    </row>
    <row r="2018" spans="2:6" s="55" customFormat="1" x14ac:dyDescent="0.25">
      <c r="B2018" s="209"/>
      <c r="C2018" s="564"/>
      <c r="D2018" s="209"/>
      <c r="F2018" s="685"/>
    </row>
    <row r="2019" spans="2:6" s="55" customFormat="1" x14ac:dyDescent="0.25">
      <c r="B2019" s="209"/>
      <c r="C2019" s="564"/>
      <c r="D2019" s="209"/>
      <c r="F2019" s="685"/>
    </row>
    <row r="2020" spans="2:6" s="55" customFormat="1" x14ac:dyDescent="0.25">
      <c r="B2020" s="209"/>
      <c r="C2020" s="564"/>
      <c r="D2020" s="209"/>
      <c r="F2020" s="685"/>
    </row>
    <row r="2021" spans="2:6" s="55" customFormat="1" x14ac:dyDescent="0.25">
      <c r="B2021" s="209"/>
      <c r="C2021" s="564"/>
      <c r="D2021" s="209"/>
      <c r="F2021" s="685"/>
    </row>
    <row r="2022" spans="2:6" s="55" customFormat="1" x14ac:dyDescent="0.25">
      <c r="B2022" s="209"/>
      <c r="C2022" s="564"/>
      <c r="D2022" s="209"/>
      <c r="F2022" s="685"/>
    </row>
    <row r="2023" spans="2:6" s="55" customFormat="1" x14ac:dyDescent="0.25">
      <c r="B2023" s="209"/>
      <c r="C2023" s="564"/>
      <c r="D2023" s="209"/>
      <c r="F2023" s="685"/>
    </row>
    <row r="2024" spans="2:6" s="55" customFormat="1" x14ac:dyDescent="0.25">
      <c r="B2024" s="209"/>
      <c r="C2024" s="564"/>
      <c r="D2024" s="209"/>
      <c r="F2024" s="685"/>
    </row>
    <row r="2025" spans="2:6" s="55" customFormat="1" x14ac:dyDescent="0.25">
      <c r="B2025" s="209"/>
      <c r="C2025" s="564"/>
      <c r="D2025" s="209"/>
      <c r="F2025" s="685"/>
    </row>
    <row r="2026" spans="2:6" s="55" customFormat="1" x14ac:dyDescent="0.25">
      <c r="B2026" s="209"/>
      <c r="C2026" s="564"/>
      <c r="D2026" s="209"/>
      <c r="F2026" s="685"/>
    </row>
    <row r="2027" spans="2:6" s="55" customFormat="1" x14ac:dyDescent="0.25">
      <c r="B2027" s="209"/>
      <c r="C2027" s="564"/>
      <c r="D2027" s="209"/>
      <c r="F2027" s="685"/>
    </row>
    <row r="2028" spans="2:6" s="55" customFormat="1" x14ac:dyDescent="0.25">
      <c r="B2028" s="209"/>
      <c r="C2028" s="564"/>
      <c r="D2028" s="209"/>
      <c r="F2028" s="685"/>
    </row>
    <row r="2029" spans="2:6" s="55" customFormat="1" x14ac:dyDescent="0.25">
      <c r="B2029" s="209"/>
      <c r="C2029" s="564"/>
      <c r="D2029" s="209"/>
      <c r="F2029" s="685"/>
    </row>
    <row r="2030" spans="2:6" s="55" customFormat="1" x14ac:dyDescent="0.25">
      <c r="B2030" s="209"/>
      <c r="C2030" s="564"/>
      <c r="D2030" s="209"/>
      <c r="F2030" s="685"/>
    </row>
    <row r="2031" spans="2:6" s="55" customFormat="1" x14ac:dyDescent="0.25">
      <c r="B2031" s="209"/>
      <c r="C2031" s="564"/>
      <c r="D2031" s="209"/>
      <c r="F2031" s="685"/>
    </row>
    <row r="2032" spans="2:6" s="55" customFormat="1" x14ac:dyDescent="0.25">
      <c r="B2032" s="209"/>
      <c r="C2032" s="564"/>
      <c r="D2032" s="209"/>
      <c r="F2032" s="685"/>
    </row>
    <row r="2033" spans="2:6" s="55" customFormat="1" x14ac:dyDescent="0.25">
      <c r="B2033" s="209"/>
      <c r="C2033" s="564"/>
      <c r="D2033" s="209"/>
      <c r="F2033" s="685"/>
    </row>
    <row r="2034" spans="2:6" s="55" customFormat="1" x14ac:dyDescent="0.25">
      <c r="B2034" s="209"/>
      <c r="C2034" s="564"/>
      <c r="D2034" s="209"/>
      <c r="F2034" s="685"/>
    </row>
    <row r="2035" spans="2:6" s="55" customFormat="1" x14ac:dyDescent="0.25">
      <c r="B2035" s="209"/>
      <c r="C2035" s="564"/>
      <c r="D2035" s="209"/>
      <c r="F2035" s="685"/>
    </row>
    <row r="2036" spans="2:6" s="55" customFormat="1" x14ac:dyDescent="0.25">
      <c r="B2036" s="209"/>
      <c r="C2036" s="564"/>
      <c r="D2036" s="209"/>
      <c r="F2036" s="685"/>
    </row>
    <row r="2037" spans="2:6" s="55" customFormat="1" x14ac:dyDescent="0.25">
      <c r="B2037" s="209"/>
      <c r="C2037" s="564"/>
      <c r="D2037" s="209"/>
      <c r="F2037" s="685"/>
    </row>
    <row r="2038" spans="2:6" s="55" customFormat="1" x14ac:dyDescent="0.25">
      <c r="B2038" s="209"/>
      <c r="C2038" s="564"/>
      <c r="D2038" s="209"/>
      <c r="F2038" s="685"/>
    </row>
    <row r="2039" spans="2:6" s="55" customFormat="1" x14ac:dyDescent="0.25">
      <c r="B2039" s="209"/>
      <c r="C2039" s="564"/>
      <c r="D2039" s="209"/>
      <c r="F2039" s="685"/>
    </row>
    <row r="2040" spans="2:6" s="55" customFormat="1" x14ac:dyDescent="0.25">
      <c r="B2040" s="209"/>
      <c r="C2040" s="564"/>
      <c r="D2040" s="209"/>
      <c r="F2040" s="685"/>
    </row>
    <row r="2041" spans="2:6" s="55" customFormat="1" x14ac:dyDescent="0.25">
      <c r="B2041" s="209"/>
      <c r="C2041" s="564"/>
      <c r="D2041" s="209"/>
      <c r="F2041" s="685"/>
    </row>
    <row r="2042" spans="2:6" s="55" customFormat="1" x14ac:dyDescent="0.25">
      <c r="B2042" s="209"/>
      <c r="C2042" s="564"/>
      <c r="D2042" s="209"/>
      <c r="F2042" s="685"/>
    </row>
    <row r="2043" spans="2:6" s="55" customFormat="1" x14ac:dyDescent="0.25">
      <c r="B2043" s="209"/>
      <c r="C2043" s="564"/>
      <c r="D2043" s="209"/>
      <c r="F2043" s="685"/>
    </row>
    <row r="2044" spans="2:6" s="55" customFormat="1" x14ac:dyDescent="0.25">
      <c r="B2044" s="209"/>
      <c r="C2044" s="564"/>
      <c r="D2044" s="209"/>
      <c r="F2044" s="685"/>
    </row>
    <row r="2045" spans="2:6" s="55" customFormat="1" x14ac:dyDescent="0.25">
      <c r="B2045" s="209"/>
      <c r="C2045" s="564"/>
      <c r="D2045" s="209"/>
      <c r="F2045" s="685"/>
    </row>
    <row r="2046" spans="2:6" s="55" customFormat="1" x14ac:dyDescent="0.25">
      <c r="B2046" s="209"/>
      <c r="C2046" s="564"/>
      <c r="D2046" s="209"/>
      <c r="F2046" s="685"/>
    </row>
    <row r="2047" spans="2:6" s="55" customFormat="1" x14ac:dyDescent="0.25">
      <c r="B2047" s="209"/>
      <c r="C2047" s="564"/>
      <c r="D2047" s="209"/>
      <c r="F2047" s="685"/>
    </row>
    <row r="2048" spans="2:6" s="55" customFormat="1" x14ac:dyDescent="0.25">
      <c r="B2048" s="209"/>
      <c r="C2048" s="564"/>
      <c r="D2048" s="209"/>
      <c r="F2048" s="685"/>
    </row>
    <row r="2049" spans="2:6" s="55" customFormat="1" x14ac:dyDescent="0.25">
      <c r="B2049" s="209"/>
      <c r="C2049" s="564"/>
      <c r="D2049" s="209"/>
      <c r="F2049" s="685"/>
    </row>
    <row r="2050" spans="2:6" s="55" customFormat="1" x14ac:dyDescent="0.25">
      <c r="B2050" s="209"/>
      <c r="C2050" s="564"/>
      <c r="D2050" s="209"/>
      <c r="F2050" s="685"/>
    </row>
    <row r="2051" spans="2:6" s="55" customFormat="1" x14ac:dyDescent="0.25">
      <c r="B2051" s="209"/>
      <c r="C2051" s="564"/>
      <c r="D2051" s="209"/>
      <c r="F2051" s="685"/>
    </row>
    <row r="2052" spans="2:6" s="55" customFormat="1" x14ac:dyDescent="0.25">
      <c r="B2052" s="209"/>
      <c r="C2052" s="564"/>
      <c r="D2052" s="209"/>
      <c r="F2052" s="685"/>
    </row>
    <row r="2053" spans="2:6" s="55" customFormat="1" x14ac:dyDescent="0.25">
      <c r="B2053" s="209"/>
      <c r="C2053" s="564"/>
      <c r="D2053" s="209"/>
      <c r="F2053" s="685"/>
    </row>
    <row r="2054" spans="2:6" s="55" customFormat="1" x14ac:dyDescent="0.25">
      <c r="B2054" s="209"/>
      <c r="C2054" s="564"/>
      <c r="D2054" s="209"/>
      <c r="F2054" s="685"/>
    </row>
    <row r="2055" spans="2:6" s="55" customFormat="1" x14ac:dyDescent="0.25">
      <c r="B2055" s="209"/>
      <c r="C2055" s="564"/>
      <c r="D2055" s="209"/>
      <c r="F2055" s="685"/>
    </row>
    <row r="2056" spans="2:6" s="55" customFormat="1" x14ac:dyDescent="0.25">
      <c r="B2056" s="209"/>
      <c r="C2056" s="564"/>
      <c r="D2056" s="209"/>
      <c r="F2056" s="685"/>
    </row>
    <row r="2057" spans="2:6" s="55" customFormat="1" x14ac:dyDescent="0.25">
      <c r="B2057" s="209"/>
      <c r="C2057" s="564"/>
      <c r="D2057" s="209"/>
      <c r="F2057" s="685"/>
    </row>
    <row r="2058" spans="2:6" s="55" customFormat="1" x14ac:dyDescent="0.25">
      <c r="B2058" s="209"/>
      <c r="C2058" s="564"/>
      <c r="D2058" s="209"/>
      <c r="F2058" s="685"/>
    </row>
    <row r="2059" spans="2:6" s="55" customFormat="1" x14ac:dyDescent="0.25">
      <c r="B2059" s="209"/>
      <c r="C2059" s="564"/>
      <c r="D2059" s="209"/>
      <c r="F2059" s="685"/>
    </row>
    <row r="2060" spans="2:6" s="55" customFormat="1" x14ac:dyDescent="0.25">
      <c r="B2060" s="209"/>
      <c r="C2060" s="564"/>
      <c r="D2060" s="209"/>
      <c r="F2060" s="685"/>
    </row>
    <row r="2061" spans="2:6" s="55" customFormat="1" x14ac:dyDescent="0.25">
      <c r="B2061" s="209"/>
      <c r="C2061" s="564"/>
      <c r="D2061" s="209"/>
      <c r="F2061" s="685"/>
    </row>
    <row r="2062" spans="2:6" s="55" customFormat="1" x14ac:dyDescent="0.25">
      <c r="B2062" s="209"/>
      <c r="C2062" s="564"/>
      <c r="D2062" s="209"/>
      <c r="F2062" s="685"/>
    </row>
    <row r="2063" spans="2:6" s="55" customFormat="1" x14ac:dyDescent="0.25">
      <c r="B2063" s="209"/>
      <c r="C2063" s="564"/>
      <c r="D2063" s="209"/>
      <c r="F2063" s="685"/>
    </row>
    <row r="2064" spans="2:6" s="55" customFormat="1" x14ac:dyDescent="0.25">
      <c r="B2064" s="209"/>
      <c r="C2064" s="564"/>
      <c r="D2064" s="209"/>
      <c r="F2064" s="685"/>
    </row>
    <row r="2065" spans="2:6" s="55" customFormat="1" x14ac:dyDescent="0.25">
      <c r="B2065" s="209"/>
      <c r="C2065" s="564"/>
      <c r="D2065" s="209"/>
      <c r="F2065" s="685"/>
    </row>
    <row r="2066" spans="2:6" s="55" customFormat="1" x14ac:dyDescent="0.25">
      <c r="B2066" s="209"/>
      <c r="C2066" s="564"/>
      <c r="D2066" s="209"/>
      <c r="F2066" s="685"/>
    </row>
    <row r="2067" spans="2:6" s="55" customFormat="1" x14ac:dyDescent="0.25">
      <c r="B2067" s="209"/>
      <c r="C2067" s="564"/>
      <c r="D2067" s="209"/>
      <c r="F2067" s="685"/>
    </row>
    <row r="2068" spans="2:6" s="55" customFormat="1" x14ac:dyDescent="0.25">
      <c r="B2068" s="209"/>
      <c r="C2068" s="564"/>
      <c r="D2068" s="209"/>
      <c r="F2068" s="685"/>
    </row>
    <row r="2069" spans="2:6" s="55" customFormat="1" x14ac:dyDescent="0.25">
      <c r="B2069" s="209"/>
      <c r="C2069" s="564"/>
      <c r="D2069" s="209"/>
      <c r="F2069" s="685"/>
    </row>
    <row r="2070" spans="2:6" s="55" customFormat="1" x14ac:dyDescent="0.25">
      <c r="B2070" s="209"/>
      <c r="C2070" s="564"/>
      <c r="D2070" s="209"/>
      <c r="F2070" s="685"/>
    </row>
    <row r="2071" spans="2:6" s="55" customFormat="1" x14ac:dyDescent="0.25">
      <c r="B2071" s="209"/>
      <c r="C2071" s="564"/>
      <c r="D2071" s="209"/>
      <c r="F2071" s="685"/>
    </row>
    <row r="2072" spans="2:6" s="55" customFormat="1" x14ac:dyDescent="0.25">
      <c r="B2072" s="209"/>
      <c r="C2072" s="564"/>
      <c r="D2072" s="209"/>
      <c r="F2072" s="685"/>
    </row>
    <row r="2073" spans="2:6" s="55" customFormat="1" x14ac:dyDescent="0.25">
      <c r="B2073" s="209"/>
      <c r="C2073" s="564"/>
      <c r="D2073" s="209"/>
      <c r="F2073" s="685"/>
    </row>
    <row r="2074" spans="2:6" s="55" customFormat="1" x14ac:dyDescent="0.25">
      <c r="B2074" s="209"/>
      <c r="C2074" s="564"/>
      <c r="D2074" s="209"/>
      <c r="F2074" s="685"/>
    </row>
    <row r="2075" spans="2:6" s="55" customFormat="1" x14ac:dyDescent="0.25">
      <c r="B2075" s="209"/>
      <c r="C2075" s="564"/>
      <c r="D2075" s="209"/>
      <c r="F2075" s="685"/>
    </row>
    <row r="2076" spans="2:6" s="55" customFormat="1" x14ac:dyDescent="0.25">
      <c r="B2076" s="209"/>
      <c r="C2076" s="564"/>
      <c r="D2076" s="209"/>
      <c r="F2076" s="685"/>
    </row>
    <row r="2077" spans="2:6" s="55" customFormat="1" x14ac:dyDescent="0.25">
      <c r="B2077" s="209"/>
      <c r="C2077" s="564"/>
      <c r="D2077" s="209"/>
      <c r="F2077" s="685"/>
    </row>
    <row r="2078" spans="2:6" s="55" customFormat="1" x14ac:dyDescent="0.25">
      <c r="B2078" s="209"/>
      <c r="C2078" s="564"/>
      <c r="D2078" s="209"/>
      <c r="F2078" s="685"/>
    </row>
    <row r="2079" spans="2:6" s="55" customFormat="1" x14ac:dyDescent="0.25">
      <c r="B2079" s="209"/>
      <c r="C2079" s="564"/>
      <c r="D2079" s="209"/>
      <c r="F2079" s="685"/>
    </row>
    <row r="2080" spans="2:6" s="55" customFormat="1" x14ac:dyDescent="0.25">
      <c r="B2080" s="209"/>
      <c r="C2080" s="564"/>
      <c r="D2080" s="209"/>
      <c r="F2080" s="685"/>
    </row>
    <row r="2081" spans="2:6" s="55" customFormat="1" x14ac:dyDescent="0.25">
      <c r="B2081" s="209"/>
      <c r="C2081" s="564"/>
      <c r="D2081" s="209"/>
      <c r="F2081" s="685"/>
    </row>
    <row r="2082" spans="2:6" s="55" customFormat="1" x14ac:dyDescent="0.25">
      <c r="B2082" s="209"/>
      <c r="C2082" s="564"/>
      <c r="D2082" s="209"/>
      <c r="F2082" s="685"/>
    </row>
    <row r="2083" spans="2:6" s="55" customFormat="1" x14ac:dyDescent="0.25">
      <c r="B2083" s="209"/>
      <c r="C2083" s="564"/>
      <c r="D2083" s="209"/>
      <c r="F2083" s="685"/>
    </row>
    <row r="2084" spans="2:6" s="55" customFormat="1" x14ac:dyDescent="0.25">
      <c r="B2084" s="209"/>
      <c r="C2084" s="564"/>
      <c r="D2084" s="209"/>
      <c r="F2084" s="685"/>
    </row>
    <row r="2085" spans="2:6" s="55" customFormat="1" x14ac:dyDescent="0.25">
      <c r="B2085" s="209"/>
      <c r="C2085" s="564"/>
      <c r="D2085" s="209"/>
      <c r="F2085" s="685"/>
    </row>
    <row r="2086" spans="2:6" s="55" customFormat="1" x14ac:dyDescent="0.25">
      <c r="B2086" s="209"/>
      <c r="C2086" s="564"/>
      <c r="D2086" s="209"/>
      <c r="F2086" s="685"/>
    </row>
    <row r="2087" spans="2:6" s="55" customFormat="1" x14ac:dyDescent="0.25">
      <c r="B2087" s="209"/>
      <c r="C2087" s="564"/>
      <c r="D2087" s="209"/>
      <c r="F2087" s="685"/>
    </row>
    <row r="2088" spans="2:6" s="55" customFormat="1" x14ac:dyDescent="0.25">
      <c r="B2088" s="209"/>
      <c r="C2088" s="564"/>
      <c r="D2088" s="209"/>
      <c r="F2088" s="685"/>
    </row>
    <row r="2089" spans="2:6" s="55" customFormat="1" x14ac:dyDescent="0.25">
      <c r="B2089" s="209"/>
      <c r="C2089" s="564"/>
      <c r="D2089" s="209"/>
      <c r="F2089" s="685"/>
    </row>
    <row r="2090" spans="2:6" s="55" customFormat="1" x14ac:dyDescent="0.25">
      <c r="B2090" s="209"/>
      <c r="C2090" s="564"/>
      <c r="D2090" s="209"/>
      <c r="F2090" s="685"/>
    </row>
    <row r="2091" spans="2:6" s="55" customFormat="1" x14ac:dyDescent="0.25">
      <c r="B2091" s="209"/>
      <c r="C2091" s="564"/>
      <c r="D2091" s="209"/>
      <c r="F2091" s="685"/>
    </row>
    <row r="2092" spans="2:6" s="55" customFormat="1" x14ac:dyDescent="0.25">
      <c r="B2092" s="209"/>
      <c r="C2092" s="564"/>
      <c r="D2092" s="209"/>
      <c r="F2092" s="685"/>
    </row>
    <row r="2093" spans="2:6" s="55" customFormat="1" x14ac:dyDescent="0.25">
      <c r="B2093" s="209"/>
      <c r="C2093" s="564"/>
      <c r="D2093" s="209"/>
      <c r="F2093" s="685"/>
    </row>
    <row r="2094" spans="2:6" s="55" customFormat="1" x14ac:dyDescent="0.25">
      <c r="B2094" s="209"/>
      <c r="C2094" s="564"/>
      <c r="D2094" s="209"/>
      <c r="F2094" s="685"/>
    </row>
    <row r="2095" spans="2:6" s="55" customFormat="1" x14ac:dyDescent="0.25">
      <c r="B2095" s="209"/>
      <c r="C2095" s="564"/>
      <c r="D2095" s="209"/>
      <c r="F2095" s="685"/>
    </row>
    <row r="2096" spans="2:6" s="55" customFormat="1" x14ac:dyDescent="0.25">
      <c r="B2096" s="209"/>
      <c r="C2096" s="564"/>
      <c r="D2096" s="209"/>
      <c r="F2096" s="685"/>
    </row>
    <row r="2097" spans="2:6" s="55" customFormat="1" x14ac:dyDescent="0.25">
      <c r="B2097" s="209"/>
      <c r="C2097" s="564"/>
      <c r="D2097" s="209"/>
      <c r="F2097" s="685"/>
    </row>
    <row r="2098" spans="2:6" s="55" customFormat="1" x14ac:dyDescent="0.25">
      <c r="B2098" s="209"/>
      <c r="C2098" s="564"/>
      <c r="D2098" s="209"/>
      <c r="F2098" s="685"/>
    </row>
    <row r="2099" spans="2:6" s="55" customFormat="1" x14ac:dyDescent="0.25">
      <c r="B2099" s="209"/>
      <c r="C2099" s="564"/>
      <c r="D2099" s="209"/>
      <c r="F2099" s="685"/>
    </row>
    <row r="2100" spans="2:6" s="55" customFormat="1" x14ac:dyDescent="0.25">
      <c r="B2100" s="209"/>
      <c r="C2100" s="564"/>
      <c r="D2100" s="209"/>
      <c r="F2100" s="685"/>
    </row>
    <row r="2101" spans="2:6" s="55" customFormat="1" x14ac:dyDescent="0.25">
      <c r="B2101" s="209"/>
      <c r="C2101" s="564"/>
      <c r="D2101" s="209"/>
      <c r="F2101" s="685"/>
    </row>
    <row r="2102" spans="2:6" s="55" customFormat="1" x14ac:dyDescent="0.25">
      <c r="B2102" s="209"/>
      <c r="C2102" s="564"/>
      <c r="D2102" s="209"/>
      <c r="F2102" s="685"/>
    </row>
    <row r="2103" spans="2:6" s="55" customFormat="1" x14ac:dyDescent="0.25">
      <c r="B2103" s="209"/>
      <c r="C2103" s="564"/>
      <c r="D2103" s="209"/>
      <c r="F2103" s="685"/>
    </row>
    <row r="2104" spans="2:6" s="55" customFormat="1" x14ac:dyDescent="0.25">
      <c r="B2104" s="209"/>
      <c r="C2104" s="564"/>
      <c r="D2104" s="209"/>
      <c r="F2104" s="685"/>
    </row>
    <row r="2105" spans="2:6" s="55" customFormat="1" x14ac:dyDescent="0.25">
      <c r="B2105" s="209"/>
      <c r="C2105" s="564"/>
      <c r="D2105" s="209"/>
      <c r="F2105" s="685"/>
    </row>
    <row r="2106" spans="2:6" s="55" customFormat="1" x14ac:dyDescent="0.25">
      <c r="B2106" s="209"/>
      <c r="C2106" s="564"/>
      <c r="D2106" s="209"/>
      <c r="F2106" s="685"/>
    </row>
    <row r="2107" spans="2:6" s="55" customFormat="1" x14ac:dyDescent="0.25">
      <c r="B2107" s="209"/>
      <c r="C2107" s="564"/>
      <c r="D2107" s="209"/>
      <c r="F2107" s="685"/>
    </row>
    <row r="2108" spans="2:6" s="55" customFormat="1" x14ac:dyDescent="0.25">
      <c r="B2108" s="209"/>
      <c r="C2108" s="564"/>
      <c r="D2108" s="209"/>
      <c r="F2108" s="685"/>
    </row>
    <row r="2109" spans="2:6" s="55" customFormat="1" x14ac:dyDescent="0.25">
      <c r="B2109" s="209"/>
      <c r="C2109" s="564"/>
      <c r="D2109" s="209"/>
      <c r="F2109" s="685"/>
    </row>
    <row r="2110" spans="2:6" s="55" customFormat="1" x14ac:dyDescent="0.25">
      <c r="B2110" s="209"/>
      <c r="C2110" s="564"/>
      <c r="D2110" s="209"/>
      <c r="F2110" s="685"/>
    </row>
    <row r="2111" spans="2:6" s="55" customFormat="1" x14ac:dyDescent="0.25">
      <c r="B2111" s="209"/>
      <c r="C2111" s="564"/>
      <c r="D2111" s="209"/>
      <c r="F2111" s="685"/>
    </row>
    <row r="2112" spans="2:6" s="55" customFormat="1" x14ac:dyDescent="0.25">
      <c r="B2112" s="209"/>
      <c r="C2112" s="564"/>
      <c r="D2112" s="209"/>
      <c r="F2112" s="685"/>
    </row>
    <row r="2113" spans="2:6" s="55" customFormat="1" x14ac:dyDescent="0.25">
      <c r="B2113" s="209"/>
      <c r="C2113" s="564"/>
      <c r="D2113" s="209"/>
      <c r="F2113" s="685"/>
    </row>
    <row r="2114" spans="2:6" s="55" customFormat="1" x14ac:dyDescent="0.25">
      <c r="B2114" s="209"/>
      <c r="C2114" s="564"/>
      <c r="D2114" s="209"/>
      <c r="F2114" s="685"/>
    </row>
    <row r="2115" spans="2:6" s="55" customFormat="1" x14ac:dyDescent="0.25">
      <c r="B2115" s="209"/>
      <c r="C2115" s="564"/>
      <c r="D2115" s="209"/>
      <c r="F2115" s="685"/>
    </row>
    <row r="2116" spans="2:6" s="55" customFormat="1" x14ac:dyDescent="0.25">
      <c r="B2116" s="209"/>
      <c r="C2116" s="564"/>
      <c r="D2116" s="209"/>
      <c r="F2116" s="685"/>
    </row>
    <row r="2117" spans="2:6" s="55" customFormat="1" x14ac:dyDescent="0.25">
      <c r="B2117" s="209"/>
      <c r="C2117" s="564"/>
      <c r="D2117" s="209"/>
      <c r="F2117" s="685"/>
    </row>
    <row r="2118" spans="2:6" s="55" customFormat="1" x14ac:dyDescent="0.25">
      <c r="B2118" s="209"/>
      <c r="C2118" s="564"/>
      <c r="D2118" s="209"/>
      <c r="F2118" s="685"/>
    </row>
    <row r="2119" spans="2:6" s="55" customFormat="1" x14ac:dyDescent="0.25">
      <c r="B2119" s="209"/>
      <c r="C2119" s="564"/>
      <c r="D2119" s="209"/>
      <c r="F2119" s="685"/>
    </row>
    <row r="2120" spans="2:6" s="55" customFormat="1" x14ac:dyDescent="0.25">
      <c r="B2120" s="209"/>
      <c r="C2120" s="564"/>
      <c r="D2120" s="209"/>
      <c r="F2120" s="685"/>
    </row>
    <row r="2121" spans="2:6" s="55" customFormat="1" x14ac:dyDescent="0.25">
      <c r="B2121" s="209"/>
      <c r="C2121" s="564"/>
      <c r="D2121" s="209"/>
      <c r="F2121" s="685"/>
    </row>
    <row r="2122" spans="2:6" s="55" customFormat="1" x14ac:dyDescent="0.25">
      <c r="B2122" s="209"/>
      <c r="C2122" s="564"/>
      <c r="D2122" s="209"/>
      <c r="F2122" s="685"/>
    </row>
    <row r="2123" spans="2:6" s="55" customFormat="1" x14ac:dyDescent="0.25">
      <c r="B2123" s="209"/>
      <c r="C2123" s="564"/>
      <c r="D2123" s="209"/>
      <c r="F2123" s="685"/>
    </row>
    <row r="2124" spans="2:6" s="55" customFormat="1" x14ac:dyDescent="0.25">
      <c r="B2124" s="209"/>
      <c r="C2124" s="564"/>
      <c r="D2124" s="209"/>
      <c r="F2124" s="685"/>
    </row>
    <row r="2125" spans="2:6" s="55" customFormat="1" x14ac:dyDescent="0.25">
      <c r="B2125" s="209"/>
      <c r="C2125" s="564"/>
      <c r="D2125" s="209"/>
      <c r="F2125" s="685"/>
    </row>
    <row r="2126" spans="2:6" s="55" customFormat="1" x14ac:dyDescent="0.25">
      <c r="B2126" s="209"/>
      <c r="C2126" s="564"/>
      <c r="D2126" s="209"/>
      <c r="F2126" s="685"/>
    </row>
    <row r="2127" spans="2:6" s="55" customFormat="1" x14ac:dyDescent="0.25">
      <c r="B2127" s="209"/>
      <c r="C2127" s="564"/>
      <c r="D2127" s="209"/>
      <c r="F2127" s="685"/>
    </row>
    <row r="2128" spans="2:6" s="55" customFormat="1" x14ac:dyDescent="0.25">
      <c r="B2128" s="209"/>
      <c r="C2128" s="564"/>
      <c r="D2128" s="209"/>
      <c r="F2128" s="685"/>
    </row>
    <row r="2129" spans="2:6" s="55" customFormat="1" x14ac:dyDescent="0.25">
      <c r="B2129" s="209"/>
      <c r="C2129" s="564"/>
      <c r="D2129" s="209"/>
      <c r="F2129" s="685"/>
    </row>
    <row r="2130" spans="2:6" s="55" customFormat="1" x14ac:dyDescent="0.25">
      <c r="B2130" s="209"/>
      <c r="C2130" s="564"/>
      <c r="D2130" s="209"/>
      <c r="F2130" s="685"/>
    </row>
    <row r="2131" spans="2:6" s="55" customFormat="1" x14ac:dyDescent="0.25">
      <c r="B2131" s="209"/>
      <c r="C2131" s="564"/>
      <c r="D2131" s="209"/>
      <c r="F2131" s="685"/>
    </row>
    <row r="2132" spans="2:6" s="55" customFormat="1" x14ac:dyDescent="0.25">
      <c r="B2132" s="209"/>
      <c r="C2132" s="564"/>
      <c r="D2132" s="209"/>
      <c r="F2132" s="685"/>
    </row>
    <row r="2133" spans="2:6" s="55" customFormat="1" x14ac:dyDescent="0.25">
      <c r="B2133" s="209"/>
      <c r="C2133" s="564"/>
      <c r="D2133" s="209"/>
      <c r="F2133" s="685"/>
    </row>
    <row r="2134" spans="2:6" s="55" customFormat="1" x14ac:dyDescent="0.25">
      <c r="B2134" s="209"/>
      <c r="C2134" s="564"/>
      <c r="D2134" s="209"/>
      <c r="F2134" s="685"/>
    </row>
    <row r="2135" spans="2:6" s="55" customFormat="1" x14ac:dyDescent="0.25">
      <c r="B2135" s="209"/>
      <c r="C2135" s="564"/>
      <c r="D2135" s="209"/>
      <c r="F2135" s="685"/>
    </row>
    <row r="2136" spans="2:6" s="55" customFormat="1" x14ac:dyDescent="0.25">
      <c r="B2136" s="209"/>
      <c r="C2136" s="564"/>
      <c r="D2136" s="209"/>
      <c r="F2136" s="685"/>
    </row>
    <row r="2137" spans="2:6" s="55" customFormat="1" x14ac:dyDescent="0.25">
      <c r="B2137" s="209"/>
      <c r="C2137" s="564"/>
      <c r="D2137" s="209"/>
      <c r="F2137" s="685"/>
    </row>
    <row r="2138" spans="2:6" s="55" customFormat="1" x14ac:dyDescent="0.25">
      <c r="B2138" s="209"/>
      <c r="C2138" s="564"/>
      <c r="D2138" s="209"/>
      <c r="F2138" s="685"/>
    </row>
    <row r="2139" spans="2:6" s="55" customFormat="1" x14ac:dyDescent="0.25">
      <c r="B2139" s="209"/>
      <c r="C2139" s="564"/>
      <c r="D2139" s="209"/>
      <c r="F2139" s="685"/>
    </row>
    <row r="2140" spans="2:6" s="55" customFormat="1" x14ac:dyDescent="0.25">
      <c r="B2140" s="209"/>
      <c r="C2140" s="564"/>
      <c r="D2140" s="209"/>
      <c r="F2140" s="685"/>
    </row>
    <row r="2141" spans="2:6" s="55" customFormat="1" x14ac:dyDescent="0.25">
      <c r="B2141" s="209"/>
      <c r="C2141" s="564"/>
      <c r="D2141" s="209"/>
      <c r="F2141" s="685"/>
    </row>
    <row r="2142" spans="2:6" s="55" customFormat="1" x14ac:dyDescent="0.25">
      <c r="B2142" s="209"/>
      <c r="C2142" s="564"/>
      <c r="D2142" s="209"/>
      <c r="F2142" s="685"/>
    </row>
    <row r="2143" spans="2:6" s="55" customFormat="1" x14ac:dyDescent="0.25">
      <c r="B2143" s="209"/>
      <c r="C2143" s="564"/>
      <c r="D2143" s="209"/>
      <c r="F2143" s="685"/>
    </row>
    <row r="2144" spans="2:6" s="55" customFormat="1" x14ac:dyDescent="0.25">
      <c r="B2144" s="209"/>
      <c r="C2144" s="564"/>
      <c r="D2144" s="209"/>
      <c r="F2144" s="685"/>
    </row>
    <row r="2145" spans="2:6" s="55" customFormat="1" x14ac:dyDescent="0.25">
      <c r="B2145" s="209"/>
      <c r="C2145" s="564"/>
      <c r="D2145" s="209"/>
      <c r="F2145" s="685"/>
    </row>
    <row r="2146" spans="2:6" s="55" customFormat="1" x14ac:dyDescent="0.25">
      <c r="B2146" s="209"/>
      <c r="C2146" s="564"/>
      <c r="D2146" s="209"/>
      <c r="F2146" s="685"/>
    </row>
    <row r="2147" spans="2:6" s="55" customFormat="1" x14ac:dyDescent="0.25">
      <c r="B2147" s="209"/>
      <c r="C2147" s="564"/>
      <c r="D2147" s="209"/>
      <c r="F2147" s="685"/>
    </row>
    <row r="2148" spans="2:6" s="55" customFormat="1" x14ac:dyDescent="0.25">
      <c r="B2148" s="209"/>
      <c r="C2148" s="564"/>
      <c r="D2148" s="209"/>
      <c r="F2148" s="685"/>
    </row>
    <row r="2149" spans="2:6" s="55" customFormat="1" x14ac:dyDescent="0.25">
      <c r="B2149" s="209"/>
      <c r="C2149" s="564"/>
      <c r="D2149" s="209"/>
      <c r="F2149" s="685"/>
    </row>
    <row r="2150" spans="2:6" s="55" customFormat="1" x14ac:dyDescent="0.25">
      <c r="B2150" s="209"/>
      <c r="C2150" s="564"/>
      <c r="D2150" s="209"/>
      <c r="F2150" s="685"/>
    </row>
    <row r="2151" spans="2:6" s="55" customFormat="1" x14ac:dyDescent="0.25">
      <c r="B2151" s="209"/>
      <c r="C2151" s="564"/>
      <c r="D2151" s="209"/>
      <c r="F2151" s="685"/>
    </row>
    <row r="2152" spans="2:6" s="55" customFormat="1" x14ac:dyDescent="0.25">
      <c r="B2152" s="209"/>
      <c r="C2152" s="564"/>
      <c r="D2152" s="209"/>
      <c r="F2152" s="685"/>
    </row>
    <row r="2153" spans="2:6" s="55" customFormat="1" x14ac:dyDescent="0.25">
      <c r="B2153" s="209"/>
      <c r="C2153" s="564"/>
      <c r="D2153" s="209"/>
      <c r="F2153" s="685"/>
    </row>
    <row r="2154" spans="2:6" s="55" customFormat="1" x14ac:dyDescent="0.25">
      <c r="B2154" s="209"/>
      <c r="C2154" s="564"/>
      <c r="D2154" s="209"/>
      <c r="F2154" s="685"/>
    </row>
    <row r="2155" spans="2:6" s="55" customFormat="1" x14ac:dyDescent="0.25">
      <c r="B2155" s="209"/>
      <c r="C2155" s="564"/>
      <c r="D2155" s="209"/>
      <c r="F2155" s="685"/>
    </row>
    <row r="2156" spans="2:6" s="55" customFormat="1" x14ac:dyDescent="0.25">
      <c r="B2156" s="209"/>
      <c r="C2156" s="564"/>
      <c r="D2156" s="209"/>
      <c r="F2156" s="685"/>
    </row>
    <row r="2157" spans="2:6" s="55" customFormat="1" x14ac:dyDescent="0.25">
      <c r="B2157" s="209"/>
      <c r="C2157" s="564"/>
      <c r="D2157" s="209"/>
      <c r="F2157" s="685"/>
    </row>
    <row r="2158" spans="2:6" s="55" customFormat="1" x14ac:dyDescent="0.25">
      <c r="B2158" s="209"/>
      <c r="C2158" s="564"/>
      <c r="D2158" s="209"/>
      <c r="F2158" s="685"/>
    </row>
    <row r="2159" spans="2:6" s="55" customFormat="1" x14ac:dyDescent="0.25">
      <c r="B2159" s="209"/>
      <c r="C2159" s="564"/>
      <c r="D2159" s="209"/>
      <c r="F2159" s="685"/>
    </row>
    <row r="2160" spans="2:6" s="55" customFormat="1" x14ac:dyDescent="0.25">
      <c r="B2160" s="209"/>
      <c r="C2160" s="564"/>
      <c r="D2160" s="209"/>
      <c r="F2160" s="685"/>
    </row>
    <row r="2161" spans="2:6" s="55" customFormat="1" x14ac:dyDescent="0.25">
      <c r="B2161" s="209"/>
      <c r="C2161" s="564"/>
      <c r="D2161" s="209"/>
      <c r="F2161" s="685"/>
    </row>
    <row r="2162" spans="2:6" s="55" customFormat="1" x14ac:dyDescent="0.25">
      <c r="B2162" s="209"/>
      <c r="C2162" s="564"/>
      <c r="D2162" s="209"/>
      <c r="F2162" s="685"/>
    </row>
    <row r="2163" spans="2:6" s="55" customFormat="1" x14ac:dyDescent="0.25">
      <c r="B2163" s="209"/>
      <c r="C2163" s="564"/>
      <c r="D2163" s="209"/>
      <c r="F2163" s="685"/>
    </row>
    <row r="2164" spans="2:6" s="55" customFormat="1" x14ac:dyDescent="0.25">
      <c r="B2164" s="209"/>
      <c r="C2164" s="564"/>
      <c r="D2164" s="209"/>
      <c r="F2164" s="685"/>
    </row>
    <row r="2165" spans="2:6" s="55" customFormat="1" x14ac:dyDescent="0.25">
      <c r="B2165" s="209"/>
      <c r="C2165" s="564"/>
      <c r="D2165" s="209"/>
      <c r="F2165" s="685"/>
    </row>
    <row r="2166" spans="2:6" s="55" customFormat="1" x14ac:dyDescent="0.25">
      <c r="B2166" s="209"/>
      <c r="C2166" s="564"/>
      <c r="D2166" s="209"/>
      <c r="F2166" s="685"/>
    </row>
    <row r="2167" spans="2:6" s="55" customFormat="1" x14ac:dyDescent="0.25">
      <c r="B2167" s="209"/>
      <c r="C2167" s="564"/>
      <c r="D2167" s="209"/>
      <c r="F2167" s="685"/>
    </row>
    <row r="2168" spans="2:6" s="55" customFormat="1" x14ac:dyDescent="0.25">
      <c r="B2168" s="209"/>
      <c r="C2168" s="564"/>
      <c r="D2168" s="209"/>
      <c r="F2168" s="685"/>
    </row>
    <row r="2169" spans="2:6" s="55" customFormat="1" x14ac:dyDescent="0.25">
      <c r="B2169" s="209"/>
      <c r="C2169" s="564"/>
      <c r="D2169" s="209"/>
      <c r="F2169" s="685"/>
    </row>
    <row r="2170" spans="2:6" s="55" customFormat="1" x14ac:dyDescent="0.25">
      <c r="B2170" s="209"/>
      <c r="C2170" s="564"/>
      <c r="D2170" s="209"/>
      <c r="F2170" s="685"/>
    </row>
    <row r="2171" spans="2:6" s="55" customFormat="1" x14ac:dyDescent="0.25">
      <c r="B2171" s="209"/>
      <c r="C2171" s="564"/>
      <c r="D2171" s="209"/>
      <c r="F2171" s="685"/>
    </row>
    <row r="2172" spans="2:6" s="55" customFormat="1" x14ac:dyDescent="0.25">
      <c r="B2172" s="209"/>
      <c r="C2172" s="564"/>
      <c r="D2172" s="209"/>
      <c r="F2172" s="685"/>
    </row>
    <row r="2173" spans="2:6" s="55" customFormat="1" x14ac:dyDescent="0.25">
      <c r="B2173" s="209"/>
      <c r="C2173" s="564"/>
      <c r="D2173" s="209"/>
      <c r="F2173" s="685"/>
    </row>
    <row r="2174" spans="2:6" s="55" customFormat="1" x14ac:dyDescent="0.25">
      <c r="B2174" s="209"/>
      <c r="C2174" s="564"/>
      <c r="D2174" s="209"/>
      <c r="F2174" s="685"/>
    </row>
    <row r="2175" spans="2:6" s="55" customFormat="1" x14ac:dyDescent="0.25">
      <c r="B2175" s="209"/>
      <c r="C2175" s="564"/>
      <c r="D2175" s="209"/>
      <c r="F2175" s="685"/>
    </row>
    <row r="2176" spans="2:6" s="55" customFormat="1" x14ac:dyDescent="0.25">
      <c r="B2176" s="209"/>
      <c r="C2176" s="564"/>
      <c r="D2176" s="209"/>
      <c r="F2176" s="685"/>
    </row>
    <row r="2177" spans="2:6" s="55" customFormat="1" x14ac:dyDescent="0.25">
      <c r="B2177" s="209"/>
      <c r="C2177" s="564"/>
      <c r="D2177" s="209"/>
      <c r="F2177" s="685"/>
    </row>
    <row r="2178" spans="2:6" s="55" customFormat="1" x14ac:dyDescent="0.25">
      <c r="B2178" s="209"/>
      <c r="C2178" s="564"/>
      <c r="D2178" s="209"/>
      <c r="F2178" s="685"/>
    </row>
    <row r="2179" spans="2:6" s="55" customFormat="1" x14ac:dyDescent="0.25">
      <c r="B2179" s="209"/>
      <c r="C2179" s="564"/>
      <c r="D2179" s="209"/>
      <c r="F2179" s="685"/>
    </row>
    <row r="2180" spans="2:6" s="55" customFormat="1" x14ac:dyDescent="0.25">
      <c r="B2180" s="209"/>
      <c r="C2180" s="564"/>
      <c r="D2180" s="209"/>
      <c r="F2180" s="685"/>
    </row>
    <row r="2181" spans="2:6" s="55" customFormat="1" x14ac:dyDescent="0.25">
      <c r="B2181" s="209"/>
      <c r="C2181" s="564"/>
      <c r="D2181" s="209"/>
      <c r="F2181" s="685"/>
    </row>
    <row r="2182" spans="2:6" s="55" customFormat="1" x14ac:dyDescent="0.25">
      <c r="B2182" s="209"/>
      <c r="C2182" s="564"/>
      <c r="D2182" s="209"/>
      <c r="F2182" s="685"/>
    </row>
    <row r="2183" spans="2:6" s="55" customFormat="1" x14ac:dyDescent="0.25">
      <c r="B2183" s="209"/>
      <c r="C2183" s="564"/>
      <c r="D2183" s="209"/>
      <c r="F2183" s="685"/>
    </row>
    <row r="2184" spans="2:6" s="55" customFormat="1" x14ac:dyDescent="0.25">
      <c r="B2184" s="209"/>
      <c r="C2184" s="564"/>
      <c r="D2184" s="209"/>
      <c r="F2184" s="685"/>
    </row>
    <row r="2185" spans="2:6" s="55" customFormat="1" x14ac:dyDescent="0.25">
      <c r="B2185" s="209"/>
      <c r="C2185" s="564"/>
      <c r="D2185" s="209"/>
      <c r="F2185" s="685"/>
    </row>
    <row r="2186" spans="2:6" s="55" customFormat="1" x14ac:dyDescent="0.25">
      <c r="B2186" s="209"/>
      <c r="C2186" s="564"/>
      <c r="D2186" s="209"/>
      <c r="F2186" s="685"/>
    </row>
    <row r="2187" spans="2:6" s="55" customFormat="1" x14ac:dyDescent="0.25">
      <c r="B2187" s="209"/>
      <c r="C2187" s="564"/>
      <c r="D2187" s="209"/>
      <c r="F2187" s="685"/>
    </row>
    <row r="2188" spans="2:6" s="55" customFormat="1" x14ac:dyDescent="0.25">
      <c r="B2188" s="209"/>
      <c r="C2188" s="564"/>
      <c r="D2188" s="209"/>
      <c r="F2188" s="685"/>
    </row>
    <row r="2189" spans="2:6" s="55" customFormat="1" x14ac:dyDescent="0.25">
      <c r="B2189" s="209"/>
      <c r="C2189" s="564"/>
      <c r="D2189" s="209"/>
      <c r="F2189" s="685"/>
    </row>
    <row r="2190" spans="2:6" s="55" customFormat="1" x14ac:dyDescent="0.25">
      <c r="B2190" s="209"/>
      <c r="C2190" s="564"/>
      <c r="D2190" s="209"/>
      <c r="F2190" s="685"/>
    </row>
    <row r="2191" spans="2:6" s="55" customFormat="1" x14ac:dyDescent="0.25">
      <c r="B2191" s="209"/>
      <c r="C2191" s="564"/>
      <c r="D2191" s="209"/>
      <c r="F2191" s="685"/>
    </row>
    <row r="2192" spans="2:6" s="55" customFormat="1" x14ac:dyDescent="0.25">
      <c r="B2192" s="209"/>
      <c r="C2192" s="564"/>
      <c r="D2192" s="209"/>
      <c r="F2192" s="685"/>
    </row>
    <row r="2193" spans="2:6" s="55" customFormat="1" x14ac:dyDescent="0.25">
      <c r="B2193" s="209"/>
      <c r="C2193" s="564"/>
      <c r="D2193" s="209"/>
      <c r="F2193" s="685"/>
    </row>
    <row r="2194" spans="2:6" s="55" customFormat="1" x14ac:dyDescent="0.25">
      <c r="B2194" s="209"/>
      <c r="C2194" s="564"/>
      <c r="D2194" s="209"/>
      <c r="F2194" s="685"/>
    </row>
    <row r="2195" spans="2:6" s="55" customFormat="1" x14ac:dyDescent="0.25">
      <c r="B2195" s="209"/>
      <c r="C2195" s="564"/>
      <c r="D2195" s="209"/>
      <c r="F2195" s="685"/>
    </row>
    <row r="2196" spans="2:6" s="55" customFormat="1" x14ac:dyDescent="0.25">
      <c r="B2196" s="209"/>
      <c r="C2196" s="564"/>
      <c r="D2196" s="209"/>
      <c r="F2196" s="685"/>
    </row>
    <row r="2197" spans="2:6" s="55" customFormat="1" x14ac:dyDescent="0.25">
      <c r="B2197" s="209"/>
      <c r="C2197" s="564"/>
      <c r="D2197" s="209"/>
      <c r="F2197" s="685"/>
    </row>
    <row r="2198" spans="2:6" s="55" customFormat="1" x14ac:dyDescent="0.25">
      <c r="B2198" s="209"/>
      <c r="C2198" s="564"/>
      <c r="D2198" s="209"/>
      <c r="F2198" s="685"/>
    </row>
    <row r="2199" spans="2:6" s="55" customFormat="1" x14ac:dyDescent="0.25">
      <c r="B2199" s="209"/>
      <c r="C2199" s="564"/>
      <c r="D2199" s="209"/>
      <c r="F2199" s="685"/>
    </row>
    <row r="2200" spans="2:6" s="55" customFormat="1" x14ac:dyDescent="0.25">
      <c r="B2200" s="209"/>
      <c r="C2200" s="564"/>
      <c r="D2200" s="209"/>
      <c r="F2200" s="685"/>
    </row>
    <row r="2201" spans="2:6" s="55" customFormat="1" x14ac:dyDescent="0.25">
      <c r="B2201" s="209"/>
      <c r="C2201" s="564"/>
      <c r="D2201" s="209"/>
      <c r="F2201" s="685"/>
    </row>
    <row r="2202" spans="2:6" s="55" customFormat="1" x14ac:dyDescent="0.25">
      <c r="B2202" s="209"/>
      <c r="C2202" s="564"/>
      <c r="D2202" s="209"/>
      <c r="F2202" s="685"/>
    </row>
    <row r="2203" spans="2:6" s="55" customFormat="1" x14ac:dyDescent="0.25">
      <c r="B2203" s="209"/>
      <c r="C2203" s="564"/>
      <c r="D2203" s="209"/>
      <c r="F2203" s="685"/>
    </row>
    <row r="2204" spans="2:6" s="55" customFormat="1" x14ac:dyDescent="0.25">
      <c r="B2204" s="209"/>
      <c r="C2204" s="564"/>
      <c r="D2204" s="209"/>
      <c r="F2204" s="685"/>
    </row>
    <row r="2205" spans="2:6" s="55" customFormat="1" x14ac:dyDescent="0.25">
      <c r="B2205" s="209"/>
      <c r="C2205" s="564"/>
      <c r="D2205" s="209"/>
      <c r="F2205" s="685"/>
    </row>
    <row r="2206" spans="2:6" s="55" customFormat="1" x14ac:dyDescent="0.25">
      <c r="B2206" s="209"/>
      <c r="C2206" s="564"/>
      <c r="D2206" s="209"/>
      <c r="F2206" s="685"/>
    </row>
    <row r="2207" spans="2:6" s="55" customFormat="1" x14ac:dyDescent="0.25">
      <c r="B2207" s="209"/>
      <c r="C2207" s="564"/>
      <c r="D2207" s="209"/>
      <c r="F2207" s="685"/>
    </row>
    <row r="2208" spans="2:6" s="55" customFormat="1" x14ac:dyDescent="0.25">
      <c r="B2208" s="209"/>
      <c r="C2208" s="564"/>
      <c r="D2208" s="209"/>
      <c r="F2208" s="685"/>
    </row>
    <row r="2209" spans="2:6" s="55" customFormat="1" x14ac:dyDescent="0.25">
      <c r="B2209" s="209"/>
      <c r="C2209" s="564"/>
      <c r="D2209" s="209"/>
      <c r="F2209" s="685"/>
    </row>
    <row r="2210" spans="2:6" s="55" customFormat="1" x14ac:dyDescent="0.25">
      <c r="B2210" s="209"/>
      <c r="C2210" s="564"/>
      <c r="D2210" s="209"/>
      <c r="F2210" s="685"/>
    </row>
    <row r="2211" spans="2:6" s="55" customFormat="1" x14ac:dyDescent="0.25">
      <c r="B2211" s="209"/>
      <c r="C2211" s="564"/>
      <c r="D2211" s="209"/>
      <c r="F2211" s="685"/>
    </row>
    <row r="2212" spans="2:6" s="55" customFormat="1" x14ac:dyDescent="0.25">
      <c r="B2212" s="209"/>
      <c r="C2212" s="564"/>
      <c r="D2212" s="209"/>
      <c r="F2212" s="685"/>
    </row>
    <row r="2213" spans="2:6" s="55" customFormat="1" x14ac:dyDescent="0.25">
      <c r="B2213" s="209"/>
      <c r="C2213" s="564"/>
      <c r="D2213" s="209"/>
      <c r="F2213" s="685"/>
    </row>
    <row r="2214" spans="2:6" s="55" customFormat="1" x14ac:dyDescent="0.25">
      <c r="B2214" s="209"/>
      <c r="C2214" s="564"/>
      <c r="D2214" s="209"/>
      <c r="F2214" s="685"/>
    </row>
    <row r="2215" spans="2:6" s="55" customFormat="1" x14ac:dyDescent="0.25">
      <c r="B2215" s="209"/>
      <c r="C2215" s="564"/>
      <c r="D2215" s="209"/>
      <c r="F2215" s="685"/>
    </row>
    <row r="2216" spans="2:6" s="55" customFormat="1" x14ac:dyDescent="0.25">
      <c r="B2216" s="209"/>
      <c r="C2216" s="564"/>
      <c r="D2216" s="209"/>
      <c r="F2216" s="685"/>
    </row>
    <row r="2217" spans="2:6" s="55" customFormat="1" x14ac:dyDescent="0.25">
      <c r="B2217" s="209"/>
      <c r="C2217" s="564"/>
      <c r="D2217" s="209"/>
      <c r="F2217" s="685"/>
    </row>
    <row r="2218" spans="2:6" s="55" customFormat="1" x14ac:dyDescent="0.25">
      <c r="B2218" s="209"/>
      <c r="C2218" s="564"/>
      <c r="D2218" s="209"/>
      <c r="F2218" s="685"/>
    </row>
    <row r="2219" spans="2:6" s="55" customFormat="1" x14ac:dyDescent="0.25">
      <c r="B2219" s="209"/>
      <c r="C2219" s="564"/>
      <c r="D2219" s="209"/>
      <c r="F2219" s="685"/>
    </row>
    <row r="2220" spans="2:6" s="55" customFormat="1" x14ac:dyDescent="0.25">
      <c r="B2220" s="209"/>
      <c r="C2220" s="564"/>
      <c r="D2220" s="209"/>
      <c r="F2220" s="685"/>
    </row>
    <row r="2221" spans="2:6" s="55" customFormat="1" x14ac:dyDescent="0.25">
      <c r="B2221" s="209"/>
      <c r="C2221" s="564"/>
      <c r="D2221" s="209"/>
      <c r="F2221" s="685"/>
    </row>
    <row r="2222" spans="2:6" s="55" customFormat="1" x14ac:dyDescent="0.25">
      <c r="B2222" s="209"/>
      <c r="C2222" s="564"/>
      <c r="D2222" s="209"/>
      <c r="F2222" s="685"/>
    </row>
    <row r="2223" spans="2:6" s="55" customFormat="1" x14ac:dyDescent="0.25">
      <c r="B2223" s="209"/>
      <c r="C2223" s="564"/>
      <c r="D2223" s="209"/>
      <c r="F2223" s="685"/>
    </row>
    <row r="2224" spans="2:6" s="55" customFormat="1" x14ac:dyDescent="0.25">
      <c r="B2224" s="209"/>
      <c r="C2224" s="564"/>
      <c r="D2224" s="209"/>
      <c r="F2224" s="685"/>
    </row>
    <row r="2225" spans="2:6" s="55" customFormat="1" x14ac:dyDescent="0.25">
      <c r="B2225" s="209"/>
      <c r="C2225" s="564"/>
      <c r="D2225" s="209"/>
      <c r="F2225" s="685"/>
    </row>
    <row r="2226" spans="2:6" s="55" customFormat="1" x14ac:dyDescent="0.25">
      <c r="B2226" s="209"/>
      <c r="C2226" s="564"/>
      <c r="D2226" s="209"/>
      <c r="F2226" s="685"/>
    </row>
    <row r="2227" spans="2:6" s="55" customFormat="1" x14ac:dyDescent="0.25">
      <c r="B2227" s="209"/>
      <c r="C2227" s="564"/>
      <c r="D2227" s="209"/>
      <c r="F2227" s="685"/>
    </row>
    <row r="2228" spans="2:6" s="55" customFormat="1" x14ac:dyDescent="0.25">
      <c r="B2228" s="209"/>
      <c r="C2228" s="564"/>
      <c r="D2228" s="209"/>
      <c r="F2228" s="685"/>
    </row>
    <row r="2229" spans="2:6" s="55" customFormat="1" x14ac:dyDescent="0.25">
      <c r="B2229" s="209"/>
      <c r="C2229" s="564"/>
      <c r="D2229" s="209"/>
      <c r="F2229" s="685"/>
    </row>
    <row r="2230" spans="2:6" s="55" customFormat="1" x14ac:dyDescent="0.25">
      <c r="B2230" s="209"/>
      <c r="C2230" s="564"/>
      <c r="D2230" s="209"/>
      <c r="F2230" s="685"/>
    </row>
    <row r="2231" spans="2:6" s="55" customFormat="1" x14ac:dyDescent="0.25">
      <c r="B2231" s="209"/>
      <c r="C2231" s="564"/>
      <c r="D2231" s="209"/>
      <c r="F2231" s="685"/>
    </row>
    <row r="2232" spans="2:6" s="55" customFormat="1" x14ac:dyDescent="0.25">
      <c r="B2232" s="209"/>
      <c r="C2232" s="564"/>
      <c r="D2232" s="209"/>
      <c r="F2232" s="685"/>
    </row>
    <row r="2233" spans="2:6" s="55" customFormat="1" x14ac:dyDescent="0.25">
      <c r="B2233" s="209"/>
      <c r="C2233" s="564"/>
      <c r="D2233" s="209"/>
      <c r="F2233" s="685"/>
    </row>
    <row r="2234" spans="2:6" s="55" customFormat="1" x14ac:dyDescent="0.25">
      <c r="B2234" s="209"/>
      <c r="C2234" s="564"/>
      <c r="D2234" s="209"/>
      <c r="F2234" s="685"/>
    </row>
    <row r="2235" spans="2:6" s="55" customFormat="1" x14ac:dyDescent="0.25">
      <c r="B2235" s="209"/>
      <c r="C2235" s="564"/>
      <c r="D2235" s="209"/>
      <c r="F2235" s="685"/>
    </row>
    <row r="2236" spans="2:6" s="55" customFormat="1" x14ac:dyDescent="0.25">
      <c r="B2236" s="209"/>
      <c r="C2236" s="564"/>
      <c r="D2236" s="209"/>
      <c r="F2236" s="685"/>
    </row>
    <row r="2237" spans="2:6" s="55" customFormat="1" x14ac:dyDescent="0.25">
      <c r="B2237" s="209"/>
      <c r="C2237" s="564"/>
      <c r="D2237" s="209"/>
      <c r="F2237" s="685"/>
    </row>
    <row r="2238" spans="2:6" s="55" customFormat="1" x14ac:dyDescent="0.25">
      <c r="B2238" s="209"/>
      <c r="C2238" s="564"/>
      <c r="D2238" s="209"/>
      <c r="F2238" s="685"/>
    </row>
    <row r="2239" spans="2:6" s="55" customFormat="1" x14ac:dyDescent="0.25">
      <c r="B2239" s="209"/>
      <c r="C2239" s="564"/>
      <c r="D2239" s="209"/>
      <c r="F2239" s="685"/>
    </row>
    <row r="2240" spans="2:6" s="55" customFormat="1" x14ac:dyDescent="0.25">
      <c r="B2240" s="209"/>
      <c r="C2240" s="564"/>
      <c r="D2240" s="209"/>
      <c r="F2240" s="685"/>
    </row>
    <row r="2241" spans="2:6" s="55" customFormat="1" x14ac:dyDescent="0.25">
      <c r="B2241" s="209"/>
      <c r="C2241" s="564"/>
      <c r="D2241" s="209"/>
      <c r="F2241" s="685"/>
    </row>
    <row r="2242" spans="2:6" s="55" customFormat="1" x14ac:dyDescent="0.25">
      <c r="B2242" s="209"/>
      <c r="C2242" s="564"/>
      <c r="D2242" s="209"/>
      <c r="F2242" s="685"/>
    </row>
    <row r="2243" spans="2:6" s="55" customFormat="1" x14ac:dyDescent="0.25">
      <c r="B2243" s="209"/>
      <c r="C2243" s="564"/>
      <c r="D2243" s="209"/>
      <c r="F2243" s="685"/>
    </row>
    <row r="2244" spans="2:6" s="55" customFormat="1" x14ac:dyDescent="0.25">
      <c r="B2244" s="209"/>
      <c r="C2244" s="564"/>
      <c r="D2244" s="209"/>
      <c r="F2244" s="685"/>
    </row>
    <row r="2245" spans="2:6" s="55" customFormat="1" x14ac:dyDescent="0.25">
      <c r="B2245" s="209"/>
      <c r="C2245" s="564"/>
      <c r="D2245" s="209"/>
      <c r="F2245" s="685"/>
    </row>
    <row r="2246" spans="2:6" s="55" customFormat="1" x14ac:dyDescent="0.25">
      <c r="B2246" s="209"/>
      <c r="C2246" s="564"/>
      <c r="D2246" s="209"/>
      <c r="F2246" s="685"/>
    </row>
    <row r="2247" spans="2:6" s="55" customFormat="1" x14ac:dyDescent="0.25">
      <c r="B2247" s="209"/>
      <c r="C2247" s="564"/>
      <c r="D2247" s="209"/>
      <c r="F2247" s="685"/>
    </row>
    <row r="2248" spans="2:6" s="55" customFormat="1" x14ac:dyDescent="0.25">
      <c r="B2248" s="209"/>
      <c r="C2248" s="564"/>
      <c r="D2248" s="209"/>
      <c r="F2248" s="685"/>
    </row>
    <row r="2249" spans="2:6" s="55" customFormat="1" x14ac:dyDescent="0.25">
      <c r="B2249" s="209"/>
      <c r="C2249" s="564"/>
      <c r="D2249" s="209"/>
      <c r="F2249" s="685"/>
    </row>
    <row r="2250" spans="2:6" s="55" customFormat="1" x14ac:dyDescent="0.25">
      <c r="B2250" s="209"/>
      <c r="C2250" s="564"/>
      <c r="D2250" s="209"/>
      <c r="F2250" s="685"/>
    </row>
    <row r="2251" spans="2:6" s="55" customFormat="1" x14ac:dyDescent="0.25">
      <c r="B2251" s="209"/>
      <c r="C2251" s="564"/>
      <c r="D2251" s="209"/>
      <c r="F2251" s="685"/>
    </row>
    <row r="2252" spans="2:6" s="55" customFormat="1" x14ac:dyDescent="0.25">
      <c r="B2252" s="209"/>
      <c r="C2252" s="564"/>
      <c r="D2252" s="209"/>
      <c r="F2252" s="685"/>
    </row>
    <row r="2253" spans="2:6" s="55" customFormat="1" x14ac:dyDescent="0.25">
      <c r="B2253" s="209"/>
      <c r="C2253" s="564"/>
      <c r="D2253" s="209"/>
      <c r="F2253" s="685"/>
    </row>
    <row r="2254" spans="2:6" s="55" customFormat="1" x14ac:dyDescent="0.25">
      <c r="B2254" s="209"/>
      <c r="C2254" s="564"/>
      <c r="D2254" s="209"/>
      <c r="F2254" s="685"/>
    </row>
    <row r="2255" spans="2:6" s="55" customFormat="1" x14ac:dyDescent="0.25">
      <c r="B2255" s="209"/>
      <c r="C2255" s="564"/>
      <c r="D2255" s="209"/>
      <c r="F2255" s="685"/>
    </row>
    <row r="2256" spans="2:6" s="55" customFormat="1" x14ac:dyDescent="0.25">
      <c r="B2256" s="209"/>
      <c r="C2256" s="564"/>
      <c r="D2256" s="209"/>
      <c r="F2256" s="685"/>
    </row>
    <row r="2257" spans="2:6" s="55" customFormat="1" x14ac:dyDescent="0.25">
      <c r="B2257" s="209"/>
      <c r="C2257" s="564"/>
      <c r="D2257" s="209"/>
      <c r="F2257" s="685"/>
    </row>
    <row r="2258" spans="2:6" s="55" customFormat="1" x14ac:dyDescent="0.25">
      <c r="B2258" s="209"/>
      <c r="C2258" s="564"/>
      <c r="D2258" s="209"/>
      <c r="F2258" s="685"/>
    </row>
    <row r="2259" spans="2:6" s="55" customFormat="1" x14ac:dyDescent="0.25">
      <c r="B2259" s="209"/>
      <c r="C2259" s="564"/>
      <c r="D2259" s="209"/>
      <c r="F2259" s="685"/>
    </row>
    <row r="2260" spans="2:6" s="55" customFormat="1" x14ac:dyDescent="0.25">
      <c r="B2260" s="209"/>
      <c r="C2260" s="564"/>
      <c r="D2260" s="209"/>
      <c r="F2260" s="685"/>
    </row>
    <row r="2261" spans="2:6" s="55" customFormat="1" x14ac:dyDescent="0.25">
      <c r="B2261" s="209"/>
      <c r="C2261" s="564"/>
      <c r="D2261" s="209"/>
      <c r="F2261" s="685"/>
    </row>
    <row r="2262" spans="2:6" s="55" customFormat="1" x14ac:dyDescent="0.25">
      <c r="B2262" s="209"/>
      <c r="C2262" s="564"/>
      <c r="D2262" s="209"/>
      <c r="F2262" s="685"/>
    </row>
    <row r="2263" spans="2:6" s="55" customFormat="1" x14ac:dyDescent="0.25">
      <c r="B2263" s="209"/>
      <c r="C2263" s="564"/>
      <c r="D2263" s="209"/>
      <c r="F2263" s="685"/>
    </row>
    <row r="2264" spans="2:6" s="55" customFormat="1" x14ac:dyDescent="0.25">
      <c r="B2264" s="209"/>
      <c r="C2264" s="564"/>
      <c r="D2264" s="209"/>
      <c r="F2264" s="685"/>
    </row>
    <row r="2265" spans="2:6" s="55" customFormat="1" x14ac:dyDescent="0.25">
      <c r="B2265" s="209"/>
      <c r="C2265" s="564"/>
      <c r="D2265" s="209"/>
      <c r="F2265" s="685"/>
    </row>
    <row r="2266" spans="2:6" s="55" customFormat="1" x14ac:dyDescent="0.25">
      <c r="B2266" s="209"/>
      <c r="C2266" s="564"/>
      <c r="D2266" s="209"/>
      <c r="F2266" s="685"/>
    </row>
    <row r="2267" spans="2:6" s="55" customFormat="1" x14ac:dyDescent="0.25">
      <c r="B2267" s="209"/>
      <c r="C2267" s="564"/>
      <c r="D2267" s="209"/>
      <c r="F2267" s="685"/>
    </row>
    <row r="2268" spans="2:6" s="55" customFormat="1" x14ac:dyDescent="0.25">
      <c r="B2268" s="209"/>
      <c r="C2268" s="564"/>
      <c r="D2268" s="209"/>
      <c r="F2268" s="685"/>
    </row>
    <row r="2269" spans="2:6" s="55" customFormat="1" x14ac:dyDescent="0.25">
      <c r="B2269" s="209"/>
      <c r="C2269" s="564"/>
      <c r="D2269" s="209"/>
      <c r="F2269" s="685"/>
    </row>
    <row r="2270" spans="2:6" s="55" customFormat="1" x14ac:dyDescent="0.25">
      <c r="B2270" s="209"/>
      <c r="C2270" s="564"/>
      <c r="D2270" s="209"/>
      <c r="F2270" s="685"/>
    </row>
    <row r="2271" spans="2:6" s="55" customFormat="1" x14ac:dyDescent="0.25">
      <c r="B2271" s="209"/>
      <c r="C2271" s="564"/>
      <c r="D2271" s="209"/>
      <c r="F2271" s="685"/>
    </row>
    <row r="2272" spans="2:6" s="55" customFormat="1" x14ac:dyDescent="0.25">
      <c r="B2272" s="209"/>
      <c r="C2272" s="564"/>
      <c r="D2272" s="209"/>
      <c r="F2272" s="685"/>
    </row>
    <row r="2273" spans="2:6" s="55" customFormat="1" x14ac:dyDescent="0.25">
      <c r="B2273" s="209"/>
      <c r="C2273" s="564"/>
      <c r="D2273" s="209"/>
      <c r="F2273" s="685"/>
    </row>
    <row r="2274" spans="2:6" s="55" customFormat="1" x14ac:dyDescent="0.25">
      <c r="B2274" s="209"/>
      <c r="C2274" s="564"/>
      <c r="D2274" s="209"/>
      <c r="F2274" s="685"/>
    </row>
    <row r="2275" spans="2:6" s="55" customFormat="1" x14ac:dyDescent="0.25">
      <c r="B2275" s="209"/>
      <c r="C2275" s="564"/>
      <c r="D2275" s="209"/>
      <c r="F2275" s="685"/>
    </row>
    <row r="2276" spans="2:6" s="55" customFormat="1" x14ac:dyDescent="0.25">
      <c r="B2276" s="209"/>
      <c r="C2276" s="564"/>
      <c r="D2276" s="209"/>
      <c r="F2276" s="685"/>
    </row>
    <row r="2277" spans="2:6" s="55" customFormat="1" x14ac:dyDescent="0.25">
      <c r="B2277" s="209"/>
      <c r="C2277" s="564"/>
      <c r="D2277" s="209"/>
      <c r="F2277" s="685"/>
    </row>
    <row r="2278" spans="2:6" s="55" customFormat="1" x14ac:dyDescent="0.25">
      <c r="B2278" s="209"/>
      <c r="C2278" s="564"/>
      <c r="D2278" s="209"/>
      <c r="F2278" s="685"/>
    </row>
    <row r="2279" spans="2:6" s="55" customFormat="1" x14ac:dyDescent="0.25">
      <c r="B2279" s="209"/>
      <c r="C2279" s="564"/>
      <c r="D2279" s="209"/>
      <c r="F2279" s="685"/>
    </row>
    <row r="2280" spans="2:6" s="55" customFormat="1" x14ac:dyDescent="0.25">
      <c r="B2280" s="209"/>
      <c r="C2280" s="564"/>
      <c r="D2280" s="209"/>
      <c r="F2280" s="685"/>
    </row>
    <row r="2281" spans="2:6" s="55" customFormat="1" x14ac:dyDescent="0.25">
      <c r="B2281" s="209"/>
      <c r="C2281" s="564"/>
      <c r="D2281" s="209"/>
      <c r="F2281" s="685"/>
    </row>
    <row r="2282" spans="2:6" s="55" customFormat="1" x14ac:dyDescent="0.25">
      <c r="B2282" s="209"/>
      <c r="C2282" s="564"/>
      <c r="D2282" s="209"/>
      <c r="F2282" s="685"/>
    </row>
    <row r="2283" spans="2:6" s="55" customFormat="1" x14ac:dyDescent="0.25">
      <c r="B2283" s="209"/>
      <c r="C2283" s="564"/>
      <c r="D2283" s="209"/>
      <c r="F2283" s="685"/>
    </row>
    <row r="2284" spans="2:6" s="55" customFormat="1" x14ac:dyDescent="0.25">
      <c r="B2284" s="209"/>
      <c r="C2284" s="564"/>
      <c r="D2284" s="209"/>
      <c r="F2284" s="685"/>
    </row>
    <row r="2285" spans="2:6" s="55" customFormat="1" x14ac:dyDescent="0.25">
      <c r="B2285" s="209"/>
      <c r="C2285" s="564"/>
      <c r="D2285" s="209"/>
      <c r="F2285" s="685"/>
    </row>
    <row r="2286" spans="2:6" s="55" customFormat="1" x14ac:dyDescent="0.25">
      <c r="B2286" s="209"/>
      <c r="C2286" s="564"/>
      <c r="D2286" s="209"/>
      <c r="F2286" s="685"/>
    </row>
    <row r="2287" spans="2:6" s="55" customFormat="1" x14ac:dyDescent="0.25">
      <c r="B2287" s="209"/>
      <c r="C2287" s="564"/>
      <c r="D2287" s="209"/>
      <c r="F2287" s="685"/>
    </row>
    <row r="2288" spans="2:6" s="55" customFormat="1" x14ac:dyDescent="0.25">
      <c r="B2288" s="209"/>
      <c r="C2288" s="564"/>
      <c r="D2288" s="209"/>
      <c r="F2288" s="685"/>
    </row>
    <row r="2289" spans="2:6" s="55" customFormat="1" x14ac:dyDescent="0.25">
      <c r="B2289" s="209"/>
      <c r="C2289" s="564"/>
      <c r="D2289" s="209"/>
      <c r="F2289" s="685"/>
    </row>
    <row r="2290" spans="2:6" s="55" customFormat="1" x14ac:dyDescent="0.25">
      <c r="B2290" s="209"/>
      <c r="C2290" s="564"/>
      <c r="D2290" s="209"/>
      <c r="F2290" s="685"/>
    </row>
    <row r="2291" spans="2:6" s="55" customFormat="1" x14ac:dyDescent="0.25">
      <c r="B2291" s="209"/>
      <c r="C2291" s="564"/>
      <c r="D2291" s="209"/>
      <c r="F2291" s="685"/>
    </row>
    <row r="2292" spans="2:6" s="55" customFormat="1" x14ac:dyDescent="0.25">
      <c r="B2292" s="209"/>
      <c r="C2292" s="564"/>
      <c r="D2292" s="209"/>
      <c r="F2292" s="685"/>
    </row>
    <row r="2293" spans="2:6" s="55" customFormat="1" x14ac:dyDescent="0.25">
      <c r="B2293" s="209"/>
      <c r="C2293" s="564"/>
      <c r="D2293" s="209"/>
      <c r="F2293" s="685"/>
    </row>
    <row r="2294" spans="2:6" s="55" customFormat="1" x14ac:dyDescent="0.25">
      <c r="B2294" s="209"/>
      <c r="C2294" s="564"/>
      <c r="D2294" s="209"/>
      <c r="F2294" s="685"/>
    </row>
    <row r="2295" spans="2:6" s="55" customFormat="1" x14ac:dyDescent="0.25">
      <c r="B2295" s="209"/>
      <c r="C2295" s="564"/>
      <c r="D2295" s="209"/>
      <c r="F2295" s="685"/>
    </row>
    <row r="2296" spans="2:6" s="55" customFormat="1" x14ac:dyDescent="0.25">
      <c r="B2296" s="209"/>
      <c r="C2296" s="564"/>
      <c r="D2296" s="209"/>
      <c r="F2296" s="685"/>
    </row>
    <row r="2297" spans="2:6" s="55" customFormat="1" x14ac:dyDescent="0.25">
      <c r="B2297" s="209"/>
      <c r="C2297" s="564"/>
      <c r="D2297" s="209"/>
      <c r="F2297" s="685"/>
    </row>
    <row r="2298" spans="2:6" s="55" customFormat="1" x14ac:dyDescent="0.25">
      <c r="B2298" s="209"/>
      <c r="C2298" s="564"/>
      <c r="D2298" s="209"/>
      <c r="F2298" s="685"/>
    </row>
    <row r="2299" spans="2:6" s="55" customFormat="1" x14ac:dyDescent="0.25">
      <c r="B2299" s="209"/>
      <c r="C2299" s="564"/>
      <c r="D2299" s="209"/>
      <c r="F2299" s="685"/>
    </row>
    <row r="2300" spans="2:6" s="55" customFormat="1" x14ac:dyDescent="0.25">
      <c r="B2300" s="209"/>
      <c r="C2300" s="564"/>
      <c r="D2300" s="209"/>
      <c r="F2300" s="685"/>
    </row>
    <row r="2301" spans="2:6" s="55" customFormat="1" x14ac:dyDescent="0.25">
      <c r="B2301" s="209"/>
      <c r="C2301" s="564"/>
      <c r="D2301" s="209"/>
      <c r="F2301" s="685"/>
    </row>
    <row r="2302" spans="2:6" s="55" customFormat="1" x14ac:dyDescent="0.25">
      <c r="B2302" s="209"/>
      <c r="C2302" s="564"/>
      <c r="D2302" s="209"/>
      <c r="F2302" s="685"/>
    </row>
    <row r="2303" spans="2:6" s="55" customFormat="1" x14ac:dyDescent="0.25">
      <c r="B2303" s="209"/>
      <c r="C2303" s="564"/>
      <c r="D2303" s="209"/>
      <c r="F2303" s="685"/>
    </row>
    <row r="2304" spans="2:6" s="55" customFormat="1" x14ac:dyDescent="0.25">
      <c r="B2304" s="209"/>
      <c r="C2304" s="564"/>
      <c r="D2304" s="209"/>
      <c r="F2304" s="685"/>
    </row>
    <row r="2305" spans="2:6" s="55" customFormat="1" x14ac:dyDescent="0.25">
      <c r="B2305" s="209"/>
      <c r="C2305" s="564"/>
      <c r="D2305" s="209"/>
      <c r="F2305" s="685"/>
    </row>
    <row r="2306" spans="2:6" s="55" customFormat="1" x14ac:dyDescent="0.25">
      <c r="B2306" s="209"/>
      <c r="C2306" s="564"/>
      <c r="D2306" s="209"/>
      <c r="F2306" s="685"/>
    </row>
    <row r="2307" spans="2:6" s="55" customFormat="1" x14ac:dyDescent="0.25">
      <c r="B2307" s="209"/>
      <c r="C2307" s="564"/>
      <c r="D2307" s="209"/>
      <c r="F2307" s="685"/>
    </row>
    <row r="2308" spans="2:6" s="55" customFormat="1" x14ac:dyDescent="0.25">
      <c r="B2308" s="209"/>
      <c r="C2308" s="564"/>
      <c r="D2308" s="209"/>
      <c r="F2308" s="685"/>
    </row>
    <row r="2309" spans="2:6" s="55" customFormat="1" x14ac:dyDescent="0.25">
      <c r="B2309" s="209"/>
      <c r="C2309" s="564"/>
      <c r="D2309" s="209"/>
      <c r="F2309" s="685"/>
    </row>
    <row r="2310" spans="2:6" s="55" customFormat="1" x14ac:dyDescent="0.25">
      <c r="B2310" s="209"/>
      <c r="C2310" s="564"/>
      <c r="D2310" s="209"/>
      <c r="F2310" s="685"/>
    </row>
    <row r="2311" spans="2:6" s="55" customFormat="1" x14ac:dyDescent="0.25">
      <c r="B2311" s="209"/>
      <c r="C2311" s="564"/>
      <c r="D2311" s="209"/>
      <c r="F2311" s="685"/>
    </row>
    <row r="2312" spans="2:6" s="55" customFormat="1" x14ac:dyDescent="0.25">
      <c r="B2312" s="209"/>
      <c r="C2312" s="564"/>
      <c r="D2312" s="209"/>
      <c r="F2312" s="685"/>
    </row>
    <row r="2313" spans="2:6" s="55" customFormat="1" x14ac:dyDescent="0.25">
      <c r="B2313" s="209"/>
      <c r="C2313" s="564"/>
      <c r="D2313" s="209"/>
      <c r="F2313" s="685"/>
    </row>
    <row r="2314" spans="2:6" s="55" customFormat="1" x14ac:dyDescent="0.25">
      <c r="B2314" s="209"/>
      <c r="C2314" s="564"/>
      <c r="D2314" s="209"/>
      <c r="F2314" s="685"/>
    </row>
    <row r="2315" spans="2:6" s="55" customFormat="1" x14ac:dyDescent="0.25">
      <c r="B2315" s="209"/>
      <c r="C2315" s="564"/>
      <c r="D2315" s="209"/>
      <c r="F2315" s="685"/>
    </row>
    <row r="2316" spans="2:6" s="55" customFormat="1" x14ac:dyDescent="0.25">
      <c r="B2316" s="209"/>
      <c r="C2316" s="564"/>
      <c r="D2316" s="209"/>
      <c r="F2316" s="685"/>
    </row>
    <row r="2317" spans="2:6" s="55" customFormat="1" x14ac:dyDescent="0.25">
      <c r="B2317" s="209"/>
      <c r="C2317" s="564"/>
      <c r="D2317" s="209"/>
      <c r="F2317" s="685"/>
    </row>
    <row r="2318" spans="2:6" s="55" customFormat="1" x14ac:dyDescent="0.25">
      <c r="B2318" s="209"/>
      <c r="C2318" s="564"/>
      <c r="D2318" s="209"/>
      <c r="F2318" s="685"/>
    </row>
    <row r="2319" spans="2:6" s="55" customFormat="1" x14ac:dyDescent="0.25">
      <c r="B2319" s="209"/>
      <c r="C2319" s="564"/>
      <c r="D2319" s="209"/>
      <c r="F2319" s="685"/>
    </row>
    <row r="2320" spans="2:6" s="55" customFormat="1" x14ac:dyDescent="0.25">
      <c r="B2320" s="209"/>
      <c r="C2320" s="564"/>
      <c r="D2320" s="209"/>
      <c r="F2320" s="685"/>
    </row>
    <row r="2321" spans="2:6" s="55" customFormat="1" x14ac:dyDescent="0.25">
      <c r="B2321" s="209"/>
      <c r="C2321" s="564"/>
      <c r="D2321" s="209"/>
      <c r="F2321" s="685"/>
    </row>
    <row r="2322" spans="2:6" s="55" customFormat="1" x14ac:dyDescent="0.25">
      <c r="B2322" s="209"/>
      <c r="C2322" s="564"/>
      <c r="D2322" s="209"/>
      <c r="F2322" s="685"/>
    </row>
    <row r="2323" spans="2:6" s="55" customFormat="1" x14ac:dyDescent="0.25">
      <c r="B2323" s="209"/>
      <c r="C2323" s="564"/>
      <c r="D2323" s="209"/>
      <c r="F2323" s="685"/>
    </row>
    <row r="2324" spans="2:6" s="55" customFormat="1" x14ac:dyDescent="0.25">
      <c r="B2324" s="209"/>
      <c r="C2324" s="564"/>
      <c r="D2324" s="209"/>
      <c r="F2324" s="685"/>
    </row>
    <row r="2325" spans="2:6" s="55" customFormat="1" x14ac:dyDescent="0.25">
      <c r="B2325" s="209"/>
      <c r="C2325" s="564"/>
      <c r="D2325" s="209"/>
      <c r="F2325" s="685"/>
    </row>
    <row r="2326" spans="2:6" s="55" customFormat="1" x14ac:dyDescent="0.25">
      <c r="B2326" s="209"/>
      <c r="C2326" s="564"/>
      <c r="D2326" s="209"/>
      <c r="F2326" s="685"/>
    </row>
    <row r="2327" spans="2:6" s="55" customFormat="1" x14ac:dyDescent="0.25">
      <c r="B2327" s="209"/>
      <c r="C2327" s="564"/>
      <c r="D2327" s="209"/>
      <c r="F2327" s="685"/>
    </row>
    <row r="2328" spans="2:6" s="55" customFormat="1" x14ac:dyDescent="0.25">
      <c r="B2328" s="209"/>
      <c r="C2328" s="564"/>
      <c r="D2328" s="209"/>
      <c r="F2328" s="685"/>
    </row>
    <row r="2329" spans="2:6" s="55" customFormat="1" x14ac:dyDescent="0.25">
      <c r="B2329" s="209"/>
      <c r="C2329" s="564"/>
      <c r="D2329" s="209"/>
      <c r="F2329" s="685"/>
    </row>
    <row r="2330" spans="2:6" s="55" customFormat="1" x14ac:dyDescent="0.25">
      <c r="B2330" s="209"/>
      <c r="C2330" s="564"/>
      <c r="D2330" s="209"/>
      <c r="F2330" s="685"/>
    </row>
    <row r="2331" spans="2:6" s="55" customFormat="1" x14ac:dyDescent="0.25">
      <c r="B2331" s="209"/>
      <c r="C2331" s="564"/>
      <c r="D2331" s="209"/>
      <c r="F2331" s="685"/>
    </row>
    <row r="2332" spans="2:6" s="55" customFormat="1" x14ac:dyDescent="0.25">
      <c r="B2332" s="209"/>
      <c r="C2332" s="564"/>
      <c r="D2332" s="209"/>
      <c r="F2332" s="685"/>
    </row>
    <row r="2333" spans="2:6" s="55" customFormat="1" x14ac:dyDescent="0.25">
      <c r="B2333" s="209"/>
      <c r="C2333" s="564"/>
      <c r="D2333" s="209"/>
      <c r="F2333" s="685"/>
    </row>
    <row r="2334" spans="2:6" s="55" customFormat="1" x14ac:dyDescent="0.25">
      <c r="B2334" s="209"/>
      <c r="C2334" s="564"/>
      <c r="D2334" s="209"/>
      <c r="F2334" s="685"/>
    </row>
    <row r="2335" spans="2:6" s="55" customFormat="1" x14ac:dyDescent="0.25">
      <c r="B2335" s="209"/>
      <c r="C2335" s="564"/>
      <c r="D2335" s="209"/>
      <c r="F2335" s="685"/>
    </row>
    <row r="2336" spans="2:6" s="55" customFormat="1" x14ac:dyDescent="0.25">
      <c r="B2336" s="209"/>
      <c r="C2336" s="564"/>
      <c r="D2336" s="209"/>
      <c r="F2336" s="685"/>
    </row>
    <row r="2337" spans="2:6" s="55" customFormat="1" x14ac:dyDescent="0.25">
      <c r="B2337" s="209"/>
      <c r="C2337" s="564"/>
      <c r="D2337" s="209"/>
      <c r="F2337" s="685"/>
    </row>
    <row r="2338" spans="2:6" s="55" customFormat="1" x14ac:dyDescent="0.25">
      <c r="B2338" s="209"/>
      <c r="C2338" s="564"/>
      <c r="D2338" s="209"/>
      <c r="F2338" s="685"/>
    </row>
    <row r="2339" spans="2:6" s="55" customFormat="1" x14ac:dyDescent="0.25">
      <c r="B2339" s="209"/>
      <c r="C2339" s="564"/>
      <c r="D2339" s="209"/>
      <c r="F2339" s="685"/>
    </row>
    <row r="2340" spans="2:6" s="55" customFormat="1" x14ac:dyDescent="0.25">
      <c r="B2340" s="209"/>
      <c r="C2340" s="564"/>
      <c r="D2340" s="209"/>
      <c r="F2340" s="685"/>
    </row>
    <row r="2341" spans="2:6" s="55" customFormat="1" x14ac:dyDescent="0.25">
      <c r="B2341" s="209"/>
      <c r="C2341" s="564"/>
      <c r="D2341" s="209"/>
      <c r="F2341" s="685"/>
    </row>
    <row r="2342" spans="2:6" s="55" customFormat="1" x14ac:dyDescent="0.25">
      <c r="B2342" s="209"/>
      <c r="C2342" s="564"/>
      <c r="D2342" s="209"/>
      <c r="F2342" s="685"/>
    </row>
    <row r="2343" spans="2:6" s="55" customFormat="1" x14ac:dyDescent="0.25">
      <c r="B2343" s="209"/>
      <c r="C2343" s="564"/>
      <c r="D2343" s="209"/>
      <c r="F2343" s="685"/>
    </row>
    <row r="2344" spans="2:6" s="55" customFormat="1" x14ac:dyDescent="0.25">
      <c r="B2344" s="209"/>
      <c r="C2344" s="564"/>
      <c r="D2344" s="209"/>
      <c r="F2344" s="685"/>
    </row>
    <row r="2345" spans="2:6" s="55" customFormat="1" x14ac:dyDescent="0.25">
      <c r="B2345" s="209"/>
      <c r="C2345" s="564"/>
      <c r="D2345" s="209"/>
      <c r="F2345" s="685"/>
    </row>
    <row r="2346" spans="2:6" s="55" customFormat="1" x14ac:dyDescent="0.25">
      <c r="B2346" s="209"/>
      <c r="C2346" s="564"/>
      <c r="D2346" s="209"/>
      <c r="F2346" s="685"/>
    </row>
    <row r="2347" spans="2:6" s="55" customFormat="1" x14ac:dyDescent="0.25">
      <c r="B2347" s="209"/>
      <c r="C2347" s="564"/>
      <c r="D2347" s="209"/>
      <c r="F2347" s="685"/>
    </row>
    <row r="2348" spans="2:6" s="55" customFormat="1" x14ac:dyDescent="0.25">
      <c r="B2348" s="209"/>
      <c r="C2348" s="564"/>
      <c r="D2348" s="209"/>
      <c r="F2348" s="685"/>
    </row>
    <row r="2349" spans="2:6" s="55" customFormat="1" x14ac:dyDescent="0.25">
      <c r="B2349" s="209"/>
      <c r="C2349" s="564"/>
      <c r="D2349" s="209"/>
      <c r="F2349" s="685"/>
    </row>
    <row r="2350" spans="2:6" s="55" customFormat="1" x14ac:dyDescent="0.25">
      <c r="B2350" s="209"/>
      <c r="C2350" s="564"/>
      <c r="D2350" s="209"/>
      <c r="F2350" s="685"/>
    </row>
    <row r="2351" spans="2:6" s="55" customFormat="1" x14ac:dyDescent="0.25">
      <c r="B2351" s="209"/>
      <c r="C2351" s="564"/>
      <c r="D2351" s="209"/>
      <c r="F2351" s="685"/>
    </row>
    <row r="2352" spans="2:6" s="55" customFormat="1" x14ac:dyDescent="0.25">
      <c r="B2352" s="209"/>
      <c r="C2352" s="564"/>
      <c r="D2352" s="209"/>
      <c r="F2352" s="685"/>
    </row>
    <row r="2353" spans="2:6" s="55" customFormat="1" x14ac:dyDescent="0.25">
      <c r="B2353" s="209"/>
      <c r="C2353" s="564"/>
      <c r="D2353" s="209"/>
      <c r="F2353" s="685"/>
    </row>
    <row r="2354" spans="2:6" s="55" customFormat="1" x14ac:dyDescent="0.25">
      <c r="B2354" s="209"/>
      <c r="C2354" s="564"/>
      <c r="D2354" s="209"/>
      <c r="F2354" s="685"/>
    </row>
    <row r="2355" spans="2:6" s="55" customFormat="1" x14ac:dyDescent="0.25">
      <c r="B2355" s="209"/>
      <c r="C2355" s="564"/>
      <c r="D2355" s="209"/>
      <c r="F2355" s="685"/>
    </row>
    <row r="2356" spans="2:6" s="55" customFormat="1" x14ac:dyDescent="0.25">
      <c r="B2356" s="209"/>
      <c r="C2356" s="564"/>
      <c r="D2356" s="209"/>
      <c r="F2356" s="685"/>
    </row>
    <row r="2357" spans="2:6" s="55" customFormat="1" x14ac:dyDescent="0.25">
      <c r="B2357" s="209"/>
      <c r="C2357" s="564"/>
      <c r="D2357" s="209"/>
      <c r="F2357" s="685"/>
    </row>
    <row r="2358" spans="2:6" s="55" customFormat="1" x14ac:dyDescent="0.25">
      <c r="B2358" s="209"/>
      <c r="C2358" s="564"/>
      <c r="D2358" s="209"/>
      <c r="F2358" s="685"/>
    </row>
    <row r="2359" spans="2:6" s="55" customFormat="1" x14ac:dyDescent="0.25">
      <c r="B2359" s="209"/>
      <c r="C2359" s="564"/>
      <c r="D2359" s="209"/>
      <c r="F2359" s="685"/>
    </row>
    <row r="2360" spans="2:6" s="55" customFormat="1" x14ac:dyDescent="0.25">
      <c r="B2360" s="209"/>
      <c r="C2360" s="564"/>
      <c r="D2360" s="209"/>
      <c r="F2360" s="685"/>
    </row>
    <row r="2361" spans="2:6" s="55" customFormat="1" x14ac:dyDescent="0.25">
      <c r="B2361" s="209"/>
      <c r="C2361" s="564"/>
      <c r="D2361" s="209"/>
      <c r="F2361" s="685"/>
    </row>
    <row r="2362" spans="2:6" s="55" customFormat="1" x14ac:dyDescent="0.25">
      <c r="B2362" s="209"/>
      <c r="C2362" s="564"/>
      <c r="D2362" s="209"/>
      <c r="F2362" s="685"/>
    </row>
    <row r="2363" spans="2:6" s="55" customFormat="1" x14ac:dyDescent="0.25">
      <c r="B2363" s="209"/>
      <c r="C2363" s="564"/>
      <c r="D2363" s="209"/>
      <c r="F2363" s="685"/>
    </row>
    <row r="2364" spans="2:6" s="55" customFormat="1" x14ac:dyDescent="0.25">
      <c r="B2364" s="209"/>
      <c r="C2364" s="564"/>
      <c r="D2364" s="209"/>
      <c r="F2364" s="685"/>
    </row>
    <row r="2365" spans="2:6" s="55" customFormat="1" x14ac:dyDescent="0.25">
      <c r="B2365" s="209"/>
      <c r="C2365" s="564"/>
      <c r="D2365" s="209"/>
      <c r="F2365" s="685"/>
    </row>
    <row r="2366" spans="2:6" s="55" customFormat="1" x14ac:dyDescent="0.25">
      <c r="B2366" s="209"/>
      <c r="C2366" s="564"/>
      <c r="D2366" s="209"/>
      <c r="F2366" s="685"/>
    </row>
    <row r="2367" spans="2:6" s="55" customFormat="1" x14ac:dyDescent="0.25">
      <c r="B2367" s="209"/>
      <c r="C2367" s="564"/>
      <c r="D2367" s="209"/>
      <c r="F2367" s="685"/>
    </row>
    <row r="2368" spans="2:6" s="55" customFormat="1" x14ac:dyDescent="0.25">
      <c r="B2368" s="209"/>
      <c r="C2368" s="564"/>
      <c r="D2368" s="209"/>
      <c r="F2368" s="685"/>
    </row>
    <row r="2369" spans="2:6" s="55" customFormat="1" x14ac:dyDescent="0.25">
      <c r="B2369" s="209"/>
      <c r="C2369" s="564"/>
      <c r="D2369" s="209"/>
      <c r="F2369" s="685"/>
    </row>
    <row r="2370" spans="2:6" s="55" customFormat="1" x14ac:dyDescent="0.25">
      <c r="B2370" s="209"/>
      <c r="C2370" s="564"/>
      <c r="D2370" s="209"/>
      <c r="F2370" s="685"/>
    </row>
    <row r="2371" spans="2:6" s="55" customFormat="1" x14ac:dyDescent="0.25">
      <c r="B2371" s="209"/>
      <c r="C2371" s="564"/>
      <c r="D2371" s="209"/>
      <c r="F2371" s="685"/>
    </row>
    <row r="2372" spans="2:6" s="55" customFormat="1" x14ac:dyDescent="0.25">
      <c r="B2372" s="209"/>
      <c r="C2372" s="564"/>
      <c r="D2372" s="209"/>
      <c r="F2372" s="685"/>
    </row>
    <row r="2373" spans="2:6" s="55" customFormat="1" x14ac:dyDescent="0.25">
      <c r="B2373" s="209"/>
      <c r="C2373" s="564"/>
      <c r="D2373" s="209"/>
      <c r="F2373" s="685"/>
    </row>
    <row r="2374" spans="2:6" s="55" customFormat="1" x14ac:dyDescent="0.25">
      <c r="B2374" s="209"/>
      <c r="C2374" s="564"/>
      <c r="D2374" s="209"/>
      <c r="F2374" s="685"/>
    </row>
    <row r="2375" spans="2:6" s="55" customFormat="1" x14ac:dyDescent="0.25">
      <c r="B2375" s="209"/>
      <c r="C2375" s="564"/>
      <c r="D2375" s="209"/>
      <c r="F2375" s="685"/>
    </row>
    <row r="2376" spans="2:6" s="55" customFormat="1" x14ac:dyDescent="0.25">
      <c r="B2376" s="209"/>
      <c r="C2376" s="564"/>
      <c r="D2376" s="209"/>
      <c r="F2376" s="685"/>
    </row>
    <row r="2377" spans="2:6" s="55" customFormat="1" x14ac:dyDescent="0.25">
      <c r="B2377" s="209"/>
      <c r="C2377" s="564"/>
      <c r="D2377" s="209"/>
      <c r="F2377" s="685"/>
    </row>
    <row r="2378" spans="2:6" s="55" customFormat="1" x14ac:dyDescent="0.25">
      <c r="B2378" s="209"/>
      <c r="C2378" s="564"/>
      <c r="D2378" s="209"/>
      <c r="F2378" s="685"/>
    </row>
    <row r="2379" spans="2:6" s="55" customFormat="1" x14ac:dyDescent="0.25">
      <c r="B2379" s="209"/>
      <c r="C2379" s="564"/>
      <c r="D2379" s="209"/>
      <c r="F2379" s="685"/>
    </row>
    <row r="2380" spans="2:6" s="55" customFormat="1" x14ac:dyDescent="0.25">
      <c r="B2380" s="209"/>
      <c r="C2380" s="564"/>
      <c r="D2380" s="209"/>
      <c r="F2380" s="685"/>
    </row>
    <row r="2381" spans="2:6" s="55" customFormat="1" x14ac:dyDescent="0.25">
      <c r="B2381" s="209"/>
      <c r="C2381" s="564"/>
      <c r="D2381" s="209"/>
      <c r="F2381" s="685"/>
    </row>
    <row r="2382" spans="2:6" s="55" customFormat="1" x14ac:dyDescent="0.25">
      <c r="B2382" s="209"/>
      <c r="C2382" s="564"/>
      <c r="D2382" s="209"/>
      <c r="F2382" s="685"/>
    </row>
    <row r="2383" spans="2:6" s="55" customFormat="1" x14ac:dyDescent="0.25">
      <c r="B2383" s="209"/>
      <c r="C2383" s="564"/>
      <c r="D2383" s="209"/>
      <c r="F2383" s="685"/>
    </row>
    <row r="2384" spans="2:6" s="55" customFormat="1" x14ac:dyDescent="0.25">
      <c r="B2384" s="209"/>
      <c r="C2384" s="564"/>
      <c r="D2384" s="209"/>
      <c r="F2384" s="685"/>
    </row>
    <row r="2385" spans="2:6" s="55" customFormat="1" x14ac:dyDescent="0.25">
      <c r="B2385" s="209"/>
      <c r="C2385" s="564"/>
      <c r="D2385" s="209"/>
      <c r="F2385" s="685"/>
    </row>
    <row r="2386" spans="2:6" s="55" customFormat="1" x14ac:dyDescent="0.25">
      <c r="B2386" s="209"/>
      <c r="C2386" s="564"/>
      <c r="D2386" s="209"/>
      <c r="F2386" s="685"/>
    </row>
    <row r="2387" spans="2:6" s="55" customFormat="1" x14ac:dyDescent="0.25">
      <c r="B2387" s="209"/>
      <c r="C2387" s="564"/>
      <c r="D2387" s="209"/>
      <c r="F2387" s="685"/>
    </row>
    <row r="2388" spans="2:6" s="55" customFormat="1" x14ac:dyDescent="0.25">
      <c r="B2388" s="209"/>
      <c r="C2388" s="564"/>
      <c r="D2388" s="209"/>
      <c r="F2388" s="685"/>
    </row>
    <row r="2389" spans="2:6" s="55" customFormat="1" x14ac:dyDescent="0.25">
      <c r="B2389" s="209"/>
      <c r="C2389" s="564"/>
      <c r="D2389" s="209"/>
      <c r="F2389" s="685"/>
    </row>
    <row r="2390" spans="2:6" s="55" customFormat="1" x14ac:dyDescent="0.25">
      <c r="B2390" s="209"/>
      <c r="C2390" s="564"/>
      <c r="D2390" s="209"/>
      <c r="F2390" s="685"/>
    </row>
    <row r="2391" spans="2:6" s="55" customFormat="1" x14ac:dyDescent="0.25">
      <c r="B2391" s="209"/>
      <c r="C2391" s="564"/>
      <c r="D2391" s="209"/>
      <c r="F2391" s="685"/>
    </row>
    <row r="2392" spans="2:6" s="55" customFormat="1" x14ac:dyDescent="0.25">
      <c r="B2392" s="209"/>
      <c r="C2392" s="564"/>
      <c r="D2392" s="209"/>
      <c r="F2392" s="685"/>
    </row>
    <row r="2393" spans="2:6" s="55" customFormat="1" x14ac:dyDescent="0.25">
      <c r="B2393" s="209"/>
      <c r="C2393" s="564"/>
      <c r="D2393" s="209"/>
      <c r="F2393" s="685"/>
    </row>
    <row r="2394" spans="2:6" s="55" customFormat="1" x14ac:dyDescent="0.25">
      <c r="B2394" s="209"/>
      <c r="C2394" s="564"/>
      <c r="D2394" s="209"/>
      <c r="F2394" s="685"/>
    </row>
    <row r="2395" spans="2:6" s="55" customFormat="1" x14ac:dyDescent="0.25">
      <c r="B2395" s="209"/>
      <c r="C2395" s="564"/>
      <c r="D2395" s="209"/>
      <c r="F2395" s="685"/>
    </row>
    <row r="2396" spans="2:6" s="55" customFormat="1" x14ac:dyDescent="0.25">
      <c r="B2396" s="209"/>
      <c r="C2396" s="564"/>
      <c r="D2396" s="209"/>
      <c r="F2396" s="685"/>
    </row>
    <row r="2397" spans="2:6" s="55" customFormat="1" x14ac:dyDescent="0.25">
      <c r="B2397" s="209"/>
      <c r="C2397" s="564"/>
      <c r="D2397" s="209"/>
      <c r="F2397" s="685"/>
    </row>
    <row r="2398" spans="2:6" s="55" customFormat="1" x14ac:dyDescent="0.25">
      <c r="B2398" s="209"/>
      <c r="C2398" s="564"/>
      <c r="D2398" s="209"/>
      <c r="F2398" s="685"/>
    </row>
    <row r="2399" spans="2:6" s="55" customFormat="1" x14ac:dyDescent="0.25">
      <c r="B2399" s="209"/>
      <c r="C2399" s="564"/>
      <c r="D2399" s="209"/>
      <c r="F2399" s="685"/>
    </row>
    <row r="2400" spans="2:6" s="55" customFormat="1" x14ac:dyDescent="0.25">
      <c r="B2400" s="209"/>
      <c r="C2400" s="564"/>
      <c r="D2400" s="209"/>
      <c r="F2400" s="685"/>
    </row>
    <row r="2401" spans="2:6" s="55" customFormat="1" x14ac:dyDescent="0.25">
      <c r="B2401" s="209"/>
      <c r="C2401" s="564"/>
      <c r="D2401" s="209"/>
      <c r="F2401" s="685"/>
    </row>
    <row r="2402" spans="2:6" s="55" customFormat="1" x14ac:dyDescent="0.25">
      <c r="B2402" s="209"/>
      <c r="C2402" s="564"/>
      <c r="D2402" s="209"/>
      <c r="F2402" s="685"/>
    </row>
    <row r="2403" spans="2:6" s="55" customFormat="1" x14ac:dyDescent="0.25">
      <c r="B2403" s="209"/>
      <c r="C2403" s="564"/>
      <c r="D2403" s="209"/>
      <c r="F2403" s="685"/>
    </row>
    <row r="2404" spans="2:6" s="55" customFormat="1" x14ac:dyDescent="0.25">
      <c r="B2404" s="209"/>
      <c r="C2404" s="564"/>
      <c r="D2404" s="209"/>
      <c r="F2404" s="685"/>
    </row>
    <row r="2405" spans="2:6" s="55" customFormat="1" x14ac:dyDescent="0.25">
      <c r="B2405" s="209"/>
      <c r="C2405" s="564"/>
      <c r="D2405" s="209"/>
      <c r="F2405" s="685"/>
    </row>
    <row r="2406" spans="2:6" s="55" customFormat="1" x14ac:dyDescent="0.25">
      <c r="B2406" s="209"/>
      <c r="C2406" s="564"/>
      <c r="D2406" s="209"/>
      <c r="F2406" s="685"/>
    </row>
    <row r="2407" spans="2:6" s="55" customFormat="1" x14ac:dyDescent="0.25">
      <c r="B2407" s="209"/>
      <c r="C2407" s="564"/>
      <c r="D2407" s="209"/>
      <c r="F2407" s="685"/>
    </row>
    <row r="2408" spans="2:6" s="55" customFormat="1" x14ac:dyDescent="0.25">
      <c r="B2408" s="209"/>
      <c r="C2408" s="564"/>
      <c r="D2408" s="209"/>
      <c r="F2408" s="685"/>
    </row>
    <row r="2409" spans="2:6" s="55" customFormat="1" x14ac:dyDescent="0.25">
      <c r="B2409" s="209"/>
      <c r="C2409" s="564"/>
      <c r="D2409" s="209"/>
      <c r="F2409" s="685"/>
    </row>
    <row r="2410" spans="2:6" s="55" customFormat="1" x14ac:dyDescent="0.25">
      <c r="B2410" s="209"/>
      <c r="C2410" s="564"/>
      <c r="D2410" s="209"/>
      <c r="F2410" s="685"/>
    </row>
    <row r="2411" spans="2:6" s="55" customFormat="1" x14ac:dyDescent="0.25">
      <c r="B2411" s="209"/>
      <c r="C2411" s="564"/>
      <c r="D2411" s="209"/>
      <c r="F2411" s="685"/>
    </row>
    <row r="2412" spans="2:6" s="55" customFormat="1" x14ac:dyDescent="0.25">
      <c r="B2412" s="209"/>
      <c r="C2412" s="564"/>
      <c r="D2412" s="209"/>
      <c r="F2412" s="685"/>
    </row>
    <row r="2413" spans="2:6" s="55" customFormat="1" x14ac:dyDescent="0.25">
      <c r="B2413" s="209"/>
      <c r="C2413" s="564"/>
      <c r="D2413" s="209"/>
      <c r="F2413" s="685"/>
    </row>
    <row r="2414" spans="2:6" s="55" customFormat="1" x14ac:dyDescent="0.25">
      <c r="B2414" s="209"/>
      <c r="C2414" s="564"/>
      <c r="D2414" s="209"/>
      <c r="F2414" s="685"/>
    </row>
    <row r="2415" spans="2:6" s="55" customFormat="1" x14ac:dyDescent="0.25">
      <c r="B2415" s="209"/>
      <c r="C2415" s="564"/>
      <c r="D2415" s="209"/>
      <c r="F2415" s="685"/>
    </row>
    <row r="2416" spans="2:6" s="55" customFormat="1" x14ac:dyDescent="0.25">
      <c r="B2416" s="209"/>
      <c r="C2416" s="564"/>
      <c r="D2416" s="209"/>
      <c r="F2416" s="685"/>
    </row>
    <row r="2417" spans="2:6" s="55" customFormat="1" x14ac:dyDescent="0.25">
      <c r="B2417" s="209"/>
      <c r="C2417" s="564"/>
      <c r="D2417" s="209"/>
      <c r="F2417" s="685"/>
    </row>
    <row r="2418" spans="2:6" s="55" customFormat="1" x14ac:dyDescent="0.25">
      <c r="B2418" s="209"/>
      <c r="C2418" s="564"/>
      <c r="D2418" s="209"/>
      <c r="F2418" s="685"/>
    </row>
    <row r="2419" spans="2:6" s="55" customFormat="1" x14ac:dyDescent="0.25">
      <c r="B2419" s="209"/>
      <c r="C2419" s="564"/>
      <c r="D2419" s="209"/>
      <c r="F2419" s="685"/>
    </row>
    <row r="2420" spans="2:6" s="55" customFormat="1" x14ac:dyDescent="0.25">
      <c r="B2420" s="209"/>
      <c r="C2420" s="564"/>
      <c r="D2420" s="209"/>
      <c r="F2420" s="685"/>
    </row>
    <row r="2421" spans="2:6" s="55" customFormat="1" x14ac:dyDescent="0.25">
      <c r="B2421" s="209"/>
      <c r="C2421" s="564"/>
      <c r="D2421" s="209"/>
      <c r="F2421" s="685"/>
    </row>
    <row r="2422" spans="2:6" s="55" customFormat="1" x14ac:dyDescent="0.25">
      <c r="B2422" s="209"/>
      <c r="C2422" s="564"/>
      <c r="D2422" s="209"/>
      <c r="F2422" s="685"/>
    </row>
    <row r="2423" spans="2:6" s="55" customFormat="1" x14ac:dyDescent="0.25">
      <c r="B2423" s="209"/>
      <c r="C2423" s="564"/>
      <c r="D2423" s="209"/>
      <c r="F2423" s="685"/>
    </row>
    <row r="2424" spans="2:6" s="55" customFormat="1" x14ac:dyDescent="0.25">
      <c r="B2424" s="209"/>
      <c r="C2424" s="564"/>
      <c r="D2424" s="209"/>
      <c r="F2424" s="685"/>
    </row>
    <row r="2425" spans="2:6" s="55" customFormat="1" x14ac:dyDescent="0.25">
      <c r="B2425" s="209"/>
      <c r="C2425" s="564"/>
      <c r="D2425" s="209"/>
      <c r="F2425" s="685"/>
    </row>
    <row r="2426" spans="2:6" s="55" customFormat="1" x14ac:dyDescent="0.25">
      <c r="B2426" s="209"/>
      <c r="C2426" s="564"/>
      <c r="D2426" s="209"/>
      <c r="F2426" s="685"/>
    </row>
    <row r="2427" spans="2:6" s="55" customFormat="1" x14ac:dyDescent="0.25">
      <c r="B2427" s="209"/>
      <c r="C2427" s="564"/>
      <c r="D2427" s="209"/>
      <c r="F2427" s="685"/>
    </row>
    <row r="2428" spans="2:6" s="55" customFormat="1" x14ac:dyDescent="0.25">
      <c r="B2428" s="209"/>
      <c r="C2428" s="564"/>
      <c r="D2428" s="209"/>
      <c r="F2428" s="685"/>
    </row>
    <row r="2429" spans="2:6" s="55" customFormat="1" x14ac:dyDescent="0.25">
      <c r="B2429" s="209"/>
      <c r="C2429" s="564"/>
      <c r="D2429" s="209"/>
      <c r="F2429" s="685"/>
    </row>
    <row r="2430" spans="2:6" s="55" customFormat="1" x14ac:dyDescent="0.25">
      <c r="B2430" s="209"/>
      <c r="C2430" s="564"/>
      <c r="D2430" s="209"/>
      <c r="F2430" s="685"/>
    </row>
    <row r="2431" spans="2:6" s="55" customFormat="1" x14ac:dyDescent="0.25">
      <c r="B2431" s="209"/>
      <c r="C2431" s="564"/>
      <c r="D2431" s="209"/>
      <c r="F2431" s="685"/>
    </row>
    <row r="2432" spans="2:6" s="55" customFormat="1" x14ac:dyDescent="0.25">
      <c r="B2432" s="209"/>
      <c r="C2432" s="564"/>
      <c r="D2432" s="209"/>
      <c r="F2432" s="685"/>
    </row>
    <row r="2433" spans="2:6" s="55" customFormat="1" x14ac:dyDescent="0.25">
      <c r="B2433" s="209"/>
      <c r="C2433" s="564"/>
      <c r="D2433" s="209"/>
      <c r="F2433" s="685"/>
    </row>
    <row r="2434" spans="2:6" s="55" customFormat="1" x14ac:dyDescent="0.25">
      <c r="B2434" s="209"/>
      <c r="C2434" s="564"/>
      <c r="D2434" s="209"/>
      <c r="F2434" s="685"/>
    </row>
    <row r="2435" spans="2:6" s="55" customFormat="1" x14ac:dyDescent="0.25">
      <c r="B2435" s="209"/>
      <c r="C2435" s="564"/>
      <c r="D2435" s="209"/>
      <c r="F2435" s="685"/>
    </row>
    <row r="2436" spans="2:6" s="55" customFormat="1" x14ac:dyDescent="0.25">
      <c r="B2436" s="209"/>
      <c r="C2436" s="564"/>
      <c r="D2436" s="209"/>
      <c r="F2436" s="685"/>
    </row>
    <row r="2437" spans="2:6" s="55" customFormat="1" x14ac:dyDescent="0.25">
      <c r="B2437" s="209"/>
      <c r="C2437" s="564"/>
      <c r="D2437" s="209"/>
      <c r="F2437" s="685"/>
    </row>
    <row r="2438" spans="2:6" s="55" customFormat="1" x14ac:dyDescent="0.25">
      <c r="B2438" s="209"/>
      <c r="C2438" s="564"/>
      <c r="D2438" s="209"/>
      <c r="F2438" s="685"/>
    </row>
    <row r="2439" spans="2:6" s="55" customFormat="1" x14ac:dyDescent="0.25">
      <c r="B2439" s="209"/>
      <c r="C2439" s="564"/>
      <c r="D2439" s="209"/>
      <c r="F2439" s="685"/>
    </row>
    <row r="2440" spans="2:6" s="55" customFormat="1" x14ac:dyDescent="0.25">
      <c r="B2440" s="209"/>
      <c r="C2440" s="564"/>
      <c r="D2440" s="209"/>
      <c r="F2440" s="685"/>
    </row>
    <row r="2441" spans="2:6" s="55" customFormat="1" x14ac:dyDescent="0.25">
      <c r="B2441" s="209"/>
      <c r="C2441" s="564"/>
      <c r="D2441" s="209"/>
      <c r="F2441" s="685"/>
    </row>
    <row r="2442" spans="2:6" s="55" customFormat="1" x14ac:dyDescent="0.25">
      <c r="B2442" s="209"/>
      <c r="C2442" s="564"/>
      <c r="D2442" s="209"/>
      <c r="F2442" s="685"/>
    </row>
    <row r="2443" spans="2:6" s="55" customFormat="1" x14ac:dyDescent="0.25">
      <c r="B2443" s="209"/>
      <c r="C2443" s="564"/>
      <c r="D2443" s="209"/>
      <c r="F2443" s="685"/>
    </row>
    <row r="2444" spans="2:6" s="55" customFormat="1" x14ac:dyDescent="0.25">
      <c r="B2444" s="209"/>
      <c r="C2444" s="564"/>
      <c r="D2444" s="209"/>
      <c r="F2444" s="685"/>
    </row>
    <row r="2445" spans="2:6" s="55" customFormat="1" x14ac:dyDescent="0.25">
      <c r="B2445" s="209"/>
      <c r="C2445" s="564"/>
      <c r="D2445" s="209"/>
      <c r="F2445" s="685"/>
    </row>
    <row r="2446" spans="2:6" s="55" customFormat="1" x14ac:dyDescent="0.25">
      <c r="B2446" s="209"/>
      <c r="C2446" s="564"/>
      <c r="D2446" s="209"/>
      <c r="F2446" s="685"/>
    </row>
    <row r="2447" spans="2:6" s="55" customFormat="1" x14ac:dyDescent="0.25">
      <c r="B2447" s="209"/>
      <c r="C2447" s="564"/>
      <c r="D2447" s="209"/>
      <c r="F2447" s="685"/>
    </row>
    <row r="2448" spans="2:6" s="55" customFormat="1" x14ac:dyDescent="0.25">
      <c r="B2448" s="209"/>
      <c r="C2448" s="564"/>
      <c r="D2448" s="209"/>
      <c r="F2448" s="685"/>
    </row>
    <row r="2449" spans="2:6" s="55" customFormat="1" x14ac:dyDescent="0.25">
      <c r="B2449" s="209"/>
      <c r="C2449" s="564"/>
      <c r="D2449" s="209"/>
      <c r="F2449" s="685"/>
    </row>
    <row r="2450" spans="2:6" s="55" customFormat="1" x14ac:dyDescent="0.25">
      <c r="B2450" s="209"/>
      <c r="C2450" s="564"/>
      <c r="D2450" s="209"/>
      <c r="F2450" s="685"/>
    </row>
    <row r="2451" spans="2:6" s="55" customFormat="1" x14ac:dyDescent="0.25">
      <c r="B2451" s="209"/>
      <c r="C2451" s="564"/>
      <c r="D2451" s="209"/>
      <c r="F2451" s="685"/>
    </row>
    <row r="2452" spans="2:6" s="55" customFormat="1" x14ac:dyDescent="0.25">
      <c r="B2452" s="209"/>
      <c r="C2452" s="564"/>
      <c r="D2452" s="209"/>
      <c r="F2452" s="685"/>
    </row>
    <row r="2453" spans="2:6" s="55" customFormat="1" x14ac:dyDescent="0.25">
      <c r="B2453" s="209"/>
      <c r="C2453" s="564"/>
      <c r="D2453" s="209"/>
      <c r="F2453" s="685"/>
    </row>
    <row r="2454" spans="2:6" s="55" customFormat="1" x14ac:dyDescent="0.25">
      <c r="B2454" s="209"/>
      <c r="C2454" s="564"/>
      <c r="D2454" s="209"/>
      <c r="F2454" s="685"/>
    </row>
    <row r="2455" spans="2:6" s="55" customFormat="1" x14ac:dyDescent="0.25">
      <c r="B2455" s="209"/>
      <c r="C2455" s="564"/>
      <c r="D2455" s="209"/>
      <c r="F2455" s="685"/>
    </row>
    <row r="2456" spans="2:6" s="55" customFormat="1" x14ac:dyDescent="0.25">
      <c r="B2456" s="209"/>
      <c r="C2456" s="564"/>
      <c r="D2456" s="209"/>
      <c r="F2456" s="685"/>
    </row>
    <row r="2457" spans="2:6" s="55" customFormat="1" x14ac:dyDescent="0.25">
      <c r="B2457" s="209"/>
      <c r="C2457" s="564"/>
      <c r="D2457" s="209"/>
      <c r="F2457" s="685"/>
    </row>
    <row r="2458" spans="2:6" s="55" customFormat="1" x14ac:dyDescent="0.25">
      <c r="B2458" s="209"/>
      <c r="C2458" s="564"/>
      <c r="D2458" s="209"/>
      <c r="F2458" s="685"/>
    </row>
    <row r="2459" spans="2:6" s="55" customFormat="1" x14ac:dyDescent="0.25">
      <c r="B2459" s="209"/>
      <c r="C2459" s="564"/>
      <c r="D2459" s="209"/>
      <c r="F2459" s="685"/>
    </row>
    <row r="2460" spans="2:6" s="55" customFormat="1" x14ac:dyDescent="0.25">
      <c r="B2460" s="209"/>
      <c r="C2460" s="564"/>
      <c r="D2460" s="209"/>
      <c r="F2460" s="685"/>
    </row>
    <row r="2461" spans="2:6" s="55" customFormat="1" x14ac:dyDescent="0.25">
      <c r="B2461" s="209"/>
      <c r="C2461" s="564"/>
      <c r="D2461" s="209"/>
      <c r="F2461" s="685"/>
    </row>
    <row r="2462" spans="2:6" s="55" customFormat="1" x14ac:dyDescent="0.25">
      <c r="B2462" s="209"/>
      <c r="C2462" s="564"/>
      <c r="D2462" s="209"/>
      <c r="F2462" s="685"/>
    </row>
    <row r="2463" spans="2:6" s="55" customFormat="1" x14ac:dyDescent="0.25">
      <c r="B2463" s="209"/>
      <c r="C2463" s="564"/>
      <c r="D2463" s="209"/>
      <c r="F2463" s="685"/>
    </row>
    <row r="2464" spans="2:6" s="55" customFormat="1" x14ac:dyDescent="0.25">
      <c r="B2464" s="209"/>
      <c r="C2464" s="564"/>
      <c r="D2464" s="209"/>
      <c r="F2464" s="685"/>
    </row>
    <row r="2465" spans="2:6" s="55" customFormat="1" x14ac:dyDescent="0.25">
      <c r="B2465" s="209"/>
      <c r="C2465" s="564"/>
      <c r="D2465" s="209"/>
      <c r="F2465" s="685"/>
    </row>
    <row r="2466" spans="2:6" s="55" customFormat="1" x14ac:dyDescent="0.25">
      <c r="B2466" s="209"/>
      <c r="C2466" s="564"/>
      <c r="D2466" s="209"/>
      <c r="F2466" s="685"/>
    </row>
    <row r="2467" spans="2:6" s="55" customFormat="1" x14ac:dyDescent="0.25">
      <c r="B2467" s="209"/>
      <c r="C2467" s="564"/>
      <c r="D2467" s="209"/>
      <c r="F2467" s="685"/>
    </row>
    <row r="2468" spans="2:6" s="55" customFormat="1" x14ac:dyDescent="0.25">
      <c r="B2468" s="209"/>
      <c r="C2468" s="564"/>
      <c r="D2468" s="209"/>
      <c r="F2468" s="685"/>
    </row>
    <row r="2469" spans="2:6" s="55" customFormat="1" x14ac:dyDescent="0.25">
      <c r="B2469" s="209"/>
      <c r="C2469" s="564"/>
      <c r="D2469" s="209"/>
      <c r="F2469" s="685"/>
    </row>
    <row r="2470" spans="2:6" s="55" customFormat="1" x14ac:dyDescent="0.25">
      <c r="B2470" s="209"/>
      <c r="C2470" s="564"/>
      <c r="D2470" s="209"/>
      <c r="F2470" s="685"/>
    </row>
    <row r="2471" spans="2:6" s="55" customFormat="1" x14ac:dyDescent="0.25">
      <c r="B2471" s="209"/>
      <c r="C2471" s="564"/>
      <c r="D2471" s="209"/>
      <c r="F2471" s="685"/>
    </row>
    <row r="2472" spans="2:6" s="55" customFormat="1" x14ac:dyDescent="0.25">
      <c r="B2472" s="209"/>
      <c r="C2472" s="564"/>
      <c r="D2472" s="209"/>
      <c r="F2472" s="685"/>
    </row>
    <row r="2473" spans="2:6" s="55" customFormat="1" x14ac:dyDescent="0.25">
      <c r="B2473" s="209"/>
      <c r="C2473" s="564"/>
      <c r="D2473" s="209"/>
      <c r="F2473" s="685"/>
    </row>
    <row r="2474" spans="2:6" s="55" customFormat="1" x14ac:dyDescent="0.25">
      <c r="B2474" s="209"/>
      <c r="C2474" s="564"/>
      <c r="D2474" s="209"/>
      <c r="F2474" s="685"/>
    </row>
    <row r="2475" spans="2:6" s="55" customFormat="1" x14ac:dyDescent="0.25">
      <c r="B2475" s="209"/>
      <c r="C2475" s="564"/>
      <c r="D2475" s="209"/>
      <c r="F2475" s="685"/>
    </row>
    <row r="2476" spans="2:6" s="55" customFormat="1" x14ac:dyDescent="0.25">
      <c r="B2476" s="209"/>
      <c r="C2476" s="564"/>
      <c r="D2476" s="209"/>
      <c r="F2476" s="685"/>
    </row>
    <row r="2477" spans="2:6" s="55" customFormat="1" x14ac:dyDescent="0.25">
      <c r="B2477" s="209"/>
      <c r="C2477" s="564"/>
      <c r="D2477" s="209"/>
      <c r="F2477" s="685"/>
    </row>
    <row r="2478" spans="2:6" s="55" customFormat="1" x14ac:dyDescent="0.25">
      <c r="B2478" s="209"/>
      <c r="C2478" s="564"/>
      <c r="D2478" s="209"/>
      <c r="F2478" s="685"/>
    </row>
    <row r="2479" spans="2:6" s="55" customFormat="1" x14ac:dyDescent="0.25">
      <c r="B2479" s="209"/>
      <c r="C2479" s="564"/>
      <c r="D2479" s="209"/>
      <c r="F2479" s="685"/>
    </row>
    <row r="2480" spans="2:6" s="55" customFormat="1" x14ac:dyDescent="0.25">
      <c r="B2480" s="209"/>
      <c r="C2480" s="564"/>
      <c r="D2480" s="209"/>
      <c r="F2480" s="685"/>
    </row>
    <row r="2481" spans="2:6" s="55" customFormat="1" x14ac:dyDescent="0.25">
      <c r="B2481" s="209"/>
      <c r="C2481" s="564"/>
      <c r="D2481" s="209"/>
      <c r="F2481" s="685"/>
    </row>
    <row r="2482" spans="2:6" s="55" customFormat="1" x14ac:dyDescent="0.25">
      <c r="B2482" s="209"/>
      <c r="C2482" s="564"/>
      <c r="D2482" s="209"/>
      <c r="F2482" s="685"/>
    </row>
    <row r="2483" spans="2:6" s="55" customFormat="1" x14ac:dyDescent="0.25">
      <c r="B2483" s="209"/>
      <c r="C2483" s="564"/>
      <c r="D2483" s="209"/>
      <c r="F2483" s="685"/>
    </row>
    <row r="2484" spans="2:6" s="55" customFormat="1" x14ac:dyDescent="0.25">
      <c r="B2484" s="209"/>
      <c r="C2484" s="564"/>
      <c r="D2484" s="209"/>
      <c r="F2484" s="685"/>
    </row>
    <row r="2485" spans="2:6" s="55" customFormat="1" x14ac:dyDescent="0.25">
      <c r="B2485" s="209"/>
      <c r="C2485" s="564"/>
      <c r="D2485" s="209"/>
      <c r="F2485" s="685"/>
    </row>
    <row r="2486" spans="2:6" s="55" customFormat="1" x14ac:dyDescent="0.25">
      <c r="B2486" s="209"/>
      <c r="C2486" s="564"/>
      <c r="D2486" s="209"/>
      <c r="F2486" s="685"/>
    </row>
    <row r="2487" spans="2:6" s="55" customFormat="1" x14ac:dyDescent="0.25">
      <c r="B2487" s="209"/>
      <c r="C2487" s="564"/>
      <c r="D2487" s="209"/>
      <c r="F2487" s="685"/>
    </row>
    <row r="2488" spans="2:6" s="55" customFormat="1" x14ac:dyDescent="0.25">
      <c r="B2488" s="209"/>
      <c r="C2488" s="564"/>
      <c r="D2488" s="209"/>
      <c r="F2488" s="685"/>
    </row>
    <row r="2489" spans="2:6" s="55" customFormat="1" x14ac:dyDescent="0.25">
      <c r="B2489" s="209"/>
      <c r="C2489" s="564"/>
      <c r="D2489" s="209"/>
      <c r="F2489" s="685"/>
    </row>
    <row r="2490" spans="2:6" s="55" customFormat="1" x14ac:dyDescent="0.25">
      <c r="B2490" s="209"/>
      <c r="C2490" s="564"/>
      <c r="D2490" s="209"/>
      <c r="F2490" s="685"/>
    </row>
    <row r="2491" spans="2:6" s="55" customFormat="1" x14ac:dyDescent="0.25">
      <c r="B2491" s="209"/>
      <c r="C2491" s="564"/>
      <c r="D2491" s="209"/>
      <c r="F2491" s="685"/>
    </row>
    <row r="2492" spans="2:6" s="55" customFormat="1" x14ac:dyDescent="0.25">
      <c r="B2492" s="209"/>
      <c r="C2492" s="564"/>
      <c r="D2492" s="209"/>
      <c r="F2492" s="685"/>
    </row>
    <row r="2493" spans="2:6" s="55" customFormat="1" x14ac:dyDescent="0.25">
      <c r="B2493" s="209"/>
      <c r="C2493" s="564"/>
      <c r="D2493" s="209"/>
      <c r="F2493" s="685"/>
    </row>
    <row r="2494" spans="2:6" s="55" customFormat="1" x14ac:dyDescent="0.25">
      <c r="B2494" s="209"/>
      <c r="C2494" s="564"/>
      <c r="D2494" s="209"/>
      <c r="F2494" s="685"/>
    </row>
    <row r="2495" spans="2:6" s="55" customFormat="1" x14ac:dyDescent="0.25">
      <c r="B2495" s="209"/>
      <c r="C2495" s="564"/>
      <c r="D2495" s="209"/>
      <c r="F2495" s="685"/>
    </row>
    <row r="2496" spans="2:6" s="55" customFormat="1" x14ac:dyDescent="0.25">
      <c r="B2496" s="209"/>
      <c r="C2496" s="564"/>
      <c r="D2496" s="209"/>
      <c r="F2496" s="685"/>
    </row>
    <row r="2497" spans="2:6" s="55" customFormat="1" x14ac:dyDescent="0.25">
      <c r="B2497" s="209"/>
      <c r="C2497" s="564"/>
      <c r="D2497" s="209"/>
      <c r="F2497" s="685"/>
    </row>
    <row r="2498" spans="2:6" s="55" customFormat="1" x14ac:dyDescent="0.25">
      <c r="B2498" s="209"/>
      <c r="C2498" s="564"/>
      <c r="D2498" s="209"/>
      <c r="F2498" s="685"/>
    </row>
    <row r="2499" spans="2:6" s="55" customFormat="1" x14ac:dyDescent="0.25">
      <c r="B2499" s="209"/>
      <c r="C2499" s="564"/>
      <c r="D2499" s="209"/>
      <c r="F2499" s="685"/>
    </row>
    <row r="2500" spans="2:6" s="55" customFormat="1" x14ac:dyDescent="0.25">
      <c r="B2500" s="209"/>
      <c r="C2500" s="564"/>
      <c r="D2500" s="209"/>
      <c r="F2500" s="685"/>
    </row>
    <row r="2501" spans="2:6" s="55" customFormat="1" x14ac:dyDescent="0.25">
      <c r="B2501" s="209"/>
      <c r="C2501" s="564"/>
      <c r="D2501" s="209"/>
      <c r="F2501" s="685"/>
    </row>
    <row r="2502" spans="2:6" s="55" customFormat="1" x14ac:dyDescent="0.25">
      <c r="B2502" s="209"/>
      <c r="C2502" s="564"/>
      <c r="D2502" s="209"/>
      <c r="F2502" s="685"/>
    </row>
    <row r="2503" spans="2:6" s="55" customFormat="1" x14ac:dyDescent="0.25">
      <c r="B2503" s="209"/>
      <c r="C2503" s="564"/>
      <c r="D2503" s="209"/>
      <c r="F2503" s="685"/>
    </row>
    <row r="2504" spans="2:6" s="55" customFormat="1" x14ac:dyDescent="0.25">
      <c r="B2504" s="209"/>
      <c r="C2504" s="564"/>
      <c r="D2504" s="209"/>
      <c r="F2504" s="685"/>
    </row>
    <row r="2505" spans="2:6" s="55" customFormat="1" x14ac:dyDescent="0.25">
      <c r="B2505" s="209"/>
      <c r="C2505" s="564"/>
      <c r="D2505" s="209"/>
      <c r="F2505" s="685"/>
    </row>
    <row r="2506" spans="2:6" s="55" customFormat="1" x14ac:dyDescent="0.25">
      <c r="B2506" s="209"/>
      <c r="C2506" s="564"/>
      <c r="D2506" s="209"/>
      <c r="F2506" s="685"/>
    </row>
    <row r="2507" spans="2:6" s="55" customFormat="1" x14ac:dyDescent="0.25">
      <c r="B2507" s="209"/>
      <c r="C2507" s="564"/>
      <c r="D2507" s="209"/>
      <c r="F2507" s="685"/>
    </row>
    <row r="2508" spans="2:6" s="55" customFormat="1" x14ac:dyDescent="0.25">
      <c r="B2508" s="209"/>
      <c r="C2508" s="564"/>
      <c r="D2508" s="209"/>
      <c r="F2508" s="685"/>
    </row>
    <row r="2509" spans="2:6" s="55" customFormat="1" x14ac:dyDescent="0.25">
      <c r="B2509" s="209"/>
      <c r="C2509" s="564"/>
      <c r="D2509" s="209"/>
      <c r="F2509" s="685"/>
    </row>
    <row r="2510" spans="2:6" s="55" customFormat="1" x14ac:dyDescent="0.25">
      <c r="B2510" s="209"/>
      <c r="C2510" s="564"/>
      <c r="D2510" s="209"/>
      <c r="F2510" s="685"/>
    </row>
    <row r="2511" spans="2:6" s="55" customFormat="1" x14ac:dyDescent="0.25">
      <c r="B2511" s="209"/>
      <c r="C2511" s="564"/>
      <c r="D2511" s="209"/>
      <c r="F2511" s="685"/>
    </row>
    <row r="2512" spans="2:6" s="55" customFormat="1" x14ac:dyDescent="0.25">
      <c r="B2512" s="209"/>
      <c r="C2512" s="564"/>
      <c r="D2512" s="209"/>
      <c r="F2512" s="685"/>
    </row>
    <row r="2513" spans="2:6" s="55" customFormat="1" x14ac:dyDescent="0.25">
      <c r="B2513" s="209"/>
      <c r="C2513" s="564"/>
      <c r="D2513" s="209"/>
      <c r="F2513" s="685"/>
    </row>
    <row r="2514" spans="2:6" s="55" customFormat="1" x14ac:dyDescent="0.25">
      <c r="B2514" s="209"/>
      <c r="C2514" s="564"/>
      <c r="D2514" s="209"/>
      <c r="F2514" s="685"/>
    </row>
    <row r="2515" spans="2:6" s="55" customFormat="1" x14ac:dyDescent="0.25">
      <c r="B2515" s="209"/>
      <c r="C2515" s="564"/>
      <c r="D2515" s="209"/>
      <c r="F2515" s="685"/>
    </row>
    <row r="2516" spans="2:6" s="55" customFormat="1" x14ac:dyDescent="0.25">
      <c r="B2516" s="209"/>
      <c r="C2516" s="564"/>
      <c r="D2516" s="209"/>
      <c r="F2516" s="685"/>
    </row>
    <row r="2517" spans="2:6" s="55" customFormat="1" x14ac:dyDescent="0.25">
      <c r="B2517" s="209"/>
      <c r="C2517" s="564"/>
      <c r="D2517" s="209"/>
      <c r="F2517" s="685"/>
    </row>
    <row r="2518" spans="2:6" s="55" customFormat="1" x14ac:dyDescent="0.25">
      <c r="B2518" s="209"/>
      <c r="C2518" s="564"/>
      <c r="D2518" s="209"/>
      <c r="F2518" s="685"/>
    </row>
    <row r="2519" spans="2:6" s="55" customFormat="1" x14ac:dyDescent="0.25">
      <c r="B2519" s="209"/>
      <c r="C2519" s="564"/>
      <c r="D2519" s="209"/>
      <c r="F2519" s="685"/>
    </row>
    <row r="2520" spans="2:6" s="55" customFormat="1" x14ac:dyDescent="0.25">
      <c r="B2520" s="209"/>
      <c r="C2520" s="564"/>
      <c r="D2520" s="209"/>
      <c r="F2520" s="685"/>
    </row>
    <row r="2521" spans="2:6" s="55" customFormat="1" x14ac:dyDescent="0.25">
      <c r="B2521" s="209"/>
      <c r="C2521" s="564"/>
      <c r="D2521" s="209"/>
      <c r="F2521" s="685"/>
    </row>
    <row r="2522" spans="2:6" s="55" customFormat="1" x14ac:dyDescent="0.25">
      <c r="B2522" s="209"/>
      <c r="C2522" s="564"/>
      <c r="D2522" s="209"/>
      <c r="F2522" s="685"/>
    </row>
    <row r="2523" spans="2:6" s="55" customFormat="1" x14ac:dyDescent="0.25">
      <c r="B2523" s="209"/>
      <c r="C2523" s="564"/>
      <c r="D2523" s="209"/>
      <c r="F2523" s="685"/>
    </row>
    <row r="2524" spans="2:6" s="55" customFormat="1" x14ac:dyDescent="0.25">
      <c r="B2524" s="209"/>
      <c r="C2524" s="564"/>
      <c r="D2524" s="209"/>
      <c r="F2524" s="685"/>
    </row>
    <row r="2525" spans="2:6" s="55" customFormat="1" x14ac:dyDescent="0.25">
      <c r="B2525" s="209"/>
      <c r="C2525" s="564"/>
      <c r="D2525" s="209"/>
      <c r="F2525" s="685"/>
    </row>
    <row r="2526" spans="2:6" s="55" customFormat="1" x14ac:dyDescent="0.25">
      <c r="B2526" s="209"/>
      <c r="C2526" s="564"/>
      <c r="D2526" s="209"/>
      <c r="F2526" s="685"/>
    </row>
    <row r="2527" spans="2:6" s="55" customFormat="1" x14ac:dyDescent="0.25">
      <c r="B2527" s="209"/>
      <c r="C2527" s="564"/>
      <c r="D2527" s="209"/>
      <c r="F2527" s="685"/>
    </row>
    <row r="2528" spans="2:6" s="55" customFormat="1" x14ac:dyDescent="0.25">
      <c r="B2528" s="209"/>
      <c r="C2528" s="564"/>
      <c r="D2528" s="209"/>
      <c r="F2528" s="685"/>
    </row>
    <row r="2529" spans="2:6" s="55" customFormat="1" x14ac:dyDescent="0.25">
      <c r="B2529" s="209"/>
      <c r="C2529" s="564"/>
      <c r="D2529" s="209"/>
      <c r="F2529" s="685"/>
    </row>
    <row r="2530" spans="2:6" s="55" customFormat="1" x14ac:dyDescent="0.25">
      <c r="B2530" s="209"/>
      <c r="C2530" s="564"/>
      <c r="D2530" s="209"/>
      <c r="F2530" s="685"/>
    </row>
    <row r="2531" spans="2:6" s="55" customFormat="1" x14ac:dyDescent="0.25">
      <c r="B2531" s="209"/>
      <c r="C2531" s="564"/>
      <c r="D2531" s="209"/>
      <c r="F2531" s="685"/>
    </row>
    <row r="2532" spans="2:6" s="55" customFormat="1" x14ac:dyDescent="0.25">
      <c r="B2532" s="209"/>
      <c r="C2532" s="564"/>
      <c r="D2532" s="209"/>
      <c r="F2532" s="685"/>
    </row>
    <row r="2533" spans="2:6" s="55" customFormat="1" x14ac:dyDescent="0.25">
      <c r="B2533" s="209"/>
      <c r="C2533" s="564"/>
      <c r="D2533" s="209"/>
      <c r="F2533" s="685"/>
    </row>
    <row r="2534" spans="2:6" s="55" customFormat="1" x14ac:dyDescent="0.25">
      <c r="B2534" s="209"/>
      <c r="C2534" s="564"/>
      <c r="D2534" s="209"/>
      <c r="F2534" s="685"/>
    </row>
    <row r="2535" spans="2:6" s="55" customFormat="1" x14ac:dyDescent="0.25">
      <c r="B2535" s="209"/>
      <c r="C2535" s="564"/>
      <c r="D2535" s="209"/>
      <c r="F2535" s="685"/>
    </row>
    <row r="2536" spans="2:6" s="55" customFormat="1" x14ac:dyDescent="0.25">
      <c r="B2536" s="209"/>
      <c r="C2536" s="564"/>
      <c r="D2536" s="209"/>
      <c r="F2536" s="685"/>
    </row>
    <row r="2537" spans="2:6" s="55" customFormat="1" x14ac:dyDescent="0.25">
      <c r="B2537" s="209"/>
      <c r="C2537" s="564"/>
      <c r="D2537" s="209"/>
      <c r="F2537" s="685"/>
    </row>
    <row r="2538" spans="2:6" s="55" customFormat="1" x14ac:dyDescent="0.25">
      <c r="B2538" s="209"/>
      <c r="C2538" s="564"/>
      <c r="D2538" s="209"/>
      <c r="F2538" s="685"/>
    </row>
    <row r="2539" spans="2:6" s="55" customFormat="1" x14ac:dyDescent="0.25">
      <c r="B2539" s="209"/>
      <c r="C2539" s="564"/>
      <c r="D2539" s="209"/>
      <c r="F2539" s="685"/>
    </row>
    <row r="2540" spans="2:6" s="55" customFormat="1" x14ac:dyDescent="0.25">
      <c r="B2540" s="209"/>
      <c r="C2540" s="564"/>
      <c r="D2540" s="209"/>
      <c r="F2540" s="685"/>
    </row>
    <row r="2541" spans="2:6" s="55" customFormat="1" x14ac:dyDescent="0.25">
      <c r="B2541" s="209"/>
      <c r="C2541" s="564"/>
      <c r="D2541" s="209"/>
      <c r="F2541" s="685"/>
    </row>
    <row r="2542" spans="2:6" s="55" customFormat="1" x14ac:dyDescent="0.25">
      <c r="B2542" s="209"/>
      <c r="C2542" s="564"/>
      <c r="D2542" s="209"/>
      <c r="F2542" s="685"/>
    </row>
    <row r="2543" spans="2:6" s="55" customFormat="1" x14ac:dyDescent="0.25">
      <c r="B2543" s="209"/>
      <c r="C2543" s="564"/>
      <c r="D2543" s="209"/>
      <c r="F2543" s="685"/>
    </row>
    <row r="2544" spans="2:6" s="55" customFormat="1" x14ac:dyDescent="0.25">
      <c r="B2544" s="209"/>
      <c r="C2544" s="564"/>
      <c r="D2544" s="209"/>
      <c r="F2544" s="685"/>
    </row>
    <row r="2545" spans="2:6" s="55" customFormat="1" x14ac:dyDescent="0.25">
      <c r="B2545" s="209"/>
      <c r="C2545" s="564"/>
      <c r="D2545" s="209"/>
      <c r="F2545" s="685"/>
    </row>
    <row r="2546" spans="2:6" s="55" customFormat="1" x14ac:dyDescent="0.25">
      <c r="B2546" s="209"/>
      <c r="C2546" s="564"/>
      <c r="D2546" s="209"/>
      <c r="F2546" s="685"/>
    </row>
    <row r="2547" spans="2:6" s="55" customFormat="1" x14ac:dyDescent="0.25">
      <c r="B2547" s="209"/>
      <c r="C2547" s="564"/>
      <c r="D2547" s="209"/>
      <c r="F2547" s="685"/>
    </row>
    <row r="2548" spans="2:6" s="55" customFormat="1" x14ac:dyDescent="0.25">
      <c r="B2548" s="209"/>
      <c r="C2548" s="564"/>
      <c r="D2548" s="209"/>
      <c r="F2548" s="685"/>
    </row>
    <row r="2549" spans="2:6" s="55" customFormat="1" x14ac:dyDescent="0.25">
      <c r="B2549" s="209"/>
      <c r="C2549" s="564"/>
      <c r="D2549" s="209"/>
      <c r="F2549" s="685"/>
    </row>
    <row r="2550" spans="2:6" s="55" customFormat="1" x14ac:dyDescent="0.25">
      <c r="B2550" s="209"/>
      <c r="C2550" s="564"/>
      <c r="D2550" s="209"/>
      <c r="F2550" s="685"/>
    </row>
    <row r="2551" spans="2:6" s="55" customFormat="1" x14ac:dyDescent="0.25">
      <c r="B2551" s="209"/>
      <c r="C2551" s="564"/>
      <c r="D2551" s="209"/>
      <c r="F2551" s="685"/>
    </row>
    <row r="2552" spans="2:6" s="55" customFormat="1" x14ac:dyDescent="0.25">
      <c r="B2552" s="209"/>
      <c r="C2552" s="564"/>
      <c r="D2552" s="209"/>
      <c r="F2552" s="685"/>
    </row>
    <row r="2553" spans="2:6" s="55" customFormat="1" x14ac:dyDescent="0.25">
      <c r="B2553" s="209"/>
      <c r="C2553" s="564"/>
      <c r="D2553" s="209"/>
      <c r="F2553" s="685"/>
    </row>
    <row r="2554" spans="2:6" s="55" customFormat="1" x14ac:dyDescent="0.25">
      <c r="B2554" s="209"/>
      <c r="C2554" s="564"/>
      <c r="D2554" s="209"/>
      <c r="F2554" s="685"/>
    </row>
    <row r="2555" spans="2:6" s="55" customFormat="1" x14ac:dyDescent="0.25">
      <c r="B2555" s="209"/>
      <c r="C2555" s="564"/>
      <c r="D2555" s="209"/>
      <c r="F2555" s="685"/>
    </row>
    <row r="2556" spans="2:6" s="55" customFormat="1" x14ac:dyDescent="0.25">
      <c r="B2556" s="209"/>
      <c r="C2556" s="564"/>
      <c r="D2556" s="209"/>
      <c r="F2556" s="685"/>
    </row>
    <row r="2557" spans="2:6" s="55" customFormat="1" x14ac:dyDescent="0.25">
      <c r="B2557" s="209"/>
      <c r="C2557" s="564"/>
      <c r="D2557" s="209"/>
      <c r="F2557" s="685"/>
    </row>
    <row r="2558" spans="2:6" s="55" customFormat="1" x14ac:dyDescent="0.25">
      <c r="B2558" s="209"/>
      <c r="C2558" s="564"/>
      <c r="D2558" s="209"/>
      <c r="F2558" s="685"/>
    </row>
    <row r="2559" spans="2:6" s="55" customFormat="1" x14ac:dyDescent="0.25">
      <c r="B2559" s="209"/>
      <c r="C2559" s="564"/>
      <c r="D2559" s="209"/>
      <c r="F2559" s="685"/>
    </row>
    <row r="2560" spans="2:6" s="55" customFormat="1" x14ac:dyDescent="0.25">
      <c r="B2560" s="209"/>
      <c r="C2560" s="564"/>
      <c r="D2560" s="209"/>
      <c r="F2560" s="685"/>
    </row>
    <row r="2561" spans="2:6" s="55" customFormat="1" x14ac:dyDescent="0.25">
      <c r="B2561" s="209"/>
      <c r="C2561" s="564"/>
      <c r="D2561" s="209"/>
      <c r="F2561" s="685"/>
    </row>
    <row r="2562" spans="2:6" s="55" customFormat="1" x14ac:dyDescent="0.25">
      <c r="B2562" s="209"/>
      <c r="C2562" s="564"/>
      <c r="D2562" s="209"/>
      <c r="F2562" s="685"/>
    </row>
    <row r="2563" spans="2:6" s="55" customFormat="1" x14ac:dyDescent="0.25">
      <c r="B2563" s="209"/>
      <c r="C2563" s="564"/>
      <c r="D2563" s="209"/>
      <c r="F2563" s="685"/>
    </row>
    <row r="2564" spans="2:6" s="55" customFormat="1" x14ac:dyDescent="0.25">
      <c r="B2564" s="209"/>
      <c r="C2564" s="564"/>
      <c r="D2564" s="209"/>
      <c r="F2564" s="685"/>
    </row>
    <row r="2565" spans="2:6" s="55" customFormat="1" x14ac:dyDescent="0.25">
      <c r="B2565" s="209"/>
      <c r="C2565" s="564"/>
      <c r="D2565" s="209"/>
      <c r="F2565" s="685"/>
    </row>
    <row r="2566" spans="2:6" s="55" customFormat="1" x14ac:dyDescent="0.25">
      <c r="B2566" s="209"/>
      <c r="C2566" s="564"/>
      <c r="D2566" s="209"/>
      <c r="F2566" s="685"/>
    </row>
    <row r="2567" spans="2:6" s="55" customFormat="1" x14ac:dyDescent="0.25">
      <c r="B2567" s="209"/>
      <c r="C2567" s="564"/>
      <c r="D2567" s="209"/>
      <c r="F2567" s="685"/>
    </row>
    <row r="2568" spans="2:6" s="55" customFormat="1" x14ac:dyDescent="0.25">
      <c r="B2568" s="209"/>
      <c r="C2568" s="564"/>
      <c r="D2568" s="209"/>
      <c r="F2568" s="685"/>
    </row>
    <row r="2569" spans="2:6" s="55" customFormat="1" x14ac:dyDescent="0.25">
      <c r="B2569" s="209"/>
      <c r="C2569" s="564"/>
      <c r="D2569" s="209"/>
      <c r="F2569" s="685"/>
    </row>
    <row r="2570" spans="2:6" s="55" customFormat="1" x14ac:dyDescent="0.25">
      <c r="B2570" s="209"/>
      <c r="C2570" s="564"/>
      <c r="D2570" s="209"/>
      <c r="F2570" s="685"/>
    </row>
    <row r="2571" spans="2:6" s="55" customFormat="1" x14ac:dyDescent="0.25">
      <c r="B2571" s="209"/>
      <c r="C2571" s="564"/>
      <c r="D2571" s="209"/>
      <c r="F2571" s="685"/>
    </row>
    <row r="2572" spans="2:6" s="55" customFormat="1" x14ac:dyDescent="0.25">
      <c r="B2572" s="209"/>
      <c r="C2572" s="564"/>
      <c r="D2572" s="209"/>
      <c r="F2572" s="685"/>
    </row>
    <row r="2573" spans="2:6" s="55" customFormat="1" x14ac:dyDescent="0.25">
      <c r="B2573" s="209"/>
      <c r="C2573" s="564"/>
      <c r="D2573" s="209"/>
      <c r="F2573" s="685"/>
    </row>
    <row r="2574" spans="2:6" s="55" customFormat="1" x14ac:dyDescent="0.25">
      <c r="B2574" s="209"/>
      <c r="C2574" s="564"/>
      <c r="D2574" s="209"/>
      <c r="F2574" s="685"/>
    </row>
    <row r="2575" spans="2:6" s="55" customFormat="1" x14ac:dyDescent="0.25">
      <c r="B2575" s="209"/>
      <c r="C2575" s="564"/>
      <c r="D2575" s="209"/>
      <c r="F2575" s="685"/>
    </row>
    <row r="2576" spans="2:6" s="55" customFormat="1" x14ac:dyDescent="0.25">
      <c r="B2576" s="209"/>
      <c r="C2576" s="564"/>
      <c r="D2576" s="209"/>
      <c r="F2576" s="685"/>
    </row>
    <row r="2577" spans="2:6" s="55" customFormat="1" x14ac:dyDescent="0.25">
      <c r="B2577" s="209"/>
      <c r="C2577" s="564"/>
      <c r="D2577" s="209"/>
      <c r="F2577" s="685"/>
    </row>
    <row r="2578" spans="2:6" s="55" customFormat="1" x14ac:dyDescent="0.25">
      <c r="B2578" s="209"/>
      <c r="C2578" s="564"/>
      <c r="D2578" s="209"/>
      <c r="F2578" s="685"/>
    </row>
    <row r="2579" spans="2:6" s="55" customFormat="1" x14ac:dyDescent="0.25">
      <c r="B2579" s="209"/>
      <c r="C2579" s="564"/>
      <c r="D2579" s="209"/>
      <c r="F2579" s="685"/>
    </row>
    <row r="2580" spans="2:6" s="55" customFormat="1" x14ac:dyDescent="0.25">
      <c r="B2580" s="209"/>
      <c r="C2580" s="564"/>
      <c r="D2580" s="209"/>
      <c r="F2580" s="685"/>
    </row>
    <row r="2581" spans="2:6" s="55" customFormat="1" x14ac:dyDescent="0.25">
      <c r="B2581" s="209"/>
      <c r="C2581" s="564"/>
      <c r="D2581" s="209"/>
      <c r="F2581" s="685"/>
    </row>
    <row r="2582" spans="2:6" s="55" customFormat="1" x14ac:dyDescent="0.25">
      <c r="B2582" s="209"/>
      <c r="C2582" s="564"/>
      <c r="D2582" s="209"/>
      <c r="F2582" s="685"/>
    </row>
    <row r="2583" spans="2:6" s="55" customFormat="1" x14ac:dyDescent="0.25">
      <c r="B2583" s="209"/>
      <c r="C2583" s="564"/>
      <c r="D2583" s="209"/>
      <c r="F2583" s="685"/>
    </row>
    <row r="2584" spans="2:6" s="55" customFormat="1" x14ac:dyDescent="0.25">
      <c r="B2584" s="209"/>
      <c r="C2584" s="564"/>
      <c r="D2584" s="209"/>
      <c r="F2584" s="685"/>
    </row>
    <row r="2585" spans="2:6" s="55" customFormat="1" x14ac:dyDescent="0.25">
      <c r="B2585" s="209"/>
      <c r="C2585" s="564"/>
      <c r="D2585" s="209"/>
      <c r="F2585" s="685"/>
    </row>
    <row r="2586" spans="2:6" s="55" customFormat="1" x14ac:dyDescent="0.25">
      <c r="B2586" s="209"/>
      <c r="C2586" s="564"/>
      <c r="D2586" s="209"/>
      <c r="F2586" s="685"/>
    </row>
    <row r="2587" spans="2:6" s="55" customFormat="1" x14ac:dyDescent="0.25">
      <c r="B2587" s="209"/>
      <c r="C2587" s="564"/>
      <c r="D2587" s="209"/>
      <c r="F2587" s="685"/>
    </row>
    <row r="2588" spans="2:6" s="55" customFormat="1" x14ac:dyDescent="0.25">
      <c r="B2588" s="209"/>
      <c r="C2588" s="564"/>
      <c r="D2588" s="209"/>
      <c r="F2588" s="685"/>
    </row>
    <row r="2589" spans="2:6" s="55" customFormat="1" x14ac:dyDescent="0.25">
      <c r="B2589" s="209"/>
      <c r="C2589" s="564"/>
      <c r="D2589" s="209"/>
      <c r="F2589" s="685"/>
    </row>
    <row r="2590" spans="2:6" s="55" customFormat="1" x14ac:dyDescent="0.25">
      <c r="B2590" s="209"/>
      <c r="C2590" s="564"/>
      <c r="D2590" s="209"/>
      <c r="F2590" s="685"/>
    </row>
    <row r="2591" spans="2:6" s="55" customFormat="1" x14ac:dyDescent="0.25">
      <c r="B2591" s="209"/>
      <c r="C2591" s="564"/>
      <c r="D2591" s="209"/>
      <c r="F2591" s="685"/>
    </row>
    <row r="2592" spans="2:6" s="55" customFormat="1" x14ac:dyDescent="0.25">
      <c r="B2592" s="209"/>
      <c r="C2592" s="564"/>
      <c r="D2592" s="209"/>
      <c r="F2592" s="685"/>
    </row>
    <row r="2593" spans="2:6" s="55" customFormat="1" x14ac:dyDescent="0.25">
      <c r="B2593" s="209"/>
      <c r="C2593" s="564"/>
      <c r="D2593" s="209"/>
      <c r="F2593" s="685"/>
    </row>
    <row r="2594" spans="2:6" s="55" customFormat="1" x14ac:dyDescent="0.25">
      <c r="B2594" s="209"/>
      <c r="C2594" s="564"/>
      <c r="D2594" s="209"/>
      <c r="F2594" s="685"/>
    </row>
    <row r="2595" spans="2:6" s="55" customFormat="1" x14ac:dyDescent="0.25">
      <c r="B2595" s="209"/>
      <c r="C2595" s="564"/>
      <c r="D2595" s="209"/>
      <c r="F2595" s="685"/>
    </row>
    <row r="2596" spans="2:6" s="55" customFormat="1" x14ac:dyDescent="0.25">
      <c r="B2596" s="209"/>
      <c r="C2596" s="564"/>
      <c r="D2596" s="209"/>
      <c r="F2596" s="685"/>
    </row>
    <row r="2597" spans="2:6" s="55" customFormat="1" x14ac:dyDescent="0.25">
      <c r="B2597" s="209"/>
      <c r="C2597" s="564"/>
      <c r="D2597" s="209"/>
      <c r="F2597" s="685"/>
    </row>
    <row r="2598" spans="2:6" s="55" customFormat="1" x14ac:dyDescent="0.25">
      <c r="B2598" s="209"/>
      <c r="C2598" s="564"/>
      <c r="D2598" s="209"/>
      <c r="F2598" s="685"/>
    </row>
    <row r="2599" spans="2:6" s="55" customFormat="1" x14ac:dyDescent="0.25">
      <c r="B2599" s="209"/>
      <c r="C2599" s="564"/>
      <c r="D2599" s="209"/>
      <c r="F2599" s="685"/>
    </row>
    <row r="2600" spans="2:6" s="55" customFormat="1" x14ac:dyDescent="0.25">
      <c r="B2600" s="209"/>
      <c r="C2600" s="564"/>
      <c r="D2600" s="209"/>
      <c r="F2600" s="685"/>
    </row>
    <row r="2601" spans="2:6" s="55" customFormat="1" x14ac:dyDescent="0.25">
      <c r="B2601" s="209"/>
      <c r="C2601" s="564"/>
      <c r="D2601" s="209"/>
      <c r="F2601" s="685"/>
    </row>
    <row r="2602" spans="2:6" s="55" customFormat="1" x14ac:dyDescent="0.25">
      <c r="B2602" s="209"/>
      <c r="C2602" s="564"/>
      <c r="D2602" s="209"/>
      <c r="F2602" s="685"/>
    </row>
    <row r="2603" spans="2:6" s="55" customFormat="1" x14ac:dyDescent="0.25">
      <c r="B2603" s="209"/>
      <c r="C2603" s="564"/>
      <c r="D2603" s="209"/>
      <c r="F2603" s="685"/>
    </row>
    <row r="2604" spans="2:6" s="55" customFormat="1" x14ac:dyDescent="0.25">
      <c r="B2604" s="209"/>
      <c r="C2604" s="564"/>
      <c r="D2604" s="209"/>
      <c r="F2604" s="685"/>
    </row>
    <row r="2605" spans="2:6" s="55" customFormat="1" x14ac:dyDescent="0.25">
      <c r="B2605" s="209"/>
      <c r="C2605" s="564"/>
      <c r="D2605" s="209"/>
      <c r="F2605" s="685"/>
    </row>
    <row r="2606" spans="2:6" s="55" customFormat="1" x14ac:dyDescent="0.25">
      <c r="B2606" s="209"/>
      <c r="C2606" s="564"/>
      <c r="D2606" s="209"/>
      <c r="F2606" s="685"/>
    </row>
    <row r="2607" spans="2:6" s="55" customFormat="1" x14ac:dyDescent="0.25">
      <c r="B2607" s="209"/>
      <c r="C2607" s="564"/>
      <c r="D2607" s="209"/>
      <c r="F2607" s="685"/>
    </row>
    <row r="2608" spans="2:6" s="55" customFormat="1" x14ac:dyDescent="0.25">
      <c r="B2608" s="209"/>
      <c r="C2608" s="564"/>
      <c r="D2608" s="209"/>
      <c r="F2608" s="685"/>
    </row>
    <row r="2609" spans="2:6" s="55" customFormat="1" x14ac:dyDescent="0.25">
      <c r="B2609" s="209"/>
      <c r="C2609" s="564"/>
      <c r="D2609" s="209"/>
      <c r="F2609" s="685"/>
    </row>
    <row r="2610" spans="2:6" s="55" customFormat="1" x14ac:dyDescent="0.25">
      <c r="B2610" s="209"/>
      <c r="C2610" s="564"/>
      <c r="D2610" s="209"/>
      <c r="F2610" s="685"/>
    </row>
    <row r="2611" spans="2:6" s="55" customFormat="1" x14ac:dyDescent="0.25">
      <c r="B2611" s="209"/>
      <c r="C2611" s="564"/>
      <c r="D2611" s="209"/>
      <c r="F2611" s="685"/>
    </row>
    <row r="2612" spans="2:6" s="55" customFormat="1" x14ac:dyDescent="0.25">
      <c r="B2612" s="209"/>
      <c r="C2612" s="564"/>
      <c r="D2612" s="209"/>
      <c r="F2612" s="685"/>
    </row>
    <row r="2613" spans="2:6" s="55" customFormat="1" x14ac:dyDescent="0.25">
      <c r="B2613" s="209"/>
      <c r="C2613" s="564"/>
      <c r="D2613" s="209"/>
      <c r="F2613" s="685"/>
    </row>
    <row r="2614" spans="2:6" s="55" customFormat="1" x14ac:dyDescent="0.25">
      <c r="B2614" s="209"/>
      <c r="C2614" s="564"/>
      <c r="D2614" s="209"/>
      <c r="F2614" s="685"/>
    </row>
    <row r="2615" spans="2:6" s="55" customFormat="1" x14ac:dyDescent="0.25">
      <c r="B2615" s="209"/>
      <c r="C2615" s="564"/>
      <c r="D2615" s="209"/>
      <c r="F2615" s="685"/>
    </row>
    <row r="2616" spans="2:6" s="55" customFormat="1" x14ac:dyDescent="0.25">
      <c r="B2616" s="209"/>
      <c r="C2616" s="564"/>
      <c r="D2616" s="209"/>
      <c r="F2616" s="685"/>
    </row>
    <row r="2617" spans="2:6" s="55" customFormat="1" x14ac:dyDescent="0.25">
      <c r="B2617" s="209"/>
      <c r="C2617" s="564"/>
      <c r="D2617" s="209"/>
      <c r="F2617" s="685"/>
    </row>
    <row r="2618" spans="2:6" s="55" customFormat="1" x14ac:dyDescent="0.25">
      <c r="B2618" s="209"/>
      <c r="C2618" s="564"/>
      <c r="D2618" s="209"/>
      <c r="F2618" s="685"/>
    </row>
    <row r="2619" spans="2:6" s="55" customFormat="1" x14ac:dyDescent="0.25">
      <c r="B2619" s="209"/>
      <c r="C2619" s="564"/>
      <c r="D2619" s="209"/>
      <c r="F2619" s="685"/>
    </row>
    <row r="2620" spans="2:6" s="55" customFormat="1" x14ac:dyDescent="0.25">
      <c r="B2620" s="209"/>
      <c r="C2620" s="564"/>
      <c r="D2620" s="209"/>
      <c r="F2620" s="685"/>
    </row>
    <row r="2621" spans="2:6" s="55" customFormat="1" x14ac:dyDescent="0.25">
      <c r="B2621" s="209"/>
      <c r="C2621" s="564"/>
      <c r="D2621" s="209"/>
      <c r="F2621" s="685"/>
    </row>
    <row r="2622" spans="2:6" s="55" customFormat="1" x14ac:dyDescent="0.25">
      <c r="B2622" s="209"/>
      <c r="C2622" s="564"/>
      <c r="D2622" s="209"/>
      <c r="F2622" s="685"/>
    </row>
    <row r="2623" spans="2:6" s="55" customFormat="1" x14ac:dyDescent="0.25">
      <c r="B2623" s="209"/>
      <c r="C2623" s="564"/>
      <c r="D2623" s="209"/>
      <c r="F2623" s="685"/>
    </row>
    <row r="2624" spans="2:6" s="55" customFormat="1" x14ac:dyDescent="0.25">
      <c r="B2624" s="209"/>
      <c r="C2624" s="564"/>
      <c r="D2624" s="209"/>
      <c r="F2624" s="685"/>
    </row>
    <row r="2625" spans="2:6" s="55" customFormat="1" x14ac:dyDescent="0.25">
      <c r="B2625" s="209"/>
      <c r="C2625" s="564"/>
      <c r="D2625" s="209"/>
      <c r="F2625" s="685"/>
    </row>
    <row r="2626" spans="2:6" s="55" customFormat="1" x14ac:dyDescent="0.25">
      <c r="B2626" s="209"/>
      <c r="C2626" s="564"/>
      <c r="D2626" s="209"/>
      <c r="F2626" s="685"/>
    </row>
    <row r="2627" spans="2:6" s="55" customFormat="1" x14ac:dyDescent="0.25">
      <c r="B2627" s="209"/>
      <c r="C2627" s="564"/>
      <c r="D2627" s="209"/>
      <c r="F2627" s="685"/>
    </row>
    <row r="2628" spans="2:6" s="55" customFormat="1" x14ac:dyDescent="0.25">
      <c r="B2628" s="209"/>
      <c r="C2628" s="564"/>
      <c r="D2628" s="209"/>
      <c r="F2628" s="685"/>
    </row>
    <row r="2629" spans="2:6" s="55" customFormat="1" x14ac:dyDescent="0.25">
      <c r="B2629" s="209"/>
      <c r="C2629" s="564"/>
      <c r="D2629" s="209"/>
      <c r="F2629" s="685"/>
    </row>
    <row r="2630" spans="2:6" s="55" customFormat="1" x14ac:dyDescent="0.25">
      <c r="B2630" s="209"/>
      <c r="C2630" s="564"/>
      <c r="D2630" s="209"/>
      <c r="F2630" s="685"/>
    </row>
    <row r="2631" spans="2:6" s="55" customFormat="1" x14ac:dyDescent="0.25">
      <c r="B2631" s="209"/>
      <c r="C2631" s="564"/>
      <c r="D2631" s="209"/>
      <c r="F2631" s="685"/>
    </row>
    <row r="2632" spans="2:6" s="55" customFormat="1" x14ac:dyDescent="0.25">
      <c r="B2632" s="209"/>
      <c r="C2632" s="564"/>
      <c r="D2632" s="209"/>
      <c r="F2632" s="685"/>
    </row>
    <row r="2633" spans="2:6" s="55" customFormat="1" x14ac:dyDescent="0.25">
      <c r="B2633" s="209"/>
      <c r="C2633" s="564"/>
      <c r="D2633" s="209"/>
      <c r="F2633" s="685"/>
    </row>
    <row r="2634" spans="2:6" s="55" customFormat="1" x14ac:dyDescent="0.25">
      <c r="B2634" s="209"/>
      <c r="C2634" s="564"/>
      <c r="D2634" s="209"/>
      <c r="F2634" s="685"/>
    </row>
    <row r="2635" spans="2:6" s="55" customFormat="1" x14ac:dyDescent="0.25">
      <c r="B2635" s="209"/>
      <c r="C2635" s="564"/>
      <c r="D2635" s="209"/>
      <c r="F2635" s="685"/>
    </row>
    <row r="2636" spans="2:6" s="55" customFormat="1" x14ac:dyDescent="0.25">
      <c r="B2636" s="209"/>
      <c r="C2636" s="564"/>
      <c r="D2636" s="209"/>
      <c r="F2636" s="685"/>
    </row>
    <row r="2637" spans="2:6" s="55" customFormat="1" x14ac:dyDescent="0.25">
      <c r="B2637" s="209"/>
      <c r="C2637" s="564"/>
      <c r="D2637" s="209"/>
      <c r="F2637" s="685"/>
    </row>
    <row r="2638" spans="2:6" s="55" customFormat="1" x14ac:dyDescent="0.25">
      <c r="B2638" s="209"/>
      <c r="C2638" s="564"/>
      <c r="D2638" s="209"/>
      <c r="F2638" s="685"/>
    </row>
    <row r="2639" spans="2:6" s="55" customFormat="1" x14ac:dyDescent="0.25">
      <c r="B2639" s="209"/>
      <c r="C2639" s="564"/>
      <c r="D2639" s="209"/>
      <c r="F2639" s="685"/>
    </row>
    <row r="2640" spans="2:6" s="55" customFormat="1" x14ac:dyDescent="0.25">
      <c r="B2640" s="209"/>
      <c r="C2640" s="564"/>
      <c r="D2640" s="209"/>
      <c r="F2640" s="685"/>
    </row>
    <row r="2641" spans="2:6" s="55" customFormat="1" x14ac:dyDescent="0.25">
      <c r="B2641" s="209"/>
      <c r="C2641" s="564"/>
      <c r="D2641" s="209"/>
      <c r="F2641" s="685"/>
    </row>
    <row r="2642" spans="2:6" s="55" customFormat="1" x14ac:dyDescent="0.25">
      <c r="B2642" s="209"/>
      <c r="C2642" s="564"/>
      <c r="D2642" s="209"/>
      <c r="F2642" s="685"/>
    </row>
    <row r="2643" spans="2:6" s="55" customFormat="1" x14ac:dyDescent="0.25">
      <c r="B2643" s="209"/>
      <c r="C2643" s="564"/>
      <c r="D2643" s="209"/>
      <c r="F2643" s="685"/>
    </row>
    <row r="2644" spans="2:6" s="55" customFormat="1" x14ac:dyDescent="0.25">
      <c r="B2644" s="209"/>
      <c r="C2644" s="564"/>
      <c r="D2644" s="209"/>
      <c r="F2644" s="685"/>
    </row>
    <row r="2645" spans="2:6" s="55" customFormat="1" x14ac:dyDescent="0.25">
      <c r="B2645" s="209"/>
      <c r="C2645" s="564"/>
      <c r="D2645" s="209"/>
      <c r="F2645" s="685"/>
    </row>
    <row r="2646" spans="2:6" s="55" customFormat="1" x14ac:dyDescent="0.25">
      <c r="B2646" s="209"/>
      <c r="C2646" s="564"/>
      <c r="D2646" s="209"/>
      <c r="F2646" s="685"/>
    </row>
    <row r="2647" spans="2:6" s="55" customFormat="1" x14ac:dyDescent="0.25">
      <c r="B2647" s="209"/>
      <c r="C2647" s="564"/>
      <c r="D2647" s="209"/>
      <c r="F2647" s="685"/>
    </row>
    <row r="2648" spans="2:6" s="55" customFormat="1" x14ac:dyDescent="0.25">
      <c r="B2648" s="209"/>
      <c r="C2648" s="564"/>
      <c r="D2648" s="209"/>
      <c r="F2648" s="685"/>
    </row>
    <row r="2649" spans="2:6" s="55" customFormat="1" x14ac:dyDescent="0.25">
      <c r="B2649" s="209"/>
      <c r="C2649" s="564"/>
      <c r="D2649" s="209"/>
      <c r="F2649" s="685"/>
    </row>
    <row r="2650" spans="2:6" s="55" customFormat="1" x14ac:dyDescent="0.25">
      <c r="B2650" s="209"/>
      <c r="C2650" s="564"/>
      <c r="D2650" s="209"/>
      <c r="F2650" s="685"/>
    </row>
    <row r="2651" spans="2:6" s="55" customFormat="1" x14ac:dyDescent="0.25">
      <c r="B2651" s="209"/>
      <c r="C2651" s="564"/>
      <c r="D2651" s="209"/>
      <c r="F2651" s="685"/>
    </row>
    <row r="2652" spans="2:6" s="55" customFormat="1" x14ac:dyDescent="0.25">
      <c r="B2652" s="209"/>
      <c r="C2652" s="564"/>
      <c r="D2652" s="209"/>
      <c r="F2652" s="685"/>
    </row>
    <row r="2653" spans="2:6" s="55" customFormat="1" x14ac:dyDescent="0.25">
      <c r="B2653" s="209"/>
      <c r="C2653" s="564"/>
      <c r="D2653" s="209"/>
      <c r="F2653" s="685"/>
    </row>
    <row r="2654" spans="2:6" s="55" customFormat="1" x14ac:dyDescent="0.25">
      <c r="B2654" s="209"/>
      <c r="C2654" s="564"/>
      <c r="D2654" s="209"/>
      <c r="F2654" s="685"/>
    </row>
    <row r="2655" spans="2:6" s="55" customFormat="1" x14ac:dyDescent="0.25">
      <c r="B2655" s="209"/>
      <c r="C2655" s="564"/>
      <c r="D2655" s="209"/>
      <c r="F2655" s="685"/>
    </row>
    <row r="2656" spans="2:6" s="55" customFormat="1" x14ac:dyDescent="0.25">
      <c r="B2656" s="209"/>
      <c r="C2656" s="564"/>
      <c r="D2656" s="209"/>
      <c r="F2656" s="685"/>
    </row>
    <row r="2657" spans="2:6" s="55" customFormat="1" x14ac:dyDescent="0.25">
      <c r="B2657" s="209"/>
      <c r="C2657" s="564"/>
      <c r="D2657" s="209"/>
      <c r="F2657" s="685"/>
    </row>
    <row r="2658" spans="2:6" s="55" customFormat="1" x14ac:dyDescent="0.25">
      <c r="B2658" s="209"/>
      <c r="C2658" s="564"/>
      <c r="D2658" s="209"/>
      <c r="F2658" s="685"/>
    </row>
    <row r="2659" spans="2:6" s="55" customFormat="1" x14ac:dyDescent="0.25">
      <c r="B2659" s="209"/>
      <c r="C2659" s="564"/>
      <c r="D2659" s="209"/>
      <c r="F2659" s="685"/>
    </row>
    <row r="2660" spans="2:6" s="55" customFormat="1" x14ac:dyDescent="0.25">
      <c r="B2660" s="209"/>
      <c r="C2660" s="564"/>
      <c r="D2660" s="209"/>
      <c r="F2660" s="685"/>
    </row>
    <row r="2661" spans="2:6" s="55" customFormat="1" x14ac:dyDescent="0.25">
      <c r="B2661" s="209"/>
      <c r="C2661" s="564"/>
      <c r="D2661" s="209"/>
      <c r="F2661" s="685"/>
    </row>
    <row r="2662" spans="2:6" s="55" customFormat="1" x14ac:dyDescent="0.25">
      <c r="B2662" s="209"/>
      <c r="C2662" s="564"/>
      <c r="D2662" s="209"/>
      <c r="F2662" s="685"/>
    </row>
    <row r="2663" spans="2:6" s="55" customFormat="1" x14ac:dyDescent="0.25">
      <c r="B2663" s="209"/>
      <c r="C2663" s="564"/>
      <c r="D2663" s="209"/>
      <c r="F2663" s="685"/>
    </row>
    <row r="2664" spans="2:6" s="55" customFormat="1" x14ac:dyDescent="0.25">
      <c r="B2664" s="209"/>
      <c r="C2664" s="564"/>
      <c r="D2664" s="209"/>
      <c r="F2664" s="685"/>
    </row>
    <row r="2665" spans="2:6" s="55" customFormat="1" x14ac:dyDescent="0.25">
      <c r="B2665" s="209"/>
      <c r="C2665" s="564"/>
      <c r="D2665" s="209"/>
      <c r="F2665" s="685"/>
    </row>
    <row r="2666" spans="2:6" s="55" customFormat="1" x14ac:dyDescent="0.25">
      <c r="B2666" s="209"/>
      <c r="C2666" s="564"/>
      <c r="D2666" s="209"/>
      <c r="F2666" s="685"/>
    </row>
    <row r="2667" spans="2:6" s="55" customFormat="1" x14ac:dyDescent="0.25">
      <c r="B2667" s="209"/>
      <c r="C2667" s="564"/>
      <c r="D2667" s="209"/>
      <c r="F2667" s="685"/>
    </row>
    <row r="2668" spans="2:6" s="55" customFormat="1" x14ac:dyDescent="0.25">
      <c r="B2668" s="209"/>
      <c r="C2668" s="564"/>
      <c r="D2668" s="209"/>
      <c r="F2668" s="685"/>
    </row>
    <row r="2669" spans="2:6" s="55" customFormat="1" x14ac:dyDescent="0.25">
      <c r="B2669" s="209"/>
      <c r="C2669" s="564"/>
      <c r="D2669" s="209"/>
      <c r="F2669" s="685"/>
    </row>
    <row r="2670" spans="2:6" s="55" customFormat="1" x14ac:dyDescent="0.25">
      <c r="B2670" s="209"/>
      <c r="C2670" s="564"/>
      <c r="D2670" s="209"/>
      <c r="F2670" s="685"/>
    </row>
    <row r="2671" spans="2:6" s="55" customFormat="1" x14ac:dyDescent="0.25">
      <c r="B2671" s="209"/>
      <c r="C2671" s="564"/>
      <c r="D2671" s="209"/>
      <c r="F2671" s="685"/>
    </row>
    <row r="2672" spans="2:6" s="55" customFormat="1" x14ac:dyDescent="0.25">
      <c r="B2672" s="209"/>
      <c r="C2672" s="564"/>
      <c r="D2672" s="209"/>
      <c r="F2672" s="685"/>
    </row>
    <row r="2673" spans="2:6" s="55" customFormat="1" x14ac:dyDescent="0.25">
      <c r="B2673" s="209"/>
      <c r="C2673" s="564"/>
      <c r="D2673" s="209"/>
      <c r="F2673" s="685"/>
    </row>
    <row r="2674" spans="2:6" s="55" customFormat="1" x14ac:dyDescent="0.25">
      <c r="B2674" s="209"/>
      <c r="C2674" s="564"/>
      <c r="D2674" s="209"/>
      <c r="F2674" s="685"/>
    </row>
    <row r="2675" spans="2:6" s="55" customFormat="1" x14ac:dyDescent="0.25">
      <c r="B2675" s="209"/>
      <c r="C2675" s="564"/>
      <c r="D2675" s="209"/>
      <c r="F2675" s="685"/>
    </row>
    <row r="2676" spans="2:6" s="55" customFormat="1" x14ac:dyDescent="0.25">
      <c r="B2676" s="209"/>
      <c r="C2676" s="564"/>
      <c r="D2676" s="209"/>
      <c r="F2676" s="685"/>
    </row>
    <row r="2677" spans="2:6" s="55" customFormat="1" x14ac:dyDescent="0.25">
      <c r="B2677" s="209"/>
      <c r="C2677" s="564"/>
      <c r="D2677" s="209"/>
      <c r="F2677" s="685"/>
    </row>
    <row r="2678" spans="2:6" s="55" customFormat="1" x14ac:dyDescent="0.25">
      <c r="B2678" s="209"/>
      <c r="C2678" s="564"/>
      <c r="D2678" s="209"/>
      <c r="F2678" s="685"/>
    </row>
    <row r="2679" spans="2:6" s="55" customFormat="1" x14ac:dyDescent="0.25">
      <c r="B2679" s="209"/>
      <c r="C2679" s="564"/>
      <c r="D2679" s="209"/>
      <c r="F2679" s="685"/>
    </row>
    <row r="2680" spans="2:6" s="55" customFormat="1" x14ac:dyDescent="0.25">
      <c r="B2680" s="209"/>
      <c r="C2680" s="564"/>
      <c r="D2680" s="209"/>
      <c r="F2680" s="685"/>
    </row>
    <row r="2681" spans="2:6" s="55" customFormat="1" x14ac:dyDescent="0.25">
      <c r="B2681" s="209"/>
      <c r="C2681" s="564"/>
      <c r="D2681" s="209"/>
      <c r="F2681" s="685"/>
    </row>
    <row r="2682" spans="2:6" s="55" customFormat="1" x14ac:dyDescent="0.25">
      <c r="B2682" s="209"/>
      <c r="C2682" s="564"/>
      <c r="D2682" s="209"/>
      <c r="F2682" s="685"/>
    </row>
    <row r="2683" spans="2:6" s="55" customFormat="1" x14ac:dyDescent="0.25">
      <c r="B2683" s="209"/>
      <c r="C2683" s="564"/>
      <c r="D2683" s="209"/>
      <c r="F2683" s="685"/>
    </row>
    <row r="2684" spans="2:6" s="55" customFormat="1" x14ac:dyDescent="0.25">
      <c r="B2684" s="209"/>
      <c r="C2684" s="564"/>
      <c r="D2684" s="209"/>
      <c r="F2684" s="685"/>
    </row>
    <row r="2685" spans="2:6" s="55" customFormat="1" x14ac:dyDescent="0.25">
      <c r="B2685" s="209"/>
      <c r="C2685" s="564"/>
      <c r="D2685" s="209"/>
      <c r="F2685" s="685"/>
    </row>
    <row r="2686" spans="2:6" s="55" customFormat="1" x14ac:dyDescent="0.25">
      <c r="B2686" s="209"/>
      <c r="C2686" s="564"/>
      <c r="D2686" s="209"/>
      <c r="F2686" s="685"/>
    </row>
    <row r="2687" spans="2:6" s="55" customFormat="1" x14ac:dyDescent="0.25">
      <c r="B2687" s="209"/>
      <c r="C2687" s="564"/>
      <c r="D2687" s="209"/>
      <c r="F2687" s="685"/>
    </row>
    <row r="2688" spans="2:6" s="55" customFormat="1" x14ac:dyDescent="0.25">
      <c r="B2688" s="209"/>
      <c r="C2688" s="564"/>
      <c r="D2688" s="209"/>
      <c r="F2688" s="685"/>
    </row>
    <row r="2689" spans="2:6" s="55" customFormat="1" x14ac:dyDescent="0.25">
      <c r="B2689" s="209"/>
      <c r="C2689" s="564"/>
      <c r="D2689" s="209"/>
      <c r="F2689" s="685"/>
    </row>
    <row r="2690" spans="2:6" s="55" customFormat="1" x14ac:dyDescent="0.25">
      <c r="B2690" s="209"/>
      <c r="C2690" s="564"/>
      <c r="D2690" s="209"/>
      <c r="F2690" s="685"/>
    </row>
    <row r="2691" spans="2:6" s="55" customFormat="1" x14ac:dyDescent="0.25">
      <c r="B2691" s="209"/>
      <c r="C2691" s="564"/>
      <c r="D2691" s="209"/>
      <c r="F2691" s="685"/>
    </row>
    <row r="2692" spans="2:6" s="55" customFormat="1" x14ac:dyDescent="0.25">
      <c r="B2692" s="209"/>
      <c r="C2692" s="564"/>
      <c r="D2692" s="209"/>
      <c r="F2692" s="685"/>
    </row>
    <row r="2693" spans="2:6" s="55" customFormat="1" x14ac:dyDescent="0.25">
      <c r="B2693" s="209"/>
      <c r="C2693" s="564"/>
      <c r="D2693" s="209"/>
      <c r="F2693" s="685"/>
    </row>
    <row r="2694" spans="2:6" s="55" customFormat="1" x14ac:dyDescent="0.25">
      <c r="B2694" s="209"/>
      <c r="C2694" s="564"/>
      <c r="D2694" s="209"/>
      <c r="F2694" s="685"/>
    </row>
    <row r="2695" spans="2:6" s="55" customFormat="1" x14ac:dyDescent="0.25">
      <c r="B2695" s="209"/>
      <c r="C2695" s="564"/>
      <c r="D2695" s="209"/>
      <c r="F2695" s="685"/>
    </row>
    <row r="2696" spans="2:6" s="55" customFormat="1" x14ac:dyDescent="0.25">
      <c r="B2696" s="209"/>
      <c r="C2696" s="564"/>
      <c r="D2696" s="209"/>
      <c r="F2696" s="685"/>
    </row>
    <row r="2697" spans="2:6" s="55" customFormat="1" x14ac:dyDescent="0.25">
      <c r="B2697" s="209"/>
      <c r="C2697" s="564"/>
      <c r="D2697" s="209"/>
      <c r="F2697" s="685"/>
    </row>
    <row r="2698" spans="2:6" s="55" customFormat="1" x14ac:dyDescent="0.25">
      <c r="B2698" s="209"/>
      <c r="C2698" s="564"/>
      <c r="D2698" s="209"/>
      <c r="F2698" s="685"/>
    </row>
    <row r="2699" spans="2:6" s="55" customFormat="1" x14ac:dyDescent="0.25">
      <c r="B2699" s="209"/>
      <c r="C2699" s="564"/>
      <c r="D2699" s="209"/>
      <c r="F2699" s="685"/>
    </row>
    <row r="2700" spans="2:6" s="55" customFormat="1" x14ac:dyDescent="0.25">
      <c r="B2700" s="209"/>
      <c r="C2700" s="564"/>
      <c r="D2700" s="209"/>
      <c r="F2700" s="685"/>
    </row>
    <row r="2701" spans="2:6" s="55" customFormat="1" x14ac:dyDescent="0.25">
      <c r="B2701" s="209"/>
      <c r="C2701" s="564"/>
      <c r="D2701" s="209"/>
      <c r="F2701" s="685"/>
    </row>
    <row r="2702" spans="2:6" s="55" customFormat="1" x14ac:dyDescent="0.25">
      <c r="B2702" s="209"/>
      <c r="C2702" s="564"/>
      <c r="D2702" s="209"/>
      <c r="F2702" s="685"/>
    </row>
    <row r="2703" spans="2:6" s="55" customFormat="1" x14ac:dyDescent="0.25">
      <c r="B2703" s="209"/>
      <c r="C2703" s="564"/>
      <c r="D2703" s="209"/>
      <c r="F2703" s="685"/>
    </row>
    <row r="2704" spans="2:6" s="55" customFormat="1" x14ac:dyDescent="0.25">
      <c r="B2704" s="209"/>
      <c r="C2704" s="564"/>
      <c r="D2704" s="209"/>
      <c r="F2704" s="685"/>
    </row>
    <row r="2705" spans="2:6" s="55" customFormat="1" x14ac:dyDescent="0.25">
      <c r="B2705" s="209"/>
      <c r="C2705" s="564"/>
      <c r="D2705" s="209"/>
      <c r="F2705" s="685"/>
    </row>
    <row r="2706" spans="2:6" s="55" customFormat="1" x14ac:dyDescent="0.25">
      <c r="B2706" s="209"/>
      <c r="C2706" s="564"/>
      <c r="D2706" s="209"/>
      <c r="F2706" s="685"/>
    </row>
    <row r="2707" spans="2:6" s="55" customFormat="1" x14ac:dyDescent="0.25">
      <c r="B2707" s="209"/>
      <c r="C2707" s="564"/>
      <c r="D2707" s="209"/>
      <c r="F2707" s="685"/>
    </row>
    <row r="2708" spans="2:6" s="55" customFormat="1" x14ac:dyDescent="0.25">
      <c r="B2708" s="209"/>
      <c r="C2708" s="564"/>
      <c r="D2708" s="209"/>
      <c r="F2708" s="685"/>
    </row>
    <row r="2709" spans="2:6" s="55" customFormat="1" x14ac:dyDescent="0.25">
      <c r="B2709" s="209"/>
      <c r="C2709" s="564"/>
      <c r="D2709" s="209"/>
      <c r="F2709" s="685"/>
    </row>
    <row r="2710" spans="2:6" s="55" customFormat="1" x14ac:dyDescent="0.25">
      <c r="B2710" s="209"/>
      <c r="C2710" s="564"/>
      <c r="D2710" s="209"/>
      <c r="F2710" s="685"/>
    </row>
    <row r="2711" spans="2:6" s="55" customFormat="1" x14ac:dyDescent="0.25">
      <c r="B2711" s="209"/>
      <c r="C2711" s="564"/>
      <c r="D2711" s="209"/>
      <c r="F2711" s="685"/>
    </row>
    <row r="2712" spans="2:6" s="55" customFormat="1" x14ac:dyDescent="0.25">
      <c r="B2712" s="209"/>
      <c r="C2712" s="564"/>
      <c r="D2712" s="209"/>
      <c r="F2712" s="685"/>
    </row>
    <row r="2713" spans="2:6" s="55" customFormat="1" x14ac:dyDescent="0.25">
      <c r="B2713" s="209"/>
      <c r="C2713" s="564"/>
      <c r="D2713" s="209"/>
      <c r="F2713" s="685"/>
    </row>
    <row r="2714" spans="2:6" s="55" customFormat="1" x14ac:dyDescent="0.25">
      <c r="B2714" s="209"/>
      <c r="C2714" s="564"/>
      <c r="D2714" s="209"/>
      <c r="F2714" s="685"/>
    </row>
    <row r="2715" spans="2:6" s="55" customFormat="1" x14ac:dyDescent="0.25">
      <c r="B2715" s="209"/>
      <c r="C2715" s="564"/>
      <c r="D2715" s="209"/>
      <c r="F2715" s="685"/>
    </row>
    <row r="2716" spans="2:6" s="55" customFormat="1" x14ac:dyDescent="0.25">
      <c r="B2716" s="209"/>
      <c r="C2716" s="564"/>
      <c r="D2716" s="209"/>
      <c r="F2716" s="685"/>
    </row>
    <row r="2717" spans="2:6" s="55" customFormat="1" x14ac:dyDescent="0.25">
      <c r="B2717" s="209"/>
      <c r="C2717" s="564"/>
      <c r="D2717" s="209"/>
      <c r="F2717" s="685"/>
    </row>
    <row r="2718" spans="2:6" s="55" customFormat="1" x14ac:dyDescent="0.25">
      <c r="B2718" s="209"/>
      <c r="C2718" s="564"/>
      <c r="D2718" s="209"/>
      <c r="F2718" s="685"/>
    </row>
    <row r="2719" spans="2:6" s="55" customFormat="1" x14ac:dyDescent="0.25">
      <c r="B2719" s="209"/>
      <c r="C2719" s="564"/>
      <c r="D2719" s="209"/>
      <c r="F2719" s="685"/>
    </row>
    <row r="2720" spans="2:6" s="55" customFormat="1" x14ac:dyDescent="0.25">
      <c r="B2720" s="209"/>
      <c r="C2720" s="564"/>
      <c r="D2720" s="209"/>
      <c r="F2720" s="685"/>
    </row>
    <row r="2721" spans="2:6" s="55" customFormat="1" x14ac:dyDescent="0.25">
      <c r="B2721" s="209"/>
      <c r="C2721" s="564"/>
      <c r="D2721" s="209"/>
      <c r="F2721" s="685"/>
    </row>
    <row r="2722" spans="2:6" s="55" customFormat="1" x14ac:dyDescent="0.25">
      <c r="B2722" s="209"/>
      <c r="C2722" s="564"/>
      <c r="D2722" s="209"/>
      <c r="F2722" s="685"/>
    </row>
    <row r="2723" spans="2:6" s="55" customFormat="1" x14ac:dyDescent="0.25">
      <c r="B2723" s="209"/>
      <c r="C2723" s="564"/>
      <c r="D2723" s="209"/>
      <c r="F2723" s="685"/>
    </row>
    <row r="2724" spans="2:6" s="55" customFormat="1" x14ac:dyDescent="0.25">
      <c r="B2724" s="209"/>
      <c r="C2724" s="564"/>
      <c r="D2724" s="209"/>
      <c r="F2724" s="685"/>
    </row>
    <row r="2725" spans="2:6" s="55" customFormat="1" x14ac:dyDescent="0.25">
      <c r="B2725" s="209"/>
      <c r="C2725" s="564"/>
      <c r="D2725" s="209"/>
      <c r="F2725" s="685"/>
    </row>
    <row r="2726" spans="2:6" s="55" customFormat="1" x14ac:dyDescent="0.25">
      <c r="B2726" s="209"/>
      <c r="C2726" s="564"/>
      <c r="D2726" s="209"/>
      <c r="F2726" s="685"/>
    </row>
    <row r="2727" spans="2:6" s="55" customFormat="1" x14ac:dyDescent="0.25">
      <c r="B2727" s="209"/>
      <c r="C2727" s="564"/>
      <c r="D2727" s="209"/>
      <c r="F2727" s="685"/>
    </row>
    <row r="2728" spans="2:6" s="55" customFormat="1" x14ac:dyDescent="0.25">
      <c r="B2728" s="209"/>
      <c r="C2728" s="564"/>
      <c r="D2728" s="209"/>
      <c r="F2728" s="685"/>
    </row>
    <row r="2729" spans="2:6" s="55" customFormat="1" x14ac:dyDescent="0.25">
      <c r="B2729" s="209"/>
      <c r="C2729" s="564"/>
      <c r="D2729" s="209"/>
      <c r="F2729" s="685"/>
    </row>
    <row r="2730" spans="2:6" s="55" customFormat="1" x14ac:dyDescent="0.25">
      <c r="B2730" s="209"/>
      <c r="C2730" s="564"/>
      <c r="D2730" s="209"/>
      <c r="F2730" s="685"/>
    </row>
    <row r="2731" spans="2:6" s="55" customFormat="1" x14ac:dyDescent="0.25">
      <c r="B2731" s="209"/>
      <c r="C2731" s="564"/>
      <c r="D2731" s="209"/>
      <c r="F2731" s="685"/>
    </row>
    <row r="2732" spans="2:6" s="55" customFormat="1" x14ac:dyDescent="0.25">
      <c r="B2732" s="209"/>
      <c r="C2732" s="564"/>
      <c r="D2732" s="209"/>
      <c r="F2732" s="685"/>
    </row>
    <row r="2733" spans="2:6" s="55" customFormat="1" x14ac:dyDescent="0.25">
      <c r="B2733" s="209"/>
      <c r="C2733" s="564"/>
      <c r="D2733" s="209"/>
      <c r="F2733" s="685"/>
    </row>
    <row r="2734" spans="2:6" s="55" customFormat="1" x14ac:dyDescent="0.25">
      <c r="B2734" s="209"/>
      <c r="C2734" s="564"/>
      <c r="D2734" s="209"/>
      <c r="F2734" s="685"/>
    </row>
    <row r="2735" spans="2:6" s="55" customFormat="1" x14ac:dyDescent="0.25">
      <c r="B2735" s="209"/>
      <c r="C2735" s="564"/>
      <c r="D2735" s="209"/>
      <c r="F2735" s="685"/>
    </row>
    <row r="2736" spans="2:6" s="55" customFormat="1" x14ac:dyDescent="0.25">
      <c r="B2736" s="209"/>
      <c r="C2736" s="564"/>
      <c r="D2736" s="209"/>
      <c r="F2736" s="685"/>
    </row>
    <row r="2737" spans="2:6" s="55" customFormat="1" x14ac:dyDescent="0.25">
      <c r="B2737" s="209"/>
      <c r="C2737" s="564"/>
      <c r="D2737" s="209"/>
      <c r="F2737" s="685"/>
    </row>
    <row r="2738" spans="2:6" s="55" customFormat="1" x14ac:dyDescent="0.25">
      <c r="B2738" s="209"/>
      <c r="C2738" s="564"/>
      <c r="D2738" s="209"/>
      <c r="F2738" s="685"/>
    </row>
    <row r="2739" spans="2:6" s="55" customFormat="1" x14ac:dyDescent="0.25">
      <c r="B2739" s="209"/>
      <c r="C2739" s="564"/>
      <c r="D2739" s="209"/>
      <c r="F2739" s="685"/>
    </row>
    <row r="2740" spans="2:6" s="55" customFormat="1" x14ac:dyDescent="0.25">
      <c r="B2740" s="209"/>
      <c r="C2740" s="564"/>
      <c r="D2740" s="209"/>
      <c r="F2740" s="685"/>
    </row>
    <row r="2741" spans="2:6" s="55" customFormat="1" x14ac:dyDescent="0.25">
      <c r="B2741" s="209"/>
      <c r="C2741" s="564"/>
      <c r="D2741" s="209"/>
      <c r="F2741" s="685"/>
    </row>
    <row r="2742" spans="2:6" s="55" customFormat="1" x14ac:dyDescent="0.25">
      <c r="B2742" s="209"/>
      <c r="C2742" s="564"/>
      <c r="D2742" s="209"/>
      <c r="F2742" s="685"/>
    </row>
    <row r="2743" spans="2:6" s="55" customFormat="1" x14ac:dyDescent="0.25">
      <c r="B2743" s="209"/>
      <c r="C2743" s="564"/>
      <c r="D2743" s="209"/>
      <c r="F2743" s="685"/>
    </row>
    <row r="2744" spans="2:6" s="55" customFormat="1" x14ac:dyDescent="0.25">
      <c r="B2744" s="209"/>
      <c r="C2744" s="564"/>
      <c r="D2744" s="209"/>
      <c r="F2744" s="685"/>
    </row>
    <row r="2745" spans="2:6" s="55" customFormat="1" x14ac:dyDescent="0.25">
      <c r="B2745" s="209"/>
      <c r="C2745" s="564"/>
      <c r="D2745" s="209"/>
      <c r="F2745" s="685"/>
    </row>
    <row r="2746" spans="2:6" s="55" customFormat="1" x14ac:dyDescent="0.25">
      <c r="B2746" s="209"/>
      <c r="C2746" s="564"/>
      <c r="D2746" s="209"/>
      <c r="F2746" s="685"/>
    </row>
    <row r="2747" spans="2:6" s="55" customFormat="1" x14ac:dyDescent="0.25">
      <c r="B2747" s="209"/>
      <c r="C2747" s="564"/>
      <c r="D2747" s="209"/>
      <c r="F2747" s="685"/>
    </row>
    <row r="2748" spans="2:6" s="55" customFormat="1" x14ac:dyDescent="0.25">
      <c r="B2748" s="209"/>
      <c r="C2748" s="564"/>
      <c r="D2748" s="209"/>
      <c r="F2748" s="685"/>
    </row>
    <row r="2749" spans="2:6" s="55" customFormat="1" x14ac:dyDescent="0.25">
      <c r="B2749" s="209"/>
      <c r="C2749" s="564"/>
      <c r="D2749" s="209"/>
      <c r="F2749" s="685"/>
    </row>
    <row r="2750" spans="2:6" s="55" customFormat="1" x14ac:dyDescent="0.25">
      <c r="B2750" s="209"/>
      <c r="C2750" s="564"/>
      <c r="D2750" s="209"/>
      <c r="F2750" s="685"/>
    </row>
    <row r="2751" spans="2:6" s="55" customFormat="1" x14ac:dyDescent="0.25">
      <c r="B2751" s="209"/>
      <c r="C2751" s="564"/>
      <c r="D2751" s="209"/>
      <c r="F2751" s="685"/>
    </row>
    <row r="2752" spans="2:6" s="55" customFormat="1" x14ac:dyDescent="0.25">
      <c r="B2752" s="209"/>
      <c r="C2752" s="564"/>
      <c r="D2752" s="209"/>
      <c r="F2752" s="685"/>
    </row>
    <row r="2753" spans="2:6" s="55" customFormat="1" x14ac:dyDescent="0.25">
      <c r="B2753" s="209"/>
      <c r="C2753" s="564"/>
      <c r="D2753" s="209"/>
      <c r="F2753" s="685"/>
    </row>
    <row r="2754" spans="2:6" s="55" customFormat="1" x14ac:dyDescent="0.25">
      <c r="B2754" s="209"/>
      <c r="C2754" s="564"/>
      <c r="D2754" s="209"/>
      <c r="F2754" s="685"/>
    </row>
    <row r="2755" spans="2:6" s="55" customFormat="1" x14ac:dyDescent="0.25">
      <c r="B2755" s="209"/>
      <c r="C2755" s="564"/>
      <c r="D2755" s="209"/>
      <c r="F2755" s="685"/>
    </row>
    <row r="2756" spans="2:6" s="55" customFormat="1" x14ac:dyDescent="0.25">
      <c r="B2756" s="209"/>
      <c r="C2756" s="564"/>
      <c r="D2756" s="209"/>
      <c r="F2756" s="685"/>
    </row>
    <row r="2757" spans="2:6" s="55" customFormat="1" x14ac:dyDescent="0.25">
      <c r="B2757" s="209"/>
      <c r="C2757" s="564"/>
      <c r="D2757" s="209"/>
      <c r="F2757" s="685"/>
    </row>
    <row r="2758" spans="2:6" s="55" customFormat="1" x14ac:dyDescent="0.25">
      <c r="B2758" s="209"/>
      <c r="C2758" s="564"/>
      <c r="D2758" s="209"/>
      <c r="F2758" s="685"/>
    </row>
    <row r="2759" spans="2:6" s="55" customFormat="1" x14ac:dyDescent="0.25">
      <c r="B2759" s="209"/>
      <c r="C2759" s="564"/>
      <c r="D2759" s="209"/>
      <c r="F2759" s="685"/>
    </row>
    <row r="2760" spans="2:6" s="55" customFormat="1" x14ac:dyDescent="0.25">
      <c r="B2760" s="209"/>
      <c r="C2760" s="564"/>
      <c r="D2760" s="209"/>
      <c r="F2760" s="685"/>
    </row>
    <row r="2761" spans="2:6" s="55" customFormat="1" x14ac:dyDescent="0.25">
      <c r="B2761" s="209"/>
      <c r="C2761" s="564"/>
      <c r="D2761" s="209"/>
      <c r="F2761" s="685"/>
    </row>
    <row r="2762" spans="2:6" s="55" customFormat="1" x14ac:dyDescent="0.25">
      <c r="B2762" s="209"/>
      <c r="C2762" s="564"/>
      <c r="D2762" s="209"/>
      <c r="F2762" s="685"/>
    </row>
    <row r="2763" spans="2:6" s="55" customFormat="1" x14ac:dyDescent="0.25">
      <c r="B2763" s="209"/>
      <c r="C2763" s="564"/>
      <c r="D2763" s="209"/>
      <c r="F2763" s="685"/>
    </row>
    <row r="2764" spans="2:6" s="55" customFormat="1" x14ac:dyDescent="0.25">
      <c r="B2764" s="209"/>
      <c r="C2764" s="564"/>
      <c r="D2764" s="209"/>
      <c r="F2764" s="685"/>
    </row>
    <row r="2765" spans="2:6" s="55" customFormat="1" x14ac:dyDescent="0.25">
      <c r="B2765" s="209"/>
      <c r="C2765" s="564"/>
      <c r="D2765" s="209"/>
      <c r="F2765" s="685"/>
    </row>
    <row r="2766" spans="2:6" s="55" customFormat="1" x14ac:dyDescent="0.25">
      <c r="B2766" s="209"/>
      <c r="C2766" s="564"/>
      <c r="D2766" s="209"/>
      <c r="F2766" s="685"/>
    </row>
    <row r="2767" spans="2:6" s="55" customFormat="1" x14ac:dyDescent="0.25">
      <c r="B2767" s="209"/>
      <c r="C2767" s="564"/>
      <c r="D2767" s="209"/>
      <c r="F2767" s="685"/>
    </row>
    <row r="2768" spans="2:6" s="55" customFormat="1" x14ac:dyDescent="0.25">
      <c r="B2768" s="209"/>
      <c r="C2768" s="564"/>
      <c r="D2768" s="209"/>
      <c r="F2768" s="685"/>
    </row>
    <row r="2769" spans="2:6" s="55" customFormat="1" x14ac:dyDescent="0.25">
      <c r="B2769" s="209"/>
      <c r="C2769" s="564"/>
      <c r="D2769" s="209"/>
      <c r="F2769" s="685"/>
    </row>
    <row r="2770" spans="2:6" s="55" customFormat="1" x14ac:dyDescent="0.25">
      <c r="B2770" s="209"/>
      <c r="C2770" s="564"/>
      <c r="D2770" s="209"/>
      <c r="F2770" s="685"/>
    </row>
    <row r="2771" spans="2:6" s="55" customFormat="1" x14ac:dyDescent="0.25">
      <c r="B2771" s="209"/>
      <c r="C2771" s="564"/>
      <c r="D2771" s="209"/>
      <c r="F2771" s="685"/>
    </row>
    <row r="2772" spans="2:6" s="55" customFormat="1" x14ac:dyDescent="0.25">
      <c r="B2772" s="209"/>
      <c r="C2772" s="564"/>
      <c r="D2772" s="209"/>
      <c r="F2772" s="685"/>
    </row>
    <row r="2773" spans="2:6" s="55" customFormat="1" x14ac:dyDescent="0.25">
      <c r="B2773" s="209"/>
      <c r="C2773" s="564"/>
      <c r="D2773" s="209"/>
      <c r="F2773" s="685"/>
    </row>
    <row r="2774" spans="2:6" s="55" customFormat="1" x14ac:dyDescent="0.25">
      <c r="B2774" s="209"/>
      <c r="C2774" s="564"/>
      <c r="D2774" s="209"/>
      <c r="F2774" s="685"/>
    </row>
    <row r="2775" spans="2:6" s="55" customFormat="1" x14ac:dyDescent="0.25">
      <c r="B2775" s="209"/>
      <c r="C2775" s="564"/>
      <c r="D2775" s="209"/>
      <c r="F2775" s="685"/>
    </row>
    <row r="2776" spans="2:6" s="55" customFormat="1" x14ac:dyDescent="0.25">
      <c r="B2776" s="209"/>
      <c r="C2776" s="564"/>
      <c r="D2776" s="209"/>
      <c r="F2776" s="685"/>
    </row>
    <row r="2777" spans="2:6" s="55" customFormat="1" x14ac:dyDescent="0.25">
      <c r="B2777" s="209"/>
      <c r="C2777" s="564"/>
      <c r="D2777" s="209"/>
      <c r="F2777" s="685"/>
    </row>
    <row r="2778" spans="2:6" s="55" customFormat="1" x14ac:dyDescent="0.25">
      <c r="B2778" s="209"/>
      <c r="C2778" s="564"/>
      <c r="D2778" s="209"/>
      <c r="F2778" s="685"/>
    </row>
    <row r="2779" spans="2:6" s="55" customFormat="1" x14ac:dyDescent="0.25">
      <c r="B2779" s="209"/>
      <c r="C2779" s="564"/>
      <c r="D2779" s="209"/>
      <c r="F2779" s="685"/>
    </row>
    <row r="2780" spans="2:6" s="55" customFormat="1" x14ac:dyDescent="0.25">
      <c r="B2780" s="209"/>
      <c r="C2780" s="564"/>
      <c r="D2780" s="209"/>
      <c r="F2780" s="685"/>
    </row>
    <row r="2781" spans="2:6" s="55" customFormat="1" x14ac:dyDescent="0.25">
      <c r="B2781" s="209"/>
      <c r="C2781" s="564"/>
      <c r="D2781" s="209"/>
      <c r="F2781" s="685"/>
    </row>
    <row r="2782" spans="2:6" s="55" customFormat="1" x14ac:dyDescent="0.25">
      <c r="B2782" s="209"/>
      <c r="C2782" s="564"/>
      <c r="D2782" s="209"/>
      <c r="F2782" s="685"/>
    </row>
    <row r="2783" spans="2:6" s="55" customFormat="1" x14ac:dyDescent="0.25">
      <c r="B2783" s="209"/>
      <c r="C2783" s="564"/>
      <c r="D2783" s="209"/>
      <c r="F2783" s="685"/>
    </row>
    <row r="2784" spans="2:6" s="55" customFormat="1" x14ac:dyDescent="0.25">
      <c r="B2784" s="209"/>
      <c r="C2784" s="564"/>
      <c r="D2784" s="209"/>
      <c r="F2784" s="685"/>
    </row>
    <row r="2785" spans="2:6" s="55" customFormat="1" x14ac:dyDescent="0.25">
      <c r="B2785" s="209"/>
      <c r="C2785" s="564"/>
      <c r="D2785" s="209"/>
      <c r="F2785" s="685"/>
    </row>
    <row r="2786" spans="2:6" s="55" customFormat="1" x14ac:dyDescent="0.25">
      <c r="B2786" s="209"/>
      <c r="C2786" s="564"/>
      <c r="D2786" s="209"/>
      <c r="F2786" s="685"/>
    </row>
    <row r="2787" spans="2:6" s="55" customFormat="1" x14ac:dyDescent="0.25">
      <c r="B2787" s="209"/>
      <c r="C2787" s="564"/>
      <c r="D2787" s="209"/>
      <c r="F2787" s="685"/>
    </row>
    <row r="2788" spans="2:6" s="55" customFormat="1" x14ac:dyDescent="0.25">
      <c r="B2788" s="209"/>
      <c r="C2788" s="564"/>
      <c r="D2788" s="209"/>
      <c r="F2788" s="685"/>
    </row>
    <row r="2789" spans="2:6" s="55" customFormat="1" x14ac:dyDescent="0.25">
      <c r="B2789" s="209"/>
      <c r="C2789" s="564"/>
      <c r="D2789" s="209"/>
      <c r="F2789" s="685"/>
    </row>
    <row r="2790" spans="2:6" s="55" customFormat="1" x14ac:dyDescent="0.25">
      <c r="B2790" s="209"/>
      <c r="C2790" s="564"/>
      <c r="D2790" s="209"/>
      <c r="F2790" s="685"/>
    </row>
    <row r="2791" spans="2:6" s="55" customFormat="1" x14ac:dyDescent="0.25">
      <c r="B2791" s="209"/>
      <c r="C2791" s="564"/>
      <c r="D2791" s="209"/>
      <c r="F2791" s="685"/>
    </row>
    <row r="2792" spans="2:6" s="55" customFormat="1" x14ac:dyDescent="0.25">
      <c r="B2792" s="209"/>
      <c r="C2792" s="564"/>
      <c r="D2792" s="209"/>
      <c r="F2792" s="685"/>
    </row>
    <row r="2793" spans="2:6" s="55" customFormat="1" x14ac:dyDescent="0.25">
      <c r="B2793" s="209"/>
      <c r="C2793" s="564"/>
      <c r="D2793" s="209"/>
      <c r="F2793" s="685"/>
    </row>
    <row r="2794" spans="2:6" s="55" customFormat="1" x14ac:dyDescent="0.25">
      <c r="B2794" s="209"/>
      <c r="C2794" s="564"/>
      <c r="D2794" s="209"/>
      <c r="F2794" s="685"/>
    </row>
    <row r="2795" spans="2:6" s="55" customFormat="1" x14ac:dyDescent="0.25">
      <c r="B2795" s="209"/>
      <c r="C2795" s="564"/>
      <c r="D2795" s="209"/>
      <c r="F2795" s="685"/>
    </row>
    <row r="2796" spans="2:6" s="55" customFormat="1" x14ac:dyDescent="0.25">
      <c r="B2796" s="209"/>
      <c r="C2796" s="564"/>
      <c r="D2796" s="209"/>
      <c r="F2796" s="685"/>
    </row>
    <row r="2797" spans="2:6" s="55" customFormat="1" x14ac:dyDescent="0.25">
      <c r="B2797" s="209"/>
      <c r="C2797" s="564"/>
      <c r="D2797" s="209"/>
      <c r="F2797" s="685"/>
    </row>
    <row r="2798" spans="2:6" s="55" customFormat="1" x14ac:dyDescent="0.25">
      <c r="B2798" s="209"/>
      <c r="C2798" s="564"/>
      <c r="D2798" s="209"/>
      <c r="F2798" s="685"/>
    </row>
    <row r="2799" spans="2:6" s="55" customFormat="1" x14ac:dyDescent="0.25">
      <c r="B2799" s="209"/>
      <c r="C2799" s="564"/>
      <c r="D2799" s="209"/>
      <c r="F2799" s="685"/>
    </row>
    <row r="2800" spans="2:6" s="55" customFormat="1" x14ac:dyDescent="0.25">
      <c r="B2800" s="209"/>
      <c r="C2800" s="564"/>
      <c r="D2800" s="209"/>
      <c r="F2800" s="685"/>
    </row>
    <row r="2801" spans="2:6" s="55" customFormat="1" x14ac:dyDescent="0.25">
      <c r="B2801" s="209"/>
      <c r="C2801" s="564"/>
      <c r="D2801" s="209"/>
      <c r="F2801" s="685"/>
    </row>
    <row r="2802" spans="2:6" s="55" customFormat="1" x14ac:dyDescent="0.25">
      <c r="B2802" s="209"/>
      <c r="C2802" s="564"/>
      <c r="D2802" s="209"/>
      <c r="F2802" s="685"/>
    </row>
    <row r="2803" spans="2:6" s="55" customFormat="1" x14ac:dyDescent="0.25">
      <c r="B2803" s="209"/>
      <c r="C2803" s="564"/>
      <c r="D2803" s="209"/>
      <c r="F2803" s="685"/>
    </row>
    <row r="2804" spans="2:6" s="55" customFormat="1" x14ac:dyDescent="0.25">
      <c r="B2804" s="209"/>
      <c r="C2804" s="564"/>
      <c r="D2804" s="209"/>
      <c r="F2804" s="685"/>
    </row>
    <row r="2805" spans="2:6" s="55" customFormat="1" x14ac:dyDescent="0.25">
      <c r="B2805" s="209"/>
      <c r="C2805" s="564"/>
      <c r="D2805" s="209"/>
      <c r="F2805" s="685"/>
    </row>
    <row r="2806" spans="2:6" s="55" customFormat="1" x14ac:dyDescent="0.25">
      <c r="B2806" s="209"/>
      <c r="C2806" s="564"/>
      <c r="D2806" s="209"/>
      <c r="F2806" s="685"/>
    </row>
    <row r="2807" spans="2:6" s="55" customFormat="1" x14ac:dyDescent="0.25">
      <c r="B2807" s="209"/>
      <c r="C2807" s="564"/>
      <c r="D2807" s="209"/>
      <c r="F2807" s="685"/>
    </row>
    <row r="2808" spans="2:6" s="55" customFormat="1" x14ac:dyDescent="0.25">
      <c r="B2808" s="209"/>
      <c r="C2808" s="564"/>
      <c r="D2808" s="209"/>
      <c r="F2808" s="685"/>
    </row>
    <row r="2809" spans="2:6" s="55" customFormat="1" x14ac:dyDescent="0.25">
      <c r="B2809" s="209"/>
      <c r="C2809" s="564"/>
      <c r="D2809" s="209"/>
      <c r="F2809" s="685"/>
    </row>
    <row r="2810" spans="2:6" s="55" customFormat="1" x14ac:dyDescent="0.25">
      <c r="B2810" s="209"/>
      <c r="C2810" s="564"/>
      <c r="D2810" s="209"/>
      <c r="F2810" s="685"/>
    </row>
    <row r="2811" spans="2:6" s="55" customFormat="1" x14ac:dyDescent="0.25">
      <c r="B2811" s="209"/>
      <c r="C2811" s="564"/>
      <c r="D2811" s="209"/>
      <c r="F2811" s="685"/>
    </row>
    <row r="2812" spans="2:6" s="55" customFormat="1" x14ac:dyDescent="0.25">
      <c r="B2812" s="209"/>
      <c r="C2812" s="564"/>
      <c r="D2812" s="209"/>
      <c r="F2812" s="685"/>
    </row>
    <row r="2813" spans="2:6" s="55" customFormat="1" x14ac:dyDescent="0.25">
      <c r="B2813" s="209"/>
      <c r="C2813" s="564"/>
      <c r="D2813" s="209"/>
      <c r="F2813" s="685"/>
    </row>
    <row r="2814" spans="2:6" s="55" customFormat="1" x14ac:dyDescent="0.25">
      <c r="B2814" s="209"/>
      <c r="C2814" s="564"/>
      <c r="D2814" s="209"/>
      <c r="F2814" s="685"/>
    </row>
    <row r="2815" spans="2:6" s="55" customFormat="1" x14ac:dyDescent="0.25">
      <c r="B2815" s="209"/>
      <c r="C2815" s="564"/>
      <c r="D2815" s="209"/>
      <c r="F2815" s="685"/>
    </row>
    <row r="2816" spans="2:6" s="55" customFormat="1" x14ac:dyDescent="0.25">
      <c r="B2816" s="209"/>
      <c r="C2816" s="564"/>
      <c r="D2816" s="209"/>
      <c r="F2816" s="685"/>
    </row>
    <row r="2817" spans="2:6" s="55" customFormat="1" x14ac:dyDescent="0.25">
      <c r="B2817" s="209"/>
      <c r="C2817" s="564"/>
      <c r="D2817" s="209"/>
      <c r="F2817" s="685"/>
    </row>
    <row r="2818" spans="2:6" s="55" customFormat="1" x14ac:dyDescent="0.25">
      <c r="B2818" s="209"/>
      <c r="C2818" s="564"/>
      <c r="D2818" s="209"/>
      <c r="F2818" s="685"/>
    </row>
    <row r="2819" spans="2:6" s="55" customFormat="1" x14ac:dyDescent="0.25">
      <c r="B2819" s="209"/>
      <c r="C2819" s="564"/>
      <c r="D2819" s="209"/>
      <c r="F2819" s="685"/>
    </row>
    <row r="2820" spans="2:6" s="55" customFormat="1" x14ac:dyDescent="0.25">
      <c r="B2820" s="209"/>
      <c r="C2820" s="564"/>
      <c r="D2820" s="209"/>
      <c r="F2820" s="685"/>
    </row>
    <row r="2821" spans="2:6" s="55" customFormat="1" x14ac:dyDescent="0.25">
      <c r="B2821" s="209"/>
      <c r="C2821" s="564"/>
      <c r="D2821" s="209"/>
      <c r="F2821" s="685"/>
    </row>
    <row r="2822" spans="2:6" s="55" customFormat="1" x14ac:dyDescent="0.25">
      <c r="B2822" s="209"/>
      <c r="C2822" s="564"/>
      <c r="D2822" s="209"/>
      <c r="F2822" s="685"/>
    </row>
    <row r="2823" spans="2:6" s="55" customFormat="1" x14ac:dyDescent="0.25">
      <c r="B2823" s="209"/>
      <c r="C2823" s="564"/>
      <c r="D2823" s="209"/>
      <c r="F2823" s="685"/>
    </row>
    <row r="2824" spans="2:6" s="55" customFormat="1" x14ac:dyDescent="0.25">
      <c r="B2824" s="209"/>
      <c r="C2824" s="564"/>
      <c r="D2824" s="209"/>
      <c r="F2824" s="685"/>
    </row>
    <row r="2825" spans="2:6" s="55" customFormat="1" x14ac:dyDescent="0.25">
      <c r="B2825" s="209"/>
      <c r="C2825" s="564"/>
      <c r="D2825" s="209"/>
      <c r="F2825" s="685"/>
    </row>
    <row r="2826" spans="2:6" s="55" customFormat="1" x14ac:dyDescent="0.25">
      <c r="B2826" s="209"/>
      <c r="C2826" s="564"/>
      <c r="D2826" s="209"/>
      <c r="F2826" s="685"/>
    </row>
    <row r="2827" spans="2:6" s="55" customFormat="1" x14ac:dyDescent="0.25">
      <c r="B2827" s="209"/>
      <c r="C2827" s="564"/>
      <c r="D2827" s="209"/>
      <c r="F2827" s="685"/>
    </row>
    <row r="2828" spans="2:6" s="55" customFormat="1" x14ac:dyDescent="0.25">
      <c r="B2828" s="209"/>
      <c r="C2828" s="564"/>
      <c r="D2828" s="209"/>
      <c r="F2828" s="685"/>
    </row>
    <row r="2829" spans="2:6" s="55" customFormat="1" x14ac:dyDescent="0.25">
      <c r="B2829" s="209"/>
      <c r="C2829" s="564"/>
      <c r="D2829" s="209"/>
      <c r="F2829" s="685"/>
    </row>
    <row r="2830" spans="2:6" s="55" customFormat="1" x14ac:dyDescent="0.25">
      <c r="B2830" s="209"/>
      <c r="C2830" s="564"/>
      <c r="D2830" s="209"/>
      <c r="F2830" s="685"/>
    </row>
    <row r="2831" spans="2:6" s="55" customFormat="1" x14ac:dyDescent="0.25">
      <c r="B2831" s="209"/>
      <c r="C2831" s="564"/>
      <c r="D2831" s="209"/>
      <c r="F2831" s="685"/>
    </row>
    <row r="2832" spans="2:6" s="55" customFormat="1" x14ac:dyDescent="0.25">
      <c r="B2832" s="209"/>
      <c r="C2832" s="564"/>
      <c r="D2832" s="209"/>
      <c r="F2832" s="685"/>
    </row>
    <row r="2833" spans="2:6" s="55" customFormat="1" x14ac:dyDescent="0.25">
      <c r="B2833" s="209"/>
      <c r="C2833" s="564"/>
      <c r="D2833" s="209"/>
      <c r="F2833" s="685"/>
    </row>
    <row r="2834" spans="2:6" s="55" customFormat="1" x14ac:dyDescent="0.25">
      <c r="B2834" s="209"/>
      <c r="C2834" s="564"/>
      <c r="D2834" s="209"/>
      <c r="F2834" s="685"/>
    </row>
    <row r="2835" spans="2:6" s="55" customFormat="1" x14ac:dyDescent="0.25">
      <c r="B2835" s="209"/>
      <c r="C2835" s="564"/>
      <c r="D2835" s="209"/>
      <c r="F2835" s="685"/>
    </row>
    <row r="2836" spans="2:6" s="55" customFormat="1" x14ac:dyDescent="0.25">
      <c r="B2836" s="209"/>
      <c r="C2836" s="564"/>
      <c r="D2836" s="209"/>
      <c r="F2836" s="685"/>
    </row>
    <row r="2837" spans="2:6" s="55" customFormat="1" x14ac:dyDescent="0.25">
      <c r="B2837" s="209"/>
      <c r="C2837" s="564"/>
      <c r="D2837" s="209"/>
      <c r="F2837" s="685"/>
    </row>
    <row r="2838" spans="2:6" s="55" customFormat="1" x14ac:dyDescent="0.25">
      <c r="B2838" s="209"/>
      <c r="C2838" s="564"/>
      <c r="D2838" s="209"/>
      <c r="F2838" s="685"/>
    </row>
    <row r="2839" spans="2:6" s="55" customFormat="1" x14ac:dyDescent="0.25">
      <c r="B2839" s="209"/>
      <c r="C2839" s="564"/>
      <c r="D2839" s="209"/>
      <c r="F2839" s="685"/>
    </row>
    <row r="2840" spans="2:6" s="55" customFormat="1" x14ac:dyDescent="0.25">
      <c r="B2840" s="209"/>
      <c r="C2840" s="564"/>
      <c r="D2840" s="209"/>
      <c r="F2840" s="685"/>
    </row>
    <row r="2841" spans="2:6" s="55" customFormat="1" x14ac:dyDescent="0.25">
      <c r="B2841" s="209"/>
      <c r="C2841" s="564"/>
      <c r="D2841" s="209"/>
      <c r="F2841" s="685"/>
    </row>
    <row r="2842" spans="2:6" s="55" customFormat="1" x14ac:dyDescent="0.25">
      <c r="B2842" s="209"/>
      <c r="C2842" s="564"/>
      <c r="D2842" s="209"/>
      <c r="F2842" s="685"/>
    </row>
    <row r="2843" spans="2:6" s="55" customFormat="1" x14ac:dyDescent="0.25">
      <c r="B2843" s="209"/>
      <c r="C2843" s="564"/>
      <c r="D2843" s="209"/>
      <c r="F2843" s="685"/>
    </row>
    <row r="2844" spans="2:6" s="55" customFormat="1" x14ac:dyDescent="0.25">
      <c r="B2844" s="209"/>
      <c r="C2844" s="564"/>
      <c r="D2844" s="209"/>
      <c r="F2844" s="685"/>
    </row>
    <row r="2845" spans="2:6" s="55" customFormat="1" x14ac:dyDescent="0.25">
      <c r="B2845" s="209"/>
      <c r="C2845" s="564"/>
      <c r="D2845" s="209"/>
      <c r="F2845" s="685"/>
    </row>
    <row r="2846" spans="2:6" s="55" customFormat="1" x14ac:dyDescent="0.25">
      <c r="B2846" s="209"/>
      <c r="C2846" s="564"/>
      <c r="D2846" s="209"/>
      <c r="F2846" s="685"/>
    </row>
    <row r="2847" spans="2:6" s="55" customFormat="1" x14ac:dyDescent="0.25">
      <c r="B2847" s="209"/>
      <c r="C2847" s="564"/>
      <c r="D2847" s="209"/>
      <c r="F2847" s="685"/>
    </row>
    <row r="2848" spans="2:6" s="55" customFormat="1" x14ac:dyDescent="0.25">
      <c r="B2848" s="209"/>
      <c r="C2848" s="564"/>
      <c r="D2848" s="209"/>
      <c r="F2848" s="685"/>
    </row>
    <row r="2849" spans="2:6" s="55" customFormat="1" x14ac:dyDescent="0.25">
      <c r="B2849" s="209"/>
      <c r="C2849" s="564"/>
      <c r="D2849" s="209"/>
      <c r="F2849" s="685"/>
    </row>
    <row r="2850" spans="2:6" s="55" customFormat="1" x14ac:dyDescent="0.25">
      <c r="B2850" s="209"/>
      <c r="C2850" s="564"/>
      <c r="D2850" s="209"/>
      <c r="F2850" s="685"/>
    </row>
    <row r="2851" spans="2:6" s="55" customFormat="1" x14ac:dyDescent="0.25">
      <c r="B2851" s="209"/>
      <c r="C2851" s="564"/>
      <c r="D2851" s="209"/>
      <c r="F2851" s="685"/>
    </row>
    <row r="2852" spans="2:6" s="55" customFormat="1" x14ac:dyDescent="0.25">
      <c r="B2852" s="209"/>
      <c r="C2852" s="564"/>
      <c r="D2852" s="209"/>
      <c r="F2852" s="685"/>
    </row>
    <row r="2853" spans="2:6" s="55" customFormat="1" x14ac:dyDescent="0.25">
      <c r="B2853" s="209"/>
      <c r="C2853" s="564"/>
      <c r="D2853" s="209"/>
      <c r="F2853" s="685"/>
    </row>
    <row r="2854" spans="2:6" s="55" customFormat="1" x14ac:dyDescent="0.25">
      <c r="B2854" s="209"/>
      <c r="C2854" s="564"/>
      <c r="D2854" s="209"/>
      <c r="F2854" s="685"/>
    </row>
    <row r="2855" spans="2:6" s="55" customFormat="1" x14ac:dyDescent="0.25">
      <c r="B2855" s="209"/>
      <c r="C2855" s="564"/>
      <c r="D2855" s="209"/>
      <c r="F2855" s="685"/>
    </row>
    <row r="2856" spans="2:6" s="55" customFormat="1" x14ac:dyDescent="0.25">
      <c r="B2856" s="209"/>
      <c r="C2856" s="564"/>
      <c r="D2856" s="209"/>
      <c r="F2856" s="685"/>
    </row>
    <row r="2857" spans="2:6" s="55" customFormat="1" x14ac:dyDescent="0.25">
      <c r="B2857" s="209"/>
      <c r="C2857" s="564"/>
      <c r="D2857" s="209"/>
      <c r="F2857" s="685"/>
    </row>
    <row r="2858" spans="2:6" s="55" customFormat="1" x14ac:dyDescent="0.25">
      <c r="B2858" s="209"/>
      <c r="C2858" s="564"/>
      <c r="D2858" s="209"/>
      <c r="F2858" s="685"/>
    </row>
    <row r="2859" spans="2:6" s="55" customFormat="1" x14ac:dyDescent="0.25">
      <c r="B2859" s="209"/>
      <c r="C2859" s="564"/>
      <c r="D2859" s="209"/>
      <c r="F2859" s="685"/>
    </row>
    <row r="2860" spans="2:6" s="55" customFormat="1" x14ac:dyDescent="0.25">
      <c r="B2860" s="209"/>
      <c r="C2860" s="564"/>
      <c r="D2860" s="209"/>
      <c r="F2860" s="685"/>
    </row>
    <row r="2861" spans="2:6" s="55" customFormat="1" x14ac:dyDescent="0.25">
      <c r="B2861" s="209"/>
      <c r="C2861" s="564"/>
      <c r="D2861" s="209"/>
      <c r="F2861" s="685"/>
    </row>
    <row r="2862" spans="2:6" s="55" customFormat="1" x14ac:dyDescent="0.25">
      <c r="B2862" s="209"/>
      <c r="C2862" s="564"/>
      <c r="D2862" s="209"/>
      <c r="F2862" s="685"/>
    </row>
    <row r="2863" spans="2:6" s="55" customFormat="1" x14ac:dyDescent="0.25">
      <c r="B2863" s="209"/>
      <c r="C2863" s="564"/>
      <c r="D2863" s="209"/>
      <c r="F2863" s="685"/>
    </row>
    <row r="2864" spans="2:6" s="55" customFormat="1" x14ac:dyDescent="0.25">
      <c r="B2864" s="209"/>
      <c r="C2864" s="564"/>
      <c r="D2864" s="209"/>
      <c r="F2864" s="685"/>
    </row>
    <row r="2865" spans="2:6" s="55" customFormat="1" x14ac:dyDescent="0.25">
      <c r="B2865" s="209"/>
      <c r="C2865" s="564"/>
      <c r="D2865" s="209"/>
      <c r="F2865" s="685"/>
    </row>
    <row r="2866" spans="2:6" s="55" customFormat="1" x14ac:dyDescent="0.25">
      <c r="B2866" s="209"/>
      <c r="C2866" s="564"/>
      <c r="D2866" s="209"/>
      <c r="F2866" s="685"/>
    </row>
    <row r="2867" spans="2:6" s="55" customFormat="1" x14ac:dyDescent="0.25">
      <c r="B2867" s="209"/>
      <c r="C2867" s="564"/>
      <c r="D2867" s="209"/>
      <c r="F2867" s="685"/>
    </row>
    <row r="2868" spans="2:6" s="55" customFormat="1" x14ac:dyDescent="0.25">
      <c r="B2868" s="209"/>
      <c r="C2868" s="564"/>
      <c r="D2868" s="209"/>
      <c r="F2868" s="685"/>
    </row>
    <row r="2869" spans="2:6" s="55" customFormat="1" x14ac:dyDescent="0.25">
      <c r="B2869" s="209"/>
      <c r="C2869" s="564"/>
      <c r="D2869" s="209"/>
      <c r="F2869" s="685"/>
    </row>
    <row r="2870" spans="2:6" s="55" customFormat="1" x14ac:dyDescent="0.25">
      <c r="B2870" s="209"/>
      <c r="C2870" s="564"/>
      <c r="D2870" s="209"/>
      <c r="F2870" s="685"/>
    </row>
    <row r="2871" spans="2:6" s="55" customFormat="1" x14ac:dyDescent="0.25">
      <c r="B2871" s="209"/>
      <c r="C2871" s="564"/>
      <c r="D2871" s="209"/>
      <c r="F2871" s="685"/>
    </row>
    <row r="2872" spans="2:6" s="55" customFormat="1" x14ac:dyDescent="0.25">
      <c r="B2872" s="209"/>
      <c r="C2872" s="564"/>
      <c r="D2872" s="209"/>
      <c r="F2872" s="685"/>
    </row>
    <row r="2873" spans="2:6" s="55" customFormat="1" x14ac:dyDescent="0.25">
      <c r="B2873" s="209"/>
      <c r="C2873" s="564"/>
      <c r="D2873" s="209"/>
      <c r="F2873" s="685"/>
    </row>
    <row r="2874" spans="2:6" s="55" customFormat="1" x14ac:dyDescent="0.25">
      <c r="B2874" s="209"/>
      <c r="C2874" s="564"/>
      <c r="D2874" s="209"/>
      <c r="F2874" s="685"/>
    </row>
    <row r="2875" spans="2:6" s="55" customFormat="1" x14ac:dyDescent="0.25">
      <c r="B2875" s="209"/>
      <c r="C2875" s="564"/>
      <c r="D2875" s="209"/>
      <c r="F2875" s="685"/>
    </row>
    <row r="2876" spans="2:6" s="55" customFormat="1" x14ac:dyDescent="0.25">
      <c r="B2876" s="209"/>
      <c r="C2876" s="564"/>
      <c r="D2876" s="209"/>
      <c r="F2876" s="685"/>
    </row>
    <row r="2877" spans="2:6" s="55" customFormat="1" x14ac:dyDescent="0.25">
      <c r="B2877" s="209"/>
      <c r="C2877" s="564"/>
      <c r="D2877" s="209"/>
      <c r="F2877" s="685"/>
    </row>
    <row r="2878" spans="2:6" s="55" customFormat="1" x14ac:dyDescent="0.25">
      <c r="B2878" s="209"/>
      <c r="C2878" s="564"/>
      <c r="D2878" s="209"/>
      <c r="F2878" s="685"/>
    </row>
    <row r="2879" spans="2:6" s="55" customFormat="1" x14ac:dyDescent="0.25">
      <c r="B2879" s="209"/>
      <c r="C2879" s="564"/>
      <c r="D2879" s="209"/>
      <c r="F2879" s="685"/>
    </row>
    <row r="2880" spans="2:6" s="55" customFormat="1" x14ac:dyDescent="0.25">
      <c r="B2880" s="209"/>
      <c r="C2880" s="564"/>
      <c r="D2880" s="209"/>
      <c r="F2880" s="685"/>
    </row>
    <row r="2881" spans="2:6" s="55" customFormat="1" x14ac:dyDescent="0.25">
      <c r="B2881" s="209"/>
      <c r="C2881" s="564"/>
      <c r="D2881" s="209"/>
      <c r="F2881" s="685"/>
    </row>
    <row r="2882" spans="2:6" s="55" customFormat="1" x14ac:dyDescent="0.25">
      <c r="B2882" s="209"/>
      <c r="C2882" s="564"/>
      <c r="D2882" s="209"/>
      <c r="F2882" s="685"/>
    </row>
    <row r="2883" spans="2:6" s="55" customFormat="1" x14ac:dyDescent="0.25">
      <c r="B2883" s="209"/>
      <c r="C2883" s="564"/>
      <c r="D2883" s="209"/>
      <c r="F2883" s="685"/>
    </row>
    <row r="2884" spans="2:6" s="55" customFormat="1" x14ac:dyDescent="0.25">
      <c r="B2884" s="209"/>
      <c r="C2884" s="564"/>
      <c r="D2884" s="209"/>
      <c r="F2884" s="685"/>
    </row>
    <row r="2885" spans="2:6" s="55" customFormat="1" x14ac:dyDescent="0.25">
      <c r="B2885" s="209"/>
      <c r="C2885" s="564"/>
      <c r="D2885" s="209"/>
      <c r="F2885" s="685"/>
    </row>
    <row r="2886" spans="2:6" s="55" customFormat="1" x14ac:dyDescent="0.25">
      <c r="B2886" s="209"/>
      <c r="C2886" s="564"/>
      <c r="D2886" s="209"/>
      <c r="F2886" s="685"/>
    </row>
    <row r="2887" spans="2:6" s="55" customFormat="1" x14ac:dyDescent="0.25">
      <c r="B2887" s="209"/>
      <c r="C2887" s="564"/>
      <c r="D2887" s="209"/>
      <c r="F2887" s="685"/>
    </row>
    <row r="2888" spans="2:6" s="55" customFormat="1" x14ac:dyDescent="0.25">
      <c r="B2888" s="209"/>
      <c r="C2888" s="564"/>
      <c r="D2888" s="209"/>
      <c r="F2888" s="685"/>
    </row>
    <row r="2889" spans="2:6" s="55" customFormat="1" x14ac:dyDescent="0.25">
      <c r="B2889" s="209"/>
      <c r="C2889" s="564"/>
      <c r="D2889" s="209"/>
      <c r="F2889" s="685"/>
    </row>
    <row r="2890" spans="2:6" s="55" customFormat="1" x14ac:dyDescent="0.25">
      <c r="B2890" s="209"/>
      <c r="C2890" s="564"/>
      <c r="D2890" s="209"/>
      <c r="F2890" s="685"/>
    </row>
    <row r="2891" spans="2:6" s="55" customFormat="1" x14ac:dyDescent="0.25">
      <c r="B2891" s="209"/>
      <c r="C2891" s="564"/>
      <c r="D2891" s="209"/>
      <c r="F2891" s="685"/>
    </row>
    <row r="2892" spans="2:6" s="55" customFormat="1" x14ac:dyDescent="0.25">
      <c r="B2892" s="209"/>
      <c r="C2892" s="564"/>
      <c r="D2892" s="209"/>
      <c r="F2892" s="685"/>
    </row>
    <row r="2893" spans="2:6" s="55" customFormat="1" x14ac:dyDescent="0.25">
      <c r="B2893" s="209"/>
      <c r="C2893" s="564"/>
      <c r="D2893" s="209"/>
      <c r="F2893" s="685"/>
    </row>
    <row r="2894" spans="2:6" s="55" customFormat="1" x14ac:dyDescent="0.25">
      <c r="B2894" s="209"/>
      <c r="C2894" s="564"/>
      <c r="D2894" s="209"/>
      <c r="F2894" s="685"/>
    </row>
    <row r="2895" spans="2:6" s="55" customFormat="1" x14ac:dyDescent="0.25">
      <c r="B2895" s="209"/>
      <c r="C2895" s="564"/>
      <c r="D2895" s="209"/>
      <c r="F2895" s="685"/>
    </row>
    <row r="2896" spans="2:6" s="55" customFormat="1" x14ac:dyDescent="0.25">
      <c r="B2896" s="209"/>
      <c r="C2896" s="564"/>
      <c r="D2896" s="209"/>
      <c r="F2896" s="685"/>
    </row>
    <row r="2897" spans="2:6" s="55" customFormat="1" x14ac:dyDescent="0.25">
      <c r="B2897" s="209"/>
      <c r="C2897" s="564"/>
      <c r="D2897" s="209"/>
      <c r="F2897" s="685"/>
    </row>
    <row r="2898" spans="2:6" s="55" customFormat="1" x14ac:dyDescent="0.25">
      <c r="B2898" s="209"/>
      <c r="C2898" s="564"/>
      <c r="D2898" s="209"/>
      <c r="F2898" s="685"/>
    </row>
    <row r="2899" spans="2:6" s="55" customFormat="1" x14ac:dyDescent="0.25">
      <c r="B2899" s="209"/>
      <c r="C2899" s="564"/>
      <c r="D2899" s="209"/>
      <c r="F2899" s="685"/>
    </row>
    <row r="2900" spans="2:6" s="55" customFormat="1" x14ac:dyDescent="0.25">
      <c r="B2900" s="209"/>
      <c r="C2900" s="564"/>
      <c r="D2900" s="209"/>
      <c r="F2900" s="685"/>
    </row>
    <row r="2901" spans="2:6" s="55" customFormat="1" x14ac:dyDescent="0.25">
      <c r="B2901" s="209"/>
      <c r="C2901" s="564"/>
      <c r="D2901" s="209"/>
      <c r="F2901" s="685"/>
    </row>
    <row r="2902" spans="2:6" s="55" customFormat="1" x14ac:dyDescent="0.25">
      <c r="B2902" s="209"/>
      <c r="C2902" s="564"/>
      <c r="D2902" s="209"/>
      <c r="F2902" s="685"/>
    </row>
    <row r="2903" spans="2:6" s="55" customFormat="1" x14ac:dyDescent="0.25">
      <c r="B2903" s="209"/>
      <c r="C2903" s="564"/>
      <c r="D2903" s="209"/>
      <c r="F2903" s="685"/>
    </row>
    <row r="2904" spans="2:6" s="55" customFormat="1" x14ac:dyDescent="0.25">
      <c r="B2904" s="209"/>
      <c r="C2904" s="564"/>
      <c r="D2904" s="209"/>
      <c r="F2904" s="685"/>
    </row>
    <row r="2905" spans="2:6" s="55" customFormat="1" x14ac:dyDescent="0.25">
      <c r="B2905" s="209"/>
      <c r="C2905" s="564"/>
      <c r="D2905" s="209"/>
      <c r="F2905" s="685"/>
    </row>
    <row r="2906" spans="2:6" s="55" customFormat="1" x14ac:dyDescent="0.25">
      <c r="B2906" s="209"/>
      <c r="C2906" s="564"/>
      <c r="D2906" s="209"/>
      <c r="F2906" s="685"/>
    </row>
    <row r="2907" spans="2:6" s="55" customFormat="1" x14ac:dyDescent="0.25">
      <c r="B2907" s="209"/>
      <c r="C2907" s="564"/>
      <c r="D2907" s="209"/>
      <c r="F2907" s="685"/>
    </row>
    <row r="2908" spans="2:6" s="55" customFormat="1" x14ac:dyDescent="0.25">
      <c r="B2908" s="209"/>
      <c r="C2908" s="564"/>
      <c r="D2908" s="209"/>
      <c r="F2908" s="685"/>
    </row>
    <row r="2909" spans="2:6" s="55" customFormat="1" x14ac:dyDescent="0.25">
      <c r="B2909" s="209"/>
      <c r="C2909" s="564"/>
      <c r="D2909" s="209"/>
      <c r="F2909" s="685"/>
    </row>
    <row r="2910" spans="2:6" s="55" customFormat="1" x14ac:dyDescent="0.25">
      <c r="B2910" s="209"/>
      <c r="C2910" s="564"/>
      <c r="D2910" s="209"/>
      <c r="F2910" s="685"/>
    </row>
    <row r="2911" spans="2:6" s="55" customFormat="1" x14ac:dyDescent="0.25">
      <c r="B2911" s="209"/>
      <c r="C2911" s="564"/>
      <c r="D2911" s="209"/>
      <c r="F2911" s="685"/>
    </row>
    <row r="2912" spans="2:6" s="55" customFormat="1" x14ac:dyDescent="0.25">
      <c r="B2912" s="209"/>
      <c r="C2912" s="564"/>
      <c r="D2912" s="209"/>
      <c r="F2912" s="685"/>
    </row>
    <row r="2913" spans="2:6" s="55" customFormat="1" x14ac:dyDescent="0.25">
      <c r="B2913" s="209"/>
      <c r="C2913" s="564"/>
      <c r="D2913" s="209"/>
      <c r="F2913" s="685"/>
    </row>
    <row r="2914" spans="2:6" s="55" customFormat="1" x14ac:dyDescent="0.25">
      <c r="B2914" s="209"/>
      <c r="C2914" s="564"/>
      <c r="D2914" s="209"/>
      <c r="F2914" s="685"/>
    </row>
    <row r="2915" spans="2:6" s="55" customFormat="1" x14ac:dyDescent="0.25">
      <c r="B2915" s="209"/>
      <c r="C2915" s="564"/>
      <c r="D2915" s="209"/>
      <c r="F2915" s="685"/>
    </row>
    <row r="2916" spans="2:6" s="55" customFormat="1" x14ac:dyDescent="0.25">
      <c r="B2916" s="209"/>
      <c r="C2916" s="564"/>
      <c r="D2916" s="209"/>
      <c r="F2916" s="685"/>
    </row>
    <row r="2917" spans="2:6" s="55" customFormat="1" x14ac:dyDescent="0.25">
      <c r="B2917" s="209"/>
      <c r="C2917" s="564"/>
      <c r="D2917" s="209"/>
      <c r="F2917" s="685"/>
    </row>
    <row r="2918" spans="2:6" s="55" customFormat="1" x14ac:dyDescent="0.25">
      <c r="B2918" s="209"/>
      <c r="C2918" s="564"/>
      <c r="D2918" s="209"/>
      <c r="F2918" s="685"/>
    </row>
    <row r="2919" spans="2:6" s="55" customFormat="1" x14ac:dyDescent="0.25">
      <c r="B2919" s="209"/>
      <c r="C2919" s="564"/>
      <c r="D2919" s="209"/>
      <c r="F2919" s="685"/>
    </row>
    <row r="2920" spans="2:6" s="55" customFormat="1" x14ac:dyDescent="0.25">
      <c r="B2920" s="209"/>
      <c r="C2920" s="564"/>
      <c r="D2920" s="209"/>
      <c r="F2920" s="685"/>
    </row>
    <row r="2921" spans="2:6" s="55" customFormat="1" x14ac:dyDescent="0.25">
      <c r="B2921" s="209"/>
      <c r="C2921" s="564"/>
      <c r="D2921" s="209"/>
      <c r="F2921" s="685"/>
    </row>
    <row r="2922" spans="2:6" s="55" customFormat="1" x14ac:dyDescent="0.25">
      <c r="B2922" s="209"/>
      <c r="C2922" s="564"/>
      <c r="D2922" s="209"/>
      <c r="F2922" s="685"/>
    </row>
    <row r="2923" spans="2:6" s="55" customFormat="1" x14ac:dyDescent="0.25">
      <c r="B2923" s="209"/>
      <c r="C2923" s="564"/>
      <c r="D2923" s="209"/>
      <c r="F2923" s="685"/>
    </row>
    <row r="2924" spans="2:6" s="55" customFormat="1" x14ac:dyDescent="0.25">
      <c r="B2924" s="209"/>
      <c r="C2924" s="564"/>
      <c r="D2924" s="209"/>
      <c r="F2924" s="685"/>
    </row>
    <row r="2925" spans="2:6" s="55" customFormat="1" x14ac:dyDescent="0.25">
      <c r="B2925" s="209"/>
      <c r="C2925" s="564"/>
      <c r="D2925" s="209"/>
      <c r="F2925" s="685"/>
    </row>
    <row r="2926" spans="2:6" s="55" customFormat="1" x14ac:dyDescent="0.25">
      <c r="B2926" s="209"/>
      <c r="C2926" s="564"/>
      <c r="D2926" s="209"/>
      <c r="F2926" s="685"/>
    </row>
    <row r="2927" spans="2:6" s="55" customFormat="1" x14ac:dyDescent="0.25">
      <c r="B2927" s="209"/>
      <c r="C2927" s="564"/>
      <c r="D2927" s="209"/>
      <c r="F2927" s="685"/>
    </row>
    <row r="2928" spans="2:6" s="55" customFormat="1" x14ac:dyDescent="0.25">
      <c r="B2928" s="209"/>
      <c r="C2928" s="564"/>
      <c r="D2928" s="209"/>
      <c r="F2928" s="685"/>
    </row>
    <row r="2929" spans="2:6" s="55" customFormat="1" x14ac:dyDescent="0.25">
      <c r="B2929" s="209"/>
      <c r="C2929" s="564"/>
      <c r="D2929" s="209"/>
      <c r="F2929" s="685"/>
    </row>
    <row r="2930" spans="2:6" s="55" customFormat="1" x14ac:dyDescent="0.25">
      <c r="B2930" s="209"/>
      <c r="C2930" s="564"/>
      <c r="D2930" s="209"/>
      <c r="F2930" s="685"/>
    </row>
    <row r="2931" spans="2:6" s="55" customFormat="1" x14ac:dyDescent="0.25">
      <c r="B2931" s="209"/>
      <c r="C2931" s="564"/>
      <c r="D2931" s="209"/>
      <c r="F2931" s="685"/>
    </row>
    <row r="2932" spans="2:6" s="55" customFormat="1" x14ac:dyDescent="0.25">
      <c r="B2932" s="209"/>
      <c r="C2932" s="564"/>
      <c r="D2932" s="209"/>
      <c r="F2932" s="685"/>
    </row>
    <row r="2933" spans="2:6" s="55" customFormat="1" x14ac:dyDescent="0.25">
      <c r="B2933" s="209"/>
      <c r="C2933" s="564"/>
      <c r="D2933" s="209"/>
      <c r="F2933" s="685"/>
    </row>
    <row r="2934" spans="2:6" s="55" customFormat="1" x14ac:dyDescent="0.25">
      <c r="B2934" s="209"/>
      <c r="C2934" s="564"/>
      <c r="D2934" s="209"/>
      <c r="F2934" s="685"/>
    </row>
    <row r="2935" spans="2:6" s="55" customFormat="1" x14ac:dyDescent="0.25">
      <c r="B2935" s="209"/>
      <c r="C2935" s="564"/>
      <c r="D2935" s="209"/>
      <c r="F2935" s="685"/>
    </row>
    <row r="2936" spans="2:6" s="55" customFormat="1" x14ac:dyDescent="0.25">
      <c r="B2936" s="209"/>
      <c r="C2936" s="564"/>
      <c r="D2936" s="209"/>
      <c r="F2936" s="685"/>
    </row>
    <row r="2937" spans="2:6" s="55" customFormat="1" x14ac:dyDescent="0.25">
      <c r="B2937" s="209"/>
      <c r="C2937" s="564"/>
      <c r="D2937" s="209"/>
      <c r="F2937" s="685"/>
    </row>
    <row r="2938" spans="2:6" s="55" customFormat="1" x14ac:dyDescent="0.25">
      <c r="B2938" s="209"/>
      <c r="C2938" s="564"/>
      <c r="D2938" s="209"/>
      <c r="F2938" s="685"/>
    </row>
    <row r="2939" spans="2:6" s="55" customFormat="1" x14ac:dyDescent="0.25">
      <c r="B2939" s="209"/>
      <c r="C2939" s="564"/>
      <c r="D2939" s="209"/>
      <c r="F2939" s="685"/>
    </row>
    <row r="2940" spans="2:6" s="55" customFormat="1" x14ac:dyDescent="0.25">
      <c r="B2940" s="209"/>
      <c r="C2940" s="564"/>
      <c r="D2940" s="209"/>
      <c r="F2940" s="685"/>
    </row>
    <row r="2941" spans="2:6" s="55" customFormat="1" x14ac:dyDescent="0.25">
      <c r="B2941" s="209"/>
      <c r="C2941" s="564"/>
      <c r="D2941" s="209"/>
      <c r="F2941" s="685"/>
    </row>
    <row r="2942" spans="2:6" s="55" customFormat="1" x14ac:dyDescent="0.25">
      <c r="B2942" s="209"/>
      <c r="C2942" s="564"/>
      <c r="D2942" s="209"/>
      <c r="F2942" s="685"/>
    </row>
    <row r="2943" spans="2:6" s="55" customFormat="1" x14ac:dyDescent="0.25">
      <c r="B2943" s="209"/>
      <c r="C2943" s="564"/>
      <c r="D2943" s="209"/>
      <c r="F2943" s="685"/>
    </row>
    <row r="2944" spans="2:6" s="55" customFormat="1" x14ac:dyDescent="0.25">
      <c r="B2944" s="209"/>
      <c r="C2944" s="564"/>
      <c r="D2944" s="209"/>
      <c r="F2944" s="685"/>
    </row>
    <row r="2945" spans="2:6" s="55" customFormat="1" x14ac:dyDescent="0.25">
      <c r="B2945" s="209"/>
      <c r="C2945" s="564"/>
      <c r="D2945" s="209"/>
      <c r="F2945" s="685"/>
    </row>
    <row r="2946" spans="2:6" s="55" customFormat="1" x14ac:dyDescent="0.25">
      <c r="B2946" s="209"/>
      <c r="C2946" s="564"/>
      <c r="D2946" s="209"/>
      <c r="F2946" s="685"/>
    </row>
    <row r="2947" spans="2:6" s="55" customFormat="1" x14ac:dyDescent="0.25">
      <c r="B2947" s="209"/>
      <c r="C2947" s="564"/>
      <c r="D2947" s="209"/>
      <c r="F2947" s="685"/>
    </row>
    <row r="2948" spans="2:6" s="55" customFormat="1" x14ac:dyDescent="0.25">
      <c r="B2948" s="209"/>
      <c r="C2948" s="564"/>
      <c r="D2948" s="209"/>
      <c r="F2948" s="685"/>
    </row>
    <row r="2949" spans="2:6" s="55" customFormat="1" x14ac:dyDescent="0.25">
      <c r="B2949" s="209"/>
      <c r="C2949" s="564"/>
      <c r="D2949" s="209"/>
      <c r="F2949" s="685"/>
    </row>
    <row r="2950" spans="2:6" s="55" customFormat="1" x14ac:dyDescent="0.25">
      <c r="B2950" s="209"/>
      <c r="C2950" s="564"/>
      <c r="D2950" s="209"/>
      <c r="F2950" s="685"/>
    </row>
    <row r="2951" spans="2:6" s="55" customFormat="1" x14ac:dyDescent="0.25">
      <c r="B2951" s="209"/>
      <c r="C2951" s="564"/>
      <c r="D2951" s="209"/>
      <c r="F2951" s="685"/>
    </row>
    <row r="2952" spans="2:6" s="55" customFormat="1" x14ac:dyDescent="0.25">
      <c r="B2952" s="209"/>
      <c r="C2952" s="564"/>
      <c r="D2952" s="209"/>
      <c r="F2952" s="685"/>
    </row>
    <row r="2953" spans="2:6" s="55" customFormat="1" x14ac:dyDescent="0.25">
      <c r="B2953" s="209"/>
      <c r="C2953" s="564"/>
      <c r="D2953" s="209"/>
      <c r="F2953" s="685"/>
    </row>
    <row r="2954" spans="2:6" s="55" customFormat="1" x14ac:dyDescent="0.25">
      <c r="B2954" s="209"/>
      <c r="C2954" s="564"/>
      <c r="D2954" s="209"/>
      <c r="F2954" s="685"/>
    </row>
    <row r="2955" spans="2:6" s="55" customFormat="1" x14ac:dyDescent="0.25">
      <c r="B2955" s="209"/>
      <c r="C2955" s="564"/>
      <c r="D2955" s="209"/>
      <c r="F2955" s="685"/>
    </row>
    <row r="2956" spans="2:6" s="55" customFormat="1" x14ac:dyDescent="0.25">
      <c r="B2956" s="209"/>
      <c r="C2956" s="564"/>
      <c r="D2956" s="209"/>
      <c r="F2956" s="685"/>
    </row>
    <row r="2957" spans="2:6" s="55" customFormat="1" x14ac:dyDescent="0.25">
      <c r="B2957" s="209"/>
      <c r="C2957" s="564"/>
      <c r="D2957" s="209"/>
      <c r="F2957" s="685"/>
    </row>
    <row r="2958" spans="2:6" s="55" customFormat="1" x14ac:dyDescent="0.25">
      <c r="B2958" s="209"/>
      <c r="C2958" s="564"/>
      <c r="D2958" s="209"/>
      <c r="F2958" s="685"/>
    </row>
    <row r="2959" spans="2:6" s="55" customFormat="1" x14ac:dyDescent="0.25">
      <c r="B2959" s="209"/>
      <c r="C2959" s="564"/>
      <c r="D2959" s="209"/>
      <c r="F2959" s="685"/>
    </row>
    <row r="2960" spans="2:6" s="55" customFormat="1" x14ac:dyDescent="0.25">
      <c r="B2960" s="209"/>
      <c r="C2960" s="564"/>
      <c r="D2960" s="209"/>
      <c r="F2960" s="685"/>
    </row>
    <row r="2961" spans="2:6" s="55" customFormat="1" x14ac:dyDescent="0.25">
      <c r="B2961" s="209"/>
      <c r="C2961" s="564"/>
      <c r="D2961" s="209"/>
      <c r="F2961" s="685"/>
    </row>
    <row r="2962" spans="2:6" s="55" customFormat="1" x14ac:dyDescent="0.25">
      <c r="B2962" s="209"/>
      <c r="C2962" s="564"/>
      <c r="D2962" s="209"/>
      <c r="F2962" s="685"/>
    </row>
    <row r="2963" spans="2:6" s="55" customFormat="1" x14ac:dyDescent="0.25">
      <c r="B2963" s="209"/>
      <c r="C2963" s="564"/>
      <c r="D2963" s="209"/>
      <c r="F2963" s="685"/>
    </row>
    <row r="2964" spans="2:6" s="55" customFormat="1" x14ac:dyDescent="0.25">
      <c r="B2964" s="209"/>
      <c r="C2964" s="564"/>
      <c r="D2964" s="209"/>
      <c r="F2964" s="685"/>
    </row>
    <row r="2965" spans="2:6" s="55" customFormat="1" x14ac:dyDescent="0.25">
      <c r="B2965" s="209"/>
      <c r="C2965" s="564"/>
      <c r="D2965" s="209"/>
      <c r="F2965" s="685"/>
    </row>
    <row r="2966" spans="2:6" s="55" customFormat="1" x14ac:dyDescent="0.25">
      <c r="B2966" s="209"/>
      <c r="C2966" s="564"/>
      <c r="D2966" s="209"/>
      <c r="F2966" s="685"/>
    </row>
    <row r="2967" spans="2:6" s="55" customFormat="1" x14ac:dyDescent="0.25">
      <c r="B2967" s="209"/>
      <c r="C2967" s="564"/>
      <c r="D2967" s="209"/>
      <c r="F2967" s="685"/>
    </row>
    <row r="2968" spans="2:6" s="55" customFormat="1" x14ac:dyDescent="0.25">
      <c r="B2968" s="209"/>
      <c r="C2968" s="564"/>
      <c r="D2968" s="209"/>
      <c r="F2968" s="685"/>
    </row>
    <row r="2969" spans="2:6" s="55" customFormat="1" x14ac:dyDescent="0.25">
      <c r="B2969" s="209"/>
      <c r="C2969" s="564"/>
      <c r="D2969" s="209"/>
      <c r="F2969" s="685"/>
    </row>
    <row r="2970" spans="2:6" s="55" customFormat="1" x14ac:dyDescent="0.25">
      <c r="B2970" s="209"/>
      <c r="C2970" s="564"/>
      <c r="D2970" s="209"/>
      <c r="F2970" s="685"/>
    </row>
    <row r="2971" spans="2:6" s="55" customFormat="1" x14ac:dyDescent="0.25">
      <c r="B2971" s="209"/>
      <c r="C2971" s="564"/>
      <c r="D2971" s="209"/>
      <c r="F2971" s="685"/>
    </row>
    <row r="2972" spans="2:6" s="55" customFormat="1" x14ac:dyDescent="0.25">
      <c r="B2972" s="209"/>
      <c r="C2972" s="564"/>
      <c r="D2972" s="209"/>
      <c r="F2972" s="685"/>
    </row>
    <row r="2973" spans="2:6" s="55" customFormat="1" x14ac:dyDescent="0.25">
      <c r="B2973" s="209"/>
      <c r="C2973" s="564"/>
      <c r="D2973" s="209"/>
      <c r="F2973" s="685"/>
    </row>
    <row r="2974" spans="2:6" s="55" customFormat="1" x14ac:dyDescent="0.25">
      <c r="B2974" s="209"/>
      <c r="C2974" s="564"/>
      <c r="D2974" s="209"/>
      <c r="F2974" s="685"/>
    </row>
    <row r="2975" spans="2:6" s="55" customFormat="1" x14ac:dyDescent="0.25">
      <c r="B2975" s="209"/>
      <c r="C2975" s="564"/>
      <c r="D2975" s="209"/>
      <c r="F2975" s="685"/>
    </row>
    <row r="2976" spans="2:6" s="55" customFormat="1" x14ac:dyDescent="0.25">
      <c r="B2976" s="209"/>
      <c r="C2976" s="564"/>
      <c r="D2976" s="209"/>
      <c r="F2976" s="685"/>
    </row>
    <row r="2977" spans="2:6" s="55" customFormat="1" x14ac:dyDescent="0.25">
      <c r="B2977" s="209"/>
      <c r="C2977" s="564"/>
      <c r="D2977" s="209"/>
      <c r="F2977" s="685"/>
    </row>
    <row r="2978" spans="2:6" s="55" customFormat="1" x14ac:dyDescent="0.25">
      <c r="B2978" s="209"/>
      <c r="C2978" s="564"/>
      <c r="D2978" s="209"/>
      <c r="F2978" s="685"/>
    </row>
    <row r="2979" spans="2:6" s="55" customFormat="1" x14ac:dyDescent="0.25">
      <c r="B2979" s="209"/>
      <c r="C2979" s="564"/>
      <c r="D2979" s="209"/>
      <c r="F2979" s="685"/>
    </row>
    <row r="2980" spans="2:6" s="55" customFormat="1" x14ac:dyDescent="0.25">
      <c r="B2980" s="209"/>
      <c r="C2980" s="564"/>
      <c r="D2980" s="209"/>
      <c r="F2980" s="685"/>
    </row>
    <row r="2981" spans="2:6" s="55" customFormat="1" x14ac:dyDescent="0.25">
      <c r="B2981" s="209"/>
      <c r="C2981" s="564"/>
      <c r="D2981" s="209"/>
      <c r="F2981" s="685"/>
    </row>
    <row r="2982" spans="2:6" s="55" customFormat="1" x14ac:dyDescent="0.25">
      <c r="B2982" s="209"/>
      <c r="C2982" s="564"/>
      <c r="D2982" s="209"/>
      <c r="F2982" s="685"/>
    </row>
    <row r="2983" spans="2:6" s="55" customFormat="1" x14ac:dyDescent="0.25">
      <c r="B2983" s="209"/>
      <c r="C2983" s="564"/>
      <c r="D2983" s="209"/>
      <c r="F2983" s="685"/>
    </row>
    <row r="2984" spans="2:6" s="55" customFormat="1" x14ac:dyDescent="0.25">
      <c r="B2984" s="209"/>
      <c r="C2984" s="564"/>
      <c r="D2984" s="209"/>
      <c r="F2984" s="685"/>
    </row>
    <row r="2985" spans="2:6" s="55" customFormat="1" x14ac:dyDescent="0.25">
      <c r="B2985" s="209"/>
      <c r="C2985" s="564"/>
      <c r="D2985" s="209"/>
      <c r="F2985" s="685"/>
    </row>
    <row r="2986" spans="2:6" s="55" customFormat="1" x14ac:dyDescent="0.25">
      <c r="B2986" s="209"/>
      <c r="C2986" s="564"/>
      <c r="D2986" s="209"/>
      <c r="F2986" s="685"/>
    </row>
    <row r="2987" spans="2:6" s="55" customFormat="1" x14ac:dyDescent="0.25">
      <c r="B2987" s="209"/>
      <c r="C2987" s="564"/>
      <c r="D2987" s="209"/>
      <c r="F2987" s="685"/>
    </row>
    <row r="2988" spans="2:6" s="55" customFormat="1" x14ac:dyDescent="0.25">
      <c r="B2988" s="209"/>
      <c r="C2988" s="564"/>
      <c r="D2988" s="209"/>
      <c r="F2988" s="685"/>
    </row>
    <row r="2989" spans="2:6" s="55" customFormat="1" x14ac:dyDescent="0.25">
      <c r="B2989" s="209"/>
      <c r="C2989" s="564"/>
      <c r="D2989" s="209"/>
      <c r="F2989" s="685"/>
    </row>
    <row r="2990" spans="2:6" s="55" customFormat="1" x14ac:dyDescent="0.25">
      <c r="B2990" s="209"/>
      <c r="C2990" s="564"/>
      <c r="D2990" s="209"/>
      <c r="F2990" s="685"/>
    </row>
    <row r="2991" spans="2:6" s="55" customFormat="1" x14ac:dyDescent="0.25">
      <c r="B2991" s="209"/>
      <c r="C2991" s="564"/>
      <c r="D2991" s="209"/>
      <c r="F2991" s="685"/>
    </row>
    <row r="2992" spans="2:6" s="55" customFormat="1" x14ac:dyDescent="0.25">
      <c r="B2992" s="209"/>
      <c r="C2992" s="564"/>
      <c r="D2992" s="209"/>
      <c r="F2992" s="685"/>
    </row>
    <row r="2993" spans="2:6" s="55" customFormat="1" x14ac:dyDescent="0.25">
      <c r="B2993" s="209"/>
      <c r="C2993" s="564"/>
      <c r="D2993" s="209"/>
      <c r="F2993" s="685"/>
    </row>
    <row r="2994" spans="2:6" s="55" customFormat="1" x14ac:dyDescent="0.25">
      <c r="B2994" s="209"/>
      <c r="C2994" s="564"/>
      <c r="D2994" s="209"/>
      <c r="F2994" s="685"/>
    </row>
    <row r="2995" spans="2:6" s="55" customFormat="1" x14ac:dyDescent="0.25">
      <c r="B2995" s="209"/>
      <c r="C2995" s="564"/>
      <c r="D2995" s="209"/>
      <c r="F2995" s="685"/>
    </row>
    <row r="2996" spans="2:6" s="55" customFormat="1" x14ac:dyDescent="0.25">
      <c r="B2996" s="209"/>
      <c r="C2996" s="564"/>
      <c r="D2996" s="209"/>
      <c r="F2996" s="685"/>
    </row>
    <row r="2997" spans="2:6" s="55" customFormat="1" x14ac:dyDescent="0.25">
      <c r="B2997" s="209"/>
      <c r="C2997" s="564"/>
      <c r="D2997" s="209"/>
      <c r="F2997" s="685"/>
    </row>
    <row r="2998" spans="2:6" s="55" customFormat="1" x14ac:dyDescent="0.25">
      <c r="B2998" s="209"/>
      <c r="C2998" s="564"/>
      <c r="D2998" s="209"/>
      <c r="F2998" s="685"/>
    </row>
    <row r="2999" spans="2:6" s="55" customFormat="1" x14ac:dyDescent="0.25">
      <c r="B2999" s="209"/>
      <c r="C2999" s="564"/>
      <c r="D2999" s="209"/>
      <c r="F2999" s="685"/>
    </row>
    <row r="3000" spans="2:6" s="55" customFormat="1" x14ac:dyDescent="0.25">
      <c r="B3000" s="209"/>
      <c r="C3000" s="564"/>
      <c r="D3000" s="209"/>
      <c r="F3000" s="685"/>
    </row>
    <row r="3001" spans="2:6" s="55" customFormat="1" x14ac:dyDescent="0.25">
      <c r="B3001" s="209"/>
      <c r="C3001" s="564"/>
      <c r="D3001" s="209"/>
      <c r="F3001" s="685"/>
    </row>
    <row r="3002" spans="2:6" s="55" customFormat="1" x14ac:dyDescent="0.25">
      <c r="B3002" s="209"/>
      <c r="C3002" s="564"/>
      <c r="D3002" s="209"/>
      <c r="F3002" s="685"/>
    </row>
    <row r="3003" spans="2:6" s="55" customFormat="1" x14ac:dyDescent="0.25">
      <c r="B3003" s="209"/>
      <c r="C3003" s="564"/>
      <c r="D3003" s="209"/>
      <c r="F3003" s="685"/>
    </row>
    <row r="3004" spans="2:6" s="55" customFormat="1" x14ac:dyDescent="0.25">
      <c r="B3004" s="209"/>
      <c r="C3004" s="564"/>
      <c r="D3004" s="209"/>
      <c r="F3004" s="685"/>
    </row>
    <row r="3005" spans="2:6" s="55" customFormat="1" x14ac:dyDescent="0.25">
      <c r="B3005" s="209"/>
      <c r="C3005" s="564"/>
      <c r="D3005" s="209"/>
      <c r="F3005" s="685"/>
    </row>
    <row r="3006" spans="2:6" s="55" customFormat="1" x14ac:dyDescent="0.25">
      <c r="B3006" s="209"/>
      <c r="C3006" s="564"/>
      <c r="D3006" s="209"/>
      <c r="F3006" s="685"/>
    </row>
    <row r="3007" spans="2:6" s="55" customFormat="1" x14ac:dyDescent="0.25">
      <c r="B3007" s="209"/>
      <c r="C3007" s="564"/>
      <c r="D3007" s="209"/>
      <c r="F3007" s="685"/>
    </row>
    <row r="3008" spans="2:6" s="55" customFormat="1" x14ac:dyDescent="0.25">
      <c r="B3008" s="209"/>
      <c r="C3008" s="564"/>
      <c r="D3008" s="209"/>
      <c r="F3008" s="685"/>
    </row>
    <row r="3009" spans="2:6" s="55" customFormat="1" x14ac:dyDescent="0.25">
      <c r="B3009" s="209"/>
      <c r="C3009" s="564"/>
      <c r="D3009" s="209"/>
      <c r="F3009" s="685"/>
    </row>
    <row r="3010" spans="2:6" s="55" customFormat="1" x14ac:dyDescent="0.25">
      <c r="B3010" s="209"/>
      <c r="C3010" s="564"/>
      <c r="D3010" s="209"/>
      <c r="F3010" s="685"/>
    </row>
    <row r="3011" spans="2:6" s="55" customFormat="1" x14ac:dyDescent="0.25">
      <c r="B3011" s="209"/>
      <c r="C3011" s="564"/>
      <c r="D3011" s="209"/>
      <c r="F3011" s="685"/>
    </row>
    <row r="3012" spans="2:6" s="55" customFormat="1" x14ac:dyDescent="0.25">
      <c r="B3012" s="209"/>
      <c r="C3012" s="564"/>
      <c r="D3012" s="209"/>
      <c r="F3012" s="685"/>
    </row>
    <row r="3013" spans="2:6" s="55" customFormat="1" x14ac:dyDescent="0.25">
      <c r="B3013" s="209"/>
      <c r="C3013" s="564"/>
      <c r="D3013" s="209"/>
      <c r="F3013" s="685"/>
    </row>
    <row r="3014" spans="2:6" s="55" customFormat="1" x14ac:dyDescent="0.25">
      <c r="B3014" s="209"/>
      <c r="C3014" s="564"/>
      <c r="D3014" s="209"/>
      <c r="F3014" s="685"/>
    </row>
    <row r="3015" spans="2:6" s="55" customFormat="1" x14ac:dyDescent="0.25">
      <c r="B3015" s="209"/>
      <c r="C3015" s="564"/>
      <c r="D3015" s="209"/>
      <c r="F3015" s="685"/>
    </row>
    <row r="3016" spans="2:6" s="55" customFormat="1" x14ac:dyDescent="0.25">
      <c r="B3016" s="209"/>
      <c r="C3016" s="564"/>
      <c r="D3016" s="209"/>
      <c r="F3016" s="685"/>
    </row>
    <row r="3017" spans="2:6" s="55" customFormat="1" x14ac:dyDescent="0.25">
      <c r="B3017" s="209"/>
      <c r="C3017" s="564"/>
      <c r="D3017" s="209"/>
      <c r="F3017" s="685"/>
    </row>
    <row r="3018" spans="2:6" s="55" customFormat="1" x14ac:dyDescent="0.25">
      <c r="B3018" s="209"/>
      <c r="C3018" s="564"/>
      <c r="D3018" s="209"/>
      <c r="F3018" s="685"/>
    </row>
    <row r="3019" spans="2:6" s="55" customFormat="1" x14ac:dyDescent="0.25">
      <c r="B3019" s="209"/>
      <c r="C3019" s="564"/>
      <c r="D3019" s="209"/>
      <c r="F3019" s="685"/>
    </row>
    <row r="3020" spans="2:6" s="55" customFormat="1" x14ac:dyDescent="0.25">
      <c r="B3020" s="209"/>
      <c r="C3020" s="564"/>
      <c r="D3020" s="209"/>
      <c r="F3020" s="685"/>
    </row>
    <row r="3021" spans="2:6" s="55" customFormat="1" x14ac:dyDescent="0.25">
      <c r="B3021" s="209"/>
      <c r="C3021" s="564"/>
      <c r="D3021" s="209"/>
      <c r="F3021" s="685"/>
    </row>
    <row r="3022" spans="2:6" s="55" customFormat="1" x14ac:dyDescent="0.25">
      <c r="B3022" s="209"/>
      <c r="C3022" s="564"/>
      <c r="D3022" s="209"/>
      <c r="F3022" s="685"/>
    </row>
    <row r="3023" spans="2:6" s="55" customFormat="1" x14ac:dyDescent="0.25">
      <c r="B3023" s="209"/>
      <c r="C3023" s="564"/>
      <c r="D3023" s="209"/>
      <c r="F3023" s="685"/>
    </row>
    <row r="3024" spans="2:6" s="55" customFormat="1" x14ac:dyDescent="0.25">
      <c r="B3024" s="209"/>
      <c r="C3024" s="564"/>
      <c r="D3024" s="209"/>
      <c r="F3024" s="685"/>
    </row>
    <row r="3025" spans="2:6" s="55" customFormat="1" x14ac:dyDescent="0.25">
      <c r="B3025" s="209"/>
      <c r="C3025" s="564"/>
      <c r="D3025" s="209"/>
      <c r="F3025" s="685"/>
    </row>
    <row r="3026" spans="2:6" s="55" customFormat="1" x14ac:dyDescent="0.25">
      <c r="B3026" s="209"/>
      <c r="C3026" s="564"/>
      <c r="D3026" s="209"/>
      <c r="F3026" s="685"/>
    </row>
    <row r="3027" spans="2:6" s="55" customFormat="1" x14ac:dyDescent="0.25">
      <c r="B3027" s="209"/>
      <c r="C3027" s="564"/>
      <c r="D3027" s="209"/>
      <c r="F3027" s="685"/>
    </row>
    <row r="3028" spans="2:6" s="55" customFormat="1" x14ac:dyDescent="0.25">
      <c r="B3028" s="209"/>
      <c r="C3028" s="564"/>
      <c r="D3028" s="209"/>
      <c r="F3028" s="685"/>
    </row>
    <row r="3029" spans="2:6" s="55" customFormat="1" x14ac:dyDescent="0.25">
      <c r="B3029" s="209"/>
      <c r="C3029" s="564"/>
      <c r="D3029" s="209"/>
      <c r="F3029" s="685"/>
    </row>
    <row r="3030" spans="2:6" s="55" customFormat="1" x14ac:dyDescent="0.25">
      <c r="B3030" s="209"/>
      <c r="C3030" s="564"/>
      <c r="D3030" s="209"/>
      <c r="F3030" s="685"/>
    </row>
    <row r="3031" spans="2:6" s="55" customFormat="1" x14ac:dyDescent="0.25">
      <c r="B3031" s="209"/>
      <c r="C3031" s="564"/>
      <c r="D3031" s="209"/>
      <c r="F3031" s="685"/>
    </row>
    <row r="3032" spans="2:6" s="55" customFormat="1" x14ac:dyDescent="0.25">
      <c r="B3032" s="209"/>
      <c r="C3032" s="564"/>
      <c r="D3032" s="209"/>
      <c r="F3032" s="685"/>
    </row>
    <row r="3033" spans="2:6" s="55" customFormat="1" x14ac:dyDescent="0.25">
      <c r="B3033" s="209"/>
      <c r="C3033" s="564"/>
      <c r="D3033" s="209"/>
      <c r="F3033" s="685"/>
    </row>
    <row r="3034" spans="2:6" s="55" customFormat="1" x14ac:dyDescent="0.25">
      <c r="B3034" s="209"/>
      <c r="C3034" s="564"/>
      <c r="D3034" s="209"/>
      <c r="F3034" s="685"/>
    </row>
    <row r="3035" spans="2:6" s="55" customFormat="1" x14ac:dyDescent="0.25">
      <c r="B3035" s="209"/>
      <c r="C3035" s="564"/>
      <c r="D3035" s="209"/>
      <c r="F3035" s="685"/>
    </row>
    <row r="3036" spans="2:6" s="55" customFormat="1" x14ac:dyDescent="0.25">
      <c r="B3036" s="209"/>
      <c r="C3036" s="564"/>
      <c r="D3036" s="209"/>
      <c r="F3036" s="685"/>
    </row>
    <row r="3037" spans="2:6" s="55" customFormat="1" x14ac:dyDescent="0.25">
      <c r="B3037" s="209"/>
      <c r="C3037" s="564"/>
      <c r="D3037" s="209"/>
      <c r="F3037" s="685"/>
    </row>
    <row r="3038" spans="2:6" s="55" customFormat="1" x14ac:dyDescent="0.25">
      <c r="B3038" s="209"/>
      <c r="C3038" s="564"/>
      <c r="D3038" s="209"/>
      <c r="F3038" s="685"/>
    </row>
    <row r="3039" spans="2:6" s="55" customFormat="1" x14ac:dyDescent="0.25">
      <c r="B3039" s="209"/>
      <c r="C3039" s="564"/>
      <c r="D3039" s="209"/>
      <c r="F3039" s="685"/>
    </row>
    <row r="3040" spans="2:6" s="55" customFormat="1" x14ac:dyDescent="0.25">
      <c r="B3040" s="209"/>
      <c r="C3040" s="564"/>
      <c r="D3040" s="209"/>
      <c r="F3040" s="685"/>
    </row>
    <row r="3041" spans="2:6" s="55" customFormat="1" x14ac:dyDescent="0.25">
      <c r="B3041" s="209"/>
      <c r="C3041" s="564"/>
      <c r="D3041" s="209"/>
      <c r="F3041" s="685"/>
    </row>
    <row r="3042" spans="2:6" s="55" customFormat="1" x14ac:dyDescent="0.25">
      <c r="B3042" s="209"/>
      <c r="C3042" s="564"/>
      <c r="D3042" s="209"/>
      <c r="F3042" s="685"/>
    </row>
    <row r="3043" spans="2:6" s="55" customFormat="1" x14ac:dyDescent="0.25">
      <c r="B3043" s="209"/>
      <c r="C3043" s="564"/>
      <c r="D3043" s="209"/>
      <c r="F3043" s="685"/>
    </row>
    <row r="3044" spans="2:6" s="55" customFormat="1" x14ac:dyDescent="0.25">
      <c r="B3044" s="209"/>
      <c r="C3044" s="564"/>
      <c r="D3044" s="209"/>
      <c r="F3044" s="685"/>
    </row>
    <row r="3045" spans="2:6" s="55" customFormat="1" x14ac:dyDescent="0.25">
      <c r="B3045" s="209"/>
      <c r="C3045" s="564"/>
      <c r="D3045" s="209"/>
      <c r="F3045" s="685"/>
    </row>
    <row r="3046" spans="2:6" s="55" customFormat="1" x14ac:dyDescent="0.25">
      <c r="B3046" s="209"/>
      <c r="C3046" s="564"/>
      <c r="D3046" s="209"/>
      <c r="F3046" s="685"/>
    </row>
    <row r="3047" spans="2:6" s="55" customFormat="1" x14ac:dyDescent="0.25">
      <c r="B3047" s="209"/>
      <c r="C3047" s="564"/>
      <c r="D3047" s="209"/>
      <c r="F3047" s="685"/>
    </row>
    <row r="3048" spans="2:6" s="55" customFormat="1" x14ac:dyDescent="0.25">
      <c r="B3048" s="209"/>
      <c r="C3048" s="564"/>
      <c r="D3048" s="209"/>
      <c r="F3048" s="685"/>
    </row>
    <row r="3049" spans="2:6" s="55" customFormat="1" x14ac:dyDescent="0.25">
      <c r="B3049" s="209"/>
      <c r="C3049" s="564"/>
      <c r="D3049" s="209"/>
      <c r="F3049" s="685"/>
    </row>
    <row r="3050" spans="2:6" s="55" customFormat="1" x14ac:dyDescent="0.25">
      <c r="B3050" s="209"/>
      <c r="C3050" s="564"/>
      <c r="D3050" s="209"/>
      <c r="F3050" s="685"/>
    </row>
    <row r="3051" spans="2:6" s="55" customFormat="1" x14ac:dyDescent="0.25">
      <c r="B3051" s="209"/>
      <c r="C3051" s="564"/>
      <c r="D3051" s="209"/>
      <c r="F3051" s="685"/>
    </row>
    <row r="3052" spans="2:6" s="55" customFormat="1" x14ac:dyDescent="0.25">
      <c r="B3052" s="209"/>
      <c r="C3052" s="564"/>
      <c r="D3052" s="209"/>
      <c r="F3052" s="685"/>
    </row>
    <row r="3053" spans="2:6" s="55" customFormat="1" x14ac:dyDescent="0.25">
      <c r="B3053" s="209"/>
      <c r="C3053" s="564"/>
      <c r="D3053" s="209"/>
      <c r="F3053" s="685"/>
    </row>
    <row r="3054" spans="2:6" s="55" customFormat="1" x14ac:dyDescent="0.25">
      <c r="B3054" s="209"/>
      <c r="C3054" s="564"/>
      <c r="D3054" s="209"/>
      <c r="F3054" s="685"/>
    </row>
    <row r="3055" spans="2:6" s="55" customFormat="1" x14ac:dyDescent="0.25">
      <c r="B3055" s="209"/>
      <c r="C3055" s="564"/>
      <c r="D3055" s="209"/>
      <c r="F3055" s="685"/>
    </row>
    <row r="3056" spans="2:6" s="55" customFormat="1" x14ac:dyDescent="0.25">
      <c r="B3056" s="209"/>
      <c r="C3056" s="564"/>
      <c r="D3056" s="209"/>
      <c r="F3056" s="685"/>
    </row>
    <row r="3057" spans="2:6" s="55" customFormat="1" x14ac:dyDescent="0.25">
      <c r="B3057" s="209"/>
      <c r="C3057" s="564"/>
      <c r="D3057" s="209"/>
      <c r="F3057" s="685"/>
    </row>
    <row r="3058" spans="2:6" s="55" customFormat="1" x14ac:dyDescent="0.25">
      <c r="B3058" s="209"/>
      <c r="C3058" s="564"/>
      <c r="D3058" s="209"/>
      <c r="F3058" s="685"/>
    </row>
    <row r="3059" spans="2:6" s="55" customFormat="1" x14ac:dyDescent="0.25">
      <c r="B3059" s="209"/>
      <c r="C3059" s="564"/>
      <c r="D3059" s="209"/>
      <c r="F3059" s="685"/>
    </row>
    <row r="3060" spans="2:6" s="55" customFormat="1" x14ac:dyDescent="0.25">
      <c r="B3060" s="209"/>
      <c r="C3060" s="564"/>
      <c r="D3060" s="209"/>
      <c r="F3060" s="685"/>
    </row>
    <row r="3061" spans="2:6" s="55" customFormat="1" x14ac:dyDescent="0.25">
      <c r="B3061" s="209"/>
      <c r="C3061" s="564"/>
      <c r="D3061" s="209"/>
      <c r="F3061" s="685"/>
    </row>
    <row r="3062" spans="2:6" s="55" customFormat="1" x14ac:dyDescent="0.25">
      <c r="B3062" s="209"/>
      <c r="C3062" s="564"/>
      <c r="D3062" s="209"/>
      <c r="F3062" s="685"/>
    </row>
    <row r="3063" spans="2:6" s="55" customFormat="1" x14ac:dyDescent="0.25">
      <c r="B3063" s="209"/>
      <c r="C3063" s="564"/>
      <c r="D3063" s="209"/>
      <c r="F3063" s="685"/>
    </row>
    <row r="3064" spans="2:6" s="55" customFormat="1" x14ac:dyDescent="0.25">
      <c r="B3064" s="209"/>
      <c r="C3064" s="564"/>
      <c r="D3064" s="209"/>
      <c r="F3064" s="685"/>
    </row>
    <row r="3065" spans="2:6" s="55" customFormat="1" x14ac:dyDescent="0.25">
      <c r="B3065" s="209"/>
      <c r="C3065" s="564"/>
      <c r="D3065" s="209"/>
      <c r="F3065" s="685"/>
    </row>
    <row r="3066" spans="2:6" s="55" customFormat="1" x14ac:dyDescent="0.25">
      <c r="B3066" s="209"/>
      <c r="C3066" s="564"/>
      <c r="D3066" s="209"/>
      <c r="F3066" s="685"/>
    </row>
    <row r="3067" spans="2:6" s="55" customFormat="1" x14ac:dyDescent="0.25">
      <c r="B3067" s="209"/>
      <c r="C3067" s="564"/>
      <c r="D3067" s="209"/>
      <c r="F3067" s="685"/>
    </row>
    <row r="3068" spans="2:6" s="55" customFormat="1" x14ac:dyDescent="0.25">
      <c r="B3068" s="209"/>
      <c r="C3068" s="564"/>
      <c r="D3068" s="209"/>
      <c r="F3068" s="685"/>
    </row>
    <row r="3069" spans="2:6" s="55" customFormat="1" x14ac:dyDescent="0.25">
      <c r="B3069" s="209"/>
      <c r="C3069" s="564"/>
      <c r="D3069" s="209"/>
      <c r="F3069" s="685"/>
    </row>
    <row r="3070" spans="2:6" s="55" customFormat="1" x14ac:dyDescent="0.25">
      <c r="B3070" s="209"/>
      <c r="C3070" s="564"/>
      <c r="D3070" s="209"/>
      <c r="F3070" s="685"/>
    </row>
    <row r="3071" spans="2:6" s="55" customFormat="1" x14ac:dyDescent="0.25">
      <c r="B3071" s="209"/>
      <c r="C3071" s="564"/>
      <c r="D3071" s="209"/>
      <c r="F3071" s="685"/>
    </row>
    <row r="3072" spans="2:6" s="55" customFormat="1" x14ac:dyDescent="0.25">
      <c r="B3072" s="209"/>
      <c r="C3072" s="564"/>
      <c r="D3072" s="209"/>
      <c r="F3072" s="685"/>
    </row>
    <row r="3073" spans="2:6" s="55" customFormat="1" x14ac:dyDescent="0.25">
      <c r="B3073" s="209"/>
      <c r="C3073" s="564"/>
      <c r="D3073" s="209"/>
      <c r="F3073" s="685"/>
    </row>
    <row r="3074" spans="2:6" s="55" customFormat="1" x14ac:dyDescent="0.25">
      <c r="B3074" s="209"/>
      <c r="C3074" s="564"/>
      <c r="D3074" s="209"/>
      <c r="F3074" s="685"/>
    </row>
    <row r="3075" spans="2:6" s="55" customFormat="1" x14ac:dyDescent="0.25">
      <c r="B3075" s="209"/>
      <c r="C3075" s="564"/>
      <c r="D3075" s="209"/>
      <c r="F3075" s="685"/>
    </row>
    <row r="3076" spans="2:6" s="55" customFormat="1" x14ac:dyDescent="0.25">
      <c r="B3076" s="209"/>
      <c r="C3076" s="564"/>
      <c r="D3076" s="209"/>
      <c r="F3076" s="685"/>
    </row>
    <row r="3077" spans="2:6" s="55" customFormat="1" x14ac:dyDescent="0.25">
      <c r="B3077" s="209"/>
      <c r="C3077" s="564"/>
      <c r="D3077" s="209"/>
      <c r="F3077" s="685"/>
    </row>
    <row r="3078" spans="2:6" s="55" customFormat="1" x14ac:dyDescent="0.25">
      <c r="B3078" s="209"/>
      <c r="C3078" s="564"/>
      <c r="D3078" s="209"/>
      <c r="F3078" s="685"/>
    </row>
    <row r="3079" spans="2:6" s="55" customFormat="1" x14ac:dyDescent="0.25">
      <c r="B3079" s="209"/>
      <c r="C3079" s="564"/>
      <c r="D3079" s="209"/>
      <c r="F3079" s="685"/>
    </row>
    <row r="3080" spans="2:6" s="55" customFormat="1" x14ac:dyDescent="0.25">
      <c r="B3080" s="209"/>
      <c r="C3080" s="564"/>
      <c r="D3080" s="209"/>
      <c r="F3080" s="685"/>
    </row>
    <row r="3081" spans="2:6" s="55" customFormat="1" x14ac:dyDescent="0.25">
      <c r="B3081" s="209"/>
      <c r="C3081" s="564"/>
      <c r="D3081" s="209"/>
      <c r="F3081" s="685"/>
    </row>
    <row r="3082" spans="2:6" s="55" customFormat="1" x14ac:dyDescent="0.25">
      <c r="B3082" s="209"/>
      <c r="C3082" s="564"/>
      <c r="D3082" s="209"/>
      <c r="F3082" s="685"/>
    </row>
    <row r="3083" spans="2:6" s="55" customFormat="1" x14ac:dyDescent="0.25">
      <c r="B3083" s="209"/>
      <c r="C3083" s="564"/>
      <c r="D3083" s="209"/>
      <c r="F3083" s="685"/>
    </row>
    <row r="3084" spans="2:6" s="55" customFormat="1" x14ac:dyDescent="0.25">
      <c r="B3084" s="209"/>
      <c r="C3084" s="564"/>
      <c r="D3084" s="209"/>
      <c r="F3084" s="685"/>
    </row>
    <row r="3085" spans="2:6" s="55" customFormat="1" x14ac:dyDescent="0.25">
      <c r="B3085" s="209"/>
      <c r="C3085" s="564"/>
      <c r="D3085" s="209"/>
      <c r="F3085" s="685"/>
    </row>
    <row r="3086" spans="2:6" s="55" customFormat="1" x14ac:dyDescent="0.25">
      <c r="B3086" s="209"/>
      <c r="C3086" s="564"/>
      <c r="D3086" s="209"/>
      <c r="F3086" s="685"/>
    </row>
    <row r="3087" spans="2:6" s="55" customFormat="1" x14ac:dyDescent="0.25">
      <c r="B3087" s="209"/>
      <c r="C3087" s="564"/>
      <c r="D3087" s="209"/>
      <c r="F3087" s="685"/>
    </row>
    <row r="3088" spans="2:6" s="55" customFormat="1" x14ac:dyDescent="0.25">
      <c r="B3088" s="209"/>
      <c r="C3088" s="564"/>
      <c r="D3088" s="209"/>
      <c r="F3088" s="685"/>
    </row>
    <row r="3089" spans="2:6" s="55" customFormat="1" x14ac:dyDescent="0.25">
      <c r="B3089" s="209"/>
      <c r="C3089" s="564"/>
      <c r="D3089" s="209"/>
      <c r="F3089" s="685"/>
    </row>
    <row r="3090" spans="2:6" s="55" customFormat="1" x14ac:dyDescent="0.25">
      <c r="B3090" s="209"/>
      <c r="C3090" s="564"/>
      <c r="D3090" s="209"/>
      <c r="F3090" s="685"/>
    </row>
    <row r="3091" spans="2:6" s="55" customFormat="1" x14ac:dyDescent="0.25">
      <c r="B3091" s="209"/>
      <c r="C3091" s="564"/>
      <c r="D3091" s="209"/>
      <c r="F3091" s="685"/>
    </row>
    <row r="3092" spans="2:6" s="55" customFormat="1" x14ac:dyDescent="0.25">
      <c r="B3092" s="209"/>
      <c r="C3092" s="564"/>
      <c r="D3092" s="209"/>
      <c r="F3092" s="685"/>
    </row>
    <row r="3093" spans="2:6" s="55" customFormat="1" x14ac:dyDescent="0.25">
      <c r="B3093" s="209"/>
      <c r="C3093" s="564"/>
      <c r="D3093" s="209"/>
      <c r="F3093" s="685"/>
    </row>
    <row r="3094" spans="2:6" s="55" customFormat="1" x14ac:dyDescent="0.25">
      <c r="B3094" s="209"/>
      <c r="C3094" s="564"/>
      <c r="D3094" s="209"/>
      <c r="F3094" s="685"/>
    </row>
    <row r="3095" spans="2:6" s="55" customFormat="1" x14ac:dyDescent="0.25">
      <c r="B3095" s="209"/>
      <c r="C3095" s="564"/>
      <c r="D3095" s="209"/>
      <c r="F3095" s="685"/>
    </row>
    <row r="3096" spans="2:6" s="55" customFormat="1" x14ac:dyDescent="0.25">
      <c r="B3096" s="209"/>
      <c r="C3096" s="564"/>
      <c r="D3096" s="209"/>
      <c r="F3096" s="685"/>
    </row>
    <row r="3097" spans="2:6" s="55" customFormat="1" x14ac:dyDescent="0.25">
      <c r="B3097" s="209"/>
      <c r="C3097" s="564"/>
      <c r="D3097" s="209"/>
      <c r="F3097" s="685"/>
    </row>
    <row r="3098" spans="2:6" s="55" customFormat="1" x14ac:dyDescent="0.25">
      <c r="B3098" s="209"/>
      <c r="C3098" s="564"/>
      <c r="D3098" s="209"/>
      <c r="F3098" s="685"/>
    </row>
    <row r="3099" spans="2:6" s="55" customFormat="1" x14ac:dyDescent="0.25">
      <c r="B3099" s="209"/>
      <c r="C3099" s="564"/>
      <c r="D3099" s="209"/>
      <c r="F3099" s="685"/>
    </row>
    <row r="3100" spans="2:6" s="55" customFormat="1" x14ac:dyDescent="0.25">
      <c r="B3100" s="209"/>
      <c r="C3100" s="564"/>
      <c r="D3100" s="209"/>
      <c r="F3100" s="685"/>
    </row>
    <row r="3101" spans="2:6" s="55" customFormat="1" x14ac:dyDescent="0.25">
      <c r="B3101" s="209"/>
      <c r="C3101" s="564"/>
      <c r="D3101" s="209"/>
      <c r="F3101" s="685"/>
    </row>
    <row r="3102" spans="2:6" s="55" customFormat="1" x14ac:dyDescent="0.25">
      <c r="B3102" s="209"/>
      <c r="C3102" s="564"/>
      <c r="D3102" s="209"/>
      <c r="F3102" s="685"/>
    </row>
    <row r="3103" spans="2:6" s="55" customFormat="1" x14ac:dyDescent="0.25">
      <c r="B3103" s="209"/>
      <c r="C3103" s="564"/>
      <c r="D3103" s="209"/>
      <c r="F3103" s="685"/>
    </row>
    <row r="3104" spans="2:6" s="55" customFormat="1" x14ac:dyDescent="0.25">
      <c r="B3104" s="209"/>
      <c r="C3104" s="564"/>
      <c r="D3104" s="209"/>
      <c r="F3104" s="685"/>
    </row>
    <row r="3105" spans="2:6" s="55" customFormat="1" x14ac:dyDescent="0.25">
      <c r="B3105" s="209"/>
      <c r="C3105" s="564"/>
      <c r="D3105" s="209"/>
      <c r="F3105" s="685"/>
    </row>
    <row r="3106" spans="2:6" s="55" customFormat="1" x14ac:dyDescent="0.25">
      <c r="B3106" s="209"/>
      <c r="C3106" s="564"/>
      <c r="D3106" s="209"/>
      <c r="F3106" s="685"/>
    </row>
    <row r="3107" spans="2:6" s="55" customFormat="1" x14ac:dyDescent="0.25">
      <c r="B3107" s="209"/>
      <c r="C3107" s="564"/>
      <c r="D3107" s="209"/>
      <c r="F3107" s="685"/>
    </row>
    <row r="3108" spans="2:6" s="55" customFormat="1" x14ac:dyDescent="0.25">
      <c r="B3108" s="209"/>
      <c r="C3108" s="564"/>
      <c r="D3108" s="209"/>
      <c r="F3108" s="685"/>
    </row>
    <row r="3109" spans="2:6" s="55" customFormat="1" x14ac:dyDescent="0.25">
      <c r="B3109" s="209"/>
      <c r="C3109" s="564"/>
      <c r="D3109" s="209"/>
      <c r="F3109" s="685"/>
    </row>
    <row r="3110" spans="2:6" s="55" customFormat="1" x14ac:dyDescent="0.25">
      <c r="B3110" s="209"/>
      <c r="C3110" s="564"/>
      <c r="D3110" s="209"/>
      <c r="F3110" s="685"/>
    </row>
    <row r="3111" spans="2:6" s="55" customFormat="1" x14ac:dyDescent="0.25">
      <c r="B3111" s="209"/>
      <c r="C3111" s="564"/>
      <c r="D3111" s="209"/>
      <c r="F3111" s="685"/>
    </row>
    <row r="3112" spans="2:6" s="55" customFormat="1" x14ac:dyDescent="0.25">
      <c r="B3112" s="209"/>
      <c r="C3112" s="564"/>
      <c r="D3112" s="209"/>
      <c r="F3112" s="685"/>
    </row>
    <row r="3113" spans="2:6" s="55" customFormat="1" x14ac:dyDescent="0.25">
      <c r="B3113" s="209"/>
      <c r="C3113" s="564"/>
      <c r="D3113" s="209"/>
      <c r="F3113" s="685"/>
    </row>
    <row r="3114" spans="2:6" s="55" customFormat="1" x14ac:dyDescent="0.25">
      <c r="B3114" s="209"/>
      <c r="C3114" s="564"/>
      <c r="D3114" s="209"/>
      <c r="F3114" s="685"/>
    </row>
    <row r="3115" spans="2:6" s="55" customFormat="1" x14ac:dyDescent="0.25">
      <c r="B3115" s="209"/>
      <c r="C3115" s="564"/>
      <c r="D3115" s="209"/>
      <c r="F3115" s="685"/>
    </row>
    <row r="3116" spans="2:6" s="55" customFormat="1" x14ac:dyDescent="0.25">
      <c r="B3116" s="209"/>
      <c r="C3116" s="564"/>
      <c r="D3116" s="209"/>
      <c r="F3116" s="685"/>
    </row>
    <row r="3117" spans="2:6" s="55" customFormat="1" x14ac:dyDescent="0.25">
      <c r="B3117" s="209"/>
      <c r="C3117" s="564"/>
      <c r="D3117" s="209"/>
      <c r="F3117" s="685"/>
    </row>
    <row r="3118" spans="2:6" s="55" customFormat="1" x14ac:dyDescent="0.25">
      <c r="B3118" s="209"/>
      <c r="C3118" s="564"/>
      <c r="D3118" s="209"/>
      <c r="F3118" s="685"/>
    </row>
    <row r="3119" spans="2:6" s="55" customFormat="1" x14ac:dyDescent="0.25">
      <c r="B3119" s="209"/>
      <c r="C3119" s="564"/>
      <c r="D3119" s="209"/>
      <c r="F3119" s="685"/>
    </row>
    <row r="3120" spans="2:6" s="55" customFormat="1" x14ac:dyDescent="0.25">
      <c r="B3120" s="209"/>
      <c r="C3120" s="564"/>
      <c r="D3120" s="209"/>
      <c r="F3120" s="685"/>
    </row>
    <row r="3121" spans="2:6" s="55" customFormat="1" x14ac:dyDescent="0.25">
      <c r="B3121" s="209"/>
      <c r="C3121" s="564"/>
      <c r="D3121" s="209"/>
      <c r="F3121" s="685"/>
    </row>
    <row r="3122" spans="2:6" s="55" customFormat="1" x14ac:dyDescent="0.25">
      <c r="B3122" s="209"/>
      <c r="C3122" s="564"/>
      <c r="D3122" s="209"/>
      <c r="F3122" s="685"/>
    </row>
    <row r="3123" spans="2:6" s="55" customFormat="1" x14ac:dyDescent="0.25">
      <c r="B3123" s="209"/>
      <c r="C3123" s="564"/>
      <c r="D3123" s="209"/>
      <c r="F3123" s="685"/>
    </row>
    <row r="3124" spans="2:6" s="55" customFormat="1" x14ac:dyDescent="0.25">
      <c r="B3124" s="209"/>
      <c r="C3124" s="564"/>
      <c r="D3124" s="209"/>
      <c r="F3124" s="685"/>
    </row>
    <row r="3125" spans="2:6" s="55" customFormat="1" x14ac:dyDescent="0.25">
      <c r="B3125" s="209"/>
      <c r="C3125" s="564"/>
      <c r="D3125" s="209"/>
      <c r="F3125" s="685"/>
    </row>
    <row r="3126" spans="2:6" s="55" customFormat="1" x14ac:dyDescent="0.25">
      <c r="B3126" s="209"/>
      <c r="C3126" s="564"/>
      <c r="D3126" s="209"/>
      <c r="F3126" s="685"/>
    </row>
    <row r="3127" spans="2:6" s="55" customFormat="1" x14ac:dyDescent="0.25">
      <c r="B3127" s="209"/>
      <c r="C3127" s="564"/>
      <c r="D3127" s="209"/>
      <c r="F3127" s="685"/>
    </row>
    <row r="3128" spans="2:6" s="55" customFormat="1" x14ac:dyDescent="0.25">
      <c r="B3128" s="209"/>
      <c r="C3128" s="564"/>
      <c r="D3128" s="209"/>
      <c r="F3128" s="685"/>
    </row>
    <row r="3129" spans="2:6" s="55" customFormat="1" x14ac:dyDescent="0.25">
      <c r="B3129" s="209"/>
      <c r="C3129" s="564"/>
      <c r="D3129" s="209"/>
      <c r="F3129" s="685"/>
    </row>
    <row r="3130" spans="2:6" s="55" customFormat="1" x14ac:dyDescent="0.25">
      <c r="B3130" s="209"/>
      <c r="C3130" s="564"/>
      <c r="D3130" s="209"/>
      <c r="F3130" s="685"/>
    </row>
    <row r="3131" spans="2:6" s="55" customFormat="1" x14ac:dyDescent="0.25">
      <c r="B3131" s="209"/>
      <c r="C3131" s="564"/>
      <c r="D3131" s="209"/>
      <c r="F3131" s="685"/>
    </row>
    <row r="3132" spans="2:6" s="55" customFormat="1" x14ac:dyDescent="0.25">
      <c r="B3132" s="209"/>
      <c r="C3132" s="564"/>
      <c r="D3132" s="209"/>
      <c r="F3132" s="685"/>
    </row>
    <row r="3133" spans="2:6" s="55" customFormat="1" x14ac:dyDescent="0.25">
      <c r="B3133" s="209"/>
      <c r="C3133" s="564"/>
      <c r="D3133" s="209"/>
      <c r="F3133" s="685"/>
    </row>
    <row r="3134" spans="2:6" s="55" customFormat="1" x14ac:dyDescent="0.25">
      <c r="B3134" s="209"/>
      <c r="C3134" s="564"/>
      <c r="D3134" s="209"/>
      <c r="F3134" s="685"/>
    </row>
    <row r="3135" spans="2:6" s="55" customFormat="1" x14ac:dyDescent="0.25">
      <c r="B3135" s="209"/>
      <c r="C3135" s="564"/>
      <c r="D3135" s="209"/>
      <c r="F3135" s="685"/>
    </row>
    <row r="3136" spans="2:6" s="55" customFormat="1" x14ac:dyDescent="0.25">
      <c r="B3136" s="209"/>
      <c r="C3136" s="564"/>
      <c r="D3136" s="209"/>
      <c r="F3136" s="685"/>
    </row>
    <row r="3137" spans="2:6" s="55" customFormat="1" x14ac:dyDescent="0.25">
      <c r="B3137" s="209"/>
      <c r="C3137" s="564"/>
      <c r="D3137" s="209"/>
      <c r="F3137" s="685"/>
    </row>
    <row r="3138" spans="2:6" s="55" customFormat="1" x14ac:dyDescent="0.25">
      <c r="B3138" s="209"/>
      <c r="C3138" s="564"/>
      <c r="D3138" s="209"/>
      <c r="F3138" s="685"/>
    </row>
    <row r="3139" spans="2:6" s="55" customFormat="1" x14ac:dyDescent="0.25">
      <c r="B3139" s="209"/>
      <c r="C3139" s="564"/>
      <c r="D3139" s="209"/>
      <c r="F3139" s="685"/>
    </row>
    <row r="3140" spans="2:6" s="55" customFormat="1" x14ac:dyDescent="0.25">
      <c r="B3140" s="209"/>
      <c r="C3140" s="564"/>
      <c r="D3140" s="209"/>
      <c r="F3140" s="685"/>
    </row>
    <row r="3141" spans="2:6" s="55" customFormat="1" x14ac:dyDescent="0.25">
      <c r="B3141" s="209"/>
      <c r="C3141" s="564"/>
      <c r="D3141" s="209"/>
      <c r="F3141" s="685"/>
    </row>
    <row r="3142" spans="2:6" s="55" customFormat="1" x14ac:dyDescent="0.25">
      <c r="B3142" s="209"/>
      <c r="C3142" s="564"/>
      <c r="D3142" s="209"/>
      <c r="F3142" s="685"/>
    </row>
    <row r="3143" spans="2:6" s="55" customFormat="1" x14ac:dyDescent="0.25">
      <c r="B3143" s="209"/>
      <c r="C3143" s="564"/>
      <c r="D3143" s="209"/>
      <c r="F3143" s="685"/>
    </row>
    <row r="3144" spans="2:6" s="55" customFormat="1" x14ac:dyDescent="0.25">
      <c r="B3144" s="209"/>
      <c r="C3144" s="564"/>
      <c r="D3144" s="209"/>
      <c r="F3144" s="685"/>
    </row>
    <row r="3145" spans="2:6" s="55" customFormat="1" x14ac:dyDescent="0.25">
      <c r="B3145" s="209"/>
      <c r="C3145" s="564"/>
      <c r="D3145" s="209"/>
      <c r="F3145" s="685"/>
    </row>
    <row r="3146" spans="2:6" s="55" customFormat="1" x14ac:dyDescent="0.25">
      <c r="B3146" s="209"/>
      <c r="C3146" s="564"/>
      <c r="D3146" s="209"/>
      <c r="F3146" s="685"/>
    </row>
    <row r="3147" spans="2:6" s="55" customFormat="1" x14ac:dyDescent="0.25">
      <c r="B3147" s="209"/>
      <c r="C3147" s="564"/>
      <c r="D3147" s="209"/>
      <c r="F3147" s="685"/>
    </row>
    <row r="3148" spans="2:6" s="55" customFormat="1" x14ac:dyDescent="0.25">
      <c r="B3148" s="209"/>
      <c r="C3148" s="564"/>
      <c r="D3148" s="209"/>
      <c r="F3148" s="685"/>
    </row>
    <row r="3149" spans="2:6" s="55" customFormat="1" x14ac:dyDescent="0.25">
      <c r="B3149" s="209"/>
      <c r="C3149" s="564"/>
      <c r="D3149" s="209"/>
      <c r="F3149" s="685"/>
    </row>
    <row r="3150" spans="2:6" s="55" customFormat="1" x14ac:dyDescent="0.25">
      <c r="B3150" s="209"/>
      <c r="C3150" s="564"/>
      <c r="D3150" s="209"/>
      <c r="F3150" s="685"/>
    </row>
    <row r="3151" spans="2:6" s="55" customFormat="1" x14ac:dyDescent="0.25">
      <c r="B3151" s="209"/>
      <c r="C3151" s="564"/>
      <c r="D3151" s="209"/>
      <c r="F3151" s="685"/>
    </row>
    <row r="3152" spans="2:6" s="55" customFormat="1" x14ac:dyDescent="0.25">
      <c r="B3152" s="209"/>
      <c r="C3152" s="564"/>
      <c r="D3152" s="209"/>
      <c r="F3152" s="685"/>
    </row>
    <row r="3153" spans="2:6" s="55" customFormat="1" x14ac:dyDescent="0.25">
      <c r="B3153" s="209"/>
      <c r="C3153" s="564"/>
      <c r="D3153" s="209"/>
      <c r="F3153" s="685"/>
    </row>
    <row r="3154" spans="2:6" s="55" customFormat="1" x14ac:dyDescent="0.25">
      <c r="B3154" s="209"/>
      <c r="C3154" s="564"/>
      <c r="D3154" s="209"/>
      <c r="F3154" s="685"/>
    </row>
    <row r="3155" spans="2:6" s="55" customFormat="1" x14ac:dyDescent="0.25">
      <c r="B3155" s="209"/>
      <c r="C3155" s="564"/>
      <c r="D3155" s="209"/>
      <c r="F3155" s="685"/>
    </row>
    <row r="3156" spans="2:6" s="55" customFormat="1" x14ac:dyDescent="0.25">
      <c r="B3156" s="209"/>
      <c r="C3156" s="564"/>
      <c r="D3156" s="209"/>
      <c r="F3156" s="685"/>
    </row>
    <row r="3157" spans="2:6" s="55" customFormat="1" x14ac:dyDescent="0.25">
      <c r="B3157" s="209"/>
      <c r="C3157" s="564"/>
      <c r="D3157" s="209"/>
      <c r="F3157" s="685"/>
    </row>
    <row r="3158" spans="2:6" s="55" customFormat="1" x14ac:dyDescent="0.25">
      <c r="B3158" s="209"/>
      <c r="C3158" s="564"/>
      <c r="D3158" s="209"/>
      <c r="F3158" s="685"/>
    </row>
    <row r="3159" spans="2:6" s="55" customFormat="1" x14ac:dyDescent="0.25">
      <c r="B3159" s="209"/>
      <c r="C3159" s="564"/>
      <c r="D3159" s="209"/>
      <c r="F3159" s="685"/>
    </row>
    <row r="3160" spans="2:6" s="55" customFormat="1" x14ac:dyDescent="0.25">
      <c r="B3160" s="209"/>
      <c r="C3160" s="564"/>
      <c r="D3160" s="209"/>
      <c r="F3160" s="685"/>
    </row>
    <row r="3161" spans="2:6" s="55" customFormat="1" x14ac:dyDescent="0.25">
      <c r="B3161" s="209"/>
      <c r="C3161" s="564"/>
      <c r="D3161" s="209"/>
      <c r="F3161" s="685"/>
    </row>
    <row r="3162" spans="2:6" s="55" customFormat="1" x14ac:dyDescent="0.25">
      <c r="B3162" s="209"/>
      <c r="C3162" s="564"/>
      <c r="D3162" s="209"/>
      <c r="F3162" s="685"/>
    </row>
    <row r="3163" spans="2:6" s="55" customFormat="1" x14ac:dyDescent="0.25">
      <c r="B3163" s="209"/>
      <c r="C3163" s="564"/>
      <c r="D3163" s="209"/>
      <c r="F3163" s="685"/>
    </row>
    <row r="3164" spans="2:6" s="55" customFormat="1" x14ac:dyDescent="0.25">
      <c r="B3164" s="209"/>
      <c r="C3164" s="564"/>
      <c r="D3164" s="209"/>
      <c r="F3164" s="685"/>
    </row>
    <row r="3165" spans="2:6" s="55" customFormat="1" x14ac:dyDescent="0.25">
      <c r="B3165" s="209"/>
      <c r="C3165" s="564"/>
      <c r="D3165" s="209"/>
      <c r="F3165" s="685"/>
    </row>
    <row r="3166" spans="2:6" s="55" customFormat="1" x14ac:dyDescent="0.25">
      <c r="B3166" s="209"/>
      <c r="C3166" s="564"/>
      <c r="D3166" s="209"/>
      <c r="F3166" s="685"/>
    </row>
    <row r="3167" spans="2:6" s="55" customFormat="1" x14ac:dyDescent="0.25">
      <c r="B3167" s="209"/>
      <c r="C3167" s="564"/>
      <c r="D3167" s="209"/>
      <c r="F3167" s="685"/>
    </row>
    <row r="3168" spans="2:6" s="55" customFormat="1" x14ac:dyDescent="0.25">
      <c r="B3168" s="209"/>
      <c r="C3168" s="564"/>
      <c r="D3168" s="209"/>
      <c r="F3168" s="685"/>
    </row>
    <row r="3169" spans="2:6" s="55" customFormat="1" x14ac:dyDescent="0.25">
      <c r="B3169" s="209"/>
      <c r="C3169" s="564"/>
      <c r="D3169" s="209"/>
      <c r="F3169" s="685"/>
    </row>
    <row r="3170" spans="2:6" s="55" customFormat="1" x14ac:dyDescent="0.25">
      <c r="B3170" s="209"/>
      <c r="C3170" s="564"/>
      <c r="D3170" s="209"/>
      <c r="F3170" s="685"/>
    </row>
    <row r="3171" spans="2:6" s="55" customFormat="1" x14ac:dyDescent="0.25">
      <c r="B3171" s="209"/>
      <c r="C3171" s="564"/>
      <c r="D3171" s="209"/>
      <c r="F3171" s="685"/>
    </row>
    <row r="3172" spans="2:6" s="55" customFormat="1" x14ac:dyDescent="0.25">
      <c r="B3172" s="209"/>
      <c r="C3172" s="564"/>
      <c r="D3172" s="209"/>
      <c r="F3172" s="685"/>
    </row>
    <row r="3173" spans="2:6" s="55" customFormat="1" x14ac:dyDescent="0.25">
      <c r="B3173" s="209"/>
      <c r="C3173" s="564"/>
      <c r="D3173" s="209"/>
      <c r="F3173" s="685"/>
    </row>
    <row r="3174" spans="2:6" s="55" customFormat="1" x14ac:dyDescent="0.25">
      <c r="B3174" s="209"/>
      <c r="C3174" s="564"/>
      <c r="D3174" s="209"/>
      <c r="F3174" s="685"/>
    </row>
    <row r="3175" spans="2:6" s="55" customFormat="1" x14ac:dyDescent="0.25">
      <c r="B3175" s="209"/>
      <c r="C3175" s="564"/>
      <c r="D3175" s="209"/>
      <c r="F3175" s="685"/>
    </row>
    <row r="3176" spans="2:6" s="55" customFormat="1" x14ac:dyDescent="0.25">
      <c r="B3176" s="209"/>
      <c r="C3176" s="564"/>
      <c r="D3176" s="209"/>
      <c r="F3176" s="685"/>
    </row>
    <row r="3177" spans="2:6" s="55" customFormat="1" x14ac:dyDescent="0.25">
      <c r="B3177" s="209"/>
      <c r="C3177" s="564"/>
      <c r="D3177" s="209"/>
      <c r="F3177" s="685"/>
    </row>
    <row r="3178" spans="2:6" s="55" customFormat="1" x14ac:dyDescent="0.25">
      <c r="B3178" s="209"/>
      <c r="C3178" s="564"/>
      <c r="D3178" s="209"/>
      <c r="F3178" s="685"/>
    </row>
    <row r="3179" spans="2:6" s="55" customFormat="1" x14ac:dyDescent="0.25">
      <c r="B3179" s="209"/>
      <c r="C3179" s="564"/>
      <c r="D3179" s="209"/>
      <c r="F3179" s="685"/>
    </row>
    <row r="3180" spans="2:6" s="55" customFormat="1" x14ac:dyDescent="0.25">
      <c r="B3180" s="209"/>
      <c r="C3180" s="564"/>
      <c r="D3180" s="209"/>
      <c r="F3180" s="685"/>
    </row>
    <row r="3181" spans="2:6" s="55" customFormat="1" x14ac:dyDescent="0.25">
      <c r="B3181" s="209"/>
      <c r="C3181" s="564"/>
      <c r="D3181" s="209"/>
      <c r="F3181" s="685"/>
    </row>
    <row r="3182" spans="2:6" s="55" customFormat="1" x14ac:dyDescent="0.25">
      <c r="B3182" s="209"/>
      <c r="C3182" s="564"/>
      <c r="D3182" s="209"/>
      <c r="F3182" s="685"/>
    </row>
    <row r="3183" spans="2:6" s="55" customFormat="1" x14ac:dyDescent="0.25">
      <c r="B3183" s="209"/>
      <c r="C3183" s="564"/>
      <c r="D3183" s="209"/>
      <c r="F3183" s="685"/>
    </row>
    <row r="3184" spans="2:6" s="55" customFormat="1" x14ac:dyDescent="0.25">
      <c r="B3184" s="209"/>
      <c r="C3184" s="564"/>
      <c r="D3184" s="209"/>
      <c r="F3184" s="685"/>
    </row>
    <row r="3185" spans="2:6" s="55" customFormat="1" x14ac:dyDescent="0.25">
      <c r="B3185" s="209"/>
      <c r="C3185" s="564"/>
      <c r="D3185" s="209"/>
      <c r="F3185" s="685"/>
    </row>
    <row r="3186" spans="2:6" s="55" customFormat="1" x14ac:dyDescent="0.25">
      <c r="B3186" s="209"/>
      <c r="C3186" s="564"/>
      <c r="D3186" s="209"/>
      <c r="F3186" s="685"/>
    </row>
    <row r="3187" spans="2:6" s="55" customFormat="1" x14ac:dyDescent="0.25">
      <c r="B3187" s="209"/>
      <c r="C3187" s="564"/>
      <c r="D3187" s="209"/>
      <c r="F3187" s="685"/>
    </row>
    <row r="3188" spans="2:6" s="55" customFormat="1" x14ac:dyDescent="0.25">
      <c r="B3188" s="209"/>
      <c r="C3188" s="564"/>
      <c r="D3188" s="209"/>
      <c r="F3188" s="685"/>
    </row>
    <row r="3189" spans="2:6" s="55" customFormat="1" x14ac:dyDescent="0.25">
      <c r="B3189" s="209"/>
      <c r="C3189" s="564"/>
      <c r="D3189" s="209"/>
      <c r="F3189" s="685"/>
    </row>
    <row r="3190" spans="2:6" s="55" customFormat="1" x14ac:dyDescent="0.25">
      <c r="B3190" s="209"/>
      <c r="C3190" s="564"/>
      <c r="D3190" s="209"/>
      <c r="F3190" s="685"/>
    </row>
    <row r="3191" spans="2:6" s="55" customFormat="1" x14ac:dyDescent="0.25">
      <c r="B3191" s="209"/>
      <c r="C3191" s="564"/>
      <c r="D3191" s="209"/>
      <c r="F3191" s="685"/>
    </row>
    <row r="3192" spans="2:6" s="55" customFormat="1" x14ac:dyDescent="0.25">
      <c r="B3192" s="209"/>
      <c r="C3192" s="564"/>
      <c r="D3192" s="209"/>
      <c r="F3192" s="685"/>
    </row>
    <row r="3193" spans="2:6" s="55" customFormat="1" x14ac:dyDescent="0.25">
      <c r="B3193" s="209"/>
      <c r="C3193" s="564"/>
      <c r="D3193" s="209"/>
      <c r="F3193" s="685"/>
    </row>
    <row r="3194" spans="2:6" s="55" customFormat="1" x14ac:dyDescent="0.25">
      <c r="B3194" s="209"/>
      <c r="C3194" s="564"/>
      <c r="D3194" s="209"/>
      <c r="F3194" s="685"/>
    </row>
    <row r="3195" spans="2:6" s="55" customFormat="1" x14ac:dyDescent="0.25">
      <c r="B3195" s="209"/>
      <c r="C3195" s="564"/>
      <c r="D3195" s="209"/>
      <c r="F3195" s="685"/>
    </row>
    <row r="3196" spans="2:6" s="55" customFormat="1" x14ac:dyDescent="0.25">
      <c r="B3196" s="209"/>
      <c r="C3196" s="564"/>
      <c r="D3196" s="209"/>
      <c r="F3196" s="685"/>
    </row>
    <row r="3197" spans="2:6" s="55" customFormat="1" x14ac:dyDescent="0.25">
      <c r="B3197" s="209"/>
      <c r="C3197" s="564"/>
      <c r="D3197" s="209"/>
      <c r="F3197" s="685"/>
    </row>
    <row r="3198" spans="2:6" s="55" customFormat="1" x14ac:dyDescent="0.25">
      <c r="B3198" s="209"/>
      <c r="C3198" s="564"/>
      <c r="D3198" s="209"/>
      <c r="F3198" s="685"/>
    </row>
    <row r="3199" spans="2:6" s="55" customFormat="1" x14ac:dyDescent="0.25">
      <c r="B3199" s="209"/>
      <c r="C3199" s="564"/>
      <c r="D3199" s="209"/>
      <c r="F3199" s="685"/>
    </row>
    <row r="3200" spans="2:6" s="55" customFormat="1" x14ac:dyDescent="0.25">
      <c r="B3200" s="209"/>
      <c r="C3200" s="564"/>
      <c r="D3200" s="209"/>
      <c r="F3200" s="685"/>
    </row>
    <row r="3201" spans="2:6" s="55" customFormat="1" x14ac:dyDescent="0.25">
      <c r="B3201" s="209"/>
      <c r="C3201" s="564"/>
      <c r="D3201" s="209"/>
      <c r="F3201" s="685"/>
    </row>
    <row r="3202" spans="2:6" s="55" customFormat="1" x14ac:dyDescent="0.25">
      <c r="B3202" s="209"/>
      <c r="C3202" s="564"/>
      <c r="D3202" s="209"/>
      <c r="F3202" s="685"/>
    </row>
    <row r="3203" spans="2:6" s="55" customFormat="1" x14ac:dyDescent="0.25">
      <c r="B3203" s="209"/>
      <c r="C3203" s="564"/>
      <c r="D3203" s="209"/>
      <c r="F3203" s="685"/>
    </row>
    <row r="3204" spans="2:6" s="55" customFormat="1" x14ac:dyDescent="0.25">
      <c r="B3204" s="209"/>
      <c r="C3204" s="564"/>
      <c r="D3204" s="209"/>
      <c r="F3204" s="685"/>
    </row>
    <row r="3205" spans="2:6" s="55" customFormat="1" x14ac:dyDescent="0.25">
      <c r="B3205" s="209"/>
      <c r="C3205" s="564"/>
      <c r="D3205" s="209"/>
      <c r="F3205" s="685"/>
    </row>
    <row r="3206" spans="2:6" s="55" customFormat="1" x14ac:dyDescent="0.25">
      <c r="B3206" s="209"/>
      <c r="C3206" s="564"/>
      <c r="D3206" s="209"/>
      <c r="F3206" s="685"/>
    </row>
    <row r="3207" spans="2:6" s="55" customFormat="1" x14ac:dyDescent="0.25">
      <c r="B3207" s="209"/>
      <c r="C3207" s="564"/>
      <c r="D3207" s="209"/>
      <c r="F3207" s="685"/>
    </row>
    <row r="3208" spans="2:6" s="55" customFormat="1" x14ac:dyDescent="0.25">
      <c r="B3208" s="209"/>
      <c r="C3208" s="564"/>
      <c r="D3208" s="209"/>
      <c r="F3208" s="685"/>
    </row>
    <row r="3209" spans="2:6" s="55" customFormat="1" x14ac:dyDescent="0.25">
      <c r="B3209" s="209"/>
      <c r="C3209" s="564"/>
      <c r="D3209" s="209"/>
      <c r="F3209" s="685"/>
    </row>
    <row r="3210" spans="2:6" s="55" customFormat="1" x14ac:dyDescent="0.25">
      <c r="B3210" s="209"/>
      <c r="C3210" s="564"/>
      <c r="D3210" s="209"/>
      <c r="F3210" s="685"/>
    </row>
    <row r="3211" spans="2:6" s="55" customFormat="1" x14ac:dyDescent="0.25">
      <c r="B3211" s="209"/>
      <c r="C3211" s="564"/>
      <c r="D3211" s="209"/>
      <c r="F3211" s="685"/>
    </row>
    <row r="3212" spans="2:6" s="55" customFormat="1" x14ac:dyDescent="0.25">
      <c r="B3212" s="209"/>
      <c r="C3212" s="564"/>
      <c r="D3212" s="209"/>
      <c r="F3212" s="685"/>
    </row>
    <row r="3213" spans="2:6" s="55" customFormat="1" x14ac:dyDescent="0.25">
      <c r="B3213" s="209"/>
      <c r="C3213" s="564"/>
      <c r="D3213" s="209"/>
      <c r="F3213" s="685"/>
    </row>
    <row r="3214" spans="2:6" s="55" customFormat="1" x14ac:dyDescent="0.25">
      <c r="B3214" s="209"/>
      <c r="C3214" s="564"/>
      <c r="D3214" s="209"/>
      <c r="F3214" s="685"/>
    </row>
    <row r="3215" spans="2:6" s="55" customFormat="1" x14ac:dyDescent="0.25">
      <c r="B3215" s="209"/>
      <c r="C3215" s="564"/>
      <c r="D3215" s="209"/>
      <c r="F3215" s="685"/>
    </row>
    <row r="3216" spans="2:6" s="55" customFormat="1" x14ac:dyDescent="0.25">
      <c r="B3216" s="209"/>
      <c r="C3216" s="564"/>
      <c r="D3216" s="209"/>
      <c r="F3216" s="685"/>
    </row>
    <row r="3217" spans="2:6" s="55" customFormat="1" x14ac:dyDescent="0.25">
      <c r="B3217" s="209"/>
      <c r="C3217" s="564"/>
      <c r="D3217" s="209"/>
      <c r="F3217" s="685"/>
    </row>
    <row r="3218" spans="2:6" s="55" customFormat="1" x14ac:dyDescent="0.25">
      <c r="B3218" s="209"/>
      <c r="C3218" s="564"/>
      <c r="D3218" s="209"/>
      <c r="F3218" s="685"/>
    </row>
    <row r="3219" spans="2:6" s="55" customFormat="1" x14ac:dyDescent="0.25">
      <c r="B3219" s="209"/>
      <c r="C3219" s="564"/>
      <c r="D3219" s="209"/>
      <c r="F3219" s="685"/>
    </row>
    <row r="3220" spans="2:6" s="55" customFormat="1" x14ac:dyDescent="0.25">
      <c r="B3220" s="209"/>
      <c r="C3220" s="564"/>
      <c r="D3220" s="209"/>
      <c r="F3220" s="685"/>
    </row>
    <row r="3221" spans="2:6" s="55" customFormat="1" x14ac:dyDescent="0.25">
      <c r="B3221" s="209"/>
      <c r="C3221" s="564"/>
      <c r="D3221" s="209"/>
      <c r="F3221" s="685"/>
    </row>
    <row r="3222" spans="2:6" s="55" customFormat="1" x14ac:dyDescent="0.25">
      <c r="B3222" s="209"/>
      <c r="C3222" s="564"/>
      <c r="D3222" s="209"/>
      <c r="F3222" s="685"/>
    </row>
    <row r="3223" spans="2:6" s="55" customFormat="1" x14ac:dyDescent="0.25">
      <c r="B3223" s="209"/>
      <c r="C3223" s="564"/>
      <c r="D3223" s="209"/>
      <c r="F3223" s="685"/>
    </row>
    <row r="3224" spans="2:6" s="55" customFormat="1" x14ac:dyDescent="0.25">
      <c r="B3224" s="209"/>
      <c r="C3224" s="564"/>
      <c r="D3224" s="209"/>
      <c r="F3224" s="685"/>
    </row>
    <row r="3225" spans="2:6" s="55" customFormat="1" x14ac:dyDescent="0.25">
      <c r="B3225" s="209"/>
      <c r="C3225" s="564"/>
      <c r="D3225" s="209"/>
      <c r="F3225" s="685"/>
    </row>
    <row r="3226" spans="2:6" s="55" customFormat="1" x14ac:dyDescent="0.25">
      <c r="B3226" s="209"/>
      <c r="C3226" s="564"/>
      <c r="D3226" s="209"/>
      <c r="F3226" s="685"/>
    </row>
    <row r="3227" spans="2:6" s="55" customFormat="1" x14ac:dyDescent="0.25">
      <c r="B3227" s="209"/>
      <c r="C3227" s="564"/>
      <c r="D3227" s="209"/>
      <c r="F3227" s="685"/>
    </row>
    <row r="3228" spans="2:6" s="55" customFormat="1" x14ac:dyDescent="0.25">
      <c r="B3228" s="209"/>
      <c r="C3228" s="564"/>
      <c r="D3228" s="209"/>
      <c r="F3228" s="685"/>
    </row>
    <row r="3229" spans="2:6" s="55" customFormat="1" x14ac:dyDescent="0.25">
      <c r="B3229" s="209"/>
      <c r="C3229" s="564"/>
      <c r="D3229" s="209"/>
      <c r="F3229" s="685"/>
    </row>
    <row r="3230" spans="2:6" s="55" customFormat="1" x14ac:dyDescent="0.25">
      <c r="B3230" s="209"/>
      <c r="C3230" s="564"/>
      <c r="D3230" s="209"/>
      <c r="F3230" s="685"/>
    </row>
    <row r="3231" spans="2:6" s="55" customFormat="1" x14ac:dyDescent="0.25">
      <c r="B3231" s="209"/>
      <c r="C3231" s="564"/>
      <c r="D3231" s="209"/>
      <c r="F3231" s="685"/>
    </row>
    <row r="3232" spans="2:6" s="55" customFormat="1" x14ac:dyDescent="0.25">
      <c r="B3232" s="209"/>
      <c r="C3232" s="564"/>
      <c r="D3232" s="209"/>
      <c r="F3232" s="685"/>
    </row>
    <row r="3233" spans="2:6" s="55" customFormat="1" x14ac:dyDescent="0.25">
      <c r="B3233" s="209"/>
      <c r="C3233" s="564"/>
      <c r="D3233" s="209"/>
      <c r="F3233" s="685"/>
    </row>
    <row r="3234" spans="2:6" s="55" customFormat="1" x14ac:dyDescent="0.25">
      <c r="B3234" s="209"/>
      <c r="C3234" s="564"/>
      <c r="D3234" s="209"/>
      <c r="F3234" s="685"/>
    </row>
    <row r="3235" spans="2:6" s="55" customFormat="1" x14ac:dyDescent="0.25">
      <c r="B3235" s="209"/>
      <c r="C3235" s="564"/>
      <c r="D3235" s="209"/>
      <c r="F3235" s="685"/>
    </row>
    <row r="3236" spans="2:6" s="55" customFormat="1" x14ac:dyDescent="0.25">
      <c r="B3236" s="209"/>
      <c r="C3236" s="564"/>
      <c r="D3236" s="209"/>
      <c r="F3236" s="685"/>
    </row>
    <row r="3237" spans="2:6" s="55" customFormat="1" x14ac:dyDescent="0.25">
      <c r="B3237" s="209"/>
      <c r="C3237" s="564"/>
      <c r="D3237" s="209"/>
      <c r="F3237" s="685"/>
    </row>
    <row r="3238" spans="2:6" s="55" customFormat="1" x14ac:dyDescent="0.25">
      <c r="B3238" s="209"/>
      <c r="C3238" s="564"/>
      <c r="D3238" s="209"/>
      <c r="F3238" s="685"/>
    </row>
    <row r="3239" spans="2:6" s="55" customFormat="1" x14ac:dyDescent="0.25">
      <c r="B3239" s="209"/>
      <c r="C3239" s="564"/>
      <c r="D3239" s="209"/>
      <c r="F3239" s="685"/>
    </row>
    <row r="3240" spans="2:6" s="55" customFormat="1" x14ac:dyDescent="0.25">
      <c r="B3240" s="209"/>
      <c r="C3240" s="564"/>
      <c r="D3240" s="209"/>
      <c r="F3240" s="685"/>
    </row>
    <row r="3241" spans="2:6" s="55" customFormat="1" x14ac:dyDescent="0.25">
      <c r="B3241" s="209"/>
      <c r="C3241" s="564"/>
      <c r="D3241" s="209"/>
      <c r="F3241" s="685"/>
    </row>
    <row r="3242" spans="2:6" s="55" customFormat="1" x14ac:dyDescent="0.25">
      <c r="B3242" s="209"/>
      <c r="C3242" s="564"/>
      <c r="D3242" s="209"/>
      <c r="F3242" s="685"/>
    </row>
    <row r="3243" spans="2:6" s="55" customFormat="1" x14ac:dyDescent="0.25">
      <c r="B3243" s="209"/>
      <c r="C3243" s="564"/>
      <c r="D3243" s="209"/>
      <c r="F3243" s="685"/>
    </row>
    <row r="3244" spans="2:6" s="55" customFormat="1" x14ac:dyDescent="0.25">
      <c r="B3244" s="209"/>
      <c r="C3244" s="564"/>
      <c r="D3244" s="209"/>
      <c r="F3244" s="685"/>
    </row>
    <row r="3245" spans="2:6" s="55" customFormat="1" x14ac:dyDescent="0.25">
      <c r="B3245" s="209"/>
      <c r="C3245" s="564"/>
      <c r="D3245" s="209"/>
      <c r="F3245" s="685"/>
    </row>
    <row r="3246" spans="2:6" s="55" customFormat="1" x14ac:dyDescent="0.25">
      <c r="B3246" s="209"/>
      <c r="C3246" s="564"/>
      <c r="D3246" s="209"/>
      <c r="F3246" s="685"/>
    </row>
    <row r="3247" spans="2:6" s="55" customFormat="1" x14ac:dyDescent="0.25">
      <c r="B3247" s="209"/>
      <c r="C3247" s="564"/>
      <c r="D3247" s="209"/>
      <c r="F3247" s="685"/>
    </row>
    <row r="3248" spans="2:6" s="55" customFormat="1" x14ac:dyDescent="0.25">
      <c r="B3248" s="209"/>
      <c r="C3248" s="564"/>
      <c r="D3248" s="209"/>
      <c r="F3248" s="685"/>
    </row>
    <row r="3249" spans="2:6" s="55" customFormat="1" x14ac:dyDescent="0.25">
      <c r="B3249" s="209"/>
      <c r="C3249" s="564"/>
      <c r="D3249" s="209"/>
      <c r="F3249" s="685"/>
    </row>
    <row r="3250" spans="2:6" s="55" customFormat="1" x14ac:dyDescent="0.25">
      <c r="B3250" s="209"/>
      <c r="C3250" s="564"/>
      <c r="D3250" s="209"/>
      <c r="F3250" s="685"/>
    </row>
    <row r="3251" spans="2:6" s="55" customFormat="1" x14ac:dyDescent="0.25">
      <c r="B3251" s="209"/>
      <c r="C3251" s="564"/>
      <c r="D3251" s="209"/>
      <c r="F3251" s="685"/>
    </row>
    <row r="3252" spans="2:6" s="55" customFormat="1" x14ac:dyDescent="0.25">
      <c r="B3252" s="209"/>
      <c r="C3252" s="564"/>
      <c r="D3252" s="209"/>
      <c r="F3252" s="685"/>
    </row>
    <row r="3253" spans="2:6" s="55" customFormat="1" x14ac:dyDescent="0.25">
      <c r="B3253" s="209"/>
      <c r="C3253" s="564"/>
      <c r="D3253" s="209"/>
      <c r="F3253" s="685"/>
    </row>
    <row r="3254" spans="2:6" s="55" customFormat="1" x14ac:dyDescent="0.25">
      <c r="B3254" s="209"/>
      <c r="C3254" s="564"/>
      <c r="D3254" s="209"/>
      <c r="F3254" s="685"/>
    </row>
    <row r="3255" spans="2:6" s="55" customFormat="1" x14ac:dyDescent="0.25">
      <c r="B3255" s="209"/>
      <c r="C3255" s="564"/>
      <c r="D3255" s="209"/>
      <c r="F3255" s="685"/>
    </row>
    <row r="3256" spans="2:6" s="55" customFormat="1" x14ac:dyDescent="0.25">
      <c r="B3256" s="209"/>
      <c r="C3256" s="564"/>
      <c r="D3256" s="209"/>
      <c r="F3256" s="685"/>
    </row>
    <row r="3257" spans="2:6" s="55" customFormat="1" x14ac:dyDescent="0.25">
      <c r="B3257" s="209"/>
      <c r="C3257" s="564"/>
      <c r="D3257" s="209"/>
      <c r="F3257" s="685"/>
    </row>
    <row r="3258" spans="2:6" s="55" customFormat="1" x14ac:dyDescent="0.25">
      <c r="B3258" s="209"/>
      <c r="C3258" s="564"/>
      <c r="D3258" s="209"/>
      <c r="F3258" s="685"/>
    </row>
    <row r="3259" spans="2:6" s="55" customFormat="1" x14ac:dyDescent="0.25">
      <c r="B3259" s="209"/>
      <c r="C3259" s="564"/>
      <c r="D3259" s="209"/>
      <c r="F3259" s="685"/>
    </row>
    <row r="3260" spans="2:6" s="55" customFormat="1" x14ac:dyDescent="0.25">
      <c r="B3260" s="209"/>
      <c r="C3260" s="564"/>
      <c r="D3260" s="209"/>
      <c r="F3260" s="685"/>
    </row>
    <row r="3261" spans="2:6" s="55" customFormat="1" x14ac:dyDescent="0.25">
      <c r="B3261" s="209"/>
      <c r="C3261" s="564"/>
      <c r="D3261" s="209"/>
      <c r="F3261" s="685"/>
    </row>
    <row r="3262" spans="2:6" s="55" customFormat="1" x14ac:dyDescent="0.25">
      <c r="B3262" s="209"/>
      <c r="C3262" s="564"/>
      <c r="D3262" s="209"/>
      <c r="F3262" s="685"/>
    </row>
    <row r="3263" spans="2:6" s="55" customFormat="1" x14ac:dyDescent="0.25">
      <c r="B3263" s="209"/>
      <c r="C3263" s="564"/>
      <c r="D3263" s="209"/>
      <c r="F3263" s="685"/>
    </row>
    <row r="3264" spans="2:6" s="55" customFormat="1" x14ac:dyDescent="0.25">
      <c r="B3264" s="209"/>
      <c r="C3264" s="564"/>
      <c r="D3264" s="209"/>
      <c r="F3264" s="685"/>
    </row>
    <row r="3265" spans="2:6" s="55" customFormat="1" x14ac:dyDescent="0.25">
      <c r="B3265" s="209"/>
      <c r="C3265" s="564"/>
      <c r="D3265" s="209"/>
      <c r="F3265" s="685"/>
    </row>
    <row r="3266" spans="2:6" s="55" customFormat="1" x14ac:dyDescent="0.25">
      <c r="B3266" s="209"/>
      <c r="C3266" s="564"/>
      <c r="D3266" s="209"/>
      <c r="F3266" s="685"/>
    </row>
    <row r="3267" spans="2:6" s="55" customFormat="1" x14ac:dyDescent="0.25">
      <c r="B3267" s="209"/>
      <c r="C3267" s="564"/>
      <c r="D3267" s="209"/>
      <c r="F3267" s="685"/>
    </row>
    <row r="3268" spans="2:6" s="55" customFormat="1" x14ac:dyDescent="0.25">
      <c r="B3268" s="209"/>
      <c r="C3268" s="564"/>
      <c r="D3268" s="209"/>
      <c r="F3268" s="685"/>
    </row>
    <row r="3269" spans="2:6" s="55" customFormat="1" x14ac:dyDescent="0.25">
      <c r="B3269" s="209"/>
      <c r="C3269" s="564"/>
      <c r="D3269" s="209"/>
      <c r="F3269" s="685"/>
    </row>
    <row r="3270" spans="2:6" s="55" customFormat="1" x14ac:dyDescent="0.25">
      <c r="B3270" s="209"/>
      <c r="C3270" s="564"/>
      <c r="D3270" s="209"/>
      <c r="F3270" s="685"/>
    </row>
    <row r="3271" spans="2:6" s="55" customFormat="1" x14ac:dyDescent="0.25">
      <c r="B3271" s="209"/>
      <c r="C3271" s="564"/>
      <c r="D3271" s="209"/>
      <c r="F3271" s="685"/>
    </row>
    <row r="3272" spans="2:6" s="55" customFormat="1" x14ac:dyDescent="0.25">
      <c r="B3272" s="209"/>
      <c r="C3272" s="564"/>
      <c r="D3272" s="209"/>
      <c r="F3272" s="685"/>
    </row>
    <row r="3273" spans="2:6" s="55" customFormat="1" x14ac:dyDescent="0.25">
      <c r="B3273" s="209"/>
      <c r="C3273" s="564"/>
      <c r="D3273" s="209"/>
      <c r="F3273" s="685"/>
    </row>
    <row r="3274" spans="2:6" s="55" customFormat="1" x14ac:dyDescent="0.25">
      <c r="B3274" s="209"/>
      <c r="C3274" s="564"/>
      <c r="D3274" s="209"/>
      <c r="F3274" s="685"/>
    </row>
    <row r="3275" spans="2:6" s="55" customFormat="1" x14ac:dyDescent="0.25">
      <c r="B3275" s="209"/>
      <c r="C3275" s="564"/>
      <c r="D3275" s="209"/>
      <c r="F3275" s="685"/>
    </row>
    <row r="3276" spans="2:6" s="55" customFormat="1" x14ac:dyDescent="0.25">
      <c r="B3276" s="209"/>
      <c r="C3276" s="564"/>
      <c r="D3276" s="209"/>
      <c r="F3276" s="685"/>
    </row>
    <row r="3277" spans="2:6" s="55" customFormat="1" x14ac:dyDescent="0.25">
      <c r="B3277" s="209"/>
      <c r="C3277" s="564"/>
      <c r="D3277" s="209"/>
      <c r="F3277" s="685"/>
    </row>
    <row r="3278" spans="2:6" s="55" customFormat="1" x14ac:dyDescent="0.25">
      <c r="B3278" s="209"/>
      <c r="C3278" s="564"/>
      <c r="D3278" s="209"/>
      <c r="F3278" s="685"/>
    </row>
    <row r="3279" spans="2:6" s="55" customFormat="1" x14ac:dyDescent="0.25">
      <c r="B3279" s="209"/>
      <c r="C3279" s="564"/>
      <c r="D3279" s="209"/>
      <c r="F3279" s="685"/>
    </row>
    <row r="3280" spans="2:6" s="55" customFormat="1" x14ac:dyDescent="0.25">
      <c r="B3280" s="209"/>
      <c r="C3280" s="564"/>
      <c r="D3280" s="209"/>
      <c r="F3280" s="685"/>
    </row>
    <row r="3281" spans="2:6" s="55" customFormat="1" x14ac:dyDescent="0.25">
      <c r="B3281" s="209"/>
      <c r="C3281" s="564"/>
      <c r="D3281" s="209"/>
      <c r="F3281" s="685"/>
    </row>
    <row r="3282" spans="2:6" s="55" customFormat="1" x14ac:dyDescent="0.25">
      <c r="B3282" s="209"/>
      <c r="C3282" s="564"/>
      <c r="D3282" s="209"/>
      <c r="F3282" s="685"/>
    </row>
    <row r="3283" spans="2:6" s="55" customFormat="1" x14ac:dyDescent="0.25">
      <c r="B3283" s="209"/>
      <c r="C3283" s="564"/>
      <c r="D3283" s="209"/>
      <c r="F3283" s="685"/>
    </row>
    <row r="3284" spans="2:6" s="55" customFormat="1" x14ac:dyDescent="0.25">
      <c r="B3284" s="209"/>
      <c r="C3284" s="564"/>
      <c r="D3284" s="209"/>
      <c r="F3284" s="685"/>
    </row>
    <row r="3285" spans="2:6" s="55" customFormat="1" x14ac:dyDescent="0.25">
      <c r="B3285" s="209"/>
      <c r="C3285" s="564"/>
      <c r="D3285" s="209"/>
      <c r="F3285" s="685"/>
    </row>
    <row r="3286" spans="2:6" s="55" customFormat="1" x14ac:dyDescent="0.25">
      <c r="B3286" s="209"/>
      <c r="C3286" s="564"/>
      <c r="D3286" s="209"/>
      <c r="F3286" s="685"/>
    </row>
    <row r="3287" spans="2:6" s="55" customFormat="1" x14ac:dyDescent="0.25">
      <c r="B3287" s="209"/>
      <c r="C3287" s="564"/>
      <c r="D3287" s="209"/>
      <c r="F3287" s="685"/>
    </row>
    <row r="3288" spans="2:6" s="55" customFormat="1" x14ac:dyDescent="0.25">
      <c r="B3288" s="209"/>
      <c r="C3288" s="564"/>
      <c r="D3288" s="209"/>
      <c r="F3288" s="685"/>
    </row>
    <row r="3289" spans="2:6" s="55" customFormat="1" x14ac:dyDescent="0.25">
      <c r="B3289" s="209"/>
      <c r="C3289" s="564"/>
      <c r="D3289" s="209"/>
      <c r="F3289" s="685"/>
    </row>
    <row r="3290" spans="2:6" s="55" customFormat="1" x14ac:dyDescent="0.25">
      <c r="B3290" s="209"/>
      <c r="C3290" s="564"/>
      <c r="D3290" s="209"/>
      <c r="F3290" s="685"/>
    </row>
    <row r="3291" spans="2:6" s="55" customFormat="1" x14ac:dyDescent="0.25">
      <c r="B3291" s="209"/>
      <c r="C3291" s="564"/>
      <c r="D3291" s="209"/>
      <c r="F3291" s="685"/>
    </row>
    <row r="3292" spans="2:6" s="55" customFormat="1" x14ac:dyDescent="0.25">
      <c r="B3292" s="209"/>
      <c r="C3292" s="564"/>
      <c r="D3292" s="209"/>
      <c r="F3292" s="685"/>
    </row>
    <row r="3293" spans="2:6" s="55" customFormat="1" x14ac:dyDescent="0.25">
      <c r="B3293" s="209"/>
      <c r="C3293" s="564"/>
      <c r="D3293" s="209"/>
      <c r="F3293" s="685"/>
    </row>
    <row r="3294" spans="2:6" s="55" customFormat="1" x14ac:dyDescent="0.25">
      <c r="B3294" s="209"/>
      <c r="C3294" s="564"/>
      <c r="D3294" s="209"/>
      <c r="F3294" s="685"/>
    </row>
    <row r="3295" spans="2:6" s="55" customFormat="1" x14ac:dyDescent="0.25">
      <c r="B3295" s="209"/>
      <c r="C3295" s="564"/>
      <c r="D3295" s="209"/>
      <c r="F3295" s="685"/>
    </row>
    <row r="3296" spans="2:6" s="55" customFormat="1" x14ac:dyDescent="0.25">
      <c r="B3296" s="209"/>
      <c r="C3296" s="564"/>
      <c r="D3296" s="209"/>
      <c r="F3296" s="685"/>
    </row>
    <row r="3297" spans="2:6" s="55" customFormat="1" x14ac:dyDescent="0.25">
      <c r="B3297" s="209"/>
      <c r="C3297" s="564"/>
      <c r="D3297" s="209"/>
      <c r="F3297" s="685"/>
    </row>
    <row r="3298" spans="2:6" s="55" customFormat="1" x14ac:dyDescent="0.25">
      <c r="B3298" s="209"/>
      <c r="C3298" s="564"/>
      <c r="D3298" s="209"/>
      <c r="F3298" s="685"/>
    </row>
    <row r="3299" spans="2:6" s="55" customFormat="1" x14ac:dyDescent="0.25">
      <c r="B3299" s="209"/>
      <c r="C3299" s="564"/>
      <c r="D3299" s="209"/>
      <c r="F3299" s="685"/>
    </row>
    <row r="3300" spans="2:6" s="55" customFormat="1" x14ac:dyDescent="0.25">
      <c r="B3300" s="209"/>
      <c r="C3300" s="564"/>
      <c r="D3300" s="209"/>
      <c r="F3300" s="685"/>
    </row>
    <row r="3301" spans="2:6" s="55" customFormat="1" x14ac:dyDescent="0.25">
      <c r="B3301" s="209"/>
      <c r="C3301" s="564"/>
      <c r="D3301" s="209"/>
      <c r="F3301" s="685"/>
    </row>
    <row r="3302" spans="2:6" s="55" customFormat="1" x14ac:dyDescent="0.25">
      <c r="B3302" s="209"/>
      <c r="C3302" s="564"/>
      <c r="D3302" s="209"/>
      <c r="F3302" s="685"/>
    </row>
    <row r="3303" spans="2:6" s="55" customFormat="1" x14ac:dyDescent="0.25">
      <c r="B3303" s="209"/>
      <c r="C3303" s="564"/>
      <c r="D3303" s="209"/>
      <c r="F3303" s="685"/>
    </row>
    <row r="3304" spans="2:6" s="55" customFormat="1" x14ac:dyDescent="0.25">
      <c r="B3304" s="209"/>
      <c r="C3304" s="564"/>
      <c r="D3304" s="209"/>
      <c r="F3304" s="685"/>
    </row>
    <row r="3305" spans="2:6" s="55" customFormat="1" x14ac:dyDescent="0.25">
      <c r="B3305" s="209"/>
      <c r="C3305" s="564"/>
      <c r="D3305" s="209"/>
      <c r="F3305" s="685"/>
    </row>
    <row r="3306" spans="2:6" s="55" customFormat="1" x14ac:dyDescent="0.25">
      <c r="B3306" s="209"/>
      <c r="C3306" s="564"/>
      <c r="D3306" s="209"/>
      <c r="F3306" s="685"/>
    </row>
    <row r="3307" spans="2:6" s="55" customFormat="1" x14ac:dyDescent="0.25">
      <c r="B3307" s="209"/>
      <c r="C3307" s="564"/>
      <c r="D3307" s="209"/>
      <c r="F3307" s="685"/>
    </row>
    <row r="3308" spans="2:6" s="55" customFormat="1" x14ac:dyDescent="0.25">
      <c r="B3308" s="209"/>
      <c r="C3308" s="564"/>
      <c r="D3308" s="209"/>
      <c r="F3308" s="685"/>
    </row>
    <row r="3309" spans="2:6" s="55" customFormat="1" x14ac:dyDescent="0.25">
      <c r="B3309" s="209"/>
      <c r="C3309" s="564"/>
      <c r="D3309" s="209"/>
      <c r="F3309" s="685"/>
    </row>
    <row r="3310" spans="2:6" s="55" customFormat="1" x14ac:dyDescent="0.25">
      <c r="B3310" s="209"/>
      <c r="C3310" s="564"/>
      <c r="D3310" s="209"/>
      <c r="F3310" s="685"/>
    </row>
    <row r="3311" spans="2:6" s="55" customFormat="1" x14ac:dyDescent="0.25">
      <c r="B3311" s="209"/>
      <c r="C3311" s="564"/>
      <c r="D3311" s="209"/>
      <c r="F3311" s="685"/>
    </row>
    <row r="3312" spans="2:6" s="55" customFormat="1" x14ac:dyDescent="0.25">
      <c r="B3312" s="209"/>
      <c r="C3312" s="564"/>
      <c r="D3312" s="209"/>
      <c r="F3312" s="685"/>
    </row>
    <row r="3313" spans="2:6" s="55" customFormat="1" x14ac:dyDescent="0.25">
      <c r="B3313" s="209"/>
      <c r="C3313" s="564"/>
      <c r="D3313" s="209"/>
      <c r="F3313" s="685"/>
    </row>
    <row r="3314" spans="2:6" s="55" customFormat="1" x14ac:dyDescent="0.25">
      <c r="B3314" s="209"/>
      <c r="C3314" s="564"/>
      <c r="D3314" s="209"/>
      <c r="F3314" s="685"/>
    </row>
    <row r="3315" spans="2:6" s="55" customFormat="1" x14ac:dyDescent="0.25">
      <c r="B3315" s="209"/>
      <c r="C3315" s="564"/>
      <c r="D3315" s="209"/>
      <c r="F3315" s="685"/>
    </row>
    <row r="3316" spans="2:6" s="55" customFormat="1" x14ac:dyDescent="0.25">
      <c r="B3316" s="209"/>
      <c r="C3316" s="564"/>
      <c r="D3316" s="209"/>
      <c r="F3316" s="685"/>
    </row>
    <row r="3317" spans="2:6" s="55" customFormat="1" x14ac:dyDescent="0.25">
      <c r="B3317" s="209"/>
      <c r="C3317" s="564"/>
      <c r="D3317" s="209"/>
      <c r="F3317" s="685"/>
    </row>
    <row r="3318" spans="2:6" s="55" customFormat="1" x14ac:dyDescent="0.25">
      <c r="B3318" s="209"/>
      <c r="C3318" s="564"/>
      <c r="D3318" s="209"/>
      <c r="F3318" s="685"/>
    </row>
    <row r="3319" spans="2:6" s="55" customFormat="1" x14ac:dyDescent="0.25">
      <c r="B3319" s="209"/>
      <c r="C3319" s="564"/>
      <c r="D3319" s="209"/>
      <c r="F3319" s="685"/>
    </row>
    <row r="3320" spans="2:6" s="55" customFormat="1" x14ac:dyDescent="0.25">
      <c r="B3320" s="209"/>
      <c r="C3320" s="564"/>
      <c r="D3320" s="209"/>
      <c r="F3320" s="685"/>
    </row>
    <row r="3321" spans="2:6" s="55" customFormat="1" x14ac:dyDescent="0.25">
      <c r="B3321" s="209"/>
      <c r="C3321" s="564"/>
      <c r="D3321" s="209"/>
      <c r="F3321" s="685"/>
    </row>
    <row r="3322" spans="2:6" s="55" customFormat="1" x14ac:dyDescent="0.25">
      <c r="B3322" s="209"/>
      <c r="C3322" s="564"/>
      <c r="D3322" s="209"/>
      <c r="F3322" s="685"/>
    </row>
    <row r="3323" spans="2:6" s="55" customFormat="1" x14ac:dyDescent="0.25">
      <c r="B3323" s="209"/>
      <c r="C3323" s="564"/>
      <c r="D3323" s="209"/>
      <c r="F3323" s="685"/>
    </row>
    <row r="3324" spans="2:6" s="55" customFormat="1" x14ac:dyDescent="0.25">
      <c r="B3324" s="209"/>
      <c r="C3324" s="564"/>
      <c r="D3324" s="209"/>
      <c r="F3324" s="685"/>
    </row>
    <row r="3325" spans="2:6" s="55" customFormat="1" x14ac:dyDescent="0.25">
      <c r="B3325" s="209"/>
      <c r="C3325" s="564"/>
      <c r="D3325" s="209"/>
      <c r="F3325" s="685"/>
    </row>
    <row r="3326" spans="2:6" s="55" customFormat="1" x14ac:dyDescent="0.25">
      <c r="B3326" s="209"/>
      <c r="C3326" s="564"/>
      <c r="D3326" s="209"/>
      <c r="F3326" s="685"/>
    </row>
    <row r="3327" spans="2:6" s="55" customFormat="1" x14ac:dyDescent="0.25">
      <c r="B3327" s="209"/>
      <c r="C3327" s="564"/>
      <c r="D3327" s="209"/>
      <c r="F3327" s="685"/>
    </row>
    <row r="3328" spans="2:6" s="55" customFormat="1" x14ac:dyDescent="0.25">
      <c r="B3328" s="209"/>
      <c r="C3328" s="564"/>
      <c r="D3328" s="209"/>
      <c r="F3328" s="685"/>
    </row>
    <row r="3329" spans="2:6" s="55" customFormat="1" x14ac:dyDescent="0.25">
      <c r="B3329" s="209"/>
      <c r="C3329" s="564"/>
      <c r="D3329" s="209"/>
      <c r="F3329" s="685"/>
    </row>
    <row r="3330" spans="2:6" s="55" customFormat="1" x14ac:dyDescent="0.25">
      <c r="B3330" s="209"/>
      <c r="C3330" s="564"/>
      <c r="D3330" s="209"/>
      <c r="F3330" s="685"/>
    </row>
    <row r="3331" spans="2:6" s="55" customFormat="1" x14ac:dyDescent="0.25">
      <c r="B3331" s="209"/>
      <c r="C3331" s="564"/>
      <c r="D3331" s="209"/>
      <c r="F3331" s="685"/>
    </row>
    <row r="3332" spans="2:6" s="55" customFormat="1" x14ac:dyDescent="0.25">
      <c r="B3332" s="209"/>
      <c r="C3332" s="564"/>
      <c r="D3332" s="209"/>
      <c r="F3332" s="685"/>
    </row>
    <row r="3333" spans="2:6" s="55" customFormat="1" x14ac:dyDescent="0.25">
      <c r="B3333" s="209"/>
      <c r="C3333" s="564"/>
      <c r="D3333" s="209"/>
      <c r="F3333" s="685"/>
    </row>
    <row r="3334" spans="2:6" s="55" customFormat="1" x14ac:dyDescent="0.25">
      <c r="B3334" s="209"/>
      <c r="C3334" s="564"/>
      <c r="D3334" s="209"/>
      <c r="F3334" s="685"/>
    </row>
    <row r="3335" spans="2:6" s="55" customFormat="1" x14ac:dyDescent="0.25">
      <c r="B3335" s="209"/>
      <c r="C3335" s="564"/>
      <c r="D3335" s="209"/>
      <c r="F3335" s="685"/>
    </row>
    <row r="3336" spans="2:6" s="55" customFormat="1" x14ac:dyDescent="0.25">
      <c r="B3336" s="209"/>
      <c r="C3336" s="564"/>
      <c r="D3336" s="209"/>
      <c r="F3336" s="685"/>
    </row>
    <row r="3337" spans="2:6" s="55" customFormat="1" x14ac:dyDescent="0.25">
      <c r="B3337" s="209"/>
      <c r="C3337" s="564"/>
      <c r="D3337" s="209"/>
      <c r="F3337" s="685"/>
    </row>
    <row r="3338" spans="2:6" s="55" customFormat="1" x14ac:dyDescent="0.25">
      <c r="B3338" s="209"/>
      <c r="C3338" s="564"/>
      <c r="D3338" s="209"/>
      <c r="F3338" s="685"/>
    </row>
    <row r="3339" spans="2:6" s="55" customFormat="1" x14ac:dyDescent="0.25">
      <c r="B3339" s="209"/>
      <c r="C3339" s="564"/>
      <c r="D3339" s="209"/>
      <c r="F3339" s="685"/>
    </row>
    <row r="3340" spans="2:6" s="55" customFormat="1" x14ac:dyDescent="0.25">
      <c r="B3340" s="209"/>
      <c r="C3340" s="564"/>
      <c r="D3340" s="209"/>
      <c r="F3340" s="685"/>
    </row>
    <row r="3341" spans="2:6" s="55" customFormat="1" x14ac:dyDescent="0.25">
      <c r="B3341" s="209"/>
      <c r="C3341" s="564"/>
      <c r="D3341" s="209"/>
      <c r="F3341" s="685"/>
    </row>
    <row r="3342" spans="2:6" s="55" customFormat="1" x14ac:dyDescent="0.25">
      <c r="B3342" s="209"/>
      <c r="C3342" s="564"/>
      <c r="D3342" s="209"/>
      <c r="F3342" s="685"/>
    </row>
    <row r="3343" spans="2:6" s="55" customFormat="1" x14ac:dyDescent="0.25">
      <c r="B3343" s="209"/>
      <c r="C3343" s="564"/>
      <c r="D3343" s="209"/>
      <c r="F3343" s="685"/>
    </row>
    <row r="3344" spans="2:6" s="55" customFormat="1" x14ac:dyDescent="0.25">
      <c r="B3344" s="209"/>
      <c r="C3344" s="564"/>
      <c r="D3344" s="209"/>
      <c r="F3344" s="685"/>
    </row>
    <row r="3345" spans="2:6" s="55" customFormat="1" x14ac:dyDescent="0.25">
      <c r="B3345" s="209"/>
      <c r="C3345" s="564"/>
      <c r="D3345" s="209"/>
      <c r="F3345" s="685"/>
    </row>
    <row r="3346" spans="2:6" s="55" customFormat="1" x14ac:dyDescent="0.25">
      <c r="B3346" s="209"/>
      <c r="C3346" s="564"/>
      <c r="D3346" s="209"/>
      <c r="F3346" s="685"/>
    </row>
    <row r="3347" spans="2:6" s="55" customFormat="1" x14ac:dyDescent="0.25">
      <c r="B3347" s="209"/>
      <c r="C3347" s="564"/>
      <c r="D3347" s="209"/>
      <c r="F3347" s="685"/>
    </row>
    <row r="3348" spans="2:6" s="55" customFormat="1" x14ac:dyDescent="0.25">
      <c r="B3348" s="209"/>
      <c r="C3348" s="564"/>
      <c r="D3348" s="209"/>
      <c r="F3348" s="685"/>
    </row>
    <row r="3349" spans="2:6" s="55" customFormat="1" x14ac:dyDescent="0.25">
      <c r="B3349" s="209"/>
      <c r="C3349" s="564"/>
      <c r="D3349" s="209"/>
      <c r="F3349" s="685"/>
    </row>
    <row r="3350" spans="2:6" s="55" customFormat="1" x14ac:dyDescent="0.25">
      <c r="B3350" s="209"/>
      <c r="C3350" s="564"/>
      <c r="D3350" s="209"/>
      <c r="F3350" s="685"/>
    </row>
    <row r="3351" spans="2:6" s="55" customFormat="1" x14ac:dyDescent="0.25">
      <c r="B3351" s="209"/>
      <c r="C3351" s="564"/>
      <c r="D3351" s="209"/>
      <c r="F3351" s="685"/>
    </row>
    <row r="3352" spans="2:6" s="55" customFormat="1" x14ac:dyDescent="0.25">
      <c r="B3352" s="209"/>
      <c r="C3352" s="564"/>
      <c r="D3352" s="209"/>
      <c r="F3352" s="685"/>
    </row>
    <row r="3353" spans="2:6" s="55" customFormat="1" x14ac:dyDescent="0.25">
      <c r="B3353" s="209"/>
      <c r="C3353" s="564"/>
      <c r="D3353" s="209"/>
      <c r="F3353" s="685"/>
    </row>
    <row r="3354" spans="2:6" s="55" customFormat="1" x14ac:dyDescent="0.25">
      <c r="B3354" s="209"/>
      <c r="C3354" s="564"/>
      <c r="D3354" s="209"/>
      <c r="F3354" s="685"/>
    </row>
    <row r="3355" spans="2:6" s="55" customFormat="1" x14ac:dyDescent="0.25">
      <c r="B3355" s="209"/>
      <c r="C3355" s="564"/>
      <c r="D3355" s="209"/>
      <c r="F3355" s="685"/>
    </row>
    <row r="3356" spans="2:6" s="55" customFormat="1" x14ac:dyDescent="0.25">
      <c r="B3356" s="209"/>
      <c r="C3356" s="564"/>
      <c r="D3356" s="209"/>
      <c r="F3356" s="685"/>
    </row>
    <row r="3357" spans="2:6" s="55" customFormat="1" x14ac:dyDescent="0.25">
      <c r="B3357" s="209"/>
      <c r="C3357" s="564"/>
      <c r="D3357" s="209"/>
      <c r="F3357" s="685"/>
    </row>
    <row r="3358" spans="2:6" s="55" customFormat="1" x14ac:dyDescent="0.25">
      <c r="B3358" s="209"/>
      <c r="C3358" s="564"/>
      <c r="D3358" s="209"/>
      <c r="F3358" s="685"/>
    </row>
    <row r="3359" spans="2:6" s="55" customFormat="1" x14ac:dyDescent="0.25">
      <c r="B3359" s="209"/>
      <c r="C3359" s="564"/>
      <c r="D3359" s="209"/>
      <c r="F3359" s="685"/>
    </row>
    <row r="3360" spans="2:6" s="55" customFormat="1" x14ac:dyDescent="0.25">
      <c r="B3360" s="209"/>
      <c r="C3360" s="564"/>
      <c r="D3360" s="209"/>
      <c r="F3360" s="685"/>
    </row>
    <row r="3361" spans="2:6" s="55" customFormat="1" x14ac:dyDescent="0.25">
      <c r="B3361" s="209"/>
      <c r="C3361" s="564"/>
      <c r="D3361" s="209"/>
      <c r="F3361" s="685"/>
    </row>
    <row r="3362" spans="2:6" s="55" customFormat="1" x14ac:dyDescent="0.25">
      <c r="B3362" s="209"/>
      <c r="C3362" s="564"/>
      <c r="D3362" s="209"/>
      <c r="F3362" s="685"/>
    </row>
    <row r="3363" spans="2:6" s="55" customFormat="1" x14ac:dyDescent="0.25">
      <c r="B3363" s="209"/>
      <c r="C3363" s="564"/>
      <c r="D3363" s="209"/>
      <c r="F3363" s="685"/>
    </row>
    <row r="3364" spans="2:6" s="55" customFormat="1" x14ac:dyDescent="0.25">
      <c r="B3364" s="209"/>
      <c r="C3364" s="564"/>
      <c r="D3364" s="209"/>
      <c r="F3364" s="685"/>
    </row>
    <row r="3365" spans="2:6" s="55" customFormat="1" x14ac:dyDescent="0.25">
      <c r="B3365" s="209"/>
      <c r="C3365" s="564"/>
      <c r="D3365" s="209"/>
      <c r="F3365" s="685"/>
    </row>
    <row r="3366" spans="2:6" s="55" customFormat="1" x14ac:dyDescent="0.25">
      <c r="B3366" s="209"/>
      <c r="C3366" s="564"/>
      <c r="D3366" s="209"/>
      <c r="F3366" s="685"/>
    </row>
    <row r="3367" spans="2:6" s="55" customFormat="1" x14ac:dyDescent="0.25">
      <c r="B3367" s="209"/>
      <c r="C3367" s="564"/>
      <c r="D3367" s="209"/>
      <c r="F3367" s="685"/>
    </row>
    <row r="3368" spans="2:6" s="55" customFormat="1" x14ac:dyDescent="0.25">
      <c r="B3368" s="209"/>
      <c r="C3368" s="564"/>
      <c r="D3368" s="209"/>
      <c r="F3368" s="685"/>
    </row>
    <row r="3369" spans="2:6" s="55" customFormat="1" x14ac:dyDescent="0.25">
      <c r="B3369" s="209"/>
      <c r="C3369" s="564"/>
      <c r="D3369" s="209"/>
      <c r="F3369" s="685"/>
    </row>
    <row r="3370" spans="2:6" s="55" customFormat="1" x14ac:dyDescent="0.25">
      <c r="B3370" s="209"/>
      <c r="C3370" s="564"/>
      <c r="D3370" s="209"/>
      <c r="F3370" s="685"/>
    </row>
    <row r="3371" spans="2:6" s="55" customFormat="1" x14ac:dyDescent="0.25">
      <c r="B3371" s="209"/>
      <c r="C3371" s="564"/>
      <c r="D3371" s="209"/>
      <c r="F3371" s="685"/>
    </row>
    <row r="3372" spans="2:6" s="55" customFormat="1" x14ac:dyDescent="0.25">
      <c r="B3372" s="209"/>
      <c r="C3372" s="564"/>
      <c r="D3372" s="209"/>
      <c r="F3372" s="685"/>
    </row>
    <row r="3373" spans="2:6" s="55" customFormat="1" x14ac:dyDescent="0.25">
      <c r="B3373" s="209"/>
      <c r="C3373" s="564"/>
      <c r="D3373" s="209"/>
      <c r="F3373" s="685"/>
    </row>
    <row r="3374" spans="2:6" s="55" customFormat="1" x14ac:dyDescent="0.25">
      <c r="B3374" s="209"/>
      <c r="C3374" s="564"/>
      <c r="D3374" s="209"/>
      <c r="F3374" s="685"/>
    </row>
    <row r="3375" spans="2:6" s="55" customFormat="1" x14ac:dyDescent="0.25">
      <c r="B3375" s="209"/>
      <c r="C3375" s="564"/>
      <c r="D3375" s="209"/>
      <c r="F3375" s="685"/>
    </row>
    <row r="3376" spans="2:6" s="55" customFormat="1" x14ac:dyDescent="0.25">
      <c r="B3376" s="209"/>
      <c r="C3376" s="564"/>
      <c r="D3376" s="209"/>
      <c r="F3376" s="685"/>
    </row>
    <row r="3377" spans="2:6" s="55" customFormat="1" x14ac:dyDescent="0.25">
      <c r="B3377" s="209"/>
      <c r="C3377" s="564"/>
      <c r="D3377" s="209"/>
      <c r="F3377" s="685"/>
    </row>
    <row r="3378" spans="2:6" s="55" customFormat="1" x14ac:dyDescent="0.25">
      <c r="B3378" s="209"/>
      <c r="C3378" s="564"/>
      <c r="D3378" s="209"/>
      <c r="F3378" s="685"/>
    </row>
    <row r="3379" spans="2:6" s="55" customFormat="1" x14ac:dyDescent="0.25">
      <c r="B3379" s="209"/>
      <c r="C3379" s="564"/>
      <c r="D3379" s="209"/>
      <c r="F3379" s="685"/>
    </row>
    <row r="3380" spans="2:6" s="55" customFormat="1" x14ac:dyDescent="0.25">
      <c r="B3380" s="209"/>
      <c r="C3380" s="564"/>
      <c r="D3380" s="209"/>
      <c r="F3380" s="685"/>
    </row>
    <row r="3381" spans="2:6" s="55" customFormat="1" x14ac:dyDescent="0.25">
      <c r="B3381" s="209"/>
      <c r="C3381" s="564"/>
      <c r="D3381" s="209"/>
      <c r="F3381" s="685"/>
    </row>
    <row r="3382" spans="2:6" s="55" customFormat="1" x14ac:dyDescent="0.25">
      <c r="B3382" s="209"/>
      <c r="C3382" s="564"/>
      <c r="D3382" s="209"/>
      <c r="F3382" s="685"/>
    </row>
    <row r="3383" spans="2:6" s="55" customFormat="1" x14ac:dyDescent="0.25">
      <c r="B3383" s="209"/>
      <c r="C3383" s="564"/>
      <c r="D3383" s="209"/>
      <c r="F3383" s="685"/>
    </row>
    <row r="3384" spans="2:6" s="55" customFormat="1" x14ac:dyDescent="0.25">
      <c r="B3384" s="209"/>
      <c r="C3384" s="564"/>
      <c r="D3384" s="209"/>
      <c r="F3384" s="685"/>
    </row>
    <row r="3385" spans="2:6" s="55" customFormat="1" x14ac:dyDescent="0.25">
      <c r="B3385" s="209"/>
      <c r="C3385" s="564"/>
      <c r="D3385" s="209"/>
      <c r="F3385" s="685"/>
    </row>
    <row r="3386" spans="2:6" s="55" customFormat="1" x14ac:dyDescent="0.25">
      <c r="B3386" s="209"/>
      <c r="C3386" s="564"/>
      <c r="D3386" s="209"/>
      <c r="F3386" s="685"/>
    </row>
    <row r="3387" spans="2:6" s="55" customFormat="1" x14ac:dyDescent="0.25">
      <c r="B3387" s="209"/>
      <c r="C3387" s="564"/>
      <c r="D3387" s="209"/>
      <c r="F3387" s="685"/>
    </row>
    <row r="3388" spans="2:6" s="55" customFormat="1" x14ac:dyDescent="0.25">
      <c r="B3388" s="209"/>
      <c r="C3388" s="564"/>
      <c r="D3388" s="209"/>
      <c r="F3388" s="685"/>
    </row>
    <row r="3389" spans="2:6" s="55" customFormat="1" x14ac:dyDescent="0.25">
      <c r="B3389" s="209"/>
      <c r="C3389" s="564"/>
      <c r="D3389" s="209"/>
      <c r="F3389" s="685"/>
    </row>
    <row r="3390" spans="2:6" s="55" customFormat="1" x14ac:dyDescent="0.25">
      <c r="B3390" s="209"/>
      <c r="C3390" s="564"/>
      <c r="D3390" s="209"/>
      <c r="F3390" s="685"/>
    </row>
    <row r="3391" spans="2:6" s="55" customFormat="1" x14ac:dyDescent="0.25">
      <c r="B3391" s="209"/>
      <c r="C3391" s="564"/>
      <c r="D3391" s="209"/>
      <c r="F3391" s="685"/>
    </row>
    <row r="3392" spans="2:6" s="55" customFormat="1" x14ac:dyDescent="0.25">
      <c r="B3392" s="209"/>
      <c r="C3392" s="564"/>
      <c r="D3392" s="209"/>
      <c r="F3392" s="685"/>
    </row>
    <row r="3393" spans="2:6" s="55" customFormat="1" x14ac:dyDescent="0.25">
      <c r="B3393" s="209"/>
      <c r="C3393" s="564"/>
      <c r="D3393" s="209"/>
      <c r="F3393" s="685"/>
    </row>
    <row r="3394" spans="2:6" s="55" customFormat="1" x14ac:dyDescent="0.25">
      <c r="B3394" s="209"/>
      <c r="C3394" s="564"/>
      <c r="D3394" s="209"/>
      <c r="F3394" s="685"/>
    </row>
    <row r="3395" spans="2:6" s="55" customFormat="1" x14ac:dyDescent="0.25">
      <c r="B3395" s="209"/>
      <c r="C3395" s="564"/>
      <c r="D3395" s="209"/>
      <c r="F3395" s="685"/>
    </row>
    <row r="3396" spans="2:6" s="55" customFormat="1" x14ac:dyDescent="0.25">
      <c r="B3396" s="209"/>
      <c r="C3396" s="564"/>
      <c r="D3396" s="209"/>
      <c r="F3396" s="685"/>
    </row>
    <row r="3397" spans="2:6" s="55" customFormat="1" x14ac:dyDescent="0.25">
      <c r="B3397" s="209"/>
      <c r="C3397" s="564"/>
      <c r="D3397" s="209"/>
      <c r="F3397" s="685"/>
    </row>
    <row r="3398" spans="2:6" s="55" customFormat="1" x14ac:dyDescent="0.25">
      <c r="B3398" s="209"/>
      <c r="C3398" s="564"/>
      <c r="D3398" s="209"/>
      <c r="F3398" s="685"/>
    </row>
    <row r="3399" spans="2:6" s="55" customFormat="1" x14ac:dyDescent="0.25">
      <c r="B3399" s="209"/>
      <c r="C3399" s="564"/>
      <c r="D3399" s="209"/>
      <c r="F3399" s="685"/>
    </row>
    <row r="3400" spans="2:6" s="55" customFormat="1" x14ac:dyDescent="0.25">
      <c r="B3400" s="209"/>
      <c r="C3400" s="564"/>
      <c r="D3400" s="209"/>
      <c r="F3400" s="685"/>
    </row>
    <row r="3401" spans="2:6" s="55" customFormat="1" x14ac:dyDescent="0.25">
      <c r="B3401" s="209"/>
      <c r="C3401" s="564"/>
      <c r="D3401" s="209"/>
      <c r="F3401" s="685"/>
    </row>
    <row r="3402" spans="2:6" s="55" customFormat="1" x14ac:dyDescent="0.25">
      <c r="B3402" s="209"/>
      <c r="C3402" s="564"/>
      <c r="D3402" s="209"/>
      <c r="F3402" s="685"/>
    </row>
    <row r="3403" spans="2:6" s="55" customFormat="1" x14ac:dyDescent="0.25">
      <c r="B3403" s="209"/>
      <c r="C3403" s="564"/>
      <c r="D3403" s="209"/>
      <c r="F3403" s="685"/>
    </row>
    <row r="3404" spans="2:6" s="55" customFormat="1" x14ac:dyDescent="0.25">
      <c r="B3404" s="209"/>
      <c r="C3404" s="564"/>
      <c r="D3404" s="209"/>
      <c r="F3404" s="685"/>
    </row>
    <row r="3405" spans="2:6" s="55" customFormat="1" x14ac:dyDescent="0.25">
      <c r="B3405" s="209"/>
      <c r="C3405" s="564"/>
      <c r="D3405" s="209"/>
      <c r="F3405" s="685"/>
    </row>
    <row r="3406" spans="2:6" s="55" customFormat="1" x14ac:dyDescent="0.25">
      <c r="B3406" s="209"/>
      <c r="C3406" s="564"/>
      <c r="D3406" s="209"/>
      <c r="F3406" s="685"/>
    </row>
    <row r="3407" spans="2:6" s="55" customFormat="1" x14ac:dyDescent="0.25">
      <c r="B3407" s="209"/>
      <c r="C3407" s="564"/>
      <c r="D3407" s="209"/>
      <c r="F3407" s="685"/>
    </row>
    <row r="3408" spans="2:6" s="55" customFormat="1" x14ac:dyDescent="0.25">
      <c r="B3408" s="209"/>
      <c r="C3408" s="564"/>
      <c r="D3408" s="209"/>
      <c r="F3408" s="685"/>
    </row>
    <row r="3409" spans="2:6" s="55" customFormat="1" x14ac:dyDescent="0.25">
      <c r="B3409" s="209"/>
      <c r="C3409" s="564"/>
      <c r="D3409" s="209"/>
      <c r="F3409" s="685"/>
    </row>
    <row r="3410" spans="2:6" s="55" customFormat="1" x14ac:dyDescent="0.25">
      <c r="B3410" s="209"/>
      <c r="C3410" s="564"/>
      <c r="D3410" s="209"/>
      <c r="F3410" s="685"/>
    </row>
    <row r="3411" spans="2:6" s="55" customFormat="1" x14ac:dyDescent="0.25">
      <c r="B3411" s="209"/>
      <c r="C3411" s="564"/>
      <c r="D3411" s="209"/>
      <c r="F3411" s="685"/>
    </row>
    <row r="3412" spans="2:6" s="55" customFormat="1" x14ac:dyDescent="0.25">
      <c r="B3412" s="209"/>
      <c r="C3412" s="564"/>
      <c r="D3412" s="209"/>
      <c r="F3412" s="685"/>
    </row>
    <row r="3413" spans="2:6" s="55" customFormat="1" x14ac:dyDescent="0.25">
      <c r="B3413" s="209"/>
      <c r="C3413" s="564"/>
      <c r="D3413" s="209"/>
      <c r="F3413" s="685"/>
    </row>
    <row r="3414" spans="2:6" s="55" customFormat="1" x14ac:dyDescent="0.25">
      <c r="B3414" s="209"/>
      <c r="C3414" s="564"/>
      <c r="D3414" s="209"/>
      <c r="F3414" s="685"/>
    </row>
    <row r="3415" spans="2:6" s="55" customFormat="1" x14ac:dyDescent="0.25">
      <c r="B3415" s="209"/>
      <c r="C3415" s="564"/>
      <c r="D3415" s="209"/>
      <c r="F3415" s="685"/>
    </row>
    <row r="3416" spans="2:6" s="55" customFormat="1" x14ac:dyDescent="0.25">
      <c r="B3416" s="209"/>
      <c r="C3416" s="564"/>
      <c r="D3416" s="209"/>
      <c r="F3416" s="685"/>
    </row>
    <row r="3417" spans="2:6" s="55" customFormat="1" x14ac:dyDescent="0.25">
      <c r="B3417" s="209"/>
      <c r="C3417" s="564"/>
      <c r="D3417" s="209"/>
      <c r="F3417" s="685"/>
    </row>
    <row r="3418" spans="2:6" s="55" customFormat="1" x14ac:dyDescent="0.25">
      <c r="B3418" s="209"/>
      <c r="C3418" s="564"/>
      <c r="D3418" s="209"/>
      <c r="F3418" s="685"/>
    </row>
    <row r="3419" spans="2:6" s="55" customFormat="1" x14ac:dyDescent="0.25">
      <c r="B3419" s="209"/>
      <c r="C3419" s="564"/>
      <c r="D3419" s="209"/>
      <c r="F3419" s="685"/>
    </row>
    <row r="3420" spans="2:6" s="55" customFormat="1" x14ac:dyDescent="0.25">
      <c r="B3420" s="209"/>
      <c r="C3420" s="564"/>
      <c r="D3420" s="209"/>
      <c r="F3420" s="685"/>
    </row>
    <row r="3421" spans="2:6" s="55" customFormat="1" x14ac:dyDescent="0.25">
      <c r="B3421" s="209"/>
      <c r="C3421" s="564"/>
      <c r="D3421" s="209"/>
      <c r="F3421" s="685"/>
    </row>
    <row r="3422" spans="2:6" s="55" customFormat="1" x14ac:dyDescent="0.25">
      <c r="B3422" s="209"/>
      <c r="C3422" s="564"/>
      <c r="D3422" s="209"/>
      <c r="F3422" s="685"/>
    </row>
    <row r="3423" spans="2:6" s="55" customFormat="1" x14ac:dyDescent="0.25">
      <c r="B3423" s="209"/>
      <c r="C3423" s="564"/>
      <c r="D3423" s="209"/>
      <c r="F3423" s="685"/>
    </row>
    <row r="3424" spans="2:6" s="55" customFormat="1" x14ac:dyDescent="0.25">
      <c r="B3424" s="209"/>
      <c r="C3424" s="564"/>
      <c r="D3424" s="209"/>
      <c r="F3424" s="685"/>
    </row>
    <row r="3425" spans="2:6" s="55" customFormat="1" x14ac:dyDescent="0.25">
      <c r="B3425" s="209"/>
      <c r="C3425" s="564"/>
      <c r="D3425" s="209"/>
      <c r="F3425" s="685"/>
    </row>
    <row r="3426" spans="2:6" s="55" customFormat="1" x14ac:dyDescent="0.25">
      <c r="B3426" s="209"/>
      <c r="C3426" s="564"/>
      <c r="D3426" s="209"/>
      <c r="F3426" s="685"/>
    </row>
    <row r="3427" spans="2:6" s="55" customFormat="1" x14ac:dyDescent="0.25">
      <c r="B3427" s="209"/>
      <c r="C3427" s="564"/>
      <c r="D3427" s="209"/>
      <c r="F3427" s="685"/>
    </row>
    <row r="3428" spans="2:6" s="55" customFormat="1" x14ac:dyDescent="0.25">
      <c r="B3428" s="209"/>
      <c r="C3428" s="564"/>
      <c r="D3428" s="209"/>
      <c r="F3428" s="685"/>
    </row>
    <row r="3429" spans="2:6" s="55" customFormat="1" x14ac:dyDescent="0.25">
      <c r="B3429" s="209"/>
      <c r="C3429" s="564"/>
      <c r="D3429" s="209"/>
      <c r="F3429" s="685"/>
    </row>
    <row r="3430" spans="2:6" s="55" customFormat="1" x14ac:dyDescent="0.25">
      <c r="B3430" s="209"/>
      <c r="C3430" s="564"/>
      <c r="D3430" s="209"/>
      <c r="F3430" s="685"/>
    </row>
    <row r="3431" spans="2:6" s="55" customFormat="1" x14ac:dyDescent="0.25">
      <c r="B3431" s="209"/>
      <c r="C3431" s="564"/>
      <c r="D3431" s="209"/>
      <c r="F3431" s="685"/>
    </row>
    <row r="3432" spans="2:6" s="55" customFormat="1" x14ac:dyDescent="0.25">
      <c r="B3432" s="209"/>
      <c r="C3432" s="564"/>
      <c r="D3432" s="209"/>
      <c r="F3432" s="685"/>
    </row>
    <row r="3433" spans="2:6" s="55" customFormat="1" x14ac:dyDescent="0.25">
      <c r="B3433" s="209"/>
      <c r="C3433" s="564"/>
      <c r="D3433" s="209"/>
      <c r="F3433" s="685"/>
    </row>
    <row r="3434" spans="2:6" s="55" customFormat="1" x14ac:dyDescent="0.25">
      <c r="B3434" s="209"/>
      <c r="C3434" s="564"/>
      <c r="D3434" s="209"/>
      <c r="F3434" s="685"/>
    </row>
    <row r="3435" spans="2:6" s="55" customFormat="1" x14ac:dyDescent="0.25">
      <c r="B3435" s="209"/>
      <c r="C3435" s="564"/>
      <c r="D3435" s="209"/>
      <c r="F3435" s="685"/>
    </row>
    <row r="3436" spans="2:6" s="55" customFormat="1" x14ac:dyDescent="0.25">
      <c r="B3436" s="209"/>
      <c r="C3436" s="564"/>
      <c r="D3436" s="209"/>
      <c r="F3436" s="685"/>
    </row>
    <row r="3437" spans="2:6" s="55" customFormat="1" x14ac:dyDescent="0.25">
      <c r="B3437" s="209"/>
      <c r="C3437" s="564"/>
      <c r="D3437" s="209"/>
      <c r="F3437" s="685"/>
    </row>
    <row r="3438" spans="2:6" s="55" customFormat="1" x14ac:dyDescent="0.25">
      <c r="B3438" s="209"/>
      <c r="C3438" s="564"/>
      <c r="D3438" s="209"/>
      <c r="F3438" s="685"/>
    </row>
    <row r="3439" spans="2:6" s="55" customFormat="1" x14ac:dyDescent="0.25">
      <c r="B3439" s="209"/>
      <c r="C3439" s="564"/>
      <c r="D3439" s="209"/>
      <c r="F3439" s="685"/>
    </row>
    <row r="3440" spans="2:6" s="55" customFormat="1" x14ac:dyDescent="0.25">
      <c r="B3440" s="209"/>
      <c r="C3440" s="564"/>
      <c r="D3440" s="209"/>
      <c r="F3440" s="685"/>
    </row>
    <row r="3441" spans="2:6" s="55" customFormat="1" x14ac:dyDescent="0.25">
      <c r="B3441" s="209"/>
      <c r="C3441" s="564"/>
      <c r="D3441" s="209"/>
      <c r="F3441" s="685"/>
    </row>
    <row r="3442" spans="2:6" s="55" customFormat="1" x14ac:dyDescent="0.25">
      <c r="B3442" s="209"/>
      <c r="C3442" s="564"/>
      <c r="D3442" s="209"/>
      <c r="F3442" s="685"/>
    </row>
    <row r="3443" spans="2:6" s="55" customFormat="1" x14ac:dyDescent="0.25">
      <c r="B3443" s="209"/>
      <c r="C3443" s="564"/>
      <c r="D3443" s="209"/>
      <c r="F3443" s="685"/>
    </row>
    <row r="3444" spans="2:6" s="55" customFormat="1" x14ac:dyDescent="0.25">
      <c r="B3444" s="209"/>
      <c r="C3444" s="564"/>
      <c r="D3444" s="209"/>
      <c r="F3444" s="685"/>
    </row>
    <row r="3445" spans="2:6" s="55" customFormat="1" x14ac:dyDescent="0.25">
      <c r="B3445" s="209"/>
      <c r="C3445" s="564"/>
      <c r="D3445" s="209"/>
      <c r="F3445" s="685"/>
    </row>
    <row r="3446" spans="2:6" s="55" customFormat="1" x14ac:dyDescent="0.25">
      <c r="B3446" s="209"/>
      <c r="C3446" s="564"/>
      <c r="D3446" s="209"/>
      <c r="F3446" s="685"/>
    </row>
    <row r="3447" spans="2:6" s="55" customFormat="1" x14ac:dyDescent="0.25">
      <c r="B3447" s="209"/>
      <c r="C3447" s="564"/>
      <c r="D3447" s="209"/>
      <c r="F3447" s="685"/>
    </row>
    <row r="3448" spans="2:6" s="55" customFormat="1" x14ac:dyDescent="0.25">
      <c r="B3448" s="209"/>
      <c r="C3448" s="564"/>
      <c r="D3448" s="209"/>
      <c r="F3448" s="685"/>
    </row>
    <row r="3449" spans="2:6" s="55" customFormat="1" x14ac:dyDescent="0.25">
      <c r="B3449" s="209"/>
      <c r="C3449" s="564"/>
      <c r="D3449" s="209"/>
      <c r="F3449" s="685"/>
    </row>
    <row r="3450" spans="2:6" s="55" customFormat="1" x14ac:dyDescent="0.25">
      <c r="B3450" s="209"/>
      <c r="C3450" s="564"/>
      <c r="D3450" s="209"/>
      <c r="F3450" s="685"/>
    </row>
    <row r="3451" spans="2:6" s="55" customFormat="1" x14ac:dyDescent="0.25">
      <c r="B3451" s="209"/>
      <c r="C3451" s="564"/>
      <c r="D3451" s="209"/>
      <c r="F3451" s="685"/>
    </row>
    <row r="3452" spans="2:6" s="55" customFormat="1" x14ac:dyDescent="0.25">
      <c r="B3452" s="209"/>
      <c r="C3452" s="564"/>
      <c r="D3452" s="209"/>
      <c r="F3452" s="685"/>
    </row>
    <row r="3453" spans="2:6" s="55" customFormat="1" x14ac:dyDescent="0.25">
      <c r="B3453" s="209"/>
      <c r="C3453" s="564"/>
      <c r="D3453" s="209"/>
      <c r="F3453" s="685"/>
    </row>
    <row r="3454" spans="2:6" s="55" customFormat="1" x14ac:dyDescent="0.25">
      <c r="B3454" s="209"/>
      <c r="C3454" s="564"/>
      <c r="D3454" s="209"/>
      <c r="F3454" s="685"/>
    </row>
    <row r="3455" spans="2:6" s="55" customFormat="1" x14ac:dyDescent="0.25">
      <c r="B3455" s="209"/>
      <c r="C3455" s="564"/>
      <c r="D3455" s="209"/>
      <c r="F3455" s="685"/>
    </row>
    <row r="3456" spans="2:6" s="55" customFormat="1" x14ac:dyDescent="0.25">
      <c r="B3456" s="209"/>
      <c r="C3456" s="564"/>
      <c r="D3456" s="209"/>
      <c r="F3456" s="685"/>
    </row>
    <row r="3457" spans="2:6" s="55" customFormat="1" x14ac:dyDescent="0.25">
      <c r="B3457" s="209"/>
      <c r="C3457" s="564"/>
      <c r="D3457" s="209"/>
      <c r="F3457" s="685"/>
    </row>
    <row r="3458" spans="2:6" s="55" customFormat="1" x14ac:dyDescent="0.25">
      <c r="B3458" s="209"/>
      <c r="C3458" s="564"/>
      <c r="D3458" s="209"/>
      <c r="F3458" s="685"/>
    </row>
    <row r="3459" spans="2:6" s="55" customFormat="1" x14ac:dyDescent="0.25">
      <c r="B3459" s="209"/>
      <c r="C3459" s="564"/>
      <c r="D3459" s="209"/>
      <c r="F3459" s="685"/>
    </row>
    <row r="3460" spans="2:6" s="55" customFormat="1" x14ac:dyDescent="0.25">
      <c r="B3460" s="209"/>
      <c r="C3460" s="564"/>
      <c r="D3460" s="209"/>
      <c r="F3460" s="685"/>
    </row>
    <row r="3461" spans="2:6" s="55" customFormat="1" x14ac:dyDescent="0.25">
      <c r="B3461" s="209"/>
      <c r="C3461" s="564"/>
      <c r="D3461" s="209"/>
      <c r="F3461" s="685"/>
    </row>
    <row r="3462" spans="2:6" s="55" customFormat="1" x14ac:dyDescent="0.25">
      <c r="B3462" s="209"/>
      <c r="C3462" s="564"/>
      <c r="D3462" s="209"/>
      <c r="F3462" s="685"/>
    </row>
    <row r="3463" spans="2:6" s="55" customFormat="1" x14ac:dyDescent="0.25">
      <c r="B3463" s="209"/>
      <c r="C3463" s="564"/>
      <c r="D3463" s="209"/>
      <c r="F3463" s="685"/>
    </row>
    <row r="3464" spans="2:6" s="55" customFormat="1" x14ac:dyDescent="0.25">
      <c r="B3464" s="209"/>
      <c r="C3464" s="564"/>
      <c r="D3464" s="209"/>
      <c r="F3464" s="685"/>
    </row>
    <row r="3465" spans="2:6" s="55" customFormat="1" x14ac:dyDescent="0.25">
      <c r="B3465" s="209"/>
      <c r="C3465" s="564"/>
      <c r="D3465" s="209"/>
      <c r="F3465" s="685"/>
    </row>
    <row r="3466" spans="2:6" s="55" customFormat="1" x14ac:dyDescent="0.25">
      <c r="B3466" s="209"/>
      <c r="C3466" s="564"/>
      <c r="D3466" s="209"/>
      <c r="F3466" s="685"/>
    </row>
    <row r="3467" spans="2:6" s="55" customFormat="1" x14ac:dyDescent="0.25">
      <c r="B3467" s="209"/>
      <c r="C3467" s="564"/>
      <c r="D3467" s="209"/>
      <c r="F3467" s="685"/>
    </row>
    <row r="3468" spans="2:6" s="55" customFormat="1" x14ac:dyDescent="0.25">
      <c r="B3468" s="209"/>
      <c r="C3468" s="564"/>
      <c r="D3468" s="209"/>
      <c r="F3468" s="685"/>
    </row>
    <row r="3469" spans="2:6" s="55" customFormat="1" x14ac:dyDescent="0.25">
      <c r="B3469" s="209"/>
      <c r="C3469" s="564"/>
      <c r="D3469" s="209"/>
      <c r="F3469" s="685"/>
    </row>
    <row r="3470" spans="2:6" s="55" customFormat="1" x14ac:dyDescent="0.25">
      <c r="B3470" s="209"/>
      <c r="C3470" s="564"/>
      <c r="D3470" s="209"/>
      <c r="F3470" s="685"/>
    </row>
    <row r="3471" spans="2:6" s="55" customFormat="1" x14ac:dyDescent="0.25">
      <c r="B3471" s="209"/>
      <c r="C3471" s="564"/>
      <c r="D3471" s="209"/>
      <c r="F3471" s="685"/>
    </row>
    <row r="3472" spans="2:6" s="55" customFormat="1" x14ac:dyDescent="0.25">
      <c r="B3472" s="209"/>
      <c r="C3472" s="564"/>
      <c r="D3472" s="209"/>
      <c r="F3472" s="685"/>
    </row>
    <row r="3473" spans="2:6" s="55" customFormat="1" x14ac:dyDescent="0.25">
      <c r="B3473" s="209"/>
      <c r="C3473" s="564"/>
      <c r="D3473" s="209"/>
      <c r="F3473" s="685"/>
    </row>
    <row r="3474" spans="2:6" s="55" customFormat="1" x14ac:dyDescent="0.25">
      <c r="B3474" s="209"/>
      <c r="C3474" s="564"/>
      <c r="D3474" s="209"/>
      <c r="F3474" s="685"/>
    </row>
    <row r="3475" spans="2:6" s="55" customFormat="1" x14ac:dyDescent="0.25">
      <c r="B3475" s="209"/>
      <c r="C3475" s="564"/>
      <c r="D3475" s="209"/>
      <c r="F3475" s="685"/>
    </row>
    <row r="3476" spans="2:6" s="55" customFormat="1" x14ac:dyDescent="0.25">
      <c r="B3476" s="209"/>
      <c r="C3476" s="564"/>
      <c r="D3476" s="209"/>
      <c r="F3476" s="685"/>
    </row>
    <row r="3477" spans="2:6" s="55" customFormat="1" x14ac:dyDescent="0.25">
      <c r="B3477" s="209"/>
      <c r="C3477" s="564"/>
      <c r="D3477" s="209"/>
      <c r="F3477" s="685"/>
    </row>
    <row r="3478" spans="2:6" s="55" customFormat="1" x14ac:dyDescent="0.25">
      <c r="B3478" s="209"/>
      <c r="C3478" s="564"/>
      <c r="D3478" s="209"/>
      <c r="F3478" s="685"/>
    </row>
    <row r="3479" spans="2:6" s="55" customFormat="1" x14ac:dyDescent="0.25">
      <c r="B3479" s="209"/>
      <c r="C3479" s="564"/>
      <c r="D3479" s="209"/>
      <c r="F3479" s="685"/>
    </row>
    <row r="3480" spans="2:6" s="55" customFormat="1" x14ac:dyDescent="0.25">
      <c r="B3480" s="209"/>
      <c r="C3480" s="564"/>
      <c r="D3480" s="209"/>
      <c r="F3480" s="685"/>
    </row>
    <row r="3481" spans="2:6" s="55" customFormat="1" x14ac:dyDescent="0.25">
      <c r="B3481" s="209"/>
      <c r="C3481" s="564"/>
      <c r="D3481" s="209"/>
      <c r="F3481" s="685"/>
    </row>
    <row r="3482" spans="2:6" s="55" customFormat="1" x14ac:dyDescent="0.25">
      <c r="B3482" s="209"/>
      <c r="C3482" s="564"/>
      <c r="D3482" s="209"/>
      <c r="F3482" s="685"/>
    </row>
    <row r="3483" spans="2:6" s="55" customFormat="1" x14ac:dyDescent="0.25">
      <c r="B3483" s="209"/>
      <c r="C3483" s="564"/>
      <c r="D3483" s="209"/>
      <c r="F3483" s="685"/>
    </row>
    <row r="3484" spans="2:6" s="55" customFormat="1" x14ac:dyDescent="0.25">
      <c r="B3484" s="209"/>
      <c r="C3484" s="564"/>
      <c r="D3484" s="209"/>
      <c r="F3484" s="685"/>
    </row>
    <row r="3485" spans="2:6" s="55" customFormat="1" x14ac:dyDescent="0.25">
      <c r="B3485" s="209"/>
      <c r="C3485" s="564"/>
      <c r="D3485" s="209"/>
      <c r="F3485" s="685"/>
    </row>
    <row r="3486" spans="2:6" s="55" customFormat="1" x14ac:dyDescent="0.25">
      <c r="B3486" s="209"/>
      <c r="C3486" s="564"/>
      <c r="D3486" s="209"/>
      <c r="F3486" s="685"/>
    </row>
    <row r="3487" spans="2:6" s="55" customFormat="1" x14ac:dyDescent="0.25">
      <c r="B3487" s="209"/>
      <c r="C3487" s="564"/>
      <c r="D3487" s="209"/>
      <c r="F3487" s="685"/>
    </row>
    <row r="3488" spans="2:6" s="55" customFormat="1" x14ac:dyDescent="0.25">
      <c r="B3488" s="209"/>
      <c r="C3488" s="564"/>
      <c r="D3488" s="209"/>
      <c r="F3488" s="685"/>
    </row>
    <row r="3489" spans="2:6" s="55" customFormat="1" x14ac:dyDescent="0.25">
      <c r="B3489" s="209"/>
      <c r="C3489" s="564"/>
      <c r="D3489" s="209"/>
      <c r="F3489" s="685"/>
    </row>
    <row r="3490" spans="2:6" s="55" customFormat="1" x14ac:dyDescent="0.25">
      <c r="B3490" s="209"/>
      <c r="C3490" s="564"/>
      <c r="D3490" s="209"/>
      <c r="F3490" s="685"/>
    </row>
    <row r="3491" spans="2:6" s="55" customFormat="1" x14ac:dyDescent="0.25">
      <c r="B3491" s="209"/>
      <c r="C3491" s="564"/>
      <c r="D3491" s="209"/>
      <c r="F3491" s="685"/>
    </row>
    <row r="3492" spans="2:6" s="55" customFormat="1" x14ac:dyDescent="0.25">
      <c r="B3492" s="209"/>
      <c r="C3492" s="564"/>
      <c r="D3492" s="209"/>
      <c r="F3492" s="685"/>
    </row>
    <row r="3493" spans="2:6" s="55" customFormat="1" x14ac:dyDescent="0.25">
      <c r="B3493" s="209"/>
      <c r="C3493" s="564"/>
      <c r="D3493" s="209"/>
      <c r="F3493" s="685"/>
    </row>
    <row r="3494" spans="2:6" s="55" customFormat="1" x14ac:dyDescent="0.25">
      <c r="B3494" s="209"/>
      <c r="C3494" s="564"/>
      <c r="D3494" s="209"/>
      <c r="F3494" s="685"/>
    </row>
    <row r="3495" spans="2:6" s="55" customFormat="1" x14ac:dyDescent="0.25">
      <c r="B3495" s="209"/>
      <c r="C3495" s="564"/>
      <c r="D3495" s="209"/>
      <c r="F3495" s="685"/>
    </row>
    <row r="3496" spans="2:6" s="55" customFormat="1" x14ac:dyDescent="0.25">
      <c r="B3496" s="209"/>
      <c r="C3496" s="564"/>
      <c r="D3496" s="209"/>
      <c r="F3496" s="685"/>
    </row>
    <row r="3497" spans="2:6" s="55" customFormat="1" x14ac:dyDescent="0.25">
      <c r="B3497" s="209"/>
      <c r="C3497" s="564"/>
      <c r="D3497" s="209"/>
      <c r="F3497" s="685"/>
    </row>
    <row r="3498" spans="2:6" s="55" customFormat="1" x14ac:dyDescent="0.25">
      <c r="B3498" s="209"/>
      <c r="C3498" s="564"/>
      <c r="D3498" s="209"/>
      <c r="F3498" s="685"/>
    </row>
    <row r="3499" spans="2:6" s="55" customFormat="1" x14ac:dyDescent="0.25">
      <c r="B3499" s="209"/>
      <c r="C3499" s="564"/>
      <c r="D3499" s="209"/>
      <c r="F3499" s="685"/>
    </row>
    <row r="3500" spans="2:6" s="55" customFormat="1" x14ac:dyDescent="0.25">
      <c r="B3500" s="209"/>
      <c r="C3500" s="564"/>
      <c r="D3500" s="209"/>
      <c r="F3500" s="685"/>
    </row>
    <row r="3501" spans="2:6" s="55" customFormat="1" x14ac:dyDescent="0.25">
      <c r="B3501" s="209"/>
      <c r="C3501" s="564"/>
      <c r="D3501" s="209"/>
      <c r="F3501" s="685"/>
    </row>
    <row r="3502" spans="2:6" s="55" customFormat="1" x14ac:dyDescent="0.25">
      <c r="B3502" s="209"/>
      <c r="C3502" s="564"/>
      <c r="D3502" s="209"/>
      <c r="F3502" s="685"/>
    </row>
    <row r="3503" spans="2:6" s="55" customFormat="1" x14ac:dyDescent="0.25">
      <c r="B3503" s="209"/>
      <c r="C3503" s="564"/>
      <c r="D3503" s="209"/>
      <c r="F3503" s="685"/>
    </row>
    <row r="3504" spans="2:6" s="55" customFormat="1" x14ac:dyDescent="0.25">
      <c r="B3504" s="209"/>
      <c r="C3504" s="564"/>
      <c r="D3504" s="209"/>
      <c r="F3504" s="685"/>
    </row>
    <row r="3505" spans="2:6" s="55" customFormat="1" x14ac:dyDescent="0.25">
      <c r="B3505" s="209"/>
      <c r="C3505" s="564"/>
      <c r="D3505" s="209"/>
      <c r="F3505" s="685"/>
    </row>
    <row r="3506" spans="2:6" s="55" customFormat="1" x14ac:dyDescent="0.25">
      <c r="B3506" s="209"/>
      <c r="C3506" s="564"/>
      <c r="D3506" s="209"/>
      <c r="F3506" s="685"/>
    </row>
    <row r="3507" spans="2:6" s="55" customFormat="1" x14ac:dyDescent="0.25">
      <c r="B3507" s="209"/>
      <c r="C3507" s="564"/>
      <c r="D3507" s="209"/>
      <c r="F3507" s="685"/>
    </row>
    <row r="3508" spans="2:6" s="55" customFormat="1" x14ac:dyDescent="0.25">
      <c r="B3508" s="209"/>
      <c r="C3508" s="564"/>
      <c r="D3508" s="209"/>
      <c r="F3508" s="685"/>
    </row>
    <row r="3509" spans="2:6" s="55" customFormat="1" x14ac:dyDescent="0.25">
      <c r="B3509" s="209"/>
      <c r="C3509" s="564"/>
      <c r="D3509" s="209"/>
      <c r="F3509" s="685"/>
    </row>
    <row r="3510" spans="2:6" s="55" customFormat="1" x14ac:dyDescent="0.25">
      <c r="B3510" s="209"/>
      <c r="C3510" s="564"/>
      <c r="D3510" s="209"/>
      <c r="F3510" s="685"/>
    </row>
    <row r="3511" spans="2:6" s="55" customFormat="1" x14ac:dyDescent="0.25">
      <c r="B3511" s="209"/>
      <c r="C3511" s="564"/>
      <c r="D3511" s="209"/>
      <c r="F3511" s="685"/>
    </row>
    <row r="3512" spans="2:6" s="55" customFormat="1" x14ac:dyDescent="0.25">
      <c r="B3512" s="209"/>
      <c r="C3512" s="564"/>
      <c r="D3512" s="209"/>
      <c r="F3512" s="685"/>
    </row>
    <row r="3513" spans="2:6" s="55" customFormat="1" x14ac:dyDescent="0.25">
      <c r="B3513" s="209"/>
      <c r="C3513" s="564"/>
      <c r="D3513" s="209"/>
      <c r="F3513" s="685"/>
    </row>
    <row r="3514" spans="2:6" s="55" customFormat="1" x14ac:dyDescent="0.25">
      <c r="B3514" s="209"/>
      <c r="C3514" s="564"/>
      <c r="D3514" s="209"/>
      <c r="F3514" s="685"/>
    </row>
    <row r="3515" spans="2:6" s="55" customFormat="1" x14ac:dyDescent="0.25">
      <c r="B3515" s="209"/>
      <c r="C3515" s="564"/>
      <c r="D3515" s="209"/>
      <c r="F3515" s="685"/>
    </row>
    <row r="3516" spans="2:6" s="55" customFormat="1" x14ac:dyDescent="0.25">
      <c r="B3516" s="209"/>
      <c r="C3516" s="564"/>
      <c r="D3516" s="209"/>
      <c r="F3516" s="685"/>
    </row>
    <row r="3517" spans="2:6" s="55" customFormat="1" x14ac:dyDescent="0.25">
      <c r="B3517" s="209"/>
      <c r="C3517" s="564"/>
      <c r="D3517" s="209"/>
      <c r="F3517" s="685"/>
    </row>
    <row r="3518" spans="2:6" s="55" customFormat="1" x14ac:dyDescent="0.25">
      <c r="B3518" s="209"/>
      <c r="C3518" s="564"/>
      <c r="D3518" s="209"/>
      <c r="F3518" s="685"/>
    </row>
    <row r="3519" spans="2:6" s="55" customFormat="1" x14ac:dyDescent="0.25">
      <c r="B3519" s="209"/>
      <c r="C3519" s="564"/>
      <c r="D3519" s="209"/>
      <c r="F3519" s="685"/>
    </row>
    <row r="3520" spans="2:6" s="55" customFormat="1" x14ac:dyDescent="0.25">
      <c r="B3520" s="209"/>
      <c r="C3520" s="564"/>
      <c r="D3520" s="209"/>
      <c r="F3520" s="685"/>
    </row>
    <row r="3521" spans="2:6" s="55" customFormat="1" x14ac:dyDescent="0.25">
      <c r="B3521" s="209"/>
      <c r="C3521" s="564"/>
      <c r="D3521" s="209"/>
      <c r="F3521" s="685"/>
    </row>
    <row r="3522" spans="2:6" s="55" customFormat="1" x14ac:dyDescent="0.25">
      <c r="B3522" s="209"/>
      <c r="C3522" s="564"/>
      <c r="D3522" s="209"/>
      <c r="F3522" s="685"/>
    </row>
    <row r="3523" spans="2:6" s="55" customFormat="1" x14ac:dyDescent="0.25">
      <c r="B3523" s="209"/>
      <c r="C3523" s="564"/>
      <c r="D3523" s="209"/>
      <c r="F3523" s="685"/>
    </row>
    <row r="3524" spans="2:6" s="55" customFormat="1" x14ac:dyDescent="0.25">
      <c r="B3524" s="209"/>
      <c r="C3524" s="564"/>
      <c r="D3524" s="209"/>
      <c r="F3524" s="685"/>
    </row>
    <row r="3525" spans="2:6" s="55" customFormat="1" x14ac:dyDescent="0.25">
      <c r="B3525" s="209"/>
      <c r="C3525" s="564"/>
      <c r="D3525" s="209"/>
      <c r="F3525" s="685"/>
    </row>
    <row r="3526" spans="2:6" s="55" customFormat="1" x14ac:dyDescent="0.25">
      <c r="B3526" s="209"/>
      <c r="C3526" s="564"/>
      <c r="D3526" s="209"/>
      <c r="F3526" s="685"/>
    </row>
    <row r="3527" spans="2:6" s="55" customFormat="1" x14ac:dyDescent="0.25">
      <c r="B3527" s="209"/>
      <c r="C3527" s="564"/>
      <c r="D3527" s="209"/>
      <c r="F3527" s="685"/>
    </row>
    <row r="3528" spans="2:6" s="55" customFormat="1" x14ac:dyDescent="0.25">
      <c r="B3528" s="209"/>
      <c r="C3528" s="564"/>
      <c r="D3528" s="209"/>
      <c r="F3528" s="685"/>
    </row>
    <row r="3529" spans="2:6" s="55" customFormat="1" x14ac:dyDescent="0.25">
      <c r="B3529" s="209"/>
      <c r="C3529" s="564"/>
      <c r="D3529" s="209"/>
      <c r="F3529" s="685"/>
    </row>
    <row r="3530" spans="2:6" s="55" customFormat="1" x14ac:dyDescent="0.25">
      <c r="B3530" s="209"/>
      <c r="C3530" s="564"/>
      <c r="D3530" s="209"/>
      <c r="F3530" s="685"/>
    </row>
    <row r="3531" spans="2:6" s="55" customFormat="1" x14ac:dyDescent="0.25">
      <c r="B3531" s="209"/>
      <c r="C3531" s="564"/>
      <c r="D3531" s="209"/>
      <c r="F3531" s="685"/>
    </row>
    <row r="3532" spans="2:6" s="55" customFormat="1" x14ac:dyDescent="0.25">
      <c r="B3532" s="209"/>
      <c r="C3532" s="564"/>
      <c r="D3532" s="209"/>
      <c r="F3532" s="685"/>
    </row>
    <row r="3533" spans="2:6" s="55" customFormat="1" x14ac:dyDescent="0.25">
      <c r="B3533" s="209"/>
      <c r="C3533" s="564"/>
      <c r="D3533" s="209"/>
      <c r="F3533" s="685"/>
    </row>
    <row r="3534" spans="2:6" s="55" customFormat="1" x14ac:dyDescent="0.25">
      <c r="B3534" s="209"/>
      <c r="C3534" s="564"/>
      <c r="D3534" s="209"/>
      <c r="F3534" s="685"/>
    </row>
    <row r="3535" spans="2:6" s="55" customFormat="1" x14ac:dyDescent="0.25">
      <c r="B3535" s="209"/>
      <c r="C3535" s="564"/>
      <c r="D3535" s="209"/>
      <c r="F3535" s="685"/>
    </row>
    <row r="3536" spans="2:6" s="55" customFormat="1" x14ac:dyDescent="0.25">
      <c r="B3536" s="209"/>
      <c r="C3536" s="564"/>
      <c r="D3536" s="209"/>
      <c r="F3536" s="685"/>
    </row>
    <row r="3537" spans="2:6" s="55" customFormat="1" x14ac:dyDescent="0.25">
      <c r="B3537" s="209"/>
      <c r="C3537" s="564"/>
      <c r="D3537" s="209"/>
      <c r="F3537" s="685"/>
    </row>
    <row r="3538" spans="2:6" s="55" customFormat="1" x14ac:dyDescent="0.25">
      <c r="B3538" s="209"/>
      <c r="C3538" s="564"/>
      <c r="D3538" s="209"/>
      <c r="F3538" s="685"/>
    </row>
    <row r="3539" spans="2:6" s="55" customFormat="1" x14ac:dyDescent="0.25">
      <c r="B3539" s="209"/>
      <c r="C3539" s="564"/>
      <c r="D3539" s="209"/>
      <c r="F3539" s="685"/>
    </row>
    <row r="3540" spans="2:6" s="55" customFormat="1" x14ac:dyDescent="0.25">
      <c r="B3540" s="209"/>
      <c r="C3540" s="564"/>
      <c r="D3540" s="209"/>
      <c r="F3540" s="685"/>
    </row>
    <row r="3541" spans="2:6" s="55" customFormat="1" x14ac:dyDescent="0.25">
      <c r="B3541" s="209"/>
      <c r="C3541" s="564"/>
      <c r="D3541" s="209"/>
      <c r="F3541" s="685"/>
    </row>
    <row r="3542" spans="2:6" s="55" customFormat="1" x14ac:dyDescent="0.25">
      <c r="B3542" s="209"/>
      <c r="C3542" s="564"/>
      <c r="D3542" s="209"/>
      <c r="F3542" s="685"/>
    </row>
    <row r="3543" spans="2:6" s="55" customFormat="1" x14ac:dyDescent="0.25">
      <c r="B3543" s="209"/>
      <c r="C3543" s="564"/>
      <c r="D3543" s="209"/>
      <c r="F3543" s="685"/>
    </row>
    <row r="3544" spans="2:6" s="55" customFormat="1" x14ac:dyDescent="0.25">
      <c r="B3544" s="209"/>
      <c r="C3544" s="564"/>
      <c r="D3544" s="209"/>
      <c r="F3544" s="685"/>
    </row>
    <row r="3545" spans="2:6" s="55" customFormat="1" x14ac:dyDescent="0.25">
      <c r="B3545" s="209"/>
      <c r="C3545" s="564"/>
      <c r="D3545" s="209"/>
      <c r="F3545" s="685"/>
    </row>
    <row r="3546" spans="2:6" s="55" customFormat="1" x14ac:dyDescent="0.25">
      <c r="B3546" s="209"/>
      <c r="C3546" s="564"/>
      <c r="D3546" s="209"/>
      <c r="F3546" s="685"/>
    </row>
    <row r="3547" spans="2:6" s="55" customFormat="1" x14ac:dyDescent="0.25">
      <c r="B3547" s="209"/>
      <c r="C3547" s="564"/>
      <c r="D3547" s="209"/>
      <c r="F3547" s="685"/>
    </row>
    <row r="3548" spans="2:6" s="55" customFormat="1" x14ac:dyDescent="0.25">
      <c r="B3548" s="209"/>
      <c r="C3548" s="564"/>
      <c r="D3548" s="209"/>
      <c r="F3548" s="685"/>
    </row>
    <row r="3549" spans="2:6" s="55" customFormat="1" x14ac:dyDescent="0.25">
      <c r="B3549" s="209"/>
      <c r="C3549" s="564"/>
      <c r="D3549" s="209"/>
      <c r="F3549" s="685"/>
    </row>
    <row r="3550" spans="2:6" s="55" customFormat="1" x14ac:dyDescent="0.25">
      <c r="B3550" s="209"/>
      <c r="C3550" s="564"/>
      <c r="D3550" s="209"/>
      <c r="F3550" s="685"/>
    </row>
    <row r="3551" spans="2:6" s="55" customFormat="1" x14ac:dyDescent="0.25">
      <c r="B3551" s="209"/>
      <c r="C3551" s="564"/>
      <c r="D3551" s="209"/>
      <c r="F3551" s="685"/>
    </row>
    <row r="3552" spans="2:6" s="55" customFormat="1" x14ac:dyDescent="0.25">
      <c r="B3552" s="209"/>
      <c r="C3552" s="564"/>
      <c r="D3552" s="209"/>
      <c r="F3552" s="685"/>
    </row>
    <row r="3553" spans="2:6" s="55" customFormat="1" x14ac:dyDescent="0.25">
      <c r="B3553" s="209"/>
      <c r="C3553" s="564"/>
      <c r="D3553" s="209"/>
      <c r="F3553" s="685"/>
    </row>
    <row r="3554" spans="2:6" s="55" customFormat="1" x14ac:dyDescent="0.25">
      <c r="B3554" s="209"/>
      <c r="C3554" s="564"/>
      <c r="D3554" s="209"/>
      <c r="F3554" s="685"/>
    </row>
    <row r="3555" spans="2:6" s="55" customFormat="1" x14ac:dyDescent="0.25">
      <c r="B3555" s="209"/>
      <c r="C3555" s="564"/>
      <c r="D3555" s="209"/>
      <c r="F3555" s="685"/>
    </row>
    <row r="3556" spans="2:6" s="55" customFormat="1" x14ac:dyDescent="0.25">
      <c r="B3556" s="209"/>
      <c r="C3556" s="564"/>
      <c r="D3556" s="209"/>
      <c r="F3556" s="685"/>
    </row>
    <row r="3557" spans="2:6" s="55" customFormat="1" x14ac:dyDescent="0.25">
      <c r="B3557" s="209"/>
      <c r="C3557" s="564"/>
      <c r="D3557" s="209"/>
      <c r="F3557" s="685"/>
    </row>
    <row r="3558" spans="2:6" s="55" customFormat="1" x14ac:dyDescent="0.25">
      <c r="B3558" s="209"/>
      <c r="C3558" s="564"/>
      <c r="D3558" s="209"/>
      <c r="F3558" s="685"/>
    </row>
    <row r="3559" spans="2:6" s="55" customFormat="1" x14ac:dyDescent="0.25">
      <c r="B3559" s="209"/>
      <c r="C3559" s="564"/>
      <c r="D3559" s="209"/>
      <c r="F3559" s="685"/>
    </row>
    <row r="3560" spans="2:6" s="55" customFormat="1" x14ac:dyDescent="0.25">
      <c r="B3560" s="209"/>
      <c r="C3560" s="564"/>
      <c r="D3560" s="209"/>
      <c r="F3560" s="685"/>
    </row>
    <row r="3561" spans="2:6" s="55" customFormat="1" x14ac:dyDescent="0.25">
      <c r="B3561" s="209"/>
      <c r="C3561" s="564"/>
      <c r="D3561" s="209"/>
      <c r="F3561" s="685"/>
    </row>
    <row r="3562" spans="2:6" s="55" customFormat="1" x14ac:dyDescent="0.25">
      <c r="B3562" s="209"/>
      <c r="C3562" s="564"/>
      <c r="D3562" s="209"/>
      <c r="F3562" s="685"/>
    </row>
    <row r="3563" spans="2:6" s="55" customFormat="1" x14ac:dyDescent="0.25">
      <c r="B3563" s="209"/>
      <c r="C3563" s="564"/>
      <c r="D3563" s="209"/>
      <c r="F3563" s="685"/>
    </row>
    <row r="3564" spans="2:6" s="55" customFormat="1" x14ac:dyDescent="0.25">
      <c r="B3564" s="209"/>
      <c r="C3564" s="564"/>
      <c r="D3564" s="209"/>
      <c r="F3564" s="685"/>
    </row>
    <row r="3565" spans="2:6" s="55" customFormat="1" x14ac:dyDescent="0.25">
      <c r="B3565" s="209"/>
      <c r="C3565" s="564"/>
      <c r="D3565" s="209"/>
      <c r="F3565" s="685"/>
    </row>
    <row r="3566" spans="2:6" s="55" customFormat="1" x14ac:dyDescent="0.25">
      <c r="B3566" s="209"/>
      <c r="C3566" s="564"/>
      <c r="D3566" s="209"/>
      <c r="F3566" s="685"/>
    </row>
    <row r="3567" spans="2:6" s="55" customFormat="1" x14ac:dyDescent="0.25">
      <c r="B3567" s="209"/>
      <c r="C3567" s="564"/>
      <c r="D3567" s="209"/>
      <c r="F3567" s="685"/>
    </row>
    <row r="3568" spans="2:6" s="55" customFormat="1" x14ac:dyDescent="0.25">
      <c r="B3568" s="209"/>
      <c r="C3568" s="564"/>
      <c r="D3568" s="209"/>
      <c r="F3568" s="685"/>
    </row>
    <row r="3569" spans="2:6" s="55" customFormat="1" x14ac:dyDescent="0.25">
      <c r="B3569" s="209"/>
      <c r="C3569" s="564"/>
      <c r="D3569" s="209"/>
      <c r="F3569" s="685"/>
    </row>
    <row r="3570" spans="2:6" s="55" customFormat="1" x14ac:dyDescent="0.25">
      <c r="B3570" s="209"/>
      <c r="C3570" s="564"/>
      <c r="D3570" s="209"/>
      <c r="F3570" s="685"/>
    </row>
    <row r="3571" spans="2:6" s="55" customFormat="1" x14ac:dyDescent="0.25">
      <c r="B3571" s="209"/>
      <c r="C3571" s="564"/>
      <c r="D3571" s="209"/>
      <c r="F3571" s="685"/>
    </row>
    <row r="3572" spans="2:6" s="55" customFormat="1" x14ac:dyDescent="0.25">
      <c r="B3572" s="209"/>
      <c r="C3572" s="564"/>
      <c r="D3572" s="209"/>
      <c r="F3572" s="685"/>
    </row>
    <row r="3573" spans="2:6" s="55" customFormat="1" x14ac:dyDescent="0.25">
      <c r="B3573" s="209"/>
      <c r="C3573" s="564"/>
      <c r="D3573" s="209"/>
      <c r="F3573" s="685"/>
    </row>
    <row r="3574" spans="2:6" s="55" customFormat="1" x14ac:dyDescent="0.25">
      <c r="B3574" s="209"/>
      <c r="C3574" s="564"/>
      <c r="D3574" s="209"/>
      <c r="F3574" s="685"/>
    </row>
    <row r="3575" spans="2:6" s="55" customFormat="1" x14ac:dyDescent="0.25">
      <c r="B3575" s="209"/>
      <c r="C3575" s="564"/>
      <c r="D3575" s="209"/>
      <c r="F3575" s="685"/>
    </row>
    <row r="3576" spans="2:6" s="55" customFormat="1" x14ac:dyDescent="0.25">
      <c r="B3576" s="209"/>
      <c r="C3576" s="564"/>
      <c r="D3576" s="209"/>
      <c r="F3576" s="685"/>
    </row>
    <row r="3577" spans="2:6" s="55" customFormat="1" x14ac:dyDescent="0.25">
      <c r="B3577" s="209"/>
      <c r="C3577" s="564"/>
      <c r="D3577" s="209"/>
      <c r="F3577" s="685"/>
    </row>
    <row r="3578" spans="2:6" s="55" customFormat="1" x14ac:dyDescent="0.25">
      <c r="B3578" s="209"/>
      <c r="C3578" s="564"/>
      <c r="D3578" s="209"/>
      <c r="F3578" s="685"/>
    </row>
    <row r="3579" spans="2:6" s="55" customFormat="1" x14ac:dyDescent="0.25">
      <c r="B3579" s="209"/>
      <c r="C3579" s="564"/>
      <c r="D3579" s="209"/>
      <c r="F3579" s="685"/>
    </row>
    <row r="3580" spans="2:6" s="55" customFormat="1" x14ac:dyDescent="0.25">
      <c r="B3580" s="209"/>
      <c r="C3580" s="564"/>
      <c r="D3580" s="209"/>
      <c r="F3580" s="685"/>
    </row>
    <row r="3581" spans="2:6" s="55" customFormat="1" x14ac:dyDescent="0.25">
      <c r="B3581" s="209"/>
      <c r="C3581" s="564"/>
      <c r="D3581" s="209"/>
      <c r="F3581" s="685"/>
    </row>
    <row r="3582" spans="2:6" s="55" customFormat="1" x14ac:dyDescent="0.25">
      <c r="B3582" s="209"/>
      <c r="C3582" s="564"/>
      <c r="D3582" s="209"/>
      <c r="F3582" s="685"/>
    </row>
    <row r="3583" spans="2:6" s="55" customFormat="1" x14ac:dyDescent="0.25">
      <c r="B3583" s="209"/>
      <c r="C3583" s="564"/>
      <c r="D3583" s="209"/>
      <c r="F3583" s="685"/>
    </row>
    <row r="3584" spans="2:6" s="55" customFormat="1" x14ac:dyDescent="0.25">
      <c r="B3584" s="209"/>
      <c r="C3584" s="564"/>
      <c r="D3584" s="209"/>
      <c r="F3584" s="685"/>
    </row>
    <row r="3585" spans="2:6" s="55" customFormat="1" x14ac:dyDescent="0.25">
      <c r="B3585" s="209"/>
      <c r="C3585" s="564"/>
      <c r="D3585" s="209"/>
      <c r="F3585" s="685"/>
    </row>
    <row r="3586" spans="2:6" s="55" customFormat="1" x14ac:dyDescent="0.25">
      <c r="B3586" s="209"/>
      <c r="C3586" s="564"/>
      <c r="D3586" s="209"/>
      <c r="F3586" s="685"/>
    </row>
    <row r="3587" spans="2:6" s="55" customFormat="1" x14ac:dyDescent="0.25">
      <c r="B3587" s="209"/>
      <c r="C3587" s="564"/>
      <c r="D3587" s="209"/>
      <c r="F3587" s="685"/>
    </row>
    <row r="3588" spans="2:6" s="55" customFormat="1" x14ac:dyDescent="0.25">
      <c r="B3588" s="209"/>
      <c r="C3588" s="564"/>
      <c r="D3588" s="209"/>
      <c r="F3588" s="685"/>
    </row>
    <row r="3589" spans="2:6" s="55" customFormat="1" x14ac:dyDescent="0.25">
      <c r="B3589" s="209"/>
      <c r="C3589" s="564"/>
      <c r="D3589" s="209"/>
      <c r="F3589" s="685"/>
    </row>
    <row r="3590" spans="2:6" s="55" customFormat="1" x14ac:dyDescent="0.25">
      <c r="B3590" s="209"/>
      <c r="C3590" s="564"/>
      <c r="D3590" s="209"/>
      <c r="F3590" s="685"/>
    </row>
    <row r="3591" spans="2:6" s="55" customFormat="1" x14ac:dyDescent="0.25">
      <c r="B3591" s="209"/>
      <c r="C3591" s="564"/>
      <c r="D3591" s="209"/>
      <c r="F3591" s="685"/>
    </row>
    <row r="3592" spans="2:6" s="55" customFormat="1" x14ac:dyDescent="0.25">
      <c r="B3592" s="209"/>
      <c r="C3592" s="564"/>
      <c r="D3592" s="209"/>
      <c r="F3592" s="685"/>
    </row>
    <row r="3593" spans="2:6" s="55" customFormat="1" x14ac:dyDescent="0.25">
      <c r="B3593" s="209"/>
      <c r="C3593" s="564"/>
      <c r="D3593" s="209"/>
      <c r="F3593" s="685"/>
    </row>
    <row r="3594" spans="2:6" s="55" customFormat="1" x14ac:dyDescent="0.25">
      <c r="B3594" s="209"/>
      <c r="C3594" s="564"/>
      <c r="D3594" s="209"/>
      <c r="F3594" s="685"/>
    </row>
    <row r="3595" spans="2:6" s="55" customFormat="1" x14ac:dyDescent="0.25">
      <c r="B3595" s="209"/>
      <c r="C3595" s="564"/>
      <c r="D3595" s="209"/>
      <c r="F3595" s="685"/>
    </row>
    <row r="3596" spans="2:6" s="55" customFormat="1" x14ac:dyDescent="0.25">
      <c r="B3596" s="209"/>
      <c r="C3596" s="564"/>
      <c r="D3596" s="209"/>
      <c r="F3596" s="685"/>
    </row>
    <row r="3597" spans="2:6" s="55" customFormat="1" x14ac:dyDescent="0.25">
      <c r="B3597" s="209"/>
      <c r="C3597" s="564"/>
      <c r="D3597" s="209"/>
      <c r="F3597" s="685"/>
    </row>
    <row r="3598" spans="2:6" s="55" customFormat="1" x14ac:dyDescent="0.25">
      <c r="B3598" s="209"/>
      <c r="C3598" s="564"/>
      <c r="D3598" s="209"/>
      <c r="F3598" s="685"/>
    </row>
    <row r="3599" spans="2:6" s="55" customFormat="1" x14ac:dyDescent="0.25">
      <c r="B3599" s="209"/>
      <c r="C3599" s="564"/>
      <c r="D3599" s="209"/>
      <c r="F3599" s="685"/>
    </row>
    <row r="3600" spans="2:6" s="55" customFormat="1" x14ac:dyDescent="0.25">
      <c r="B3600" s="209"/>
      <c r="C3600" s="564"/>
      <c r="D3600" s="209"/>
      <c r="F3600" s="685"/>
    </row>
    <row r="3601" spans="2:6" s="55" customFormat="1" x14ac:dyDescent="0.25">
      <c r="B3601" s="209"/>
      <c r="C3601" s="564"/>
      <c r="D3601" s="209"/>
      <c r="F3601" s="685"/>
    </row>
    <row r="3602" spans="2:6" s="55" customFormat="1" x14ac:dyDescent="0.25">
      <c r="B3602" s="209"/>
      <c r="C3602" s="564"/>
      <c r="D3602" s="209"/>
      <c r="F3602" s="685"/>
    </row>
    <row r="3603" spans="2:6" s="55" customFormat="1" x14ac:dyDescent="0.25">
      <c r="B3603" s="209"/>
      <c r="C3603" s="564"/>
      <c r="D3603" s="209"/>
      <c r="F3603" s="685"/>
    </row>
    <row r="3604" spans="2:6" s="55" customFormat="1" x14ac:dyDescent="0.25">
      <c r="B3604" s="209"/>
      <c r="C3604" s="564"/>
      <c r="D3604" s="209"/>
      <c r="F3604" s="685"/>
    </row>
    <row r="3605" spans="2:6" s="55" customFormat="1" x14ac:dyDescent="0.25">
      <c r="B3605" s="209"/>
      <c r="C3605" s="564"/>
      <c r="D3605" s="209"/>
      <c r="F3605" s="685"/>
    </row>
    <row r="3606" spans="2:6" s="55" customFormat="1" x14ac:dyDescent="0.25">
      <c r="B3606" s="209"/>
      <c r="C3606" s="564"/>
      <c r="D3606" s="209"/>
      <c r="F3606" s="685"/>
    </row>
    <row r="3607" spans="2:6" s="55" customFormat="1" x14ac:dyDescent="0.25">
      <c r="B3607" s="209"/>
      <c r="C3607" s="564"/>
      <c r="D3607" s="209"/>
      <c r="F3607" s="685"/>
    </row>
    <row r="3608" spans="2:6" s="55" customFormat="1" x14ac:dyDescent="0.25">
      <c r="B3608" s="209"/>
      <c r="C3608" s="564"/>
      <c r="D3608" s="209"/>
      <c r="F3608" s="685"/>
    </row>
    <row r="3609" spans="2:6" s="55" customFormat="1" x14ac:dyDescent="0.25">
      <c r="B3609" s="209"/>
      <c r="C3609" s="564"/>
      <c r="D3609" s="209"/>
      <c r="F3609" s="685"/>
    </row>
    <row r="3610" spans="2:6" s="55" customFormat="1" x14ac:dyDescent="0.25">
      <c r="B3610" s="209"/>
      <c r="C3610" s="564"/>
      <c r="D3610" s="209"/>
      <c r="F3610" s="685"/>
    </row>
    <row r="3611" spans="2:6" s="55" customFormat="1" x14ac:dyDescent="0.25">
      <c r="B3611" s="209"/>
      <c r="C3611" s="564"/>
      <c r="D3611" s="209"/>
      <c r="F3611" s="685"/>
    </row>
    <row r="3612" spans="2:6" s="55" customFormat="1" x14ac:dyDescent="0.25">
      <c r="B3612" s="209"/>
      <c r="C3612" s="564"/>
      <c r="D3612" s="209"/>
      <c r="F3612" s="685"/>
    </row>
    <row r="3613" spans="2:6" s="55" customFormat="1" x14ac:dyDescent="0.25">
      <c r="B3613" s="209"/>
      <c r="C3613" s="564"/>
      <c r="D3613" s="209"/>
      <c r="F3613" s="685"/>
    </row>
    <row r="3614" spans="2:6" s="55" customFormat="1" x14ac:dyDescent="0.25">
      <c r="B3614" s="209"/>
      <c r="C3614" s="564"/>
      <c r="D3614" s="209"/>
      <c r="F3614" s="685"/>
    </row>
    <row r="3615" spans="2:6" s="55" customFormat="1" x14ac:dyDescent="0.25">
      <c r="B3615" s="209"/>
      <c r="C3615" s="564"/>
      <c r="D3615" s="209"/>
      <c r="F3615" s="685"/>
    </row>
    <row r="3616" spans="2:6" s="55" customFormat="1" x14ac:dyDescent="0.25">
      <c r="B3616" s="209"/>
      <c r="C3616" s="564"/>
      <c r="D3616" s="209"/>
      <c r="F3616" s="685"/>
    </row>
    <row r="3617" spans="2:6" s="55" customFormat="1" x14ac:dyDescent="0.25">
      <c r="B3617" s="209"/>
      <c r="C3617" s="564"/>
      <c r="D3617" s="209"/>
      <c r="F3617" s="685"/>
    </row>
    <row r="3618" spans="2:6" s="55" customFormat="1" x14ac:dyDescent="0.25">
      <c r="B3618" s="209"/>
      <c r="C3618" s="564"/>
      <c r="D3618" s="209"/>
      <c r="F3618" s="685"/>
    </row>
    <row r="3619" spans="2:6" s="55" customFormat="1" x14ac:dyDescent="0.25">
      <c r="B3619" s="209"/>
      <c r="C3619" s="564"/>
      <c r="D3619" s="209"/>
      <c r="F3619" s="685"/>
    </row>
    <row r="3620" spans="2:6" s="55" customFormat="1" x14ac:dyDescent="0.25">
      <c r="B3620" s="209"/>
      <c r="C3620" s="564"/>
      <c r="D3620" s="209"/>
      <c r="F3620" s="685"/>
    </row>
    <row r="3621" spans="2:6" s="55" customFormat="1" x14ac:dyDescent="0.25">
      <c r="B3621" s="209"/>
      <c r="C3621" s="564"/>
      <c r="D3621" s="209"/>
      <c r="F3621" s="685"/>
    </row>
    <row r="3622" spans="2:6" s="55" customFormat="1" x14ac:dyDescent="0.25">
      <c r="B3622" s="209"/>
      <c r="C3622" s="564"/>
      <c r="D3622" s="209"/>
      <c r="F3622" s="685"/>
    </row>
    <row r="3623" spans="2:6" s="55" customFormat="1" x14ac:dyDescent="0.25">
      <c r="B3623" s="209"/>
      <c r="C3623" s="564"/>
      <c r="D3623" s="209"/>
      <c r="F3623" s="685"/>
    </row>
    <row r="3624" spans="2:6" s="55" customFormat="1" x14ac:dyDescent="0.25">
      <c r="B3624" s="209"/>
      <c r="C3624" s="564"/>
      <c r="D3624" s="209"/>
      <c r="F3624" s="685"/>
    </row>
    <row r="3625" spans="2:6" s="55" customFormat="1" x14ac:dyDescent="0.25">
      <c r="B3625" s="209"/>
      <c r="C3625" s="564"/>
      <c r="D3625" s="209"/>
      <c r="F3625" s="685"/>
    </row>
    <row r="3626" spans="2:6" s="55" customFormat="1" x14ac:dyDescent="0.25">
      <c r="B3626" s="209"/>
      <c r="C3626" s="564"/>
      <c r="D3626" s="209"/>
      <c r="F3626" s="685"/>
    </row>
    <row r="3627" spans="2:6" s="55" customFormat="1" x14ac:dyDescent="0.25">
      <c r="B3627" s="209"/>
      <c r="C3627" s="564"/>
      <c r="D3627" s="209"/>
      <c r="F3627" s="685"/>
    </row>
    <row r="3628" spans="2:6" s="55" customFormat="1" x14ac:dyDescent="0.25">
      <c r="B3628" s="209"/>
      <c r="C3628" s="564"/>
      <c r="D3628" s="209"/>
      <c r="F3628" s="685"/>
    </row>
    <row r="3629" spans="2:6" s="55" customFormat="1" x14ac:dyDescent="0.25">
      <c r="B3629" s="209"/>
      <c r="C3629" s="564"/>
      <c r="D3629" s="209"/>
      <c r="F3629" s="685"/>
    </row>
    <row r="3630" spans="2:6" s="55" customFormat="1" x14ac:dyDescent="0.25">
      <c r="B3630" s="209"/>
      <c r="C3630" s="564"/>
      <c r="D3630" s="209"/>
      <c r="F3630" s="685"/>
    </row>
    <row r="3631" spans="2:6" s="55" customFormat="1" x14ac:dyDescent="0.25">
      <c r="B3631" s="209"/>
      <c r="C3631" s="564"/>
      <c r="D3631" s="209"/>
      <c r="F3631" s="685"/>
    </row>
    <row r="3632" spans="2:6" s="55" customFormat="1" x14ac:dyDescent="0.25">
      <c r="B3632" s="209"/>
      <c r="C3632" s="564"/>
      <c r="D3632" s="209"/>
      <c r="F3632" s="685"/>
    </row>
    <row r="3633" spans="2:6" s="55" customFormat="1" x14ac:dyDescent="0.25">
      <c r="B3633" s="209"/>
      <c r="C3633" s="564"/>
      <c r="D3633" s="209"/>
      <c r="F3633" s="685"/>
    </row>
    <row r="3634" spans="2:6" s="55" customFormat="1" x14ac:dyDescent="0.25">
      <c r="B3634" s="209"/>
      <c r="C3634" s="564"/>
      <c r="D3634" s="209"/>
      <c r="F3634" s="685"/>
    </row>
    <row r="3635" spans="2:6" s="55" customFormat="1" x14ac:dyDescent="0.25">
      <c r="B3635" s="209"/>
      <c r="C3635" s="564"/>
      <c r="D3635" s="209"/>
      <c r="F3635" s="685"/>
    </row>
    <row r="3636" spans="2:6" s="55" customFormat="1" x14ac:dyDescent="0.25">
      <c r="B3636" s="209"/>
      <c r="C3636" s="564"/>
      <c r="D3636" s="209"/>
      <c r="F3636" s="685"/>
    </row>
    <row r="3637" spans="2:6" s="55" customFormat="1" x14ac:dyDescent="0.25">
      <c r="B3637" s="209"/>
      <c r="C3637" s="564"/>
      <c r="D3637" s="209"/>
      <c r="F3637" s="685"/>
    </row>
    <row r="3638" spans="2:6" s="55" customFormat="1" x14ac:dyDescent="0.25">
      <c r="B3638" s="209"/>
      <c r="C3638" s="564"/>
      <c r="D3638" s="209"/>
      <c r="F3638" s="685"/>
    </row>
    <row r="3639" spans="2:6" s="55" customFormat="1" x14ac:dyDescent="0.25">
      <c r="B3639" s="209"/>
      <c r="C3639" s="564"/>
      <c r="D3639" s="209"/>
      <c r="F3639" s="685"/>
    </row>
    <row r="3640" spans="2:6" s="55" customFormat="1" x14ac:dyDescent="0.25">
      <c r="B3640" s="209"/>
      <c r="C3640" s="564"/>
      <c r="D3640" s="209"/>
      <c r="F3640" s="685"/>
    </row>
    <row r="3641" spans="2:6" s="55" customFormat="1" x14ac:dyDescent="0.25">
      <c r="B3641" s="209"/>
      <c r="C3641" s="564"/>
      <c r="D3641" s="209"/>
      <c r="F3641" s="685"/>
    </row>
    <row r="3642" spans="2:6" s="55" customFormat="1" x14ac:dyDescent="0.25">
      <c r="B3642" s="209"/>
      <c r="C3642" s="564"/>
      <c r="D3642" s="209"/>
      <c r="F3642" s="685"/>
    </row>
    <row r="3643" spans="2:6" s="55" customFormat="1" x14ac:dyDescent="0.25">
      <c r="B3643" s="209"/>
      <c r="C3643" s="564"/>
      <c r="D3643" s="209"/>
      <c r="F3643" s="685"/>
    </row>
    <row r="3644" spans="2:6" s="55" customFormat="1" x14ac:dyDescent="0.25">
      <c r="B3644" s="209"/>
      <c r="C3644" s="564"/>
      <c r="D3644" s="209"/>
      <c r="F3644" s="685"/>
    </row>
    <row r="3645" spans="2:6" s="55" customFormat="1" x14ac:dyDescent="0.25">
      <c r="B3645" s="209"/>
      <c r="C3645" s="564"/>
      <c r="D3645" s="209"/>
      <c r="F3645" s="685"/>
    </row>
    <row r="3646" spans="2:6" s="55" customFormat="1" x14ac:dyDescent="0.25">
      <c r="B3646" s="209"/>
      <c r="C3646" s="564"/>
      <c r="D3646" s="209"/>
      <c r="F3646" s="685"/>
    </row>
    <row r="3647" spans="2:6" s="55" customFormat="1" x14ac:dyDescent="0.25">
      <c r="B3647" s="209"/>
      <c r="C3647" s="564"/>
      <c r="D3647" s="209"/>
      <c r="F3647" s="685"/>
    </row>
    <row r="3648" spans="2:6" s="55" customFormat="1" x14ac:dyDescent="0.25">
      <c r="B3648" s="209"/>
      <c r="C3648" s="564"/>
      <c r="D3648" s="209"/>
      <c r="F3648" s="685"/>
    </row>
    <row r="3649" spans="2:6" s="55" customFormat="1" x14ac:dyDescent="0.25">
      <c r="B3649" s="209"/>
      <c r="C3649" s="564"/>
      <c r="D3649" s="209"/>
      <c r="F3649" s="685"/>
    </row>
    <row r="3650" spans="2:6" s="55" customFormat="1" x14ac:dyDescent="0.25">
      <c r="B3650" s="209"/>
      <c r="C3650" s="564"/>
      <c r="D3650" s="209"/>
      <c r="F3650" s="685"/>
    </row>
    <row r="3651" spans="2:6" s="55" customFormat="1" x14ac:dyDescent="0.25">
      <c r="B3651" s="209"/>
      <c r="C3651" s="564"/>
      <c r="D3651" s="209"/>
      <c r="F3651" s="685"/>
    </row>
    <row r="3652" spans="2:6" s="55" customFormat="1" x14ac:dyDescent="0.25">
      <c r="B3652" s="209"/>
      <c r="C3652" s="564"/>
      <c r="D3652" s="209"/>
      <c r="F3652" s="685"/>
    </row>
    <row r="3653" spans="2:6" s="55" customFormat="1" x14ac:dyDescent="0.25">
      <c r="B3653" s="209"/>
      <c r="C3653" s="564"/>
      <c r="D3653" s="209"/>
      <c r="F3653" s="685"/>
    </row>
    <row r="3654" spans="2:6" s="55" customFormat="1" x14ac:dyDescent="0.25">
      <c r="B3654" s="209"/>
      <c r="C3654" s="564"/>
      <c r="D3654" s="209"/>
      <c r="F3654" s="685"/>
    </row>
    <row r="3655" spans="2:6" s="55" customFormat="1" x14ac:dyDescent="0.25">
      <c r="B3655" s="209"/>
      <c r="C3655" s="564"/>
      <c r="D3655" s="209"/>
      <c r="F3655" s="685"/>
    </row>
    <row r="3656" spans="2:6" s="55" customFormat="1" x14ac:dyDescent="0.25">
      <c r="B3656" s="209"/>
      <c r="C3656" s="564"/>
      <c r="D3656" s="209"/>
      <c r="F3656" s="685"/>
    </row>
    <row r="3657" spans="2:6" s="55" customFormat="1" x14ac:dyDescent="0.25">
      <c r="B3657" s="209"/>
      <c r="C3657" s="564"/>
      <c r="D3657" s="209"/>
      <c r="F3657" s="685"/>
    </row>
    <row r="3658" spans="2:6" s="55" customFormat="1" x14ac:dyDescent="0.25">
      <c r="B3658" s="209"/>
      <c r="C3658" s="564"/>
      <c r="D3658" s="209"/>
      <c r="F3658" s="685"/>
    </row>
    <row r="3659" spans="2:6" s="55" customFormat="1" x14ac:dyDescent="0.25">
      <c r="B3659" s="209"/>
      <c r="C3659" s="564"/>
      <c r="D3659" s="209"/>
      <c r="F3659" s="685"/>
    </row>
    <row r="3660" spans="2:6" s="55" customFormat="1" x14ac:dyDescent="0.25">
      <c r="B3660" s="209"/>
      <c r="C3660" s="564"/>
      <c r="D3660" s="209"/>
      <c r="F3660" s="685"/>
    </row>
    <row r="3661" spans="2:6" s="55" customFormat="1" x14ac:dyDescent="0.25">
      <c r="B3661" s="209"/>
      <c r="C3661" s="564"/>
      <c r="D3661" s="209"/>
      <c r="F3661" s="685"/>
    </row>
    <row r="3662" spans="2:6" s="55" customFormat="1" x14ac:dyDescent="0.25">
      <c r="B3662" s="209"/>
      <c r="C3662" s="564"/>
      <c r="D3662" s="209"/>
      <c r="F3662" s="685"/>
    </row>
    <row r="3663" spans="2:6" s="55" customFormat="1" x14ac:dyDescent="0.25">
      <c r="B3663" s="209"/>
      <c r="C3663" s="564"/>
      <c r="D3663" s="209"/>
      <c r="F3663" s="685"/>
    </row>
    <row r="3664" spans="2:6" s="55" customFormat="1" x14ac:dyDescent="0.25">
      <c r="B3664" s="209"/>
      <c r="C3664" s="564"/>
      <c r="D3664" s="209"/>
      <c r="F3664" s="685"/>
    </row>
    <row r="3665" spans="2:6" s="55" customFormat="1" x14ac:dyDescent="0.25">
      <c r="B3665" s="209"/>
      <c r="C3665" s="564"/>
      <c r="D3665" s="209"/>
      <c r="F3665" s="685"/>
    </row>
    <row r="3666" spans="2:6" s="55" customFormat="1" x14ac:dyDescent="0.25">
      <c r="B3666" s="209"/>
      <c r="C3666" s="564"/>
      <c r="D3666" s="209"/>
      <c r="F3666" s="685"/>
    </row>
    <row r="3667" spans="2:6" s="55" customFormat="1" x14ac:dyDescent="0.25">
      <c r="B3667" s="209"/>
      <c r="C3667" s="564"/>
      <c r="D3667" s="209"/>
      <c r="F3667" s="685"/>
    </row>
    <row r="3668" spans="2:6" s="55" customFormat="1" x14ac:dyDescent="0.25">
      <c r="B3668" s="209"/>
      <c r="C3668" s="564"/>
      <c r="D3668" s="209"/>
      <c r="F3668" s="685"/>
    </row>
    <row r="3669" spans="2:6" s="55" customFormat="1" x14ac:dyDescent="0.25">
      <c r="B3669" s="209"/>
      <c r="C3669" s="564"/>
      <c r="D3669" s="209"/>
      <c r="F3669" s="685"/>
    </row>
    <row r="3670" spans="2:6" s="55" customFormat="1" x14ac:dyDescent="0.25">
      <c r="B3670" s="209"/>
      <c r="C3670" s="564"/>
      <c r="D3670" s="209"/>
      <c r="F3670" s="685"/>
    </row>
    <row r="3671" spans="2:6" s="55" customFormat="1" x14ac:dyDescent="0.25">
      <c r="B3671" s="209"/>
      <c r="C3671" s="564"/>
      <c r="D3671" s="209"/>
      <c r="F3671" s="685"/>
    </row>
    <row r="3672" spans="2:6" s="55" customFormat="1" x14ac:dyDescent="0.25">
      <c r="B3672" s="209"/>
      <c r="C3672" s="564"/>
      <c r="D3672" s="209"/>
      <c r="F3672" s="685"/>
    </row>
    <row r="3673" spans="2:6" s="55" customFormat="1" x14ac:dyDescent="0.25">
      <c r="B3673" s="209"/>
      <c r="C3673" s="564"/>
      <c r="D3673" s="209"/>
      <c r="F3673" s="685"/>
    </row>
    <row r="3674" spans="2:6" s="55" customFormat="1" x14ac:dyDescent="0.25">
      <c r="B3674" s="209"/>
      <c r="C3674" s="564"/>
      <c r="D3674" s="209"/>
      <c r="F3674" s="685"/>
    </row>
    <row r="3675" spans="2:6" s="55" customFormat="1" x14ac:dyDescent="0.25">
      <c r="B3675" s="209"/>
      <c r="C3675" s="564"/>
      <c r="D3675" s="209"/>
      <c r="F3675" s="685"/>
    </row>
    <row r="3676" spans="2:6" s="55" customFormat="1" x14ac:dyDescent="0.25">
      <c r="B3676" s="209"/>
      <c r="C3676" s="564"/>
      <c r="D3676" s="209"/>
      <c r="F3676" s="685"/>
    </row>
    <row r="3677" spans="2:6" s="55" customFormat="1" x14ac:dyDescent="0.25">
      <c r="B3677" s="209"/>
      <c r="C3677" s="564"/>
      <c r="D3677" s="209"/>
      <c r="F3677" s="685"/>
    </row>
    <row r="3678" spans="2:6" s="55" customFormat="1" x14ac:dyDescent="0.25">
      <c r="B3678" s="209"/>
      <c r="C3678" s="564"/>
      <c r="D3678" s="209"/>
      <c r="F3678" s="685"/>
    </row>
    <row r="3679" spans="2:6" s="55" customFormat="1" x14ac:dyDescent="0.25">
      <c r="B3679" s="209"/>
      <c r="C3679" s="564"/>
      <c r="D3679" s="209"/>
      <c r="F3679" s="685"/>
    </row>
    <row r="3680" spans="2:6" s="55" customFormat="1" x14ac:dyDescent="0.25">
      <c r="B3680" s="209"/>
      <c r="C3680" s="564"/>
      <c r="D3680" s="209"/>
      <c r="F3680" s="685"/>
    </row>
    <row r="3681" spans="2:6" s="55" customFormat="1" x14ac:dyDescent="0.25">
      <c r="B3681" s="209"/>
      <c r="C3681" s="564"/>
      <c r="D3681" s="209"/>
      <c r="F3681" s="685"/>
    </row>
    <row r="3682" spans="2:6" s="55" customFormat="1" x14ac:dyDescent="0.25">
      <c r="B3682" s="209"/>
      <c r="C3682" s="564"/>
      <c r="D3682" s="209"/>
      <c r="F3682" s="685"/>
    </row>
    <row r="3683" spans="2:6" s="55" customFormat="1" x14ac:dyDescent="0.25">
      <c r="B3683" s="209"/>
      <c r="C3683" s="564"/>
      <c r="D3683" s="209"/>
      <c r="F3683" s="685"/>
    </row>
    <row r="3684" spans="2:6" s="55" customFormat="1" x14ac:dyDescent="0.25">
      <c r="B3684" s="209"/>
      <c r="C3684" s="564"/>
      <c r="D3684" s="209"/>
      <c r="F3684" s="685"/>
    </row>
    <row r="3685" spans="2:6" s="55" customFormat="1" x14ac:dyDescent="0.25">
      <c r="B3685" s="209"/>
      <c r="C3685" s="564"/>
      <c r="D3685" s="209"/>
      <c r="F3685" s="685"/>
    </row>
    <row r="3686" spans="2:6" s="55" customFormat="1" x14ac:dyDescent="0.25">
      <c r="B3686" s="209"/>
      <c r="C3686" s="564"/>
      <c r="D3686" s="209"/>
      <c r="F3686" s="685"/>
    </row>
    <row r="3687" spans="2:6" s="55" customFormat="1" x14ac:dyDescent="0.25">
      <c r="B3687" s="209"/>
      <c r="C3687" s="564"/>
      <c r="D3687" s="209"/>
      <c r="F3687" s="685"/>
    </row>
    <row r="3688" spans="2:6" s="55" customFormat="1" x14ac:dyDescent="0.25">
      <c r="B3688" s="209"/>
      <c r="C3688" s="564"/>
      <c r="D3688" s="209"/>
      <c r="F3688" s="685"/>
    </row>
    <row r="3689" spans="2:6" s="55" customFormat="1" x14ac:dyDescent="0.25">
      <c r="B3689" s="209"/>
      <c r="C3689" s="564"/>
      <c r="D3689" s="209"/>
      <c r="F3689" s="685"/>
    </row>
    <row r="3690" spans="2:6" s="55" customFormat="1" x14ac:dyDescent="0.25">
      <c r="B3690" s="209"/>
      <c r="C3690" s="564"/>
      <c r="D3690" s="209"/>
      <c r="F3690" s="685"/>
    </row>
    <row r="3691" spans="2:6" s="55" customFormat="1" x14ac:dyDescent="0.25">
      <c r="B3691" s="209"/>
      <c r="C3691" s="564"/>
      <c r="D3691" s="209"/>
      <c r="F3691" s="685"/>
    </row>
    <row r="3692" spans="2:6" s="55" customFormat="1" x14ac:dyDescent="0.25">
      <c r="B3692" s="209"/>
      <c r="C3692" s="564"/>
      <c r="D3692" s="209"/>
      <c r="F3692" s="685"/>
    </row>
    <row r="3693" spans="2:6" s="55" customFormat="1" x14ac:dyDescent="0.25">
      <c r="B3693" s="209"/>
      <c r="C3693" s="564"/>
      <c r="D3693" s="209"/>
      <c r="F3693" s="685"/>
    </row>
    <row r="3694" spans="2:6" s="55" customFormat="1" x14ac:dyDescent="0.25">
      <c r="B3694" s="209"/>
      <c r="C3694" s="564"/>
      <c r="D3694" s="209"/>
      <c r="F3694" s="685"/>
    </row>
    <row r="3695" spans="2:6" s="55" customFormat="1" x14ac:dyDescent="0.25">
      <c r="B3695" s="209"/>
      <c r="C3695" s="564"/>
      <c r="D3695" s="209"/>
      <c r="F3695" s="685"/>
    </row>
    <row r="3696" spans="2:6" s="55" customFormat="1" x14ac:dyDescent="0.25">
      <c r="B3696" s="209"/>
      <c r="C3696" s="564"/>
      <c r="D3696" s="209"/>
      <c r="F3696" s="685"/>
    </row>
    <row r="3697" spans="2:6" s="55" customFormat="1" x14ac:dyDescent="0.25">
      <c r="B3697" s="209"/>
      <c r="C3697" s="564"/>
      <c r="D3697" s="209"/>
      <c r="F3697" s="685"/>
    </row>
    <row r="3698" spans="2:6" s="55" customFormat="1" x14ac:dyDescent="0.25">
      <c r="B3698" s="209"/>
      <c r="C3698" s="564"/>
      <c r="D3698" s="209"/>
      <c r="F3698" s="685"/>
    </row>
    <row r="3699" spans="2:6" s="55" customFormat="1" x14ac:dyDescent="0.25">
      <c r="B3699" s="209"/>
      <c r="C3699" s="564"/>
      <c r="D3699" s="209"/>
      <c r="F3699" s="685"/>
    </row>
    <row r="3700" spans="2:6" s="55" customFormat="1" x14ac:dyDescent="0.25">
      <c r="B3700" s="209"/>
      <c r="C3700" s="564"/>
      <c r="D3700" s="209"/>
      <c r="F3700" s="685"/>
    </row>
    <row r="3701" spans="2:6" s="55" customFormat="1" x14ac:dyDescent="0.25">
      <c r="B3701" s="209"/>
      <c r="C3701" s="564"/>
      <c r="D3701" s="209"/>
      <c r="F3701" s="685"/>
    </row>
    <row r="3702" spans="2:6" s="55" customFormat="1" x14ac:dyDescent="0.25">
      <c r="B3702" s="209"/>
      <c r="C3702" s="564"/>
      <c r="D3702" s="209"/>
      <c r="F3702" s="685"/>
    </row>
    <row r="3703" spans="2:6" s="55" customFormat="1" x14ac:dyDescent="0.25">
      <c r="B3703" s="209"/>
      <c r="C3703" s="564"/>
      <c r="D3703" s="209"/>
      <c r="F3703" s="685"/>
    </row>
    <row r="3704" spans="2:6" s="55" customFormat="1" x14ac:dyDescent="0.25">
      <c r="B3704" s="209"/>
      <c r="C3704" s="564"/>
      <c r="D3704" s="209"/>
      <c r="F3704" s="685"/>
    </row>
    <row r="3705" spans="2:6" s="55" customFormat="1" x14ac:dyDescent="0.25">
      <c r="B3705" s="209"/>
      <c r="C3705" s="564"/>
      <c r="D3705" s="209"/>
      <c r="F3705" s="685"/>
    </row>
    <row r="3706" spans="2:6" s="55" customFormat="1" x14ac:dyDescent="0.25">
      <c r="B3706" s="209"/>
      <c r="C3706" s="564"/>
      <c r="D3706" s="209"/>
      <c r="F3706" s="685"/>
    </row>
    <row r="3707" spans="2:6" s="55" customFormat="1" x14ac:dyDescent="0.25">
      <c r="B3707" s="209"/>
      <c r="C3707" s="564"/>
      <c r="D3707" s="209"/>
      <c r="F3707" s="685"/>
    </row>
    <row r="3708" spans="2:6" s="55" customFormat="1" x14ac:dyDescent="0.25">
      <c r="B3708" s="209"/>
      <c r="C3708" s="564"/>
      <c r="D3708" s="209"/>
      <c r="F3708" s="685"/>
    </row>
    <row r="3709" spans="2:6" s="55" customFormat="1" x14ac:dyDescent="0.25">
      <c r="B3709" s="209"/>
      <c r="C3709" s="564"/>
      <c r="D3709" s="209"/>
      <c r="F3709" s="685"/>
    </row>
    <row r="3710" spans="2:6" s="55" customFormat="1" x14ac:dyDescent="0.25">
      <c r="B3710" s="209"/>
      <c r="C3710" s="564"/>
      <c r="D3710" s="209"/>
      <c r="F3710" s="685"/>
    </row>
    <row r="3711" spans="2:6" s="55" customFormat="1" x14ac:dyDescent="0.25">
      <c r="B3711" s="209"/>
      <c r="C3711" s="564"/>
      <c r="D3711" s="209"/>
      <c r="F3711" s="685"/>
    </row>
    <row r="3712" spans="2:6" s="55" customFormat="1" x14ac:dyDescent="0.25">
      <c r="B3712" s="209"/>
      <c r="C3712" s="564"/>
      <c r="D3712" s="209"/>
      <c r="F3712" s="685"/>
    </row>
    <row r="3713" spans="2:6" s="55" customFormat="1" x14ac:dyDescent="0.25">
      <c r="B3713" s="209"/>
      <c r="C3713" s="564"/>
      <c r="D3713" s="209"/>
      <c r="F3713" s="685"/>
    </row>
    <row r="3714" spans="2:6" s="55" customFormat="1" x14ac:dyDescent="0.25">
      <c r="B3714" s="209"/>
      <c r="C3714" s="564"/>
      <c r="D3714" s="209"/>
      <c r="F3714" s="685"/>
    </row>
    <row r="3715" spans="2:6" s="55" customFormat="1" x14ac:dyDescent="0.25">
      <c r="B3715" s="209"/>
      <c r="C3715" s="564"/>
      <c r="D3715" s="209"/>
      <c r="F3715" s="685"/>
    </row>
    <row r="3716" spans="2:6" s="55" customFormat="1" x14ac:dyDescent="0.25">
      <c r="B3716" s="209"/>
      <c r="C3716" s="564"/>
      <c r="D3716" s="209"/>
      <c r="F3716" s="685"/>
    </row>
    <row r="3717" spans="2:6" s="55" customFormat="1" x14ac:dyDescent="0.25">
      <c r="B3717" s="209"/>
      <c r="C3717" s="564"/>
      <c r="D3717" s="209"/>
      <c r="F3717" s="685"/>
    </row>
    <row r="3718" spans="2:6" s="55" customFormat="1" x14ac:dyDescent="0.25">
      <c r="B3718" s="209"/>
      <c r="C3718" s="564"/>
      <c r="D3718" s="209"/>
      <c r="F3718" s="685"/>
    </row>
    <row r="3719" spans="2:6" s="55" customFormat="1" x14ac:dyDescent="0.25">
      <c r="B3719" s="209"/>
      <c r="C3719" s="564"/>
      <c r="D3719" s="209"/>
      <c r="F3719" s="685"/>
    </row>
    <row r="3720" spans="2:6" s="55" customFormat="1" x14ac:dyDescent="0.25">
      <c r="B3720" s="209"/>
      <c r="C3720" s="564"/>
      <c r="D3720" s="209"/>
      <c r="F3720" s="685"/>
    </row>
    <row r="3721" spans="2:6" s="55" customFormat="1" x14ac:dyDescent="0.25">
      <c r="B3721" s="209"/>
      <c r="C3721" s="564"/>
      <c r="D3721" s="209"/>
      <c r="F3721" s="685"/>
    </row>
    <row r="3722" spans="2:6" s="55" customFormat="1" x14ac:dyDescent="0.25">
      <c r="B3722" s="209"/>
      <c r="C3722" s="564"/>
      <c r="D3722" s="209"/>
      <c r="F3722" s="685"/>
    </row>
    <row r="3723" spans="2:6" s="55" customFormat="1" x14ac:dyDescent="0.25">
      <c r="B3723" s="209"/>
      <c r="C3723" s="564"/>
      <c r="D3723" s="209"/>
      <c r="F3723" s="685"/>
    </row>
    <row r="3724" spans="2:6" s="55" customFormat="1" x14ac:dyDescent="0.25">
      <c r="B3724" s="209"/>
      <c r="C3724" s="564"/>
      <c r="D3724" s="209"/>
      <c r="F3724" s="685"/>
    </row>
    <row r="3725" spans="2:6" s="55" customFormat="1" x14ac:dyDescent="0.25">
      <c r="B3725" s="209"/>
      <c r="C3725" s="564"/>
      <c r="D3725" s="209"/>
      <c r="F3725" s="685"/>
    </row>
    <row r="3726" spans="2:6" s="55" customFormat="1" x14ac:dyDescent="0.25">
      <c r="B3726" s="209"/>
      <c r="C3726" s="564"/>
      <c r="D3726" s="209"/>
      <c r="F3726" s="685"/>
    </row>
    <row r="3727" spans="2:6" s="55" customFormat="1" x14ac:dyDescent="0.25">
      <c r="B3727" s="209"/>
      <c r="C3727" s="564"/>
      <c r="D3727" s="209"/>
      <c r="F3727" s="685"/>
    </row>
    <row r="3728" spans="2:6" s="55" customFormat="1" x14ac:dyDescent="0.25">
      <c r="B3728" s="209"/>
      <c r="C3728" s="564"/>
      <c r="D3728" s="209"/>
      <c r="F3728" s="685"/>
    </row>
    <row r="3729" spans="2:6" s="55" customFormat="1" x14ac:dyDescent="0.25">
      <c r="B3729" s="209"/>
      <c r="C3729" s="564"/>
      <c r="D3729" s="209"/>
      <c r="F3729" s="685"/>
    </row>
    <row r="3730" spans="2:6" s="55" customFormat="1" x14ac:dyDescent="0.25">
      <c r="B3730" s="209"/>
      <c r="C3730" s="564"/>
      <c r="D3730" s="209"/>
      <c r="F3730" s="685"/>
    </row>
    <row r="3731" spans="2:6" s="55" customFormat="1" x14ac:dyDescent="0.25">
      <c r="B3731" s="209"/>
      <c r="C3731" s="564"/>
      <c r="D3731" s="209"/>
      <c r="F3731" s="685"/>
    </row>
    <row r="3732" spans="2:6" s="55" customFormat="1" x14ac:dyDescent="0.25">
      <c r="B3732" s="209"/>
      <c r="C3732" s="564"/>
      <c r="D3732" s="209"/>
      <c r="F3732" s="685"/>
    </row>
    <row r="3733" spans="2:6" s="55" customFormat="1" x14ac:dyDescent="0.25">
      <c r="B3733" s="209"/>
      <c r="C3733" s="564"/>
      <c r="D3733" s="209"/>
      <c r="F3733" s="685"/>
    </row>
    <row r="3734" spans="2:6" s="55" customFormat="1" x14ac:dyDescent="0.25">
      <c r="B3734" s="209"/>
      <c r="C3734" s="564"/>
      <c r="D3734" s="209"/>
      <c r="F3734" s="685"/>
    </row>
    <row r="3735" spans="2:6" s="55" customFormat="1" x14ac:dyDescent="0.25">
      <c r="B3735" s="209"/>
      <c r="C3735" s="564"/>
      <c r="D3735" s="209"/>
      <c r="F3735" s="685"/>
    </row>
    <row r="3736" spans="2:6" s="55" customFormat="1" x14ac:dyDescent="0.25">
      <c r="B3736" s="209"/>
      <c r="C3736" s="564"/>
      <c r="D3736" s="209"/>
      <c r="F3736" s="685"/>
    </row>
    <row r="3737" spans="2:6" s="55" customFormat="1" x14ac:dyDescent="0.25">
      <c r="B3737" s="209"/>
      <c r="C3737" s="564"/>
      <c r="D3737" s="209"/>
      <c r="F3737" s="685"/>
    </row>
    <row r="3738" spans="2:6" s="55" customFormat="1" x14ac:dyDescent="0.25">
      <c r="B3738" s="209"/>
      <c r="C3738" s="564"/>
      <c r="D3738" s="209"/>
      <c r="F3738" s="685"/>
    </row>
    <row r="3739" spans="2:6" s="55" customFormat="1" x14ac:dyDescent="0.25">
      <c r="B3739" s="209"/>
      <c r="C3739" s="564"/>
      <c r="D3739" s="209"/>
      <c r="F3739" s="685"/>
    </row>
    <row r="3740" spans="2:6" s="55" customFormat="1" x14ac:dyDescent="0.25">
      <c r="B3740" s="209"/>
      <c r="C3740" s="564"/>
      <c r="D3740" s="209"/>
      <c r="F3740" s="685"/>
    </row>
    <row r="3741" spans="2:6" s="55" customFormat="1" x14ac:dyDescent="0.25">
      <c r="B3741" s="209"/>
      <c r="C3741" s="564"/>
      <c r="D3741" s="209"/>
      <c r="F3741" s="685"/>
    </row>
    <row r="3742" spans="2:6" s="55" customFormat="1" x14ac:dyDescent="0.25">
      <c r="B3742" s="209"/>
      <c r="C3742" s="564"/>
      <c r="D3742" s="209"/>
      <c r="F3742" s="685"/>
    </row>
    <row r="3743" spans="2:6" s="55" customFormat="1" x14ac:dyDescent="0.25">
      <c r="B3743" s="209"/>
      <c r="C3743" s="564"/>
      <c r="D3743" s="209"/>
      <c r="F3743" s="685"/>
    </row>
    <row r="3744" spans="2:6" s="55" customFormat="1" x14ac:dyDescent="0.25">
      <c r="B3744" s="209"/>
      <c r="C3744" s="564"/>
      <c r="D3744" s="209"/>
      <c r="F3744" s="685"/>
    </row>
    <row r="3745" spans="2:6" s="55" customFormat="1" x14ac:dyDescent="0.25">
      <c r="B3745" s="209"/>
      <c r="C3745" s="564"/>
      <c r="D3745" s="209"/>
      <c r="F3745" s="685"/>
    </row>
    <row r="3746" spans="2:6" s="55" customFormat="1" x14ac:dyDescent="0.25">
      <c r="B3746" s="209"/>
      <c r="C3746" s="564"/>
      <c r="D3746" s="209"/>
      <c r="F3746" s="685"/>
    </row>
    <row r="3747" spans="2:6" s="55" customFormat="1" x14ac:dyDescent="0.25">
      <c r="B3747" s="209"/>
      <c r="C3747" s="564"/>
      <c r="D3747" s="209"/>
      <c r="F3747" s="685"/>
    </row>
    <row r="3748" spans="2:6" s="55" customFormat="1" x14ac:dyDescent="0.25">
      <c r="B3748" s="209"/>
      <c r="C3748" s="564"/>
      <c r="D3748" s="209"/>
      <c r="F3748" s="685"/>
    </row>
    <row r="3749" spans="2:6" s="55" customFormat="1" x14ac:dyDescent="0.25">
      <c r="B3749" s="209"/>
      <c r="C3749" s="564"/>
      <c r="D3749" s="209"/>
      <c r="F3749" s="685"/>
    </row>
    <row r="3750" spans="2:6" s="55" customFormat="1" x14ac:dyDescent="0.25">
      <c r="B3750" s="209"/>
      <c r="C3750" s="564"/>
      <c r="D3750" s="209"/>
      <c r="F3750" s="685"/>
    </row>
    <row r="3751" spans="2:6" s="55" customFormat="1" x14ac:dyDescent="0.25">
      <c r="B3751" s="209"/>
      <c r="C3751" s="564"/>
      <c r="D3751" s="209"/>
      <c r="F3751" s="685"/>
    </row>
    <row r="3752" spans="2:6" s="55" customFormat="1" x14ac:dyDescent="0.25">
      <c r="B3752" s="209"/>
      <c r="C3752" s="564"/>
      <c r="D3752" s="209"/>
      <c r="F3752" s="685"/>
    </row>
    <row r="3753" spans="2:6" s="55" customFormat="1" x14ac:dyDescent="0.25">
      <c r="B3753" s="209"/>
      <c r="C3753" s="564"/>
      <c r="D3753" s="209"/>
      <c r="F3753" s="685"/>
    </row>
    <row r="3754" spans="2:6" s="55" customFormat="1" x14ac:dyDescent="0.25">
      <c r="B3754" s="209"/>
      <c r="C3754" s="564"/>
      <c r="D3754" s="209"/>
      <c r="F3754" s="685"/>
    </row>
    <row r="3755" spans="2:6" s="55" customFormat="1" x14ac:dyDescent="0.25">
      <c r="B3755" s="209"/>
      <c r="C3755" s="564"/>
      <c r="D3755" s="209"/>
      <c r="F3755" s="685"/>
    </row>
    <row r="3756" spans="2:6" s="55" customFormat="1" x14ac:dyDescent="0.25">
      <c r="B3756" s="209"/>
      <c r="C3756" s="564"/>
      <c r="D3756" s="209"/>
      <c r="F3756" s="685"/>
    </row>
    <row r="3757" spans="2:6" s="55" customFormat="1" x14ac:dyDescent="0.25">
      <c r="B3757" s="209"/>
      <c r="C3757" s="564"/>
      <c r="D3757" s="209"/>
      <c r="F3757" s="685"/>
    </row>
    <row r="3758" spans="2:6" s="55" customFormat="1" x14ac:dyDescent="0.25">
      <c r="B3758" s="209"/>
      <c r="C3758" s="564"/>
      <c r="D3758" s="209"/>
      <c r="F3758" s="685"/>
    </row>
    <row r="3759" spans="2:6" s="55" customFormat="1" x14ac:dyDescent="0.25">
      <c r="B3759" s="209"/>
      <c r="C3759" s="564"/>
      <c r="D3759" s="209"/>
      <c r="F3759" s="685"/>
    </row>
    <row r="3760" spans="2:6" s="55" customFormat="1" x14ac:dyDescent="0.25">
      <c r="B3760" s="209"/>
      <c r="C3760" s="564"/>
      <c r="D3760" s="209"/>
      <c r="F3760" s="685"/>
    </row>
    <row r="3761" spans="2:6" s="55" customFormat="1" x14ac:dyDescent="0.25">
      <c r="B3761" s="209"/>
      <c r="C3761" s="564"/>
      <c r="D3761" s="209"/>
      <c r="F3761" s="685"/>
    </row>
    <row r="3762" spans="2:6" s="55" customFormat="1" x14ac:dyDescent="0.25">
      <c r="B3762" s="209"/>
      <c r="C3762" s="564"/>
      <c r="D3762" s="209"/>
      <c r="F3762" s="685"/>
    </row>
    <row r="3763" spans="2:6" s="55" customFormat="1" x14ac:dyDescent="0.25">
      <c r="B3763" s="209"/>
      <c r="C3763" s="564"/>
      <c r="D3763" s="209"/>
      <c r="F3763" s="685"/>
    </row>
    <row r="3764" spans="2:6" s="55" customFormat="1" x14ac:dyDescent="0.25">
      <c r="B3764" s="209"/>
      <c r="C3764" s="564"/>
      <c r="D3764" s="209"/>
      <c r="F3764" s="685"/>
    </row>
    <row r="3765" spans="2:6" s="55" customFormat="1" x14ac:dyDescent="0.25">
      <c r="B3765" s="209"/>
      <c r="C3765" s="564"/>
      <c r="D3765" s="209"/>
      <c r="F3765" s="685"/>
    </row>
    <row r="3766" spans="2:6" s="55" customFormat="1" x14ac:dyDescent="0.25">
      <c r="B3766" s="209"/>
      <c r="C3766" s="564"/>
      <c r="D3766" s="209"/>
      <c r="F3766" s="685"/>
    </row>
    <row r="3767" spans="2:6" s="55" customFormat="1" x14ac:dyDescent="0.25">
      <c r="B3767" s="209"/>
      <c r="C3767" s="564"/>
      <c r="D3767" s="209"/>
      <c r="F3767" s="685"/>
    </row>
    <row r="3768" spans="2:6" s="55" customFormat="1" x14ac:dyDescent="0.25">
      <c r="B3768" s="209"/>
      <c r="C3768" s="564"/>
      <c r="D3768" s="209"/>
      <c r="F3768" s="685"/>
    </row>
    <row r="3769" spans="2:6" s="55" customFormat="1" x14ac:dyDescent="0.25">
      <c r="B3769" s="209"/>
      <c r="C3769" s="564"/>
      <c r="D3769" s="209"/>
      <c r="F3769" s="685"/>
    </row>
    <row r="3770" spans="2:6" s="55" customFormat="1" x14ac:dyDescent="0.25">
      <c r="B3770" s="209"/>
      <c r="C3770" s="564"/>
      <c r="D3770" s="209"/>
      <c r="F3770" s="685"/>
    </row>
    <row r="3771" spans="2:6" s="55" customFormat="1" x14ac:dyDescent="0.25">
      <c r="B3771" s="209"/>
      <c r="C3771" s="564"/>
      <c r="D3771" s="209"/>
      <c r="F3771" s="685"/>
    </row>
    <row r="3772" spans="2:6" s="55" customFormat="1" x14ac:dyDescent="0.25">
      <c r="B3772" s="209"/>
      <c r="C3772" s="564"/>
      <c r="D3772" s="209"/>
      <c r="F3772" s="685"/>
    </row>
    <row r="3773" spans="2:6" s="55" customFormat="1" x14ac:dyDescent="0.25">
      <c r="B3773" s="209"/>
      <c r="C3773" s="564"/>
      <c r="D3773" s="209"/>
      <c r="F3773" s="685"/>
    </row>
    <row r="3774" spans="2:6" s="55" customFormat="1" x14ac:dyDescent="0.25">
      <c r="B3774" s="209"/>
      <c r="C3774" s="564"/>
      <c r="D3774" s="209"/>
      <c r="F3774" s="685"/>
    </row>
    <row r="3775" spans="2:6" s="55" customFormat="1" x14ac:dyDescent="0.25">
      <c r="B3775" s="209"/>
      <c r="C3775" s="564"/>
      <c r="D3775" s="209"/>
      <c r="F3775" s="685"/>
    </row>
    <row r="3776" spans="2:6" s="55" customFormat="1" x14ac:dyDescent="0.25">
      <c r="B3776" s="209"/>
      <c r="C3776" s="564"/>
      <c r="D3776" s="209"/>
      <c r="F3776" s="685"/>
    </row>
    <row r="3777" spans="2:6" s="55" customFormat="1" x14ac:dyDescent="0.25">
      <c r="B3777" s="209"/>
      <c r="C3777" s="564"/>
      <c r="D3777" s="209"/>
      <c r="F3777" s="685"/>
    </row>
    <row r="3778" spans="2:6" s="55" customFormat="1" x14ac:dyDescent="0.25">
      <c r="B3778" s="209"/>
      <c r="C3778" s="564"/>
      <c r="D3778" s="209"/>
      <c r="F3778" s="685"/>
    </row>
    <row r="3779" spans="2:6" s="55" customFormat="1" x14ac:dyDescent="0.25">
      <c r="B3779" s="209"/>
      <c r="C3779" s="564"/>
      <c r="D3779" s="209"/>
      <c r="F3779" s="685"/>
    </row>
    <row r="3780" spans="2:6" s="55" customFormat="1" x14ac:dyDescent="0.25">
      <c r="B3780" s="209"/>
      <c r="C3780" s="564"/>
      <c r="D3780" s="209"/>
      <c r="F3780" s="685"/>
    </row>
    <row r="3781" spans="2:6" s="55" customFormat="1" x14ac:dyDescent="0.25">
      <c r="B3781" s="209"/>
      <c r="C3781" s="564"/>
      <c r="D3781" s="209"/>
      <c r="F3781" s="685"/>
    </row>
    <row r="3782" spans="2:6" s="55" customFormat="1" x14ac:dyDescent="0.25">
      <c r="B3782" s="209"/>
      <c r="C3782" s="564"/>
      <c r="D3782" s="209"/>
      <c r="F3782" s="685"/>
    </row>
    <row r="3783" spans="2:6" s="55" customFormat="1" x14ac:dyDescent="0.25">
      <c r="B3783" s="209"/>
      <c r="C3783" s="564"/>
      <c r="D3783" s="209"/>
      <c r="F3783" s="685"/>
    </row>
    <row r="3784" spans="2:6" s="55" customFormat="1" x14ac:dyDescent="0.25">
      <c r="B3784" s="209"/>
      <c r="C3784" s="564"/>
      <c r="D3784" s="209"/>
      <c r="F3784" s="685"/>
    </row>
    <row r="3785" spans="2:6" s="55" customFormat="1" x14ac:dyDescent="0.25">
      <c r="B3785" s="209"/>
      <c r="C3785" s="564"/>
      <c r="D3785" s="209"/>
      <c r="F3785" s="685"/>
    </row>
    <row r="3786" spans="2:6" s="55" customFormat="1" x14ac:dyDescent="0.25">
      <c r="B3786" s="209"/>
      <c r="C3786" s="564"/>
      <c r="D3786" s="209"/>
      <c r="F3786" s="685"/>
    </row>
    <row r="3787" spans="2:6" s="55" customFormat="1" x14ac:dyDescent="0.25">
      <c r="B3787" s="209"/>
      <c r="C3787" s="564"/>
      <c r="D3787" s="209"/>
      <c r="F3787" s="685"/>
    </row>
    <row r="3788" spans="2:6" s="55" customFormat="1" x14ac:dyDescent="0.25">
      <c r="B3788" s="209"/>
      <c r="C3788" s="564"/>
      <c r="D3788" s="209"/>
      <c r="F3788" s="685"/>
    </row>
    <row r="3789" spans="2:6" s="55" customFormat="1" x14ac:dyDescent="0.25">
      <c r="B3789" s="209"/>
      <c r="C3789" s="564"/>
      <c r="D3789" s="209"/>
      <c r="F3789" s="685"/>
    </row>
    <row r="3790" spans="2:6" s="55" customFormat="1" x14ac:dyDescent="0.25">
      <c r="B3790" s="209"/>
      <c r="C3790" s="564"/>
      <c r="D3790" s="209"/>
      <c r="F3790" s="685"/>
    </row>
    <row r="3791" spans="2:6" s="55" customFormat="1" x14ac:dyDescent="0.25">
      <c r="B3791" s="209"/>
      <c r="C3791" s="564"/>
      <c r="D3791" s="209"/>
      <c r="F3791" s="685"/>
    </row>
    <row r="3792" spans="2:6" s="55" customFormat="1" x14ac:dyDescent="0.25">
      <c r="B3792" s="209"/>
      <c r="C3792" s="564"/>
      <c r="D3792" s="209"/>
      <c r="F3792" s="685"/>
    </row>
    <row r="3793" spans="2:6" s="55" customFormat="1" x14ac:dyDescent="0.25">
      <c r="B3793" s="209"/>
      <c r="C3793" s="564"/>
      <c r="D3793" s="209"/>
      <c r="F3793" s="685"/>
    </row>
    <row r="3794" spans="2:6" s="55" customFormat="1" x14ac:dyDescent="0.25">
      <c r="B3794" s="209"/>
      <c r="C3794" s="564"/>
      <c r="D3794" s="209"/>
      <c r="F3794" s="685"/>
    </row>
    <row r="3795" spans="2:6" s="55" customFormat="1" x14ac:dyDescent="0.25">
      <c r="B3795" s="209"/>
      <c r="C3795" s="564"/>
      <c r="D3795" s="209"/>
      <c r="F3795" s="685"/>
    </row>
    <row r="3796" spans="2:6" s="55" customFormat="1" x14ac:dyDescent="0.25">
      <c r="B3796" s="209"/>
      <c r="C3796" s="564"/>
      <c r="D3796" s="209"/>
      <c r="F3796" s="685"/>
    </row>
    <row r="3797" spans="2:6" s="55" customFormat="1" x14ac:dyDescent="0.25">
      <c r="B3797" s="209"/>
      <c r="C3797" s="564"/>
      <c r="D3797" s="209"/>
      <c r="F3797" s="685"/>
    </row>
    <row r="3798" spans="2:6" s="55" customFormat="1" x14ac:dyDescent="0.25">
      <c r="B3798" s="209"/>
      <c r="C3798" s="564"/>
      <c r="D3798" s="209"/>
      <c r="F3798" s="685"/>
    </row>
    <row r="3799" spans="2:6" s="55" customFormat="1" x14ac:dyDescent="0.25">
      <c r="B3799" s="209"/>
      <c r="C3799" s="564"/>
      <c r="D3799" s="209"/>
      <c r="F3799" s="685"/>
    </row>
    <row r="3800" spans="2:6" s="55" customFormat="1" x14ac:dyDescent="0.25">
      <c r="B3800" s="209"/>
      <c r="C3800" s="564"/>
      <c r="D3800" s="209"/>
      <c r="F3800" s="685"/>
    </row>
    <row r="3801" spans="2:6" s="55" customFormat="1" x14ac:dyDescent="0.25">
      <c r="B3801" s="209"/>
      <c r="C3801" s="564"/>
      <c r="D3801" s="209"/>
      <c r="F3801" s="685"/>
    </row>
    <row r="3802" spans="2:6" s="55" customFormat="1" x14ac:dyDescent="0.25">
      <c r="B3802" s="209"/>
      <c r="C3802" s="564"/>
      <c r="D3802" s="209"/>
      <c r="F3802" s="685"/>
    </row>
    <row r="3803" spans="2:6" s="55" customFormat="1" x14ac:dyDescent="0.25">
      <c r="B3803" s="209"/>
      <c r="C3803" s="564"/>
      <c r="D3803" s="209"/>
      <c r="F3803" s="685"/>
    </row>
    <row r="3804" spans="2:6" s="55" customFormat="1" x14ac:dyDescent="0.25">
      <c r="B3804" s="209"/>
      <c r="C3804" s="564"/>
      <c r="D3804" s="209"/>
      <c r="F3804" s="685"/>
    </row>
    <row r="3805" spans="2:6" s="55" customFormat="1" x14ac:dyDescent="0.25">
      <c r="B3805" s="209"/>
      <c r="C3805" s="564"/>
      <c r="D3805" s="209"/>
      <c r="F3805" s="685"/>
    </row>
    <row r="3806" spans="2:6" s="55" customFormat="1" x14ac:dyDescent="0.25">
      <c r="B3806" s="209"/>
      <c r="C3806" s="564"/>
      <c r="D3806" s="209"/>
      <c r="F3806" s="685"/>
    </row>
    <row r="3807" spans="2:6" s="55" customFormat="1" x14ac:dyDescent="0.25">
      <c r="B3807" s="209"/>
      <c r="C3807" s="564"/>
      <c r="D3807" s="209"/>
      <c r="F3807" s="685"/>
    </row>
    <row r="3808" spans="2:6" s="55" customFormat="1" x14ac:dyDescent="0.25">
      <c r="B3808" s="209"/>
      <c r="C3808" s="564"/>
      <c r="D3808" s="209"/>
      <c r="F3808" s="685"/>
    </row>
    <row r="3809" spans="2:6" s="55" customFormat="1" x14ac:dyDescent="0.25">
      <c r="B3809" s="209"/>
      <c r="C3809" s="564"/>
      <c r="D3809" s="209"/>
      <c r="F3809" s="685"/>
    </row>
    <row r="3810" spans="2:6" s="55" customFormat="1" x14ac:dyDescent="0.25">
      <c r="B3810" s="209"/>
      <c r="C3810" s="564"/>
      <c r="D3810" s="209"/>
      <c r="F3810" s="685"/>
    </row>
    <row r="3811" spans="2:6" s="55" customFormat="1" x14ac:dyDescent="0.25">
      <c r="B3811" s="209"/>
      <c r="C3811" s="564"/>
      <c r="D3811" s="209"/>
      <c r="F3811" s="685"/>
    </row>
    <row r="3812" spans="2:6" s="55" customFormat="1" x14ac:dyDescent="0.25">
      <c r="B3812" s="209"/>
      <c r="C3812" s="564"/>
      <c r="D3812" s="209"/>
      <c r="F3812" s="685"/>
    </row>
    <row r="3813" spans="2:6" s="55" customFormat="1" x14ac:dyDescent="0.25">
      <c r="B3813" s="209"/>
      <c r="C3813" s="564"/>
      <c r="D3813" s="209"/>
      <c r="F3813" s="685"/>
    </row>
    <row r="3814" spans="2:6" s="55" customFormat="1" x14ac:dyDescent="0.25">
      <c r="B3814" s="209"/>
      <c r="C3814" s="564"/>
      <c r="D3814" s="209"/>
      <c r="F3814" s="685"/>
    </row>
    <row r="3815" spans="2:6" s="55" customFormat="1" x14ac:dyDescent="0.25">
      <c r="B3815" s="209"/>
      <c r="C3815" s="564"/>
      <c r="D3815" s="209"/>
      <c r="F3815" s="685"/>
    </row>
    <row r="3816" spans="2:6" s="55" customFormat="1" x14ac:dyDescent="0.25">
      <c r="B3816" s="209"/>
      <c r="C3816" s="564"/>
      <c r="D3816" s="209"/>
      <c r="F3816" s="685"/>
    </row>
    <row r="3817" spans="2:6" s="55" customFormat="1" x14ac:dyDescent="0.25">
      <c r="B3817" s="209"/>
      <c r="C3817" s="564"/>
      <c r="D3817" s="209"/>
      <c r="F3817" s="685"/>
    </row>
    <row r="3818" spans="2:6" s="55" customFormat="1" x14ac:dyDescent="0.25">
      <c r="B3818" s="209"/>
      <c r="C3818" s="564"/>
      <c r="D3818" s="209"/>
      <c r="F3818" s="685"/>
    </row>
    <row r="3819" spans="2:6" s="55" customFormat="1" x14ac:dyDescent="0.25">
      <c r="B3819" s="209"/>
      <c r="C3819" s="564"/>
      <c r="D3819" s="209"/>
      <c r="F3819" s="685"/>
    </row>
    <row r="3820" spans="2:6" s="55" customFormat="1" x14ac:dyDescent="0.25">
      <c r="B3820" s="209"/>
      <c r="C3820" s="564"/>
      <c r="D3820" s="209"/>
      <c r="F3820" s="685"/>
    </row>
    <row r="3821" spans="2:6" s="55" customFormat="1" x14ac:dyDescent="0.25">
      <c r="B3821" s="209"/>
      <c r="C3821" s="564"/>
      <c r="D3821" s="209"/>
      <c r="F3821" s="685"/>
    </row>
    <row r="3822" spans="2:6" s="55" customFormat="1" x14ac:dyDescent="0.25">
      <c r="B3822" s="209"/>
      <c r="C3822" s="564"/>
      <c r="D3822" s="209"/>
      <c r="F3822" s="685"/>
    </row>
    <row r="3823" spans="2:6" s="55" customFormat="1" x14ac:dyDescent="0.25">
      <c r="B3823" s="209"/>
      <c r="C3823" s="564"/>
      <c r="D3823" s="209"/>
      <c r="F3823" s="685"/>
    </row>
    <row r="3824" spans="2:6" s="55" customFormat="1" x14ac:dyDescent="0.25">
      <c r="B3824" s="209"/>
      <c r="C3824" s="564"/>
      <c r="D3824" s="209"/>
      <c r="F3824" s="685"/>
    </row>
    <row r="3825" spans="2:6" s="55" customFormat="1" x14ac:dyDescent="0.25">
      <c r="B3825" s="209"/>
      <c r="C3825" s="564"/>
      <c r="D3825" s="209"/>
      <c r="F3825" s="685"/>
    </row>
    <row r="3826" spans="2:6" s="55" customFormat="1" x14ac:dyDescent="0.25">
      <c r="B3826" s="209"/>
      <c r="C3826" s="564"/>
      <c r="D3826" s="209"/>
      <c r="F3826" s="685"/>
    </row>
    <row r="3827" spans="2:6" s="55" customFormat="1" x14ac:dyDescent="0.25">
      <c r="B3827" s="209"/>
      <c r="C3827" s="564"/>
      <c r="D3827" s="209"/>
      <c r="F3827" s="685"/>
    </row>
    <row r="3828" spans="2:6" s="55" customFormat="1" x14ac:dyDescent="0.25">
      <c r="B3828" s="209"/>
      <c r="C3828" s="564"/>
      <c r="D3828" s="209"/>
      <c r="F3828" s="685"/>
    </row>
    <row r="3829" spans="2:6" s="55" customFormat="1" x14ac:dyDescent="0.25">
      <c r="B3829" s="209"/>
      <c r="C3829" s="564"/>
      <c r="D3829" s="209"/>
      <c r="F3829" s="685"/>
    </row>
    <row r="3830" spans="2:6" s="55" customFormat="1" x14ac:dyDescent="0.25">
      <c r="B3830" s="209"/>
      <c r="C3830" s="564"/>
      <c r="D3830" s="209"/>
      <c r="F3830" s="685"/>
    </row>
    <row r="3831" spans="2:6" s="55" customFormat="1" x14ac:dyDescent="0.25">
      <c r="B3831" s="209"/>
      <c r="C3831" s="564"/>
      <c r="D3831" s="209"/>
      <c r="F3831" s="685"/>
    </row>
    <row r="3832" spans="2:6" s="55" customFormat="1" x14ac:dyDescent="0.25">
      <c r="B3832" s="209"/>
      <c r="C3832" s="564"/>
      <c r="D3832" s="209"/>
      <c r="F3832" s="685"/>
    </row>
    <row r="3833" spans="2:6" s="55" customFormat="1" x14ac:dyDescent="0.25">
      <c r="B3833" s="209"/>
      <c r="C3833" s="564"/>
      <c r="D3833" s="209"/>
      <c r="F3833" s="685"/>
    </row>
    <row r="3834" spans="2:6" s="55" customFormat="1" x14ac:dyDescent="0.25">
      <c r="B3834" s="209"/>
      <c r="C3834" s="564"/>
      <c r="D3834" s="209"/>
      <c r="F3834" s="685"/>
    </row>
    <row r="3835" spans="2:6" s="55" customFormat="1" x14ac:dyDescent="0.25">
      <c r="B3835" s="209"/>
      <c r="C3835" s="564"/>
      <c r="D3835" s="209"/>
      <c r="F3835" s="685"/>
    </row>
    <row r="3836" spans="2:6" s="55" customFormat="1" x14ac:dyDescent="0.25">
      <c r="B3836" s="209"/>
      <c r="C3836" s="564"/>
      <c r="D3836" s="209"/>
      <c r="F3836" s="685"/>
    </row>
    <row r="3837" spans="2:6" s="55" customFormat="1" x14ac:dyDescent="0.25">
      <c r="B3837" s="209"/>
      <c r="C3837" s="564"/>
      <c r="D3837" s="209"/>
      <c r="F3837" s="685"/>
    </row>
    <row r="3838" spans="2:6" s="55" customFormat="1" x14ac:dyDescent="0.25">
      <c r="B3838" s="209"/>
      <c r="C3838" s="564"/>
      <c r="D3838" s="209"/>
      <c r="F3838" s="685"/>
    </row>
    <row r="3839" spans="2:6" s="55" customFormat="1" x14ac:dyDescent="0.25">
      <c r="B3839" s="209"/>
      <c r="C3839" s="564"/>
      <c r="D3839" s="209"/>
      <c r="F3839" s="685"/>
    </row>
    <row r="3840" spans="2:6" s="55" customFormat="1" x14ac:dyDescent="0.25">
      <c r="B3840" s="209"/>
      <c r="C3840" s="564"/>
      <c r="D3840" s="209"/>
      <c r="F3840" s="685"/>
    </row>
    <row r="3841" spans="2:6" s="55" customFormat="1" x14ac:dyDescent="0.25">
      <c r="B3841" s="209"/>
      <c r="C3841" s="564"/>
      <c r="D3841" s="209"/>
      <c r="F3841" s="685"/>
    </row>
    <row r="3842" spans="2:6" s="55" customFormat="1" x14ac:dyDescent="0.25">
      <c r="B3842" s="209"/>
      <c r="C3842" s="564"/>
      <c r="D3842" s="209"/>
      <c r="F3842" s="685"/>
    </row>
    <row r="3843" spans="2:6" s="55" customFormat="1" x14ac:dyDescent="0.25">
      <c r="B3843" s="209"/>
      <c r="C3843" s="564"/>
      <c r="D3843" s="209"/>
      <c r="F3843" s="685"/>
    </row>
    <row r="3844" spans="2:6" s="55" customFormat="1" x14ac:dyDescent="0.25">
      <c r="B3844" s="209"/>
      <c r="C3844" s="564"/>
      <c r="D3844" s="209"/>
      <c r="F3844" s="685"/>
    </row>
    <row r="3845" spans="2:6" s="55" customFormat="1" x14ac:dyDescent="0.25">
      <c r="B3845" s="209"/>
      <c r="C3845" s="564"/>
      <c r="D3845" s="209"/>
      <c r="F3845" s="685"/>
    </row>
    <row r="3846" spans="2:6" s="55" customFormat="1" x14ac:dyDescent="0.25">
      <c r="B3846" s="209"/>
      <c r="C3846" s="564"/>
      <c r="D3846" s="209"/>
      <c r="F3846" s="685"/>
    </row>
    <row r="3847" spans="2:6" s="55" customFormat="1" x14ac:dyDescent="0.25">
      <c r="B3847" s="209"/>
      <c r="C3847" s="564"/>
      <c r="D3847" s="209"/>
      <c r="F3847" s="685"/>
    </row>
    <row r="3848" spans="2:6" s="55" customFormat="1" x14ac:dyDescent="0.25">
      <c r="B3848" s="209"/>
      <c r="C3848" s="564"/>
      <c r="D3848" s="209"/>
      <c r="F3848" s="685"/>
    </row>
    <row r="3849" spans="2:6" s="55" customFormat="1" x14ac:dyDescent="0.25">
      <c r="B3849" s="209"/>
      <c r="C3849" s="564"/>
      <c r="D3849" s="209"/>
      <c r="F3849" s="685"/>
    </row>
    <row r="3850" spans="2:6" s="55" customFormat="1" x14ac:dyDescent="0.25">
      <c r="B3850" s="209"/>
      <c r="C3850" s="564"/>
      <c r="D3850" s="209"/>
      <c r="F3850" s="685"/>
    </row>
    <row r="3851" spans="2:6" s="55" customFormat="1" x14ac:dyDescent="0.25">
      <c r="B3851" s="209"/>
      <c r="C3851" s="564"/>
      <c r="D3851" s="209"/>
      <c r="F3851" s="685"/>
    </row>
    <row r="3852" spans="2:6" s="55" customFormat="1" x14ac:dyDescent="0.25">
      <c r="B3852" s="209"/>
      <c r="C3852" s="564"/>
      <c r="D3852" s="209"/>
      <c r="F3852" s="685"/>
    </row>
    <row r="3853" spans="2:6" s="55" customFormat="1" x14ac:dyDescent="0.25">
      <c r="B3853" s="209"/>
      <c r="C3853" s="564"/>
      <c r="D3853" s="209"/>
      <c r="F3853" s="685"/>
    </row>
    <row r="3854" spans="2:6" s="55" customFormat="1" x14ac:dyDescent="0.25">
      <c r="B3854" s="209"/>
      <c r="C3854" s="564"/>
      <c r="D3854" s="209"/>
      <c r="F3854" s="685"/>
    </row>
    <row r="3855" spans="2:6" s="55" customFormat="1" x14ac:dyDescent="0.25">
      <c r="B3855" s="209"/>
      <c r="C3855" s="564"/>
      <c r="D3855" s="209"/>
      <c r="F3855" s="685"/>
    </row>
    <row r="3856" spans="2:6" s="55" customFormat="1" x14ac:dyDescent="0.25">
      <c r="B3856" s="209"/>
      <c r="C3856" s="564"/>
      <c r="D3856" s="209"/>
      <c r="F3856" s="685"/>
    </row>
    <row r="3857" spans="2:6" s="55" customFormat="1" x14ac:dyDescent="0.25">
      <c r="B3857" s="209"/>
      <c r="C3857" s="564"/>
      <c r="D3857" s="209"/>
      <c r="F3857" s="685"/>
    </row>
    <row r="3858" spans="2:6" s="55" customFormat="1" x14ac:dyDescent="0.25">
      <c r="B3858" s="209"/>
      <c r="C3858" s="564"/>
      <c r="D3858" s="209"/>
      <c r="F3858" s="685"/>
    </row>
    <row r="3859" spans="2:6" s="55" customFormat="1" x14ac:dyDescent="0.25">
      <c r="B3859" s="209"/>
      <c r="C3859" s="564"/>
      <c r="D3859" s="209"/>
      <c r="F3859" s="685"/>
    </row>
    <row r="3860" spans="2:6" s="55" customFormat="1" x14ac:dyDescent="0.25">
      <c r="B3860" s="209"/>
      <c r="C3860" s="564"/>
      <c r="D3860" s="209"/>
      <c r="F3860" s="685"/>
    </row>
    <row r="3861" spans="2:6" s="55" customFormat="1" x14ac:dyDescent="0.25">
      <c r="B3861" s="209"/>
      <c r="C3861" s="564"/>
      <c r="D3861" s="209"/>
      <c r="F3861" s="685"/>
    </row>
    <row r="3862" spans="2:6" s="55" customFormat="1" x14ac:dyDescent="0.25">
      <c r="B3862" s="209"/>
      <c r="C3862" s="564"/>
      <c r="D3862" s="209"/>
      <c r="F3862" s="685"/>
    </row>
    <row r="3863" spans="2:6" s="55" customFormat="1" x14ac:dyDescent="0.25">
      <c r="B3863" s="209"/>
      <c r="C3863" s="564"/>
      <c r="D3863" s="209"/>
      <c r="F3863" s="685"/>
    </row>
    <row r="3864" spans="2:6" s="55" customFormat="1" x14ac:dyDescent="0.25">
      <c r="B3864" s="209"/>
      <c r="C3864" s="564"/>
      <c r="D3864" s="209"/>
      <c r="F3864" s="685"/>
    </row>
    <row r="3865" spans="2:6" s="55" customFormat="1" x14ac:dyDescent="0.25">
      <c r="B3865" s="209"/>
      <c r="C3865" s="564"/>
      <c r="D3865" s="209"/>
      <c r="F3865" s="685"/>
    </row>
    <row r="3866" spans="2:6" s="55" customFormat="1" x14ac:dyDescent="0.25">
      <c r="B3866" s="209"/>
      <c r="C3866" s="564"/>
      <c r="D3866" s="209"/>
      <c r="F3866" s="685"/>
    </row>
    <row r="3867" spans="2:6" s="55" customFormat="1" x14ac:dyDescent="0.25">
      <c r="B3867" s="209"/>
      <c r="C3867" s="564"/>
      <c r="D3867" s="209"/>
      <c r="F3867" s="685"/>
    </row>
    <row r="3868" spans="2:6" s="55" customFormat="1" x14ac:dyDescent="0.25">
      <c r="B3868" s="209"/>
      <c r="C3868" s="564"/>
      <c r="D3868" s="209"/>
      <c r="F3868" s="685"/>
    </row>
    <row r="3869" spans="2:6" s="55" customFormat="1" x14ac:dyDescent="0.25">
      <c r="B3869" s="209"/>
      <c r="C3869" s="564"/>
      <c r="D3869" s="209"/>
      <c r="F3869" s="685"/>
    </row>
    <row r="3870" spans="2:6" s="55" customFormat="1" x14ac:dyDescent="0.25">
      <c r="B3870" s="209"/>
      <c r="C3870" s="564"/>
      <c r="D3870" s="209"/>
      <c r="F3870" s="685"/>
    </row>
    <row r="3871" spans="2:6" s="55" customFormat="1" x14ac:dyDescent="0.25">
      <c r="B3871" s="209"/>
      <c r="C3871" s="564"/>
      <c r="D3871" s="209"/>
      <c r="F3871" s="685"/>
    </row>
    <row r="3872" spans="2:6" s="55" customFormat="1" x14ac:dyDescent="0.25">
      <c r="B3872" s="209"/>
      <c r="C3872" s="564"/>
      <c r="D3872" s="209"/>
      <c r="F3872" s="685"/>
    </row>
    <row r="3873" spans="2:6" s="55" customFormat="1" x14ac:dyDescent="0.25">
      <c r="B3873" s="209"/>
      <c r="C3873" s="564"/>
      <c r="D3873" s="209"/>
      <c r="F3873" s="685"/>
    </row>
    <row r="3874" spans="2:6" s="55" customFormat="1" x14ac:dyDescent="0.25">
      <c r="B3874" s="209"/>
      <c r="C3874" s="564"/>
      <c r="D3874" s="209"/>
      <c r="F3874" s="685"/>
    </row>
    <row r="3875" spans="2:6" s="55" customFormat="1" x14ac:dyDescent="0.25">
      <c r="B3875" s="209"/>
      <c r="C3875" s="564"/>
      <c r="D3875" s="209"/>
      <c r="F3875" s="685"/>
    </row>
    <row r="3876" spans="2:6" s="55" customFormat="1" x14ac:dyDescent="0.25">
      <c r="B3876" s="209"/>
      <c r="C3876" s="564"/>
      <c r="D3876" s="209"/>
      <c r="F3876" s="685"/>
    </row>
    <row r="3877" spans="2:6" s="55" customFormat="1" x14ac:dyDescent="0.25">
      <c r="B3877" s="209"/>
      <c r="C3877" s="564"/>
      <c r="D3877" s="209"/>
      <c r="F3877" s="685"/>
    </row>
    <row r="3878" spans="2:6" s="55" customFormat="1" x14ac:dyDescent="0.25">
      <c r="B3878" s="209"/>
      <c r="C3878" s="564"/>
      <c r="D3878" s="209"/>
      <c r="F3878" s="685"/>
    </row>
    <row r="3879" spans="2:6" s="55" customFormat="1" x14ac:dyDescent="0.25">
      <c r="B3879" s="209"/>
      <c r="C3879" s="564"/>
      <c r="D3879" s="209"/>
      <c r="F3879" s="685"/>
    </row>
    <row r="3880" spans="2:6" s="55" customFormat="1" x14ac:dyDescent="0.25">
      <c r="B3880" s="209"/>
      <c r="C3880" s="564"/>
      <c r="D3880" s="209"/>
      <c r="F3880" s="685"/>
    </row>
    <row r="3881" spans="2:6" s="55" customFormat="1" x14ac:dyDescent="0.25">
      <c r="B3881" s="209"/>
      <c r="C3881" s="564"/>
      <c r="D3881" s="209"/>
      <c r="F3881" s="685"/>
    </row>
    <row r="3882" spans="2:6" s="55" customFormat="1" x14ac:dyDescent="0.25">
      <c r="B3882" s="209"/>
      <c r="C3882" s="564"/>
      <c r="D3882" s="209"/>
      <c r="F3882" s="685"/>
    </row>
    <row r="3883" spans="2:6" s="55" customFormat="1" x14ac:dyDescent="0.25">
      <c r="B3883" s="209"/>
      <c r="C3883" s="564"/>
      <c r="D3883" s="209"/>
      <c r="F3883" s="685"/>
    </row>
    <row r="3884" spans="2:6" s="55" customFormat="1" x14ac:dyDescent="0.25">
      <c r="B3884" s="209"/>
      <c r="C3884" s="564"/>
      <c r="D3884" s="209"/>
      <c r="F3884" s="685"/>
    </row>
    <row r="3885" spans="2:6" s="55" customFormat="1" x14ac:dyDescent="0.25">
      <c r="B3885" s="209"/>
      <c r="C3885" s="564"/>
      <c r="D3885" s="209"/>
      <c r="F3885" s="685"/>
    </row>
    <row r="3886" spans="2:6" s="55" customFormat="1" x14ac:dyDescent="0.25">
      <c r="B3886" s="209"/>
      <c r="C3886" s="564"/>
      <c r="D3886" s="209"/>
      <c r="F3886" s="685"/>
    </row>
    <row r="3887" spans="2:6" s="55" customFormat="1" x14ac:dyDescent="0.25">
      <c r="B3887" s="209"/>
      <c r="C3887" s="564"/>
      <c r="D3887" s="209"/>
      <c r="F3887" s="685"/>
    </row>
    <row r="3888" spans="2:6" s="55" customFormat="1" x14ac:dyDescent="0.25">
      <c r="B3888" s="209"/>
      <c r="C3888" s="564"/>
      <c r="D3888" s="209"/>
      <c r="F3888" s="685"/>
    </row>
    <row r="3889" spans="2:6" s="55" customFormat="1" x14ac:dyDescent="0.25">
      <c r="B3889" s="209"/>
      <c r="C3889" s="564"/>
      <c r="D3889" s="209"/>
      <c r="F3889" s="685"/>
    </row>
    <row r="3890" spans="2:6" s="55" customFormat="1" x14ac:dyDescent="0.25">
      <c r="B3890" s="209"/>
      <c r="C3890" s="564"/>
      <c r="D3890" s="209"/>
      <c r="F3890" s="685"/>
    </row>
    <row r="3891" spans="2:6" s="55" customFormat="1" x14ac:dyDescent="0.25">
      <c r="B3891" s="209"/>
      <c r="C3891" s="564"/>
      <c r="D3891" s="209"/>
      <c r="F3891" s="685"/>
    </row>
    <row r="3892" spans="2:6" s="55" customFormat="1" x14ac:dyDescent="0.25">
      <c r="B3892" s="209"/>
      <c r="C3892" s="564"/>
      <c r="D3892" s="209"/>
      <c r="F3892" s="685"/>
    </row>
    <row r="3893" spans="2:6" s="55" customFormat="1" x14ac:dyDescent="0.25">
      <c r="B3893" s="209"/>
      <c r="C3893" s="564"/>
      <c r="D3893" s="209"/>
      <c r="F3893" s="685"/>
    </row>
    <row r="3894" spans="2:6" s="55" customFormat="1" x14ac:dyDescent="0.25">
      <c r="B3894" s="209"/>
      <c r="C3894" s="564"/>
      <c r="D3894" s="209"/>
      <c r="F3894" s="685"/>
    </row>
    <row r="3895" spans="2:6" s="55" customFormat="1" x14ac:dyDescent="0.25">
      <c r="B3895" s="209"/>
      <c r="C3895" s="564"/>
      <c r="D3895" s="209"/>
      <c r="F3895" s="685"/>
    </row>
    <row r="3896" spans="2:6" s="55" customFormat="1" x14ac:dyDescent="0.25">
      <c r="B3896" s="209"/>
      <c r="C3896" s="564"/>
      <c r="D3896" s="209"/>
      <c r="F3896" s="685"/>
    </row>
    <row r="3897" spans="2:6" s="55" customFormat="1" x14ac:dyDescent="0.25">
      <c r="B3897" s="209"/>
      <c r="C3897" s="564"/>
      <c r="D3897" s="209"/>
      <c r="F3897" s="685"/>
    </row>
    <row r="3898" spans="2:6" s="55" customFormat="1" x14ac:dyDescent="0.25">
      <c r="B3898" s="209"/>
      <c r="C3898" s="564"/>
      <c r="D3898" s="209"/>
      <c r="F3898" s="685"/>
    </row>
    <row r="3899" spans="2:6" s="55" customFormat="1" x14ac:dyDescent="0.25">
      <c r="B3899" s="209"/>
      <c r="C3899" s="564"/>
      <c r="D3899" s="209"/>
      <c r="F3899" s="685"/>
    </row>
    <row r="3900" spans="2:6" s="55" customFormat="1" x14ac:dyDescent="0.25">
      <c r="B3900" s="209"/>
      <c r="C3900" s="564"/>
      <c r="D3900" s="209"/>
      <c r="F3900" s="685"/>
    </row>
    <row r="3901" spans="2:6" s="55" customFormat="1" x14ac:dyDescent="0.25">
      <c r="B3901" s="209"/>
      <c r="C3901" s="564"/>
      <c r="D3901" s="209"/>
      <c r="F3901" s="685"/>
    </row>
    <row r="3902" spans="2:6" s="55" customFormat="1" x14ac:dyDescent="0.25">
      <c r="B3902" s="209"/>
      <c r="C3902" s="564"/>
      <c r="D3902" s="209"/>
      <c r="F3902" s="685"/>
    </row>
    <row r="3903" spans="2:6" s="55" customFormat="1" x14ac:dyDescent="0.25">
      <c r="B3903" s="209"/>
      <c r="C3903" s="564"/>
      <c r="D3903" s="209"/>
      <c r="F3903" s="685"/>
    </row>
    <row r="3904" spans="2:6" s="55" customFormat="1" x14ac:dyDescent="0.25">
      <c r="B3904" s="209"/>
      <c r="C3904" s="564"/>
      <c r="D3904" s="209"/>
      <c r="F3904" s="685"/>
    </row>
    <row r="3905" spans="2:6" s="55" customFormat="1" x14ac:dyDescent="0.25">
      <c r="B3905" s="209"/>
      <c r="C3905" s="564"/>
      <c r="D3905" s="209"/>
      <c r="F3905" s="685"/>
    </row>
    <row r="3906" spans="2:6" s="55" customFormat="1" x14ac:dyDescent="0.25">
      <c r="B3906" s="209"/>
      <c r="C3906" s="564"/>
      <c r="D3906" s="209"/>
      <c r="F3906" s="685"/>
    </row>
    <row r="3907" spans="2:6" s="55" customFormat="1" x14ac:dyDescent="0.25">
      <c r="B3907" s="209"/>
      <c r="C3907" s="564"/>
      <c r="D3907" s="209"/>
      <c r="F3907" s="685"/>
    </row>
    <row r="3908" spans="2:6" s="55" customFormat="1" x14ac:dyDescent="0.25">
      <c r="B3908" s="209"/>
      <c r="C3908" s="564"/>
      <c r="D3908" s="209"/>
      <c r="F3908" s="685"/>
    </row>
    <row r="3909" spans="2:6" s="55" customFormat="1" x14ac:dyDescent="0.25">
      <c r="B3909" s="209"/>
      <c r="C3909" s="564"/>
      <c r="D3909" s="209"/>
      <c r="F3909" s="685"/>
    </row>
    <row r="3910" spans="2:6" s="55" customFormat="1" x14ac:dyDescent="0.25">
      <c r="B3910" s="209"/>
      <c r="C3910" s="564"/>
      <c r="D3910" s="209"/>
      <c r="F3910" s="685"/>
    </row>
    <row r="3911" spans="2:6" s="55" customFormat="1" x14ac:dyDescent="0.25">
      <c r="B3911" s="209"/>
      <c r="C3911" s="564"/>
      <c r="D3911" s="209"/>
      <c r="F3911" s="685"/>
    </row>
    <row r="3912" spans="2:6" s="55" customFormat="1" x14ac:dyDescent="0.25">
      <c r="B3912" s="209"/>
      <c r="C3912" s="564"/>
      <c r="D3912" s="209"/>
      <c r="F3912" s="685"/>
    </row>
    <row r="3913" spans="2:6" s="55" customFormat="1" x14ac:dyDescent="0.25">
      <c r="B3913" s="209"/>
      <c r="C3913" s="564"/>
      <c r="D3913" s="209"/>
      <c r="F3913" s="685"/>
    </row>
    <row r="3914" spans="2:6" s="55" customFormat="1" x14ac:dyDescent="0.25">
      <c r="B3914" s="209"/>
      <c r="C3914" s="564"/>
      <c r="D3914" s="209"/>
      <c r="F3914" s="685"/>
    </row>
    <row r="3915" spans="2:6" s="55" customFormat="1" x14ac:dyDescent="0.25">
      <c r="B3915" s="209"/>
      <c r="C3915" s="564"/>
      <c r="D3915" s="209"/>
      <c r="F3915" s="685"/>
    </row>
    <row r="3916" spans="2:6" s="55" customFormat="1" x14ac:dyDescent="0.25">
      <c r="B3916" s="209"/>
      <c r="C3916" s="564"/>
      <c r="D3916" s="209"/>
      <c r="F3916" s="685"/>
    </row>
    <row r="3917" spans="2:6" s="55" customFormat="1" x14ac:dyDescent="0.25">
      <c r="B3917" s="209"/>
      <c r="C3917" s="564"/>
      <c r="D3917" s="209"/>
      <c r="F3917" s="685"/>
    </row>
    <row r="3918" spans="2:6" s="55" customFormat="1" x14ac:dyDescent="0.25">
      <c r="B3918" s="209"/>
      <c r="C3918" s="564"/>
      <c r="D3918" s="209"/>
      <c r="F3918" s="685"/>
    </row>
    <row r="3919" spans="2:6" s="55" customFormat="1" x14ac:dyDescent="0.25">
      <c r="B3919" s="209"/>
      <c r="C3919" s="564"/>
      <c r="D3919" s="209"/>
      <c r="F3919" s="685"/>
    </row>
    <row r="3920" spans="2:6" s="55" customFormat="1" x14ac:dyDescent="0.25">
      <c r="B3920" s="209"/>
      <c r="C3920" s="564"/>
      <c r="D3920" s="209"/>
      <c r="F3920" s="685"/>
    </row>
    <row r="3921" spans="2:6" s="55" customFormat="1" x14ac:dyDescent="0.25">
      <c r="B3921" s="209"/>
      <c r="C3921" s="564"/>
      <c r="D3921" s="209"/>
      <c r="F3921" s="685"/>
    </row>
    <row r="3922" spans="2:6" s="55" customFormat="1" x14ac:dyDescent="0.25">
      <c r="B3922" s="209"/>
      <c r="C3922" s="564"/>
      <c r="D3922" s="209"/>
      <c r="F3922" s="685"/>
    </row>
    <row r="3923" spans="2:6" s="55" customFormat="1" x14ac:dyDescent="0.25">
      <c r="B3923" s="209"/>
      <c r="C3923" s="564"/>
      <c r="D3923" s="209"/>
      <c r="F3923" s="685"/>
    </row>
    <row r="3924" spans="2:6" s="55" customFormat="1" x14ac:dyDescent="0.25">
      <c r="B3924" s="209"/>
      <c r="C3924" s="564"/>
      <c r="D3924" s="209"/>
      <c r="F3924" s="685"/>
    </row>
    <row r="3925" spans="2:6" s="55" customFormat="1" x14ac:dyDescent="0.25">
      <c r="B3925" s="209"/>
      <c r="C3925" s="564"/>
      <c r="D3925" s="209"/>
      <c r="F3925" s="685"/>
    </row>
    <row r="3926" spans="2:6" s="55" customFormat="1" x14ac:dyDescent="0.25">
      <c r="B3926" s="209"/>
      <c r="C3926" s="564"/>
      <c r="D3926" s="209"/>
      <c r="F3926" s="685"/>
    </row>
    <row r="3927" spans="2:6" s="55" customFormat="1" x14ac:dyDescent="0.25">
      <c r="B3927" s="209"/>
      <c r="C3927" s="564"/>
      <c r="D3927" s="209"/>
      <c r="F3927" s="685"/>
    </row>
    <row r="3928" spans="2:6" s="55" customFormat="1" x14ac:dyDescent="0.25">
      <c r="B3928" s="209"/>
      <c r="C3928" s="564"/>
      <c r="D3928" s="209"/>
      <c r="F3928" s="685"/>
    </row>
    <row r="3929" spans="2:6" s="55" customFormat="1" x14ac:dyDescent="0.25">
      <c r="B3929" s="209"/>
      <c r="C3929" s="564"/>
      <c r="D3929" s="209"/>
      <c r="F3929" s="685"/>
    </row>
    <row r="3930" spans="2:6" s="55" customFormat="1" x14ac:dyDescent="0.25">
      <c r="B3930" s="209"/>
      <c r="C3930" s="564"/>
      <c r="D3930" s="209"/>
      <c r="F3930" s="685"/>
    </row>
    <row r="3931" spans="2:6" s="55" customFormat="1" x14ac:dyDescent="0.25">
      <c r="B3931" s="209"/>
      <c r="C3931" s="564"/>
      <c r="D3931" s="209"/>
      <c r="F3931" s="685"/>
    </row>
    <row r="3932" spans="2:6" s="55" customFormat="1" x14ac:dyDescent="0.25">
      <c r="B3932" s="209"/>
      <c r="C3932" s="564"/>
      <c r="D3932" s="209"/>
      <c r="F3932" s="685"/>
    </row>
    <row r="3933" spans="2:6" s="55" customFormat="1" x14ac:dyDescent="0.25">
      <c r="B3933" s="209"/>
      <c r="C3933" s="564"/>
      <c r="D3933" s="209"/>
      <c r="F3933" s="685"/>
    </row>
    <row r="3934" spans="2:6" s="55" customFormat="1" x14ac:dyDescent="0.25">
      <c r="B3934" s="209"/>
      <c r="C3934" s="564"/>
      <c r="D3934" s="209"/>
      <c r="F3934" s="685"/>
    </row>
    <row r="3935" spans="2:6" s="55" customFormat="1" x14ac:dyDescent="0.25">
      <c r="B3935" s="209"/>
      <c r="C3935" s="564"/>
      <c r="D3935" s="209"/>
      <c r="F3935" s="685"/>
    </row>
    <row r="3936" spans="2:6" s="55" customFormat="1" x14ac:dyDescent="0.25">
      <c r="B3936" s="209"/>
      <c r="C3936" s="564"/>
      <c r="D3936" s="209"/>
      <c r="F3936" s="685"/>
    </row>
    <row r="3937" spans="2:6" s="55" customFormat="1" x14ac:dyDescent="0.25">
      <c r="B3937" s="209"/>
      <c r="C3937" s="564"/>
      <c r="D3937" s="209"/>
      <c r="F3937" s="685"/>
    </row>
    <row r="3938" spans="2:6" s="55" customFormat="1" x14ac:dyDescent="0.25">
      <c r="B3938" s="209"/>
      <c r="C3938" s="564"/>
      <c r="D3938" s="209"/>
      <c r="F3938" s="685"/>
    </row>
    <row r="3939" spans="2:6" s="55" customFormat="1" x14ac:dyDescent="0.25">
      <c r="B3939" s="209"/>
      <c r="C3939" s="564"/>
      <c r="D3939" s="209"/>
      <c r="F3939" s="685"/>
    </row>
    <row r="3940" spans="2:6" s="55" customFormat="1" x14ac:dyDescent="0.25">
      <c r="B3940" s="209"/>
      <c r="C3940" s="564"/>
      <c r="D3940" s="209"/>
      <c r="F3940" s="685"/>
    </row>
    <row r="3941" spans="2:6" s="55" customFormat="1" x14ac:dyDescent="0.25">
      <c r="B3941" s="209"/>
      <c r="C3941" s="564"/>
      <c r="D3941" s="209"/>
      <c r="F3941" s="685"/>
    </row>
    <row r="3942" spans="2:6" s="55" customFormat="1" x14ac:dyDescent="0.25">
      <c r="B3942" s="209"/>
      <c r="C3942" s="564"/>
      <c r="D3942" s="209"/>
      <c r="F3942" s="685"/>
    </row>
    <row r="3943" spans="2:6" s="55" customFormat="1" x14ac:dyDescent="0.25">
      <c r="B3943" s="209"/>
      <c r="C3943" s="564"/>
      <c r="D3943" s="209"/>
      <c r="F3943" s="685"/>
    </row>
    <row r="3944" spans="2:6" s="55" customFormat="1" x14ac:dyDescent="0.25">
      <c r="B3944" s="209"/>
      <c r="C3944" s="564"/>
      <c r="D3944" s="209"/>
      <c r="F3944" s="685"/>
    </row>
    <row r="3945" spans="2:6" s="55" customFormat="1" x14ac:dyDescent="0.25">
      <c r="B3945" s="209"/>
      <c r="C3945" s="564"/>
      <c r="D3945" s="209"/>
      <c r="F3945" s="685"/>
    </row>
    <row r="3946" spans="2:6" s="55" customFormat="1" x14ac:dyDescent="0.25">
      <c r="B3946" s="209"/>
      <c r="C3946" s="564"/>
      <c r="D3946" s="209"/>
      <c r="F3946" s="685"/>
    </row>
    <row r="3947" spans="2:6" s="55" customFormat="1" x14ac:dyDescent="0.25">
      <c r="B3947" s="209"/>
      <c r="C3947" s="564"/>
      <c r="D3947" s="209"/>
      <c r="F3947" s="685"/>
    </row>
    <row r="3948" spans="2:6" s="55" customFormat="1" x14ac:dyDescent="0.25">
      <c r="B3948" s="209"/>
      <c r="C3948" s="564"/>
      <c r="D3948" s="209"/>
      <c r="F3948" s="685"/>
    </row>
    <row r="3949" spans="2:6" s="55" customFormat="1" x14ac:dyDescent="0.25">
      <c r="B3949" s="209"/>
      <c r="C3949" s="564"/>
      <c r="D3949" s="209"/>
      <c r="F3949" s="685"/>
    </row>
    <row r="3950" spans="2:6" s="55" customFormat="1" x14ac:dyDescent="0.25">
      <c r="B3950" s="209"/>
      <c r="C3950" s="564"/>
      <c r="D3950" s="209"/>
      <c r="F3950" s="685"/>
    </row>
    <row r="3951" spans="2:6" s="55" customFormat="1" x14ac:dyDescent="0.25">
      <c r="B3951" s="209"/>
      <c r="C3951" s="564"/>
      <c r="D3951" s="209"/>
      <c r="F3951" s="685"/>
    </row>
    <row r="3952" spans="2:6" s="55" customFormat="1" x14ac:dyDescent="0.25">
      <c r="B3952" s="209"/>
      <c r="C3952" s="564"/>
      <c r="D3952" s="209"/>
      <c r="F3952" s="685"/>
    </row>
    <row r="3953" spans="2:6" s="55" customFormat="1" x14ac:dyDescent="0.25">
      <c r="B3953" s="209"/>
      <c r="C3953" s="564"/>
      <c r="D3953" s="209"/>
      <c r="F3953" s="685"/>
    </row>
    <row r="3954" spans="2:6" s="55" customFormat="1" x14ac:dyDescent="0.25">
      <c r="B3954" s="209"/>
      <c r="C3954" s="564"/>
      <c r="D3954" s="209"/>
      <c r="F3954" s="685"/>
    </row>
    <row r="3955" spans="2:6" s="55" customFormat="1" x14ac:dyDescent="0.25">
      <c r="B3955" s="209"/>
      <c r="C3955" s="564"/>
      <c r="D3955" s="209"/>
      <c r="F3955" s="685"/>
    </row>
    <row r="3956" spans="2:6" s="55" customFormat="1" x14ac:dyDescent="0.25">
      <c r="B3956" s="209"/>
      <c r="C3956" s="564"/>
      <c r="D3956" s="209"/>
      <c r="F3956" s="685"/>
    </row>
    <row r="3957" spans="2:6" s="55" customFormat="1" x14ac:dyDescent="0.25">
      <c r="B3957" s="209"/>
      <c r="C3957" s="564"/>
      <c r="D3957" s="209"/>
      <c r="F3957" s="685"/>
    </row>
    <row r="3958" spans="2:6" s="55" customFormat="1" x14ac:dyDescent="0.25">
      <c r="B3958" s="209"/>
      <c r="C3958" s="564"/>
      <c r="D3958" s="209"/>
      <c r="F3958" s="685"/>
    </row>
    <row r="3959" spans="2:6" s="55" customFormat="1" x14ac:dyDescent="0.25">
      <c r="B3959" s="209"/>
      <c r="C3959" s="564"/>
      <c r="D3959" s="209"/>
      <c r="F3959" s="685"/>
    </row>
    <row r="3960" spans="2:6" s="55" customFormat="1" x14ac:dyDescent="0.25">
      <c r="B3960" s="209"/>
      <c r="C3960" s="564"/>
      <c r="D3960" s="209"/>
      <c r="F3960" s="685"/>
    </row>
    <row r="3961" spans="2:6" s="55" customFormat="1" x14ac:dyDescent="0.25">
      <c r="B3961" s="209"/>
      <c r="C3961" s="564"/>
      <c r="D3961" s="209"/>
      <c r="F3961" s="685"/>
    </row>
    <row r="3962" spans="2:6" s="55" customFormat="1" x14ac:dyDescent="0.25">
      <c r="B3962" s="209"/>
      <c r="C3962" s="564"/>
      <c r="D3962" s="209"/>
      <c r="F3962" s="685"/>
    </row>
    <row r="3963" spans="2:6" s="55" customFormat="1" x14ac:dyDescent="0.25">
      <c r="B3963" s="209"/>
      <c r="C3963" s="564"/>
      <c r="D3963" s="209"/>
      <c r="F3963" s="685"/>
    </row>
    <row r="3964" spans="2:6" s="55" customFormat="1" x14ac:dyDescent="0.25">
      <c r="B3964" s="209"/>
      <c r="C3964" s="564"/>
      <c r="D3964" s="209"/>
      <c r="F3964" s="685"/>
    </row>
    <row r="3965" spans="2:6" s="55" customFormat="1" x14ac:dyDescent="0.25">
      <c r="B3965" s="209"/>
      <c r="C3965" s="564"/>
      <c r="D3965" s="209"/>
      <c r="F3965" s="685"/>
    </row>
    <row r="3966" spans="2:6" s="55" customFormat="1" x14ac:dyDescent="0.25">
      <c r="B3966" s="209"/>
      <c r="C3966" s="564"/>
      <c r="D3966" s="209"/>
      <c r="F3966" s="685"/>
    </row>
    <row r="3967" spans="2:6" s="55" customFormat="1" x14ac:dyDescent="0.25">
      <c r="B3967" s="209"/>
      <c r="C3967" s="564"/>
      <c r="D3967" s="209"/>
      <c r="F3967" s="685"/>
    </row>
    <row r="3968" spans="2:6" s="55" customFormat="1" x14ac:dyDescent="0.25">
      <c r="B3968" s="209"/>
      <c r="C3968" s="564"/>
      <c r="D3968" s="209"/>
      <c r="F3968" s="685"/>
    </row>
    <row r="3969" spans="2:6" s="55" customFormat="1" x14ac:dyDescent="0.25">
      <c r="B3969" s="209"/>
      <c r="C3969" s="564"/>
      <c r="D3969" s="209"/>
      <c r="F3969" s="685"/>
    </row>
    <row r="3970" spans="2:6" s="55" customFormat="1" x14ac:dyDescent="0.25">
      <c r="B3970" s="209"/>
      <c r="C3970" s="564"/>
      <c r="D3970" s="209"/>
      <c r="F3970" s="685"/>
    </row>
    <row r="3971" spans="2:6" s="55" customFormat="1" x14ac:dyDescent="0.25">
      <c r="B3971" s="209"/>
      <c r="C3971" s="564"/>
      <c r="D3971" s="209"/>
      <c r="F3971" s="685"/>
    </row>
    <row r="3972" spans="2:6" s="55" customFormat="1" x14ac:dyDescent="0.25">
      <c r="B3972" s="209"/>
      <c r="C3972" s="564"/>
      <c r="D3972" s="209"/>
      <c r="F3972" s="685"/>
    </row>
    <row r="3973" spans="2:6" s="55" customFormat="1" x14ac:dyDescent="0.25">
      <c r="B3973" s="209"/>
      <c r="C3973" s="564"/>
      <c r="D3973" s="209"/>
      <c r="F3973" s="685"/>
    </row>
    <row r="3974" spans="2:6" s="55" customFormat="1" x14ac:dyDescent="0.25">
      <c r="B3974" s="209"/>
      <c r="C3974" s="564"/>
      <c r="D3974" s="209"/>
      <c r="F3974" s="685"/>
    </row>
    <row r="3975" spans="2:6" s="55" customFormat="1" x14ac:dyDescent="0.25">
      <c r="B3975" s="209"/>
      <c r="C3975" s="564"/>
      <c r="D3975" s="209"/>
      <c r="F3975" s="685"/>
    </row>
    <row r="3976" spans="2:6" s="55" customFormat="1" x14ac:dyDescent="0.25">
      <c r="B3976" s="209"/>
      <c r="C3976" s="564"/>
      <c r="D3976" s="209"/>
      <c r="F3976" s="685"/>
    </row>
    <row r="3977" spans="2:6" s="55" customFormat="1" x14ac:dyDescent="0.25">
      <c r="B3977" s="209"/>
      <c r="C3977" s="564"/>
      <c r="D3977" s="209"/>
      <c r="F3977" s="685"/>
    </row>
    <row r="3978" spans="2:6" s="55" customFormat="1" x14ac:dyDescent="0.25">
      <c r="B3978" s="209"/>
      <c r="C3978" s="564"/>
      <c r="D3978" s="209"/>
      <c r="F3978" s="685"/>
    </row>
    <row r="3979" spans="2:6" s="55" customFormat="1" x14ac:dyDescent="0.25">
      <c r="B3979" s="209"/>
      <c r="C3979" s="564"/>
      <c r="D3979" s="209"/>
      <c r="F3979" s="685"/>
    </row>
    <row r="3980" spans="2:6" s="55" customFormat="1" x14ac:dyDescent="0.25">
      <c r="B3980" s="209"/>
      <c r="C3980" s="564"/>
      <c r="D3980" s="209"/>
      <c r="F3980" s="685"/>
    </row>
    <row r="3981" spans="2:6" s="55" customFormat="1" x14ac:dyDescent="0.25">
      <c r="B3981" s="209"/>
      <c r="C3981" s="564"/>
      <c r="D3981" s="209"/>
      <c r="F3981" s="685"/>
    </row>
    <row r="3982" spans="2:6" s="55" customFormat="1" x14ac:dyDescent="0.25">
      <c r="B3982" s="209"/>
      <c r="C3982" s="564"/>
      <c r="D3982" s="209"/>
      <c r="F3982" s="685"/>
    </row>
    <row r="3983" spans="2:6" s="55" customFormat="1" x14ac:dyDescent="0.25">
      <c r="B3983" s="209"/>
      <c r="C3983" s="564"/>
      <c r="D3983" s="209"/>
      <c r="F3983" s="685"/>
    </row>
    <row r="3984" spans="2:6" s="55" customFormat="1" x14ac:dyDescent="0.25">
      <c r="B3984" s="209"/>
      <c r="C3984" s="564"/>
      <c r="D3984" s="209"/>
      <c r="F3984" s="685"/>
    </row>
    <row r="3985" spans="2:6" s="55" customFormat="1" x14ac:dyDescent="0.25">
      <c r="B3985" s="209"/>
      <c r="C3985" s="564"/>
      <c r="D3985" s="209"/>
      <c r="F3985" s="685"/>
    </row>
    <row r="3986" spans="2:6" s="55" customFormat="1" x14ac:dyDescent="0.25">
      <c r="B3986" s="209"/>
      <c r="C3986" s="564"/>
      <c r="D3986" s="209"/>
      <c r="F3986" s="685"/>
    </row>
    <row r="3987" spans="2:6" s="55" customFormat="1" x14ac:dyDescent="0.25">
      <c r="B3987" s="209"/>
      <c r="C3987" s="564"/>
      <c r="D3987" s="209"/>
      <c r="F3987" s="685"/>
    </row>
    <row r="3988" spans="2:6" s="55" customFormat="1" x14ac:dyDescent="0.25">
      <c r="B3988" s="209"/>
      <c r="C3988" s="564"/>
      <c r="D3988" s="209"/>
      <c r="F3988" s="685"/>
    </row>
    <row r="3989" spans="2:6" s="55" customFormat="1" x14ac:dyDescent="0.25">
      <c r="B3989" s="209"/>
      <c r="C3989" s="564"/>
      <c r="D3989" s="209"/>
      <c r="F3989" s="685"/>
    </row>
    <row r="3990" spans="2:6" s="55" customFormat="1" x14ac:dyDescent="0.25">
      <c r="B3990" s="209"/>
      <c r="C3990" s="564"/>
      <c r="D3990" s="209"/>
      <c r="F3990" s="685"/>
    </row>
    <row r="3991" spans="2:6" s="55" customFormat="1" x14ac:dyDescent="0.25">
      <c r="B3991" s="209"/>
      <c r="C3991" s="564"/>
      <c r="D3991" s="209"/>
      <c r="F3991" s="685"/>
    </row>
    <row r="3992" spans="2:6" s="55" customFormat="1" x14ac:dyDescent="0.25">
      <c r="B3992" s="209"/>
      <c r="C3992" s="564"/>
      <c r="D3992" s="209"/>
      <c r="F3992" s="685"/>
    </row>
    <row r="3993" spans="2:6" s="55" customFormat="1" x14ac:dyDescent="0.25">
      <c r="B3993" s="209"/>
      <c r="C3993" s="564"/>
      <c r="D3993" s="209"/>
      <c r="F3993" s="685"/>
    </row>
    <row r="3994" spans="2:6" s="55" customFormat="1" x14ac:dyDescent="0.25">
      <c r="B3994" s="209"/>
      <c r="C3994" s="564"/>
      <c r="D3994" s="209"/>
      <c r="F3994" s="685"/>
    </row>
    <row r="3995" spans="2:6" s="55" customFormat="1" x14ac:dyDescent="0.25">
      <c r="B3995" s="209"/>
      <c r="C3995" s="564"/>
      <c r="D3995" s="209"/>
      <c r="F3995" s="685"/>
    </row>
    <row r="3996" spans="2:6" s="55" customFormat="1" x14ac:dyDescent="0.25">
      <c r="B3996" s="209"/>
      <c r="C3996" s="564"/>
      <c r="D3996" s="209"/>
      <c r="F3996" s="685"/>
    </row>
    <row r="3997" spans="2:6" s="55" customFormat="1" x14ac:dyDescent="0.25">
      <c r="B3997" s="209"/>
      <c r="C3997" s="564"/>
      <c r="D3997" s="209"/>
      <c r="F3997" s="685"/>
    </row>
    <row r="3998" spans="2:6" s="55" customFormat="1" x14ac:dyDescent="0.25">
      <c r="B3998" s="209"/>
      <c r="C3998" s="564"/>
      <c r="D3998" s="209"/>
      <c r="F3998" s="685"/>
    </row>
    <row r="3999" spans="2:6" s="55" customFormat="1" x14ac:dyDescent="0.25">
      <c r="B3999" s="209"/>
      <c r="C3999" s="564"/>
      <c r="D3999" s="209"/>
      <c r="F3999" s="685"/>
    </row>
    <row r="4000" spans="2:6" s="55" customFormat="1" x14ac:dyDescent="0.25">
      <c r="B4000" s="209"/>
      <c r="C4000" s="564"/>
      <c r="D4000" s="209"/>
      <c r="F4000" s="685"/>
    </row>
    <row r="4001" spans="2:6" s="55" customFormat="1" x14ac:dyDescent="0.25">
      <c r="B4001" s="209"/>
      <c r="C4001" s="564"/>
      <c r="D4001" s="209"/>
      <c r="F4001" s="685"/>
    </row>
    <row r="4002" spans="2:6" s="55" customFormat="1" x14ac:dyDescent="0.25">
      <c r="B4002" s="209"/>
      <c r="C4002" s="564"/>
      <c r="D4002" s="209"/>
      <c r="F4002" s="685"/>
    </row>
    <row r="4003" spans="2:6" s="55" customFormat="1" x14ac:dyDescent="0.25">
      <c r="B4003" s="209"/>
      <c r="C4003" s="564"/>
      <c r="D4003" s="209"/>
      <c r="F4003" s="685"/>
    </row>
    <row r="4004" spans="2:6" s="55" customFormat="1" x14ac:dyDescent="0.25">
      <c r="B4004" s="209"/>
      <c r="C4004" s="564"/>
      <c r="D4004" s="209"/>
      <c r="F4004" s="685"/>
    </row>
    <row r="4005" spans="2:6" s="55" customFormat="1" x14ac:dyDescent="0.25">
      <c r="B4005" s="209"/>
      <c r="C4005" s="564"/>
      <c r="D4005" s="209"/>
      <c r="F4005" s="685"/>
    </row>
    <row r="4006" spans="2:6" s="55" customFormat="1" x14ac:dyDescent="0.25">
      <c r="B4006" s="209"/>
      <c r="C4006" s="564"/>
      <c r="D4006" s="209"/>
      <c r="F4006" s="685"/>
    </row>
    <row r="4007" spans="2:6" s="55" customFormat="1" x14ac:dyDescent="0.25">
      <c r="B4007" s="209"/>
      <c r="C4007" s="564"/>
      <c r="D4007" s="209"/>
      <c r="F4007" s="685"/>
    </row>
    <row r="4008" spans="2:6" s="55" customFormat="1" x14ac:dyDescent="0.25">
      <c r="B4008" s="209"/>
      <c r="C4008" s="564"/>
      <c r="D4008" s="209"/>
      <c r="F4008" s="685"/>
    </row>
    <row r="4009" spans="2:6" s="55" customFormat="1" x14ac:dyDescent="0.25">
      <c r="B4009" s="209"/>
      <c r="C4009" s="564"/>
      <c r="D4009" s="209"/>
      <c r="F4009" s="685"/>
    </row>
    <row r="4010" spans="2:6" s="55" customFormat="1" x14ac:dyDescent="0.25">
      <c r="B4010" s="209"/>
      <c r="C4010" s="564"/>
      <c r="D4010" s="209"/>
      <c r="F4010" s="685"/>
    </row>
    <row r="4011" spans="2:6" s="55" customFormat="1" x14ac:dyDescent="0.25">
      <c r="B4011" s="209"/>
      <c r="C4011" s="564"/>
      <c r="D4011" s="209"/>
      <c r="F4011" s="685"/>
    </row>
    <row r="4012" spans="2:6" s="55" customFormat="1" x14ac:dyDescent="0.25">
      <c r="B4012" s="209"/>
      <c r="C4012" s="564"/>
      <c r="D4012" s="209"/>
      <c r="F4012" s="685"/>
    </row>
    <row r="4013" spans="2:6" s="55" customFormat="1" x14ac:dyDescent="0.25">
      <c r="B4013" s="209"/>
      <c r="C4013" s="564"/>
      <c r="D4013" s="209"/>
      <c r="F4013" s="685"/>
    </row>
    <row r="4014" spans="2:6" s="55" customFormat="1" x14ac:dyDescent="0.25">
      <c r="B4014" s="209"/>
      <c r="C4014" s="564"/>
      <c r="D4014" s="209"/>
      <c r="F4014" s="685"/>
    </row>
    <row r="4015" spans="2:6" s="55" customFormat="1" x14ac:dyDescent="0.25">
      <c r="B4015" s="209"/>
      <c r="C4015" s="564"/>
      <c r="D4015" s="209"/>
      <c r="F4015" s="685"/>
    </row>
    <row r="4016" spans="2:6" s="55" customFormat="1" x14ac:dyDescent="0.25">
      <c r="B4016" s="209"/>
      <c r="C4016" s="564"/>
      <c r="D4016" s="209"/>
      <c r="F4016" s="685"/>
    </row>
    <row r="4017" spans="2:6" s="55" customFormat="1" x14ac:dyDescent="0.25">
      <c r="B4017" s="209"/>
      <c r="C4017" s="564"/>
      <c r="D4017" s="209"/>
      <c r="F4017" s="685"/>
    </row>
    <row r="4018" spans="2:6" s="55" customFormat="1" x14ac:dyDescent="0.25">
      <c r="B4018" s="209"/>
      <c r="C4018" s="564"/>
      <c r="D4018" s="209"/>
      <c r="F4018" s="685"/>
    </row>
    <row r="4019" spans="2:6" s="55" customFormat="1" x14ac:dyDescent="0.25">
      <c r="B4019" s="209"/>
      <c r="C4019" s="564"/>
      <c r="D4019" s="209"/>
      <c r="F4019" s="685"/>
    </row>
    <row r="4020" spans="2:6" s="55" customFormat="1" x14ac:dyDescent="0.25">
      <c r="B4020" s="209"/>
      <c r="C4020" s="564"/>
      <c r="D4020" s="209"/>
      <c r="F4020" s="685"/>
    </row>
    <row r="4021" spans="2:6" s="55" customFormat="1" x14ac:dyDescent="0.25">
      <c r="B4021" s="209"/>
      <c r="C4021" s="564"/>
      <c r="D4021" s="209"/>
      <c r="F4021" s="685"/>
    </row>
    <row r="4022" spans="2:6" s="55" customFormat="1" x14ac:dyDescent="0.25">
      <c r="B4022" s="209"/>
      <c r="C4022" s="564"/>
      <c r="D4022" s="209"/>
      <c r="F4022" s="685"/>
    </row>
    <row r="4023" spans="2:6" s="55" customFormat="1" x14ac:dyDescent="0.25">
      <c r="B4023" s="209"/>
      <c r="C4023" s="564"/>
      <c r="D4023" s="209"/>
      <c r="F4023" s="685"/>
    </row>
    <row r="4024" spans="2:6" s="55" customFormat="1" x14ac:dyDescent="0.25">
      <c r="B4024" s="209"/>
      <c r="C4024" s="564"/>
      <c r="D4024" s="209"/>
      <c r="F4024" s="685"/>
    </row>
    <row r="4025" spans="2:6" s="55" customFormat="1" x14ac:dyDescent="0.25">
      <c r="B4025" s="209"/>
      <c r="C4025" s="564"/>
      <c r="D4025" s="209"/>
      <c r="F4025" s="685"/>
    </row>
    <row r="4026" spans="2:6" s="55" customFormat="1" x14ac:dyDescent="0.25">
      <c r="B4026" s="209"/>
      <c r="C4026" s="564"/>
      <c r="D4026" s="209"/>
      <c r="F4026" s="685"/>
    </row>
    <row r="4027" spans="2:6" s="55" customFormat="1" x14ac:dyDescent="0.25">
      <c r="B4027" s="209"/>
      <c r="C4027" s="564"/>
      <c r="D4027" s="209"/>
      <c r="F4027" s="685"/>
    </row>
    <row r="4028" spans="2:6" s="55" customFormat="1" x14ac:dyDescent="0.25">
      <c r="B4028" s="209"/>
      <c r="C4028" s="564"/>
      <c r="D4028" s="209"/>
      <c r="F4028" s="685"/>
    </row>
    <row r="4029" spans="2:6" s="55" customFormat="1" x14ac:dyDescent="0.25">
      <c r="B4029" s="209"/>
      <c r="C4029" s="564"/>
      <c r="D4029" s="209"/>
      <c r="F4029" s="685"/>
    </row>
    <row r="4030" spans="2:6" s="55" customFormat="1" x14ac:dyDescent="0.25">
      <c r="B4030" s="209"/>
      <c r="C4030" s="564"/>
      <c r="D4030" s="209"/>
      <c r="F4030" s="685"/>
    </row>
    <row r="4031" spans="2:6" s="55" customFormat="1" x14ac:dyDescent="0.25">
      <c r="B4031" s="209"/>
      <c r="C4031" s="564"/>
      <c r="D4031" s="209"/>
      <c r="F4031" s="685"/>
    </row>
    <row r="4032" spans="2:6" s="55" customFormat="1" x14ac:dyDescent="0.25">
      <c r="B4032" s="209"/>
      <c r="C4032" s="564"/>
      <c r="D4032" s="209"/>
      <c r="F4032" s="685"/>
    </row>
    <row r="4033" spans="2:6" s="55" customFormat="1" x14ac:dyDescent="0.25">
      <c r="B4033" s="209"/>
      <c r="C4033" s="564"/>
      <c r="D4033" s="209"/>
      <c r="F4033" s="685"/>
    </row>
    <row r="4034" spans="2:6" s="55" customFormat="1" x14ac:dyDescent="0.25">
      <c r="B4034" s="209"/>
      <c r="C4034" s="564"/>
      <c r="D4034" s="209"/>
      <c r="F4034" s="685"/>
    </row>
    <row r="4035" spans="2:6" s="55" customFormat="1" x14ac:dyDescent="0.25">
      <c r="B4035" s="209"/>
      <c r="C4035" s="564"/>
      <c r="D4035" s="209"/>
      <c r="F4035" s="685"/>
    </row>
    <row r="4036" spans="2:6" s="55" customFormat="1" x14ac:dyDescent="0.25">
      <c r="B4036" s="209"/>
      <c r="C4036" s="564"/>
      <c r="D4036" s="209"/>
      <c r="F4036" s="685"/>
    </row>
    <row r="4037" spans="2:6" s="55" customFormat="1" x14ac:dyDescent="0.25">
      <c r="B4037" s="209"/>
      <c r="C4037" s="564"/>
      <c r="D4037" s="209"/>
      <c r="F4037" s="685"/>
    </row>
    <row r="4038" spans="2:6" s="55" customFormat="1" x14ac:dyDescent="0.25">
      <c r="B4038" s="209"/>
      <c r="C4038" s="564"/>
      <c r="D4038" s="209"/>
      <c r="F4038" s="685"/>
    </row>
    <row r="4039" spans="2:6" s="55" customFormat="1" x14ac:dyDescent="0.25">
      <c r="B4039" s="209"/>
      <c r="C4039" s="564"/>
      <c r="D4039" s="209"/>
      <c r="F4039" s="685"/>
    </row>
    <row r="4040" spans="2:6" s="55" customFormat="1" x14ac:dyDescent="0.25">
      <c r="B4040" s="209"/>
      <c r="C4040" s="564"/>
      <c r="D4040" s="209"/>
      <c r="F4040" s="685"/>
    </row>
    <row r="4041" spans="2:6" s="55" customFormat="1" x14ac:dyDescent="0.25">
      <c r="B4041" s="209"/>
      <c r="C4041" s="564"/>
      <c r="D4041" s="209"/>
      <c r="F4041" s="685"/>
    </row>
    <row r="4042" spans="2:6" s="55" customFormat="1" x14ac:dyDescent="0.25">
      <c r="B4042" s="209"/>
      <c r="C4042" s="564"/>
      <c r="D4042" s="209"/>
      <c r="F4042" s="685"/>
    </row>
    <row r="4043" spans="2:6" s="55" customFormat="1" x14ac:dyDescent="0.25">
      <c r="B4043" s="209"/>
      <c r="C4043" s="564"/>
      <c r="D4043" s="209"/>
      <c r="F4043" s="685"/>
    </row>
    <row r="4044" spans="2:6" s="55" customFormat="1" x14ac:dyDescent="0.25">
      <c r="B4044" s="209"/>
      <c r="C4044" s="564"/>
      <c r="D4044" s="209"/>
      <c r="F4044" s="685"/>
    </row>
    <row r="4045" spans="2:6" s="55" customFormat="1" x14ac:dyDescent="0.25">
      <c r="B4045" s="209"/>
      <c r="C4045" s="564"/>
      <c r="D4045" s="209"/>
      <c r="F4045" s="685"/>
    </row>
    <row r="4046" spans="2:6" s="55" customFormat="1" x14ac:dyDescent="0.25">
      <c r="B4046" s="209"/>
      <c r="C4046" s="564"/>
      <c r="D4046" s="209"/>
      <c r="F4046" s="685"/>
    </row>
    <row r="4047" spans="2:6" s="55" customFormat="1" x14ac:dyDescent="0.25">
      <c r="B4047" s="209"/>
      <c r="C4047" s="564"/>
      <c r="D4047" s="209"/>
      <c r="F4047" s="685"/>
    </row>
    <row r="4048" spans="2:6" s="55" customFormat="1" x14ac:dyDescent="0.25">
      <c r="B4048" s="209"/>
      <c r="C4048" s="564"/>
      <c r="D4048" s="209"/>
      <c r="F4048" s="685"/>
    </row>
    <row r="4049" spans="2:6" s="55" customFormat="1" x14ac:dyDescent="0.25">
      <c r="B4049" s="209"/>
      <c r="C4049" s="564"/>
      <c r="D4049" s="209"/>
      <c r="F4049" s="685"/>
    </row>
    <row r="4050" spans="2:6" s="55" customFormat="1" x14ac:dyDescent="0.25">
      <c r="B4050" s="209"/>
      <c r="C4050" s="564"/>
      <c r="D4050" s="209"/>
      <c r="F4050" s="685"/>
    </row>
    <row r="4051" spans="2:6" s="55" customFormat="1" x14ac:dyDescent="0.25">
      <c r="B4051" s="209"/>
      <c r="C4051" s="564"/>
      <c r="D4051" s="209"/>
      <c r="F4051" s="685"/>
    </row>
    <row r="4052" spans="2:6" s="55" customFormat="1" x14ac:dyDescent="0.25">
      <c r="B4052" s="209"/>
      <c r="C4052" s="564"/>
      <c r="D4052" s="209"/>
      <c r="F4052" s="685"/>
    </row>
    <row r="4053" spans="2:6" s="55" customFormat="1" x14ac:dyDescent="0.25">
      <c r="B4053" s="209"/>
      <c r="C4053" s="564"/>
      <c r="D4053" s="209"/>
      <c r="F4053" s="685"/>
    </row>
    <row r="4054" spans="2:6" s="55" customFormat="1" x14ac:dyDescent="0.25">
      <c r="B4054" s="209"/>
      <c r="C4054" s="564"/>
      <c r="D4054" s="209"/>
      <c r="F4054" s="685"/>
    </row>
    <row r="4055" spans="2:6" s="55" customFormat="1" x14ac:dyDescent="0.25">
      <c r="B4055" s="209"/>
      <c r="C4055" s="564"/>
      <c r="D4055" s="209"/>
      <c r="F4055" s="685"/>
    </row>
    <row r="4056" spans="2:6" s="55" customFormat="1" x14ac:dyDescent="0.25">
      <c r="B4056" s="209"/>
      <c r="C4056" s="564"/>
      <c r="D4056" s="209"/>
      <c r="F4056" s="685"/>
    </row>
    <row r="4057" spans="2:6" s="55" customFormat="1" x14ac:dyDescent="0.25">
      <c r="B4057" s="209"/>
      <c r="C4057" s="564"/>
      <c r="D4057" s="209"/>
      <c r="F4057" s="685"/>
    </row>
    <row r="4058" spans="2:6" s="55" customFormat="1" x14ac:dyDescent="0.25">
      <c r="B4058" s="209"/>
      <c r="C4058" s="564"/>
      <c r="D4058" s="209"/>
      <c r="F4058" s="685"/>
    </row>
    <row r="4059" spans="2:6" s="55" customFormat="1" x14ac:dyDescent="0.25">
      <c r="B4059" s="209"/>
      <c r="C4059" s="564"/>
      <c r="D4059" s="209"/>
      <c r="F4059" s="685"/>
    </row>
    <row r="4060" spans="2:6" s="55" customFormat="1" x14ac:dyDescent="0.25">
      <c r="B4060" s="209"/>
      <c r="C4060" s="564"/>
      <c r="D4060" s="209"/>
      <c r="F4060" s="685"/>
    </row>
    <row r="4061" spans="2:6" s="55" customFormat="1" x14ac:dyDescent="0.25">
      <c r="B4061" s="209"/>
      <c r="C4061" s="564"/>
      <c r="D4061" s="209"/>
      <c r="F4061" s="685"/>
    </row>
    <row r="4062" spans="2:6" s="55" customFormat="1" x14ac:dyDescent="0.25">
      <c r="B4062" s="209"/>
      <c r="C4062" s="564"/>
      <c r="D4062" s="209"/>
      <c r="F4062" s="685"/>
    </row>
    <row r="4063" spans="2:6" s="55" customFormat="1" x14ac:dyDescent="0.25">
      <c r="B4063" s="209"/>
      <c r="C4063" s="564"/>
      <c r="D4063" s="209"/>
      <c r="F4063" s="685"/>
    </row>
    <row r="4064" spans="2:6" s="55" customFormat="1" x14ac:dyDescent="0.25">
      <c r="B4064" s="209"/>
      <c r="C4064" s="564"/>
      <c r="D4064" s="209"/>
      <c r="F4064" s="685"/>
    </row>
    <row r="4065" spans="2:6" s="55" customFormat="1" x14ac:dyDescent="0.25">
      <c r="B4065" s="209"/>
      <c r="C4065" s="564"/>
      <c r="D4065" s="209"/>
      <c r="F4065" s="685"/>
    </row>
    <row r="4066" spans="2:6" s="55" customFormat="1" x14ac:dyDescent="0.25">
      <c r="B4066" s="209"/>
      <c r="C4066" s="564"/>
      <c r="D4066" s="209"/>
      <c r="F4066" s="685"/>
    </row>
    <row r="4067" spans="2:6" s="55" customFormat="1" x14ac:dyDescent="0.25">
      <c r="B4067" s="209"/>
      <c r="C4067" s="564"/>
      <c r="D4067" s="209"/>
      <c r="F4067" s="685"/>
    </row>
    <row r="4068" spans="2:6" s="55" customFormat="1" x14ac:dyDescent="0.25">
      <c r="B4068" s="209"/>
      <c r="C4068" s="564"/>
      <c r="D4068" s="209"/>
      <c r="F4068" s="685"/>
    </row>
    <row r="4069" spans="2:6" s="55" customFormat="1" x14ac:dyDescent="0.25">
      <c r="B4069" s="209"/>
      <c r="C4069" s="564"/>
      <c r="D4069" s="209"/>
      <c r="F4069" s="685"/>
    </row>
    <row r="4070" spans="2:6" s="55" customFormat="1" x14ac:dyDescent="0.25">
      <c r="B4070" s="209"/>
      <c r="C4070" s="564"/>
      <c r="D4070" s="209"/>
      <c r="F4070" s="685"/>
    </row>
    <row r="4071" spans="2:6" s="55" customFormat="1" x14ac:dyDescent="0.25">
      <c r="B4071" s="209"/>
      <c r="C4071" s="564"/>
      <c r="D4071" s="209"/>
      <c r="F4071" s="685"/>
    </row>
    <row r="4072" spans="2:6" s="55" customFormat="1" x14ac:dyDescent="0.25">
      <c r="B4072" s="209"/>
      <c r="C4072" s="564"/>
      <c r="D4072" s="209"/>
      <c r="F4072" s="685"/>
    </row>
    <row r="4073" spans="2:6" s="55" customFormat="1" x14ac:dyDescent="0.25">
      <c r="B4073" s="209"/>
      <c r="C4073" s="564"/>
      <c r="D4073" s="209"/>
      <c r="F4073" s="685"/>
    </row>
    <row r="4074" spans="2:6" s="55" customFormat="1" x14ac:dyDescent="0.25">
      <c r="B4074" s="209"/>
      <c r="C4074" s="564"/>
      <c r="D4074" s="209"/>
      <c r="F4074" s="685"/>
    </row>
    <row r="4075" spans="2:6" s="55" customFormat="1" x14ac:dyDescent="0.25">
      <c r="B4075" s="209"/>
      <c r="C4075" s="564"/>
      <c r="D4075" s="209"/>
      <c r="F4075" s="685"/>
    </row>
    <row r="4076" spans="2:6" s="55" customFormat="1" x14ac:dyDescent="0.25">
      <c r="B4076" s="209"/>
      <c r="C4076" s="564"/>
      <c r="D4076" s="209"/>
      <c r="F4076" s="685"/>
    </row>
    <row r="4077" spans="2:6" s="55" customFormat="1" x14ac:dyDescent="0.25">
      <c r="B4077" s="209"/>
      <c r="C4077" s="564"/>
      <c r="D4077" s="209"/>
      <c r="F4077" s="685"/>
    </row>
    <row r="4078" spans="2:6" s="55" customFormat="1" x14ac:dyDescent="0.25">
      <c r="B4078" s="209"/>
      <c r="C4078" s="564"/>
      <c r="D4078" s="209"/>
      <c r="F4078" s="685"/>
    </row>
    <row r="4079" spans="2:6" s="55" customFormat="1" x14ac:dyDescent="0.25">
      <c r="B4079" s="209"/>
      <c r="C4079" s="564"/>
      <c r="D4079" s="209"/>
      <c r="F4079" s="685"/>
    </row>
    <row r="4080" spans="2:6" s="55" customFormat="1" x14ac:dyDescent="0.25">
      <c r="B4080" s="209"/>
      <c r="C4080" s="564"/>
      <c r="D4080" s="209"/>
      <c r="F4080" s="685"/>
    </row>
    <row r="4081" spans="2:6" s="55" customFormat="1" x14ac:dyDescent="0.25">
      <c r="B4081" s="209"/>
      <c r="C4081" s="564"/>
      <c r="D4081" s="209"/>
      <c r="F4081" s="685"/>
    </row>
    <row r="4082" spans="2:6" s="55" customFormat="1" x14ac:dyDescent="0.25">
      <c r="B4082" s="209"/>
      <c r="C4082" s="564"/>
      <c r="D4082" s="209"/>
      <c r="F4082" s="685"/>
    </row>
    <row r="4083" spans="2:6" s="55" customFormat="1" x14ac:dyDescent="0.25">
      <c r="B4083" s="209"/>
      <c r="C4083" s="564"/>
      <c r="D4083" s="209"/>
      <c r="F4083" s="685"/>
    </row>
    <row r="4084" spans="2:6" s="55" customFormat="1" x14ac:dyDescent="0.25">
      <c r="B4084" s="209"/>
      <c r="C4084" s="564"/>
      <c r="D4084" s="209"/>
      <c r="F4084" s="685"/>
    </row>
    <row r="4085" spans="2:6" s="55" customFormat="1" x14ac:dyDescent="0.25">
      <c r="B4085" s="209"/>
      <c r="C4085" s="564"/>
      <c r="D4085" s="209"/>
      <c r="F4085" s="685"/>
    </row>
    <row r="4086" spans="2:6" s="55" customFormat="1" x14ac:dyDescent="0.25">
      <c r="B4086" s="209"/>
      <c r="C4086" s="564"/>
      <c r="D4086" s="209"/>
      <c r="F4086" s="685"/>
    </row>
    <row r="4087" spans="2:6" s="55" customFormat="1" x14ac:dyDescent="0.25">
      <c r="B4087" s="209"/>
      <c r="C4087" s="564"/>
      <c r="D4087" s="209"/>
      <c r="F4087" s="685"/>
    </row>
    <row r="4088" spans="2:6" s="55" customFormat="1" x14ac:dyDescent="0.25">
      <c r="B4088" s="209"/>
      <c r="C4088" s="564"/>
      <c r="D4088" s="209"/>
      <c r="F4088" s="685"/>
    </row>
    <row r="4089" spans="2:6" s="55" customFormat="1" x14ac:dyDescent="0.25">
      <c r="B4089" s="209"/>
      <c r="C4089" s="564"/>
      <c r="D4089" s="209"/>
      <c r="F4089" s="685"/>
    </row>
    <row r="4090" spans="2:6" s="55" customFormat="1" x14ac:dyDescent="0.25">
      <c r="B4090" s="209"/>
      <c r="C4090" s="564"/>
      <c r="D4090" s="209"/>
      <c r="F4090" s="685"/>
    </row>
    <row r="4091" spans="2:6" s="55" customFormat="1" x14ac:dyDescent="0.25">
      <c r="B4091" s="209"/>
      <c r="C4091" s="564"/>
      <c r="D4091" s="209"/>
      <c r="F4091" s="685"/>
    </row>
    <row r="4092" spans="2:6" s="55" customFormat="1" x14ac:dyDescent="0.25">
      <c r="B4092" s="209"/>
      <c r="C4092" s="564"/>
      <c r="D4092" s="209"/>
      <c r="F4092" s="685"/>
    </row>
    <row r="4093" spans="2:6" s="55" customFormat="1" x14ac:dyDescent="0.25">
      <c r="B4093" s="209"/>
      <c r="C4093" s="564"/>
      <c r="D4093" s="209"/>
      <c r="F4093" s="685"/>
    </row>
    <row r="4094" spans="2:6" s="55" customFormat="1" x14ac:dyDescent="0.25">
      <c r="B4094" s="209"/>
      <c r="C4094" s="564"/>
      <c r="D4094" s="209"/>
      <c r="F4094" s="685"/>
    </row>
    <row r="4095" spans="2:6" s="55" customFormat="1" x14ac:dyDescent="0.25">
      <c r="B4095" s="209"/>
      <c r="C4095" s="564"/>
      <c r="D4095" s="209"/>
      <c r="F4095" s="685"/>
    </row>
    <row r="4096" spans="2:6" s="55" customFormat="1" x14ac:dyDescent="0.25">
      <c r="B4096" s="209"/>
      <c r="C4096" s="564"/>
      <c r="D4096" s="209"/>
      <c r="F4096" s="685"/>
    </row>
    <row r="4097" spans="2:6" s="55" customFormat="1" x14ac:dyDescent="0.25">
      <c r="B4097" s="209"/>
      <c r="C4097" s="564"/>
      <c r="D4097" s="209"/>
      <c r="F4097" s="685"/>
    </row>
    <row r="4098" spans="2:6" s="55" customFormat="1" x14ac:dyDescent="0.25">
      <c r="B4098" s="209"/>
      <c r="C4098" s="564"/>
      <c r="D4098" s="209"/>
      <c r="F4098" s="685"/>
    </row>
    <row r="4099" spans="2:6" s="55" customFormat="1" x14ac:dyDescent="0.25">
      <c r="B4099" s="209"/>
      <c r="C4099" s="564"/>
      <c r="D4099" s="209"/>
      <c r="F4099" s="685"/>
    </row>
    <row r="4100" spans="2:6" s="55" customFormat="1" x14ac:dyDescent="0.25">
      <c r="B4100" s="209"/>
      <c r="C4100" s="564"/>
      <c r="D4100" s="209"/>
      <c r="F4100" s="685"/>
    </row>
    <row r="4101" spans="2:6" s="55" customFormat="1" x14ac:dyDescent="0.25">
      <c r="B4101" s="209"/>
      <c r="C4101" s="564"/>
      <c r="D4101" s="209"/>
      <c r="F4101" s="685"/>
    </row>
    <row r="4102" spans="2:6" s="55" customFormat="1" x14ac:dyDescent="0.25">
      <c r="B4102" s="209"/>
      <c r="C4102" s="564"/>
      <c r="D4102" s="209"/>
      <c r="F4102" s="685"/>
    </row>
    <row r="4103" spans="2:6" s="55" customFormat="1" x14ac:dyDescent="0.25">
      <c r="B4103" s="209"/>
      <c r="C4103" s="564"/>
      <c r="D4103" s="209"/>
      <c r="F4103" s="685"/>
    </row>
    <row r="4104" spans="2:6" s="55" customFormat="1" x14ac:dyDescent="0.25">
      <c r="B4104" s="209"/>
      <c r="C4104" s="564"/>
      <c r="D4104" s="209"/>
      <c r="F4104" s="685"/>
    </row>
    <row r="4105" spans="2:6" s="55" customFormat="1" x14ac:dyDescent="0.25">
      <c r="B4105" s="209"/>
      <c r="C4105" s="564"/>
      <c r="D4105" s="209"/>
      <c r="F4105" s="685"/>
    </row>
    <row r="4106" spans="2:6" s="55" customFormat="1" x14ac:dyDescent="0.25">
      <c r="B4106" s="209"/>
      <c r="C4106" s="564"/>
      <c r="D4106" s="209"/>
      <c r="F4106" s="685"/>
    </row>
    <row r="4107" spans="2:6" s="55" customFormat="1" x14ac:dyDescent="0.25">
      <c r="B4107" s="209"/>
      <c r="C4107" s="564"/>
      <c r="D4107" s="209"/>
      <c r="F4107" s="685"/>
    </row>
    <row r="4108" spans="2:6" s="55" customFormat="1" x14ac:dyDescent="0.25">
      <c r="B4108" s="209"/>
      <c r="C4108" s="564"/>
      <c r="D4108" s="209"/>
      <c r="F4108" s="685"/>
    </row>
    <row r="4109" spans="2:6" s="55" customFormat="1" x14ac:dyDescent="0.25">
      <c r="B4109" s="209"/>
      <c r="C4109" s="564"/>
      <c r="D4109" s="209"/>
      <c r="F4109" s="685"/>
    </row>
    <row r="4110" spans="2:6" s="55" customFormat="1" x14ac:dyDescent="0.25">
      <c r="B4110" s="209"/>
      <c r="C4110" s="564"/>
      <c r="D4110" s="209"/>
      <c r="F4110" s="685"/>
    </row>
    <row r="4111" spans="2:6" s="55" customFormat="1" x14ac:dyDescent="0.25">
      <c r="B4111" s="209"/>
      <c r="C4111" s="564"/>
      <c r="D4111" s="209"/>
      <c r="F4111" s="685"/>
    </row>
    <row r="4112" spans="2:6" s="55" customFormat="1" x14ac:dyDescent="0.25">
      <c r="B4112" s="209"/>
      <c r="C4112" s="564"/>
      <c r="D4112" s="209"/>
      <c r="F4112" s="685"/>
    </row>
    <row r="4113" spans="2:6" s="55" customFormat="1" x14ac:dyDescent="0.25">
      <c r="B4113" s="209"/>
      <c r="C4113" s="564"/>
      <c r="D4113" s="209"/>
      <c r="F4113" s="685"/>
    </row>
    <row r="4114" spans="2:6" s="55" customFormat="1" x14ac:dyDescent="0.25">
      <c r="B4114" s="209"/>
      <c r="C4114" s="564"/>
      <c r="D4114" s="209"/>
      <c r="F4114" s="685"/>
    </row>
    <row r="4115" spans="2:6" s="55" customFormat="1" x14ac:dyDescent="0.25">
      <c r="B4115" s="209"/>
      <c r="C4115" s="564"/>
      <c r="D4115" s="209"/>
      <c r="F4115" s="685"/>
    </row>
    <row r="4116" spans="2:6" s="55" customFormat="1" x14ac:dyDescent="0.25">
      <c r="B4116" s="209"/>
      <c r="C4116" s="564"/>
      <c r="D4116" s="209"/>
      <c r="F4116" s="685"/>
    </row>
    <row r="4117" spans="2:6" s="55" customFormat="1" x14ac:dyDescent="0.25">
      <c r="B4117" s="209"/>
      <c r="C4117" s="564"/>
      <c r="D4117" s="209"/>
      <c r="F4117" s="685"/>
    </row>
    <row r="4118" spans="2:6" s="55" customFormat="1" x14ac:dyDescent="0.25">
      <c r="B4118" s="209"/>
      <c r="C4118" s="564"/>
      <c r="D4118" s="209"/>
      <c r="F4118" s="685"/>
    </row>
    <row r="4119" spans="2:6" s="55" customFormat="1" x14ac:dyDescent="0.25">
      <c r="B4119" s="209"/>
      <c r="C4119" s="564"/>
      <c r="D4119" s="209"/>
      <c r="F4119" s="685"/>
    </row>
    <row r="4120" spans="2:6" s="55" customFormat="1" x14ac:dyDescent="0.25">
      <c r="B4120" s="209"/>
      <c r="C4120" s="564"/>
      <c r="D4120" s="209"/>
      <c r="F4120" s="685"/>
    </row>
    <row r="4121" spans="2:6" s="55" customFormat="1" x14ac:dyDescent="0.25">
      <c r="B4121" s="209"/>
      <c r="C4121" s="564"/>
      <c r="D4121" s="209"/>
      <c r="F4121" s="685"/>
    </row>
    <row r="4122" spans="2:6" s="55" customFormat="1" x14ac:dyDescent="0.25">
      <c r="B4122" s="209"/>
      <c r="C4122" s="564"/>
      <c r="D4122" s="209"/>
      <c r="F4122" s="685"/>
    </row>
    <row r="4123" spans="2:6" s="55" customFormat="1" x14ac:dyDescent="0.25">
      <c r="B4123" s="209"/>
      <c r="C4123" s="564"/>
      <c r="D4123" s="209"/>
      <c r="F4123" s="685"/>
    </row>
    <row r="4124" spans="2:6" s="55" customFormat="1" x14ac:dyDescent="0.25">
      <c r="B4124" s="209"/>
      <c r="C4124" s="564"/>
      <c r="D4124" s="209"/>
      <c r="F4124" s="685"/>
    </row>
    <row r="4125" spans="2:6" s="55" customFormat="1" x14ac:dyDescent="0.25">
      <c r="B4125" s="209"/>
      <c r="C4125" s="564"/>
      <c r="D4125" s="209"/>
      <c r="F4125" s="685"/>
    </row>
    <row r="4126" spans="2:6" s="55" customFormat="1" x14ac:dyDescent="0.25">
      <c r="B4126" s="209"/>
      <c r="C4126" s="564"/>
      <c r="D4126" s="209"/>
      <c r="F4126" s="685"/>
    </row>
    <row r="4127" spans="2:6" s="55" customFormat="1" x14ac:dyDescent="0.25">
      <c r="B4127" s="209"/>
      <c r="C4127" s="564"/>
      <c r="D4127" s="209"/>
      <c r="F4127" s="685"/>
    </row>
    <row r="4128" spans="2:6" s="55" customFormat="1" x14ac:dyDescent="0.25">
      <c r="B4128" s="209"/>
      <c r="C4128" s="564"/>
      <c r="D4128" s="209"/>
      <c r="F4128" s="685"/>
    </row>
    <row r="4129" spans="2:6" s="55" customFormat="1" x14ac:dyDescent="0.25">
      <c r="B4129" s="209"/>
      <c r="C4129" s="564"/>
      <c r="D4129" s="209"/>
      <c r="F4129" s="685"/>
    </row>
    <row r="4130" spans="2:6" s="55" customFormat="1" x14ac:dyDescent="0.25">
      <c r="B4130" s="209"/>
      <c r="C4130" s="564"/>
      <c r="D4130" s="209"/>
      <c r="F4130" s="685"/>
    </row>
    <row r="4131" spans="2:6" s="55" customFormat="1" x14ac:dyDescent="0.25">
      <c r="B4131" s="209"/>
      <c r="C4131" s="564"/>
      <c r="D4131" s="209"/>
      <c r="F4131" s="685"/>
    </row>
    <row r="4132" spans="2:6" s="55" customFormat="1" x14ac:dyDescent="0.25">
      <c r="B4132" s="209"/>
      <c r="C4132" s="564"/>
      <c r="D4132" s="209"/>
      <c r="F4132" s="685"/>
    </row>
    <row r="4133" spans="2:6" s="55" customFormat="1" x14ac:dyDescent="0.25">
      <c r="B4133" s="209"/>
      <c r="C4133" s="564"/>
      <c r="D4133" s="209"/>
      <c r="F4133" s="685"/>
    </row>
    <row r="4134" spans="2:6" s="55" customFormat="1" x14ac:dyDescent="0.25">
      <c r="B4134" s="209"/>
      <c r="C4134" s="564"/>
      <c r="D4134" s="209"/>
      <c r="F4134" s="685"/>
    </row>
    <row r="4135" spans="2:6" s="55" customFormat="1" x14ac:dyDescent="0.25">
      <c r="B4135" s="209"/>
      <c r="C4135" s="564"/>
      <c r="D4135" s="209"/>
      <c r="F4135" s="685"/>
    </row>
    <row r="4136" spans="2:6" s="55" customFormat="1" x14ac:dyDescent="0.25">
      <c r="B4136" s="209"/>
      <c r="C4136" s="564"/>
      <c r="D4136" s="209"/>
      <c r="F4136" s="685"/>
    </row>
    <row r="4137" spans="2:6" s="55" customFormat="1" x14ac:dyDescent="0.25">
      <c r="B4137" s="209"/>
      <c r="C4137" s="564"/>
      <c r="D4137" s="209"/>
      <c r="F4137" s="685"/>
    </row>
    <row r="4138" spans="2:6" s="55" customFormat="1" x14ac:dyDescent="0.25">
      <c r="B4138" s="209"/>
      <c r="C4138" s="564"/>
      <c r="D4138" s="209"/>
      <c r="F4138" s="685"/>
    </row>
    <row r="4139" spans="2:6" s="55" customFormat="1" x14ac:dyDescent="0.25">
      <c r="B4139" s="209"/>
      <c r="C4139" s="564"/>
      <c r="D4139" s="209"/>
      <c r="F4139" s="685"/>
    </row>
    <row r="4140" spans="2:6" s="55" customFormat="1" x14ac:dyDescent="0.25">
      <c r="B4140" s="209"/>
      <c r="C4140" s="564"/>
      <c r="D4140" s="209"/>
      <c r="F4140" s="685"/>
    </row>
    <row r="4141" spans="2:6" s="55" customFormat="1" x14ac:dyDescent="0.25">
      <c r="B4141" s="209"/>
      <c r="C4141" s="564"/>
      <c r="D4141" s="209"/>
      <c r="F4141" s="685"/>
    </row>
    <row r="4142" spans="2:6" s="55" customFormat="1" x14ac:dyDescent="0.25">
      <c r="B4142" s="209"/>
      <c r="C4142" s="564"/>
      <c r="D4142" s="209"/>
      <c r="F4142" s="685"/>
    </row>
    <row r="4143" spans="2:6" s="55" customFormat="1" x14ac:dyDescent="0.25">
      <c r="B4143" s="209"/>
      <c r="C4143" s="564"/>
      <c r="D4143" s="209"/>
      <c r="F4143" s="685"/>
    </row>
    <row r="4144" spans="2:6" s="55" customFormat="1" x14ac:dyDescent="0.25">
      <c r="B4144" s="209"/>
      <c r="C4144" s="564"/>
      <c r="D4144" s="209"/>
      <c r="F4144" s="685"/>
    </row>
    <row r="4145" spans="2:6" s="55" customFormat="1" x14ac:dyDescent="0.25">
      <c r="B4145" s="209"/>
      <c r="C4145" s="564"/>
      <c r="D4145" s="209"/>
      <c r="F4145" s="685"/>
    </row>
    <row r="4146" spans="2:6" s="55" customFormat="1" x14ac:dyDescent="0.25">
      <c r="B4146" s="209"/>
      <c r="C4146" s="564"/>
      <c r="D4146" s="209"/>
      <c r="F4146" s="685"/>
    </row>
    <row r="4147" spans="2:6" s="55" customFormat="1" x14ac:dyDescent="0.25">
      <c r="B4147" s="209"/>
      <c r="C4147" s="564"/>
      <c r="D4147" s="209"/>
      <c r="F4147" s="685"/>
    </row>
    <row r="4148" spans="2:6" s="55" customFormat="1" x14ac:dyDescent="0.25">
      <c r="B4148" s="209"/>
      <c r="C4148" s="564"/>
      <c r="D4148" s="209"/>
      <c r="F4148" s="685"/>
    </row>
    <row r="4149" spans="2:6" s="55" customFormat="1" x14ac:dyDescent="0.25">
      <c r="B4149" s="209"/>
      <c r="C4149" s="564"/>
      <c r="D4149" s="209"/>
      <c r="F4149" s="685"/>
    </row>
    <row r="4150" spans="2:6" s="55" customFormat="1" x14ac:dyDescent="0.25">
      <c r="B4150" s="209"/>
      <c r="C4150" s="564"/>
      <c r="D4150" s="209"/>
      <c r="F4150" s="685"/>
    </row>
    <row r="4151" spans="2:6" s="55" customFormat="1" x14ac:dyDescent="0.25">
      <c r="B4151" s="209"/>
      <c r="C4151" s="564"/>
      <c r="D4151" s="209"/>
      <c r="F4151" s="685"/>
    </row>
    <row r="4152" spans="2:6" s="55" customFormat="1" x14ac:dyDescent="0.25">
      <c r="B4152" s="209"/>
      <c r="C4152" s="564"/>
      <c r="D4152" s="209"/>
      <c r="F4152" s="685"/>
    </row>
    <row r="4153" spans="2:6" s="55" customFormat="1" x14ac:dyDescent="0.25">
      <c r="B4153" s="209"/>
      <c r="C4153" s="564"/>
      <c r="D4153" s="209"/>
      <c r="F4153" s="685"/>
    </row>
    <row r="4154" spans="2:6" s="55" customFormat="1" x14ac:dyDescent="0.25">
      <c r="B4154" s="209"/>
      <c r="C4154" s="564"/>
      <c r="D4154" s="209"/>
      <c r="F4154" s="685"/>
    </row>
    <row r="4155" spans="2:6" s="55" customFormat="1" x14ac:dyDescent="0.25">
      <c r="B4155" s="209"/>
      <c r="C4155" s="564"/>
      <c r="D4155" s="209"/>
      <c r="F4155" s="685"/>
    </row>
    <row r="4156" spans="2:6" s="55" customFormat="1" x14ac:dyDescent="0.25">
      <c r="B4156" s="209"/>
      <c r="C4156" s="564"/>
      <c r="D4156" s="209"/>
      <c r="F4156" s="685"/>
    </row>
    <row r="4157" spans="2:6" s="55" customFormat="1" x14ac:dyDescent="0.25">
      <c r="B4157" s="209"/>
      <c r="C4157" s="564"/>
      <c r="D4157" s="209"/>
      <c r="F4157" s="685"/>
    </row>
    <row r="4158" spans="2:6" s="55" customFormat="1" x14ac:dyDescent="0.25">
      <c r="B4158" s="209"/>
      <c r="C4158" s="564"/>
      <c r="D4158" s="209"/>
      <c r="F4158" s="685"/>
    </row>
    <row r="4159" spans="2:6" s="55" customFormat="1" x14ac:dyDescent="0.25">
      <c r="B4159" s="209"/>
      <c r="C4159" s="564"/>
      <c r="D4159" s="209"/>
      <c r="F4159" s="685"/>
    </row>
    <row r="4160" spans="2:6" s="55" customFormat="1" x14ac:dyDescent="0.25">
      <c r="B4160" s="209"/>
      <c r="C4160" s="564"/>
      <c r="D4160" s="209"/>
      <c r="F4160" s="685"/>
    </row>
    <row r="4161" spans="2:6" s="55" customFormat="1" x14ac:dyDescent="0.25">
      <c r="B4161" s="209"/>
      <c r="C4161" s="564"/>
      <c r="D4161" s="209"/>
      <c r="F4161" s="685"/>
    </row>
    <row r="4162" spans="2:6" s="55" customFormat="1" x14ac:dyDescent="0.25">
      <c r="B4162" s="209"/>
      <c r="C4162" s="564"/>
      <c r="D4162" s="209"/>
      <c r="F4162" s="685"/>
    </row>
    <row r="4163" spans="2:6" s="55" customFormat="1" x14ac:dyDescent="0.25">
      <c r="B4163" s="209"/>
      <c r="C4163" s="564"/>
      <c r="D4163" s="209"/>
      <c r="F4163" s="685"/>
    </row>
    <row r="4164" spans="2:6" s="55" customFormat="1" x14ac:dyDescent="0.25">
      <c r="B4164" s="209"/>
      <c r="C4164" s="564"/>
      <c r="D4164" s="209"/>
      <c r="F4164" s="685"/>
    </row>
    <row r="4165" spans="2:6" s="55" customFormat="1" x14ac:dyDescent="0.25">
      <c r="B4165" s="209"/>
      <c r="C4165" s="564"/>
      <c r="D4165" s="209"/>
      <c r="F4165" s="685"/>
    </row>
    <row r="4166" spans="2:6" s="55" customFormat="1" x14ac:dyDescent="0.25">
      <c r="B4166" s="209"/>
      <c r="C4166" s="564"/>
      <c r="D4166" s="209"/>
      <c r="F4166" s="685"/>
    </row>
    <row r="4167" spans="2:6" s="55" customFormat="1" x14ac:dyDescent="0.25">
      <c r="B4167" s="209"/>
      <c r="C4167" s="564"/>
      <c r="D4167" s="209"/>
      <c r="F4167" s="685"/>
    </row>
    <row r="4168" spans="2:6" s="55" customFormat="1" x14ac:dyDescent="0.25">
      <c r="B4168" s="209"/>
      <c r="C4168" s="564"/>
      <c r="D4168" s="209"/>
      <c r="F4168" s="685"/>
    </row>
    <row r="4169" spans="2:6" s="55" customFormat="1" x14ac:dyDescent="0.25">
      <c r="B4169" s="209"/>
      <c r="C4169" s="564"/>
      <c r="D4169" s="209"/>
      <c r="F4169" s="685"/>
    </row>
    <row r="4170" spans="2:6" s="55" customFormat="1" x14ac:dyDescent="0.25">
      <c r="B4170" s="209"/>
      <c r="C4170" s="564"/>
      <c r="D4170" s="209"/>
      <c r="F4170" s="685"/>
    </row>
    <row r="4171" spans="2:6" s="55" customFormat="1" x14ac:dyDescent="0.25">
      <c r="B4171" s="209"/>
      <c r="C4171" s="564"/>
      <c r="D4171" s="209"/>
      <c r="F4171" s="685"/>
    </row>
    <row r="4172" spans="2:6" s="55" customFormat="1" x14ac:dyDescent="0.25">
      <c r="B4172" s="209"/>
      <c r="C4172" s="564"/>
      <c r="D4172" s="209"/>
      <c r="F4172" s="685"/>
    </row>
    <row r="4173" spans="2:6" s="55" customFormat="1" x14ac:dyDescent="0.25">
      <c r="B4173" s="209"/>
      <c r="C4173" s="564"/>
      <c r="D4173" s="209"/>
      <c r="F4173" s="685"/>
    </row>
    <row r="4174" spans="2:6" s="55" customFormat="1" x14ac:dyDescent="0.25">
      <c r="B4174" s="209"/>
      <c r="C4174" s="564"/>
      <c r="D4174" s="209"/>
      <c r="F4174" s="685"/>
    </row>
    <row r="4175" spans="2:6" s="55" customFormat="1" x14ac:dyDescent="0.25">
      <c r="B4175" s="209"/>
      <c r="C4175" s="564"/>
      <c r="D4175" s="209"/>
      <c r="F4175" s="685"/>
    </row>
    <row r="4176" spans="2:6" s="55" customFormat="1" x14ac:dyDescent="0.25">
      <c r="B4176" s="209"/>
      <c r="C4176" s="564"/>
      <c r="D4176" s="209"/>
      <c r="F4176" s="685"/>
    </row>
    <row r="4177" spans="2:6" s="55" customFormat="1" x14ac:dyDescent="0.25">
      <c r="B4177" s="209"/>
      <c r="C4177" s="564"/>
      <c r="D4177" s="209"/>
      <c r="F4177" s="685"/>
    </row>
    <row r="4178" spans="2:6" s="55" customFormat="1" x14ac:dyDescent="0.25">
      <c r="B4178" s="209"/>
      <c r="C4178" s="564"/>
      <c r="D4178" s="209"/>
      <c r="F4178" s="685"/>
    </row>
    <row r="4179" spans="2:6" s="55" customFormat="1" x14ac:dyDescent="0.25">
      <c r="B4179" s="209"/>
      <c r="C4179" s="564"/>
      <c r="D4179" s="209"/>
      <c r="F4179" s="685"/>
    </row>
    <row r="4180" spans="2:6" s="55" customFormat="1" x14ac:dyDescent="0.25">
      <c r="B4180" s="209"/>
      <c r="C4180" s="564"/>
      <c r="D4180" s="209"/>
      <c r="F4180" s="685"/>
    </row>
    <row r="4181" spans="2:6" s="55" customFormat="1" x14ac:dyDescent="0.25">
      <c r="B4181" s="209"/>
      <c r="C4181" s="564"/>
      <c r="D4181" s="209"/>
      <c r="F4181" s="685"/>
    </row>
    <row r="4182" spans="2:6" s="55" customFormat="1" x14ac:dyDescent="0.25">
      <c r="B4182" s="209"/>
      <c r="C4182" s="564"/>
      <c r="D4182" s="209"/>
      <c r="F4182" s="685"/>
    </row>
    <row r="4183" spans="2:6" s="55" customFormat="1" x14ac:dyDescent="0.25">
      <c r="B4183" s="209"/>
      <c r="C4183" s="564"/>
      <c r="D4183" s="209"/>
      <c r="F4183" s="685"/>
    </row>
    <row r="4184" spans="2:6" s="55" customFormat="1" x14ac:dyDescent="0.25">
      <c r="B4184" s="209"/>
      <c r="C4184" s="564"/>
      <c r="D4184" s="209"/>
      <c r="F4184" s="685"/>
    </row>
    <row r="4185" spans="2:6" s="55" customFormat="1" x14ac:dyDescent="0.25">
      <c r="B4185" s="209"/>
      <c r="C4185" s="564"/>
      <c r="D4185" s="209"/>
      <c r="F4185" s="685"/>
    </row>
    <row r="4186" spans="2:6" s="55" customFormat="1" x14ac:dyDescent="0.25">
      <c r="B4186" s="209"/>
      <c r="C4186" s="564"/>
      <c r="D4186" s="209"/>
      <c r="F4186" s="685"/>
    </row>
    <row r="4187" spans="2:6" s="55" customFormat="1" x14ac:dyDescent="0.25">
      <c r="B4187" s="209"/>
      <c r="C4187" s="564"/>
      <c r="D4187" s="209"/>
      <c r="F4187" s="685"/>
    </row>
    <row r="4188" spans="2:6" s="55" customFormat="1" x14ac:dyDescent="0.25">
      <c r="B4188" s="209"/>
      <c r="C4188" s="564"/>
      <c r="D4188" s="209"/>
      <c r="F4188" s="685"/>
    </row>
    <row r="4189" spans="2:6" s="55" customFormat="1" x14ac:dyDescent="0.25">
      <c r="B4189" s="209"/>
      <c r="C4189" s="564"/>
      <c r="D4189" s="209"/>
      <c r="F4189" s="685"/>
    </row>
    <row r="4190" spans="2:6" s="55" customFormat="1" x14ac:dyDescent="0.25">
      <c r="B4190" s="209"/>
      <c r="C4190" s="564"/>
      <c r="D4190" s="209"/>
      <c r="F4190" s="685"/>
    </row>
    <row r="4191" spans="2:6" s="55" customFormat="1" x14ac:dyDescent="0.25">
      <c r="B4191" s="209"/>
      <c r="C4191" s="564"/>
      <c r="D4191" s="209"/>
      <c r="F4191" s="685"/>
    </row>
    <row r="4192" spans="2:6" s="55" customFormat="1" x14ac:dyDescent="0.25">
      <c r="B4192" s="209"/>
      <c r="C4192" s="564"/>
      <c r="D4192" s="209"/>
      <c r="F4192" s="685"/>
    </row>
    <row r="4193" spans="2:6" s="55" customFormat="1" x14ac:dyDescent="0.25">
      <c r="B4193" s="209"/>
      <c r="C4193" s="564"/>
      <c r="D4193" s="209"/>
      <c r="F4193" s="685"/>
    </row>
    <row r="4194" spans="2:6" s="55" customFormat="1" x14ac:dyDescent="0.25">
      <c r="B4194" s="209"/>
      <c r="C4194" s="564"/>
      <c r="D4194" s="209"/>
      <c r="F4194" s="685"/>
    </row>
    <row r="4195" spans="2:6" s="55" customFormat="1" x14ac:dyDescent="0.25">
      <c r="B4195" s="209"/>
      <c r="C4195" s="564"/>
      <c r="D4195" s="209"/>
      <c r="F4195" s="685"/>
    </row>
    <row r="4196" spans="2:6" s="55" customFormat="1" x14ac:dyDescent="0.25">
      <c r="B4196" s="209"/>
      <c r="C4196" s="564"/>
      <c r="D4196" s="209"/>
      <c r="F4196" s="685"/>
    </row>
    <row r="4197" spans="2:6" s="55" customFormat="1" x14ac:dyDescent="0.25">
      <c r="B4197" s="209"/>
      <c r="C4197" s="564"/>
      <c r="D4197" s="209"/>
      <c r="F4197" s="685"/>
    </row>
    <row r="4198" spans="2:6" s="55" customFormat="1" x14ac:dyDescent="0.25">
      <c r="B4198" s="209"/>
      <c r="C4198" s="564"/>
      <c r="D4198" s="209"/>
      <c r="F4198" s="685"/>
    </row>
    <row r="4199" spans="2:6" s="55" customFormat="1" x14ac:dyDescent="0.25">
      <c r="B4199" s="209"/>
      <c r="C4199" s="564"/>
      <c r="D4199" s="209"/>
      <c r="F4199" s="685"/>
    </row>
    <row r="4200" spans="2:6" s="55" customFormat="1" x14ac:dyDescent="0.25">
      <c r="B4200" s="209"/>
      <c r="C4200" s="564"/>
      <c r="D4200" s="209"/>
      <c r="F4200" s="685"/>
    </row>
    <row r="4201" spans="2:6" s="55" customFormat="1" x14ac:dyDescent="0.25">
      <c r="B4201" s="209"/>
      <c r="C4201" s="564"/>
      <c r="D4201" s="209"/>
      <c r="F4201" s="685"/>
    </row>
    <row r="4202" spans="2:6" s="55" customFormat="1" x14ac:dyDescent="0.25">
      <c r="B4202" s="209"/>
      <c r="C4202" s="564"/>
      <c r="D4202" s="209"/>
      <c r="F4202" s="685"/>
    </row>
    <row r="4203" spans="2:6" s="55" customFormat="1" x14ac:dyDescent="0.25">
      <c r="B4203" s="209"/>
      <c r="C4203" s="564"/>
      <c r="D4203" s="209"/>
      <c r="F4203" s="685"/>
    </row>
    <row r="4204" spans="2:6" s="55" customFormat="1" x14ac:dyDescent="0.25">
      <c r="B4204" s="209"/>
      <c r="C4204" s="564"/>
      <c r="D4204" s="209"/>
      <c r="F4204" s="685"/>
    </row>
    <row r="4205" spans="2:6" s="55" customFormat="1" x14ac:dyDescent="0.25">
      <c r="B4205" s="209"/>
      <c r="C4205" s="564"/>
      <c r="D4205" s="209"/>
      <c r="F4205" s="685"/>
    </row>
    <row r="4206" spans="2:6" s="55" customFormat="1" x14ac:dyDescent="0.25">
      <c r="B4206" s="209"/>
      <c r="C4206" s="564"/>
      <c r="D4206" s="209"/>
      <c r="F4206" s="685"/>
    </row>
    <row r="4207" spans="2:6" s="55" customFormat="1" x14ac:dyDescent="0.25">
      <c r="B4207" s="209"/>
      <c r="C4207" s="564"/>
      <c r="D4207" s="209"/>
      <c r="F4207" s="685"/>
    </row>
    <row r="4208" spans="2:6" s="55" customFormat="1" x14ac:dyDescent="0.25">
      <c r="B4208" s="209"/>
      <c r="C4208" s="564"/>
      <c r="D4208" s="209"/>
      <c r="F4208" s="685"/>
    </row>
    <row r="4209" spans="2:6" s="55" customFormat="1" x14ac:dyDescent="0.25">
      <c r="B4209" s="209"/>
      <c r="C4209" s="564"/>
      <c r="D4209" s="209"/>
      <c r="F4209" s="685"/>
    </row>
    <row r="4210" spans="2:6" s="55" customFormat="1" x14ac:dyDescent="0.25">
      <c r="B4210" s="209"/>
      <c r="C4210" s="564"/>
      <c r="D4210" s="209"/>
      <c r="F4210" s="685"/>
    </row>
    <row r="4211" spans="2:6" s="55" customFormat="1" x14ac:dyDescent="0.25">
      <c r="B4211" s="209"/>
      <c r="C4211" s="564"/>
      <c r="D4211" s="209"/>
      <c r="F4211" s="685"/>
    </row>
    <row r="4212" spans="2:6" s="55" customFormat="1" x14ac:dyDescent="0.25">
      <c r="B4212" s="209"/>
      <c r="C4212" s="564"/>
      <c r="D4212" s="209"/>
      <c r="F4212" s="685"/>
    </row>
    <row r="4213" spans="2:6" s="55" customFormat="1" x14ac:dyDescent="0.25">
      <c r="B4213" s="209"/>
      <c r="C4213" s="564"/>
      <c r="D4213" s="209"/>
      <c r="F4213" s="685"/>
    </row>
    <row r="4214" spans="2:6" s="55" customFormat="1" x14ac:dyDescent="0.25">
      <c r="B4214" s="209"/>
      <c r="C4214" s="564"/>
      <c r="D4214" s="209"/>
      <c r="F4214" s="685"/>
    </row>
    <row r="4215" spans="2:6" s="55" customFormat="1" x14ac:dyDescent="0.25">
      <c r="B4215" s="209"/>
      <c r="C4215" s="564"/>
      <c r="D4215" s="209"/>
      <c r="F4215" s="685"/>
    </row>
    <row r="4216" spans="2:6" s="55" customFormat="1" x14ac:dyDescent="0.25">
      <c r="B4216" s="209"/>
      <c r="C4216" s="564"/>
      <c r="D4216" s="209"/>
      <c r="F4216" s="685"/>
    </row>
    <row r="4217" spans="2:6" s="55" customFormat="1" x14ac:dyDescent="0.25">
      <c r="B4217" s="209"/>
      <c r="C4217" s="564"/>
      <c r="D4217" s="209"/>
      <c r="F4217" s="685"/>
    </row>
    <row r="4218" spans="2:6" s="55" customFormat="1" x14ac:dyDescent="0.25">
      <c r="B4218" s="209"/>
      <c r="C4218" s="564"/>
      <c r="D4218" s="209"/>
      <c r="F4218" s="685"/>
    </row>
    <row r="4219" spans="2:6" s="55" customFormat="1" x14ac:dyDescent="0.25">
      <c r="B4219" s="209"/>
      <c r="C4219" s="564"/>
      <c r="D4219" s="209"/>
      <c r="F4219" s="685"/>
    </row>
    <row r="4220" spans="2:6" s="55" customFormat="1" x14ac:dyDescent="0.25">
      <c r="B4220" s="209"/>
      <c r="C4220" s="564"/>
      <c r="D4220" s="209"/>
      <c r="F4220" s="685"/>
    </row>
    <row r="4221" spans="2:6" s="55" customFormat="1" x14ac:dyDescent="0.25">
      <c r="B4221" s="209"/>
      <c r="C4221" s="564"/>
      <c r="D4221" s="209"/>
      <c r="F4221" s="685"/>
    </row>
    <row r="4222" spans="2:6" s="55" customFormat="1" x14ac:dyDescent="0.25">
      <c r="B4222" s="209"/>
      <c r="C4222" s="564"/>
      <c r="D4222" s="209"/>
      <c r="F4222" s="685"/>
    </row>
    <row r="4223" spans="2:6" s="55" customFormat="1" x14ac:dyDescent="0.25">
      <c r="B4223" s="209"/>
      <c r="C4223" s="564"/>
      <c r="D4223" s="209"/>
      <c r="F4223" s="685"/>
    </row>
    <row r="4224" spans="2:6" s="55" customFormat="1" x14ac:dyDescent="0.25">
      <c r="B4224" s="209"/>
      <c r="C4224" s="564"/>
      <c r="D4224" s="209"/>
      <c r="F4224" s="685"/>
    </row>
    <row r="4225" spans="2:6" s="55" customFormat="1" x14ac:dyDescent="0.25">
      <c r="B4225" s="209"/>
      <c r="C4225" s="564"/>
      <c r="D4225" s="209"/>
      <c r="F4225" s="685"/>
    </row>
    <row r="4226" spans="2:6" s="55" customFormat="1" x14ac:dyDescent="0.25">
      <c r="B4226" s="209"/>
      <c r="C4226" s="564"/>
      <c r="D4226" s="209"/>
      <c r="F4226" s="685"/>
    </row>
    <row r="4227" spans="2:6" s="55" customFormat="1" x14ac:dyDescent="0.25">
      <c r="B4227" s="209"/>
      <c r="C4227" s="564"/>
      <c r="D4227" s="209"/>
      <c r="F4227" s="685"/>
    </row>
    <row r="4228" spans="2:6" s="55" customFormat="1" x14ac:dyDescent="0.25">
      <c r="B4228" s="209"/>
      <c r="C4228" s="564"/>
      <c r="D4228" s="209"/>
      <c r="F4228" s="685"/>
    </row>
    <row r="4229" spans="2:6" s="55" customFormat="1" x14ac:dyDescent="0.25">
      <c r="B4229" s="209"/>
      <c r="C4229" s="564"/>
      <c r="D4229" s="209"/>
      <c r="F4229" s="685"/>
    </row>
    <row r="4230" spans="2:6" s="55" customFormat="1" x14ac:dyDescent="0.25">
      <c r="B4230" s="209"/>
      <c r="C4230" s="564"/>
      <c r="D4230" s="209"/>
      <c r="F4230" s="685"/>
    </row>
    <row r="4231" spans="2:6" s="55" customFormat="1" x14ac:dyDescent="0.25">
      <c r="B4231" s="209"/>
      <c r="C4231" s="564"/>
      <c r="D4231" s="209"/>
      <c r="F4231" s="685"/>
    </row>
    <row r="4232" spans="2:6" s="55" customFormat="1" x14ac:dyDescent="0.25">
      <c r="B4232" s="209"/>
      <c r="C4232" s="564"/>
      <c r="D4232" s="209"/>
      <c r="F4232" s="685"/>
    </row>
    <row r="4233" spans="2:6" s="55" customFormat="1" x14ac:dyDescent="0.25">
      <c r="B4233" s="209"/>
      <c r="C4233" s="564"/>
      <c r="D4233" s="209"/>
      <c r="F4233" s="685"/>
    </row>
    <row r="4234" spans="2:6" s="55" customFormat="1" x14ac:dyDescent="0.25">
      <c r="B4234" s="209"/>
      <c r="C4234" s="564"/>
      <c r="D4234" s="209"/>
      <c r="F4234" s="685"/>
    </row>
    <row r="4235" spans="2:6" s="55" customFormat="1" x14ac:dyDescent="0.25">
      <c r="B4235" s="209"/>
      <c r="C4235" s="564"/>
      <c r="D4235" s="209"/>
      <c r="F4235" s="685"/>
    </row>
    <row r="4236" spans="2:6" s="55" customFormat="1" x14ac:dyDescent="0.25">
      <c r="B4236" s="209"/>
      <c r="C4236" s="564"/>
      <c r="D4236" s="209"/>
      <c r="F4236" s="685"/>
    </row>
    <row r="4237" spans="2:6" s="55" customFormat="1" x14ac:dyDescent="0.25">
      <c r="B4237" s="209"/>
      <c r="C4237" s="564"/>
      <c r="D4237" s="209"/>
      <c r="F4237" s="685"/>
    </row>
    <row r="4238" spans="2:6" s="55" customFormat="1" x14ac:dyDescent="0.25">
      <c r="B4238" s="209"/>
      <c r="C4238" s="564"/>
      <c r="D4238" s="209"/>
      <c r="F4238" s="685"/>
    </row>
    <row r="4239" spans="2:6" s="55" customFormat="1" x14ac:dyDescent="0.25">
      <c r="B4239" s="209"/>
      <c r="C4239" s="564"/>
      <c r="D4239" s="209"/>
      <c r="F4239" s="685"/>
    </row>
    <row r="4240" spans="2:6" s="55" customFormat="1" x14ac:dyDescent="0.25">
      <c r="B4240" s="209"/>
      <c r="C4240" s="564"/>
      <c r="D4240" s="209"/>
      <c r="F4240" s="685"/>
    </row>
    <row r="4241" spans="2:6" s="55" customFormat="1" x14ac:dyDescent="0.25">
      <c r="B4241" s="209"/>
      <c r="C4241" s="564"/>
      <c r="D4241" s="209"/>
      <c r="F4241" s="685"/>
    </row>
    <row r="4242" spans="2:6" s="55" customFormat="1" x14ac:dyDescent="0.25">
      <c r="B4242" s="209"/>
      <c r="C4242" s="564"/>
      <c r="D4242" s="209"/>
      <c r="F4242" s="685"/>
    </row>
    <row r="4243" spans="2:6" s="55" customFormat="1" x14ac:dyDescent="0.25">
      <c r="B4243" s="209"/>
      <c r="C4243" s="564"/>
      <c r="D4243" s="209"/>
      <c r="F4243" s="685"/>
    </row>
    <row r="4244" spans="2:6" s="55" customFormat="1" x14ac:dyDescent="0.25">
      <c r="B4244" s="209"/>
      <c r="C4244" s="564"/>
      <c r="D4244" s="209"/>
      <c r="F4244" s="685"/>
    </row>
    <row r="4245" spans="2:6" s="55" customFormat="1" x14ac:dyDescent="0.25">
      <c r="B4245" s="209"/>
      <c r="C4245" s="564"/>
      <c r="D4245" s="209"/>
      <c r="F4245" s="685"/>
    </row>
    <row r="4246" spans="2:6" s="55" customFormat="1" x14ac:dyDescent="0.25">
      <c r="B4246" s="209"/>
      <c r="C4246" s="564"/>
      <c r="D4246" s="209"/>
      <c r="F4246" s="685"/>
    </row>
    <row r="4247" spans="2:6" s="55" customFormat="1" x14ac:dyDescent="0.25">
      <c r="B4247" s="209"/>
      <c r="C4247" s="564"/>
      <c r="D4247" s="209"/>
      <c r="F4247" s="685"/>
    </row>
    <row r="4248" spans="2:6" s="55" customFormat="1" x14ac:dyDescent="0.25">
      <c r="B4248" s="209"/>
      <c r="C4248" s="564"/>
      <c r="D4248" s="209"/>
      <c r="F4248" s="685"/>
    </row>
    <row r="4249" spans="2:6" s="55" customFormat="1" x14ac:dyDescent="0.25">
      <c r="B4249" s="209"/>
      <c r="C4249" s="564"/>
      <c r="D4249" s="209"/>
      <c r="F4249" s="685"/>
    </row>
    <row r="4250" spans="2:6" s="55" customFormat="1" x14ac:dyDescent="0.25">
      <c r="B4250" s="209"/>
      <c r="C4250" s="564"/>
      <c r="D4250" s="209"/>
      <c r="F4250" s="685"/>
    </row>
    <row r="4251" spans="2:6" s="55" customFormat="1" x14ac:dyDescent="0.25">
      <c r="B4251" s="209"/>
      <c r="C4251" s="564"/>
      <c r="D4251" s="209"/>
      <c r="F4251" s="685"/>
    </row>
    <row r="4252" spans="2:6" s="55" customFormat="1" x14ac:dyDescent="0.25">
      <c r="B4252" s="209"/>
      <c r="C4252" s="564"/>
      <c r="D4252" s="209"/>
      <c r="F4252" s="685"/>
    </row>
    <row r="4253" spans="2:6" s="55" customFormat="1" x14ac:dyDescent="0.25">
      <c r="B4253" s="209"/>
      <c r="C4253" s="564"/>
      <c r="D4253" s="209"/>
      <c r="F4253" s="685"/>
    </row>
    <row r="4254" spans="2:6" s="55" customFormat="1" x14ac:dyDescent="0.25">
      <c r="B4254" s="209"/>
      <c r="C4254" s="564"/>
      <c r="D4254" s="209"/>
      <c r="F4254" s="685"/>
    </row>
    <row r="4255" spans="2:6" s="55" customFormat="1" x14ac:dyDescent="0.25">
      <c r="B4255" s="209"/>
      <c r="C4255" s="564"/>
      <c r="D4255" s="209"/>
      <c r="F4255" s="685"/>
    </row>
    <row r="4256" spans="2:6" s="55" customFormat="1" x14ac:dyDescent="0.25">
      <c r="B4256" s="209"/>
      <c r="C4256" s="564"/>
      <c r="D4256" s="209"/>
      <c r="F4256" s="685"/>
    </row>
    <row r="4257" spans="2:6" s="55" customFormat="1" x14ac:dyDescent="0.25">
      <c r="B4257" s="209"/>
      <c r="C4257" s="564"/>
      <c r="D4257" s="209"/>
      <c r="F4257" s="685"/>
    </row>
    <row r="4258" spans="2:6" s="55" customFormat="1" x14ac:dyDescent="0.25">
      <c r="B4258" s="209"/>
      <c r="C4258" s="564"/>
      <c r="D4258" s="209"/>
      <c r="F4258" s="685"/>
    </row>
    <row r="4259" spans="2:6" s="55" customFormat="1" x14ac:dyDescent="0.25">
      <c r="B4259" s="209"/>
      <c r="C4259" s="564"/>
      <c r="D4259" s="209"/>
      <c r="F4259" s="685"/>
    </row>
    <row r="4260" spans="2:6" s="55" customFormat="1" x14ac:dyDescent="0.25">
      <c r="B4260" s="209"/>
      <c r="C4260" s="564"/>
      <c r="D4260" s="209"/>
      <c r="F4260" s="685"/>
    </row>
    <row r="4261" spans="2:6" s="55" customFormat="1" x14ac:dyDescent="0.25">
      <c r="B4261" s="209"/>
      <c r="C4261" s="564"/>
      <c r="D4261" s="209"/>
      <c r="F4261" s="685"/>
    </row>
    <row r="4262" spans="2:6" s="55" customFormat="1" x14ac:dyDescent="0.25">
      <c r="B4262" s="209"/>
      <c r="C4262" s="564"/>
      <c r="D4262" s="209"/>
      <c r="F4262" s="685"/>
    </row>
    <row r="4263" spans="2:6" s="55" customFormat="1" x14ac:dyDescent="0.25">
      <c r="B4263" s="209"/>
      <c r="C4263" s="564"/>
      <c r="D4263" s="209"/>
      <c r="F4263" s="685"/>
    </row>
    <row r="4264" spans="2:6" s="55" customFormat="1" x14ac:dyDescent="0.25">
      <c r="B4264" s="209"/>
      <c r="C4264" s="564"/>
      <c r="D4264" s="209"/>
      <c r="F4264" s="685"/>
    </row>
    <row r="4265" spans="2:6" s="55" customFormat="1" x14ac:dyDescent="0.25">
      <c r="B4265" s="209"/>
      <c r="C4265" s="564"/>
      <c r="D4265" s="209"/>
      <c r="F4265" s="685"/>
    </row>
    <row r="4266" spans="2:6" s="55" customFormat="1" x14ac:dyDescent="0.25">
      <c r="B4266" s="209"/>
      <c r="C4266" s="564"/>
      <c r="D4266" s="209"/>
      <c r="F4266" s="685"/>
    </row>
    <row r="4267" spans="2:6" s="55" customFormat="1" x14ac:dyDescent="0.25">
      <c r="B4267" s="209"/>
      <c r="C4267" s="564"/>
      <c r="D4267" s="209"/>
      <c r="F4267" s="685"/>
    </row>
    <row r="4268" spans="2:6" s="55" customFormat="1" x14ac:dyDescent="0.25">
      <c r="B4268" s="209"/>
      <c r="C4268" s="564"/>
      <c r="D4268" s="209"/>
      <c r="F4268" s="685"/>
    </row>
    <row r="4269" spans="2:6" s="55" customFormat="1" x14ac:dyDescent="0.25">
      <c r="B4269" s="209"/>
      <c r="C4269" s="564"/>
      <c r="D4269" s="209"/>
      <c r="F4269" s="685"/>
    </row>
    <row r="4270" spans="2:6" s="55" customFormat="1" x14ac:dyDescent="0.25">
      <c r="B4270" s="209"/>
      <c r="C4270" s="564"/>
      <c r="D4270" s="209"/>
      <c r="F4270" s="685"/>
    </row>
    <row r="4271" spans="2:6" s="55" customFormat="1" x14ac:dyDescent="0.25">
      <c r="B4271" s="209"/>
      <c r="C4271" s="564"/>
      <c r="D4271" s="209"/>
      <c r="F4271" s="685"/>
    </row>
    <row r="4272" spans="2:6" s="55" customFormat="1" x14ac:dyDescent="0.25">
      <c r="B4272" s="209"/>
      <c r="C4272" s="564"/>
      <c r="D4272" s="209"/>
      <c r="F4272" s="685"/>
    </row>
    <row r="4273" spans="2:6" s="55" customFormat="1" x14ac:dyDescent="0.25">
      <c r="B4273" s="209"/>
      <c r="C4273" s="564"/>
      <c r="D4273" s="209"/>
      <c r="F4273" s="685"/>
    </row>
    <row r="4274" spans="2:6" s="55" customFormat="1" x14ac:dyDescent="0.25">
      <c r="B4274" s="209"/>
      <c r="C4274" s="564"/>
      <c r="D4274" s="209"/>
      <c r="F4274" s="685"/>
    </row>
    <row r="4275" spans="2:6" s="55" customFormat="1" x14ac:dyDescent="0.25">
      <c r="B4275" s="209"/>
      <c r="C4275" s="564"/>
      <c r="D4275" s="209"/>
      <c r="F4275" s="685"/>
    </row>
    <row r="4276" spans="2:6" s="55" customFormat="1" x14ac:dyDescent="0.25">
      <c r="B4276" s="209"/>
      <c r="C4276" s="564"/>
      <c r="D4276" s="209"/>
      <c r="F4276" s="685"/>
    </row>
    <row r="4277" spans="2:6" s="55" customFormat="1" x14ac:dyDescent="0.25">
      <c r="B4277" s="209"/>
      <c r="C4277" s="564"/>
      <c r="D4277" s="209"/>
      <c r="F4277" s="685"/>
    </row>
    <row r="4278" spans="2:6" s="55" customFormat="1" x14ac:dyDescent="0.25">
      <c r="B4278" s="209"/>
      <c r="C4278" s="564"/>
      <c r="D4278" s="209"/>
      <c r="F4278" s="685"/>
    </row>
    <row r="4279" spans="2:6" s="55" customFormat="1" x14ac:dyDescent="0.25">
      <c r="B4279" s="209"/>
      <c r="C4279" s="564"/>
      <c r="D4279" s="209"/>
      <c r="F4279" s="685"/>
    </row>
    <row r="4280" spans="2:6" s="55" customFormat="1" x14ac:dyDescent="0.25">
      <c r="B4280" s="209"/>
      <c r="C4280" s="564"/>
      <c r="D4280" s="209"/>
      <c r="F4280" s="685"/>
    </row>
    <row r="4281" spans="2:6" s="55" customFormat="1" x14ac:dyDescent="0.25">
      <c r="B4281" s="209"/>
      <c r="C4281" s="564"/>
      <c r="D4281" s="209"/>
      <c r="F4281" s="685"/>
    </row>
    <row r="4282" spans="2:6" s="55" customFormat="1" x14ac:dyDescent="0.25">
      <c r="B4282" s="209"/>
      <c r="C4282" s="564"/>
      <c r="D4282" s="209"/>
      <c r="F4282" s="685"/>
    </row>
    <row r="4283" spans="2:6" s="55" customFormat="1" x14ac:dyDescent="0.25">
      <c r="B4283" s="209"/>
      <c r="C4283" s="564"/>
      <c r="D4283" s="209"/>
      <c r="F4283" s="685"/>
    </row>
    <row r="4284" spans="2:6" s="55" customFormat="1" x14ac:dyDescent="0.25">
      <c r="B4284" s="209"/>
      <c r="C4284" s="564"/>
      <c r="D4284" s="209"/>
      <c r="F4284" s="685"/>
    </row>
    <row r="4285" spans="2:6" s="55" customFormat="1" x14ac:dyDescent="0.25">
      <c r="B4285" s="209"/>
      <c r="C4285" s="564"/>
      <c r="D4285" s="209"/>
      <c r="F4285" s="685"/>
    </row>
    <row r="4286" spans="2:6" s="55" customFormat="1" x14ac:dyDescent="0.25">
      <c r="B4286" s="209"/>
      <c r="C4286" s="564"/>
      <c r="D4286" s="209"/>
      <c r="F4286" s="685"/>
    </row>
    <row r="4287" spans="2:6" s="55" customFormat="1" x14ac:dyDescent="0.25">
      <c r="B4287" s="209"/>
      <c r="C4287" s="564"/>
      <c r="D4287" s="209"/>
      <c r="F4287" s="685"/>
    </row>
    <row r="4288" spans="2:6" s="55" customFormat="1" x14ac:dyDescent="0.25">
      <c r="B4288" s="209"/>
      <c r="C4288" s="564"/>
      <c r="D4288" s="209"/>
      <c r="F4288" s="685"/>
    </row>
    <row r="4289" spans="2:6" s="55" customFormat="1" x14ac:dyDescent="0.25">
      <c r="B4289" s="209"/>
      <c r="C4289" s="564"/>
      <c r="D4289" s="209"/>
      <c r="F4289" s="685"/>
    </row>
    <row r="4290" spans="2:6" s="55" customFormat="1" x14ac:dyDescent="0.25">
      <c r="B4290" s="209"/>
      <c r="C4290" s="564"/>
      <c r="D4290" s="209"/>
      <c r="F4290" s="685"/>
    </row>
    <row r="4291" spans="2:6" s="55" customFormat="1" x14ac:dyDescent="0.25">
      <c r="B4291" s="209"/>
      <c r="C4291" s="564"/>
      <c r="D4291" s="209"/>
      <c r="F4291" s="685"/>
    </row>
    <row r="4292" spans="2:6" s="55" customFormat="1" x14ac:dyDescent="0.25">
      <c r="B4292" s="209"/>
      <c r="C4292" s="564"/>
      <c r="D4292" s="209"/>
      <c r="F4292" s="685"/>
    </row>
    <row r="4293" spans="2:6" s="55" customFormat="1" x14ac:dyDescent="0.25">
      <c r="B4293" s="209"/>
      <c r="C4293" s="564"/>
      <c r="D4293" s="209"/>
      <c r="F4293" s="685"/>
    </row>
    <row r="4294" spans="2:6" s="55" customFormat="1" x14ac:dyDescent="0.25">
      <c r="B4294" s="209"/>
      <c r="C4294" s="564"/>
      <c r="D4294" s="209"/>
      <c r="F4294" s="685"/>
    </row>
    <row r="4295" spans="2:6" s="55" customFormat="1" x14ac:dyDescent="0.25">
      <c r="B4295" s="209"/>
      <c r="C4295" s="564"/>
      <c r="D4295" s="209"/>
      <c r="F4295" s="685"/>
    </row>
    <row r="4296" spans="2:6" s="55" customFormat="1" x14ac:dyDescent="0.25">
      <c r="B4296" s="209"/>
      <c r="C4296" s="564"/>
      <c r="D4296" s="209"/>
      <c r="F4296" s="685"/>
    </row>
    <row r="4297" spans="2:6" s="55" customFormat="1" x14ac:dyDescent="0.25">
      <c r="B4297" s="209"/>
      <c r="C4297" s="564"/>
      <c r="D4297" s="209"/>
      <c r="F4297" s="685"/>
    </row>
    <row r="4298" spans="2:6" s="55" customFormat="1" x14ac:dyDescent="0.25">
      <c r="B4298" s="209"/>
      <c r="C4298" s="564"/>
      <c r="D4298" s="209"/>
      <c r="F4298" s="685"/>
    </row>
    <row r="4299" spans="2:6" s="55" customFormat="1" x14ac:dyDescent="0.25">
      <c r="B4299" s="209"/>
      <c r="C4299" s="564"/>
      <c r="D4299" s="209"/>
      <c r="F4299" s="685"/>
    </row>
    <row r="4300" spans="2:6" s="55" customFormat="1" x14ac:dyDescent="0.25">
      <c r="B4300" s="209"/>
      <c r="C4300" s="564"/>
      <c r="D4300" s="209"/>
      <c r="F4300" s="685"/>
    </row>
    <row r="4301" spans="2:6" s="55" customFormat="1" x14ac:dyDescent="0.25">
      <c r="B4301" s="209"/>
      <c r="C4301" s="564"/>
      <c r="D4301" s="209"/>
      <c r="F4301" s="685"/>
    </row>
    <row r="4302" spans="2:6" s="55" customFormat="1" x14ac:dyDescent="0.25">
      <c r="B4302" s="209"/>
      <c r="C4302" s="564"/>
      <c r="D4302" s="209"/>
      <c r="F4302" s="685"/>
    </row>
    <row r="4303" spans="2:6" s="55" customFormat="1" x14ac:dyDescent="0.25">
      <c r="B4303" s="209"/>
      <c r="C4303" s="564"/>
      <c r="D4303" s="209"/>
      <c r="F4303" s="685"/>
    </row>
    <row r="4304" spans="2:6" s="55" customFormat="1" x14ac:dyDescent="0.25">
      <c r="B4304" s="209"/>
      <c r="C4304" s="564"/>
      <c r="D4304" s="209"/>
      <c r="F4304" s="685"/>
    </row>
    <row r="4305" spans="2:6" s="55" customFormat="1" x14ac:dyDescent="0.25">
      <c r="B4305" s="209"/>
      <c r="C4305" s="564"/>
      <c r="D4305" s="209"/>
      <c r="F4305" s="685"/>
    </row>
    <row r="4306" spans="2:6" s="55" customFormat="1" x14ac:dyDescent="0.25">
      <c r="B4306" s="209"/>
      <c r="C4306" s="564"/>
      <c r="D4306" s="209"/>
      <c r="F4306" s="685"/>
    </row>
    <row r="4307" spans="2:6" s="55" customFormat="1" x14ac:dyDescent="0.25">
      <c r="B4307" s="209"/>
      <c r="C4307" s="564"/>
      <c r="D4307" s="209"/>
      <c r="F4307" s="685"/>
    </row>
    <row r="4308" spans="2:6" s="55" customFormat="1" x14ac:dyDescent="0.25">
      <c r="B4308" s="209"/>
      <c r="C4308" s="564"/>
      <c r="D4308" s="209"/>
      <c r="F4308" s="685"/>
    </row>
    <row r="4309" spans="2:6" s="55" customFormat="1" x14ac:dyDescent="0.25">
      <c r="B4309" s="209"/>
      <c r="C4309" s="564"/>
      <c r="D4309" s="209"/>
      <c r="F4309" s="685"/>
    </row>
    <row r="4310" spans="2:6" s="55" customFormat="1" x14ac:dyDescent="0.25">
      <c r="B4310" s="209"/>
      <c r="C4310" s="564"/>
      <c r="D4310" s="209"/>
      <c r="F4310" s="685"/>
    </row>
    <row r="4311" spans="2:6" s="55" customFormat="1" x14ac:dyDescent="0.25">
      <c r="B4311" s="209"/>
      <c r="C4311" s="564"/>
      <c r="D4311" s="209"/>
      <c r="F4311" s="685"/>
    </row>
    <row r="4312" spans="2:6" s="55" customFormat="1" x14ac:dyDescent="0.25">
      <c r="B4312" s="209"/>
      <c r="C4312" s="564"/>
      <c r="D4312" s="209"/>
      <c r="F4312" s="685"/>
    </row>
    <row r="4313" spans="2:6" s="55" customFormat="1" x14ac:dyDescent="0.25">
      <c r="B4313" s="209"/>
      <c r="C4313" s="564"/>
      <c r="D4313" s="209"/>
      <c r="F4313" s="685"/>
    </row>
    <row r="4314" spans="2:6" s="55" customFormat="1" x14ac:dyDescent="0.25">
      <c r="B4314" s="209"/>
      <c r="C4314" s="564"/>
      <c r="D4314" s="209"/>
      <c r="F4314" s="685"/>
    </row>
    <row r="4315" spans="2:6" s="55" customFormat="1" x14ac:dyDescent="0.25">
      <c r="B4315" s="209"/>
      <c r="C4315" s="564"/>
      <c r="D4315" s="209"/>
      <c r="F4315" s="685"/>
    </row>
    <row r="4316" spans="2:6" s="55" customFormat="1" x14ac:dyDescent="0.25">
      <c r="B4316" s="209"/>
      <c r="C4316" s="564"/>
      <c r="D4316" s="209"/>
      <c r="F4316" s="685"/>
    </row>
    <row r="4317" spans="2:6" s="55" customFormat="1" x14ac:dyDescent="0.25">
      <c r="B4317" s="209"/>
      <c r="C4317" s="564"/>
      <c r="D4317" s="209"/>
      <c r="F4317" s="685"/>
    </row>
    <row r="4318" spans="2:6" s="55" customFormat="1" x14ac:dyDescent="0.25">
      <c r="B4318" s="209"/>
      <c r="C4318" s="564"/>
      <c r="D4318" s="209"/>
      <c r="F4318" s="685"/>
    </row>
    <row r="4319" spans="2:6" s="55" customFormat="1" x14ac:dyDescent="0.25">
      <c r="B4319" s="209"/>
      <c r="C4319" s="564"/>
      <c r="D4319" s="209"/>
      <c r="F4319" s="685"/>
    </row>
    <row r="4320" spans="2:6" s="55" customFormat="1" x14ac:dyDescent="0.25">
      <c r="B4320" s="209"/>
      <c r="C4320" s="564"/>
      <c r="D4320" s="209"/>
      <c r="F4320" s="685"/>
    </row>
    <row r="4321" spans="2:6" s="55" customFormat="1" x14ac:dyDescent="0.25">
      <c r="B4321" s="209"/>
      <c r="C4321" s="564"/>
      <c r="D4321" s="209"/>
      <c r="F4321" s="685"/>
    </row>
    <row r="4322" spans="2:6" s="55" customFormat="1" x14ac:dyDescent="0.25">
      <c r="B4322" s="209"/>
      <c r="C4322" s="564"/>
      <c r="D4322" s="209"/>
      <c r="F4322" s="685"/>
    </row>
    <row r="4323" spans="2:6" s="55" customFormat="1" x14ac:dyDescent="0.25">
      <c r="B4323" s="209"/>
      <c r="C4323" s="564"/>
      <c r="D4323" s="209"/>
      <c r="F4323" s="685"/>
    </row>
    <row r="4324" spans="2:6" s="55" customFormat="1" x14ac:dyDescent="0.25">
      <c r="B4324" s="209"/>
      <c r="C4324" s="564"/>
      <c r="D4324" s="209"/>
      <c r="F4324" s="685"/>
    </row>
    <row r="4325" spans="2:6" s="55" customFormat="1" x14ac:dyDescent="0.25">
      <c r="B4325" s="209"/>
      <c r="C4325" s="564"/>
      <c r="D4325" s="209"/>
      <c r="F4325" s="685"/>
    </row>
    <row r="4326" spans="2:6" s="55" customFormat="1" x14ac:dyDescent="0.25">
      <c r="B4326" s="209"/>
      <c r="C4326" s="564"/>
      <c r="D4326" s="209"/>
      <c r="F4326" s="685"/>
    </row>
    <row r="4327" spans="2:6" s="55" customFormat="1" x14ac:dyDescent="0.25">
      <c r="B4327" s="209"/>
      <c r="C4327" s="564"/>
      <c r="D4327" s="209"/>
      <c r="F4327" s="685"/>
    </row>
    <row r="4328" spans="2:6" s="55" customFormat="1" x14ac:dyDescent="0.25">
      <c r="B4328" s="209"/>
      <c r="C4328" s="564"/>
      <c r="D4328" s="209"/>
      <c r="F4328" s="685"/>
    </row>
    <row r="4329" spans="2:6" s="55" customFormat="1" x14ac:dyDescent="0.25">
      <c r="B4329" s="209"/>
      <c r="C4329" s="564"/>
      <c r="D4329" s="209"/>
      <c r="F4329" s="685"/>
    </row>
    <row r="4330" spans="2:6" s="55" customFormat="1" x14ac:dyDescent="0.25">
      <c r="B4330" s="209"/>
      <c r="C4330" s="564"/>
      <c r="D4330" s="209"/>
      <c r="F4330" s="685"/>
    </row>
    <row r="4331" spans="2:6" s="55" customFormat="1" x14ac:dyDescent="0.25">
      <c r="B4331" s="209"/>
      <c r="C4331" s="564"/>
      <c r="D4331" s="209"/>
      <c r="F4331" s="685"/>
    </row>
    <row r="4332" spans="2:6" s="55" customFormat="1" x14ac:dyDescent="0.25">
      <c r="B4332" s="209"/>
      <c r="C4332" s="564"/>
      <c r="D4332" s="209"/>
      <c r="F4332" s="685"/>
    </row>
    <row r="4333" spans="2:6" s="55" customFormat="1" x14ac:dyDescent="0.25">
      <c r="B4333" s="209"/>
      <c r="C4333" s="564"/>
      <c r="D4333" s="209"/>
      <c r="F4333" s="685"/>
    </row>
    <row r="4334" spans="2:6" s="55" customFormat="1" x14ac:dyDescent="0.25">
      <c r="B4334" s="209"/>
      <c r="C4334" s="564"/>
      <c r="D4334" s="209"/>
      <c r="F4334" s="685"/>
    </row>
    <row r="4335" spans="2:6" s="55" customFormat="1" x14ac:dyDescent="0.25">
      <c r="B4335" s="209"/>
      <c r="C4335" s="564"/>
      <c r="D4335" s="209"/>
      <c r="F4335" s="685"/>
    </row>
    <row r="4336" spans="2:6" s="55" customFormat="1" x14ac:dyDescent="0.25">
      <c r="B4336" s="209"/>
      <c r="C4336" s="564"/>
      <c r="D4336" s="209"/>
      <c r="F4336" s="685"/>
    </row>
    <row r="4337" spans="2:6" s="55" customFormat="1" x14ac:dyDescent="0.25">
      <c r="B4337" s="209"/>
      <c r="C4337" s="564"/>
      <c r="D4337" s="209"/>
      <c r="F4337" s="685"/>
    </row>
    <row r="4338" spans="2:6" s="55" customFormat="1" x14ac:dyDescent="0.25">
      <c r="B4338" s="209"/>
      <c r="C4338" s="564"/>
      <c r="D4338" s="209"/>
      <c r="F4338" s="685"/>
    </row>
    <row r="4339" spans="2:6" s="55" customFormat="1" x14ac:dyDescent="0.25">
      <c r="B4339" s="209"/>
      <c r="C4339" s="564"/>
      <c r="D4339" s="209"/>
      <c r="F4339" s="685"/>
    </row>
    <row r="4340" spans="2:6" s="55" customFormat="1" x14ac:dyDescent="0.25">
      <c r="B4340" s="209"/>
      <c r="C4340" s="564"/>
      <c r="D4340" s="209"/>
      <c r="F4340" s="685"/>
    </row>
    <row r="4341" spans="2:6" s="55" customFormat="1" x14ac:dyDescent="0.25">
      <c r="B4341" s="209"/>
      <c r="C4341" s="564"/>
      <c r="D4341" s="209"/>
      <c r="F4341" s="685"/>
    </row>
    <row r="4342" spans="2:6" s="55" customFormat="1" x14ac:dyDescent="0.25">
      <c r="B4342" s="209"/>
      <c r="C4342" s="564"/>
      <c r="D4342" s="209"/>
      <c r="F4342" s="685"/>
    </row>
    <row r="4343" spans="2:6" s="55" customFormat="1" x14ac:dyDescent="0.25">
      <c r="B4343" s="209"/>
      <c r="C4343" s="564"/>
      <c r="D4343" s="209"/>
      <c r="F4343" s="685"/>
    </row>
    <row r="4344" spans="2:6" s="55" customFormat="1" x14ac:dyDescent="0.25">
      <c r="B4344" s="209"/>
      <c r="C4344" s="564"/>
      <c r="D4344" s="209"/>
      <c r="F4344" s="685"/>
    </row>
    <row r="4345" spans="2:6" s="55" customFormat="1" x14ac:dyDescent="0.25">
      <c r="B4345" s="209"/>
      <c r="C4345" s="564"/>
      <c r="D4345" s="209"/>
      <c r="F4345" s="685"/>
    </row>
    <row r="4346" spans="2:6" s="55" customFormat="1" x14ac:dyDescent="0.25">
      <c r="B4346" s="209"/>
      <c r="C4346" s="564"/>
      <c r="D4346" s="209"/>
      <c r="F4346" s="685"/>
    </row>
    <row r="4347" spans="2:6" s="55" customFormat="1" x14ac:dyDescent="0.25">
      <c r="B4347" s="209"/>
      <c r="C4347" s="564"/>
      <c r="D4347" s="209"/>
      <c r="F4347" s="685"/>
    </row>
    <row r="4348" spans="2:6" s="55" customFormat="1" x14ac:dyDescent="0.25">
      <c r="B4348" s="209"/>
      <c r="C4348" s="564"/>
      <c r="D4348" s="209"/>
      <c r="F4348" s="685"/>
    </row>
    <row r="4349" spans="2:6" s="55" customFormat="1" x14ac:dyDescent="0.25">
      <c r="B4349" s="209"/>
      <c r="C4349" s="564"/>
      <c r="D4349" s="209"/>
      <c r="F4349" s="685"/>
    </row>
    <row r="4350" spans="2:6" s="55" customFormat="1" x14ac:dyDescent="0.25">
      <c r="B4350" s="209"/>
      <c r="C4350" s="564"/>
      <c r="D4350" s="209"/>
      <c r="F4350" s="685"/>
    </row>
    <row r="4351" spans="2:6" s="55" customFormat="1" x14ac:dyDescent="0.25">
      <c r="B4351" s="209"/>
      <c r="C4351" s="564"/>
      <c r="D4351" s="209"/>
      <c r="F4351" s="685"/>
    </row>
    <row r="4352" spans="2:6" s="55" customFormat="1" x14ac:dyDescent="0.25">
      <c r="B4352" s="209"/>
      <c r="C4352" s="564"/>
      <c r="D4352" s="209"/>
      <c r="F4352" s="685"/>
    </row>
    <row r="4353" spans="2:6" s="55" customFormat="1" x14ac:dyDescent="0.25">
      <c r="B4353" s="209"/>
      <c r="C4353" s="564"/>
      <c r="D4353" s="209"/>
      <c r="F4353" s="685"/>
    </row>
    <row r="4354" spans="2:6" s="55" customFormat="1" x14ac:dyDescent="0.25">
      <c r="B4354" s="209"/>
      <c r="C4354" s="564"/>
      <c r="D4354" s="209"/>
      <c r="F4354" s="685"/>
    </row>
    <row r="4355" spans="2:6" s="55" customFormat="1" x14ac:dyDescent="0.25">
      <c r="B4355" s="209"/>
      <c r="C4355" s="564"/>
      <c r="D4355" s="209"/>
      <c r="F4355" s="685"/>
    </row>
    <row r="4356" spans="2:6" s="55" customFormat="1" x14ac:dyDescent="0.25">
      <c r="B4356" s="209"/>
      <c r="C4356" s="564"/>
      <c r="D4356" s="209"/>
      <c r="F4356" s="685"/>
    </row>
    <row r="4357" spans="2:6" s="55" customFormat="1" x14ac:dyDescent="0.25">
      <c r="B4357" s="209"/>
      <c r="C4357" s="564"/>
      <c r="D4357" s="209"/>
      <c r="F4357" s="685"/>
    </row>
    <row r="4358" spans="2:6" s="55" customFormat="1" x14ac:dyDescent="0.25">
      <c r="B4358" s="209"/>
      <c r="C4358" s="564"/>
      <c r="D4358" s="209"/>
      <c r="F4358" s="685"/>
    </row>
    <row r="4359" spans="2:6" s="55" customFormat="1" x14ac:dyDescent="0.25">
      <c r="B4359" s="209"/>
      <c r="C4359" s="564"/>
      <c r="D4359" s="209"/>
      <c r="F4359" s="685"/>
    </row>
    <row r="4360" spans="2:6" s="55" customFormat="1" x14ac:dyDescent="0.25">
      <c r="B4360" s="209"/>
      <c r="C4360" s="564"/>
      <c r="D4360" s="209"/>
      <c r="F4360" s="685"/>
    </row>
    <row r="4361" spans="2:6" s="55" customFormat="1" x14ac:dyDescent="0.25">
      <c r="B4361" s="209"/>
      <c r="C4361" s="564"/>
      <c r="D4361" s="209"/>
      <c r="F4361" s="685"/>
    </row>
    <row r="4362" spans="2:6" s="55" customFormat="1" x14ac:dyDescent="0.25">
      <c r="B4362" s="209"/>
      <c r="C4362" s="564"/>
      <c r="D4362" s="209"/>
      <c r="F4362" s="685"/>
    </row>
    <row r="4363" spans="2:6" s="55" customFormat="1" x14ac:dyDescent="0.25">
      <c r="B4363" s="209"/>
      <c r="C4363" s="564"/>
      <c r="D4363" s="209"/>
      <c r="F4363" s="685"/>
    </row>
    <row r="4364" spans="2:6" s="55" customFormat="1" x14ac:dyDescent="0.25">
      <c r="B4364" s="209"/>
      <c r="C4364" s="564"/>
      <c r="D4364" s="209"/>
      <c r="F4364" s="685"/>
    </row>
    <row r="4365" spans="2:6" s="55" customFormat="1" x14ac:dyDescent="0.25">
      <c r="B4365" s="209"/>
      <c r="C4365" s="564"/>
      <c r="D4365" s="209"/>
      <c r="F4365" s="685"/>
    </row>
    <row r="4366" spans="2:6" s="55" customFormat="1" x14ac:dyDescent="0.25">
      <c r="B4366" s="209"/>
      <c r="C4366" s="564"/>
      <c r="D4366" s="209"/>
      <c r="F4366" s="685"/>
    </row>
    <row r="4367" spans="2:6" s="55" customFormat="1" x14ac:dyDescent="0.25">
      <c r="B4367" s="209"/>
      <c r="C4367" s="564"/>
      <c r="D4367" s="209"/>
      <c r="F4367" s="685"/>
    </row>
    <row r="4368" spans="2:6" s="55" customFormat="1" x14ac:dyDescent="0.25">
      <c r="B4368" s="209"/>
      <c r="C4368" s="564"/>
      <c r="D4368" s="209"/>
      <c r="F4368" s="685"/>
    </row>
    <row r="4369" spans="2:6" s="55" customFormat="1" x14ac:dyDescent="0.25">
      <c r="B4369" s="209"/>
      <c r="C4369" s="564"/>
      <c r="D4369" s="209"/>
      <c r="F4369" s="685"/>
    </row>
    <row r="4370" spans="2:6" s="55" customFormat="1" x14ac:dyDescent="0.25">
      <c r="B4370" s="209"/>
      <c r="C4370" s="564"/>
      <c r="D4370" s="209"/>
      <c r="F4370" s="685"/>
    </row>
    <row r="4371" spans="2:6" s="55" customFormat="1" x14ac:dyDescent="0.25">
      <c r="B4371" s="209"/>
      <c r="C4371" s="564"/>
      <c r="D4371" s="209"/>
      <c r="F4371" s="685"/>
    </row>
    <row r="4372" spans="2:6" s="55" customFormat="1" x14ac:dyDescent="0.25">
      <c r="B4372" s="209"/>
      <c r="C4372" s="564"/>
      <c r="D4372" s="209"/>
      <c r="F4372" s="685"/>
    </row>
    <row r="4373" spans="2:6" s="55" customFormat="1" x14ac:dyDescent="0.25">
      <c r="B4373" s="209"/>
      <c r="C4373" s="564"/>
      <c r="D4373" s="209"/>
      <c r="F4373" s="685"/>
    </row>
    <row r="4374" spans="2:6" s="55" customFormat="1" x14ac:dyDescent="0.25">
      <c r="B4374" s="209"/>
      <c r="C4374" s="564"/>
      <c r="D4374" s="209"/>
      <c r="F4374" s="685"/>
    </row>
    <row r="4375" spans="2:6" s="55" customFormat="1" x14ac:dyDescent="0.25">
      <c r="B4375" s="209"/>
      <c r="C4375" s="564"/>
      <c r="D4375" s="209"/>
      <c r="F4375" s="685"/>
    </row>
    <row r="4376" spans="2:6" s="55" customFormat="1" x14ac:dyDescent="0.25">
      <c r="B4376" s="209"/>
      <c r="C4376" s="564"/>
      <c r="D4376" s="209"/>
      <c r="F4376" s="685"/>
    </row>
    <row r="4377" spans="2:6" s="55" customFormat="1" x14ac:dyDescent="0.25">
      <c r="B4377" s="209"/>
      <c r="C4377" s="564"/>
      <c r="D4377" s="209"/>
      <c r="F4377" s="685"/>
    </row>
    <row r="4378" spans="2:6" s="55" customFormat="1" x14ac:dyDescent="0.25">
      <c r="B4378" s="209"/>
      <c r="C4378" s="564"/>
      <c r="D4378" s="209"/>
      <c r="F4378" s="685"/>
    </row>
    <row r="4379" spans="2:6" s="55" customFormat="1" x14ac:dyDescent="0.25">
      <c r="B4379" s="209"/>
      <c r="C4379" s="564"/>
      <c r="D4379" s="209"/>
      <c r="F4379" s="685"/>
    </row>
    <row r="4380" spans="2:6" s="55" customFormat="1" x14ac:dyDescent="0.25">
      <c r="B4380" s="209"/>
      <c r="C4380" s="564"/>
      <c r="D4380" s="209"/>
      <c r="F4380" s="685"/>
    </row>
    <row r="4381" spans="2:6" s="55" customFormat="1" x14ac:dyDescent="0.25">
      <c r="B4381" s="209"/>
      <c r="C4381" s="564"/>
      <c r="D4381" s="209"/>
      <c r="F4381" s="685"/>
    </row>
    <row r="4382" spans="2:6" s="55" customFormat="1" x14ac:dyDescent="0.25">
      <c r="B4382" s="209"/>
      <c r="C4382" s="564"/>
      <c r="D4382" s="209"/>
      <c r="F4382" s="685"/>
    </row>
    <row r="4383" spans="2:6" s="55" customFormat="1" x14ac:dyDescent="0.25">
      <c r="B4383" s="209"/>
      <c r="C4383" s="564"/>
      <c r="D4383" s="209"/>
      <c r="F4383" s="685"/>
    </row>
    <row r="4384" spans="2:6" s="55" customFormat="1" x14ac:dyDescent="0.25">
      <c r="B4384" s="209"/>
      <c r="C4384" s="564"/>
      <c r="D4384" s="209"/>
      <c r="F4384" s="685"/>
    </row>
    <row r="4385" spans="2:6" s="55" customFormat="1" x14ac:dyDescent="0.25">
      <c r="B4385" s="209"/>
      <c r="C4385" s="564"/>
      <c r="D4385" s="209"/>
      <c r="F4385" s="685"/>
    </row>
    <row r="4386" spans="2:6" s="55" customFormat="1" x14ac:dyDescent="0.25">
      <c r="B4386" s="209"/>
      <c r="C4386" s="564"/>
      <c r="D4386" s="209"/>
      <c r="F4386" s="685"/>
    </row>
    <row r="4387" spans="2:6" s="55" customFormat="1" x14ac:dyDescent="0.25">
      <c r="B4387" s="209"/>
      <c r="C4387" s="564"/>
      <c r="D4387" s="209"/>
      <c r="F4387" s="685"/>
    </row>
    <row r="4388" spans="2:6" s="55" customFormat="1" x14ac:dyDescent="0.25">
      <c r="B4388" s="209"/>
      <c r="C4388" s="564"/>
      <c r="D4388" s="209"/>
      <c r="F4388" s="685"/>
    </row>
    <row r="4389" spans="2:6" s="55" customFormat="1" x14ac:dyDescent="0.25">
      <c r="B4389" s="209"/>
      <c r="C4389" s="564"/>
      <c r="D4389" s="209"/>
      <c r="F4389" s="685"/>
    </row>
    <row r="4390" spans="2:6" s="55" customFormat="1" x14ac:dyDescent="0.25">
      <c r="B4390" s="209"/>
      <c r="C4390" s="564"/>
      <c r="D4390" s="209"/>
      <c r="F4390" s="685"/>
    </row>
    <row r="4391" spans="2:6" s="55" customFormat="1" x14ac:dyDescent="0.25">
      <c r="B4391" s="209"/>
      <c r="C4391" s="564"/>
      <c r="D4391" s="209"/>
      <c r="F4391" s="685"/>
    </row>
    <row r="4392" spans="2:6" s="55" customFormat="1" x14ac:dyDescent="0.25">
      <c r="B4392" s="209"/>
      <c r="C4392" s="564"/>
      <c r="D4392" s="209"/>
      <c r="F4392" s="685"/>
    </row>
    <row r="4393" spans="2:6" s="55" customFormat="1" x14ac:dyDescent="0.25">
      <c r="B4393" s="209"/>
      <c r="C4393" s="564"/>
      <c r="D4393" s="209"/>
      <c r="F4393" s="685"/>
    </row>
    <row r="4394" spans="2:6" s="55" customFormat="1" x14ac:dyDescent="0.25">
      <c r="B4394" s="209"/>
      <c r="C4394" s="564"/>
      <c r="D4394" s="209"/>
      <c r="F4394" s="685"/>
    </row>
    <row r="4395" spans="2:6" s="55" customFormat="1" x14ac:dyDescent="0.25">
      <c r="B4395" s="209"/>
      <c r="C4395" s="564"/>
      <c r="D4395" s="209"/>
      <c r="F4395" s="685"/>
    </row>
    <row r="4396" spans="2:6" s="55" customFormat="1" x14ac:dyDescent="0.25">
      <c r="B4396" s="209"/>
      <c r="C4396" s="564"/>
      <c r="D4396" s="209"/>
      <c r="F4396" s="685"/>
    </row>
    <row r="4397" spans="2:6" s="55" customFormat="1" x14ac:dyDescent="0.25">
      <c r="B4397" s="209"/>
      <c r="C4397" s="564"/>
      <c r="D4397" s="209"/>
      <c r="F4397" s="685"/>
    </row>
    <row r="4398" spans="2:6" s="55" customFormat="1" x14ac:dyDescent="0.25">
      <c r="B4398" s="209"/>
      <c r="C4398" s="564"/>
      <c r="D4398" s="209"/>
      <c r="F4398" s="685"/>
    </row>
    <row r="4399" spans="2:6" s="55" customFormat="1" x14ac:dyDescent="0.25">
      <c r="B4399" s="209"/>
      <c r="C4399" s="564"/>
      <c r="D4399" s="209"/>
      <c r="F4399" s="685"/>
    </row>
    <row r="4400" spans="2:6" s="55" customFormat="1" x14ac:dyDescent="0.25">
      <c r="B4400" s="209"/>
      <c r="C4400" s="564"/>
      <c r="D4400" s="209"/>
      <c r="F4400" s="685"/>
    </row>
    <row r="4401" spans="2:6" s="55" customFormat="1" x14ac:dyDescent="0.25">
      <c r="B4401" s="209"/>
      <c r="C4401" s="564"/>
      <c r="D4401" s="209"/>
      <c r="F4401" s="685"/>
    </row>
    <row r="4402" spans="2:6" s="55" customFormat="1" x14ac:dyDescent="0.25">
      <c r="B4402" s="209"/>
      <c r="C4402" s="564"/>
      <c r="D4402" s="209"/>
      <c r="F4402" s="685"/>
    </row>
    <row r="4403" spans="2:6" s="55" customFormat="1" x14ac:dyDescent="0.25">
      <c r="B4403" s="209"/>
      <c r="C4403" s="564"/>
      <c r="D4403" s="209"/>
      <c r="F4403" s="685"/>
    </row>
    <row r="4404" spans="2:6" s="55" customFormat="1" x14ac:dyDescent="0.25">
      <c r="B4404" s="209"/>
      <c r="C4404" s="564"/>
      <c r="D4404" s="209"/>
      <c r="F4404" s="685"/>
    </row>
    <row r="4405" spans="2:6" s="55" customFormat="1" x14ac:dyDescent="0.25">
      <c r="B4405" s="209"/>
      <c r="C4405" s="564"/>
      <c r="D4405" s="209"/>
      <c r="F4405" s="685"/>
    </row>
    <row r="4406" spans="2:6" s="55" customFormat="1" x14ac:dyDescent="0.25">
      <c r="B4406" s="209"/>
      <c r="C4406" s="564"/>
      <c r="D4406" s="209"/>
      <c r="F4406" s="685"/>
    </row>
    <row r="4407" spans="2:6" s="55" customFormat="1" x14ac:dyDescent="0.25">
      <c r="B4407" s="209"/>
      <c r="C4407" s="564"/>
      <c r="D4407" s="209"/>
      <c r="F4407" s="685"/>
    </row>
    <row r="4408" spans="2:6" s="55" customFormat="1" x14ac:dyDescent="0.25">
      <c r="B4408" s="209"/>
      <c r="C4408" s="564"/>
      <c r="D4408" s="209"/>
      <c r="F4408" s="685"/>
    </row>
    <row r="4409" spans="2:6" s="55" customFormat="1" x14ac:dyDescent="0.25">
      <c r="B4409" s="209"/>
      <c r="C4409" s="564"/>
      <c r="D4409" s="209"/>
      <c r="F4409" s="685"/>
    </row>
    <row r="4410" spans="2:6" s="55" customFormat="1" x14ac:dyDescent="0.25">
      <c r="B4410" s="209"/>
      <c r="C4410" s="564"/>
      <c r="D4410" s="209"/>
      <c r="F4410" s="685"/>
    </row>
    <row r="4411" spans="2:6" s="55" customFormat="1" x14ac:dyDescent="0.25">
      <c r="B4411" s="209"/>
      <c r="C4411" s="564"/>
      <c r="D4411" s="209"/>
      <c r="F4411" s="685"/>
    </row>
    <row r="4412" spans="2:6" s="55" customFormat="1" x14ac:dyDescent="0.25">
      <c r="B4412" s="209"/>
      <c r="C4412" s="564"/>
      <c r="D4412" s="209"/>
      <c r="F4412" s="685"/>
    </row>
    <row r="4413" spans="2:6" s="55" customFormat="1" x14ac:dyDescent="0.25">
      <c r="B4413" s="209"/>
      <c r="C4413" s="564"/>
      <c r="D4413" s="209"/>
      <c r="F4413" s="685"/>
    </row>
    <row r="4414" spans="2:6" s="55" customFormat="1" x14ac:dyDescent="0.25">
      <c r="B4414" s="209"/>
      <c r="C4414" s="564"/>
      <c r="D4414" s="209"/>
      <c r="F4414" s="685"/>
    </row>
    <row r="4415" spans="2:6" s="55" customFormat="1" x14ac:dyDescent="0.25">
      <c r="B4415" s="209"/>
      <c r="C4415" s="564"/>
      <c r="D4415" s="209"/>
      <c r="F4415" s="685"/>
    </row>
    <row r="4416" spans="2:6" s="55" customFormat="1" x14ac:dyDescent="0.25">
      <c r="B4416" s="209"/>
      <c r="C4416" s="564"/>
      <c r="D4416" s="209"/>
      <c r="F4416" s="685"/>
    </row>
    <row r="4417" spans="2:6" s="55" customFormat="1" x14ac:dyDescent="0.25">
      <c r="B4417" s="209"/>
      <c r="C4417" s="564"/>
      <c r="D4417" s="209"/>
      <c r="F4417" s="685"/>
    </row>
    <row r="4418" spans="2:6" s="55" customFormat="1" x14ac:dyDescent="0.25">
      <c r="B4418" s="209"/>
      <c r="C4418" s="564"/>
      <c r="D4418" s="209"/>
      <c r="F4418" s="685"/>
    </row>
    <row r="4419" spans="2:6" s="55" customFormat="1" x14ac:dyDescent="0.25">
      <c r="B4419" s="209"/>
      <c r="C4419" s="564"/>
      <c r="D4419" s="209"/>
      <c r="F4419" s="685"/>
    </row>
    <row r="4420" spans="2:6" s="55" customFormat="1" x14ac:dyDescent="0.25">
      <c r="B4420" s="209"/>
      <c r="C4420" s="564"/>
      <c r="D4420" s="209"/>
      <c r="F4420" s="685"/>
    </row>
    <row r="4421" spans="2:6" s="55" customFormat="1" x14ac:dyDescent="0.25">
      <c r="B4421" s="209"/>
      <c r="C4421" s="564"/>
      <c r="D4421" s="209"/>
      <c r="F4421" s="685"/>
    </row>
    <row r="4422" spans="2:6" s="55" customFormat="1" x14ac:dyDescent="0.25">
      <c r="B4422" s="209"/>
      <c r="C4422" s="564"/>
      <c r="D4422" s="209"/>
      <c r="F4422" s="685"/>
    </row>
    <row r="4423" spans="2:6" s="55" customFormat="1" x14ac:dyDescent="0.25">
      <c r="B4423" s="209"/>
      <c r="C4423" s="564"/>
      <c r="D4423" s="209"/>
      <c r="F4423" s="685"/>
    </row>
    <row r="4424" spans="2:6" s="55" customFormat="1" x14ac:dyDescent="0.25">
      <c r="B4424" s="209"/>
      <c r="C4424" s="564"/>
      <c r="D4424" s="209"/>
      <c r="F4424" s="685"/>
    </row>
    <row r="4425" spans="2:6" s="55" customFormat="1" x14ac:dyDescent="0.25">
      <c r="B4425" s="209"/>
      <c r="C4425" s="564"/>
      <c r="D4425" s="209"/>
      <c r="F4425" s="685"/>
    </row>
    <row r="4426" spans="2:6" s="55" customFormat="1" x14ac:dyDescent="0.25">
      <c r="B4426" s="209"/>
      <c r="C4426" s="564"/>
      <c r="D4426" s="209"/>
      <c r="F4426" s="685"/>
    </row>
    <row r="4427" spans="2:6" s="55" customFormat="1" x14ac:dyDescent="0.25">
      <c r="B4427" s="209"/>
      <c r="C4427" s="564"/>
      <c r="D4427" s="209"/>
      <c r="F4427" s="685"/>
    </row>
    <row r="4428" spans="2:6" s="55" customFormat="1" x14ac:dyDescent="0.25">
      <c r="B4428" s="209"/>
      <c r="C4428" s="564"/>
      <c r="D4428" s="209"/>
      <c r="F4428" s="685"/>
    </row>
    <row r="4429" spans="2:6" s="55" customFormat="1" x14ac:dyDescent="0.25">
      <c r="B4429" s="209"/>
      <c r="C4429" s="564"/>
      <c r="D4429" s="209"/>
      <c r="F4429" s="685"/>
    </row>
    <row r="4430" spans="2:6" s="55" customFormat="1" x14ac:dyDescent="0.25">
      <c r="B4430" s="209"/>
      <c r="C4430" s="564"/>
      <c r="D4430" s="209"/>
      <c r="F4430" s="685"/>
    </row>
    <row r="4431" spans="2:6" s="55" customFormat="1" x14ac:dyDescent="0.25">
      <c r="B4431" s="209"/>
      <c r="C4431" s="564"/>
      <c r="D4431" s="209"/>
      <c r="F4431" s="685"/>
    </row>
    <row r="4432" spans="2:6" s="55" customFormat="1" x14ac:dyDescent="0.25">
      <c r="B4432" s="209"/>
      <c r="C4432" s="564"/>
      <c r="D4432" s="209"/>
      <c r="F4432" s="685"/>
    </row>
    <row r="4433" spans="2:6" s="55" customFormat="1" x14ac:dyDescent="0.25">
      <c r="B4433" s="209"/>
      <c r="C4433" s="564"/>
      <c r="D4433" s="209"/>
      <c r="F4433" s="685"/>
    </row>
    <row r="4434" spans="2:6" s="55" customFormat="1" x14ac:dyDescent="0.25">
      <c r="B4434" s="209"/>
      <c r="C4434" s="564"/>
      <c r="D4434" s="209"/>
      <c r="F4434" s="685"/>
    </row>
    <row r="4435" spans="2:6" s="55" customFormat="1" x14ac:dyDescent="0.25">
      <c r="B4435" s="209"/>
      <c r="C4435" s="564"/>
      <c r="D4435" s="209"/>
      <c r="F4435" s="685"/>
    </row>
    <row r="4436" spans="2:6" s="55" customFormat="1" x14ac:dyDescent="0.25">
      <c r="B4436" s="209"/>
      <c r="C4436" s="564"/>
      <c r="D4436" s="209"/>
      <c r="F4436" s="685"/>
    </row>
    <row r="4437" spans="2:6" s="55" customFormat="1" x14ac:dyDescent="0.25">
      <c r="B4437" s="209"/>
      <c r="C4437" s="564"/>
      <c r="D4437" s="209"/>
      <c r="F4437" s="685"/>
    </row>
    <row r="4438" spans="2:6" s="55" customFormat="1" x14ac:dyDescent="0.25">
      <c r="B4438" s="209"/>
      <c r="C4438" s="564"/>
      <c r="D4438" s="209"/>
      <c r="F4438" s="685"/>
    </row>
    <row r="4439" spans="2:6" s="55" customFormat="1" x14ac:dyDescent="0.25">
      <c r="B4439" s="209"/>
      <c r="C4439" s="564"/>
      <c r="D4439" s="209"/>
      <c r="F4439" s="685"/>
    </row>
    <row r="4440" spans="2:6" s="55" customFormat="1" x14ac:dyDescent="0.25">
      <c r="B4440" s="209"/>
      <c r="C4440" s="564"/>
      <c r="D4440" s="209"/>
      <c r="F4440" s="685"/>
    </row>
    <row r="4441" spans="2:6" s="55" customFormat="1" x14ac:dyDescent="0.25">
      <c r="B4441" s="209"/>
      <c r="C4441" s="564"/>
      <c r="D4441" s="209"/>
      <c r="F4441" s="685"/>
    </row>
    <row r="4442" spans="2:6" s="55" customFormat="1" x14ac:dyDescent="0.25">
      <c r="B4442" s="209"/>
      <c r="C4442" s="564"/>
      <c r="D4442" s="209"/>
      <c r="F4442" s="685"/>
    </row>
    <row r="4443" spans="2:6" s="55" customFormat="1" x14ac:dyDescent="0.25">
      <c r="B4443" s="209"/>
      <c r="C4443" s="564"/>
      <c r="D4443" s="209"/>
      <c r="F4443" s="685"/>
    </row>
    <row r="4444" spans="2:6" s="55" customFormat="1" x14ac:dyDescent="0.25">
      <c r="B4444" s="209"/>
      <c r="C4444" s="564"/>
      <c r="D4444" s="209"/>
      <c r="F4444" s="685"/>
    </row>
    <row r="4445" spans="2:6" s="55" customFormat="1" x14ac:dyDescent="0.25">
      <c r="B4445" s="209"/>
      <c r="C4445" s="564"/>
      <c r="D4445" s="209"/>
      <c r="F4445" s="685"/>
    </row>
    <row r="4446" spans="2:6" s="55" customFormat="1" x14ac:dyDescent="0.25">
      <c r="B4446" s="209"/>
      <c r="C4446" s="564"/>
      <c r="D4446" s="209"/>
      <c r="F4446" s="685"/>
    </row>
    <row r="4447" spans="2:6" s="55" customFormat="1" x14ac:dyDescent="0.25">
      <c r="B4447" s="209"/>
      <c r="C4447" s="564"/>
      <c r="D4447" s="209"/>
      <c r="F4447" s="685"/>
    </row>
    <row r="4448" spans="2:6" s="55" customFormat="1" x14ac:dyDescent="0.25">
      <c r="B4448" s="209"/>
      <c r="C4448" s="564"/>
      <c r="D4448" s="209"/>
      <c r="F4448" s="685"/>
    </row>
    <row r="4449" spans="2:6" s="55" customFormat="1" x14ac:dyDescent="0.25">
      <c r="B4449" s="209"/>
      <c r="C4449" s="564"/>
      <c r="D4449" s="209"/>
      <c r="F4449" s="685"/>
    </row>
    <row r="4450" spans="2:6" s="55" customFormat="1" x14ac:dyDescent="0.25">
      <c r="B4450" s="209"/>
      <c r="C4450" s="564"/>
      <c r="D4450" s="209"/>
      <c r="F4450" s="685"/>
    </row>
    <row r="4451" spans="2:6" s="55" customFormat="1" x14ac:dyDescent="0.25">
      <c r="B4451" s="209"/>
      <c r="C4451" s="564"/>
      <c r="D4451" s="209"/>
      <c r="F4451" s="685"/>
    </row>
    <row r="4452" spans="2:6" s="55" customFormat="1" x14ac:dyDescent="0.25">
      <c r="B4452" s="209"/>
      <c r="C4452" s="564"/>
      <c r="D4452" s="209"/>
      <c r="F4452" s="685"/>
    </row>
    <row r="4453" spans="2:6" s="55" customFormat="1" x14ac:dyDescent="0.25">
      <c r="B4453" s="209"/>
      <c r="C4453" s="564"/>
      <c r="D4453" s="209"/>
      <c r="F4453" s="685"/>
    </row>
    <row r="4454" spans="2:6" s="55" customFormat="1" x14ac:dyDescent="0.25">
      <c r="B4454" s="209"/>
      <c r="C4454" s="564"/>
      <c r="D4454" s="209"/>
      <c r="F4454" s="685"/>
    </row>
    <row r="4455" spans="2:6" s="55" customFormat="1" x14ac:dyDescent="0.25">
      <c r="B4455" s="209"/>
      <c r="C4455" s="564"/>
      <c r="D4455" s="209"/>
      <c r="F4455" s="685"/>
    </row>
    <row r="4456" spans="2:6" s="55" customFormat="1" x14ac:dyDescent="0.25">
      <c r="B4456" s="209"/>
      <c r="C4456" s="564"/>
      <c r="D4456" s="209"/>
      <c r="F4456" s="685"/>
    </row>
    <row r="4457" spans="2:6" s="55" customFormat="1" x14ac:dyDescent="0.25">
      <c r="B4457" s="209"/>
      <c r="C4457" s="564"/>
      <c r="D4457" s="209"/>
      <c r="F4457" s="685"/>
    </row>
    <row r="4458" spans="2:6" s="55" customFormat="1" x14ac:dyDescent="0.25">
      <c r="B4458" s="209"/>
      <c r="C4458" s="564"/>
      <c r="D4458" s="209"/>
      <c r="F4458" s="685"/>
    </row>
    <row r="4459" spans="2:6" s="55" customFormat="1" x14ac:dyDescent="0.25">
      <c r="B4459" s="209"/>
      <c r="C4459" s="564"/>
      <c r="D4459" s="209"/>
      <c r="F4459" s="685"/>
    </row>
    <row r="4460" spans="2:6" s="55" customFormat="1" x14ac:dyDescent="0.25">
      <c r="B4460" s="209"/>
      <c r="C4460" s="564"/>
      <c r="D4460" s="209"/>
      <c r="F4460" s="685"/>
    </row>
    <row r="4461" spans="2:6" s="55" customFormat="1" x14ac:dyDescent="0.25">
      <c r="B4461" s="209"/>
      <c r="C4461" s="564"/>
      <c r="D4461" s="209"/>
      <c r="F4461" s="685"/>
    </row>
    <row r="4462" spans="2:6" s="55" customFormat="1" x14ac:dyDescent="0.25">
      <c r="B4462" s="209"/>
      <c r="C4462" s="564"/>
      <c r="D4462" s="209"/>
      <c r="F4462" s="685"/>
    </row>
    <row r="4463" spans="2:6" s="55" customFormat="1" x14ac:dyDescent="0.25">
      <c r="B4463" s="209"/>
      <c r="C4463" s="564"/>
      <c r="D4463" s="209"/>
      <c r="F4463" s="685"/>
    </row>
    <row r="4464" spans="2:6" s="55" customFormat="1" x14ac:dyDescent="0.25">
      <c r="B4464" s="209"/>
      <c r="C4464" s="564"/>
      <c r="D4464" s="209"/>
      <c r="F4464" s="685"/>
    </row>
    <row r="4465" spans="2:6" s="55" customFormat="1" x14ac:dyDescent="0.25">
      <c r="B4465" s="209"/>
      <c r="C4465" s="564"/>
      <c r="D4465" s="209"/>
      <c r="F4465" s="685"/>
    </row>
    <row r="4466" spans="2:6" s="55" customFormat="1" x14ac:dyDescent="0.25">
      <c r="B4466" s="209"/>
      <c r="C4466" s="564"/>
      <c r="D4466" s="209"/>
      <c r="F4466" s="685"/>
    </row>
    <row r="4467" spans="2:6" s="55" customFormat="1" x14ac:dyDescent="0.25">
      <c r="B4467" s="209"/>
      <c r="C4467" s="564"/>
      <c r="D4467" s="209"/>
      <c r="F4467" s="685"/>
    </row>
    <row r="4468" spans="2:6" s="55" customFormat="1" x14ac:dyDescent="0.25">
      <c r="B4468" s="209"/>
      <c r="C4468" s="564"/>
      <c r="D4468" s="209"/>
      <c r="F4468" s="685"/>
    </row>
    <row r="4469" spans="2:6" s="55" customFormat="1" x14ac:dyDescent="0.25">
      <c r="B4469" s="209"/>
      <c r="C4469" s="564"/>
      <c r="D4469" s="209"/>
      <c r="F4469" s="685"/>
    </row>
    <row r="4470" spans="2:6" s="55" customFormat="1" x14ac:dyDescent="0.25">
      <c r="B4470" s="209"/>
      <c r="C4470" s="564"/>
      <c r="D4470" s="209"/>
      <c r="F4470" s="685"/>
    </row>
    <row r="4471" spans="2:6" s="55" customFormat="1" x14ac:dyDescent="0.25">
      <c r="B4471" s="209"/>
      <c r="C4471" s="564"/>
      <c r="D4471" s="209"/>
      <c r="F4471" s="685"/>
    </row>
    <row r="4472" spans="2:6" s="55" customFormat="1" x14ac:dyDescent="0.25">
      <c r="B4472" s="209"/>
      <c r="C4472" s="564"/>
      <c r="D4472" s="209"/>
      <c r="F4472" s="685"/>
    </row>
    <row r="4473" spans="2:6" s="55" customFormat="1" x14ac:dyDescent="0.25">
      <c r="B4473" s="209"/>
      <c r="C4473" s="564"/>
      <c r="D4473" s="209"/>
      <c r="F4473" s="685"/>
    </row>
    <row r="4474" spans="2:6" s="55" customFormat="1" x14ac:dyDescent="0.25">
      <c r="B4474" s="209"/>
      <c r="C4474" s="564"/>
      <c r="D4474" s="209"/>
      <c r="F4474" s="685"/>
    </row>
    <row r="4475" spans="2:6" s="55" customFormat="1" x14ac:dyDescent="0.25">
      <c r="B4475" s="209"/>
      <c r="C4475" s="564"/>
      <c r="D4475" s="209"/>
      <c r="F4475" s="685"/>
    </row>
    <row r="4476" spans="2:6" s="55" customFormat="1" x14ac:dyDescent="0.25">
      <c r="B4476" s="209"/>
      <c r="C4476" s="564"/>
      <c r="D4476" s="209"/>
      <c r="F4476" s="685"/>
    </row>
    <row r="4477" spans="2:6" s="55" customFormat="1" x14ac:dyDescent="0.25">
      <c r="B4477" s="209"/>
      <c r="C4477" s="564"/>
      <c r="D4477" s="209"/>
      <c r="F4477" s="685"/>
    </row>
    <row r="4478" spans="2:6" s="55" customFormat="1" x14ac:dyDescent="0.25">
      <c r="B4478" s="209"/>
      <c r="C4478" s="564"/>
      <c r="D4478" s="209"/>
      <c r="F4478" s="685"/>
    </row>
    <row r="4479" spans="2:6" s="55" customFormat="1" x14ac:dyDescent="0.25">
      <c r="B4479" s="209"/>
      <c r="C4479" s="564"/>
      <c r="D4479" s="209"/>
      <c r="F4479" s="685"/>
    </row>
    <row r="4480" spans="2:6" s="55" customFormat="1" x14ac:dyDescent="0.25">
      <c r="B4480" s="209"/>
      <c r="C4480" s="564"/>
      <c r="D4480" s="209"/>
      <c r="F4480" s="685"/>
    </row>
    <row r="4481" spans="2:6" s="55" customFormat="1" x14ac:dyDescent="0.25">
      <c r="B4481" s="209"/>
      <c r="C4481" s="564"/>
      <c r="D4481" s="209"/>
      <c r="F4481" s="685"/>
    </row>
    <row r="4482" spans="2:6" s="55" customFormat="1" x14ac:dyDescent="0.25">
      <c r="B4482" s="209"/>
      <c r="C4482" s="564"/>
      <c r="D4482" s="209"/>
      <c r="F4482" s="685"/>
    </row>
    <row r="4483" spans="2:6" s="55" customFormat="1" x14ac:dyDescent="0.25">
      <c r="B4483" s="209"/>
      <c r="C4483" s="564"/>
      <c r="D4483" s="209"/>
      <c r="F4483" s="685"/>
    </row>
    <row r="4484" spans="2:6" s="55" customFormat="1" x14ac:dyDescent="0.25">
      <c r="B4484" s="209"/>
      <c r="C4484" s="564"/>
      <c r="D4484" s="209"/>
      <c r="F4484" s="685"/>
    </row>
    <row r="4485" spans="2:6" s="55" customFormat="1" x14ac:dyDescent="0.25">
      <c r="B4485" s="209"/>
      <c r="C4485" s="564"/>
      <c r="D4485" s="209"/>
      <c r="F4485" s="685"/>
    </row>
    <row r="4486" spans="2:6" s="55" customFormat="1" x14ac:dyDescent="0.25">
      <c r="B4486" s="209"/>
      <c r="C4486" s="564"/>
      <c r="D4486" s="209"/>
      <c r="F4486" s="685"/>
    </row>
    <row r="4487" spans="2:6" s="55" customFormat="1" x14ac:dyDescent="0.25">
      <c r="B4487" s="209"/>
      <c r="C4487" s="564"/>
      <c r="D4487" s="209"/>
      <c r="F4487" s="685"/>
    </row>
    <row r="4488" spans="2:6" s="55" customFormat="1" x14ac:dyDescent="0.25">
      <c r="B4488" s="209"/>
      <c r="C4488" s="564"/>
      <c r="D4488" s="209"/>
      <c r="F4488" s="685"/>
    </row>
    <row r="4489" spans="2:6" s="55" customFormat="1" x14ac:dyDescent="0.25">
      <c r="B4489" s="209"/>
      <c r="C4489" s="564"/>
      <c r="D4489" s="209"/>
      <c r="F4489" s="685"/>
    </row>
    <row r="4490" spans="2:6" s="55" customFormat="1" x14ac:dyDescent="0.25">
      <c r="B4490" s="209"/>
      <c r="C4490" s="564"/>
      <c r="D4490" s="209"/>
      <c r="F4490" s="685"/>
    </row>
    <row r="4491" spans="2:6" s="55" customFormat="1" x14ac:dyDescent="0.25">
      <c r="B4491" s="209"/>
      <c r="C4491" s="564"/>
      <c r="D4491" s="209"/>
      <c r="F4491" s="685"/>
    </row>
    <row r="4492" spans="2:6" s="55" customFormat="1" x14ac:dyDescent="0.25">
      <c r="B4492" s="209"/>
      <c r="C4492" s="564"/>
      <c r="D4492" s="209"/>
      <c r="F4492" s="685"/>
    </row>
    <row r="4493" spans="2:6" s="55" customFormat="1" x14ac:dyDescent="0.25">
      <c r="B4493" s="209"/>
      <c r="C4493" s="564"/>
      <c r="D4493" s="209"/>
      <c r="F4493" s="685"/>
    </row>
    <row r="4494" spans="2:6" s="55" customFormat="1" x14ac:dyDescent="0.25">
      <c r="B4494" s="209"/>
      <c r="C4494" s="564"/>
      <c r="D4494" s="209"/>
      <c r="F4494" s="685"/>
    </row>
    <row r="4495" spans="2:6" s="55" customFormat="1" x14ac:dyDescent="0.25">
      <c r="B4495" s="209"/>
      <c r="C4495" s="564"/>
      <c r="D4495" s="209"/>
      <c r="F4495" s="685"/>
    </row>
    <row r="4496" spans="2:6" s="55" customFormat="1" x14ac:dyDescent="0.25">
      <c r="B4496" s="209"/>
      <c r="C4496" s="564"/>
      <c r="D4496" s="209"/>
      <c r="F4496" s="685"/>
    </row>
    <row r="4497" spans="2:6" s="55" customFormat="1" x14ac:dyDescent="0.25">
      <c r="B4497" s="209"/>
      <c r="C4497" s="564"/>
      <c r="D4497" s="209"/>
      <c r="F4497" s="685"/>
    </row>
    <row r="4498" spans="2:6" s="55" customFormat="1" x14ac:dyDescent="0.25">
      <c r="B4498" s="209"/>
      <c r="C4498" s="564"/>
      <c r="D4498" s="209"/>
      <c r="F4498" s="685"/>
    </row>
    <row r="4499" spans="2:6" s="55" customFormat="1" x14ac:dyDescent="0.25">
      <c r="B4499" s="209"/>
      <c r="C4499" s="564"/>
      <c r="D4499" s="209"/>
      <c r="F4499" s="685"/>
    </row>
    <row r="4500" spans="2:6" s="55" customFormat="1" x14ac:dyDescent="0.25">
      <c r="B4500" s="209"/>
      <c r="C4500" s="564"/>
      <c r="D4500" s="209"/>
      <c r="F4500" s="685"/>
    </row>
    <row r="4501" spans="2:6" s="55" customFormat="1" x14ac:dyDescent="0.25">
      <c r="B4501" s="209"/>
      <c r="C4501" s="564"/>
      <c r="D4501" s="209"/>
      <c r="F4501" s="685"/>
    </row>
    <row r="4502" spans="2:6" s="55" customFormat="1" x14ac:dyDescent="0.25">
      <c r="B4502" s="209"/>
      <c r="C4502" s="564"/>
      <c r="D4502" s="209"/>
      <c r="F4502" s="685"/>
    </row>
    <row r="4503" spans="2:6" s="55" customFormat="1" x14ac:dyDescent="0.25">
      <c r="B4503" s="209"/>
      <c r="C4503" s="564"/>
      <c r="D4503" s="209"/>
      <c r="F4503" s="685"/>
    </row>
    <row r="4504" spans="2:6" s="55" customFormat="1" x14ac:dyDescent="0.25">
      <c r="B4504" s="209"/>
      <c r="C4504" s="564"/>
      <c r="D4504" s="209"/>
      <c r="F4504" s="685"/>
    </row>
    <row r="4505" spans="2:6" s="55" customFormat="1" x14ac:dyDescent="0.25">
      <c r="B4505" s="209"/>
      <c r="C4505" s="564"/>
      <c r="D4505" s="209"/>
      <c r="F4505" s="685"/>
    </row>
    <row r="4506" spans="2:6" s="55" customFormat="1" x14ac:dyDescent="0.25">
      <c r="B4506" s="209"/>
      <c r="C4506" s="564"/>
      <c r="D4506" s="209"/>
      <c r="F4506" s="685"/>
    </row>
    <row r="4507" spans="2:6" s="55" customFormat="1" x14ac:dyDescent="0.25">
      <c r="B4507" s="209"/>
      <c r="C4507" s="564"/>
      <c r="D4507" s="209"/>
      <c r="F4507" s="685"/>
    </row>
    <row r="4508" spans="2:6" s="55" customFormat="1" x14ac:dyDescent="0.25">
      <c r="B4508" s="209"/>
      <c r="C4508" s="564"/>
      <c r="D4508" s="209"/>
      <c r="F4508" s="685"/>
    </row>
    <row r="4509" spans="2:6" s="55" customFormat="1" x14ac:dyDescent="0.25">
      <c r="B4509" s="209"/>
      <c r="C4509" s="564"/>
      <c r="D4509" s="209"/>
      <c r="F4509" s="685"/>
    </row>
    <row r="4510" spans="2:6" s="55" customFormat="1" x14ac:dyDescent="0.25">
      <c r="B4510" s="209"/>
      <c r="C4510" s="564"/>
      <c r="D4510" s="209"/>
      <c r="F4510" s="685"/>
    </row>
    <row r="4511" spans="2:6" s="55" customFormat="1" x14ac:dyDescent="0.25">
      <c r="B4511" s="209"/>
      <c r="C4511" s="564"/>
      <c r="D4511" s="209"/>
      <c r="F4511" s="685"/>
    </row>
    <row r="4512" spans="2:6" s="55" customFormat="1" x14ac:dyDescent="0.25">
      <c r="B4512" s="209"/>
      <c r="C4512" s="564"/>
      <c r="D4512" s="209"/>
      <c r="F4512" s="685"/>
    </row>
    <row r="4513" spans="2:6" s="55" customFormat="1" x14ac:dyDescent="0.25">
      <c r="B4513" s="209"/>
      <c r="C4513" s="564"/>
      <c r="D4513" s="209"/>
      <c r="F4513" s="685"/>
    </row>
    <row r="4514" spans="2:6" s="55" customFormat="1" x14ac:dyDescent="0.25">
      <c r="B4514" s="209"/>
      <c r="C4514" s="564"/>
      <c r="D4514" s="209"/>
      <c r="F4514" s="685"/>
    </row>
    <row r="4515" spans="2:6" s="55" customFormat="1" x14ac:dyDescent="0.25">
      <c r="B4515" s="209"/>
      <c r="C4515" s="564"/>
      <c r="D4515" s="209"/>
      <c r="F4515" s="685"/>
    </row>
    <row r="4516" spans="2:6" s="55" customFormat="1" x14ac:dyDescent="0.25">
      <c r="B4516" s="209"/>
      <c r="C4516" s="564"/>
      <c r="D4516" s="209"/>
      <c r="F4516" s="685"/>
    </row>
    <row r="4517" spans="2:6" s="55" customFormat="1" x14ac:dyDescent="0.25">
      <c r="B4517" s="209"/>
      <c r="C4517" s="564"/>
      <c r="D4517" s="209"/>
      <c r="F4517" s="685"/>
    </row>
    <row r="4518" spans="2:6" s="55" customFormat="1" x14ac:dyDescent="0.25">
      <c r="B4518" s="209"/>
      <c r="C4518" s="564"/>
      <c r="D4518" s="209"/>
      <c r="F4518" s="685"/>
    </row>
    <row r="4519" spans="2:6" s="55" customFormat="1" x14ac:dyDescent="0.25">
      <c r="B4519" s="209"/>
      <c r="C4519" s="564"/>
      <c r="D4519" s="209"/>
      <c r="F4519" s="685"/>
    </row>
    <row r="4520" spans="2:6" s="55" customFormat="1" x14ac:dyDescent="0.25">
      <c r="B4520" s="209"/>
      <c r="C4520" s="564"/>
      <c r="D4520" s="209"/>
      <c r="F4520" s="685"/>
    </row>
    <row r="4521" spans="2:6" s="55" customFormat="1" x14ac:dyDescent="0.25">
      <c r="B4521" s="209"/>
      <c r="C4521" s="564"/>
      <c r="D4521" s="209"/>
      <c r="F4521" s="685"/>
    </row>
    <row r="4522" spans="2:6" s="55" customFormat="1" x14ac:dyDescent="0.25">
      <c r="B4522" s="209"/>
      <c r="C4522" s="564"/>
      <c r="D4522" s="209"/>
      <c r="F4522" s="685"/>
    </row>
    <row r="4523" spans="2:6" s="55" customFormat="1" x14ac:dyDescent="0.25">
      <c r="B4523" s="209"/>
      <c r="C4523" s="564"/>
      <c r="D4523" s="209"/>
      <c r="F4523" s="685"/>
    </row>
    <row r="4524" spans="2:6" s="55" customFormat="1" x14ac:dyDescent="0.25">
      <c r="B4524" s="209"/>
      <c r="C4524" s="564"/>
      <c r="D4524" s="209"/>
      <c r="F4524" s="685"/>
    </row>
    <row r="4525" spans="2:6" s="55" customFormat="1" x14ac:dyDescent="0.25">
      <c r="B4525" s="209"/>
      <c r="C4525" s="564"/>
      <c r="D4525" s="209"/>
      <c r="F4525" s="685"/>
    </row>
    <row r="4526" spans="2:6" s="55" customFormat="1" x14ac:dyDescent="0.25">
      <c r="B4526" s="209"/>
      <c r="C4526" s="564"/>
      <c r="D4526" s="209"/>
      <c r="F4526" s="685"/>
    </row>
    <row r="4527" spans="2:6" s="55" customFormat="1" x14ac:dyDescent="0.25">
      <c r="B4527" s="209"/>
      <c r="C4527" s="564"/>
      <c r="D4527" s="209"/>
      <c r="F4527" s="685"/>
    </row>
    <row r="4528" spans="2:6" s="55" customFormat="1" x14ac:dyDescent="0.25">
      <c r="B4528" s="209"/>
      <c r="C4528" s="564"/>
      <c r="D4528" s="209"/>
      <c r="F4528" s="685"/>
    </row>
    <row r="4529" spans="2:6" s="55" customFormat="1" x14ac:dyDescent="0.25">
      <c r="B4529" s="209"/>
      <c r="C4529" s="564"/>
      <c r="D4529" s="209"/>
      <c r="F4529" s="685"/>
    </row>
    <row r="4530" spans="2:6" s="55" customFormat="1" x14ac:dyDescent="0.25">
      <c r="B4530" s="209"/>
      <c r="C4530" s="564"/>
      <c r="D4530" s="209"/>
      <c r="F4530" s="685"/>
    </row>
    <row r="4531" spans="2:6" s="55" customFormat="1" x14ac:dyDescent="0.25">
      <c r="B4531" s="209"/>
      <c r="C4531" s="564"/>
      <c r="D4531" s="209"/>
      <c r="F4531" s="685"/>
    </row>
    <row r="4532" spans="2:6" s="55" customFormat="1" x14ac:dyDescent="0.25">
      <c r="B4532" s="209"/>
      <c r="C4532" s="564"/>
      <c r="D4532" s="209"/>
      <c r="F4532" s="685"/>
    </row>
    <row r="4533" spans="2:6" s="55" customFormat="1" x14ac:dyDescent="0.25">
      <c r="B4533" s="209"/>
      <c r="C4533" s="564"/>
      <c r="D4533" s="209"/>
      <c r="F4533" s="685"/>
    </row>
    <row r="4534" spans="2:6" s="55" customFormat="1" x14ac:dyDescent="0.25">
      <c r="B4534" s="209"/>
      <c r="C4534" s="564"/>
      <c r="D4534" s="209"/>
      <c r="F4534" s="685"/>
    </row>
    <row r="4535" spans="2:6" s="55" customFormat="1" x14ac:dyDescent="0.25">
      <c r="B4535" s="209"/>
      <c r="C4535" s="564"/>
      <c r="D4535" s="209"/>
      <c r="F4535" s="685"/>
    </row>
    <row r="4536" spans="2:6" s="55" customFormat="1" x14ac:dyDescent="0.25">
      <c r="B4536" s="209"/>
      <c r="C4536" s="564"/>
      <c r="D4536" s="209"/>
      <c r="F4536" s="685"/>
    </row>
    <row r="4537" spans="2:6" s="55" customFormat="1" x14ac:dyDescent="0.25">
      <c r="B4537" s="209"/>
      <c r="C4537" s="564"/>
      <c r="D4537" s="209"/>
      <c r="F4537" s="685"/>
    </row>
    <row r="4538" spans="2:6" s="55" customFormat="1" x14ac:dyDescent="0.25">
      <c r="B4538" s="209"/>
      <c r="C4538" s="564"/>
      <c r="D4538" s="209"/>
      <c r="F4538" s="685"/>
    </row>
    <row r="4539" spans="2:6" s="55" customFormat="1" x14ac:dyDescent="0.25">
      <c r="B4539" s="209"/>
      <c r="C4539" s="564"/>
      <c r="D4539" s="209"/>
      <c r="F4539" s="685"/>
    </row>
    <row r="4540" spans="2:6" s="55" customFormat="1" x14ac:dyDescent="0.25">
      <c r="B4540" s="209"/>
      <c r="C4540" s="564"/>
      <c r="D4540" s="209"/>
      <c r="F4540" s="685"/>
    </row>
    <row r="4541" spans="2:6" s="55" customFormat="1" x14ac:dyDescent="0.25">
      <c r="B4541" s="209"/>
      <c r="C4541" s="564"/>
      <c r="D4541" s="209"/>
      <c r="F4541" s="685"/>
    </row>
    <row r="4542" spans="2:6" s="55" customFormat="1" x14ac:dyDescent="0.25">
      <c r="B4542" s="209"/>
      <c r="C4542" s="564"/>
      <c r="D4542" s="209"/>
      <c r="F4542" s="685"/>
    </row>
    <row r="4543" spans="2:6" s="55" customFormat="1" x14ac:dyDescent="0.25">
      <c r="B4543" s="209"/>
      <c r="C4543" s="564"/>
      <c r="D4543" s="209"/>
      <c r="F4543" s="685"/>
    </row>
    <row r="4544" spans="2:6" s="55" customFormat="1" x14ac:dyDescent="0.25">
      <c r="B4544" s="209"/>
      <c r="C4544" s="564"/>
      <c r="D4544" s="209"/>
      <c r="F4544" s="685"/>
    </row>
    <row r="4545" spans="2:6" s="55" customFormat="1" x14ac:dyDescent="0.25">
      <c r="B4545" s="209"/>
      <c r="C4545" s="564"/>
      <c r="D4545" s="209"/>
      <c r="F4545" s="685"/>
    </row>
    <row r="4546" spans="2:6" s="55" customFormat="1" x14ac:dyDescent="0.25">
      <c r="B4546" s="209"/>
      <c r="C4546" s="564"/>
      <c r="D4546" s="209"/>
      <c r="F4546" s="685"/>
    </row>
    <row r="4547" spans="2:6" s="55" customFormat="1" x14ac:dyDescent="0.25">
      <c r="B4547" s="209"/>
      <c r="C4547" s="564"/>
      <c r="D4547" s="209"/>
      <c r="F4547" s="685"/>
    </row>
    <row r="4548" spans="2:6" s="55" customFormat="1" x14ac:dyDescent="0.25">
      <c r="B4548" s="209"/>
      <c r="C4548" s="564"/>
      <c r="D4548" s="209"/>
      <c r="F4548" s="685"/>
    </row>
    <row r="4549" spans="2:6" s="55" customFormat="1" x14ac:dyDescent="0.25">
      <c r="B4549" s="209"/>
      <c r="C4549" s="564"/>
      <c r="D4549" s="209"/>
      <c r="F4549" s="685"/>
    </row>
    <row r="4550" spans="2:6" s="55" customFormat="1" x14ac:dyDescent="0.25">
      <c r="B4550" s="209"/>
      <c r="C4550" s="564"/>
      <c r="D4550" s="209"/>
      <c r="F4550" s="685"/>
    </row>
    <row r="4551" spans="2:6" s="55" customFormat="1" x14ac:dyDescent="0.25">
      <c r="B4551" s="209"/>
      <c r="C4551" s="564"/>
      <c r="D4551" s="209"/>
      <c r="F4551" s="685"/>
    </row>
    <row r="4552" spans="2:6" s="55" customFormat="1" x14ac:dyDescent="0.25">
      <c r="B4552" s="209"/>
      <c r="C4552" s="564"/>
      <c r="D4552" s="209"/>
      <c r="F4552" s="685"/>
    </row>
    <row r="4553" spans="2:6" s="55" customFormat="1" x14ac:dyDescent="0.25">
      <c r="B4553" s="209"/>
      <c r="C4553" s="564"/>
      <c r="D4553" s="209"/>
      <c r="F4553" s="685"/>
    </row>
    <row r="4554" spans="2:6" s="55" customFormat="1" x14ac:dyDescent="0.25">
      <c r="B4554" s="209"/>
      <c r="C4554" s="564"/>
      <c r="D4554" s="209"/>
      <c r="F4554" s="685"/>
    </row>
    <row r="4555" spans="2:6" s="55" customFormat="1" x14ac:dyDescent="0.25">
      <c r="B4555" s="209"/>
      <c r="C4555" s="564"/>
      <c r="D4555" s="209"/>
      <c r="F4555" s="685"/>
    </row>
    <row r="4556" spans="2:6" s="55" customFormat="1" x14ac:dyDescent="0.25">
      <c r="B4556" s="209"/>
      <c r="C4556" s="564"/>
      <c r="D4556" s="209"/>
      <c r="F4556" s="685"/>
    </row>
    <row r="4557" spans="2:6" s="55" customFormat="1" x14ac:dyDescent="0.25">
      <c r="B4557" s="209"/>
      <c r="C4557" s="564"/>
      <c r="D4557" s="209"/>
      <c r="F4557" s="685"/>
    </row>
    <row r="4558" spans="2:6" s="55" customFormat="1" x14ac:dyDescent="0.25">
      <c r="B4558" s="209"/>
      <c r="C4558" s="564"/>
      <c r="D4558" s="209"/>
      <c r="F4558" s="685"/>
    </row>
    <row r="4559" spans="2:6" s="55" customFormat="1" x14ac:dyDescent="0.25">
      <c r="B4559" s="209"/>
      <c r="C4559" s="564"/>
      <c r="D4559" s="209"/>
      <c r="F4559" s="685"/>
    </row>
    <row r="4560" spans="2:6" s="55" customFormat="1" x14ac:dyDescent="0.25">
      <c r="B4560" s="209"/>
      <c r="C4560" s="564"/>
      <c r="D4560" s="209"/>
      <c r="F4560" s="685"/>
    </row>
    <row r="4561" spans="2:6" s="55" customFormat="1" x14ac:dyDescent="0.25">
      <c r="B4561" s="209"/>
      <c r="C4561" s="564"/>
      <c r="D4561" s="209"/>
      <c r="F4561" s="685"/>
    </row>
    <row r="4562" spans="2:6" s="55" customFormat="1" x14ac:dyDescent="0.25">
      <c r="B4562" s="209"/>
      <c r="C4562" s="564"/>
      <c r="D4562" s="209"/>
      <c r="F4562" s="685"/>
    </row>
    <row r="4563" spans="2:6" s="55" customFormat="1" x14ac:dyDescent="0.25">
      <c r="B4563" s="209"/>
      <c r="C4563" s="564"/>
      <c r="D4563" s="209"/>
      <c r="F4563" s="685"/>
    </row>
    <row r="4564" spans="2:6" s="55" customFormat="1" x14ac:dyDescent="0.25">
      <c r="B4564" s="209"/>
      <c r="C4564" s="564"/>
      <c r="D4564" s="209"/>
      <c r="F4564" s="685"/>
    </row>
    <row r="4565" spans="2:6" s="55" customFormat="1" x14ac:dyDescent="0.25">
      <c r="B4565" s="209"/>
      <c r="C4565" s="564"/>
      <c r="D4565" s="209"/>
      <c r="F4565" s="685"/>
    </row>
    <row r="4566" spans="2:6" s="55" customFormat="1" x14ac:dyDescent="0.25">
      <c r="B4566" s="209"/>
      <c r="C4566" s="564"/>
      <c r="D4566" s="209"/>
      <c r="F4566" s="685"/>
    </row>
    <row r="4567" spans="2:6" s="55" customFormat="1" x14ac:dyDescent="0.25">
      <c r="B4567" s="209"/>
      <c r="C4567" s="564"/>
      <c r="D4567" s="209"/>
      <c r="F4567" s="685"/>
    </row>
    <row r="4568" spans="2:6" s="55" customFormat="1" x14ac:dyDescent="0.25">
      <c r="B4568" s="209"/>
      <c r="C4568" s="564"/>
      <c r="D4568" s="209"/>
      <c r="F4568" s="685"/>
    </row>
    <row r="4569" spans="2:6" s="55" customFormat="1" x14ac:dyDescent="0.25">
      <c r="B4569" s="209"/>
      <c r="C4569" s="564"/>
      <c r="D4569" s="209"/>
      <c r="F4569" s="685"/>
    </row>
    <row r="4570" spans="2:6" s="55" customFormat="1" x14ac:dyDescent="0.25">
      <c r="B4570" s="209"/>
      <c r="C4570" s="564"/>
      <c r="D4570" s="209"/>
      <c r="F4570" s="685"/>
    </row>
    <row r="4571" spans="2:6" s="55" customFormat="1" x14ac:dyDescent="0.25">
      <c r="B4571" s="209"/>
      <c r="C4571" s="564"/>
      <c r="D4571" s="209"/>
      <c r="F4571" s="685"/>
    </row>
    <row r="4572" spans="2:6" s="55" customFormat="1" x14ac:dyDescent="0.25">
      <c r="B4572" s="209"/>
      <c r="C4572" s="564"/>
      <c r="D4572" s="209"/>
      <c r="F4572" s="685"/>
    </row>
    <row r="4573" spans="2:6" s="55" customFormat="1" x14ac:dyDescent="0.25">
      <c r="B4573" s="209"/>
      <c r="C4573" s="564"/>
      <c r="D4573" s="209"/>
      <c r="F4573" s="685"/>
    </row>
    <row r="4574" spans="2:6" s="55" customFormat="1" x14ac:dyDescent="0.25">
      <c r="B4574" s="209"/>
      <c r="C4574" s="564"/>
      <c r="D4574" s="209"/>
      <c r="F4574" s="685"/>
    </row>
    <row r="4575" spans="2:6" s="55" customFormat="1" x14ac:dyDescent="0.25">
      <c r="B4575" s="209"/>
      <c r="C4575" s="564"/>
      <c r="D4575" s="209"/>
      <c r="F4575" s="685"/>
    </row>
    <row r="4576" spans="2:6" s="55" customFormat="1" x14ac:dyDescent="0.25">
      <c r="B4576" s="209"/>
      <c r="C4576" s="564"/>
      <c r="D4576" s="209"/>
      <c r="F4576" s="685"/>
    </row>
    <row r="4577" spans="2:6" s="55" customFormat="1" x14ac:dyDescent="0.25">
      <c r="B4577" s="209"/>
      <c r="C4577" s="564"/>
      <c r="D4577" s="209"/>
      <c r="F4577" s="685"/>
    </row>
    <row r="4578" spans="2:6" s="55" customFormat="1" x14ac:dyDescent="0.25">
      <c r="B4578" s="209"/>
      <c r="C4578" s="564"/>
      <c r="D4578" s="209"/>
      <c r="F4578" s="685"/>
    </row>
    <row r="4579" spans="2:6" s="55" customFormat="1" x14ac:dyDescent="0.25">
      <c r="B4579" s="209"/>
      <c r="C4579" s="564"/>
      <c r="D4579" s="209"/>
      <c r="F4579" s="685"/>
    </row>
    <row r="4580" spans="2:6" s="55" customFormat="1" x14ac:dyDescent="0.25">
      <c r="B4580" s="209"/>
      <c r="C4580" s="564"/>
      <c r="D4580" s="209"/>
      <c r="F4580" s="685"/>
    </row>
    <row r="4581" spans="2:6" s="55" customFormat="1" x14ac:dyDescent="0.25">
      <c r="B4581" s="209"/>
      <c r="C4581" s="564"/>
      <c r="D4581" s="209"/>
      <c r="F4581" s="685"/>
    </row>
    <row r="4582" spans="2:6" s="55" customFormat="1" x14ac:dyDescent="0.25">
      <c r="B4582" s="209"/>
      <c r="C4582" s="564"/>
      <c r="D4582" s="209"/>
      <c r="F4582" s="685"/>
    </row>
    <row r="4583" spans="2:6" s="55" customFormat="1" x14ac:dyDescent="0.25">
      <c r="B4583" s="209"/>
      <c r="C4583" s="564"/>
      <c r="D4583" s="209"/>
      <c r="F4583" s="685"/>
    </row>
    <row r="4584" spans="2:6" s="55" customFormat="1" x14ac:dyDescent="0.25">
      <c r="B4584" s="209"/>
      <c r="C4584" s="564"/>
      <c r="D4584" s="209"/>
      <c r="F4584" s="685"/>
    </row>
    <row r="4585" spans="2:6" s="55" customFormat="1" x14ac:dyDescent="0.25">
      <c r="B4585" s="209"/>
      <c r="C4585" s="564"/>
      <c r="D4585" s="209"/>
      <c r="F4585" s="685"/>
    </row>
    <row r="4586" spans="2:6" s="55" customFormat="1" x14ac:dyDescent="0.25">
      <c r="B4586" s="209"/>
      <c r="C4586" s="564"/>
      <c r="D4586" s="209"/>
      <c r="F4586" s="685"/>
    </row>
    <row r="4587" spans="2:6" s="55" customFormat="1" x14ac:dyDescent="0.25">
      <c r="B4587" s="209"/>
      <c r="C4587" s="564"/>
      <c r="D4587" s="209"/>
      <c r="F4587" s="685"/>
    </row>
    <row r="4588" spans="2:6" s="55" customFormat="1" x14ac:dyDescent="0.25">
      <c r="B4588" s="209"/>
      <c r="C4588" s="564"/>
      <c r="D4588" s="209"/>
      <c r="F4588" s="685"/>
    </row>
    <row r="4589" spans="2:6" s="55" customFormat="1" x14ac:dyDescent="0.25">
      <c r="B4589" s="209"/>
      <c r="C4589" s="564"/>
      <c r="D4589" s="209"/>
      <c r="F4589" s="685"/>
    </row>
    <row r="4590" spans="2:6" s="55" customFormat="1" x14ac:dyDescent="0.25">
      <c r="B4590" s="209"/>
      <c r="C4590" s="564"/>
      <c r="D4590" s="209"/>
      <c r="F4590" s="685"/>
    </row>
    <row r="4591" spans="2:6" s="55" customFormat="1" x14ac:dyDescent="0.25">
      <c r="B4591" s="209"/>
      <c r="C4591" s="564"/>
      <c r="D4591" s="209"/>
      <c r="F4591" s="685"/>
    </row>
    <row r="4592" spans="2:6" s="55" customFormat="1" x14ac:dyDescent="0.25">
      <c r="B4592" s="209"/>
      <c r="C4592" s="564"/>
      <c r="D4592" s="209"/>
      <c r="F4592" s="685"/>
    </row>
    <row r="4593" spans="2:6" s="55" customFormat="1" x14ac:dyDescent="0.25">
      <c r="B4593" s="209"/>
      <c r="C4593" s="564"/>
      <c r="D4593" s="209"/>
      <c r="F4593" s="685"/>
    </row>
    <row r="4594" spans="2:6" s="55" customFormat="1" x14ac:dyDescent="0.25">
      <c r="B4594" s="209"/>
      <c r="C4594" s="564"/>
      <c r="D4594" s="209"/>
      <c r="F4594" s="685"/>
    </row>
    <row r="4595" spans="2:6" s="55" customFormat="1" x14ac:dyDescent="0.25">
      <c r="B4595" s="209"/>
      <c r="C4595" s="564"/>
      <c r="D4595" s="209"/>
      <c r="F4595" s="685"/>
    </row>
    <row r="4596" spans="2:6" s="55" customFormat="1" x14ac:dyDescent="0.25">
      <c r="B4596" s="209"/>
      <c r="C4596" s="564"/>
      <c r="D4596" s="209"/>
      <c r="F4596" s="685"/>
    </row>
    <row r="4597" spans="2:6" s="55" customFormat="1" x14ac:dyDescent="0.25">
      <c r="B4597" s="209"/>
      <c r="C4597" s="564"/>
      <c r="D4597" s="209"/>
      <c r="F4597" s="685"/>
    </row>
    <row r="4598" spans="2:6" s="55" customFormat="1" x14ac:dyDescent="0.25">
      <c r="B4598" s="209"/>
      <c r="C4598" s="564"/>
      <c r="D4598" s="209"/>
      <c r="F4598" s="685"/>
    </row>
    <row r="4599" spans="2:6" s="55" customFormat="1" x14ac:dyDescent="0.25">
      <c r="B4599" s="209"/>
      <c r="C4599" s="564"/>
      <c r="D4599" s="209"/>
      <c r="F4599" s="685"/>
    </row>
    <row r="4600" spans="2:6" s="55" customFormat="1" x14ac:dyDescent="0.25">
      <c r="B4600" s="209"/>
      <c r="C4600" s="564"/>
      <c r="D4600" s="209"/>
      <c r="F4600" s="685"/>
    </row>
    <row r="4601" spans="2:6" s="55" customFormat="1" x14ac:dyDescent="0.25">
      <c r="B4601" s="209"/>
      <c r="C4601" s="564"/>
      <c r="D4601" s="209"/>
      <c r="F4601" s="685"/>
    </row>
    <row r="4602" spans="2:6" s="55" customFormat="1" x14ac:dyDescent="0.25">
      <c r="B4602" s="209"/>
      <c r="C4602" s="564"/>
      <c r="D4602" s="209"/>
      <c r="F4602" s="685"/>
    </row>
    <row r="4603" spans="2:6" s="55" customFormat="1" x14ac:dyDescent="0.25">
      <c r="B4603" s="209"/>
      <c r="C4603" s="564"/>
      <c r="D4603" s="209"/>
      <c r="F4603" s="685"/>
    </row>
    <row r="4604" spans="2:6" s="55" customFormat="1" x14ac:dyDescent="0.25">
      <c r="B4604" s="209"/>
      <c r="C4604" s="564"/>
      <c r="D4604" s="209"/>
      <c r="F4604" s="685"/>
    </row>
    <row r="4605" spans="2:6" s="55" customFormat="1" x14ac:dyDescent="0.25">
      <c r="B4605" s="209"/>
      <c r="C4605" s="564"/>
      <c r="D4605" s="209"/>
      <c r="F4605" s="685"/>
    </row>
    <row r="4606" spans="2:6" s="55" customFormat="1" x14ac:dyDescent="0.25">
      <c r="B4606" s="209"/>
      <c r="C4606" s="564"/>
      <c r="D4606" s="209"/>
      <c r="F4606" s="685"/>
    </row>
    <row r="4607" spans="2:6" s="55" customFormat="1" x14ac:dyDescent="0.25">
      <c r="B4607" s="209"/>
      <c r="C4607" s="564"/>
      <c r="D4607" s="209"/>
      <c r="F4607" s="685"/>
    </row>
    <row r="4608" spans="2:6" s="55" customFormat="1" x14ac:dyDescent="0.25">
      <c r="B4608" s="209"/>
      <c r="C4608" s="564"/>
      <c r="D4608" s="209"/>
      <c r="F4608" s="685"/>
    </row>
    <row r="4609" spans="2:6" s="55" customFormat="1" x14ac:dyDescent="0.25">
      <c r="B4609" s="209"/>
      <c r="C4609" s="564"/>
      <c r="D4609" s="209"/>
      <c r="F4609" s="685"/>
    </row>
    <row r="4610" spans="2:6" s="55" customFormat="1" x14ac:dyDescent="0.25">
      <c r="B4610" s="209"/>
      <c r="C4610" s="564"/>
      <c r="D4610" s="209"/>
      <c r="F4610" s="685"/>
    </row>
    <row r="4611" spans="2:6" s="55" customFormat="1" x14ac:dyDescent="0.25">
      <c r="B4611" s="209"/>
      <c r="C4611" s="564"/>
      <c r="D4611" s="209"/>
      <c r="F4611" s="685"/>
    </row>
    <row r="4612" spans="2:6" s="55" customFormat="1" x14ac:dyDescent="0.25">
      <c r="B4612" s="209"/>
      <c r="C4612" s="564"/>
      <c r="D4612" s="209"/>
      <c r="F4612" s="685"/>
    </row>
    <row r="4613" spans="2:6" s="55" customFormat="1" x14ac:dyDescent="0.25">
      <c r="B4613" s="209"/>
      <c r="C4613" s="564"/>
      <c r="D4613" s="209"/>
      <c r="F4613" s="685"/>
    </row>
    <row r="4614" spans="2:6" s="55" customFormat="1" x14ac:dyDescent="0.25">
      <c r="B4614" s="209"/>
      <c r="C4614" s="564"/>
      <c r="D4614" s="209"/>
      <c r="F4614" s="685"/>
    </row>
    <row r="4615" spans="2:6" s="55" customFormat="1" x14ac:dyDescent="0.25">
      <c r="B4615" s="209"/>
      <c r="C4615" s="564"/>
      <c r="D4615" s="209"/>
      <c r="F4615" s="685"/>
    </row>
    <row r="4616" spans="2:6" s="55" customFormat="1" x14ac:dyDescent="0.25">
      <c r="B4616" s="209"/>
      <c r="C4616" s="564"/>
      <c r="D4616" s="209"/>
      <c r="F4616" s="685"/>
    </row>
    <row r="4617" spans="2:6" s="55" customFormat="1" x14ac:dyDescent="0.25">
      <c r="B4617" s="209"/>
      <c r="C4617" s="564"/>
      <c r="D4617" s="209"/>
      <c r="F4617" s="685"/>
    </row>
    <row r="4618" spans="2:6" s="55" customFormat="1" x14ac:dyDescent="0.25">
      <c r="B4618" s="209"/>
      <c r="C4618" s="564"/>
      <c r="D4618" s="209"/>
      <c r="F4618" s="685"/>
    </row>
    <row r="4619" spans="2:6" s="55" customFormat="1" x14ac:dyDescent="0.25">
      <c r="B4619" s="209"/>
      <c r="C4619" s="564"/>
      <c r="D4619" s="209"/>
      <c r="F4619" s="685"/>
    </row>
    <row r="4620" spans="2:6" s="55" customFormat="1" x14ac:dyDescent="0.25">
      <c r="B4620" s="209"/>
      <c r="C4620" s="564"/>
      <c r="D4620" s="209"/>
      <c r="F4620" s="685"/>
    </row>
    <row r="4621" spans="2:6" s="55" customFormat="1" x14ac:dyDescent="0.25">
      <c r="B4621" s="209"/>
      <c r="C4621" s="564"/>
      <c r="D4621" s="209"/>
      <c r="F4621" s="685"/>
    </row>
    <row r="4622" spans="2:6" s="55" customFormat="1" x14ac:dyDescent="0.25">
      <c r="B4622" s="209"/>
      <c r="C4622" s="564"/>
      <c r="D4622" s="209"/>
      <c r="F4622" s="685"/>
    </row>
    <row r="4623" spans="2:6" s="55" customFormat="1" x14ac:dyDescent="0.25">
      <c r="B4623" s="209"/>
      <c r="C4623" s="564"/>
      <c r="D4623" s="209"/>
      <c r="F4623" s="685"/>
    </row>
    <row r="4624" spans="2:6" s="55" customFormat="1" x14ac:dyDescent="0.25">
      <c r="B4624" s="209"/>
      <c r="C4624" s="564"/>
      <c r="D4624" s="209"/>
      <c r="F4624" s="685"/>
    </row>
    <row r="4625" spans="2:6" s="55" customFormat="1" x14ac:dyDescent="0.25">
      <c r="B4625" s="209"/>
      <c r="C4625" s="564"/>
      <c r="D4625" s="209"/>
      <c r="F4625" s="685"/>
    </row>
    <row r="4626" spans="2:6" s="55" customFormat="1" x14ac:dyDescent="0.25">
      <c r="B4626" s="209"/>
      <c r="C4626" s="564"/>
      <c r="D4626" s="209"/>
      <c r="F4626" s="685"/>
    </row>
    <row r="4627" spans="2:6" s="55" customFormat="1" x14ac:dyDescent="0.25">
      <c r="B4627" s="209"/>
      <c r="C4627" s="564"/>
      <c r="D4627" s="209"/>
      <c r="F4627" s="685"/>
    </row>
    <row r="4628" spans="2:6" s="55" customFormat="1" x14ac:dyDescent="0.25">
      <c r="B4628" s="209"/>
      <c r="C4628" s="564"/>
      <c r="D4628" s="209"/>
      <c r="F4628" s="685"/>
    </row>
    <row r="4629" spans="2:6" s="55" customFormat="1" x14ac:dyDescent="0.25">
      <c r="B4629" s="209"/>
      <c r="C4629" s="564"/>
      <c r="D4629" s="209"/>
      <c r="F4629" s="685"/>
    </row>
    <row r="4630" spans="2:6" s="55" customFormat="1" x14ac:dyDescent="0.25">
      <c r="B4630" s="209"/>
      <c r="C4630" s="564"/>
      <c r="D4630" s="209"/>
      <c r="F4630" s="685"/>
    </row>
    <row r="4631" spans="2:6" s="55" customFormat="1" x14ac:dyDescent="0.25">
      <c r="B4631" s="209"/>
      <c r="C4631" s="564"/>
      <c r="D4631" s="209"/>
      <c r="F4631" s="685"/>
    </row>
    <row r="4632" spans="2:6" s="55" customFormat="1" x14ac:dyDescent="0.25">
      <c r="B4632" s="209"/>
      <c r="C4632" s="564"/>
      <c r="D4632" s="209"/>
      <c r="F4632" s="685"/>
    </row>
    <row r="4633" spans="2:6" s="55" customFormat="1" x14ac:dyDescent="0.25">
      <c r="B4633" s="209"/>
      <c r="C4633" s="564"/>
      <c r="D4633" s="209"/>
      <c r="F4633" s="685"/>
    </row>
    <row r="4634" spans="2:6" s="55" customFormat="1" x14ac:dyDescent="0.25">
      <c r="B4634" s="209"/>
      <c r="C4634" s="564"/>
      <c r="D4634" s="209"/>
      <c r="F4634" s="685"/>
    </row>
    <row r="4635" spans="2:6" s="55" customFormat="1" x14ac:dyDescent="0.25">
      <c r="B4635" s="209"/>
      <c r="C4635" s="564"/>
      <c r="D4635" s="209"/>
      <c r="F4635" s="685"/>
    </row>
    <row r="4636" spans="2:6" s="55" customFormat="1" x14ac:dyDescent="0.25">
      <c r="B4636" s="209"/>
      <c r="C4636" s="564"/>
      <c r="D4636" s="209"/>
      <c r="F4636" s="685"/>
    </row>
    <row r="4637" spans="2:6" s="55" customFormat="1" x14ac:dyDescent="0.25">
      <c r="B4637" s="209"/>
      <c r="C4637" s="564"/>
      <c r="D4637" s="209"/>
      <c r="F4637" s="685"/>
    </row>
    <row r="4638" spans="2:6" s="55" customFormat="1" x14ac:dyDescent="0.25">
      <c r="B4638" s="209"/>
      <c r="C4638" s="564"/>
      <c r="D4638" s="209"/>
      <c r="F4638" s="685"/>
    </row>
    <row r="4639" spans="2:6" s="55" customFormat="1" x14ac:dyDescent="0.25">
      <c r="B4639" s="209"/>
      <c r="C4639" s="564"/>
      <c r="D4639" s="209"/>
      <c r="F4639" s="685"/>
    </row>
    <row r="4640" spans="2:6" s="55" customFormat="1" x14ac:dyDescent="0.25">
      <c r="B4640" s="209"/>
      <c r="C4640" s="564"/>
      <c r="D4640" s="209"/>
      <c r="F4640" s="685"/>
    </row>
    <row r="4641" spans="2:6" s="55" customFormat="1" x14ac:dyDescent="0.25">
      <c r="B4641" s="209"/>
      <c r="C4641" s="564"/>
      <c r="D4641" s="209"/>
      <c r="F4641" s="685"/>
    </row>
    <row r="4642" spans="2:6" s="55" customFormat="1" x14ac:dyDescent="0.25">
      <c r="B4642" s="209"/>
      <c r="C4642" s="564"/>
      <c r="D4642" s="209"/>
      <c r="F4642" s="685"/>
    </row>
    <row r="4643" spans="2:6" s="55" customFormat="1" x14ac:dyDescent="0.25">
      <c r="B4643" s="209"/>
      <c r="C4643" s="564"/>
      <c r="D4643" s="209"/>
      <c r="F4643" s="685"/>
    </row>
    <row r="4644" spans="2:6" s="55" customFormat="1" x14ac:dyDescent="0.25">
      <c r="B4644" s="209"/>
      <c r="C4644" s="564"/>
      <c r="D4644" s="209"/>
      <c r="F4644" s="685"/>
    </row>
    <row r="4645" spans="2:6" s="55" customFormat="1" x14ac:dyDescent="0.25">
      <c r="B4645" s="209"/>
      <c r="C4645" s="564"/>
      <c r="D4645" s="209"/>
      <c r="F4645" s="685"/>
    </row>
    <row r="4646" spans="2:6" s="55" customFormat="1" x14ac:dyDescent="0.25">
      <c r="B4646" s="209"/>
      <c r="C4646" s="564"/>
      <c r="D4646" s="209"/>
      <c r="F4646" s="685"/>
    </row>
    <row r="4647" spans="2:6" s="55" customFormat="1" x14ac:dyDescent="0.25">
      <c r="B4647" s="209"/>
      <c r="C4647" s="564"/>
      <c r="D4647" s="209"/>
      <c r="F4647" s="685"/>
    </row>
    <row r="4648" spans="2:6" s="55" customFormat="1" x14ac:dyDescent="0.25">
      <c r="B4648" s="209"/>
      <c r="C4648" s="564"/>
      <c r="D4648" s="209"/>
      <c r="F4648" s="685"/>
    </row>
    <row r="4649" spans="2:6" s="55" customFormat="1" x14ac:dyDescent="0.25">
      <c r="B4649" s="209"/>
      <c r="C4649" s="564"/>
      <c r="D4649" s="209"/>
      <c r="F4649" s="685"/>
    </row>
    <row r="4650" spans="2:6" s="55" customFormat="1" x14ac:dyDescent="0.25">
      <c r="B4650" s="209"/>
      <c r="C4650" s="564"/>
      <c r="D4650" s="209"/>
      <c r="F4650" s="685"/>
    </row>
    <row r="4651" spans="2:6" s="55" customFormat="1" x14ac:dyDescent="0.25">
      <c r="B4651" s="209"/>
      <c r="C4651" s="564"/>
      <c r="D4651" s="209"/>
      <c r="F4651" s="685"/>
    </row>
    <row r="4652" spans="2:6" s="55" customFormat="1" x14ac:dyDescent="0.25">
      <c r="B4652" s="209"/>
      <c r="C4652" s="564"/>
      <c r="D4652" s="209"/>
      <c r="F4652" s="685"/>
    </row>
    <row r="4653" spans="2:6" s="55" customFormat="1" x14ac:dyDescent="0.25">
      <c r="B4653" s="209"/>
      <c r="C4653" s="564"/>
      <c r="D4653" s="209"/>
      <c r="F4653" s="685"/>
    </row>
    <row r="4654" spans="2:6" s="55" customFormat="1" x14ac:dyDescent="0.25">
      <c r="B4654" s="209"/>
      <c r="C4654" s="564"/>
      <c r="D4654" s="209"/>
      <c r="F4654" s="685"/>
    </row>
    <row r="4655" spans="2:6" s="55" customFormat="1" x14ac:dyDescent="0.25">
      <c r="B4655" s="209"/>
      <c r="C4655" s="564"/>
      <c r="D4655" s="209"/>
      <c r="F4655" s="685"/>
    </row>
    <row r="4656" spans="2:6" s="55" customFormat="1" x14ac:dyDescent="0.25">
      <c r="B4656" s="209"/>
      <c r="C4656" s="564"/>
      <c r="D4656" s="209"/>
      <c r="F4656" s="685"/>
    </row>
    <row r="4657" spans="2:6" s="55" customFormat="1" x14ac:dyDescent="0.25">
      <c r="B4657" s="209"/>
      <c r="C4657" s="564"/>
      <c r="D4657" s="209"/>
      <c r="F4657" s="685"/>
    </row>
    <row r="4658" spans="2:6" s="55" customFormat="1" x14ac:dyDescent="0.25">
      <c r="B4658" s="209"/>
      <c r="C4658" s="564"/>
      <c r="D4658" s="209"/>
      <c r="F4658" s="685"/>
    </row>
    <row r="4659" spans="2:6" s="55" customFormat="1" x14ac:dyDescent="0.25">
      <c r="B4659" s="209"/>
      <c r="C4659" s="564"/>
      <c r="D4659" s="209"/>
      <c r="F4659" s="685"/>
    </row>
    <row r="4660" spans="2:6" s="55" customFormat="1" x14ac:dyDescent="0.25">
      <c r="B4660" s="209"/>
      <c r="C4660" s="564"/>
      <c r="D4660" s="209"/>
      <c r="F4660" s="685"/>
    </row>
    <row r="4661" spans="2:6" s="55" customFormat="1" x14ac:dyDescent="0.25">
      <c r="B4661" s="209"/>
      <c r="C4661" s="564"/>
      <c r="D4661" s="209"/>
      <c r="F4661" s="685"/>
    </row>
    <row r="4662" spans="2:6" s="55" customFormat="1" x14ac:dyDescent="0.25">
      <c r="B4662" s="209"/>
      <c r="C4662" s="564"/>
      <c r="D4662" s="209"/>
      <c r="F4662" s="685"/>
    </row>
    <row r="4663" spans="2:6" s="55" customFormat="1" x14ac:dyDescent="0.25">
      <c r="B4663" s="209"/>
      <c r="C4663" s="564"/>
      <c r="D4663" s="209"/>
      <c r="F4663" s="685"/>
    </row>
    <row r="4664" spans="2:6" s="55" customFormat="1" x14ac:dyDescent="0.25">
      <c r="B4664" s="209"/>
      <c r="C4664" s="564"/>
      <c r="D4664" s="209"/>
      <c r="F4664" s="685"/>
    </row>
    <row r="4665" spans="2:6" s="55" customFormat="1" x14ac:dyDescent="0.25">
      <c r="B4665" s="209"/>
      <c r="C4665" s="564"/>
      <c r="D4665" s="209"/>
      <c r="F4665" s="685"/>
    </row>
    <row r="4666" spans="2:6" s="55" customFormat="1" x14ac:dyDescent="0.25">
      <c r="B4666" s="209"/>
      <c r="C4666" s="564"/>
      <c r="D4666" s="209"/>
      <c r="F4666" s="685"/>
    </row>
    <row r="4667" spans="2:6" s="55" customFormat="1" x14ac:dyDescent="0.25">
      <c r="B4667" s="209"/>
      <c r="C4667" s="564"/>
      <c r="D4667" s="209"/>
      <c r="F4667" s="685"/>
    </row>
    <row r="4668" spans="2:6" s="55" customFormat="1" x14ac:dyDescent="0.25">
      <c r="B4668" s="209"/>
      <c r="C4668" s="564"/>
      <c r="D4668" s="209"/>
      <c r="F4668" s="685"/>
    </row>
    <row r="4669" spans="2:6" s="55" customFormat="1" x14ac:dyDescent="0.25">
      <c r="B4669" s="209"/>
      <c r="C4669" s="564"/>
      <c r="D4669" s="209"/>
      <c r="F4669" s="685"/>
    </row>
    <row r="4670" spans="2:6" s="55" customFormat="1" x14ac:dyDescent="0.25">
      <c r="B4670" s="209"/>
      <c r="C4670" s="564"/>
      <c r="D4670" s="209"/>
      <c r="F4670" s="685"/>
    </row>
    <row r="4671" spans="2:6" s="55" customFormat="1" x14ac:dyDescent="0.25">
      <c r="B4671" s="209"/>
      <c r="C4671" s="564"/>
      <c r="D4671" s="209"/>
      <c r="F4671" s="685"/>
    </row>
    <row r="4672" spans="2:6" s="55" customFormat="1" x14ac:dyDescent="0.25">
      <c r="B4672" s="209"/>
      <c r="C4672" s="564"/>
      <c r="D4672" s="209"/>
      <c r="F4672" s="685"/>
    </row>
    <row r="4673" spans="2:6" s="55" customFormat="1" x14ac:dyDescent="0.25">
      <c r="B4673" s="209"/>
      <c r="C4673" s="564"/>
      <c r="D4673" s="209"/>
      <c r="F4673" s="685"/>
    </row>
    <row r="4674" spans="2:6" s="55" customFormat="1" x14ac:dyDescent="0.25">
      <c r="B4674" s="209"/>
      <c r="C4674" s="564"/>
      <c r="D4674" s="209"/>
      <c r="F4674" s="685"/>
    </row>
    <row r="4675" spans="2:6" s="55" customFormat="1" x14ac:dyDescent="0.25">
      <c r="B4675" s="209"/>
      <c r="C4675" s="564"/>
      <c r="D4675" s="209"/>
      <c r="F4675" s="685"/>
    </row>
    <row r="4676" spans="2:6" s="55" customFormat="1" x14ac:dyDescent="0.25">
      <c r="B4676" s="209"/>
      <c r="C4676" s="564"/>
      <c r="D4676" s="209"/>
      <c r="F4676" s="685"/>
    </row>
    <row r="4677" spans="2:6" s="55" customFormat="1" x14ac:dyDescent="0.25">
      <c r="B4677" s="209"/>
      <c r="C4677" s="564"/>
      <c r="D4677" s="209"/>
      <c r="F4677" s="685"/>
    </row>
    <row r="4678" spans="2:6" s="55" customFormat="1" x14ac:dyDescent="0.25">
      <c r="B4678" s="209"/>
      <c r="C4678" s="564"/>
      <c r="D4678" s="209"/>
      <c r="F4678" s="685"/>
    </row>
    <row r="4679" spans="2:6" s="55" customFormat="1" x14ac:dyDescent="0.25">
      <c r="B4679" s="209"/>
      <c r="C4679" s="564"/>
      <c r="D4679" s="209"/>
      <c r="F4679" s="685"/>
    </row>
    <row r="4680" spans="2:6" s="55" customFormat="1" x14ac:dyDescent="0.25">
      <c r="B4680" s="209"/>
      <c r="C4680" s="564"/>
      <c r="D4680" s="209"/>
      <c r="F4680" s="685"/>
    </row>
    <row r="4681" spans="2:6" s="55" customFormat="1" x14ac:dyDescent="0.25">
      <c r="B4681" s="209"/>
      <c r="C4681" s="564"/>
      <c r="D4681" s="209"/>
      <c r="F4681" s="685"/>
    </row>
    <row r="4682" spans="2:6" s="55" customFormat="1" x14ac:dyDescent="0.25">
      <c r="B4682" s="209"/>
      <c r="C4682" s="564"/>
      <c r="D4682" s="209"/>
      <c r="F4682" s="685"/>
    </row>
    <row r="4683" spans="2:6" s="55" customFormat="1" x14ac:dyDescent="0.25">
      <c r="B4683" s="209"/>
      <c r="C4683" s="564"/>
      <c r="D4683" s="209"/>
      <c r="F4683" s="685"/>
    </row>
    <row r="4684" spans="2:6" s="55" customFormat="1" x14ac:dyDescent="0.25">
      <c r="B4684" s="209"/>
      <c r="C4684" s="564"/>
      <c r="D4684" s="209"/>
      <c r="F4684" s="685"/>
    </row>
    <row r="4685" spans="2:6" s="55" customFormat="1" x14ac:dyDescent="0.25">
      <c r="B4685" s="209"/>
      <c r="C4685" s="564"/>
      <c r="D4685" s="209"/>
      <c r="F4685" s="685"/>
    </row>
    <row r="4686" spans="2:6" s="55" customFormat="1" x14ac:dyDescent="0.25">
      <c r="B4686" s="209"/>
      <c r="C4686" s="564"/>
      <c r="D4686" s="209"/>
      <c r="F4686" s="685"/>
    </row>
    <row r="4687" spans="2:6" s="55" customFormat="1" x14ac:dyDescent="0.25">
      <c r="B4687" s="209"/>
      <c r="C4687" s="564"/>
      <c r="D4687" s="209"/>
      <c r="F4687" s="685"/>
    </row>
    <row r="4688" spans="2:6" s="55" customFormat="1" x14ac:dyDescent="0.25">
      <c r="B4688" s="209"/>
      <c r="C4688" s="564"/>
      <c r="D4688" s="209"/>
      <c r="F4688" s="685"/>
    </row>
    <row r="4689" spans="2:6" s="55" customFormat="1" x14ac:dyDescent="0.25">
      <c r="B4689" s="209"/>
      <c r="C4689" s="564"/>
      <c r="D4689" s="209"/>
      <c r="F4689" s="685"/>
    </row>
    <row r="4690" spans="2:6" s="55" customFormat="1" x14ac:dyDescent="0.25">
      <c r="B4690" s="209"/>
      <c r="C4690" s="564"/>
      <c r="D4690" s="209"/>
      <c r="F4690" s="685"/>
    </row>
    <row r="4691" spans="2:6" s="55" customFormat="1" x14ac:dyDescent="0.25">
      <c r="B4691" s="209"/>
      <c r="C4691" s="564"/>
      <c r="D4691" s="209"/>
      <c r="F4691" s="685"/>
    </row>
    <row r="4692" spans="2:6" s="55" customFormat="1" x14ac:dyDescent="0.25">
      <c r="B4692" s="209"/>
      <c r="C4692" s="564"/>
      <c r="D4692" s="209"/>
      <c r="F4692" s="685"/>
    </row>
    <row r="4693" spans="2:6" s="55" customFormat="1" x14ac:dyDescent="0.25">
      <c r="B4693" s="209"/>
      <c r="C4693" s="564"/>
      <c r="D4693" s="209"/>
      <c r="F4693" s="685"/>
    </row>
    <row r="4694" spans="2:6" s="55" customFormat="1" x14ac:dyDescent="0.25">
      <c r="B4694" s="209"/>
      <c r="C4694" s="564"/>
      <c r="D4694" s="209"/>
      <c r="F4694" s="685"/>
    </row>
    <row r="4695" spans="2:6" s="55" customFormat="1" x14ac:dyDescent="0.25">
      <c r="B4695" s="209"/>
      <c r="C4695" s="564"/>
      <c r="D4695" s="209"/>
      <c r="F4695" s="685"/>
    </row>
    <row r="4696" spans="2:6" s="55" customFormat="1" x14ac:dyDescent="0.25">
      <c r="B4696" s="209"/>
      <c r="C4696" s="564"/>
      <c r="D4696" s="209"/>
      <c r="F4696" s="685"/>
    </row>
    <row r="4697" spans="2:6" s="55" customFormat="1" x14ac:dyDescent="0.25">
      <c r="B4697" s="209"/>
      <c r="C4697" s="564"/>
      <c r="D4697" s="209"/>
      <c r="F4697" s="685"/>
    </row>
    <row r="4698" spans="2:6" s="55" customFormat="1" x14ac:dyDescent="0.25">
      <c r="B4698" s="209"/>
      <c r="C4698" s="564"/>
      <c r="D4698" s="209"/>
      <c r="F4698" s="685"/>
    </row>
    <row r="4699" spans="2:6" s="55" customFormat="1" x14ac:dyDescent="0.25">
      <c r="B4699" s="209"/>
      <c r="C4699" s="564"/>
      <c r="D4699" s="209"/>
      <c r="F4699" s="685"/>
    </row>
    <row r="4700" spans="2:6" s="55" customFormat="1" x14ac:dyDescent="0.25">
      <c r="B4700" s="209"/>
      <c r="C4700" s="564"/>
      <c r="D4700" s="209"/>
      <c r="F4700" s="685"/>
    </row>
    <row r="4701" spans="2:6" s="55" customFormat="1" x14ac:dyDescent="0.25">
      <c r="B4701" s="209"/>
      <c r="C4701" s="564"/>
      <c r="D4701" s="209"/>
      <c r="F4701" s="685"/>
    </row>
    <row r="4702" spans="2:6" s="55" customFormat="1" x14ac:dyDescent="0.25">
      <c r="B4702" s="209"/>
      <c r="C4702" s="564"/>
      <c r="D4702" s="209"/>
      <c r="F4702" s="685"/>
    </row>
    <row r="4703" spans="2:6" s="55" customFormat="1" x14ac:dyDescent="0.25">
      <c r="B4703" s="209"/>
      <c r="C4703" s="564"/>
      <c r="D4703" s="209"/>
      <c r="F4703" s="685"/>
    </row>
    <row r="4704" spans="2:6" s="55" customFormat="1" x14ac:dyDescent="0.25">
      <c r="B4704" s="209"/>
      <c r="C4704" s="564"/>
      <c r="D4704" s="209"/>
      <c r="F4704" s="685"/>
    </row>
    <row r="4705" spans="2:6" s="55" customFormat="1" x14ac:dyDescent="0.25">
      <c r="B4705" s="209"/>
      <c r="C4705" s="564"/>
      <c r="D4705" s="209"/>
      <c r="F4705" s="685"/>
    </row>
    <row r="4706" spans="2:6" s="55" customFormat="1" x14ac:dyDescent="0.25">
      <c r="B4706" s="209"/>
      <c r="C4706" s="564"/>
      <c r="D4706" s="209"/>
      <c r="F4706" s="685"/>
    </row>
    <row r="4707" spans="2:6" s="55" customFormat="1" x14ac:dyDescent="0.25">
      <c r="B4707" s="209"/>
      <c r="C4707" s="564"/>
      <c r="D4707" s="209"/>
      <c r="F4707" s="685"/>
    </row>
    <row r="4708" spans="2:6" s="55" customFormat="1" x14ac:dyDescent="0.25">
      <c r="B4708" s="209"/>
      <c r="C4708" s="564"/>
      <c r="D4708" s="209"/>
      <c r="F4708" s="685"/>
    </row>
    <row r="4709" spans="2:6" s="55" customFormat="1" x14ac:dyDescent="0.25">
      <c r="B4709" s="209"/>
      <c r="C4709" s="564"/>
      <c r="D4709" s="209"/>
      <c r="F4709" s="685"/>
    </row>
    <row r="4710" spans="2:6" s="55" customFormat="1" x14ac:dyDescent="0.25">
      <c r="B4710" s="209"/>
      <c r="C4710" s="564"/>
      <c r="D4710" s="209"/>
      <c r="F4710" s="685"/>
    </row>
    <row r="4711" spans="2:6" s="55" customFormat="1" x14ac:dyDescent="0.25">
      <c r="B4711" s="209"/>
      <c r="C4711" s="564"/>
      <c r="D4711" s="209"/>
      <c r="F4711" s="685"/>
    </row>
    <row r="4712" spans="2:6" s="55" customFormat="1" x14ac:dyDescent="0.25">
      <c r="B4712" s="209"/>
      <c r="C4712" s="564"/>
      <c r="D4712" s="209"/>
      <c r="F4712" s="685"/>
    </row>
    <row r="4713" spans="2:6" s="55" customFormat="1" x14ac:dyDescent="0.25">
      <c r="B4713" s="209"/>
      <c r="C4713" s="564"/>
      <c r="D4713" s="209"/>
      <c r="F4713" s="685"/>
    </row>
    <row r="4714" spans="2:6" s="55" customFormat="1" x14ac:dyDescent="0.25">
      <c r="B4714" s="209"/>
      <c r="C4714" s="564"/>
      <c r="D4714" s="209"/>
      <c r="F4714" s="685"/>
    </row>
    <row r="4715" spans="2:6" s="55" customFormat="1" x14ac:dyDescent="0.25">
      <c r="B4715" s="209"/>
      <c r="C4715" s="564"/>
      <c r="D4715" s="209"/>
      <c r="F4715" s="685"/>
    </row>
    <row r="4716" spans="2:6" s="55" customFormat="1" x14ac:dyDescent="0.25">
      <c r="B4716" s="209"/>
      <c r="C4716" s="564"/>
      <c r="D4716" s="209"/>
      <c r="F4716" s="685"/>
    </row>
    <row r="4717" spans="2:6" s="55" customFormat="1" x14ac:dyDescent="0.25">
      <c r="B4717" s="209"/>
      <c r="C4717" s="564"/>
      <c r="D4717" s="209"/>
      <c r="F4717" s="685"/>
    </row>
    <row r="4718" spans="2:6" s="55" customFormat="1" x14ac:dyDescent="0.25">
      <c r="B4718" s="209"/>
      <c r="C4718" s="564"/>
      <c r="D4718" s="209"/>
      <c r="F4718" s="685"/>
    </row>
    <row r="4719" spans="2:6" s="55" customFormat="1" x14ac:dyDescent="0.25">
      <c r="B4719" s="209"/>
      <c r="C4719" s="564"/>
      <c r="D4719" s="209"/>
      <c r="F4719" s="685"/>
    </row>
    <row r="4720" spans="2:6" s="55" customFormat="1" x14ac:dyDescent="0.25">
      <c r="B4720" s="209"/>
      <c r="C4720" s="564"/>
      <c r="D4720" s="209"/>
      <c r="F4720" s="685"/>
    </row>
    <row r="4721" spans="2:6" s="55" customFormat="1" x14ac:dyDescent="0.25">
      <c r="B4721" s="209"/>
      <c r="C4721" s="564"/>
      <c r="D4721" s="209"/>
      <c r="F4721" s="685"/>
    </row>
    <row r="4722" spans="2:6" s="55" customFormat="1" x14ac:dyDescent="0.25">
      <c r="B4722" s="209"/>
      <c r="C4722" s="564"/>
      <c r="D4722" s="209"/>
      <c r="F4722" s="685"/>
    </row>
    <row r="4723" spans="2:6" s="55" customFormat="1" x14ac:dyDescent="0.25">
      <c r="B4723" s="209"/>
      <c r="C4723" s="564"/>
      <c r="D4723" s="209"/>
      <c r="F4723" s="685"/>
    </row>
    <row r="4724" spans="2:6" s="55" customFormat="1" x14ac:dyDescent="0.25">
      <c r="B4724" s="209"/>
      <c r="C4724" s="564"/>
      <c r="D4724" s="209"/>
      <c r="F4724" s="685"/>
    </row>
    <row r="4725" spans="2:6" s="55" customFormat="1" x14ac:dyDescent="0.25">
      <c r="B4725" s="209"/>
      <c r="C4725" s="564"/>
      <c r="D4725" s="209"/>
      <c r="F4725" s="685"/>
    </row>
    <row r="4726" spans="2:6" s="55" customFormat="1" x14ac:dyDescent="0.25">
      <c r="B4726" s="209"/>
      <c r="C4726" s="564"/>
      <c r="D4726" s="209"/>
      <c r="F4726" s="685"/>
    </row>
    <row r="4727" spans="2:6" s="55" customFormat="1" x14ac:dyDescent="0.25">
      <c r="B4727" s="209"/>
      <c r="C4727" s="564"/>
      <c r="D4727" s="209"/>
      <c r="F4727" s="685"/>
    </row>
    <row r="4728" spans="2:6" s="55" customFormat="1" x14ac:dyDescent="0.25">
      <c r="B4728" s="209"/>
      <c r="C4728" s="564"/>
      <c r="D4728" s="209"/>
      <c r="F4728" s="685"/>
    </row>
    <row r="4729" spans="2:6" s="55" customFormat="1" x14ac:dyDescent="0.25">
      <c r="B4729" s="209"/>
      <c r="C4729" s="564"/>
      <c r="D4729" s="209"/>
      <c r="F4729" s="685"/>
    </row>
    <row r="4730" spans="2:6" s="55" customFormat="1" x14ac:dyDescent="0.25">
      <c r="B4730" s="209"/>
      <c r="C4730" s="564"/>
      <c r="D4730" s="209"/>
      <c r="F4730" s="685"/>
    </row>
    <row r="4731" spans="2:6" s="55" customFormat="1" x14ac:dyDescent="0.25">
      <c r="B4731" s="209"/>
      <c r="C4731" s="564"/>
      <c r="D4731" s="209"/>
      <c r="F4731" s="685"/>
    </row>
    <row r="4732" spans="2:6" s="55" customFormat="1" x14ac:dyDescent="0.25">
      <c r="B4732" s="209"/>
      <c r="C4732" s="564"/>
      <c r="D4732" s="209"/>
      <c r="F4732" s="685"/>
    </row>
    <row r="4733" spans="2:6" s="55" customFormat="1" x14ac:dyDescent="0.25">
      <c r="B4733" s="209"/>
      <c r="C4733" s="564"/>
      <c r="D4733" s="209"/>
      <c r="F4733" s="685"/>
    </row>
    <row r="4734" spans="2:6" s="55" customFormat="1" x14ac:dyDescent="0.25">
      <c r="B4734" s="209"/>
      <c r="C4734" s="564"/>
      <c r="D4734" s="209"/>
      <c r="F4734" s="685"/>
    </row>
    <row r="4735" spans="2:6" s="55" customFormat="1" x14ac:dyDescent="0.25">
      <c r="B4735" s="209"/>
      <c r="C4735" s="564"/>
      <c r="D4735" s="209"/>
      <c r="F4735" s="685"/>
    </row>
    <row r="4736" spans="2:6" s="55" customFormat="1" x14ac:dyDescent="0.25">
      <c r="B4736" s="209"/>
      <c r="C4736" s="564"/>
      <c r="D4736" s="209"/>
      <c r="F4736" s="685"/>
    </row>
    <row r="4737" spans="2:6" s="55" customFormat="1" x14ac:dyDescent="0.25">
      <c r="B4737" s="209"/>
      <c r="C4737" s="564"/>
      <c r="D4737" s="209"/>
      <c r="F4737" s="685"/>
    </row>
    <row r="4738" spans="2:6" s="55" customFormat="1" x14ac:dyDescent="0.25">
      <c r="B4738" s="209"/>
      <c r="C4738" s="564"/>
      <c r="D4738" s="209"/>
      <c r="F4738" s="685"/>
    </row>
    <row r="4739" spans="2:6" s="55" customFormat="1" x14ac:dyDescent="0.25">
      <c r="B4739" s="209"/>
      <c r="C4739" s="564"/>
      <c r="D4739" s="209"/>
      <c r="F4739" s="685"/>
    </row>
    <row r="4740" spans="2:6" s="55" customFormat="1" x14ac:dyDescent="0.25">
      <c r="B4740" s="209"/>
      <c r="C4740" s="564"/>
      <c r="D4740" s="209"/>
      <c r="F4740" s="685"/>
    </row>
    <row r="4741" spans="2:6" s="55" customFormat="1" x14ac:dyDescent="0.25">
      <c r="B4741" s="209"/>
      <c r="C4741" s="564"/>
      <c r="D4741" s="209"/>
      <c r="F4741" s="685"/>
    </row>
    <row r="4742" spans="2:6" s="55" customFormat="1" x14ac:dyDescent="0.25">
      <c r="B4742" s="209"/>
      <c r="C4742" s="564"/>
      <c r="D4742" s="209"/>
      <c r="F4742" s="685"/>
    </row>
    <row r="4743" spans="2:6" s="55" customFormat="1" x14ac:dyDescent="0.25">
      <c r="B4743" s="209"/>
      <c r="C4743" s="564"/>
      <c r="D4743" s="209"/>
      <c r="F4743" s="685"/>
    </row>
    <row r="4744" spans="2:6" s="55" customFormat="1" x14ac:dyDescent="0.25">
      <c r="B4744" s="209"/>
      <c r="C4744" s="564"/>
      <c r="D4744" s="209"/>
      <c r="F4744" s="685"/>
    </row>
    <row r="4745" spans="2:6" s="55" customFormat="1" x14ac:dyDescent="0.25">
      <c r="B4745" s="209"/>
      <c r="C4745" s="564"/>
      <c r="D4745" s="209"/>
      <c r="F4745" s="685"/>
    </row>
    <row r="4746" spans="2:6" s="55" customFormat="1" x14ac:dyDescent="0.25">
      <c r="B4746" s="209"/>
      <c r="C4746" s="564"/>
      <c r="D4746" s="209"/>
      <c r="F4746" s="685"/>
    </row>
    <row r="4747" spans="2:6" s="55" customFormat="1" x14ac:dyDescent="0.25">
      <c r="B4747" s="209"/>
      <c r="C4747" s="564"/>
      <c r="D4747" s="209"/>
      <c r="F4747" s="685"/>
    </row>
    <row r="4748" spans="2:6" s="55" customFormat="1" x14ac:dyDescent="0.25">
      <c r="B4748" s="209"/>
      <c r="C4748" s="564"/>
      <c r="D4748" s="209"/>
      <c r="F4748" s="685"/>
    </row>
    <row r="4749" spans="2:6" s="55" customFormat="1" x14ac:dyDescent="0.25">
      <c r="B4749" s="209"/>
      <c r="C4749" s="564"/>
      <c r="D4749" s="209"/>
      <c r="F4749" s="685"/>
    </row>
    <row r="4750" spans="2:6" s="55" customFormat="1" x14ac:dyDescent="0.25">
      <c r="B4750" s="209"/>
      <c r="C4750" s="564"/>
      <c r="D4750" s="209"/>
      <c r="F4750" s="685"/>
    </row>
    <row r="4751" spans="2:6" s="55" customFormat="1" x14ac:dyDescent="0.25">
      <c r="B4751" s="209"/>
      <c r="C4751" s="564"/>
      <c r="D4751" s="209"/>
      <c r="F4751" s="685"/>
    </row>
    <row r="4752" spans="2:6" s="55" customFormat="1" x14ac:dyDescent="0.25">
      <c r="B4752" s="209"/>
      <c r="C4752" s="564"/>
      <c r="D4752" s="209"/>
      <c r="F4752" s="685"/>
    </row>
    <row r="4753" spans="2:6" s="55" customFormat="1" x14ac:dyDescent="0.25">
      <c r="B4753" s="209"/>
      <c r="C4753" s="564"/>
      <c r="D4753" s="209"/>
      <c r="F4753" s="685"/>
    </row>
    <row r="4754" spans="2:6" s="55" customFormat="1" x14ac:dyDescent="0.25">
      <c r="B4754" s="209"/>
      <c r="C4754" s="564"/>
      <c r="D4754" s="209"/>
      <c r="F4754" s="685"/>
    </row>
    <row r="4755" spans="2:6" s="55" customFormat="1" x14ac:dyDescent="0.25">
      <c r="B4755" s="209"/>
      <c r="C4755" s="564"/>
      <c r="D4755" s="209"/>
      <c r="F4755" s="685"/>
    </row>
    <row r="4756" spans="2:6" s="55" customFormat="1" x14ac:dyDescent="0.25">
      <c r="B4756" s="209"/>
      <c r="C4756" s="564"/>
      <c r="D4756" s="209"/>
      <c r="F4756" s="685"/>
    </row>
    <row r="4757" spans="2:6" s="55" customFormat="1" x14ac:dyDescent="0.25">
      <c r="B4757" s="209"/>
      <c r="C4757" s="564"/>
      <c r="D4757" s="209"/>
      <c r="F4757" s="685"/>
    </row>
    <row r="4758" spans="2:6" s="55" customFormat="1" x14ac:dyDescent="0.25">
      <c r="B4758" s="209"/>
      <c r="C4758" s="564"/>
      <c r="D4758" s="209"/>
      <c r="F4758" s="685"/>
    </row>
    <row r="4759" spans="2:6" s="55" customFormat="1" x14ac:dyDescent="0.25">
      <c r="B4759" s="209"/>
      <c r="C4759" s="564"/>
      <c r="D4759" s="209"/>
      <c r="F4759" s="685"/>
    </row>
    <row r="4760" spans="2:6" s="55" customFormat="1" x14ac:dyDescent="0.25">
      <c r="B4760" s="209"/>
      <c r="C4760" s="564"/>
      <c r="D4760" s="209"/>
      <c r="F4760" s="685"/>
    </row>
    <row r="4761" spans="2:6" s="55" customFormat="1" x14ac:dyDescent="0.25">
      <c r="B4761" s="209"/>
      <c r="C4761" s="564"/>
      <c r="D4761" s="209"/>
      <c r="F4761" s="685"/>
    </row>
    <row r="4762" spans="2:6" s="55" customFormat="1" x14ac:dyDescent="0.25">
      <c r="B4762" s="209"/>
      <c r="C4762" s="564"/>
      <c r="D4762" s="209"/>
      <c r="F4762" s="685"/>
    </row>
    <row r="4763" spans="2:6" s="55" customFormat="1" x14ac:dyDescent="0.25">
      <c r="B4763" s="209"/>
      <c r="C4763" s="564"/>
      <c r="D4763" s="209"/>
      <c r="F4763" s="685"/>
    </row>
    <row r="4764" spans="2:6" s="55" customFormat="1" x14ac:dyDescent="0.25">
      <c r="B4764" s="209"/>
      <c r="C4764" s="564"/>
      <c r="D4764" s="209"/>
      <c r="F4764" s="685"/>
    </row>
    <row r="4765" spans="2:6" s="55" customFormat="1" x14ac:dyDescent="0.25">
      <c r="B4765" s="209"/>
      <c r="C4765" s="564"/>
      <c r="D4765" s="209"/>
      <c r="F4765" s="685"/>
    </row>
    <row r="4766" spans="2:6" s="55" customFormat="1" x14ac:dyDescent="0.25">
      <c r="B4766" s="209"/>
      <c r="C4766" s="564"/>
      <c r="D4766" s="209"/>
      <c r="F4766" s="685"/>
    </row>
    <row r="4767" spans="2:6" s="55" customFormat="1" x14ac:dyDescent="0.25">
      <c r="B4767" s="209"/>
      <c r="C4767" s="564"/>
      <c r="D4767" s="209"/>
      <c r="F4767" s="685"/>
    </row>
    <row r="4768" spans="2:6" s="55" customFormat="1" x14ac:dyDescent="0.25">
      <c r="B4768" s="209"/>
      <c r="C4768" s="564"/>
      <c r="D4768" s="209"/>
      <c r="F4768" s="685"/>
    </row>
    <row r="4769" spans="2:6" s="55" customFormat="1" x14ac:dyDescent="0.25">
      <c r="B4769" s="209"/>
      <c r="C4769" s="564"/>
      <c r="D4769" s="209"/>
      <c r="F4769" s="685"/>
    </row>
    <row r="4770" spans="2:6" s="55" customFormat="1" x14ac:dyDescent="0.25">
      <c r="B4770" s="209"/>
      <c r="C4770" s="564"/>
      <c r="D4770" s="209"/>
      <c r="F4770" s="685"/>
    </row>
    <row r="4771" spans="2:6" s="55" customFormat="1" x14ac:dyDescent="0.25">
      <c r="B4771" s="209"/>
      <c r="C4771" s="564"/>
      <c r="D4771" s="209"/>
      <c r="F4771" s="685"/>
    </row>
    <row r="4772" spans="2:6" s="55" customFormat="1" x14ac:dyDescent="0.25">
      <c r="B4772" s="209"/>
      <c r="C4772" s="564"/>
      <c r="D4772" s="209"/>
      <c r="F4772" s="685"/>
    </row>
    <row r="4773" spans="2:6" s="55" customFormat="1" x14ac:dyDescent="0.25">
      <c r="B4773" s="209"/>
      <c r="C4773" s="564"/>
      <c r="D4773" s="209"/>
      <c r="F4773" s="685"/>
    </row>
    <row r="4774" spans="2:6" s="55" customFormat="1" x14ac:dyDescent="0.25">
      <c r="B4774" s="209"/>
      <c r="C4774" s="564"/>
      <c r="D4774" s="209"/>
      <c r="F4774" s="685"/>
    </row>
    <row r="4775" spans="2:6" s="55" customFormat="1" x14ac:dyDescent="0.25">
      <c r="B4775" s="209"/>
      <c r="C4775" s="564"/>
      <c r="D4775" s="209"/>
      <c r="F4775" s="685"/>
    </row>
    <row r="4776" spans="2:6" s="55" customFormat="1" x14ac:dyDescent="0.25">
      <c r="B4776" s="209"/>
      <c r="C4776" s="564"/>
      <c r="D4776" s="209"/>
      <c r="F4776" s="685"/>
    </row>
    <row r="4777" spans="2:6" s="55" customFormat="1" x14ac:dyDescent="0.25">
      <c r="B4777" s="209"/>
      <c r="C4777" s="564"/>
      <c r="D4777" s="209"/>
      <c r="F4777" s="685"/>
    </row>
    <row r="4778" spans="2:6" s="55" customFormat="1" x14ac:dyDescent="0.25">
      <c r="B4778" s="209"/>
      <c r="C4778" s="564"/>
      <c r="D4778" s="209"/>
      <c r="F4778" s="685"/>
    </row>
    <row r="4779" spans="2:6" s="55" customFormat="1" x14ac:dyDescent="0.25">
      <c r="B4779" s="209"/>
      <c r="C4779" s="564"/>
      <c r="D4779" s="209"/>
      <c r="F4779" s="685"/>
    </row>
    <row r="4780" spans="2:6" s="55" customFormat="1" x14ac:dyDescent="0.25">
      <c r="B4780" s="209"/>
      <c r="C4780" s="564"/>
      <c r="D4780" s="209"/>
      <c r="F4780" s="685"/>
    </row>
    <row r="4781" spans="2:6" s="55" customFormat="1" x14ac:dyDescent="0.25">
      <c r="B4781" s="209"/>
      <c r="C4781" s="564"/>
      <c r="D4781" s="209"/>
      <c r="F4781" s="685"/>
    </row>
    <row r="4782" spans="2:6" s="55" customFormat="1" x14ac:dyDescent="0.25">
      <c r="B4782" s="209"/>
      <c r="C4782" s="564"/>
      <c r="D4782" s="209"/>
      <c r="F4782" s="685"/>
    </row>
    <row r="4783" spans="2:6" s="55" customFormat="1" x14ac:dyDescent="0.25">
      <c r="B4783" s="209"/>
      <c r="C4783" s="564"/>
      <c r="D4783" s="209"/>
      <c r="F4783" s="685"/>
    </row>
    <row r="4784" spans="2:6" s="55" customFormat="1" x14ac:dyDescent="0.25">
      <c r="B4784" s="209"/>
      <c r="C4784" s="564"/>
      <c r="D4784" s="209"/>
      <c r="F4784" s="685"/>
    </row>
    <row r="4785" spans="2:6" s="55" customFormat="1" x14ac:dyDescent="0.25">
      <c r="B4785" s="209"/>
      <c r="C4785" s="564"/>
      <c r="D4785" s="209"/>
      <c r="F4785" s="685"/>
    </row>
    <row r="4786" spans="2:6" s="55" customFormat="1" x14ac:dyDescent="0.25">
      <c r="B4786" s="209"/>
      <c r="C4786" s="564"/>
      <c r="D4786" s="209"/>
      <c r="F4786" s="685"/>
    </row>
    <row r="4787" spans="2:6" s="55" customFormat="1" x14ac:dyDescent="0.25">
      <c r="B4787" s="209"/>
      <c r="C4787" s="564"/>
      <c r="D4787" s="209"/>
      <c r="F4787" s="685"/>
    </row>
    <row r="4788" spans="2:6" s="55" customFormat="1" x14ac:dyDescent="0.25">
      <c r="B4788" s="209"/>
      <c r="C4788" s="564"/>
      <c r="D4788" s="209"/>
      <c r="F4788" s="685"/>
    </row>
    <row r="4789" spans="2:6" s="55" customFormat="1" x14ac:dyDescent="0.25">
      <c r="B4789" s="209"/>
      <c r="C4789" s="564"/>
      <c r="D4789" s="209"/>
      <c r="F4789" s="685"/>
    </row>
    <row r="4790" spans="2:6" s="55" customFormat="1" x14ac:dyDescent="0.25">
      <c r="B4790" s="209"/>
      <c r="C4790" s="564"/>
      <c r="D4790" s="209"/>
      <c r="F4790" s="685"/>
    </row>
    <row r="4791" spans="2:6" s="55" customFormat="1" x14ac:dyDescent="0.25">
      <c r="B4791" s="209"/>
      <c r="C4791" s="564"/>
      <c r="D4791" s="209"/>
      <c r="F4791" s="685"/>
    </row>
    <row r="4792" spans="2:6" s="55" customFormat="1" x14ac:dyDescent="0.25">
      <c r="B4792" s="209"/>
      <c r="C4792" s="564"/>
      <c r="D4792" s="209"/>
      <c r="F4792" s="685"/>
    </row>
    <row r="4793" spans="2:6" s="55" customFormat="1" x14ac:dyDescent="0.25">
      <c r="B4793" s="209"/>
      <c r="C4793" s="564"/>
      <c r="D4793" s="209"/>
      <c r="F4793" s="685"/>
    </row>
    <row r="4794" spans="2:6" s="55" customFormat="1" x14ac:dyDescent="0.25">
      <c r="B4794" s="209"/>
      <c r="C4794" s="564"/>
      <c r="D4794" s="209"/>
      <c r="F4794" s="685"/>
    </row>
    <row r="4795" spans="2:6" s="55" customFormat="1" x14ac:dyDescent="0.25">
      <c r="B4795" s="209"/>
      <c r="C4795" s="564"/>
      <c r="D4795" s="209"/>
      <c r="F4795" s="685"/>
    </row>
    <row r="4796" spans="2:6" s="55" customFormat="1" x14ac:dyDescent="0.25">
      <c r="B4796" s="209"/>
      <c r="C4796" s="564"/>
      <c r="D4796" s="209"/>
      <c r="F4796" s="685"/>
    </row>
    <row r="4797" spans="2:6" s="55" customFormat="1" x14ac:dyDescent="0.25">
      <c r="B4797" s="209"/>
      <c r="C4797" s="564"/>
      <c r="D4797" s="209"/>
      <c r="F4797" s="685"/>
    </row>
    <row r="4798" spans="2:6" s="55" customFormat="1" x14ac:dyDescent="0.25">
      <c r="B4798" s="209"/>
      <c r="C4798" s="564"/>
      <c r="D4798" s="209"/>
      <c r="F4798" s="685"/>
    </row>
    <row r="4799" spans="2:6" s="55" customFormat="1" x14ac:dyDescent="0.25">
      <c r="B4799" s="209"/>
      <c r="C4799" s="564"/>
      <c r="D4799" s="209"/>
      <c r="F4799" s="685"/>
    </row>
    <row r="4800" spans="2:6" s="55" customFormat="1" x14ac:dyDescent="0.25">
      <c r="B4800" s="209"/>
      <c r="C4800" s="564"/>
      <c r="D4800" s="209"/>
      <c r="F4800" s="685"/>
    </row>
    <row r="4801" spans="2:6" s="55" customFormat="1" x14ac:dyDescent="0.25">
      <c r="B4801" s="209"/>
      <c r="C4801" s="564"/>
      <c r="D4801" s="209"/>
      <c r="F4801" s="685"/>
    </row>
    <row r="4802" spans="2:6" s="55" customFormat="1" x14ac:dyDescent="0.25">
      <c r="B4802" s="209"/>
      <c r="C4802" s="564"/>
      <c r="D4802" s="209"/>
      <c r="F4802" s="685"/>
    </row>
    <row r="4803" spans="2:6" s="55" customFormat="1" x14ac:dyDescent="0.25">
      <c r="B4803" s="209"/>
      <c r="C4803" s="564"/>
      <c r="D4803" s="209"/>
      <c r="F4803" s="685"/>
    </row>
    <row r="4804" spans="2:6" s="55" customFormat="1" x14ac:dyDescent="0.25">
      <c r="B4804" s="209"/>
      <c r="C4804" s="564"/>
      <c r="D4804" s="209"/>
      <c r="F4804" s="685"/>
    </row>
    <row r="4805" spans="2:6" s="55" customFormat="1" x14ac:dyDescent="0.25">
      <c r="B4805" s="209"/>
      <c r="C4805" s="564"/>
      <c r="D4805" s="209"/>
      <c r="F4805" s="685"/>
    </row>
    <row r="4806" spans="2:6" s="55" customFormat="1" x14ac:dyDescent="0.25">
      <c r="B4806" s="209"/>
      <c r="C4806" s="564"/>
      <c r="D4806" s="209"/>
      <c r="F4806" s="685"/>
    </row>
    <row r="4807" spans="2:6" s="55" customFormat="1" x14ac:dyDescent="0.25">
      <c r="B4807" s="209"/>
      <c r="C4807" s="564"/>
      <c r="D4807" s="209"/>
      <c r="F4807" s="685"/>
    </row>
    <row r="4808" spans="2:6" s="55" customFormat="1" x14ac:dyDescent="0.25">
      <c r="B4808" s="209"/>
      <c r="C4808" s="564"/>
      <c r="D4808" s="209"/>
      <c r="F4808" s="685"/>
    </row>
    <row r="4809" spans="2:6" s="55" customFormat="1" x14ac:dyDescent="0.25">
      <c r="B4809" s="209"/>
      <c r="C4809" s="564"/>
      <c r="D4809" s="209"/>
      <c r="F4809" s="685"/>
    </row>
    <row r="4810" spans="2:6" s="55" customFormat="1" x14ac:dyDescent="0.25">
      <c r="B4810" s="209"/>
      <c r="C4810" s="564"/>
      <c r="D4810" s="209"/>
      <c r="F4810" s="685"/>
    </row>
    <row r="4811" spans="2:6" s="55" customFormat="1" x14ac:dyDescent="0.25">
      <c r="B4811" s="209"/>
      <c r="C4811" s="564"/>
      <c r="D4811" s="209"/>
      <c r="F4811" s="685"/>
    </row>
    <row r="4812" spans="2:6" s="55" customFormat="1" x14ac:dyDescent="0.25">
      <c r="B4812" s="209"/>
      <c r="C4812" s="564"/>
      <c r="D4812" s="209"/>
      <c r="F4812" s="685"/>
    </row>
    <row r="4813" spans="2:6" s="55" customFormat="1" x14ac:dyDescent="0.25">
      <c r="B4813" s="209"/>
      <c r="C4813" s="564"/>
      <c r="D4813" s="209"/>
      <c r="F4813" s="685"/>
    </row>
    <row r="4814" spans="2:6" s="55" customFormat="1" x14ac:dyDescent="0.25">
      <c r="B4814" s="209"/>
      <c r="C4814" s="564"/>
      <c r="D4814" s="209"/>
      <c r="F4814" s="685"/>
    </row>
    <row r="4815" spans="2:6" s="55" customFormat="1" x14ac:dyDescent="0.25">
      <c r="B4815" s="209"/>
      <c r="C4815" s="564"/>
      <c r="D4815" s="209"/>
      <c r="F4815" s="685"/>
    </row>
    <row r="4816" spans="2:6" s="55" customFormat="1" x14ac:dyDescent="0.25">
      <c r="B4816" s="209"/>
      <c r="C4816" s="564"/>
      <c r="D4816" s="209"/>
      <c r="F4816" s="685"/>
    </row>
    <row r="4817" spans="2:6" s="55" customFormat="1" x14ac:dyDescent="0.25">
      <c r="B4817" s="209"/>
      <c r="C4817" s="564"/>
      <c r="D4817" s="209"/>
      <c r="F4817" s="685"/>
    </row>
    <row r="4818" spans="2:6" s="55" customFormat="1" x14ac:dyDescent="0.25">
      <c r="B4818" s="209"/>
      <c r="C4818" s="564"/>
      <c r="D4818" s="209"/>
      <c r="F4818" s="685"/>
    </row>
    <row r="4819" spans="2:6" s="55" customFormat="1" x14ac:dyDescent="0.25">
      <c r="B4819" s="209"/>
      <c r="C4819" s="564"/>
      <c r="D4819" s="209"/>
      <c r="F4819" s="685"/>
    </row>
    <row r="4820" spans="2:6" s="55" customFormat="1" x14ac:dyDescent="0.25">
      <c r="B4820" s="209"/>
      <c r="C4820" s="564"/>
      <c r="D4820" s="209"/>
      <c r="F4820" s="685"/>
    </row>
    <row r="4821" spans="2:6" s="55" customFormat="1" x14ac:dyDescent="0.25">
      <c r="B4821" s="209"/>
      <c r="C4821" s="564"/>
      <c r="D4821" s="209"/>
      <c r="F4821" s="685"/>
    </row>
    <row r="4822" spans="2:6" s="55" customFormat="1" x14ac:dyDescent="0.25">
      <c r="B4822" s="209"/>
      <c r="C4822" s="564"/>
      <c r="D4822" s="209"/>
      <c r="F4822" s="685"/>
    </row>
    <row r="4823" spans="2:6" s="55" customFormat="1" x14ac:dyDescent="0.25">
      <c r="B4823" s="209"/>
      <c r="C4823" s="564"/>
      <c r="D4823" s="209"/>
      <c r="F4823" s="685"/>
    </row>
    <row r="4824" spans="2:6" s="55" customFormat="1" x14ac:dyDescent="0.25">
      <c r="B4824" s="209"/>
      <c r="C4824" s="564"/>
      <c r="D4824" s="209"/>
      <c r="F4824" s="685"/>
    </row>
    <row r="4825" spans="2:6" s="55" customFormat="1" x14ac:dyDescent="0.25">
      <c r="B4825" s="209"/>
      <c r="C4825" s="564"/>
      <c r="D4825" s="209"/>
      <c r="F4825" s="685"/>
    </row>
    <row r="4826" spans="2:6" s="55" customFormat="1" x14ac:dyDescent="0.25">
      <c r="B4826" s="209"/>
      <c r="C4826" s="564"/>
      <c r="D4826" s="209"/>
      <c r="F4826" s="685"/>
    </row>
    <row r="4827" spans="2:6" s="55" customFormat="1" x14ac:dyDescent="0.25">
      <c r="B4827" s="209"/>
      <c r="C4827" s="564"/>
      <c r="D4827" s="209"/>
      <c r="F4827" s="685"/>
    </row>
    <row r="4828" spans="2:6" s="55" customFormat="1" x14ac:dyDescent="0.25">
      <c r="B4828" s="209"/>
      <c r="C4828" s="564"/>
      <c r="D4828" s="209"/>
      <c r="F4828" s="685"/>
    </row>
    <row r="4829" spans="2:6" s="55" customFormat="1" x14ac:dyDescent="0.25">
      <c r="B4829" s="209"/>
      <c r="C4829" s="564"/>
      <c r="D4829" s="209"/>
      <c r="F4829" s="685"/>
    </row>
    <row r="4830" spans="2:6" s="55" customFormat="1" x14ac:dyDescent="0.25">
      <c r="B4830" s="209"/>
      <c r="C4830" s="564"/>
      <c r="D4830" s="209"/>
      <c r="F4830" s="685"/>
    </row>
    <row r="4831" spans="2:6" s="55" customFormat="1" x14ac:dyDescent="0.25">
      <c r="B4831" s="209"/>
      <c r="C4831" s="564"/>
      <c r="D4831" s="209"/>
      <c r="F4831" s="685"/>
    </row>
    <row r="4832" spans="2:6" s="55" customFormat="1" x14ac:dyDescent="0.25">
      <c r="B4832" s="209"/>
      <c r="C4832" s="564"/>
      <c r="D4832" s="209"/>
      <c r="F4832" s="685"/>
    </row>
    <row r="4833" spans="2:6" s="55" customFormat="1" x14ac:dyDescent="0.25">
      <c r="B4833" s="209"/>
      <c r="C4833" s="564"/>
      <c r="D4833" s="209"/>
      <c r="F4833" s="685"/>
    </row>
    <row r="4834" spans="2:6" s="55" customFormat="1" x14ac:dyDescent="0.25">
      <c r="B4834" s="209"/>
      <c r="C4834" s="564"/>
      <c r="D4834" s="209"/>
      <c r="F4834" s="685"/>
    </row>
    <row r="4835" spans="2:6" s="55" customFormat="1" x14ac:dyDescent="0.25">
      <c r="B4835" s="209"/>
      <c r="C4835" s="564"/>
      <c r="D4835" s="209"/>
      <c r="F4835" s="685"/>
    </row>
    <row r="4836" spans="2:6" s="55" customFormat="1" x14ac:dyDescent="0.25">
      <c r="B4836" s="209"/>
      <c r="C4836" s="564"/>
      <c r="D4836" s="209"/>
      <c r="F4836" s="685"/>
    </row>
    <row r="4837" spans="2:6" s="55" customFormat="1" x14ac:dyDescent="0.25">
      <c r="B4837" s="209"/>
      <c r="C4837" s="564"/>
      <c r="D4837" s="209"/>
      <c r="F4837" s="685"/>
    </row>
    <row r="4838" spans="2:6" s="55" customFormat="1" x14ac:dyDescent="0.25">
      <c r="B4838" s="209"/>
      <c r="C4838" s="564"/>
      <c r="D4838" s="209"/>
      <c r="F4838" s="685"/>
    </row>
    <row r="4839" spans="2:6" s="55" customFormat="1" x14ac:dyDescent="0.25">
      <c r="B4839" s="209"/>
      <c r="C4839" s="564"/>
      <c r="D4839" s="209"/>
      <c r="F4839" s="685"/>
    </row>
    <row r="4840" spans="2:6" s="55" customFormat="1" x14ac:dyDescent="0.25">
      <c r="B4840" s="209"/>
      <c r="C4840" s="564"/>
      <c r="D4840" s="209"/>
      <c r="F4840" s="685"/>
    </row>
    <row r="4841" spans="2:6" s="55" customFormat="1" x14ac:dyDescent="0.25">
      <c r="B4841" s="209"/>
      <c r="C4841" s="564"/>
      <c r="D4841" s="209"/>
      <c r="F4841" s="685"/>
    </row>
    <row r="4842" spans="2:6" s="55" customFormat="1" x14ac:dyDescent="0.25">
      <c r="B4842" s="209"/>
      <c r="C4842" s="564"/>
      <c r="D4842" s="209"/>
      <c r="F4842" s="685"/>
    </row>
    <row r="4843" spans="2:6" s="55" customFormat="1" x14ac:dyDescent="0.25">
      <c r="B4843" s="209"/>
      <c r="C4843" s="564"/>
      <c r="D4843" s="209"/>
      <c r="F4843" s="685"/>
    </row>
    <row r="4844" spans="2:6" s="55" customFormat="1" x14ac:dyDescent="0.25">
      <c r="B4844" s="209"/>
      <c r="C4844" s="564"/>
      <c r="D4844" s="209"/>
      <c r="F4844" s="685"/>
    </row>
    <row r="4845" spans="2:6" s="55" customFormat="1" x14ac:dyDescent="0.25">
      <c r="B4845" s="209"/>
      <c r="C4845" s="564"/>
      <c r="D4845" s="209"/>
      <c r="F4845" s="685"/>
    </row>
    <row r="4846" spans="2:6" s="55" customFormat="1" x14ac:dyDescent="0.25">
      <c r="B4846" s="209"/>
      <c r="C4846" s="564"/>
      <c r="D4846" s="209"/>
      <c r="F4846" s="685"/>
    </row>
    <row r="4847" spans="2:6" s="55" customFormat="1" x14ac:dyDescent="0.25">
      <c r="B4847" s="209"/>
      <c r="C4847" s="564"/>
      <c r="D4847" s="209"/>
      <c r="F4847" s="685"/>
    </row>
    <row r="4848" spans="2:6" s="55" customFormat="1" x14ac:dyDescent="0.25">
      <c r="B4848" s="209"/>
      <c r="C4848" s="564"/>
      <c r="D4848" s="209"/>
      <c r="F4848" s="685"/>
    </row>
    <row r="4849" spans="2:6" s="55" customFormat="1" x14ac:dyDescent="0.25">
      <c r="B4849" s="209"/>
      <c r="C4849" s="564"/>
      <c r="D4849" s="209"/>
      <c r="F4849" s="685"/>
    </row>
    <row r="4850" spans="2:6" s="55" customFormat="1" x14ac:dyDescent="0.25">
      <c r="B4850" s="209"/>
      <c r="C4850" s="564"/>
      <c r="D4850" s="209"/>
      <c r="F4850" s="685"/>
    </row>
    <row r="4851" spans="2:6" s="55" customFormat="1" x14ac:dyDescent="0.25">
      <c r="B4851" s="209"/>
      <c r="C4851" s="564"/>
      <c r="D4851" s="209"/>
      <c r="F4851" s="685"/>
    </row>
    <row r="4852" spans="2:6" s="55" customFormat="1" x14ac:dyDescent="0.25">
      <c r="B4852" s="209"/>
      <c r="C4852" s="564"/>
      <c r="D4852" s="209"/>
      <c r="F4852" s="685"/>
    </row>
    <row r="4853" spans="2:6" s="55" customFormat="1" x14ac:dyDescent="0.25">
      <c r="B4853" s="209"/>
      <c r="C4853" s="564"/>
      <c r="D4853" s="209"/>
      <c r="F4853" s="685"/>
    </row>
    <row r="4854" spans="2:6" s="55" customFormat="1" x14ac:dyDescent="0.25">
      <c r="B4854" s="209"/>
      <c r="C4854" s="564"/>
      <c r="D4854" s="209"/>
      <c r="F4854" s="685"/>
    </row>
    <row r="4855" spans="2:6" s="55" customFormat="1" x14ac:dyDescent="0.25">
      <c r="B4855" s="209"/>
      <c r="C4855" s="564"/>
      <c r="D4855" s="209"/>
      <c r="F4855" s="685"/>
    </row>
    <row r="4856" spans="2:6" s="55" customFormat="1" x14ac:dyDescent="0.25">
      <c r="B4856" s="209"/>
      <c r="C4856" s="564"/>
      <c r="D4856" s="209"/>
      <c r="F4856" s="685"/>
    </row>
    <row r="4857" spans="2:6" s="55" customFormat="1" x14ac:dyDescent="0.25">
      <c r="B4857" s="209"/>
      <c r="C4857" s="564"/>
      <c r="D4857" s="209"/>
      <c r="F4857" s="685"/>
    </row>
    <row r="4858" spans="2:6" s="55" customFormat="1" x14ac:dyDescent="0.25">
      <c r="B4858" s="209"/>
      <c r="C4858" s="564"/>
      <c r="D4858" s="209"/>
      <c r="F4858" s="685"/>
    </row>
    <row r="4859" spans="2:6" s="55" customFormat="1" x14ac:dyDescent="0.25">
      <c r="B4859" s="209"/>
      <c r="C4859" s="564"/>
      <c r="D4859" s="209"/>
      <c r="F4859" s="685"/>
    </row>
    <row r="4860" spans="2:6" s="55" customFormat="1" x14ac:dyDescent="0.25">
      <c r="B4860" s="209"/>
      <c r="C4860" s="564"/>
      <c r="D4860" s="209"/>
      <c r="F4860" s="685"/>
    </row>
    <row r="4861" spans="2:6" s="55" customFormat="1" x14ac:dyDescent="0.25">
      <c r="B4861" s="209"/>
      <c r="C4861" s="564"/>
      <c r="D4861" s="209"/>
      <c r="F4861" s="685"/>
    </row>
    <row r="4862" spans="2:6" s="55" customFormat="1" x14ac:dyDescent="0.25">
      <c r="B4862" s="209"/>
      <c r="C4862" s="564"/>
      <c r="D4862" s="209"/>
      <c r="F4862" s="685"/>
    </row>
    <row r="4863" spans="2:6" s="55" customFormat="1" x14ac:dyDescent="0.25">
      <c r="B4863" s="209"/>
      <c r="C4863" s="564"/>
      <c r="D4863" s="209"/>
      <c r="F4863" s="685"/>
    </row>
    <row r="4864" spans="2:6" s="55" customFormat="1" x14ac:dyDescent="0.25">
      <c r="B4864" s="209"/>
      <c r="C4864" s="564"/>
      <c r="D4864" s="209"/>
      <c r="F4864" s="685"/>
    </row>
    <row r="4865" spans="2:6" s="55" customFormat="1" x14ac:dyDescent="0.25">
      <c r="B4865" s="209"/>
      <c r="C4865" s="564"/>
      <c r="D4865" s="209"/>
      <c r="F4865" s="685"/>
    </row>
    <row r="4866" spans="2:6" s="55" customFormat="1" x14ac:dyDescent="0.25">
      <c r="B4866" s="209"/>
      <c r="C4866" s="564"/>
      <c r="D4866" s="209"/>
      <c r="F4866" s="685"/>
    </row>
    <row r="4867" spans="2:6" s="55" customFormat="1" x14ac:dyDescent="0.25">
      <c r="B4867" s="209"/>
      <c r="C4867" s="564"/>
      <c r="D4867" s="209"/>
      <c r="F4867" s="685"/>
    </row>
    <row r="4868" spans="2:6" s="55" customFormat="1" x14ac:dyDescent="0.25">
      <c r="B4868" s="209"/>
      <c r="C4868" s="564"/>
      <c r="D4868" s="209"/>
      <c r="F4868" s="685"/>
    </row>
    <row r="4869" spans="2:6" s="55" customFormat="1" x14ac:dyDescent="0.25">
      <c r="B4869" s="209"/>
      <c r="C4869" s="564"/>
      <c r="D4869" s="209"/>
      <c r="F4869" s="685"/>
    </row>
    <row r="4870" spans="2:6" s="55" customFormat="1" x14ac:dyDescent="0.25">
      <c r="B4870" s="209"/>
      <c r="C4870" s="564"/>
      <c r="D4870" s="209"/>
      <c r="F4870" s="685"/>
    </row>
    <row r="4871" spans="2:6" s="55" customFormat="1" x14ac:dyDescent="0.25">
      <c r="B4871" s="209"/>
      <c r="C4871" s="564"/>
      <c r="D4871" s="209"/>
      <c r="F4871" s="685"/>
    </row>
    <row r="4872" spans="2:6" s="55" customFormat="1" x14ac:dyDescent="0.25">
      <c r="B4872" s="209"/>
      <c r="C4872" s="564"/>
      <c r="D4872" s="209"/>
      <c r="F4872" s="685"/>
    </row>
    <row r="4873" spans="2:6" s="55" customFormat="1" x14ac:dyDescent="0.25">
      <c r="B4873" s="209"/>
      <c r="C4873" s="564"/>
      <c r="D4873" s="209"/>
      <c r="F4873" s="685"/>
    </row>
    <row r="4874" spans="2:6" s="55" customFormat="1" x14ac:dyDescent="0.25">
      <c r="B4874" s="209"/>
      <c r="C4874" s="564"/>
      <c r="D4874" s="209"/>
      <c r="F4874" s="685"/>
    </row>
    <row r="4875" spans="2:6" s="55" customFormat="1" x14ac:dyDescent="0.25">
      <c r="B4875" s="209"/>
      <c r="C4875" s="564"/>
      <c r="D4875" s="209"/>
      <c r="F4875" s="685"/>
    </row>
    <row r="4876" spans="2:6" s="55" customFormat="1" x14ac:dyDescent="0.25">
      <c r="B4876" s="209"/>
      <c r="C4876" s="564"/>
      <c r="D4876" s="209"/>
      <c r="F4876" s="685"/>
    </row>
    <row r="4877" spans="2:6" s="55" customFormat="1" x14ac:dyDescent="0.25">
      <c r="B4877" s="209"/>
      <c r="C4877" s="564"/>
      <c r="D4877" s="209"/>
      <c r="F4877" s="685"/>
    </row>
    <row r="4878" spans="2:6" s="55" customFormat="1" x14ac:dyDescent="0.25">
      <c r="B4878" s="209"/>
      <c r="C4878" s="564"/>
      <c r="D4878" s="209"/>
      <c r="F4878" s="685"/>
    </row>
    <row r="4879" spans="2:6" s="55" customFormat="1" x14ac:dyDescent="0.25">
      <c r="B4879" s="209"/>
      <c r="C4879" s="564"/>
      <c r="D4879" s="209"/>
      <c r="F4879" s="685"/>
    </row>
    <row r="4880" spans="2:6" s="55" customFormat="1" x14ac:dyDescent="0.25">
      <c r="B4880" s="209"/>
      <c r="C4880" s="564"/>
      <c r="D4880" s="209"/>
      <c r="F4880" s="685"/>
    </row>
    <row r="4881" spans="2:6" s="55" customFormat="1" x14ac:dyDescent="0.25">
      <c r="B4881" s="209"/>
      <c r="C4881" s="564"/>
      <c r="D4881" s="209"/>
      <c r="F4881" s="685"/>
    </row>
    <row r="4882" spans="2:6" s="55" customFormat="1" x14ac:dyDescent="0.25">
      <c r="B4882" s="209"/>
      <c r="C4882" s="564"/>
      <c r="D4882" s="209"/>
      <c r="F4882" s="685"/>
    </row>
    <row r="4883" spans="2:6" s="55" customFormat="1" x14ac:dyDescent="0.25">
      <c r="B4883" s="209"/>
      <c r="C4883" s="564"/>
      <c r="D4883" s="209"/>
      <c r="F4883" s="685"/>
    </row>
    <row r="4884" spans="2:6" s="55" customFormat="1" x14ac:dyDescent="0.25">
      <c r="B4884" s="209"/>
      <c r="C4884" s="564"/>
      <c r="D4884" s="209"/>
      <c r="F4884" s="685"/>
    </row>
    <row r="4885" spans="2:6" s="55" customFormat="1" x14ac:dyDescent="0.25">
      <c r="B4885" s="209"/>
      <c r="C4885" s="564"/>
      <c r="D4885" s="209"/>
      <c r="F4885" s="685"/>
    </row>
    <row r="4886" spans="2:6" s="55" customFormat="1" x14ac:dyDescent="0.25">
      <c r="B4886" s="209"/>
      <c r="C4886" s="564"/>
      <c r="D4886" s="209"/>
      <c r="F4886" s="685"/>
    </row>
    <row r="4887" spans="2:6" s="55" customFormat="1" x14ac:dyDescent="0.25">
      <c r="B4887" s="209"/>
      <c r="C4887" s="564"/>
      <c r="D4887" s="209"/>
      <c r="F4887" s="685"/>
    </row>
    <row r="4888" spans="2:6" s="55" customFormat="1" x14ac:dyDescent="0.25">
      <c r="B4888" s="209"/>
      <c r="C4888" s="564"/>
      <c r="D4888" s="209"/>
      <c r="F4888" s="685"/>
    </row>
    <row r="4889" spans="2:6" s="55" customFormat="1" x14ac:dyDescent="0.25">
      <c r="B4889" s="209"/>
      <c r="C4889" s="564"/>
      <c r="D4889" s="209"/>
      <c r="F4889" s="685"/>
    </row>
    <row r="4890" spans="2:6" s="55" customFormat="1" x14ac:dyDescent="0.25">
      <c r="B4890" s="209"/>
      <c r="C4890" s="564"/>
      <c r="D4890" s="209"/>
      <c r="F4890" s="685"/>
    </row>
    <row r="4891" spans="2:6" s="55" customFormat="1" x14ac:dyDescent="0.25">
      <c r="B4891" s="209"/>
      <c r="C4891" s="564"/>
      <c r="D4891" s="209"/>
      <c r="F4891" s="685"/>
    </row>
    <row r="4892" spans="2:6" s="55" customFormat="1" x14ac:dyDescent="0.25">
      <c r="B4892" s="209"/>
      <c r="C4892" s="564"/>
      <c r="D4892" s="209"/>
      <c r="F4892" s="685"/>
    </row>
    <row r="4893" spans="2:6" s="55" customFormat="1" x14ac:dyDescent="0.25">
      <c r="B4893" s="209"/>
      <c r="C4893" s="564"/>
      <c r="D4893" s="209"/>
      <c r="F4893" s="685"/>
    </row>
    <row r="4894" spans="2:6" s="55" customFormat="1" x14ac:dyDescent="0.25">
      <c r="B4894" s="209"/>
      <c r="C4894" s="564"/>
      <c r="D4894" s="209"/>
      <c r="F4894" s="685"/>
    </row>
    <row r="4895" spans="2:6" s="55" customFormat="1" x14ac:dyDescent="0.25">
      <c r="B4895" s="209"/>
      <c r="C4895" s="564"/>
      <c r="D4895" s="209"/>
      <c r="F4895" s="685"/>
    </row>
    <row r="4896" spans="2:6" s="55" customFormat="1" x14ac:dyDescent="0.25">
      <c r="B4896" s="209"/>
      <c r="C4896" s="564"/>
      <c r="D4896" s="209"/>
      <c r="F4896" s="685"/>
    </row>
    <row r="4897" spans="2:6" s="55" customFormat="1" x14ac:dyDescent="0.25">
      <c r="B4897" s="209"/>
      <c r="C4897" s="564"/>
      <c r="D4897" s="209"/>
      <c r="F4897" s="685"/>
    </row>
    <row r="4898" spans="2:6" s="55" customFormat="1" x14ac:dyDescent="0.25">
      <c r="B4898" s="209"/>
      <c r="C4898" s="564"/>
      <c r="D4898" s="209"/>
      <c r="F4898" s="685"/>
    </row>
    <row r="4899" spans="2:6" s="55" customFormat="1" x14ac:dyDescent="0.25">
      <c r="B4899" s="209"/>
      <c r="C4899" s="564"/>
      <c r="D4899" s="209"/>
      <c r="F4899" s="685"/>
    </row>
    <row r="4900" spans="2:6" s="55" customFormat="1" x14ac:dyDescent="0.25">
      <c r="B4900" s="209"/>
      <c r="C4900" s="564"/>
      <c r="D4900" s="209"/>
      <c r="F4900" s="685"/>
    </row>
    <row r="4901" spans="2:6" s="55" customFormat="1" x14ac:dyDescent="0.25">
      <c r="B4901" s="209"/>
      <c r="C4901" s="564"/>
      <c r="D4901" s="209"/>
      <c r="F4901" s="685"/>
    </row>
    <row r="4902" spans="2:6" s="55" customFormat="1" x14ac:dyDescent="0.25">
      <c r="B4902" s="209"/>
      <c r="C4902" s="564"/>
      <c r="D4902" s="209"/>
      <c r="F4902" s="685"/>
    </row>
    <row r="4903" spans="2:6" s="55" customFormat="1" x14ac:dyDescent="0.25">
      <c r="B4903" s="209"/>
      <c r="C4903" s="564"/>
      <c r="D4903" s="209"/>
      <c r="F4903" s="685"/>
    </row>
    <row r="4904" spans="2:6" s="55" customFormat="1" x14ac:dyDescent="0.25">
      <c r="B4904" s="209"/>
      <c r="C4904" s="564"/>
      <c r="D4904" s="209"/>
      <c r="F4904" s="685"/>
    </row>
    <row r="4905" spans="2:6" s="55" customFormat="1" x14ac:dyDescent="0.25">
      <c r="B4905" s="209"/>
      <c r="C4905" s="564"/>
      <c r="D4905" s="209"/>
      <c r="F4905" s="685"/>
    </row>
    <row r="4906" spans="2:6" s="55" customFormat="1" x14ac:dyDescent="0.25">
      <c r="B4906" s="209"/>
      <c r="C4906" s="564"/>
      <c r="D4906" s="209"/>
      <c r="F4906" s="685"/>
    </row>
    <row r="4907" spans="2:6" s="55" customFormat="1" x14ac:dyDescent="0.25">
      <c r="B4907" s="209"/>
      <c r="C4907" s="564"/>
      <c r="D4907" s="209"/>
      <c r="F4907" s="685"/>
    </row>
    <row r="4908" spans="2:6" s="55" customFormat="1" x14ac:dyDescent="0.25">
      <c r="B4908" s="209"/>
      <c r="C4908" s="564"/>
      <c r="D4908" s="209"/>
      <c r="F4908" s="685"/>
    </row>
    <row r="4909" spans="2:6" s="55" customFormat="1" x14ac:dyDescent="0.25">
      <c r="B4909" s="209"/>
      <c r="C4909" s="564"/>
      <c r="D4909" s="209"/>
      <c r="F4909" s="685"/>
    </row>
    <row r="4910" spans="2:6" s="55" customFormat="1" x14ac:dyDescent="0.25">
      <c r="B4910" s="209"/>
      <c r="C4910" s="564"/>
      <c r="D4910" s="209"/>
      <c r="F4910" s="685"/>
    </row>
    <row r="4911" spans="2:6" s="55" customFormat="1" x14ac:dyDescent="0.25">
      <c r="B4911" s="209"/>
      <c r="C4911" s="564"/>
      <c r="D4911" s="209"/>
      <c r="F4911" s="685"/>
    </row>
    <row r="4912" spans="2:6" s="55" customFormat="1" x14ac:dyDescent="0.25">
      <c r="B4912" s="209"/>
      <c r="C4912" s="564"/>
      <c r="D4912" s="209"/>
      <c r="F4912" s="685"/>
    </row>
    <row r="4913" spans="2:6" s="55" customFormat="1" x14ac:dyDescent="0.25">
      <c r="B4913" s="209"/>
      <c r="C4913" s="564"/>
      <c r="D4913" s="209"/>
      <c r="F4913" s="685"/>
    </row>
    <row r="4914" spans="2:6" s="55" customFormat="1" x14ac:dyDescent="0.25">
      <c r="B4914" s="209"/>
      <c r="C4914" s="564"/>
      <c r="D4914" s="209"/>
      <c r="F4914" s="685"/>
    </row>
    <row r="4915" spans="2:6" s="55" customFormat="1" x14ac:dyDescent="0.25">
      <c r="B4915" s="209"/>
      <c r="C4915" s="564"/>
      <c r="D4915" s="209"/>
      <c r="F4915" s="685"/>
    </row>
    <row r="4916" spans="2:6" s="55" customFormat="1" x14ac:dyDescent="0.25">
      <c r="B4916" s="209"/>
      <c r="C4916" s="564"/>
      <c r="D4916" s="209"/>
      <c r="F4916" s="685"/>
    </row>
    <row r="4917" spans="2:6" s="55" customFormat="1" x14ac:dyDescent="0.25">
      <c r="B4917" s="209"/>
      <c r="C4917" s="564"/>
      <c r="D4917" s="209"/>
      <c r="F4917" s="685"/>
    </row>
    <row r="4918" spans="2:6" s="55" customFormat="1" x14ac:dyDescent="0.25">
      <c r="B4918" s="209"/>
      <c r="C4918" s="564"/>
      <c r="D4918" s="209"/>
      <c r="F4918" s="685"/>
    </row>
    <row r="4919" spans="2:6" s="55" customFormat="1" x14ac:dyDescent="0.25">
      <c r="B4919" s="209"/>
      <c r="C4919" s="564"/>
      <c r="D4919" s="209"/>
      <c r="F4919" s="685"/>
    </row>
    <row r="4920" spans="2:6" s="55" customFormat="1" x14ac:dyDescent="0.25">
      <c r="B4920" s="209"/>
      <c r="C4920" s="564"/>
      <c r="D4920" s="209"/>
      <c r="F4920" s="685"/>
    </row>
    <row r="4921" spans="2:6" s="55" customFormat="1" x14ac:dyDescent="0.25">
      <c r="B4921" s="209"/>
      <c r="C4921" s="564"/>
      <c r="D4921" s="209"/>
      <c r="F4921" s="685"/>
    </row>
    <row r="4922" spans="2:6" s="55" customFormat="1" x14ac:dyDescent="0.25">
      <c r="B4922" s="209"/>
      <c r="C4922" s="564"/>
      <c r="D4922" s="209"/>
      <c r="F4922" s="685"/>
    </row>
    <row r="4923" spans="2:6" s="55" customFormat="1" x14ac:dyDescent="0.25">
      <c r="B4923" s="209"/>
      <c r="C4923" s="564"/>
      <c r="D4923" s="209"/>
      <c r="F4923" s="685"/>
    </row>
    <row r="4924" spans="2:6" s="55" customFormat="1" x14ac:dyDescent="0.25">
      <c r="B4924" s="209"/>
      <c r="C4924" s="564"/>
      <c r="D4924" s="209"/>
      <c r="F4924" s="685"/>
    </row>
    <row r="4925" spans="2:6" s="55" customFormat="1" x14ac:dyDescent="0.25">
      <c r="B4925" s="209"/>
      <c r="C4925" s="564"/>
      <c r="D4925" s="209"/>
      <c r="F4925" s="685"/>
    </row>
    <row r="4926" spans="2:6" s="55" customFormat="1" x14ac:dyDescent="0.25">
      <c r="B4926" s="209"/>
      <c r="C4926" s="564"/>
      <c r="D4926" s="209"/>
      <c r="F4926" s="685"/>
    </row>
    <row r="4927" spans="2:6" s="55" customFormat="1" x14ac:dyDescent="0.25">
      <c r="B4927" s="209"/>
      <c r="C4927" s="564"/>
      <c r="D4927" s="209"/>
      <c r="F4927" s="685"/>
    </row>
    <row r="4928" spans="2:6" s="55" customFormat="1" x14ac:dyDescent="0.25">
      <c r="B4928" s="209"/>
      <c r="C4928" s="564"/>
      <c r="D4928" s="209"/>
      <c r="F4928" s="685"/>
    </row>
    <row r="4929" spans="2:6" s="55" customFormat="1" x14ac:dyDescent="0.25">
      <c r="B4929" s="209"/>
      <c r="C4929" s="564"/>
      <c r="D4929" s="209"/>
      <c r="F4929" s="685"/>
    </row>
    <row r="4930" spans="2:6" s="55" customFormat="1" x14ac:dyDescent="0.25">
      <c r="B4930" s="209"/>
      <c r="C4930" s="564"/>
      <c r="D4930" s="209"/>
      <c r="F4930" s="685"/>
    </row>
    <row r="4931" spans="2:6" s="55" customFormat="1" x14ac:dyDescent="0.25">
      <c r="B4931" s="209"/>
      <c r="C4931" s="564"/>
      <c r="D4931" s="209"/>
      <c r="F4931" s="685"/>
    </row>
    <row r="4932" spans="2:6" s="55" customFormat="1" x14ac:dyDescent="0.25">
      <c r="B4932" s="209"/>
      <c r="C4932" s="564"/>
      <c r="D4932" s="209"/>
      <c r="F4932" s="685"/>
    </row>
    <row r="4933" spans="2:6" s="55" customFormat="1" x14ac:dyDescent="0.25">
      <c r="B4933" s="209"/>
      <c r="C4933" s="564"/>
      <c r="D4933" s="209"/>
      <c r="F4933" s="685"/>
    </row>
    <row r="4934" spans="2:6" s="55" customFormat="1" x14ac:dyDescent="0.25">
      <c r="B4934" s="209"/>
      <c r="C4934" s="564"/>
      <c r="D4934" s="209"/>
      <c r="F4934" s="685"/>
    </row>
    <row r="4935" spans="2:6" s="55" customFormat="1" x14ac:dyDescent="0.25">
      <c r="B4935" s="209"/>
      <c r="C4935" s="564"/>
      <c r="D4935" s="209"/>
      <c r="F4935" s="685"/>
    </row>
    <row r="4936" spans="2:6" s="55" customFormat="1" x14ac:dyDescent="0.25">
      <c r="B4936" s="209"/>
      <c r="C4936" s="564"/>
      <c r="D4936" s="209"/>
      <c r="F4936" s="685"/>
    </row>
    <row r="4937" spans="2:6" s="55" customFormat="1" x14ac:dyDescent="0.25">
      <c r="B4937" s="209"/>
      <c r="C4937" s="564"/>
      <c r="D4937" s="209"/>
      <c r="F4937" s="685"/>
    </row>
    <row r="4938" spans="2:6" s="55" customFormat="1" x14ac:dyDescent="0.25">
      <c r="B4938" s="209"/>
      <c r="C4938" s="564"/>
      <c r="D4938" s="209"/>
      <c r="F4938" s="685"/>
    </row>
    <row r="4939" spans="2:6" s="55" customFormat="1" x14ac:dyDescent="0.25">
      <c r="B4939" s="209"/>
      <c r="C4939" s="564"/>
      <c r="D4939" s="209"/>
      <c r="F4939" s="685"/>
    </row>
    <row r="4940" spans="2:6" s="55" customFormat="1" x14ac:dyDescent="0.25">
      <c r="B4940" s="209"/>
      <c r="C4940" s="564"/>
      <c r="D4940" s="209"/>
      <c r="F4940" s="685"/>
    </row>
    <row r="4941" spans="2:6" s="55" customFormat="1" x14ac:dyDescent="0.25">
      <c r="B4941" s="209"/>
      <c r="C4941" s="564"/>
      <c r="D4941" s="209"/>
      <c r="F4941" s="685"/>
    </row>
    <row r="4942" spans="2:6" s="55" customFormat="1" x14ac:dyDescent="0.25">
      <c r="B4942" s="209"/>
      <c r="C4942" s="564"/>
      <c r="D4942" s="209"/>
      <c r="F4942" s="685"/>
    </row>
    <row r="4943" spans="2:6" s="55" customFormat="1" x14ac:dyDescent="0.25">
      <c r="B4943" s="209"/>
      <c r="C4943" s="564"/>
      <c r="D4943" s="209"/>
      <c r="F4943" s="685"/>
    </row>
    <row r="4944" spans="2:6" s="55" customFormat="1" x14ac:dyDescent="0.25">
      <c r="B4944" s="209"/>
      <c r="C4944" s="564"/>
      <c r="D4944" s="209"/>
      <c r="F4944" s="685"/>
    </row>
    <row r="4945" spans="2:6" s="55" customFormat="1" x14ac:dyDescent="0.25">
      <c r="B4945" s="209"/>
      <c r="C4945" s="564"/>
      <c r="D4945" s="209"/>
      <c r="F4945" s="685"/>
    </row>
    <row r="4946" spans="2:6" s="55" customFormat="1" x14ac:dyDescent="0.25">
      <c r="B4946" s="209"/>
      <c r="C4946" s="564"/>
      <c r="D4946" s="209"/>
      <c r="F4946" s="685"/>
    </row>
    <row r="4947" spans="2:6" s="55" customFormat="1" x14ac:dyDescent="0.25">
      <c r="B4947" s="209"/>
      <c r="C4947" s="564"/>
      <c r="D4947" s="209"/>
      <c r="F4947" s="685"/>
    </row>
    <row r="4948" spans="2:6" s="55" customFormat="1" x14ac:dyDescent="0.25">
      <c r="B4948" s="209"/>
      <c r="C4948" s="564"/>
      <c r="D4948" s="209"/>
      <c r="F4948" s="685"/>
    </row>
    <row r="4949" spans="2:6" s="55" customFormat="1" x14ac:dyDescent="0.25">
      <c r="B4949" s="209"/>
      <c r="C4949" s="564"/>
      <c r="D4949" s="209"/>
      <c r="F4949" s="685"/>
    </row>
    <row r="4950" spans="2:6" s="55" customFormat="1" x14ac:dyDescent="0.25">
      <c r="B4950" s="209"/>
      <c r="C4950" s="564"/>
      <c r="D4950" s="209"/>
      <c r="F4950" s="685"/>
    </row>
    <row r="4951" spans="2:6" s="55" customFormat="1" x14ac:dyDescent="0.25">
      <c r="B4951" s="209"/>
      <c r="C4951" s="564"/>
      <c r="D4951" s="209"/>
      <c r="F4951" s="685"/>
    </row>
    <row r="4952" spans="2:6" s="55" customFormat="1" x14ac:dyDescent="0.25">
      <c r="B4952" s="209"/>
      <c r="C4952" s="564"/>
      <c r="D4952" s="209"/>
      <c r="F4952" s="685"/>
    </row>
    <row r="4953" spans="2:6" s="55" customFormat="1" x14ac:dyDescent="0.25">
      <c r="B4953" s="209"/>
      <c r="C4953" s="564"/>
      <c r="D4953" s="209"/>
      <c r="F4953" s="685"/>
    </row>
    <row r="4954" spans="2:6" s="55" customFormat="1" x14ac:dyDescent="0.25">
      <c r="B4954" s="209"/>
      <c r="C4954" s="564"/>
      <c r="D4954" s="209"/>
      <c r="F4954" s="685"/>
    </row>
    <row r="4955" spans="2:6" s="55" customFormat="1" x14ac:dyDescent="0.25">
      <c r="B4955" s="209"/>
      <c r="C4955" s="564"/>
      <c r="D4955" s="209"/>
      <c r="F4955" s="685"/>
    </row>
    <row r="4956" spans="2:6" s="55" customFormat="1" x14ac:dyDescent="0.25">
      <c r="B4956" s="209"/>
      <c r="C4956" s="564"/>
      <c r="D4956" s="209"/>
      <c r="F4956" s="685"/>
    </row>
    <row r="4957" spans="2:6" s="55" customFormat="1" x14ac:dyDescent="0.25">
      <c r="B4957" s="209"/>
      <c r="C4957" s="564"/>
      <c r="D4957" s="209"/>
      <c r="F4957" s="685"/>
    </row>
    <row r="4958" spans="2:6" s="55" customFormat="1" x14ac:dyDescent="0.25">
      <c r="B4958" s="209"/>
      <c r="C4958" s="564"/>
      <c r="D4958" s="209"/>
      <c r="F4958" s="685"/>
    </row>
    <row r="4959" spans="2:6" s="55" customFormat="1" x14ac:dyDescent="0.25">
      <c r="B4959" s="209"/>
      <c r="C4959" s="564"/>
      <c r="D4959" s="209"/>
      <c r="F4959" s="685"/>
    </row>
    <row r="4960" spans="2:6" s="55" customFormat="1" x14ac:dyDescent="0.25">
      <c r="B4960" s="209"/>
      <c r="C4960" s="564"/>
      <c r="D4960" s="209"/>
      <c r="F4960" s="685"/>
    </row>
    <row r="4961" spans="2:6" s="55" customFormat="1" x14ac:dyDescent="0.25">
      <c r="B4961" s="209"/>
      <c r="C4961" s="564"/>
      <c r="D4961" s="209"/>
      <c r="F4961" s="685"/>
    </row>
    <row r="4962" spans="2:6" s="55" customFormat="1" x14ac:dyDescent="0.25">
      <c r="B4962" s="209"/>
      <c r="C4962" s="564"/>
      <c r="D4962" s="209"/>
      <c r="F4962" s="685"/>
    </row>
    <row r="4963" spans="2:6" s="55" customFormat="1" x14ac:dyDescent="0.25">
      <c r="B4963" s="209"/>
      <c r="C4963" s="564"/>
      <c r="D4963" s="209"/>
      <c r="F4963" s="685"/>
    </row>
    <row r="4964" spans="2:6" s="55" customFormat="1" x14ac:dyDescent="0.25">
      <c r="B4964" s="209"/>
      <c r="C4964" s="564"/>
      <c r="D4964" s="209"/>
      <c r="F4964" s="685"/>
    </row>
    <row r="4965" spans="2:6" s="55" customFormat="1" x14ac:dyDescent="0.25">
      <c r="B4965" s="209"/>
      <c r="C4965" s="564"/>
      <c r="D4965" s="209"/>
      <c r="F4965" s="685"/>
    </row>
    <row r="4966" spans="2:6" s="55" customFormat="1" x14ac:dyDescent="0.25">
      <c r="B4966" s="209"/>
      <c r="C4966" s="564"/>
      <c r="D4966" s="209"/>
      <c r="F4966" s="685"/>
    </row>
    <row r="4967" spans="2:6" s="55" customFormat="1" x14ac:dyDescent="0.25">
      <c r="B4967" s="209"/>
      <c r="C4967" s="564"/>
      <c r="D4967" s="209"/>
      <c r="F4967" s="685"/>
    </row>
    <row r="4968" spans="2:6" s="55" customFormat="1" x14ac:dyDescent="0.25">
      <c r="B4968" s="209"/>
      <c r="C4968" s="564"/>
      <c r="D4968" s="209"/>
      <c r="F4968" s="685"/>
    </row>
    <row r="4969" spans="2:6" s="55" customFormat="1" x14ac:dyDescent="0.25">
      <c r="B4969" s="209"/>
      <c r="C4969" s="564"/>
      <c r="D4969" s="209"/>
      <c r="F4969" s="685"/>
    </row>
    <row r="4970" spans="2:6" s="55" customFormat="1" x14ac:dyDescent="0.25">
      <c r="B4970" s="209"/>
      <c r="C4970" s="564"/>
      <c r="D4970" s="209"/>
      <c r="F4970" s="685"/>
    </row>
    <row r="4971" spans="2:6" s="55" customFormat="1" x14ac:dyDescent="0.25">
      <c r="B4971" s="209"/>
      <c r="C4971" s="564"/>
      <c r="D4971" s="209"/>
      <c r="F4971" s="685"/>
    </row>
    <row r="4972" spans="2:6" s="55" customFormat="1" x14ac:dyDescent="0.25">
      <c r="B4972" s="209"/>
      <c r="C4972" s="564"/>
      <c r="D4972" s="209"/>
      <c r="F4972" s="685"/>
    </row>
    <row r="4973" spans="2:6" s="55" customFormat="1" x14ac:dyDescent="0.25">
      <c r="B4973" s="209"/>
      <c r="C4973" s="564"/>
      <c r="D4973" s="209"/>
      <c r="F4973" s="685"/>
    </row>
    <row r="4974" spans="2:6" s="55" customFormat="1" x14ac:dyDescent="0.25">
      <c r="B4974" s="209"/>
      <c r="C4974" s="564"/>
      <c r="D4974" s="209"/>
      <c r="F4974" s="685"/>
    </row>
    <row r="4975" spans="2:6" s="55" customFormat="1" x14ac:dyDescent="0.25">
      <c r="B4975" s="209"/>
      <c r="C4975" s="564"/>
      <c r="D4975" s="209"/>
      <c r="F4975" s="685"/>
    </row>
    <row r="4976" spans="2:6" s="55" customFormat="1" x14ac:dyDescent="0.25">
      <c r="B4976" s="209"/>
      <c r="C4976" s="564"/>
      <c r="D4976" s="209"/>
      <c r="F4976" s="685"/>
    </row>
    <row r="4977" spans="2:6" s="55" customFormat="1" x14ac:dyDescent="0.25">
      <c r="B4977" s="209"/>
      <c r="C4977" s="564"/>
      <c r="D4977" s="209"/>
      <c r="F4977" s="685"/>
    </row>
    <row r="4978" spans="2:6" s="55" customFormat="1" x14ac:dyDescent="0.25">
      <c r="B4978" s="209"/>
      <c r="C4978" s="564"/>
      <c r="D4978" s="209"/>
      <c r="F4978" s="685"/>
    </row>
    <row r="4979" spans="2:6" s="55" customFormat="1" x14ac:dyDescent="0.25">
      <c r="B4979" s="209"/>
      <c r="C4979" s="564"/>
      <c r="D4979" s="209"/>
      <c r="F4979" s="685"/>
    </row>
    <row r="4980" spans="2:6" s="55" customFormat="1" x14ac:dyDescent="0.25">
      <c r="B4980" s="209"/>
      <c r="C4980" s="564"/>
      <c r="D4980" s="209"/>
      <c r="F4980" s="685"/>
    </row>
    <row r="4981" spans="2:6" s="55" customFormat="1" x14ac:dyDescent="0.25">
      <c r="B4981" s="209"/>
      <c r="C4981" s="564"/>
      <c r="D4981" s="209"/>
      <c r="F4981" s="685"/>
    </row>
    <row r="4982" spans="2:6" s="55" customFormat="1" x14ac:dyDescent="0.25">
      <c r="B4982" s="209"/>
      <c r="C4982" s="564"/>
      <c r="D4982" s="209"/>
      <c r="F4982" s="685"/>
    </row>
    <row r="4983" spans="2:6" s="55" customFormat="1" x14ac:dyDescent="0.25">
      <c r="B4983" s="209"/>
      <c r="C4983" s="564"/>
      <c r="D4983" s="209"/>
      <c r="F4983" s="685"/>
    </row>
    <row r="4984" spans="2:6" s="55" customFormat="1" x14ac:dyDescent="0.25">
      <c r="B4984" s="209"/>
      <c r="C4984" s="564"/>
      <c r="D4984" s="209"/>
      <c r="F4984" s="685"/>
    </row>
    <row r="4985" spans="2:6" s="55" customFormat="1" x14ac:dyDescent="0.25">
      <c r="B4985" s="209"/>
      <c r="C4985" s="564"/>
      <c r="D4985" s="209"/>
      <c r="F4985" s="685"/>
    </row>
    <row r="4986" spans="2:6" s="55" customFormat="1" x14ac:dyDescent="0.25">
      <c r="B4986" s="209"/>
      <c r="C4986" s="564"/>
      <c r="D4986" s="209"/>
      <c r="F4986" s="685"/>
    </row>
    <row r="4987" spans="2:6" s="55" customFormat="1" x14ac:dyDescent="0.25">
      <c r="B4987" s="209"/>
      <c r="C4987" s="564"/>
      <c r="D4987" s="209"/>
      <c r="F4987" s="685"/>
    </row>
    <row r="4988" spans="2:6" s="55" customFormat="1" x14ac:dyDescent="0.25">
      <c r="B4988" s="209"/>
      <c r="C4988" s="564"/>
      <c r="D4988" s="209"/>
      <c r="F4988" s="685"/>
    </row>
    <row r="4989" spans="2:6" s="55" customFormat="1" x14ac:dyDescent="0.25">
      <c r="B4989" s="209"/>
      <c r="C4989" s="564"/>
      <c r="D4989" s="209"/>
      <c r="F4989" s="685"/>
    </row>
    <row r="4990" spans="2:6" s="55" customFormat="1" x14ac:dyDescent="0.25">
      <c r="B4990" s="209"/>
      <c r="C4990" s="564"/>
      <c r="D4990" s="209"/>
      <c r="F4990" s="685"/>
    </row>
    <row r="4991" spans="2:6" s="55" customFormat="1" x14ac:dyDescent="0.25">
      <c r="B4991" s="209"/>
      <c r="C4991" s="564"/>
      <c r="D4991" s="209"/>
      <c r="F4991" s="685"/>
    </row>
    <row r="4992" spans="2:6" s="55" customFormat="1" x14ac:dyDescent="0.25">
      <c r="B4992" s="209"/>
      <c r="C4992" s="564"/>
      <c r="D4992" s="209"/>
      <c r="F4992" s="685"/>
    </row>
    <row r="4993" spans="2:6" s="55" customFormat="1" x14ac:dyDescent="0.25">
      <c r="B4993" s="209"/>
      <c r="C4993" s="564"/>
      <c r="D4993" s="209"/>
      <c r="F4993" s="685"/>
    </row>
    <row r="4994" spans="2:6" s="55" customFormat="1" x14ac:dyDescent="0.25">
      <c r="B4994" s="209"/>
      <c r="C4994" s="564"/>
      <c r="D4994" s="209"/>
      <c r="F4994" s="685"/>
    </row>
    <row r="4995" spans="2:6" s="55" customFormat="1" x14ac:dyDescent="0.25">
      <c r="B4995" s="209"/>
      <c r="C4995" s="564"/>
      <c r="D4995" s="209"/>
      <c r="F4995" s="685"/>
    </row>
    <row r="4996" spans="2:6" s="55" customFormat="1" x14ac:dyDescent="0.25">
      <c r="B4996" s="209"/>
      <c r="C4996" s="564"/>
      <c r="D4996" s="209"/>
      <c r="F4996" s="685"/>
    </row>
    <row r="4997" spans="2:6" s="55" customFormat="1" x14ac:dyDescent="0.25">
      <c r="B4997" s="209"/>
      <c r="C4997" s="564"/>
      <c r="D4997" s="209"/>
      <c r="F4997" s="685"/>
    </row>
    <row r="4998" spans="2:6" s="55" customFormat="1" x14ac:dyDescent="0.25">
      <c r="B4998" s="209"/>
      <c r="C4998" s="564"/>
      <c r="D4998" s="209"/>
      <c r="F4998" s="685"/>
    </row>
    <row r="4999" spans="2:6" s="55" customFormat="1" x14ac:dyDescent="0.25">
      <c r="B4999" s="209"/>
      <c r="C4999" s="564"/>
      <c r="D4999" s="209"/>
      <c r="F4999" s="685"/>
    </row>
    <row r="5000" spans="2:6" s="55" customFormat="1" x14ac:dyDescent="0.25">
      <c r="B5000" s="209"/>
      <c r="C5000" s="564"/>
      <c r="D5000" s="209"/>
      <c r="F5000" s="685"/>
    </row>
    <row r="5001" spans="2:6" s="55" customFormat="1" x14ac:dyDescent="0.25">
      <c r="B5001" s="209"/>
      <c r="C5001" s="564"/>
      <c r="D5001" s="209"/>
      <c r="F5001" s="685"/>
    </row>
    <row r="5002" spans="2:6" s="55" customFormat="1" x14ac:dyDescent="0.25">
      <c r="B5002" s="209"/>
      <c r="C5002" s="564"/>
      <c r="D5002" s="209"/>
      <c r="F5002" s="685"/>
    </row>
    <row r="5003" spans="2:6" s="55" customFormat="1" x14ac:dyDescent="0.25">
      <c r="B5003" s="209"/>
      <c r="C5003" s="564"/>
      <c r="D5003" s="209"/>
      <c r="F5003" s="685"/>
    </row>
    <row r="5004" spans="2:6" s="55" customFormat="1" x14ac:dyDescent="0.25">
      <c r="B5004" s="209"/>
      <c r="C5004" s="564"/>
      <c r="D5004" s="209"/>
      <c r="F5004" s="685"/>
    </row>
    <row r="5005" spans="2:6" s="55" customFormat="1" x14ac:dyDescent="0.25">
      <c r="B5005" s="209"/>
      <c r="C5005" s="564"/>
      <c r="D5005" s="209"/>
      <c r="F5005" s="685"/>
    </row>
    <row r="5006" spans="2:6" s="55" customFormat="1" x14ac:dyDescent="0.25">
      <c r="B5006" s="209"/>
      <c r="C5006" s="564"/>
      <c r="D5006" s="209"/>
      <c r="F5006" s="685"/>
    </row>
    <row r="5007" spans="2:6" s="55" customFormat="1" x14ac:dyDescent="0.25">
      <c r="B5007" s="209"/>
      <c r="C5007" s="564"/>
      <c r="D5007" s="209"/>
      <c r="F5007" s="685"/>
    </row>
    <row r="5008" spans="2:6" s="55" customFormat="1" x14ac:dyDescent="0.25">
      <c r="B5008" s="209"/>
      <c r="C5008" s="564"/>
      <c r="D5008" s="209"/>
      <c r="F5008" s="685"/>
    </row>
    <row r="5009" spans="2:6" s="55" customFormat="1" x14ac:dyDescent="0.25">
      <c r="B5009" s="209"/>
      <c r="C5009" s="564"/>
      <c r="D5009" s="209"/>
      <c r="F5009" s="685"/>
    </row>
    <row r="5010" spans="2:6" s="55" customFormat="1" x14ac:dyDescent="0.25">
      <c r="B5010" s="209"/>
      <c r="C5010" s="564"/>
      <c r="D5010" s="209"/>
      <c r="F5010" s="685"/>
    </row>
    <row r="5011" spans="2:6" s="55" customFormat="1" x14ac:dyDescent="0.25">
      <c r="B5011" s="209"/>
      <c r="C5011" s="564"/>
      <c r="D5011" s="209"/>
      <c r="F5011" s="685"/>
    </row>
    <row r="5012" spans="2:6" s="55" customFormat="1" x14ac:dyDescent="0.25">
      <c r="B5012" s="209"/>
      <c r="C5012" s="564"/>
      <c r="D5012" s="209"/>
      <c r="F5012" s="685"/>
    </row>
    <row r="5013" spans="2:6" s="55" customFormat="1" x14ac:dyDescent="0.25">
      <c r="B5013" s="209"/>
      <c r="C5013" s="564"/>
      <c r="D5013" s="209"/>
      <c r="F5013" s="685"/>
    </row>
    <row r="5014" spans="2:6" s="55" customFormat="1" x14ac:dyDescent="0.25">
      <c r="B5014" s="209"/>
      <c r="C5014" s="564"/>
      <c r="D5014" s="209"/>
      <c r="F5014" s="685"/>
    </row>
    <row r="5015" spans="2:6" s="55" customFormat="1" x14ac:dyDescent="0.25">
      <c r="B5015" s="209"/>
      <c r="C5015" s="564"/>
      <c r="D5015" s="209"/>
      <c r="F5015" s="685"/>
    </row>
    <row r="5016" spans="2:6" s="55" customFormat="1" x14ac:dyDescent="0.25">
      <c r="B5016" s="209"/>
      <c r="C5016" s="564"/>
      <c r="D5016" s="209"/>
      <c r="F5016" s="685"/>
    </row>
    <row r="5017" spans="2:6" s="55" customFormat="1" x14ac:dyDescent="0.25">
      <c r="B5017" s="209"/>
      <c r="C5017" s="564"/>
      <c r="D5017" s="209"/>
      <c r="F5017" s="685"/>
    </row>
    <row r="5018" spans="2:6" s="55" customFormat="1" x14ac:dyDescent="0.25">
      <c r="B5018" s="209"/>
      <c r="C5018" s="564"/>
      <c r="D5018" s="209"/>
      <c r="F5018" s="685"/>
    </row>
    <row r="5019" spans="2:6" s="55" customFormat="1" x14ac:dyDescent="0.25">
      <c r="B5019" s="209"/>
      <c r="C5019" s="564"/>
      <c r="D5019" s="209"/>
      <c r="F5019" s="685"/>
    </row>
    <row r="5020" spans="2:6" s="55" customFormat="1" x14ac:dyDescent="0.25">
      <c r="B5020" s="209"/>
      <c r="C5020" s="564"/>
      <c r="D5020" s="209"/>
      <c r="F5020" s="685"/>
    </row>
    <row r="5021" spans="2:6" s="55" customFormat="1" x14ac:dyDescent="0.25">
      <c r="B5021" s="209"/>
      <c r="C5021" s="564"/>
      <c r="D5021" s="209"/>
      <c r="F5021" s="685"/>
    </row>
    <row r="5022" spans="2:6" s="55" customFormat="1" x14ac:dyDescent="0.25">
      <c r="B5022" s="209"/>
      <c r="C5022" s="564"/>
      <c r="D5022" s="209"/>
      <c r="F5022" s="685"/>
    </row>
    <row r="5023" spans="2:6" s="55" customFormat="1" x14ac:dyDescent="0.25">
      <c r="B5023" s="209"/>
      <c r="C5023" s="564"/>
      <c r="D5023" s="209"/>
      <c r="F5023" s="685"/>
    </row>
    <row r="5024" spans="2:6" s="55" customFormat="1" x14ac:dyDescent="0.25">
      <c r="B5024" s="209"/>
      <c r="C5024" s="564"/>
      <c r="D5024" s="209"/>
      <c r="F5024" s="685"/>
    </row>
    <row r="5025" spans="2:6" s="55" customFormat="1" x14ac:dyDescent="0.25">
      <c r="B5025" s="209"/>
      <c r="C5025" s="564"/>
      <c r="D5025" s="209"/>
      <c r="F5025" s="685"/>
    </row>
    <row r="5026" spans="2:6" s="55" customFormat="1" x14ac:dyDescent="0.25">
      <c r="B5026" s="209"/>
      <c r="C5026" s="564"/>
      <c r="D5026" s="209"/>
      <c r="F5026" s="685"/>
    </row>
    <row r="5027" spans="2:6" s="55" customFormat="1" x14ac:dyDescent="0.25">
      <c r="B5027" s="209"/>
      <c r="C5027" s="564"/>
      <c r="D5027" s="209"/>
      <c r="F5027" s="685"/>
    </row>
    <row r="5028" spans="2:6" s="55" customFormat="1" x14ac:dyDescent="0.25">
      <c r="B5028" s="209"/>
      <c r="C5028" s="564"/>
      <c r="D5028" s="209"/>
      <c r="F5028" s="685"/>
    </row>
    <row r="5029" spans="2:6" s="55" customFormat="1" x14ac:dyDescent="0.25">
      <c r="B5029" s="209"/>
      <c r="C5029" s="564"/>
      <c r="D5029" s="209"/>
      <c r="F5029" s="685"/>
    </row>
    <row r="5030" spans="2:6" s="55" customFormat="1" x14ac:dyDescent="0.25">
      <c r="B5030" s="209"/>
      <c r="C5030" s="564"/>
      <c r="D5030" s="209"/>
      <c r="F5030" s="685"/>
    </row>
    <row r="5031" spans="2:6" s="55" customFormat="1" x14ac:dyDescent="0.25">
      <c r="B5031" s="209"/>
      <c r="C5031" s="564"/>
      <c r="D5031" s="209"/>
      <c r="F5031" s="685"/>
    </row>
    <row r="5032" spans="2:6" s="55" customFormat="1" x14ac:dyDescent="0.25">
      <c r="B5032" s="209"/>
      <c r="C5032" s="564"/>
      <c r="D5032" s="209"/>
      <c r="F5032" s="685"/>
    </row>
    <row r="5033" spans="2:6" s="55" customFormat="1" x14ac:dyDescent="0.25">
      <c r="B5033" s="209"/>
      <c r="C5033" s="564"/>
      <c r="D5033" s="209"/>
      <c r="F5033" s="685"/>
    </row>
    <row r="5034" spans="2:6" s="55" customFormat="1" x14ac:dyDescent="0.25">
      <c r="B5034" s="209"/>
      <c r="C5034" s="564"/>
      <c r="D5034" s="209"/>
      <c r="F5034" s="685"/>
    </row>
    <row r="5035" spans="2:6" s="55" customFormat="1" x14ac:dyDescent="0.25">
      <c r="B5035" s="209"/>
      <c r="C5035" s="564"/>
      <c r="D5035" s="209"/>
      <c r="F5035" s="685"/>
    </row>
    <row r="5036" spans="2:6" s="55" customFormat="1" x14ac:dyDescent="0.25">
      <c r="B5036" s="209"/>
      <c r="C5036" s="564"/>
      <c r="D5036" s="209"/>
      <c r="F5036" s="685"/>
    </row>
    <row r="5037" spans="2:6" s="55" customFormat="1" x14ac:dyDescent="0.25">
      <c r="B5037" s="209"/>
      <c r="C5037" s="564"/>
      <c r="D5037" s="209"/>
      <c r="F5037" s="685"/>
    </row>
    <row r="5038" spans="2:6" s="55" customFormat="1" x14ac:dyDescent="0.25">
      <c r="B5038" s="209"/>
      <c r="C5038" s="564"/>
      <c r="D5038" s="209"/>
      <c r="F5038" s="685"/>
    </row>
    <row r="5039" spans="2:6" s="55" customFormat="1" x14ac:dyDescent="0.25">
      <c r="B5039" s="209"/>
      <c r="C5039" s="564"/>
      <c r="D5039" s="209"/>
      <c r="F5039" s="685"/>
    </row>
    <row r="5040" spans="2:6" s="55" customFormat="1" x14ac:dyDescent="0.25">
      <c r="B5040" s="209"/>
      <c r="C5040" s="564"/>
      <c r="D5040" s="209"/>
      <c r="F5040" s="685"/>
    </row>
    <row r="5041" spans="2:6" s="55" customFormat="1" x14ac:dyDescent="0.25">
      <c r="B5041" s="209"/>
      <c r="C5041" s="564"/>
      <c r="D5041" s="209"/>
      <c r="F5041" s="685"/>
    </row>
    <row r="5042" spans="2:6" s="55" customFormat="1" x14ac:dyDescent="0.25">
      <c r="B5042" s="209"/>
      <c r="C5042" s="564"/>
      <c r="D5042" s="209"/>
      <c r="F5042" s="685"/>
    </row>
    <row r="5043" spans="2:6" s="55" customFormat="1" x14ac:dyDescent="0.25">
      <c r="B5043" s="209"/>
      <c r="C5043" s="564"/>
      <c r="D5043" s="209"/>
      <c r="F5043" s="685"/>
    </row>
    <row r="5044" spans="2:6" s="55" customFormat="1" x14ac:dyDescent="0.25">
      <c r="B5044" s="209"/>
      <c r="C5044" s="564"/>
      <c r="D5044" s="209"/>
      <c r="F5044" s="685"/>
    </row>
    <row r="5045" spans="2:6" s="55" customFormat="1" x14ac:dyDescent="0.25">
      <c r="B5045" s="209"/>
      <c r="C5045" s="564"/>
      <c r="D5045" s="209"/>
      <c r="F5045" s="685"/>
    </row>
    <row r="5046" spans="2:6" s="55" customFormat="1" x14ac:dyDescent="0.25">
      <c r="B5046" s="209"/>
      <c r="C5046" s="564"/>
      <c r="D5046" s="209"/>
      <c r="F5046" s="685"/>
    </row>
    <row r="5047" spans="2:6" s="55" customFormat="1" x14ac:dyDescent="0.25">
      <c r="B5047" s="209"/>
      <c r="C5047" s="564"/>
      <c r="D5047" s="209"/>
      <c r="F5047" s="685"/>
    </row>
    <row r="5048" spans="2:6" s="55" customFormat="1" x14ac:dyDescent="0.25">
      <c r="B5048" s="209"/>
      <c r="C5048" s="564"/>
      <c r="D5048" s="209"/>
      <c r="F5048" s="685"/>
    </row>
    <row r="5049" spans="2:6" s="55" customFormat="1" x14ac:dyDescent="0.25">
      <c r="B5049" s="209"/>
      <c r="C5049" s="564"/>
      <c r="D5049" s="209"/>
      <c r="F5049" s="685"/>
    </row>
    <row r="5050" spans="2:6" s="55" customFormat="1" x14ac:dyDescent="0.25">
      <c r="B5050" s="209"/>
      <c r="C5050" s="564"/>
      <c r="D5050" s="209"/>
      <c r="F5050" s="685"/>
    </row>
    <row r="5051" spans="2:6" s="55" customFormat="1" x14ac:dyDescent="0.25">
      <c r="B5051" s="209"/>
      <c r="C5051" s="564"/>
      <c r="D5051" s="209"/>
      <c r="F5051" s="685"/>
    </row>
    <row r="5052" spans="2:6" s="55" customFormat="1" x14ac:dyDescent="0.25">
      <c r="B5052" s="209"/>
      <c r="C5052" s="564"/>
      <c r="D5052" s="209"/>
      <c r="F5052" s="685"/>
    </row>
    <row r="5053" spans="2:6" s="55" customFormat="1" x14ac:dyDescent="0.25">
      <c r="B5053" s="209"/>
      <c r="C5053" s="564"/>
      <c r="D5053" s="209"/>
      <c r="F5053" s="685"/>
    </row>
    <row r="5054" spans="2:6" s="55" customFormat="1" x14ac:dyDescent="0.25">
      <c r="B5054" s="209"/>
      <c r="C5054" s="564"/>
      <c r="D5054" s="209"/>
      <c r="F5054" s="685"/>
    </row>
    <row r="5055" spans="2:6" s="55" customFormat="1" x14ac:dyDescent="0.25">
      <c r="B5055" s="209"/>
      <c r="C5055" s="564"/>
      <c r="D5055" s="209"/>
      <c r="F5055" s="685"/>
    </row>
    <row r="5056" spans="2:6" s="55" customFormat="1" x14ac:dyDescent="0.25">
      <c r="B5056" s="209"/>
      <c r="C5056" s="564"/>
      <c r="D5056" s="209"/>
      <c r="F5056" s="685"/>
    </row>
    <row r="5057" spans="2:6" s="55" customFormat="1" x14ac:dyDescent="0.25">
      <c r="B5057" s="209"/>
      <c r="C5057" s="564"/>
      <c r="D5057" s="209"/>
      <c r="F5057" s="685"/>
    </row>
    <row r="5058" spans="2:6" s="55" customFormat="1" x14ac:dyDescent="0.25">
      <c r="B5058" s="209"/>
      <c r="C5058" s="564"/>
      <c r="D5058" s="209"/>
      <c r="F5058" s="685"/>
    </row>
    <row r="5059" spans="2:6" s="55" customFormat="1" x14ac:dyDescent="0.25">
      <c r="B5059" s="209"/>
      <c r="C5059" s="564"/>
      <c r="D5059" s="209"/>
      <c r="F5059" s="685"/>
    </row>
    <row r="5060" spans="2:6" s="55" customFormat="1" x14ac:dyDescent="0.25">
      <c r="B5060" s="209"/>
      <c r="C5060" s="564"/>
      <c r="D5060" s="209"/>
      <c r="F5060" s="685"/>
    </row>
    <row r="5061" spans="2:6" s="55" customFormat="1" x14ac:dyDescent="0.25">
      <c r="B5061" s="209"/>
      <c r="C5061" s="564"/>
      <c r="D5061" s="209"/>
      <c r="F5061" s="685"/>
    </row>
    <row r="5062" spans="2:6" s="55" customFormat="1" x14ac:dyDescent="0.25">
      <c r="B5062" s="209"/>
      <c r="C5062" s="564"/>
      <c r="D5062" s="209"/>
      <c r="F5062" s="685"/>
    </row>
    <row r="5063" spans="2:6" s="55" customFormat="1" x14ac:dyDescent="0.25">
      <c r="B5063" s="209"/>
      <c r="C5063" s="564"/>
      <c r="D5063" s="209"/>
      <c r="F5063" s="685"/>
    </row>
    <row r="5064" spans="2:6" s="55" customFormat="1" x14ac:dyDescent="0.25">
      <c r="B5064" s="209"/>
      <c r="C5064" s="564"/>
      <c r="D5064" s="209"/>
      <c r="F5064" s="685"/>
    </row>
    <row r="5065" spans="2:6" s="55" customFormat="1" x14ac:dyDescent="0.25">
      <c r="B5065" s="209"/>
      <c r="C5065" s="564"/>
      <c r="D5065" s="209"/>
      <c r="F5065" s="685"/>
    </row>
    <row r="5066" spans="2:6" s="55" customFormat="1" x14ac:dyDescent="0.25">
      <c r="B5066" s="209"/>
      <c r="C5066" s="564"/>
      <c r="D5066" s="209"/>
      <c r="F5066" s="685"/>
    </row>
    <row r="5067" spans="2:6" s="55" customFormat="1" x14ac:dyDescent="0.25">
      <c r="B5067" s="209"/>
      <c r="C5067" s="564"/>
      <c r="D5067" s="209"/>
      <c r="F5067" s="685"/>
    </row>
    <row r="5068" spans="2:6" s="55" customFormat="1" x14ac:dyDescent="0.25">
      <c r="B5068" s="209"/>
      <c r="C5068" s="564"/>
      <c r="D5068" s="209"/>
      <c r="F5068" s="685"/>
    </row>
    <row r="5069" spans="2:6" s="55" customFormat="1" x14ac:dyDescent="0.25">
      <c r="B5069" s="209"/>
      <c r="C5069" s="564"/>
      <c r="D5069" s="209"/>
      <c r="F5069" s="685"/>
    </row>
    <row r="5070" spans="2:6" s="55" customFormat="1" x14ac:dyDescent="0.25">
      <c r="B5070" s="209"/>
      <c r="C5070" s="564"/>
      <c r="D5070" s="209"/>
      <c r="F5070" s="685"/>
    </row>
    <row r="5071" spans="2:6" s="55" customFormat="1" x14ac:dyDescent="0.25">
      <c r="B5071" s="209"/>
      <c r="C5071" s="564"/>
      <c r="D5071" s="209"/>
      <c r="F5071" s="685"/>
    </row>
    <row r="5072" spans="2:6" s="55" customFormat="1" x14ac:dyDescent="0.25">
      <c r="B5072" s="209"/>
      <c r="C5072" s="564"/>
      <c r="D5072" s="209"/>
      <c r="F5072" s="685"/>
    </row>
    <row r="5073" spans="2:6" s="55" customFormat="1" x14ac:dyDescent="0.25">
      <c r="B5073" s="209"/>
      <c r="C5073" s="564"/>
      <c r="D5073" s="209"/>
      <c r="F5073" s="685"/>
    </row>
    <row r="5074" spans="2:6" s="55" customFormat="1" x14ac:dyDescent="0.25">
      <c r="B5074" s="209"/>
      <c r="C5074" s="564"/>
      <c r="D5074" s="209"/>
      <c r="F5074" s="685"/>
    </row>
    <row r="5075" spans="2:6" s="55" customFormat="1" x14ac:dyDescent="0.25">
      <c r="B5075" s="209"/>
      <c r="C5075" s="564"/>
      <c r="D5075" s="209"/>
      <c r="F5075" s="685"/>
    </row>
    <row r="5076" spans="2:6" s="55" customFormat="1" x14ac:dyDescent="0.25">
      <c r="B5076" s="209"/>
      <c r="C5076" s="564"/>
      <c r="D5076" s="209"/>
      <c r="F5076" s="685"/>
    </row>
    <row r="5077" spans="2:6" s="55" customFormat="1" x14ac:dyDescent="0.25">
      <c r="B5077" s="209"/>
      <c r="C5077" s="564"/>
      <c r="D5077" s="209"/>
      <c r="F5077" s="685"/>
    </row>
    <row r="5078" spans="2:6" s="55" customFormat="1" x14ac:dyDescent="0.25">
      <c r="B5078" s="209"/>
      <c r="C5078" s="564"/>
      <c r="D5078" s="209"/>
      <c r="F5078" s="685"/>
    </row>
    <row r="5079" spans="2:6" s="55" customFormat="1" x14ac:dyDescent="0.25">
      <c r="B5079" s="209"/>
      <c r="C5079" s="564"/>
      <c r="D5079" s="209"/>
      <c r="F5079" s="685"/>
    </row>
    <row r="5080" spans="2:6" s="55" customFormat="1" x14ac:dyDescent="0.25">
      <c r="B5080" s="209"/>
      <c r="C5080" s="564"/>
      <c r="D5080" s="209"/>
      <c r="F5080" s="685"/>
    </row>
    <row r="5081" spans="2:6" s="55" customFormat="1" x14ac:dyDescent="0.25">
      <c r="B5081" s="209"/>
      <c r="C5081" s="564"/>
      <c r="D5081" s="209"/>
      <c r="F5081" s="685"/>
    </row>
    <row r="5082" spans="2:6" s="55" customFormat="1" x14ac:dyDescent="0.25">
      <c r="B5082" s="209"/>
      <c r="C5082" s="564"/>
      <c r="D5082" s="209"/>
      <c r="F5082" s="685"/>
    </row>
    <row r="5083" spans="2:6" s="55" customFormat="1" x14ac:dyDescent="0.25">
      <c r="B5083" s="209"/>
      <c r="C5083" s="564"/>
      <c r="D5083" s="209"/>
      <c r="F5083" s="685"/>
    </row>
    <row r="5084" spans="2:6" s="55" customFormat="1" x14ac:dyDescent="0.25">
      <c r="B5084" s="209"/>
      <c r="C5084" s="564"/>
      <c r="D5084" s="209"/>
      <c r="F5084" s="685"/>
    </row>
    <row r="5085" spans="2:6" s="55" customFormat="1" x14ac:dyDescent="0.25">
      <c r="B5085" s="209"/>
      <c r="C5085" s="564"/>
      <c r="D5085" s="209"/>
      <c r="F5085" s="685"/>
    </row>
    <row r="5086" spans="2:6" s="55" customFormat="1" x14ac:dyDescent="0.25">
      <c r="B5086" s="209"/>
      <c r="C5086" s="564"/>
      <c r="D5086" s="209"/>
      <c r="F5086" s="685"/>
    </row>
    <row r="5087" spans="2:6" s="55" customFormat="1" x14ac:dyDescent="0.25">
      <c r="B5087" s="209"/>
      <c r="C5087" s="564"/>
      <c r="D5087" s="209"/>
      <c r="F5087" s="685"/>
    </row>
    <row r="5088" spans="2:6" s="55" customFormat="1" x14ac:dyDescent="0.25">
      <c r="B5088" s="209"/>
      <c r="C5088" s="564"/>
      <c r="D5088" s="209"/>
      <c r="F5088" s="685"/>
    </row>
    <row r="5089" spans="2:6" s="55" customFormat="1" x14ac:dyDescent="0.25">
      <c r="B5089" s="209"/>
      <c r="C5089" s="564"/>
      <c r="D5089" s="209"/>
      <c r="F5089" s="685"/>
    </row>
    <row r="5090" spans="2:6" s="55" customFormat="1" x14ac:dyDescent="0.25">
      <c r="B5090" s="209"/>
      <c r="C5090" s="564"/>
      <c r="D5090" s="209"/>
      <c r="F5090" s="685"/>
    </row>
    <row r="5091" spans="2:6" s="55" customFormat="1" x14ac:dyDescent="0.25">
      <c r="B5091" s="209"/>
      <c r="C5091" s="564"/>
      <c r="D5091" s="209"/>
      <c r="F5091" s="685"/>
    </row>
    <row r="5092" spans="2:6" s="55" customFormat="1" x14ac:dyDescent="0.25">
      <c r="B5092" s="209"/>
      <c r="C5092" s="564"/>
      <c r="D5092" s="209"/>
      <c r="F5092" s="685"/>
    </row>
    <row r="5093" spans="2:6" s="55" customFormat="1" x14ac:dyDescent="0.25">
      <c r="B5093" s="209"/>
      <c r="C5093" s="564"/>
      <c r="D5093" s="209"/>
      <c r="F5093" s="685"/>
    </row>
    <row r="5094" spans="2:6" s="55" customFormat="1" x14ac:dyDescent="0.25">
      <c r="B5094" s="209"/>
      <c r="C5094" s="564"/>
      <c r="D5094" s="209"/>
      <c r="F5094" s="685"/>
    </row>
    <row r="5095" spans="2:6" s="55" customFormat="1" x14ac:dyDescent="0.25">
      <c r="B5095" s="209"/>
      <c r="C5095" s="564"/>
      <c r="D5095" s="209"/>
      <c r="F5095" s="685"/>
    </row>
    <row r="5096" spans="2:6" s="55" customFormat="1" x14ac:dyDescent="0.25">
      <c r="B5096" s="209"/>
      <c r="C5096" s="564"/>
      <c r="D5096" s="209"/>
      <c r="F5096" s="685"/>
    </row>
    <row r="5097" spans="2:6" s="55" customFormat="1" x14ac:dyDescent="0.25">
      <c r="B5097" s="209"/>
      <c r="C5097" s="564"/>
      <c r="D5097" s="209"/>
      <c r="F5097" s="685"/>
    </row>
    <row r="5098" spans="2:6" s="55" customFormat="1" x14ac:dyDescent="0.25">
      <c r="B5098" s="209"/>
      <c r="C5098" s="564"/>
      <c r="D5098" s="209"/>
      <c r="F5098" s="685"/>
    </row>
    <row r="5099" spans="2:6" s="55" customFormat="1" x14ac:dyDescent="0.25">
      <c r="B5099" s="209"/>
      <c r="C5099" s="564"/>
      <c r="D5099" s="209"/>
      <c r="F5099" s="685"/>
    </row>
    <row r="5100" spans="2:6" s="55" customFormat="1" x14ac:dyDescent="0.25">
      <c r="B5100" s="209"/>
      <c r="C5100" s="564"/>
      <c r="D5100" s="209"/>
      <c r="F5100" s="685"/>
    </row>
    <row r="5101" spans="2:6" s="55" customFormat="1" x14ac:dyDescent="0.25">
      <c r="B5101" s="209"/>
      <c r="C5101" s="564"/>
      <c r="D5101" s="209"/>
      <c r="F5101" s="685"/>
    </row>
    <row r="5102" spans="2:6" s="55" customFormat="1" x14ac:dyDescent="0.25">
      <c r="B5102" s="209"/>
      <c r="C5102" s="564"/>
      <c r="D5102" s="209"/>
      <c r="F5102" s="685"/>
    </row>
    <row r="5103" spans="2:6" s="55" customFormat="1" x14ac:dyDescent="0.25">
      <c r="B5103" s="209"/>
      <c r="C5103" s="564"/>
      <c r="D5103" s="209"/>
      <c r="F5103" s="685"/>
    </row>
    <row r="5104" spans="2:6" s="55" customFormat="1" x14ac:dyDescent="0.25">
      <c r="B5104" s="209"/>
      <c r="C5104" s="564"/>
      <c r="D5104" s="209"/>
      <c r="F5104" s="685"/>
    </row>
    <row r="5105" spans="2:6" s="55" customFormat="1" x14ac:dyDescent="0.25">
      <c r="B5105" s="209"/>
      <c r="C5105" s="564"/>
      <c r="D5105" s="209"/>
      <c r="F5105" s="685"/>
    </row>
    <row r="5106" spans="2:6" s="55" customFormat="1" x14ac:dyDescent="0.25">
      <c r="B5106" s="209"/>
      <c r="C5106" s="564"/>
      <c r="D5106" s="209"/>
      <c r="F5106" s="685"/>
    </row>
    <row r="5107" spans="2:6" s="55" customFormat="1" x14ac:dyDescent="0.25">
      <c r="B5107" s="209"/>
      <c r="C5107" s="564"/>
      <c r="D5107" s="209"/>
      <c r="F5107" s="685"/>
    </row>
    <row r="5108" spans="2:6" s="55" customFormat="1" x14ac:dyDescent="0.25">
      <c r="B5108" s="209"/>
      <c r="C5108" s="564"/>
      <c r="D5108" s="209"/>
      <c r="F5108" s="685"/>
    </row>
    <row r="5109" spans="2:6" s="55" customFormat="1" x14ac:dyDescent="0.25">
      <c r="B5109" s="209"/>
      <c r="C5109" s="564"/>
      <c r="D5109" s="209"/>
      <c r="F5109" s="685"/>
    </row>
    <row r="5110" spans="2:6" s="55" customFormat="1" x14ac:dyDescent="0.25">
      <c r="B5110" s="209"/>
      <c r="C5110" s="564"/>
      <c r="D5110" s="209"/>
      <c r="F5110" s="685"/>
    </row>
    <row r="5111" spans="2:6" s="55" customFormat="1" x14ac:dyDescent="0.25">
      <c r="B5111" s="209"/>
      <c r="C5111" s="564"/>
      <c r="D5111" s="209"/>
      <c r="F5111" s="685"/>
    </row>
    <row r="5112" spans="2:6" s="55" customFormat="1" x14ac:dyDescent="0.25">
      <c r="B5112" s="209"/>
      <c r="C5112" s="564"/>
      <c r="D5112" s="209"/>
      <c r="F5112" s="685"/>
    </row>
    <row r="5113" spans="2:6" s="55" customFormat="1" x14ac:dyDescent="0.25">
      <c r="B5113" s="209"/>
      <c r="C5113" s="564"/>
      <c r="D5113" s="209"/>
      <c r="F5113" s="685"/>
    </row>
    <row r="5114" spans="2:6" s="55" customFormat="1" x14ac:dyDescent="0.25">
      <c r="B5114" s="209"/>
      <c r="C5114" s="564"/>
      <c r="D5114" s="209"/>
      <c r="F5114" s="685"/>
    </row>
    <row r="5115" spans="2:6" s="55" customFormat="1" x14ac:dyDescent="0.25">
      <c r="B5115" s="209"/>
      <c r="C5115" s="564"/>
      <c r="D5115" s="209"/>
      <c r="F5115" s="685"/>
    </row>
    <row r="5116" spans="2:6" s="55" customFormat="1" x14ac:dyDescent="0.25">
      <c r="B5116" s="209"/>
      <c r="C5116" s="564"/>
      <c r="D5116" s="209"/>
      <c r="F5116" s="685"/>
    </row>
    <row r="5117" spans="2:6" s="55" customFormat="1" x14ac:dyDescent="0.25">
      <c r="B5117" s="209"/>
      <c r="C5117" s="564"/>
      <c r="D5117" s="209"/>
      <c r="F5117" s="685"/>
    </row>
    <row r="5118" spans="2:6" s="55" customFormat="1" x14ac:dyDescent="0.25">
      <c r="B5118" s="209"/>
      <c r="C5118" s="564"/>
      <c r="D5118" s="209"/>
      <c r="F5118" s="685"/>
    </row>
    <row r="5119" spans="2:6" s="55" customFormat="1" x14ac:dyDescent="0.25">
      <c r="B5119" s="209"/>
      <c r="C5119" s="564"/>
      <c r="D5119" s="209"/>
      <c r="F5119" s="685"/>
    </row>
    <row r="5120" spans="2:6" s="55" customFormat="1" x14ac:dyDescent="0.25">
      <c r="B5120" s="209"/>
      <c r="C5120" s="564"/>
      <c r="D5120" s="209"/>
      <c r="F5120" s="685"/>
    </row>
    <row r="5121" spans="2:6" s="55" customFormat="1" x14ac:dyDescent="0.25">
      <c r="B5121" s="209"/>
      <c r="C5121" s="564"/>
      <c r="D5121" s="209"/>
      <c r="F5121" s="685"/>
    </row>
    <row r="5122" spans="2:6" s="55" customFormat="1" x14ac:dyDescent="0.25">
      <c r="B5122" s="209"/>
      <c r="C5122" s="564"/>
      <c r="D5122" s="209"/>
      <c r="F5122" s="685"/>
    </row>
    <row r="5123" spans="2:6" s="55" customFormat="1" x14ac:dyDescent="0.25">
      <c r="B5123" s="209"/>
      <c r="C5123" s="564"/>
      <c r="D5123" s="209"/>
      <c r="F5123" s="685"/>
    </row>
    <row r="5124" spans="2:6" s="55" customFormat="1" x14ac:dyDescent="0.25">
      <c r="B5124" s="209"/>
      <c r="C5124" s="564"/>
      <c r="D5124" s="209"/>
      <c r="F5124" s="685"/>
    </row>
    <row r="5125" spans="2:6" s="55" customFormat="1" x14ac:dyDescent="0.25">
      <c r="B5125" s="209"/>
      <c r="C5125" s="564"/>
      <c r="D5125" s="209"/>
      <c r="F5125" s="685"/>
    </row>
    <row r="5126" spans="2:6" s="55" customFormat="1" x14ac:dyDescent="0.25">
      <c r="B5126" s="209"/>
      <c r="C5126" s="564"/>
      <c r="D5126" s="209"/>
      <c r="F5126" s="685"/>
    </row>
    <row r="5127" spans="2:6" s="55" customFormat="1" x14ac:dyDescent="0.25">
      <c r="B5127" s="209"/>
      <c r="C5127" s="564"/>
      <c r="D5127" s="209"/>
      <c r="F5127" s="685"/>
    </row>
    <row r="5128" spans="2:6" s="55" customFormat="1" x14ac:dyDescent="0.25">
      <c r="B5128" s="209"/>
      <c r="C5128" s="564"/>
      <c r="D5128" s="209"/>
      <c r="F5128" s="685"/>
    </row>
    <row r="5129" spans="2:6" s="55" customFormat="1" x14ac:dyDescent="0.25">
      <c r="B5129" s="209"/>
      <c r="C5129" s="564"/>
      <c r="D5129" s="209"/>
      <c r="F5129" s="685"/>
    </row>
    <row r="5130" spans="2:6" s="55" customFormat="1" x14ac:dyDescent="0.25">
      <c r="B5130" s="209"/>
      <c r="C5130" s="564"/>
      <c r="D5130" s="209"/>
      <c r="F5130" s="685"/>
    </row>
    <row r="5131" spans="2:6" s="55" customFormat="1" x14ac:dyDescent="0.25">
      <c r="B5131" s="209"/>
      <c r="C5131" s="564"/>
      <c r="D5131" s="209"/>
      <c r="F5131" s="685"/>
    </row>
    <row r="5132" spans="2:6" s="55" customFormat="1" x14ac:dyDescent="0.25">
      <c r="B5132" s="209"/>
      <c r="C5132" s="564"/>
      <c r="D5132" s="209"/>
      <c r="F5132" s="685"/>
    </row>
    <row r="5133" spans="2:6" s="55" customFormat="1" x14ac:dyDescent="0.25">
      <c r="B5133" s="209"/>
      <c r="C5133" s="564"/>
      <c r="D5133" s="209"/>
      <c r="F5133" s="685"/>
    </row>
    <row r="5134" spans="2:6" s="55" customFormat="1" x14ac:dyDescent="0.25">
      <c r="B5134" s="209"/>
      <c r="C5134" s="564"/>
      <c r="D5134" s="209"/>
      <c r="F5134" s="685"/>
    </row>
    <row r="5135" spans="2:6" s="55" customFormat="1" x14ac:dyDescent="0.25">
      <c r="B5135" s="209"/>
      <c r="C5135" s="564"/>
      <c r="D5135" s="209"/>
      <c r="F5135" s="685"/>
    </row>
    <row r="5136" spans="2:6" s="55" customFormat="1" x14ac:dyDescent="0.25">
      <c r="B5136" s="209"/>
      <c r="C5136" s="564"/>
      <c r="D5136" s="209"/>
      <c r="F5136" s="685"/>
    </row>
    <row r="5137" spans="2:6" s="55" customFormat="1" x14ac:dyDescent="0.25">
      <c r="B5137" s="209"/>
      <c r="C5137" s="564"/>
      <c r="D5137" s="209"/>
      <c r="F5137" s="685"/>
    </row>
    <row r="5138" spans="2:6" s="55" customFormat="1" x14ac:dyDescent="0.25">
      <c r="B5138" s="209"/>
      <c r="C5138" s="564"/>
      <c r="D5138" s="209"/>
      <c r="F5138" s="685"/>
    </row>
    <row r="5139" spans="2:6" s="55" customFormat="1" x14ac:dyDescent="0.25">
      <c r="B5139" s="209"/>
      <c r="C5139" s="564"/>
      <c r="D5139" s="209"/>
      <c r="F5139" s="685"/>
    </row>
    <row r="5140" spans="2:6" s="55" customFormat="1" x14ac:dyDescent="0.25">
      <c r="B5140" s="209"/>
      <c r="C5140" s="564"/>
      <c r="D5140" s="209"/>
      <c r="F5140" s="685"/>
    </row>
    <row r="5141" spans="2:6" s="55" customFormat="1" x14ac:dyDescent="0.25">
      <c r="B5141" s="209"/>
      <c r="C5141" s="564"/>
      <c r="D5141" s="209"/>
      <c r="F5141" s="685"/>
    </row>
    <row r="5142" spans="2:6" s="55" customFormat="1" x14ac:dyDescent="0.25">
      <c r="B5142" s="209"/>
      <c r="C5142" s="564"/>
      <c r="D5142" s="209"/>
      <c r="F5142" s="685"/>
    </row>
    <row r="5143" spans="2:6" s="55" customFormat="1" x14ac:dyDescent="0.25">
      <c r="B5143" s="209"/>
      <c r="C5143" s="564"/>
      <c r="D5143" s="209"/>
      <c r="F5143" s="685"/>
    </row>
    <row r="5144" spans="2:6" s="55" customFormat="1" x14ac:dyDescent="0.25">
      <c r="B5144" s="209"/>
      <c r="C5144" s="564"/>
      <c r="D5144" s="209"/>
      <c r="F5144" s="685"/>
    </row>
    <row r="5145" spans="2:6" s="55" customFormat="1" x14ac:dyDescent="0.25">
      <c r="B5145" s="209"/>
      <c r="C5145" s="564"/>
      <c r="D5145" s="209"/>
      <c r="F5145" s="685"/>
    </row>
    <row r="5146" spans="2:6" s="55" customFormat="1" x14ac:dyDescent="0.25">
      <c r="B5146" s="209"/>
      <c r="C5146" s="564"/>
      <c r="D5146" s="209"/>
      <c r="F5146" s="685"/>
    </row>
    <row r="5147" spans="2:6" s="55" customFormat="1" x14ac:dyDescent="0.25">
      <c r="B5147" s="209"/>
      <c r="C5147" s="564"/>
      <c r="D5147" s="209"/>
      <c r="F5147" s="685"/>
    </row>
    <row r="5148" spans="2:6" s="55" customFormat="1" x14ac:dyDescent="0.25">
      <c r="B5148" s="209"/>
      <c r="C5148" s="564"/>
      <c r="D5148" s="209"/>
      <c r="F5148" s="685"/>
    </row>
    <row r="5149" spans="2:6" s="55" customFormat="1" x14ac:dyDescent="0.25">
      <c r="B5149" s="209"/>
      <c r="C5149" s="564"/>
      <c r="D5149" s="209"/>
      <c r="F5149" s="685"/>
    </row>
    <row r="5150" spans="2:6" s="55" customFormat="1" x14ac:dyDescent="0.25">
      <c r="B5150" s="209"/>
      <c r="C5150" s="564"/>
      <c r="D5150" s="209"/>
      <c r="F5150" s="685"/>
    </row>
    <row r="5151" spans="2:6" s="55" customFormat="1" x14ac:dyDescent="0.25">
      <c r="B5151" s="209"/>
      <c r="C5151" s="564"/>
      <c r="D5151" s="209"/>
      <c r="F5151" s="685"/>
    </row>
    <row r="5152" spans="2:6" s="55" customFormat="1" x14ac:dyDescent="0.25">
      <c r="B5152" s="209"/>
      <c r="C5152" s="564"/>
      <c r="D5152" s="209"/>
      <c r="F5152" s="685"/>
    </row>
    <row r="5153" spans="2:6" s="55" customFormat="1" x14ac:dyDescent="0.25">
      <c r="B5153" s="209"/>
      <c r="C5153" s="564"/>
      <c r="D5153" s="209"/>
      <c r="F5153" s="685"/>
    </row>
    <row r="5154" spans="2:6" s="55" customFormat="1" x14ac:dyDescent="0.25">
      <c r="B5154" s="209"/>
      <c r="C5154" s="564"/>
      <c r="D5154" s="209"/>
      <c r="F5154" s="685"/>
    </row>
    <row r="5155" spans="2:6" s="55" customFormat="1" x14ac:dyDescent="0.25">
      <c r="B5155" s="209"/>
      <c r="C5155" s="564"/>
      <c r="D5155" s="209"/>
      <c r="F5155" s="685"/>
    </row>
    <row r="5156" spans="2:6" s="55" customFormat="1" x14ac:dyDescent="0.25">
      <c r="B5156" s="209"/>
      <c r="C5156" s="564"/>
      <c r="D5156" s="209"/>
      <c r="F5156" s="685"/>
    </row>
    <row r="5157" spans="2:6" s="55" customFormat="1" x14ac:dyDescent="0.25">
      <c r="B5157" s="209"/>
      <c r="C5157" s="564"/>
      <c r="D5157" s="209"/>
      <c r="F5157" s="685"/>
    </row>
    <row r="5158" spans="2:6" s="55" customFormat="1" x14ac:dyDescent="0.25">
      <c r="B5158" s="209"/>
      <c r="C5158" s="564"/>
      <c r="D5158" s="209"/>
      <c r="F5158" s="685"/>
    </row>
    <row r="5159" spans="2:6" s="55" customFormat="1" x14ac:dyDescent="0.25">
      <c r="B5159" s="209"/>
      <c r="C5159" s="564"/>
      <c r="D5159" s="209"/>
      <c r="F5159" s="685"/>
    </row>
    <row r="5160" spans="2:6" s="55" customFormat="1" x14ac:dyDescent="0.25">
      <c r="B5160" s="209"/>
      <c r="C5160" s="564"/>
      <c r="D5160" s="209"/>
      <c r="F5160" s="685"/>
    </row>
    <row r="5161" spans="2:6" s="55" customFormat="1" x14ac:dyDescent="0.25">
      <c r="B5161" s="209"/>
      <c r="C5161" s="564"/>
      <c r="D5161" s="209"/>
      <c r="F5161" s="685"/>
    </row>
    <row r="5162" spans="2:6" s="55" customFormat="1" x14ac:dyDescent="0.25">
      <c r="B5162" s="209"/>
      <c r="C5162" s="564"/>
      <c r="D5162" s="209"/>
      <c r="F5162" s="685"/>
    </row>
    <row r="5163" spans="2:6" s="55" customFormat="1" x14ac:dyDescent="0.25">
      <c r="B5163" s="209"/>
      <c r="C5163" s="564"/>
      <c r="D5163" s="209"/>
      <c r="F5163" s="685"/>
    </row>
    <row r="5164" spans="2:6" s="55" customFormat="1" x14ac:dyDescent="0.25">
      <c r="B5164" s="209"/>
      <c r="C5164" s="564"/>
      <c r="D5164" s="209"/>
      <c r="F5164" s="685"/>
    </row>
    <row r="5165" spans="2:6" s="55" customFormat="1" x14ac:dyDescent="0.25">
      <c r="B5165" s="209"/>
      <c r="C5165" s="564"/>
      <c r="D5165" s="209"/>
      <c r="F5165" s="685"/>
    </row>
    <row r="5166" spans="2:6" s="55" customFormat="1" x14ac:dyDescent="0.25">
      <c r="B5166" s="209"/>
      <c r="C5166" s="564"/>
      <c r="D5166" s="209"/>
      <c r="F5166" s="685"/>
    </row>
    <row r="5167" spans="2:6" s="55" customFormat="1" x14ac:dyDescent="0.25">
      <c r="B5167" s="209"/>
      <c r="C5167" s="564"/>
      <c r="D5167" s="209"/>
      <c r="F5167" s="685"/>
    </row>
    <row r="5168" spans="2:6" s="55" customFormat="1" x14ac:dyDescent="0.25">
      <c r="B5168" s="209"/>
      <c r="C5168" s="564"/>
      <c r="D5168" s="209"/>
      <c r="F5168" s="685"/>
    </row>
    <row r="5169" spans="2:6" s="55" customFormat="1" x14ac:dyDescent="0.25">
      <c r="B5169" s="209"/>
      <c r="C5169" s="564"/>
      <c r="D5169" s="209"/>
      <c r="F5169" s="685"/>
    </row>
    <row r="5170" spans="2:6" s="55" customFormat="1" x14ac:dyDescent="0.25">
      <c r="B5170" s="209"/>
      <c r="C5170" s="564"/>
      <c r="D5170" s="209"/>
      <c r="F5170" s="685"/>
    </row>
    <row r="5171" spans="2:6" s="55" customFormat="1" x14ac:dyDescent="0.25">
      <c r="B5171" s="209"/>
      <c r="C5171" s="564"/>
      <c r="D5171" s="209"/>
      <c r="F5171" s="685"/>
    </row>
    <row r="5172" spans="2:6" s="55" customFormat="1" x14ac:dyDescent="0.25">
      <c r="B5172" s="209"/>
      <c r="C5172" s="564"/>
      <c r="D5172" s="209"/>
      <c r="F5172" s="685"/>
    </row>
    <row r="5173" spans="2:6" s="55" customFormat="1" x14ac:dyDescent="0.25">
      <c r="B5173" s="209"/>
      <c r="C5173" s="564"/>
      <c r="D5173" s="209"/>
      <c r="F5173" s="685"/>
    </row>
    <row r="5174" spans="2:6" s="55" customFormat="1" x14ac:dyDescent="0.25">
      <c r="B5174" s="209"/>
      <c r="C5174" s="564"/>
      <c r="D5174" s="209"/>
      <c r="F5174" s="685"/>
    </row>
    <row r="5175" spans="2:6" s="55" customFormat="1" x14ac:dyDescent="0.25">
      <c r="B5175" s="209"/>
      <c r="C5175" s="564"/>
      <c r="D5175" s="209"/>
      <c r="F5175" s="685"/>
    </row>
    <row r="5176" spans="2:6" s="55" customFormat="1" x14ac:dyDescent="0.25">
      <c r="B5176" s="209"/>
      <c r="C5176" s="564"/>
      <c r="D5176" s="209"/>
      <c r="F5176" s="685"/>
    </row>
    <row r="5177" spans="2:6" s="55" customFormat="1" x14ac:dyDescent="0.25">
      <c r="B5177" s="209"/>
      <c r="C5177" s="564"/>
      <c r="D5177" s="209"/>
      <c r="F5177" s="685"/>
    </row>
    <row r="5178" spans="2:6" s="55" customFormat="1" x14ac:dyDescent="0.25">
      <c r="B5178" s="209"/>
      <c r="C5178" s="564"/>
      <c r="D5178" s="209"/>
      <c r="F5178" s="685"/>
    </row>
    <row r="5179" spans="2:6" s="55" customFormat="1" x14ac:dyDescent="0.25">
      <c r="B5179" s="209"/>
      <c r="C5179" s="564"/>
      <c r="D5179" s="209"/>
      <c r="F5179" s="685"/>
    </row>
    <row r="5180" spans="2:6" s="55" customFormat="1" x14ac:dyDescent="0.25">
      <c r="B5180" s="209"/>
      <c r="C5180" s="564"/>
      <c r="D5180" s="209"/>
      <c r="F5180" s="685"/>
    </row>
    <row r="5181" spans="2:6" s="55" customFormat="1" x14ac:dyDescent="0.25">
      <c r="B5181" s="209"/>
      <c r="C5181" s="564"/>
      <c r="D5181" s="209"/>
      <c r="F5181" s="685"/>
    </row>
    <row r="5182" spans="2:6" s="55" customFormat="1" x14ac:dyDescent="0.25">
      <c r="B5182" s="209"/>
      <c r="C5182" s="564"/>
      <c r="D5182" s="209"/>
      <c r="F5182" s="685"/>
    </row>
    <row r="5183" spans="2:6" s="55" customFormat="1" x14ac:dyDescent="0.25">
      <c r="B5183" s="209"/>
      <c r="C5183" s="564"/>
      <c r="D5183" s="209"/>
      <c r="F5183" s="685"/>
    </row>
    <row r="5184" spans="2:6" s="55" customFormat="1" x14ac:dyDescent="0.25">
      <c r="B5184" s="209"/>
      <c r="C5184" s="564"/>
      <c r="D5184" s="209"/>
      <c r="F5184" s="685"/>
    </row>
    <row r="5185" spans="2:6" s="55" customFormat="1" x14ac:dyDescent="0.25">
      <c r="B5185" s="209"/>
      <c r="C5185" s="564"/>
      <c r="D5185" s="209"/>
      <c r="F5185" s="685"/>
    </row>
    <row r="5186" spans="2:6" s="55" customFormat="1" x14ac:dyDescent="0.25">
      <c r="B5186" s="209"/>
      <c r="C5186" s="564"/>
      <c r="D5186" s="209"/>
      <c r="F5186" s="685"/>
    </row>
    <row r="5187" spans="2:6" s="55" customFormat="1" x14ac:dyDescent="0.25">
      <c r="B5187" s="209"/>
      <c r="C5187" s="564"/>
      <c r="D5187" s="209"/>
      <c r="F5187" s="685"/>
    </row>
    <row r="5188" spans="2:6" s="55" customFormat="1" x14ac:dyDescent="0.25">
      <c r="B5188" s="209"/>
      <c r="C5188" s="564"/>
      <c r="D5188" s="209"/>
      <c r="F5188" s="685"/>
    </row>
    <row r="5189" spans="2:6" s="55" customFormat="1" x14ac:dyDescent="0.25">
      <c r="B5189" s="209"/>
      <c r="C5189" s="564"/>
      <c r="D5189" s="209"/>
      <c r="F5189" s="685"/>
    </row>
    <row r="5190" spans="2:6" s="55" customFormat="1" x14ac:dyDescent="0.25">
      <c r="B5190" s="209"/>
      <c r="C5190" s="564"/>
      <c r="D5190" s="209"/>
      <c r="F5190" s="685"/>
    </row>
    <row r="5191" spans="2:6" s="55" customFormat="1" x14ac:dyDescent="0.25">
      <c r="B5191" s="209"/>
      <c r="C5191" s="564"/>
      <c r="D5191" s="209"/>
      <c r="F5191" s="685"/>
    </row>
    <row r="5192" spans="2:6" s="55" customFormat="1" x14ac:dyDescent="0.25">
      <c r="B5192" s="209"/>
      <c r="C5192" s="564"/>
      <c r="D5192" s="209"/>
      <c r="F5192" s="685"/>
    </row>
    <row r="5193" spans="2:6" s="55" customFormat="1" x14ac:dyDescent="0.25">
      <c r="B5193" s="209"/>
      <c r="C5193" s="564"/>
      <c r="D5193" s="209"/>
      <c r="F5193" s="685"/>
    </row>
    <row r="5194" spans="2:6" s="55" customFormat="1" x14ac:dyDescent="0.25">
      <c r="B5194" s="209"/>
      <c r="C5194" s="564"/>
      <c r="D5194" s="209"/>
      <c r="F5194" s="685"/>
    </row>
    <row r="5195" spans="2:6" s="55" customFormat="1" x14ac:dyDescent="0.25">
      <c r="B5195" s="209"/>
      <c r="C5195" s="564"/>
      <c r="D5195" s="209"/>
      <c r="F5195" s="685"/>
    </row>
    <row r="5196" spans="2:6" s="55" customFormat="1" x14ac:dyDescent="0.25">
      <c r="B5196" s="209"/>
      <c r="C5196" s="564"/>
      <c r="D5196" s="209"/>
      <c r="F5196" s="685"/>
    </row>
    <row r="5197" spans="2:6" s="55" customFormat="1" x14ac:dyDescent="0.25">
      <c r="B5197" s="209"/>
      <c r="C5197" s="564"/>
      <c r="D5197" s="209"/>
      <c r="F5197" s="685"/>
    </row>
    <row r="5198" spans="2:6" s="55" customFormat="1" x14ac:dyDescent="0.25">
      <c r="B5198" s="209"/>
      <c r="C5198" s="564"/>
      <c r="D5198" s="209"/>
      <c r="F5198" s="685"/>
    </row>
    <row r="5199" spans="2:6" s="55" customFormat="1" x14ac:dyDescent="0.25">
      <c r="B5199" s="209"/>
      <c r="C5199" s="564"/>
      <c r="D5199" s="209"/>
      <c r="F5199" s="685"/>
    </row>
    <row r="5200" spans="2:6" s="55" customFormat="1" x14ac:dyDescent="0.25">
      <c r="B5200" s="209"/>
      <c r="C5200" s="564"/>
      <c r="D5200" s="209"/>
      <c r="F5200" s="685"/>
    </row>
    <row r="5201" spans="2:6" s="55" customFormat="1" x14ac:dyDescent="0.25">
      <c r="B5201" s="209"/>
      <c r="C5201" s="564"/>
      <c r="D5201" s="209"/>
      <c r="F5201" s="685"/>
    </row>
    <row r="5202" spans="2:6" s="55" customFormat="1" x14ac:dyDescent="0.25">
      <c r="B5202" s="209"/>
      <c r="C5202" s="564"/>
      <c r="D5202" s="209"/>
      <c r="F5202" s="685"/>
    </row>
    <row r="5203" spans="2:6" s="55" customFormat="1" x14ac:dyDescent="0.25">
      <c r="B5203" s="209"/>
      <c r="C5203" s="564"/>
      <c r="D5203" s="209"/>
      <c r="F5203" s="685"/>
    </row>
    <row r="5204" spans="2:6" s="55" customFormat="1" x14ac:dyDescent="0.25">
      <c r="B5204" s="209"/>
      <c r="C5204" s="564"/>
      <c r="D5204" s="209"/>
      <c r="F5204" s="685"/>
    </row>
    <row r="5205" spans="2:6" s="55" customFormat="1" x14ac:dyDescent="0.25">
      <c r="B5205" s="209"/>
      <c r="C5205" s="564"/>
      <c r="D5205" s="209"/>
      <c r="F5205" s="685"/>
    </row>
    <row r="5206" spans="2:6" s="55" customFormat="1" x14ac:dyDescent="0.25">
      <c r="B5206" s="209"/>
      <c r="C5206" s="564"/>
      <c r="D5206" s="209"/>
      <c r="F5206" s="685"/>
    </row>
    <row r="5207" spans="2:6" s="55" customFormat="1" x14ac:dyDescent="0.25">
      <c r="B5207" s="209"/>
      <c r="C5207" s="564"/>
      <c r="D5207" s="209"/>
      <c r="F5207" s="685"/>
    </row>
    <row r="5208" spans="2:6" s="55" customFormat="1" x14ac:dyDescent="0.25">
      <c r="B5208" s="209"/>
      <c r="C5208" s="564"/>
      <c r="D5208" s="209"/>
      <c r="F5208" s="685"/>
    </row>
    <row r="5209" spans="2:6" s="55" customFormat="1" x14ac:dyDescent="0.25">
      <c r="B5209" s="209"/>
      <c r="C5209" s="564"/>
      <c r="D5209" s="209"/>
      <c r="F5209" s="685"/>
    </row>
    <row r="5210" spans="2:6" s="55" customFormat="1" x14ac:dyDescent="0.25">
      <c r="B5210" s="209"/>
      <c r="C5210" s="564"/>
      <c r="D5210" s="209"/>
      <c r="F5210" s="685"/>
    </row>
    <row r="5211" spans="2:6" s="55" customFormat="1" x14ac:dyDescent="0.25">
      <c r="B5211" s="209"/>
      <c r="C5211" s="564"/>
      <c r="D5211" s="209"/>
      <c r="F5211" s="685"/>
    </row>
    <row r="5212" spans="2:6" s="55" customFormat="1" x14ac:dyDescent="0.25">
      <c r="B5212" s="209"/>
      <c r="C5212" s="564"/>
      <c r="D5212" s="209"/>
      <c r="F5212" s="685"/>
    </row>
    <row r="5213" spans="2:6" s="55" customFormat="1" x14ac:dyDescent="0.25">
      <c r="B5213" s="209"/>
      <c r="C5213" s="564"/>
      <c r="D5213" s="209"/>
      <c r="F5213" s="685"/>
    </row>
    <row r="5214" spans="2:6" s="55" customFormat="1" x14ac:dyDescent="0.25">
      <c r="B5214" s="209"/>
      <c r="C5214" s="564"/>
      <c r="D5214" s="209"/>
      <c r="F5214" s="685"/>
    </row>
    <row r="5215" spans="2:6" s="55" customFormat="1" x14ac:dyDescent="0.25">
      <c r="B5215" s="209"/>
      <c r="C5215" s="564"/>
      <c r="D5215" s="209"/>
      <c r="F5215" s="685"/>
    </row>
    <row r="5216" spans="2:6" s="55" customFormat="1" x14ac:dyDescent="0.25">
      <c r="B5216" s="209"/>
      <c r="C5216" s="564"/>
      <c r="D5216" s="209"/>
      <c r="F5216" s="685"/>
    </row>
    <row r="5217" spans="2:6" s="55" customFormat="1" x14ac:dyDescent="0.25">
      <c r="B5217" s="209"/>
      <c r="C5217" s="564"/>
      <c r="D5217" s="209"/>
      <c r="F5217" s="685"/>
    </row>
    <row r="5218" spans="2:6" s="55" customFormat="1" x14ac:dyDescent="0.25">
      <c r="B5218" s="209"/>
      <c r="C5218" s="564"/>
      <c r="D5218" s="209"/>
      <c r="F5218" s="685"/>
    </row>
    <row r="5219" spans="2:6" s="55" customFormat="1" x14ac:dyDescent="0.25">
      <c r="B5219" s="209"/>
      <c r="C5219" s="564"/>
      <c r="D5219" s="209"/>
      <c r="F5219" s="685"/>
    </row>
    <row r="5220" spans="2:6" s="55" customFormat="1" x14ac:dyDescent="0.25">
      <c r="B5220" s="209"/>
      <c r="C5220" s="564"/>
      <c r="D5220" s="209"/>
      <c r="F5220" s="685"/>
    </row>
    <row r="5221" spans="2:6" s="55" customFormat="1" x14ac:dyDescent="0.25">
      <c r="B5221" s="209"/>
      <c r="C5221" s="564"/>
      <c r="D5221" s="209"/>
      <c r="F5221" s="685"/>
    </row>
    <row r="5222" spans="2:6" s="55" customFormat="1" x14ac:dyDescent="0.25">
      <c r="B5222" s="209"/>
      <c r="C5222" s="564"/>
      <c r="D5222" s="209"/>
      <c r="F5222" s="685"/>
    </row>
    <row r="5223" spans="2:6" s="55" customFormat="1" x14ac:dyDescent="0.25">
      <c r="B5223" s="209"/>
      <c r="C5223" s="564"/>
      <c r="D5223" s="209"/>
      <c r="F5223" s="685"/>
    </row>
    <row r="5224" spans="2:6" s="55" customFormat="1" x14ac:dyDescent="0.25">
      <c r="B5224" s="209"/>
      <c r="C5224" s="564"/>
      <c r="D5224" s="209"/>
      <c r="F5224" s="685"/>
    </row>
    <row r="5225" spans="2:6" s="55" customFormat="1" x14ac:dyDescent="0.25">
      <c r="B5225" s="209"/>
      <c r="C5225" s="564"/>
      <c r="D5225" s="209"/>
      <c r="F5225" s="685"/>
    </row>
    <row r="5226" spans="2:6" s="55" customFormat="1" x14ac:dyDescent="0.25">
      <c r="B5226" s="209"/>
      <c r="C5226" s="564"/>
      <c r="D5226" s="209"/>
      <c r="F5226" s="685"/>
    </row>
    <row r="5227" spans="2:6" s="55" customFormat="1" x14ac:dyDescent="0.25">
      <c r="B5227" s="209"/>
      <c r="C5227" s="564"/>
      <c r="D5227" s="209"/>
      <c r="F5227" s="685"/>
    </row>
    <row r="5228" spans="2:6" s="55" customFormat="1" x14ac:dyDescent="0.25">
      <c r="B5228" s="209"/>
      <c r="C5228" s="564"/>
      <c r="D5228" s="209"/>
      <c r="F5228" s="685"/>
    </row>
    <row r="5229" spans="2:6" s="55" customFormat="1" x14ac:dyDescent="0.25">
      <c r="B5229" s="209"/>
      <c r="C5229" s="564"/>
      <c r="D5229" s="209"/>
      <c r="F5229" s="685"/>
    </row>
    <row r="5230" spans="2:6" s="55" customFormat="1" x14ac:dyDescent="0.25">
      <c r="B5230" s="209"/>
      <c r="C5230" s="564"/>
      <c r="D5230" s="209"/>
      <c r="F5230" s="685"/>
    </row>
    <row r="5231" spans="2:6" s="55" customFormat="1" x14ac:dyDescent="0.25">
      <c r="B5231" s="209"/>
      <c r="C5231" s="564"/>
      <c r="D5231" s="209"/>
      <c r="F5231" s="685"/>
    </row>
    <row r="5232" spans="2:6" s="55" customFormat="1" x14ac:dyDescent="0.25">
      <c r="B5232" s="209"/>
      <c r="C5232" s="564"/>
      <c r="D5232" s="209"/>
      <c r="F5232" s="685"/>
    </row>
    <row r="5233" spans="2:6" s="55" customFormat="1" x14ac:dyDescent="0.25">
      <c r="B5233" s="209"/>
      <c r="C5233" s="564"/>
      <c r="D5233" s="209"/>
      <c r="F5233" s="685"/>
    </row>
    <row r="5234" spans="2:6" s="55" customFormat="1" x14ac:dyDescent="0.25">
      <c r="B5234" s="209"/>
      <c r="C5234" s="564"/>
      <c r="D5234" s="209"/>
      <c r="F5234" s="685"/>
    </row>
    <row r="5235" spans="2:6" s="55" customFormat="1" x14ac:dyDescent="0.25">
      <c r="B5235" s="209"/>
      <c r="C5235" s="564"/>
      <c r="D5235" s="209"/>
      <c r="F5235" s="685"/>
    </row>
    <row r="5236" spans="2:6" s="55" customFormat="1" x14ac:dyDescent="0.25">
      <c r="B5236" s="209"/>
      <c r="C5236" s="564"/>
      <c r="D5236" s="209"/>
      <c r="F5236" s="685"/>
    </row>
    <row r="5237" spans="2:6" s="55" customFormat="1" x14ac:dyDescent="0.25">
      <c r="B5237" s="209"/>
      <c r="C5237" s="564"/>
      <c r="D5237" s="209"/>
      <c r="F5237" s="685"/>
    </row>
    <row r="5238" spans="2:6" s="55" customFormat="1" x14ac:dyDescent="0.25">
      <c r="B5238" s="209"/>
      <c r="C5238" s="564"/>
      <c r="D5238" s="209"/>
      <c r="F5238" s="685"/>
    </row>
    <row r="5239" spans="2:6" s="55" customFormat="1" x14ac:dyDescent="0.25">
      <c r="B5239" s="209"/>
      <c r="C5239" s="564"/>
      <c r="D5239" s="209"/>
      <c r="F5239" s="685"/>
    </row>
    <row r="5240" spans="2:6" s="55" customFormat="1" x14ac:dyDescent="0.25">
      <c r="B5240" s="209"/>
      <c r="C5240" s="564"/>
      <c r="D5240" s="209"/>
      <c r="F5240" s="685"/>
    </row>
    <row r="5241" spans="2:6" s="55" customFormat="1" x14ac:dyDescent="0.25">
      <c r="B5241" s="209"/>
      <c r="C5241" s="564"/>
      <c r="D5241" s="209"/>
      <c r="F5241" s="685"/>
    </row>
    <row r="5242" spans="2:6" s="55" customFormat="1" x14ac:dyDescent="0.25">
      <c r="B5242" s="209"/>
      <c r="C5242" s="564"/>
      <c r="D5242" s="209"/>
      <c r="F5242" s="685"/>
    </row>
    <row r="5243" spans="2:6" s="55" customFormat="1" x14ac:dyDescent="0.25">
      <c r="B5243" s="209"/>
      <c r="C5243" s="564"/>
      <c r="D5243" s="209"/>
      <c r="F5243" s="685"/>
    </row>
    <row r="5244" spans="2:6" s="55" customFormat="1" x14ac:dyDescent="0.25">
      <c r="B5244" s="209"/>
      <c r="C5244" s="564"/>
      <c r="D5244" s="209"/>
      <c r="F5244" s="685"/>
    </row>
    <row r="5245" spans="2:6" s="55" customFormat="1" x14ac:dyDescent="0.25">
      <c r="B5245" s="209"/>
      <c r="C5245" s="564"/>
      <c r="D5245" s="209"/>
      <c r="F5245" s="685"/>
    </row>
    <row r="5246" spans="2:6" s="55" customFormat="1" x14ac:dyDescent="0.25">
      <c r="B5246" s="209"/>
      <c r="C5246" s="564"/>
      <c r="D5246" s="209"/>
      <c r="F5246" s="685"/>
    </row>
    <row r="5247" spans="2:6" s="55" customFormat="1" x14ac:dyDescent="0.25">
      <c r="B5247" s="209"/>
      <c r="C5247" s="564"/>
      <c r="D5247" s="209"/>
      <c r="F5247" s="685"/>
    </row>
    <row r="5248" spans="2:6" s="55" customFormat="1" x14ac:dyDescent="0.25">
      <c r="B5248" s="209"/>
      <c r="C5248" s="564"/>
      <c r="D5248" s="209"/>
      <c r="F5248" s="685"/>
    </row>
    <row r="5249" spans="2:6" s="55" customFormat="1" x14ac:dyDescent="0.25">
      <c r="B5249" s="209"/>
      <c r="C5249" s="564"/>
      <c r="D5249" s="209"/>
      <c r="F5249" s="685"/>
    </row>
    <row r="5250" spans="2:6" s="55" customFormat="1" x14ac:dyDescent="0.25">
      <c r="B5250" s="209"/>
      <c r="C5250" s="564"/>
      <c r="D5250" s="209"/>
      <c r="F5250" s="685"/>
    </row>
    <row r="5251" spans="2:6" s="55" customFormat="1" x14ac:dyDescent="0.25">
      <c r="B5251" s="209"/>
      <c r="C5251" s="564"/>
      <c r="D5251" s="209"/>
      <c r="F5251" s="685"/>
    </row>
    <row r="5252" spans="2:6" s="55" customFormat="1" x14ac:dyDescent="0.25">
      <c r="B5252" s="209"/>
      <c r="C5252" s="564"/>
      <c r="D5252" s="209"/>
      <c r="F5252" s="685"/>
    </row>
    <row r="5253" spans="2:6" s="55" customFormat="1" x14ac:dyDescent="0.25">
      <c r="B5253" s="209"/>
      <c r="C5253" s="564"/>
      <c r="D5253" s="209"/>
      <c r="F5253" s="685"/>
    </row>
    <row r="5254" spans="2:6" s="55" customFormat="1" x14ac:dyDescent="0.25">
      <c r="B5254" s="209"/>
      <c r="C5254" s="564"/>
      <c r="D5254" s="209"/>
      <c r="F5254" s="685"/>
    </row>
    <row r="5255" spans="2:6" s="55" customFormat="1" x14ac:dyDescent="0.25">
      <c r="B5255" s="209"/>
      <c r="C5255" s="564"/>
      <c r="D5255" s="209"/>
      <c r="F5255" s="685"/>
    </row>
    <row r="5256" spans="2:6" s="55" customFormat="1" x14ac:dyDescent="0.25">
      <c r="B5256" s="209"/>
      <c r="C5256" s="564"/>
      <c r="D5256" s="209"/>
      <c r="F5256" s="685"/>
    </row>
    <row r="5257" spans="2:6" s="55" customFormat="1" x14ac:dyDescent="0.25">
      <c r="B5257" s="209"/>
      <c r="C5257" s="564"/>
      <c r="D5257" s="209"/>
      <c r="F5257" s="685"/>
    </row>
    <row r="5258" spans="2:6" s="55" customFormat="1" x14ac:dyDescent="0.25">
      <c r="B5258" s="209"/>
      <c r="C5258" s="564"/>
      <c r="D5258" s="209"/>
      <c r="F5258" s="685"/>
    </row>
    <row r="5259" spans="2:6" s="55" customFormat="1" x14ac:dyDescent="0.25">
      <c r="B5259" s="209"/>
      <c r="C5259" s="564"/>
      <c r="D5259" s="209"/>
      <c r="F5259" s="685"/>
    </row>
    <row r="5260" spans="2:6" s="55" customFormat="1" x14ac:dyDescent="0.25">
      <c r="B5260" s="209"/>
      <c r="C5260" s="564"/>
      <c r="D5260" s="209"/>
      <c r="F5260" s="685"/>
    </row>
    <row r="5261" spans="2:6" s="55" customFormat="1" x14ac:dyDescent="0.25">
      <c r="B5261" s="209"/>
      <c r="C5261" s="564"/>
      <c r="D5261" s="209"/>
      <c r="F5261" s="685"/>
    </row>
    <row r="5262" spans="2:6" s="55" customFormat="1" x14ac:dyDescent="0.25">
      <c r="B5262" s="209"/>
      <c r="C5262" s="564"/>
      <c r="D5262" s="209"/>
      <c r="F5262" s="685"/>
    </row>
    <row r="5263" spans="2:6" s="55" customFormat="1" x14ac:dyDescent="0.25">
      <c r="B5263" s="209"/>
      <c r="C5263" s="564"/>
      <c r="D5263" s="209"/>
      <c r="F5263" s="685"/>
    </row>
    <row r="5264" spans="2:6" s="55" customFormat="1" x14ac:dyDescent="0.25">
      <c r="B5264" s="209"/>
      <c r="C5264" s="564"/>
      <c r="D5264" s="209"/>
      <c r="F5264" s="685"/>
    </row>
    <row r="5265" spans="2:6" s="55" customFormat="1" x14ac:dyDescent="0.25">
      <c r="B5265" s="209"/>
      <c r="C5265" s="564"/>
      <c r="D5265" s="209"/>
      <c r="F5265" s="685"/>
    </row>
    <row r="5266" spans="2:6" s="55" customFormat="1" x14ac:dyDescent="0.25">
      <c r="B5266" s="209"/>
      <c r="C5266" s="564"/>
      <c r="D5266" s="209"/>
      <c r="F5266" s="685"/>
    </row>
    <row r="5267" spans="2:6" s="55" customFormat="1" x14ac:dyDescent="0.25">
      <c r="B5267" s="209"/>
      <c r="C5267" s="564"/>
      <c r="D5267" s="209"/>
      <c r="F5267" s="685"/>
    </row>
    <row r="5268" spans="2:6" s="55" customFormat="1" x14ac:dyDescent="0.25">
      <c r="B5268" s="209"/>
      <c r="C5268" s="564"/>
      <c r="D5268" s="209"/>
      <c r="F5268" s="685"/>
    </row>
    <row r="5269" spans="2:6" s="55" customFormat="1" x14ac:dyDescent="0.25">
      <c r="B5269" s="209"/>
      <c r="C5269" s="564"/>
      <c r="D5269" s="209"/>
      <c r="F5269" s="685"/>
    </row>
    <row r="5270" spans="2:6" s="55" customFormat="1" x14ac:dyDescent="0.25">
      <c r="B5270" s="209"/>
      <c r="C5270" s="564"/>
      <c r="D5270" s="209"/>
      <c r="F5270" s="685"/>
    </row>
    <row r="5271" spans="2:6" s="55" customFormat="1" x14ac:dyDescent="0.25">
      <c r="B5271" s="209"/>
      <c r="C5271" s="564"/>
      <c r="D5271" s="209"/>
      <c r="F5271" s="685"/>
    </row>
    <row r="5272" spans="2:6" s="55" customFormat="1" x14ac:dyDescent="0.25">
      <c r="B5272" s="209"/>
      <c r="C5272" s="564"/>
      <c r="D5272" s="209"/>
      <c r="F5272" s="685"/>
    </row>
    <row r="5273" spans="2:6" s="55" customFormat="1" x14ac:dyDescent="0.25">
      <c r="B5273" s="209"/>
      <c r="C5273" s="564"/>
      <c r="D5273" s="209"/>
      <c r="F5273" s="685"/>
    </row>
    <row r="5274" spans="2:6" s="55" customFormat="1" x14ac:dyDescent="0.25">
      <c r="B5274" s="209"/>
      <c r="C5274" s="564"/>
      <c r="D5274" s="209"/>
      <c r="F5274" s="685"/>
    </row>
    <row r="5275" spans="2:6" s="55" customFormat="1" x14ac:dyDescent="0.25">
      <c r="B5275" s="209"/>
      <c r="C5275" s="564"/>
      <c r="D5275" s="209"/>
      <c r="F5275" s="685"/>
    </row>
    <row r="5276" spans="2:6" s="55" customFormat="1" x14ac:dyDescent="0.25">
      <c r="B5276" s="209"/>
      <c r="C5276" s="564"/>
      <c r="D5276" s="209"/>
      <c r="F5276" s="685"/>
    </row>
    <row r="5277" spans="2:6" s="55" customFormat="1" x14ac:dyDescent="0.25">
      <c r="B5277" s="209"/>
      <c r="C5277" s="564"/>
      <c r="D5277" s="209"/>
      <c r="F5277" s="685"/>
    </row>
    <row r="5278" spans="2:6" s="55" customFormat="1" x14ac:dyDescent="0.25">
      <c r="B5278" s="209"/>
      <c r="C5278" s="564"/>
      <c r="D5278" s="209"/>
      <c r="F5278" s="685"/>
    </row>
    <row r="5279" spans="2:6" s="55" customFormat="1" x14ac:dyDescent="0.25">
      <c r="B5279" s="209"/>
      <c r="C5279" s="564"/>
      <c r="D5279" s="209"/>
      <c r="F5279" s="685"/>
    </row>
    <row r="5280" spans="2:6" s="55" customFormat="1" x14ac:dyDescent="0.25">
      <c r="B5280" s="209"/>
      <c r="C5280" s="564"/>
      <c r="D5280" s="209"/>
      <c r="F5280" s="685"/>
    </row>
    <row r="5281" spans="2:6" s="55" customFormat="1" x14ac:dyDescent="0.25">
      <c r="B5281" s="209"/>
      <c r="C5281" s="564"/>
      <c r="D5281" s="209"/>
      <c r="F5281" s="685"/>
    </row>
    <row r="5282" spans="2:6" s="55" customFormat="1" x14ac:dyDescent="0.25">
      <c r="B5282" s="209"/>
      <c r="C5282" s="564"/>
      <c r="D5282" s="209"/>
      <c r="F5282" s="685"/>
    </row>
    <row r="5283" spans="2:6" s="55" customFormat="1" x14ac:dyDescent="0.25">
      <c r="B5283" s="209"/>
      <c r="C5283" s="564"/>
      <c r="D5283" s="209"/>
      <c r="F5283" s="685"/>
    </row>
    <row r="5284" spans="2:6" s="55" customFormat="1" x14ac:dyDescent="0.25">
      <c r="B5284" s="209"/>
      <c r="C5284" s="564"/>
      <c r="D5284" s="209"/>
      <c r="F5284" s="685"/>
    </row>
    <row r="5285" spans="2:6" s="55" customFormat="1" x14ac:dyDescent="0.25">
      <c r="B5285" s="209"/>
      <c r="C5285" s="564"/>
      <c r="D5285" s="209"/>
      <c r="F5285" s="685"/>
    </row>
    <row r="5286" spans="2:6" s="55" customFormat="1" x14ac:dyDescent="0.25">
      <c r="B5286" s="209"/>
      <c r="C5286" s="564"/>
      <c r="D5286" s="209"/>
      <c r="F5286" s="685"/>
    </row>
    <row r="5287" spans="2:6" s="55" customFormat="1" x14ac:dyDescent="0.25">
      <c r="B5287" s="209"/>
      <c r="C5287" s="564"/>
      <c r="D5287" s="209"/>
      <c r="F5287" s="685"/>
    </row>
    <row r="5288" spans="2:6" s="55" customFormat="1" x14ac:dyDescent="0.25">
      <c r="B5288" s="209"/>
      <c r="C5288" s="564"/>
      <c r="D5288" s="209"/>
      <c r="F5288" s="685"/>
    </row>
    <row r="5289" spans="2:6" s="55" customFormat="1" x14ac:dyDescent="0.25">
      <c r="B5289" s="209"/>
      <c r="C5289" s="564"/>
      <c r="D5289" s="209"/>
      <c r="F5289" s="685"/>
    </row>
    <row r="5290" spans="2:6" s="55" customFormat="1" x14ac:dyDescent="0.25">
      <c r="B5290" s="209"/>
      <c r="C5290" s="564"/>
      <c r="D5290" s="209"/>
      <c r="F5290" s="685"/>
    </row>
    <row r="5291" spans="2:6" s="55" customFormat="1" x14ac:dyDescent="0.25">
      <c r="B5291" s="209"/>
      <c r="C5291" s="564"/>
      <c r="D5291" s="209"/>
      <c r="F5291" s="685"/>
    </row>
    <row r="5292" spans="2:6" s="55" customFormat="1" x14ac:dyDescent="0.25">
      <c r="B5292" s="209"/>
      <c r="C5292" s="564"/>
      <c r="D5292" s="209"/>
      <c r="F5292" s="685"/>
    </row>
    <row r="5293" spans="2:6" s="55" customFormat="1" x14ac:dyDescent="0.25">
      <c r="B5293" s="209"/>
      <c r="C5293" s="564"/>
      <c r="D5293" s="209"/>
      <c r="F5293" s="685"/>
    </row>
    <row r="5294" spans="2:6" s="55" customFormat="1" x14ac:dyDescent="0.25">
      <c r="B5294" s="209"/>
      <c r="C5294" s="564"/>
      <c r="D5294" s="209"/>
      <c r="F5294" s="685"/>
    </row>
    <row r="5295" spans="2:6" s="55" customFormat="1" x14ac:dyDescent="0.25">
      <c r="B5295" s="209"/>
      <c r="C5295" s="564"/>
      <c r="D5295" s="209"/>
      <c r="F5295" s="685"/>
    </row>
    <row r="5296" spans="2:6" s="55" customFormat="1" x14ac:dyDescent="0.25">
      <c r="B5296" s="209"/>
      <c r="C5296" s="564"/>
      <c r="D5296" s="209"/>
      <c r="F5296" s="685"/>
    </row>
    <row r="5297" spans="2:6" s="55" customFormat="1" x14ac:dyDescent="0.25">
      <c r="B5297" s="209"/>
      <c r="C5297" s="564"/>
      <c r="D5297" s="209"/>
      <c r="F5297" s="685"/>
    </row>
    <row r="5298" spans="2:6" s="55" customFormat="1" x14ac:dyDescent="0.25">
      <c r="B5298" s="209"/>
      <c r="C5298" s="564"/>
      <c r="D5298" s="209"/>
      <c r="F5298" s="685"/>
    </row>
    <row r="5299" spans="2:6" s="55" customFormat="1" x14ac:dyDescent="0.25">
      <c r="B5299" s="209"/>
      <c r="C5299" s="564"/>
      <c r="D5299" s="209"/>
      <c r="F5299" s="685"/>
    </row>
    <row r="5300" spans="2:6" s="55" customFormat="1" x14ac:dyDescent="0.25">
      <c r="B5300" s="209"/>
      <c r="C5300" s="564"/>
      <c r="D5300" s="209"/>
      <c r="F5300" s="685"/>
    </row>
    <row r="5301" spans="2:6" s="55" customFormat="1" x14ac:dyDescent="0.25">
      <c r="B5301" s="209"/>
      <c r="C5301" s="564"/>
      <c r="D5301" s="209"/>
      <c r="F5301" s="685"/>
    </row>
    <row r="5302" spans="2:6" s="55" customFormat="1" x14ac:dyDescent="0.25">
      <c r="B5302" s="209"/>
      <c r="C5302" s="564"/>
      <c r="D5302" s="209"/>
      <c r="F5302" s="685"/>
    </row>
    <row r="5303" spans="2:6" s="55" customFormat="1" x14ac:dyDescent="0.25">
      <c r="B5303" s="209"/>
      <c r="C5303" s="564"/>
      <c r="D5303" s="209"/>
      <c r="F5303" s="685"/>
    </row>
    <row r="5304" spans="2:6" s="55" customFormat="1" x14ac:dyDescent="0.25">
      <c r="B5304" s="209"/>
      <c r="C5304" s="564"/>
      <c r="D5304" s="209"/>
      <c r="F5304" s="685"/>
    </row>
    <row r="5305" spans="2:6" s="55" customFormat="1" x14ac:dyDescent="0.25">
      <c r="B5305" s="209"/>
      <c r="C5305" s="564"/>
      <c r="D5305" s="209"/>
      <c r="F5305" s="685"/>
    </row>
    <row r="5306" spans="2:6" s="55" customFormat="1" x14ac:dyDescent="0.25">
      <c r="B5306" s="209"/>
      <c r="C5306" s="564"/>
      <c r="D5306" s="209"/>
      <c r="F5306" s="685"/>
    </row>
    <row r="5307" spans="2:6" s="55" customFormat="1" x14ac:dyDescent="0.25">
      <c r="B5307" s="209"/>
      <c r="C5307" s="564"/>
      <c r="D5307" s="209"/>
      <c r="F5307" s="685"/>
    </row>
    <row r="5308" spans="2:6" s="55" customFormat="1" x14ac:dyDescent="0.25">
      <c r="B5308" s="209"/>
      <c r="C5308" s="564"/>
      <c r="D5308" s="209"/>
      <c r="F5308" s="685"/>
    </row>
    <row r="5309" spans="2:6" s="55" customFormat="1" x14ac:dyDescent="0.25">
      <c r="B5309" s="209"/>
      <c r="C5309" s="564"/>
      <c r="D5309" s="209"/>
      <c r="F5309" s="685"/>
    </row>
    <row r="5310" spans="2:6" s="55" customFormat="1" x14ac:dyDescent="0.25">
      <c r="B5310" s="209"/>
      <c r="C5310" s="564"/>
      <c r="D5310" s="209"/>
      <c r="F5310" s="685"/>
    </row>
    <row r="5311" spans="2:6" s="55" customFormat="1" x14ac:dyDescent="0.25">
      <c r="B5311" s="209"/>
      <c r="C5311" s="564"/>
      <c r="D5311" s="209"/>
      <c r="F5311" s="685"/>
    </row>
    <row r="5312" spans="2:6" s="55" customFormat="1" x14ac:dyDescent="0.25">
      <c r="B5312" s="209"/>
      <c r="C5312" s="564"/>
      <c r="D5312" s="209"/>
      <c r="F5312" s="685"/>
    </row>
    <row r="5313" spans="2:6" s="55" customFormat="1" x14ac:dyDescent="0.25">
      <c r="B5313" s="209"/>
      <c r="C5313" s="564"/>
      <c r="D5313" s="209"/>
      <c r="F5313" s="685"/>
    </row>
    <row r="5314" spans="2:6" s="55" customFormat="1" x14ac:dyDescent="0.25">
      <c r="B5314" s="209"/>
      <c r="C5314" s="564"/>
      <c r="D5314" s="209"/>
      <c r="F5314" s="685"/>
    </row>
    <row r="5315" spans="2:6" s="55" customFormat="1" x14ac:dyDescent="0.25">
      <c r="B5315" s="209"/>
      <c r="C5315" s="564"/>
      <c r="D5315" s="209"/>
      <c r="F5315" s="685"/>
    </row>
    <row r="5316" spans="2:6" s="55" customFormat="1" x14ac:dyDescent="0.25">
      <c r="B5316" s="209"/>
      <c r="C5316" s="564"/>
      <c r="D5316" s="209"/>
      <c r="F5316" s="685"/>
    </row>
    <row r="5317" spans="2:6" s="55" customFormat="1" x14ac:dyDescent="0.25">
      <c r="B5317" s="209"/>
      <c r="C5317" s="564"/>
      <c r="D5317" s="209"/>
      <c r="F5317" s="685"/>
    </row>
    <row r="5318" spans="2:6" s="55" customFormat="1" x14ac:dyDescent="0.25">
      <c r="B5318" s="209"/>
      <c r="C5318" s="564"/>
      <c r="D5318" s="209"/>
      <c r="F5318" s="685"/>
    </row>
    <row r="5319" spans="2:6" s="55" customFormat="1" x14ac:dyDescent="0.25">
      <c r="B5319" s="209"/>
      <c r="C5319" s="564"/>
      <c r="D5319" s="209"/>
      <c r="F5319" s="685"/>
    </row>
    <row r="5320" spans="2:6" s="55" customFormat="1" x14ac:dyDescent="0.25">
      <c r="B5320" s="209"/>
      <c r="C5320" s="564"/>
      <c r="D5320" s="209"/>
      <c r="F5320" s="685"/>
    </row>
    <row r="5321" spans="2:6" s="55" customFormat="1" x14ac:dyDescent="0.25">
      <c r="B5321" s="209"/>
      <c r="C5321" s="564"/>
      <c r="D5321" s="209"/>
      <c r="F5321" s="685"/>
    </row>
    <row r="5322" spans="2:6" s="55" customFormat="1" x14ac:dyDescent="0.25">
      <c r="B5322" s="209"/>
      <c r="C5322" s="564"/>
      <c r="D5322" s="209"/>
      <c r="F5322" s="685"/>
    </row>
    <row r="5323" spans="2:6" s="55" customFormat="1" x14ac:dyDescent="0.25">
      <c r="B5323" s="209"/>
      <c r="C5323" s="564"/>
      <c r="D5323" s="209"/>
      <c r="F5323" s="685"/>
    </row>
    <row r="5324" spans="2:6" s="55" customFormat="1" x14ac:dyDescent="0.25">
      <c r="B5324" s="209"/>
      <c r="C5324" s="564"/>
      <c r="D5324" s="209"/>
      <c r="F5324" s="685"/>
    </row>
    <row r="5325" spans="2:6" s="55" customFormat="1" x14ac:dyDescent="0.25">
      <c r="B5325" s="209"/>
      <c r="C5325" s="564"/>
      <c r="D5325" s="209"/>
      <c r="F5325" s="685"/>
    </row>
    <row r="5326" spans="2:6" s="55" customFormat="1" x14ac:dyDescent="0.25">
      <c r="B5326" s="209"/>
      <c r="C5326" s="564"/>
      <c r="D5326" s="209"/>
      <c r="F5326" s="685"/>
    </row>
    <row r="5327" spans="2:6" s="55" customFormat="1" x14ac:dyDescent="0.25">
      <c r="B5327" s="209"/>
      <c r="C5327" s="564"/>
      <c r="D5327" s="209"/>
      <c r="F5327" s="685"/>
    </row>
    <row r="5328" spans="2:6" s="55" customFormat="1" x14ac:dyDescent="0.25">
      <c r="B5328" s="209"/>
      <c r="C5328" s="564"/>
      <c r="D5328" s="209"/>
      <c r="F5328" s="685"/>
    </row>
    <row r="5329" spans="2:6" s="55" customFormat="1" x14ac:dyDescent="0.25">
      <c r="B5329" s="209"/>
      <c r="C5329" s="564"/>
      <c r="D5329" s="209"/>
      <c r="F5329" s="685"/>
    </row>
    <row r="5330" spans="2:6" s="55" customFormat="1" x14ac:dyDescent="0.25">
      <c r="B5330" s="209"/>
      <c r="C5330" s="564"/>
      <c r="D5330" s="209"/>
      <c r="F5330" s="685"/>
    </row>
    <row r="5331" spans="2:6" s="55" customFormat="1" x14ac:dyDescent="0.25">
      <c r="B5331" s="209"/>
      <c r="C5331" s="564"/>
      <c r="D5331" s="209"/>
      <c r="F5331" s="685"/>
    </row>
    <row r="5332" spans="2:6" s="55" customFormat="1" x14ac:dyDescent="0.25">
      <c r="B5332" s="209"/>
      <c r="C5332" s="564"/>
      <c r="D5332" s="209"/>
      <c r="F5332" s="685"/>
    </row>
    <row r="5333" spans="2:6" s="55" customFormat="1" x14ac:dyDescent="0.25">
      <c r="B5333" s="209"/>
      <c r="C5333" s="564"/>
      <c r="D5333" s="209"/>
      <c r="F5333" s="685"/>
    </row>
    <row r="5334" spans="2:6" s="55" customFormat="1" x14ac:dyDescent="0.25">
      <c r="B5334" s="209"/>
      <c r="C5334" s="564"/>
      <c r="D5334" s="209"/>
      <c r="F5334" s="685"/>
    </row>
    <row r="5335" spans="2:6" s="55" customFormat="1" x14ac:dyDescent="0.25">
      <c r="B5335" s="209"/>
      <c r="C5335" s="564"/>
      <c r="D5335" s="209"/>
      <c r="F5335" s="685"/>
    </row>
    <row r="5336" spans="2:6" s="55" customFormat="1" x14ac:dyDescent="0.25">
      <c r="B5336" s="209"/>
      <c r="C5336" s="564"/>
      <c r="D5336" s="209"/>
      <c r="F5336" s="685"/>
    </row>
    <row r="5337" spans="2:6" s="55" customFormat="1" x14ac:dyDescent="0.25">
      <c r="B5337" s="209"/>
      <c r="C5337" s="564"/>
      <c r="D5337" s="209"/>
      <c r="F5337" s="685"/>
    </row>
    <row r="5338" spans="2:6" s="55" customFormat="1" x14ac:dyDescent="0.25">
      <c r="B5338" s="209"/>
      <c r="C5338" s="564"/>
      <c r="D5338" s="209"/>
      <c r="F5338" s="685"/>
    </row>
    <row r="5339" spans="2:6" s="55" customFormat="1" x14ac:dyDescent="0.25">
      <c r="B5339" s="209"/>
      <c r="C5339" s="564"/>
      <c r="D5339" s="209"/>
      <c r="F5339" s="685"/>
    </row>
    <row r="5340" spans="2:6" s="55" customFormat="1" x14ac:dyDescent="0.25">
      <c r="B5340" s="209"/>
      <c r="C5340" s="564"/>
      <c r="D5340" s="209"/>
      <c r="F5340" s="685"/>
    </row>
    <row r="5341" spans="2:6" s="55" customFormat="1" x14ac:dyDescent="0.25">
      <c r="B5341" s="209"/>
      <c r="C5341" s="564"/>
      <c r="D5341" s="209"/>
      <c r="F5341" s="685"/>
    </row>
    <row r="5342" spans="2:6" s="55" customFormat="1" x14ac:dyDescent="0.25">
      <c r="B5342" s="209"/>
      <c r="C5342" s="564"/>
      <c r="D5342" s="209"/>
      <c r="F5342" s="685"/>
    </row>
    <row r="5343" spans="2:6" s="55" customFormat="1" x14ac:dyDescent="0.25">
      <c r="B5343" s="209"/>
      <c r="C5343" s="564"/>
      <c r="D5343" s="209"/>
      <c r="F5343" s="685"/>
    </row>
    <row r="5344" spans="2:6" s="55" customFormat="1" x14ac:dyDescent="0.25">
      <c r="B5344" s="209"/>
      <c r="C5344" s="564"/>
      <c r="D5344" s="209"/>
      <c r="F5344" s="685"/>
    </row>
    <row r="5345" spans="2:6" s="55" customFormat="1" x14ac:dyDescent="0.25">
      <c r="B5345" s="209"/>
      <c r="C5345" s="564"/>
      <c r="D5345" s="209"/>
      <c r="F5345" s="685"/>
    </row>
    <row r="5346" spans="2:6" s="55" customFormat="1" x14ac:dyDescent="0.25">
      <c r="B5346" s="209"/>
      <c r="C5346" s="564"/>
      <c r="D5346" s="209"/>
      <c r="F5346" s="685"/>
    </row>
    <row r="5347" spans="2:6" s="55" customFormat="1" x14ac:dyDescent="0.25">
      <c r="B5347" s="209"/>
      <c r="C5347" s="564"/>
      <c r="D5347" s="209"/>
      <c r="F5347" s="685"/>
    </row>
    <row r="5348" spans="2:6" s="55" customFormat="1" x14ac:dyDescent="0.25">
      <c r="B5348" s="209"/>
      <c r="C5348" s="564"/>
      <c r="D5348" s="209"/>
      <c r="F5348" s="685"/>
    </row>
    <row r="5349" spans="2:6" s="55" customFormat="1" x14ac:dyDescent="0.25">
      <c r="B5349" s="209"/>
      <c r="C5349" s="564"/>
      <c r="D5349" s="209"/>
      <c r="F5349" s="685"/>
    </row>
    <row r="5350" spans="2:6" s="55" customFormat="1" x14ac:dyDescent="0.25">
      <c r="B5350" s="209"/>
      <c r="C5350" s="564"/>
      <c r="D5350" s="209"/>
      <c r="F5350" s="685"/>
    </row>
    <row r="5351" spans="2:6" s="55" customFormat="1" x14ac:dyDescent="0.25">
      <c r="B5351" s="209"/>
      <c r="C5351" s="564"/>
      <c r="D5351" s="209"/>
      <c r="F5351" s="685"/>
    </row>
    <row r="5352" spans="2:6" s="55" customFormat="1" x14ac:dyDescent="0.25">
      <c r="B5352" s="209"/>
      <c r="C5352" s="564"/>
      <c r="D5352" s="209"/>
      <c r="F5352" s="685"/>
    </row>
    <row r="5353" spans="2:6" s="55" customFormat="1" x14ac:dyDescent="0.25">
      <c r="B5353" s="209"/>
      <c r="C5353" s="564"/>
      <c r="D5353" s="209"/>
      <c r="F5353" s="685"/>
    </row>
    <row r="5354" spans="2:6" s="55" customFormat="1" x14ac:dyDescent="0.25">
      <c r="B5354" s="209"/>
      <c r="C5354" s="564"/>
      <c r="D5354" s="209"/>
      <c r="F5354" s="685"/>
    </row>
    <row r="5355" spans="2:6" s="55" customFormat="1" x14ac:dyDescent="0.25">
      <c r="B5355" s="209"/>
      <c r="C5355" s="564"/>
      <c r="D5355" s="209"/>
      <c r="F5355" s="685"/>
    </row>
    <row r="5356" spans="2:6" s="55" customFormat="1" x14ac:dyDescent="0.25">
      <c r="B5356" s="209"/>
      <c r="C5356" s="564"/>
      <c r="D5356" s="209"/>
      <c r="F5356" s="685"/>
    </row>
    <row r="5357" spans="2:6" s="55" customFormat="1" x14ac:dyDescent="0.25">
      <c r="B5357" s="209"/>
      <c r="C5357" s="564"/>
      <c r="D5357" s="209"/>
      <c r="F5357" s="685"/>
    </row>
    <row r="5358" spans="2:6" s="55" customFormat="1" x14ac:dyDescent="0.25">
      <c r="B5358" s="209"/>
      <c r="C5358" s="564"/>
      <c r="D5358" s="209"/>
      <c r="F5358" s="685"/>
    </row>
    <row r="5359" spans="2:6" s="55" customFormat="1" x14ac:dyDescent="0.25">
      <c r="B5359" s="209"/>
      <c r="C5359" s="564"/>
      <c r="D5359" s="209"/>
      <c r="F5359" s="685"/>
    </row>
    <row r="5360" spans="2:6" s="55" customFormat="1" x14ac:dyDescent="0.25">
      <c r="B5360" s="209"/>
      <c r="C5360" s="564"/>
      <c r="D5360" s="209"/>
      <c r="F5360" s="685"/>
    </row>
    <row r="5361" spans="2:6" s="55" customFormat="1" x14ac:dyDescent="0.25">
      <c r="B5361" s="209"/>
      <c r="C5361" s="564"/>
      <c r="D5361" s="209"/>
      <c r="F5361" s="685"/>
    </row>
    <row r="5362" spans="2:6" s="55" customFormat="1" x14ac:dyDescent="0.25">
      <c r="B5362" s="209"/>
      <c r="C5362" s="564"/>
      <c r="D5362" s="209"/>
      <c r="F5362" s="685"/>
    </row>
    <row r="5363" spans="2:6" s="55" customFormat="1" x14ac:dyDescent="0.25">
      <c r="B5363" s="209"/>
      <c r="C5363" s="564"/>
      <c r="D5363" s="209"/>
      <c r="F5363" s="685"/>
    </row>
    <row r="5364" spans="2:6" s="55" customFormat="1" x14ac:dyDescent="0.25">
      <c r="B5364" s="209"/>
      <c r="C5364" s="564"/>
      <c r="D5364" s="209"/>
      <c r="F5364" s="685"/>
    </row>
    <row r="5365" spans="2:6" s="55" customFormat="1" x14ac:dyDescent="0.25">
      <c r="B5365" s="209"/>
      <c r="C5365" s="564"/>
      <c r="D5365" s="209"/>
      <c r="F5365" s="685"/>
    </row>
    <row r="5366" spans="2:6" s="55" customFormat="1" x14ac:dyDescent="0.25">
      <c r="B5366" s="209"/>
      <c r="C5366" s="564"/>
      <c r="D5366" s="209"/>
      <c r="F5366" s="685"/>
    </row>
    <row r="5367" spans="2:6" s="55" customFormat="1" x14ac:dyDescent="0.25">
      <c r="B5367" s="209"/>
      <c r="C5367" s="564"/>
      <c r="D5367" s="209"/>
      <c r="F5367" s="685"/>
    </row>
    <row r="5368" spans="2:6" s="55" customFormat="1" x14ac:dyDescent="0.25">
      <c r="B5368" s="209"/>
      <c r="C5368" s="564"/>
      <c r="D5368" s="209"/>
      <c r="F5368" s="685"/>
    </row>
    <row r="5369" spans="2:6" s="55" customFormat="1" x14ac:dyDescent="0.25">
      <c r="B5369" s="209"/>
      <c r="C5369" s="564"/>
      <c r="D5369" s="209"/>
      <c r="F5369" s="685"/>
    </row>
    <row r="5370" spans="2:6" s="55" customFormat="1" x14ac:dyDescent="0.25">
      <c r="B5370" s="209"/>
      <c r="C5370" s="564"/>
      <c r="D5370" s="209"/>
      <c r="F5370" s="685"/>
    </row>
    <row r="5371" spans="2:6" s="55" customFormat="1" x14ac:dyDescent="0.25">
      <c r="B5371" s="209"/>
      <c r="C5371" s="564"/>
      <c r="D5371" s="209"/>
      <c r="F5371" s="685"/>
    </row>
    <row r="5372" spans="2:6" s="55" customFormat="1" x14ac:dyDescent="0.25">
      <c r="B5372" s="209"/>
      <c r="C5372" s="564"/>
      <c r="D5372" s="209"/>
      <c r="F5372" s="685"/>
    </row>
    <row r="5373" spans="2:6" s="55" customFormat="1" x14ac:dyDescent="0.25">
      <c r="B5373" s="209"/>
      <c r="C5373" s="564"/>
      <c r="D5373" s="209"/>
      <c r="F5373" s="685"/>
    </row>
    <row r="5374" spans="2:6" s="55" customFormat="1" x14ac:dyDescent="0.25">
      <c r="B5374" s="209"/>
      <c r="C5374" s="564"/>
      <c r="D5374" s="209"/>
      <c r="F5374" s="685"/>
    </row>
    <row r="5375" spans="2:6" s="55" customFormat="1" x14ac:dyDescent="0.25">
      <c r="B5375" s="209"/>
      <c r="C5375" s="564"/>
      <c r="D5375" s="209"/>
      <c r="F5375" s="685"/>
    </row>
    <row r="5376" spans="2:6" s="55" customFormat="1" x14ac:dyDescent="0.25">
      <c r="B5376" s="209"/>
      <c r="C5376" s="564"/>
      <c r="D5376" s="209"/>
      <c r="F5376" s="685"/>
    </row>
    <row r="5377" spans="2:6" s="55" customFormat="1" x14ac:dyDescent="0.25">
      <c r="B5377" s="209"/>
      <c r="C5377" s="564"/>
      <c r="D5377" s="209"/>
      <c r="F5377" s="685"/>
    </row>
    <row r="5378" spans="2:6" s="55" customFormat="1" x14ac:dyDescent="0.25">
      <c r="B5378" s="209"/>
      <c r="C5378" s="564"/>
      <c r="D5378" s="209"/>
      <c r="F5378" s="685"/>
    </row>
    <row r="5379" spans="2:6" s="55" customFormat="1" x14ac:dyDescent="0.25">
      <c r="B5379" s="209"/>
      <c r="C5379" s="564"/>
      <c r="D5379" s="209"/>
      <c r="F5379" s="685"/>
    </row>
    <row r="5380" spans="2:6" s="55" customFormat="1" x14ac:dyDescent="0.25">
      <c r="B5380" s="209"/>
      <c r="C5380" s="564"/>
      <c r="D5380" s="209"/>
      <c r="F5380" s="685"/>
    </row>
    <row r="5381" spans="2:6" s="55" customFormat="1" x14ac:dyDescent="0.25">
      <c r="B5381" s="209"/>
      <c r="C5381" s="564"/>
      <c r="D5381" s="209"/>
      <c r="F5381" s="685"/>
    </row>
    <row r="5382" spans="2:6" s="55" customFormat="1" x14ac:dyDescent="0.25">
      <c r="B5382" s="209"/>
      <c r="C5382" s="564"/>
      <c r="D5382" s="209"/>
      <c r="F5382" s="685"/>
    </row>
    <row r="5383" spans="2:6" s="55" customFormat="1" x14ac:dyDescent="0.25">
      <c r="B5383" s="209"/>
      <c r="C5383" s="564"/>
      <c r="D5383" s="209"/>
      <c r="F5383" s="685"/>
    </row>
    <row r="5384" spans="2:6" s="55" customFormat="1" x14ac:dyDescent="0.25">
      <c r="B5384" s="209"/>
      <c r="C5384" s="564"/>
      <c r="D5384" s="209"/>
      <c r="F5384" s="685"/>
    </row>
    <row r="5385" spans="2:6" s="55" customFormat="1" x14ac:dyDescent="0.25">
      <c r="B5385" s="209"/>
      <c r="C5385" s="564"/>
      <c r="D5385" s="209"/>
      <c r="F5385" s="685"/>
    </row>
    <row r="5386" spans="2:6" s="55" customFormat="1" x14ac:dyDescent="0.25">
      <c r="B5386" s="209"/>
      <c r="C5386" s="564"/>
      <c r="D5386" s="209"/>
      <c r="F5386" s="685"/>
    </row>
    <row r="5387" spans="2:6" s="55" customFormat="1" x14ac:dyDescent="0.25">
      <c r="B5387" s="209"/>
      <c r="C5387" s="564"/>
      <c r="D5387" s="209"/>
      <c r="F5387" s="685"/>
    </row>
    <row r="5388" spans="2:6" s="55" customFormat="1" x14ac:dyDescent="0.25">
      <c r="B5388" s="209"/>
      <c r="C5388" s="564"/>
      <c r="D5388" s="209"/>
      <c r="F5388" s="685"/>
    </row>
    <row r="5389" spans="2:6" s="55" customFormat="1" x14ac:dyDescent="0.25">
      <c r="B5389" s="209"/>
      <c r="C5389" s="564"/>
      <c r="D5389" s="209"/>
      <c r="F5389" s="685"/>
    </row>
    <row r="5390" spans="2:6" s="55" customFormat="1" x14ac:dyDescent="0.25">
      <c r="B5390" s="209"/>
      <c r="C5390" s="564"/>
      <c r="D5390" s="209"/>
      <c r="F5390" s="685"/>
    </row>
    <row r="5391" spans="2:6" s="55" customFormat="1" x14ac:dyDescent="0.25">
      <c r="B5391" s="209"/>
      <c r="C5391" s="564"/>
      <c r="D5391" s="209"/>
      <c r="F5391" s="685"/>
    </row>
    <row r="5392" spans="2:6" s="55" customFormat="1" x14ac:dyDescent="0.25">
      <c r="B5392" s="209"/>
      <c r="C5392" s="564"/>
      <c r="D5392" s="209"/>
      <c r="F5392" s="685"/>
    </row>
    <row r="5393" spans="2:6" s="55" customFormat="1" x14ac:dyDescent="0.25">
      <c r="B5393" s="209"/>
      <c r="C5393" s="564"/>
      <c r="D5393" s="209"/>
      <c r="F5393" s="685"/>
    </row>
    <row r="5394" spans="2:6" s="55" customFormat="1" x14ac:dyDescent="0.25">
      <c r="B5394" s="209"/>
      <c r="C5394" s="564"/>
      <c r="D5394" s="209"/>
      <c r="F5394" s="685"/>
    </row>
    <row r="5395" spans="2:6" s="55" customFormat="1" x14ac:dyDescent="0.25">
      <c r="B5395" s="209"/>
      <c r="C5395" s="564"/>
      <c r="D5395" s="209"/>
      <c r="F5395" s="685"/>
    </row>
    <row r="5396" spans="2:6" s="55" customFormat="1" x14ac:dyDescent="0.25">
      <c r="B5396" s="209"/>
      <c r="C5396" s="564"/>
      <c r="D5396" s="209"/>
      <c r="F5396" s="685"/>
    </row>
    <row r="5397" spans="2:6" s="55" customFormat="1" x14ac:dyDescent="0.25">
      <c r="B5397" s="209"/>
      <c r="C5397" s="564"/>
      <c r="D5397" s="209"/>
      <c r="F5397" s="685"/>
    </row>
    <row r="5398" spans="2:6" s="55" customFormat="1" x14ac:dyDescent="0.25">
      <c r="B5398" s="209"/>
      <c r="C5398" s="564"/>
      <c r="D5398" s="209"/>
      <c r="F5398" s="685"/>
    </row>
    <row r="5399" spans="2:6" s="55" customFormat="1" x14ac:dyDescent="0.25">
      <c r="B5399" s="209"/>
      <c r="C5399" s="564"/>
      <c r="D5399" s="209"/>
      <c r="F5399" s="685"/>
    </row>
    <row r="5400" spans="2:6" s="55" customFormat="1" x14ac:dyDescent="0.25">
      <c r="B5400" s="209"/>
      <c r="C5400" s="564"/>
      <c r="D5400" s="209"/>
      <c r="F5400" s="685"/>
    </row>
    <row r="5401" spans="2:6" s="55" customFormat="1" x14ac:dyDescent="0.25">
      <c r="B5401" s="209"/>
      <c r="C5401" s="564"/>
      <c r="D5401" s="209"/>
      <c r="F5401" s="685"/>
    </row>
    <row r="5402" spans="2:6" s="55" customFormat="1" x14ac:dyDescent="0.25">
      <c r="B5402" s="209"/>
      <c r="C5402" s="564"/>
      <c r="D5402" s="209"/>
      <c r="F5402" s="685"/>
    </row>
    <row r="5403" spans="2:6" s="55" customFormat="1" x14ac:dyDescent="0.25">
      <c r="B5403" s="209"/>
      <c r="C5403" s="564"/>
      <c r="D5403" s="209"/>
      <c r="F5403" s="685"/>
    </row>
    <row r="5404" spans="2:6" s="55" customFormat="1" x14ac:dyDescent="0.25">
      <c r="B5404" s="209"/>
      <c r="C5404" s="564"/>
      <c r="D5404" s="209"/>
      <c r="F5404" s="685"/>
    </row>
    <row r="5405" spans="2:6" s="55" customFormat="1" x14ac:dyDescent="0.25">
      <c r="B5405" s="209"/>
      <c r="C5405" s="564"/>
      <c r="D5405" s="209"/>
      <c r="F5405" s="685"/>
    </row>
    <row r="5406" spans="2:6" s="55" customFormat="1" x14ac:dyDescent="0.25">
      <c r="B5406" s="209"/>
      <c r="C5406" s="564"/>
      <c r="D5406" s="209"/>
      <c r="F5406" s="685"/>
    </row>
    <row r="5407" spans="2:6" s="55" customFormat="1" x14ac:dyDescent="0.25">
      <c r="B5407" s="209"/>
      <c r="C5407" s="564"/>
      <c r="D5407" s="209"/>
      <c r="F5407" s="685"/>
    </row>
    <row r="5408" spans="2:6" s="55" customFormat="1" x14ac:dyDescent="0.25">
      <c r="B5408" s="209"/>
      <c r="C5408" s="564"/>
      <c r="D5408" s="209"/>
      <c r="F5408" s="685"/>
    </row>
    <row r="5409" spans="2:6" s="55" customFormat="1" x14ac:dyDescent="0.25">
      <c r="B5409" s="209"/>
      <c r="C5409" s="564"/>
      <c r="D5409" s="209"/>
      <c r="F5409" s="685"/>
    </row>
    <row r="5410" spans="2:6" s="55" customFormat="1" x14ac:dyDescent="0.25">
      <c r="B5410" s="209"/>
      <c r="C5410" s="564"/>
      <c r="D5410" s="209"/>
      <c r="F5410" s="685"/>
    </row>
    <row r="5411" spans="2:6" s="55" customFormat="1" x14ac:dyDescent="0.25">
      <c r="B5411" s="209"/>
      <c r="C5411" s="564"/>
      <c r="D5411" s="209"/>
      <c r="F5411" s="685"/>
    </row>
    <row r="5412" spans="2:6" s="55" customFormat="1" x14ac:dyDescent="0.25">
      <c r="B5412" s="209"/>
      <c r="C5412" s="564"/>
      <c r="D5412" s="209"/>
      <c r="F5412" s="685"/>
    </row>
    <row r="5413" spans="2:6" s="55" customFormat="1" x14ac:dyDescent="0.25">
      <c r="B5413" s="209"/>
      <c r="C5413" s="564"/>
      <c r="D5413" s="209"/>
      <c r="F5413" s="685"/>
    </row>
    <row r="5414" spans="2:6" s="55" customFormat="1" x14ac:dyDescent="0.25">
      <c r="B5414" s="209"/>
      <c r="C5414" s="564"/>
      <c r="D5414" s="209"/>
      <c r="F5414" s="685"/>
    </row>
    <row r="5415" spans="2:6" s="55" customFormat="1" x14ac:dyDescent="0.25">
      <c r="B5415" s="209"/>
      <c r="C5415" s="564"/>
      <c r="D5415" s="209"/>
      <c r="F5415" s="685"/>
    </row>
    <row r="5416" spans="2:6" s="55" customFormat="1" x14ac:dyDescent="0.25">
      <c r="B5416" s="209"/>
      <c r="C5416" s="564"/>
      <c r="D5416" s="209"/>
      <c r="F5416" s="685"/>
    </row>
    <row r="5417" spans="2:6" s="55" customFormat="1" x14ac:dyDescent="0.25">
      <c r="B5417" s="209"/>
      <c r="C5417" s="564"/>
      <c r="D5417" s="209"/>
      <c r="F5417" s="685"/>
    </row>
    <row r="5418" spans="2:6" s="55" customFormat="1" x14ac:dyDescent="0.25">
      <c r="B5418" s="209"/>
      <c r="C5418" s="564"/>
      <c r="D5418" s="209"/>
      <c r="F5418" s="685"/>
    </row>
    <row r="5419" spans="2:6" s="55" customFormat="1" x14ac:dyDescent="0.25">
      <c r="B5419" s="209"/>
      <c r="C5419" s="564"/>
      <c r="D5419" s="209"/>
      <c r="F5419" s="685"/>
    </row>
    <row r="5420" spans="2:6" s="55" customFormat="1" x14ac:dyDescent="0.25">
      <c r="B5420" s="209"/>
      <c r="C5420" s="564"/>
      <c r="D5420" s="209"/>
      <c r="F5420" s="685"/>
    </row>
    <row r="5421" spans="2:6" s="55" customFormat="1" x14ac:dyDescent="0.25">
      <c r="B5421" s="209"/>
      <c r="C5421" s="564"/>
      <c r="D5421" s="209"/>
      <c r="F5421" s="685"/>
    </row>
    <row r="5422" spans="2:6" s="55" customFormat="1" x14ac:dyDescent="0.25">
      <c r="B5422" s="209"/>
      <c r="C5422" s="564"/>
      <c r="D5422" s="209"/>
      <c r="F5422" s="685"/>
    </row>
    <row r="5423" spans="2:6" s="55" customFormat="1" x14ac:dyDescent="0.25">
      <c r="B5423" s="209"/>
      <c r="C5423" s="564"/>
      <c r="D5423" s="209"/>
      <c r="F5423" s="685"/>
    </row>
    <row r="5424" spans="2:6" s="55" customFormat="1" x14ac:dyDescent="0.25">
      <c r="B5424" s="209"/>
      <c r="C5424" s="564"/>
      <c r="D5424" s="209"/>
      <c r="F5424" s="685"/>
    </row>
    <row r="5425" spans="2:6" s="55" customFormat="1" x14ac:dyDescent="0.25">
      <c r="B5425" s="209"/>
      <c r="C5425" s="564"/>
      <c r="D5425" s="209"/>
      <c r="F5425" s="685"/>
    </row>
    <row r="5426" spans="2:6" s="55" customFormat="1" x14ac:dyDescent="0.25">
      <c r="B5426" s="209"/>
      <c r="C5426" s="564"/>
      <c r="D5426" s="209"/>
      <c r="F5426" s="685"/>
    </row>
    <row r="5427" spans="2:6" s="55" customFormat="1" x14ac:dyDescent="0.25">
      <c r="B5427" s="209"/>
      <c r="C5427" s="564"/>
      <c r="D5427" s="209"/>
      <c r="F5427" s="685"/>
    </row>
    <row r="5428" spans="2:6" s="55" customFormat="1" x14ac:dyDescent="0.25">
      <c r="B5428" s="209"/>
      <c r="C5428" s="564"/>
      <c r="D5428" s="209"/>
      <c r="F5428" s="685"/>
    </row>
    <row r="5429" spans="2:6" s="55" customFormat="1" x14ac:dyDescent="0.25">
      <c r="B5429" s="209"/>
      <c r="C5429" s="564"/>
      <c r="D5429" s="209"/>
      <c r="F5429" s="685"/>
    </row>
    <row r="5430" spans="2:6" s="55" customFormat="1" x14ac:dyDescent="0.25">
      <c r="B5430" s="209"/>
      <c r="C5430" s="564"/>
      <c r="D5430" s="209"/>
      <c r="F5430" s="685"/>
    </row>
    <row r="5431" spans="2:6" s="55" customFormat="1" x14ac:dyDescent="0.25">
      <c r="B5431" s="209"/>
      <c r="C5431" s="564"/>
      <c r="D5431" s="209"/>
      <c r="F5431" s="685"/>
    </row>
    <row r="5432" spans="2:6" s="55" customFormat="1" x14ac:dyDescent="0.25">
      <c r="B5432" s="209"/>
      <c r="C5432" s="564"/>
      <c r="D5432" s="209"/>
      <c r="F5432" s="685"/>
    </row>
    <row r="5433" spans="2:6" s="55" customFormat="1" x14ac:dyDescent="0.25">
      <c r="B5433" s="209"/>
      <c r="C5433" s="564"/>
      <c r="D5433" s="209"/>
      <c r="F5433" s="685"/>
    </row>
    <row r="5434" spans="2:6" s="55" customFormat="1" x14ac:dyDescent="0.25">
      <c r="B5434" s="209"/>
      <c r="C5434" s="564"/>
      <c r="D5434" s="209"/>
      <c r="F5434" s="685"/>
    </row>
    <row r="5435" spans="2:6" s="55" customFormat="1" x14ac:dyDescent="0.25">
      <c r="B5435" s="209"/>
      <c r="C5435" s="564"/>
      <c r="D5435" s="209"/>
      <c r="F5435" s="685"/>
    </row>
    <row r="5436" spans="2:6" s="55" customFormat="1" x14ac:dyDescent="0.25">
      <c r="B5436" s="209"/>
      <c r="C5436" s="564"/>
      <c r="D5436" s="209"/>
      <c r="F5436" s="685"/>
    </row>
    <row r="5437" spans="2:6" s="55" customFormat="1" x14ac:dyDescent="0.25">
      <c r="B5437" s="209"/>
      <c r="C5437" s="564"/>
      <c r="D5437" s="209"/>
      <c r="F5437" s="685"/>
    </row>
    <row r="5438" spans="2:6" s="55" customFormat="1" x14ac:dyDescent="0.25">
      <c r="B5438" s="209"/>
      <c r="C5438" s="564"/>
      <c r="D5438" s="209"/>
      <c r="F5438" s="685"/>
    </row>
    <row r="5439" spans="2:6" s="55" customFormat="1" x14ac:dyDescent="0.25">
      <c r="B5439" s="209"/>
      <c r="C5439" s="564"/>
      <c r="D5439" s="209"/>
      <c r="F5439" s="685"/>
    </row>
    <row r="5440" spans="2:6" s="55" customFormat="1" x14ac:dyDescent="0.25">
      <c r="B5440" s="209"/>
      <c r="C5440" s="564"/>
      <c r="D5440" s="209"/>
      <c r="F5440" s="685"/>
    </row>
    <row r="5441" spans="2:6" s="55" customFormat="1" x14ac:dyDescent="0.25">
      <c r="B5441" s="209"/>
      <c r="C5441" s="564"/>
      <c r="D5441" s="209"/>
      <c r="F5441" s="685"/>
    </row>
    <row r="5442" spans="2:6" s="55" customFormat="1" x14ac:dyDescent="0.25">
      <c r="B5442" s="209"/>
      <c r="C5442" s="564"/>
      <c r="D5442" s="209"/>
      <c r="F5442" s="685"/>
    </row>
    <row r="5443" spans="2:6" s="55" customFormat="1" x14ac:dyDescent="0.25">
      <c r="B5443" s="209"/>
      <c r="C5443" s="564"/>
      <c r="D5443" s="209"/>
      <c r="F5443" s="685"/>
    </row>
    <row r="5444" spans="2:6" s="55" customFormat="1" x14ac:dyDescent="0.25">
      <c r="B5444" s="209"/>
      <c r="C5444" s="564"/>
      <c r="D5444" s="209"/>
      <c r="F5444" s="685"/>
    </row>
    <row r="5445" spans="2:6" s="55" customFormat="1" x14ac:dyDescent="0.25">
      <c r="B5445" s="209"/>
      <c r="C5445" s="564"/>
      <c r="D5445" s="209"/>
      <c r="F5445" s="685"/>
    </row>
    <row r="5446" spans="2:6" s="55" customFormat="1" x14ac:dyDescent="0.25">
      <c r="B5446" s="209"/>
      <c r="C5446" s="564"/>
      <c r="D5446" s="209"/>
      <c r="F5446" s="685"/>
    </row>
    <row r="5447" spans="2:6" s="55" customFormat="1" x14ac:dyDescent="0.25">
      <c r="B5447" s="209"/>
      <c r="C5447" s="564"/>
      <c r="D5447" s="209"/>
      <c r="F5447" s="685"/>
    </row>
    <row r="5448" spans="2:6" s="55" customFormat="1" x14ac:dyDescent="0.25">
      <c r="B5448" s="209"/>
      <c r="C5448" s="564"/>
      <c r="D5448" s="209"/>
      <c r="F5448" s="685"/>
    </row>
    <row r="5449" spans="2:6" s="55" customFormat="1" x14ac:dyDescent="0.25">
      <c r="B5449" s="209"/>
      <c r="C5449" s="564"/>
      <c r="D5449" s="209"/>
      <c r="F5449" s="685"/>
    </row>
    <row r="5450" spans="2:6" s="55" customFormat="1" x14ac:dyDescent="0.25">
      <c r="B5450" s="209"/>
      <c r="C5450" s="564"/>
      <c r="D5450" s="209"/>
      <c r="F5450" s="685"/>
    </row>
    <row r="5451" spans="2:6" s="55" customFormat="1" x14ac:dyDescent="0.25">
      <c r="B5451" s="209"/>
      <c r="C5451" s="564"/>
      <c r="D5451" s="209"/>
      <c r="F5451" s="685"/>
    </row>
    <row r="5452" spans="2:6" s="55" customFormat="1" x14ac:dyDescent="0.25">
      <c r="B5452" s="209"/>
      <c r="C5452" s="564"/>
      <c r="D5452" s="209"/>
      <c r="F5452" s="685"/>
    </row>
    <row r="5453" spans="2:6" s="55" customFormat="1" x14ac:dyDescent="0.25">
      <c r="B5453" s="209"/>
      <c r="C5453" s="564"/>
      <c r="D5453" s="209"/>
      <c r="F5453" s="685"/>
    </row>
    <row r="5454" spans="2:6" s="55" customFormat="1" x14ac:dyDescent="0.25">
      <c r="B5454" s="209"/>
      <c r="C5454" s="564"/>
      <c r="D5454" s="209"/>
      <c r="F5454" s="685"/>
    </row>
    <row r="5455" spans="2:6" s="55" customFormat="1" x14ac:dyDescent="0.25">
      <c r="B5455" s="209"/>
      <c r="C5455" s="564"/>
      <c r="D5455" s="209"/>
      <c r="F5455" s="685"/>
    </row>
    <row r="5456" spans="2:6" s="55" customFormat="1" x14ac:dyDescent="0.25">
      <c r="B5456" s="209"/>
      <c r="C5456" s="564"/>
      <c r="D5456" s="209"/>
      <c r="F5456" s="685"/>
    </row>
    <row r="5457" spans="2:6" s="55" customFormat="1" x14ac:dyDescent="0.25">
      <c r="B5457" s="209"/>
      <c r="C5457" s="564"/>
      <c r="D5457" s="209"/>
      <c r="F5457" s="685"/>
    </row>
    <row r="5458" spans="2:6" s="55" customFormat="1" x14ac:dyDescent="0.25">
      <c r="B5458" s="209"/>
      <c r="C5458" s="564"/>
      <c r="D5458" s="209"/>
      <c r="F5458" s="685"/>
    </row>
    <row r="5459" spans="2:6" s="55" customFormat="1" x14ac:dyDescent="0.25">
      <c r="B5459" s="209"/>
      <c r="C5459" s="564"/>
      <c r="D5459" s="209"/>
      <c r="F5459" s="685"/>
    </row>
    <row r="5460" spans="2:6" s="55" customFormat="1" x14ac:dyDescent="0.25">
      <c r="B5460" s="209"/>
      <c r="C5460" s="564"/>
      <c r="D5460" s="209"/>
      <c r="F5460" s="685"/>
    </row>
    <row r="5461" spans="2:6" s="55" customFormat="1" x14ac:dyDescent="0.25">
      <c r="B5461" s="209"/>
      <c r="C5461" s="564"/>
      <c r="D5461" s="209"/>
      <c r="F5461" s="685"/>
    </row>
    <row r="5462" spans="2:6" s="55" customFormat="1" x14ac:dyDescent="0.25">
      <c r="B5462" s="209"/>
      <c r="C5462" s="564"/>
      <c r="D5462" s="209"/>
      <c r="F5462" s="685"/>
    </row>
    <row r="5463" spans="2:6" s="55" customFormat="1" x14ac:dyDescent="0.25">
      <c r="B5463" s="209"/>
      <c r="C5463" s="564"/>
      <c r="D5463" s="209"/>
      <c r="F5463" s="685"/>
    </row>
    <row r="5464" spans="2:6" s="55" customFormat="1" x14ac:dyDescent="0.25">
      <c r="B5464" s="209"/>
      <c r="C5464" s="564"/>
      <c r="D5464" s="209"/>
      <c r="F5464" s="685"/>
    </row>
    <row r="5465" spans="2:6" s="55" customFormat="1" x14ac:dyDescent="0.25">
      <c r="B5465" s="209"/>
      <c r="C5465" s="564"/>
      <c r="D5465" s="209"/>
      <c r="F5465" s="685"/>
    </row>
    <row r="5466" spans="2:6" s="55" customFormat="1" x14ac:dyDescent="0.25">
      <c r="B5466" s="209"/>
      <c r="C5466" s="564"/>
      <c r="D5466" s="209"/>
      <c r="F5466" s="685"/>
    </row>
    <row r="5467" spans="2:6" s="55" customFormat="1" x14ac:dyDescent="0.25">
      <c r="B5467" s="209"/>
      <c r="C5467" s="564"/>
      <c r="D5467" s="209"/>
      <c r="F5467" s="685"/>
    </row>
    <row r="5468" spans="2:6" s="55" customFormat="1" x14ac:dyDescent="0.25">
      <c r="B5468" s="209"/>
      <c r="C5468" s="564"/>
      <c r="D5468" s="209"/>
      <c r="F5468" s="685"/>
    </row>
    <row r="5469" spans="2:6" s="55" customFormat="1" x14ac:dyDescent="0.25">
      <c r="B5469" s="209"/>
      <c r="C5469" s="564"/>
      <c r="D5469" s="209"/>
      <c r="F5469" s="685"/>
    </row>
    <row r="5470" spans="2:6" s="55" customFormat="1" x14ac:dyDescent="0.25">
      <c r="B5470" s="209"/>
      <c r="C5470" s="564"/>
      <c r="D5470" s="209"/>
      <c r="F5470" s="685"/>
    </row>
    <row r="5471" spans="2:6" s="55" customFormat="1" x14ac:dyDescent="0.25">
      <c r="B5471" s="209"/>
      <c r="C5471" s="564"/>
      <c r="D5471" s="209"/>
      <c r="F5471" s="685"/>
    </row>
    <row r="5472" spans="2:6" s="55" customFormat="1" x14ac:dyDescent="0.25">
      <c r="B5472" s="209"/>
      <c r="C5472" s="564"/>
      <c r="D5472" s="209"/>
      <c r="F5472" s="685"/>
    </row>
    <row r="5473" spans="2:6" s="55" customFormat="1" x14ac:dyDescent="0.25">
      <c r="B5473" s="209"/>
      <c r="C5473" s="564"/>
      <c r="D5473" s="209"/>
      <c r="F5473" s="685"/>
    </row>
    <row r="5474" spans="2:6" s="55" customFormat="1" x14ac:dyDescent="0.25">
      <c r="B5474" s="209"/>
      <c r="C5474" s="564"/>
      <c r="D5474" s="209"/>
      <c r="F5474" s="685"/>
    </row>
    <row r="5475" spans="2:6" s="55" customFormat="1" x14ac:dyDescent="0.25">
      <c r="B5475" s="209"/>
      <c r="C5475" s="564"/>
      <c r="D5475" s="209"/>
      <c r="F5475" s="685"/>
    </row>
    <row r="5476" spans="2:6" s="55" customFormat="1" x14ac:dyDescent="0.25">
      <c r="B5476" s="209"/>
      <c r="C5476" s="564"/>
      <c r="D5476" s="209"/>
      <c r="F5476" s="685"/>
    </row>
    <row r="5477" spans="2:6" s="55" customFormat="1" x14ac:dyDescent="0.25">
      <c r="B5477" s="209"/>
      <c r="C5477" s="564"/>
      <c r="D5477" s="209"/>
      <c r="F5477" s="685"/>
    </row>
    <row r="5478" spans="2:6" s="55" customFormat="1" x14ac:dyDescent="0.25">
      <c r="B5478" s="209"/>
      <c r="C5478" s="564"/>
      <c r="D5478" s="209"/>
      <c r="F5478" s="685"/>
    </row>
    <row r="5479" spans="2:6" s="55" customFormat="1" x14ac:dyDescent="0.25">
      <c r="B5479" s="209"/>
      <c r="C5479" s="564"/>
      <c r="D5479" s="209"/>
      <c r="F5479" s="685"/>
    </row>
    <row r="5480" spans="2:6" s="55" customFormat="1" x14ac:dyDescent="0.25">
      <c r="B5480" s="209"/>
      <c r="C5480" s="564"/>
      <c r="D5480" s="209"/>
      <c r="F5480" s="685"/>
    </row>
    <row r="5481" spans="2:6" s="55" customFormat="1" x14ac:dyDescent="0.25">
      <c r="B5481" s="209"/>
      <c r="C5481" s="564"/>
      <c r="D5481" s="209"/>
      <c r="F5481" s="685"/>
    </row>
    <row r="5482" spans="2:6" s="55" customFormat="1" x14ac:dyDescent="0.25">
      <c r="B5482" s="209"/>
      <c r="C5482" s="564"/>
      <c r="D5482" s="209"/>
      <c r="F5482" s="685"/>
    </row>
    <row r="5483" spans="2:6" s="55" customFormat="1" x14ac:dyDescent="0.25">
      <c r="B5483" s="209"/>
      <c r="C5483" s="564"/>
      <c r="D5483" s="209"/>
      <c r="F5483" s="685"/>
    </row>
    <row r="5484" spans="2:6" s="55" customFormat="1" x14ac:dyDescent="0.25">
      <c r="B5484" s="209"/>
      <c r="C5484" s="564"/>
      <c r="D5484" s="209"/>
      <c r="F5484" s="685"/>
    </row>
    <row r="5485" spans="2:6" s="55" customFormat="1" x14ac:dyDescent="0.25">
      <c r="B5485" s="209"/>
      <c r="C5485" s="564"/>
      <c r="D5485" s="209"/>
      <c r="F5485" s="685"/>
    </row>
    <row r="5486" spans="2:6" s="55" customFormat="1" x14ac:dyDescent="0.25">
      <c r="B5486" s="209"/>
      <c r="C5486" s="564"/>
      <c r="D5486" s="209"/>
      <c r="F5486" s="685"/>
    </row>
    <row r="5487" spans="2:6" s="55" customFormat="1" x14ac:dyDescent="0.25">
      <c r="B5487" s="209"/>
      <c r="C5487" s="564"/>
      <c r="D5487" s="209"/>
      <c r="F5487" s="685"/>
    </row>
    <row r="5488" spans="2:6" s="55" customFormat="1" x14ac:dyDescent="0.25">
      <c r="B5488" s="209"/>
      <c r="C5488" s="564"/>
      <c r="D5488" s="209"/>
      <c r="F5488" s="685"/>
    </row>
    <row r="5489" spans="2:6" s="55" customFormat="1" x14ac:dyDescent="0.25">
      <c r="B5489" s="209"/>
      <c r="C5489" s="564"/>
      <c r="D5489" s="209"/>
      <c r="F5489" s="685"/>
    </row>
    <row r="5490" spans="2:6" s="55" customFormat="1" x14ac:dyDescent="0.25">
      <c r="B5490" s="209"/>
      <c r="C5490" s="564"/>
      <c r="D5490" s="209"/>
      <c r="F5490" s="685"/>
    </row>
    <row r="5491" spans="2:6" s="55" customFormat="1" x14ac:dyDescent="0.25">
      <c r="B5491" s="209"/>
      <c r="C5491" s="564"/>
      <c r="D5491" s="209"/>
      <c r="F5491" s="685"/>
    </row>
    <row r="5492" spans="2:6" s="55" customFormat="1" x14ac:dyDescent="0.25">
      <c r="B5492" s="209"/>
      <c r="C5492" s="564"/>
      <c r="D5492" s="209"/>
      <c r="F5492" s="685"/>
    </row>
    <row r="5493" spans="2:6" s="55" customFormat="1" x14ac:dyDescent="0.25">
      <c r="B5493" s="209"/>
      <c r="C5493" s="564"/>
      <c r="D5493" s="209"/>
      <c r="F5493" s="685"/>
    </row>
    <row r="5494" spans="2:6" s="55" customFormat="1" x14ac:dyDescent="0.25">
      <c r="B5494" s="209"/>
      <c r="C5494" s="564"/>
      <c r="D5494" s="209"/>
      <c r="F5494" s="685"/>
    </row>
    <row r="5495" spans="2:6" s="55" customFormat="1" x14ac:dyDescent="0.25">
      <c r="B5495" s="209"/>
      <c r="C5495" s="564"/>
      <c r="D5495" s="209"/>
      <c r="F5495" s="685"/>
    </row>
    <row r="5496" spans="2:6" s="55" customFormat="1" x14ac:dyDescent="0.25">
      <c r="B5496" s="209"/>
      <c r="C5496" s="564"/>
      <c r="D5496" s="209"/>
      <c r="F5496" s="685"/>
    </row>
    <row r="5497" spans="2:6" s="55" customFormat="1" x14ac:dyDescent="0.25">
      <c r="B5497" s="209"/>
      <c r="C5497" s="564"/>
      <c r="D5497" s="209"/>
      <c r="F5497" s="685"/>
    </row>
    <row r="5498" spans="2:6" s="55" customFormat="1" x14ac:dyDescent="0.25">
      <c r="B5498" s="209"/>
      <c r="C5498" s="564"/>
      <c r="D5498" s="209"/>
      <c r="F5498" s="685"/>
    </row>
    <row r="5499" spans="2:6" s="55" customFormat="1" x14ac:dyDescent="0.25">
      <c r="B5499" s="209"/>
      <c r="C5499" s="564"/>
      <c r="D5499" s="209"/>
      <c r="F5499" s="685"/>
    </row>
    <row r="5500" spans="2:6" s="55" customFormat="1" x14ac:dyDescent="0.25">
      <c r="B5500" s="209"/>
      <c r="C5500" s="564"/>
      <c r="D5500" s="209"/>
      <c r="F5500" s="685"/>
    </row>
    <row r="5501" spans="2:6" s="55" customFormat="1" x14ac:dyDescent="0.25">
      <c r="B5501" s="209"/>
      <c r="C5501" s="564"/>
      <c r="D5501" s="209"/>
      <c r="F5501" s="685"/>
    </row>
    <row r="5502" spans="2:6" s="55" customFormat="1" x14ac:dyDescent="0.25">
      <c r="B5502" s="209"/>
      <c r="C5502" s="564"/>
      <c r="D5502" s="209"/>
      <c r="F5502" s="685"/>
    </row>
    <row r="5503" spans="2:6" s="55" customFormat="1" x14ac:dyDescent="0.25">
      <c r="B5503" s="209"/>
      <c r="C5503" s="564"/>
      <c r="D5503" s="209"/>
      <c r="F5503" s="685"/>
    </row>
    <row r="5504" spans="2:6" s="55" customFormat="1" x14ac:dyDescent="0.25">
      <c r="B5504" s="209"/>
      <c r="C5504" s="564"/>
      <c r="D5504" s="209"/>
      <c r="F5504" s="685"/>
    </row>
    <row r="5505" spans="2:6" s="55" customFormat="1" x14ac:dyDescent="0.25">
      <c r="B5505" s="209"/>
      <c r="C5505" s="564"/>
      <c r="D5505" s="209"/>
      <c r="F5505" s="685"/>
    </row>
    <row r="5506" spans="2:6" s="55" customFormat="1" x14ac:dyDescent="0.25">
      <c r="B5506" s="209"/>
      <c r="C5506" s="564"/>
      <c r="D5506" s="209"/>
      <c r="F5506" s="685"/>
    </row>
    <row r="5507" spans="2:6" s="55" customFormat="1" x14ac:dyDescent="0.25">
      <c r="B5507" s="209"/>
      <c r="C5507" s="564"/>
      <c r="D5507" s="209"/>
      <c r="F5507" s="685"/>
    </row>
    <row r="5508" spans="2:6" s="55" customFormat="1" x14ac:dyDescent="0.25">
      <c r="B5508" s="209"/>
      <c r="C5508" s="564"/>
      <c r="D5508" s="209"/>
      <c r="F5508" s="685"/>
    </row>
    <row r="5509" spans="2:6" s="55" customFormat="1" x14ac:dyDescent="0.25">
      <c r="B5509" s="209"/>
      <c r="C5509" s="564"/>
      <c r="D5509" s="209"/>
      <c r="F5509" s="685"/>
    </row>
    <row r="5510" spans="2:6" s="55" customFormat="1" x14ac:dyDescent="0.25">
      <c r="B5510" s="209"/>
      <c r="C5510" s="564"/>
      <c r="D5510" s="209"/>
      <c r="F5510" s="685"/>
    </row>
    <row r="5511" spans="2:6" s="55" customFormat="1" x14ac:dyDescent="0.25">
      <c r="B5511" s="209"/>
      <c r="C5511" s="564"/>
      <c r="D5511" s="209"/>
      <c r="F5511" s="685"/>
    </row>
    <row r="5512" spans="2:6" s="55" customFormat="1" x14ac:dyDescent="0.25">
      <c r="B5512" s="209"/>
      <c r="C5512" s="564"/>
      <c r="D5512" s="209"/>
      <c r="F5512" s="685"/>
    </row>
    <row r="5513" spans="2:6" s="55" customFormat="1" x14ac:dyDescent="0.25">
      <c r="B5513" s="209"/>
      <c r="C5513" s="564"/>
      <c r="D5513" s="209"/>
      <c r="F5513" s="685"/>
    </row>
    <row r="5514" spans="2:6" s="55" customFormat="1" x14ac:dyDescent="0.25">
      <c r="B5514" s="209"/>
      <c r="C5514" s="564"/>
      <c r="D5514" s="209"/>
      <c r="F5514" s="685"/>
    </row>
    <row r="5515" spans="2:6" s="55" customFormat="1" x14ac:dyDescent="0.25">
      <c r="B5515" s="209"/>
      <c r="C5515" s="564"/>
      <c r="D5515" s="209"/>
      <c r="F5515" s="685"/>
    </row>
    <row r="5516" spans="2:6" s="55" customFormat="1" x14ac:dyDescent="0.25">
      <c r="B5516" s="209"/>
      <c r="C5516" s="564"/>
      <c r="D5516" s="209"/>
      <c r="F5516" s="685"/>
    </row>
    <row r="5517" spans="2:6" s="55" customFormat="1" x14ac:dyDescent="0.25">
      <c r="B5517" s="209"/>
      <c r="C5517" s="564"/>
      <c r="D5517" s="209"/>
      <c r="F5517" s="685"/>
    </row>
    <row r="5518" spans="2:6" s="55" customFormat="1" x14ac:dyDescent="0.25">
      <c r="B5518" s="209"/>
      <c r="C5518" s="564"/>
      <c r="D5518" s="209"/>
      <c r="F5518" s="685"/>
    </row>
    <row r="5519" spans="2:6" s="55" customFormat="1" x14ac:dyDescent="0.25">
      <c r="B5519" s="209"/>
      <c r="C5519" s="564"/>
      <c r="D5519" s="209"/>
      <c r="F5519" s="685"/>
    </row>
    <row r="5520" spans="2:6" s="55" customFormat="1" x14ac:dyDescent="0.25">
      <c r="B5520" s="209"/>
      <c r="C5520" s="564"/>
      <c r="D5520" s="209"/>
      <c r="F5520" s="685"/>
    </row>
    <row r="5521" spans="2:6" s="55" customFormat="1" x14ac:dyDescent="0.25">
      <c r="B5521" s="209"/>
      <c r="C5521" s="564"/>
      <c r="D5521" s="209"/>
      <c r="F5521" s="685"/>
    </row>
    <row r="5522" spans="2:6" s="55" customFormat="1" x14ac:dyDescent="0.25">
      <c r="B5522" s="209"/>
      <c r="C5522" s="564"/>
      <c r="D5522" s="209"/>
      <c r="F5522" s="685"/>
    </row>
    <row r="5523" spans="2:6" s="55" customFormat="1" x14ac:dyDescent="0.25">
      <c r="B5523" s="209"/>
      <c r="C5523" s="564"/>
      <c r="D5523" s="209"/>
      <c r="F5523" s="685"/>
    </row>
    <row r="5524" spans="2:6" s="55" customFormat="1" x14ac:dyDescent="0.25">
      <c r="B5524" s="209"/>
      <c r="C5524" s="564"/>
      <c r="D5524" s="209"/>
      <c r="F5524" s="685"/>
    </row>
    <row r="5525" spans="2:6" s="55" customFormat="1" x14ac:dyDescent="0.25">
      <c r="B5525" s="209"/>
      <c r="C5525" s="564"/>
      <c r="D5525" s="209"/>
      <c r="F5525" s="685"/>
    </row>
    <row r="5526" spans="2:6" s="55" customFormat="1" x14ac:dyDescent="0.25">
      <c r="B5526" s="209"/>
      <c r="C5526" s="564"/>
      <c r="D5526" s="209"/>
      <c r="F5526" s="685"/>
    </row>
    <row r="5527" spans="2:6" s="55" customFormat="1" x14ac:dyDescent="0.25">
      <c r="B5527" s="209"/>
      <c r="C5527" s="564"/>
      <c r="D5527" s="209"/>
      <c r="F5527" s="685"/>
    </row>
    <row r="5528" spans="2:6" s="55" customFormat="1" x14ac:dyDescent="0.25">
      <c r="B5528" s="209"/>
      <c r="C5528" s="564"/>
      <c r="D5528" s="209"/>
      <c r="F5528" s="685"/>
    </row>
    <row r="5529" spans="2:6" s="55" customFormat="1" x14ac:dyDescent="0.25">
      <c r="B5529" s="209"/>
      <c r="C5529" s="564"/>
      <c r="D5529" s="209"/>
      <c r="F5529" s="685"/>
    </row>
    <row r="5530" spans="2:6" s="55" customFormat="1" x14ac:dyDescent="0.25">
      <c r="B5530" s="209"/>
      <c r="C5530" s="564"/>
      <c r="D5530" s="209"/>
      <c r="F5530" s="685"/>
    </row>
    <row r="5531" spans="2:6" s="55" customFormat="1" x14ac:dyDescent="0.25">
      <c r="B5531" s="209"/>
      <c r="C5531" s="564"/>
      <c r="D5531" s="209"/>
      <c r="F5531" s="685"/>
    </row>
    <row r="5532" spans="2:6" s="55" customFormat="1" x14ac:dyDescent="0.25">
      <c r="B5532" s="209"/>
      <c r="C5532" s="564"/>
      <c r="D5532" s="209"/>
      <c r="F5532" s="685"/>
    </row>
    <row r="5533" spans="2:6" s="55" customFormat="1" x14ac:dyDescent="0.25">
      <c r="B5533" s="209"/>
      <c r="C5533" s="564"/>
      <c r="D5533" s="209"/>
      <c r="F5533" s="685"/>
    </row>
    <row r="5534" spans="2:6" s="55" customFormat="1" x14ac:dyDescent="0.25">
      <c r="B5534" s="209"/>
      <c r="C5534" s="564"/>
      <c r="D5534" s="209"/>
      <c r="F5534" s="685"/>
    </row>
    <row r="5535" spans="2:6" s="55" customFormat="1" x14ac:dyDescent="0.25">
      <c r="B5535" s="209"/>
      <c r="C5535" s="564"/>
      <c r="D5535" s="209"/>
      <c r="F5535" s="685"/>
    </row>
    <row r="5536" spans="2:6" s="55" customFormat="1" x14ac:dyDescent="0.25">
      <c r="B5536" s="209"/>
      <c r="C5536" s="564"/>
      <c r="D5536" s="209"/>
      <c r="F5536" s="685"/>
    </row>
    <row r="5537" spans="2:6" s="55" customFormat="1" x14ac:dyDescent="0.25">
      <c r="B5537" s="209"/>
      <c r="C5537" s="564"/>
      <c r="D5537" s="209"/>
      <c r="F5537" s="685"/>
    </row>
    <row r="5538" spans="2:6" s="55" customFormat="1" x14ac:dyDescent="0.25">
      <c r="B5538" s="209"/>
      <c r="C5538" s="564"/>
      <c r="D5538" s="209"/>
      <c r="F5538" s="685"/>
    </row>
    <row r="5539" spans="2:6" s="55" customFormat="1" x14ac:dyDescent="0.25">
      <c r="B5539" s="209"/>
      <c r="C5539" s="564"/>
      <c r="D5539" s="209"/>
      <c r="F5539" s="685"/>
    </row>
    <row r="5540" spans="2:6" s="55" customFormat="1" x14ac:dyDescent="0.25">
      <c r="B5540" s="209"/>
      <c r="C5540" s="564"/>
      <c r="D5540" s="209"/>
      <c r="F5540" s="685"/>
    </row>
    <row r="5541" spans="2:6" s="55" customFormat="1" x14ac:dyDescent="0.25">
      <c r="B5541" s="209"/>
      <c r="C5541" s="564"/>
      <c r="D5541" s="209"/>
      <c r="F5541" s="685"/>
    </row>
    <row r="5542" spans="2:6" s="55" customFormat="1" x14ac:dyDescent="0.25">
      <c r="B5542" s="209"/>
      <c r="C5542" s="564"/>
      <c r="D5542" s="209"/>
      <c r="F5542" s="685"/>
    </row>
    <row r="5543" spans="2:6" s="55" customFormat="1" x14ac:dyDescent="0.25">
      <c r="B5543" s="209"/>
      <c r="C5543" s="564"/>
      <c r="D5543" s="209"/>
      <c r="F5543" s="685"/>
    </row>
    <row r="5544" spans="2:6" s="55" customFormat="1" x14ac:dyDescent="0.25">
      <c r="B5544" s="209"/>
      <c r="C5544" s="564"/>
      <c r="D5544" s="209"/>
      <c r="F5544" s="685"/>
    </row>
    <row r="5545" spans="2:6" s="55" customFormat="1" x14ac:dyDescent="0.25">
      <c r="B5545" s="209"/>
      <c r="C5545" s="564"/>
      <c r="D5545" s="209"/>
      <c r="F5545" s="685"/>
    </row>
    <row r="5546" spans="2:6" s="55" customFormat="1" x14ac:dyDescent="0.25">
      <c r="B5546" s="209"/>
      <c r="C5546" s="564"/>
      <c r="D5546" s="209"/>
      <c r="F5546" s="685"/>
    </row>
    <row r="5547" spans="2:6" s="55" customFormat="1" x14ac:dyDescent="0.25">
      <c r="B5547" s="209"/>
      <c r="C5547" s="564"/>
      <c r="D5547" s="209"/>
      <c r="F5547" s="685"/>
    </row>
    <row r="5548" spans="2:6" s="55" customFormat="1" x14ac:dyDescent="0.25">
      <c r="B5548" s="209"/>
      <c r="C5548" s="564"/>
      <c r="D5548" s="209"/>
      <c r="F5548" s="685"/>
    </row>
    <row r="5549" spans="2:6" s="55" customFormat="1" x14ac:dyDescent="0.25">
      <c r="B5549" s="209"/>
      <c r="C5549" s="564"/>
      <c r="D5549" s="209"/>
      <c r="F5549" s="685"/>
    </row>
    <row r="5550" spans="2:6" s="55" customFormat="1" x14ac:dyDescent="0.25">
      <c r="B5550" s="209"/>
      <c r="C5550" s="564"/>
      <c r="D5550" s="209"/>
      <c r="F5550" s="685"/>
    </row>
    <row r="5551" spans="2:6" s="55" customFormat="1" x14ac:dyDescent="0.25">
      <c r="B5551" s="209"/>
      <c r="C5551" s="564"/>
      <c r="D5551" s="209"/>
      <c r="F5551" s="685"/>
    </row>
    <row r="5552" spans="2:6" s="55" customFormat="1" x14ac:dyDescent="0.25">
      <c r="B5552" s="209"/>
      <c r="C5552" s="564"/>
      <c r="D5552" s="209"/>
      <c r="F5552" s="685"/>
    </row>
    <row r="5553" spans="2:6" s="55" customFormat="1" x14ac:dyDescent="0.25">
      <c r="B5553" s="209"/>
      <c r="C5553" s="564"/>
      <c r="D5553" s="209"/>
      <c r="F5553" s="685"/>
    </row>
    <row r="5554" spans="2:6" s="55" customFormat="1" x14ac:dyDescent="0.25">
      <c r="B5554" s="209"/>
      <c r="C5554" s="564"/>
      <c r="D5554" s="209"/>
      <c r="F5554" s="685"/>
    </row>
    <row r="5555" spans="2:6" s="55" customFormat="1" x14ac:dyDescent="0.25">
      <c r="B5555" s="209"/>
      <c r="C5555" s="564"/>
      <c r="D5555" s="209"/>
      <c r="F5555" s="685"/>
    </row>
    <row r="5556" spans="2:6" s="55" customFormat="1" x14ac:dyDescent="0.25">
      <c r="B5556" s="209"/>
      <c r="C5556" s="564"/>
      <c r="D5556" s="209"/>
      <c r="F5556" s="685"/>
    </row>
    <row r="5557" spans="2:6" s="55" customFormat="1" x14ac:dyDescent="0.25">
      <c r="B5557" s="209"/>
      <c r="C5557" s="564"/>
      <c r="D5557" s="209"/>
      <c r="F5557" s="685"/>
    </row>
    <row r="5558" spans="2:6" s="55" customFormat="1" x14ac:dyDescent="0.25">
      <c r="B5558" s="209"/>
      <c r="C5558" s="564"/>
      <c r="D5558" s="209"/>
      <c r="F5558" s="685"/>
    </row>
    <row r="5559" spans="2:6" s="55" customFormat="1" x14ac:dyDescent="0.25">
      <c r="B5559" s="209"/>
      <c r="C5559" s="564"/>
      <c r="D5559" s="209"/>
      <c r="F5559" s="685"/>
    </row>
    <row r="5560" spans="2:6" s="55" customFormat="1" x14ac:dyDescent="0.25">
      <c r="B5560" s="209"/>
      <c r="C5560" s="564"/>
      <c r="D5560" s="209"/>
      <c r="F5560" s="685"/>
    </row>
    <row r="5561" spans="2:6" s="55" customFormat="1" x14ac:dyDescent="0.25">
      <c r="B5561" s="209"/>
      <c r="C5561" s="564"/>
      <c r="D5561" s="209"/>
      <c r="F5561" s="685"/>
    </row>
    <row r="5562" spans="2:6" s="55" customFormat="1" x14ac:dyDescent="0.25">
      <c r="B5562" s="209"/>
      <c r="C5562" s="564"/>
      <c r="D5562" s="209"/>
      <c r="F5562" s="685"/>
    </row>
    <row r="5563" spans="2:6" s="55" customFormat="1" x14ac:dyDescent="0.25">
      <c r="B5563" s="209"/>
      <c r="C5563" s="564"/>
      <c r="D5563" s="209"/>
      <c r="F5563" s="685"/>
    </row>
    <row r="5564" spans="2:6" s="55" customFormat="1" x14ac:dyDescent="0.25">
      <c r="B5564" s="209"/>
      <c r="C5564" s="564"/>
      <c r="D5564" s="209"/>
      <c r="F5564" s="685"/>
    </row>
    <row r="5565" spans="2:6" s="55" customFormat="1" x14ac:dyDescent="0.25">
      <c r="B5565" s="209"/>
      <c r="C5565" s="564"/>
      <c r="D5565" s="209"/>
      <c r="F5565" s="685"/>
    </row>
    <row r="5566" spans="2:6" s="55" customFormat="1" x14ac:dyDescent="0.25">
      <c r="B5566" s="209"/>
      <c r="C5566" s="564"/>
      <c r="D5566" s="209"/>
      <c r="F5566" s="685"/>
    </row>
    <row r="5567" spans="2:6" s="55" customFormat="1" x14ac:dyDescent="0.25">
      <c r="B5567" s="209"/>
      <c r="C5567" s="564"/>
      <c r="D5567" s="209"/>
      <c r="F5567" s="685"/>
    </row>
    <row r="5568" spans="2:6" s="55" customFormat="1" x14ac:dyDescent="0.25">
      <c r="B5568" s="209"/>
      <c r="C5568" s="564"/>
      <c r="D5568" s="209"/>
      <c r="F5568" s="685"/>
    </row>
    <row r="5569" spans="2:6" s="55" customFormat="1" x14ac:dyDescent="0.25">
      <c r="B5569" s="209"/>
      <c r="C5569" s="564"/>
      <c r="D5569" s="209"/>
      <c r="F5569" s="685"/>
    </row>
    <row r="5570" spans="2:6" s="55" customFormat="1" x14ac:dyDescent="0.25">
      <c r="B5570" s="209"/>
      <c r="C5570" s="564"/>
      <c r="D5570" s="209"/>
      <c r="F5570" s="685"/>
    </row>
    <row r="5571" spans="2:6" s="55" customFormat="1" x14ac:dyDescent="0.25">
      <c r="B5571" s="209"/>
      <c r="C5571" s="564"/>
      <c r="D5571" s="209"/>
      <c r="F5571" s="685"/>
    </row>
    <row r="5572" spans="2:6" s="55" customFormat="1" x14ac:dyDescent="0.25">
      <c r="B5572" s="209"/>
      <c r="C5572" s="564"/>
      <c r="D5572" s="209"/>
      <c r="F5572" s="685"/>
    </row>
    <row r="5573" spans="2:6" s="55" customFormat="1" x14ac:dyDescent="0.25">
      <c r="B5573" s="209"/>
      <c r="C5573" s="564"/>
      <c r="D5573" s="209"/>
      <c r="F5573" s="685"/>
    </row>
    <row r="5574" spans="2:6" s="55" customFormat="1" x14ac:dyDescent="0.25">
      <c r="B5574" s="209"/>
      <c r="C5574" s="564"/>
      <c r="D5574" s="209"/>
      <c r="F5574" s="685"/>
    </row>
    <row r="5575" spans="2:6" s="55" customFormat="1" x14ac:dyDescent="0.25">
      <c r="B5575" s="209"/>
      <c r="C5575" s="564"/>
      <c r="D5575" s="209"/>
      <c r="F5575" s="685"/>
    </row>
    <row r="5576" spans="2:6" s="55" customFormat="1" x14ac:dyDescent="0.25">
      <c r="B5576" s="209"/>
      <c r="C5576" s="564"/>
      <c r="D5576" s="209"/>
      <c r="F5576" s="685"/>
    </row>
    <row r="5577" spans="2:6" s="55" customFormat="1" x14ac:dyDescent="0.25">
      <c r="B5577" s="209"/>
      <c r="C5577" s="564"/>
      <c r="D5577" s="209"/>
      <c r="F5577" s="685"/>
    </row>
    <row r="5578" spans="2:6" s="55" customFormat="1" x14ac:dyDescent="0.25">
      <c r="B5578" s="209"/>
      <c r="C5578" s="564"/>
      <c r="D5578" s="209"/>
      <c r="F5578" s="685"/>
    </row>
    <row r="5579" spans="2:6" s="55" customFormat="1" x14ac:dyDescent="0.25">
      <c r="B5579" s="209"/>
      <c r="C5579" s="564"/>
      <c r="D5579" s="209"/>
      <c r="F5579" s="685"/>
    </row>
    <row r="5580" spans="2:6" s="55" customFormat="1" x14ac:dyDescent="0.25">
      <c r="B5580" s="209"/>
      <c r="C5580" s="564"/>
      <c r="D5580" s="209"/>
      <c r="F5580" s="685"/>
    </row>
    <row r="5581" spans="2:6" s="55" customFormat="1" x14ac:dyDescent="0.25">
      <c r="B5581" s="209"/>
      <c r="C5581" s="564"/>
      <c r="D5581" s="209"/>
      <c r="F5581" s="685"/>
    </row>
    <row r="5582" spans="2:6" s="55" customFormat="1" x14ac:dyDescent="0.25">
      <c r="B5582" s="209"/>
      <c r="C5582" s="564"/>
      <c r="D5582" s="209"/>
      <c r="F5582" s="685"/>
    </row>
    <row r="5583" spans="2:6" s="55" customFormat="1" x14ac:dyDescent="0.25">
      <c r="B5583" s="209"/>
      <c r="C5583" s="564"/>
      <c r="D5583" s="209"/>
      <c r="F5583" s="685"/>
    </row>
    <row r="5584" spans="2:6" s="55" customFormat="1" x14ac:dyDescent="0.25">
      <c r="B5584" s="209"/>
      <c r="C5584" s="564"/>
      <c r="D5584" s="209"/>
      <c r="F5584" s="685"/>
    </row>
    <row r="5585" spans="2:6" s="55" customFormat="1" x14ac:dyDescent="0.25">
      <c r="B5585" s="209"/>
      <c r="C5585" s="564"/>
      <c r="D5585" s="209"/>
      <c r="F5585" s="685"/>
    </row>
    <row r="5586" spans="2:6" s="55" customFormat="1" x14ac:dyDescent="0.25">
      <c r="B5586" s="209"/>
      <c r="C5586" s="564"/>
      <c r="D5586" s="209"/>
      <c r="F5586" s="685"/>
    </row>
    <row r="5587" spans="2:6" s="55" customFormat="1" x14ac:dyDescent="0.25">
      <c r="B5587" s="209"/>
      <c r="C5587" s="564"/>
      <c r="D5587" s="209"/>
      <c r="F5587" s="685"/>
    </row>
    <row r="5588" spans="2:6" s="55" customFormat="1" x14ac:dyDescent="0.25">
      <c r="B5588" s="209"/>
      <c r="C5588" s="564"/>
      <c r="D5588" s="209"/>
      <c r="F5588" s="685"/>
    </row>
    <row r="5589" spans="2:6" s="55" customFormat="1" x14ac:dyDescent="0.25">
      <c r="B5589" s="209"/>
      <c r="C5589" s="564"/>
      <c r="D5589" s="209"/>
      <c r="F5589" s="685"/>
    </row>
    <row r="5590" spans="2:6" s="55" customFormat="1" x14ac:dyDescent="0.25">
      <c r="B5590" s="209"/>
      <c r="C5590" s="564"/>
      <c r="D5590" s="209"/>
      <c r="F5590" s="685"/>
    </row>
    <row r="5591" spans="2:6" s="55" customFormat="1" x14ac:dyDescent="0.25">
      <c r="B5591" s="209"/>
      <c r="C5591" s="564"/>
      <c r="D5591" s="209"/>
      <c r="F5591" s="685"/>
    </row>
    <row r="5592" spans="2:6" s="55" customFormat="1" x14ac:dyDescent="0.25">
      <c r="B5592" s="209"/>
      <c r="C5592" s="564"/>
      <c r="D5592" s="209"/>
      <c r="F5592" s="685"/>
    </row>
    <row r="5593" spans="2:6" s="55" customFormat="1" x14ac:dyDescent="0.25">
      <c r="B5593" s="209"/>
      <c r="C5593" s="564"/>
      <c r="D5593" s="209"/>
      <c r="F5593" s="685"/>
    </row>
    <row r="5594" spans="2:6" s="55" customFormat="1" x14ac:dyDescent="0.25">
      <c r="B5594" s="209"/>
      <c r="C5594" s="564"/>
      <c r="D5594" s="209"/>
      <c r="F5594" s="685"/>
    </row>
    <row r="5595" spans="2:6" s="55" customFormat="1" x14ac:dyDescent="0.25">
      <c r="B5595" s="209"/>
      <c r="C5595" s="564"/>
      <c r="D5595" s="209"/>
      <c r="F5595" s="685"/>
    </row>
    <row r="5596" spans="2:6" s="55" customFormat="1" x14ac:dyDescent="0.25">
      <c r="B5596" s="209"/>
      <c r="C5596" s="564"/>
      <c r="D5596" s="209"/>
      <c r="F5596" s="685"/>
    </row>
    <row r="5597" spans="2:6" s="55" customFormat="1" x14ac:dyDescent="0.25">
      <c r="B5597" s="209"/>
      <c r="C5597" s="564"/>
      <c r="D5597" s="209"/>
      <c r="F5597" s="685"/>
    </row>
    <row r="5598" spans="2:6" s="55" customFormat="1" x14ac:dyDescent="0.25">
      <c r="B5598" s="209"/>
      <c r="C5598" s="564"/>
      <c r="D5598" s="209"/>
      <c r="F5598" s="685"/>
    </row>
    <row r="5599" spans="2:6" s="55" customFormat="1" x14ac:dyDescent="0.25">
      <c r="B5599" s="209"/>
      <c r="C5599" s="564"/>
      <c r="D5599" s="209"/>
      <c r="F5599" s="685"/>
    </row>
    <row r="5600" spans="2:6" s="55" customFormat="1" x14ac:dyDescent="0.25">
      <c r="B5600" s="209"/>
      <c r="C5600" s="564"/>
      <c r="D5600" s="209"/>
      <c r="F5600" s="685"/>
    </row>
    <row r="5601" spans="2:6" s="55" customFormat="1" x14ac:dyDescent="0.25">
      <c r="B5601" s="209"/>
      <c r="C5601" s="564"/>
      <c r="D5601" s="209"/>
      <c r="F5601" s="685"/>
    </row>
    <row r="5602" spans="2:6" s="55" customFormat="1" x14ac:dyDescent="0.25">
      <c r="B5602" s="209"/>
      <c r="C5602" s="564"/>
      <c r="D5602" s="209"/>
      <c r="F5602" s="685"/>
    </row>
    <row r="5603" spans="2:6" s="55" customFormat="1" x14ac:dyDescent="0.25">
      <c r="B5603" s="209"/>
      <c r="C5603" s="564"/>
      <c r="D5603" s="209"/>
      <c r="F5603" s="685"/>
    </row>
    <row r="5604" spans="2:6" s="55" customFormat="1" x14ac:dyDescent="0.25">
      <c r="B5604" s="209"/>
      <c r="C5604" s="564"/>
      <c r="D5604" s="209"/>
      <c r="F5604" s="685"/>
    </row>
    <row r="5605" spans="2:6" s="55" customFormat="1" x14ac:dyDescent="0.25">
      <c r="B5605" s="209"/>
      <c r="C5605" s="564"/>
      <c r="D5605" s="209"/>
      <c r="F5605" s="685"/>
    </row>
    <row r="5606" spans="2:6" s="55" customFormat="1" x14ac:dyDescent="0.25">
      <c r="B5606" s="209"/>
      <c r="C5606" s="564"/>
      <c r="D5606" s="209"/>
      <c r="F5606" s="685"/>
    </row>
    <row r="5607" spans="2:6" s="55" customFormat="1" x14ac:dyDescent="0.25">
      <c r="B5607" s="209"/>
      <c r="C5607" s="564"/>
      <c r="D5607" s="209"/>
      <c r="F5607" s="685"/>
    </row>
    <row r="5608" spans="2:6" s="55" customFormat="1" x14ac:dyDescent="0.25">
      <c r="B5608" s="209"/>
      <c r="C5608" s="564"/>
      <c r="D5608" s="209"/>
      <c r="F5608" s="685"/>
    </row>
    <row r="5609" spans="2:6" s="55" customFormat="1" x14ac:dyDescent="0.25">
      <c r="B5609" s="209"/>
      <c r="C5609" s="564"/>
      <c r="D5609" s="209"/>
      <c r="F5609" s="685"/>
    </row>
    <row r="5610" spans="2:6" s="55" customFormat="1" x14ac:dyDescent="0.25">
      <c r="B5610" s="209"/>
      <c r="C5610" s="564"/>
      <c r="D5610" s="209"/>
      <c r="F5610" s="685"/>
    </row>
    <row r="5611" spans="2:6" s="55" customFormat="1" x14ac:dyDescent="0.25">
      <c r="B5611" s="209"/>
      <c r="C5611" s="564"/>
      <c r="D5611" s="209"/>
      <c r="F5611" s="685"/>
    </row>
    <row r="5612" spans="2:6" s="55" customFormat="1" x14ac:dyDescent="0.25">
      <c r="B5612" s="209"/>
      <c r="C5612" s="564"/>
      <c r="D5612" s="209"/>
      <c r="F5612" s="685"/>
    </row>
    <row r="5613" spans="2:6" s="55" customFormat="1" x14ac:dyDescent="0.25">
      <c r="B5613" s="209"/>
      <c r="C5613" s="564"/>
      <c r="D5613" s="209"/>
      <c r="F5613" s="685"/>
    </row>
    <row r="5614" spans="2:6" s="55" customFormat="1" x14ac:dyDescent="0.25">
      <c r="B5614" s="209"/>
      <c r="C5614" s="564"/>
      <c r="D5614" s="209"/>
      <c r="F5614" s="685"/>
    </row>
    <row r="5615" spans="2:6" s="55" customFormat="1" x14ac:dyDescent="0.25">
      <c r="B5615" s="209"/>
      <c r="C5615" s="564"/>
      <c r="D5615" s="209"/>
      <c r="F5615" s="685"/>
    </row>
    <row r="5616" spans="2:6" s="55" customFormat="1" x14ac:dyDescent="0.25">
      <c r="B5616" s="209"/>
      <c r="C5616" s="564"/>
      <c r="D5616" s="209"/>
      <c r="F5616" s="685"/>
    </row>
    <row r="5617" spans="2:6" s="55" customFormat="1" x14ac:dyDescent="0.25">
      <c r="B5617" s="209"/>
      <c r="C5617" s="564"/>
      <c r="D5617" s="209"/>
      <c r="F5617" s="685"/>
    </row>
    <row r="5618" spans="2:6" s="55" customFormat="1" x14ac:dyDescent="0.25">
      <c r="B5618" s="209"/>
      <c r="C5618" s="564"/>
      <c r="D5618" s="209"/>
      <c r="F5618" s="685"/>
    </row>
    <row r="5619" spans="2:6" s="55" customFormat="1" x14ac:dyDescent="0.25">
      <c r="B5619" s="209"/>
      <c r="C5619" s="564"/>
      <c r="D5619" s="209"/>
      <c r="F5619" s="685"/>
    </row>
    <row r="5620" spans="2:6" s="55" customFormat="1" x14ac:dyDescent="0.25">
      <c r="B5620" s="209"/>
      <c r="C5620" s="564"/>
      <c r="D5620" s="209"/>
      <c r="F5620" s="685"/>
    </row>
    <row r="5621" spans="2:6" s="55" customFormat="1" x14ac:dyDescent="0.25">
      <c r="B5621" s="209"/>
      <c r="C5621" s="564"/>
      <c r="D5621" s="209"/>
      <c r="F5621" s="685"/>
    </row>
    <row r="5622" spans="2:6" s="55" customFormat="1" x14ac:dyDescent="0.25">
      <c r="B5622" s="209"/>
      <c r="C5622" s="564"/>
      <c r="D5622" s="209"/>
      <c r="F5622" s="685"/>
    </row>
    <row r="5623" spans="2:6" s="55" customFormat="1" x14ac:dyDescent="0.25">
      <c r="B5623" s="209"/>
      <c r="C5623" s="564"/>
      <c r="D5623" s="209"/>
      <c r="F5623" s="685"/>
    </row>
    <row r="5624" spans="2:6" s="55" customFormat="1" x14ac:dyDescent="0.25">
      <c r="B5624" s="209"/>
      <c r="C5624" s="564"/>
      <c r="D5624" s="209"/>
      <c r="F5624" s="685"/>
    </row>
    <row r="5625" spans="2:6" s="55" customFormat="1" x14ac:dyDescent="0.25">
      <c r="B5625" s="209"/>
      <c r="C5625" s="564"/>
      <c r="D5625" s="209"/>
      <c r="F5625" s="685"/>
    </row>
    <row r="5626" spans="2:6" s="55" customFormat="1" x14ac:dyDescent="0.25">
      <c r="B5626" s="209"/>
      <c r="C5626" s="564"/>
      <c r="D5626" s="209"/>
      <c r="F5626" s="685"/>
    </row>
    <row r="5627" spans="2:6" s="55" customFormat="1" x14ac:dyDescent="0.25">
      <c r="B5627" s="209"/>
      <c r="C5627" s="564"/>
      <c r="D5627" s="209"/>
      <c r="F5627" s="685"/>
    </row>
    <row r="5628" spans="2:6" s="55" customFormat="1" x14ac:dyDescent="0.25">
      <c r="B5628" s="209"/>
      <c r="C5628" s="564"/>
      <c r="D5628" s="209"/>
      <c r="F5628" s="685"/>
    </row>
    <row r="5629" spans="2:6" s="55" customFormat="1" x14ac:dyDescent="0.25">
      <c r="B5629" s="209"/>
      <c r="C5629" s="564"/>
      <c r="D5629" s="209"/>
      <c r="F5629" s="685"/>
    </row>
    <row r="5630" spans="2:6" s="55" customFormat="1" x14ac:dyDescent="0.25">
      <c r="B5630" s="209"/>
      <c r="C5630" s="564"/>
      <c r="D5630" s="209"/>
      <c r="F5630" s="685"/>
    </row>
    <row r="5631" spans="2:6" s="55" customFormat="1" x14ac:dyDescent="0.25">
      <c r="B5631" s="209"/>
      <c r="C5631" s="564"/>
      <c r="D5631" s="209"/>
      <c r="F5631" s="685"/>
    </row>
    <row r="5632" spans="2:6" s="55" customFormat="1" x14ac:dyDescent="0.25">
      <c r="B5632" s="209"/>
      <c r="C5632" s="564"/>
      <c r="D5632" s="209"/>
      <c r="F5632" s="685"/>
    </row>
    <row r="5633" spans="2:6" s="55" customFormat="1" x14ac:dyDescent="0.25">
      <c r="B5633" s="209"/>
      <c r="C5633" s="564"/>
      <c r="D5633" s="209"/>
      <c r="F5633" s="685"/>
    </row>
    <row r="5634" spans="2:6" s="55" customFormat="1" x14ac:dyDescent="0.25">
      <c r="B5634" s="209"/>
      <c r="C5634" s="564"/>
      <c r="D5634" s="209"/>
      <c r="F5634" s="685"/>
    </row>
    <row r="5635" spans="2:6" s="55" customFormat="1" x14ac:dyDescent="0.25">
      <c r="B5635" s="209"/>
      <c r="C5635" s="564"/>
      <c r="D5635" s="209"/>
      <c r="F5635" s="685"/>
    </row>
    <row r="5636" spans="2:6" s="55" customFormat="1" x14ac:dyDescent="0.25">
      <c r="B5636" s="209"/>
      <c r="C5636" s="564"/>
      <c r="D5636" s="209"/>
      <c r="F5636" s="685"/>
    </row>
    <row r="5637" spans="2:6" s="55" customFormat="1" x14ac:dyDescent="0.25">
      <c r="B5637" s="209"/>
      <c r="C5637" s="564"/>
      <c r="D5637" s="209"/>
      <c r="F5637" s="685"/>
    </row>
    <row r="5638" spans="2:6" s="55" customFormat="1" x14ac:dyDescent="0.25">
      <c r="B5638" s="209"/>
      <c r="C5638" s="564"/>
      <c r="D5638" s="209"/>
      <c r="F5638" s="685"/>
    </row>
    <row r="5639" spans="2:6" s="55" customFormat="1" x14ac:dyDescent="0.25">
      <c r="B5639" s="209"/>
      <c r="C5639" s="564"/>
      <c r="D5639" s="209"/>
      <c r="F5639" s="685"/>
    </row>
    <row r="5640" spans="2:6" s="55" customFormat="1" x14ac:dyDescent="0.25">
      <c r="B5640" s="209"/>
      <c r="C5640" s="564"/>
      <c r="D5640" s="209"/>
      <c r="F5640" s="685"/>
    </row>
    <row r="5641" spans="2:6" s="55" customFormat="1" x14ac:dyDescent="0.25">
      <c r="B5641" s="209"/>
      <c r="C5641" s="564"/>
      <c r="D5641" s="209"/>
      <c r="F5641" s="685"/>
    </row>
    <row r="5642" spans="2:6" s="55" customFormat="1" x14ac:dyDescent="0.25">
      <c r="B5642" s="209"/>
      <c r="C5642" s="564"/>
      <c r="D5642" s="209"/>
      <c r="F5642" s="685"/>
    </row>
    <row r="5643" spans="2:6" s="55" customFormat="1" x14ac:dyDescent="0.25">
      <c r="B5643" s="209"/>
      <c r="C5643" s="564"/>
      <c r="D5643" s="209"/>
      <c r="F5643" s="685"/>
    </row>
    <row r="5644" spans="2:6" s="55" customFormat="1" x14ac:dyDescent="0.25">
      <c r="B5644" s="209"/>
      <c r="C5644" s="564"/>
      <c r="D5644" s="209"/>
      <c r="F5644" s="685"/>
    </row>
    <row r="5645" spans="2:6" s="55" customFormat="1" x14ac:dyDescent="0.25">
      <c r="B5645" s="209"/>
      <c r="C5645" s="564"/>
      <c r="D5645" s="209"/>
      <c r="F5645" s="685"/>
    </row>
    <row r="5646" spans="2:6" s="55" customFormat="1" x14ac:dyDescent="0.25">
      <c r="B5646" s="209"/>
      <c r="C5646" s="564"/>
      <c r="D5646" s="209"/>
      <c r="F5646" s="685"/>
    </row>
    <row r="5647" spans="2:6" s="55" customFormat="1" x14ac:dyDescent="0.25">
      <c r="B5647" s="209"/>
      <c r="C5647" s="564"/>
      <c r="D5647" s="209"/>
      <c r="F5647" s="685"/>
    </row>
    <row r="5648" spans="2:6" s="55" customFormat="1" x14ac:dyDescent="0.25">
      <c r="B5648" s="209"/>
      <c r="C5648" s="564"/>
      <c r="D5648" s="209"/>
      <c r="F5648" s="685"/>
    </row>
    <row r="5649" spans="2:6" s="55" customFormat="1" x14ac:dyDescent="0.25">
      <c r="B5649" s="209"/>
      <c r="C5649" s="564"/>
      <c r="D5649" s="209"/>
      <c r="F5649" s="685"/>
    </row>
    <row r="5650" spans="2:6" s="55" customFormat="1" x14ac:dyDescent="0.25">
      <c r="B5650" s="209"/>
      <c r="C5650" s="564"/>
      <c r="D5650" s="209"/>
      <c r="F5650" s="685"/>
    </row>
    <row r="5651" spans="2:6" s="55" customFormat="1" x14ac:dyDescent="0.25">
      <c r="B5651" s="209"/>
      <c r="C5651" s="564"/>
      <c r="D5651" s="209"/>
      <c r="F5651" s="685"/>
    </row>
    <row r="5652" spans="2:6" s="55" customFormat="1" x14ac:dyDescent="0.25">
      <c r="B5652" s="209"/>
      <c r="C5652" s="564"/>
      <c r="D5652" s="209"/>
      <c r="F5652" s="685"/>
    </row>
    <row r="5653" spans="2:6" s="55" customFormat="1" x14ac:dyDescent="0.25">
      <c r="B5653" s="209"/>
      <c r="C5653" s="564"/>
      <c r="D5653" s="209"/>
      <c r="F5653" s="685"/>
    </row>
    <row r="5654" spans="2:6" s="55" customFormat="1" x14ac:dyDescent="0.25">
      <c r="B5654" s="209"/>
      <c r="C5654" s="564"/>
      <c r="D5654" s="209"/>
      <c r="F5654" s="685"/>
    </row>
    <row r="5655" spans="2:6" s="55" customFormat="1" x14ac:dyDescent="0.25">
      <c r="B5655" s="209"/>
      <c r="C5655" s="564"/>
      <c r="D5655" s="209"/>
      <c r="F5655" s="685"/>
    </row>
    <row r="5656" spans="2:6" s="55" customFormat="1" x14ac:dyDescent="0.25">
      <c r="B5656" s="209"/>
      <c r="C5656" s="564"/>
      <c r="D5656" s="209"/>
      <c r="F5656" s="685"/>
    </row>
    <row r="5657" spans="2:6" s="55" customFormat="1" x14ac:dyDescent="0.25">
      <c r="B5657" s="209"/>
      <c r="C5657" s="564"/>
      <c r="D5657" s="209"/>
      <c r="F5657" s="685"/>
    </row>
    <row r="5658" spans="2:6" s="55" customFormat="1" x14ac:dyDescent="0.25">
      <c r="B5658" s="209"/>
      <c r="C5658" s="564"/>
      <c r="D5658" s="209"/>
      <c r="F5658" s="685"/>
    </row>
    <row r="5659" spans="2:6" s="55" customFormat="1" x14ac:dyDescent="0.25">
      <c r="B5659" s="209"/>
      <c r="C5659" s="564"/>
      <c r="D5659" s="209"/>
      <c r="F5659" s="685"/>
    </row>
    <row r="5660" spans="2:6" s="55" customFormat="1" x14ac:dyDescent="0.25">
      <c r="B5660" s="209"/>
      <c r="C5660" s="564"/>
      <c r="D5660" s="209"/>
      <c r="F5660" s="685"/>
    </row>
    <row r="5661" spans="2:6" s="55" customFormat="1" x14ac:dyDescent="0.25">
      <c r="B5661" s="209"/>
      <c r="C5661" s="564"/>
      <c r="D5661" s="209"/>
      <c r="F5661" s="685"/>
    </row>
    <row r="5662" spans="2:6" s="55" customFormat="1" x14ac:dyDescent="0.25">
      <c r="B5662" s="209"/>
      <c r="C5662" s="564"/>
      <c r="D5662" s="209"/>
      <c r="F5662" s="685"/>
    </row>
    <row r="5663" spans="2:6" s="55" customFormat="1" x14ac:dyDescent="0.25">
      <c r="B5663" s="209"/>
      <c r="C5663" s="564"/>
      <c r="D5663" s="209"/>
      <c r="F5663" s="685"/>
    </row>
    <row r="5664" spans="2:6" s="55" customFormat="1" x14ac:dyDescent="0.25">
      <c r="B5664" s="209"/>
      <c r="C5664" s="564"/>
      <c r="D5664" s="209"/>
      <c r="F5664" s="685"/>
    </row>
    <row r="5665" spans="2:6" s="55" customFormat="1" x14ac:dyDescent="0.25">
      <c r="B5665" s="209"/>
      <c r="C5665" s="564"/>
      <c r="D5665" s="209"/>
      <c r="F5665" s="685"/>
    </row>
    <row r="5666" spans="2:6" s="55" customFormat="1" x14ac:dyDescent="0.25">
      <c r="B5666" s="209"/>
      <c r="C5666" s="564"/>
      <c r="D5666" s="209"/>
      <c r="F5666" s="685"/>
    </row>
    <row r="5667" spans="2:6" s="55" customFormat="1" x14ac:dyDescent="0.25">
      <c r="B5667" s="209"/>
      <c r="C5667" s="564"/>
      <c r="D5667" s="209"/>
      <c r="F5667" s="685"/>
    </row>
    <row r="5668" spans="2:6" s="55" customFormat="1" x14ac:dyDescent="0.25">
      <c r="B5668" s="209"/>
      <c r="C5668" s="564"/>
      <c r="D5668" s="209"/>
      <c r="F5668" s="685"/>
    </row>
    <row r="5669" spans="2:6" s="55" customFormat="1" x14ac:dyDescent="0.25">
      <c r="B5669" s="209"/>
      <c r="C5669" s="564"/>
      <c r="D5669" s="209"/>
      <c r="F5669" s="685"/>
    </row>
    <row r="5670" spans="2:6" s="55" customFormat="1" x14ac:dyDescent="0.25">
      <c r="B5670" s="209"/>
      <c r="C5670" s="564"/>
      <c r="D5670" s="209"/>
      <c r="F5670" s="685"/>
    </row>
    <row r="5671" spans="2:6" s="55" customFormat="1" x14ac:dyDescent="0.25">
      <c r="B5671" s="209"/>
      <c r="C5671" s="564"/>
      <c r="D5671" s="209"/>
      <c r="F5671" s="685"/>
    </row>
    <row r="5672" spans="2:6" s="55" customFormat="1" x14ac:dyDescent="0.25">
      <c r="B5672" s="209"/>
      <c r="C5672" s="564"/>
      <c r="D5672" s="209"/>
      <c r="F5672" s="685"/>
    </row>
    <row r="5673" spans="2:6" s="55" customFormat="1" x14ac:dyDescent="0.25">
      <c r="B5673" s="209"/>
      <c r="C5673" s="564"/>
      <c r="D5673" s="209"/>
      <c r="F5673" s="685"/>
    </row>
    <row r="5674" spans="2:6" s="55" customFormat="1" x14ac:dyDescent="0.25">
      <c r="B5674" s="209"/>
      <c r="C5674" s="564"/>
      <c r="D5674" s="209"/>
      <c r="F5674" s="685"/>
    </row>
    <row r="5675" spans="2:6" s="55" customFormat="1" x14ac:dyDescent="0.25">
      <c r="B5675" s="209"/>
      <c r="C5675" s="564"/>
      <c r="D5675" s="209"/>
      <c r="F5675" s="685"/>
    </row>
    <row r="5676" spans="2:6" s="55" customFormat="1" x14ac:dyDescent="0.25">
      <c r="B5676" s="209"/>
      <c r="C5676" s="564"/>
      <c r="D5676" s="209"/>
      <c r="F5676" s="685"/>
    </row>
    <row r="5677" spans="2:6" s="55" customFormat="1" x14ac:dyDescent="0.25">
      <c r="B5677" s="209"/>
      <c r="C5677" s="564"/>
      <c r="D5677" s="209"/>
      <c r="F5677" s="685"/>
    </row>
    <row r="5678" spans="2:6" s="55" customFormat="1" x14ac:dyDescent="0.25">
      <c r="B5678" s="209"/>
      <c r="C5678" s="564"/>
      <c r="D5678" s="209"/>
      <c r="F5678" s="685"/>
    </row>
    <row r="5679" spans="2:6" s="55" customFormat="1" x14ac:dyDescent="0.25">
      <c r="B5679" s="209"/>
      <c r="C5679" s="564"/>
      <c r="D5679" s="209"/>
      <c r="F5679" s="685"/>
    </row>
    <row r="5680" spans="2:6" s="55" customFormat="1" x14ac:dyDescent="0.25">
      <c r="B5680" s="209"/>
      <c r="C5680" s="564"/>
      <c r="D5680" s="209"/>
      <c r="F5680" s="685"/>
    </row>
    <row r="5681" spans="2:6" s="55" customFormat="1" x14ac:dyDescent="0.25">
      <c r="B5681" s="209"/>
      <c r="C5681" s="564"/>
      <c r="D5681" s="209"/>
      <c r="F5681" s="685"/>
    </row>
    <row r="5682" spans="2:6" s="55" customFormat="1" x14ac:dyDescent="0.25">
      <c r="B5682" s="209"/>
      <c r="C5682" s="564"/>
      <c r="D5682" s="209"/>
      <c r="F5682" s="685"/>
    </row>
    <row r="5683" spans="2:6" s="55" customFormat="1" x14ac:dyDescent="0.25">
      <c r="B5683" s="209"/>
      <c r="C5683" s="564"/>
      <c r="D5683" s="209"/>
      <c r="F5683" s="685"/>
    </row>
    <row r="5684" spans="2:6" s="55" customFormat="1" x14ac:dyDescent="0.25">
      <c r="B5684" s="209"/>
      <c r="C5684" s="564"/>
      <c r="D5684" s="209"/>
      <c r="F5684" s="685"/>
    </row>
    <row r="5685" spans="2:6" s="55" customFormat="1" x14ac:dyDescent="0.25">
      <c r="B5685" s="209"/>
      <c r="C5685" s="564"/>
      <c r="D5685" s="209"/>
      <c r="F5685" s="685"/>
    </row>
    <row r="5686" spans="2:6" s="55" customFormat="1" x14ac:dyDescent="0.25">
      <c r="B5686" s="209"/>
      <c r="C5686" s="564"/>
      <c r="D5686" s="209"/>
      <c r="F5686" s="685"/>
    </row>
    <row r="5687" spans="2:6" s="55" customFormat="1" x14ac:dyDescent="0.25">
      <c r="B5687" s="209"/>
      <c r="C5687" s="564"/>
      <c r="D5687" s="209"/>
      <c r="F5687" s="685"/>
    </row>
    <row r="5688" spans="2:6" s="55" customFormat="1" x14ac:dyDescent="0.25">
      <c r="B5688" s="209"/>
      <c r="C5688" s="564"/>
      <c r="D5688" s="209"/>
      <c r="F5688" s="685"/>
    </row>
    <row r="5689" spans="2:6" s="55" customFormat="1" x14ac:dyDescent="0.25">
      <c r="B5689" s="209"/>
      <c r="C5689" s="564"/>
      <c r="D5689" s="209"/>
      <c r="F5689" s="685"/>
    </row>
    <row r="5690" spans="2:6" s="55" customFormat="1" x14ac:dyDescent="0.25">
      <c r="B5690" s="209"/>
      <c r="C5690" s="564"/>
      <c r="D5690" s="209"/>
      <c r="F5690" s="685"/>
    </row>
    <row r="5691" spans="2:6" s="55" customFormat="1" x14ac:dyDescent="0.25">
      <c r="B5691" s="209"/>
      <c r="C5691" s="564"/>
      <c r="D5691" s="209"/>
      <c r="F5691" s="685"/>
    </row>
    <row r="5692" spans="2:6" s="55" customFormat="1" x14ac:dyDescent="0.25">
      <c r="B5692" s="209"/>
      <c r="C5692" s="564"/>
      <c r="D5692" s="209"/>
      <c r="F5692" s="685"/>
    </row>
    <row r="5693" spans="2:6" s="55" customFormat="1" x14ac:dyDescent="0.25">
      <c r="B5693" s="209"/>
      <c r="C5693" s="564"/>
      <c r="D5693" s="209"/>
      <c r="F5693" s="685"/>
    </row>
    <row r="5694" spans="2:6" s="55" customFormat="1" x14ac:dyDescent="0.25">
      <c r="B5694" s="209"/>
      <c r="C5694" s="564"/>
      <c r="D5694" s="209"/>
      <c r="F5694" s="685"/>
    </row>
    <row r="5695" spans="2:6" s="55" customFormat="1" x14ac:dyDescent="0.25">
      <c r="B5695" s="209"/>
      <c r="C5695" s="564"/>
      <c r="D5695" s="209"/>
      <c r="F5695" s="685"/>
    </row>
    <row r="5696" spans="2:6" s="55" customFormat="1" x14ac:dyDescent="0.25">
      <c r="B5696" s="209"/>
      <c r="C5696" s="564"/>
      <c r="D5696" s="209"/>
      <c r="F5696" s="685"/>
    </row>
    <row r="5697" spans="2:6" s="55" customFormat="1" x14ac:dyDescent="0.25">
      <c r="B5697" s="209"/>
      <c r="C5697" s="564"/>
      <c r="D5697" s="209"/>
      <c r="F5697" s="685"/>
    </row>
    <row r="5698" spans="2:6" s="55" customFormat="1" x14ac:dyDescent="0.25">
      <c r="B5698" s="209"/>
      <c r="C5698" s="564"/>
      <c r="D5698" s="209"/>
      <c r="F5698" s="685"/>
    </row>
    <row r="5699" spans="2:6" s="55" customFormat="1" x14ac:dyDescent="0.25">
      <c r="B5699" s="209"/>
      <c r="C5699" s="564"/>
      <c r="D5699" s="209"/>
      <c r="F5699" s="685"/>
    </row>
    <row r="5700" spans="2:6" s="55" customFormat="1" x14ac:dyDescent="0.25">
      <c r="B5700" s="209"/>
      <c r="C5700" s="564"/>
      <c r="D5700" s="209"/>
      <c r="F5700" s="685"/>
    </row>
    <row r="5701" spans="2:6" s="55" customFormat="1" x14ac:dyDescent="0.25">
      <c r="B5701" s="209"/>
      <c r="C5701" s="564"/>
      <c r="D5701" s="209"/>
      <c r="F5701" s="685"/>
    </row>
    <row r="5702" spans="2:6" s="55" customFormat="1" x14ac:dyDescent="0.25">
      <c r="B5702" s="209"/>
      <c r="C5702" s="564"/>
      <c r="D5702" s="209"/>
      <c r="F5702" s="685"/>
    </row>
    <row r="5703" spans="2:6" s="55" customFormat="1" x14ac:dyDescent="0.25">
      <c r="B5703" s="209"/>
      <c r="C5703" s="564"/>
      <c r="D5703" s="209"/>
      <c r="F5703" s="685"/>
    </row>
    <row r="5704" spans="2:6" s="55" customFormat="1" x14ac:dyDescent="0.25">
      <c r="B5704" s="209"/>
      <c r="C5704" s="564"/>
      <c r="D5704" s="209"/>
      <c r="F5704" s="685"/>
    </row>
    <row r="5705" spans="2:6" s="55" customFormat="1" x14ac:dyDescent="0.25">
      <c r="B5705" s="209"/>
      <c r="C5705" s="564"/>
      <c r="D5705" s="209"/>
      <c r="F5705" s="685"/>
    </row>
    <row r="5706" spans="2:6" s="55" customFormat="1" x14ac:dyDescent="0.25">
      <c r="B5706" s="209"/>
      <c r="C5706" s="564"/>
      <c r="D5706" s="209"/>
      <c r="F5706" s="685"/>
    </row>
    <row r="5707" spans="2:6" s="55" customFormat="1" x14ac:dyDescent="0.25">
      <c r="B5707" s="209"/>
      <c r="C5707" s="564"/>
      <c r="D5707" s="209"/>
      <c r="F5707" s="685"/>
    </row>
    <row r="5708" spans="2:6" s="55" customFormat="1" x14ac:dyDescent="0.25">
      <c r="B5708" s="209"/>
      <c r="C5708" s="564"/>
      <c r="D5708" s="209"/>
      <c r="F5708" s="685"/>
    </row>
    <row r="5709" spans="2:6" s="55" customFormat="1" x14ac:dyDescent="0.25">
      <c r="B5709" s="209"/>
      <c r="C5709" s="564"/>
      <c r="D5709" s="209"/>
      <c r="F5709" s="685"/>
    </row>
    <row r="5710" spans="2:6" s="55" customFormat="1" x14ac:dyDescent="0.25">
      <c r="B5710" s="209"/>
      <c r="C5710" s="564"/>
      <c r="D5710" s="209"/>
      <c r="F5710" s="685"/>
    </row>
    <row r="5711" spans="2:6" s="55" customFormat="1" x14ac:dyDescent="0.25">
      <c r="B5711" s="209"/>
      <c r="C5711" s="564"/>
      <c r="D5711" s="209"/>
      <c r="F5711" s="685"/>
    </row>
    <row r="5712" spans="2:6" s="55" customFormat="1" x14ac:dyDescent="0.25">
      <c r="B5712" s="209"/>
      <c r="C5712" s="564"/>
      <c r="D5712" s="209"/>
      <c r="F5712" s="685"/>
    </row>
    <row r="5713" spans="2:6" s="55" customFormat="1" x14ac:dyDescent="0.25">
      <c r="B5713" s="209"/>
      <c r="C5713" s="564"/>
      <c r="D5713" s="209"/>
      <c r="F5713" s="685"/>
    </row>
    <row r="5714" spans="2:6" s="55" customFormat="1" x14ac:dyDescent="0.25">
      <c r="B5714" s="209"/>
      <c r="C5714" s="564"/>
      <c r="D5714" s="209"/>
      <c r="F5714" s="685"/>
    </row>
    <row r="5715" spans="2:6" s="55" customFormat="1" x14ac:dyDescent="0.25">
      <c r="B5715" s="209"/>
      <c r="C5715" s="564"/>
      <c r="D5715" s="209"/>
      <c r="F5715" s="685"/>
    </row>
    <row r="5716" spans="2:6" s="55" customFormat="1" x14ac:dyDescent="0.25">
      <c r="B5716" s="209"/>
      <c r="C5716" s="564"/>
      <c r="D5716" s="209"/>
      <c r="F5716" s="685"/>
    </row>
    <row r="5717" spans="2:6" s="55" customFormat="1" x14ac:dyDescent="0.25">
      <c r="B5717" s="209"/>
      <c r="C5717" s="564"/>
      <c r="D5717" s="209"/>
      <c r="F5717" s="685"/>
    </row>
    <row r="5718" spans="2:6" s="55" customFormat="1" x14ac:dyDescent="0.25">
      <c r="B5718" s="209"/>
      <c r="C5718" s="564"/>
      <c r="D5718" s="209"/>
      <c r="F5718" s="685"/>
    </row>
    <row r="5719" spans="2:6" s="55" customFormat="1" x14ac:dyDescent="0.25">
      <c r="B5719" s="209"/>
      <c r="C5719" s="564"/>
      <c r="D5719" s="209"/>
      <c r="F5719" s="685"/>
    </row>
    <row r="5720" spans="2:6" s="55" customFormat="1" x14ac:dyDescent="0.25">
      <c r="B5720" s="209"/>
      <c r="C5720" s="564"/>
      <c r="D5720" s="209"/>
      <c r="F5720" s="685"/>
    </row>
    <row r="5721" spans="2:6" s="55" customFormat="1" x14ac:dyDescent="0.25">
      <c r="B5721" s="209"/>
      <c r="C5721" s="564"/>
      <c r="D5721" s="209"/>
      <c r="F5721" s="685"/>
    </row>
    <row r="5722" spans="2:6" s="55" customFormat="1" x14ac:dyDescent="0.25">
      <c r="B5722" s="209"/>
      <c r="C5722" s="564"/>
      <c r="D5722" s="209"/>
      <c r="F5722" s="685"/>
    </row>
    <row r="5723" spans="2:6" s="55" customFormat="1" x14ac:dyDescent="0.25">
      <c r="B5723" s="209"/>
      <c r="C5723" s="564"/>
      <c r="D5723" s="209"/>
      <c r="F5723" s="685"/>
    </row>
    <row r="5724" spans="2:6" s="55" customFormat="1" x14ac:dyDescent="0.25">
      <c r="B5724" s="209"/>
      <c r="C5724" s="564"/>
      <c r="D5724" s="209"/>
      <c r="F5724" s="685"/>
    </row>
    <row r="5725" spans="2:6" s="55" customFormat="1" x14ac:dyDescent="0.25">
      <c r="B5725" s="209"/>
      <c r="C5725" s="564"/>
      <c r="D5725" s="209"/>
      <c r="F5725" s="685"/>
    </row>
    <row r="5726" spans="2:6" s="55" customFormat="1" x14ac:dyDescent="0.25">
      <c r="B5726" s="209"/>
      <c r="C5726" s="564"/>
      <c r="D5726" s="209"/>
      <c r="F5726" s="685"/>
    </row>
    <row r="5727" spans="2:6" s="55" customFormat="1" x14ac:dyDescent="0.25">
      <c r="B5727" s="209"/>
      <c r="C5727" s="564"/>
      <c r="D5727" s="209"/>
      <c r="F5727" s="685"/>
    </row>
    <row r="5728" spans="2:6" s="55" customFormat="1" x14ac:dyDescent="0.25">
      <c r="B5728" s="209"/>
      <c r="C5728" s="564"/>
      <c r="D5728" s="209"/>
      <c r="F5728" s="685"/>
    </row>
    <row r="5729" spans="2:6" s="55" customFormat="1" x14ac:dyDescent="0.25">
      <c r="B5729" s="209"/>
      <c r="C5729" s="564"/>
      <c r="D5729" s="209"/>
      <c r="F5729" s="685"/>
    </row>
    <row r="5730" spans="2:6" s="55" customFormat="1" x14ac:dyDescent="0.25">
      <c r="B5730" s="209"/>
      <c r="C5730" s="564"/>
      <c r="D5730" s="209"/>
      <c r="F5730" s="685"/>
    </row>
    <row r="5731" spans="2:6" s="55" customFormat="1" x14ac:dyDescent="0.25">
      <c r="B5731" s="209"/>
      <c r="C5731" s="564"/>
      <c r="D5731" s="209"/>
      <c r="F5731" s="685"/>
    </row>
    <row r="5732" spans="2:6" s="55" customFormat="1" x14ac:dyDescent="0.25">
      <c r="B5732" s="209"/>
      <c r="C5732" s="564"/>
      <c r="D5732" s="209"/>
      <c r="F5732" s="685"/>
    </row>
    <row r="5733" spans="2:6" s="55" customFormat="1" x14ac:dyDescent="0.25">
      <c r="B5733" s="209"/>
      <c r="C5733" s="564"/>
      <c r="D5733" s="209"/>
      <c r="F5733" s="685"/>
    </row>
    <row r="5734" spans="2:6" s="55" customFormat="1" x14ac:dyDescent="0.25">
      <c r="B5734" s="209"/>
      <c r="C5734" s="564"/>
      <c r="D5734" s="209"/>
      <c r="F5734" s="685"/>
    </row>
    <row r="5735" spans="2:6" s="55" customFormat="1" x14ac:dyDescent="0.25">
      <c r="B5735" s="209"/>
      <c r="C5735" s="564"/>
      <c r="D5735" s="209"/>
      <c r="F5735" s="685"/>
    </row>
    <row r="5736" spans="2:6" s="55" customFormat="1" x14ac:dyDescent="0.25">
      <c r="B5736" s="209"/>
      <c r="C5736" s="564"/>
      <c r="D5736" s="209"/>
      <c r="F5736" s="685"/>
    </row>
    <row r="5737" spans="2:6" s="55" customFormat="1" x14ac:dyDescent="0.25">
      <c r="B5737" s="209"/>
      <c r="C5737" s="564"/>
      <c r="D5737" s="209"/>
      <c r="F5737" s="685"/>
    </row>
    <row r="5738" spans="2:6" s="55" customFormat="1" x14ac:dyDescent="0.25">
      <c r="B5738" s="209"/>
      <c r="C5738" s="564"/>
      <c r="D5738" s="209"/>
      <c r="F5738" s="685"/>
    </row>
    <row r="5739" spans="2:6" s="55" customFormat="1" x14ac:dyDescent="0.25">
      <c r="B5739" s="209"/>
      <c r="C5739" s="564"/>
      <c r="D5739" s="209"/>
      <c r="F5739" s="685"/>
    </row>
    <row r="5740" spans="2:6" s="55" customFormat="1" x14ac:dyDescent="0.25">
      <c r="B5740" s="209"/>
      <c r="C5740" s="564"/>
      <c r="D5740" s="209"/>
      <c r="F5740" s="685"/>
    </row>
    <row r="5741" spans="2:6" s="55" customFormat="1" x14ac:dyDescent="0.25">
      <c r="B5741" s="209"/>
      <c r="C5741" s="564"/>
      <c r="D5741" s="209"/>
      <c r="F5741" s="685"/>
    </row>
    <row r="5742" spans="2:6" s="55" customFormat="1" x14ac:dyDescent="0.25">
      <c r="B5742" s="209"/>
      <c r="C5742" s="564"/>
      <c r="D5742" s="209"/>
      <c r="F5742" s="685"/>
    </row>
    <row r="5743" spans="2:6" s="55" customFormat="1" x14ac:dyDescent="0.25">
      <c r="B5743" s="209"/>
      <c r="C5743" s="564"/>
      <c r="D5743" s="209"/>
      <c r="F5743" s="685"/>
    </row>
    <row r="5744" spans="2:6" s="55" customFormat="1" x14ac:dyDescent="0.25">
      <c r="B5744" s="209"/>
      <c r="C5744" s="564"/>
      <c r="D5744" s="209"/>
      <c r="F5744" s="685"/>
    </row>
    <row r="5745" spans="2:6" s="55" customFormat="1" x14ac:dyDescent="0.25">
      <c r="B5745" s="209"/>
      <c r="C5745" s="564"/>
      <c r="D5745" s="209"/>
      <c r="F5745" s="685"/>
    </row>
    <row r="5746" spans="2:6" s="55" customFormat="1" x14ac:dyDescent="0.25">
      <c r="B5746" s="209"/>
      <c r="C5746" s="564"/>
      <c r="D5746" s="209"/>
      <c r="F5746" s="685"/>
    </row>
    <row r="5747" spans="2:6" s="55" customFormat="1" x14ac:dyDescent="0.25">
      <c r="B5747" s="209"/>
      <c r="C5747" s="564"/>
      <c r="D5747" s="209"/>
      <c r="F5747" s="685"/>
    </row>
    <row r="5748" spans="2:6" s="55" customFormat="1" x14ac:dyDescent="0.25">
      <c r="B5748" s="209"/>
      <c r="C5748" s="564"/>
      <c r="D5748" s="209"/>
      <c r="F5748" s="685"/>
    </row>
    <row r="5749" spans="2:6" s="55" customFormat="1" x14ac:dyDescent="0.25">
      <c r="B5749" s="209"/>
      <c r="C5749" s="564"/>
      <c r="D5749" s="209"/>
      <c r="F5749" s="685"/>
    </row>
    <row r="5750" spans="2:6" s="55" customFormat="1" x14ac:dyDescent="0.25">
      <c r="B5750" s="209"/>
      <c r="C5750" s="564"/>
      <c r="D5750" s="209"/>
      <c r="F5750" s="685"/>
    </row>
    <row r="5751" spans="2:6" s="55" customFormat="1" x14ac:dyDescent="0.25">
      <c r="B5751" s="209"/>
      <c r="C5751" s="564"/>
      <c r="D5751" s="209"/>
      <c r="F5751" s="685"/>
    </row>
    <row r="5752" spans="2:6" s="55" customFormat="1" x14ac:dyDescent="0.25">
      <c r="B5752" s="209"/>
      <c r="C5752" s="564"/>
      <c r="D5752" s="209"/>
      <c r="F5752" s="685"/>
    </row>
    <row r="5753" spans="2:6" s="55" customFormat="1" x14ac:dyDescent="0.25">
      <c r="B5753" s="209"/>
      <c r="C5753" s="564"/>
      <c r="D5753" s="209"/>
      <c r="F5753" s="685"/>
    </row>
    <row r="5754" spans="2:6" s="55" customFormat="1" x14ac:dyDescent="0.25">
      <c r="B5754" s="209"/>
      <c r="C5754" s="564"/>
      <c r="D5754" s="209"/>
      <c r="F5754" s="685"/>
    </row>
    <row r="5755" spans="2:6" s="55" customFormat="1" x14ac:dyDescent="0.25">
      <c r="B5755" s="209"/>
      <c r="C5755" s="564"/>
      <c r="D5755" s="209"/>
      <c r="F5755" s="685"/>
    </row>
    <row r="5756" spans="2:6" s="55" customFormat="1" x14ac:dyDescent="0.25">
      <c r="B5756" s="209"/>
      <c r="C5756" s="564"/>
      <c r="D5756" s="209"/>
      <c r="F5756" s="685"/>
    </row>
    <row r="5757" spans="2:6" s="55" customFormat="1" x14ac:dyDescent="0.25">
      <c r="B5757" s="209"/>
      <c r="C5757" s="564"/>
      <c r="D5757" s="209"/>
      <c r="F5757" s="685"/>
    </row>
    <row r="5758" spans="2:6" s="55" customFormat="1" x14ac:dyDescent="0.25">
      <c r="B5758" s="209"/>
      <c r="C5758" s="564"/>
      <c r="D5758" s="209"/>
      <c r="F5758" s="685"/>
    </row>
    <row r="5759" spans="2:6" s="55" customFormat="1" x14ac:dyDescent="0.25">
      <c r="B5759" s="209"/>
      <c r="C5759" s="564"/>
      <c r="D5759" s="209"/>
      <c r="F5759" s="685"/>
    </row>
    <row r="5760" spans="2:6" s="55" customFormat="1" x14ac:dyDescent="0.25">
      <c r="B5760" s="209"/>
      <c r="C5760" s="564"/>
      <c r="D5760" s="209"/>
      <c r="F5760" s="685"/>
    </row>
    <row r="5761" spans="2:6" s="55" customFormat="1" x14ac:dyDescent="0.25">
      <c r="B5761" s="209"/>
      <c r="C5761" s="564"/>
      <c r="D5761" s="209"/>
      <c r="F5761" s="685"/>
    </row>
    <row r="5762" spans="2:6" s="55" customFormat="1" x14ac:dyDescent="0.25">
      <c r="B5762" s="209"/>
      <c r="C5762" s="564"/>
      <c r="D5762" s="209"/>
      <c r="F5762" s="685"/>
    </row>
    <row r="5763" spans="2:6" s="55" customFormat="1" x14ac:dyDescent="0.25">
      <c r="B5763" s="209"/>
      <c r="C5763" s="564"/>
      <c r="D5763" s="209"/>
      <c r="F5763" s="685"/>
    </row>
    <row r="5764" spans="2:6" s="55" customFormat="1" x14ac:dyDescent="0.25">
      <c r="B5764" s="209"/>
      <c r="C5764" s="564"/>
      <c r="D5764" s="209"/>
      <c r="F5764" s="685"/>
    </row>
    <row r="5765" spans="2:6" s="55" customFormat="1" x14ac:dyDescent="0.25">
      <c r="B5765" s="209"/>
      <c r="C5765" s="564"/>
      <c r="D5765" s="209"/>
      <c r="F5765" s="685"/>
    </row>
    <row r="5766" spans="2:6" s="55" customFormat="1" x14ac:dyDescent="0.25">
      <c r="B5766" s="209"/>
      <c r="C5766" s="564"/>
      <c r="D5766" s="209"/>
      <c r="F5766" s="685"/>
    </row>
    <row r="5767" spans="2:6" s="55" customFormat="1" x14ac:dyDescent="0.25">
      <c r="B5767" s="209"/>
      <c r="C5767" s="564"/>
      <c r="D5767" s="209"/>
      <c r="F5767" s="685"/>
    </row>
    <row r="5768" spans="2:6" s="55" customFormat="1" x14ac:dyDescent="0.25">
      <c r="B5768" s="209"/>
      <c r="C5768" s="564"/>
      <c r="D5768" s="209"/>
      <c r="F5768" s="685"/>
    </row>
    <row r="5769" spans="2:6" s="55" customFormat="1" x14ac:dyDescent="0.25">
      <c r="B5769" s="209"/>
      <c r="C5769" s="564"/>
      <c r="D5769" s="209"/>
      <c r="F5769" s="685"/>
    </row>
    <row r="5770" spans="2:6" s="55" customFormat="1" x14ac:dyDescent="0.25">
      <c r="B5770" s="209"/>
      <c r="C5770" s="564"/>
      <c r="D5770" s="209"/>
      <c r="F5770" s="685"/>
    </row>
    <row r="5771" spans="2:6" s="55" customFormat="1" x14ac:dyDescent="0.25">
      <c r="B5771" s="209"/>
      <c r="C5771" s="564"/>
      <c r="D5771" s="209"/>
      <c r="F5771" s="685"/>
    </row>
    <row r="5772" spans="2:6" s="55" customFormat="1" x14ac:dyDescent="0.25">
      <c r="B5772" s="209"/>
      <c r="C5772" s="564"/>
      <c r="D5772" s="209"/>
      <c r="F5772" s="685"/>
    </row>
    <row r="5773" spans="2:6" s="55" customFormat="1" x14ac:dyDescent="0.25">
      <c r="B5773" s="209"/>
      <c r="C5773" s="564"/>
      <c r="D5773" s="209"/>
      <c r="F5773" s="685"/>
    </row>
    <row r="5774" spans="2:6" s="55" customFormat="1" x14ac:dyDescent="0.25">
      <c r="B5774" s="209"/>
      <c r="C5774" s="564"/>
      <c r="D5774" s="209"/>
      <c r="F5774" s="685"/>
    </row>
    <row r="5775" spans="2:6" s="55" customFormat="1" x14ac:dyDescent="0.25">
      <c r="B5775" s="209"/>
      <c r="C5775" s="564"/>
      <c r="D5775" s="209"/>
      <c r="F5775" s="685"/>
    </row>
    <row r="5776" spans="2:6" s="55" customFormat="1" x14ac:dyDescent="0.25">
      <c r="B5776" s="209"/>
      <c r="C5776" s="564"/>
      <c r="D5776" s="209"/>
      <c r="F5776" s="685"/>
    </row>
    <row r="5777" spans="2:6" s="55" customFormat="1" x14ac:dyDescent="0.25">
      <c r="B5777" s="209"/>
      <c r="C5777" s="564"/>
      <c r="D5777" s="209"/>
      <c r="F5777" s="685"/>
    </row>
    <row r="5778" spans="2:6" s="55" customFormat="1" x14ac:dyDescent="0.25">
      <c r="B5778" s="209"/>
      <c r="C5778" s="564"/>
      <c r="D5778" s="209"/>
      <c r="F5778" s="685"/>
    </row>
    <row r="5779" spans="2:6" s="55" customFormat="1" x14ac:dyDescent="0.25">
      <c r="B5779" s="209"/>
      <c r="C5779" s="564"/>
      <c r="D5779" s="209"/>
      <c r="F5779" s="685"/>
    </row>
    <row r="5780" spans="2:6" s="55" customFormat="1" x14ac:dyDescent="0.25">
      <c r="B5780" s="209"/>
      <c r="C5780" s="564"/>
      <c r="D5780" s="209"/>
      <c r="F5780" s="685"/>
    </row>
    <row r="5781" spans="2:6" s="55" customFormat="1" x14ac:dyDescent="0.25">
      <c r="B5781" s="209"/>
      <c r="C5781" s="564"/>
      <c r="D5781" s="209"/>
      <c r="F5781" s="685"/>
    </row>
    <row r="5782" spans="2:6" s="55" customFormat="1" x14ac:dyDescent="0.25">
      <c r="B5782" s="209"/>
      <c r="C5782" s="564"/>
      <c r="D5782" s="209"/>
      <c r="F5782" s="685"/>
    </row>
    <row r="5783" spans="2:6" s="55" customFormat="1" x14ac:dyDescent="0.25">
      <c r="B5783" s="209"/>
      <c r="C5783" s="564"/>
      <c r="D5783" s="209"/>
      <c r="F5783" s="685"/>
    </row>
    <row r="5784" spans="2:6" s="55" customFormat="1" x14ac:dyDescent="0.25">
      <c r="B5784" s="209"/>
      <c r="C5784" s="564"/>
      <c r="D5784" s="209"/>
      <c r="F5784" s="685"/>
    </row>
    <row r="5785" spans="2:6" s="55" customFormat="1" x14ac:dyDescent="0.25">
      <c r="B5785" s="209"/>
      <c r="C5785" s="564"/>
      <c r="D5785" s="209"/>
      <c r="F5785" s="685"/>
    </row>
    <row r="5786" spans="2:6" s="55" customFormat="1" x14ac:dyDescent="0.25">
      <c r="B5786" s="209"/>
      <c r="C5786" s="564"/>
      <c r="D5786" s="209"/>
      <c r="F5786" s="685"/>
    </row>
    <row r="5787" spans="2:6" s="55" customFormat="1" x14ac:dyDescent="0.25">
      <c r="B5787" s="209"/>
      <c r="C5787" s="564"/>
      <c r="D5787" s="209"/>
      <c r="F5787" s="685"/>
    </row>
    <row r="5788" spans="2:6" s="55" customFormat="1" x14ac:dyDescent="0.25">
      <c r="B5788" s="209"/>
      <c r="C5788" s="564"/>
      <c r="D5788" s="209"/>
      <c r="F5788" s="685"/>
    </row>
    <row r="5789" spans="2:6" s="55" customFormat="1" x14ac:dyDescent="0.25">
      <c r="B5789" s="209"/>
      <c r="C5789" s="564"/>
      <c r="D5789" s="209"/>
      <c r="F5789" s="685"/>
    </row>
    <row r="5790" spans="2:6" s="55" customFormat="1" x14ac:dyDescent="0.25">
      <c r="B5790" s="209"/>
      <c r="C5790" s="564"/>
      <c r="D5790" s="209"/>
      <c r="F5790" s="685"/>
    </row>
    <row r="5791" spans="2:6" s="55" customFormat="1" x14ac:dyDescent="0.25">
      <c r="B5791" s="209"/>
      <c r="C5791" s="564"/>
      <c r="D5791" s="209"/>
      <c r="F5791" s="685"/>
    </row>
    <row r="5792" spans="2:6" s="55" customFormat="1" x14ac:dyDescent="0.25">
      <c r="B5792" s="209"/>
      <c r="C5792" s="564"/>
      <c r="D5792" s="209"/>
      <c r="F5792" s="685"/>
    </row>
    <row r="5793" spans="2:6" s="55" customFormat="1" x14ac:dyDescent="0.25">
      <c r="B5793" s="209"/>
      <c r="C5793" s="564"/>
      <c r="D5793" s="209"/>
      <c r="F5793" s="685"/>
    </row>
    <row r="5794" spans="2:6" s="55" customFormat="1" x14ac:dyDescent="0.25">
      <c r="B5794" s="209"/>
      <c r="C5794" s="564"/>
      <c r="D5794" s="209"/>
      <c r="F5794" s="685"/>
    </row>
    <row r="5795" spans="2:6" s="55" customFormat="1" x14ac:dyDescent="0.25">
      <c r="B5795" s="209"/>
      <c r="C5795" s="564"/>
      <c r="D5795" s="209"/>
      <c r="F5795" s="685"/>
    </row>
    <row r="5796" spans="2:6" s="55" customFormat="1" x14ac:dyDescent="0.25">
      <c r="B5796" s="209"/>
      <c r="C5796" s="564"/>
      <c r="D5796" s="209"/>
      <c r="F5796" s="685"/>
    </row>
    <row r="5797" spans="2:6" s="55" customFormat="1" x14ac:dyDescent="0.25">
      <c r="B5797" s="209"/>
      <c r="C5797" s="564"/>
      <c r="D5797" s="209"/>
      <c r="F5797" s="685"/>
    </row>
    <row r="5798" spans="2:6" s="55" customFormat="1" x14ac:dyDescent="0.25">
      <c r="B5798" s="209"/>
      <c r="C5798" s="564"/>
      <c r="D5798" s="209"/>
      <c r="F5798" s="685"/>
    </row>
    <row r="5799" spans="2:6" s="55" customFormat="1" x14ac:dyDescent="0.25">
      <c r="B5799" s="209"/>
      <c r="C5799" s="564"/>
      <c r="D5799" s="209"/>
      <c r="F5799" s="685"/>
    </row>
    <row r="5800" spans="2:6" s="55" customFormat="1" x14ac:dyDescent="0.25">
      <c r="B5800" s="209"/>
      <c r="C5800" s="564"/>
      <c r="D5800" s="209"/>
      <c r="F5800" s="685"/>
    </row>
    <row r="5801" spans="2:6" s="55" customFormat="1" x14ac:dyDescent="0.25">
      <c r="B5801" s="209"/>
      <c r="C5801" s="564"/>
      <c r="D5801" s="209"/>
      <c r="F5801" s="685"/>
    </row>
    <row r="5802" spans="2:6" s="55" customFormat="1" x14ac:dyDescent="0.25">
      <c r="B5802" s="209"/>
      <c r="C5802" s="564"/>
      <c r="D5802" s="209"/>
      <c r="F5802" s="685"/>
    </row>
    <row r="5803" spans="2:6" s="55" customFormat="1" x14ac:dyDescent="0.25">
      <c r="B5803" s="209"/>
      <c r="C5803" s="564"/>
      <c r="D5803" s="209"/>
      <c r="F5803" s="685"/>
    </row>
    <row r="5804" spans="2:6" s="55" customFormat="1" x14ac:dyDescent="0.25">
      <c r="B5804" s="209"/>
      <c r="C5804" s="564"/>
      <c r="D5804" s="209"/>
      <c r="F5804" s="685"/>
    </row>
    <row r="5805" spans="2:6" s="55" customFormat="1" x14ac:dyDescent="0.25">
      <c r="B5805" s="209"/>
      <c r="C5805" s="564"/>
      <c r="D5805" s="209"/>
      <c r="F5805" s="685"/>
    </row>
    <row r="5806" spans="2:6" s="55" customFormat="1" x14ac:dyDescent="0.25">
      <c r="B5806" s="209"/>
      <c r="C5806" s="564"/>
      <c r="D5806" s="209"/>
      <c r="F5806" s="685"/>
    </row>
    <row r="5807" spans="2:6" s="55" customFormat="1" x14ac:dyDescent="0.25">
      <c r="B5807" s="209"/>
      <c r="C5807" s="564"/>
      <c r="D5807" s="209"/>
      <c r="F5807" s="685"/>
    </row>
    <row r="5808" spans="2:6" s="55" customFormat="1" x14ac:dyDescent="0.25">
      <c r="B5808" s="209"/>
      <c r="C5808" s="564"/>
      <c r="D5808" s="209"/>
      <c r="F5808" s="685"/>
    </row>
    <row r="5809" spans="2:6" s="55" customFormat="1" x14ac:dyDescent="0.25">
      <c r="B5809" s="209"/>
      <c r="C5809" s="564"/>
      <c r="D5809" s="209"/>
      <c r="F5809" s="685"/>
    </row>
    <row r="5810" spans="2:6" s="55" customFormat="1" x14ac:dyDescent="0.25">
      <c r="B5810" s="209"/>
      <c r="C5810" s="564"/>
      <c r="D5810" s="209"/>
      <c r="F5810" s="685"/>
    </row>
    <row r="5811" spans="2:6" s="55" customFormat="1" x14ac:dyDescent="0.25">
      <c r="B5811" s="209"/>
      <c r="C5811" s="564"/>
      <c r="D5811" s="209"/>
      <c r="F5811" s="685"/>
    </row>
    <row r="5812" spans="2:6" s="55" customFormat="1" x14ac:dyDescent="0.25">
      <c r="B5812" s="209"/>
      <c r="C5812" s="564"/>
      <c r="D5812" s="209"/>
      <c r="F5812" s="685"/>
    </row>
    <row r="5813" spans="2:6" s="55" customFormat="1" x14ac:dyDescent="0.25">
      <c r="B5813" s="209"/>
      <c r="C5813" s="564"/>
      <c r="D5813" s="209"/>
      <c r="F5813" s="685"/>
    </row>
    <row r="5814" spans="2:6" s="55" customFormat="1" x14ac:dyDescent="0.25">
      <c r="B5814" s="209"/>
      <c r="C5814" s="564"/>
      <c r="D5814" s="209"/>
      <c r="F5814" s="685"/>
    </row>
    <row r="5815" spans="2:6" s="55" customFormat="1" x14ac:dyDescent="0.25">
      <c r="B5815" s="209"/>
      <c r="C5815" s="564"/>
      <c r="D5815" s="209"/>
      <c r="F5815" s="685"/>
    </row>
    <row r="5816" spans="2:6" s="55" customFormat="1" x14ac:dyDescent="0.25">
      <c r="B5816" s="209"/>
      <c r="C5816" s="564"/>
      <c r="D5816" s="209"/>
      <c r="F5816" s="685"/>
    </row>
    <row r="5817" spans="2:6" s="55" customFormat="1" x14ac:dyDescent="0.25">
      <c r="B5817" s="209"/>
      <c r="C5817" s="564"/>
      <c r="D5817" s="209"/>
      <c r="F5817" s="685"/>
    </row>
    <row r="5818" spans="2:6" s="55" customFormat="1" x14ac:dyDescent="0.25">
      <c r="B5818" s="209"/>
      <c r="C5818" s="564"/>
      <c r="D5818" s="209"/>
      <c r="F5818" s="685"/>
    </row>
    <row r="5819" spans="2:6" s="55" customFormat="1" x14ac:dyDescent="0.25">
      <c r="B5819" s="209"/>
      <c r="C5819" s="564"/>
      <c r="D5819" s="209"/>
      <c r="F5819" s="685"/>
    </row>
    <row r="5820" spans="2:6" s="55" customFormat="1" x14ac:dyDescent="0.25">
      <c r="B5820" s="209"/>
      <c r="C5820" s="564"/>
      <c r="D5820" s="209"/>
      <c r="F5820" s="685"/>
    </row>
    <row r="5821" spans="2:6" s="55" customFormat="1" x14ac:dyDescent="0.25">
      <c r="B5821" s="209"/>
      <c r="C5821" s="564"/>
      <c r="D5821" s="209"/>
      <c r="F5821" s="685"/>
    </row>
    <row r="5822" spans="2:6" s="55" customFormat="1" x14ac:dyDescent="0.25">
      <c r="B5822" s="209"/>
      <c r="C5822" s="564"/>
      <c r="D5822" s="209"/>
      <c r="F5822" s="685"/>
    </row>
    <row r="5823" spans="2:6" s="55" customFormat="1" x14ac:dyDescent="0.25">
      <c r="B5823" s="209"/>
      <c r="C5823" s="564"/>
      <c r="D5823" s="209"/>
      <c r="F5823" s="685"/>
    </row>
    <row r="5824" spans="2:6" s="55" customFormat="1" x14ac:dyDescent="0.25">
      <c r="B5824" s="209"/>
      <c r="C5824" s="564"/>
      <c r="D5824" s="209"/>
      <c r="F5824" s="685"/>
    </row>
    <row r="5825" spans="2:6" s="55" customFormat="1" x14ac:dyDescent="0.25">
      <c r="B5825" s="209"/>
      <c r="C5825" s="564"/>
      <c r="D5825" s="209"/>
      <c r="F5825" s="685"/>
    </row>
    <row r="5826" spans="2:6" s="55" customFormat="1" x14ac:dyDescent="0.25">
      <c r="B5826" s="209"/>
      <c r="C5826" s="564"/>
      <c r="D5826" s="209"/>
      <c r="F5826" s="685"/>
    </row>
    <row r="5827" spans="2:6" s="55" customFormat="1" x14ac:dyDescent="0.25">
      <c r="B5827" s="209"/>
      <c r="C5827" s="564"/>
      <c r="D5827" s="209"/>
      <c r="F5827" s="685"/>
    </row>
    <row r="5828" spans="2:6" s="55" customFormat="1" x14ac:dyDescent="0.25">
      <c r="B5828" s="209"/>
      <c r="C5828" s="564"/>
      <c r="D5828" s="209"/>
      <c r="F5828" s="685"/>
    </row>
    <row r="5829" spans="2:6" s="55" customFormat="1" x14ac:dyDescent="0.25">
      <c r="B5829" s="209"/>
      <c r="C5829" s="564"/>
      <c r="D5829" s="209"/>
      <c r="F5829" s="685"/>
    </row>
    <row r="5830" spans="2:6" s="55" customFormat="1" x14ac:dyDescent="0.25">
      <c r="B5830" s="209"/>
      <c r="C5830" s="564"/>
      <c r="D5830" s="209"/>
      <c r="F5830" s="685"/>
    </row>
    <row r="5831" spans="2:6" s="55" customFormat="1" x14ac:dyDescent="0.25">
      <c r="B5831" s="209"/>
      <c r="C5831" s="564"/>
      <c r="D5831" s="209"/>
      <c r="F5831" s="685"/>
    </row>
    <row r="5832" spans="2:6" s="55" customFormat="1" x14ac:dyDescent="0.25">
      <c r="B5832" s="209"/>
      <c r="C5832" s="564"/>
      <c r="D5832" s="209"/>
      <c r="F5832" s="685"/>
    </row>
    <row r="5833" spans="2:6" s="55" customFormat="1" x14ac:dyDescent="0.25">
      <c r="B5833" s="209"/>
      <c r="C5833" s="564"/>
      <c r="D5833" s="209"/>
      <c r="F5833" s="685"/>
    </row>
    <row r="5834" spans="2:6" s="55" customFormat="1" x14ac:dyDescent="0.25">
      <c r="B5834" s="209"/>
      <c r="C5834" s="564"/>
      <c r="D5834" s="209"/>
      <c r="F5834" s="685"/>
    </row>
    <row r="5835" spans="2:6" s="55" customFormat="1" x14ac:dyDescent="0.25">
      <c r="B5835" s="209"/>
      <c r="C5835" s="564"/>
      <c r="D5835" s="209"/>
      <c r="F5835" s="685"/>
    </row>
    <row r="5836" spans="2:6" s="55" customFormat="1" x14ac:dyDescent="0.25">
      <c r="B5836" s="209"/>
      <c r="C5836" s="564"/>
      <c r="D5836" s="209"/>
      <c r="F5836" s="685"/>
    </row>
    <row r="5837" spans="2:6" s="55" customFormat="1" x14ac:dyDescent="0.25">
      <c r="B5837" s="209"/>
      <c r="C5837" s="564"/>
      <c r="D5837" s="209"/>
      <c r="F5837" s="685"/>
    </row>
    <row r="5838" spans="2:6" s="55" customFormat="1" x14ac:dyDescent="0.25">
      <c r="B5838" s="209"/>
      <c r="C5838" s="564"/>
      <c r="D5838" s="209"/>
      <c r="F5838" s="685"/>
    </row>
    <row r="5839" spans="2:6" s="55" customFormat="1" x14ac:dyDescent="0.25">
      <c r="B5839" s="209"/>
      <c r="C5839" s="564"/>
      <c r="D5839" s="209"/>
      <c r="F5839" s="685"/>
    </row>
    <row r="5840" spans="2:6" s="55" customFormat="1" x14ac:dyDescent="0.25">
      <c r="B5840" s="209"/>
      <c r="C5840" s="564"/>
      <c r="D5840" s="209"/>
      <c r="F5840" s="685"/>
    </row>
    <row r="5841" spans="2:6" s="55" customFormat="1" x14ac:dyDescent="0.25">
      <c r="B5841" s="209"/>
      <c r="C5841" s="564"/>
      <c r="D5841" s="209"/>
      <c r="F5841" s="685"/>
    </row>
    <row r="5842" spans="2:6" s="55" customFormat="1" x14ac:dyDescent="0.25">
      <c r="B5842" s="209"/>
      <c r="C5842" s="564"/>
      <c r="D5842" s="209"/>
      <c r="F5842" s="685"/>
    </row>
    <row r="5843" spans="2:6" s="55" customFormat="1" x14ac:dyDescent="0.25">
      <c r="B5843" s="209"/>
      <c r="C5843" s="564"/>
      <c r="D5843" s="209"/>
      <c r="F5843" s="685"/>
    </row>
    <row r="5844" spans="2:6" s="55" customFormat="1" x14ac:dyDescent="0.25">
      <c r="B5844" s="209"/>
      <c r="C5844" s="564"/>
      <c r="D5844" s="209"/>
      <c r="F5844" s="685"/>
    </row>
    <row r="5845" spans="2:6" s="55" customFormat="1" x14ac:dyDescent="0.25">
      <c r="B5845" s="209"/>
      <c r="C5845" s="564"/>
      <c r="D5845" s="209"/>
      <c r="F5845" s="685"/>
    </row>
    <row r="5846" spans="2:6" s="55" customFormat="1" x14ac:dyDescent="0.25">
      <c r="B5846" s="209"/>
      <c r="C5846" s="564"/>
      <c r="D5846" s="209"/>
      <c r="F5846" s="685"/>
    </row>
    <row r="5847" spans="2:6" s="55" customFormat="1" x14ac:dyDescent="0.25">
      <c r="B5847" s="209"/>
      <c r="C5847" s="564"/>
      <c r="D5847" s="209"/>
      <c r="F5847" s="685"/>
    </row>
    <row r="5848" spans="2:6" s="55" customFormat="1" x14ac:dyDescent="0.25">
      <c r="B5848" s="209"/>
      <c r="C5848" s="564"/>
      <c r="D5848" s="209"/>
      <c r="F5848" s="685"/>
    </row>
    <row r="5849" spans="2:6" s="55" customFormat="1" x14ac:dyDescent="0.25">
      <c r="B5849" s="209"/>
      <c r="C5849" s="564"/>
      <c r="D5849" s="209"/>
      <c r="F5849" s="685"/>
    </row>
    <row r="5850" spans="2:6" s="55" customFormat="1" x14ac:dyDescent="0.25">
      <c r="B5850" s="209"/>
      <c r="C5850" s="564"/>
      <c r="D5850" s="209"/>
      <c r="F5850" s="685"/>
    </row>
    <row r="5851" spans="2:6" s="55" customFormat="1" x14ac:dyDescent="0.25">
      <c r="B5851" s="209"/>
      <c r="C5851" s="564"/>
      <c r="D5851" s="209"/>
      <c r="F5851" s="685"/>
    </row>
    <row r="5852" spans="2:6" s="55" customFormat="1" x14ac:dyDescent="0.25">
      <c r="B5852" s="209"/>
      <c r="C5852" s="564"/>
      <c r="D5852" s="209"/>
      <c r="F5852" s="685"/>
    </row>
    <row r="5853" spans="2:6" s="55" customFormat="1" x14ac:dyDescent="0.25">
      <c r="B5853" s="209"/>
      <c r="C5853" s="564"/>
      <c r="D5853" s="209"/>
      <c r="F5853" s="685"/>
    </row>
    <row r="5854" spans="2:6" s="55" customFormat="1" x14ac:dyDescent="0.25">
      <c r="B5854" s="209"/>
      <c r="C5854" s="564"/>
      <c r="D5854" s="209"/>
      <c r="F5854" s="685"/>
    </row>
    <row r="5855" spans="2:6" s="55" customFormat="1" x14ac:dyDescent="0.25">
      <c r="B5855" s="209"/>
      <c r="C5855" s="564"/>
      <c r="D5855" s="209"/>
      <c r="F5855" s="685"/>
    </row>
    <row r="5856" spans="2:6" s="55" customFormat="1" x14ac:dyDescent="0.25">
      <c r="B5856" s="209"/>
      <c r="C5856" s="564"/>
      <c r="D5856" s="209"/>
      <c r="F5856" s="685"/>
    </row>
    <row r="5857" spans="2:6" s="55" customFormat="1" x14ac:dyDescent="0.25">
      <c r="B5857" s="209"/>
      <c r="C5857" s="564"/>
      <c r="D5857" s="209"/>
      <c r="F5857" s="685"/>
    </row>
    <row r="5858" spans="2:6" s="55" customFormat="1" x14ac:dyDescent="0.25">
      <c r="B5858" s="209"/>
      <c r="C5858" s="564"/>
      <c r="D5858" s="209"/>
      <c r="F5858" s="685"/>
    </row>
    <row r="5859" spans="2:6" s="55" customFormat="1" x14ac:dyDescent="0.25">
      <c r="B5859" s="209"/>
      <c r="C5859" s="564"/>
      <c r="D5859" s="209"/>
      <c r="F5859" s="685"/>
    </row>
    <row r="5860" spans="2:6" s="55" customFormat="1" x14ac:dyDescent="0.25">
      <c r="B5860" s="209"/>
      <c r="C5860" s="564"/>
      <c r="D5860" s="209"/>
      <c r="F5860" s="685"/>
    </row>
    <row r="5861" spans="2:6" s="55" customFormat="1" x14ac:dyDescent="0.25">
      <c r="B5861" s="209"/>
      <c r="C5861" s="564"/>
      <c r="D5861" s="209"/>
      <c r="F5861" s="685"/>
    </row>
    <row r="5862" spans="2:6" s="55" customFormat="1" x14ac:dyDescent="0.25">
      <c r="B5862" s="209"/>
      <c r="C5862" s="564"/>
      <c r="D5862" s="209"/>
      <c r="F5862" s="685"/>
    </row>
    <row r="5863" spans="2:6" s="55" customFormat="1" x14ac:dyDescent="0.25">
      <c r="B5863" s="209"/>
      <c r="C5863" s="564"/>
      <c r="D5863" s="209"/>
      <c r="F5863" s="685"/>
    </row>
    <row r="5864" spans="2:6" s="55" customFormat="1" x14ac:dyDescent="0.25">
      <c r="B5864" s="209"/>
      <c r="C5864" s="564"/>
      <c r="D5864" s="209"/>
      <c r="F5864" s="685"/>
    </row>
    <row r="5865" spans="2:6" s="55" customFormat="1" x14ac:dyDescent="0.25">
      <c r="B5865" s="209"/>
      <c r="C5865" s="564"/>
      <c r="D5865" s="209"/>
      <c r="F5865" s="685"/>
    </row>
    <row r="5866" spans="2:6" s="55" customFormat="1" x14ac:dyDescent="0.25">
      <c r="B5866" s="209"/>
      <c r="C5866" s="564"/>
      <c r="D5866" s="209"/>
      <c r="F5866" s="685"/>
    </row>
    <row r="5867" spans="2:6" s="55" customFormat="1" x14ac:dyDescent="0.25">
      <c r="B5867" s="209"/>
      <c r="C5867" s="564"/>
      <c r="D5867" s="209"/>
      <c r="F5867" s="685"/>
    </row>
    <row r="5868" spans="2:6" s="55" customFormat="1" x14ac:dyDescent="0.25">
      <c r="B5868" s="209"/>
      <c r="C5868" s="564"/>
      <c r="D5868" s="209"/>
      <c r="F5868" s="685"/>
    </row>
    <row r="5869" spans="2:6" s="55" customFormat="1" x14ac:dyDescent="0.25">
      <c r="B5869" s="209"/>
      <c r="C5869" s="564"/>
      <c r="D5869" s="209"/>
      <c r="F5869" s="685"/>
    </row>
    <row r="5870" spans="2:6" s="55" customFormat="1" x14ac:dyDescent="0.25">
      <c r="B5870" s="209"/>
      <c r="C5870" s="564"/>
      <c r="D5870" s="209"/>
      <c r="F5870" s="685"/>
    </row>
    <row r="5871" spans="2:6" s="55" customFormat="1" x14ac:dyDescent="0.25">
      <c r="B5871" s="209"/>
      <c r="C5871" s="564"/>
      <c r="D5871" s="209"/>
      <c r="F5871" s="685"/>
    </row>
    <row r="5872" spans="2:6" s="55" customFormat="1" x14ac:dyDescent="0.25">
      <c r="B5872" s="209"/>
      <c r="C5872" s="564"/>
      <c r="D5872" s="209"/>
      <c r="F5872" s="685"/>
    </row>
    <row r="5873" spans="2:6" s="55" customFormat="1" x14ac:dyDescent="0.25">
      <c r="B5873" s="209"/>
      <c r="C5873" s="564"/>
      <c r="D5873" s="209"/>
      <c r="F5873" s="685"/>
    </row>
    <row r="5874" spans="2:6" s="55" customFormat="1" x14ac:dyDescent="0.25">
      <c r="B5874" s="209"/>
      <c r="C5874" s="564"/>
      <c r="D5874" s="209"/>
      <c r="F5874" s="685"/>
    </row>
    <row r="5875" spans="2:6" s="55" customFormat="1" x14ac:dyDescent="0.25">
      <c r="B5875" s="209"/>
      <c r="C5875" s="564"/>
      <c r="D5875" s="209"/>
      <c r="F5875" s="685"/>
    </row>
    <row r="5876" spans="2:6" s="55" customFormat="1" x14ac:dyDescent="0.25">
      <c r="B5876" s="209"/>
      <c r="C5876" s="564"/>
      <c r="D5876" s="209"/>
      <c r="F5876" s="685"/>
    </row>
    <row r="5877" spans="2:6" s="55" customFormat="1" x14ac:dyDescent="0.25">
      <c r="B5877" s="209"/>
      <c r="C5877" s="564"/>
      <c r="D5877" s="209"/>
      <c r="F5877" s="685"/>
    </row>
    <row r="5878" spans="2:6" s="55" customFormat="1" x14ac:dyDescent="0.25">
      <c r="B5878" s="209"/>
      <c r="C5878" s="564"/>
      <c r="D5878" s="209"/>
      <c r="F5878" s="685"/>
    </row>
    <row r="5879" spans="2:6" s="55" customFormat="1" x14ac:dyDescent="0.25">
      <c r="B5879" s="209"/>
      <c r="C5879" s="564"/>
      <c r="D5879" s="209"/>
      <c r="F5879" s="685"/>
    </row>
    <row r="5880" spans="2:6" s="55" customFormat="1" x14ac:dyDescent="0.25">
      <c r="B5880" s="209"/>
      <c r="C5880" s="564"/>
      <c r="D5880" s="209"/>
      <c r="F5880" s="685"/>
    </row>
    <row r="5881" spans="2:6" s="55" customFormat="1" x14ac:dyDescent="0.25">
      <c r="B5881" s="209"/>
      <c r="C5881" s="564"/>
      <c r="D5881" s="209"/>
      <c r="F5881" s="685"/>
    </row>
    <row r="5882" spans="2:6" s="55" customFormat="1" x14ac:dyDescent="0.25">
      <c r="B5882" s="209"/>
      <c r="C5882" s="564"/>
      <c r="D5882" s="209"/>
      <c r="F5882" s="685"/>
    </row>
    <row r="5883" spans="2:6" s="55" customFormat="1" x14ac:dyDescent="0.25">
      <c r="B5883" s="209"/>
      <c r="C5883" s="564"/>
      <c r="D5883" s="209"/>
      <c r="F5883" s="685"/>
    </row>
    <row r="5884" spans="2:6" s="55" customFormat="1" x14ac:dyDescent="0.25">
      <c r="B5884" s="209"/>
      <c r="C5884" s="564"/>
      <c r="D5884" s="209"/>
      <c r="F5884" s="685"/>
    </row>
    <row r="5885" spans="2:6" s="55" customFormat="1" x14ac:dyDescent="0.25">
      <c r="B5885" s="209"/>
      <c r="C5885" s="564"/>
      <c r="D5885" s="209"/>
      <c r="F5885" s="685"/>
    </row>
    <row r="5886" spans="2:6" s="55" customFormat="1" x14ac:dyDescent="0.25">
      <c r="B5886" s="209"/>
      <c r="C5886" s="564"/>
      <c r="D5886" s="209"/>
      <c r="F5886" s="685"/>
    </row>
    <row r="5887" spans="2:6" s="55" customFormat="1" x14ac:dyDescent="0.25">
      <c r="B5887" s="209"/>
      <c r="C5887" s="564"/>
      <c r="D5887" s="209"/>
      <c r="F5887" s="685"/>
    </row>
    <row r="5888" spans="2:6" s="55" customFormat="1" x14ac:dyDescent="0.25">
      <c r="B5888" s="209"/>
      <c r="C5888" s="564"/>
      <c r="D5888" s="209"/>
      <c r="F5888" s="685"/>
    </row>
    <row r="5889" spans="2:6" s="55" customFormat="1" x14ac:dyDescent="0.25">
      <c r="B5889" s="209"/>
      <c r="C5889" s="564"/>
      <c r="D5889" s="209"/>
      <c r="F5889" s="685"/>
    </row>
    <row r="5890" spans="2:6" s="55" customFormat="1" x14ac:dyDescent="0.25">
      <c r="B5890" s="209"/>
      <c r="C5890" s="564"/>
      <c r="D5890" s="209"/>
      <c r="F5890" s="685"/>
    </row>
    <row r="5891" spans="2:6" s="55" customFormat="1" x14ac:dyDescent="0.25">
      <c r="B5891" s="209"/>
      <c r="C5891" s="564"/>
      <c r="D5891" s="209"/>
      <c r="F5891" s="685"/>
    </row>
    <row r="5892" spans="2:6" s="55" customFormat="1" x14ac:dyDescent="0.25">
      <c r="B5892" s="209"/>
      <c r="C5892" s="564"/>
      <c r="D5892" s="209"/>
      <c r="F5892" s="685"/>
    </row>
    <row r="5893" spans="2:6" s="55" customFormat="1" x14ac:dyDescent="0.25">
      <c r="B5893" s="209"/>
      <c r="C5893" s="564"/>
      <c r="D5893" s="209"/>
      <c r="F5893" s="685"/>
    </row>
    <row r="5894" spans="2:6" s="55" customFormat="1" x14ac:dyDescent="0.25">
      <c r="B5894" s="209"/>
      <c r="C5894" s="564"/>
      <c r="D5894" s="209"/>
      <c r="F5894" s="685"/>
    </row>
    <row r="5895" spans="2:6" s="55" customFormat="1" x14ac:dyDescent="0.25">
      <c r="B5895" s="209"/>
      <c r="C5895" s="564"/>
      <c r="D5895" s="209"/>
      <c r="F5895" s="685"/>
    </row>
    <row r="5896" spans="2:6" s="55" customFormat="1" x14ac:dyDescent="0.25">
      <c r="B5896" s="209"/>
      <c r="C5896" s="564"/>
      <c r="D5896" s="209"/>
      <c r="F5896" s="685"/>
    </row>
    <row r="5897" spans="2:6" s="55" customFormat="1" x14ac:dyDescent="0.25">
      <c r="B5897" s="209"/>
      <c r="C5897" s="564"/>
      <c r="D5897" s="209"/>
      <c r="F5897" s="685"/>
    </row>
    <row r="5898" spans="2:6" s="55" customFormat="1" x14ac:dyDescent="0.25">
      <c r="B5898" s="209"/>
      <c r="C5898" s="564"/>
      <c r="D5898" s="209"/>
      <c r="F5898" s="685"/>
    </row>
    <row r="5899" spans="2:6" s="55" customFormat="1" x14ac:dyDescent="0.25">
      <c r="B5899" s="209"/>
      <c r="C5899" s="564"/>
      <c r="D5899" s="209"/>
      <c r="F5899" s="685"/>
    </row>
    <row r="5900" spans="2:6" s="55" customFormat="1" x14ac:dyDescent="0.25">
      <c r="B5900" s="209"/>
      <c r="C5900" s="564"/>
      <c r="D5900" s="209"/>
      <c r="F5900" s="685"/>
    </row>
    <row r="5901" spans="2:6" s="55" customFormat="1" x14ac:dyDescent="0.25">
      <c r="B5901" s="209"/>
      <c r="C5901" s="564"/>
      <c r="D5901" s="209"/>
      <c r="F5901" s="685"/>
    </row>
    <row r="5902" spans="2:6" s="55" customFormat="1" x14ac:dyDescent="0.25">
      <c r="B5902" s="209"/>
      <c r="C5902" s="564"/>
      <c r="D5902" s="209"/>
      <c r="F5902" s="685"/>
    </row>
    <row r="5903" spans="2:6" s="55" customFormat="1" x14ac:dyDescent="0.25">
      <c r="B5903" s="209"/>
      <c r="C5903" s="564"/>
      <c r="D5903" s="209"/>
      <c r="F5903" s="685"/>
    </row>
    <row r="5904" spans="2:6" s="55" customFormat="1" x14ac:dyDescent="0.25">
      <c r="B5904" s="209"/>
      <c r="C5904" s="564"/>
      <c r="D5904" s="209"/>
      <c r="F5904" s="685"/>
    </row>
    <row r="5905" spans="2:6" s="55" customFormat="1" x14ac:dyDescent="0.25">
      <c r="B5905" s="209"/>
      <c r="C5905" s="564"/>
      <c r="D5905" s="209"/>
      <c r="F5905" s="685"/>
    </row>
    <row r="5906" spans="2:6" s="55" customFormat="1" x14ac:dyDescent="0.25">
      <c r="B5906" s="209"/>
      <c r="C5906" s="564"/>
      <c r="D5906" s="209"/>
      <c r="F5906" s="685"/>
    </row>
    <row r="5907" spans="2:6" s="55" customFormat="1" x14ac:dyDescent="0.25">
      <c r="B5907" s="209"/>
      <c r="C5907" s="564"/>
      <c r="D5907" s="209"/>
      <c r="F5907" s="685"/>
    </row>
    <row r="5908" spans="2:6" s="55" customFormat="1" x14ac:dyDescent="0.25">
      <c r="B5908" s="209"/>
      <c r="C5908" s="564"/>
      <c r="D5908" s="209"/>
      <c r="F5908" s="685"/>
    </row>
    <row r="5909" spans="2:6" s="55" customFormat="1" x14ac:dyDescent="0.25">
      <c r="B5909" s="209"/>
      <c r="C5909" s="564"/>
      <c r="D5909" s="209"/>
      <c r="F5909" s="685"/>
    </row>
    <row r="5910" spans="2:6" s="55" customFormat="1" x14ac:dyDescent="0.25">
      <c r="B5910" s="209"/>
      <c r="C5910" s="564"/>
      <c r="D5910" s="209"/>
      <c r="F5910" s="685"/>
    </row>
    <row r="5911" spans="2:6" s="55" customFormat="1" x14ac:dyDescent="0.25">
      <c r="B5911" s="209"/>
      <c r="C5911" s="564"/>
      <c r="D5911" s="209"/>
      <c r="F5911" s="685"/>
    </row>
    <row r="5912" spans="2:6" s="55" customFormat="1" x14ac:dyDescent="0.25">
      <c r="B5912" s="209"/>
      <c r="C5912" s="564"/>
      <c r="D5912" s="209"/>
      <c r="F5912" s="685"/>
    </row>
    <row r="5913" spans="2:6" s="55" customFormat="1" x14ac:dyDescent="0.25">
      <c r="B5913" s="209"/>
      <c r="C5913" s="564"/>
      <c r="D5913" s="209"/>
      <c r="F5913" s="685"/>
    </row>
    <row r="5914" spans="2:6" s="55" customFormat="1" x14ac:dyDescent="0.25">
      <c r="B5914" s="209"/>
      <c r="C5914" s="564"/>
      <c r="D5914" s="209"/>
      <c r="F5914" s="685"/>
    </row>
    <row r="5915" spans="2:6" s="55" customFormat="1" x14ac:dyDescent="0.25">
      <c r="B5915" s="209"/>
      <c r="C5915" s="564"/>
      <c r="D5915" s="209"/>
      <c r="F5915" s="685"/>
    </row>
    <row r="5916" spans="2:6" s="55" customFormat="1" x14ac:dyDescent="0.25">
      <c r="B5916" s="209"/>
      <c r="C5916" s="564"/>
      <c r="D5916" s="209"/>
      <c r="F5916" s="685"/>
    </row>
    <row r="5917" spans="2:6" s="55" customFormat="1" x14ac:dyDescent="0.25">
      <c r="B5917" s="209"/>
      <c r="C5917" s="564"/>
      <c r="D5917" s="209"/>
      <c r="F5917" s="685"/>
    </row>
    <row r="5918" spans="2:6" s="55" customFormat="1" x14ac:dyDescent="0.25">
      <c r="B5918" s="209"/>
      <c r="C5918" s="564"/>
      <c r="D5918" s="209"/>
      <c r="F5918" s="685"/>
    </row>
    <row r="5919" spans="2:6" s="55" customFormat="1" x14ac:dyDescent="0.25">
      <c r="B5919" s="209"/>
      <c r="C5919" s="564"/>
      <c r="D5919" s="209"/>
      <c r="F5919" s="685"/>
    </row>
    <row r="5920" spans="2:6" s="55" customFormat="1" x14ac:dyDescent="0.25">
      <c r="B5920" s="209"/>
      <c r="C5920" s="564"/>
      <c r="D5920" s="209"/>
      <c r="F5920" s="685"/>
    </row>
    <row r="5921" spans="2:6" s="55" customFormat="1" x14ac:dyDescent="0.25">
      <c r="B5921" s="209"/>
      <c r="C5921" s="564"/>
      <c r="D5921" s="209"/>
      <c r="F5921" s="685"/>
    </row>
    <row r="5922" spans="2:6" s="55" customFormat="1" x14ac:dyDescent="0.25">
      <c r="B5922" s="209"/>
      <c r="C5922" s="564"/>
      <c r="D5922" s="209"/>
      <c r="F5922" s="685"/>
    </row>
    <row r="5923" spans="2:6" s="55" customFormat="1" x14ac:dyDescent="0.25">
      <c r="B5923" s="209"/>
      <c r="C5923" s="564"/>
      <c r="D5923" s="209"/>
      <c r="F5923" s="685"/>
    </row>
    <row r="5924" spans="2:6" s="55" customFormat="1" x14ac:dyDescent="0.25">
      <c r="B5924" s="209"/>
      <c r="C5924" s="564"/>
      <c r="D5924" s="209"/>
      <c r="F5924" s="685"/>
    </row>
    <row r="5925" spans="2:6" s="55" customFormat="1" x14ac:dyDescent="0.25">
      <c r="B5925" s="209"/>
      <c r="C5925" s="564"/>
      <c r="D5925" s="209"/>
      <c r="F5925" s="685"/>
    </row>
    <row r="5926" spans="2:6" s="55" customFormat="1" x14ac:dyDescent="0.25">
      <c r="B5926" s="209"/>
      <c r="C5926" s="564"/>
      <c r="D5926" s="209"/>
      <c r="F5926" s="685"/>
    </row>
    <row r="5927" spans="2:6" s="55" customFormat="1" x14ac:dyDescent="0.25">
      <c r="B5927" s="209"/>
      <c r="C5927" s="564"/>
      <c r="D5927" s="209"/>
      <c r="F5927" s="685"/>
    </row>
    <row r="5928" spans="2:6" s="55" customFormat="1" x14ac:dyDescent="0.25">
      <c r="B5928" s="209"/>
      <c r="C5928" s="564"/>
      <c r="D5928" s="209"/>
      <c r="F5928" s="685"/>
    </row>
    <row r="5929" spans="2:6" s="55" customFormat="1" x14ac:dyDescent="0.25">
      <c r="B5929" s="209"/>
      <c r="C5929" s="564"/>
      <c r="D5929" s="209"/>
      <c r="F5929" s="685"/>
    </row>
    <row r="5930" spans="2:6" s="55" customFormat="1" x14ac:dyDescent="0.25">
      <c r="B5930" s="209"/>
      <c r="C5930" s="564"/>
      <c r="D5930" s="209"/>
      <c r="F5930" s="685"/>
    </row>
    <row r="5931" spans="2:6" s="55" customFormat="1" x14ac:dyDescent="0.25">
      <c r="B5931" s="209"/>
      <c r="C5931" s="564"/>
      <c r="D5931" s="209"/>
      <c r="F5931" s="685"/>
    </row>
    <row r="5932" spans="2:6" s="55" customFormat="1" x14ac:dyDescent="0.25">
      <c r="B5932" s="209"/>
      <c r="C5932" s="564"/>
      <c r="D5932" s="209"/>
      <c r="F5932" s="685"/>
    </row>
    <row r="5933" spans="2:6" s="55" customFormat="1" x14ac:dyDescent="0.25">
      <c r="B5933" s="209"/>
      <c r="C5933" s="564"/>
      <c r="D5933" s="209"/>
      <c r="F5933" s="685"/>
    </row>
    <row r="5934" spans="2:6" s="55" customFormat="1" x14ac:dyDescent="0.25">
      <c r="B5934" s="209"/>
      <c r="C5934" s="564"/>
      <c r="D5934" s="209"/>
      <c r="F5934" s="685"/>
    </row>
    <row r="5935" spans="2:6" s="55" customFormat="1" x14ac:dyDescent="0.25">
      <c r="B5935" s="209"/>
      <c r="C5935" s="564"/>
      <c r="D5935" s="209"/>
      <c r="F5935" s="685"/>
    </row>
    <row r="5936" spans="2:6" s="55" customFormat="1" x14ac:dyDescent="0.25">
      <c r="B5936" s="209"/>
      <c r="C5936" s="564"/>
      <c r="D5936" s="209"/>
      <c r="F5936" s="685"/>
    </row>
    <row r="5937" spans="2:6" s="55" customFormat="1" x14ac:dyDescent="0.25">
      <c r="B5937" s="209"/>
      <c r="C5937" s="564"/>
      <c r="D5937" s="209"/>
      <c r="F5937" s="685"/>
    </row>
    <row r="5938" spans="2:6" s="55" customFormat="1" x14ac:dyDescent="0.25">
      <c r="B5938" s="209"/>
      <c r="C5938" s="564"/>
      <c r="D5938" s="209"/>
      <c r="F5938" s="685"/>
    </row>
    <row r="5939" spans="2:6" s="55" customFormat="1" x14ac:dyDescent="0.25">
      <c r="B5939" s="209"/>
      <c r="C5939" s="564"/>
      <c r="D5939" s="209"/>
      <c r="F5939" s="685"/>
    </row>
    <row r="5940" spans="2:6" s="55" customFormat="1" x14ac:dyDescent="0.25">
      <c r="B5940" s="209"/>
      <c r="C5940" s="564"/>
      <c r="D5940" s="209"/>
      <c r="F5940" s="685"/>
    </row>
    <row r="5941" spans="2:6" s="55" customFormat="1" x14ac:dyDescent="0.25">
      <c r="B5941" s="209"/>
      <c r="C5941" s="564"/>
      <c r="D5941" s="209"/>
      <c r="F5941" s="685"/>
    </row>
    <row r="5942" spans="2:6" s="55" customFormat="1" x14ac:dyDescent="0.25">
      <c r="B5942" s="209"/>
      <c r="C5942" s="564"/>
      <c r="D5942" s="209"/>
      <c r="F5942" s="685"/>
    </row>
    <row r="5943" spans="2:6" s="55" customFormat="1" x14ac:dyDescent="0.25">
      <c r="B5943" s="209"/>
      <c r="C5943" s="564"/>
      <c r="D5943" s="209"/>
      <c r="F5943" s="685"/>
    </row>
    <row r="5944" spans="2:6" s="55" customFormat="1" x14ac:dyDescent="0.25">
      <c r="B5944" s="209"/>
      <c r="C5944" s="564"/>
      <c r="D5944" s="209"/>
      <c r="F5944" s="685"/>
    </row>
    <row r="5945" spans="2:6" s="55" customFormat="1" x14ac:dyDescent="0.25">
      <c r="B5945" s="209"/>
      <c r="C5945" s="564"/>
      <c r="D5945" s="209"/>
      <c r="F5945" s="685"/>
    </row>
    <row r="5946" spans="2:6" s="55" customFormat="1" x14ac:dyDescent="0.25">
      <c r="B5946" s="209"/>
      <c r="C5946" s="564"/>
      <c r="D5946" s="209"/>
      <c r="F5946" s="685"/>
    </row>
    <row r="5947" spans="2:6" s="55" customFormat="1" x14ac:dyDescent="0.25">
      <c r="B5947" s="209"/>
      <c r="C5947" s="564"/>
      <c r="D5947" s="209"/>
      <c r="F5947" s="685"/>
    </row>
    <row r="5948" spans="2:6" s="55" customFormat="1" x14ac:dyDescent="0.25">
      <c r="B5948" s="209"/>
      <c r="C5948" s="564"/>
      <c r="D5948" s="209"/>
      <c r="F5948" s="685"/>
    </row>
    <row r="5949" spans="2:6" s="55" customFormat="1" x14ac:dyDescent="0.25">
      <c r="B5949" s="209"/>
      <c r="C5949" s="564"/>
      <c r="D5949" s="209"/>
      <c r="F5949" s="685"/>
    </row>
    <row r="5950" spans="2:6" s="55" customFormat="1" x14ac:dyDescent="0.25">
      <c r="B5950" s="209"/>
      <c r="C5950" s="564"/>
      <c r="D5950" s="209"/>
      <c r="F5950" s="685"/>
    </row>
    <row r="5951" spans="2:6" s="55" customFormat="1" x14ac:dyDescent="0.25">
      <c r="B5951" s="209"/>
      <c r="C5951" s="564"/>
      <c r="D5951" s="209"/>
      <c r="F5951" s="685"/>
    </row>
    <row r="5952" spans="2:6" s="55" customFormat="1" x14ac:dyDescent="0.25">
      <c r="B5952" s="209"/>
      <c r="C5952" s="564"/>
      <c r="D5952" s="209"/>
      <c r="F5952" s="685"/>
    </row>
    <row r="5953" spans="2:6" s="55" customFormat="1" x14ac:dyDescent="0.25">
      <c r="B5953" s="209"/>
      <c r="C5953" s="564"/>
      <c r="D5953" s="209"/>
      <c r="F5953" s="685"/>
    </row>
    <row r="5954" spans="2:6" s="55" customFormat="1" x14ac:dyDescent="0.25">
      <c r="B5954" s="209"/>
      <c r="C5954" s="564"/>
      <c r="D5954" s="209"/>
      <c r="F5954" s="685"/>
    </row>
    <row r="5955" spans="2:6" s="55" customFormat="1" x14ac:dyDescent="0.25">
      <c r="B5955" s="209"/>
      <c r="C5955" s="564"/>
      <c r="D5955" s="209"/>
      <c r="F5955" s="685"/>
    </row>
    <row r="5956" spans="2:6" s="55" customFormat="1" x14ac:dyDescent="0.25">
      <c r="B5956" s="209"/>
      <c r="C5956" s="564"/>
      <c r="D5956" s="209"/>
      <c r="F5956" s="685"/>
    </row>
    <row r="5957" spans="2:6" s="55" customFormat="1" x14ac:dyDescent="0.25">
      <c r="B5957" s="209"/>
      <c r="C5957" s="564"/>
      <c r="D5957" s="209"/>
      <c r="F5957" s="685"/>
    </row>
    <row r="5958" spans="2:6" s="55" customFormat="1" x14ac:dyDescent="0.25">
      <c r="B5958" s="209"/>
      <c r="C5958" s="564"/>
      <c r="D5958" s="209"/>
      <c r="F5958" s="685"/>
    </row>
    <row r="5959" spans="2:6" s="55" customFormat="1" x14ac:dyDescent="0.25">
      <c r="B5959" s="209"/>
      <c r="C5959" s="564"/>
      <c r="D5959" s="209"/>
      <c r="F5959" s="685"/>
    </row>
    <row r="5960" spans="2:6" s="55" customFormat="1" x14ac:dyDescent="0.25">
      <c r="B5960" s="209"/>
      <c r="C5960" s="564"/>
      <c r="D5960" s="209"/>
      <c r="F5960" s="685"/>
    </row>
    <row r="5961" spans="2:6" s="55" customFormat="1" x14ac:dyDescent="0.25">
      <c r="B5961" s="209"/>
      <c r="C5961" s="564"/>
      <c r="D5961" s="209"/>
      <c r="F5961" s="685"/>
    </row>
    <row r="5962" spans="2:6" s="55" customFormat="1" x14ac:dyDescent="0.25">
      <c r="B5962" s="209"/>
      <c r="C5962" s="564"/>
      <c r="D5962" s="209"/>
      <c r="F5962" s="685"/>
    </row>
    <row r="5963" spans="2:6" s="55" customFormat="1" x14ac:dyDescent="0.25">
      <c r="B5963" s="209"/>
      <c r="C5963" s="564"/>
      <c r="D5963" s="209"/>
      <c r="F5963" s="685"/>
    </row>
    <row r="5964" spans="2:6" s="55" customFormat="1" x14ac:dyDescent="0.25">
      <c r="B5964" s="209"/>
      <c r="C5964" s="564"/>
      <c r="D5964" s="209"/>
      <c r="F5964" s="685"/>
    </row>
    <row r="5965" spans="2:6" s="55" customFormat="1" x14ac:dyDescent="0.25">
      <c r="B5965" s="209"/>
      <c r="C5965" s="564"/>
      <c r="D5965" s="209"/>
      <c r="F5965" s="685"/>
    </row>
    <row r="5966" spans="2:6" s="55" customFormat="1" x14ac:dyDescent="0.25">
      <c r="B5966" s="209"/>
      <c r="C5966" s="564"/>
      <c r="D5966" s="209"/>
      <c r="F5966" s="685"/>
    </row>
    <row r="5967" spans="2:6" s="55" customFormat="1" x14ac:dyDescent="0.25">
      <c r="B5967" s="209"/>
      <c r="C5967" s="564"/>
      <c r="D5967" s="209"/>
      <c r="F5967" s="685"/>
    </row>
    <row r="5968" spans="2:6" s="55" customFormat="1" x14ac:dyDescent="0.25">
      <c r="B5968" s="209"/>
      <c r="C5968" s="564"/>
      <c r="D5968" s="209"/>
      <c r="F5968" s="685"/>
    </row>
    <row r="5969" spans="2:6" s="55" customFormat="1" x14ac:dyDescent="0.25">
      <c r="B5969" s="209"/>
      <c r="C5969" s="564"/>
      <c r="D5969" s="209"/>
      <c r="F5969" s="685"/>
    </row>
    <row r="5970" spans="2:6" s="55" customFormat="1" x14ac:dyDescent="0.25">
      <c r="B5970" s="209"/>
      <c r="C5970" s="564"/>
      <c r="D5970" s="209"/>
      <c r="F5970" s="685"/>
    </row>
    <row r="5971" spans="2:6" s="55" customFormat="1" x14ac:dyDescent="0.25">
      <c r="B5971" s="209"/>
      <c r="C5971" s="564"/>
      <c r="D5971" s="209"/>
      <c r="F5971" s="685"/>
    </row>
    <row r="5972" spans="2:6" s="55" customFormat="1" x14ac:dyDescent="0.25">
      <c r="B5972" s="209"/>
      <c r="C5972" s="564"/>
      <c r="D5972" s="209"/>
      <c r="F5972" s="685"/>
    </row>
    <row r="5973" spans="2:6" s="55" customFormat="1" x14ac:dyDescent="0.25">
      <c r="B5973" s="209"/>
      <c r="C5973" s="564"/>
      <c r="D5973" s="209"/>
      <c r="F5973" s="685"/>
    </row>
    <row r="5974" spans="2:6" s="55" customFormat="1" x14ac:dyDescent="0.25">
      <c r="B5974" s="209"/>
      <c r="C5974" s="564"/>
      <c r="D5974" s="209"/>
      <c r="F5974" s="685"/>
    </row>
    <row r="5975" spans="2:6" s="55" customFormat="1" x14ac:dyDescent="0.25">
      <c r="B5975" s="209"/>
      <c r="C5975" s="564"/>
      <c r="D5975" s="209"/>
      <c r="F5975" s="685"/>
    </row>
    <row r="5976" spans="2:6" s="55" customFormat="1" x14ac:dyDescent="0.25">
      <c r="B5976" s="209"/>
      <c r="C5976" s="564"/>
      <c r="D5976" s="209"/>
      <c r="F5976" s="685"/>
    </row>
    <row r="5977" spans="2:6" s="55" customFormat="1" x14ac:dyDescent="0.25">
      <c r="B5977" s="209"/>
      <c r="C5977" s="564"/>
      <c r="D5977" s="209"/>
      <c r="F5977" s="685"/>
    </row>
    <row r="5978" spans="2:6" s="55" customFormat="1" x14ac:dyDescent="0.25">
      <c r="B5978" s="209"/>
      <c r="C5978" s="564"/>
      <c r="D5978" s="209"/>
      <c r="F5978" s="685"/>
    </row>
    <row r="5979" spans="2:6" s="55" customFormat="1" x14ac:dyDescent="0.25">
      <c r="B5979" s="209"/>
      <c r="C5979" s="564"/>
      <c r="D5979" s="209"/>
      <c r="F5979" s="685"/>
    </row>
    <row r="5980" spans="2:6" s="55" customFormat="1" x14ac:dyDescent="0.25">
      <c r="B5980" s="209"/>
      <c r="C5980" s="564"/>
      <c r="D5980" s="209"/>
      <c r="F5980" s="685"/>
    </row>
    <row r="5981" spans="2:6" s="55" customFormat="1" x14ac:dyDescent="0.25">
      <c r="B5981" s="209"/>
      <c r="C5981" s="564"/>
      <c r="D5981" s="209"/>
      <c r="F5981" s="685"/>
    </row>
    <row r="5982" spans="2:6" s="55" customFormat="1" x14ac:dyDescent="0.25">
      <c r="B5982" s="209"/>
      <c r="C5982" s="564"/>
      <c r="D5982" s="209"/>
      <c r="F5982" s="685"/>
    </row>
    <row r="5983" spans="2:6" s="55" customFormat="1" x14ac:dyDescent="0.25">
      <c r="B5983" s="209"/>
      <c r="C5983" s="564"/>
      <c r="D5983" s="209"/>
      <c r="F5983" s="685"/>
    </row>
    <row r="5984" spans="2:6" s="55" customFormat="1" x14ac:dyDescent="0.25">
      <c r="B5984" s="209"/>
      <c r="C5984" s="564"/>
      <c r="D5984" s="209"/>
      <c r="F5984" s="685"/>
    </row>
    <row r="5985" spans="2:6" s="55" customFormat="1" x14ac:dyDescent="0.25">
      <c r="B5985" s="209"/>
      <c r="C5985" s="564"/>
      <c r="D5985" s="209"/>
      <c r="F5985" s="685"/>
    </row>
    <row r="5986" spans="2:6" s="55" customFormat="1" x14ac:dyDescent="0.25">
      <c r="B5986" s="209"/>
      <c r="C5986" s="564"/>
      <c r="D5986" s="209"/>
      <c r="F5986" s="685"/>
    </row>
    <row r="5987" spans="2:6" s="55" customFormat="1" x14ac:dyDescent="0.25">
      <c r="B5987" s="209"/>
      <c r="C5987" s="564"/>
      <c r="D5987" s="209"/>
      <c r="F5987" s="685"/>
    </row>
    <row r="5988" spans="2:6" s="55" customFormat="1" x14ac:dyDescent="0.25">
      <c r="B5988" s="209"/>
      <c r="C5988" s="564"/>
      <c r="D5988" s="209"/>
      <c r="F5988" s="685"/>
    </row>
    <row r="5989" spans="2:6" s="55" customFormat="1" x14ac:dyDescent="0.25">
      <c r="B5989" s="209"/>
      <c r="C5989" s="564"/>
      <c r="D5989" s="209"/>
      <c r="F5989" s="685"/>
    </row>
    <row r="5990" spans="2:6" s="55" customFormat="1" x14ac:dyDescent="0.25">
      <c r="B5990" s="209"/>
      <c r="C5990" s="564"/>
      <c r="D5990" s="209"/>
      <c r="F5990" s="685"/>
    </row>
    <row r="5991" spans="2:6" s="55" customFormat="1" x14ac:dyDescent="0.25">
      <c r="B5991" s="209"/>
      <c r="C5991" s="564"/>
      <c r="D5991" s="209"/>
      <c r="F5991" s="685"/>
    </row>
    <row r="5992" spans="2:6" s="55" customFormat="1" x14ac:dyDescent="0.25">
      <c r="B5992" s="209"/>
      <c r="C5992" s="564"/>
      <c r="D5992" s="209"/>
      <c r="F5992" s="685"/>
    </row>
    <row r="5993" spans="2:6" s="55" customFormat="1" x14ac:dyDescent="0.25">
      <c r="B5993" s="209"/>
      <c r="C5993" s="564"/>
      <c r="D5993" s="209"/>
      <c r="F5993" s="685"/>
    </row>
    <row r="5994" spans="2:6" s="55" customFormat="1" x14ac:dyDescent="0.25">
      <c r="B5994" s="209"/>
      <c r="C5994" s="564"/>
      <c r="D5994" s="209"/>
      <c r="F5994" s="685"/>
    </row>
    <row r="5995" spans="2:6" s="55" customFormat="1" x14ac:dyDescent="0.25">
      <c r="B5995" s="209"/>
      <c r="C5995" s="564"/>
      <c r="D5995" s="209"/>
      <c r="F5995" s="685"/>
    </row>
    <row r="5996" spans="2:6" s="55" customFormat="1" x14ac:dyDescent="0.25">
      <c r="B5996" s="209"/>
      <c r="C5996" s="564"/>
      <c r="D5996" s="209"/>
      <c r="F5996" s="685"/>
    </row>
    <row r="5997" spans="2:6" s="55" customFormat="1" x14ac:dyDescent="0.25">
      <c r="B5997" s="209"/>
      <c r="C5997" s="564"/>
      <c r="D5997" s="209"/>
      <c r="F5997" s="685"/>
    </row>
    <row r="5998" spans="2:6" s="55" customFormat="1" x14ac:dyDescent="0.25">
      <c r="B5998" s="209"/>
      <c r="C5998" s="564"/>
      <c r="D5998" s="209"/>
      <c r="F5998" s="685"/>
    </row>
    <row r="5999" spans="2:6" s="55" customFormat="1" x14ac:dyDescent="0.25">
      <c r="B5999" s="209"/>
      <c r="C5999" s="564"/>
      <c r="D5999" s="209"/>
      <c r="F5999" s="685"/>
    </row>
    <row r="6000" spans="2:6" s="55" customFormat="1" x14ac:dyDescent="0.25">
      <c r="B6000" s="209"/>
      <c r="C6000" s="564"/>
      <c r="D6000" s="209"/>
      <c r="F6000" s="685"/>
    </row>
    <row r="6001" spans="2:6" s="55" customFormat="1" x14ac:dyDescent="0.25">
      <c r="B6001" s="209"/>
      <c r="C6001" s="564"/>
      <c r="D6001" s="209"/>
      <c r="F6001" s="685"/>
    </row>
    <row r="6002" spans="2:6" s="55" customFormat="1" x14ac:dyDescent="0.25">
      <c r="B6002" s="209"/>
      <c r="C6002" s="564"/>
      <c r="D6002" s="209"/>
      <c r="F6002" s="685"/>
    </row>
    <row r="6003" spans="2:6" s="55" customFormat="1" x14ac:dyDescent="0.25">
      <c r="B6003" s="209"/>
      <c r="C6003" s="564"/>
      <c r="D6003" s="209"/>
      <c r="F6003" s="685"/>
    </row>
    <row r="6004" spans="2:6" s="55" customFormat="1" x14ac:dyDescent="0.25">
      <c r="B6004" s="209"/>
      <c r="C6004" s="564"/>
      <c r="D6004" s="209"/>
      <c r="F6004" s="685"/>
    </row>
    <row r="6005" spans="2:6" s="55" customFormat="1" x14ac:dyDescent="0.25">
      <c r="B6005" s="209"/>
      <c r="C6005" s="564"/>
      <c r="D6005" s="209"/>
      <c r="F6005" s="685"/>
    </row>
    <row r="6006" spans="2:6" s="55" customFormat="1" x14ac:dyDescent="0.25">
      <c r="B6006" s="209"/>
      <c r="C6006" s="564"/>
      <c r="D6006" s="209"/>
      <c r="F6006" s="685"/>
    </row>
    <row r="6007" spans="2:6" s="55" customFormat="1" x14ac:dyDescent="0.25">
      <c r="B6007" s="209"/>
      <c r="C6007" s="564"/>
      <c r="D6007" s="209"/>
      <c r="F6007" s="685"/>
    </row>
    <row r="6008" spans="2:6" s="55" customFormat="1" x14ac:dyDescent="0.25">
      <c r="B6008" s="209"/>
      <c r="C6008" s="564"/>
      <c r="D6008" s="209"/>
      <c r="F6008" s="685"/>
    </row>
    <row r="6009" spans="2:6" s="55" customFormat="1" x14ac:dyDescent="0.25">
      <c r="B6009" s="209"/>
      <c r="C6009" s="564"/>
      <c r="D6009" s="209"/>
      <c r="F6009" s="685"/>
    </row>
    <row r="6010" spans="2:6" s="55" customFormat="1" x14ac:dyDescent="0.25">
      <c r="B6010" s="209"/>
      <c r="C6010" s="564"/>
      <c r="D6010" s="209"/>
      <c r="F6010" s="685"/>
    </row>
    <row r="6011" spans="2:6" s="55" customFormat="1" x14ac:dyDescent="0.25">
      <c r="B6011" s="209"/>
      <c r="C6011" s="564"/>
      <c r="D6011" s="209"/>
      <c r="F6011" s="685"/>
    </row>
    <row r="6012" spans="2:6" s="55" customFormat="1" x14ac:dyDescent="0.25">
      <c r="B6012" s="209"/>
      <c r="C6012" s="564"/>
      <c r="D6012" s="209"/>
      <c r="F6012" s="685"/>
    </row>
    <row r="6013" spans="2:6" s="55" customFormat="1" x14ac:dyDescent="0.25">
      <c r="B6013" s="209"/>
      <c r="C6013" s="564"/>
      <c r="D6013" s="209"/>
      <c r="F6013" s="685"/>
    </row>
    <row r="6014" spans="2:6" s="55" customFormat="1" x14ac:dyDescent="0.25">
      <c r="B6014" s="209"/>
      <c r="C6014" s="564"/>
      <c r="D6014" s="209"/>
      <c r="F6014" s="685"/>
    </row>
    <row r="6015" spans="2:6" s="55" customFormat="1" x14ac:dyDescent="0.25">
      <c r="B6015" s="209"/>
      <c r="C6015" s="564"/>
      <c r="D6015" s="209"/>
      <c r="F6015" s="685"/>
    </row>
    <row r="6016" spans="2:6" s="55" customFormat="1" x14ac:dyDescent="0.25">
      <c r="B6016" s="209"/>
      <c r="C6016" s="564"/>
      <c r="D6016" s="209"/>
      <c r="F6016" s="685"/>
    </row>
    <row r="6017" spans="2:6" s="55" customFormat="1" x14ac:dyDescent="0.25">
      <c r="B6017" s="209"/>
      <c r="C6017" s="564"/>
      <c r="D6017" s="209"/>
      <c r="F6017" s="685"/>
    </row>
    <row r="6018" spans="2:6" s="55" customFormat="1" x14ac:dyDescent="0.25">
      <c r="B6018" s="209"/>
      <c r="C6018" s="564"/>
      <c r="D6018" s="209"/>
      <c r="F6018" s="685"/>
    </row>
    <row r="6019" spans="2:6" s="55" customFormat="1" x14ac:dyDescent="0.25">
      <c r="B6019" s="209"/>
      <c r="C6019" s="564"/>
      <c r="D6019" s="209"/>
      <c r="F6019" s="685"/>
    </row>
    <row r="6020" spans="2:6" s="55" customFormat="1" x14ac:dyDescent="0.25">
      <c r="B6020" s="209"/>
      <c r="C6020" s="564"/>
      <c r="D6020" s="209"/>
      <c r="F6020" s="685"/>
    </row>
    <row r="6021" spans="2:6" s="55" customFormat="1" x14ac:dyDescent="0.25">
      <c r="B6021" s="209"/>
      <c r="C6021" s="564"/>
      <c r="D6021" s="209"/>
      <c r="F6021" s="685"/>
    </row>
    <row r="6022" spans="2:6" s="55" customFormat="1" x14ac:dyDescent="0.25">
      <c r="B6022" s="209"/>
      <c r="C6022" s="564"/>
      <c r="D6022" s="209"/>
      <c r="F6022" s="685"/>
    </row>
    <row r="6023" spans="2:6" s="55" customFormat="1" x14ac:dyDescent="0.25">
      <c r="B6023" s="209"/>
      <c r="C6023" s="564"/>
      <c r="D6023" s="209"/>
      <c r="F6023" s="685"/>
    </row>
    <row r="6024" spans="2:6" s="55" customFormat="1" x14ac:dyDescent="0.25">
      <c r="B6024" s="209"/>
      <c r="C6024" s="564"/>
      <c r="D6024" s="209"/>
      <c r="F6024" s="685"/>
    </row>
    <row r="6025" spans="2:6" s="55" customFormat="1" x14ac:dyDescent="0.25">
      <c r="B6025" s="209"/>
      <c r="C6025" s="564"/>
      <c r="D6025" s="209"/>
      <c r="F6025" s="685"/>
    </row>
    <row r="6026" spans="2:6" s="55" customFormat="1" x14ac:dyDescent="0.25">
      <c r="B6026" s="209"/>
      <c r="C6026" s="564"/>
      <c r="D6026" s="209"/>
      <c r="F6026" s="685"/>
    </row>
    <row r="6027" spans="2:6" s="55" customFormat="1" x14ac:dyDescent="0.25">
      <c r="B6027" s="209"/>
      <c r="C6027" s="564"/>
      <c r="D6027" s="209"/>
      <c r="F6027" s="685"/>
    </row>
    <row r="6028" spans="2:6" s="55" customFormat="1" x14ac:dyDescent="0.25">
      <c r="B6028" s="209"/>
      <c r="C6028" s="564"/>
      <c r="D6028" s="209"/>
      <c r="F6028" s="685"/>
    </row>
    <row r="6029" spans="2:6" s="55" customFormat="1" x14ac:dyDescent="0.25">
      <c r="B6029" s="209"/>
      <c r="C6029" s="564"/>
      <c r="D6029" s="209"/>
      <c r="F6029" s="685"/>
    </row>
    <row r="6030" spans="2:6" s="55" customFormat="1" x14ac:dyDescent="0.25">
      <c r="B6030" s="209"/>
      <c r="C6030" s="564"/>
      <c r="D6030" s="209"/>
      <c r="F6030" s="685"/>
    </row>
    <row r="6031" spans="2:6" s="55" customFormat="1" x14ac:dyDescent="0.25">
      <c r="B6031" s="209"/>
      <c r="C6031" s="564"/>
      <c r="D6031" s="209"/>
      <c r="F6031" s="685"/>
    </row>
    <row r="6032" spans="2:6" s="55" customFormat="1" x14ac:dyDescent="0.25">
      <c r="B6032" s="209"/>
      <c r="C6032" s="564"/>
      <c r="D6032" s="209"/>
      <c r="F6032" s="685"/>
    </row>
    <row r="6033" spans="2:6" s="55" customFormat="1" x14ac:dyDescent="0.25">
      <c r="B6033" s="209"/>
      <c r="C6033" s="564"/>
      <c r="D6033" s="209"/>
      <c r="F6033" s="685"/>
    </row>
    <row r="6034" spans="2:6" s="55" customFormat="1" x14ac:dyDescent="0.25">
      <c r="B6034" s="209"/>
      <c r="C6034" s="564"/>
      <c r="D6034" s="209"/>
      <c r="F6034" s="685"/>
    </row>
    <row r="6035" spans="2:6" s="55" customFormat="1" x14ac:dyDescent="0.25">
      <c r="B6035" s="209"/>
      <c r="C6035" s="564"/>
      <c r="D6035" s="209"/>
      <c r="F6035" s="685"/>
    </row>
    <row r="6036" spans="2:6" s="55" customFormat="1" x14ac:dyDescent="0.25">
      <c r="B6036" s="209"/>
      <c r="C6036" s="564"/>
      <c r="D6036" s="209"/>
      <c r="F6036" s="685"/>
    </row>
    <row r="6037" spans="2:6" s="55" customFormat="1" x14ac:dyDescent="0.25">
      <c r="B6037" s="209"/>
      <c r="C6037" s="564"/>
      <c r="D6037" s="209"/>
      <c r="F6037" s="685"/>
    </row>
    <row r="6038" spans="2:6" s="55" customFormat="1" x14ac:dyDescent="0.25">
      <c r="B6038" s="209"/>
      <c r="C6038" s="564"/>
      <c r="D6038" s="209"/>
      <c r="F6038" s="685"/>
    </row>
    <row r="6039" spans="2:6" s="55" customFormat="1" x14ac:dyDescent="0.25">
      <c r="B6039" s="209"/>
      <c r="C6039" s="564"/>
      <c r="D6039" s="209"/>
      <c r="F6039" s="685"/>
    </row>
    <row r="6040" spans="2:6" s="55" customFormat="1" x14ac:dyDescent="0.25">
      <c r="B6040" s="209"/>
      <c r="C6040" s="564"/>
      <c r="D6040" s="209"/>
      <c r="F6040" s="685"/>
    </row>
    <row r="6041" spans="2:6" s="55" customFormat="1" x14ac:dyDescent="0.25">
      <c r="B6041" s="209"/>
      <c r="C6041" s="564"/>
      <c r="D6041" s="209"/>
      <c r="F6041" s="685"/>
    </row>
    <row r="6042" spans="2:6" s="55" customFormat="1" x14ac:dyDescent="0.25">
      <c r="B6042" s="209"/>
      <c r="C6042" s="564"/>
      <c r="D6042" s="209"/>
      <c r="F6042" s="685"/>
    </row>
    <row r="6043" spans="2:6" s="55" customFormat="1" x14ac:dyDescent="0.25">
      <c r="B6043" s="209"/>
      <c r="C6043" s="564"/>
      <c r="D6043" s="209"/>
      <c r="F6043" s="685"/>
    </row>
    <row r="6044" spans="2:6" s="55" customFormat="1" x14ac:dyDescent="0.25">
      <c r="B6044" s="209"/>
      <c r="C6044" s="564"/>
      <c r="D6044" s="209"/>
      <c r="F6044" s="685"/>
    </row>
    <row r="6045" spans="2:6" s="55" customFormat="1" x14ac:dyDescent="0.25">
      <c r="B6045" s="209"/>
      <c r="C6045" s="564"/>
      <c r="D6045" s="209"/>
      <c r="F6045" s="685"/>
    </row>
    <row r="6046" spans="2:6" s="55" customFormat="1" x14ac:dyDescent="0.25">
      <c r="B6046" s="209"/>
      <c r="C6046" s="564"/>
      <c r="D6046" s="209"/>
      <c r="F6046" s="685"/>
    </row>
    <row r="6047" spans="2:6" s="55" customFormat="1" x14ac:dyDescent="0.25">
      <c r="B6047" s="209"/>
      <c r="C6047" s="564"/>
      <c r="D6047" s="209"/>
      <c r="F6047" s="685"/>
    </row>
    <row r="6048" spans="2:6" s="55" customFormat="1" x14ac:dyDescent="0.25">
      <c r="B6048" s="209"/>
      <c r="C6048" s="564"/>
      <c r="D6048" s="209"/>
      <c r="F6048" s="685"/>
    </row>
    <row r="6049" spans="2:6" s="55" customFormat="1" x14ac:dyDescent="0.25">
      <c r="B6049" s="209"/>
      <c r="C6049" s="564"/>
      <c r="D6049" s="209"/>
      <c r="F6049" s="685"/>
    </row>
    <row r="6050" spans="2:6" s="55" customFormat="1" x14ac:dyDescent="0.25">
      <c r="B6050" s="209"/>
      <c r="C6050" s="564"/>
      <c r="D6050" s="209"/>
      <c r="F6050" s="685"/>
    </row>
    <row r="6051" spans="2:6" s="55" customFormat="1" x14ac:dyDescent="0.25">
      <c r="B6051" s="209"/>
      <c r="C6051" s="564"/>
      <c r="D6051" s="209"/>
      <c r="F6051" s="685"/>
    </row>
    <row r="6052" spans="2:6" s="55" customFormat="1" x14ac:dyDescent="0.25">
      <c r="B6052" s="209"/>
      <c r="C6052" s="564"/>
      <c r="D6052" s="209"/>
      <c r="F6052" s="685"/>
    </row>
    <row r="6053" spans="2:6" s="55" customFormat="1" x14ac:dyDescent="0.25">
      <c r="B6053" s="209"/>
      <c r="C6053" s="564"/>
      <c r="D6053" s="209"/>
      <c r="F6053" s="685"/>
    </row>
    <row r="6054" spans="2:6" s="55" customFormat="1" x14ac:dyDescent="0.25">
      <c r="B6054" s="209"/>
      <c r="C6054" s="564"/>
      <c r="D6054" s="209"/>
      <c r="F6054" s="685"/>
    </row>
    <row r="6055" spans="2:6" s="55" customFormat="1" x14ac:dyDescent="0.25">
      <c r="B6055" s="209"/>
      <c r="C6055" s="564"/>
      <c r="D6055" s="209"/>
      <c r="F6055" s="685"/>
    </row>
    <row r="6056" spans="2:6" s="55" customFormat="1" x14ac:dyDescent="0.25">
      <c r="B6056" s="209"/>
      <c r="C6056" s="564"/>
      <c r="D6056" s="209"/>
      <c r="F6056" s="685"/>
    </row>
    <row r="6057" spans="2:6" s="55" customFormat="1" x14ac:dyDescent="0.25">
      <c r="B6057" s="209"/>
      <c r="C6057" s="564"/>
      <c r="D6057" s="209"/>
      <c r="F6057" s="685"/>
    </row>
    <row r="6058" spans="2:6" s="55" customFormat="1" x14ac:dyDescent="0.25">
      <c r="B6058" s="209"/>
      <c r="C6058" s="564"/>
      <c r="D6058" s="209"/>
      <c r="F6058" s="685"/>
    </row>
    <row r="6059" spans="2:6" s="55" customFormat="1" x14ac:dyDescent="0.25">
      <c r="B6059" s="209"/>
      <c r="C6059" s="564"/>
      <c r="D6059" s="209"/>
      <c r="F6059" s="685"/>
    </row>
    <row r="6060" spans="2:6" s="55" customFormat="1" x14ac:dyDescent="0.25">
      <c r="B6060" s="209"/>
      <c r="C6060" s="564"/>
      <c r="D6060" s="209"/>
      <c r="F6060" s="685"/>
    </row>
    <row r="6061" spans="2:6" s="55" customFormat="1" x14ac:dyDescent="0.25">
      <c r="B6061" s="209"/>
      <c r="C6061" s="564"/>
      <c r="D6061" s="209"/>
      <c r="F6061" s="685"/>
    </row>
    <row r="6062" spans="2:6" s="55" customFormat="1" x14ac:dyDescent="0.25">
      <c r="B6062" s="209"/>
      <c r="C6062" s="564"/>
      <c r="D6062" s="209"/>
      <c r="F6062" s="685"/>
    </row>
    <row r="6063" spans="2:6" s="55" customFormat="1" x14ac:dyDescent="0.25">
      <c r="B6063" s="209"/>
      <c r="C6063" s="564"/>
      <c r="D6063" s="209"/>
      <c r="F6063" s="685"/>
    </row>
    <row r="6064" spans="2:6" s="55" customFormat="1" x14ac:dyDescent="0.25">
      <c r="B6064" s="209"/>
      <c r="C6064" s="564"/>
      <c r="D6064" s="209"/>
      <c r="F6064" s="685"/>
    </row>
    <row r="6065" spans="2:6" s="55" customFormat="1" x14ac:dyDescent="0.25">
      <c r="B6065" s="209"/>
      <c r="C6065" s="564"/>
      <c r="D6065" s="209"/>
      <c r="F6065" s="685"/>
    </row>
    <row r="6066" spans="2:6" s="55" customFormat="1" x14ac:dyDescent="0.25">
      <c r="B6066" s="209"/>
      <c r="C6066" s="564"/>
      <c r="D6066" s="209"/>
      <c r="F6066" s="685"/>
    </row>
    <row r="6067" spans="2:6" s="55" customFormat="1" x14ac:dyDescent="0.25">
      <c r="B6067" s="209"/>
      <c r="C6067" s="564"/>
      <c r="D6067" s="209"/>
      <c r="F6067" s="685"/>
    </row>
    <row r="6068" spans="2:6" s="55" customFormat="1" x14ac:dyDescent="0.25">
      <c r="B6068" s="209"/>
      <c r="C6068" s="564"/>
      <c r="D6068" s="209"/>
      <c r="F6068" s="685"/>
    </row>
    <row r="6069" spans="2:6" s="55" customFormat="1" x14ac:dyDescent="0.25">
      <c r="B6069" s="209"/>
      <c r="C6069" s="564"/>
      <c r="D6069" s="209"/>
      <c r="F6069" s="685"/>
    </row>
    <row r="6070" spans="2:6" s="55" customFormat="1" x14ac:dyDescent="0.25">
      <c r="B6070" s="209"/>
      <c r="C6070" s="564"/>
      <c r="D6070" s="209"/>
      <c r="F6070" s="685"/>
    </row>
    <row r="6071" spans="2:6" s="55" customFormat="1" x14ac:dyDescent="0.25">
      <c r="B6071" s="209"/>
      <c r="C6071" s="564"/>
      <c r="D6071" s="209"/>
      <c r="F6071" s="685"/>
    </row>
    <row r="6072" spans="2:6" s="55" customFormat="1" x14ac:dyDescent="0.25">
      <c r="B6072" s="209"/>
      <c r="C6072" s="564"/>
      <c r="D6072" s="209"/>
      <c r="F6072" s="685"/>
    </row>
    <row r="6073" spans="2:6" s="55" customFormat="1" x14ac:dyDescent="0.25">
      <c r="B6073" s="209"/>
      <c r="C6073" s="564"/>
      <c r="D6073" s="209"/>
      <c r="F6073" s="685"/>
    </row>
    <row r="6074" spans="2:6" s="55" customFormat="1" x14ac:dyDescent="0.25">
      <c r="B6074" s="209"/>
      <c r="C6074" s="564"/>
      <c r="D6074" s="209"/>
      <c r="F6074" s="685"/>
    </row>
    <row r="6075" spans="2:6" s="55" customFormat="1" x14ac:dyDescent="0.25">
      <c r="B6075" s="209"/>
      <c r="C6075" s="564"/>
      <c r="D6075" s="209"/>
      <c r="F6075" s="685"/>
    </row>
    <row r="6076" spans="2:6" s="55" customFormat="1" x14ac:dyDescent="0.25">
      <c r="B6076" s="209"/>
      <c r="C6076" s="564"/>
      <c r="D6076" s="209"/>
      <c r="F6076" s="685"/>
    </row>
    <row r="6077" spans="2:6" s="55" customFormat="1" x14ac:dyDescent="0.25">
      <c r="B6077" s="209"/>
      <c r="C6077" s="564"/>
      <c r="D6077" s="209"/>
      <c r="F6077" s="685"/>
    </row>
    <row r="6078" spans="2:6" s="55" customFormat="1" x14ac:dyDescent="0.25">
      <c r="B6078" s="209"/>
      <c r="C6078" s="564"/>
      <c r="D6078" s="209"/>
      <c r="F6078" s="685"/>
    </row>
    <row r="6079" spans="2:6" s="55" customFormat="1" x14ac:dyDescent="0.25">
      <c r="B6079" s="209"/>
      <c r="C6079" s="564"/>
      <c r="D6079" s="209"/>
      <c r="F6079" s="685"/>
    </row>
    <row r="6080" spans="2:6" s="55" customFormat="1" x14ac:dyDescent="0.25">
      <c r="B6080" s="209"/>
      <c r="C6080" s="564"/>
      <c r="D6080" s="209"/>
      <c r="F6080" s="685"/>
    </row>
    <row r="6081" spans="2:6" s="55" customFormat="1" x14ac:dyDescent="0.25">
      <c r="B6081" s="209"/>
      <c r="C6081" s="564"/>
      <c r="D6081" s="209"/>
      <c r="F6081" s="685"/>
    </row>
    <row r="6082" spans="2:6" s="55" customFormat="1" x14ac:dyDescent="0.25">
      <c r="B6082" s="209"/>
      <c r="C6082" s="564"/>
      <c r="D6082" s="209"/>
      <c r="F6082" s="685"/>
    </row>
    <row r="6083" spans="2:6" s="55" customFormat="1" x14ac:dyDescent="0.25">
      <c r="B6083" s="209"/>
      <c r="C6083" s="564"/>
      <c r="D6083" s="209"/>
      <c r="F6083" s="685"/>
    </row>
    <row r="6084" spans="2:6" s="55" customFormat="1" x14ac:dyDescent="0.25">
      <c r="B6084" s="209"/>
      <c r="C6084" s="564"/>
      <c r="D6084" s="209"/>
      <c r="F6084" s="685"/>
    </row>
    <row r="6085" spans="2:6" s="55" customFormat="1" x14ac:dyDescent="0.25">
      <c r="B6085" s="209"/>
      <c r="C6085" s="564"/>
      <c r="D6085" s="209"/>
      <c r="F6085" s="685"/>
    </row>
    <row r="6086" spans="2:6" s="55" customFormat="1" x14ac:dyDescent="0.25">
      <c r="B6086" s="209"/>
      <c r="C6086" s="564"/>
      <c r="D6086" s="209"/>
      <c r="F6086" s="685"/>
    </row>
    <row r="6087" spans="2:6" s="55" customFormat="1" x14ac:dyDescent="0.25">
      <c r="B6087" s="209"/>
      <c r="C6087" s="564"/>
      <c r="D6087" s="209"/>
      <c r="F6087" s="685"/>
    </row>
    <row r="6088" spans="2:6" s="55" customFormat="1" x14ac:dyDescent="0.25">
      <c r="B6088" s="209"/>
      <c r="C6088" s="564"/>
      <c r="D6088" s="209"/>
      <c r="F6088" s="685"/>
    </row>
    <row r="6089" spans="2:6" s="55" customFormat="1" x14ac:dyDescent="0.25">
      <c r="B6089" s="209"/>
      <c r="C6089" s="564"/>
      <c r="D6089" s="209"/>
      <c r="F6089" s="685"/>
    </row>
    <row r="6090" spans="2:6" s="55" customFormat="1" x14ac:dyDescent="0.25">
      <c r="B6090" s="209"/>
      <c r="C6090" s="564"/>
      <c r="D6090" s="209"/>
      <c r="F6090" s="685"/>
    </row>
    <row r="6091" spans="2:6" s="55" customFormat="1" x14ac:dyDescent="0.25">
      <c r="B6091" s="209"/>
      <c r="C6091" s="564"/>
      <c r="D6091" s="209"/>
      <c r="F6091" s="685"/>
    </row>
    <row r="6092" spans="2:6" s="55" customFormat="1" x14ac:dyDescent="0.25">
      <c r="B6092" s="209"/>
      <c r="C6092" s="564"/>
      <c r="D6092" s="209"/>
      <c r="F6092" s="685"/>
    </row>
    <row r="6093" spans="2:6" s="55" customFormat="1" x14ac:dyDescent="0.25">
      <c r="B6093" s="209"/>
      <c r="C6093" s="564"/>
      <c r="D6093" s="209"/>
      <c r="F6093" s="685"/>
    </row>
    <row r="6094" spans="2:6" s="55" customFormat="1" x14ac:dyDescent="0.25">
      <c r="B6094" s="209"/>
      <c r="C6094" s="564"/>
      <c r="D6094" s="209"/>
      <c r="F6094" s="685"/>
    </row>
    <row r="6095" spans="2:6" s="55" customFormat="1" x14ac:dyDescent="0.25">
      <c r="B6095" s="209"/>
      <c r="C6095" s="564"/>
      <c r="D6095" s="209"/>
      <c r="F6095" s="685"/>
    </row>
    <row r="6096" spans="2:6" s="55" customFormat="1" x14ac:dyDescent="0.25">
      <c r="B6096" s="209"/>
      <c r="C6096" s="564"/>
      <c r="D6096" s="209"/>
      <c r="F6096" s="685"/>
    </row>
    <row r="6097" spans="2:6" s="55" customFormat="1" x14ac:dyDescent="0.25">
      <c r="B6097" s="209"/>
      <c r="C6097" s="564"/>
      <c r="D6097" s="209"/>
      <c r="F6097" s="685"/>
    </row>
    <row r="6098" spans="2:6" s="55" customFormat="1" x14ac:dyDescent="0.25">
      <c r="B6098" s="209"/>
      <c r="C6098" s="564"/>
      <c r="D6098" s="209"/>
      <c r="F6098" s="685"/>
    </row>
    <row r="6099" spans="2:6" s="55" customFormat="1" x14ac:dyDescent="0.25">
      <c r="B6099" s="209"/>
      <c r="C6099" s="564"/>
      <c r="D6099" s="209"/>
      <c r="F6099" s="685"/>
    </row>
    <row r="6100" spans="2:6" s="55" customFormat="1" x14ac:dyDescent="0.25">
      <c r="B6100" s="209"/>
      <c r="C6100" s="564"/>
      <c r="D6100" s="209"/>
      <c r="F6100" s="685"/>
    </row>
    <row r="6101" spans="2:6" s="55" customFormat="1" x14ac:dyDescent="0.25">
      <c r="B6101" s="209"/>
      <c r="C6101" s="564"/>
      <c r="D6101" s="209"/>
      <c r="F6101" s="685"/>
    </row>
    <row r="6102" spans="2:6" s="55" customFormat="1" x14ac:dyDescent="0.25">
      <c r="B6102" s="209"/>
      <c r="C6102" s="564"/>
      <c r="D6102" s="209"/>
      <c r="F6102" s="685"/>
    </row>
    <row r="6103" spans="2:6" s="55" customFormat="1" x14ac:dyDescent="0.25">
      <c r="B6103" s="209"/>
      <c r="C6103" s="564"/>
      <c r="D6103" s="209"/>
      <c r="F6103" s="685"/>
    </row>
    <row r="6104" spans="2:6" s="55" customFormat="1" x14ac:dyDescent="0.25">
      <c r="B6104" s="209"/>
      <c r="C6104" s="564"/>
      <c r="D6104" s="209"/>
      <c r="F6104" s="685"/>
    </row>
    <row r="6105" spans="2:6" s="55" customFormat="1" x14ac:dyDescent="0.25">
      <c r="B6105" s="209"/>
      <c r="C6105" s="564"/>
      <c r="D6105" s="209"/>
      <c r="F6105" s="685"/>
    </row>
    <row r="6106" spans="2:6" s="55" customFormat="1" x14ac:dyDescent="0.25">
      <c r="B6106" s="209"/>
      <c r="C6106" s="564"/>
      <c r="D6106" s="209"/>
      <c r="F6106" s="685"/>
    </row>
    <row r="6107" spans="2:6" s="55" customFormat="1" x14ac:dyDescent="0.25">
      <c r="B6107" s="209"/>
      <c r="C6107" s="564"/>
      <c r="D6107" s="209"/>
      <c r="F6107" s="685"/>
    </row>
    <row r="6108" spans="2:6" s="55" customFormat="1" x14ac:dyDescent="0.25">
      <c r="B6108" s="209"/>
      <c r="C6108" s="564"/>
      <c r="D6108" s="209"/>
      <c r="F6108" s="685"/>
    </row>
    <row r="6109" spans="2:6" s="55" customFormat="1" x14ac:dyDescent="0.25">
      <c r="B6109" s="209"/>
      <c r="C6109" s="564"/>
      <c r="D6109" s="209"/>
      <c r="F6109" s="685"/>
    </row>
    <row r="6110" spans="2:6" s="55" customFormat="1" x14ac:dyDescent="0.25">
      <c r="B6110" s="209"/>
      <c r="C6110" s="564"/>
      <c r="D6110" s="209"/>
      <c r="F6110" s="685"/>
    </row>
    <row r="6111" spans="2:6" s="55" customFormat="1" x14ac:dyDescent="0.25">
      <c r="B6111" s="209"/>
      <c r="C6111" s="564"/>
      <c r="D6111" s="209"/>
      <c r="F6111" s="685"/>
    </row>
    <row r="6112" spans="2:6" s="55" customFormat="1" x14ac:dyDescent="0.25">
      <c r="B6112" s="209"/>
      <c r="C6112" s="564"/>
      <c r="D6112" s="209"/>
      <c r="F6112" s="685"/>
    </row>
    <row r="6113" spans="2:6" s="55" customFormat="1" x14ac:dyDescent="0.25">
      <c r="B6113" s="209"/>
      <c r="C6113" s="564"/>
      <c r="D6113" s="209"/>
      <c r="F6113" s="685"/>
    </row>
    <row r="6114" spans="2:6" s="55" customFormat="1" x14ac:dyDescent="0.25">
      <c r="B6114" s="209"/>
      <c r="C6114" s="564"/>
      <c r="D6114" s="209"/>
      <c r="F6114" s="685"/>
    </row>
    <row r="6115" spans="2:6" s="55" customFormat="1" x14ac:dyDescent="0.25">
      <c r="B6115" s="209"/>
      <c r="C6115" s="564"/>
      <c r="D6115" s="209"/>
      <c r="F6115" s="685"/>
    </row>
    <row r="6116" spans="2:6" s="55" customFormat="1" x14ac:dyDescent="0.25">
      <c r="B6116" s="209"/>
      <c r="C6116" s="564"/>
      <c r="D6116" s="209"/>
      <c r="F6116" s="685"/>
    </row>
    <row r="6117" spans="2:6" s="55" customFormat="1" x14ac:dyDescent="0.25">
      <c r="B6117" s="209"/>
      <c r="C6117" s="564"/>
      <c r="D6117" s="209"/>
      <c r="F6117" s="685"/>
    </row>
    <row r="6118" spans="2:6" s="55" customFormat="1" x14ac:dyDescent="0.25">
      <c r="B6118" s="209"/>
      <c r="C6118" s="564"/>
      <c r="D6118" s="209"/>
      <c r="F6118" s="685"/>
    </row>
    <row r="6119" spans="2:6" s="55" customFormat="1" x14ac:dyDescent="0.25">
      <c r="B6119" s="209"/>
      <c r="C6119" s="564"/>
      <c r="D6119" s="209"/>
      <c r="F6119" s="685"/>
    </row>
    <row r="6120" spans="2:6" s="55" customFormat="1" x14ac:dyDescent="0.25">
      <c r="B6120" s="209"/>
      <c r="C6120" s="564"/>
      <c r="D6120" s="209"/>
      <c r="F6120" s="685"/>
    </row>
    <row r="6121" spans="2:6" s="55" customFormat="1" x14ac:dyDescent="0.25">
      <c r="B6121" s="209"/>
      <c r="C6121" s="564"/>
      <c r="D6121" s="209"/>
      <c r="F6121" s="685"/>
    </row>
    <row r="6122" spans="2:6" s="55" customFormat="1" x14ac:dyDescent="0.25">
      <c r="B6122" s="209"/>
      <c r="C6122" s="564"/>
      <c r="D6122" s="209"/>
      <c r="F6122" s="685"/>
    </row>
    <row r="6123" spans="2:6" s="55" customFormat="1" x14ac:dyDescent="0.25">
      <c r="B6123" s="209"/>
      <c r="C6123" s="564"/>
      <c r="D6123" s="209"/>
      <c r="F6123" s="685"/>
    </row>
    <row r="6124" spans="2:6" s="55" customFormat="1" x14ac:dyDescent="0.25">
      <c r="B6124" s="209"/>
      <c r="C6124" s="564"/>
      <c r="D6124" s="209"/>
      <c r="F6124" s="685"/>
    </row>
    <row r="6125" spans="2:6" s="55" customFormat="1" x14ac:dyDescent="0.25">
      <c r="B6125" s="209"/>
      <c r="C6125" s="564"/>
      <c r="D6125" s="209"/>
      <c r="F6125" s="685"/>
    </row>
    <row r="6126" spans="2:6" s="55" customFormat="1" x14ac:dyDescent="0.25">
      <c r="B6126" s="209"/>
      <c r="C6126" s="564"/>
      <c r="D6126" s="209"/>
      <c r="F6126" s="685"/>
    </row>
    <row r="6127" spans="2:6" s="55" customFormat="1" x14ac:dyDescent="0.25">
      <c r="B6127" s="209"/>
      <c r="C6127" s="564"/>
      <c r="D6127" s="209"/>
      <c r="F6127" s="685"/>
    </row>
    <row r="6128" spans="2:6" s="55" customFormat="1" x14ac:dyDescent="0.25">
      <c r="B6128" s="209"/>
      <c r="C6128" s="564"/>
      <c r="D6128" s="209"/>
      <c r="F6128" s="685"/>
    </row>
    <row r="6129" spans="2:6" s="55" customFormat="1" x14ac:dyDescent="0.25">
      <c r="B6129" s="209"/>
      <c r="C6129" s="564"/>
      <c r="D6129" s="209"/>
      <c r="F6129" s="685"/>
    </row>
    <row r="6130" spans="2:6" s="55" customFormat="1" x14ac:dyDescent="0.25">
      <c r="B6130" s="209"/>
      <c r="C6130" s="564"/>
      <c r="D6130" s="209"/>
      <c r="F6130" s="685"/>
    </row>
    <row r="6131" spans="2:6" s="55" customFormat="1" x14ac:dyDescent="0.25">
      <c r="B6131" s="209"/>
      <c r="C6131" s="564"/>
      <c r="D6131" s="209"/>
      <c r="F6131" s="685"/>
    </row>
    <row r="6132" spans="2:6" s="55" customFormat="1" x14ac:dyDescent="0.25">
      <c r="B6132" s="209"/>
      <c r="C6132" s="564"/>
      <c r="D6132" s="209"/>
      <c r="F6132" s="685"/>
    </row>
    <row r="6133" spans="2:6" s="55" customFormat="1" x14ac:dyDescent="0.25">
      <c r="B6133" s="209"/>
      <c r="C6133" s="564"/>
      <c r="D6133" s="209"/>
      <c r="F6133" s="685"/>
    </row>
    <row r="6134" spans="2:6" s="55" customFormat="1" x14ac:dyDescent="0.25">
      <c r="B6134" s="209"/>
      <c r="C6134" s="564"/>
      <c r="D6134" s="209"/>
      <c r="F6134" s="685"/>
    </row>
    <row r="6135" spans="2:6" s="55" customFormat="1" x14ac:dyDescent="0.25">
      <c r="B6135" s="209"/>
      <c r="C6135" s="564"/>
      <c r="D6135" s="209"/>
      <c r="F6135" s="685"/>
    </row>
    <row r="6136" spans="2:6" s="55" customFormat="1" x14ac:dyDescent="0.25">
      <c r="B6136" s="209"/>
      <c r="C6136" s="564"/>
      <c r="D6136" s="209"/>
      <c r="F6136" s="685"/>
    </row>
    <row r="6137" spans="2:6" s="55" customFormat="1" x14ac:dyDescent="0.25">
      <c r="B6137" s="209"/>
      <c r="C6137" s="564"/>
      <c r="D6137" s="209"/>
      <c r="F6137" s="685"/>
    </row>
    <row r="6138" spans="2:6" s="55" customFormat="1" x14ac:dyDescent="0.25">
      <c r="B6138" s="209"/>
      <c r="C6138" s="564"/>
      <c r="D6138" s="209"/>
      <c r="F6138" s="685"/>
    </row>
    <row r="6139" spans="2:6" s="55" customFormat="1" x14ac:dyDescent="0.25">
      <c r="B6139" s="209"/>
      <c r="C6139" s="564"/>
      <c r="D6139" s="209"/>
      <c r="F6139" s="685"/>
    </row>
    <row r="6140" spans="2:6" s="55" customFormat="1" x14ac:dyDescent="0.25">
      <c r="B6140" s="209"/>
      <c r="C6140" s="564"/>
      <c r="D6140" s="209"/>
      <c r="F6140" s="685"/>
    </row>
    <row r="6141" spans="2:6" s="55" customFormat="1" x14ac:dyDescent="0.25">
      <c r="B6141" s="209"/>
      <c r="C6141" s="564"/>
      <c r="D6141" s="209"/>
      <c r="F6141" s="685"/>
    </row>
    <row r="6142" spans="2:6" s="55" customFormat="1" x14ac:dyDescent="0.25">
      <c r="B6142" s="209"/>
      <c r="C6142" s="564"/>
      <c r="D6142" s="209"/>
      <c r="F6142" s="685"/>
    </row>
    <row r="6143" spans="2:6" s="55" customFormat="1" x14ac:dyDescent="0.25">
      <c r="B6143" s="209"/>
      <c r="C6143" s="564"/>
      <c r="D6143" s="209"/>
      <c r="F6143" s="685"/>
    </row>
    <row r="6144" spans="2:6" s="55" customFormat="1" x14ac:dyDescent="0.25">
      <c r="B6144" s="209"/>
      <c r="C6144" s="564"/>
      <c r="D6144" s="209"/>
      <c r="F6144" s="685"/>
    </row>
    <row r="6145" spans="2:6" s="55" customFormat="1" x14ac:dyDescent="0.25">
      <c r="B6145" s="209"/>
      <c r="C6145" s="564"/>
      <c r="D6145" s="209"/>
      <c r="F6145" s="685"/>
    </row>
    <row r="6146" spans="2:6" s="55" customFormat="1" x14ac:dyDescent="0.25">
      <c r="B6146" s="209"/>
      <c r="C6146" s="564"/>
      <c r="D6146" s="209"/>
      <c r="F6146" s="685"/>
    </row>
    <row r="6147" spans="2:6" s="55" customFormat="1" x14ac:dyDescent="0.25">
      <c r="B6147" s="209"/>
      <c r="C6147" s="564"/>
      <c r="D6147" s="209"/>
      <c r="F6147" s="685"/>
    </row>
    <row r="6148" spans="2:6" s="55" customFormat="1" x14ac:dyDescent="0.25">
      <c r="B6148" s="209"/>
      <c r="C6148" s="564"/>
      <c r="D6148" s="209"/>
      <c r="F6148" s="685"/>
    </row>
    <row r="6149" spans="2:6" s="55" customFormat="1" x14ac:dyDescent="0.25">
      <c r="B6149" s="209"/>
      <c r="C6149" s="564"/>
      <c r="D6149" s="209"/>
      <c r="F6149" s="685"/>
    </row>
    <row r="6150" spans="2:6" s="55" customFormat="1" x14ac:dyDescent="0.25">
      <c r="B6150" s="209"/>
      <c r="C6150" s="564"/>
      <c r="D6150" s="209"/>
      <c r="F6150" s="685"/>
    </row>
    <row r="6151" spans="2:6" s="55" customFormat="1" x14ac:dyDescent="0.25">
      <c r="B6151" s="209"/>
      <c r="C6151" s="564"/>
      <c r="D6151" s="209"/>
      <c r="F6151" s="685"/>
    </row>
    <row r="6152" spans="2:6" s="55" customFormat="1" x14ac:dyDescent="0.25">
      <c r="B6152" s="209"/>
      <c r="C6152" s="564"/>
      <c r="D6152" s="209"/>
      <c r="F6152" s="685"/>
    </row>
    <row r="6153" spans="2:6" s="55" customFormat="1" x14ac:dyDescent="0.25">
      <c r="B6153" s="209"/>
      <c r="C6153" s="564"/>
      <c r="D6153" s="209"/>
      <c r="F6153" s="685"/>
    </row>
    <row r="6154" spans="2:6" s="55" customFormat="1" x14ac:dyDescent="0.25">
      <c r="B6154" s="209"/>
      <c r="C6154" s="564"/>
      <c r="D6154" s="209"/>
      <c r="F6154" s="685"/>
    </row>
    <row r="6155" spans="2:6" s="55" customFormat="1" x14ac:dyDescent="0.25">
      <c r="B6155" s="209"/>
      <c r="C6155" s="564"/>
      <c r="D6155" s="209"/>
      <c r="F6155" s="685"/>
    </row>
    <row r="6156" spans="2:6" s="55" customFormat="1" x14ac:dyDescent="0.25">
      <c r="B6156" s="209"/>
      <c r="C6156" s="564"/>
      <c r="D6156" s="209"/>
      <c r="F6156" s="685"/>
    </row>
    <row r="6157" spans="2:6" s="55" customFormat="1" x14ac:dyDescent="0.25">
      <c r="B6157" s="209"/>
      <c r="C6157" s="564"/>
      <c r="D6157" s="209"/>
      <c r="F6157" s="685"/>
    </row>
    <row r="6158" spans="2:6" s="55" customFormat="1" x14ac:dyDescent="0.25">
      <c r="B6158" s="209"/>
      <c r="C6158" s="564"/>
      <c r="D6158" s="209"/>
      <c r="F6158" s="685"/>
    </row>
    <row r="6159" spans="2:6" s="55" customFormat="1" x14ac:dyDescent="0.25">
      <c r="B6159" s="209"/>
      <c r="C6159" s="564"/>
      <c r="D6159" s="209"/>
      <c r="F6159" s="685"/>
    </row>
    <row r="6160" spans="2:6" s="55" customFormat="1" x14ac:dyDescent="0.25">
      <c r="B6160" s="209"/>
      <c r="C6160" s="564"/>
      <c r="D6160" s="209"/>
      <c r="F6160" s="685"/>
    </row>
    <row r="6161" spans="2:6" s="55" customFormat="1" x14ac:dyDescent="0.25">
      <c r="B6161" s="209"/>
      <c r="C6161" s="564"/>
      <c r="D6161" s="209"/>
      <c r="F6161" s="685"/>
    </row>
    <row r="6162" spans="2:6" s="55" customFormat="1" x14ac:dyDescent="0.25">
      <c r="B6162" s="209"/>
      <c r="C6162" s="564"/>
      <c r="D6162" s="209"/>
      <c r="F6162" s="685"/>
    </row>
    <row r="6163" spans="2:6" s="55" customFormat="1" x14ac:dyDescent="0.25">
      <c r="B6163" s="209"/>
      <c r="C6163" s="564"/>
      <c r="D6163" s="209"/>
      <c r="F6163" s="685"/>
    </row>
    <row r="6164" spans="2:6" s="55" customFormat="1" x14ac:dyDescent="0.25">
      <c r="B6164" s="209"/>
      <c r="C6164" s="564"/>
      <c r="D6164" s="209"/>
      <c r="F6164" s="685"/>
    </row>
    <row r="6165" spans="2:6" s="55" customFormat="1" x14ac:dyDescent="0.25">
      <c r="B6165" s="209"/>
      <c r="C6165" s="564"/>
      <c r="D6165" s="209"/>
      <c r="F6165" s="685"/>
    </row>
    <row r="6166" spans="2:6" s="55" customFormat="1" x14ac:dyDescent="0.25">
      <c r="B6166" s="209"/>
      <c r="C6166" s="564"/>
      <c r="D6166" s="209"/>
      <c r="F6166" s="685"/>
    </row>
    <row r="6167" spans="2:6" s="55" customFormat="1" x14ac:dyDescent="0.25">
      <c r="B6167" s="209"/>
      <c r="C6167" s="564"/>
      <c r="D6167" s="209"/>
      <c r="F6167" s="685"/>
    </row>
    <row r="6168" spans="2:6" s="55" customFormat="1" x14ac:dyDescent="0.25">
      <c r="B6168" s="209"/>
      <c r="C6168" s="564"/>
      <c r="D6168" s="209"/>
      <c r="F6168" s="685"/>
    </row>
    <row r="6169" spans="2:6" s="55" customFormat="1" x14ac:dyDescent="0.25">
      <c r="B6169" s="209"/>
      <c r="C6169" s="564"/>
      <c r="D6169" s="209"/>
      <c r="F6169" s="685"/>
    </row>
    <row r="6170" spans="2:6" s="55" customFormat="1" x14ac:dyDescent="0.25">
      <c r="B6170" s="209"/>
      <c r="C6170" s="564"/>
      <c r="D6170" s="209"/>
      <c r="F6170" s="685"/>
    </row>
    <row r="6171" spans="2:6" s="55" customFormat="1" x14ac:dyDescent="0.25">
      <c r="B6171" s="209"/>
      <c r="C6171" s="564"/>
      <c r="D6171" s="209"/>
      <c r="F6171" s="685"/>
    </row>
    <row r="6172" spans="2:6" s="55" customFormat="1" x14ac:dyDescent="0.25">
      <c r="B6172" s="209"/>
      <c r="C6172" s="564"/>
      <c r="D6172" s="209"/>
      <c r="F6172" s="685"/>
    </row>
    <row r="6173" spans="2:6" s="55" customFormat="1" x14ac:dyDescent="0.25">
      <c r="B6173" s="209"/>
      <c r="C6173" s="564"/>
      <c r="D6173" s="209"/>
      <c r="F6173" s="685"/>
    </row>
    <row r="6174" spans="2:6" s="55" customFormat="1" x14ac:dyDescent="0.25">
      <c r="B6174" s="209"/>
      <c r="C6174" s="564"/>
      <c r="D6174" s="209"/>
      <c r="F6174" s="685"/>
    </row>
    <row r="6175" spans="2:6" s="55" customFormat="1" x14ac:dyDescent="0.25">
      <c r="B6175" s="209"/>
      <c r="C6175" s="564"/>
      <c r="D6175" s="209"/>
      <c r="F6175" s="685"/>
    </row>
    <row r="6176" spans="2:6" s="55" customFormat="1" x14ac:dyDescent="0.25">
      <c r="B6176" s="209"/>
      <c r="C6176" s="564"/>
      <c r="D6176" s="209"/>
      <c r="F6176" s="685"/>
    </row>
    <row r="6177" spans="2:6" s="55" customFormat="1" x14ac:dyDescent="0.25">
      <c r="B6177" s="209"/>
      <c r="C6177" s="564"/>
      <c r="D6177" s="209"/>
      <c r="F6177" s="685"/>
    </row>
    <row r="6178" spans="2:6" s="55" customFormat="1" x14ac:dyDescent="0.25">
      <c r="B6178" s="209"/>
      <c r="C6178" s="564"/>
      <c r="D6178" s="209"/>
      <c r="F6178" s="685"/>
    </row>
    <row r="6179" spans="2:6" s="55" customFormat="1" x14ac:dyDescent="0.25">
      <c r="B6179" s="209"/>
      <c r="C6179" s="564"/>
      <c r="D6179" s="209"/>
      <c r="F6179" s="685"/>
    </row>
    <row r="6180" spans="2:6" s="55" customFormat="1" x14ac:dyDescent="0.25">
      <c r="B6180" s="209"/>
      <c r="C6180" s="564"/>
      <c r="D6180" s="209"/>
      <c r="F6180" s="685"/>
    </row>
    <row r="6181" spans="2:6" s="55" customFormat="1" x14ac:dyDescent="0.25">
      <c r="B6181" s="209"/>
      <c r="C6181" s="564"/>
      <c r="D6181" s="209"/>
      <c r="F6181" s="685"/>
    </row>
    <row r="6182" spans="2:6" s="55" customFormat="1" x14ac:dyDescent="0.25">
      <c r="B6182" s="209"/>
      <c r="C6182" s="564"/>
      <c r="D6182" s="209"/>
      <c r="F6182" s="685"/>
    </row>
    <row r="6183" spans="2:6" s="55" customFormat="1" x14ac:dyDescent="0.25">
      <c r="B6183" s="209"/>
      <c r="C6183" s="564"/>
      <c r="D6183" s="209"/>
      <c r="F6183" s="685"/>
    </row>
    <row r="6184" spans="2:6" s="55" customFormat="1" x14ac:dyDescent="0.25">
      <c r="B6184" s="209"/>
      <c r="C6184" s="564"/>
      <c r="D6184" s="209"/>
      <c r="F6184" s="685"/>
    </row>
    <row r="6185" spans="2:6" s="55" customFormat="1" x14ac:dyDescent="0.25">
      <c r="B6185" s="209"/>
      <c r="C6185" s="564"/>
      <c r="D6185" s="209"/>
      <c r="F6185" s="685"/>
    </row>
    <row r="6186" spans="2:6" s="55" customFormat="1" x14ac:dyDescent="0.25">
      <c r="B6186" s="209"/>
      <c r="C6186" s="564"/>
      <c r="D6186" s="209"/>
      <c r="F6186" s="685"/>
    </row>
    <row r="6187" spans="2:6" s="55" customFormat="1" x14ac:dyDescent="0.25">
      <c r="B6187" s="209"/>
      <c r="C6187" s="564"/>
      <c r="D6187" s="209"/>
      <c r="F6187" s="685"/>
    </row>
    <row r="6188" spans="2:6" s="55" customFormat="1" x14ac:dyDescent="0.25">
      <c r="B6188" s="209"/>
      <c r="C6188" s="564"/>
      <c r="D6188" s="209"/>
      <c r="F6188" s="685"/>
    </row>
    <row r="6189" spans="2:6" s="55" customFormat="1" x14ac:dyDescent="0.25">
      <c r="B6189" s="209"/>
      <c r="C6189" s="564"/>
      <c r="D6189" s="209"/>
      <c r="F6189" s="685"/>
    </row>
    <row r="6190" spans="2:6" s="55" customFormat="1" x14ac:dyDescent="0.25">
      <c r="B6190" s="209"/>
      <c r="C6190" s="564"/>
      <c r="D6190" s="209"/>
      <c r="F6190" s="685"/>
    </row>
    <row r="6191" spans="2:6" s="55" customFormat="1" x14ac:dyDescent="0.25">
      <c r="B6191" s="209"/>
      <c r="C6191" s="564"/>
      <c r="D6191" s="209"/>
      <c r="F6191" s="685"/>
    </row>
    <row r="6192" spans="2:6" s="55" customFormat="1" x14ac:dyDescent="0.25">
      <c r="B6192" s="209"/>
      <c r="C6192" s="564"/>
      <c r="D6192" s="209"/>
      <c r="F6192" s="685"/>
    </row>
    <row r="6193" spans="2:6" s="55" customFormat="1" x14ac:dyDescent="0.25">
      <c r="B6193" s="209"/>
      <c r="C6193" s="564"/>
      <c r="D6193" s="209"/>
      <c r="F6193" s="685"/>
    </row>
    <row r="6194" spans="2:6" s="55" customFormat="1" x14ac:dyDescent="0.25">
      <c r="B6194" s="209"/>
      <c r="C6194" s="564"/>
      <c r="D6194" s="209"/>
      <c r="F6194" s="685"/>
    </row>
    <row r="6195" spans="2:6" s="55" customFormat="1" x14ac:dyDescent="0.25">
      <c r="B6195" s="209"/>
      <c r="C6195" s="564"/>
      <c r="D6195" s="209"/>
      <c r="F6195" s="685"/>
    </row>
    <row r="6196" spans="2:6" s="55" customFormat="1" x14ac:dyDescent="0.25">
      <c r="B6196" s="209"/>
      <c r="C6196" s="564"/>
      <c r="D6196" s="209"/>
      <c r="F6196" s="685"/>
    </row>
    <row r="6197" spans="2:6" s="55" customFormat="1" x14ac:dyDescent="0.25">
      <c r="B6197" s="209"/>
      <c r="C6197" s="564"/>
      <c r="D6197" s="209"/>
      <c r="F6197" s="685"/>
    </row>
    <row r="6198" spans="2:6" s="55" customFormat="1" x14ac:dyDescent="0.25">
      <c r="B6198" s="209"/>
      <c r="C6198" s="564"/>
      <c r="D6198" s="209"/>
      <c r="F6198" s="685"/>
    </row>
    <row r="6199" spans="2:6" s="55" customFormat="1" x14ac:dyDescent="0.25">
      <c r="B6199" s="209"/>
      <c r="C6199" s="564"/>
      <c r="D6199" s="209"/>
      <c r="F6199" s="685"/>
    </row>
    <row r="6200" spans="2:6" s="55" customFormat="1" x14ac:dyDescent="0.25">
      <c r="B6200" s="209"/>
      <c r="C6200" s="564"/>
      <c r="D6200" s="209"/>
      <c r="F6200" s="685"/>
    </row>
    <row r="6201" spans="2:6" s="55" customFormat="1" x14ac:dyDescent="0.25">
      <c r="B6201" s="209"/>
      <c r="C6201" s="564"/>
      <c r="D6201" s="209"/>
      <c r="F6201" s="685"/>
    </row>
    <row r="6202" spans="2:6" s="55" customFormat="1" x14ac:dyDescent="0.25">
      <c r="B6202" s="209"/>
      <c r="C6202" s="564"/>
      <c r="D6202" s="209"/>
      <c r="F6202" s="685"/>
    </row>
    <row r="6203" spans="2:6" s="55" customFormat="1" x14ac:dyDescent="0.25">
      <c r="B6203" s="209"/>
      <c r="C6203" s="564"/>
      <c r="D6203" s="209"/>
      <c r="F6203" s="685"/>
    </row>
    <row r="6204" spans="2:6" s="55" customFormat="1" x14ac:dyDescent="0.25">
      <c r="B6204" s="209"/>
      <c r="C6204" s="564"/>
      <c r="D6204" s="209"/>
      <c r="F6204" s="685"/>
    </row>
    <row r="6205" spans="2:6" s="55" customFormat="1" x14ac:dyDescent="0.25">
      <c r="B6205" s="209"/>
      <c r="C6205" s="564"/>
      <c r="D6205" s="209"/>
      <c r="F6205" s="685"/>
    </row>
    <row r="6206" spans="2:6" s="55" customFormat="1" x14ac:dyDescent="0.25">
      <c r="B6206" s="209"/>
      <c r="C6206" s="564"/>
      <c r="D6206" s="209"/>
      <c r="F6206" s="685"/>
    </row>
    <row r="6207" spans="2:6" s="55" customFormat="1" x14ac:dyDescent="0.25">
      <c r="B6207" s="209"/>
      <c r="C6207" s="564"/>
      <c r="D6207" s="209"/>
      <c r="F6207" s="685"/>
    </row>
    <row r="6208" spans="2:6" s="55" customFormat="1" x14ac:dyDescent="0.25">
      <c r="B6208" s="209"/>
      <c r="C6208" s="564"/>
      <c r="D6208" s="209"/>
      <c r="F6208" s="685"/>
    </row>
    <row r="6209" spans="2:6" s="55" customFormat="1" x14ac:dyDescent="0.25">
      <c r="B6209" s="209"/>
      <c r="C6209" s="564"/>
      <c r="D6209" s="209"/>
      <c r="F6209" s="685"/>
    </row>
    <row r="6210" spans="2:6" s="55" customFormat="1" x14ac:dyDescent="0.25">
      <c r="B6210" s="209"/>
      <c r="C6210" s="564"/>
      <c r="D6210" s="209"/>
      <c r="F6210" s="685"/>
    </row>
    <row r="6211" spans="2:6" s="55" customFormat="1" x14ac:dyDescent="0.25">
      <c r="B6211" s="209"/>
      <c r="C6211" s="564"/>
      <c r="D6211" s="209"/>
      <c r="F6211" s="685"/>
    </row>
    <row r="6212" spans="2:6" s="55" customFormat="1" x14ac:dyDescent="0.25">
      <c r="B6212" s="209"/>
      <c r="C6212" s="564"/>
      <c r="D6212" s="209"/>
      <c r="F6212" s="685"/>
    </row>
    <row r="6213" spans="2:6" s="55" customFormat="1" x14ac:dyDescent="0.25">
      <c r="B6213" s="209"/>
      <c r="C6213" s="564"/>
      <c r="D6213" s="209"/>
      <c r="F6213" s="685"/>
    </row>
    <row r="6214" spans="2:6" s="55" customFormat="1" x14ac:dyDescent="0.25">
      <c r="B6214" s="209"/>
      <c r="C6214" s="564"/>
      <c r="D6214" s="209"/>
      <c r="F6214" s="685"/>
    </row>
    <row r="6215" spans="2:6" s="55" customFormat="1" x14ac:dyDescent="0.25">
      <c r="B6215" s="209"/>
      <c r="C6215" s="564"/>
      <c r="D6215" s="209"/>
      <c r="F6215" s="685"/>
    </row>
    <row r="6216" spans="2:6" s="55" customFormat="1" x14ac:dyDescent="0.25">
      <c r="B6216" s="209"/>
      <c r="C6216" s="564"/>
      <c r="D6216" s="209"/>
      <c r="F6216" s="685"/>
    </row>
    <row r="6217" spans="2:6" s="55" customFormat="1" x14ac:dyDescent="0.25">
      <c r="B6217" s="209"/>
      <c r="C6217" s="564"/>
      <c r="D6217" s="209"/>
      <c r="F6217" s="685"/>
    </row>
    <row r="6218" spans="2:6" s="55" customFormat="1" x14ac:dyDescent="0.25">
      <c r="B6218" s="209"/>
      <c r="C6218" s="564"/>
      <c r="D6218" s="209"/>
      <c r="F6218" s="685"/>
    </row>
    <row r="6219" spans="2:6" s="55" customFormat="1" x14ac:dyDescent="0.25">
      <c r="B6219" s="209"/>
      <c r="C6219" s="564"/>
      <c r="D6219" s="209"/>
      <c r="F6219" s="685"/>
    </row>
    <row r="6220" spans="2:6" s="55" customFormat="1" x14ac:dyDescent="0.25">
      <c r="B6220" s="209"/>
      <c r="C6220" s="564"/>
      <c r="D6220" s="209"/>
      <c r="F6220" s="685"/>
    </row>
    <row r="6221" spans="2:6" s="55" customFormat="1" x14ac:dyDescent="0.25">
      <c r="B6221" s="209"/>
      <c r="C6221" s="564"/>
      <c r="D6221" s="209"/>
      <c r="F6221" s="685"/>
    </row>
    <row r="6222" spans="2:6" s="55" customFormat="1" x14ac:dyDescent="0.25">
      <c r="B6222" s="209"/>
      <c r="C6222" s="564"/>
      <c r="D6222" s="209"/>
      <c r="F6222" s="685"/>
    </row>
    <row r="6223" spans="2:6" s="55" customFormat="1" x14ac:dyDescent="0.25">
      <c r="B6223" s="209"/>
      <c r="C6223" s="564"/>
      <c r="D6223" s="209"/>
      <c r="F6223" s="685"/>
    </row>
    <row r="6224" spans="2:6" s="55" customFormat="1" x14ac:dyDescent="0.25">
      <c r="B6224" s="209"/>
      <c r="C6224" s="564"/>
      <c r="D6224" s="209"/>
      <c r="F6224" s="685"/>
    </row>
    <row r="6225" spans="2:6" s="55" customFormat="1" x14ac:dyDescent="0.25">
      <c r="B6225" s="209"/>
      <c r="C6225" s="564"/>
      <c r="D6225" s="209"/>
      <c r="F6225" s="685"/>
    </row>
    <row r="6226" spans="2:6" s="55" customFormat="1" x14ac:dyDescent="0.25">
      <c r="B6226" s="209"/>
      <c r="C6226" s="564"/>
      <c r="D6226" s="209"/>
      <c r="F6226" s="685"/>
    </row>
    <row r="6227" spans="2:6" s="55" customFormat="1" x14ac:dyDescent="0.25">
      <c r="B6227" s="209"/>
      <c r="C6227" s="564"/>
      <c r="D6227" s="209"/>
      <c r="F6227" s="685"/>
    </row>
    <row r="6228" spans="2:6" s="55" customFormat="1" x14ac:dyDescent="0.25">
      <c r="B6228" s="209"/>
      <c r="C6228" s="564"/>
      <c r="D6228" s="209"/>
      <c r="F6228" s="685"/>
    </row>
    <row r="6229" spans="2:6" s="55" customFormat="1" x14ac:dyDescent="0.25">
      <c r="B6229" s="209"/>
      <c r="C6229" s="564"/>
      <c r="D6229" s="209"/>
      <c r="F6229" s="685"/>
    </row>
    <row r="6230" spans="2:6" s="55" customFormat="1" x14ac:dyDescent="0.25">
      <c r="B6230" s="209"/>
      <c r="C6230" s="564"/>
      <c r="D6230" s="209"/>
      <c r="F6230" s="685"/>
    </row>
    <row r="6231" spans="2:6" s="55" customFormat="1" x14ac:dyDescent="0.25">
      <c r="B6231" s="209"/>
      <c r="C6231" s="564"/>
      <c r="D6231" s="209"/>
      <c r="F6231" s="685"/>
    </row>
    <row r="6232" spans="2:6" s="55" customFormat="1" x14ac:dyDescent="0.25">
      <c r="B6232" s="209"/>
      <c r="C6232" s="564"/>
      <c r="D6232" s="209"/>
      <c r="F6232" s="685"/>
    </row>
    <row r="6233" spans="2:6" s="55" customFormat="1" x14ac:dyDescent="0.25">
      <c r="B6233" s="209"/>
      <c r="C6233" s="564"/>
      <c r="D6233" s="209"/>
      <c r="F6233" s="685"/>
    </row>
    <row r="6234" spans="2:6" s="55" customFormat="1" x14ac:dyDescent="0.25">
      <c r="B6234" s="209"/>
      <c r="C6234" s="564"/>
      <c r="D6234" s="209"/>
      <c r="F6234" s="685"/>
    </row>
    <row r="6235" spans="2:6" s="55" customFormat="1" x14ac:dyDescent="0.25">
      <c r="B6235" s="209"/>
      <c r="C6235" s="564"/>
      <c r="D6235" s="209"/>
      <c r="F6235" s="685"/>
    </row>
    <row r="6236" spans="2:6" s="55" customFormat="1" x14ac:dyDescent="0.25">
      <c r="B6236" s="209"/>
      <c r="C6236" s="564"/>
      <c r="D6236" s="209"/>
      <c r="F6236" s="685"/>
    </row>
    <row r="6237" spans="2:6" s="55" customFormat="1" x14ac:dyDescent="0.25">
      <c r="B6237" s="209"/>
      <c r="C6237" s="564"/>
      <c r="D6237" s="209"/>
      <c r="F6237" s="685"/>
    </row>
    <row r="6238" spans="2:6" s="55" customFormat="1" x14ac:dyDescent="0.25">
      <c r="B6238" s="209"/>
      <c r="C6238" s="564"/>
      <c r="D6238" s="209"/>
      <c r="F6238" s="685"/>
    </row>
    <row r="6239" spans="2:6" s="55" customFormat="1" x14ac:dyDescent="0.25">
      <c r="B6239" s="209"/>
      <c r="C6239" s="564"/>
      <c r="D6239" s="209"/>
      <c r="F6239" s="685"/>
    </row>
    <row r="6240" spans="2:6" s="55" customFormat="1" x14ac:dyDescent="0.25">
      <c r="B6240" s="209"/>
      <c r="C6240" s="564"/>
      <c r="D6240" s="209"/>
      <c r="F6240" s="685"/>
    </row>
    <row r="6241" spans="2:6" s="55" customFormat="1" x14ac:dyDescent="0.25">
      <c r="B6241" s="209"/>
      <c r="C6241" s="564"/>
      <c r="D6241" s="209"/>
      <c r="F6241" s="685"/>
    </row>
    <row r="6242" spans="2:6" s="55" customFormat="1" x14ac:dyDescent="0.25">
      <c r="B6242" s="209"/>
      <c r="C6242" s="564"/>
      <c r="D6242" s="209"/>
      <c r="F6242" s="685"/>
    </row>
    <row r="6243" spans="2:6" s="55" customFormat="1" x14ac:dyDescent="0.25">
      <c r="B6243" s="209"/>
      <c r="C6243" s="564"/>
      <c r="D6243" s="209"/>
      <c r="F6243" s="685"/>
    </row>
    <row r="6244" spans="2:6" s="55" customFormat="1" x14ac:dyDescent="0.25">
      <c r="B6244" s="209"/>
      <c r="C6244" s="564"/>
      <c r="D6244" s="209"/>
      <c r="F6244" s="685"/>
    </row>
    <row r="6245" spans="2:6" s="55" customFormat="1" x14ac:dyDescent="0.25">
      <c r="B6245" s="209"/>
      <c r="C6245" s="564"/>
      <c r="D6245" s="209"/>
      <c r="F6245" s="685"/>
    </row>
    <row r="6246" spans="2:6" s="55" customFormat="1" x14ac:dyDescent="0.25">
      <c r="B6246" s="209"/>
      <c r="C6246" s="564"/>
      <c r="D6246" s="209"/>
      <c r="F6246" s="685"/>
    </row>
    <row r="6247" spans="2:6" s="55" customFormat="1" x14ac:dyDescent="0.25">
      <c r="B6247" s="209"/>
      <c r="C6247" s="564"/>
      <c r="D6247" s="209"/>
      <c r="F6247" s="685"/>
    </row>
    <row r="6248" spans="2:6" s="55" customFormat="1" x14ac:dyDescent="0.25">
      <c r="B6248" s="209"/>
      <c r="C6248" s="564"/>
      <c r="D6248" s="209"/>
      <c r="F6248" s="685"/>
    </row>
    <row r="6249" spans="2:6" s="55" customFormat="1" x14ac:dyDescent="0.25">
      <c r="B6249" s="209"/>
      <c r="C6249" s="564"/>
      <c r="D6249" s="209"/>
      <c r="F6249" s="685"/>
    </row>
    <row r="6250" spans="2:6" s="55" customFormat="1" x14ac:dyDescent="0.25">
      <c r="B6250" s="209"/>
      <c r="C6250" s="564"/>
      <c r="D6250" s="209"/>
      <c r="F6250" s="685"/>
    </row>
    <row r="6251" spans="2:6" s="55" customFormat="1" x14ac:dyDescent="0.25">
      <c r="B6251" s="209"/>
      <c r="C6251" s="564"/>
      <c r="D6251" s="209"/>
      <c r="F6251" s="685"/>
    </row>
    <row r="6252" spans="2:6" s="55" customFormat="1" x14ac:dyDescent="0.25">
      <c r="B6252" s="209"/>
      <c r="C6252" s="564"/>
      <c r="D6252" s="209"/>
      <c r="F6252" s="685"/>
    </row>
    <row r="6253" spans="2:6" s="55" customFormat="1" x14ac:dyDescent="0.25">
      <c r="B6253" s="209"/>
      <c r="C6253" s="564"/>
      <c r="D6253" s="209"/>
      <c r="F6253" s="685"/>
    </row>
    <row r="6254" spans="2:6" s="55" customFormat="1" x14ac:dyDescent="0.25">
      <c r="B6254" s="209"/>
      <c r="C6254" s="564"/>
      <c r="D6254" s="209"/>
      <c r="F6254" s="685"/>
    </row>
    <row r="6255" spans="2:6" s="55" customFormat="1" x14ac:dyDescent="0.25">
      <c r="B6255" s="209"/>
      <c r="C6255" s="564"/>
      <c r="D6255" s="209"/>
      <c r="F6255" s="685"/>
    </row>
    <row r="6256" spans="2:6" s="55" customFormat="1" x14ac:dyDescent="0.25">
      <c r="B6256" s="209"/>
      <c r="C6256" s="564"/>
      <c r="D6256" s="209"/>
      <c r="F6256" s="685"/>
    </row>
    <row r="6257" spans="2:6" s="55" customFormat="1" x14ac:dyDescent="0.25">
      <c r="B6257" s="209"/>
      <c r="C6257" s="564"/>
      <c r="D6257" s="209"/>
      <c r="F6257" s="685"/>
    </row>
    <row r="6258" spans="2:6" s="55" customFormat="1" x14ac:dyDescent="0.25">
      <c r="B6258" s="209"/>
      <c r="C6258" s="564"/>
      <c r="D6258" s="209"/>
      <c r="F6258" s="685"/>
    </row>
    <row r="6259" spans="2:6" s="55" customFormat="1" x14ac:dyDescent="0.25">
      <c r="B6259" s="209"/>
      <c r="C6259" s="564"/>
      <c r="D6259" s="209"/>
      <c r="F6259" s="685"/>
    </row>
    <row r="6260" spans="2:6" s="55" customFormat="1" x14ac:dyDescent="0.25">
      <c r="B6260" s="209"/>
      <c r="C6260" s="564"/>
      <c r="D6260" s="209"/>
      <c r="F6260" s="685"/>
    </row>
    <row r="6261" spans="2:6" s="55" customFormat="1" x14ac:dyDescent="0.25">
      <c r="B6261" s="209"/>
      <c r="C6261" s="564"/>
      <c r="D6261" s="209"/>
      <c r="F6261" s="685"/>
    </row>
    <row r="6262" spans="2:6" s="55" customFormat="1" x14ac:dyDescent="0.25">
      <c r="B6262" s="209"/>
      <c r="C6262" s="564"/>
      <c r="D6262" s="209"/>
      <c r="F6262" s="685"/>
    </row>
    <row r="6263" spans="2:6" s="55" customFormat="1" x14ac:dyDescent="0.25">
      <c r="B6263" s="209"/>
      <c r="C6263" s="564"/>
      <c r="D6263" s="209"/>
      <c r="F6263" s="685"/>
    </row>
    <row r="6264" spans="2:6" s="55" customFormat="1" x14ac:dyDescent="0.25">
      <c r="B6264" s="209"/>
      <c r="C6264" s="564"/>
      <c r="D6264" s="209"/>
      <c r="F6264" s="685"/>
    </row>
    <row r="6265" spans="2:6" s="55" customFormat="1" x14ac:dyDescent="0.25">
      <c r="B6265" s="209"/>
      <c r="C6265" s="564"/>
      <c r="D6265" s="209"/>
      <c r="F6265" s="685"/>
    </row>
    <row r="6266" spans="2:6" s="55" customFormat="1" x14ac:dyDescent="0.25">
      <c r="B6266" s="209"/>
      <c r="C6266" s="564"/>
      <c r="D6266" s="209"/>
      <c r="F6266" s="685"/>
    </row>
    <row r="6267" spans="2:6" s="55" customFormat="1" x14ac:dyDescent="0.25">
      <c r="B6267" s="209"/>
      <c r="C6267" s="564"/>
      <c r="D6267" s="209"/>
      <c r="F6267" s="685"/>
    </row>
    <row r="6268" spans="2:6" s="55" customFormat="1" x14ac:dyDescent="0.25">
      <c r="B6268" s="209"/>
      <c r="C6268" s="564"/>
      <c r="D6268" s="209"/>
      <c r="F6268" s="685"/>
    </row>
    <row r="6269" spans="2:6" s="55" customFormat="1" x14ac:dyDescent="0.25">
      <c r="B6269" s="209"/>
      <c r="C6269" s="564"/>
      <c r="D6269" s="209"/>
      <c r="F6269" s="685"/>
    </row>
    <row r="6270" spans="2:6" s="55" customFormat="1" x14ac:dyDescent="0.25">
      <c r="B6270" s="209"/>
      <c r="C6270" s="564"/>
      <c r="D6270" s="209"/>
      <c r="F6270" s="685"/>
    </row>
    <row r="6271" spans="2:6" s="55" customFormat="1" x14ac:dyDescent="0.25">
      <c r="B6271" s="209"/>
      <c r="C6271" s="564"/>
      <c r="D6271" s="209"/>
      <c r="F6271" s="685"/>
    </row>
    <row r="6272" spans="2:6" s="55" customFormat="1" x14ac:dyDescent="0.25">
      <c r="B6272" s="209"/>
      <c r="C6272" s="564"/>
      <c r="D6272" s="209"/>
      <c r="F6272" s="685"/>
    </row>
    <row r="6273" spans="2:6" s="55" customFormat="1" x14ac:dyDescent="0.25">
      <c r="B6273" s="209"/>
      <c r="C6273" s="564"/>
      <c r="D6273" s="209"/>
      <c r="F6273" s="685"/>
    </row>
    <row r="6274" spans="2:6" s="55" customFormat="1" x14ac:dyDescent="0.25">
      <c r="B6274" s="209"/>
      <c r="C6274" s="564"/>
      <c r="D6274" s="209"/>
      <c r="F6274" s="685"/>
    </row>
    <row r="6275" spans="2:6" s="55" customFormat="1" x14ac:dyDescent="0.25">
      <c r="B6275" s="209"/>
      <c r="C6275" s="564"/>
      <c r="D6275" s="209"/>
      <c r="F6275" s="685"/>
    </row>
    <row r="6276" spans="2:6" s="55" customFormat="1" x14ac:dyDescent="0.25">
      <c r="B6276" s="209"/>
      <c r="C6276" s="564"/>
      <c r="D6276" s="209"/>
      <c r="F6276" s="685"/>
    </row>
    <row r="6277" spans="2:6" s="55" customFormat="1" x14ac:dyDescent="0.25">
      <c r="B6277" s="209"/>
      <c r="C6277" s="564"/>
      <c r="D6277" s="209"/>
      <c r="F6277" s="685"/>
    </row>
    <row r="6278" spans="2:6" s="55" customFormat="1" x14ac:dyDescent="0.25">
      <c r="B6278" s="209"/>
      <c r="C6278" s="564"/>
      <c r="D6278" s="209"/>
      <c r="F6278" s="685"/>
    </row>
    <row r="6279" spans="2:6" s="55" customFormat="1" x14ac:dyDescent="0.25">
      <c r="B6279" s="209"/>
      <c r="C6279" s="564"/>
      <c r="D6279" s="209"/>
      <c r="F6279" s="685"/>
    </row>
    <row r="6280" spans="2:6" s="55" customFormat="1" x14ac:dyDescent="0.25">
      <c r="B6280" s="209"/>
      <c r="C6280" s="564"/>
      <c r="D6280" s="209"/>
      <c r="F6280" s="685"/>
    </row>
    <row r="6281" spans="2:6" s="55" customFormat="1" x14ac:dyDescent="0.25">
      <c r="B6281" s="209"/>
      <c r="C6281" s="564"/>
      <c r="D6281" s="209"/>
      <c r="F6281" s="685"/>
    </row>
    <row r="6282" spans="2:6" s="55" customFormat="1" x14ac:dyDescent="0.25">
      <c r="B6282" s="209"/>
      <c r="C6282" s="564"/>
      <c r="D6282" s="209"/>
      <c r="F6282" s="685"/>
    </row>
    <row r="6283" spans="2:6" s="55" customFormat="1" x14ac:dyDescent="0.25">
      <c r="B6283" s="209"/>
      <c r="C6283" s="564"/>
      <c r="D6283" s="209"/>
      <c r="F6283" s="685"/>
    </row>
    <row r="6284" spans="2:6" s="55" customFormat="1" x14ac:dyDescent="0.25">
      <c r="B6284" s="209"/>
      <c r="C6284" s="564"/>
      <c r="D6284" s="209"/>
      <c r="F6284" s="685"/>
    </row>
    <row r="6285" spans="2:6" s="55" customFormat="1" x14ac:dyDescent="0.25">
      <c r="B6285" s="209"/>
      <c r="C6285" s="564"/>
      <c r="D6285" s="209"/>
      <c r="F6285" s="685"/>
    </row>
    <row r="6286" spans="2:6" s="55" customFormat="1" x14ac:dyDescent="0.25">
      <c r="B6286" s="209"/>
      <c r="C6286" s="564"/>
      <c r="D6286" s="209"/>
      <c r="F6286" s="685"/>
    </row>
    <row r="6287" spans="2:6" s="55" customFormat="1" x14ac:dyDescent="0.25">
      <c r="B6287" s="209"/>
      <c r="C6287" s="564"/>
      <c r="D6287" s="209"/>
      <c r="F6287" s="685"/>
    </row>
    <row r="6288" spans="2:6" s="55" customFormat="1" x14ac:dyDescent="0.25">
      <c r="B6288" s="209"/>
      <c r="C6288" s="564"/>
      <c r="D6288" s="209"/>
      <c r="F6288" s="685"/>
    </row>
    <row r="6289" spans="2:6" s="55" customFormat="1" x14ac:dyDescent="0.25">
      <c r="B6289" s="209"/>
      <c r="C6289" s="564"/>
      <c r="D6289" s="209"/>
      <c r="F6289" s="685"/>
    </row>
    <row r="6290" spans="2:6" s="55" customFormat="1" x14ac:dyDescent="0.25">
      <c r="B6290" s="209"/>
      <c r="C6290" s="564"/>
      <c r="D6290" s="209"/>
      <c r="F6290" s="685"/>
    </row>
    <row r="6291" spans="2:6" s="55" customFormat="1" x14ac:dyDescent="0.25">
      <c r="B6291" s="209"/>
      <c r="C6291" s="564"/>
      <c r="D6291" s="209"/>
      <c r="F6291" s="685"/>
    </row>
    <row r="6292" spans="2:6" s="55" customFormat="1" x14ac:dyDescent="0.25">
      <c r="B6292" s="209"/>
      <c r="C6292" s="564"/>
      <c r="D6292" s="209"/>
      <c r="F6292" s="685"/>
    </row>
    <row r="6293" spans="2:6" s="55" customFormat="1" x14ac:dyDescent="0.25">
      <c r="B6293" s="209"/>
      <c r="C6293" s="564"/>
      <c r="D6293" s="209"/>
      <c r="F6293" s="685"/>
    </row>
    <row r="6294" spans="2:6" s="55" customFormat="1" x14ac:dyDescent="0.25">
      <c r="B6294" s="209"/>
      <c r="C6294" s="564"/>
      <c r="D6294" s="209"/>
      <c r="F6294" s="685"/>
    </row>
    <row r="6295" spans="2:6" s="55" customFormat="1" x14ac:dyDescent="0.25">
      <c r="B6295" s="209"/>
      <c r="C6295" s="564"/>
      <c r="D6295" s="209"/>
      <c r="F6295" s="685"/>
    </row>
    <row r="6296" spans="2:6" s="55" customFormat="1" x14ac:dyDescent="0.25">
      <c r="B6296" s="209"/>
      <c r="C6296" s="564"/>
      <c r="D6296" s="209"/>
      <c r="F6296" s="685"/>
    </row>
    <row r="6297" spans="2:6" s="55" customFormat="1" x14ac:dyDescent="0.25">
      <c r="B6297" s="209"/>
      <c r="C6297" s="564"/>
      <c r="D6297" s="209"/>
      <c r="F6297" s="685"/>
    </row>
    <row r="6298" spans="2:6" s="55" customFormat="1" x14ac:dyDescent="0.25">
      <c r="B6298" s="209"/>
      <c r="C6298" s="564"/>
      <c r="D6298" s="209"/>
      <c r="F6298" s="685"/>
    </row>
    <row r="6299" spans="2:6" s="55" customFormat="1" x14ac:dyDescent="0.25">
      <c r="B6299" s="209"/>
      <c r="C6299" s="564"/>
      <c r="D6299" s="209"/>
      <c r="F6299" s="685"/>
    </row>
    <row r="6300" spans="2:6" s="55" customFormat="1" x14ac:dyDescent="0.25">
      <c r="B6300" s="209"/>
      <c r="C6300" s="564"/>
      <c r="D6300" s="209"/>
      <c r="F6300" s="685"/>
    </row>
    <row r="6301" spans="2:6" s="55" customFormat="1" x14ac:dyDescent="0.25">
      <c r="B6301" s="209"/>
      <c r="C6301" s="564"/>
      <c r="D6301" s="209"/>
      <c r="F6301" s="685"/>
    </row>
    <row r="6302" spans="2:6" s="55" customFormat="1" x14ac:dyDescent="0.25">
      <c r="B6302" s="209"/>
      <c r="C6302" s="564"/>
      <c r="D6302" s="209"/>
      <c r="F6302" s="685"/>
    </row>
    <row r="6303" spans="2:6" s="55" customFormat="1" x14ac:dyDescent="0.25">
      <c r="B6303" s="209"/>
      <c r="C6303" s="564"/>
      <c r="D6303" s="209"/>
      <c r="F6303" s="685"/>
    </row>
    <row r="6304" spans="2:6" s="55" customFormat="1" x14ac:dyDescent="0.25">
      <c r="B6304" s="209"/>
      <c r="C6304" s="564"/>
      <c r="D6304" s="209"/>
      <c r="F6304" s="685"/>
    </row>
    <row r="6305" spans="2:6" s="55" customFormat="1" x14ac:dyDescent="0.25">
      <c r="B6305" s="209"/>
      <c r="C6305" s="564"/>
      <c r="D6305" s="209"/>
      <c r="F6305" s="685"/>
    </row>
    <row r="6306" spans="2:6" s="55" customFormat="1" x14ac:dyDescent="0.25">
      <c r="B6306" s="209"/>
      <c r="C6306" s="564"/>
      <c r="D6306" s="209"/>
      <c r="F6306" s="685"/>
    </row>
    <row r="6307" spans="2:6" s="55" customFormat="1" x14ac:dyDescent="0.25">
      <c r="B6307" s="209"/>
      <c r="C6307" s="564"/>
      <c r="D6307" s="209"/>
      <c r="F6307" s="685"/>
    </row>
    <row r="6308" spans="2:6" s="55" customFormat="1" x14ac:dyDescent="0.25">
      <c r="B6308" s="209"/>
      <c r="C6308" s="564"/>
      <c r="D6308" s="209"/>
      <c r="F6308" s="685"/>
    </row>
    <row r="6309" spans="2:6" s="55" customFormat="1" x14ac:dyDescent="0.25">
      <c r="B6309" s="209"/>
      <c r="C6309" s="564"/>
      <c r="D6309" s="209"/>
      <c r="F6309" s="685"/>
    </row>
    <row r="6310" spans="2:6" s="55" customFormat="1" x14ac:dyDescent="0.25">
      <c r="B6310" s="209"/>
      <c r="C6310" s="564"/>
      <c r="D6310" s="209"/>
      <c r="F6310" s="685"/>
    </row>
    <row r="6311" spans="2:6" s="55" customFormat="1" x14ac:dyDescent="0.25">
      <c r="B6311" s="209"/>
      <c r="C6311" s="564"/>
      <c r="D6311" s="209"/>
      <c r="F6311" s="685"/>
    </row>
    <row r="6312" spans="2:6" s="55" customFormat="1" x14ac:dyDescent="0.25">
      <c r="B6312" s="209"/>
      <c r="C6312" s="564"/>
      <c r="D6312" s="209"/>
      <c r="F6312" s="685"/>
    </row>
    <row r="6313" spans="2:6" s="55" customFormat="1" x14ac:dyDescent="0.25">
      <c r="B6313" s="209"/>
      <c r="C6313" s="564"/>
      <c r="D6313" s="209"/>
      <c r="F6313" s="685"/>
    </row>
    <row r="6314" spans="2:6" s="55" customFormat="1" x14ac:dyDescent="0.25">
      <c r="B6314" s="209"/>
      <c r="C6314" s="564"/>
      <c r="D6314" s="209"/>
      <c r="F6314" s="685"/>
    </row>
    <row r="6315" spans="2:6" s="55" customFormat="1" x14ac:dyDescent="0.25">
      <c r="B6315" s="209"/>
      <c r="C6315" s="564"/>
      <c r="D6315" s="209"/>
      <c r="F6315" s="685"/>
    </row>
    <row r="6316" spans="2:6" s="55" customFormat="1" x14ac:dyDescent="0.25">
      <c r="B6316" s="209"/>
      <c r="C6316" s="564"/>
      <c r="D6316" s="209"/>
      <c r="F6316" s="685"/>
    </row>
    <row r="6317" spans="2:6" s="55" customFormat="1" x14ac:dyDescent="0.25">
      <c r="B6317" s="209"/>
      <c r="C6317" s="564"/>
      <c r="D6317" s="209"/>
      <c r="F6317" s="685"/>
    </row>
    <row r="6318" spans="2:6" s="55" customFormat="1" x14ac:dyDescent="0.25">
      <c r="B6318" s="209"/>
      <c r="C6318" s="564"/>
      <c r="D6318" s="209"/>
      <c r="F6318" s="685"/>
    </row>
    <row r="6319" spans="2:6" s="55" customFormat="1" x14ac:dyDescent="0.25">
      <c r="B6319" s="209"/>
      <c r="C6319" s="564"/>
      <c r="D6319" s="209"/>
      <c r="F6319" s="685"/>
    </row>
    <row r="6320" spans="2:6" s="55" customFormat="1" x14ac:dyDescent="0.25">
      <c r="B6320" s="209"/>
      <c r="C6320" s="564"/>
      <c r="D6320" s="209"/>
      <c r="F6320" s="685"/>
    </row>
    <row r="6321" spans="2:6" s="55" customFormat="1" x14ac:dyDescent="0.25">
      <c r="B6321" s="209"/>
      <c r="C6321" s="564"/>
      <c r="D6321" s="209"/>
      <c r="F6321" s="685"/>
    </row>
    <row r="6322" spans="2:6" s="55" customFormat="1" x14ac:dyDescent="0.25">
      <c r="B6322" s="209"/>
      <c r="C6322" s="564"/>
      <c r="D6322" s="209"/>
      <c r="F6322" s="685"/>
    </row>
    <row r="6323" spans="2:6" s="55" customFormat="1" x14ac:dyDescent="0.25">
      <c r="B6323" s="209"/>
      <c r="C6323" s="564"/>
      <c r="D6323" s="209"/>
      <c r="F6323" s="685"/>
    </row>
    <row r="6324" spans="2:6" s="55" customFormat="1" x14ac:dyDescent="0.25">
      <c r="B6324" s="209"/>
      <c r="C6324" s="564"/>
      <c r="D6324" s="209"/>
      <c r="F6324" s="685"/>
    </row>
    <row r="6325" spans="2:6" s="55" customFormat="1" x14ac:dyDescent="0.25">
      <c r="B6325" s="209"/>
      <c r="C6325" s="564"/>
      <c r="D6325" s="209"/>
      <c r="F6325" s="685"/>
    </row>
    <row r="6326" spans="2:6" s="55" customFormat="1" x14ac:dyDescent="0.25">
      <c r="B6326" s="209"/>
      <c r="C6326" s="564"/>
      <c r="D6326" s="209"/>
      <c r="F6326" s="685"/>
    </row>
    <row r="6327" spans="2:6" s="55" customFormat="1" x14ac:dyDescent="0.25">
      <c r="B6327" s="209"/>
      <c r="C6327" s="564"/>
      <c r="D6327" s="209"/>
      <c r="F6327" s="685"/>
    </row>
    <row r="6328" spans="2:6" s="55" customFormat="1" x14ac:dyDescent="0.25">
      <c r="B6328" s="209"/>
      <c r="C6328" s="564"/>
      <c r="D6328" s="209"/>
      <c r="F6328" s="685"/>
    </row>
    <row r="6329" spans="2:6" s="55" customFormat="1" x14ac:dyDescent="0.25">
      <c r="B6329" s="209"/>
      <c r="C6329" s="564"/>
      <c r="D6329" s="209"/>
      <c r="F6329" s="685"/>
    </row>
    <row r="6330" spans="2:6" s="55" customFormat="1" x14ac:dyDescent="0.25">
      <c r="B6330" s="209"/>
      <c r="C6330" s="564"/>
      <c r="D6330" s="209"/>
      <c r="F6330" s="685"/>
    </row>
    <row r="6331" spans="2:6" s="55" customFormat="1" x14ac:dyDescent="0.25">
      <c r="B6331" s="209"/>
      <c r="C6331" s="564"/>
      <c r="D6331" s="209"/>
      <c r="F6331" s="685"/>
    </row>
    <row r="6332" spans="2:6" s="55" customFormat="1" x14ac:dyDescent="0.25">
      <c r="B6332" s="209"/>
      <c r="C6332" s="564"/>
      <c r="D6332" s="209"/>
      <c r="F6332" s="685"/>
    </row>
    <row r="6333" spans="2:6" s="55" customFormat="1" x14ac:dyDescent="0.25">
      <c r="B6333" s="209"/>
      <c r="C6333" s="564"/>
      <c r="D6333" s="209"/>
      <c r="F6333" s="685"/>
    </row>
    <row r="6334" spans="2:6" s="55" customFormat="1" x14ac:dyDescent="0.25">
      <c r="B6334" s="209"/>
      <c r="C6334" s="564"/>
      <c r="D6334" s="209"/>
      <c r="F6334" s="685"/>
    </row>
    <row r="6335" spans="2:6" s="55" customFormat="1" x14ac:dyDescent="0.25">
      <c r="B6335" s="209"/>
      <c r="C6335" s="564"/>
      <c r="D6335" s="209"/>
      <c r="F6335" s="685"/>
    </row>
    <row r="6336" spans="2:6" s="55" customFormat="1" x14ac:dyDescent="0.25">
      <c r="B6336" s="209"/>
      <c r="C6336" s="564"/>
      <c r="D6336" s="209"/>
      <c r="F6336" s="685"/>
    </row>
    <row r="6337" spans="2:6" s="55" customFormat="1" x14ac:dyDescent="0.25">
      <c r="B6337" s="209"/>
      <c r="C6337" s="564"/>
      <c r="D6337" s="209"/>
      <c r="F6337" s="685"/>
    </row>
    <row r="6338" spans="2:6" s="55" customFormat="1" x14ac:dyDescent="0.25">
      <c r="B6338" s="209"/>
      <c r="C6338" s="564"/>
      <c r="D6338" s="209"/>
      <c r="F6338" s="685"/>
    </row>
    <row r="6339" spans="2:6" s="55" customFormat="1" x14ac:dyDescent="0.25">
      <c r="B6339" s="209"/>
      <c r="C6339" s="564"/>
      <c r="D6339" s="209"/>
      <c r="F6339" s="685"/>
    </row>
    <row r="6340" spans="2:6" s="55" customFormat="1" x14ac:dyDescent="0.25">
      <c r="B6340" s="209"/>
      <c r="C6340" s="564"/>
      <c r="D6340" s="209"/>
      <c r="F6340" s="685"/>
    </row>
    <row r="6341" spans="2:6" s="55" customFormat="1" x14ac:dyDescent="0.25">
      <c r="B6341" s="209"/>
      <c r="C6341" s="564"/>
      <c r="D6341" s="209"/>
      <c r="F6341" s="685"/>
    </row>
    <row r="6342" spans="2:6" s="55" customFormat="1" x14ac:dyDescent="0.25">
      <c r="B6342" s="209"/>
      <c r="C6342" s="564"/>
      <c r="D6342" s="209"/>
      <c r="F6342" s="685"/>
    </row>
    <row r="6343" spans="2:6" s="55" customFormat="1" x14ac:dyDescent="0.25">
      <c r="B6343" s="209"/>
      <c r="C6343" s="564"/>
      <c r="D6343" s="209"/>
      <c r="F6343" s="685"/>
    </row>
    <row r="6344" spans="2:6" s="55" customFormat="1" x14ac:dyDescent="0.25">
      <c r="B6344" s="209"/>
      <c r="C6344" s="564"/>
      <c r="D6344" s="209"/>
      <c r="F6344" s="685"/>
    </row>
    <row r="6345" spans="2:6" s="55" customFormat="1" x14ac:dyDescent="0.25">
      <c r="B6345" s="209"/>
      <c r="C6345" s="564"/>
      <c r="D6345" s="209"/>
      <c r="F6345" s="685"/>
    </row>
    <row r="6346" spans="2:6" s="55" customFormat="1" x14ac:dyDescent="0.25">
      <c r="B6346" s="209"/>
      <c r="C6346" s="564"/>
      <c r="D6346" s="209"/>
      <c r="F6346" s="685"/>
    </row>
    <row r="6347" spans="2:6" s="55" customFormat="1" x14ac:dyDescent="0.25">
      <c r="B6347" s="209"/>
      <c r="C6347" s="564"/>
      <c r="D6347" s="209"/>
      <c r="F6347" s="685"/>
    </row>
    <row r="6348" spans="2:6" s="55" customFormat="1" x14ac:dyDescent="0.25">
      <c r="B6348" s="209"/>
      <c r="C6348" s="564"/>
      <c r="D6348" s="209"/>
      <c r="F6348" s="685"/>
    </row>
    <row r="6349" spans="2:6" s="55" customFormat="1" x14ac:dyDescent="0.25">
      <c r="B6349" s="209"/>
      <c r="C6349" s="564"/>
      <c r="D6349" s="209"/>
      <c r="F6349" s="685"/>
    </row>
    <row r="6350" spans="2:6" s="55" customFormat="1" x14ac:dyDescent="0.25">
      <c r="B6350" s="209"/>
      <c r="C6350" s="564"/>
      <c r="D6350" s="209"/>
      <c r="F6350" s="685"/>
    </row>
    <row r="6351" spans="2:6" s="55" customFormat="1" x14ac:dyDescent="0.25">
      <c r="B6351" s="209"/>
      <c r="C6351" s="564"/>
      <c r="D6351" s="209"/>
      <c r="F6351" s="685"/>
    </row>
    <row r="6352" spans="2:6" s="55" customFormat="1" x14ac:dyDescent="0.25">
      <c r="B6352" s="209"/>
      <c r="C6352" s="564"/>
      <c r="D6352" s="209"/>
      <c r="F6352" s="685"/>
    </row>
    <row r="6353" spans="2:6" s="55" customFormat="1" x14ac:dyDescent="0.25">
      <c r="B6353" s="209"/>
      <c r="C6353" s="564"/>
      <c r="D6353" s="209"/>
      <c r="F6353" s="685"/>
    </row>
    <row r="6354" spans="2:6" s="55" customFormat="1" x14ac:dyDescent="0.25">
      <c r="B6354" s="209"/>
      <c r="C6354" s="564"/>
      <c r="D6354" s="209"/>
      <c r="F6354" s="685"/>
    </row>
    <row r="6355" spans="2:6" s="55" customFormat="1" x14ac:dyDescent="0.25">
      <c r="B6355" s="209"/>
      <c r="C6355" s="564"/>
      <c r="D6355" s="209"/>
      <c r="F6355" s="685"/>
    </row>
    <row r="6356" spans="2:6" s="55" customFormat="1" x14ac:dyDescent="0.25">
      <c r="B6356" s="209"/>
      <c r="C6356" s="564"/>
      <c r="D6356" s="209"/>
      <c r="F6356" s="685"/>
    </row>
    <row r="6357" spans="2:6" s="55" customFormat="1" x14ac:dyDescent="0.25">
      <c r="B6357" s="209"/>
      <c r="C6357" s="564"/>
      <c r="D6357" s="209"/>
      <c r="F6357" s="685"/>
    </row>
    <row r="6358" spans="2:6" s="55" customFormat="1" x14ac:dyDescent="0.25">
      <c r="B6358" s="209"/>
      <c r="C6358" s="564"/>
      <c r="D6358" s="209"/>
      <c r="F6358" s="685"/>
    </row>
    <row r="6359" spans="2:6" s="55" customFormat="1" x14ac:dyDescent="0.25">
      <c r="B6359" s="209"/>
      <c r="C6359" s="564"/>
      <c r="D6359" s="209"/>
      <c r="F6359" s="685"/>
    </row>
    <row r="6360" spans="2:6" s="55" customFormat="1" x14ac:dyDescent="0.25">
      <c r="B6360" s="209"/>
      <c r="C6360" s="564"/>
      <c r="D6360" s="209"/>
      <c r="F6360" s="685"/>
    </row>
    <row r="6361" spans="2:6" s="55" customFormat="1" x14ac:dyDescent="0.25">
      <c r="B6361" s="209"/>
      <c r="C6361" s="564"/>
      <c r="D6361" s="209"/>
      <c r="F6361" s="685"/>
    </row>
    <row r="6362" spans="2:6" s="55" customFormat="1" x14ac:dyDescent="0.25">
      <c r="B6362" s="209"/>
      <c r="C6362" s="564"/>
      <c r="D6362" s="209"/>
      <c r="F6362" s="685"/>
    </row>
    <row r="6363" spans="2:6" s="55" customFormat="1" x14ac:dyDescent="0.25">
      <c r="B6363" s="209"/>
      <c r="C6363" s="564"/>
      <c r="D6363" s="209"/>
      <c r="F6363" s="685"/>
    </row>
    <row r="6364" spans="2:6" s="55" customFormat="1" x14ac:dyDescent="0.25">
      <c r="B6364" s="209"/>
      <c r="C6364" s="564"/>
      <c r="D6364" s="209"/>
      <c r="F6364" s="685"/>
    </row>
    <row r="6365" spans="2:6" s="55" customFormat="1" x14ac:dyDescent="0.25">
      <c r="B6365" s="209"/>
      <c r="C6365" s="564"/>
      <c r="D6365" s="209"/>
      <c r="F6365" s="685"/>
    </row>
    <row r="6366" spans="2:6" s="55" customFormat="1" x14ac:dyDescent="0.25">
      <c r="B6366" s="209"/>
      <c r="C6366" s="564"/>
      <c r="D6366" s="209"/>
      <c r="F6366" s="685"/>
    </row>
    <row r="6367" spans="2:6" s="55" customFormat="1" x14ac:dyDescent="0.25">
      <c r="B6367" s="209"/>
      <c r="C6367" s="564"/>
      <c r="D6367" s="209"/>
      <c r="F6367" s="685"/>
    </row>
    <row r="6368" spans="2:6" s="55" customFormat="1" x14ac:dyDescent="0.25">
      <c r="B6368" s="209"/>
      <c r="C6368" s="564"/>
      <c r="D6368" s="209"/>
      <c r="F6368" s="685"/>
    </row>
    <row r="6369" spans="2:6" s="55" customFormat="1" x14ac:dyDescent="0.25">
      <c r="B6369" s="209"/>
      <c r="C6369" s="564"/>
      <c r="D6369" s="209"/>
      <c r="F6369" s="685"/>
    </row>
    <row r="6370" spans="2:6" s="55" customFormat="1" x14ac:dyDescent="0.25">
      <c r="B6370" s="209"/>
      <c r="C6370" s="564"/>
      <c r="D6370" s="209"/>
      <c r="F6370" s="685"/>
    </row>
    <row r="6371" spans="2:6" s="55" customFormat="1" x14ac:dyDescent="0.25">
      <c r="B6371" s="209"/>
      <c r="C6371" s="564"/>
      <c r="D6371" s="209"/>
      <c r="F6371" s="685"/>
    </row>
    <row r="6372" spans="2:6" s="55" customFormat="1" x14ac:dyDescent="0.25">
      <c r="B6372" s="209"/>
      <c r="C6372" s="564"/>
      <c r="D6372" s="209"/>
      <c r="F6372" s="685"/>
    </row>
    <row r="6373" spans="2:6" s="55" customFormat="1" x14ac:dyDescent="0.25">
      <c r="B6373" s="209"/>
      <c r="C6373" s="564"/>
      <c r="D6373" s="209"/>
      <c r="F6373" s="685"/>
    </row>
    <row r="6374" spans="2:6" s="55" customFormat="1" x14ac:dyDescent="0.25">
      <c r="B6374" s="209"/>
      <c r="C6374" s="564"/>
      <c r="D6374" s="209"/>
      <c r="F6374" s="685"/>
    </row>
    <row r="6375" spans="2:6" s="55" customFormat="1" x14ac:dyDescent="0.25">
      <c r="B6375" s="209"/>
      <c r="C6375" s="564"/>
      <c r="D6375" s="209"/>
      <c r="F6375" s="685"/>
    </row>
    <row r="6376" spans="2:6" s="55" customFormat="1" x14ac:dyDescent="0.25">
      <c r="B6376" s="209"/>
      <c r="C6376" s="564"/>
      <c r="D6376" s="209"/>
      <c r="F6376" s="685"/>
    </row>
    <row r="6377" spans="2:6" s="55" customFormat="1" x14ac:dyDescent="0.25">
      <c r="B6377" s="209"/>
      <c r="C6377" s="564"/>
      <c r="D6377" s="209"/>
      <c r="F6377" s="685"/>
    </row>
    <row r="6378" spans="2:6" s="55" customFormat="1" x14ac:dyDescent="0.25">
      <c r="B6378" s="209"/>
      <c r="C6378" s="564"/>
      <c r="D6378" s="209"/>
      <c r="F6378" s="685"/>
    </row>
    <row r="6379" spans="2:6" s="55" customFormat="1" x14ac:dyDescent="0.25">
      <c r="B6379" s="209"/>
      <c r="C6379" s="564"/>
      <c r="D6379" s="209"/>
      <c r="F6379" s="685"/>
    </row>
    <row r="6380" spans="2:6" s="55" customFormat="1" x14ac:dyDescent="0.25">
      <c r="B6380" s="209"/>
      <c r="C6380" s="564"/>
      <c r="D6380" s="209"/>
      <c r="F6380" s="685"/>
    </row>
    <row r="6381" spans="2:6" s="55" customFormat="1" x14ac:dyDescent="0.25">
      <c r="B6381" s="209"/>
      <c r="C6381" s="564"/>
      <c r="D6381" s="209"/>
      <c r="F6381" s="685"/>
    </row>
    <row r="6382" spans="2:6" s="55" customFormat="1" x14ac:dyDescent="0.25">
      <c r="B6382" s="209"/>
      <c r="C6382" s="564"/>
      <c r="D6382" s="209"/>
      <c r="F6382" s="685"/>
    </row>
    <row r="6383" spans="2:6" s="55" customFormat="1" x14ac:dyDescent="0.25">
      <c r="B6383" s="209"/>
      <c r="C6383" s="564"/>
      <c r="D6383" s="209"/>
      <c r="F6383" s="685"/>
    </row>
    <row r="6384" spans="2:6" s="55" customFormat="1" x14ac:dyDescent="0.25">
      <c r="B6384" s="209"/>
      <c r="C6384" s="564"/>
      <c r="D6384" s="209"/>
      <c r="F6384" s="685"/>
    </row>
    <row r="6385" spans="2:6" s="55" customFormat="1" x14ac:dyDescent="0.25">
      <c r="B6385" s="209"/>
      <c r="C6385" s="564"/>
      <c r="D6385" s="209"/>
      <c r="F6385" s="685"/>
    </row>
    <row r="6386" spans="2:6" s="55" customFormat="1" x14ac:dyDescent="0.25">
      <c r="B6386" s="209"/>
      <c r="C6386" s="564"/>
      <c r="D6386" s="209"/>
      <c r="F6386" s="685"/>
    </row>
    <row r="6387" spans="2:6" s="55" customFormat="1" x14ac:dyDescent="0.25">
      <c r="B6387" s="209"/>
      <c r="C6387" s="564"/>
      <c r="D6387" s="209"/>
      <c r="F6387" s="685"/>
    </row>
    <row r="6388" spans="2:6" s="55" customFormat="1" x14ac:dyDescent="0.25">
      <c r="B6388" s="209"/>
      <c r="C6388" s="564"/>
      <c r="D6388" s="209"/>
      <c r="F6388" s="685"/>
    </row>
    <row r="6389" spans="2:6" s="55" customFormat="1" x14ac:dyDescent="0.25">
      <c r="B6389" s="209"/>
      <c r="C6389" s="564"/>
      <c r="D6389" s="209"/>
      <c r="F6389" s="685"/>
    </row>
    <row r="6390" spans="2:6" s="55" customFormat="1" x14ac:dyDescent="0.25">
      <c r="B6390" s="209"/>
      <c r="C6390" s="564"/>
      <c r="D6390" s="209"/>
      <c r="F6390" s="685"/>
    </row>
    <row r="6391" spans="2:6" s="55" customFormat="1" x14ac:dyDescent="0.25">
      <c r="B6391" s="209"/>
      <c r="C6391" s="564"/>
      <c r="D6391" s="209"/>
      <c r="F6391" s="685"/>
    </row>
    <row r="6392" spans="2:6" s="55" customFormat="1" x14ac:dyDescent="0.25">
      <c r="B6392" s="209"/>
      <c r="C6392" s="564"/>
      <c r="D6392" s="209"/>
      <c r="F6392" s="685"/>
    </row>
    <row r="6393" spans="2:6" s="55" customFormat="1" x14ac:dyDescent="0.25">
      <c r="B6393" s="209"/>
      <c r="C6393" s="564"/>
      <c r="D6393" s="209"/>
      <c r="F6393" s="685"/>
    </row>
    <row r="6394" spans="2:6" s="55" customFormat="1" x14ac:dyDescent="0.25">
      <c r="B6394" s="209"/>
      <c r="C6394" s="564"/>
      <c r="D6394" s="209"/>
      <c r="F6394" s="685"/>
    </row>
    <row r="6395" spans="2:6" s="55" customFormat="1" x14ac:dyDescent="0.25">
      <c r="B6395" s="209"/>
      <c r="C6395" s="564"/>
      <c r="D6395" s="209"/>
      <c r="F6395" s="685"/>
    </row>
    <row r="6396" spans="2:6" s="55" customFormat="1" x14ac:dyDescent="0.25">
      <c r="B6396" s="209"/>
      <c r="C6396" s="564"/>
      <c r="D6396" s="209"/>
      <c r="F6396" s="685"/>
    </row>
    <row r="6397" spans="2:6" s="55" customFormat="1" x14ac:dyDescent="0.25">
      <c r="B6397" s="209"/>
      <c r="C6397" s="564"/>
      <c r="D6397" s="209"/>
      <c r="F6397" s="685"/>
    </row>
    <row r="6398" spans="2:6" s="55" customFormat="1" x14ac:dyDescent="0.25">
      <c r="B6398" s="209"/>
      <c r="C6398" s="564"/>
      <c r="D6398" s="209"/>
      <c r="F6398" s="685"/>
    </row>
    <row r="6399" spans="2:6" s="55" customFormat="1" x14ac:dyDescent="0.25">
      <c r="B6399" s="209"/>
      <c r="C6399" s="564"/>
      <c r="D6399" s="209"/>
      <c r="F6399" s="685"/>
    </row>
    <row r="6400" spans="2:6" s="55" customFormat="1" x14ac:dyDescent="0.25">
      <c r="B6400" s="209"/>
      <c r="C6400" s="564"/>
      <c r="D6400" s="209"/>
      <c r="F6400" s="685"/>
    </row>
    <row r="6401" spans="2:6" s="55" customFormat="1" x14ac:dyDescent="0.25">
      <c r="B6401" s="209"/>
      <c r="C6401" s="564"/>
      <c r="D6401" s="209"/>
      <c r="F6401" s="685"/>
    </row>
    <row r="6402" spans="2:6" s="55" customFormat="1" x14ac:dyDescent="0.25">
      <c r="B6402" s="209"/>
      <c r="C6402" s="564"/>
      <c r="D6402" s="209"/>
      <c r="F6402" s="685"/>
    </row>
    <row r="6403" spans="2:6" s="55" customFormat="1" x14ac:dyDescent="0.25">
      <c r="B6403" s="209"/>
      <c r="C6403" s="564"/>
      <c r="D6403" s="209"/>
      <c r="F6403" s="685"/>
    </row>
    <row r="6404" spans="2:6" s="55" customFormat="1" x14ac:dyDescent="0.25">
      <c r="B6404" s="209"/>
      <c r="C6404" s="564"/>
      <c r="D6404" s="209"/>
      <c r="F6404" s="685"/>
    </row>
    <row r="6405" spans="2:6" s="55" customFormat="1" x14ac:dyDescent="0.25">
      <c r="B6405" s="209"/>
      <c r="C6405" s="564"/>
      <c r="D6405" s="209"/>
      <c r="F6405" s="685"/>
    </row>
    <row r="6406" spans="2:6" s="55" customFormat="1" x14ac:dyDescent="0.25">
      <c r="B6406" s="209"/>
      <c r="C6406" s="564"/>
      <c r="D6406" s="209"/>
      <c r="F6406" s="685"/>
    </row>
    <row r="6407" spans="2:6" s="55" customFormat="1" x14ac:dyDescent="0.25">
      <c r="B6407" s="209"/>
      <c r="C6407" s="564"/>
      <c r="D6407" s="209"/>
      <c r="F6407" s="685"/>
    </row>
    <row r="6408" spans="2:6" s="55" customFormat="1" x14ac:dyDescent="0.25">
      <c r="B6408" s="209"/>
      <c r="C6408" s="564"/>
      <c r="D6408" s="209"/>
      <c r="F6408" s="685"/>
    </row>
    <row r="6409" spans="2:6" s="55" customFormat="1" x14ac:dyDescent="0.25">
      <c r="B6409" s="209"/>
      <c r="C6409" s="564"/>
      <c r="D6409" s="209"/>
      <c r="F6409" s="685"/>
    </row>
    <row r="6410" spans="2:6" s="55" customFormat="1" x14ac:dyDescent="0.25">
      <c r="B6410" s="209"/>
      <c r="C6410" s="564"/>
      <c r="D6410" s="209"/>
      <c r="F6410" s="685"/>
    </row>
    <row r="6411" spans="2:6" s="55" customFormat="1" x14ac:dyDescent="0.25">
      <c r="B6411" s="209"/>
      <c r="C6411" s="564"/>
      <c r="D6411" s="209"/>
      <c r="F6411" s="685"/>
    </row>
    <row r="6412" spans="2:6" s="55" customFormat="1" x14ac:dyDescent="0.25">
      <c r="B6412" s="209"/>
      <c r="C6412" s="564"/>
      <c r="D6412" s="209"/>
      <c r="F6412" s="685"/>
    </row>
    <row r="6413" spans="2:6" s="55" customFormat="1" x14ac:dyDescent="0.25">
      <c r="B6413" s="209"/>
      <c r="C6413" s="564"/>
      <c r="D6413" s="209"/>
      <c r="F6413" s="685"/>
    </row>
    <row r="6414" spans="2:6" s="55" customFormat="1" x14ac:dyDescent="0.25">
      <c r="B6414" s="209"/>
      <c r="C6414" s="564"/>
      <c r="D6414" s="209"/>
      <c r="F6414" s="685"/>
    </row>
    <row r="6415" spans="2:6" s="55" customFormat="1" x14ac:dyDescent="0.25">
      <c r="B6415" s="209"/>
      <c r="C6415" s="564"/>
      <c r="D6415" s="209"/>
      <c r="F6415" s="685"/>
    </row>
    <row r="6416" spans="2:6" s="55" customFormat="1" x14ac:dyDescent="0.25">
      <c r="B6416" s="209"/>
      <c r="C6416" s="564"/>
      <c r="D6416" s="209"/>
      <c r="F6416" s="685"/>
    </row>
    <row r="6417" spans="2:6" s="55" customFormat="1" x14ac:dyDescent="0.25">
      <c r="B6417" s="209"/>
      <c r="C6417" s="564"/>
      <c r="D6417" s="209"/>
      <c r="F6417" s="685"/>
    </row>
    <row r="6418" spans="2:6" s="55" customFormat="1" x14ac:dyDescent="0.25">
      <c r="B6418" s="209"/>
      <c r="C6418" s="564"/>
      <c r="D6418" s="209"/>
      <c r="F6418" s="685"/>
    </row>
    <row r="6419" spans="2:6" s="55" customFormat="1" x14ac:dyDescent="0.25">
      <c r="B6419" s="209"/>
      <c r="C6419" s="564"/>
      <c r="D6419" s="209"/>
      <c r="F6419" s="685"/>
    </row>
    <row r="6420" spans="2:6" s="55" customFormat="1" x14ac:dyDescent="0.25">
      <c r="B6420" s="209"/>
      <c r="C6420" s="564"/>
      <c r="D6420" s="209"/>
      <c r="F6420" s="685"/>
    </row>
    <row r="6421" spans="2:6" s="55" customFormat="1" x14ac:dyDescent="0.25">
      <c r="B6421" s="209"/>
      <c r="C6421" s="564"/>
      <c r="D6421" s="209"/>
      <c r="F6421" s="685"/>
    </row>
    <row r="6422" spans="2:6" s="55" customFormat="1" x14ac:dyDescent="0.25">
      <c r="B6422" s="209"/>
      <c r="C6422" s="564"/>
      <c r="D6422" s="209"/>
      <c r="F6422" s="685"/>
    </row>
    <row r="6423" spans="2:6" s="55" customFormat="1" x14ac:dyDescent="0.25">
      <c r="B6423" s="209"/>
      <c r="C6423" s="564"/>
      <c r="D6423" s="209"/>
      <c r="F6423" s="685"/>
    </row>
    <row r="6424" spans="2:6" s="55" customFormat="1" x14ac:dyDescent="0.25">
      <c r="B6424" s="209"/>
      <c r="C6424" s="564"/>
      <c r="D6424" s="209"/>
      <c r="F6424" s="685"/>
    </row>
    <row r="6425" spans="2:6" s="55" customFormat="1" x14ac:dyDescent="0.25">
      <c r="B6425" s="209"/>
      <c r="C6425" s="564"/>
      <c r="D6425" s="209"/>
      <c r="F6425" s="685"/>
    </row>
    <row r="6426" spans="2:6" s="55" customFormat="1" x14ac:dyDescent="0.25">
      <c r="B6426" s="209"/>
      <c r="C6426" s="564"/>
      <c r="D6426" s="209"/>
      <c r="F6426" s="685"/>
    </row>
    <row r="6427" spans="2:6" s="55" customFormat="1" x14ac:dyDescent="0.25">
      <c r="B6427" s="209"/>
      <c r="C6427" s="564"/>
      <c r="D6427" s="209"/>
      <c r="F6427" s="685"/>
    </row>
    <row r="6428" spans="2:6" s="55" customFormat="1" x14ac:dyDescent="0.25">
      <c r="B6428" s="209"/>
      <c r="C6428" s="564"/>
      <c r="D6428" s="209"/>
      <c r="F6428" s="685"/>
    </row>
    <row r="6429" spans="2:6" s="55" customFormat="1" x14ac:dyDescent="0.25">
      <c r="B6429" s="209"/>
      <c r="C6429" s="564"/>
      <c r="D6429" s="209"/>
      <c r="F6429" s="685"/>
    </row>
    <row r="6430" spans="2:6" s="55" customFormat="1" x14ac:dyDescent="0.25">
      <c r="B6430" s="209"/>
      <c r="C6430" s="564"/>
      <c r="D6430" s="209"/>
      <c r="F6430" s="685"/>
    </row>
    <row r="6431" spans="2:6" s="55" customFormat="1" x14ac:dyDescent="0.25">
      <c r="B6431" s="209"/>
      <c r="C6431" s="564"/>
      <c r="D6431" s="209"/>
      <c r="F6431" s="685"/>
    </row>
    <row r="6432" spans="2:6" s="55" customFormat="1" x14ac:dyDescent="0.25">
      <c r="B6432" s="209"/>
      <c r="C6432" s="564"/>
      <c r="D6432" s="209"/>
      <c r="F6432" s="685"/>
    </row>
    <row r="6433" spans="2:6" s="55" customFormat="1" x14ac:dyDescent="0.25">
      <c r="B6433" s="209"/>
      <c r="C6433" s="564"/>
      <c r="D6433" s="209"/>
      <c r="F6433" s="685"/>
    </row>
    <row r="6434" spans="2:6" s="55" customFormat="1" x14ac:dyDescent="0.25">
      <c r="B6434" s="209"/>
      <c r="C6434" s="564"/>
      <c r="D6434" s="209"/>
      <c r="F6434" s="685"/>
    </row>
    <row r="6435" spans="2:6" s="55" customFormat="1" x14ac:dyDescent="0.25">
      <c r="B6435" s="209"/>
      <c r="C6435" s="564"/>
      <c r="D6435" s="209"/>
      <c r="F6435" s="685"/>
    </row>
    <row r="6436" spans="2:6" s="55" customFormat="1" x14ac:dyDescent="0.25">
      <c r="B6436" s="209"/>
      <c r="C6436" s="564"/>
      <c r="D6436" s="209"/>
      <c r="F6436" s="685"/>
    </row>
    <row r="6437" spans="2:6" s="55" customFormat="1" x14ac:dyDescent="0.25">
      <c r="B6437" s="209"/>
      <c r="C6437" s="564"/>
      <c r="D6437" s="209"/>
      <c r="F6437" s="685"/>
    </row>
    <row r="6438" spans="2:6" s="55" customFormat="1" x14ac:dyDescent="0.25">
      <c r="B6438" s="209"/>
      <c r="C6438" s="564"/>
      <c r="D6438" s="209"/>
      <c r="F6438" s="685"/>
    </row>
    <row r="6439" spans="2:6" s="55" customFormat="1" x14ac:dyDescent="0.25">
      <c r="B6439" s="209"/>
      <c r="C6439" s="564"/>
      <c r="D6439" s="209"/>
      <c r="F6439" s="685"/>
    </row>
    <row r="6440" spans="2:6" s="55" customFormat="1" x14ac:dyDescent="0.25">
      <c r="B6440" s="209"/>
      <c r="C6440" s="564"/>
      <c r="D6440" s="209"/>
      <c r="F6440" s="685"/>
    </row>
    <row r="6441" spans="2:6" s="55" customFormat="1" x14ac:dyDescent="0.25">
      <c r="B6441" s="209"/>
      <c r="C6441" s="564"/>
      <c r="D6441" s="209"/>
      <c r="F6441" s="685"/>
    </row>
    <row r="6442" spans="2:6" s="55" customFormat="1" x14ac:dyDescent="0.25">
      <c r="B6442" s="209"/>
      <c r="C6442" s="564"/>
      <c r="D6442" s="209"/>
      <c r="F6442" s="685"/>
    </row>
    <row r="6443" spans="2:6" s="55" customFormat="1" x14ac:dyDescent="0.25">
      <c r="B6443" s="209"/>
      <c r="C6443" s="564"/>
      <c r="D6443" s="209"/>
      <c r="F6443" s="685"/>
    </row>
    <row r="6444" spans="2:6" s="55" customFormat="1" x14ac:dyDescent="0.25">
      <c r="B6444" s="209"/>
      <c r="C6444" s="564"/>
      <c r="D6444" s="209"/>
      <c r="F6444" s="685"/>
    </row>
    <row r="6445" spans="2:6" s="55" customFormat="1" x14ac:dyDescent="0.25">
      <c r="B6445" s="209"/>
      <c r="C6445" s="564"/>
      <c r="D6445" s="209"/>
      <c r="F6445" s="685"/>
    </row>
    <row r="6446" spans="2:6" s="55" customFormat="1" x14ac:dyDescent="0.25">
      <c r="B6446" s="209"/>
      <c r="C6446" s="564"/>
      <c r="D6446" s="209"/>
      <c r="F6446" s="685"/>
    </row>
    <row r="6447" spans="2:6" s="55" customFormat="1" x14ac:dyDescent="0.25">
      <c r="B6447" s="209"/>
      <c r="C6447" s="564"/>
      <c r="D6447" s="209"/>
      <c r="F6447" s="685"/>
    </row>
    <row r="6448" spans="2:6" s="55" customFormat="1" x14ac:dyDescent="0.25">
      <c r="B6448" s="209"/>
      <c r="C6448" s="564"/>
      <c r="D6448" s="209"/>
      <c r="F6448" s="685"/>
    </row>
    <row r="6449" spans="2:6" s="55" customFormat="1" x14ac:dyDescent="0.25">
      <c r="B6449" s="209"/>
      <c r="C6449" s="564"/>
      <c r="D6449" s="209"/>
      <c r="F6449" s="685"/>
    </row>
    <row r="6450" spans="2:6" s="55" customFormat="1" x14ac:dyDescent="0.25">
      <c r="B6450" s="209"/>
      <c r="C6450" s="564"/>
      <c r="D6450" s="209"/>
      <c r="F6450" s="685"/>
    </row>
    <row r="6451" spans="2:6" s="55" customFormat="1" x14ac:dyDescent="0.25">
      <c r="B6451" s="209"/>
      <c r="C6451" s="564"/>
      <c r="D6451" s="209"/>
      <c r="F6451" s="685"/>
    </row>
    <row r="6452" spans="2:6" s="55" customFormat="1" x14ac:dyDescent="0.25">
      <c r="B6452" s="209"/>
      <c r="C6452" s="564"/>
      <c r="D6452" s="209"/>
      <c r="F6452" s="685"/>
    </row>
    <row r="6453" spans="2:6" s="55" customFormat="1" x14ac:dyDescent="0.25">
      <c r="B6453" s="209"/>
      <c r="C6453" s="564"/>
      <c r="D6453" s="209"/>
      <c r="F6453" s="685"/>
    </row>
    <row r="6454" spans="2:6" s="55" customFormat="1" x14ac:dyDescent="0.25">
      <c r="B6454" s="209"/>
      <c r="C6454" s="564"/>
      <c r="D6454" s="209"/>
      <c r="F6454" s="685"/>
    </row>
    <row r="6455" spans="2:6" s="55" customFormat="1" x14ac:dyDescent="0.25">
      <c r="B6455" s="209"/>
      <c r="C6455" s="564"/>
      <c r="D6455" s="209"/>
      <c r="F6455" s="685"/>
    </row>
    <row r="6456" spans="2:6" s="55" customFormat="1" x14ac:dyDescent="0.25">
      <c r="B6456" s="209"/>
      <c r="C6456" s="564"/>
      <c r="D6456" s="209"/>
      <c r="F6456" s="685"/>
    </row>
    <row r="6457" spans="2:6" s="55" customFormat="1" x14ac:dyDescent="0.25">
      <c r="B6457" s="209"/>
      <c r="C6457" s="564"/>
      <c r="D6457" s="209"/>
      <c r="F6457" s="685"/>
    </row>
    <row r="6458" spans="2:6" s="55" customFormat="1" x14ac:dyDescent="0.25">
      <c r="B6458" s="209"/>
      <c r="C6458" s="564"/>
      <c r="D6458" s="209"/>
      <c r="F6458" s="685"/>
    </row>
    <row r="6459" spans="2:6" s="55" customFormat="1" x14ac:dyDescent="0.25">
      <c r="B6459" s="209"/>
      <c r="C6459" s="564"/>
      <c r="D6459" s="209"/>
      <c r="F6459" s="685"/>
    </row>
    <row r="6460" spans="2:6" s="55" customFormat="1" x14ac:dyDescent="0.25">
      <c r="B6460" s="209"/>
      <c r="C6460" s="564"/>
      <c r="D6460" s="209"/>
      <c r="F6460" s="685"/>
    </row>
    <row r="6461" spans="2:6" s="55" customFormat="1" x14ac:dyDescent="0.25">
      <c r="B6461" s="209"/>
      <c r="C6461" s="564"/>
      <c r="D6461" s="209"/>
      <c r="F6461" s="685"/>
    </row>
    <row r="6462" spans="2:6" s="55" customFormat="1" x14ac:dyDescent="0.25">
      <c r="B6462" s="209"/>
      <c r="C6462" s="564"/>
      <c r="D6462" s="209"/>
      <c r="F6462" s="685"/>
    </row>
    <row r="6463" spans="2:6" s="55" customFormat="1" x14ac:dyDescent="0.25">
      <c r="B6463" s="209"/>
      <c r="C6463" s="564"/>
      <c r="D6463" s="209"/>
      <c r="F6463" s="685"/>
    </row>
    <row r="6464" spans="2:6" s="55" customFormat="1" x14ac:dyDescent="0.25">
      <c r="B6464" s="209"/>
      <c r="C6464" s="564"/>
      <c r="D6464" s="209"/>
      <c r="F6464" s="685"/>
    </row>
    <row r="6465" spans="2:6" s="55" customFormat="1" x14ac:dyDescent="0.25">
      <c r="B6465" s="209"/>
      <c r="C6465" s="564"/>
      <c r="D6465" s="209"/>
      <c r="F6465" s="685"/>
    </row>
    <row r="6466" spans="2:6" s="55" customFormat="1" x14ac:dyDescent="0.25">
      <c r="B6466" s="209"/>
      <c r="C6466" s="564"/>
      <c r="D6466" s="209"/>
      <c r="F6466" s="685"/>
    </row>
    <row r="6467" spans="2:6" s="55" customFormat="1" x14ac:dyDescent="0.25">
      <c r="B6467" s="209"/>
      <c r="C6467" s="564"/>
      <c r="D6467" s="209"/>
      <c r="F6467" s="685"/>
    </row>
    <row r="6468" spans="2:6" s="55" customFormat="1" x14ac:dyDescent="0.25">
      <c r="B6468" s="209"/>
      <c r="C6468" s="564"/>
      <c r="D6468" s="209"/>
      <c r="F6468" s="685"/>
    </row>
    <row r="6469" spans="2:6" s="55" customFormat="1" x14ac:dyDescent="0.25">
      <c r="B6469" s="209"/>
      <c r="C6469" s="564"/>
      <c r="D6469" s="209"/>
      <c r="F6469" s="685"/>
    </row>
    <row r="6470" spans="2:6" s="55" customFormat="1" x14ac:dyDescent="0.25">
      <c r="B6470" s="209"/>
      <c r="C6470" s="564"/>
      <c r="D6470" s="209"/>
      <c r="F6470" s="685"/>
    </row>
    <row r="6471" spans="2:6" s="55" customFormat="1" x14ac:dyDescent="0.25">
      <c r="B6471" s="209"/>
      <c r="C6471" s="564"/>
      <c r="D6471" s="209"/>
      <c r="F6471" s="685"/>
    </row>
    <row r="6472" spans="2:6" s="55" customFormat="1" x14ac:dyDescent="0.25">
      <c r="B6472" s="209"/>
      <c r="C6472" s="564"/>
      <c r="D6472" s="209"/>
      <c r="F6472" s="685"/>
    </row>
    <row r="6473" spans="2:6" s="55" customFormat="1" x14ac:dyDescent="0.25">
      <c r="B6473" s="209"/>
      <c r="C6473" s="564"/>
      <c r="D6473" s="209"/>
      <c r="F6473" s="685"/>
    </row>
    <row r="6474" spans="2:6" s="55" customFormat="1" x14ac:dyDescent="0.25">
      <c r="B6474" s="209"/>
      <c r="C6474" s="564"/>
      <c r="D6474" s="209"/>
      <c r="F6474" s="685"/>
    </row>
    <row r="6475" spans="2:6" s="55" customFormat="1" x14ac:dyDescent="0.25">
      <c r="B6475" s="209"/>
      <c r="C6475" s="564"/>
      <c r="D6475" s="209"/>
      <c r="F6475" s="685"/>
    </row>
    <row r="6476" spans="2:6" s="55" customFormat="1" x14ac:dyDescent="0.25">
      <c r="B6476" s="209"/>
      <c r="C6476" s="564"/>
      <c r="D6476" s="209"/>
      <c r="F6476" s="685"/>
    </row>
    <row r="6477" spans="2:6" s="55" customFormat="1" x14ac:dyDescent="0.25">
      <c r="B6477" s="209"/>
      <c r="C6477" s="564"/>
      <c r="D6477" s="209"/>
      <c r="F6477" s="685"/>
    </row>
    <row r="6478" spans="2:6" s="55" customFormat="1" x14ac:dyDescent="0.25">
      <c r="B6478" s="209"/>
      <c r="C6478" s="564"/>
      <c r="D6478" s="209"/>
      <c r="F6478" s="685"/>
    </row>
    <row r="6479" spans="2:6" s="55" customFormat="1" x14ac:dyDescent="0.25">
      <c r="B6479" s="209"/>
      <c r="C6479" s="564"/>
      <c r="D6479" s="209"/>
      <c r="F6479" s="685"/>
    </row>
    <row r="6480" spans="2:6" s="55" customFormat="1" x14ac:dyDescent="0.25">
      <c r="B6480" s="209"/>
      <c r="C6480" s="564"/>
      <c r="D6480" s="209"/>
      <c r="F6480" s="685"/>
    </row>
    <row r="6481" spans="2:6" s="55" customFormat="1" x14ac:dyDescent="0.25">
      <c r="B6481" s="209"/>
      <c r="C6481" s="564"/>
      <c r="D6481" s="209"/>
      <c r="F6481" s="685"/>
    </row>
    <row r="6482" spans="2:6" s="55" customFormat="1" x14ac:dyDescent="0.25">
      <c r="B6482" s="209"/>
      <c r="C6482" s="564"/>
      <c r="D6482" s="209"/>
      <c r="F6482" s="685"/>
    </row>
    <row r="6483" spans="2:6" s="55" customFormat="1" x14ac:dyDescent="0.25">
      <c r="B6483" s="209"/>
      <c r="C6483" s="564"/>
      <c r="D6483" s="209"/>
      <c r="F6483" s="685"/>
    </row>
    <row r="6484" spans="2:6" s="55" customFormat="1" x14ac:dyDescent="0.25">
      <c r="B6484" s="209"/>
      <c r="C6484" s="564"/>
      <c r="D6484" s="209"/>
      <c r="F6484" s="685"/>
    </row>
    <row r="6485" spans="2:6" s="55" customFormat="1" x14ac:dyDescent="0.25">
      <c r="B6485" s="209"/>
      <c r="C6485" s="564"/>
      <c r="D6485" s="209"/>
      <c r="F6485" s="685"/>
    </row>
    <row r="6486" spans="2:6" s="55" customFormat="1" x14ac:dyDescent="0.25">
      <c r="B6486" s="209"/>
      <c r="C6486" s="564"/>
      <c r="D6486" s="209"/>
      <c r="F6486" s="685"/>
    </row>
    <row r="6487" spans="2:6" s="55" customFormat="1" x14ac:dyDescent="0.25">
      <c r="B6487" s="209"/>
      <c r="C6487" s="564"/>
      <c r="D6487" s="209"/>
      <c r="F6487" s="685"/>
    </row>
    <row r="6488" spans="2:6" s="55" customFormat="1" x14ac:dyDescent="0.25">
      <c r="B6488" s="209"/>
      <c r="C6488" s="564"/>
      <c r="D6488" s="209"/>
      <c r="F6488" s="685"/>
    </row>
    <row r="6489" spans="2:6" s="55" customFormat="1" x14ac:dyDescent="0.25">
      <c r="B6489" s="209"/>
      <c r="C6489" s="564"/>
      <c r="D6489" s="209"/>
      <c r="F6489" s="685"/>
    </row>
    <row r="6490" spans="2:6" s="55" customFormat="1" x14ac:dyDescent="0.25">
      <c r="B6490" s="209"/>
      <c r="C6490" s="564"/>
      <c r="D6490" s="209"/>
      <c r="F6490" s="685"/>
    </row>
    <row r="6491" spans="2:6" s="55" customFormat="1" x14ac:dyDescent="0.25">
      <c r="B6491" s="209"/>
      <c r="C6491" s="564"/>
      <c r="D6491" s="209"/>
      <c r="F6491" s="685"/>
    </row>
    <row r="6492" spans="2:6" s="55" customFormat="1" x14ac:dyDescent="0.25">
      <c r="B6492" s="209"/>
      <c r="C6492" s="564"/>
      <c r="D6492" s="209"/>
      <c r="F6492" s="685"/>
    </row>
    <row r="6493" spans="2:6" s="55" customFormat="1" x14ac:dyDescent="0.25">
      <c r="B6493" s="209"/>
      <c r="C6493" s="564"/>
      <c r="D6493" s="209"/>
      <c r="F6493" s="685"/>
    </row>
    <row r="6494" spans="2:6" s="55" customFormat="1" x14ac:dyDescent="0.25">
      <c r="B6494" s="209"/>
      <c r="C6494" s="564"/>
      <c r="D6494" s="209"/>
      <c r="F6494" s="685"/>
    </row>
    <row r="6495" spans="2:6" s="55" customFormat="1" x14ac:dyDescent="0.25">
      <c r="B6495" s="209"/>
      <c r="C6495" s="564"/>
      <c r="D6495" s="209"/>
      <c r="F6495" s="685"/>
    </row>
    <row r="6496" spans="2:6" s="55" customFormat="1" x14ac:dyDescent="0.25">
      <c r="B6496" s="209"/>
      <c r="C6496" s="564"/>
      <c r="D6496" s="209"/>
      <c r="F6496" s="685"/>
    </row>
    <row r="6497" spans="2:6" s="55" customFormat="1" x14ac:dyDescent="0.25">
      <c r="B6497" s="209"/>
      <c r="C6497" s="564"/>
      <c r="D6497" s="209"/>
      <c r="F6497" s="685"/>
    </row>
    <row r="6498" spans="2:6" s="55" customFormat="1" x14ac:dyDescent="0.25">
      <c r="B6498" s="209"/>
      <c r="C6498" s="564"/>
      <c r="D6498" s="209"/>
      <c r="F6498" s="685"/>
    </row>
    <row r="6499" spans="2:6" s="55" customFormat="1" x14ac:dyDescent="0.25">
      <c r="B6499" s="209"/>
      <c r="C6499" s="564"/>
      <c r="D6499" s="209"/>
      <c r="F6499" s="685"/>
    </row>
    <row r="6500" spans="2:6" s="55" customFormat="1" x14ac:dyDescent="0.25">
      <c r="B6500" s="209"/>
      <c r="C6500" s="564"/>
      <c r="D6500" s="209"/>
      <c r="F6500" s="685"/>
    </row>
    <row r="6501" spans="2:6" s="55" customFormat="1" x14ac:dyDescent="0.25">
      <c r="B6501" s="209"/>
      <c r="C6501" s="564"/>
      <c r="D6501" s="209"/>
      <c r="F6501" s="685"/>
    </row>
    <row r="6502" spans="2:6" s="55" customFormat="1" x14ac:dyDescent="0.25">
      <c r="B6502" s="209"/>
      <c r="C6502" s="564"/>
      <c r="D6502" s="209"/>
      <c r="F6502" s="685"/>
    </row>
    <row r="6503" spans="2:6" s="55" customFormat="1" x14ac:dyDescent="0.25">
      <c r="B6503" s="209"/>
      <c r="C6503" s="564"/>
      <c r="D6503" s="209"/>
      <c r="F6503" s="685"/>
    </row>
    <row r="6504" spans="2:6" s="55" customFormat="1" x14ac:dyDescent="0.25">
      <c r="B6504" s="209"/>
      <c r="C6504" s="564"/>
      <c r="D6504" s="209"/>
      <c r="F6504" s="685"/>
    </row>
    <row r="6505" spans="2:6" s="55" customFormat="1" x14ac:dyDescent="0.25">
      <c r="B6505" s="209"/>
      <c r="C6505" s="564"/>
      <c r="D6505" s="209"/>
      <c r="F6505" s="685"/>
    </row>
    <row r="6506" spans="2:6" s="55" customFormat="1" x14ac:dyDescent="0.25">
      <c r="B6506" s="209"/>
      <c r="C6506" s="564"/>
      <c r="D6506" s="209"/>
      <c r="F6506" s="685"/>
    </row>
    <row r="6507" spans="2:6" s="55" customFormat="1" x14ac:dyDescent="0.25">
      <c r="B6507" s="209"/>
      <c r="C6507" s="564"/>
      <c r="D6507" s="209"/>
      <c r="F6507" s="685"/>
    </row>
    <row r="6508" spans="2:6" s="55" customFormat="1" x14ac:dyDescent="0.25">
      <c r="B6508" s="209"/>
      <c r="C6508" s="564"/>
      <c r="D6508" s="209"/>
      <c r="F6508" s="685"/>
    </row>
    <row r="6509" spans="2:6" s="55" customFormat="1" x14ac:dyDescent="0.25">
      <c r="B6509" s="209"/>
      <c r="C6509" s="564"/>
      <c r="D6509" s="209"/>
      <c r="F6509" s="685"/>
    </row>
    <row r="6510" spans="2:6" s="55" customFormat="1" x14ac:dyDescent="0.25">
      <c r="B6510" s="209"/>
      <c r="C6510" s="564"/>
      <c r="D6510" s="209"/>
      <c r="F6510" s="685"/>
    </row>
    <row r="6511" spans="2:6" s="55" customFormat="1" x14ac:dyDescent="0.25">
      <c r="B6511" s="209"/>
      <c r="C6511" s="564"/>
      <c r="D6511" s="209"/>
      <c r="F6511" s="685"/>
    </row>
    <row r="6512" spans="2:6" s="55" customFormat="1" x14ac:dyDescent="0.25">
      <c r="B6512" s="209"/>
      <c r="C6512" s="564"/>
      <c r="D6512" s="209"/>
      <c r="F6512" s="685"/>
    </row>
    <row r="6513" spans="2:6" s="55" customFormat="1" x14ac:dyDescent="0.25">
      <c r="B6513" s="209"/>
      <c r="C6513" s="564"/>
      <c r="D6513" s="209"/>
      <c r="F6513" s="685"/>
    </row>
    <row r="6514" spans="2:6" s="55" customFormat="1" x14ac:dyDescent="0.25">
      <c r="B6514" s="209"/>
      <c r="C6514" s="564"/>
      <c r="D6514" s="209"/>
      <c r="F6514" s="685"/>
    </row>
    <row r="6515" spans="2:6" s="55" customFormat="1" x14ac:dyDescent="0.25">
      <c r="B6515" s="209"/>
      <c r="C6515" s="564"/>
      <c r="D6515" s="209"/>
      <c r="F6515" s="685"/>
    </row>
    <row r="6516" spans="2:6" s="55" customFormat="1" x14ac:dyDescent="0.25">
      <c r="B6516" s="209"/>
      <c r="C6516" s="564"/>
      <c r="D6516" s="209"/>
      <c r="F6516" s="685"/>
    </row>
    <row r="6517" spans="2:6" s="55" customFormat="1" x14ac:dyDescent="0.25">
      <c r="B6517" s="209"/>
      <c r="C6517" s="564"/>
      <c r="D6517" s="209"/>
      <c r="F6517" s="685"/>
    </row>
    <row r="6518" spans="2:6" s="55" customFormat="1" x14ac:dyDescent="0.25">
      <c r="B6518" s="209"/>
      <c r="C6518" s="564"/>
      <c r="D6518" s="209"/>
      <c r="F6518" s="685"/>
    </row>
    <row r="6519" spans="2:6" s="55" customFormat="1" x14ac:dyDescent="0.25">
      <c r="B6519" s="209"/>
      <c r="C6519" s="564"/>
      <c r="D6519" s="209"/>
      <c r="F6519" s="685"/>
    </row>
    <row r="6520" spans="2:6" s="55" customFormat="1" x14ac:dyDescent="0.25">
      <c r="B6520" s="209"/>
      <c r="C6520" s="564"/>
      <c r="D6520" s="209"/>
      <c r="F6520" s="685"/>
    </row>
    <row r="6521" spans="2:6" s="55" customFormat="1" x14ac:dyDescent="0.25">
      <c r="B6521" s="209"/>
      <c r="C6521" s="564"/>
      <c r="D6521" s="209"/>
      <c r="F6521" s="685"/>
    </row>
    <row r="6522" spans="2:6" s="55" customFormat="1" x14ac:dyDescent="0.25">
      <c r="B6522" s="209"/>
      <c r="C6522" s="564"/>
      <c r="D6522" s="209"/>
      <c r="F6522" s="685"/>
    </row>
    <row r="6523" spans="2:6" s="55" customFormat="1" x14ac:dyDescent="0.25">
      <c r="B6523" s="209"/>
      <c r="C6523" s="564"/>
      <c r="D6523" s="209"/>
      <c r="F6523" s="685"/>
    </row>
    <row r="6524" spans="2:6" s="55" customFormat="1" x14ac:dyDescent="0.25">
      <c r="B6524" s="209"/>
      <c r="C6524" s="564"/>
      <c r="D6524" s="209"/>
      <c r="F6524" s="685"/>
    </row>
    <row r="6525" spans="2:6" s="55" customFormat="1" x14ac:dyDescent="0.25">
      <c r="B6525" s="209"/>
      <c r="C6525" s="564"/>
      <c r="D6525" s="209"/>
      <c r="F6525" s="685"/>
    </row>
    <row r="6526" spans="2:6" s="55" customFormat="1" x14ac:dyDescent="0.25">
      <c r="B6526" s="209"/>
      <c r="C6526" s="564"/>
      <c r="D6526" s="209"/>
      <c r="F6526" s="685"/>
    </row>
    <row r="6527" spans="2:6" s="55" customFormat="1" x14ac:dyDescent="0.25">
      <c r="B6527" s="209"/>
      <c r="C6527" s="564"/>
      <c r="D6527" s="209"/>
      <c r="F6527" s="685"/>
    </row>
    <row r="6528" spans="2:6" s="55" customFormat="1" x14ac:dyDescent="0.25">
      <c r="B6528" s="209"/>
      <c r="C6528" s="564"/>
      <c r="D6528" s="209"/>
      <c r="F6528" s="685"/>
    </row>
    <row r="6529" spans="2:6" s="55" customFormat="1" x14ac:dyDescent="0.25">
      <c r="B6529" s="209"/>
      <c r="C6529" s="564"/>
      <c r="D6529" s="209"/>
      <c r="F6529" s="685"/>
    </row>
    <row r="6530" spans="2:6" s="55" customFormat="1" x14ac:dyDescent="0.25">
      <c r="B6530" s="209"/>
      <c r="C6530" s="564"/>
      <c r="D6530" s="209"/>
      <c r="F6530" s="685"/>
    </row>
    <row r="6531" spans="2:6" s="55" customFormat="1" x14ac:dyDescent="0.25">
      <c r="B6531" s="209"/>
      <c r="C6531" s="564"/>
      <c r="D6531" s="209"/>
      <c r="F6531" s="685"/>
    </row>
    <row r="6532" spans="2:6" s="55" customFormat="1" x14ac:dyDescent="0.25">
      <c r="B6532" s="209"/>
      <c r="C6532" s="564"/>
      <c r="D6532" s="209"/>
      <c r="F6532" s="685"/>
    </row>
    <row r="6533" spans="2:6" s="55" customFormat="1" x14ac:dyDescent="0.25">
      <c r="B6533" s="209"/>
      <c r="C6533" s="564"/>
      <c r="D6533" s="209"/>
      <c r="F6533" s="685"/>
    </row>
    <row r="6534" spans="2:6" s="55" customFormat="1" x14ac:dyDescent="0.25">
      <c r="B6534" s="209"/>
      <c r="C6534" s="564"/>
      <c r="D6534" s="209"/>
      <c r="F6534" s="685"/>
    </row>
    <row r="6535" spans="2:6" s="55" customFormat="1" x14ac:dyDescent="0.25">
      <c r="B6535" s="209"/>
      <c r="C6535" s="564"/>
      <c r="D6535" s="209"/>
      <c r="F6535" s="685"/>
    </row>
    <row r="6536" spans="2:6" s="55" customFormat="1" x14ac:dyDescent="0.25">
      <c r="B6536" s="209"/>
      <c r="C6536" s="564"/>
      <c r="D6536" s="209"/>
      <c r="F6536" s="685"/>
    </row>
    <row r="6537" spans="2:6" s="55" customFormat="1" x14ac:dyDescent="0.25">
      <c r="B6537" s="209"/>
      <c r="C6537" s="564"/>
      <c r="D6537" s="209"/>
      <c r="F6537" s="685"/>
    </row>
    <row r="6538" spans="2:6" s="55" customFormat="1" x14ac:dyDescent="0.25">
      <c r="B6538" s="209"/>
      <c r="C6538" s="564"/>
      <c r="D6538" s="209"/>
      <c r="F6538" s="685"/>
    </row>
    <row r="6539" spans="2:6" s="55" customFormat="1" x14ac:dyDescent="0.25">
      <c r="B6539" s="209"/>
      <c r="C6539" s="564"/>
      <c r="D6539" s="209"/>
      <c r="F6539" s="685"/>
    </row>
    <row r="6540" spans="2:6" s="55" customFormat="1" x14ac:dyDescent="0.25">
      <c r="B6540" s="209"/>
      <c r="C6540" s="564"/>
      <c r="D6540" s="209"/>
      <c r="F6540" s="685"/>
    </row>
    <row r="6541" spans="2:6" s="55" customFormat="1" x14ac:dyDescent="0.25">
      <c r="B6541" s="209"/>
      <c r="C6541" s="564"/>
      <c r="D6541" s="209"/>
      <c r="F6541" s="685"/>
    </row>
    <row r="6542" spans="2:6" s="55" customFormat="1" x14ac:dyDescent="0.25">
      <c r="B6542" s="209"/>
      <c r="C6542" s="564"/>
      <c r="D6542" s="209"/>
      <c r="F6542" s="685"/>
    </row>
    <row r="6543" spans="2:6" s="55" customFormat="1" x14ac:dyDescent="0.25">
      <c r="B6543" s="209"/>
      <c r="C6543" s="564"/>
      <c r="D6543" s="209"/>
      <c r="F6543" s="685"/>
    </row>
    <row r="6544" spans="2:6" s="55" customFormat="1" x14ac:dyDescent="0.25">
      <c r="B6544" s="209"/>
      <c r="C6544" s="564"/>
      <c r="D6544" s="209"/>
      <c r="F6544" s="685"/>
    </row>
    <row r="6545" spans="2:6" s="55" customFormat="1" x14ac:dyDescent="0.25">
      <c r="B6545" s="209"/>
      <c r="C6545" s="564"/>
      <c r="D6545" s="209"/>
      <c r="F6545" s="685"/>
    </row>
    <row r="6546" spans="2:6" s="55" customFormat="1" x14ac:dyDescent="0.25">
      <c r="B6546" s="209"/>
      <c r="C6546" s="564"/>
      <c r="D6546" s="209"/>
      <c r="F6546" s="685"/>
    </row>
    <row r="6547" spans="2:6" s="55" customFormat="1" x14ac:dyDescent="0.25">
      <c r="B6547" s="209"/>
      <c r="C6547" s="564"/>
      <c r="D6547" s="209"/>
      <c r="F6547" s="685"/>
    </row>
    <row r="6548" spans="2:6" s="55" customFormat="1" x14ac:dyDescent="0.25">
      <c r="B6548" s="209"/>
      <c r="C6548" s="564"/>
      <c r="D6548" s="209"/>
      <c r="F6548" s="685"/>
    </row>
    <row r="6549" spans="2:6" s="55" customFormat="1" x14ac:dyDescent="0.25">
      <c r="B6549" s="209"/>
      <c r="C6549" s="564"/>
      <c r="D6549" s="209"/>
      <c r="F6549" s="685"/>
    </row>
    <row r="6550" spans="2:6" s="55" customFormat="1" x14ac:dyDescent="0.25">
      <c r="B6550" s="209"/>
      <c r="C6550" s="564"/>
      <c r="D6550" s="209"/>
      <c r="F6550" s="685"/>
    </row>
    <row r="6551" spans="2:6" s="55" customFormat="1" x14ac:dyDescent="0.25">
      <c r="B6551" s="209"/>
      <c r="C6551" s="564"/>
      <c r="D6551" s="209"/>
      <c r="F6551" s="685"/>
    </row>
    <row r="6552" spans="2:6" s="55" customFormat="1" x14ac:dyDescent="0.25">
      <c r="B6552" s="209"/>
      <c r="C6552" s="564"/>
      <c r="D6552" s="209"/>
      <c r="F6552" s="685"/>
    </row>
    <row r="6553" spans="2:6" s="55" customFormat="1" x14ac:dyDescent="0.25">
      <c r="B6553" s="209"/>
      <c r="C6553" s="564"/>
      <c r="D6553" s="209"/>
      <c r="F6553" s="685"/>
    </row>
    <row r="6554" spans="2:6" s="55" customFormat="1" x14ac:dyDescent="0.25">
      <c r="B6554" s="209"/>
      <c r="C6554" s="564"/>
      <c r="D6554" s="209"/>
      <c r="F6554" s="685"/>
    </row>
    <row r="6555" spans="2:6" s="55" customFormat="1" x14ac:dyDescent="0.25">
      <c r="B6555" s="209"/>
      <c r="C6555" s="564"/>
      <c r="D6555" s="209"/>
      <c r="F6555" s="685"/>
    </row>
    <row r="6556" spans="2:6" s="55" customFormat="1" x14ac:dyDescent="0.25">
      <c r="B6556" s="209"/>
      <c r="C6556" s="564"/>
      <c r="D6556" s="209"/>
      <c r="F6556" s="685"/>
    </row>
    <row r="6557" spans="2:6" s="55" customFormat="1" x14ac:dyDescent="0.25">
      <c r="B6557" s="209"/>
      <c r="C6557" s="564"/>
      <c r="D6557" s="209"/>
      <c r="F6557" s="685"/>
    </row>
    <row r="6558" spans="2:6" s="55" customFormat="1" x14ac:dyDescent="0.25">
      <c r="B6558" s="209"/>
      <c r="C6558" s="564"/>
      <c r="D6558" s="209"/>
      <c r="F6558" s="685"/>
    </row>
    <row r="6559" spans="2:6" s="55" customFormat="1" x14ac:dyDescent="0.25">
      <c r="B6559" s="209"/>
      <c r="C6559" s="564"/>
      <c r="D6559" s="209"/>
      <c r="F6559" s="685"/>
    </row>
    <row r="6560" spans="2:6" s="55" customFormat="1" x14ac:dyDescent="0.25">
      <c r="B6560" s="209"/>
      <c r="C6560" s="564"/>
      <c r="D6560" s="209"/>
      <c r="F6560" s="685"/>
    </row>
    <row r="6561" spans="2:6" s="55" customFormat="1" x14ac:dyDescent="0.25">
      <c r="B6561" s="209"/>
      <c r="C6561" s="564"/>
      <c r="D6561" s="209"/>
      <c r="F6561" s="685"/>
    </row>
    <row r="6562" spans="2:6" s="55" customFormat="1" x14ac:dyDescent="0.25">
      <c r="B6562" s="209"/>
      <c r="C6562" s="564"/>
      <c r="D6562" s="209"/>
      <c r="F6562" s="685"/>
    </row>
    <row r="6563" spans="2:6" s="55" customFormat="1" x14ac:dyDescent="0.25">
      <c r="B6563" s="209"/>
      <c r="C6563" s="564"/>
      <c r="D6563" s="209"/>
      <c r="F6563" s="685"/>
    </row>
    <row r="6564" spans="2:6" s="55" customFormat="1" x14ac:dyDescent="0.25">
      <c r="B6564" s="209"/>
      <c r="C6564" s="564"/>
      <c r="D6564" s="209"/>
      <c r="F6564" s="685"/>
    </row>
    <row r="6565" spans="2:6" s="55" customFormat="1" x14ac:dyDescent="0.25">
      <c r="B6565" s="209"/>
      <c r="C6565" s="564"/>
      <c r="D6565" s="209"/>
      <c r="F6565" s="685"/>
    </row>
    <row r="6566" spans="2:6" s="55" customFormat="1" x14ac:dyDescent="0.25">
      <c r="B6566" s="209"/>
      <c r="C6566" s="564"/>
      <c r="D6566" s="209"/>
      <c r="F6566" s="685"/>
    </row>
    <row r="6567" spans="2:6" s="55" customFormat="1" x14ac:dyDescent="0.25">
      <c r="B6567" s="209"/>
      <c r="C6567" s="564"/>
      <c r="D6567" s="209"/>
      <c r="F6567" s="685"/>
    </row>
    <row r="6568" spans="2:6" s="55" customFormat="1" x14ac:dyDescent="0.25">
      <c r="B6568" s="209"/>
      <c r="C6568" s="564"/>
      <c r="D6568" s="209"/>
      <c r="F6568" s="685"/>
    </row>
    <row r="6569" spans="2:6" s="55" customFormat="1" x14ac:dyDescent="0.25">
      <c r="B6569" s="209"/>
      <c r="C6569" s="564"/>
      <c r="D6569" s="209"/>
      <c r="F6569" s="685"/>
    </row>
    <row r="6570" spans="2:6" s="55" customFormat="1" x14ac:dyDescent="0.25">
      <c r="B6570" s="209"/>
      <c r="C6570" s="564"/>
      <c r="D6570" s="209"/>
      <c r="F6570" s="685"/>
    </row>
    <row r="6571" spans="2:6" s="55" customFormat="1" x14ac:dyDescent="0.25">
      <c r="B6571" s="209"/>
      <c r="C6571" s="564"/>
      <c r="D6571" s="209"/>
      <c r="F6571" s="685"/>
    </row>
    <row r="6572" spans="2:6" s="55" customFormat="1" x14ac:dyDescent="0.25">
      <c r="B6572" s="209"/>
      <c r="C6572" s="564"/>
      <c r="D6572" s="209"/>
      <c r="F6572" s="685"/>
    </row>
    <row r="6573" spans="2:6" s="55" customFormat="1" x14ac:dyDescent="0.25">
      <c r="B6573" s="209"/>
      <c r="C6573" s="564"/>
      <c r="D6573" s="209"/>
      <c r="F6573" s="685"/>
    </row>
    <row r="6574" spans="2:6" s="55" customFormat="1" x14ac:dyDescent="0.25">
      <c r="B6574" s="209"/>
      <c r="C6574" s="564"/>
      <c r="D6574" s="209"/>
      <c r="F6574" s="685"/>
    </row>
    <row r="6575" spans="2:6" s="55" customFormat="1" x14ac:dyDescent="0.25">
      <c r="B6575" s="209"/>
      <c r="C6575" s="564"/>
      <c r="D6575" s="209"/>
      <c r="F6575" s="685"/>
    </row>
    <row r="6576" spans="2:6" s="55" customFormat="1" x14ac:dyDescent="0.25">
      <c r="B6576" s="209"/>
      <c r="C6576" s="564"/>
      <c r="D6576" s="209"/>
      <c r="F6576" s="685"/>
    </row>
    <row r="6577" spans="2:6" s="55" customFormat="1" x14ac:dyDescent="0.25">
      <c r="B6577" s="209"/>
      <c r="C6577" s="564"/>
      <c r="D6577" s="209"/>
      <c r="F6577" s="685"/>
    </row>
    <row r="6578" spans="2:6" s="55" customFormat="1" x14ac:dyDescent="0.25">
      <c r="B6578" s="209"/>
      <c r="C6578" s="564"/>
      <c r="D6578" s="209"/>
      <c r="F6578" s="685"/>
    </row>
    <row r="6579" spans="2:6" s="55" customFormat="1" x14ac:dyDescent="0.25">
      <c r="B6579" s="209"/>
      <c r="C6579" s="564"/>
      <c r="D6579" s="209"/>
      <c r="F6579" s="685"/>
    </row>
    <row r="6580" spans="2:6" s="55" customFormat="1" x14ac:dyDescent="0.25">
      <c r="B6580" s="209"/>
      <c r="C6580" s="564"/>
      <c r="D6580" s="209"/>
      <c r="F6580" s="685"/>
    </row>
    <row r="6581" spans="2:6" s="55" customFormat="1" x14ac:dyDescent="0.25">
      <c r="B6581" s="209"/>
      <c r="C6581" s="564"/>
      <c r="D6581" s="209"/>
      <c r="F6581" s="685"/>
    </row>
    <row r="6582" spans="2:6" s="55" customFormat="1" x14ac:dyDescent="0.25">
      <c r="B6582" s="209"/>
      <c r="C6582" s="564"/>
      <c r="D6582" s="209"/>
      <c r="F6582" s="685"/>
    </row>
    <row r="6583" spans="2:6" s="55" customFormat="1" x14ac:dyDescent="0.25">
      <c r="B6583" s="209"/>
      <c r="C6583" s="564"/>
      <c r="D6583" s="209"/>
      <c r="F6583" s="685"/>
    </row>
    <row r="6584" spans="2:6" s="55" customFormat="1" x14ac:dyDescent="0.25">
      <c r="B6584" s="209"/>
      <c r="C6584" s="564"/>
      <c r="D6584" s="209"/>
      <c r="F6584" s="685"/>
    </row>
    <row r="6585" spans="2:6" s="55" customFormat="1" x14ac:dyDescent="0.25">
      <c r="B6585" s="209"/>
      <c r="C6585" s="564"/>
      <c r="D6585" s="209"/>
      <c r="F6585" s="685"/>
    </row>
    <row r="6586" spans="2:6" s="55" customFormat="1" x14ac:dyDescent="0.25">
      <c r="B6586" s="209"/>
      <c r="C6586" s="564"/>
      <c r="D6586" s="209"/>
      <c r="F6586" s="685"/>
    </row>
    <row r="6587" spans="2:6" s="55" customFormat="1" x14ac:dyDescent="0.25">
      <c r="B6587" s="209"/>
      <c r="C6587" s="564"/>
      <c r="D6587" s="209"/>
      <c r="F6587" s="685"/>
    </row>
    <row r="6588" spans="2:6" s="55" customFormat="1" x14ac:dyDescent="0.25">
      <c r="B6588" s="209"/>
      <c r="C6588" s="564"/>
      <c r="D6588" s="209"/>
      <c r="F6588" s="685"/>
    </row>
    <row r="6589" spans="2:6" s="55" customFormat="1" x14ac:dyDescent="0.25">
      <c r="B6589" s="209"/>
      <c r="C6589" s="564"/>
      <c r="D6589" s="209"/>
      <c r="F6589" s="685"/>
    </row>
    <row r="6590" spans="2:6" s="55" customFormat="1" x14ac:dyDescent="0.25">
      <c r="B6590" s="209"/>
      <c r="C6590" s="564"/>
      <c r="D6590" s="209"/>
      <c r="F6590" s="685"/>
    </row>
    <row r="6591" spans="2:6" s="55" customFormat="1" x14ac:dyDescent="0.25">
      <c r="B6591" s="209"/>
      <c r="C6591" s="564"/>
      <c r="D6591" s="209"/>
      <c r="F6591" s="685"/>
    </row>
    <row r="6592" spans="2:6" s="55" customFormat="1" x14ac:dyDescent="0.25">
      <c r="B6592" s="209"/>
      <c r="C6592" s="564"/>
      <c r="D6592" s="209"/>
      <c r="F6592" s="685"/>
    </row>
    <row r="6593" spans="2:6" s="55" customFormat="1" x14ac:dyDescent="0.25">
      <c r="B6593" s="209"/>
      <c r="C6593" s="564"/>
      <c r="D6593" s="209"/>
      <c r="F6593" s="685"/>
    </row>
    <row r="6594" spans="2:6" s="55" customFormat="1" x14ac:dyDescent="0.25">
      <c r="B6594" s="209"/>
      <c r="C6594" s="564"/>
      <c r="D6594" s="209"/>
      <c r="F6594" s="685"/>
    </row>
    <row r="6595" spans="2:6" s="55" customFormat="1" x14ac:dyDescent="0.25">
      <c r="B6595" s="209"/>
      <c r="C6595" s="564"/>
      <c r="D6595" s="209"/>
      <c r="F6595" s="685"/>
    </row>
    <row r="6596" spans="2:6" s="55" customFormat="1" x14ac:dyDescent="0.25">
      <c r="B6596" s="209"/>
      <c r="C6596" s="564"/>
      <c r="D6596" s="209"/>
      <c r="F6596" s="685"/>
    </row>
    <row r="6597" spans="2:6" s="55" customFormat="1" x14ac:dyDescent="0.25">
      <c r="B6597" s="209"/>
      <c r="C6597" s="564"/>
      <c r="D6597" s="209"/>
      <c r="F6597" s="685"/>
    </row>
    <row r="6598" spans="2:6" s="55" customFormat="1" x14ac:dyDescent="0.25">
      <c r="B6598" s="209"/>
      <c r="C6598" s="564"/>
      <c r="D6598" s="209"/>
      <c r="F6598" s="685"/>
    </row>
    <row r="6599" spans="2:6" s="55" customFormat="1" x14ac:dyDescent="0.25">
      <c r="B6599" s="209"/>
      <c r="C6599" s="564"/>
      <c r="D6599" s="209"/>
      <c r="F6599" s="685"/>
    </row>
    <row r="6600" spans="2:6" s="55" customFormat="1" x14ac:dyDescent="0.25">
      <c r="B6600" s="209"/>
      <c r="C6600" s="564"/>
      <c r="D6600" s="209"/>
      <c r="F6600" s="685"/>
    </row>
    <row r="6601" spans="2:6" s="55" customFormat="1" x14ac:dyDescent="0.25">
      <c r="B6601" s="209"/>
      <c r="C6601" s="564"/>
      <c r="D6601" s="209"/>
      <c r="F6601" s="685"/>
    </row>
    <row r="6602" spans="2:6" s="55" customFormat="1" x14ac:dyDescent="0.25">
      <c r="B6602" s="209"/>
      <c r="C6602" s="564"/>
      <c r="D6602" s="209"/>
      <c r="F6602" s="685"/>
    </row>
    <row r="6603" spans="2:6" s="55" customFormat="1" x14ac:dyDescent="0.25">
      <c r="B6603" s="209"/>
      <c r="C6603" s="564"/>
      <c r="D6603" s="209"/>
      <c r="F6603" s="685"/>
    </row>
    <row r="6604" spans="2:6" s="55" customFormat="1" x14ac:dyDescent="0.25">
      <c r="B6604" s="209"/>
      <c r="C6604" s="564"/>
      <c r="D6604" s="209"/>
      <c r="F6604" s="685"/>
    </row>
    <row r="6605" spans="2:6" s="55" customFormat="1" x14ac:dyDescent="0.25">
      <c r="B6605" s="209"/>
      <c r="C6605" s="564"/>
      <c r="D6605" s="209"/>
      <c r="F6605" s="685"/>
    </row>
    <row r="6606" spans="2:6" s="55" customFormat="1" x14ac:dyDescent="0.25">
      <c r="B6606" s="209"/>
      <c r="C6606" s="564"/>
      <c r="D6606" s="209"/>
      <c r="F6606" s="685"/>
    </row>
    <row r="6607" spans="2:6" s="55" customFormat="1" x14ac:dyDescent="0.25">
      <c r="B6607" s="209"/>
      <c r="C6607" s="564"/>
      <c r="D6607" s="209"/>
      <c r="F6607" s="685"/>
    </row>
    <row r="6608" spans="2:6" s="55" customFormat="1" x14ac:dyDescent="0.25">
      <c r="B6608" s="209"/>
      <c r="C6608" s="564"/>
      <c r="D6608" s="209"/>
      <c r="F6608" s="685"/>
    </row>
    <row r="6609" spans="2:6" s="55" customFormat="1" x14ac:dyDescent="0.25">
      <c r="B6609" s="209"/>
      <c r="C6609" s="564"/>
      <c r="D6609" s="209"/>
      <c r="F6609" s="685"/>
    </row>
    <row r="6610" spans="2:6" s="55" customFormat="1" x14ac:dyDescent="0.25">
      <c r="B6610" s="209"/>
      <c r="C6610" s="564"/>
      <c r="D6610" s="209"/>
      <c r="F6610" s="685"/>
    </row>
    <row r="6611" spans="2:6" s="55" customFormat="1" x14ac:dyDescent="0.25">
      <c r="B6611" s="209"/>
      <c r="C6611" s="564"/>
      <c r="D6611" s="209"/>
      <c r="F6611" s="685"/>
    </row>
    <row r="6612" spans="2:6" s="55" customFormat="1" x14ac:dyDescent="0.25">
      <c r="B6612" s="209"/>
      <c r="C6612" s="564"/>
      <c r="D6612" s="209"/>
      <c r="F6612" s="685"/>
    </row>
    <row r="6613" spans="2:6" s="55" customFormat="1" x14ac:dyDescent="0.25">
      <c r="B6613" s="209"/>
      <c r="C6613" s="564"/>
      <c r="D6613" s="209"/>
      <c r="F6613" s="685"/>
    </row>
    <row r="6614" spans="2:6" s="55" customFormat="1" x14ac:dyDescent="0.25">
      <c r="B6614" s="209"/>
      <c r="C6614" s="564"/>
      <c r="D6614" s="209"/>
      <c r="F6614" s="685"/>
    </row>
    <row r="6615" spans="2:6" s="55" customFormat="1" x14ac:dyDescent="0.25">
      <c r="B6615" s="209"/>
      <c r="C6615" s="564"/>
      <c r="D6615" s="209"/>
      <c r="F6615" s="685"/>
    </row>
    <row r="6616" spans="2:6" s="55" customFormat="1" x14ac:dyDescent="0.25">
      <c r="B6616" s="209"/>
      <c r="C6616" s="564"/>
      <c r="D6616" s="209"/>
      <c r="F6616" s="685"/>
    </row>
    <row r="6617" spans="2:6" s="55" customFormat="1" x14ac:dyDescent="0.25">
      <c r="B6617" s="209"/>
      <c r="C6617" s="564"/>
      <c r="D6617" s="209"/>
      <c r="F6617" s="685"/>
    </row>
    <row r="6618" spans="2:6" s="55" customFormat="1" x14ac:dyDescent="0.25">
      <c r="B6618" s="209"/>
      <c r="C6618" s="564"/>
      <c r="D6618" s="209"/>
      <c r="F6618" s="685"/>
    </row>
    <row r="6619" spans="2:6" s="55" customFormat="1" x14ac:dyDescent="0.25">
      <c r="B6619" s="209"/>
      <c r="C6619" s="564"/>
      <c r="D6619" s="209"/>
      <c r="F6619" s="685"/>
    </row>
    <row r="6620" spans="2:6" s="55" customFormat="1" x14ac:dyDescent="0.25">
      <c r="B6620" s="209"/>
      <c r="C6620" s="564"/>
      <c r="D6620" s="209"/>
      <c r="F6620" s="685"/>
    </row>
    <row r="6621" spans="2:6" s="55" customFormat="1" x14ac:dyDescent="0.25">
      <c r="B6621" s="209"/>
      <c r="C6621" s="564"/>
      <c r="D6621" s="209"/>
      <c r="F6621" s="685"/>
    </row>
    <row r="6622" spans="2:6" s="55" customFormat="1" x14ac:dyDescent="0.25">
      <c r="B6622" s="209"/>
      <c r="C6622" s="564"/>
      <c r="D6622" s="209"/>
      <c r="F6622" s="685"/>
    </row>
    <row r="6623" spans="2:6" s="55" customFormat="1" x14ac:dyDescent="0.25">
      <c r="B6623" s="209"/>
      <c r="C6623" s="564"/>
      <c r="D6623" s="209"/>
      <c r="F6623" s="685"/>
    </row>
    <row r="6624" spans="2:6" s="55" customFormat="1" x14ac:dyDescent="0.25">
      <c r="B6624" s="209"/>
      <c r="C6624" s="564"/>
      <c r="D6624" s="209"/>
      <c r="F6624" s="685"/>
    </row>
    <row r="6625" spans="2:6" s="55" customFormat="1" x14ac:dyDescent="0.25">
      <c r="B6625" s="209"/>
      <c r="C6625" s="564"/>
      <c r="D6625" s="209"/>
      <c r="F6625" s="685"/>
    </row>
    <row r="6626" spans="2:6" s="55" customFormat="1" x14ac:dyDescent="0.25">
      <c r="B6626" s="209"/>
      <c r="C6626" s="564"/>
      <c r="D6626" s="209"/>
      <c r="F6626" s="685"/>
    </row>
    <row r="6627" spans="2:6" s="55" customFormat="1" x14ac:dyDescent="0.25">
      <c r="B6627" s="209"/>
      <c r="C6627" s="564"/>
      <c r="D6627" s="209"/>
      <c r="F6627" s="685"/>
    </row>
    <row r="6628" spans="2:6" s="55" customFormat="1" x14ac:dyDescent="0.25">
      <c r="B6628" s="209"/>
      <c r="C6628" s="564"/>
      <c r="D6628" s="209"/>
      <c r="F6628" s="685"/>
    </row>
    <row r="6629" spans="2:6" s="55" customFormat="1" x14ac:dyDescent="0.25">
      <c r="B6629" s="209"/>
      <c r="C6629" s="564"/>
      <c r="D6629" s="209"/>
      <c r="F6629" s="685"/>
    </row>
    <row r="6630" spans="2:6" s="55" customFormat="1" x14ac:dyDescent="0.25">
      <c r="B6630" s="209"/>
      <c r="C6630" s="564"/>
      <c r="D6630" s="209"/>
      <c r="F6630" s="685"/>
    </row>
    <row r="6631" spans="2:6" s="55" customFormat="1" x14ac:dyDescent="0.25">
      <c r="B6631" s="209"/>
      <c r="C6631" s="564"/>
      <c r="D6631" s="209"/>
      <c r="F6631" s="685"/>
    </row>
    <row r="6632" spans="2:6" s="55" customFormat="1" x14ac:dyDescent="0.25">
      <c r="B6632" s="209"/>
      <c r="C6632" s="564"/>
      <c r="D6632" s="209"/>
      <c r="F6632" s="685"/>
    </row>
    <row r="6633" spans="2:6" s="55" customFormat="1" x14ac:dyDescent="0.25">
      <c r="B6633" s="209"/>
      <c r="C6633" s="564"/>
      <c r="D6633" s="209"/>
      <c r="F6633" s="685"/>
    </row>
    <row r="6634" spans="2:6" s="55" customFormat="1" x14ac:dyDescent="0.25">
      <c r="B6634" s="209"/>
      <c r="C6634" s="564"/>
      <c r="D6634" s="209"/>
      <c r="F6634" s="685"/>
    </row>
    <row r="6635" spans="2:6" s="55" customFormat="1" x14ac:dyDescent="0.25">
      <c r="B6635" s="209"/>
      <c r="C6635" s="564"/>
      <c r="D6635" s="209"/>
      <c r="F6635" s="685"/>
    </row>
    <row r="6636" spans="2:6" s="55" customFormat="1" x14ac:dyDescent="0.25">
      <c r="B6636" s="209"/>
      <c r="C6636" s="564"/>
      <c r="D6636" s="209"/>
      <c r="F6636" s="685"/>
    </row>
    <row r="6637" spans="2:6" s="55" customFormat="1" x14ac:dyDescent="0.25">
      <c r="B6637" s="209"/>
      <c r="C6637" s="564"/>
      <c r="D6637" s="209"/>
      <c r="F6637" s="685"/>
    </row>
    <row r="6638" spans="2:6" s="55" customFormat="1" x14ac:dyDescent="0.25">
      <c r="B6638" s="209"/>
      <c r="C6638" s="564"/>
      <c r="D6638" s="209"/>
      <c r="F6638" s="685"/>
    </row>
    <row r="6639" spans="2:6" s="55" customFormat="1" x14ac:dyDescent="0.25">
      <c r="B6639" s="209"/>
      <c r="C6639" s="564"/>
      <c r="D6639" s="209"/>
      <c r="F6639" s="685"/>
    </row>
    <row r="6640" spans="2:6" s="55" customFormat="1" x14ac:dyDescent="0.25">
      <c r="B6640" s="209"/>
      <c r="C6640" s="564"/>
      <c r="D6640" s="209"/>
      <c r="F6640" s="685"/>
    </row>
    <row r="6641" spans="2:6" s="55" customFormat="1" x14ac:dyDescent="0.25">
      <c r="B6641" s="209"/>
      <c r="C6641" s="564"/>
      <c r="D6641" s="209"/>
      <c r="F6641" s="685"/>
    </row>
    <row r="6642" spans="2:6" s="55" customFormat="1" x14ac:dyDescent="0.25">
      <c r="B6642" s="209"/>
      <c r="C6642" s="564"/>
      <c r="D6642" s="209"/>
      <c r="F6642" s="685"/>
    </row>
    <row r="6643" spans="2:6" s="55" customFormat="1" x14ac:dyDescent="0.25">
      <c r="B6643" s="209"/>
      <c r="C6643" s="564"/>
      <c r="D6643" s="209"/>
      <c r="F6643" s="685"/>
    </row>
    <row r="6644" spans="2:6" s="55" customFormat="1" x14ac:dyDescent="0.25">
      <c r="B6644" s="209"/>
      <c r="C6644" s="564"/>
      <c r="D6644" s="209"/>
      <c r="F6644" s="685"/>
    </row>
    <row r="6645" spans="2:6" s="55" customFormat="1" x14ac:dyDescent="0.25">
      <c r="B6645" s="209"/>
      <c r="C6645" s="564"/>
      <c r="D6645" s="209"/>
      <c r="F6645" s="685"/>
    </row>
    <row r="6646" spans="2:6" s="55" customFormat="1" x14ac:dyDescent="0.25">
      <c r="B6646" s="209"/>
      <c r="C6646" s="564"/>
      <c r="D6646" s="209"/>
      <c r="F6646" s="685"/>
    </row>
    <row r="6647" spans="2:6" s="55" customFormat="1" x14ac:dyDescent="0.25">
      <c r="B6647" s="209"/>
      <c r="C6647" s="564"/>
      <c r="D6647" s="209"/>
      <c r="F6647" s="685"/>
    </row>
    <row r="6648" spans="2:6" s="55" customFormat="1" x14ac:dyDescent="0.25">
      <c r="B6648" s="209"/>
      <c r="C6648" s="564"/>
      <c r="D6648" s="209"/>
      <c r="F6648" s="685"/>
    </row>
    <row r="6649" spans="2:6" s="55" customFormat="1" x14ac:dyDescent="0.25">
      <c r="B6649" s="209"/>
      <c r="C6649" s="564"/>
      <c r="D6649" s="209"/>
      <c r="F6649" s="685"/>
    </row>
    <row r="6650" spans="2:6" s="55" customFormat="1" x14ac:dyDescent="0.25">
      <c r="B6650" s="209"/>
      <c r="C6650" s="564"/>
      <c r="D6650" s="209"/>
      <c r="F6650" s="685"/>
    </row>
    <row r="6651" spans="2:6" s="55" customFormat="1" x14ac:dyDescent="0.25">
      <c r="B6651" s="209"/>
      <c r="C6651" s="564"/>
      <c r="D6651" s="209"/>
      <c r="F6651" s="685"/>
    </row>
    <row r="6652" spans="2:6" s="55" customFormat="1" x14ac:dyDescent="0.25">
      <c r="B6652" s="209"/>
      <c r="C6652" s="564"/>
      <c r="D6652" s="209"/>
      <c r="F6652" s="685"/>
    </row>
    <row r="6653" spans="2:6" s="55" customFormat="1" x14ac:dyDescent="0.25">
      <c r="B6653" s="209"/>
      <c r="C6653" s="564"/>
      <c r="D6653" s="209"/>
      <c r="F6653" s="685"/>
    </row>
    <row r="6654" spans="2:6" s="55" customFormat="1" x14ac:dyDescent="0.25">
      <c r="B6654" s="209"/>
      <c r="C6654" s="564"/>
      <c r="D6654" s="209"/>
      <c r="F6654" s="685"/>
    </row>
    <row r="6655" spans="2:6" s="55" customFormat="1" x14ac:dyDescent="0.25">
      <c r="B6655" s="209"/>
      <c r="C6655" s="564"/>
      <c r="D6655" s="209"/>
      <c r="F6655" s="685"/>
    </row>
    <row r="6656" spans="2:6" s="55" customFormat="1" x14ac:dyDescent="0.25">
      <c r="B6656" s="209"/>
      <c r="C6656" s="564"/>
      <c r="D6656" s="209"/>
      <c r="F6656" s="685"/>
    </row>
    <row r="6657" spans="2:6" s="55" customFormat="1" x14ac:dyDescent="0.25">
      <c r="B6657" s="209"/>
      <c r="C6657" s="564"/>
      <c r="D6657" s="209"/>
      <c r="F6657" s="685"/>
    </row>
    <row r="6658" spans="2:6" s="55" customFormat="1" x14ac:dyDescent="0.25">
      <c r="B6658" s="209"/>
      <c r="C6658" s="564"/>
      <c r="D6658" s="209"/>
      <c r="F6658" s="685"/>
    </row>
    <row r="6659" spans="2:6" s="55" customFormat="1" x14ac:dyDescent="0.25">
      <c r="B6659" s="209"/>
      <c r="C6659" s="564"/>
      <c r="D6659" s="209"/>
      <c r="F6659" s="685"/>
    </row>
    <row r="6660" spans="2:6" s="55" customFormat="1" x14ac:dyDescent="0.25">
      <c r="B6660" s="209"/>
      <c r="C6660" s="564"/>
      <c r="D6660" s="209"/>
      <c r="F6660" s="685"/>
    </row>
    <row r="6661" spans="2:6" s="55" customFormat="1" x14ac:dyDescent="0.25">
      <c r="B6661" s="209"/>
      <c r="C6661" s="564"/>
      <c r="D6661" s="209"/>
      <c r="F6661" s="685"/>
    </row>
    <row r="6662" spans="2:6" s="55" customFormat="1" x14ac:dyDescent="0.25">
      <c r="B6662" s="209"/>
      <c r="C6662" s="564"/>
      <c r="D6662" s="209"/>
      <c r="F6662" s="685"/>
    </row>
    <row r="6663" spans="2:6" s="55" customFormat="1" x14ac:dyDescent="0.25">
      <c r="B6663" s="209"/>
      <c r="C6663" s="564"/>
      <c r="D6663" s="209"/>
      <c r="F6663" s="685"/>
    </row>
    <row r="6664" spans="2:6" s="55" customFormat="1" x14ac:dyDescent="0.25">
      <c r="B6664" s="209"/>
      <c r="C6664" s="564"/>
      <c r="D6664" s="209"/>
      <c r="F6664" s="685"/>
    </row>
    <row r="6665" spans="2:6" s="55" customFormat="1" x14ac:dyDescent="0.25">
      <c r="B6665" s="209"/>
      <c r="C6665" s="564"/>
      <c r="D6665" s="209"/>
      <c r="F6665" s="685"/>
    </row>
    <row r="6666" spans="2:6" s="55" customFormat="1" x14ac:dyDescent="0.25">
      <c r="B6666" s="209"/>
      <c r="C6666" s="564"/>
      <c r="D6666" s="209"/>
      <c r="F6666" s="685"/>
    </row>
    <row r="6667" spans="2:6" s="55" customFormat="1" x14ac:dyDescent="0.25">
      <c r="B6667" s="209"/>
      <c r="C6667" s="564"/>
      <c r="D6667" s="209"/>
      <c r="F6667" s="685"/>
    </row>
    <row r="6668" spans="2:6" s="55" customFormat="1" x14ac:dyDescent="0.25">
      <c r="B6668" s="209"/>
      <c r="C6668" s="564"/>
      <c r="D6668" s="209"/>
      <c r="F6668" s="685"/>
    </row>
    <row r="6669" spans="2:6" s="55" customFormat="1" x14ac:dyDescent="0.25">
      <c r="B6669" s="209"/>
      <c r="C6669" s="564"/>
      <c r="D6669" s="209"/>
      <c r="F6669" s="685"/>
    </row>
    <row r="6670" spans="2:6" s="55" customFormat="1" x14ac:dyDescent="0.25">
      <c r="B6670" s="209"/>
      <c r="C6670" s="564"/>
      <c r="D6670" s="209"/>
      <c r="F6670" s="685"/>
    </row>
    <row r="6671" spans="2:6" s="55" customFormat="1" x14ac:dyDescent="0.25">
      <c r="B6671" s="209"/>
      <c r="C6671" s="564"/>
      <c r="D6671" s="209"/>
      <c r="F6671" s="685"/>
    </row>
    <row r="6672" spans="2:6" s="55" customFormat="1" x14ac:dyDescent="0.25">
      <c r="B6672" s="209"/>
      <c r="C6672" s="564"/>
      <c r="D6672" s="209"/>
      <c r="F6672" s="685"/>
    </row>
    <row r="6673" spans="2:6" s="55" customFormat="1" x14ac:dyDescent="0.25">
      <c r="B6673" s="209"/>
      <c r="C6673" s="564"/>
      <c r="D6673" s="209"/>
      <c r="F6673" s="685"/>
    </row>
    <row r="6674" spans="2:6" s="55" customFormat="1" x14ac:dyDescent="0.25">
      <c r="B6674" s="209"/>
      <c r="C6674" s="564"/>
      <c r="D6674" s="209"/>
      <c r="F6674" s="685"/>
    </row>
    <row r="6675" spans="2:6" s="55" customFormat="1" x14ac:dyDescent="0.25">
      <c r="B6675" s="209"/>
      <c r="C6675" s="564"/>
      <c r="D6675" s="209"/>
      <c r="F6675" s="685"/>
    </row>
    <row r="6676" spans="2:6" s="55" customFormat="1" x14ac:dyDescent="0.25">
      <c r="B6676" s="209"/>
      <c r="C6676" s="564"/>
      <c r="D6676" s="209"/>
      <c r="F6676" s="685"/>
    </row>
    <row r="6677" spans="2:6" s="55" customFormat="1" x14ac:dyDescent="0.25">
      <c r="B6677" s="209"/>
      <c r="C6677" s="564"/>
      <c r="D6677" s="209"/>
      <c r="F6677" s="685"/>
    </row>
    <row r="6678" spans="2:6" s="55" customFormat="1" x14ac:dyDescent="0.25">
      <c r="B6678" s="209"/>
      <c r="C6678" s="564"/>
      <c r="D6678" s="209"/>
      <c r="F6678" s="685"/>
    </row>
    <row r="6679" spans="2:6" s="55" customFormat="1" x14ac:dyDescent="0.25">
      <c r="B6679" s="209"/>
      <c r="C6679" s="564"/>
      <c r="D6679" s="209"/>
      <c r="F6679" s="685"/>
    </row>
    <row r="6680" spans="2:6" s="55" customFormat="1" x14ac:dyDescent="0.25">
      <c r="B6680" s="209"/>
      <c r="C6680" s="564"/>
      <c r="D6680" s="209"/>
      <c r="F6680" s="685"/>
    </row>
    <row r="6681" spans="2:6" s="55" customFormat="1" x14ac:dyDescent="0.25">
      <c r="B6681" s="209"/>
      <c r="C6681" s="564"/>
      <c r="D6681" s="209"/>
      <c r="F6681" s="685"/>
    </row>
    <row r="6682" spans="2:6" s="55" customFormat="1" x14ac:dyDescent="0.25">
      <c r="B6682" s="209"/>
      <c r="C6682" s="564"/>
      <c r="D6682" s="209"/>
      <c r="F6682" s="685"/>
    </row>
    <row r="6683" spans="2:6" s="55" customFormat="1" x14ac:dyDescent="0.25">
      <c r="B6683" s="209"/>
      <c r="C6683" s="564"/>
      <c r="D6683" s="209"/>
      <c r="F6683" s="685"/>
    </row>
    <row r="6684" spans="2:6" s="55" customFormat="1" x14ac:dyDescent="0.25">
      <c r="B6684" s="209"/>
      <c r="C6684" s="564"/>
      <c r="D6684" s="209"/>
      <c r="F6684" s="685"/>
    </row>
    <row r="6685" spans="2:6" s="55" customFormat="1" x14ac:dyDescent="0.25">
      <c r="B6685" s="209"/>
      <c r="C6685" s="564"/>
      <c r="D6685" s="209"/>
      <c r="F6685" s="685"/>
    </row>
    <row r="6686" spans="2:6" s="55" customFormat="1" x14ac:dyDescent="0.25">
      <c r="B6686" s="209"/>
      <c r="C6686" s="564"/>
      <c r="D6686" s="209"/>
      <c r="F6686" s="685"/>
    </row>
    <row r="6687" spans="2:6" s="55" customFormat="1" x14ac:dyDescent="0.25">
      <c r="B6687" s="209"/>
      <c r="C6687" s="564"/>
      <c r="D6687" s="209"/>
      <c r="F6687" s="685"/>
    </row>
    <row r="6688" spans="2:6" s="55" customFormat="1" x14ac:dyDescent="0.25">
      <c r="B6688" s="209"/>
      <c r="C6688" s="564"/>
      <c r="D6688" s="209"/>
      <c r="F6688" s="685"/>
    </row>
    <row r="6689" spans="2:6" s="55" customFormat="1" x14ac:dyDescent="0.25">
      <c r="B6689" s="209"/>
      <c r="C6689" s="564"/>
      <c r="D6689" s="209"/>
      <c r="F6689" s="685"/>
    </row>
    <row r="6690" spans="2:6" s="55" customFormat="1" x14ac:dyDescent="0.25">
      <c r="B6690" s="209"/>
      <c r="C6690" s="564"/>
      <c r="D6690" s="209"/>
      <c r="F6690" s="685"/>
    </row>
    <row r="6691" spans="2:6" s="55" customFormat="1" x14ac:dyDescent="0.25">
      <c r="B6691" s="209"/>
      <c r="C6691" s="564"/>
      <c r="D6691" s="209"/>
      <c r="F6691" s="685"/>
    </row>
    <row r="6692" spans="2:6" s="55" customFormat="1" x14ac:dyDescent="0.25">
      <c r="B6692" s="209"/>
      <c r="C6692" s="564"/>
      <c r="D6692" s="209"/>
      <c r="F6692" s="685"/>
    </row>
    <row r="6693" spans="2:6" s="55" customFormat="1" x14ac:dyDescent="0.25">
      <c r="B6693" s="209"/>
      <c r="C6693" s="564"/>
      <c r="D6693" s="209"/>
      <c r="F6693" s="685"/>
    </row>
    <row r="6694" spans="2:6" s="55" customFormat="1" x14ac:dyDescent="0.25">
      <c r="B6694" s="209"/>
      <c r="C6694" s="564"/>
      <c r="D6694" s="209"/>
      <c r="F6694" s="685"/>
    </row>
    <row r="6695" spans="2:6" s="55" customFormat="1" x14ac:dyDescent="0.25">
      <c r="B6695" s="209"/>
      <c r="C6695" s="564"/>
      <c r="D6695" s="209"/>
      <c r="F6695" s="685"/>
    </row>
    <row r="6696" spans="2:6" s="55" customFormat="1" x14ac:dyDescent="0.25">
      <c r="B6696" s="209"/>
      <c r="C6696" s="564"/>
      <c r="D6696" s="209"/>
      <c r="F6696" s="685"/>
    </row>
    <row r="6697" spans="2:6" s="55" customFormat="1" x14ac:dyDescent="0.25">
      <c r="B6697" s="209"/>
      <c r="C6697" s="564"/>
      <c r="D6697" s="209"/>
      <c r="F6697" s="685"/>
    </row>
    <row r="6698" spans="2:6" s="55" customFormat="1" x14ac:dyDescent="0.25">
      <c r="B6698" s="209"/>
      <c r="C6698" s="564"/>
      <c r="D6698" s="209"/>
      <c r="F6698" s="685"/>
    </row>
    <row r="6699" spans="2:6" s="55" customFormat="1" x14ac:dyDescent="0.25">
      <c r="B6699" s="209"/>
      <c r="C6699" s="564"/>
      <c r="D6699" s="209"/>
      <c r="F6699" s="685"/>
    </row>
    <row r="6700" spans="2:6" s="55" customFormat="1" x14ac:dyDescent="0.25">
      <c r="B6700" s="209"/>
      <c r="C6700" s="564"/>
      <c r="D6700" s="209"/>
      <c r="F6700" s="685"/>
    </row>
    <row r="6701" spans="2:6" s="55" customFormat="1" x14ac:dyDescent="0.25">
      <c r="B6701" s="209"/>
      <c r="C6701" s="564"/>
      <c r="D6701" s="209"/>
      <c r="F6701" s="685"/>
    </row>
    <row r="6702" spans="2:6" s="55" customFormat="1" x14ac:dyDescent="0.25">
      <c r="B6702" s="209"/>
      <c r="C6702" s="564"/>
      <c r="D6702" s="209"/>
      <c r="F6702" s="685"/>
    </row>
    <row r="6703" spans="2:6" s="55" customFormat="1" x14ac:dyDescent="0.25">
      <c r="B6703" s="209"/>
      <c r="C6703" s="564"/>
      <c r="D6703" s="209"/>
      <c r="F6703" s="685"/>
    </row>
    <row r="6704" spans="2:6" s="55" customFormat="1" x14ac:dyDescent="0.25">
      <c r="B6704" s="209"/>
      <c r="C6704" s="564"/>
      <c r="D6704" s="209"/>
      <c r="F6704" s="685"/>
    </row>
    <row r="6705" spans="2:6" s="55" customFormat="1" x14ac:dyDescent="0.25">
      <c r="B6705" s="209"/>
      <c r="C6705" s="564"/>
      <c r="D6705" s="209"/>
      <c r="F6705" s="685"/>
    </row>
    <row r="6706" spans="2:6" s="55" customFormat="1" x14ac:dyDescent="0.25">
      <c r="B6706" s="209"/>
      <c r="C6706" s="564"/>
      <c r="D6706" s="209"/>
      <c r="F6706" s="685"/>
    </row>
    <row r="6707" spans="2:6" s="55" customFormat="1" x14ac:dyDescent="0.25">
      <c r="B6707" s="209"/>
      <c r="C6707" s="564"/>
      <c r="D6707" s="209"/>
      <c r="F6707" s="685"/>
    </row>
    <row r="6708" spans="2:6" s="55" customFormat="1" x14ac:dyDescent="0.25">
      <c r="B6708" s="209"/>
      <c r="C6708" s="564"/>
      <c r="D6708" s="209"/>
      <c r="F6708" s="685"/>
    </row>
    <row r="6709" spans="2:6" s="55" customFormat="1" x14ac:dyDescent="0.25">
      <c r="B6709" s="209"/>
      <c r="C6709" s="564"/>
      <c r="D6709" s="209"/>
      <c r="F6709" s="685"/>
    </row>
    <row r="6710" spans="2:6" s="55" customFormat="1" x14ac:dyDescent="0.25">
      <c r="B6710" s="209"/>
      <c r="C6710" s="564"/>
      <c r="D6710" s="209"/>
      <c r="F6710" s="685"/>
    </row>
    <row r="6711" spans="2:6" s="55" customFormat="1" x14ac:dyDescent="0.25">
      <c r="B6711" s="209"/>
      <c r="C6711" s="564"/>
      <c r="D6711" s="209"/>
      <c r="F6711" s="685"/>
    </row>
    <row r="6712" spans="2:6" s="55" customFormat="1" x14ac:dyDescent="0.25">
      <c r="B6712" s="209"/>
      <c r="C6712" s="564"/>
      <c r="D6712" s="209"/>
      <c r="F6712" s="685"/>
    </row>
    <row r="6713" spans="2:6" s="55" customFormat="1" x14ac:dyDescent="0.25">
      <c r="B6713" s="209"/>
      <c r="C6713" s="564"/>
      <c r="D6713" s="209"/>
      <c r="F6713" s="685"/>
    </row>
    <row r="6714" spans="2:6" s="55" customFormat="1" x14ac:dyDescent="0.25">
      <c r="B6714" s="209"/>
      <c r="C6714" s="564"/>
      <c r="D6714" s="209"/>
      <c r="F6714" s="685"/>
    </row>
    <row r="6715" spans="2:6" s="55" customFormat="1" x14ac:dyDescent="0.25">
      <c r="B6715" s="209"/>
      <c r="C6715" s="564"/>
      <c r="D6715" s="209"/>
      <c r="F6715" s="685"/>
    </row>
    <row r="6716" spans="2:6" s="55" customFormat="1" x14ac:dyDescent="0.25">
      <c r="B6716" s="209"/>
      <c r="C6716" s="564"/>
      <c r="D6716" s="209"/>
      <c r="F6716" s="685"/>
    </row>
    <row r="6717" spans="2:6" s="55" customFormat="1" x14ac:dyDescent="0.25">
      <c r="B6717" s="209"/>
      <c r="C6717" s="564"/>
      <c r="D6717" s="209"/>
      <c r="F6717" s="685"/>
    </row>
    <row r="6718" spans="2:6" s="55" customFormat="1" x14ac:dyDescent="0.25">
      <c r="B6718" s="209"/>
      <c r="C6718" s="564"/>
      <c r="D6718" s="209"/>
      <c r="F6718" s="685"/>
    </row>
    <row r="6719" spans="2:6" s="55" customFormat="1" x14ac:dyDescent="0.25">
      <c r="B6719" s="209"/>
      <c r="C6719" s="564"/>
      <c r="D6719" s="209"/>
      <c r="F6719" s="685"/>
    </row>
    <row r="6720" spans="2:6" s="55" customFormat="1" x14ac:dyDescent="0.25">
      <c r="B6720" s="209"/>
      <c r="C6720" s="564"/>
      <c r="D6720" s="209"/>
      <c r="F6720" s="685"/>
    </row>
    <row r="6721" spans="2:6" s="55" customFormat="1" x14ac:dyDescent="0.25">
      <c r="B6721" s="209"/>
      <c r="C6721" s="564"/>
      <c r="D6721" s="209"/>
      <c r="F6721" s="685"/>
    </row>
    <row r="6722" spans="2:6" s="55" customFormat="1" x14ac:dyDescent="0.25">
      <c r="B6722" s="209"/>
      <c r="C6722" s="564"/>
      <c r="D6722" s="209"/>
      <c r="F6722" s="685"/>
    </row>
    <row r="6723" spans="2:6" s="55" customFormat="1" x14ac:dyDescent="0.25">
      <c r="B6723" s="209"/>
      <c r="C6723" s="564"/>
      <c r="D6723" s="209"/>
      <c r="F6723" s="685"/>
    </row>
    <row r="6724" spans="2:6" s="55" customFormat="1" x14ac:dyDescent="0.25">
      <c r="B6724" s="209"/>
      <c r="C6724" s="564"/>
      <c r="D6724" s="209"/>
      <c r="F6724" s="685"/>
    </row>
    <row r="6725" spans="2:6" s="55" customFormat="1" x14ac:dyDescent="0.25">
      <c r="B6725" s="209"/>
      <c r="C6725" s="564"/>
      <c r="D6725" s="209"/>
      <c r="F6725" s="685"/>
    </row>
    <row r="6726" spans="2:6" s="55" customFormat="1" x14ac:dyDescent="0.25">
      <c r="B6726" s="209"/>
      <c r="C6726" s="564"/>
      <c r="D6726" s="209"/>
      <c r="F6726" s="685"/>
    </row>
    <row r="6727" spans="2:6" s="55" customFormat="1" x14ac:dyDescent="0.25">
      <c r="B6727" s="209"/>
      <c r="C6727" s="564"/>
      <c r="D6727" s="209"/>
      <c r="F6727" s="685"/>
    </row>
    <row r="6728" spans="2:6" s="55" customFormat="1" x14ac:dyDescent="0.25">
      <c r="B6728" s="209"/>
      <c r="C6728" s="564"/>
      <c r="D6728" s="209"/>
      <c r="F6728" s="685"/>
    </row>
    <row r="6729" spans="2:6" s="55" customFormat="1" x14ac:dyDescent="0.25">
      <c r="B6729" s="209"/>
      <c r="C6729" s="564"/>
      <c r="D6729" s="209"/>
      <c r="F6729" s="685"/>
    </row>
    <row r="6730" spans="2:6" s="55" customFormat="1" x14ac:dyDescent="0.25">
      <c r="B6730" s="209"/>
      <c r="C6730" s="564"/>
      <c r="D6730" s="209"/>
      <c r="F6730" s="685"/>
    </row>
    <row r="6731" spans="2:6" s="55" customFormat="1" x14ac:dyDescent="0.25">
      <c r="B6731" s="209"/>
      <c r="C6731" s="564"/>
      <c r="D6731" s="209"/>
      <c r="F6731" s="685"/>
    </row>
    <row r="6732" spans="2:6" s="55" customFormat="1" x14ac:dyDescent="0.25">
      <c r="B6732" s="209"/>
      <c r="C6732" s="564"/>
      <c r="D6732" s="209"/>
      <c r="F6732" s="685"/>
    </row>
    <row r="6733" spans="2:6" s="55" customFormat="1" x14ac:dyDescent="0.25">
      <c r="B6733" s="209"/>
      <c r="C6733" s="564"/>
      <c r="D6733" s="209"/>
      <c r="F6733" s="685"/>
    </row>
    <row r="6734" spans="2:6" s="55" customFormat="1" x14ac:dyDescent="0.25">
      <c r="B6734" s="209"/>
      <c r="C6734" s="564"/>
      <c r="D6734" s="209"/>
      <c r="F6734" s="685"/>
    </row>
    <row r="6735" spans="2:6" s="55" customFormat="1" x14ac:dyDescent="0.25">
      <c r="B6735" s="209"/>
      <c r="C6735" s="564"/>
      <c r="D6735" s="209"/>
      <c r="F6735" s="685"/>
    </row>
    <row r="6736" spans="2:6" s="55" customFormat="1" x14ac:dyDescent="0.25">
      <c r="B6736" s="209"/>
      <c r="C6736" s="564"/>
      <c r="D6736" s="209"/>
      <c r="F6736" s="685"/>
    </row>
    <row r="6737" spans="2:6" s="55" customFormat="1" x14ac:dyDescent="0.25">
      <c r="B6737" s="209"/>
      <c r="C6737" s="564"/>
      <c r="D6737" s="209"/>
      <c r="F6737" s="685"/>
    </row>
    <row r="6738" spans="2:6" s="55" customFormat="1" x14ac:dyDescent="0.25">
      <c r="B6738" s="209"/>
      <c r="C6738" s="564"/>
      <c r="D6738" s="209"/>
      <c r="F6738" s="685"/>
    </row>
    <row r="6739" spans="2:6" s="55" customFormat="1" x14ac:dyDescent="0.25">
      <c r="B6739" s="209"/>
      <c r="C6739" s="564"/>
      <c r="D6739" s="209"/>
      <c r="F6739" s="685"/>
    </row>
    <row r="6740" spans="2:6" s="55" customFormat="1" x14ac:dyDescent="0.25">
      <c r="B6740" s="209"/>
      <c r="C6740" s="564"/>
      <c r="D6740" s="209"/>
      <c r="F6740" s="685"/>
    </row>
    <row r="6741" spans="2:6" s="55" customFormat="1" x14ac:dyDescent="0.25">
      <c r="B6741" s="209"/>
      <c r="C6741" s="564"/>
      <c r="D6741" s="209"/>
      <c r="F6741" s="685"/>
    </row>
    <row r="6742" spans="2:6" s="55" customFormat="1" x14ac:dyDescent="0.25">
      <c r="B6742" s="209"/>
      <c r="C6742" s="564"/>
      <c r="D6742" s="209"/>
      <c r="F6742" s="685"/>
    </row>
    <row r="6743" spans="2:6" s="55" customFormat="1" x14ac:dyDescent="0.25">
      <c r="B6743" s="209"/>
      <c r="C6743" s="564"/>
      <c r="D6743" s="209"/>
      <c r="F6743" s="685"/>
    </row>
    <row r="6744" spans="2:6" s="55" customFormat="1" x14ac:dyDescent="0.25">
      <c r="B6744" s="209"/>
      <c r="C6744" s="564"/>
      <c r="D6744" s="209"/>
      <c r="F6744" s="685"/>
    </row>
    <row r="6745" spans="2:6" s="55" customFormat="1" x14ac:dyDescent="0.25">
      <c r="B6745" s="209"/>
      <c r="C6745" s="564"/>
      <c r="D6745" s="209"/>
      <c r="F6745" s="685"/>
    </row>
    <row r="6746" spans="2:6" s="55" customFormat="1" x14ac:dyDescent="0.25">
      <c r="B6746" s="209"/>
      <c r="C6746" s="564"/>
      <c r="D6746" s="209"/>
      <c r="F6746" s="685"/>
    </row>
    <row r="6747" spans="2:6" s="55" customFormat="1" x14ac:dyDescent="0.25">
      <c r="B6747" s="209"/>
      <c r="C6747" s="564"/>
      <c r="D6747" s="209"/>
      <c r="F6747" s="685"/>
    </row>
    <row r="6748" spans="2:6" s="55" customFormat="1" x14ac:dyDescent="0.25">
      <c r="B6748" s="209"/>
      <c r="C6748" s="564"/>
      <c r="D6748" s="209"/>
      <c r="F6748" s="685"/>
    </row>
    <row r="6749" spans="2:6" s="55" customFormat="1" x14ac:dyDescent="0.25">
      <c r="B6749" s="209"/>
      <c r="C6749" s="564"/>
      <c r="D6749" s="209"/>
      <c r="F6749" s="685"/>
    </row>
    <row r="6750" spans="2:6" s="55" customFormat="1" x14ac:dyDescent="0.25">
      <c r="B6750" s="209"/>
      <c r="C6750" s="564"/>
      <c r="D6750" s="209"/>
      <c r="F6750" s="685"/>
    </row>
    <row r="6751" spans="2:6" s="55" customFormat="1" x14ac:dyDescent="0.25">
      <c r="B6751" s="209"/>
      <c r="C6751" s="564"/>
      <c r="D6751" s="209"/>
      <c r="F6751" s="685"/>
    </row>
    <row r="6752" spans="2:6" s="55" customFormat="1" x14ac:dyDescent="0.25">
      <c r="B6752" s="209"/>
      <c r="C6752" s="564"/>
      <c r="D6752" s="209"/>
      <c r="F6752" s="685"/>
    </row>
    <row r="6753" spans="2:6" s="55" customFormat="1" x14ac:dyDescent="0.25">
      <c r="B6753" s="209"/>
      <c r="C6753" s="564"/>
      <c r="D6753" s="209"/>
      <c r="F6753" s="685"/>
    </row>
    <row r="6754" spans="2:6" s="55" customFormat="1" x14ac:dyDescent="0.25">
      <c r="B6754" s="209"/>
      <c r="C6754" s="564"/>
      <c r="D6754" s="209"/>
      <c r="F6754" s="685"/>
    </row>
    <row r="6755" spans="2:6" s="55" customFormat="1" x14ac:dyDescent="0.25">
      <c r="B6755" s="209"/>
      <c r="C6755" s="564"/>
      <c r="D6755" s="209"/>
      <c r="F6755" s="685"/>
    </row>
    <row r="6756" spans="2:6" s="55" customFormat="1" x14ac:dyDescent="0.25">
      <c r="B6756" s="209"/>
      <c r="C6756" s="564"/>
      <c r="D6756" s="209"/>
      <c r="F6756" s="685"/>
    </row>
    <row r="6757" spans="2:6" s="55" customFormat="1" x14ac:dyDescent="0.25">
      <c r="B6757" s="209"/>
      <c r="C6757" s="564"/>
      <c r="D6757" s="209"/>
      <c r="F6757" s="685"/>
    </row>
    <row r="6758" spans="2:6" s="55" customFormat="1" x14ac:dyDescent="0.25">
      <c r="B6758" s="209"/>
      <c r="C6758" s="564"/>
      <c r="D6758" s="209"/>
      <c r="F6758" s="685"/>
    </row>
    <row r="6759" spans="2:6" s="55" customFormat="1" x14ac:dyDescent="0.25">
      <c r="B6759" s="209"/>
      <c r="C6759" s="564"/>
      <c r="D6759" s="209"/>
      <c r="F6759" s="685"/>
    </row>
    <row r="6760" spans="2:6" s="55" customFormat="1" x14ac:dyDescent="0.25">
      <c r="B6760" s="209"/>
      <c r="C6760" s="564"/>
      <c r="D6760" s="209"/>
      <c r="F6760" s="685"/>
    </row>
    <row r="6761" spans="2:6" s="55" customFormat="1" x14ac:dyDescent="0.25">
      <c r="B6761" s="209"/>
      <c r="C6761" s="564"/>
      <c r="D6761" s="209"/>
      <c r="F6761" s="685"/>
    </row>
    <row r="6762" spans="2:6" s="55" customFormat="1" x14ac:dyDescent="0.25">
      <c r="B6762" s="209"/>
      <c r="C6762" s="564"/>
      <c r="D6762" s="209"/>
      <c r="F6762" s="685"/>
    </row>
    <row r="6763" spans="2:6" s="55" customFormat="1" x14ac:dyDescent="0.25">
      <c r="B6763" s="209"/>
      <c r="C6763" s="564"/>
      <c r="D6763" s="209"/>
      <c r="F6763" s="685"/>
    </row>
    <row r="6764" spans="2:6" s="55" customFormat="1" x14ac:dyDescent="0.25">
      <c r="B6764" s="209"/>
      <c r="C6764" s="564"/>
      <c r="D6764" s="209"/>
      <c r="F6764" s="685"/>
    </row>
    <row r="6765" spans="2:6" s="55" customFormat="1" x14ac:dyDescent="0.25">
      <c r="B6765" s="209"/>
      <c r="C6765" s="564"/>
      <c r="D6765" s="209"/>
      <c r="F6765" s="685"/>
    </row>
    <row r="6766" spans="2:6" s="55" customFormat="1" x14ac:dyDescent="0.25">
      <c r="B6766" s="209"/>
      <c r="C6766" s="564"/>
      <c r="D6766" s="209"/>
      <c r="F6766" s="685"/>
    </row>
    <row r="6767" spans="2:6" s="55" customFormat="1" x14ac:dyDescent="0.25">
      <c r="B6767" s="209"/>
      <c r="C6767" s="564"/>
      <c r="D6767" s="209"/>
      <c r="F6767" s="685"/>
    </row>
    <row r="6768" spans="2:6" s="55" customFormat="1" x14ac:dyDescent="0.25">
      <c r="B6768" s="209"/>
      <c r="C6768" s="564"/>
      <c r="D6768" s="209"/>
      <c r="F6768" s="685"/>
    </row>
    <row r="6769" spans="2:6" s="55" customFormat="1" x14ac:dyDescent="0.25">
      <c r="B6769" s="209"/>
      <c r="C6769" s="564"/>
      <c r="D6769" s="209"/>
      <c r="F6769" s="685"/>
    </row>
    <row r="6770" spans="2:6" s="55" customFormat="1" x14ac:dyDescent="0.25">
      <c r="B6770" s="209"/>
      <c r="C6770" s="564"/>
      <c r="D6770" s="209"/>
      <c r="F6770" s="685"/>
    </row>
    <row r="6771" spans="2:6" s="55" customFormat="1" x14ac:dyDescent="0.25">
      <c r="B6771" s="209"/>
      <c r="C6771" s="564"/>
      <c r="D6771" s="209"/>
      <c r="F6771" s="685"/>
    </row>
    <row r="6772" spans="2:6" s="55" customFormat="1" x14ac:dyDescent="0.25">
      <c r="B6772" s="209"/>
      <c r="C6772" s="564"/>
      <c r="D6772" s="209"/>
      <c r="F6772" s="685"/>
    </row>
    <row r="6773" spans="2:6" s="55" customFormat="1" x14ac:dyDescent="0.25">
      <c r="B6773" s="209"/>
      <c r="C6773" s="564"/>
      <c r="D6773" s="209"/>
      <c r="F6773" s="685"/>
    </row>
    <row r="6774" spans="2:6" s="55" customFormat="1" x14ac:dyDescent="0.25">
      <c r="B6774" s="209"/>
      <c r="C6774" s="564"/>
      <c r="D6774" s="209"/>
      <c r="F6774" s="685"/>
    </row>
    <row r="6775" spans="2:6" s="55" customFormat="1" x14ac:dyDescent="0.25">
      <c r="B6775" s="209"/>
      <c r="C6775" s="564"/>
      <c r="D6775" s="209"/>
      <c r="F6775" s="685"/>
    </row>
    <row r="6776" spans="2:6" s="55" customFormat="1" x14ac:dyDescent="0.25">
      <c r="B6776" s="209"/>
      <c r="C6776" s="564"/>
      <c r="D6776" s="209"/>
      <c r="F6776" s="685"/>
    </row>
    <row r="6777" spans="2:6" s="55" customFormat="1" x14ac:dyDescent="0.25">
      <c r="B6777" s="209"/>
      <c r="C6777" s="564"/>
      <c r="D6777" s="209"/>
      <c r="F6777" s="685"/>
    </row>
    <row r="6778" spans="2:6" s="55" customFormat="1" x14ac:dyDescent="0.25">
      <c r="B6778" s="209"/>
      <c r="C6778" s="564"/>
      <c r="D6778" s="209"/>
      <c r="F6778" s="685"/>
    </row>
    <row r="6779" spans="2:6" s="55" customFormat="1" x14ac:dyDescent="0.25">
      <c r="B6779" s="209"/>
      <c r="C6779" s="564"/>
      <c r="D6779" s="209"/>
      <c r="F6779" s="685"/>
    </row>
    <row r="6780" spans="2:6" s="55" customFormat="1" x14ac:dyDescent="0.25">
      <c r="B6780" s="209"/>
      <c r="C6780" s="564"/>
      <c r="D6780" s="209"/>
      <c r="F6780" s="685"/>
    </row>
    <row r="6781" spans="2:6" s="55" customFormat="1" x14ac:dyDescent="0.25">
      <c r="B6781" s="209"/>
      <c r="C6781" s="564"/>
      <c r="D6781" s="209"/>
      <c r="F6781" s="685"/>
    </row>
    <row r="6782" spans="2:6" s="55" customFormat="1" x14ac:dyDescent="0.25">
      <c r="B6782" s="209"/>
      <c r="C6782" s="564"/>
      <c r="D6782" s="209"/>
      <c r="F6782" s="685"/>
    </row>
    <row r="6783" spans="2:6" s="55" customFormat="1" x14ac:dyDescent="0.25">
      <c r="B6783" s="209"/>
      <c r="C6783" s="564"/>
      <c r="D6783" s="209"/>
      <c r="F6783" s="685"/>
    </row>
    <row r="6784" spans="2:6" s="55" customFormat="1" x14ac:dyDescent="0.25">
      <c r="B6784" s="209"/>
      <c r="C6784" s="564"/>
      <c r="D6784" s="209"/>
      <c r="F6784" s="685"/>
    </row>
    <row r="6785" spans="2:6" s="55" customFormat="1" x14ac:dyDescent="0.25">
      <c r="B6785" s="209"/>
      <c r="C6785" s="564"/>
      <c r="D6785" s="209"/>
      <c r="F6785" s="685"/>
    </row>
    <row r="6786" spans="2:6" s="55" customFormat="1" x14ac:dyDescent="0.25">
      <c r="B6786" s="209"/>
      <c r="C6786" s="564"/>
      <c r="D6786" s="209"/>
      <c r="F6786" s="685"/>
    </row>
    <row r="6787" spans="2:6" s="55" customFormat="1" x14ac:dyDescent="0.25">
      <c r="B6787" s="209"/>
      <c r="C6787" s="564"/>
      <c r="D6787" s="209"/>
      <c r="F6787" s="685"/>
    </row>
    <row r="6788" spans="2:6" s="55" customFormat="1" x14ac:dyDescent="0.25">
      <c r="B6788" s="209"/>
      <c r="C6788" s="564"/>
      <c r="D6788" s="209"/>
      <c r="F6788" s="685"/>
    </row>
    <row r="6789" spans="2:6" s="55" customFormat="1" x14ac:dyDescent="0.25">
      <c r="B6789" s="209"/>
      <c r="C6789" s="564"/>
      <c r="D6789" s="209"/>
      <c r="F6789" s="685"/>
    </row>
    <row r="6790" spans="2:6" s="55" customFormat="1" x14ac:dyDescent="0.25">
      <c r="B6790" s="209"/>
      <c r="C6790" s="564"/>
      <c r="D6790" s="209"/>
      <c r="F6790" s="685"/>
    </row>
    <row r="6791" spans="2:6" s="55" customFormat="1" x14ac:dyDescent="0.25">
      <c r="B6791" s="209"/>
      <c r="C6791" s="564"/>
      <c r="D6791" s="209"/>
      <c r="F6791" s="685"/>
    </row>
    <row r="6792" spans="2:6" s="55" customFormat="1" x14ac:dyDescent="0.25">
      <c r="B6792" s="209"/>
      <c r="C6792" s="564"/>
      <c r="D6792" s="209"/>
      <c r="F6792" s="685"/>
    </row>
    <row r="6793" spans="2:6" s="55" customFormat="1" x14ac:dyDescent="0.25">
      <c r="B6793" s="209"/>
      <c r="C6793" s="564"/>
      <c r="D6793" s="209"/>
      <c r="F6793" s="685"/>
    </row>
    <row r="6794" spans="2:6" s="55" customFormat="1" x14ac:dyDescent="0.25">
      <c r="B6794" s="209"/>
      <c r="C6794" s="564"/>
      <c r="D6794" s="209"/>
      <c r="F6794" s="685"/>
    </row>
    <row r="6795" spans="2:6" s="55" customFormat="1" x14ac:dyDescent="0.25">
      <c r="B6795" s="209"/>
      <c r="C6795" s="564"/>
      <c r="D6795" s="209"/>
      <c r="F6795" s="685"/>
    </row>
    <row r="6796" spans="2:6" s="55" customFormat="1" x14ac:dyDescent="0.25">
      <c r="B6796" s="209"/>
      <c r="C6796" s="564"/>
      <c r="D6796" s="209"/>
      <c r="F6796" s="685"/>
    </row>
    <row r="6797" spans="2:6" s="55" customFormat="1" x14ac:dyDescent="0.25">
      <c r="B6797" s="209"/>
      <c r="C6797" s="564"/>
      <c r="D6797" s="209"/>
      <c r="F6797" s="685"/>
    </row>
    <row r="6798" spans="2:6" s="55" customFormat="1" x14ac:dyDescent="0.25">
      <c r="B6798" s="209"/>
      <c r="C6798" s="564"/>
      <c r="D6798" s="209"/>
      <c r="F6798" s="685"/>
    </row>
    <row r="6799" spans="2:6" s="55" customFormat="1" x14ac:dyDescent="0.25">
      <c r="B6799" s="209"/>
      <c r="C6799" s="564"/>
      <c r="D6799" s="209"/>
      <c r="F6799" s="685"/>
    </row>
    <row r="6800" spans="2:6" s="55" customFormat="1" x14ac:dyDescent="0.25">
      <c r="B6800" s="209"/>
      <c r="C6800" s="564"/>
      <c r="D6800" s="209"/>
      <c r="F6800" s="685"/>
    </row>
    <row r="6801" spans="2:6" s="55" customFormat="1" x14ac:dyDescent="0.25">
      <c r="B6801" s="209"/>
      <c r="C6801" s="564"/>
      <c r="D6801" s="209"/>
      <c r="F6801" s="685"/>
    </row>
    <row r="6802" spans="2:6" s="55" customFormat="1" x14ac:dyDescent="0.25">
      <c r="B6802" s="209"/>
      <c r="C6802" s="564"/>
      <c r="D6802" s="209"/>
      <c r="F6802" s="685"/>
    </row>
    <row r="6803" spans="2:6" s="55" customFormat="1" x14ac:dyDescent="0.25">
      <c r="B6803" s="209"/>
      <c r="C6803" s="564"/>
      <c r="D6803" s="209"/>
      <c r="F6803" s="685"/>
    </row>
    <row r="6804" spans="2:6" s="55" customFormat="1" x14ac:dyDescent="0.25">
      <c r="B6804" s="209"/>
      <c r="C6804" s="564"/>
      <c r="D6804" s="209"/>
      <c r="F6804" s="685"/>
    </row>
    <row r="6805" spans="2:6" s="55" customFormat="1" x14ac:dyDescent="0.25">
      <c r="B6805" s="209"/>
      <c r="C6805" s="564"/>
      <c r="D6805" s="209"/>
      <c r="F6805" s="685"/>
    </row>
    <row r="6806" spans="2:6" s="55" customFormat="1" x14ac:dyDescent="0.25">
      <c r="B6806" s="209"/>
      <c r="C6806" s="564"/>
      <c r="D6806" s="209"/>
      <c r="F6806" s="685"/>
    </row>
    <row r="6807" spans="2:6" s="55" customFormat="1" x14ac:dyDescent="0.25">
      <c r="B6807" s="209"/>
      <c r="C6807" s="564"/>
      <c r="D6807" s="209"/>
      <c r="F6807" s="685"/>
    </row>
    <row r="6808" spans="2:6" s="55" customFormat="1" x14ac:dyDescent="0.25">
      <c r="B6808" s="209"/>
      <c r="C6808" s="564"/>
      <c r="D6808" s="209"/>
      <c r="F6808" s="685"/>
    </row>
    <row r="6809" spans="2:6" s="55" customFormat="1" x14ac:dyDescent="0.25">
      <c r="B6809" s="209"/>
      <c r="C6809" s="564"/>
      <c r="D6809" s="209"/>
      <c r="F6809" s="685"/>
    </row>
    <row r="6810" spans="2:6" s="55" customFormat="1" x14ac:dyDescent="0.25">
      <c r="B6810" s="209"/>
      <c r="C6810" s="564"/>
      <c r="D6810" s="209"/>
      <c r="F6810" s="685"/>
    </row>
    <row r="6811" spans="2:6" s="55" customFormat="1" x14ac:dyDescent="0.25">
      <c r="B6811" s="209"/>
      <c r="C6811" s="564"/>
      <c r="D6811" s="209"/>
      <c r="F6811" s="685"/>
    </row>
    <row r="6812" spans="2:6" s="55" customFormat="1" x14ac:dyDescent="0.25">
      <c r="B6812" s="209"/>
      <c r="C6812" s="564"/>
      <c r="D6812" s="209"/>
      <c r="F6812" s="685"/>
    </row>
    <row r="6813" spans="2:6" s="55" customFormat="1" x14ac:dyDescent="0.25">
      <c r="B6813" s="209"/>
      <c r="C6813" s="564"/>
      <c r="D6813" s="209"/>
      <c r="F6813" s="685"/>
    </row>
    <row r="6814" spans="2:6" s="55" customFormat="1" x14ac:dyDescent="0.25">
      <c r="B6814" s="209"/>
      <c r="C6814" s="564"/>
      <c r="D6814" s="209"/>
      <c r="F6814" s="685"/>
    </row>
    <row r="6815" spans="2:6" s="55" customFormat="1" x14ac:dyDescent="0.25">
      <c r="B6815" s="209"/>
      <c r="C6815" s="564"/>
      <c r="D6815" s="209"/>
      <c r="F6815" s="685"/>
    </row>
    <row r="6816" spans="2:6" s="55" customFormat="1" x14ac:dyDescent="0.25">
      <c r="B6816" s="209"/>
      <c r="C6816" s="564"/>
      <c r="D6816" s="209"/>
      <c r="F6816" s="685"/>
    </row>
    <row r="6817" spans="2:6" s="55" customFormat="1" x14ac:dyDescent="0.25">
      <c r="B6817" s="209"/>
      <c r="C6817" s="564"/>
      <c r="D6817" s="209"/>
      <c r="F6817" s="685"/>
    </row>
    <row r="6818" spans="2:6" s="55" customFormat="1" x14ac:dyDescent="0.25">
      <c r="B6818" s="209"/>
      <c r="C6818" s="564"/>
      <c r="D6818" s="209"/>
      <c r="F6818" s="685"/>
    </row>
    <row r="6819" spans="2:6" s="55" customFormat="1" x14ac:dyDescent="0.25">
      <c r="B6819" s="209"/>
      <c r="C6819" s="564"/>
      <c r="D6819" s="209"/>
      <c r="F6819" s="685"/>
    </row>
    <row r="6820" spans="2:6" s="55" customFormat="1" x14ac:dyDescent="0.25">
      <c r="B6820" s="209"/>
      <c r="C6820" s="564"/>
      <c r="D6820" s="209"/>
      <c r="F6820" s="685"/>
    </row>
    <row r="6821" spans="2:6" s="55" customFormat="1" x14ac:dyDescent="0.25">
      <c r="B6821" s="209"/>
      <c r="C6821" s="564"/>
      <c r="D6821" s="209"/>
      <c r="F6821" s="685"/>
    </row>
    <row r="6822" spans="2:6" s="55" customFormat="1" x14ac:dyDescent="0.25">
      <c r="B6822" s="209"/>
      <c r="C6822" s="564"/>
      <c r="D6822" s="209"/>
      <c r="F6822" s="685"/>
    </row>
    <row r="6823" spans="2:6" s="55" customFormat="1" x14ac:dyDescent="0.25">
      <c r="B6823" s="209"/>
      <c r="C6823" s="564"/>
      <c r="D6823" s="209"/>
      <c r="F6823" s="685"/>
    </row>
    <row r="6824" spans="2:6" s="55" customFormat="1" x14ac:dyDescent="0.25">
      <c r="B6824" s="209"/>
      <c r="C6824" s="564"/>
      <c r="D6824" s="209"/>
      <c r="F6824" s="685"/>
    </row>
    <row r="6825" spans="2:6" s="55" customFormat="1" x14ac:dyDescent="0.25">
      <c r="B6825" s="209"/>
      <c r="C6825" s="564"/>
      <c r="D6825" s="209"/>
      <c r="F6825" s="685"/>
    </row>
    <row r="6826" spans="2:6" s="55" customFormat="1" x14ac:dyDescent="0.25">
      <c r="B6826" s="209"/>
      <c r="C6826" s="564"/>
      <c r="D6826" s="209"/>
      <c r="F6826" s="685"/>
    </row>
    <row r="6827" spans="2:6" s="55" customFormat="1" x14ac:dyDescent="0.25">
      <c r="B6827" s="209"/>
      <c r="C6827" s="564"/>
      <c r="D6827" s="209"/>
      <c r="F6827" s="685"/>
    </row>
    <row r="6828" spans="2:6" s="55" customFormat="1" x14ac:dyDescent="0.25">
      <c r="B6828" s="209"/>
      <c r="C6828" s="564"/>
      <c r="D6828" s="209"/>
      <c r="F6828" s="685"/>
    </row>
    <row r="6829" spans="2:6" s="55" customFormat="1" x14ac:dyDescent="0.25">
      <c r="B6829" s="209"/>
      <c r="C6829" s="564"/>
      <c r="D6829" s="209"/>
      <c r="F6829" s="685"/>
    </row>
    <row r="6830" spans="2:6" s="55" customFormat="1" x14ac:dyDescent="0.25">
      <c r="B6830" s="209"/>
      <c r="C6830" s="564"/>
      <c r="D6830" s="209"/>
      <c r="F6830" s="685"/>
    </row>
    <row r="6831" spans="2:6" s="55" customFormat="1" x14ac:dyDescent="0.25">
      <c r="B6831" s="209"/>
      <c r="C6831" s="564"/>
      <c r="D6831" s="209"/>
      <c r="F6831" s="685"/>
    </row>
    <row r="6832" spans="2:6" s="55" customFormat="1" x14ac:dyDescent="0.25">
      <c r="B6832" s="209"/>
      <c r="C6832" s="564"/>
      <c r="D6832" s="209"/>
      <c r="F6832" s="685"/>
    </row>
    <row r="6833" spans="2:6" s="55" customFormat="1" x14ac:dyDescent="0.25">
      <c r="B6833" s="209"/>
      <c r="C6833" s="564"/>
      <c r="D6833" s="209"/>
      <c r="F6833" s="685"/>
    </row>
    <row r="6834" spans="2:6" s="55" customFormat="1" x14ac:dyDescent="0.25">
      <c r="B6834" s="209"/>
      <c r="C6834" s="564"/>
      <c r="D6834" s="209"/>
      <c r="F6834" s="685"/>
    </row>
    <row r="6835" spans="2:6" s="55" customFormat="1" x14ac:dyDescent="0.25">
      <c r="B6835" s="209"/>
      <c r="C6835" s="564"/>
      <c r="D6835" s="209"/>
      <c r="F6835" s="685"/>
    </row>
    <row r="6836" spans="2:6" s="55" customFormat="1" x14ac:dyDescent="0.25">
      <c r="B6836" s="209"/>
      <c r="C6836" s="564"/>
      <c r="D6836" s="209"/>
      <c r="F6836" s="685"/>
    </row>
    <row r="6837" spans="2:6" s="55" customFormat="1" x14ac:dyDescent="0.25">
      <c r="B6837" s="209"/>
      <c r="C6837" s="564"/>
      <c r="D6837" s="209"/>
      <c r="F6837" s="685"/>
    </row>
    <row r="6838" spans="2:6" s="55" customFormat="1" x14ac:dyDescent="0.25">
      <c r="B6838" s="209"/>
      <c r="C6838" s="564"/>
      <c r="D6838" s="209"/>
      <c r="F6838" s="685"/>
    </row>
    <row r="6839" spans="2:6" s="55" customFormat="1" x14ac:dyDescent="0.25">
      <c r="B6839" s="209"/>
      <c r="C6839" s="564"/>
      <c r="D6839" s="209"/>
      <c r="F6839" s="685"/>
    </row>
    <row r="6840" spans="2:6" s="55" customFormat="1" x14ac:dyDescent="0.25">
      <c r="B6840" s="209"/>
      <c r="C6840" s="564"/>
      <c r="D6840" s="209"/>
      <c r="F6840" s="685"/>
    </row>
    <row r="6841" spans="2:6" s="55" customFormat="1" x14ac:dyDescent="0.25">
      <c r="B6841" s="209"/>
      <c r="C6841" s="564"/>
      <c r="D6841" s="209"/>
      <c r="F6841" s="685"/>
    </row>
    <row r="6842" spans="2:6" s="55" customFormat="1" x14ac:dyDescent="0.25">
      <c r="B6842" s="209"/>
      <c r="C6842" s="564"/>
      <c r="D6842" s="209"/>
      <c r="F6842" s="685"/>
    </row>
    <row r="6843" spans="2:6" s="55" customFormat="1" x14ac:dyDescent="0.25">
      <c r="B6843" s="209"/>
      <c r="C6843" s="564"/>
      <c r="D6843" s="209"/>
      <c r="F6843" s="685"/>
    </row>
    <row r="6844" spans="2:6" s="55" customFormat="1" x14ac:dyDescent="0.25">
      <c r="B6844" s="209"/>
      <c r="C6844" s="564"/>
      <c r="D6844" s="209"/>
      <c r="F6844" s="685"/>
    </row>
    <row r="6845" spans="2:6" s="55" customFormat="1" x14ac:dyDescent="0.25">
      <c r="B6845" s="209"/>
      <c r="C6845" s="564"/>
      <c r="D6845" s="209"/>
      <c r="F6845" s="685"/>
    </row>
    <row r="6846" spans="2:6" s="55" customFormat="1" x14ac:dyDescent="0.25">
      <c r="B6846" s="209"/>
      <c r="C6846" s="564"/>
      <c r="D6846" s="209"/>
      <c r="F6846" s="685"/>
    </row>
    <row r="6847" spans="2:6" s="55" customFormat="1" x14ac:dyDescent="0.25">
      <c r="B6847" s="209"/>
      <c r="C6847" s="564"/>
      <c r="D6847" s="209"/>
      <c r="F6847" s="685"/>
    </row>
    <row r="6848" spans="2:6" s="55" customFormat="1" x14ac:dyDescent="0.25">
      <c r="B6848" s="209"/>
      <c r="C6848" s="564"/>
      <c r="D6848" s="209"/>
      <c r="F6848" s="685"/>
    </row>
    <row r="6849" spans="2:6" s="55" customFormat="1" x14ac:dyDescent="0.25">
      <c r="B6849" s="209"/>
      <c r="C6849" s="564"/>
      <c r="D6849" s="209"/>
      <c r="F6849" s="685"/>
    </row>
    <row r="6850" spans="2:6" s="55" customFormat="1" x14ac:dyDescent="0.25">
      <c r="B6850" s="209"/>
      <c r="C6850" s="564"/>
      <c r="D6850" s="209"/>
      <c r="F6850" s="685"/>
    </row>
    <row r="6851" spans="2:6" s="55" customFormat="1" x14ac:dyDescent="0.25">
      <c r="B6851" s="209"/>
      <c r="C6851" s="564"/>
      <c r="D6851" s="209"/>
      <c r="F6851" s="685"/>
    </row>
    <row r="6852" spans="2:6" s="55" customFormat="1" x14ac:dyDescent="0.25">
      <c r="B6852" s="209"/>
      <c r="C6852" s="564"/>
      <c r="D6852" s="209"/>
      <c r="F6852" s="685"/>
    </row>
    <row r="6853" spans="2:6" s="55" customFormat="1" x14ac:dyDescent="0.25">
      <c r="B6853" s="209"/>
      <c r="C6853" s="564"/>
      <c r="D6853" s="209"/>
      <c r="F6853" s="685"/>
    </row>
    <row r="6854" spans="2:6" s="55" customFormat="1" x14ac:dyDescent="0.25">
      <c r="B6854" s="209"/>
      <c r="C6854" s="564"/>
      <c r="D6854" s="209"/>
      <c r="F6854" s="685"/>
    </row>
    <row r="6855" spans="2:6" s="55" customFormat="1" x14ac:dyDescent="0.25">
      <c r="B6855" s="209"/>
      <c r="C6855" s="564"/>
      <c r="D6855" s="209"/>
      <c r="F6855" s="685"/>
    </row>
    <row r="6856" spans="2:6" s="55" customFormat="1" x14ac:dyDescent="0.25">
      <c r="B6856" s="209"/>
      <c r="C6856" s="564"/>
      <c r="D6856" s="209"/>
      <c r="F6856" s="685"/>
    </row>
    <row r="6857" spans="2:6" s="55" customFormat="1" x14ac:dyDescent="0.25">
      <c r="B6857" s="209"/>
      <c r="C6857" s="564"/>
      <c r="D6857" s="209"/>
      <c r="F6857" s="685"/>
    </row>
    <row r="6858" spans="2:6" s="55" customFormat="1" x14ac:dyDescent="0.25">
      <c r="B6858" s="209"/>
      <c r="C6858" s="564"/>
      <c r="D6858" s="209"/>
      <c r="F6858" s="685"/>
    </row>
    <row r="6859" spans="2:6" s="55" customFormat="1" x14ac:dyDescent="0.25">
      <c r="B6859" s="209"/>
      <c r="C6859" s="564"/>
      <c r="D6859" s="209"/>
      <c r="F6859" s="685"/>
    </row>
    <row r="6860" spans="2:6" s="55" customFormat="1" x14ac:dyDescent="0.25">
      <c r="B6860" s="209"/>
      <c r="C6860" s="564"/>
      <c r="D6860" s="209"/>
      <c r="F6860" s="685"/>
    </row>
    <row r="6861" spans="2:6" s="55" customFormat="1" x14ac:dyDescent="0.25">
      <c r="B6861" s="209"/>
      <c r="C6861" s="564"/>
      <c r="D6861" s="209"/>
      <c r="F6861" s="685"/>
    </row>
    <row r="6862" spans="2:6" s="55" customFormat="1" x14ac:dyDescent="0.25">
      <c r="B6862" s="209"/>
      <c r="C6862" s="564"/>
      <c r="D6862" s="209"/>
      <c r="F6862" s="685"/>
    </row>
    <row r="6863" spans="2:6" s="55" customFormat="1" x14ac:dyDescent="0.25">
      <c r="B6863" s="209"/>
      <c r="C6863" s="564"/>
      <c r="D6863" s="209"/>
      <c r="F6863" s="685"/>
    </row>
    <row r="6864" spans="2:6" s="55" customFormat="1" x14ac:dyDescent="0.25">
      <c r="B6864" s="209"/>
      <c r="C6864" s="564"/>
      <c r="D6864" s="209"/>
      <c r="F6864" s="685"/>
    </row>
    <row r="6865" spans="2:6" s="55" customFormat="1" x14ac:dyDescent="0.25">
      <c r="B6865" s="209"/>
      <c r="C6865" s="564"/>
      <c r="D6865" s="209"/>
      <c r="F6865" s="685"/>
    </row>
    <row r="6866" spans="2:6" s="55" customFormat="1" x14ac:dyDescent="0.25">
      <c r="B6866" s="209"/>
      <c r="C6866" s="564"/>
      <c r="D6866" s="209"/>
      <c r="F6866" s="685"/>
    </row>
    <row r="6867" spans="2:6" s="55" customFormat="1" x14ac:dyDescent="0.25">
      <c r="B6867" s="209"/>
      <c r="C6867" s="564"/>
      <c r="D6867" s="209"/>
      <c r="F6867" s="685"/>
    </row>
    <row r="6868" spans="2:6" s="55" customFormat="1" x14ac:dyDescent="0.25">
      <c r="B6868" s="209"/>
      <c r="C6868" s="564"/>
      <c r="D6868" s="209"/>
      <c r="F6868" s="685"/>
    </row>
    <row r="6869" spans="2:6" s="55" customFormat="1" x14ac:dyDescent="0.25">
      <c r="B6869" s="209"/>
      <c r="C6869" s="564"/>
      <c r="D6869" s="209"/>
      <c r="F6869" s="685"/>
    </row>
    <row r="6870" spans="2:6" s="55" customFormat="1" x14ac:dyDescent="0.25">
      <c r="B6870" s="209"/>
      <c r="C6870" s="564"/>
      <c r="D6870" s="209"/>
      <c r="F6870" s="685"/>
    </row>
    <row r="6871" spans="2:6" s="55" customFormat="1" x14ac:dyDescent="0.25">
      <c r="B6871" s="209"/>
      <c r="C6871" s="564"/>
      <c r="D6871" s="209"/>
      <c r="F6871" s="685"/>
    </row>
    <row r="6872" spans="2:6" s="55" customFormat="1" x14ac:dyDescent="0.25">
      <c r="B6872" s="209"/>
      <c r="C6872" s="564"/>
      <c r="D6872" s="209"/>
      <c r="F6872" s="685"/>
    </row>
    <row r="6873" spans="2:6" s="55" customFormat="1" x14ac:dyDescent="0.25">
      <c r="B6873" s="209"/>
      <c r="C6873" s="564"/>
      <c r="D6873" s="209"/>
      <c r="F6873" s="685"/>
    </row>
    <row r="6874" spans="2:6" s="55" customFormat="1" x14ac:dyDescent="0.25">
      <c r="B6874" s="209"/>
      <c r="C6874" s="564"/>
      <c r="D6874" s="209"/>
      <c r="F6874" s="685"/>
    </row>
    <row r="6875" spans="2:6" s="55" customFormat="1" x14ac:dyDescent="0.25">
      <c r="B6875" s="209"/>
      <c r="C6875" s="564"/>
      <c r="D6875" s="209"/>
      <c r="F6875" s="685"/>
    </row>
    <row r="6876" spans="2:6" s="55" customFormat="1" x14ac:dyDescent="0.25">
      <c r="B6876" s="209"/>
      <c r="C6876" s="564"/>
      <c r="D6876" s="209"/>
      <c r="F6876" s="685"/>
    </row>
    <row r="6877" spans="2:6" s="55" customFormat="1" x14ac:dyDescent="0.25">
      <c r="B6877" s="209"/>
      <c r="C6877" s="564"/>
      <c r="D6877" s="209"/>
      <c r="F6877" s="685"/>
    </row>
    <row r="6878" spans="2:6" s="55" customFormat="1" x14ac:dyDescent="0.25">
      <c r="B6878" s="209"/>
      <c r="C6878" s="564"/>
      <c r="D6878" s="209"/>
      <c r="F6878" s="685"/>
    </row>
    <row r="6879" spans="2:6" s="55" customFormat="1" x14ac:dyDescent="0.25">
      <c r="B6879" s="209"/>
      <c r="C6879" s="564"/>
      <c r="D6879" s="209"/>
      <c r="F6879" s="685"/>
    </row>
    <row r="6880" spans="2:6" s="55" customFormat="1" x14ac:dyDescent="0.25">
      <c r="B6880" s="209"/>
      <c r="C6880" s="564"/>
      <c r="D6880" s="209"/>
      <c r="F6880" s="685"/>
    </row>
    <row r="6881" spans="2:6" s="55" customFormat="1" x14ac:dyDescent="0.25">
      <c r="B6881" s="209"/>
      <c r="C6881" s="564"/>
      <c r="D6881" s="209"/>
      <c r="F6881" s="685"/>
    </row>
    <row r="6882" spans="2:6" s="55" customFormat="1" x14ac:dyDescent="0.25">
      <c r="B6882" s="209"/>
      <c r="C6882" s="564"/>
      <c r="D6882" s="209"/>
      <c r="F6882" s="685"/>
    </row>
    <row r="6883" spans="2:6" s="55" customFormat="1" x14ac:dyDescent="0.25">
      <c r="B6883" s="209"/>
      <c r="C6883" s="564"/>
      <c r="D6883" s="209"/>
      <c r="F6883" s="685"/>
    </row>
    <row r="6884" spans="2:6" s="55" customFormat="1" x14ac:dyDescent="0.25">
      <c r="B6884" s="209"/>
      <c r="C6884" s="564"/>
      <c r="D6884" s="209"/>
      <c r="F6884" s="685"/>
    </row>
    <row r="6885" spans="2:6" s="55" customFormat="1" x14ac:dyDescent="0.25">
      <c r="B6885" s="209"/>
      <c r="C6885" s="564"/>
      <c r="D6885" s="209"/>
      <c r="F6885" s="685"/>
    </row>
    <row r="6886" spans="2:6" s="55" customFormat="1" x14ac:dyDescent="0.25">
      <c r="B6886" s="209"/>
      <c r="C6886" s="564"/>
      <c r="D6886" s="209"/>
      <c r="F6886" s="685"/>
    </row>
    <row r="6887" spans="2:6" s="55" customFormat="1" x14ac:dyDescent="0.25">
      <c r="B6887" s="209"/>
      <c r="C6887" s="564"/>
      <c r="D6887" s="209"/>
      <c r="F6887" s="685"/>
    </row>
    <row r="6888" spans="2:6" s="55" customFormat="1" x14ac:dyDescent="0.25">
      <c r="B6888" s="209"/>
      <c r="C6888" s="564"/>
      <c r="D6888" s="209"/>
      <c r="F6888" s="685"/>
    </row>
    <row r="6889" spans="2:6" s="55" customFormat="1" x14ac:dyDescent="0.25">
      <c r="B6889" s="209"/>
      <c r="C6889" s="564"/>
      <c r="D6889" s="209"/>
      <c r="F6889" s="685"/>
    </row>
    <row r="6890" spans="2:6" s="55" customFormat="1" x14ac:dyDescent="0.25">
      <c r="B6890" s="209"/>
      <c r="C6890" s="564"/>
      <c r="D6890" s="209"/>
      <c r="F6890" s="685"/>
    </row>
    <row r="6891" spans="2:6" s="55" customFormat="1" x14ac:dyDescent="0.25">
      <c r="B6891" s="209"/>
      <c r="C6891" s="564"/>
      <c r="D6891" s="209"/>
      <c r="F6891" s="685"/>
    </row>
    <row r="6892" spans="2:6" s="55" customFormat="1" x14ac:dyDescent="0.25">
      <c r="B6892" s="209"/>
      <c r="C6892" s="564"/>
      <c r="D6892" s="209"/>
      <c r="F6892" s="685"/>
    </row>
    <row r="6893" spans="2:6" s="55" customFormat="1" x14ac:dyDescent="0.25">
      <c r="B6893" s="209"/>
      <c r="C6893" s="564"/>
      <c r="D6893" s="209"/>
      <c r="F6893" s="685"/>
    </row>
    <row r="6894" spans="2:6" s="55" customFormat="1" x14ac:dyDescent="0.25">
      <c r="B6894" s="209"/>
      <c r="C6894" s="564"/>
      <c r="D6894" s="209"/>
      <c r="F6894" s="685"/>
    </row>
    <row r="6895" spans="2:6" s="55" customFormat="1" x14ac:dyDescent="0.25">
      <c r="B6895" s="209"/>
      <c r="C6895" s="564"/>
      <c r="D6895" s="209"/>
      <c r="F6895" s="685"/>
    </row>
    <row r="6896" spans="2:6" s="55" customFormat="1" x14ac:dyDescent="0.25">
      <c r="B6896" s="209"/>
      <c r="C6896" s="564"/>
      <c r="D6896" s="209"/>
      <c r="F6896" s="685"/>
    </row>
    <row r="6897" spans="2:6" s="55" customFormat="1" x14ac:dyDescent="0.25">
      <c r="B6897" s="209"/>
      <c r="C6897" s="564"/>
      <c r="D6897" s="209"/>
      <c r="F6897" s="685"/>
    </row>
    <row r="6898" spans="2:6" s="55" customFormat="1" x14ac:dyDescent="0.25">
      <c r="B6898" s="209"/>
      <c r="C6898" s="564"/>
      <c r="D6898" s="209"/>
      <c r="F6898" s="685"/>
    </row>
    <row r="6899" spans="2:6" s="55" customFormat="1" x14ac:dyDescent="0.25">
      <c r="B6899" s="209"/>
      <c r="C6899" s="564"/>
      <c r="D6899" s="209"/>
      <c r="F6899" s="685"/>
    </row>
    <row r="6900" spans="2:6" s="55" customFormat="1" x14ac:dyDescent="0.25">
      <c r="B6900" s="209"/>
      <c r="C6900" s="564"/>
      <c r="D6900" s="209"/>
      <c r="F6900" s="685"/>
    </row>
    <row r="6901" spans="2:6" s="55" customFormat="1" x14ac:dyDescent="0.25">
      <c r="B6901" s="209"/>
      <c r="C6901" s="564"/>
      <c r="D6901" s="209"/>
      <c r="F6901" s="685"/>
    </row>
    <row r="6902" spans="2:6" s="55" customFormat="1" x14ac:dyDescent="0.25">
      <c r="B6902" s="209"/>
      <c r="C6902" s="564"/>
      <c r="D6902" s="209"/>
      <c r="F6902" s="685"/>
    </row>
    <row r="6903" spans="2:6" s="55" customFormat="1" x14ac:dyDescent="0.25">
      <c r="B6903" s="209"/>
      <c r="C6903" s="564"/>
      <c r="D6903" s="209"/>
      <c r="F6903" s="685"/>
    </row>
    <row r="6904" spans="2:6" s="55" customFormat="1" x14ac:dyDescent="0.25">
      <c r="B6904" s="209"/>
      <c r="C6904" s="564"/>
      <c r="D6904" s="209"/>
      <c r="F6904" s="685"/>
    </row>
    <row r="6905" spans="2:6" s="55" customFormat="1" x14ac:dyDescent="0.25">
      <c r="B6905" s="209"/>
      <c r="C6905" s="564"/>
      <c r="D6905" s="209"/>
      <c r="F6905" s="685"/>
    </row>
    <row r="6906" spans="2:6" s="55" customFormat="1" x14ac:dyDescent="0.25">
      <c r="B6906" s="209"/>
      <c r="C6906" s="564"/>
      <c r="D6906" s="209"/>
      <c r="F6906" s="685"/>
    </row>
    <row r="6907" spans="2:6" s="55" customFormat="1" x14ac:dyDescent="0.25">
      <c r="B6907" s="209"/>
      <c r="C6907" s="564"/>
      <c r="D6907" s="209"/>
      <c r="F6907" s="685"/>
    </row>
    <row r="6908" spans="2:6" s="55" customFormat="1" x14ac:dyDescent="0.25">
      <c r="B6908" s="209"/>
      <c r="C6908" s="564"/>
      <c r="D6908" s="209"/>
      <c r="F6908" s="685"/>
    </row>
    <row r="6909" spans="2:6" s="55" customFormat="1" x14ac:dyDescent="0.25">
      <c r="B6909" s="209"/>
      <c r="C6909" s="564"/>
      <c r="D6909" s="209"/>
      <c r="F6909" s="685"/>
    </row>
    <row r="6910" spans="2:6" s="55" customFormat="1" x14ac:dyDescent="0.25">
      <c r="B6910" s="209"/>
      <c r="C6910" s="564"/>
      <c r="D6910" s="209"/>
      <c r="F6910" s="685"/>
    </row>
    <row r="6911" spans="2:6" s="55" customFormat="1" x14ac:dyDescent="0.25">
      <c r="B6911" s="209"/>
      <c r="C6911" s="564"/>
      <c r="D6911" s="209"/>
      <c r="F6911" s="685"/>
    </row>
    <row r="6912" spans="2:6" s="55" customFormat="1" x14ac:dyDescent="0.25">
      <c r="B6912" s="209"/>
      <c r="C6912" s="564"/>
      <c r="D6912" s="209"/>
      <c r="F6912" s="685"/>
    </row>
    <row r="6913" spans="2:6" s="55" customFormat="1" x14ac:dyDescent="0.25">
      <c r="B6913" s="209"/>
      <c r="C6913" s="564"/>
      <c r="D6913" s="209"/>
      <c r="F6913" s="685"/>
    </row>
    <row r="6914" spans="2:6" s="55" customFormat="1" x14ac:dyDescent="0.25">
      <c r="B6914" s="209"/>
      <c r="C6914" s="564"/>
      <c r="D6914" s="209"/>
      <c r="F6914" s="685"/>
    </row>
    <row r="6915" spans="2:6" s="55" customFormat="1" x14ac:dyDescent="0.25">
      <c r="B6915" s="209"/>
      <c r="C6915" s="564"/>
      <c r="D6915" s="209"/>
      <c r="F6915" s="685"/>
    </row>
    <row r="6916" spans="2:6" s="55" customFormat="1" x14ac:dyDescent="0.25">
      <c r="B6916" s="209"/>
      <c r="C6916" s="564"/>
      <c r="D6916" s="209"/>
      <c r="F6916" s="685"/>
    </row>
    <row r="6917" spans="2:6" s="55" customFormat="1" x14ac:dyDescent="0.25">
      <c r="B6917" s="209"/>
      <c r="C6917" s="564"/>
      <c r="D6917" s="209"/>
      <c r="F6917" s="685"/>
    </row>
    <row r="6918" spans="2:6" s="55" customFormat="1" x14ac:dyDescent="0.25">
      <c r="B6918" s="209"/>
      <c r="C6918" s="564"/>
      <c r="D6918" s="209"/>
      <c r="F6918" s="685"/>
    </row>
    <row r="6919" spans="2:6" s="55" customFormat="1" x14ac:dyDescent="0.25">
      <c r="B6919" s="209"/>
      <c r="C6919" s="564"/>
      <c r="D6919" s="209"/>
      <c r="F6919" s="685"/>
    </row>
    <row r="6920" spans="2:6" s="55" customFormat="1" x14ac:dyDescent="0.25">
      <c r="B6920" s="209"/>
      <c r="C6920" s="564"/>
      <c r="D6920" s="209"/>
      <c r="F6920" s="685"/>
    </row>
    <row r="6921" spans="2:6" s="55" customFormat="1" x14ac:dyDescent="0.25">
      <c r="B6921" s="209"/>
      <c r="C6921" s="564"/>
      <c r="D6921" s="209"/>
      <c r="F6921" s="685"/>
    </row>
    <row r="6922" spans="2:6" s="55" customFormat="1" x14ac:dyDescent="0.25">
      <c r="B6922" s="209"/>
      <c r="C6922" s="564"/>
      <c r="D6922" s="209"/>
      <c r="F6922" s="685"/>
    </row>
    <row r="6923" spans="2:6" s="55" customFormat="1" x14ac:dyDescent="0.25">
      <c r="B6923" s="209"/>
      <c r="C6923" s="564"/>
      <c r="D6923" s="209"/>
      <c r="F6923" s="685"/>
    </row>
    <row r="6924" spans="2:6" s="55" customFormat="1" x14ac:dyDescent="0.25">
      <c r="B6924" s="209"/>
      <c r="C6924" s="564"/>
      <c r="D6924" s="209"/>
      <c r="F6924" s="685"/>
    </row>
    <row r="6925" spans="2:6" s="55" customFormat="1" x14ac:dyDescent="0.25">
      <c r="B6925" s="209"/>
      <c r="C6925" s="564"/>
      <c r="D6925" s="209"/>
      <c r="F6925" s="685"/>
    </row>
    <row r="6926" spans="2:6" s="55" customFormat="1" x14ac:dyDescent="0.25">
      <c r="B6926" s="209"/>
      <c r="C6926" s="564"/>
      <c r="D6926" s="209"/>
      <c r="F6926" s="685"/>
    </row>
    <row r="6927" spans="2:6" s="55" customFormat="1" x14ac:dyDescent="0.25">
      <c r="B6927" s="209"/>
      <c r="C6927" s="564"/>
      <c r="D6927" s="209"/>
      <c r="F6927" s="685"/>
    </row>
    <row r="6928" spans="2:6" s="55" customFormat="1" x14ac:dyDescent="0.25">
      <c r="B6928" s="209"/>
      <c r="C6928" s="564"/>
      <c r="D6928" s="209"/>
      <c r="F6928" s="685"/>
    </row>
    <row r="6929" spans="2:6" s="55" customFormat="1" x14ac:dyDescent="0.25">
      <c r="B6929" s="209"/>
      <c r="C6929" s="564"/>
      <c r="D6929" s="209"/>
      <c r="F6929" s="685"/>
    </row>
    <row r="6930" spans="2:6" s="55" customFormat="1" x14ac:dyDescent="0.25">
      <c r="B6930" s="209"/>
      <c r="C6930" s="564"/>
      <c r="D6930" s="209"/>
      <c r="F6930" s="685"/>
    </row>
    <row r="6931" spans="2:6" s="55" customFormat="1" x14ac:dyDescent="0.25">
      <c r="B6931" s="209"/>
      <c r="C6931" s="564"/>
      <c r="D6931" s="209"/>
      <c r="F6931" s="685"/>
    </row>
    <row r="6932" spans="2:6" s="55" customFormat="1" x14ac:dyDescent="0.25">
      <c r="B6932" s="209"/>
      <c r="C6932" s="564"/>
      <c r="D6932" s="209"/>
      <c r="F6932" s="685"/>
    </row>
    <row r="6933" spans="2:6" s="55" customFormat="1" x14ac:dyDescent="0.25">
      <c r="B6933" s="209"/>
      <c r="C6933" s="564"/>
      <c r="D6933" s="209"/>
      <c r="F6933" s="685"/>
    </row>
    <row r="6934" spans="2:6" s="55" customFormat="1" x14ac:dyDescent="0.25">
      <c r="B6934" s="209"/>
      <c r="C6934" s="564"/>
      <c r="D6934" s="209"/>
      <c r="F6934" s="685"/>
    </row>
    <row r="6935" spans="2:6" s="55" customFormat="1" x14ac:dyDescent="0.25">
      <c r="B6935" s="209"/>
      <c r="C6935" s="564"/>
      <c r="D6935" s="209"/>
      <c r="F6935" s="685"/>
    </row>
    <row r="6936" spans="2:6" s="55" customFormat="1" x14ac:dyDescent="0.25">
      <c r="B6936" s="209"/>
      <c r="C6936" s="564"/>
      <c r="D6936" s="209"/>
      <c r="F6936" s="685"/>
    </row>
    <row r="6937" spans="2:6" s="55" customFormat="1" x14ac:dyDescent="0.25">
      <c r="B6937" s="209"/>
      <c r="C6937" s="564"/>
      <c r="D6937" s="209"/>
      <c r="F6937" s="685"/>
    </row>
    <row r="6938" spans="2:6" s="55" customFormat="1" x14ac:dyDescent="0.25">
      <c r="B6938" s="209"/>
      <c r="C6938" s="564"/>
      <c r="D6938" s="209"/>
      <c r="F6938" s="685"/>
    </row>
    <row r="6939" spans="2:6" s="55" customFormat="1" x14ac:dyDescent="0.25">
      <c r="B6939" s="209"/>
      <c r="C6939" s="564"/>
      <c r="D6939" s="209"/>
      <c r="F6939" s="685"/>
    </row>
    <row r="6940" spans="2:6" s="55" customFormat="1" x14ac:dyDescent="0.25">
      <c r="B6940" s="209"/>
      <c r="C6940" s="564"/>
      <c r="D6940" s="209"/>
      <c r="F6940" s="685"/>
    </row>
    <row r="6941" spans="2:6" s="55" customFormat="1" x14ac:dyDescent="0.25">
      <c r="B6941" s="209"/>
      <c r="C6941" s="564"/>
      <c r="D6941" s="209"/>
      <c r="F6941" s="685"/>
    </row>
    <row r="6942" spans="2:6" s="55" customFormat="1" x14ac:dyDescent="0.25">
      <c r="B6942" s="209"/>
      <c r="C6942" s="564"/>
      <c r="D6942" s="209"/>
      <c r="F6942" s="685"/>
    </row>
    <row r="6943" spans="2:6" s="55" customFormat="1" x14ac:dyDescent="0.25">
      <c r="B6943" s="209"/>
      <c r="C6943" s="564"/>
      <c r="D6943" s="209"/>
      <c r="F6943" s="685"/>
    </row>
    <row r="6944" spans="2:6" s="55" customFormat="1" x14ac:dyDescent="0.25">
      <c r="B6944" s="209"/>
      <c r="C6944" s="564"/>
      <c r="D6944" s="209"/>
      <c r="F6944" s="685"/>
    </row>
    <row r="6945" spans="2:6" s="55" customFormat="1" x14ac:dyDescent="0.25">
      <c r="B6945" s="209"/>
      <c r="C6945" s="564"/>
      <c r="D6945" s="209"/>
      <c r="F6945" s="685"/>
    </row>
    <row r="6946" spans="2:6" s="55" customFormat="1" x14ac:dyDescent="0.25">
      <c r="B6946" s="209"/>
      <c r="C6946" s="564"/>
      <c r="D6946" s="209"/>
      <c r="F6946" s="685"/>
    </row>
    <row r="6947" spans="2:6" s="55" customFormat="1" x14ac:dyDescent="0.25">
      <c r="B6947" s="209"/>
      <c r="C6947" s="564"/>
      <c r="D6947" s="209"/>
      <c r="F6947" s="685"/>
    </row>
    <row r="6948" spans="2:6" s="55" customFormat="1" x14ac:dyDescent="0.25">
      <c r="B6948" s="209"/>
      <c r="C6948" s="564"/>
      <c r="D6948" s="209"/>
      <c r="F6948" s="685"/>
    </row>
    <row r="6949" spans="2:6" s="55" customFormat="1" x14ac:dyDescent="0.25">
      <c r="B6949" s="209"/>
      <c r="C6949" s="564"/>
      <c r="D6949" s="209"/>
      <c r="F6949" s="685"/>
    </row>
    <row r="6950" spans="2:6" s="55" customFormat="1" x14ac:dyDescent="0.25">
      <c r="B6950" s="209"/>
      <c r="C6950" s="564"/>
      <c r="D6950" s="209"/>
      <c r="F6950" s="685"/>
    </row>
    <row r="6951" spans="2:6" s="55" customFormat="1" x14ac:dyDescent="0.25">
      <c r="B6951" s="209"/>
      <c r="C6951" s="564"/>
      <c r="D6951" s="209"/>
      <c r="F6951" s="685"/>
    </row>
    <row r="6952" spans="2:6" s="55" customFormat="1" x14ac:dyDescent="0.25">
      <c r="B6952" s="209"/>
      <c r="C6952" s="564"/>
      <c r="D6952" s="209"/>
      <c r="F6952" s="685"/>
    </row>
    <row r="6953" spans="2:6" s="55" customFormat="1" x14ac:dyDescent="0.25">
      <c r="B6953" s="209"/>
      <c r="C6953" s="564"/>
      <c r="D6953" s="209"/>
      <c r="F6953" s="685"/>
    </row>
    <row r="6954" spans="2:6" s="55" customFormat="1" x14ac:dyDescent="0.25">
      <c r="B6954" s="209"/>
      <c r="C6954" s="564"/>
      <c r="D6954" s="209"/>
      <c r="F6954" s="685"/>
    </row>
    <row r="6955" spans="2:6" s="55" customFormat="1" x14ac:dyDescent="0.25">
      <c r="B6955" s="209"/>
      <c r="C6955" s="564"/>
      <c r="D6955" s="209"/>
      <c r="F6955" s="685"/>
    </row>
    <row r="6956" spans="2:6" s="55" customFormat="1" x14ac:dyDescent="0.25">
      <c r="B6956" s="209"/>
      <c r="C6956" s="564"/>
      <c r="D6956" s="209"/>
      <c r="F6956" s="685"/>
    </row>
    <row r="6957" spans="2:6" s="55" customFormat="1" x14ac:dyDescent="0.25">
      <c r="B6957" s="209"/>
      <c r="C6957" s="564"/>
      <c r="D6957" s="209"/>
      <c r="F6957" s="685"/>
    </row>
    <row r="6958" spans="2:6" s="55" customFormat="1" x14ac:dyDescent="0.25">
      <c r="B6958" s="209"/>
      <c r="C6958" s="564"/>
      <c r="D6958" s="209"/>
      <c r="F6958" s="685"/>
    </row>
    <row r="6959" spans="2:6" s="55" customFormat="1" x14ac:dyDescent="0.25">
      <c r="B6959" s="209"/>
      <c r="C6959" s="564"/>
      <c r="D6959" s="209"/>
      <c r="F6959" s="685"/>
    </row>
    <row r="6960" spans="2:6" s="55" customFormat="1" x14ac:dyDescent="0.25">
      <c r="B6960" s="209"/>
      <c r="C6960" s="564"/>
      <c r="D6960" s="209"/>
      <c r="F6960" s="685"/>
    </row>
    <row r="6961" spans="2:6" s="55" customFormat="1" x14ac:dyDescent="0.25">
      <c r="B6961" s="209"/>
      <c r="C6961" s="564"/>
      <c r="D6961" s="209"/>
      <c r="F6961" s="685"/>
    </row>
    <row r="6962" spans="2:6" s="55" customFormat="1" x14ac:dyDescent="0.25">
      <c r="B6962" s="209"/>
      <c r="C6962" s="564"/>
      <c r="D6962" s="209"/>
      <c r="F6962" s="685"/>
    </row>
    <row r="6963" spans="2:6" s="55" customFormat="1" x14ac:dyDescent="0.25">
      <c r="B6963" s="209"/>
      <c r="C6963" s="564"/>
      <c r="D6963" s="209"/>
      <c r="F6963" s="685"/>
    </row>
    <row r="6964" spans="2:6" s="55" customFormat="1" x14ac:dyDescent="0.25">
      <c r="B6964" s="209"/>
      <c r="C6964" s="564"/>
      <c r="D6964" s="209"/>
      <c r="F6964" s="685"/>
    </row>
    <row r="6965" spans="2:6" s="55" customFormat="1" x14ac:dyDescent="0.25">
      <c r="B6965" s="209"/>
      <c r="C6965" s="564"/>
      <c r="D6965" s="209"/>
      <c r="F6965" s="685"/>
    </row>
    <row r="6966" spans="2:6" s="55" customFormat="1" x14ac:dyDescent="0.25">
      <c r="B6966" s="209"/>
      <c r="C6966" s="564"/>
      <c r="D6966" s="209"/>
      <c r="F6966" s="685"/>
    </row>
    <row r="6967" spans="2:6" s="55" customFormat="1" x14ac:dyDescent="0.25">
      <c r="B6967" s="209"/>
      <c r="C6967" s="564"/>
      <c r="D6967" s="209"/>
      <c r="F6967" s="685"/>
    </row>
    <row r="6968" spans="2:6" s="55" customFormat="1" x14ac:dyDescent="0.25">
      <c r="B6968" s="209"/>
      <c r="C6968" s="564"/>
      <c r="D6968" s="209"/>
      <c r="F6968" s="685"/>
    </row>
    <row r="6969" spans="2:6" s="55" customFormat="1" x14ac:dyDescent="0.25">
      <c r="B6969" s="209"/>
      <c r="C6969" s="564"/>
      <c r="D6969" s="209"/>
      <c r="F6969" s="685"/>
    </row>
    <row r="6970" spans="2:6" s="55" customFormat="1" x14ac:dyDescent="0.25">
      <c r="B6970" s="209"/>
      <c r="C6970" s="564"/>
      <c r="D6970" s="209"/>
      <c r="F6970" s="685"/>
    </row>
    <row r="6971" spans="2:6" s="55" customFormat="1" x14ac:dyDescent="0.25">
      <c r="B6971" s="209"/>
      <c r="C6971" s="564"/>
      <c r="D6971" s="209"/>
      <c r="F6971" s="685"/>
    </row>
    <row r="6972" spans="2:6" s="55" customFormat="1" x14ac:dyDescent="0.25">
      <c r="B6972" s="209"/>
      <c r="C6972" s="564"/>
      <c r="D6972" s="209"/>
      <c r="F6972" s="685"/>
    </row>
    <row r="6973" spans="2:6" s="55" customFormat="1" x14ac:dyDescent="0.25">
      <c r="B6973" s="209"/>
      <c r="C6973" s="564"/>
      <c r="D6973" s="209"/>
      <c r="F6973" s="685"/>
    </row>
    <row r="6974" spans="2:6" s="55" customFormat="1" x14ac:dyDescent="0.25">
      <c r="B6974" s="209"/>
      <c r="C6974" s="564"/>
      <c r="D6974" s="209"/>
      <c r="F6974" s="685"/>
    </row>
    <row r="6975" spans="2:6" s="55" customFormat="1" x14ac:dyDescent="0.25">
      <c r="B6975" s="209"/>
      <c r="C6975" s="564"/>
      <c r="D6975" s="209"/>
      <c r="F6975" s="685"/>
    </row>
    <row r="6976" spans="2:6" s="55" customFormat="1" x14ac:dyDescent="0.25">
      <c r="B6976" s="209"/>
      <c r="C6976" s="564"/>
      <c r="D6976" s="209"/>
      <c r="F6976" s="685"/>
    </row>
    <row r="6977" spans="2:6" s="55" customFormat="1" x14ac:dyDescent="0.25">
      <c r="B6977" s="209"/>
      <c r="C6977" s="564"/>
      <c r="D6977" s="209"/>
      <c r="F6977" s="685"/>
    </row>
    <row r="6978" spans="2:6" s="55" customFormat="1" x14ac:dyDescent="0.25">
      <c r="B6978" s="209"/>
      <c r="C6978" s="564"/>
      <c r="D6978" s="209"/>
      <c r="F6978" s="685"/>
    </row>
    <row r="6979" spans="2:6" s="55" customFormat="1" x14ac:dyDescent="0.25">
      <c r="B6979" s="209"/>
      <c r="C6979" s="564"/>
      <c r="D6979" s="209"/>
      <c r="F6979" s="685"/>
    </row>
    <row r="6980" spans="2:6" s="55" customFormat="1" x14ac:dyDescent="0.25">
      <c r="B6980" s="209"/>
      <c r="C6980" s="564"/>
      <c r="D6980" s="209"/>
      <c r="F6980" s="685"/>
    </row>
    <row r="6981" spans="2:6" s="55" customFormat="1" x14ac:dyDescent="0.25">
      <c r="B6981" s="209"/>
      <c r="C6981" s="564"/>
      <c r="D6981" s="209"/>
      <c r="F6981" s="685"/>
    </row>
    <row r="6982" spans="2:6" s="55" customFormat="1" x14ac:dyDescent="0.25">
      <c r="B6982" s="209"/>
      <c r="C6982" s="564"/>
      <c r="D6982" s="209"/>
      <c r="F6982" s="685"/>
    </row>
    <row r="6983" spans="2:6" s="55" customFormat="1" x14ac:dyDescent="0.25">
      <c r="B6983" s="209"/>
      <c r="C6983" s="564"/>
      <c r="D6983" s="209"/>
      <c r="F6983" s="685"/>
    </row>
    <row r="6984" spans="2:6" s="55" customFormat="1" x14ac:dyDescent="0.25">
      <c r="B6984" s="209"/>
      <c r="C6984" s="564"/>
      <c r="D6984" s="209"/>
      <c r="F6984" s="685"/>
    </row>
    <row r="6985" spans="2:6" s="55" customFormat="1" x14ac:dyDescent="0.25">
      <c r="B6985" s="209"/>
      <c r="C6985" s="564"/>
      <c r="D6985" s="209"/>
      <c r="F6985" s="685"/>
    </row>
    <row r="6986" spans="2:6" s="55" customFormat="1" x14ac:dyDescent="0.25">
      <c r="B6986" s="209"/>
      <c r="C6986" s="564"/>
      <c r="D6986" s="209"/>
      <c r="F6986" s="685"/>
    </row>
    <row r="6987" spans="2:6" s="55" customFormat="1" x14ac:dyDescent="0.25">
      <c r="B6987" s="209"/>
      <c r="C6987" s="564"/>
      <c r="D6987" s="209"/>
      <c r="F6987" s="685"/>
    </row>
    <row r="6988" spans="2:6" s="55" customFormat="1" x14ac:dyDescent="0.25">
      <c r="B6988" s="209"/>
      <c r="C6988" s="564"/>
      <c r="D6988" s="209"/>
      <c r="F6988" s="685"/>
    </row>
    <row r="6989" spans="2:6" s="55" customFormat="1" x14ac:dyDescent="0.25">
      <c r="B6989" s="209"/>
      <c r="C6989" s="564"/>
      <c r="D6989" s="209"/>
      <c r="F6989" s="685"/>
    </row>
    <row r="6990" spans="2:6" s="55" customFormat="1" x14ac:dyDescent="0.25">
      <c r="B6990" s="209"/>
      <c r="C6990" s="564"/>
      <c r="D6990" s="209"/>
      <c r="F6990" s="685"/>
    </row>
    <row r="6991" spans="2:6" s="55" customFormat="1" x14ac:dyDescent="0.25">
      <c r="B6991" s="209"/>
      <c r="C6991" s="564"/>
      <c r="D6991" s="209"/>
      <c r="F6991" s="685"/>
    </row>
    <row r="6992" spans="2:6" s="55" customFormat="1" x14ac:dyDescent="0.25">
      <c r="B6992" s="209"/>
      <c r="C6992" s="564"/>
      <c r="D6992" s="209"/>
      <c r="F6992" s="685"/>
    </row>
    <row r="6993" spans="2:6" s="55" customFormat="1" x14ac:dyDescent="0.25">
      <c r="B6993" s="209"/>
      <c r="C6993" s="564"/>
      <c r="D6993" s="209"/>
      <c r="F6993" s="685"/>
    </row>
    <row r="6994" spans="2:6" s="55" customFormat="1" x14ac:dyDescent="0.25">
      <c r="B6994" s="209"/>
      <c r="C6994" s="564"/>
      <c r="D6994" s="209"/>
      <c r="F6994" s="685"/>
    </row>
    <row r="6995" spans="2:6" s="55" customFormat="1" x14ac:dyDescent="0.25">
      <c r="B6995" s="209"/>
      <c r="C6995" s="564"/>
      <c r="D6995" s="209"/>
      <c r="F6995" s="685"/>
    </row>
    <row r="6996" spans="2:6" s="55" customFormat="1" x14ac:dyDescent="0.25">
      <c r="B6996" s="209"/>
      <c r="C6996" s="564"/>
      <c r="D6996" s="209"/>
      <c r="F6996" s="685"/>
    </row>
    <row r="6997" spans="2:6" s="55" customFormat="1" x14ac:dyDescent="0.25">
      <c r="B6997" s="209"/>
      <c r="C6997" s="564"/>
      <c r="D6997" s="209"/>
      <c r="F6997" s="685"/>
    </row>
    <row r="6998" spans="2:6" s="55" customFormat="1" x14ac:dyDescent="0.25">
      <c r="B6998" s="209"/>
      <c r="C6998" s="564"/>
      <c r="D6998" s="209"/>
      <c r="F6998" s="685"/>
    </row>
    <row r="6999" spans="2:6" s="55" customFormat="1" x14ac:dyDescent="0.25">
      <c r="B6999" s="209"/>
      <c r="C6999" s="564"/>
      <c r="D6999" s="209"/>
      <c r="F6999" s="685"/>
    </row>
    <row r="7000" spans="2:6" s="55" customFormat="1" x14ac:dyDescent="0.25">
      <c r="B7000" s="209"/>
      <c r="C7000" s="564"/>
      <c r="D7000" s="209"/>
      <c r="F7000" s="685"/>
    </row>
    <row r="7001" spans="2:6" s="55" customFormat="1" x14ac:dyDescent="0.25">
      <c r="B7001" s="209"/>
      <c r="C7001" s="564"/>
      <c r="D7001" s="209"/>
      <c r="F7001" s="685"/>
    </row>
    <row r="7002" spans="2:6" s="55" customFormat="1" x14ac:dyDescent="0.25">
      <c r="B7002" s="209"/>
      <c r="C7002" s="564"/>
      <c r="D7002" s="209"/>
      <c r="F7002" s="685"/>
    </row>
    <row r="7003" spans="2:6" s="55" customFormat="1" x14ac:dyDescent="0.25">
      <c r="B7003" s="209"/>
      <c r="C7003" s="564"/>
      <c r="D7003" s="209"/>
      <c r="F7003" s="685"/>
    </row>
    <row r="7004" spans="2:6" s="55" customFormat="1" x14ac:dyDescent="0.25">
      <c r="B7004" s="209"/>
      <c r="C7004" s="564"/>
      <c r="D7004" s="209"/>
      <c r="F7004" s="685"/>
    </row>
    <row r="7005" spans="2:6" s="55" customFormat="1" x14ac:dyDescent="0.25">
      <c r="B7005" s="209"/>
      <c r="C7005" s="564"/>
      <c r="D7005" s="209"/>
      <c r="F7005" s="685"/>
    </row>
    <row r="7006" spans="2:6" s="55" customFormat="1" x14ac:dyDescent="0.25">
      <c r="B7006" s="209"/>
      <c r="C7006" s="564"/>
      <c r="D7006" s="209"/>
      <c r="F7006" s="685"/>
    </row>
    <row r="7007" spans="2:6" s="55" customFormat="1" x14ac:dyDescent="0.25">
      <c r="B7007" s="209"/>
      <c r="C7007" s="564"/>
      <c r="D7007" s="209"/>
      <c r="F7007" s="685"/>
    </row>
    <row r="7008" spans="2:6" s="55" customFormat="1" x14ac:dyDescent="0.25">
      <c r="B7008" s="209"/>
      <c r="C7008" s="564"/>
      <c r="D7008" s="209"/>
      <c r="F7008" s="685"/>
    </row>
    <row r="7009" spans="2:6" s="55" customFormat="1" x14ac:dyDescent="0.25">
      <c r="B7009" s="209"/>
      <c r="C7009" s="564"/>
      <c r="D7009" s="209"/>
      <c r="F7009" s="685"/>
    </row>
    <row r="7010" spans="2:6" s="55" customFormat="1" x14ac:dyDescent="0.25">
      <c r="B7010" s="209"/>
      <c r="C7010" s="564"/>
      <c r="D7010" s="209"/>
      <c r="F7010" s="685"/>
    </row>
    <row r="7011" spans="2:6" s="55" customFormat="1" x14ac:dyDescent="0.25">
      <c r="B7011" s="209"/>
      <c r="C7011" s="564"/>
      <c r="D7011" s="209"/>
      <c r="F7011" s="685"/>
    </row>
    <row r="7012" spans="2:6" s="55" customFormat="1" x14ac:dyDescent="0.25">
      <c r="B7012" s="209"/>
      <c r="C7012" s="564"/>
      <c r="D7012" s="209"/>
      <c r="F7012" s="685"/>
    </row>
    <row r="7013" spans="2:6" s="55" customFormat="1" x14ac:dyDescent="0.25">
      <c r="B7013" s="209"/>
      <c r="C7013" s="564"/>
      <c r="D7013" s="209"/>
      <c r="F7013" s="685"/>
    </row>
    <row r="7014" spans="2:6" s="55" customFormat="1" x14ac:dyDescent="0.25">
      <c r="B7014" s="209"/>
      <c r="C7014" s="564"/>
      <c r="D7014" s="209"/>
      <c r="F7014" s="685"/>
    </row>
    <row r="7015" spans="2:6" s="55" customFormat="1" x14ac:dyDescent="0.25">
      <c r="B7015" s="209"/>
      <c r="C7015" s="564"/>
      <c r="D7015" s="209"/>
      <c r="F7015" s="685"/>
    </row>
    <row r="7016" spans="2:6" s="55" customFormat="1" x14ac:dyDescent="0.25">
      <c r="B7016" s="209"/>
      <c r="C7016" s="564"/>
      <c r="D7016" s="209"/>
      <c r="F7016" s="685"/>
    </row>
    <row r="7017" spans="2:6" s="55" customFormat="1" x14ac:dyDescent="0.25">
      <c r="B7017" s="209"/>
      <c r="C7017" s="564"/>
      <c r="D7017" s="209"/>
      <c r="F7017" s="685"/>
    </row>
    <row r="7018" spans="2:6" s="55" customFormat="1" x14ac:dyDescent="0.25">
      <c r="B7018" s="209"/>
      <c r="C7018" s="564"/>
      <c r="D7018" s="209"/>
      <c r="F7018" s="685"/>
    </row>
    <row r="7019" spans="2:6" s="55" customFormat="1" x14ac:dyDescent="0.25">
      <c r="B7019" s="209"/>
      <c r="C7019" s="564"/>
      <c r="D7019" s="209"/>
      <c r="F7019" s="685"/>
    </row>
    <row r="7020" spans="2:6" s="55" customFormat="1" x14ac:dyDescent="0.25">
      <c r="B7020" s="209"/>
      <c r="C7020" s="564"/>
      <c r="D7020" s="209"/>
      <c r="F7020" s="685"/>
    </row>
    <row r="7021" spans="2:6" s="55" customFormat="1" x14ac:dyDescent="0.25">
      <c r="B7021" s="209"/>
      <c r="C7021" s="564"/>
      <c r="D7021" s="209"/>
      <c r="F7021" s="685"/>
    </row>
    <row r="7022" spans="2:6" s="55" customFormat="1" x14ac:dyDescent="0.25">
      <c r="B7022" s="209"/>
      <c r="C7022" s="564"/>
      <c r="D7022" s="209"/>
      <c r="F7022" s="685"/>
    </row>
    <row r="7023" spans="2:6" s="55" customFormat="1" x14ac:dyDescent="0.25">
      <c r="B7023" s="209"/>
      <c r="C7023" s="564"/>
      <c r="D7023" s="209"/>
      <c r="F7023" s="685"/>
    </row>
    <row r="7024" spans="2:6" s="55" customFormat="1" x14ac:dyDescent="0.25">
      <c r="B7024" s="209"/>
      <c r="C7024" s="564"/>
      <c r="D7024" s="209"/>
      <c r="F7024" s="685"/>
    </row>
    <row r="7025" spans="2:6" s="55" customFormat="1" x14ac:dyDescent="0.25">
      <c r="B7025" s="209"/>
      <c r="C7025" s="564"/>
      <c r="D7025" s="209"/>
      <c r="F7025" s="685"/>
    </row>
    <row r="7026" spans="2:6" s="55" customFormat="1" x14ac:dyDescent="0.25">
      <c r="B7026" s="209"/>
      <c r="C7026" s="564"/>
      <c r="D7026" s="209"/>
      <c r="F7026" s="685"/>
    </row>
    <row r="7027" spans="2:6" s="55" customFormat="1" x14ac:dyDescent="0.25">
      <c r="B7027" s="209"/>
      <c r="C7027" s="564"/>
      <c r="D7027" s="209"/>
      <c r="F7027" s="685"/>
    </row>
    <row r="7028" spans="2:6" s="55" customFormat="1" x14ac:dyDescent="0.25">
      <c r="B7028" s="209"/>
      <c r="C7028" s="564"/>
      <c r="D7028" s="209"/>
      <c r="F7028" s="685"/>
    </row>
    <row r="7029" spans="2:6" s="55" customFormat="1" x14ac:dyDescent="0.25">
      <c r="B7029" s="209"/>
      <c r="C7029" s="564"/>
      <c r="D7029" s="209"/>
      <c r="F7029" s="685"/>
    </row>
    <row r="7030" spans="2:6" s="55" customFormat="1" x14ac:dyDescent="0.25">
      <c r="B7030" s="209"/>
      <c r="C7030" s="564"/>
      <c r="D7030" s="209"/>
      <c r="F7030" s="685"/>
    </row>
    <row r="7031" spans="2:6" s="55" customFormat="1" x14ac:dyDescent="0.25">
      <c r="B7031" s="209"/>
      <c r="C7031" s="564"/>
      <c r="D7031" s="209"/>
      <c r="F7031" s="685"/>
    </row>
    <row r="7032" spans="2:6" s="55" customFormat="1" x14ac:dyDescent="0.25">
      <c r="B7032" s="209"/>
      <c r="C7032" s="564"/>
      <c r="D7032" s="209"/>
      <c r="F7032" s="685"/>
    </row>
    <row r="7033" spans="2:6" s="55" customFormat="1" x14ac:dyDescent="0.25">
      <c r="B7033" s="209"/>
      <c r="C7033" s="564"/>
      <c r="D7033" s="209"/>
      <c r="F7033" s="685"/>
    </row>
    <row r="7034" spans="2:6" s="55" customFormat="1" x14ac:dyDescent="0.25">
      <c r="B7034" s="209"/>
      <c r="C7034" s="564"/>
      <c r="D7034" s="209"/>
      <c r="F7034" s="685"/>
    </row>
    <row r="7035" spans="2:6" s="55" customFormat="1" x14ac:dyDescent="0.25">
      <c r="B7035" s="209"/>
      <c r="C7035" s="564"/>
      <c r="D7035" s="209"/>
      <c r="F7035" s="685"/>
    </row>
    <row r="7036" spans="2:6" s="55" customFormat="1" x14ac:dyDescent="0.25">
      <c r="B7036" s="209"/>
      <c r="C7036" s="564"/>
      <c r="D7036" s="209"/>
      <c r="F7036" s="685"/>
    </row>
    <row r="7037" spans="2:6" s="55" customFormat="1" x14ac:dyDescent="0.25">
      <c r="B7037" s="209"/>
      <c r="C7037" s="564"/>
      <c r="D7037" s="209"/>
      <c r="F7037" s="685"/>
    </row>
    <row r="7038" spans="2:6" s="55" customFormat="1" x14ac:dyDescent="0.25">
      <c r="B7038" s="209"/>
      <c r="C7038" s="564"/>
      <c r="D7038" s="209"/>
      <c r="F7038" s="685"/>
    </row>
    <row r="7039" spans="2:6" s="55" customFormat="1" x14ac:dyDescent="0.25">
      <c r="B7039" s="209"/>
      <c r="C7039" s="564"/>
      <c r="D7039" s="209"/>
      <c r="F7039" s="685"/>
    </row>
    <row r="7040" spans="2:6" s="55" customFormat="1" x14ac:dyDescent="0.25">
      <c r="B7040" s="209"/>
      <c r="C7040" s="564"/>
      <c r="D7040" s="209"/>
      <c r="F7040" s="685"/>
    </row>
    <row r="7041" spans="2:6" s="55" customFormat="1" x14ac:dyDescent="0.25">
      <c r="B7041" s="209"/>
      <c r="C7041" s="564"/>
      <c r="D7041" s="209"/>
      <c r="F7041" s="685"/>
    </row>
    <row r="7042" spans="2:6" s="55" customFormat="1" x14ac:dyDescent="0.25">
      <c r="B7042" s="209"/>
      <c r="C7042" s="564"/>
      <c r="D7042" s="209"/>
      <c r="F7042" s="685"/>
    </row>
    <row r="7043" spans="2:6" s="55" customFormat="1" x14ac:dyDescent="0.25">
      <c r="B7043" s="209"/>
      <c r="C7043" s="564"/>
      <c r="D7043" s="209"/>
      <c r="F7043" s="685"/>
    </row>
    <row r="7044" spans="2:6" s="55" customFormat="1" x14ac:dyDescent="0.25">
      <c r="B7044" s="209"/>
      <c r="C7044" s="564"/>
      <c r="D7044" s="209"/>
      <c r="F7044" s="685"/>
    </row>
    <row r="7045" spans="2:6" s="55" customFormat="1" x14ac:dyDescent="0.25">
      <c r="B7045" s="209"/>
      <c r="C7045" s="564"/>
      <c r="D7045" s="209"/>
      <c r="F7045" s="685"/>
    </row>
    <row r="7046" spans="2:6" s="55" customFormat="1" x14ac:dyDescent="0.25">
      <c r="B7046" s="209"/>
      <c r="C7046" s="564"/>
      <c r="D7046" s="209"/>
      <c r="F7046" s="685"/>
    </row>
    <row r="7047" spans="2:6" s="55" customFormat="1" x14ac:dyDescent="0.25">
      <c r="B7047" s="209"/>
      <c r="C7047" s="564"/>
      <c r="D7047" s="209"/>
      <c r="F7047" s="685"/>
    </row>
    <row r="7048" spans="2:6" s="55" customFormat="1" x14ac:dyDescent="0.25">
      <c r="B7048" s="209"/>
      <c r="C7048" s="564"/>
      <c r="D7048" s="209"/>
      <c r="F7048" s="685"/>
    </row>
    <row r="7049" spans="2:6" s="55" customFormat="1" x14ac:dyDescent="0.25">
      <c r="B7049" s="209"/>
      <c r="C7049" s="564"/>
      <c r="D7049" s="209"/>
      <c r="F7049" s="685"/>
    </row>
    <row r="7050" spans="2:6" s="55" customFormat="1" x14ac:dyDescent="0.25">
      <c r="B7050" s="209"/>
      <c r="C7050" s="564"/>
      <c r="D7050" s="209"/>
      <c r="F7050" s="685"/>
    </row>
    <row r="7051" spans="2:6" s="55" customFormat="1" x14ac:dyDescent="0.25">
      <c r="B7051" s="209"/>
      <c r="C7051" s="564"/>
      <c r="D7051" s="209"/>
      <c r="F7051" s="685"/>
    </row>
    <row r="7052" spans="2:6" s="55" customFormat="1" x14ac:dyDescent="0.25">
      <c r="B7052" s="209"/>
      <c r="C7052" s="564"/>
      <c r="D7052" s="209"/>
      <c r="F7052" s="685"/>
    </row>
    <row r="7053" spans="2:6" s="55" customFormat="1" x14ac:dyDescent="0.25">
      <c r="B7053" s="209"/>
      <c r="C7053" s="564"/>
      <c r="D7053" s="209"/>
      <c r="F7053" s="685"/>
    </row>
    <row r="7054" spans="2:6" s="55" customFormat="1" x14ac:dyDescent="0.25">
      <c r="B7054" s="209"/>
      <c r="C7054" s="564"/>
      <c r="D7054" s="209"/>
      <c r="F7054" s="685"/>
    </row>
    <row r="7055" spans="2:6" s="55" customFormat="1" x14ac:dyDescent="0.25">
      <c r="B7055" s="209"/>
      <c r="C7055" s="564"/>
      <c r="D7055" s="209"/>
      <c r="F7055" s="685"/>
    </row>
    <row r="7056" spans="2:6" s="55" customFormat="1" x14ac:dyDescent="0.25">
      <c r="B7056" s="209"/>
      <c r="C7056" s="564"/>
      <c r="D7056" s="209"/>
      <c r="F7056" s="685"/>
    </row>
    <row r="7057" spans="2:6" s="55" customFormat="1" x14ac:dyDescent="0.25">
      <c r="B7057" s="209"/>
      <c r="C7057" s="564"/>
      <c r="D7057" s="209"/>
      <c r="F7057" s="685"/>
    </row>
    <row r="7058" spans="2:6" s="55" customFormat="1" x14ac:dyDescent="0.25">
      <c r="B7058" s="209"/>
      <c r="C7058" s="564"/>
      <c r="D7058" s="209"/>
      <c r="F7058" s="685"/>
    </row>
    <row r="7059" spans="2:6" s="55" customFormat="1" x14ac:dyDescent="0.25">
      <c r="B7059" s="209"/>
      <c r="C7059" s="564"/>
      <c r="D7059" s="209"/>
      <c r="F7059" s="685"/>
    </row>
    <row r="7060" spans="2:6" s="55" customFormat="1" x14ac:dyDescent="0.25">
      <c r="B7060" s="209"/>
      <c r="C7060" s="564"/>
      <c r="D7060" s="209"/>
      <c r="F7060" s="685"/>
    </row>
    <row r="7061" spans="2:6" s="55" customFormat="1" x14ac:dyDescent="0.25">
      <c r="B7061" s="209"/>
      <c r="C7061" s="564"/>
      <c r="D7061" s="209"/>
      <c r="F7061" s="685"/>
    </row>
    <row r="7062" spans="2:6" s="55" customFormat="1" x14ac:dyDescent="0.25">
      <c r="B7062" s="209"/>
      <c r="C7062" s="564"/>
      <c r="D7062" s="209"/>
      <c r="F7062" s="685"/>
    </row>
    <row r="7063" spans="2:6" s="55" customFormat="1" x14ac:dyDescent="0.25">
      <c r="B7063" s="209"/>
      <c r="C7063" s="564"/>
      <c r="D7063" s="209"/>
      <c r="F7063" s="685"/>
    </row>
    <row r="7064" spans="2:6" s="55" customFormat="1" x14ac:dyDescent="0.25">
      <c r="B7064" s="209"/>
      <c r="C7064" s="564"/>
      <c r="D7064" s="209"/>
      <c r="F7064" s="685"/>
    </row>
    <row r="7065" spans="2:6" s="55" customFormat="1" x14ac:dyDescent="0.25">
      <c r="B7065" s="209"/>
      <c r="C7065" s="564"/>
      <c r="D7065" s="209"/>
      <c r="F7065" s="685"/>
    </row>
    <row r="7066" spans="2:6" s="55" customFormat="1" x14ac:dyDescent="0.25">
      <c r="B7066" s="209"/>
      <c r="C7066" s="564"/>
      <c r="D7066" s="209"/>
      <c r="F7066" s="685"/>
    </row>
    <row r="7067" spans="2:6" s="55" customFormat="1" x14ac:dyDescent="0.25">
      <c r="B7067" s="209"/>
      <c r="C7067" s="564"/>
      <c r="D7067" s="209"/>
      <c r="F7067" s="685"/>
    </row>
    <row r="7068" spans="2:6" s="55" customFormat="1" x14ac:dyDescent="0.25">
      <c r="B7068" s="209"/>
      <c r="C7068" s="564"/>
      <c r="D7068" s="209"/>
      <c r="F7068" s="685"/>
    </row>
    <row r="7069" spans="2:6" s="55" customFormat="1" x14ac:dyDescent="0.25">
      <c r="B7069" s="209"/>
      <c r="C7069" s="564"/>
      <c r="D7069" s="209"/>
      <c r="F7069" s="685"/>
    </row>
    <row r="7070" spans="2:6" s="55" customFormat="1" x14ac:dyDescent="0.25">
      <c r="B7070" s="209"/>
      <c r="C7070" s="564"/>
      <c r="D7070" s="209"/>
      <c r="F7070" s="685"/>
    </row>
    <row r="7071" spans="2:6" s="55" customFormat="1" x14ac:dyDescent="0.25">
      <c r="B7071" s="209"/>
      <c r="C7071" s="564"/>
      <c r="D7071" s="209"/>
      <c r="F7071" s="685"/>
    </row>
    <row r="7072" spans="2:6" s="55" customFormat="1" x14ac:dyDescent="0.25">
      <c r="B7072" s="209"/>
      <c r="C7072" s="564"/>
      <c r="D7072" s="209"/>
      <c r="F7072" s="685"/>
    </row>
    <row r="7073" spans="2:6" s="55" customFormat="1" x14ac:dyDescent="0.25">
      <c r="B7073" s="209"/>
      <c r="C7073" s="564"/>
      <c r="D7073" s="209"/>
      <c r="F7073" s="685"/>
    </row>
    <row r="7074" spans="2:6" s="55" customFormat="1" x14ac:dyDescent="0.25">
      <c r="B7074" s="209"/>
      <c r="C7074" s="564"/>
      <c r="D7074" s="209"/>
      <c r="F7074" s="685"/>
    </row>
    <row r="7075" spans="2:6" s="55" customFormat="1" x14ac:dyDescent="0.25">
      <c r="B7075" s="209"/>
      <c r="C7075" s="564"/>
      <c r="D7075" s="209"/>
      <c r="F7075" s="685"/>
    </row>
    <row r="7076" spans="2:6" s="55" customFormat="1" x14ac:dyDescent="0.25">
      <c r="B7076" s="209"/>
      <c r="C7076" s="564"/>
      <c r="D7076" s="209"/>
      <c r="F7076" s="685"/>
    </row>
    <row r="7077" spans="2:6" s="55" customFormat="1" x14ac:dyDescent="0.25">
      <c r="B7077" s="209"/>
      <c r="C7077" s="564"/>
      <c r="D7077" s="209"/>
      <c r="F7077" s="685"/>
    </row>
    <row r="7078" spans="2:6" s="55" customFormat="1" x14ac:dyDescent="0.25">
      <c r="B7078" s="209"/>
      <c r="C7078" s="564"/>
      <c r="D7078" s="209"/>
      <c r="F7078" s="685"/>
    </row>
    <row r="7079" spans="2:6" s="55" customFormat="1" x14ac:dyDescent="0.25">
      <c r="B7079" s="209"/>
      <c r="C7079" s="564"/>
      <c r="D7079" s="209"/>
      <c r="F7079" s="685"/>
    </row>
    <row r="7080" spans="2:6" s="55" customFormat="1" x14ac:dyDescent="0.25">
      <c r="B7080" s="209"/>
      <c r="C7080" s="564"/>
      <c r="D7080" s="209"/>
      <c r="F7080" s="685"/>
    </row>
    <row r="7081" spans="2:6" s="55" customFormat="1" x14ac:dyDescent="0.25">
      <c r="B7081" s="209"/>
      <c r="C7081" s="564"/>
      <c r="D7081" s="209"/>
      <c r="F7081" s="685"/>
    </row>
    <row r="7082" spans="2:6" s="55" customFormat="1" x14ac:dyDescent="0.25">
      <c r="B7082" s="209"/>
      <c r="C7082" s="564"/>
      <c r="D7082" s="209"/>
      <c r="F7082" s="685"/>
    </row>
    <row r="7083" spans="2:6" s="55" customFormat="1" x14ac:dyDescent="0.25">
      <c r="B7083" s="209"/>
      <c r="C7083" s="564"/>
      <c r="D7083" s="209"/>
      <c r="F7083" s="685"/>
    </row>
    <row r="7084" spans="2:6" s="55" customFormat="1" x14ac:dyDescent="0.25">
      <c r="B7084" s="209"/>
      <c r="C7084" s="564"/>
      <c r="D7084" s="209"/>
      <c r="F7084" s="685"/>
    </row>
    <row r="7085" spans="2:6" s="55" customFormat="1" x14ac:dyDescent="0.25">
      <c r="B7085" s="209"/>
      <c r="C7085" s="564"/>
      <c r="D7085" s="209"/>
      <c r="F7085" s="685"/>
    </row>
    <row r="7086" spans="2:6" s="55" customFormat="1" x14ac:dyDescent="0.25">
      <c r="B7086" s="209"/>
      <c r="C7086" s="564"/>
      <c r="D7086" s="209"/>
      <c r="F7086" s="685"/>
    </row>
    <row r="7087" spans="2:6" s="55" customFormat="1" x14ac:dyDescent="0.25">
      <c r="B7087" s="209"/>
      <c r="C7087" s="564"/>
      <c r="D7087" s="209"/>
      <c r="F7087" s="685"/>
    </row>
    <row r="7088" spans="2:6" s="55" customFormat="1" x14ac:dyDescent="0.25">
      <c r="B7088" s="209"/>
      <c r="C7088" s="564"/>
      <c r="D7088" s="209"/>
      <c r="F7088" s="685"/>
    </row>
    <row r="7089" spans="2:6" s="55" customFormat="1" x14ac:dyDescent="0.25">
      <c r="B7089" s="209"/>
      <c r="C7089" s="564"/>
      <c r="D7089" s="209"/>
      <c r="F7089" s="685"/>
    </row>
    <row r="7090" spans="2:6" s="55" customFormat="1" x14ac:dyDescent="0.25">
      <c r="B7090" s="209"/>
      <c r="C7090" s="564"/>
      <c r="D7090" s="209"/>
      <c r="F7090" s="685"/>
    </row>
    <row r="7091" spans="2:6" s="55" customFormat="1" x14ac:dyDescent="0.25">
      <c r="B7091" s="209"/>
      <c r="C7091" s="564"/>
      <c r="D7091" s="209"/>
      <c r="F7091" s="685"/>
    </row>
    <row r="7092" spans="2:6" s="55" customFormat="1" x14ac:dyDescent="0.25">
      <c r="B7092" s="209"/>
      <c r="C7092" s="564"/>
      <c r="D7092" s="209"/>
      <c r="F7092" s="685"/>
    </row>
    <row r="7093" spans="2:6" s="55" customFormat="1" x14ac:dyDescent="0.25">
      <c r="B7093" s="209"/>
      <c r="C7093" s="564"/>
      <c r="D7093" s="209"/>
      <c r="F7093" s="685"/>
    </row>
    <row r="7094" spans="2:6" s="55" customFormat="1" x14ac:dyDescent="0.25">
      <c r="B7094" s="209"/>
      <c r="C7094" s="564"/>
      <c r="D7094" s="209"/>
      <c r="F7094" s="685"/>
    </row>
    <row r="7095" spans="2:6" s="55" customFormat="1" x14ac:dyDescent="0.25">
      <c r="B7095" s="209"/>
      <c r="C7095" s="564"/>
      <c r="D7095" s="209"/>
      <c r="F7095" s="685"/>
    </row>
    <row r="7096" spans="2:6" s="55" customFormat="1" x14ac:dyDescent="0.25">
      <c r="B7096" s="209"/>
      <c r="C7096" s="564"/>
      <c r="D7096" s="209"/>
      <c r="F7096" s="685"/>
    </row>
    <row r="7097" spans="2:6" s="55" customFormat="1" x14ac:dyDescent="0.25">
      <c r="B7097" s="209"/>
      <c r="C7097" s="564"/>
      <c r="D7097" s="209"/>
      <c r="F7097" s="685"/>
    </row>
    <row r="7098" spans="2:6" s="55" customFormat="1" x14ac:dyDescent="0.25">
      <c r="B7098" s="209"/>
      <c r="C7098" s="564"/>
      <c r="D7098" s="209"/>
      <c r="F7098" s="685"/>
    </row>
    <row r="7099" spans="2:6" s="55" customFormat="1" x14ac:dyDescent="0.25">
      <c r="B7099" s="209"/>
      <c r="C7099" s="564"/>
      <c r="D7099" s="209"/>
      <c r="F7099" s="685"/>
    </row>
    <row r="7100" spans="2:6" s="55" customFormat="1" x14ac:dyDescent="0.25">
      <c r="B7100" s="209"/>
      <c r="C7100" s="564"/>
      <c r="D7100" s="209"/>
      <c r="F7100" s="685"/>
    </row>
    <row r="7101" spans="2:6" s="55" customFormat="1" x14ac:dyDescent="0.25">
      <c r="B7101" s="209"/>
      <c r="C7101" s="564"/>
      <c r="D7101" s="209"/>
      <c r="F7101" s="685"/>
    </row>
    <row r="7102" spans="2:6" s="55" customFormat="1" x14ac:dyDescent="0.25">
      <c r="B7102" s="209"/>
      <c r="C7102" s="564"/>
      <c r="D7102" s="209"/>
      <c r="F7102" s="685"/>
    </row>
    <row r="7103" spans="2:6" s="55" customFormat="1" x14ac:dyDescent="0.25">
      <c r="B7103" s="209"/>
      <c r="C7103" s="564"/>
      <c r="D7103" s="209"/>
      <c r="F7103" s="685"/>
    </row>
    <row r="7104" spans="2:6" s="55" customFormat="1" x14ac:dyDescent="0.25">
      <c r="B7104" s="209"/>
      <c r="C7104" s="564"/>
      <c r="D7104" s="209"/>
      <c r="F7104" s="685"/>
    </row>
    <row r="7105" spans="2:6" s="55" customFormat="1" x14ac:dyDescent="0.25">
      <c r="B7105" s="209"/>
      <c r="C7105" s="564"/>
      <c r="D7105" s="209"/>
      <c r="F7105" s="685"/>
    </row>
    <row r="7106" spans="2:6" s="55" customFormat="1" x14ac:dyDescent="0.25">
      <c r="B7106" s="209"/>
      <c r="C7106" s="564"/>
      <c r="D7106" s="209"/>
      <c r="F7106" s="685"/>
    </row>
    <row r="7107" spans="2:6" s="55" customFormat="1" x14ac:dyDescent="0.25">
      <c r="B7107" s="209"/>
      <c r="C7107" s="564"/>
      <c r="D7107" s="209"/>
      <c r="F7107" s="685"/>
    </row>
    <row r="7108" spans="2:6" s="55" customFormat="1" x14ac:dyDescent="0.25">
      <c r="B7108" s="209"/>
      <c r="C7108" s="564"/>
      <c r="D7108" s="209"/>
      <c r="F7108" s="685"/>
    </row>
    <row r="7109" spans="2:6" s="55" customFormat="1" x14ac:dyDescent="0.25">
      <c r="B7109" s="209"/>
      <c r="C7109" s="564"/>
      <c r="D7109" s="209"/>
      <c r="F7109" s="685"/>
    </row>
    <row r="7110" spans="2:6" s="55" customFormat="1" x14ac:dyDescent="0.25">
      <c r="B7110" s="209"/>
      <c r="C7110" s="564"/>
      <c r="D7110" s="209"/>
      <c r="F7110" s="685"/>
    </row>
    <row r="7111" spans="2:6" s="55" customFormat="1" x14ac:dyDescent="0.25">
      <c r="B7111" s="209"/>
      <c r="C7111" s="564"/>
      <c r="D7111" s="209"/>
      <c r="F7111" s="685"/>
    </row>
    <row r="7112" spans="2:6" s="55" customFormat="1" x14ac:dyDescent="0.25">
      <c r="B7112" s="209"/>
      <c r="C7112" s="564"/>
      <c r="D7112" s="209"/>
      <c r="F7112" s="685"/>
    </row>
    <row r="7113" spans="2:6" s="55" customFormat="1" x14ac:dyDescent="0.25">
      <c r="B7113" s="209"/>
      <c r="C7113" s="564"/>
      <c r="D7113" s="209"/>
      <c r="F7113" s="685"/>
    </row>
    <row r="7114" spans="2:6" s="55" customFormat="1" x14ac:dyDescent="0.25">
      <c r="B7114" s="209"/>
      <c r="C7114" s="564"/>
      <c r="D7114" s="209"/>
      <c r="F7114" s="685"/>
    </row>
    <row r="7115" spans="2:6" s="55" customFormat="1" x14ac:dyDescent="0.25">
      <c r="B7115" s="209"/>
      <c r="C7115" s="564"/>
      <c r="D7115" s="209"/>
      <c r="F7115" s="685"/>
    </row>
    <row r="7116" spans="2:6" s="55" customFormat="1" x14ac:dyDescent="0.25">
      <c r="B7116" s="209"/>
      <c r="C7116" s="564"/>
      <c r="D7116" s="209"/>
      <c r="F7116" s="685"/>
    </row>
    <row r="7117" spans="2:6" s="55" customFormat="1" x14ac:dyDescent="0.25">
      <c r="B7117" s="209"/>
      <c r="C7117" s="564"/>
      <c r="D7117" s="209"/>
      <c r="F7117" s="685"/>
    </row>
    <row r="7118" spans="2:6" s="55" customFormat="1" x14ac:dyDescent="0.25">
      <c r="B7118" s="209"/>
      <c r="C7118" s="564"/>
      <c r="D7118" s="209"/>
      <c r="F7118" s="685"/>
    </row>
    <row r="7119" spans="2:6" s="55" customFormat="1" x14ac:dyDescent="0.25">
      <c r="B7119" s="209"/>
      <c r="C7119" s="564"/>
      <c r="D7119" s="209"/>
      <c r="F7119" s="685"/>
    </row>
    <row r="7120" spans="2:6" s="55" customFormat="1" x14ac:dyDescent="0.25">
      <c r="B7120" s="209"/>
      <c r="C7120" s="564"/>
      <c r="D7120" s="209"/>
      <c r="F7120" s="685"/>
    </row>
    <row r="7121" spans="2:6" s="55" customFormat="1" x14ac:dyDescent="0.25">
      <c r="B7121" s="209"/>
      <c r="C7121" s="564"/>
      <c r="D7121" s="209"/>
      <c r="F7121" s="685"/>
    </row>
    <row r="7122" spans="2:6" s="55" customFormat="1" x14ac:dyDescent="0.25">
      <c r="B7122" s="209"/>
      <c r="C7122" s="564"/>
      <c r="D7122" s="209"/>
      <c r="F7122" s="685"/>
    </row>
    <row r="7123" spans="2:6" s="55" customFormat="1" x14ac:dyDescent="0.25">
      <c r="B7123" s="209"/>
      <c r="C7123" s="564"/>
      <c r="D7123" s="209"/>
      <c r="F7123" s="685"/>
    </row>
    <row r="7124" spans="2:6" s="55" customFormat="1" x14ac:dyDescent="0.25">
      <c r="B7124" s="209"/>
      <c r="C7124" s="564"/>
      <c r="D7124" s="209"/>
      <c r="F7124" s="685"/>
    </row>
    <row r="7125" spans="2:6" s="55" customFormat="1" x14ac:dyDescent="0.25">
      <c r="B7125" s="209"/>
      <c r="C7125" s="564"/>
      <c r="D7125" s="209"/>
      <c r="F7125" s="685"/>
    </row>
    <row r="7126" spans="2:6" s="55" customFormat="1" x14ac:dyDescent="0.25">
      <c r="B7126" s="209"/>
      <c r="C7126" s="564"/>
      <c r="D7126" s="209"/>
      <c r="F7126" s="685"/>
    </row>
    <row r="7127" spans="2:6" s="55" customFormat="1" x14ac:dyDescent="0.25">
      <c r="B7127" s="209"/>
      <c r="C7127" s="564"/>
      <c r="D7127" s="209"/>
      <c r="F7127" s="685"/>
    </row>
    <row r="7128" spans="2:6" s="55" customFormat="1" x14ac:dyDescent="0.25">
      <c r="B7128" s="209"/>
      <c r="C7128" s="564"/>
      <c r="D7128" s="209"/>
      <c r="F7128" s="685"/>
    </row>
    <row r="7129" spans="2:6" s="55" customFormat="1" x14ac:dyDescent="0.25">
      <c r="B7129" s="209"/>
      <c r="C7129" s="564"/>
      <c r="D7129" s="209"/>
      <c r="F7129" s="685"/>
    </row>
    <row r="7130" spans="2:6" s="55" customFormat="1" x14ac:dyDescent="0.25">
      <c r="B7130" s="209"/>
      <c r="C7130" s="564"/>
      <c r="D7130" s="209"/>
      <c r="F7130" s="685"/>
    </row>
    <row r="7131" spans="2:6" s="55" customFormat="1" x14ac:dyDescent="0.25">
      <c r="B7131" s="209"/>
      <c r="C7131" s="564"/>
      <c r="D7131" s="209"/>
      <c r="F7131" s="685"/>
    </row>
    <row r="7132" spans="2:6" s="55" customFormat="1" x14ac:dyDescent="0.25">
      <c r="B7132" s="209"/>
      <c r="C7132" s="564"/>
      <c r="D7132" s="209"/>
      <c r="F7132" s="685"/>
    </row>
    <row r="7133" spans="2:6" s="55" customFormat="1" x14ac:dyDescent="0.25">
      <c r="B7133" s="209"/>
      <c r="C7133" s="564"/>
      <c r="D7133" s="209"/>
      <c r="F7133" s="685"/>
    </row>
    <row r="7134" spans="2:6" s="55" customFormat="1" x14ac:dyDescent="0.25">
      <c r="B7134" s="209"/>
      <c r="C7134" s="564"/>
      <c r="D7134" s="209"/>
      <c r="F7134" s="685"/>
    </row>
    <row r="7135" spans="2:6" s="55" customFormat="1" x14ac:dyDescent="0.25">
      <c r="B7135" s="209"/>
      <c r="C7135" s="564"/>
      <c r="D7135" s="209"/>
      <c r="F7135" s="685"/>
    </row>
    <row r="7136" spans="2:6" s="55" customFormat="1" x14ac:dyDescent="0.25">
      <c r="B7136" s="209"/>
      <c r="C7136" s="564"/>
      <c r="D7136" s="209"/>
      <c r="F7136" s="685"/>
    </row>
    <row r="7137" spans="2:6" s="55" customFormat="1" x14ac:dyDescent="0.25">
      <c r="B7137" s="209"/>
      <c r="C7137" s="564"/>
      <c r="D7137" s="209"/>
      <c r="F7137" s="685"/>
    </row>
    <row r="7138" spans="2:6" s="55" customFormat="1" x14ac:dyDescent="0.25">
      <c r="B7138" s="209"/>
      <c r="C7138" s="564"/>
      <c r="D7138" s="209"/>
      <c r="F7138" s="685"/>
    </row>
    <row r="7139" spans="2:6" s="55" customFormat="1" x14ac:dyDescent="0.25">
      <c r="B7139" s="209"/>
      <c r="C7139" s="564"/>
      <c r="D7139" s="209"/>
      <c r="F7139" s="685"/>
    </row>
    <row r="7140" spans="2:6" s="55" customFormat="1" x14ac:dyDescent="0.25">
      <c r="B7140" s="209"/>
      <c r="C7140" s="564"/>
      <c r="D7140" s="209"/>
      <c r="F7140" s="685"/>
    </row>
    <row r="7141" spans="2:6" s="55" customFormat="1" x14ac:dyDescent="0.25">
      <c r="B7141" s="209"/>
      <c r="C7141" s="564"/>
      <c r="D7141" s="209"/>
      <c r="F7141" s="685"/>
    </row>
    <row r="7142" spans="2:6" s="55" customFormat="1" x14ac:dyDescent="0.25">
      <c r="B7142" s="209"/>
      <c r="C7142" s="564"/>
      <c r="D7142" s="209"/>
      <c r="F7142" s="685"/>
    </row>
    <row r="7143" spans="2:6" s="55" customFormat="1" x14ac:dyDescent="0.25">
      <c r="B7143" s="209"/>
      <c r="C7143" s="564"/>
      <c r="D7143" s="209"/>
      <c r="F7143" s="685"/>
    </row>
    <row r="7144" spans="2:6" s="55" customFormat="1" x14ac:dyDescent="0.25">
      <c r="B7144" s="209"/>
      <c r="C7144" s="564"/>
      <c r="D7144" s="209"/>
      <c r="F7144" s="685"/>
    </row>
    <row r="7145" spans="2:6" s="55" customFormat="1" x14ac:dyDescent="0.25">
      <c r="B7145" s="209"/>
      <c r="C7145" s="564"/>
      <c r="D7145" s="209"/>
      <c r="F7145" s="685"/>
    </row>
    <row r="7146" spans="2:6" s="55" customFormat="1" x14ac:dyDescent="0.25">
      <c r="B7146" s="209"/>
      <c r="C7146" s="564"/>
      <c r="D7146" s="209"/>
      <c r="F7146" s="685"/>
    </row>
    <row r="7147" spans="2:6" s="55" customFormat="1" x14ac:dyDescent="0.25">
      <c r="B7147" s="209"/>
      <c r="C7147" s="564"/>
      <c r="D7147" s="209"/>
      <c r="F7147" s="685"/>
    </row>
    <row r="7148" spans="2:6" s="55" customFormat="1" x14ac:dyDescent="0.25">
      <c r="B7148" s="209"/>
      <c r="C7148" s="564"/>
      <c r="D7148" s="209"/>
      <c r="F7148" s="685"/>
    </row>
    <row r="7149" spans="2:6" s="55" customFormat="1" x14ac:dyDescent="0.25">
      <c r="B7149" s="209"/>
      <c r="C7149" s="564"/>
      <c r="D7149" s="209"/>
      <c r="F7149" s="685"/>
    </row>
    <row r="7150" spans="2:6" s="55" customFormat="1" x14ac:dyDescent="0.25">
      <c r="B7150" s="209"/>
      <c r="C7150" s="564"/>
      <c r="D7150" s="209"/>
      <c r="F7150" s="685"/>
    </row>
    <row r="7151" spans="2:6" s="55" customFormat="1" x14ac:dyDescent="0.25">
      <c r="B7151" s="209"/>
      <c r="C7151" s="564"/>
      <c r="D7151" s="209"/>
      <c r="F7151" s="685"/>
    </row>
    <row r="7152" spans="2:6" s="55" customFormat="1" x14ac:dyDescent="0.25">
      <c r="B7152" s="209"/>
      <c r="C7152" s="564"/>
      <c r="D7152" s="209"/>
      <c r="F7152" s="685"/>
    </row>
    <row r="7153" spans="2:6" s="55" customFormat="1" x14ac:dyDescent="0.25">
      <c r="B7153" s="209"/>
      <c r="C7153" s="564"/>
      <c r="D7153" s="209"/>
      <c r="F7153" s="685"/>
    </row>
    <row r="7154" spans="2:6" s="55" customFormat="1" x14ac:dyDescent="0.25">
      <c r="B7154" s="209"/>
      <c r="C7154" s="564"/>
      <c r="D7154" s="209"/>
      <c r="F7154" s="685"/>
    </row>
    <row r="7155" spans="2:6" s="55" customFormat="1" x14ac:dyDescent="0.25">
      <c r="B7155" s="209"/>
      <c r="C7155" s="564"/>
      <c r="D7155" s="209"/>
      <c r="F7155" s="685"/>
    </row>
    <row r="7156" spans="2:6" s="55" customFormat="1" x14ac:dyDescent="0.25">
      <c r="B7156" s="209"/>
      <c r="C7156" s="564"/>
      <c r="D7156" s="209"/>
      <c r="F7156" s="685"/>
    </row>
    <row r="7157" spans="2:6" s="55" customFormat="1" x14ac:dyDescent="0.25">
      <c r="B7157" s="209"/>
      <c r="C7157" s="564"/>
      <c r="D7157" s="209"/>
      <c r="F7157" s="685"/>
    </row>
    <row r="7158" spans="2:6" s="55" customFormat="1" x14ac:dyDescent="0.25">
      <c r="B7158" s="209"/>
      <c r="C7158" s="564"/>
      <c r="D7158" s="209"/>
      <c r="F7158" s="685"/>
    </row>
    <row r="7159" spans="2:6" s="55" customFormat="1" x14ac:dyDescent="0.25">
      <c r="B7159" s="209"/>
      <c r="C7159" s="564"/>
      <c r="D7159" s="209"/>
      <c r="F7159" s="685"/>
    </row>
    <row r="7160" spans="2:6" s="55" customFormat="1" x14ac:dyDescent="0.25">
      <c r="B7160" s="209"/>
      <c r="C7160" s="564"/>
      <c r="D7160" s="209"/>
      <c r="F7160" s="685"/>
    </row>
    <row r="7161" spans="2:6" s="55" customFormat="1" x14ac:dyDescent="0.25">
      <c r="B7161" s="209"/>
      <c r="C7161" s="564"/>
      <c r="D7161" s="209"/>
      <c r="F7161" s="685"/>
    </row>
    <row r="7162" spans="2:6" s="55" customFormat="1" x14ac:dyDescent="0.25">
      <c r="B7162" s="209"/>
      <c r="C7162" s="564"/>
      <c r="D7162" s="209"/>
      <c r="F7162" s="685"/>
    </row>
    <row r="7163" spans="2:6" s="55" customFormat="1" x14ac:dyDescent="0.25">
      <c r="B7163" s="209"/>
      <c r="C7163" s="564"/>
      <c r="D7163" s="209"/>
      <c r="F7163" s="685"/>
    </row>
    <row r="7164" spans="2:6" s="55" customFormat="1" x14ac:dyDescent="0.25">
      <c r="B7164" s="209"/>
      <c r="C7164" s="564"/>
      <c r="D7164" s="209"/>
      <c r="F7164" s="685"/>
    </row>
    <row r="7165" spans="2:6" s="55" customFormat="1" x14ac:dyDescent="0.25">
      <c r="B7165" s="209"/>
      <c r="C7165" s="564"/>
      <c r="D7165" s="209"/>
      <c r="F7165" s="685"/>
    </row>
    <row r="7166" spans="2:6" s="55" customFormat="1" x14ac:dyDescent="0.25">
      <c r="B7166" s="209"/>
      <c r="C7166" s="564"/>
      <c r="D7166" s="209"/>
      <c r="F7166" s="685"/>
    </row>
    <row r="7167" spans="2:6" s="55" customFormat="1" x14ac:dyDescent="0.25">
      <c r="B7167" s="209"/>
      <c r="C7167" s="564"/>
      <c r="D7167" s="209"/>
      <c r="F7167" s="685"/>
    </row>
    <row r="7168" spans="2:6" s="55" customFormat="1" x14ac:dyDescent="0.25">
      <c r="B7168" s="209"/>
      <c r="C7168" s="564"/>
      <c r="D7168" s="209"/>
      <c r="F7168" s="685"/>
    </row>
    <row r="7169" spans="2:6" s="55" customFormat="1" x14ac:dyDescent="0.25">
      <c r="B7169" s="209"/>
      <c r="C7169" s="564"/>
      <c r="D7169" s="209"/>
      <c r="F7169" s="685"/>
    </row>
    <row r="7170" spans="2:6" s="55" customFormat="1" x14ac:dyDescent="0.25">
      <c r="B7170" s="209"/>
      <c r="C7170" s="564"/>
      <c r="D7170" s="209"/>
      <c r="F7170" s="685"/>
    </row>
    <row r="7171" spans="2:6" s="55" customFormat="1" x14ac:dyDescent="0.25">
      <c r="B7171" s="209"/>
      <c r="C7171" s="564"/>
      <c r="D7171" s="209"/>
      <c r="F7171" s="685"/>
    </row>
    <row r="7172" spans="2:6" s="55" customFormat="1" x14ac:dyDescent="0.25">
      <c r="B7172" s="209"/>
      <c r="C7172" s="564"/>
      <c r="D7172" s="209"/>
      <c r="F7172" s="685"/>
    </row>
    <row r="7173" spans="2:6" s="55" customFormat="1" x14ac:dyDescent="0.25">
      <c r="B7173" s="209"/>
      <c r="C7173" s="564"/>
      <c r="D7173" s="209"/>
      <c r="F7173" s="685"/>
    </row>
    <row r="7174" spans="2:6" s="55" customFormat="1" x14ac:dyDescent="0.25">
      <c r="B7174" s="209"/>
      <c r="C7174" s="564"/>
      <c r="D7174" s="209"/>
      <c r="F7174" s="685"/>
    </row>
    <row r="7175" spans="2:6" s="55" customFormat="1" x14ac:dyDescent="0.25">
      <c r="B7175" s="209"/>
      <c r="C7175" s="564"/>
      <c r="D7175" s="209"/>
      <c r="F7175" s="685"/>
    </row>
    <row r="7176" spans="2:6" s="55" customFormat="1" x14ac:dyDescent="0.25">
      <c r="B7176" s="209"/>
      <c r="C7176" s="564"/>
      <c r="D7176" s="209"/>
      <c r="F7176" s="685"/>
    </row>
    <row r="7177" spans="2:6" s="55" customFormat="1" x14ac:dyDescent="0.25">
      <c r="B7177" s="209"/>
      <c r="C7177" s="564"/>
      <c r="D7177" s="209"/>
      <c r="F7177" s="685"/>
    </row>
    <row r="7178" spans="2:6" s="55" customFormat="1" x14ac:dyDescent="0.25">
      <c r="B7178" s="209"/>
      <c r="C7178" s="564"/>
      <c r="D7178" s="209"/>
      <c r="F7178" s="685"/>
    </row>
    <row r="7179" spans="2:6" s="55" customFormat="1" x14ac:dyDescent="0.25">
      <c r="B7179" s="209"/>
      <c r="C7179" s="564"/>
      <c r="D7179" s="209"/>
      <c r="F7179" s="685"/>
    </row>
    <row r="7180" spans="2:6" s="55" customFormat="1" x14ac:dyDescent="0.25">
      <c r="B7180" s="209"/>
      <c r="C7180" s="564"/>
      <c r="D7180" s="209"/>
      <c r="F7180" s="685"/>
    </row>
    <row r="7181" spans="2:6" s="55" customFormat="1" x14ac:dyDescent="0.25">
      <c r="B7181" s="209"/>
      <c r="C7181" s="564"/>
      <c r="D7181" s="209"/>
      <c r="F7181" s="685"/>
    </row>
    <row r="7182" spans="2:6" s="55" customFormat="1" x14ac:dyDescent="0.25">
      <c r="B7182" s="209"/>
      <c r="C7182" s="564"/>
      <c r="D7182" s="209"/>
      <c r="F7182" s="685"/>
    </row>
    <row r="7183" spans="2:6" s="55" customFormat="1" x14ac:dyDescent="0.25">
      <c r="B7183" s="209"/>
      <c r="C7183" s="564"/>
      <c r="D7183" s="209"/>
      <c r="F7183" s="685"/>
    </row>
    <row r="7184" spans="2:6" s="55" customFormat="1" x14ac:dyDescent="0.25">
      <c r="B7184" s="209"/>
      <c r="C7184" s="564"/>
      <c r="D7184" s="209"/>
      <c r="F7184" s="685"/>
    </row>
    <row r="7185" spans="2:6" s="55" customFormat="1" x14ac:dyDescent="0.25">
      <c r="B7185" s="209"/>
      <c r="C7185" s="564"/>
      <c r="D7185" s="209"/>
      <c r="F7185" s="685"/>
    </row>
    <row r="7186" spans="2:6" s="55" customFormat="1" x14ac:dyDescent="0.25">
      <c r="B7186" s="209"/>
      <c r="C7186" s="564"/>
      <c r="D7186" s="209"/>
      <c r="F7186" s="685"/>
    </row>
    <row r="7187" spans="2:6" s="55" customFormat="1" x14ac:dyDescent="0.25">
      <c r="B7187" s="209"/>
      <c r="C7187" s="564"/>
      <c r="D7187" s="209"/>
      <c r="F7187" s="685"/>
    </row>
    <row r="7188" spans="2:6" s="55" customFormat="1" x14ac:dyDescent="0.25">
      <c r="B7188" s="209"/>
      <c r="C7188" s="564"/>
      <c r="D7188" s="209"/>
      <c r="F7188" s="685"/>
    </row>
    <row r="7189" spans="2:6" s="55" customFormat="1" x14ac:dyDescent="0.25">
      <c r="B7189" s="209"/>
      <c r="C7189" s="564"/>
      <c r="D7189" s="209"/>
      <c r="F7189" s="685"/>
    </row>
    <row r="7190" spans="2:6" s="55" customFormat="1" x14ac:dyDescent="0.25">
      <c r="B7190" s="209"/>
      <c r="C7190" s="564"/>
      <c r="D7190" s="209"/>
      <c r="F7190" s="685"/>
    </row>
    <row r="7191" spans="2:6" s="55" customFormat="1" x14ac:dyDescent="0.25">
      <c r="B7191" s="209"/>
      <c r="C7191" s="564"/>
      <c r="D7191" s="209"/>
      <c r="F7191" s="685"/>
    </row>
    <row r="7192" spans="2:6" s="55" customFormat="1" x14ac:dyDescent="0.25">
      <c r="B7192" s="209"/>
      <c r="C7192" s="564"/>
      <c r="D7192" s="209"/>
      <c r="F7192" s="685"/>
    </row>
    <row r="7193" spans="2:6" s="55" customFormat="1" x14ac:dyDescent="0.25">
      <c r="B7193" s="209"/>
      <c r="C7193" s="564"/>
      <c r="D7193" s="209"/>
      <c r="F7193" s="685"/>
    </row>
    <row r="7194" spans="2:6" s="55" customFormat="1" x14ac:dyDescent="0.25">
      <c r="B7194" s="209"/>
      <c r="C7194" s="564"/>
      <c r="D7194" s="209"/>
      <c r="F7194" s="685"/>
    </row>
    <row r="7195" spans="2:6" s="55" customFormat="1" x14ac:dyDescent="0.25">
      <c r="B7195" s="209"/>
      <c r="C7195" s="564"/>
      <c r="D7195" s="209"/>
      <c r="F7195" s="685"/>
    </row>
    <row r="7196" spans="2:6" s="55" customFormat="1" x14ac:dyDescent="0.25">
      <c r="B7196" s="209"/>
      <c r="C7196" s="564"/>
      <c r="D7196" s="209"/>
      <c r="F7196" s="685"/>
    </row>
    <row r="7197" spans="2:6" s="55" customFormat="1" x14ac:dyDescent="0.25">
      <c r="B7197" s="209"/>
      <c r="C7197" s="564"/>
      <c r="D7197" s="209"/>
      <c r="F7197" s="685"/>
    </row>
    <row r="7198" spans="2:6" s="55" customFormat="1" x14ac:dyDescent="0.25">
      <c r="B7198" s="209"/>
      <c r="C7198" s="564"/>
      <c r="D7198" s="209"/>
      <c r="F7198" s="685"/>
    </row>
    <row r="7199" spans="2:6" s="55" customFormat="1" x14ac:dyDescent="0.25">
      <c r="B7199" s="209"/>
      <c r="C7199" s="564"/>
      <c r="D7199" s="209"/>
      <c r="F7199" s="685"/>
    </row>
    <row r="7200" spans="2:6" s="55" customFormat="1" x14ac:dyDescent="0.25">
      <c r="B7200" s="209"/>
      <c r="C7200" s="564"/>
      <c r="D7200" s="209"/>
      <c r="F7200" s="685"/>
    </row>
    <row r="7201" spans="2:6" s="55" customFormat="1" x14ac:dyDescent="0.25">
      <c r="B7201" s="209"/>
      <c r="C7201" s="564"/>
      <c r="D7201" s="209"/>
      <c r="F7201" s="685"/>
    </row>
    <row r="7202" spans="2:6" s="55" customFormat="1" x14ac:dyDescent="0.25">
      <c r="B7202" s="209"/>
      <c r="C7202" s="564"/>
      <c r="D7202" s="209"/>
      <c r="F7202" s="685"/>
    </row>
    <row r="7203" spans="2:6" s="55" customFormat="1" x14ac:dyDescent="0.25">
      <c r="B7203" s="209"/>
      <c r="C7203" s="564"/>
      <c r="D7203" s="209"/>
      <c r="F7203" s="685"/>
    </row>
    <row r="7204" spans="2:6" s="55" customFormat="1" x14ac:dyDescent="0.25">
      <c r="B7204" s="209"/>
      <c r="C7204" s="564"/>
      <c r="D7204" s="209"/>
      <c r="F7204" s="685"/>
    </row>
    <row r="7205" spans="2:6" s="55" customFormat="1" x14ac:dyDescent="0.25">
      <c r="B7205" s="209"/>
      <c r="C7205" s="564"/>
      <c r="D7205" s="209"/>
      <c r="F7205" s="685"/>
    </row>
    <row r="7206" spans="2:6" s="55" customFormat="1" x14ac:dyDescent="0.25">
      <c r="B7206" s="209"/>
      <c r="C7206" s="564"/>
      <c r="D7206" s="209"/>
      <c r="F7206" s="685"/>
    </row>
    <row r="7207" spans="2:6" s="55" customFormat="1" x14ac:dyDescent="0.25">
      <c r="B7207" s="209"/>
      <c r="C7207" s="564"/>
      <c r="D7207" s="209"/>
      <c r="F7207" s="685"/>
    </row>
    <row r="7208" spans="2:6" s="55" customFormat="1" x14ac:dyDescent="0.25">
      <c r="B7208" s="209"/>
      <c r="C7208" s="564"/>
      <c r="D7208" s="209"/>
      <c r="F7208" s="685"/>
    </row>
    <row r="7209" spans="2:6" s="55" customFormat="1" x14ac:dyDescent="0.25">
      <c r="B7209" s="209"/>
      <c r="C7209" s="564"/>
      <c r="D7209" s="209"/>
      <c r="F7209" s="685"/>
    </row>
    <row r="7210" spans="2:6" s="55" customFormat="1" x14ac:dyDescent="0.25">
      <c r="B7210" s="209"/>
      <c r="C7210" s="564"/>
      <c r="D7210" s="209"/>
      <c r="F7210" s="685"/>
    </row>
    <row r="7211" spans="2:6" s="55" customFormat="1" x14ac:dyDescent="0.25">
      <c r="B7211" s="209"/>
      <c r="C7211" s="564"/>
      <c r="D7211" s="209"/>
      <c r="F7211" s="685"/>
    </row>
    <row r="7212" spans="2:6" s="55" customFormat="1" x14ac:dyDescent="0.25">
      <c r="B7212" s="209"/>
      <c r="C7212" s="564"/>
      <c r="D7212" s="209"/>
      <c r="F7212" s="685"/>
    </row>
    <row r="7213" spans="2:6" s="55" customFormat="1" x14ac:dyDescent="0.25">
      <c r="B7213" s="209"/>
      <c r="C7213" s="564"/>
      <c r="D7213" s="209"/>
      <c r="F7213" s="685"/>
    </row>
    <row r="7214" spans="2:6" s="55" customFormat="1" x14ac:dyDescent="0.25">
      <c r="B7214" s="209"/>
      <c r="C7214" s="564"/>
      <c r="D7214" s="209"/>
      <c r="F7214" s="685"/>
    </row>
    <row r="7215" spans="2:6" s="55" customFormat="1" x14ac:dyDescent="0.25">
      <c r="B7215" s="209"/>
      <c r="C7215" s="564"/>
      <c r="D7215" s="209"/>
      <c r="F7215" s="685"/>
    </row>
    <row r="7216" spans="2:6" s="55" customFormat="1" x14ac:dyDescent="0.25">
      <c r="B7216" s="209"/>
      <c r="C7216" s="564"/>
      <c r="D7216" s="209"/>
      <c r="F7216" s="685"/>
    </row>
    <row r="7217" spans="2:6" s="55" customFormat="1" x14ac:dyDescent="0.25">
      <c r="B7217" s="209"/>
      <c r="C7217" s="564"/>
      <c r="D7217" s="209"/>
      <c r="F7217" s="685"/>
    </row>
    <row r="7218" spans="2:6" s="55" customFormat="1" x14ac:dyDescent="0.25">
      <c r="B7218" s="209"/>
      <c r="C7218" s="564"/>
      <c r="D7218" s="209"/>
      <c r="F7218" s="685"/>
    </row>
    <row r="7219" spans="2:6" s="55" customFormat="1" x14ac:dyDescent="0.25">
      <c r="B7219" s="209"/>
      <c r="C7219" s="564"/>
      <c r="D7219" s="209"/>
      <c r="F7219" s="685"/>
    </row>
    <row r="7220" spans="2:6" s="55" customFormat="1" x14ac:dyDescent="0.25">
      <c r="B7220" s="209"/>
      <c r="C7220" s="564"/>
      <c r="D7220" s="209"/>
      <c r="F7220" s="685"/>
    </row>
    <row r="7221" spans="2:6" s="55" customFormat="1" x14ac:dyDescent="0.25">
      <c r="B7221" s="209"/>
      <c r="C7221" s="564"/>
      <c r="D7221" s="209"/>
      <c r="F7221" s="685"/>
    </row>
    <row r="7222" spans="2:6" s="55" customFormat="1" x14ac:dyDescent="0.25">
      <c r="B7222" s="209"/>
      <c r="C7222" s="564"/>
      <c r="D7222" s="209"/>
      <c r="F7222" s="685"/>
    </row>
    <row r="7223" spans="2:6" s="55" customFormat="1" x14ac:dyDescent="0.25">
      <c r="B7223" s="209"/>
      <c r="C7223" s="564"/>
      <c r="D7223" s="209"/>
      <c r="F7223" s="685"/>
    </row>
    <row r="7224" spans="2:6" s="55" customFormat="1" x14ac:dyDescent="0.25">
      <c r="B7224" s="209"/>
      <c r="C7224" s="564"/>
      <c r="D7224" s="209"/>
      <c r="F7224" s="685"/>
    </row>
    <row r="7225" spans="2:6" s="55" customFormat="1" x14ac:dyDescent="0.25">
      <c r="B7225" s="209"/>
      <c r="C7225" s="564"/>
      <c r="D7225" s="209"/>
      <c r="F7225" s="685"/>
    </row>
    <row r="7226" spans="2:6" s="55" customFormat="1" x14ac:dyDescent="0.25">
      <c r="B7226" s="209"/>
      <c r="C7226" s="564"/>
      <c r="D7226" s="209"/>
      <c r="F7226" s="685"/>
    </row>
    <row r="7227" spans="2:6" s="55" customFormat="1" x14ac:dyDescent="0.25">
      <c r="B7227" s="209"/>
      <c r="C7227" s="564"/>
      <c r="D7227" s="209"/>
      <c r="F7227" s="685"/>
    </row>
    <row r="7228" spans="2:6" s="55" customFormat="1" x14ac:dyDescent="0.25">
      <c r="B7228" s="209"/>
      <c r="C7228" s="564"/>
      <c r="D7228" s="209"/>
      <c r="F7228" s="685"/>
    </row>
    <row r="7229" spans="2:6" s="55" customFormat="1" x14ac:dyDescent="0.25">
      <c r="B7229" s="209"/>
      <c r="C7229" s="564"/>
      <c r="D7229" s="209"/>
      <c r="F7229" s="685"/>
    </row>
    <row r="7230" spans="2:6" s="55" customFormat="1" x14ac:dyDescent="0.25">
      <c r="B7230" s="209"/>
      <c r="C7230" s="564"/>
      <c r="D7230" s="209"/>
      <c r="F7230" s="685"/>
    </row>
    <row r="7231" spans="2:6" s="55" customFormat="1" x14ac:dyDescent="0.25">
      <c r="B7231" s="209"/>
      <c r="C7231" s="564"/>
      <c r="D7231" s="209"/>
      <c r="F7231" s="685"/>
    </row>
    <row r="7232" spans="2:6" s="55" customFormat="1" x14ac:dyDescent="0.25">
      <c r="B7232" s="209"/>
      <c r="C7232" s="564"/>
      <c r="D7232" s="209"/>
      <c r="F7232" s="685"/>
    </row>
    <row r="7233" spans="2:6" s="55" customFormat="1" x14ac:dyDescent="0.25">
      <c r="B7233" s="209"/>
      <c r="C7233" s="564"/>
      <c r="D7233" s="209"/>
      <c r="F7233" s="685"/>
    </row>
    <row r="7234" spans="2:6" s="55" customFormat="1" x14ac:dyDescent="0.25">
      <c r="B7234" s="209"/>
      <c r="C7234" s="564"/>
      <c r="D7234" s="209"/>
      <c r="F7234" s="685"/>
    </row>
    <row r="7235" spans="2:6" s="55" customFormat="1" x14ac:dyDescent="0.25">
      <c r="B7235" s="209"/>
      <c r="C7235" s="564"/>
      <c r="D7235" s="209"/>
      <c r="F7235" s="685"/>
    </row>
    <row r="7236" spans="2:6" s="55" customFormat="1" x14ac:dyDescent="0.25">
      <c r="B7236" s="209"/>
      <c r="C7236" s="564"/>
      <c r="D7236" s="209"/>
      <c r="F7236" s="685"/>
    </row>
    <row r="7237" spans="2:6" s="55" customFormat="1" x14ac:dyDescent="0.25">
      <c r="B7237" s="209"/>
      <c r="C7237" s="564"/>
      <c r="D7237" s="209"/>
      <c r="F7237" s="685"/>
    </row>
    <row r="7238" spans="2:6" s="55" customFormat="1" x14ac:dyDescent="0.25">
      <c r="B7238" s="209"/>
      <c r="C7238" s="564"/>
      <c r="D7238" s="209"/>
      <c r="F7238" s="685"/>
    </row>
    <row r="7239" spans="2:6" s="55" customFormat="1" x14ac:dyDescent="0.25">
      <c r="B7239" s="209"/>
      <c r="C7239" s="564"/>
      <c r="D7239" s="209"/>
      <c r="F7239" s="685"/>
    </row>
    <row r="7240" spans="2:6" s="55" customFormat="1" x14ac:dyDescent="0.25">
      <c r="B7240" s="209"/>
      <c r="C7240" s="564"/>
      <c r="D7240" s="209"/>
      <c r="F7240" s="685"/>
    </row>
    <row r="7241" spans="2:6" s="55" customFormat="1" x14ac:dyDescent="0.25">
      <c r="B7241" s="209"/>
      <c r="C7241" s="564"/>
      <c r="D7241" s="209"/>
      <c r="F7241" s="685"/>
    </row>
    <row r="7242" spans="2:6" s="55" customFormat="1" x14ac:dyDescent="0.25">
      <c r="B7242" s="209"/>
      <c r="C7242" s="564"/>
      <c r="D7242" s="209"/>
      <c r="F7242" s="685"/>
    </row>
    <row r="7243" spans="2:6" s="55" customFormat="1" x14ac:dyDescent="0.25">
      <c r="B7243" s="209"/>
      <c r="C7243" s="564"/>
      <c r="D7243" s="209"/>
      <c r="F7243" s="685"/>
    </row>
    <row r="7244" spans="2:6" s="55" customFormat="1" x14ac:dyDescent="0.25">
      <c r="B7244" s="209"/>
      <c r="C7244" s="564"/>
      <c r="D7244" s="209"/>
      <c r="F7244" s="685"/>
    </row>
    <row r="7245" spans="2:6" s="55" customFormat="1" x14ac:dyDescent="0.25">
      <c r="B7245" s="209"/>
      <c r="C7245" s="564"/>
      <c r="D7245" s="209"/>
      <c r="F7245" s="685"/>
    </row>
    <row r="7246" spans="2:6" s="55" customFormat="1" x14ac:dyDescent="0.25">
      <c r="B7246" s="209"/>
      <c r="C7246" s="564"/>
      <c r="D7246" s="209"/>
      <c r="F7246" s="685"/>
    </row>
    <row r="7247" spans="2:6" s="55" customFormat="1" x14ac:dyDescent="0.25">
      <c r="B7247" s="209"/>
      <c r="C7247" s="564"/>
      <c r="D7247" s="209"/>
      <c r="F7247" s="685"/>
    </row>
    <row r="7248" spans="2:6" s="55" customFormat="1" x14ac:dyDescent="0.25">
      <c r="B7248" s="209"/>
      <c r="C7248" s="564"/>
      <c r="D7248" s="209"/>
      <c r="F7248" s="685"/>
    </row>
    <row r="7249" spans="2:6" s="55" customFormat="1" x14ac:dyDescent="0.25">
      <c r="B7249" s="209"/>
      <c r="C7249" s="564"/>
      <c r="D7249" s="209"/>
      <c r="F7249" s="685"/>
    </row>
    <row r="7250" spans="2:6" s="55" customFormat="1" x14ac:dyDescent="0.25">
      <c r="B7250" s="209"/>
      <c r="C7250" s="564"/>
      <c r="D7250" s="209"/>
      <c r="F7250" s="685"/>
    </row>
    <row r="7251" spans="2:6" s="55" customFormat="1" x14ac:dyDescent="0.25">
      <c r="B7251" s="209"/>
      <c r="C7251" s="564"/>
      <c r="D7251" s="209"/>
      <c r="F7251" s="685"/>
    </row>
    <row r="7252" spans="2:6" s="55" customFormat="1" x14ac:dyDescent="0.25">
      <c r="B7252" s="209"/>
      <c r="C7252" s="564"/>
      <c r="D7252" s="209"/>
      <c r="F7252" s="685"/>
    </row>
    <row r="7253" spans="2:6" s="55" customFormat="1" x14ac:dyDescent="0.25">
      <c r="B7253" s="209"/>
      <c r="C7253" s="564"/>
      <c r="D7253" s="209"/>
      <c r="F7253" s="685"/>
    </row>
    <row r="7254" spans="2:6" s="55" customFormat="1" x14ac:dyDescent="0.25">
      <c r="B7254" s="209"/>
      <c r="C7254" s="564"/>
      <c r="D7254" s="209"/>
      <c r="F7254" s="685"/>
    </row>
    <row r="7255" spans="2:6" s="55" customFormat="1" x14ac:dyDescent="0.25">
      <c r="B7255" s="209"/>
      <c r="C7255" s="564"/>
      <c r="D7255" s="209"/>
      <c r="F7255" s="685"/>
    </row>
    <row r="7256" spans="2:6" s="55" customFormat="1" x14ac:dyDescent="0.25">
      <c r="B7256" s="209"/>
      <c r="C7256" s="564"/>
      <c r="D7256" s="209"/>
      <c r="F7256" s="685"/>
    </row>
    <row r="7257" spans="2:6" s="55" customFormat="1" x14ac:dyDescent="0.25">
      <c r="B7257" s="209"/>
      <c r="C7257" s="564"/>
      <c r="D7257" s="209"/>
      <c r="F7257" s="685"/>
    </row>
    <row r="7258" spans="2:6" s="55" customFormat="1" x14ac:dyDescent="0.25">
      <c r="B7258" s="209"/>
      <c r="C7258" s="564"/>
      <c r="D7258" s="209"/>
      <c r="F7258" s="685"/>
    </row>
    <row r="7259" spans="2:6" s="55" customFormat="1" x14ac:dyDescent="0.25">
      <c r="B7259" s="209"/>
      <c r="C7259" s="564"/>
      <c r="D7259" s="209"/>
      <c r="F7259" s="685"/>
    </row>
    <row r="7260" spans="2:6" s="55" customFormat="1" x14ac:dyDescent="0.25">
      <c r="B7260" s="209"/>
      <c r="C7260" s="564"/>
      <c r="D7260" s="209"/>
      <c r="F7260" s="685"/>
    </row>
    <row r="7261" spans="2:6" s="55" customFormat="1" x14ac:dyDescent="0.25">
      <c r="B7261" s="209"/>
      <c r="C7261" s="564"/>
      <c r="D7261" s="209"/>
      <c r="F7261" s="685"/>
    </row>
    <row r="7262" spans="2:6" s="55" customFormat="1" x14ac:dyDescent="0.25">
      <c r="B7262" s="209"/>
      <c r="C7262" s="564"/>
      <c r="D7262" s="209"/>
      <c r="F7262" s="685"/>
    </row>
    <row r="7263" spans="2:6" s="55" customFormat="1" x14ac:dyDescent="0.25">
      <c r="B7263" s="209"/>
      <c r="C7263" s="564"/>
      <c r="D7263" s="209"/>
      <c r="F7263" s="685"/>
    </row>
    <row r="7264" spans="2:6" s="55" customFormat="1" x14ac:dyDescent="0.25">
      <c r="B7264" s="209"/>
      <c r="C7264" s="564"/>
      <c r="D7264" s="209"/>
      <c r="F7264" s="685"/>
    </row>
    <row r="7265" spans="2:6" s="55" customFormat="1" x14ac:dyDescent="0.25">
      <c r="B7265" s="209"/>
      <c r="C7265" s="564"/>
      <c r="D7265" s="209"/>
      <c r="F7265" s="685"/>
    </row>
    <row r="7266" spans="2:6" s="55" customFormat="1" x14ac:dyDescent="0.25">
      <c r="B7266" s="209"/>
      <c r="C7266" s="564"/>
      <c r="D7266" s="209"/>
      <c r="F7266" s="685"/>
    </row>
    <row r="7267" spans="2:6" s="55" customFormat="1" x14ac:dyDescent="0.25">
      <c r="B7267" s="209"/>
      <c r="C7267" s="564"/>
      <c r="D7267" s="209"/>
      <c r="F7267" s="685"/>
    </row>
    <row r="7268" spans="2:6" s="55" customFormat="1" x14ac:dyDescent="0.25">
      <c r="B7268" s="209"/>
      <c r="C7268" s="564"/>
      <c r="D7268" s="209"/>
      <c r="F7268" s="685"/>
    </row>
    <row r="7269" spans="2:6" s="55" customFormat="1" x14ac:dyDescent="0.25">
      <c r="B7269" s="209"/>
      <c r="C7269" s="564"/>
      <c r="D7269" s="209"/>
      <c r="F7269" s="685"/>
    </row>
    <row r="7270" spans="2:6" s="55" customFormat="1" x14ac:dyDescent="0.25">
      <c r="B7270" s="209"/>
      <c r="C7270" s="564"/>
      <c r="D7270" s="209"/>
      <c r="F7270" s="685"/>
    </row>
    <row r="7271" spans="2:6" s="55" customFormat="1" x14ac:dyDescent="0.25">
      <c r="B7271" s="209"/>
      <c r="C7271" s="564"/>
      <c r="D7271" s="209"/>
      <c r="F7271" s="685"/>
    </row>
    <row r="7272" spans="2:6" s="55" customFormat="1" x14ac:dyDescent="0.25">
      <c r="B7272" s="209"/>
      <c r="C7272" s="564"/>
      <c r="D7272" s="209"/>
      <c r="F7272" s="685"/>
    </row>
    <row r="7273" spans="2:6" s="55" customFormat="1" x14ac:dyDescent="0.25">
      <c r="B7273" s="209"/>
      <c r="C7273" s="564"/>
      <c r="D7273" s="209"/>
      <c r="F7273" s="685"/>
    </row>
    <row r="7274" spans="2:6" s="55" customFormat="1" x14ac:dyDescent="0.25">
      <c r="B7274" s="209"/>
      <c r="C7274" s="564"/>
      <c r="D7274" s="209"/>
      <c r="F7274" s="685"/>
    </row>
    <row r="7275" spans="2:6" s="55" customFormat="1" x14ac:dyDescent="0.25">
      <c r="B7275" s="209"/>
      <c r="C7275" s="564"/>
      <c r="D7275" s="209"/>
      <c r="F7275" s="685"/>
    </row>
    <row r="7276" spans="2:6" s="55" customFormat="1" x14ac:dyDescent="0.25">
      <c r="B7276" s="209"/>
      <c r="C7276" s="564"/>
      <c r="D7276" s="209"/>
      <c r="F7276" s="685"/>
    </row>
    <row r="7277" spans="2:6" s="55" customFormat="1" x14ac:dyDescent="0.25">
      <c r="B7277" s="209"/>
      <c r="C7277" s="564"/>
      <c r="D7277" s="209"/>
      <c r="F7277" s="685"/>
    </row>
    <row r="7278" spans="2:6" s="55" customFormat="1" x14ac:dyDescent="0.25">
      <c r="B7278" s="209"/>
      <c r="C7278" s="564"/>
      <c r="D7278" s="209"/>
      <c r="F7278" s="685"/>
    </row>
    <row r="7279" spans="2:6" s="55" customFormat="1" x14ac:dyDescent="0.25">
      <c r="B7279" s="209"/>
      <c r="C7279" s="564"/>
      <c r="D7279" s="209"/>
      <c r="F7279" s="685"/>
    </row>
    <row r="7280" spans="2:6" s="55" customFormat="1" x14ac:dyDescent="0.25">
      <c r="B7280" s="209"/>
      <c r="C7280" s="564"/>
      <c r="D7280" s="209"/>
      <c r="F7280" s="685"/>
    </row>
    <row r="7281" spans="2:6" s="55" customFormat="1" x14ac:dyDescent="0.25">
      <c r="B7281" s="209"/>
      <c r="C7281" s="564"/>
      <c r="D7281" s="209"/>
      <c r="F7281" s="685"/>
    </row>
    <row r="7282" spans="2:6" s="55" customFormat="1" x14ac:dyDescent="0.25">
      <c r="B7282" s="209"/>
      <c r="C7282" s="564"/>
      <c r="D7282" s="209"/>
      <c r="F7282" s="685"/>
    </row>
    <row r="7283" spans="2:6" s="55" customFormat="1" x14ac:dyDescent="0.25">
      <c r="B7283" s="209"/>
      <c r="C7283" s="564"/>
      <c r="D7283" s="209"/>
      <c r="F7283" s="685"/>
    </row>
    <row r="7284" spans="2:6" s="55" customFormat="1" x14ac:dyDescent="0.25">
      <c r="B7284" s="209"/>
      <c r="C7284" s="564"/>
      <c r="D7284" s="209"/>
      <c r="F7284" s="685"/>
    </row>
    <row r="7285" spans="2:6" s="55" customFormat="1" x14ac:dyDescent="0.25">
      <c r="B7285" s="209"/>
      <c r="C7285" s="564"/>
      <c r="D7285" s="209"/>
      <c r="F7285" s="685"/>
    </row>
    <row r="7286" spans="2:6" s="55" customFormat="1" x14ac:dyDescent="0.25">
      <c r="B7286" s="209"/>
      <c r="C7286" s="564"/>
      <c r="D7286" s="209"/>
      <c r="F7286" s="685"/>
    </row>
    <row r="7287" spans="2:6" s="55" customFormat="1" x14ac:dyDescent="0.25">
      <c r="B7287" s="209"/>
      <c r="C7287" s="564"/>
      <c r="D7287" s="209"/>
      <c r="F7287" s="685"/>
    </row>
    <row r="7288" spans="2:6" s="55" customFormat="1" x14ac:dyDescent="0.25">
      <c r="B7288" s="209"/>
      <c r="C7288" s="564"/>
      <c r="D7288" s="209"/>
      <c r="F7288" s="685"/>
    </row>
    <row r="7289" spans="2:6" s="55" customFormat="1" x14ac:dyDescent="0.25">
      <c r="B7289" s="209"/>
      <c r="C7289" s="564"/>
      <c r="D7289" s="209"/>
      <c r="F7289" s="685"/>
    </row>
    <row r="7290" spans="2:6" s="55" customFormat="1" x14ac:dyDescent="0.25">
      <c r="B7290" s="209"/>
      <c r="C7290" s="564"/>
      <c r="D7290" s="209"/>
      <c r="F7290" s="685"/>
    </row>
    <row r="7291" spans="2:6" s="55" customFormat="1" x14ac:dyDescent="0.25">
      <c r="B7291" s="209"/>
      <c r="C7291" s="564"/>
      <c r="D7291" s="209"/>
      <c r="F7291" s="685"/>
    </row>
    <row r="7292" spans="2:6" s="55" customFormat="1" x14ac:dyDescent="0.25">
      <c r="B7292" s="209"/>
      <c r="C7292" s="564"/>
      <c r="D7292" s="209"/>
      <c r="F7292" s="685"/>
    </row>
    <row r="7293" spans="2:6" s="55" customFormat="1" x14ac:dyDescent="0.25">
      <c r="B7293" s="209"/>
      <c r="C7293" s="564"/>
      <c r="D7293" s="209"/>
      <c r="F7293" s="685"/>
    </row>
    <row r="7294" spans="2:6" s="55" customFormat="1" x14ac:dyDescent="0.25">
      <c r="B7294" s="209"/>
      <c r="C7294" s="564"/>
      <c r="D7294" s="209"/>
      <c r="F7294" s="685"/>
    </row>
    <row r="7295" spans="2:6" s="55" customFormat="1" x14ac:dyDescent="0.25">
      <c r="B7295" s="209"/>
      <c r="C7295" s="564"/>
      <c r="D7295" s="209"/>
      <c r="F7295" s="685"/>
    </row>
    <row r="7296" spans="2:6" s="55" customFormat="1" x14ac:dyDescent="0.25">
      <c r="B7296" s="209"/>
      <c r="C7296" s="564"/>
      <c r="D7296" s="209"/>
      <c r="F7296" s="685"/>
    </row>
    <row r="7297" spans="2:6" s="55" customFormat="1" x14ac:dyDescent="0.25">
      <c r="B7297" s="209"/>
      <c r="C7297" s="564"/>
      <c r="D7297" s="209"/>
      <c r="F7297" s="685"/>
    </row>
    <row r="7298" spans="2:6" s="55" customFormat="1" x14ac:dyDescent="0.25">
      <c r="B7298" s="209"/>
      <c r="C7298" s="564"/>
      <c r="D7298" s="209"/>
      <c r="F7298" s="685"/>
    </row>
    <row r="7299" spans="2:6" s="55" customFormat="1" x14ac:dyDescent="0.25">
      <c r="B7299" s="209"/>
      <c r="C7299" s="564"/>
      <c r="D7299" s="209"/>
      <c r="F7299" s="685"/>
    </row>
    <row r="7300" spans="2:6" s="55" customFormat="1" x14ac:dyDescent="0.25">
      <c r="B7300" s="209"/>
      <c r="C7300" s="564"/>
      <c r="D7300" s="209"/>
      <c r="F7300" s="685"/>
    </row>
    <row r="7301" spans="2:6" s="55" customFormat="1" x14ac:dyDescent="0.25">
      <c r="B7301" s="209"/>
      <c r="C7301" s="564"/>
      <c r="D7301" s="209"/>
      <c r="F7301" s="685"/>
    </row>
    <row r="7302" spans="2:6" s="55" customFormat="1" x14ac:dyDescent="0.25">
      <c r="B7302" s="209"/>
      <c r="C7302" s="564"/>
      <c r="D7302" s="209"/>
      <c r="F7302" s="685"/>
    </row>
    <row r="7303" spans="2:6" s="55" customFormat="1" x14ac:dyDescent="0.25">
      <c r="B7303" s="209"/>
      <c r="C7303" s="564"/>
      <c r="D7303" s="209"/>
      <c r="F7303" s="685"/>
    </row>
    <row r="7304" spans="2:6" s="55" customFormat="1" x14ac:dyDescent="0.25">
      <c r="B7304" s="209"/>
      <c r="C7304" s="564"/>
      <c r="D7304" s="209"/>
      <c r="F7304" s="685"/>
    </row>
    <row r="7305" spans="2:6" s="55" customFormat="1" x14ac:dyDescent="0.25">
      <c r="B7305" s="209"/>
      <c r="C7305" s="564"/>
      <c r="D7305" s="209"/>
      <c r="F7305" s="685"/>
    </row>
    <row r="7306" spans="2:6" s="55" customFormat="1" x14ac:dyDescent="0.25">
      <c r="B7306" s="209"/>
      <c r="C7306" s="564"/>
      <c r="D7306" s="209"/>
      <c r="F7306" s="685"/>
    </row>
    <row r="7307" spans="2:6" s="55" customFormat="1" x14ac:dyDescent="0.25">
      <c r="B7307" s="209"/>
      <c r="C7307" s="564"/>
      <c r="D7307" s="209"/>
      <c r="F7307" s="685"/>
    </row>
    <row r="7308" spans="2:6" s="55" customFormat="1" x14ac:dyDescent="0.25">
      <c r="B7308" s="209"/>
      <c r="C7308" s="564"/>
      <c r="D7308" s="209"/>
      <c r="F7308" s="685"/>
    </row>
    <row r="7309" spans="2:6" s="55" customFormat="1" x14ac:dyDescent="0.25">
      <c r="B7309" s="209"/>
      <c r="C7309" s="564"/>
      <c r="D7309" s="209"/>
      <c r="F7309" s="685"/>
    </row>
    <row r="7310" spans="2:6" s="55" customFormat="1" x14ac:dyDescent="0.25">
      <c r="B7310" s="209"/>
      <c r="C7310" s="564"/>
      <c r="D7310" s="209"/>
      <c r="F7310" s="685"/>
    </row>
    <row r="7311" spans="2:6" s="55" customFormat="1" x14ac:dyDescent="0.25">
      <c r="B7311" s="209"/>
      <c r="C7311" s="564"/>
      <c r="D7311" s="209"/>
      <c r="F7311" s="685"/>
    </row>
    <row r="7312" spans="2:6" s="55" customFormat="1" x14ac:dyDescent="0.25">
      <c r="B7312" s="209"/>
      <c r="C7312" s="564"/>
      <c r="D7312" s="209"/>
      <c r="F7312" s="685"/>
    </row>
    <row r="7313" spans="2:6" s="55" customFormat="1" x14ac:dyDescent="0.25">
      <c r="B7313" s="209"/>
      <c r="C7313" s="564"/>
      <c r="D7313" s="209"/>
      <c r="F7313" s="685"/>
    </row>
    <row r="7314" spans="2:6" s="55" customFormat="1" x14ac:dyDescent="0.25">
      <c r="B7314" s="209"/>
      <c r="C7314" s="564"/>
      <c r="D7314" s="209"/>
      <c r="F7314" s="685"/>
    </row>
    <row r="7315" spans="2:6" s="55" customFormat="1" x14ac:dyDescent="0.25">
      <c r="B7315" s="209"/>
      <c r="C7315" s="564"/>
      <c r="D7315" s="209"/>
      <c r="F7315" s="685"/>
    </row>
    <row r="7316" spans="2:6" s="55" customFormat="1" x14ac:dyDescent="0.25">
      <c r="B7316" s="209"/>
      <c r="C7316" s="564"/>
      <c r="D7316" s="209"/>
      <c r="F7316" s="685"/>
    </row>
    <row r="7317" spans="2:6" s="55" customFormat="1" x14ac:dyDescent="0.25">
      <c r="B7317" s="209"/>
      <c r="C7317" s="564"/>
      <c r="D7317" s="209"/>
      <c r="F7317" s="685"/>
    </row>
    <row r="7318" spans="2:6" s="55" customFormat="1" x14ac:dyDescent="0.25">
      <c r="B7318" s="209"/>
      <c r="C7318" s="564"/>
      <c r="D7318" s="209"/>
      <c r="F7318" s="685"/>
    </row>
    <row r="7319" spans="2:6" s="55" customFormat="1" x14ac:dyDescent="0.25">
      <c r="B7319" s="209"/>
      <c r="C7319" s="564"/>
      <c r="D7319" s="209"/>
      <c r="F7319" s="685"/>
    </row>
    <row r="7320" spans="2:6" s="55" customFormat="1" x14ac:dyDescent="0.25">
      <c r="B7320" s="209"/>
      <c r="C7320" s="564"/>
      <c r="D7320" s="209"/>
      <c r="F7320" s="685"/>
    </row>
    <row r="7321" spans="2:6" s="55" customFormat="1" x14ac:dyDescent="0.25">
      <c r="B7321" s="209"/>
      <c r="C7321" s="564"/>
      <c r="D7321" s="209"/>
      <c r="F7321" s="685"/>
    </row>
    <row r="7322" spans="2:6" s="55" customFormat="1" x14ac:dyDescent="0.25">
      <c r="B7322" s="209"/>
      <c r="C7322" s="564"/>
      <c r="D7322" s="209"/>
      <c r="F7322" s="685"/>
    </row>
    <row r="7323" spans="2:6" s="55" customFormat="1" x14ac:dyDescent="0.25">
      <c r="B7323" s="209"/>
      <c r="C7323" s="564"/>
      <c r="D7323" s="209"/>
      <c r="F7323" s="685"/>
    </row>
    <row r="7324" spans="2:6" s="55" customFormat="1" x14ac:dyDescent="0.25">
      <c r="B7324" s="209"/>
      <c r="C7324" s="564"/>
      <c r="D7324" s="209"/>
      <c r="F7324" s="685"/>
    </row>
    <row r="7325" spans="2:6" s="55" customFormat="1" x14ac:dyDescent="0.25">
      <c r="B7325" s="209"/>
      <c r="C7325" s="564"/>
      <c r="D7325" s="209"/>
      <c r="F7325" s="685"/>
    </row>
    <row r="7326" spans="2:6" s="55" customFormat="1" x14ac:dyDescent="0.25">
      <c r="B7326" s="209"/>
      <c r="C7326" s="564"/>
      <c r="D7326" s="209"/>
      <c r="F7326" s="685"/>
    </row>
    <row r="7327" spans="2:6" s="55" customFormat="1" x14ac:dyDescent="0.25">
      <c r="B7327" s="209"/>
      <c r="C7327" s="564"/>
      <c r="D7327" s="209"/>
      <c r="F7327" s="685"/>
    </row>
    <row r="7328" spans="2:6" s="55" customFormat="1" x14ac:dyDescent="0.25">
      <c r="B7328" s="209"/>
      <c r="C7328" s="564"/>
      <c r="D7328" s="209"/>
      <c r="F7328" s="685"/>
    </row>
    <row r="7329" spans="2:6" s="55" customFormat="1" x14ac:dyDescent="0.25">
      <c r="B7329" s="209"/>
      <c r="C7329" s="564"/>
      <c r="D7329" s="209"/>
      <c r="F7329" s="685"/>
    </row>
    <row r="7330" spans="2:6" s="55" customFormat="1" x14ac:dyDescent="0.25">
      <c r="B7330" s="209"/>
      <c r="C7330" s="564"/>
      <c r="D7330" s="209"/>
      <c r="F7330" s="685"/>
    </row>
    <row r="7331" spans="2:6" s="55" customFormat="1" x14ac:dyDescent="0.25">
      <c r="B7331" s="209"/>
      <c r="C7331" s="564"/>
      <c r="D7331" s="209"/>
      <c r="F7331" s="685"/>
    </row>
    <row r="7332" spans="2:6" s="55" customFormat="1" x14ac:dyDescent="0.25">
      <c r="B7332" s="209"/>
      <c r="C7332" s="564"/>
      <c r="D7332" s="209"/>
      <c r="F7332" s="685"/>
    </row>
    <row r="7333" spans="2:6" s="55" customFormat="1" x14ac:dyDescent="0.25">
      <c r="B7333" s="209"/>
      <c r="C7333" s="564"/>
      <c r="D7333" s="209"/>
      <c r="F7333" s="685"/>
    </row>
    <row r="7334" spans="2:6" s="55" customFormat="1" x14ac:dyDescent="0.25">
      <c r="B7334" s="209"/>
      <c r="C7334" s="564"/>
      <c r="D7334" s="209"/>
      <c r="F7334" s="685"/>
    </row>
    <row r="7335" spans="2:6" s="55" customFormat="1" x14ac:dyDescent="0.25">
      <c r="B7335" s="209"/>
      <c r="C7335" s="564"/>
      <c r="D7335" s="209"/>
      <c r="F7335" s="685"/>
    </row>
    <row r="7336" spans="2:6" s="55" customFormat="1" x14ac:dyDescent="0.25">
      <c r="B7336" s="209"/>
      <c r="C7336" s="564"/>
      <c r="D7336" s="209"/>
      <c r="F7336" s="685"/>
    </row>
    <row r="7337" spans="2:6" s="55" customFormat="1" x14ac:dyDescent="0.25">
      <c r="B7337" s="209"/>
      <c r="C7337" s="564"/>
      <c r="D7337" s="209"/>
      <c r="F7337" s="685"/>
    </row>
    <row r="7338" spans="2:6" s="55" customFormat="1" x14ac:dyDescent="0.25">
      <c r="B7338" s="209"/>
      <c r="C7338" s="564"/>
      <c r="D7338" s="209"/>
      <c r="F7338" s="685"/>
    </row>
    <row r="7339" spans="2:6" s="55" customFormat="1" x14ac:dyDescent="0.25">
      <c r="B7339" s="209"/>
      <c r="C7339" s="564"/>
      <c r="D7339" s="209"/>
      <c r="F7339" s="685"/>
    </row>
    <row r="7340" spans="2:6" s="55" customFormat="1" x14ac:dyDescent="0.25">
      <c r="B7340" s="209"/>
      <c r="C7340" s="564"/>
      <c r="D7340" s="209"/>
      <c r="F7340" s="685"/>
    </row>
    <row r="7341" spans="2:6" s="55" customFormat="1" x14ac:dyDescent="0.25">
      <c r="B7341" s="209"/>
      <c r="C7341" s="564"/>
      <c r="D7341" s="209"/>
      <c r="F7341" s="685"/>
    </row>
    <row r="7342" spans="2:6" s="55" customFormat="1" x14ac:dyDescent="0.25">
      <c r="B7342" s="209"/>
      <c r="C7342" s="564"/>
      <c r="D7342" s="209"/>
      <c r="F7342" s="685"/>
    </row>
    <row r="7343" spans="2:6" s="55" customFormat="1" x14ac:dyDescent="0.25">
      <c r="B7343" s="209"/>
      <c r="C7343" s="564"/>
      <c r="D7343" s="209"/>
      <c r="F7343" s="685"/>
    </row>
    <row r="7344" spans="2:6" s="55" customFormat="1" x14ac:dyDescent="0.25">
      <c r="B7344" s="209"/>
      <c r="C7344" s="564"/>
      <c r="D7344" s="209"/>
      <c r="F7344" s="685"/>
    </row>
    <row r="7345" spans="2:6" s="55" customFormat="1" x14ac:dyDescent="0.25">
      <c r="B7345" s="209"/>
      <c r="C7345" s="564"/>
      <c r="D7345" s="209"/>
      <c r="F7345" s="685"/>
    </row>
    <row r="7346" spans="2:6" s="55" customFormat="1" x14ac:dyDescent="0.25">
      <c r="B7346" s="209"/>
      <c r="C7346" s="564"/>
      <c r="D7346" s="209"/>
      <c r="F7346" s="685"/>
    </row>
    <row r="7347" spans="2:6" s="55" customFormat="1" x14ac:dyDescent="0.25">
      <c r="B7347" s="209"/>
      <c r="C7347" s="564"/>
      <c r="D7347" s="209"/>
      <c r="F7347" s="685"/>
    </row>
    <row r="7348" spans="2:6" s="55" customFormat="1" x14ac:dyDescent="0.25">
      <c r="B7348" s="209"/>
      <c r="C7348" s="564"/>
      <c r="D7348" s="209"/>
      <c r="F7348" s="685"/>
    </row>
    <row r="7349" spans="2:6" s="55" customFormat="1" x14ac:dyDescent="0.25">
      <c r="B7349" s="209"/>
      <c r="C7349" s="564"/>
      <c r="D7349" s="209"/>
      <c r="F7349" s="685"/>
    </row>
    <row r="7350" spans="2:6" s="55" customFormat="1" x14ac:dyDescent="0.25">
      <c r="B7350" s="209"/>
      <c r="C7350" s="564"/>
      <c r="D7350" s="209"/>
      <c r="F7350" s="685"/>
    </row>
    <row r="7351" spans="2:6" s="55" customFormat="1" x14ac:dyDescent="0.25">
      <c r="B7351" s="209"/>
      <c r="C7351" s="564"/>
      <c r="D7351" s="209"/>
      <c r="F7351" s="685"/>
    </row>
    <row r="7352" spans="2:6" s="55" customFormat="1" x14ac:dyDescent="0.25">
      <c r="B7352" s="209"/>
      <c r="C7352" s="564"/>
      <c r="D7352" s="209"/>
      <c r="F7352" s="685"/>
    </row>
    <row r="7353" spans="2:6" s="55" customFormat="1" x14ac:dyDescent="0.25">
      <c r="B7353" s="209"/>
      <c r="C7353" s="564"/>
      <c r="D7353" s="209"/>
      <c r="F7353" s="685"/>
    </row>
    <row r="7354" spans="2:6" s="55" customFormat="1" x14ac:dyDescent="0.25">
      <c r="B7354" s="209"/>
      <c r="C7354" s="564"/>
      <c r="D7354" s="209"/>
      <c r="F7354" s="685"/>
    </row>
    <row r="7355" spans="2:6" s="55" customFormat="1" x14ac:dyDescent="0.25">
      <c r="B7355" s="209"/>
      <c r="C7355" s="564"/>
      <c r="D7355" s="209"/>
      <c r="F7355" s="685"/>
    </row>
    <row r="7356" spans="2:6" s="55" customFormat="1" x14ac:dyDescent="0.25">
      <c r="B7356" s="209"/>
      <c r="C7356" s="564"/>
      <c r="D7356" s="209"/>
      <c r="F7356" s="685"/>
    </row>
    <row r="7357" spans="2:6" s="55" customFormat="1" x14ac:dyDescent="0.25">
      <c r="B7357" s="209"/>
      <c r="C7357" s="564"/>
      <c r="D7357" s="209"/>
      <c r="F7357" s="685"/>
    </row>
    <row r="7358" spans="2:6" s="55" customFormat="1" x14ac:dyDescent="0.25">
      <c r="B7358" s="209"/>
      <c r="C7358" s="564"/>
      <c r="D7358" s="209"/>
      <c r="F7358" s="685"/>
    </row>
    <row r="7359" spans="2:6" s="55" customFormat="1" x14ac:dyDescent="0.25">
      <c r="B7359" s="209"/>
      <c r="C7359" s="564"/>
      <c r="D7359" s="209"/>
      <c r="F7359" s="685"/>
    </row>
    <row r="7360" spans="2:6" s="55" customFormat="1" x14ac:dyDescent="0.25">
      <c r="B7360" s="209"/>
      <c r="C7360" s="564"/>
      <c r="D7360" s="209"/>
      <c r="F7360" s="685"/>
    </row>
    <row r="7361" spans="2:6" s="55" customFormat="1" x14ac:dyDescent="0.25">
      <c r="B7361" s="209"/>
      <c r="C7361" s="564"/>
      <c r="D7361" s="209"/>
      <c r="F7361" s="685"/>
    </row>
    <row r="7362" spans="2:6" s="55" customFormat="1" x14ac:dyDescent="0.25">
      <c r="B7362" s="209"/>
      <c r="C7362" s="564"/>
      <c r="D7362" s="209"/>
      <c r="F7362" s="685"/>
    </row>
    <row r="7363" spans="2:6" s="55" customFormat="1" x14ac:dyDescent="0.25">
      <c r="B7363" s="209"/>
      <c r="C7363" s="564"/>
      <c r="D7363" s="209"/>
      <c r="F7363" s="685"/>
    </row>
    <row r="7364" spans="2:6" s="55" customFormat="1" x14ac:dyDescent="0.25">
      <c r="B7364" s="209"/>
      <c r="C7364" s="564"/>
      <c r="D7364" s="209"/>
      <c r="F7364" s="685"/>
    </row>
    <row r="7365" spans="2:6" s="55" customFormat="1" x14ac:dyDescent="0.25">
      <c r="B7365" s="209"/>
      <c r="C7365" s="564"/>
      <c r="D7365" s="209"/>
      <c r="F7365" s="685"/>
    </row>
    <row r="7366" spans="2:6" s="55" customFormat="1" x14ac:dyDescent="0.25">
      <c r="B7366" s="209"/>
      <c r="C7366" s="564"/>
      <c r="D7366" s="209"/>
      <c r="F7366" s="685"/>
    </row>
    <row r="7367" spans="2:6" s="55" customFormat="1" x14ac:dyDescent="0.25">
      <c r="B7367" s="209"/>
      <c r="C7367" s="564"/>
      <c r="D7367" s="209"/>
      <c r="F7367" s="685"/>
    </row>
    <row r="7368" spans="2:6" s="55" customFormat="1" x14ac:dyDescent="0.25">
      <c r="B7368" s="209"/>
      <c r="C7368" s="564"/>
      <c r="D7368" s="209"/>
      <c r="F7368" s="685"/>
    </row>
    <row r="7369" spans="2:6" s="55" customFormat="1" x14ac:dyDescent="0.25">
      <c r="B7369" s="209"/>
      <c r="C7369" s="564"/>
      <c r="D7369" s="209"/>
      <c r="F7369" s="685"/>
    </row>
    <row r="7370" spans="2:6" s="55" customFormat="1" x14ac:dyDescent="0.25">
      <c r="B7370" s="209"/>
      <c r="C7370" s="564"/>
      <c r="D7370" s="209"/>
      <c r="F7370" s="685"/>
    </row>
    <row r="7371" spans="2:6" s="55" customFormat="1" x14ac:dyDescent="0.25">
      <c r="B7371" s="209"/>
      <c r="C7371" s="564"/>
      <c r="D7371" s="209"/>
      <c r="F7371" s="685"/>
    </row>
    <row r="7372" spans="2:6" s="55" customFormat="1" x14ac:dyDescent="0.25">
      <c r="B7372" s="209"/>
      <c r="C7372" s="564"/>
      <c r="D7372" s="209"/>
      <c r="F7372" s="685"/>
    </row>
    <row r="7373" spans="2:6" s="55" customFormat="1" x14ac:dyDescent="0.25">
      <c r="B7373" s="209"/>
      <c r="C7373" s="564"/>
      <c r="D7373" s="209"/>
      <c r="F7373" s="685"/>
    </row>
    <row r="7374" spans="2:6" s="55" customFormat="1" x14ac:dyDescent="0.25">
      <c r="B7374" s="209"/>
      <c r="C7374" s="564"/>
      <c r="D7374" s="209"/>
      <c r="F7374" s="685"/>
    </row>
    <row r="7375" spans="2:6" s="55" customFormat="1" x14ac:dyDescent="0.25">
      <c r="B7375" s="209"/>
      <c r="C7375" s="564"/>
      <c r="D7375" s="209"/>
      <c r="F7375" s="685"/>
    </row>
    <row r="7376" spans="2:6" s="55" customFormat="1" x14ac:dyDescent="0.25">
      <c r="B7376" s="209"/>
      <c r="C7376" s="564"/>
      <c r="D7376" s="209"/>
      <c r="F7376" s="685"/>
    </row>
    <row r="7377" spans="2:6" s="55" customFormat="1" x14ac:dyDescent="0.25">
      <c r="B7377" s="209"/>
      <c r="C7377" s="564"/>
      <c r="D7377" s="209"/>
      <c r="F7377" s="685"/>
    </row>
    <row r="7378" spans="2:6" s="55" customFormat="1" x14ac:dyDescent="0.25">
      <c r="B7378" s="209"/>
      <c r="C7378" s="564"/>
      <c r="D7378" s="209"/>
      <c r="F7378" s="685"/>
    </row>
    <row r="7379" spans="2:6" s="55" customFormat="1" x14ac:dyDescent="0.25">
      <c r="B7379" s="209"/>
      <c r="C7379" s="564"/>
      <c r="D7379" s="209"/>
      <c r="F7379" s="685"/>
    </row>
    <row r="7380" spans="2:6" s="55" customFormat="1" x14ac:dyDescent="0.25">
      <c r="B7380" s="209"/>
      <c r="C7380" s="564"/>
      <c r="D7380" s="209"/>
      <c r="F7380" s="685"/>
    </row>
    <row r="7381" spans="2:6" s="55" customFormat="1" x14ac:dyDescent="0.25">
      <c r="B7381" s="209"/>
      <c r="C7381" s="564"/>
      <c r="D7381" s="209"/>
      <c r="F7381" s="685"/>
    </row>
    <row r="7382" spans="2:6" s="55" customFormat="1" x14ac:dyDescent="0.25">
      <c r="B7382" s="209"/>
      <c r="C7382" s="564"/>
      <c r="D7382" s="209"/>
      <c r="F7382" s="685"/>
    </row>
    <row r="7383" spans="2:6" s="55" customFormat="1" x14ac:dyDescent="0.25">
      <c r="B7383" s="209"/>
      <c r="C7383" s="564"/>
      <c r="D7383" s="209"/>
      <c r="F7383" s="685"/>
    </row>
    <row r="7384" spans="2:6" s="55" customFormat="1" x14ac:dyDescent="0.25">
      <c r="B7384" s="209"/>
      <c r="C7384" s="564"/>
      <c r="D7384" s="209"/>
      <c r="F7384" s="685"/>
    </row>
    <row r="7385" spans="2:6" s="55" customFormat="1" x14ac:dyDescent="0.25">
      <c r="B7385" s="209"/>
      <c r="C7385" s="564"/>
      <c r="D7385" s="209"/>
      <c r="F7385" s="685"/>
    </row>
    <row r="7386" spans="2:6" s="55" customFormat="1" x14ac:dyDescent="0.25">
      <c r="B7386" s="209"/>
      <c r="C7386" s="564"/>
      <c r="D7386" s="209"/>
      <c r="F7386" s="685"/>
    </row>
    <row r="7387" spans="2:6" s="55" customFormat="1" x14ac:dyDescent="0.25">
      <c r="B7387" s="209"/>
      <c r="C7387" s="564"/>
      <c r="D7387" s="209"/>
      <c r="F7387" s="685"/>
    </row>
    <row r="7388" spans="2:6" s="55" customFormat="1" x14ac:dyDescent="0.25">
      <c r="B7388" s="209"/>
      <c r="C7388" s="564"/>
      <c r="D7388" s="209"/>
      <c r="F7388" s="685"/>
    </row>
    <row r="7389" spans="2:6" s="55" customFormat="1" x14ac:dyDescent="0.25">
      <c r="B7389" s="209"/>
      <c r="C7389" s="564"/>
      <c r="D7389" s="209"/>
      <c r="F7389" s="685"/>
    </row>
    <row r="7390" spans="2:6" s="55" customFormat="1" x14ac:dyDescent="0.25">
      <c r="B7390" s="209"/>
      <c r="C7390" s="564"/>
      <c r="D7390" s="209"/>
      <c r="F7390" s="685"/>
    </row>
    <row r="7391" spans="2:6" s="55" customFormat="1" x14ac:dyDescent="0.25">
      <c r="B7391" s="209"/>
      <c r="C7391" s="564"/>
      <c r="D7391" s="209"/>
      <c r="F7391" s="685"/>
    </row>
    <row r="7392" spans="2:6" s="55" customFormat="1" x14ac:dyDescent="0.25">
      <c r="B7392" s="209"/>
      <c r="C7392" s="564"/>
      <c r="D7392" s="209"/>
      <c r="F7392" s="685"/>
    </row>
    <row r="7393" spans="2:6" s="55" customFormat="1" x14ac:dyDescent="0.25">
      <c r="B7393" s="209"/>
      <c r="C7393" s="564"/>
      <c r="D7393" s="209"/>
      <c r="F7393" s="685"/>
    </row>
    <row r="7394" spans="2:6" s="55" customFormat="1" x14ac:dyDescent="0.25">
      <c r="B7394" s="209"/>
      <c r="C7394" s="564"/>
      <c r="D7394" s="209"/>
      <c r="F7394" s="685"/>
    </row>
    <row r="7395" spans="2:6" s="55" customFormat="1" x14ac:dyDescent="0.25">
      <c r="B7395" s="209"/>
      <c r="C7395" s="564"/>
      <c r="D7395" s="209"/>
      <c r="F7395" s="685"/>
    </row>
    <row r="7396" spans="2:6" s="55" customFormat="1" x14ac:dyDescent="0.25">
      <c r="B7396" s="209"/>
      <c r="C7396" s="564"/>
      <c r="D7396" s="209"/>
      <c r="F7396" s="685"/>
    </row>
    <row r="7397" spans="2:6" s="55" customFormat="1" x14ac:dyDescent="0.25">
      <c r="B7397" s="209"/>
      <c r="C7397" s="564"/>
      <c r="D7397" s="209"/>
      <c r="F7397" s="685"/>
    </row>
    <row r="7398" spans="2:6" s="55" customFormat="1" x14ac:dyDescent="0.25">
      <c r="B7398" s="209"/>
      <c r="C7398" s="564"/>
      <c r="D7398" s="209"/>
      <c r="F7398" s="685"/>
    </row>
    <row r="7399" spans="2:6" s="55" customFormat="1" x14ac:dyDescent="0.25">
      <c r="B7399" s="209"/>
      <c r="C7399" s="564"/>
      <c r="D7399" s="209"/>
      <c r="F7399" s="685"/>
    </row>
    <row r="7400" spans="2:6" s="55" customFormat="1" x14ac:dyDescent="0.25">
      <c r="B7400" s="209"/>
      <c r="C7400" s="564"/>
      <c r="D7400" s="209"/>
      <c r="F7400" s="685"/>
    </row>
    <row r="7401" spans="2:6" s="55" customFormat="1" x14ac:dyDescent="0.25">
      <c r="B7401" s="209"/>
      <c r="C7401" s="564"/>
      <c r="D7401" s="209"/>
      <c r="F7401" s="685"/>
    </row>
    <row r="7402" spans="2:6" s="55" customFormat="1" x14ac:dyDescent="0.25">
      <c r="B7402" s="209"/>
      <c r="C7402" s="564"/>
      <c r="D7402" s="209"/>
      <c r="F7402" s="685"/>
    </row>
    <row r="7403" spans="2:6" s="55" customFormat="1" x14ac:dyDescent="0.25">
      <c r="B7403" s="209"/>
      <c r="C7403" s="564"/>
      <c r="D7403" s="209"/>
      <c r="F7403" s="685"/>
    </row>
    <row r="7404" spans="2:6" s="55" customFormat="1" x14ac:dyDescent="0.25">
      <c r="B7404" s="209"/>
      <c r="C7404" s="564"/>
      <c r="D7404" s="209"/>
      <c r="F7404" s="685"/>
    </row>
    <row r="7405" spans="2:6" s="55" customFormat="1" x14ac:dyDescent="0.25">
      <c r="B7405" s="209"/>
      <c r="C7405" s="564"/>
      <c r="D7405" s="209"/>
      <c r="F7405" s="685"/>
    </row>
    <row r="7406" spans="2:6" s="55" customFormat="1" x14ac:dyDescent="0.25">
      <c r="B7406" s="209"/>
      <c r="C7406" s="564"/>
      <c r="D7406" s="209"/>
      <c r="F7406" s="685"/>
    </row>
    <row r="7407" spans="2:6" s="55" customFormat="1" x14ac:dyDescent="0.25">
      <c r="B7407" s="209"/>
      <c r="C7407" s="564"/>
      <c r="D7407" s="209"/>
      <c r="F7407" s="685"/>
    </row>
    <row r="7408" spans="2:6" s="55" customFormat="1" x14ac:dyDescent="0.25">
      <c r="B7408" s="209"/>
      <c r="C7408" s="564"/>
      <c r="D7408" s="209"/>
      <c r="F7408" s="685"/>
    </row>
    <row r="7409" spans="2:6" s="55" customFormat="1" x14ac:dyDescent="0.25">
      <c r="B7409" s="209"/>
      <c r="C7409" s="564"/>
      <c r="D7409" s="209"/>
      <c r="F7409" s="685"/>
    </row>
    <row r="7410" spans="2:6" s="55" customFormat="1" x14ac:dyDescent="0.25">
      <c r="B7410" s="209"/>
      <c r="C7410" s="564"/>
      <c r="D7410" s="209"/>
      <c r="F7410" s="685"/>
    </row>
    <row r="7411" spans="2:6" s="55" customFormat="1" x14ac:dyDescent="0.25">
      <c r="B7411" s="209"/>
      <c r="C7411" s="564"/>
      <c r="D7411" s="209"/>
      <c r="F7411" s="685"/>
    </row>
    <row r="7412" spans="2:6" s="55" customFormat="1" x14ac:dyDescent="0.25">
      <c r="B7412" s="209"/>
      <c r="C7412" s="564"/>
      <c r="D7412" s="209"/>
      <c r="F7412" s="685"/>
    </row>
    <row r="7413" spans="2:6" s="55" customFormat="1" x14ac:dyDescent="0.25">
      <c r="B7413" s="209"/>
      <c r="C7413" s="564"/>
      <c r="D7413" s="209"/>
      <c r="F7413" s="685"/>
    </row>
    <row r="7414" spans="2:6" s="55" customFormat="1" x14ac:dyDescent="0.25">
      <c r="B7414" s="209"/>
      <c r="C7414" s="564"/>
      <c r="D7414" s="209"/>
      <c r="F7414" s="685"/>
    </row>
    <row r="7415" spans="2:6" s="55" customFormat="1" x14ac:dyDescent="0.25">
      <c r="B7415" s="209"/>
      <c r="C7415" s="564"/>
      <c r="D7415" s="209"/>
      <c r="F7415" s="685"/>
    </row>
    <row r="7416" spans="2:6" s="55" customFormat="1" x14ac:dyDescent="0.25">
      <c r="B7416" s="209"/>
      <c r="C7416" s="564"/>
      <c r="D7416" s="209"/>
      <c r="F7416" s="685"/>
    </row>
    <row r="7417" spans="2:6" s="55" customFormat="1" x14ac:dyDescent="0.25">
      <c r="B7417" s="209"/>
      <c r="C7417" s="564"/>
      <c r="D7417" s="209"/>
      <c r="F7417" s="685"/>
    </row>
    <row r="7418" spans="2:6" s="55" customFormat="1" x14ac:dyDescent="0.25">
      <c r="B7418" s="209"/>
      <c r="C7418" s="564"/>
      <c r="D7418" s="209"/>
      <c r="F7418" s="685"/>
    </row>
    <row r="7419" spans="2:6" s="55" customFormat="1" x14ac:dyDescent="0.25">
      <c r="B7419" s="209"/>
      <c r="C7419" s="564"/>
      <c r="D7419" s="209"/>
      <c r="F7419" s="685"/>
    </row>
    <row r="7420" spans="2:6" s="55" customFormat="1" x14ac:dyDescent="0.25">
      <c r="B7420" s="209"/>
      <c r="C7420" s="564"/>
      <c r="D7420" s="209"/>
      <c r="F7420" s="685"/>
    </row>
    <row r="7421" spans="2:6" s="55" customFormat="1" x14ac:dyDescent="0.25">
      <c r="B7421" s="209"/>
      <c r="C7421" s="564"/>
      <c r="D7421" s="209"/>
      <c r="F7421" s="685"/>
    </row>
    <row r="7422" spans="2:6" s="55" customFormat="1" x14ac:dyDescent="0.25">
      <c r="B7422" s="209"/>
      <c r="C7422" s="564"/>
      <c r="D7422" s="209"/>
      <c r="F7422" s="685"/>
    </row>
    <row r="7423" spans="2:6" s="55" customFormat="1" x14ac:dyDescent="0.25">
      <c r="B7423" s="209"/>
      <c r="C7423" s="564"/>
      <c r="D7423" s="209"/>
      <c r="F7423" s="685"/>
    </row>
    <row r="7424" spans="2:6" s="55" customFormat="1" x14ac:dyDescent="0.25">
      <c r="B7424" s="209"/>
      <c r="C7424" s="564"/>
      <c r="D7424" s="209"/>
      <c r="F7424" s="685"/>
    </row>
    <row r="7425" spans="2:6" s="55" customFormat="1" x14ac:dyDescent="0.25">
      <c r="B7425" s="209"/>
      <c r="C7425" s="564"/>
      <c r="D7425" s="209"/>
      <c r="F7425" s="685"/>
    </row>
    <row r="7426" spans="2:6" s="55" customFormat="1" x14ac:dyDescent="0.25">
      <c r="B7426" s="209"/>
      <c r="C7426" s="564"/>
      <c r="D7426" s="209"/>
      <c r="F7426" s="685"/>
    </row>
    <row r="7427" spans="2:6" s="55" customFormat="1" x14ac:dyDescent="0.25">
      <c r="B7427" s="209"/>
      <c r="C7427" s="564"/>
      <c r="D7427" s="209"/>
      <c r="F7427" s="685"/>
    </row>
    <row r="7428" spans="2:6" s="55" customFormat="1" x14ac:dyDescent="0.25">
      <c r="B7428" s="209"/>
      <c r="C7428" s="564"/>
      <c r="D7428" s="209"/>
      <c r="F7428" s="685"/>
    </row>
    <row r="7429" spans="2:6" s="55" customFormat="1" x14ac:dyDescent="0.25">
      <c r="B7429" s="209"/>
      <c r="C7429" s="564"/>
      <c r="D7429" s="209"/>
      <c r="F7429" s="685"/>
    </row>
    <row r="7430" spans="2:6" s="55" customFormat="1" x14ac:dyDescent="0.25">
      <c r="B7430" s="209"/>
      <c r="C7430" s="564"/>
      <c r="D7430" s="209"/>
      <c r="F7430" s="685"/>
    </row>
    <row r="7431" spans="2:6" s="55" customFormat="1" x14ac:dyDescent="0.25">
      <c r="B7431" s="209"/>
      <c r="C7431" s="564"/>
      <c r="D7431" s="209"/>
      <c r="F7431" s="685"/>
    </row>
    <row r="7432" spans="2:6" s="55" customFormat="1" x14ac:dyDescent="0.25">
      <c r="B7432" s="209"/>
      <c r="C7432" s="564"/>
      <c r="D7432" s="209"/>
      <c r="F7432" s="685"/>
    </row>
    <row r="7433" spans="2:6" s="55" customFormat="1" x14ac:dyDescent="0.25">
      <c r="B7433" s="209"/>
      <c r="C7433" s="564"/>
      <c r="D7433" s="209"/>
      <c r="F7433" s="685"/>
    </row>
    <row r="7434" spans="2:6" s="55" customFormat="1" x14ac:dyDescent="0.25">
      <c r="B7434" s="209"/>
      <c r="C7434" s="564"/>
      <c r="D7434" s="209"/>
      <c r="F7434" s="685"/>
    </row>
    <row r="7435" spans="2:6" s="55" customFormat="1" x14ac:dyDescent="0.25">
      <c r="B7435" s="209"/>
      <c r="C7435" s="564"/>
      <c r="D7435" s="209"/>
      <c r="F7435" s="685"/>
    </row>
    <row r="7436" spans="2:6" s="55" customFormat="1" x14ac:dyDescent="0.25">
      <c r="B7436" s="209"/>
      <c r="C7436" s="564"/>
      <c r="D7436" s="209"/>
      <c r="F7436" s="685"/>
    </row>
    <row r="7437" spans="2:6" s="55" customFormat="1" x14ac:dyDescent="0.25">
      <c r="B7437" s="209"/>
      <c r="C7437" s="564"/>
      <c r="D7437" s="209"/>
      <c r="F7437" s="685"/>
    </row>
    <row r="7438" spans="2:6" s="55" customFormat="1" x14ac:dyDescent="0.25">
      <c r="B7438" s="209"/>
      <c r="C7438" s="564"/>
      <c r="D7438" s="209"/>
      <c r="F7438" s="685"/>
    </row>
    <row r="7439" spans="2:6" s="55" customFormat="1" x14ac:dyDescent="0.25">
      <c r="B7439" s="209"/>
      <c r="C7439" s="564"/>
      <c r="D7439" s="209"/>
      <c r="F7439" s="685"/>
    </row>
    <row r="7440" spans="2:6" s="55" customFormat="1" x14ac:dyDescent="0.25">
      <c r="B7440" s="209"/>
      <c r="C7440" s="564"/>
      <c r="D7440" s="209"/>
      <c r="F7440" s="685"/>
    </row>
    <row r="7441" spans="2:6" s="55" customFormat="1" x14ac:dyDescent="0.25">
      <c r="B7441" s="209"/>
      <c r="C7441" s="564"/>
      <c r="D7441" s="209"/>
      <c r="F7441" s="685"/>
    </row>
    <row r="7442" spans="2:6" s="55" customFormat="1" x14ac:dyDescent="0.25">
      <c r="B7442" s="209"/>
      <c r="C7442" s="564"/>
      <c r="D7442" s="209"/>
      <c r="F7442" s="685"/>
    </row>
    <row r="7443" spans="2:6" s="55" customFormat="1" x14ac:dyDescent="0.25">
      <c r="B7443" s="209"/>
      <c r="C7443" s="564"/>
      <c r="D7443" s="209"/>
      <c r="F7443" s="685"/>
    </row>
    <row r="7444" spans="2:6" s="55" customFormat="1" x14ac:dyDescent="0.25">
      <c r="B7444" s="209"/>
      <c r="C7444" s="564"/>
      <c r="D7444" s="209"/>
      <c r="F7444" s="685"/>
    </row>
    <row r="7445" spans="2:6" s="55" customFormat="1" x14ac:dyDescent="0.25">
      <c r="B7445" s="209"/>
      <c r="C7445" s="564"/>
      <c r="D7445" s="209"/>
      <c r="F7445" s="685"/>
    </row>
    <row r="7446" spans="2:6" s="55" customFormat="1" x14ac:dyDescent="0.25">
      <c r="B7446" s="209"/>
      <c r="C7446" s="564"/>
      <c r="D7446" s="209"/>
      <c r="F7446" s="685"/>
    </row>
    <row r="7447" spans="2:6" s="55" customFormat="1" x14ac:dyDescent="0.25">
      <c r="B7447" s="209"/>
      <c r="C7447" s="564"/>
      <c r="D7447" s="209"/>
      <c r="F7447" s="685"/>
    </row>
    <row r="7448" spans="2:6" s="55" customFormat="1" x14ac:dyDescent="0.25">
      <c r="B7448" s="209"/>
      <c r="C7448" s="564"/>
      <c r="D7448" s="209"/>
      <c r="F7448" s="685"/>
    </row>
    <row r="7449" spans="2:6" s="55" customFormat="1" x14ac:dyDescent="0.25">
      <c r="B7449" s="209"/>
      <c r="C7449" s="564"/>
      <c r="D7449" s="209"/>
      <c r="F7449" s="685"/>
    </row>
    <row r="7450" spans="2:6" s="55" customFormat="1" x14ac:dyDescent="0.25">
      <c r="B7450" s="209"/>
      <c r="C7450" s="564"/>
      <c r="D7450" s="209"/>
      <c r="F7450" s="685"/>
    </row>
    <row r="7451" spans="2:6" s="55" customFormat="1" x14ac:dyDescent="0.25">
      <c r="B7451" s="209"/>
      <c r="C7451" s="564"/>
      <c r="D7451" s="209"/>
      <c r="F7451" s="685"/>
    </row>
    <row r="7452" spans="2:6" s="55" customFormat="1" x14ac:dyDescent="0.25">
      <c r="B7452" s="209"/>
      <c r="C7452" s="564"/>
      <c r="D7452" s="209"/>
      <c r="F7452" s="685"/>
    </row>
    <row r="7453" spans="2:6" s="55" customFormat="1" x14ac:dyDescent="0.25">
      <c r="B7453" s="209"/>
      <c r="C7453" s="564"/>
      <c r="D7453" s="209"/>
      <c r="F7453" s="685"/>
    </row>
    <row r="7454" spans="2:6" s="55" customFormat="1" x14ac:dyDescent="0.25">
      <c r="B7454" s="209"/>
      <c r="C7454" s="564"/>
      <c r="D7454" s="209"/>
      <c r="F7454" s="685"/>
    </row>
    <row r="7455" spans="2:6" s="55" customFormat="1" x14ac:dyDescent="0.25">
      <c r="B7455" s="209"/>
      <c r="C7455" s="564"/>
      <c r="D7455" s="209"/>
      <c r="F7455" s="685"/>
    </row>
    <row r="7456" spans="2:6" s="55" customFormat="1" x14ac:dyDescent="0.25">
      <c r="B7456" s="209"/>
      <c r="C7456" s="564"/>
      <c r="D7456" s="209"/>
      <c r="F7456" s="685"/>
    </row>
    <row r="7457" spans="2:6" s="55" customFormat="1" x14ac:dyDescent="0.25">
      <c r="B7457" s="209"/>
      <c r="C7457" s="564"/>
      <c r="D7457" s="209"/>
      <c r="F7457" s="685"/>
    </row>
    <row r="7458" spans="2:6" s="55" customFormat="1" x14ac:dyDescent="0.25">
      <c r="B7458" s="209"/>
      <c r="C7458" s="564"/>
      <c r="D7458" s="209"/>
      <c r="F7458" s="685"/>
    </row>
    <row r="7459" spans="2:6" s="55" customFormat="1" x14ac:dyDescent="0.25">
      <c r="B7459" s="209"/>
      <c r="C7459" s="564"/>
      <c r="D7459" s="209"/>
      <c r="F7459" s="685"/>
    </row>
    <row r="7460" spans="2:6" s="55" customFormat="1" x14ac:dyDescent="0.25">
      <c r="B7460" s="209"/>
      <c r="C7460" s="564"/>
      <c r="D7460" s="209"/>
      <c r="F7460" s="685"/>
    </row>
    <row r="7461" spans="2:6" s="55" customFormat="1" x14ac:dyDescent="0.25">
      <c r="B7461" s="209"/>
      <c r="C7461" s="564"/>
      <c r="D7461" s="209"/>
      <c r="F7461" s="685"/>
    </row>
    <row r="7462" spans="2:6" s="55" customFormat="1" x14ac:dyDescent="0.25">
      <c r="B7462" s="209"/>
      <c r="C7462" s="564"/>
      <c r="D7462" s="209"/>
      <c r="F7462" s="685"/>
    </row>
    <row r="7463" spans="2:6" s="55" customFormat="1" x14ac:dyDescent="0.25">
      <c r="B7463" s="209"/>
      <c r="C7463" s="564"/>
      <c r="D7463" s="209"/>
      <c r="F7463" s="685"/>
    </row>
    <row r="7464" spans="2:6" s="55" customFormat="1" x14ac:dyDescent="0.25">
      <c r="B7464" s="209"/>
      <c r="C7464" s="564"/>
      <c r="D7464" s="209"/>
      <c r="F7464" s="685"/>
    </row>
    <row r="7465" spans="2:6" s="55" customFormat="1" x14ac:dyDescent="0.25">
      <c r="B7465" s="209"/>
      <c r="C7465" s="564"/>
      <c r="D7465" s="209"/>
      <c r="F7465" s="685"/>
    </row>
    <row r="7466" spans="2:6" s="55" customFormat="1" x14ac:dyDescent="0.25">
      <c r="B7466" s="209"/>
      <c r="C7466" s="564"/>
      <c r="D7466" s="209"/>
      <c r="F7466" s="685"/>
    </row>
    <row r="7467" spans="2:6" s="55" customFormat="1" x14ac:dyDescent="0.25">
      <c r="B7467" s="209"/>
      <c r="C7467" s="564"/>
      <c r="D7467" s="209"/>
      <c r="F7467" s="685"/>
    </row>
    <row r="7468" spans="2:6" s="55" customFormat="1" x14ac:dyDescent="0.25">
      <c r="B7468" s="209"/>
      <c r="C7468" s="564"/>
      <c r="D7468" s="209"/>
      <c r="F7468" s="685"/>
    </row>
    <row r="7469" spans="2:6" s="55" customFormat="1" x14ac:dyDescent="0.25">
      <c r="B7469" s="209"/>
      <c r="C7469" s="564"/>
      <c r="D7469" s="209"/>
      <c r="F7469" s="685"/>
    </row>
    <row r="7470" spans="2:6" s="55" customFormat="1" x14ac:dyDescent="0.25">
      <c r="B7470" s="209"/>
      <c r="C7470" s="564"/>
      <c r="D7470" s="209"/>
      <c r="F7470" s="685"/>
    </row>
    <row r="7471" spans="2:6" s="55" customFormat="1" x14ac:dyDescent="0.25">
      <c r="B7471" s="209"/>
      <c r="C7471" s="564"/>
      <c r="D7471" s="209"/>
      <c r="F7471" s="685"/>
    </row>
    <row r="7472" spans="2:6" s="55" customFormat="1" x14ac:dyDescent="0.25">
      <c r="B7472" s="209"/>
      <c r="C7472" s="564"/>
      <c r="D7472" s="209"/>
      <c r="F7472" s="685"/>
    </row>
    <row r="7473" spans="2:6" s="55" customFormat="1" x14ac:dyDescent="0.25">
      <c r="B7473" s="209"/>
      <c r="C7473" s="564"/>
      <c r="D7473" s="209"/>
      <c r="F7473" s="685"/>
    </row>
    <row r="7474" spans="2:6" s="55" customFormat="1" x14ac:dyDescent="0.25">
      <c r="B7474" s="209"/>
      <c r="C7474" s="564"/>
      <c r="D7474" s="209"/>
      <c r="F7474" s="685"/>
    </row>
    <row r="7475" spans="2:6" s="55" customFormat="1" x14ac:dyDescent="0.25">
      <c r="B7475" s="209"/>
      <c r="C7475" s="564"/>
      <c r="D7475" s="209"/>
      <c r="F7475" s="685"/>
    </row>
    <row r="7476" spans="2:6" s="55" customFormat="1" x14ac:dyDescent="0.25">
      <c r="B7476" s="209"/>
      <c r="C7476" s="564"/>
      <c r="D7476" s="209"/>
      <c r="F7476" s="685"/>
    </row>
    <row r="7477" spans="2:6" s="55" customFormat="1" x14ac:dyDescent="0.25">
      <c r="B7477" s="209"/>
      <c r="C7477" s="564"/>
      <c r="D7477" s="209"/>
      <c r="F7477" s="685"/>
    </row>
    <row r="7478" spans="2:6" s="55" customFormat="1" x14ac:dyDescent="0.25">
      <c r="B7478" s="209"/>
      <c r="C7478" s="564"/>
      <c r="D7478" s="209"/>
      <c r="F7478" s="685"/>
    </row>
    <row r="7479" spans="2:6" s="55" customFormat="1" x14ac:dyDescent="0.25">
      <c r="B7479" s="209"/>
      <c r="C7479" s="564"/>
      <c r="D7479" s="209"/>
      <c r="F7479" s="685"/>
    </row>
    <row r="7480" spans="2:6" s="55" customFormat="1" x14ac:dyDescent="0.25">
      <c r="B7480" s="209"/>
      <c r="C7480" s="564"/>
      <c r="D7480" s="209"/>
      <c r="F7480" s="685"/>
    </row>
    <row r="7481" spans="2:6" s="55" customFormat="1" x14ac:dyDescent="0.25">
      <c r="B7481" s="209"/>
      <c r="C7481" s="564"/>
      <c r="D7481" s="209"/>
      <c r="F7481" s="685"/>
    </row>
    <row r="7482" spans="2:6" s="55" customFormat="1" x14ac:dyDescent="0.25">
      <c r="B7482" s="209"/>
      <c r="C7482" s="564"/>
      <c r="D7482" s="209"/>
      <c r="F7482" s="685"/>
    </row>
    <row r="7483" spans="2:6" s="55" customFormat="1" x14ac:dyDescent="0.25">
      <c r="B7483" s="209"/>
      <c r="C7483" s="564"/>
      <c r="D7483" s="209"/>
      <c r="F7483" s="685"/>
    </row>
    <row r="7484" spans="2:6" s="55" customFormat="1" x14ac:dyDescent="0.25">
      <c r="B7484" s="209"/>
      <c r="C7484" s="564"/>
      <c r="D7484" s="209"/>
      <c r="F7484" s="685"/>
    </row>
    <row r="7485" spans="2:6" s="55" customFormat="1" x14ac:dyDescent="0.25">
      <c r="B7485" s="209"/>
      <c r="C7485" s="564"/>
      <c r="D7485" s="209"/>
      <c r="F7485" s="685"/>
    </row>
    <row r="7486" spans="2:6" s="55" customFormat="1" x14ac:dyDescent="0.25">
      <c r="B7486" s="209"/>
      <c r="C7486" s="564"/>
      <c r="D7486" s="209"/>
      <c r="F7486" s="685"/>
    </row>
    <row r="7487" spans="2:6" s="55" customFormat="1" x14ac:dyDescent="0.25">
      <c r="B7487" s="209"/>
      <c r="C7487" s="564"/>
      <c r="D7487" s="209"/>
      <c r="F7487" s="685"/>
    </row>
    <row r="7488" spans="2:6" s="55" customFormat="1" x14ac:dyDescent="0.25">
      <c r="B7488" s="209"/>
      <c r="C7488" s="564"/>
      <c r="D7488" s="209"/>
      <c r="F7488" s="685"/>
    </row>
    <row r="7489" spans="2:6" s="55" customFormat="1" x14ac:dyDescent="0.25">
      <c r="B7489" s="209"/>
      <c r="C7489" s="564"/>
      <c r="D7489" s="209"/>
      <c r="F7489" s="685"/>
    </row>
    <row r="7490" spans="2:6" s="55" customFormat="1" x14ac:dyDescent="0.25">
      <c r="B7490" s="209"/>
      <c r="C7490" s="564"/>
      <c r="D7490" s="209"/>
      <c r="F7490" s="685"/>
    </row>
    <row r="7491" spans="2:6" s="55" customFormat="1" x14ac:dyDescent="0.25">
      <c r="B7491" s="209"/>
      <c r="C7491" s="564"/>
      <c r="D7491" s="209"/>
      <c r="F7491" s="685"/>
    </row>
    <row r="7492" spans="2:6" s="55" customFormat="1" x14ac:dyDescent="0.25">
      <c r="B7492" s="209"/>
      <c r="C7492" s="564"/>
      <c r="D7492" s="209"/>
      <c r="F7492" s="685"/>
    </row>
    <row r="7493" spans="2:6" s="55" customFormat="1" x14ac:dyDescent="0.25">
      <c r="B7493" s="209"/>
      <c r="C7493" s="564"/>
      <c r="D7493" s="209"/>
      <c r="F7493" s="685"/>
    </row>
    <row r="7494" spans="2:6" s="55" customFormat="1" x14ac:dyDescent="0.25">
      <c r="B7494" s="209"/>
      <c r="C7494" s="564"/>
      <c r="D7494" s="209"/>
      <c r="F7494" s="685"/>
    </row>
    <row r="7495" spans="2:6" s="55" customFormat="1" x14ac:dyDescent="0.25">
      <c r="B7495" s="209"/>
      <c r="C7495" s="564"/>
      <c r="D7495" s="209"/>
      <c r="F7495" s="685"/>
    </row>
    <row r="7496" spans="2:6" s="55" customFormat="1" x14ac:dyDescent="0.25">
      <c r="B7496" s="209"/>
      <c r="C7496" s="564"/>
      <c r="D7496" s="209"/>
      <c r="F7496" s="685"/>
    </row>
    <row r="7497" spans="2:6" s="55" customFormat="1" x14ac:dyDescent="0.25">
      <c r="B7497" s="209"/>
      <c r="C7497" s="564"/>
      <c r="D7497" s="209"/>
      <c r="F7497" s="685"/>
    </row>
    <row r="7498" spans="2:6" s="55" customFormat="1" x14ac:dyDescent="0.25">
      <c r="B7498" s="209"/>
      <c r="C7498" s="564"/>
      <c r="D7498" s="209"/>
      <c r="F7498" s="685"/>
    </row>
    <row r="7499" spans="2:6" s="55" customFormat="1" x14ac:dyDescent="0.25">
      <c r="B7499" s="209"/>
      <c r="C7499" s="564"/>
      <c r="D7499" s="209"/>
      <c r="F7499" s="685"/>
    </row>
    <row r="7500" spans="2:6" s="55" customFormat="1" x14ac:dyDescent="0.25">
      <c r="B7500" s="209"/>
      <c r="C7500" s="564"/>
      <c r="D7500" s="209"/>
      <c r="F7500" s="685"/>
    </row>
    <row r="7501" spans="2:6" s="55" customFormat="1" x14ac:dyDescent="0.25">
      <c r="B7501" s="209"/>
      <c r="C7501" s="564"/>
      <c r="D7501" s="209"/>
      <c r="F7501" s="685"/>
    </row>
    <row r="7502" spans="2:6" s="55" customFormat="1" x14ac:dyDescent="0.25">
      <c r="B7502" s="209"/>
      <c r="C7502" s="564"/>
      <c r="D7502" s="209"/>
      <c r="F7502" s="685"/>
    </row>
    <row r="7503" spans="2:6" s="55" customFormat="1" x14ac:dyDescent="0.25">
      <c r="B7503" s="209"/>
      <c r="C7503" s="564"/>
      <c r="D7503" s="209"/>
      <c r="F7503" s="685"/>
    </row>
    <row r="7504" spans="2:6" s="55" customFormat="1" x14ac:dyDescent="0.25">
      <c r="B7504" s="209"/>
      <c r="C7504" s="564"/>
      <c r="D7504" s="209"/>
      <c r="F7504" s="685"/>
    </row>
    <row r="7505" spans="2:6" s="55" customFormat="1" x14ac:dyDescent="0.25">
      <c r="B7505" s="209"/>
      <c r="C7505" s="564"/>
      <c r="D7505" s="209"/>
      <c r="F7505" s="685"/>
    </row>
    <row r="7506" spans="2:6" s="55" customFormat="1" x14ac:dyDescent="0.25">
      <c r="B7506" s="209"/>
      <c r="C7506" s="564"/>
      <c r="D7506" s="209"/>
      <c r="F7506" s="685"/>
    </row>
    <row r="7507" spans="2:6" s="55" customFormat="1" x14ac:dyDescent="0.25">
      <c r="B7507" s="209"/>
      <c r="C7507" s="564"/>
      <c r="D7507" s="209"/>
      <c r="F7507" s="685"/>
    </row>
    <row r="7508" spans="2:6" s="55" customFormat="1" x14ac:dyDescent="0.25">
      <c r="B7508" s="209"/>
      <c r="C7508" s="564"/>
      <c r="D7508" s="209"/>
      <c r="F7508" s="685"/>
    </row>
    <row r="7509" spans="2:6" s="55" customFormat="1" x14ac:dyDescent="0.25">
      <c r="B7509" s="209"/>
      <c r="C7509" s="564"/>
      <c r="D7509" s="209"/>
      <c r="F7509" s="685"/>
    </row>
    <row r="7510" spans="2:6" s="55" customFormat="1" x14ac:dyDescent="0.25">
      <c r="B7510" s="209"/>
      <c r="C7510" s="564"/>
      <c r="D7510" s="209"/>
      <c r="F7510" s="685"/>
    </row>
    <row r="7511" spans="2:6" s="55" customFormat="1" x14ac:dyDescent="0.25">
      <c r="B7511" s="209"/>
      <c r="C7511" s="564"/>
      <c r="D7511" s="209"/>
      <c r="F7511" s="685"/>
    </row>
    <row r="7512" spans="2:6" s="55" customFormat="1" x14ac:dyDescent="0.25">
      <c r="B7512" s="209"/>
      <c r="C7512" s="564"/>
      <c r="D7512" s="209"/>
      <c r="F7512" s="685"/>
    </row>
    <row r="7513" spans="2:6" s="55" customFormat="1" x14ac:dyDescent="0.25">
      <c r="B7513" s="209"/>
      <c r="C7513" s="564"/>
      <c r="D7513" s="209"/>
      <c r="F7513" s="685"/>
    </row>
    <row r="7514" spans="2:6" s="55" customFormat="1" x14ac:dyDescent="0.25">
      <c r="B7514" s="209"/>
      <c r="C7514" s="564"/>
      <c r="D7514" s="209"/>
      <c r="F7514" s="685"/>
    </row>
    <row r="7515" spans="2:6" s="55" customFormat="1" x14ac:dyDescent="0.25">
      <c r="B7515" s="209"/>
      <c r="C7515" s="564"/>
      <c r="D7515" s="209"/>
      <c r="F7515" s="685"/>
    </row>
    <row r="7516" spans="2:6" s="55" customFormat="1" x14ac:dyDescent="0.25">
      <c r="B7516" s="209"/>
      <c r="C7516" s="564"/>
      <c r="D7516" s="209"/>
      <c r="F7516" s="685"/>
    </row>
    <row r="7517" spans="2:6" s="55" customFormat="1" x14ac:dyDescent="0.25">
      <c r="B7517" s="209"/>
      <c r="C7517" s="564"/>
      <c r="D7517" s="209"/>
      <c r="F7517" s="685"/>
    </row>
    <row r="7518" spans="2:6" s="55" customFormat="1" x14ac:dyDescent="0.25">
      <c r="B7518" s="209"/>
      <c r="C7518" s="564"/>
      <c r="D7518" s="209"/>
      <c r="F7518" s="685"/>
    </row>
    <row r="7519" spans="2:6" s="55" customFormat="1" x14ac:dyDescent="0.25">
      <c r="B7519" s="209"/>
      <c r="C7519" s="564"/>
      <c r="D7519" s="209"/>
      <c r="F7519" s="685"/>
    </row>
    <row r="7520" spans="2:6" s="55" customFormat="1" x14ac:dyDescent="0.25">
      <c r="B7520" s="209"/>
      <c r="C7520" s="564"/>
      <c r="D7520" s="209"/>
      <c r="F7520" s="685"/>
    </row>
    <row r="7521" spans="2:6" s="55" customFormat="1" x14ac:dyDescent="0.25">
      <c r="B7521" s="209"/>
      <c r="C7521" s="564"/>
      <c r="D7521" s="209"/>
      <c r="F7521" s="685"/>
    </row>
    <row r="7522" spans="2:6" s="55" customFormat="1" x14ac:dyDescent="0.25">
      <c r="B7522" s="209"/>
      <c r="C7522" s="564"/>
      <c r="D7522" s="209"/>
      <c r="F7522" s="685"/>
    </row>
    <row r="7523" spans="2:6" s="55" customFormat="1" x14ac:dyDescent="0.25">
      <c r="B7523" s="209"/>
      <c r="C7523" s="564"/>
      <c r="D7523" s="209"/>
      <c r="F7523" s="685"/>
    </row>
    <row r="7524" spans="2:6" s="55" customFormat="1" x14ac:dyDescent="0.25">
      <c r="B7524" s="209"/>
      <c r="C7524" s="564"/>
      <c r="D7524" s="209"/>
      <c r="F7524" s="685"/>
    </row>
    <row r="7525" spans="2:6" s="55" customFormat="1" x14ac:dyDescent="0.25">
      <c r="B7525" s="209"/>
      <c r="C7525" s="564"/>
      <c r="D7525" s="209"/>
      <c r="F7525" s="685"/>
    </row>
    <row r="7526" spans="2:6" s="55" customFormat="1" x14ac:dyDescent="0.25">
      <c r="B7526" s="209"/>
      <c r="C7526" s="564"/>
      <c r="D7526" s="209"/>
      <c r="F7526" s="685"/>
    </row>
    <row r="7527" spans="2:6" s="55" customFormat="1" x14ac:dyDescent="0.25">
      <c r="B7527" s="209"/>
      <c r="C7527" s="564"/>
      <c r="D7527" s="209"/>
      <c r="F7527" s="685"/>
    </row>
    <row r="7528" spans="2:6" s="55" customFormat="1" x14ac:dyDescent="0.25">
      <c r="B7528" s="209"/>
      <c r="C7528" s="564"/>
      <c r="D7528" s="209"/>
      <c r="F7528" s="685"/>
    </row>
    <row r="7529" spans="2:6" s="55" customFormat="1" x14ac:dyDescent="0.25">
      <c r="B7529" s="209"/>
      <c r="C7529" s="564"/>
      <c r="D7529" s="209"/>
      <c r="F7529" s="685"/>
    </row>
    <row r="7530" spans="2:6" s="55" customFormat="1" x14ac:dyDescent="0.25">
      <c r="B7530" s="209"/>
      <c r="C7530" s="564"/>
      <c r="D7530" s="209"/>
      <c r="F7530" s="685"/>
    </row>
    <row r="7531" spans="2:6" s="55" customFormat="1" x14ac:dyDescent="0.25">
      <c r="B7531" s="209"/>
      <c r="C7531" s="564"/>
      <c r="D7531" s="209"/>
      <c r="F7531" s="685"/>
    </row>
    <row r="7532" spans="2:6" s="55" customFormat="1" x14ac:dyDescent="0.25">
      <c r="B7532" s="209"/>
      <c r="C7532" s="564"/>
      <c r="D7532" s="209"/>
      <c r="F7532" s="685"/>
    </row>
    <row r="7533" spans="2:6" s="55" customFormat="1" x14ac:dyDescent="0.25">
      <c r="B7533" s="209"/>
      <c r="C7533" s="564"/>
      <c r="D7533" s="209"/>
      <c r="F7533" s="685"/>
    </row>
    <row r="7534" spans="2:6" s="55" customFormat="1" x14ac:dyDescent="0.25">
      <c r="B7534" s="209"/>
      <c r="C7534" s="564"/>
      <c r="D7534" s="209"/>
      <c r="F7534" s="685"/>
    </row>
    <row r="7535" spans="2:6" s="55" customFormat="1" x14ac:dyDescent="0.25">
      <c r="B7535" s="209"/>
      <c r="C7535" s="564"/>
      <c r="D7535" s="209"/>
      <c r="F7535" s="685"/>
    </row>
    <row r="7536" spans="2:6" s="55" customFormat="1" x14ac:dyDescent="0.25">
      <c r="B7536" s="209"/>
      <c r="C7536" s="564"/>
      <c r="D7536" s="209"/>
      <c r="F7536" s="685"/>
    </row>
    <row r="7537" spans="2:6" s="55" customFormat="1" x14ac:dyDescent="0.25">
      <c r="B7537" s="209"/>
      <c r="C7537" s="564"/>
      <c r="D7537" s="209"/>
      <c r="F7537" s="685"/>
    </row>
    <row r="7538" spans="2:6" s="55" customFormat="1" x14ac:dyDescent="0.25">
      <c r="B7538" s="209"/>
      <c r="C7538" s="564"/>
      <c r="D7538" s="209"/>
      <c r="F7538" s="685"/>
    </row>
    <row r="7539" spans="2:6" s="55" customFormat="1" x14ac:dyDescent="0.25">
      <c r="B7539" s="209"/>
      <c r="C7539" s="564"/>
      <c r="D7539" s="209"/>
      <c r="F7539" s="685"/>
    </row>
    <row r="7540" spans="2:6" s="55" customFormat="1" x14ac:dyDescent="0.25">
      <c r="B7540" s="209"/>
      <c r="C7540" s="564"/>
      <c r="D7540" s="209"/>
      <c r="F7540" s="685"/>
    </row>
    <row r="7541" spans="2:6" s="55" customFormat="1" x14ac:dyDescent="0.25">
      <c r="B7541" s="209"/>
      <c r="C7541" s="564"/>
      <c r="D7541" s="209"/>
      <c r="F7541" s="685"/>
    </row>
    <row r="7542" spans="2:6" s="55" customFormat="1" x14ac:dyDescent="0.25">
      <c r="B7542" s="209"/>
      <c r="C7542" s="564"/>
      <c r="D7542" s="209"/>
      <c r="F7542" s="685"/>
    </row>
    <row r="7543" spans="2:6" s="55" customFormat="1" x14ac:dyDescent="0.25">
      <c r="B7543" s="209"/>
      <c r="C7543" s="564"/>
      <c r="D7543" s="209"/>
      <c r="F7543" s="685"/>
    </row>
    <row r="7544" spans="2:6" s="55" customFormat="1" x14ac:dyDescent="0.25">
      <c r="B7544" s="209"/>
      <c r="C7544" s="564"/>
      <c r="D7544" s="209"/>
      <c r="F7544" s="685"/>
    </row>
    <row r="7545" spans="2:6" s="55" customFormat="1" x14ac:dyDescent="0.25">
      <c r="B7545" s="209"/>
      <c r="C7545" s="564"/>
      <c r="D7545" s="209"/>
      <c r="F7545" s="685"/>
    </row>
    <row r="7546" spans="2:6" s="55" customFormat="1" x14ac:dyDescent="0.25">
      <c r="B7546" s="209"/>
      <c r="C7546" s="564"/>
      <c r="D7546" s="209"/>
      <c r="F7546" s="685"/>
    </row>
    <row r="7547" spans="2:6" s="55" customFormat="1" x14ac:dyDescent="0.25">
      <c r="B7547" s="209"/>
      <c r="C7547" s="564"/>
      <c r="D7547" s="209"/>
      <c r="F7547" s="685"/>
    </row>
    <row r="7548" spans="2:6" s="55" customFormat="1" x14ac:dyDescent="0.25">
      <c r="B7548" s="209"/>
      <c r="C7548" s="564"/>
      <c r="D7548" s="209"/>
      <c r="F7548" s="685"/>
    </row>
    <row r="7549" spans="2:6" s="55" customFormat="1" x14ac:dyDescent="0.25">
      <c r="B7549" s="209"/>
      <c r="C7549" s="564"/>
      <c r="D7549" s="209"/>
      <c r="F7549" s="685"/>
    </row>
    <row r="7550" spans="2:6" s="55" customFormat="1" x14ac:dyDescent="0.25">
      <c r="B7550" s="209"/>
      <c r="C7550" s="564"/>
      <c r="D7550" s="209"/>
      <c r="F7550" s="685"/>
    </row>
    <row r="7551" spans="2:6" s="55" customFormat="1" x14ac:dyDescent="0.25">
      <c r="B7551" s="209"/>
      <c r="C7551" s="564"/>
      <c r="D7551" s="209"/>
      <c r="F7551" s="685"/>
    </row>
    <row r="7552" spans="2:6" s="55" customFormat="1" x14ac:dyDescent="0.25">
      <c r="B7552" s="209"/>
      <c r="C7552" s="564"/>
      <c r="D7552" s="209"/>
      <c r="F7552" s="685"/>
    </row>
    <row r="7553" spans="2:6" s="55" customFormat="1" x14ac:dyDescent="0.25">
      <c r="B7553" s="209"/>
      <c r="C7553" s="564"/>
      <c r="D7553" s="209"/>
      <c r="F7553" s="685"/>
    </row>
    <row r="7554" spans="2:6" s="55" customFormat="1" x14ac:dyDescent="0.25">
      <c r="B7554" s="209"/>
      <c r="C7554" s="564"/>
      <c r="D7554" s="209"/>
      <c r="F7554" s="685"/>
    </row>
    <row r="7555" spans="2:6" s="55" customFormat="1" x14ac:dyDescent="0.25">
      <c r="B7555" s="209"/>
      <c r="C7555" s="564"/>
      <c r="D7555" s="209"/>
      <c r="F7555" s="685"/>
    </row>
    <row r="7556" spans="2:6" s="55" customFormat="1" x14ac:dyDescent="0.25">
      <c r="B7556" s="209"/>
      <c r="C7556" s="564"/>
      <c r="D7556" s="209"/>
      <c r="F7556" s="685"/>
    </row>
    <row r="7557" spans="2:6" s="55" customFormat="1" x14ac:dyDescent="0.25">
      <c r="B7557" s="209"/>
      <c r="C7557" s="564"/>
      <c r="D7557" s="209"/>
      <c r="F7557" s="685"/>
    </row>
    <row r="7558" spans="2:6" s="55" customFormat="1" x14ac:dyDescent="0.25">
      <c r="B7558" s="209"/>
      <c r="C7558" s="564"/>
      <c r="D7558" s="209"/>
      <c r="F7558" s="685"/>
    </row>
    <row r="7559" spans="2:6" s="55" customFormat="1" x14ac:dyDescent="0.25">
      <c r="B7559" s="209"/>
      <c r="C7559" s="564"/>
      <c r="D7559" s="209"/>
      <c r="F7559" s="685"/>
    </row>
    <row r="7560" spans="2:6" s="55" customFormat="1" x14ac:dyDescent="0.25">
      <c r="B7560" s="209"/>
      <c r="C7560" s="564"/>
      <c r="D7560" s="209"/>
      <c r="F7560" s="685"/>
    </row>
    <row r="7561" spans="2:6" s="55" customFormat="1" x14ac:dyDescent="0.25">
      <c r="B7561" s="209"/>
      <c r="C7561" s="564"/>
      <c r="D7561" s="209"/>
      <c r="F7561" s="685"/>
    </row>
    <row r="7562" spans="2:6" s="55" customFormat="1" x14ac:dyDescent="0.25">
      <c r="B7562" s="209"/>
      <c r="C7562" s="564"/>
      <c r="D7562" s="209"/>
      <c r="F7562" s="685"/>
    </row>
    <row r="7563" spans="2:6" s="55" customFormat="1" x14ac:dyDescent="0.25">
      <c r="B7563" s="209"/>
      <c r="C7563" s="564"/>
      <c r="D7563" s="209"/>
      <c r="F7563" s="685"/>
    </row>
    <row r="7564" spans="2:6" s="55" customFormat="1" x14ac:dyDescent="0.25">
      <c r="B7564" s="209"/>
      <c r="C7564" s="564"/>
      <c r="D7564" s="209"/>
      <c r="F7564" s="685"/>
    </row>
    <row r="7565" spans="2:6" s="55" customFormat="1" x14ac:dyDescent="0.25">
      <c r="B7565" s="209"/>
      <c r="C7565" s="564"/>
      <c r="D7565" s="209"/>
      <c r="F7565" s="685"/>
    </row>
    <row r="7566" spans="2:6" s="55" customFormat="1" x14ac:dyDescent="0.25">
      <c r="B7566" s="209"/>
      <c r="C7566" s="564"/>
      <c r="D7566" s="209"/>
      <c r="F7566" s="685"/>
    </row>
    <row r="7567" spans="2:6" s="55" customFormat="1" x14ac:dyDescent="0.25">
      <c r="B7567" s="209"/>
      <c r="C7567" s="564"/>
      <c r="D7567" s="209"/>
      <c r="F7567" s="685"/>
    </row>
    <row r="7568" spans="2:6" s="55" customFormat="1" x14ac:dyDescent="0.25">
      <c r="B7568" s="209"/>
      <c r="C7568" s="564"/>
      <c r="D7568" s="209"/>
      <c r="F7568" s="685"/>
    </row>
    <row r="7569" spans="2:6" s="55" customFormat="1" x14ac:dyDescent="0.25">
      <c r="B7569" s="209"/>
      <c r="C7569" s="564"/>
      <c r="D7569" s="209"/>
      <c r="F7569" s="685"/>
    </row>
    <row r="7570" spans="2:6" s="55" customFormat="1" x14ac:dyDescent="0.25">
      <c r="B7570" s="209"/>
      <c r="C7570" s="564"/>
      <c r="D7570" s="209"/>
      <c r="F7570" s="685"/>
    </row>
    <row r="7571" spans="2:6" s="55" customFormat="1" x14ac:dyDescent="0.25">
      <c r="B7571" s="209"/>
      <c r="C7571" s="564"/>
      <c r="D7571" s="209"/>
      <c r="F7571" s="685"/>
    </row>
    <row r="7572" spans="2:6" s="55" customFormat="1" x14ac:dyDescent="0.25">
      <c r="B7572" s="209"/>
      <c r="C7572" s="564"/>
      <c r="D7572" s="209"/>
      <c r="F7572" s="685"/>
    </row>
    <row r="7573" spans="2:6" s="55" customFormat="1" x14ac:dyDescent="0.25">
      <c r="B7573" s="209"/>
      <c r="C7573" s="564"/>
      <c r="D7573" s="209"/>
      <c r="F7573" s="685"/>
    </row>
    <row r="7574" spans="2:6" s="55" customFormat="1" x14ac:dyDescent="0.25">
      <c r="B7574" s="209"/>
      <c r="C7574" s="564"/>
      <c r="D7574" s="209"/>
      <c r="F7574" s="685"/>
    </row>
    <row r="7575" spans="2:6" s="55" customFormat="1" x14ac:dyDescent="0.25">
      <c r="B7575" s="209"/>
      <c r="C7575" s="564"/>
      <c r="D7575" s="209"/>
      <c r="F7575" s="685"/>
    </row>
    <row r="7576" spans="2:6" s="55" customFormat="1" x14ac:dyDescent="0.25">
      <c r="B7576" s="209"/>
      <c r="C7576" s="564"/>
      <c r="D7576" s="209"/>
      <c r="F7576" s="685"/>
    </row>
    <row r="7577" spans="2:6" s="55" customFormat="1" x14ac:dyDescent="0.25">
      <c r="B7577" s="209"/>
      <c r="C7577" s="564"/>
      <c r="D7577" s="209"/>
      <c r="F7577" s="685"/>
    </row>
    <row r="7578" spans="2:6" s="55" customFormat="1" x14ac:dyDescent="0.25">
      <c r="B7578" s="209"/>
      <c r="C7578" s="564"/>
      <c r="D7578" s="209"/>
      <c r="F7578" s="685"/>
    </row>
    <row r="7579" spans="2:6" s="55" customFormat="1" x14ac:dyDescent="0.25">
      <c r="B7579" s="209"/>
      <c r="C7579" s="564"/>
      <c r="D7579" s="209"/>
      <c r="F7579" s="685"/>
    </row>
    <row r="7580" spans="2:6" s="55" customFormat="1" x14ac:dyDescent="0.25">
      <c r="B7580" s="209"/>
      <c r="C7580" s="564"/>
      <c r="D7580" s="209"/>
      <c r="F7580" s="685"/>
    </row>
    <row r="7581" spans="2:6" s="55" customFormat="1" x14ac:dyDescent="0.25">
      <c r="B7581" s="209"/>
      <c r="C7581" s="564"/>
      <c r="D7581" s="209"/>
      <c r="F7581" s="685"/>
    </row>
    <row r="7582" spans="2:6" s="55" customFormat="1" x14ac:dyDescent="0.25">
      <c r="B7582" s="209"/>
      <c r="C7582" s="564"/>
      <c r="D7582" s="209"/>
      <c r="F7582" s="685"/>
    </row>
    <row r="7583" spans="2:6" s="55" customFormat="1" x14ac:dyDescent="0.25">
      <c r="B7583" s="209"/>
      <c r="C7583" s="564"/>
      <c r="D7583" s="209"/>
      <c r="F7583" s="685"/>
    </row>
    <row r="7584" spans="2:6" s="55" customFormat="1" x14ac:dyDescent="0.25">
      <c r="B7584" s="209"/>
      <c r="C7584" s="564"/>
      <c r="D7584" s="209"/>
      <c r="F7584" s="685"/>
    </row>
    <row r="7585" spans="2:6" s="55" customFormat="1" x14ac:dyDescent="0.25">
      <c r="B7585" s="209"/>
      <c r="C7585" s="564"/>
      <c r="D7585" s="209"/>
      <c r="F7585" s="685"/>
    </row>
    <row r="7586" spans="2:6" s="55" customFormat="1" x14ac:dyDescent="0.25">
      <c r="B7586" s="209"/>
      <c r="C7586" s="564"/>
      <c r="D7586" s="209"/>
      <c r="F7586" s="685"/>
    </row>
    <row r="7587" spans="2:6" s="55" customFormat="1" x14ac:dyDescent="0.25">
      <c r="B7587" s="209"/>
      <c r="C7587" s="564"/>
      <c r="D7587" s="209"/>
      <c r="F7587" s="685"/>
    </row>
    <row r="7588" spans="2:6" s="55" customFormat="1" x14ac:dyDescent="0.25">
      <c r="B7588" s="209"/>
      <c r="C7588" s="564"/>
      <c r="D7588" s="209"/>
      <c r="F7588" s="685"/>
    </row>
    <row r="7589" spans="2:6" s="55" customFormat="1" x14ac:dyDescent="0.25">
      <c r="B7589" s="209"/>
      <c r="C7589" s="564"/>
      <c r="D7589" s="209"/>
      <c r="F7589" s="685"/>
    </row>
    <row r="7590" spans="2:6" s="55" customFormat="1" x14ac:dyDescent="0.25">
      <c r="B7590" s="209"/>
      <c r="C7590" s="564"/>
      <c r="D7590" s="209"/>
      <c r="F7590" s="685"/>
    </row>
    <row r="7591" spans="2:6" s="55" customFormat="1" x14ac:dyDescent="0.25">
      <c r="B7591" s="209"/>
      <c r="C7591" s="564"/>
      <c r="D7591" s="209"/>
      <c r="F7591" s="685"/>
    </row>
    <row r="7592" spans="2:6" s="55" customFormat="1" x14ac:dyDescent="0.25">
      <c r="B7592" s="209"/>
      <c r="C7592" s="564"/>
      <c r="D7592" s="209"/>
      <c r="F7592" s="685"/>
    </row>
    <row r="7593" spans="2:6" s="55" customFormat="1" x14ac:dyDescent="0.25">
      <c r="B7593" s="209"/>
      <c r="C7593" s="564"/>
      <c r="D7593" s="209"/>
      <c r="F7593" s="685"/>
    </row>
    <row r="7594" spans="2:6" s="55" customFormat="1" x14ac:dyDescent="0.25">
      <c r="B7594" s="209"/>
      <c r="C7594" s="564"/>
      <c r="D7594" s="209"/>
      <c r="F7594" s="685"/>
    </row>
    <row r="7595" spans="2:6" s="55" customFormat="1" x14ac:dyDescent="0.25">
      <c r="B7595" s="209"/>
      <c r="C7595" s="564"/>
      <c r="D7595" s="209"/>
      <c r="F7595" s="685"/>
    </row>
    <row r="7596" spans="2:6" s="55" customFormat="1" x14ac:dyDescent="0.25">
      <c r="B7596" s="209"/>
      <c r="C7596" s="564"/>
      <c r="D7596" s="209"/>
      <c r="F7596" s="685"/>
    </row>
    <row r="7597" spans="2:6" s="55" customFormat="1" x14ac:dyDescent="0.25">
      <c r="B7597" s="209"/>
      <c r="C7597" s="564"/>
      <c r="D7597" s="209"/>
      <c r="F7597" s="685"/>
    </row>
    <row r="7598" spans="2:6" s="55" customFormat="1" x14ac:dyDescent="0.25">
      <c r="B7598" s="209"/>
      <c r="C7598" s="564"/>
      <c r="D7598" s="209"/>
      <c r="F7598" s="685"/>
    </row>
    <row r="7599" spans="2:6" s="55" customFormat="1" x14ac:dyDescent="0.25">
      <c r="B7599" s="209"/>
      <c r="C7599" s="564"/>
      <c r="D7599" s="209"/>
      <c r="F7599" s="685"/>
    </row>
    <row r="7600" spans="2:6" s="55" customFormat="1" x14ac:dyDescent="0.25">
      <c r="B7600" s="209"/>
      <c r="C7600" s="564"/>
      <c r="D7600" s="209"/>
      <c r="F7600" s="685"/>
    </row>
    <row r="7601" spans="2:6" s="55" customFormat="1" x14ac:dyDescent="0.25">
      <c r="B7601" s="209"/>
      <c r="C7601" s="564"/>
      <c r="D7601" s="209"/>
      <c r="F7601" s="685"/>
    </row>
    <row r="7602" spans="2:6" s="55" customFormat="1" x14ac:dyDescent="0.25">
      <c r="B7602" s="209"/>
      <c r="C7602" s="564"/>
      <c r="D7602" s="209"/>
      <c r="F7602" s="685"/>
    </row>
    <row r="7603" spans="2:6" s="55" customFormat="1" x14ac:dyDescent="0.25">
      <c r="B7603" s="209"/>
      <c r="C7603" s="564"/>
      <c r="D7603" s="209"/>
      <c r="F7603" s="685"/>
    </row>
    <row r="7604" spans="2:6" s="55" customFormat="1" x14ac:dyDescent="0.25">
      <c r="B7604" s="209"/>
      <c r="C7604" s="564"/>
      <c r="D7604" s="209"/>
      <c r="F7604" s="685"/>
    </row>
    <row r="7605" spans="2:6" s="55" customFormat="1" x14ac:dyDescent="0.25">
      <c r="B7605" s="209"/>
      <c r="C7605" s="564"/>
      <c r="D7605" s="209"/>
      <c r="F7605" s="685"/>
    </row>
    <row r="7606" spans="2:6" s="55" customFormat="1" x14ac:dyDescent="0.25">
      <c r="B7606" s="209"/>
      <c r="C7606" s="564"/>
      <c r="D7606" s="209"/>
      <c r="F7606" s="685"/>
    </row>
    <row r="7607" spans="2:6" s="55" customFormat="1" x14ac:dyDescent="0.25">
      <c r="B7607" s="209"/>
      <c r="C7607" s="564"/>
      <c r="D7607" s="209"/>
      <c r="F7607" s="685"/>
    </row>
    <row r="7608" spans="2:6" s="55" customFormat="1" x14ac:dyDescent="0.25">
      <c r="B7608" s="209"/>
      <c r="C7608" s="564"/>
      <c r="D7608" s="209"/>
      <c r="F7608" s="685"/>
    </row>
    <row r="7609" spans="2:6" s="55" customFormat="1" x14ac:dyDescent="0.25">
      <c r="B7609" s="209"/>
      <c r="C7609" s="564"/>
      <c r="D7609" s="209"/>
      <c r="F7609" s="685"/>
    </row>
    <row r="7610" spans="2:6" s="55" customFormat="1" x14ac:dyDescent="0.25">
      <c r="B7610" s="209"/>
      <c r="C7610" s="564"/>
      <c r="D7610" s="209"/>
      <c r="F7610" s="685"/>
    </row>
    <row r="7611" spans="2:6" s="55" customFormat="1" x14ac:dyDescent="0.25">
      <c r="B7611" s="209"/>
      <c r="C7611" s="564"/>
      <c r="D7611" s="209"/>
      <c r="F7611" s="685"/>
    </row>
    <row r="7612" spans="2:6" s="55" customFormat="1" x14ac:dyDescent="0.25">
      <c r="B7612" s="209"/>
      <c r="C7612" s="564"/>
      <c r="D7612" s="209"/>
      <c r="F7612" s="685"/>
    </row>
    <row r="7613" spans="2:6" s="55" customFormat="1" x14ac:dyDescent="0.25">
      <c r="B7613" s="209"/>
      <c r="C7613" s="564"/>
      <c r="D7613" s="209"/>
      <c r="F7613" s="685"/>
    </row>
    <row r="7614" spans="2:6" s="55" customFormat="1" x14ac:dyDescent="0.25">
      <c r="B7614" s="209"/>
      <c r="C7614" s="564"/>
      <c r="D7614" s="209"/>
      <c r="F7614" s="685"/>
    </row>
    <row r="7615" spans="2:6" s="55" customFormat="1" x14ac:dyDescent="0.25">
      <c r="B7615" s="209"/>
      <c r="C7615" s="564"/>
      <c r="D7615" s="209"/>
      <c r="F7615" s="685"/>
    </row>
    <row r="7616" spans="2:6" s="55" customFormat="1" x14ac:dyDescent="0.25">
      <c r="B7616" s="209"/>
      <c r="C7616" s="564"/>
      <c r="D7616" s="209"/>
      <c r="F7616" s="685"/>
    </row>
    <row r="7617" spans="2:6" s="55" customFormat="1" x14ac:dyDescent="0.25">
      <c r="B7617" s="209"/>
      <c r="C7617" s="564"/>
      <c r="D7617" s="209"/>
      <c r="F7617" s="685"/>
    </row>
    <row r="7618" spans="2:6" s="55" customFormat="1" x14ac:dyDescent="0.25">
      <c r="B7618" s="209"/>
      <c r="C7618" s="564"/>
      <c r="D7618" s="209"/>
      <c r="F7618" s="685"/>
    </row>
    <row r="7619" spans="2:6" s="55" customFormat="1" x14ac:dyDescent="0.25">
      <c r="B7619" s="209"/>
      <c r="C7619" s="564"/>
      <c r="D7619" s="209"/>
      <c r="F7619" s="685"/>
    </row>
    <row r="7620" spans="2:6" s="55" customFormat="1" x14ac:dyDescent="0.25">
      <c r="B7620" s="209"/>
      <c r="C7620" s="564"/>
      <c r="D7620" s="209"/>
      <c r="F7620" s="685"/>
    </row>
    <row r="7621" spans="2:6" s="55" customFormat="1" x14ac:dyDescent="0.25">
      <c r="B7621" s="209"/>
      <c r="C7621" s="564"/>
      <c r="D7621" s="209"/>
      <c r="F7621" s="685"/>
    </row>
    <row r="7622" spans="2:6" s="55" customFormat="1" x14ac:dyDescent="0.25">
      <c r="B7622" s="209"/>
      <c r="C7622" s="564"/>
      <c r="D7622" s="209"/>
      <c r="F7622" s="685"/>
    </row>
    <row r="7623" spans="2:6" s="55" customFormat="1" x14ac:dyDescent="0.25">
      <c r="B7623" s="209"/>
      <c r="C7623" s="564"/>
      <c r="D7623" s="209"/>
      <c r="F7623" s="685"/>
    </row>
    <row r="7624" spans="2:6" s="55" customFormat="1" x14ac:dyDescent="0.25">
      <c r="B7624" s="209"/>
      <c r="C7624" s="564"/>
      <c r="D7624" s="209"/>
      <c r="F7624" s="685"/>
    </row>
    <row r="7625" spans="2:6" s="55" customFormat="1" x14ac:dyDescent="0.25">
      <c r="B7625" s="209"/>
      <c r="C7625" s="564"/>
      <c r="D7625" s="209"/>
      <c r="F7625" s="685"/>
    </row>
    <row r="7626" spans="2:6" s="55" customFormat="1" x14ac:dyDescent="0.25">
      <c r="B7626" s="209"/>
      <c r="C7626" s="564"/>
      <c r="D7626" s="209"/>
      <c r="F7626" s="685"/>
    </row>
    <row r="7627" spans="2:6" s="55" customFormat="1" x14ac:dyDescent="0.25">
      <c r="B7627" s="209"/>
      <c r="C7627" s="564"/>
      <c r="D7627" s="209"/>
      <c r="F7627" s="685"/>
    </row>
    <row r="7628" spans="2:6" s="55" customFormat="1" x14ac:dyDescent="0.25">
      <c r="B7628" s="209"/>
      <c r="C7628" s="564"/>
      <c r="D7628" s="209"/>
      <c r="F7628" s="685"/>
    </row>
    <row r="7629" spans="2:6" s="55" customFormat="1" x14ac:dyDescent="0.25">
      <c r="B7629" s="209"/>
      <c r="C7629" s="564"/>
      <c r="D7629" s="209"/>
      <c r="F7629" s="685"/>
    </row>
    <row r="7630" spans="2:6" s="55" customFormat="1" x14ac:dyDescent="0.25">
      <c r="B7630" s="209"/>
      <c r="C7630" s="564"/>
      <c r="D7630" s="209"/>
      <c r="F7630" s="685"/>
    </row>
    <row r="7631" spans="2:6" s="55" customFormat="1" x14ac:dyDescent="0.25">
      <c r="B7631" s="209"/>
      <c r="C7631" s="564"/>
      <c r="D7631" s="209"/>
      <c r="F7631" s="685"/>
    </row>
    <row r="7632" spans="2:6" s="55" customFormat="1" x14ac:dyDescent="0.25">
      <c r="B7632" s="209"/>
      <c r="C7632" s="564"/>
      <c r="D7632" s="209"/>
      <c r="F7632" s="685"/>
    </row>
    <row r="7633" spans="2:6" s="55" customFormat="1" x14ac:dyDescent="0.25">
      <c r="B7633" s="209"/>
      <c r="C7633" s="564"/>
      <c r="D7633" s="209"/>
      <c r="F7633" s="685"/>
    </row>
    <row r="7634" spans="2:6" s="55" customFormat="1" x14ac:dyDescent="0.25">
      <c r="B7634" s="209"/>
      <c r="C7634" s="564"/>
      <c r="D7634" s="209"/>
      <c r="F7634" s="685"/>
    </row>
    <row r="7635" spans="2:6" s="55" customFormat="1" x14ac:dyDescent="0.25">
      <c r="B7635" s="209"/>
      <c r="C7635" s="564"/>
      <c r="D7635" s="209"/>
      <c r="F7635" s="685"/>
    </row>
    <row r="7636" spans="2:6" s="55" customFormat="1" x14ac:dyDescent="0.25">
      <c r="B7636" s="209"/>
      <c r="C7636" s="564"/>
      <c r="D7636" s="209"/>
      <c r="F7636" s="685"/>
    </row>
    <row r="7637" spans="2:6" s="55" customFormat="1" x14ac:dyDescent="0.25">
      <c r="B7637" s="209"/>
      <c r="C7637" s="564"/>
      <c r="D7637" s="209"/>
      <c r="F7637" s="685"/>
    </row>
    <row r="7638" spans="2:6" s="55" customFormat="1" x14ac:dyDescent="0.25">
      <c r="B7638" s="209"/>
      <c r="C7638" s="564"/>
      <c r="D7638" s="209"/>
      <c r="F7638" s="685"/>
    </row>
    <row r="7639" spans="2:6" s="55" customFormat="1" x14ac:dyDescent="0.25">
      <c r="B7639" s="209"/>
      <c r="C7639" s="564"/>
      <c r="D7639" s="209"/>
      <c r="F7639" s="685"/>
    </row>
    <row r="7640" spans="2:6" s="55" customFormat="1" x14ac:dyDescent="0.25">
      <c r="B7640" s="209"/>
      <c r="C7640" s="564"/>
      <c r="D7640" s="209"/>
      <c r="F7640" s="685"/>
    </row>
    <row r="7641" spans="2:6" s="55" customFormat="1" x14ac:dyDescent="0.25">
      <c r="B7641" s="209"/>
      <c r="C7641" s="564"/>
      <c r="D7641" s="209"/>
      <c r="F7641" s="685"/>
    </row>
    <row r="7642" spans="2:6" s="55" customFormat="1" x14ac:dyDescent="0.25">
      <c r="B7642" s="209"/>
      <c r="C7642" s="564"/>
      <c r="D7642" s="209"/>
      <c r="F7642" s="685"/>
    </row>
    <row r="7643" spans="2:6" s="55" customFormat="1" x14ac:dyDescent="0.25">
      <c r="B7643" s="209"/>
      <c r="C7643" s="564"/>
      <c r="D7643" s="209"/>
      <c r="F7643" s="685"/>
    </row>
    <row r="7644" spans="2:6" s="55" customFormat="1" x14ac:dyDescent="0.25">
      <c r="B7644" s="209"/>
      <c r="C7644" s="564"/>
      <c r="D7644" s="209"/>
      <c r="F7644" s="685"/>
    </row>
    <row r="7645" spans="2:6" s="55" customFormat="1" x14ac:dyDescent="0.25">
      <c r="B7645" s="209"/>
      <c r="C7645" s="564"/>
      <c r="D7645" s="209"/>
      <c r="F7645" s="685"/>
    </row>
    <row r="7646" spans="2:6" s="55" customFormat="1" x14ac:dyDescent="0.25">
      <c r="B7646" s="209"/>
      <c r="C7646" s="564"/>
      <c r="D7646" s="209"/>
      <c r="F7646" s="685"/>
    </row>
    <row r="7647" spans="2:6" s="55" customFormat="1" x14ac:dyDescent="0.25">
      <c r="B7647" s="209"/>
      <c r="C7647" s="564"/>
      <c r="D7647" s="209"/>
      <c r="F7647" s="685"/>
    </row>
    <row r="7648" spans="2:6" s="55" customFormat="1" x14ac:dyDescent="0.25">
      <c r="B7648" s="209"/>
      <c r="C7648" s="564"/>
      <c r="D7648" s="209"/>
      <c r="F7648" s="685"/>
    </row>
    <row r="7649" spans="2:6" s="55" customFormat="1" x14ac:dyDescent="0.25">
      <c r="B7649" s="209"/>
      <c r="C7649" s="564"/>
      <c r="D7649" s="209"/>
      <c r="F7649" s="685"/>
    </row>
    <row r="7650" spans="2:6" s="55" customFormat="1" x14ac:dyDescent="0.25">
      <c r="B7650" s="209"/>
      <c r="C7650" s="564"/>
      <c r="D7650" s="209"/>
      <c r="F7650" s="685"/>
    </row>
    <row r="7651" spans="2:6" s="55" customFormat="1" x14ac:dyDescent="0.25">
      <c r="B7651" s="209"/>
      <c r="C7651" s="564"/>
      <c r="D7651" s="209"/>
      <c r="F7651" s="685"/>
    </row>
    <row r="7652" spans="2:6" s="55" customFormat="1" x14ac:dyDescent="0.25">
      <c r="B7652" s="209"/>
      <c r="C7652" s="564"/>
      <c r="D7652" s="209"/>
      <c r="F7652" s="685"/>
    </row>
    <row r="7653" spans="2:6" s="55" customFormat="1" x14ac:dyDescent="0.25">
      <c r="B7653" s="209"/>
      <c r="C7653" s="564"/>
      <c r="D7653" s="209"/>
      <c r="F7653" s="685"/>
    </row>
    <row r="7654" spans="2:6" s="55" customFormat="1" x14ac:dyDescent="0.25">
      <c r="B7654" s="209"/>
      <c r="C7654" s="564"/>
      <c r="D7654" s="209"/>
      <c r="F7654" s="685"/>
    </row>
    <row r="7655" spans="2:6" s="55" customFormat="1" x14ac:dyDescent="0.25">
      <c r="B7655" s="209"/>
      <c r="C7655" s="564"/>
      <c r="D7655" s="209"/>
      <c r="F7655" s="685"/>
    </row>
    <row r="7656" spans="2:6" s="55" customFormat="1" x14ac:dyDescent="0.25">
      <c r="B7656" s="209"/>
      <c r="C7656" s="564"/>
      <c r="D7656" s="209"/>
      <c r="F7656" s="685"/>
    </row>
    <row r="7657" spans="2:6" s="55" customFormat="1" x14ac:dyDescent="0.25">
      <c r="B7657" s="209"/>
      <c r="C7657" s="564"/>
      <c r="D7657" s="209"/>
      <c r="F7657" s="685"/>
    </row>
    <row r="7658" spans="2:6" s="55" customFormat="1" x14ac:dyDescent="0.25">
      <c r="B7658" s="209"/>
      <c r="C7658" s="564"/>
      <c r="D7658" s="209"/>
      <c r="F7658" s="685"/>
    </row>
    <row r="7659" spans="2:6" s="55" customFormat="1" x14ac:dyDescent="0.25">
      <c r="B7659" s="209"/>
      <c r="C7659" s="564"/>
      <c r="D7659" s="209"/>
      <c r="F7659" s="685"/>
    </row>
    <row r="7660" spans="2:6" s="55" customFormat="1" x14ac:dyDescent="0.25">
      <c r="B7660" s="209"/>
      <c r="C7660" s="564"/>
      <c r="D7660" s="209"/>
      <c r="F7660" s="685"/>
    </row>
    <row r="7661" spans="2:6" s="55" customFormat="1" x14ac:dyDescent="0.25">
      <c r="B7661" s="209"/>
      <c r="C7661" s="564"/>
      <c r="D7661" s="209"/>
      <c r="F7661" s="685"/>
    </row>
    <row r="7662" spans="2:6" s="55" customFormat="1" x14ac:dyDescent="0.25">
      <c r="B7662" s="209"/>
      <c r="C7662" s="564"/>
      <c r="D7662" s="209"/>
      <c r="F7662" s="685"/>
    </row>
    <row r="7663" spans="2:6" s="55" customFormat="1" x14ac:dyDescent="0.25">
      <c r="B7663" s="209"/>
      <c r="C7663" s="564"/>
      <c r="D7663" s="209"/>
      <c r="F7663" s="685"/>
    </row>
    <row r="7664" spans="2:6" s="55" customFormat="1" x14ac:dyDescent="0.25">
      <c r="B7664" s="209"/>
      <c r="C7664" s="564"/>
      <c r="D7664" s="209"/>
      <c r="F7664" s="685"/>
    </row>
    <row r="7665" spans="2:6" s="55" customFormat="1" x14ac:dyDescent="0.25">
      <c r="B7665" s="209"/>
      <c r="C7665" s="564"/>
      <c r="D7665" s="209"/>
      <c r="F7665" s="685"/>
    </row>
    <row r="7666" spans="2:6" s="55" customFormat="1" x14ac:dyDescent="0.25">
      <c r="B7666" s="209"/>
      <c r="C7666" s="564"/>
      <c r="D7666" s="209"/>
      <c r="F7666" s="685"/>
    </row>
    <row r="7667" spans="2:6" s="55" customFormat="1" x14ac:dyDescent="0.25">
      <c r="B7667" s="209"/>
      <c r="C7667" s="564"/>
      <c r="D7667" s="209"/>
      <c r="F7667" s="685"/>
    </row>
    <row r="7668" spans="2:6" s="55" customFormat="1" x14ac:dyDescent="0.25">
      <c r="B7668" s="209"/>
      <c r="C7668" s="564"/>
      <c r="D7668" s="209"/>
      <c r="F7668" s="685"/>
    </row>
    <row r="7669" spans="2:6" s="55" customFormat="1" x14ac:dyDescent="0.25">
      <c r="B7669" s="209"/>
      <c r="C7669" s="564"/>
      <c r="D7669" s="209"/>
      <c r="F7669" s="685"/>
    </row>
    <row r="7670" spans="2:6" s="55" customFormat="1" x14ac:dyDescent="0.25">
      <c r="B7670" s="209"/>
      <c r="C7670" s="564"/>
      <c r="D7670" s="209"/>
      <c r="F7670" s="685"/>
    </row>
    <row r="7671" spans="2:6" s="55" customFormat="1" x14ac:dyDescent="0.25">
      <c r="B7671" s="209"/>
      <c r="C7671" s="564"/>
      <c r="D7671" s="209"/>
      <c r="F7671" s="685"/>
    </row>
    <row r="7672" spans="2:6" s="55" customFormat="1" x14ac:dyDescent="0.25">
      <c r="B7672" s="209"/>
      <c r="C7672" s="564"/>
      <c r="D7672" s="209"/>
      <c r="F7672" s="685"/>
    </row>
    <row r="7673" spans="2:6" s="55" customFormat="1" x14ac:dyDescent="0.25">
      <c r="B7673" s="209"/>
      <c r="C7673" s="564"/>
      <c r="D7673" s="209"/>
      <c r="F7673" s="685"/>
    </row>
    <row r="7674" spans="2:6" s="55" customFormat="1" x14ac:dyDescent="0.25">
      <c r="B7674" s="209"/>
      <c r="C7674" s="564"/>
      <c r="D7674" s="209"/>
      <c r="F7674" s="685"/>
    </row>
    <row r="7675" spans="2:6" s="55" customFormat="1" x14ac:dyDescent="0.25">
      <c r="B7675" s="209"/>
      <c r="C7675" s="564"/>
      <c r="D7675" s="209"/>
      <c r="F7675" s="685"/>
    </row>
    <row r="7676" spans="2:6" s="55" customFormat="1" x14ac:dyDescent="0.25">
      <c r="B7676" s="209"/>
      <c r="C7676" s="564"/>
      <c r="D7676" s="209"/>
      <c r="F7676" s="685"/>
    </row>
    <row r="7677" spans="2:6" s="55" customFormat="1" x14ac:dyDescent="0.25">
      <c r="B7677" s="209"/>
      <c r="C7677" s="564"/>
      <c r="D7677" s="209"/>
      <c r="F7677" s="685"/>
    </row>
    <row r="7678" spans="2:6" s="55" customFormat="1" x14ac:dyDescent="0.25">
      <c r="B7678" s="209"/>
      <c r="C7678" s="564"/>
      <c r="D7678" s="209"/>
      <c r="F7678" s="685"/>
    </row>
    <row r="7679" spans="2:6" s="55" customFormat="1" x14ac:dyDescent="0.25">
      <c r="B7679" s="209"/>
      <c r="C7679" s="564"/>
      <c r="D7679" s="209"/>
      <c r="F7679" s="685"/>
    </row>
    <row r="7680" spans="2:6" s="55" customFormat="1" x14ac:dyDescent="0.25">
      <c r="B7680" s="209"/>
      <c r="C7680" s="564"/>
      <c r="D7680" s="209"/>
      <c r="F7680" s="685"/>
    </row>
    <row r="7681" spans="2:6" s="55" customFormat="1" x14ac:dyDescent="0.25">
      <c r="B7681" s="209"/>
      <c r="C7681" s="564"/>
      <c r="D7681" s="209"/>
      <c r="F7681" s="685"/>
    </row>
    <row r="7682" spans="2:6" s="55" customFormat="1" x14ac:dyDescent="0.25">
      <c r="B7682" s="209"/>
      <c r="C7682" s="564"/>
      <c r="D7682" s="209"/>
      <c r="F7682" s="685"/>
    </row>
    <row r="7683" spans="2:6" s="55" customFormat="1" x14ac:dyDescent="0.25">
      <c r="B7683" s="209"/>
      <c r="C7683" s="564"/>
      <c r="D7683" s="209"/>
      <c r="F7683" s="685"/>
    </row>
    <row r="7684" spans="2:6" s="55" customFormat="1" x14ac:dyDescent="0.25">
      <c r="B7684" s="209"/>
      <c r="C7684" s="564"/>
      <c r="D7684" s="209"/>
      <c r="F7684" s="685"/>
    </row>
    <row r="7685" spans="2:6" s="55" customFormat="1" x14ac:dyDescent="0.25">
      <c r="B7685" s="209"/>
      <c r="C7685" s="564"/>
      <c r="D7685" s="209"/>
      <c r="F7685" s="685"/>
    </row>
    <row r="7686" spans="2:6" s="55" customFormat="1" x14ac:dyDescent="0.25">
      <c r="B7686" s="209"/>
      <c r="C7686" s="564"/>
      <c r="D7686" s="209"/>
      <c r="F7686" s="685"/>
    </row>
    <row r="7687" spans="2:6" s="55" customFormat="1" x14ac:dyDescent="0.25">
      <c r="B7687" s="209"/>
      <c r="C7687" s="564"/>
      <c r="D7687" s="209"/>
      <c r="F7687" s="685"/>
    </row>
    <row r="7688" spans="2:6" s="55" customFormat="1" x14ac:dyDescent="0.25">
      <c r="B7688" s="209"/>
      <c r="C7688" s="564"/>
      <c r="D7688" s="209"/>
      <c r="F7688" s="685"/>
    </row>
    <row r="7689" spans="2:6" s="55" customFormat="1" x14ac:dyDescent="0.25">
      <c r="B7689" s="209"/>
      <c r="C7689" s="564"/>
      <c r="D7689" s="209"/>
      <c r="F7689" s="685"/>
    </row>
    <row r="7690" spans="2:6" s="55" customFormat="1" x14ac:dyDescent="0.25">
      <c r="B7690" s="209"/>
      <c r="C7690" s="564"/>
      <c r="D7690" s="209"/>
      <c r="F7690" s="685"/>
    </row>
    <row r="7691" spans="2:6" s="55" customFormat="1" x14ac:dyDescent="0.25">
      <c r="B7691" s="209"/>
      <c r="C7691" s="564"/>
      <c r="D7691" s="209"/>
      <c r="F7691" s="685"/>
    </row>
    <row r="7692" spans="2:6" s="55" customFormat="1" x14ac:dyDescent="0.25">
      <c r="B7692" s="209"/>
      <c r="C7692" s="564"/>
      <c r="D7692" s="209"/>
      <c r="F7692" s="685"/>
    </row>
    <row r="7693" spans="2:6" s="55" customFormat="1" x14ac:dyDescent="0.25">
      <c r="B7693" s="209"/>
      <c r="C7693" s="564"/>
      <c r="D7693" s="209"/>
      <c r="F7693" s="685"/>
    </row>
    <row r="7694" spans="2:6" s="55" customFormat="1" x14ac:dyDescent="0.25">
      <c r="B7694" s="209"/>
      <c r="C7694" s="564"/>
      <c r="D7694" s="209"/>
      <c r="F7694" s="685"/>
    </row>
    <row r="7695" spans="2:6" s="55" customFormat="1" x14ac:dyDescent="0.25">
      <c r="B7695" s="209"/>
      <c r="C7695" s="564"/>
      <c r="D7695" s="209"/>
      <c r="F7695" s="685"/>
    </row>
    <row r="7696" spans="2:6" s="55" customFormat="1" x14ac:dyDescent="0.25">
      <c r="B7696" s="209"/>
      <c r="C7696" s="564"/>
      <c r="D7696" s="209"/>
      <c r="F7696" s="685"/>
    </row>
    <row r="7697" spans="2:6" s="55" customFormat="1" x14ac:dyDescent="0.25">
      <c r="B7697" s="209"/>
      <c r="C7697" s="564"/>
      <c r="D7697" s="209"/>
      <c r="F7697" s="685"/>
    </row>
    <row r="7698" spans="2:6" s="55" customFormat="1" x14ac:dyDescent="0.25">
      <c r="B7698" s="209"/>
      <c r="C7698" s="564"/>
      <c r="D7698" s="209"/>
      <c r="F7698" s="685"/>
    </row>
    <row r="7699" spans="2:6" s="55" customFormat="1" x14ac:dyDescent="0.25">
      <c r="B7699" s="209"/>
      <c r="C7699" s="564"/>
      <c r="D7699" s="209"/>
      <c r="F7699" s="685"/>
    </row>
    <row r="7700" spans="2:6" s="55" customFormat="1" x14ac:dyDescent="0.25">
      <c r="B7700" s="209"/>
      <c r="C7700" s="564"/>
      <c r="D7700" s="209"/>
      <c r="F7700" s="685"/>
    </row>
    <row r="7701" spans="2:6" s="55" customFormat="1" x14ac:dyDescent="0.25">
      <c r="B7701" s="209"/>
      <c r="C7701" s="564"/>
      <c r="D7701" s="209"/>
      <c r="F7701" s="685"/>
    </row>
    <row r="7702" spans="2:6" s="55" customFormat="1" x14ac:dyDescent="0.25">
      <c r="B7702" s="209"/>
      <c r="C7702" s="564"/>
      <c r="D7702" s="209"/>
      <c r="F7702" s="685"/>
    </row>
    <row r="7703" spans="2:6" s="55" customFormat="1" x14ac:dyDescent="0.25">
      <c r="B7703" s="209"/>
      <c r="C7703" s="564"/>
      <c r="D7703" s="209"/>
      <c r="F7703" s="685"/>
    </row>
    <row r="7704" spans="2:6" s="55" customFormat="1" x14ac:dyDescent="0.25">
      <c r="B7704" s="209"/>
      <c r="C7704" s="564"/>
      <c r="D7704" s="209"/>
      <c r="F7704" s="685"/>
    </row>
    <row r="7705" spans="2:6" s="55" customFormat="1" x14ac:dyDescent="0.25">
      <c r="B7705" s="209"/>
      <c r="C7705" s="564"/>
      <c r="D7705" s="209"/>
      <c r="F7705" s="685"/>
    </row>
    <row r="7706" spans="2:6" s="55" customFormat="1" x14ac:dyDescent="0.25">
      <c r="B7706" s="209"/>
      <c r="C7706" s="564"/>
      <c r="D7706" s="209"/>
      <c r="F7706" s="685"/>
    </row>
    <row r="7707" spans="2:6" s="55" customFormat="1" x14ac:dyDescent="0.25">
      <c r="B7707" s="209"/>
      <c r="C7707" s="564"/>
      <c r="D7707" s="209"/>
      <c r="F7707" s="685"/>
    </row>
    <row r="7708" spans="2:6" s="55" customFormat="1" x14ac:dyDescent="0.25">
      <c r="B7708" s="209"/>
      <c r="C7708" s="564"/>
      <c r="D7708" s="209"/>
      <c r="F7708" s="685"/>
    </row>
    <row r="7709" spans="2:6" s="55" customFormat="1" x14ac:dyDescent="0.25">
      <c r="B7709" s="209"/>
      <c r="C7709" s="564"/>
      <c r="D7709" s="209"/>
      <c r="F7709" s="685"/>
    </row>
    <row r="7710" spans="2:6" s="55" customFormat="1" x14ac:dyDescent="0.25">
      <c r="B7710" s="209"/>
      <c r="C7710" s="564"/>
      <c r="D7710" s="209"/>
      <c r="F7710" s="685"/>
    </row>
    <row r="7711" spans="2:6" s="55" customFormat="1" x14ac:dyDescent="0.25">
      <c r="B7711" s="209"/>
      <c r="C7711" s="564"/>
      <c r="D7711" s="209"/>
      <c r="F7711" s="685"/>
    </row>
    <row r="7712" spans="2:6" s="55" customFormat="1" x14ac:dyDescent="0.25">
      <c r="B7712" s="209"/>
      <c r="C7712" s="564"/>
      <c r="D7712" s="209"/>
      <c r="F7712" s="685"/>
    </row>
    <row r="7713" spans="2:6" s="55" customFormat="1" x14ac:dyDescent="0.25">
      <c r="B7713" s="209"/>
      <c r="C7713" s="564"/>
      <c r="D7713" s="209"/>
      <c r="F7713" s="685"/>
    </row>
    <row r="7714" spans="2:6" s="55" customFormat="1" x14ac:dyDescent="0.25">
      <c r="B7714" s="209"/>
      <c r="C7714" s="564"/>
      <c r="D7714" s="209"/>
      <c r="F7714" s="685"/>
    </row>
    <row r="7715" spans="2:6" s="55" customFormat="1" x14ac:dyDescent="0.25">
      <c r="B7715" s="209"/>
      <c r="C7715" s="564"/>
      <c r="D7715" s="209"/>
      <c r="F7715" s="685"/>
    </row>
    <row r="7716" spans="2:6" s="55" customFormat="1" x14ac:dyDescent="0.25">
      <c r="B7716" s="209"/>
      <c r="C7716" s="564"/>
      <c r="D7716" s="209"/>
      <c r="F7716" s="685"/>
    </row>
    <row r="7717" spans="2:6" s="55" customFormat="1" x14ac:dyDescent="0.25">
      <c r="B7717" s="209"/>
      <c r="C7717" s="564"/>
      <c r="D7717" s="209"/>
      <c r="F7717" s="685"/>
    </row>
    <row r="7718" spans="2:6" s="55" customFormat="1" x14ac:dyDescent="0.25">
      <c r="B7718" s="209"/>
      <c r="C7718" s="564"/>
      <c r="D7718" s="209"/>
      <c r="F7718" s="685"/>
    </row>
    <row r="7719" spans="2:6" s="55" customFormat="1" x14ac:dyDescent="0.25">
      <c r="B7719" s="209"/>
      <c r="C7719" s="564"/>
      <c r="D7719" s="209"/>
      <c r="F7719" s="685"/>
    </row>
    <row r="7720" spans="2:6" s="55" customFormat="1" x14ac:dyDescent="0.25">
      <c r="B7720" s="209"/>
      <c r="C7720" s="564"/>
      <c r="D7720" s="209"/>
      <c r="F7720" s="685"/>
    </row>
    <row r="7721" spans="2:6" s="55" customFormat="1" x14ac:dyDescent="0.25">
      <c r="B7721" s="209"/>
      <c r="C7721" s="564"/>
      <c r="D7721" s="209"/>
      <c r="F7721" s="685"/>
    </row>
    <row r="7722" spans="2:6" s="55" customFormat="1" x14ac:dyDescent="0.25">
      <c r="B7722" s="209"/>
      <c r="C7722" s="564"/>
      <c r="D7722" s="209"/>
      <c r="F7722" s="685"/>
    </row>
    <row r="7723" spans="2:6" s="55" customFormat="1" x14ac:dyDescent="0.25">
      <c r="B7723" s="209"/>
      <c r="C7723" s="564"/>
      <c r="D7723" s="209"/>
      <c r="F7723" s="685"/>
    </row>
    <row r="7724" spans="2:6" s="55" customFormat="1" x14ac:dyDescent="0.25">
      <c r="B7724" s="209"/>
      <c r="C7724" s="564"/>
      <c r="D7724" s="209"/>
      <c r="F7724" s="685"/>
    </row>
    <row r="7725" spans="2:6" s="55" customFormat="1" x14ac:dyDescent="0.25">
      <c r="B7725" s="209"/>
      <c r="C7725" s="564"/>
      <c r="D7725" s="209"/>
      <c r="F7725" s="685"/>
    </row>
    <row r="7726" spans="2:6" s="55" customFormat="1" x14ac:dyDescent="0.25">
      <c r="B7726" s="209"/>
      <c r="C7726" s="564"/>
      <c r="D7726" s="209"/>
      <c r="F7726" s="685"/>
    </row>
    <row r="7727" spans="2:6" s="55" customFormat="1" x14ac:dyDescent="0.25">
      <c r="B7727" s="209"/>
      <c r="C7727" s="564"/>
      <c r="D7727" s="209"/>
      <c r="F7727" s="685"/>
    </row>
    <row r="7728" spans="2:6" s="55" customFormat="1" x14ac:dyDescent="0.25">
      <c r="B7728" s="209"/>
      <c r="C7728" s="564"/>
      <c r="D7728" s="209"/>
      <c r="F7728" s="685"/>
    </row>
    <row r="7729" spans="2:6" s="55" customFormat="1" x14ac:dyDescent="0.25">
      <c r="B7729" s="209"/>
      <c r="C7729" s="564"/>
      <c r="D7729" s="209"/>
      <c r="F7729" s="685"/>
    </row>
    <row r="7730" spans="2:6" s="55" customFormat="1" x14ac:dyDescent="0.25">
      <c r="B7730" s="209"/>
      <c r="C7730" s="564"/>
      <c r="D7730" s="209"/>
      <c r="F7730" s="685"/>
    </row>
    <row r="7731" spans="2:6" s="55" customFormat="1" x14ac:dyDescent="0.25">
      <c r="B7731" s="209"/>
      <c r="C7731" s="564"/>
      <c r="D7731" s="209"/>
      <c r="F7731" s="685"/>
    </row>
    <row r="7732" spans="2:6" s="55" customFormat="1" x14ac:dyDescent="0.25">
      <c r="B7732" s="209"/>
      <c r="C7732" s="564"/>
      <c r="D7732" s="209"/>
      <c r="F7732" s="685"/>
    </row>
    <row r="7733" spans="2:6" s="55" customFormat="1" x14ac:dyDescent="0.25">
      <c r="B7733" s="209"/>
      <c r="C7733" s="564"/>
      <c r="D7733" s="209"/>
      <c r="F7733" s="685"/>
    </row>
    <row r="7734" spans="2:6" s="55" customFormat="1" x14ac:dyDescent="0.25">
      <c r="B7734" s="209"/>
      <c r="C7734" s="564"/>
      <c r="D7734" s="209"/>
      <c r="F7734" s="685"/>
    </row>
    <row r="7735" spans="2:6" s="55" customFormat="1" x14ac:dyDescent="0.25">
      <c r="B7735" s="209"/>
      <c r="C7735" s="564"/>
      <c r="D7735" s="209"/>
      <c r="F7735" s="685"/>
    </row>
    <row r="7736" spans="2:6" s="55" customFormat="1" x14ac:dyDescent="0.25">
      <c r="B7736" s="209"/>
      <c r="C7736" s="564"/>
      <c r="D7736" s="209"/>
      <c r="F7736" s="685"/>
    </row>
    <row r="7737" spans="2:6" s="55" customFormat="1" x14ac:dyDescent="0.25">
      <c r="B7737" s="209"/>
      <c r="C7737" s="564"/>
      <c r="D7737" s="209"/>
      <c r="F7737" s="685"/>
    </row>
    <row r="7738" spans="2:6" s="55" customFormat="1" x14ac:dyDescent="0.25">
      <c r="B7738" s="209"/>
      <c r="C7738" s="564"/>
      <c r="D7738" s="209"/>
      <c r="F7738" s="685"/>
    </row>
    <row r="7739" spans="2:6" s="55" customFormat="1" x14ac:dyDescent="0.25">
      <c r="B7739" s="209"/>
      <c r="C7739" s="564"/>
      <c r="D7739" s="209"/>
      <c r="F7739" s="685"/>
    </row>
    <row r="7740" spans="2:6" s="55" customFormat="1" x14ac:dyDescent="0.25">
      <c r="B7740" s="209"/>
      <c r="C7740" s="564"/>
      <c r="D7740" s="209"/>
      <c r="F7740" s="685"/>
    </row>
    <row r="7741" spans="2:6" s="55" customFormat="1" x14ac:dyDescent="0.25">
      <c r="B7741" s="209"/>
      <c r="C7741" s="564"/>
      <c r="D7741" s="209"/>
      <c r="F7741" s="685"/>
    </row>
    <row r="7742" spans="2:6" s="55" customFormat="1" x14ac:dyDescent="0.25">
      <c r="B7742" s="209"/>
      <c r="C7742" s="564"/>
      <c r="D7742" s="209"/>
      <c r="F7742" s="685"/>
    </row>
    <row r="7743" spans="2:6" s="55" customFormat="1" x14ac:dyDescent="0.25">
      <c r="B7743" s="209"/>
      <c r="C7743" s="564"/>
      <c r="D7743" s="209"/>
      <c r="F7743" s="685"/>
    </row>
    <row r="7744" spans="2:6" s="55" customFormat="1" x14ac:dyDescent="0.25">
      <c r="B7744" s="209"/>
      <c r="C7744" s="564"/>
      <c r="D7744" s="209"/>
      <c r="F7744" s="685"/>
    </row>
    <row r="7745" spans="2:6" s="55" customFormat="1" x14ac:dyDescent="0.25">
      <c r="B7745" s="209"/>
      <c r="C7745" s="564"/>
      <c r="D7745" s="209"/>
      <c r="F7745" s="685"/>
    </row>
    <row r="7746" spans="2:6" s="55" customFormat="1" x14ac:dyDescent="0.25">
      <c r="B7746" s="209"/>
      <c r="C7746" s="564"/>
      <c r="D7746" s="209"/>
      <c r="F7746" s="685"/>
    </row>
    <row r="7747" spans="2:6" s="55" customFormat="1" x14ac:dyDescent="0.25">
      <c r="B7747" s="209"/>
      <c r="C7747" s="564"/>
      <c r="D7747" s="209"/>
      <c r="F7747" s="685"/>
    </row>
    <row r="7748" spans="2:6" s="55" customFormat="1" x14ac:dyDescent="0.25">
      <c r="B7748" s="209"/>
      <c r="C7748" s="564"/>
      <c r="D7748" s="209"/>
      <c r="F7748" s="685"/>
    </row>
    <row r="7749" spans="2:6" s="55" customFormat="1" x14ac:dyDescent="0.25">
      <c r="B7749" s="209"/>
      <c r="C7749" s="564"/>
      <c r="D7749" s="209"/>
      <c r="F7749" s="685"/>
    </row>
    <row r="7750" spans="2:6" s="55" customFormat="1" x14ac:dyDescent="0.25">
      <c r="B7750" s="209"/>
      <c r="C7750" s="564"/>
      <c r="D7750" s="209"/>
      <c r="F7750" s="685"/>
    </row>
    <row r="7751" spans="2:6" s="55" customFormat="1" x14ac:dyDescent="0.25">
      <c r="B7751" s="209"/>
      <c r="C7751" s="564"/>
      <c r="D7751" s="209"/>
      <c r="F7751" s="685"/>
    </row>
    <row r="7752" spans="2:6" s="55" customFormat="1" x14ac:dyDescent="0.25">
      <c r="B7752" s="209"/>
      <c r="C7752" s="564"/>
      <c r="D7752" s="209"/>
      <c r="F7752" s="685"/>
    </row>
    <row r="7753" spans="2:6" s="55" customFormat="1" x14ac:dyDescent="0.25">
      <c r="B7753" s="209"/>
      <c r="C7753" s="564"/>
      <c r="D7753" s="209"/>
      <c r="F7753" s="685"/>
    </row>
    <row r="7754" spans="2:6" s="55" customFormat="1" x14ac:dyDescent="0.25">
      <c r="B7754" s="209"/>
      <c r="C7754" s="564"/>
      <c r="D7754" s="209"/>
      <c r="F7754" s="685"/>
    </row>
    <row r="7755" spans="2:6" s="55" customFormat="1" x14ac:dyDescent="0.25">
      <c r="B7755" s="209"/>
      <c r="C7755" s="564"/>
      <c r="D7755" s="209"/>
      <c r="F7755" s="685"/>
    </row>
    <row r="7756" spans="2:6" s="55" customFormat="1" x14ac:dyDescent="0.25">
      <c r="B7756" s="209"/>
      <c r="C7756" s="564"/>
      <c r="D7756" s="209"/>
      <c r="F7756" s="685"/>
    </row>
    <row r="7757" spans="2:6" s="55" customFormat="1" x14ac:dyDescent="0.25">
      <c r="B7757" s="209"/>
      <c r="C7757" s="564"/>
      <c r="D7757" s="209"/>
      <c r="F7757" s="685"/>
    </row>
    <row r="7758" spans="2:6" s="55" customFormat="1" x14ac:dyDescent="0.25">
      <c r="B7758" s="209"/>
      <c r="C7758" s="564"/>
      <c r="D7758" s="209"/>
      <c r="F7758" s="685"/>
    </row>
    <row r="7759" spans="2:6" s="55" customFormat="1" x14ac:dyDescent="0.25">
      <c r="B7759" s="209"/>
      <c r="C7759" s="564"/>
      <c r="D7759" s="209"/>
      <c r="F7759" s="685"/>
    </row>
    <row r="7760" spans="2:6" s="55" customFormat="1" x14ac:dyDescent="0.25">
      <c r="B7760" s="209"/>
      <c r="C7760" s="564"/>
      <c r="D7760" s="209"/>
      <c r="F7760" s="685"/>
    </row>
    <row r="7761" spans="2:6" s="55" customFormat="1" x14ac:dyDescent="0.25">
      <c r="B7761" s="209"/>
      <c r="C7761" s="564"/>
      <c r="D7761" s="209"/>
      <c r="F7761" s="685"/>
    </row>
    <row r="7762" spans="2:6" s="55" customFormat="1" x14ac:dyDescent="0.25">
      <c r="B7762" s="209"/>
      <c r="C7762" s="564"/>
      <c r="D7762" s="209"/>
      <c r="F7762" s="685"/>
    </row>
    <row r="7763" spans="2:6" s="55" customFormat="1" x14ac:dyDescent="0.25">
      <c r="B7763" s="209"/>
      <c r="C7763" s="564"/>
      <c r="D7763" s="209"/>
      <c r="F7763" s="685"/>
    </row>
    <row r="7764" spans="2:6" s="55" customFormat="1" x14ac:dyDescent="0.25">
      <c r="B7764" s="209"/>
      <c r="C7764" s="564"/>
      <c r="D7764" s="209"/>
      <c r="F7764" s="685"/>
    </row>
    <row r="7765" spans="2:6" s="55" customFormat="1" x14ac:dyDescent="0.25">
      <c r="B7765" s="209"/>
      <c r="C7765" s="564"/>
      <c r="D7765" s="209"/>
      <c r="F7765" s="685"/>
    </row>
    <row r="7766" spans="2:6" s="55" customFormat="1" x14ac:dyDescent="0.25">
      <c r="B7766" s="209"/>
      <c r="C7766" s="564"/>
      <c r="D7766" s="209"/>
      <c r="F7766" s="685"/>
    </row>
    <row r="7767" spans="2:6" s="55" customFormat="1" x14ac:dyDescent="0.25">
      <c r="B7767" s="209"/>
      <c r="C7767" s="564"/>
      <c r="D7767" s="209"/>
      <c r="F7767" s="685"/>
    </row>
    <row r="7768" spans="2:6" s="55" customFormat="1" x14ac:dyDescent="0.25">
      <c r="B7768" s="209"/>
      <c r="C7768" s="564"/>
      <c r="D7768" s="209"/>
      <c r="F7768" s="685"/>
    </row>
    <row r="7769" spans="2:6" s="55" customFormat="1" x14ac:dyDescent="0.25">
      <c r="B7769" s="209"/>
      <c r="C7769" s="564"/>
      <c r="D7769" s="209"/>
      <c r="F7769" s="685"/>
    </row>
    <row r="7770" spans="2:6" s="55" customFormat="1" x14ac:dyDescent="0.25">
      <c r="B7770" s="209"/>
      <c r="C7770" s="564"/>
      <c r="D7770" s="209"/>
      <c r="F7770" s="685"/>
    </row>
    <row r="7771" spans="2:6" s="55" customFormat="1" x14ac:dyDescent="0.25">
      <c r="B7771" s="209"/>
      <c r="C7771" s="564"/>
      <c r="D7771" s="209"/>
      <c r="F7771" s="685"/>
    </row>
    <row r="7772" spans="2:6" s="55" customFormat="1" x14ac:dyDescent="0.25">
      <c r="B7772" s="209"/>
      <c r="C7772" s="564"/>
      <c r="D7772" s="209"/>
      <c r="F7772" s="685"/>
    </row>
    <row r="7773" spans="2:6" s="55" customFormat="1" x14ac:dyDescent="0.25">
      <c r="B7773" s="209"/>
      <c r="C7773" s="564"/>
      <c r="D7773" s="209"/>
      <c r="F7773" s="685"/>
    </row>
    <row r="7774" spans="2:6" s="55" customFormat="1" x14ac:dyDescent="0.25">
      <c r="B7774" s="209"/>
      <c r="C7774" s="564"/>
      <c r="D7774" s="209"/>
      <c r="F7774" s="685"/>
    </row>
    <row r="7775" spans="2:6" s="55" customFormat="1" x14ac:dyDescent="0.25">
      <c r="B7775" s="209"/>
      <c r="C7775" s="564"/>
      <c r="D7775" s="209"/>
      <c r="F7775" s="685"/>
    </row>
    <row r="7776" spans="2:6" s="55" customFormat="1" x14ac:dyDescent="0.25">
      <c r="B7776" s="209"/>
      <c r="C7776" s="564"/>
      <c r="D7776" s="209"/>
      <c r="F7776" s="685"/>
    </row>
    <row r="7777" spans="2:6" s="55" customFormat="1" x14ac:dyDescent="0.25">
      <c r="B7777" s="209"/>
      <c r="C7777" s="564"/>
      <c r="D7777" s="209"/>
      <c r="F7777" s="685"/>
    </row>
    <row r="7778" spans="2:6" s="55" customFormat="1" x14ac:dyDescent="0.25">
      <c r="B7778" s="209"/>
      <c r="C7778" s="564"/>
      <c r="D7778" s="209"/>
      <c r="F7778" s="685"/>
    </row>
    <row r="7779" spans="2:6" s="55" customFormat="1" x14ac:dyDescent="0.25">
      <c r="B7779" s="209"/>
      <c r="C7779" s="564"/>
      <c r="D7779" s="209"/>
      <c r="F7779" s="685"/>
    </row>
    <row r="7780" spans="2:6" s="55" customFormat="1" x14ac:dyDescent="0.25">
      <c r="B7780" s="209"/>
      <c r="C7780" s="564"/>
      <c r="D7780" s="209"/>
      <c r="F7780" s="685"/>
    </row>
    <row r="7781" spans="2:6" s="55" customFormat="1" x14ac:dyDescent="0.25">
      <c r="B7781" s="209"/>
      <c r="C7781" s="564"/>
      <c r="D7781" s="209"/>
      <c r="F7781" s="685"/>
    </row>
    <row r="7782" spans="2:6" s="55" customFormat="1" x14ac:dyDescent="0.25">
      <c r="B7782" s="209"/>
      <c r="C7782" s="564"/>
      <c r="D7782" s="209"/>
      <c r="F7782" s="685"/>
    </row>
    <row r="7783" spans="2:6" s="55" customFormat="1" x14ac:dyDescent="0.25">
      <c r="B7783" s="209"/>
      <c r="C7783" s="564"/>
      <c r="D7783" s="209"/>
      <c r="F7783" s="685"/>
    </row>
    <row r="7784" spans="2:6" s="55" customFormat="1" x14ac:dyDescent="0.25">
      <c r="B7784" s="209"/>
      <c r="C7784" s="564"/>
      <c r="D7784" s="209"/>
      <c r="F7784" s="685"/>
    </row>
    <row r="7785" spans="2:6" s="55" customFormat="1" x14ac:dyDescent="0.25">
      <c r="B7785" s="209"/>
      <c r="C7785" s="564"/>
      <c r="D7785" s="209"/>
      <c r="F7785" s="685"/>
    </row>
    <row r="7786" spans="2:6" s="55" customFormat="1" x14ac:dyDescent="0.25">
      <c r="B7786" s="209"/>
      <c r="C7786" s="564"/>
      <c r="D7786" s="209"/>
      <c r="F7786" s="685"/>
    </row>
    <row r="7787" spans="2:6" s="55" customFormat="1" x14ac:dyDescent="0.25">
      <c r="B7787" s="209"/>
      <c r="C7787" s="564"/>
      <c r="D7787" s="209"/>
      <c r="F7787" s="685"/>
    </row>
    <row r="7788" spans="2:6" s="55" customFormat="1" x14ac:dyDescent="0.25">
      <c r="B7788" s="209"/>
      <c r="C7788" s="564"/>
      <c r="D7788" s="209"/>
      <c r="F7788" s="685"/>
    </row>
    <row r="7789" spans="2:6" s="55" customFormat="1" x14ac:dyDescent="0.25">
      <c r="B7789" s="209"/>
      <c r="C7789" s="564"/>
      <c r="D7789" s="209"/>
      <c r="F7789" s="685"/>
    </row>
    <row r="7790" spans="2:6" s="55" customFormat="1" x14ac:dyDescent="0.25">
      <c r="B7790" s="209"/>
      <c r="C7790" s="564"/>
      <c r="D7790" s="209"/>
      <c r="F7790" s="685"/>
    </row>
    <row r="7791" spans="2:6" s="55" customFormat="1" x14ac:dyDescent="0.25">
      <c r="B7791" s="209"/>
      <c r="C7791" s="564"/>
      <c r="D7791" s="209"/>
      <c r="F7791" s="685"/>
    </row>
    <row r="7792" spans="2:6" s="55" customFormat="1" x14ac:dyDescent="0.25">
      <c r="B7792" s="209"/>
      <c r="C7792" s="564"/>
      <c r="D7792" s="209"/>
      <c r="F7792" s="685"/>
    </row>
    <row r="7793" spans="2:6" s="55" customFormat="1" x14ac:dyDescent="0.25">
      <c r="B7793" s="209"/>
      <c r="C7793" s="564"/>
      <c r="D7793" s="209"/>
      <c r="F7793" s="685"/>
    </row>
    <row r="7794" spans="2:6" s="55" customFormat="1" x14ac:dyDescent="0.25">
      <c r="B7794" s="209"/>
      <c r="C7794" s="564"/>
      <c r="D7794" s="209"/>
      <c r="F7794" s="685"/>
    </row>
    <row r="7795" spans="2:6" s="55" customFormat="1" x14ac:dyDescent="0.25">
      <c r="B7795" s="209"/>
      <c r="C7795" s="564"/>
      <c r="D7795" s="209"/>
      <c r="F7795" s="685"/>
    </row>
    <row r="7796" spans="2:6" s="55" customFormat="1" x14ac:dyDescent="0.25">
      <c r="B7796" s="209"/>
      <c r="C7796" s="564"/>
      <c r="D7796" s="209"/>
      <c r="F7796" s="685"/>
    </row>
    <row r="7797" spans="2:6" s="55" customFormat="1" x14ac:dyDescent="0.25">
      <c r="B7797" s="209"/>
      <c r="C7797" s="564"/>
      <c r="D7797" s="209"/>
      <c r="F7797" s="685"/>
    </row>
    <row r="7798" spans="2:6" s="55" customFormat="1" x14ac:dyDescent="0.25">
      <c r="B7798" s="209"/>
      <c r="C7798" s="564"/>
      <c r="D7798" s="209"/>
      <c r="F7798" s="685"/>
    </row>
    <row r="7799" spans="2:6" s="55" customFormat="1" x14ac:dyDescent="0.25">
      <c r="B7799" s="209"/>
      <c r="C7799" s="564"/>
      <c r="D7799" s="209"/>
      <c r="F7799" s="685"/>
    </row>
    <row r="7800" spans="2:6" s="55" customFormat="1" x14ac:dyDescent="0.25">
      <c r="B7800" s="209"/>
      <c r="C7800" s="564"/>
      <c r="D7800" s="209"/>
      <c r="F7800" s="685"/>
    </row>
    <row r="7801" spans="2:6" s="55" customFormat="1" x14ac:dyDescent="0.25">
      <c r="B7801" s="209"/>
      <c r="C7801" s="564"/>
      <c r="D7801" s="209"/>
      <c r="F7801" s="685"/>
    </row>
    <row r="7802" spans="2:6" s="55" customFormat="1" x14ac:dyDescent="0.25">
      <c r="B7802" s="209"/>
      <c r="C7802" s="564"/>
      <c r="D7802" s="209"/>
      <c r="F7802" s="685"/>
    </row>
    <row r="7803" spans="2:6" s="55" customFormat="1" x14ac:dyDescent="0.25">
      <c r="B7803" s="209"/>
      <c r="C7803" s="564"/>
      <c r="D7803" s="209"/>
      <c r="F7803" s="685"/>
    </row>
    <row r="7804" spans="2:6" s="55" customFormat="1" x14ac:dyDescent="0.25">
      <c r="B7804" s="209"/>
      <c r="C7804" s="564"/>
      <c r="D7804" s="209"/>
      <c r="F7804" s="685"/>
    </row>
    <row r="7805" spans="2:6" s="55" customFormat="1" x14ac:dyDescent="0.25">
      <c r="B7805" s="209"/>
      <c r="C7805" s="564"/>
      <c r="D7805" s="209"/>
      <c r="F7805" s="685"/>
    </row>
    <row r="7806" spans="2:6" s="55" customFormat="1" x14ac:dyDescent="0.25">
      <c r="B7806" s="209"/>
      <c r="C7806" s="564"/>
      <c r="D7806" s="209"/>
      <c r="F7806" s="685"/>
    </row>
    <row r="7807" spans="2:6" s="55" customFormat="1" x14ac:dyDescent="0.25">
      <c r="B7807" s="209"/>
      <c r="C7807" s="564"/>
      <c r="D7807" s="209"/>
      <c r="F7807" s="685"/>
    </row>
    <row r="7808" spans="2:6" s="55" customFormat="1" x14ac:dyDescent="0.25">
      <c r="B7808" s="209"/>
      <c r="C7808" s="564"/>
      <c r="D7808" s="209"/>
      <c r="F7808" s="685"/>
    </row>
    <row r="7809" spans="2:6" s="55" customFormat="1" x14ac:dyDescent="0.25">
      <c r="B7809" s="209"/>
      <c r="C7809" s="564"/>
      <c r="D7809" s="209"/>
      <c r="F7809" s="685"/>
    </row>
    <row r="7810" spans="2:6" s="55" customFormat="1" x14ac:dyDescent="0.25">
      <c r="B7810" s="209"/>
      <c r="C7810" s="564"/>
      <c r="D7810" s="209"/>
      <c r="F7810" s="685"/>
    </row>
    <row r="7811" spans="2:6" s="55" customFormat="1" x14ac:dyDescent="0.25">
      <c r="B7811" s="209"/>
      <c r="C7811" s="564"/>
      <c r="D7811" s="209"/>
      <c r="F7811" s="685"/>
    </row>
    <row r="7812" spans="2:6" s="55" customFormat="1" x14ac:dyDescent="0.25">
      <c r="B7812" s="209"/>
      <c r="C7812" s="564"/>
      <c r="D7812" s="209"/>
      <c r="F7812" s="685"/>
    </row>
    <row r="7813" spans="2:6" s="55" customFormat="1" x14ac:dyDescent="0.25">
      <c r="B7813" s="209"/>
      <c r="C7813" s="564"/>
      <c r="D7813" s="209"/>
      <c r="F7813" s="685"/>
    </row>
    <row r="7814" spans="2:6" s="55" customFormat="1" x14ac:dyDescent="0.25">
      <c r="B7814" s="209"/>
      <c r="C7814" s="564"/>
      <c r="D7814" s="209"/>
      <c r="F7814" s="685"/>
    </row>
    <row r="7815" spans="2:6" s="55" customFormat="1" x14ac:dyDescent="0.25">
      <c r="B7815" s="209"/>
      <c r="C7815" s="564"/>
      <c r="D7815" s="209"/>
      <c r="F7815" s="685"/>
    </row>
    <row r="7816" spans="2:6" s="55" customFormat="1" x14ac:dyDescent="0.25">
      <c r="B7816" s="209"/>
      <c r="C7816" s="564"/>
      <c r="D7816" s="209"/>
      <c r="F7816" s="685"/>
    </row>
    <row r="7817" spans="2:6" s="55" customFormat="1" x14ac:dyDescent="0.25">
      <c r="B7817" s="209"/>
      <c r="C7817" s="564"/>
      <c r="D7817" s="209"/>
      <c r="F7817" s="685"/>
    </row>
    <row r="7818" spans="2:6" s="55" customFormat="1" x14ac:dyDescent="0.25">
      <c r="B7818" s="209"/>
      <c r="C7818" s="564"/>
      <c r="D7818" s="209"/>
      <c r="F7818" s="685"/>
    </row>
    <row r="7819" spans="2:6" s="55" customFormat="1" x14ac:dyDescent="0.25">
      <c r="B7819" s="209"/>
      <c r="C7819" s="564"/>
      <c r="D7819" s="209"/>
      <c r="F7819" s="685"/>
    </row>
    <row r="7820" spans="2:6" s="55" customFormat="1" x14ac:dyDescent="0.25">
      <c r="B7820" s="209"/>
      <c r="C7820" s="564"/>
      <c r="D7820" s="209"/>
      <c r="F7820" s="685"/>
    </row>
    <row r="7821" spans="2:6" s="55" customFormat="1" x14ac:dyDescent="0.25">
      <c r="B7821" s="209"/>
      <c r="C7821" s="564"/>
      <c r="D7821" s="209"/>
      <c r="F7821" s="685"/>
    </row>
    <row r="7822" spans="2:6" s="55" customFormat="1" x14ac:dyDescent="0.25">
      <c r="B7822" s="209"/>
      <c r="C7822" s="564"/>
      <c r="D7822" s="209"/>
      <c r="F7822" s="685"/>
    </row>
    <row r="7823" spans="2:6" s="55" customFormat="1" x14ac:dyDescent="0.25">
      <c r="B7823" s="209"/>
      <c r="C7823" s="564"/>
      <c r="D7823" s="209"/>
      <c r="F7823" s="685"/>
    </row>
    <row r="7824" spans="2:6" s="55" customFormat="1" x14ac:dyDescent="0.25">
      <c r="B7824" s="209"/>
      <c r="C7824" s="564"/>
      <c r="D7824" s="209"/>
      <c r="F7824" s="685"/>
    </row>
    <row r="7825" spans="2:6" s="55" customFormat="1" x14ac:dyDescent="0.25">
      <c r="B7825" s="209"/>
      <c r="C7825" s="564"/>
      <c r="D7825" s="209"/>
      <c r="F7825" s="685"/>
    </row>
    <row r="7826" spans="2:6" s="55" customFormat="1" x14ac:dyDescent="0.25">
      <c r="B7826" s="209"/>
      <c r="C7826" s="564"/>
      <c r="D7826" s="209"/>
      <c r="F7826" s="685"/>
    </row>
    <row r="7827" spans="2:6" s="55" customFormat="1" x14ac:dyDescent="0.25">
      <c r="B7827" s="209"/>
      <c r="C7827" s="564"/>
      <c r="D7827" s="209"/>
      <c r="F7827" s="685"/>
    </row>
    <row r="7828" spans="2:6" s="55" customFormat="1" x14ac:dyDescent="0.25">
      <c r="B7828" s="209"/>
      <c r="C7828" s="564"/>
      <c r="D7828" s="209"/>
      <c r="F7828" s="685"/>
    </row>
    <row r="7829" spans="2:6" s="55" customFormat="1" x14ac:dyDescent="0.25">
      <c r="B7829" s="209"/>
      <c r="C7829" s="564"/>
      <c r="D7829" s="209"/>
      <c r="F7829" s="685"/>
    </row>
    <row r="7830" spans="2:6" s="55" customFormat="1" x14ac:dyDescent="0.25">
      <c r="B7830" s="209"/>
      <c r="C7830" s="564"/>
      <c r="D7830" s="209"/>
      <c r="F7830" s="685"/>
    </row>
    <row r="7831" spans="2:6" s="55" customFormat="1" x14ac:dyDescent="0.25">
      <c r="B7831" s="209"/>
      <c r="C7831" s="564"/>
      <c r="D7831" s="209"/>
      <c r="F7831" s="685"/>
    </row>
    <row r="7832" spans="2:6" s="55" customFormat="1" x14ac:dyDescent="0.25">
      <c r="B7832" s="209"/>
      <c r="C7832" s="564"/>
      <c r="D7832" s="209"/>
      <c r="F7832" s="685"/>
    </row>
    <row r="7833" spans="2:6" s="55" customFormat="1" x14ac:dyDescent="0.25">
      <c r="B7833" s="209"/>
      <c r="C7833" s="564"/>
      <c r="D7833" s="209"/>
      <c r="F7833" s="685"/>
    </row>
    <row r="7834" spans="2:6" s="55" customFormat="1" x14ac:dyDescent="0.25">
      <c r="B7834" s="209"/>
      <c r="C7834" s="564"/>
      <c r="D7834" s="209"/>
      <c r="F7834" s="685"/>
    </row>
    <row r="7835" spans="2:6" s="55" customFormat="1" x14ac:dyDescent="0.25">
      <c r="B7835" s="209"/>
      <c r="C7835" s="564"/>
      <c r="D7835" s="209"/>
      <c r="F7835" s="685"/>
    </row>
    <row r="7836" spans="2:6" s="55" customFormat="1" x14ac:dyDescent="0.25">
      <c r="B7836" s="209"/>
      <c r="C7836" s="564"/>
      <c r="D7836" s="209"/>
      <c r="F7836" s="685"/>
    </row>
    <row r="7837" spans="2:6" s="55" customFormat="1" x14ac:dyDescent="0.25">
      <c r="B7837" s="209"/>
      <c r="C7837" s="564"/>
      <c r="D7837" s="209"/>
      <c r="F7837" s="685"/>
    </row>
    <row r="7838" spans="2:6" s="55" customFormat="1" x14ac:dyDescent="0.25">
      <c r="B7838" s="209"/>
      <c r="C7838" s="564"/>
      <c r="D7838" s="209"/>
      <c r="F7838" s="685"/>
    </row>
    <row r="7839" spans="2:6" s="55" customFormat="1" x14ac:dyDescent="0.25">
      <c r="B7839" s="209"/>
      <c r="C7839" s="564"/>
      <c r="D7839" s="209"/>
      <c r="F7839" s="685"/>
    </row>
    <row r="7840" spans="2:6" s="55" customFormat="1" x14ac:dyDescent="0.25">
      <c r="B7840" s="209"/>
      <c r="C7840" s="564"/>
      <c r="D7840" s="209"/>
      <c r="F7840" s="685"/>
    </row>
    <row r="7841" spans="2:6" s="55" customFormat="1" x14ac:dyDescent="0.25">
      <c r="B7841" s="209"/>
      <c r="C7841" s="564"/>
      <c r="D7841" s="209"/>
      <c r="F7841" s="685"/>
    </row>
    <row r="7842" spans="2:6" s="55" customFormat="1" x14ac:dyDescent="0.25">
      <c r="B7842" s="209"/>
      <c r="C7842" s="564"/>
      <c r="D7842" s="209"/>
      <c r="F7842" s="685"/>
    </row>
    <row r="7843" spans="2:6" s="55" customFormat="1" x14ac:dyDescent="0.25">
      <c r="B7843" s="209"/>
      <c r="C7843" s="564"/>
      <c r="D7843" s="209"/>
      <c r="F7843" s="685"/>
    </row>
    <row r="7844" spans="2:6" s="55" customFormat="1" x14ac:dyDescent="0.25">
      <c r="B7844" s="209"/>
      <c r="C7844" s="564"/>
      <c r="D7844" s="209"/>
      <c r="F7844" s="685"/>
    </row>
    <row r="7845" spans="2:6" s="55" customFormat="1" x14ac:dyDescent="0.25">
      <c r="B7845" s="209"/>
      <c r="C7845" s="564"/>
      <c r="D7845" s="209"/>
      <c r="F7845" s="685"/>
    </row>
    <row r="7846" spans="2:6" s="55" customFormat="1" x14ac:dyDescent="0.25">
      <c r="B7846" s="209"/>
      <c r="C7846" s="564"/>
      <c r="D7846" s="209"/>
      <c r="F7846" s="685"/>
    </row>
    <row r="7847" spans="2:6" s="55" customFormat="1" x14ac:dyDescent="0.25">
      <c r="B7847" s="209"/>
      <c r="C7847" s="564"/>
      <c r="D7847" s="209"/>
      <c r="F7847" s="685"/>
    </row>
    <row r="7848" spans="2:6" s="55" customFormat="1" x14ac:dyDescent="0.25">
      <c r="B7848" s="209"/>
      <c r="C7848" s="564"/>
      <c r="D7848" s="209"/>
      <c r="F7848" s="685"/>
    </row>
    <row r="7849" spans="2:6" s="55" customFormat="1" x14ac:dyDescent="0.25">
      <c r="B7849" s="209"/>
      <c r="C7849" s="564"/>
      <c r="D7849" s="209"/>
      <c r="F7849" s="685"/>
    </row>
    <row r="7850" spans="2:6" s="55" customFormat="1" x14ac:dyDescent="0.25">
      <c r="B7850" s="209"/>
      <c r="C7850" s="564"/>
      <c r="D7850" s="209"/>
      <c r="F7850" s="685"/>
    </row>
    <row r="7851" spans="2:6" s="55" customFormat="1" x14ac:dyDescent="0.25">
      <c r="B7851" s="209"/>
      <c r="C7851" s="564"/>
      <c r="D7851" s="209"/>
      <c r="F7851" s="685"/>
    </row>
    <row r="7852" spans="2:6" s="55" customFormat="1" x14ac:dyDescent="0.25">
      <c r="B7852" s="209"/>
      <c r="C7852" s="564"/>
      <c r="D7852" s="209"/>
      <c r="F7852" s="685"/>
    </row>
    <row r="7853" spans="2:6" s="55" customFormat="1" x14ac:dyDescent="0.25">
      <c r="B7853" s="209"/>
      <c r="C7853" s="564"/>
      <c r="D7853" s="209"/>
      <c r="F7853" s="685"/>
    </row>
    <row r="7854" spans="2:6" s="55" customFormat="1" x14ac:dyDescent="0.25">
      <c r="B7854" s="209"/>
      <c r="C7854" s="564"/>
      <c r="D7854" s="209"/>
      <c r="F7854" s="685"/>
    </row>
    <row r="7855" spans="2:6" s="55" customFormat="1" x14ac:dyDescent="0.25">
      <c r="B7855" s="209"/>
      <c r="C7855" s="564"/>
      <c r="D7855" s="209"/>
      <c r="F7855" s="685"/>
    </row>
    <row r="7856" spans="2:6" s="55" customFormat="1" x14ac:dyDescent="0.25">
      <c r="B7856" s="209"/>
      <c r="C7856" s="564"/>
      <c r="D7856" s="209"/>
      <c r="F7856" s="685"/>
    </row>
    <row r="7857" spans="2:6" s="55" customFormat="1" x14ac:dyDescent="0.25">
      <c r="B7857" s="209"/>
      <c r="C7857" s="564"/>
      <c r="D7857" s="209"/>
      <c r="F7857" s="685"/>
    </row>
    <row r="7858" spans="2:6" s="55" customFormat="1" x14ac:dyDescent="0.25">
      <c r="B7858" s="209"/>
      <c r="C7858" s="564"/>
      <c r="D7858" s="209"/>
      <c r="F7858" s="685"/>
    </row>
    <row r="7859" spans="2:6" s="55" customFormat="1" x14ac:dyDescent="0.25">
      <c r="B7859" s="209"/>
      <c r="C7859" s="564"/>
      <c r="D7859" s="209"/>
      <c r="F7859" s="685"/>
    </row>
    <row r="7860" spans="2:6" s="55" customFormat="1" x14ac:dyDescent="0.25">
      <c r="B7860" s="209"/>
      <c r="C7860" s="564"/>
      <c r="D7860" s="209"/>
      <c r="F7860" s="685"/>
    </row>
    <row r="7861" spans="2:6" s="55" customFormat="1" x14ac:dyDescent="0.25">
      <c r="B7861" s="209"/>
      <c r="C7861" s="564"/>
      <c r="D7861" s="209"/>
      <c r="F7861" s="685"/>
    </row>
    <row r="7862" spans="2:6" s="55" customFormat="1" x14ac:dyDescent="0.25">
      <c r="B7862" s="209"/>
      <c r="C7862" s="564"/>
      <c r="D7862" s="209"/>
      <c r="F7862" s="685"/>
    </row>
    <row r="7863" spans="2:6" s="55" customFormat="1" x14ac:dyDescent="0.25">
      <c r="B7863" s="209"/>
      <c r="C7863" s="564"/>
      <c r="D7863" s="209"/>
      <c r="F7863" s="685"/>
    </row>
    <row r="7864" spans="2:6" s="55" customFormat="1" x14ac:dyDescent="0.25">
      <c r="B7864" s="209"/>
      <c r="C7864" s="564"/>
      <c r="D7864" s="209"/>
      <c r="F7864" s="685"/>
    </row>
    <row r="7865" spans="2:6" s="55" customFormat="1" x14ac:dyDescent="0.25">
      <c r="B7865" s="209"/>
      <c r="C7865" s="564"/>
      <c r="D7865" s="209"/>
      <c r="F7865" s="685"/>
    </row>
    <row r="7866" spans="2:6" s="55" customFormat="1" x14ac:dyDescent="0.25">
      <c r="B7866" s="209"/>
      <c r="C7866" s="564"/>
      <c r="D7866" s="209"/>
      <c r="F7866" s="685"/>
    </row>
    <row r="7867" spans="2:6" s="55" customFormat="1" x14ac:dyDescent="0.25">
      <c r="B7867" s="209"/>
      <c r="C7867" s="564"/>
      <c r="D7867" s="209"/>
      <c r="F7867" s="685"/>
    </row>
    <row r="7868" spans="2:6" s="55" customFormat="1" x14ac:dyDescent="0.25">
      <c r="B7868" s="209"/>
      <c r="C7868" s="564"/>
      <c r="D7868" s="209"/>
      <c r="F7868" s="685"/>
    </row>
    <row r="7869" spans="2:6" s="55" customFormat="1" x14ac:dyDescent="0.25">
      <c r="B7869" s="209"/>
      <c r="C7869" s="564"/>
      <c r="D7869" s="209"/>
      <c r="F7869" s="685"/>
    </row>
    <row r="7870" spans="2:6" s="55" customFormat="1" x14ac:dyDescent="0.25">
      <c r="B7870" s="209"/>
      <c r="C7870" s="564"/>
      <c r="D7870" s="209"/>
      <c r="F7870" s="685"/>
    </row>
    <row r="7871" spans="2:6" s="55" customFormat="1" x14ac:dyDescent="0.25">
      <c r="B7871" s="209"/>
      <c r="C7871" s="564"/>
      <c r="D7871" s="209"/>
      <c r="F7871" s="685"/>
    </row>
    <row r="7872" spans="2:6" s="55" customFormat="1" x14ac:dyDescent="0.25">
      <c r="B7872" s="209"/>
      <c r="C7872" s="564"/>
      <c r="D7872" s="209"/>
      <c r="F7872" s="685"/>
    </row>
    <row r="7873" spans="2:6" s="55" customFormat="1" x14ac:dyDescent="0.25">
      <c r="B7873" s="209"/>
      <c r="C7873" s="564"/>
      <c r="D7873" s="209"/>
      <c r="F7873" s="685"/>
    </row>
    <row r="7874" spans="2:6" s="55" customFormat="1" x14ac:dyDescent="0.25">
      <c r="B7874" s="209"/>
      <c r="C7874" s="564"/>
      <c r="D7874" s="209"/>
      <c r="F7874" s="685"/>
    </row>
    <row r="7875" spans="2:6" s="55" customFormat="1" x14ac:dyDescent="0.25">
      <c r="B7875" s="209"/>
      <c r="C7875" s="564"/>
      <c r="D7875" s="209"/>
      <c r="F7875" s="685"/>
    </row>
    <row r="7876" spans="2:6" s="55" customFormat="1" x14ac:dyDescent="0.25">
      <c r="B7876" s="209"/>
      <c r="C7876" s="564"/>
      <c r="D7876" s="209"/>
      <c r="F7876" s="685"/>
    </row>
    <row r="7877" spans="2:6" s="55" customFormat="1" x14ac:dyDescent="0.25">
      <c r="B7877" s="209"/>
      <c r="C7877" s="564"/>
      <c r="D7877" s="209"/>
      <c r="F7877" s="685"/>
    </row>
    <row r="7878" spans="2:6" s="55" customFormat="1" x14ac:dyDescent="0.25">
      <c r="B7878" s="209"/>
      <c r="C7878" s="564"/>
      <c r="D7878" s="209"/>
      <c r="F7878" s="685"/>
    </row>
    <row r="7879" spans="2:6" s="55" customFormat="1" x14ac:dyDescent="0.25">
      <c r="B7879" s="209"/>
      <c r="C7879" s="564"/>
      <c r="D7879" s="209"/>
      <c r="F7879" s="685"/>
    </row>
    <row r="7880" spans="2:6" s="55" customFormat="1" x14ac:dyDescent="0.25">
      <c r="B7880" s="209"/>
      <c r="C7880" s="564"/>
      <c r="D7880" s="209"/>
      <c r="F7880" s="685"/>
    </row>
    <row r="7881" spans="2:6" s="55" customFormat="1" x14ac:dyDescent="0.25">
      <c r="B7881" s="209"/>
      <c r="C7881" s="564"/>
      <c r="D7881" s="209"/>
      <c r="F7881" s="685"/>
    </row>
    <row r="7882" spans="2:6" s="55" customFormat="1" x14ac:dyDescent="0.25">
      <c r="B7882" s="209"/>
      <c r="C7882" s="564"/>
      <c r="D7882" s="209"/>
      <c r="F7882" s="685"/>
    </row>
    <row r="7883" spans="2:6" s="55" customFormat="1" x14ac:dyDescent="0.25">
      <c r="B7883" s="209"/>
      <c r="C7883" s="564"/>
      <c r="D7883" s="209"/>
      <c r="F7883" s="685"/>
    </row>
    <row r="7884" spans="2:6" s="55" customFormat="1" x14ac:dyDescent="0.25">
      <c r="B7884" s="209"/>
      <c r="C7884" s="564"/>
      <c r="D7884" s="209"/>
      <c r="F7884" s="685"/>
    </row>
    <row r="7885" spans="2:6" s="55" customFormat="1" x14ac:dyDescent="0.25">
      <c r="B7885" s="209"/>
      <c r="C7885" s="564"/>
      <c r="D7885" s="209"/>
      <c r="F7885" s="685"/>
    </row>
    <row r="7886" spans="2:6" s="55" customFormat="1" x14ac:dyDescent="0.25">
      <c r="B7886" s="209"/>
      <c r="C7886" s="564"/>
      <c r="D7886" s="209"/>
      <c r="F7886" s="685"/>
    </row>
    <row r="7887" spans="2:6" s="55" customFormat="1" x14ac:dyDescent="0.25">
      <c r="B7887" s="209"/>
      <c r="C7887" s="564"/>
      <c r="D7887" s="209"/>
      <c r="F7887" s="685"/>
    </row>
    <row r="7888" spans="2:6" s="55" customFormat="1" x14ac:dyDescent="0.25">
      <c r="B7888" s="209"/>
      <c r="C7888" s="564"/>
      <c r="D7888" s="209"/>
      <c r="F7888" s="685"/>
    </row>
    <row r="7889" spans="2:6" s="55" customFormat="1" x14ac:dyDescent="0.25">
      <c r="B7889" s="209"/>
      <c r="C7889" s="564"/>
      <c r="D7889" s="209"/>
      <c r="F7889" s="685"/>
    </row>
    <row r="7890" spans="2:6" s="55" customFormat="1" x14ac:dyDescent="0.25">
      <c r="B7890" s="209"/>
      <c r="C7890" s="564"/>
      <c r="D7890" s="209"/>
      <c r="F7890" s="685"/>
    </row>
    <row r="7891" spans="2:6" s="55" customFormat="1" x14ac:dyDescent="0.25">
      <c r="B7891" s="209"/>
      <c r="C7891" s="564"/>
      <c r="D7891" s="209"/>
      <c r="F7891" s="685"/>
    </row>
    <row r="7892" spans="2:6" s="55" customFormat="1" x14ac:dyDescent="0.25">
      <c r="B7892" s="209"/>
      <c r="C7892" s="564"/>
      <c r="D7892" s="209"/>
      <c r="F7892" s="685"/>
    </row>
    <row r="7893" spans="2:6" s="55" customFormat="1" x14ac:dyDescent="0.25">
      <c r="B7893" s="209"/>
      <c r="C7893" s="564"/>
      <c r="D7893" s="209"/>
      <c r="F7893" s="685"/>
    </row>
    <row r="7894" spans="2:6" s="55" customFormat="1" x14ac:dyDescent="0.25">
      <c r="B7894" s="209"/>
      <c r="C7894" s="564"/>
      <c r="D7894" s="209"/>
      <c r="F7894" s="685"/>
    </row>
    <row r="7895" spans="2:6" s="55" customFormat="1" x14ac:dyDescent="0.25">
      <c r="B7895" s="209"/>
      <c r="C7895" s="564"/>
      <c r="D7895" s="209"/>
      <c r="F7895" s="685"/>
    </row>
    <row r="7896" spans="2:6" s="55" customFormat="1" x14ac:dyDescent="0.25">
      <c r="B7896" s="209"/>
      <c r="C7896" s="564"/>
      <c r="D7896" s="209"/>
      <c r="F7896" s="685"/>
    </row>
    <row r="7897" spans="2:6" s="55" customFormat="1" x14ac:dyDescent="0.25">
      <c r="B7897" s="209"/>
      <c r="C7897" s="564"/>
      <c r="D7897" s="209"/>
      <c r="F7897" s="685"/>
    </row>
    <row r="7898" spans="2:6" s="55" customFormat="1" x14ac:dyDescent="0.25">
      <c r="B7898" s="209"/>
      <c r="C7898" s="564"/>
      <c r="D7898" s="209"/>
      <c r="F7898" s="685"/>
    </row>
    <row r="7899" spans="2:6" s="55" customFormat="1" x14ac:dyDescent="0.25">
      <c r="B7899" s="209"/>
      <c r="C7899" s="564"/>
      <c r="D7899" s="209"/>
      <c r="F7899" s="685"/>
    </row>
    <row r="7900" spans="2:6" s="55" customFormat="1" x14ac:dyDescent="0.25">
      <c r="B7900" s="209"/>
      <c r="C7900" s="564"/>
      <c r="D7900" s="209"/>
      <c r="F7900" s="685"/>
    </row>
    <row r="7901" spans="2:6" s="55" customFormat="1" x14ac:dyDescent="0.25">
      <c r="B7901" s="209"/>
      <c r="C7901" s="564"/>
      <c r="D7901" s="209"/>
      <c r="F7901" s="685"/>
    </row>
    <row r="7902" spans="2:6" s="55" customFormat="1" x14ac:dyDescent="0.25">
      <c r="B7902" s="209"/>
      <c r="C7902" s="564"/>
      <c r="D7902" s="209"/>
      <c r="F7902" s="685"/>
    </row>
    <row r="7903" spans="2:6" s="55" customFormat="1" x14ac:dyDescent="0.25">
      <c r="B7903" s="209"/>
      <c r="C7903" s="564"/>
      <c r="D7903" s="209"/>
      <c r="F7903" s="685"/>
    </row>
    <row r="7904" spans="2:6" s="55" customFormat="1" x14ac:dyDescent="0.25">
      <c r="B7904" s="209"/>
      <c r="C7904" s="564"/>
      <c r="D7904" s="209"/>
      <c r="F7904" s="685"/>
    </row>
    <row r="7905" spans="2:6" s="55" customFormat="1" x14ac:dyDescent="0.25">
      <c r="B7905" s="209"/>
      <c r="C7905" s="564"/>
      <c r="D7905" s="209"/>
      <c r="F7905" s="685"/>
    </row>
    <row r="7906" spans="2:6" s="55" customFormat="1" x14ac:dyDescent="0.25">
      <c r="B7906" s="209"/>
      <c r="C7906" s="564"/>
      <c r="D7906" s="209"/>
      <c r="F7906" s="685"/>
    </row>
    <row r="7907" spans="2:6" s="55" customFormat="1" x14ac:dyDescent="0.25">
      <c r="B7907" s="209"/>
      <c r="C7907" s="564"/>
      <c r="D7907" s="209"/>
      <c r="F7907" s="685"/>
    </row>
    <row r="7908" spans="2:6" s="55" customFormat="1" x14ac:dyDescent="0.25">
      <c r="B7908" s="209"/>
      <c r="C7908" s="564"/>
      <c r="D7908" s="209"/>
      <c r="F7908" s="685"/>
    </row>
    <row r="7909" spans="2:6" s="55" customFormat="1" x14ac:dyDescent="0.25">
      <c r="B7909" s="209"/>
      <c r="C7909" s="564"/>
      <c r="D7909" s="209"/>
      <c r="F7909" s="685"/>
    </row>
    <row r="7910" spans="2:6" s="55" customFormat="1" x14ac:dyDescent="0.25">
      <c r="B7910" s="209"/>
      <c r="C7910" s="564"/>
      <c r="D7910" s="209"/>
      <c r="F7910" s="685"/>
    </row>
    <row r="7911" spans="2:6" s="55" customFormat="1" x14ac:dyDescent="0.25">
      <c r="B7911" s="209"/>
      <c r="C7911" s="564"/>
      <c r="D7911" s="209"/>
      <c r="F7911" s="685"/>
    </row>
    <row r="7912" spans="2:6" s="55" customFormat="1" x14ac:dyDescent="0.25">
      <c r="B7912" s="209"/>
      <c r="C7912" s="564"/>
      <c r="D7912" s="209"/>
      <c r="F7912" s="685"/>
    </row>
    <row r="7913" spans="2:6" s="55" customFormat="1" x14ac:dyDescent="0.25">
      <c r="B7913" s="209"/>
      <c r="C7913" s="564"/>
      <c r="D7913" s="209"/>
      <c r="F7913" s="685"/>
    </row>
    <row r="7914" spans="2:6" s="55" customFormat="1" x14ac:dyDescent="0.25">
      <c r="B7914" s="209"/>
      <c r="C7914" s="564"/>
      <c r="D7914" s="209"/>
      <c r="F7914" s="685"/>
    </row>
    <row r="7915" spans="2:6" s="55" customFormat="1" x14ac:dyDescent="0.25">
      <c r="B7915" s="209"/>
      <c r="C7915" s="564"/>
      <c r="D7915" s="209"/>
      <c r="F7915" s="685"/>
    </row>
    <row r="7916" spans="2:6" s="55" customFormat="1" x14ac:dyDescent="0.25">
      <c r="B7916" s="209"/>
      <c r="C7916" s="564"/>
      <c r="D7916" s="209"/>
      <c r="F7916" s="685"/>
    </row>
    <row r="7917" spans="2:6" s="55" customFormat="1" x14ac:dyDescent="0.25">
      <c r="B7917" s="209"/>
      <c r="C7917" s="564"/>
      <c r="D7917" s="209"/>
      <c r="F7917" s="685"/>
    </row>
    <row r="7918" spans="2:6" s="55" customFormat="1" x14ac:dyDescent="0.25">
      <c r="B7918" s="209"/>
      <c r="C7918" s="564"/>
      <c r="D7918" s="209"/>
      <c r="F7918" s="685"/>
    </row>
    <row r="7919" spans="2:6" s="55" customFormat="1" x14ac:dyDescent="0.25">
      <c r="B7919" s="209"/>
      <c r="C7919" s="564"/>
      <c r="D7919" s="209"/>
      <c r="F7919" s="685"/>
    </row>
    <row r="7920" spans="2:6" s="55" customFormat="1" x14ac:dyDescent="0.25">
      <c r="B7920" s="209"/>
      <c r="C7920" s="564"/>
      <c r="D7920" s="209"/>
      <c r="F7920" s="685"/>
    </row>
    <row r="7921" spans="2:6" s="55" customFormat="1" x14ac:dyDescent="0.25">
      <c r="B7921" s="209"/>
      <c r="C7921" s="564"/>
      <c r="D7921" s="209"/>
      <c r="F7921" s="685"/>
    </row>
    <row r="7922" spans="2:6" s="55" customFormat="1" x14ac:dyDescent="0.25">
      <c r="B7922" s="209"/>
      <c r="C7922" s="564"/>
      <c r="D7922" s="209"/>
      <c r="F7922" s="685"/>
    </row>
    <row r="7923" spans="2:6" s="55" customFormat="1" x14ac:dyDescent="0.25">
      <c r="B7923" s="209"/>
      <c r="C7923" s="564"/>
      <c r="D7923" s="209"/>
      <c r="F7923" s="685"/>
    </row>
    <row r="7924" spans="2:6" s="55" customFormat="1" x14ac:dyDescent="0.25">
      <c r="B7924" s="209"/>
      <c r="C7924" s="564"/>
      <c r="D7924" s="209"/>
      <c r="F7924" s="685"/>
    </row>
    <row r="7925" spans="2:6" s="55" customFormat="1" x14ac:dyDescent="0.25">
      <c r="B7925" s="209"/>
      <c r="C7925" s="564"/>
      <c r="D7925" s="209"/>
      <c r="F7925" s="685"/>
    </row>
    <row r="7926" spans="2:6" s="55" customFormat="1" x14ac:dyDescent="0.25">
      <c r="B7926" s="209"/>
      <c r="C7926" s="564"/>
      <c r="D7926" s="209"/>
      <c r="F7926" s="685"/>
    </row>
    <row r="7927" spans="2:6" s="55" customFormat="1" x14ac:dyDescent="0.25">
      <c r="B7927" s="209"/>
      <c r="C7927" s="564"/>
      <c r="D7927" s="209"/>
      <c r="F7927" s="685"/>
    </row>
    <row r="7928" spans="2:6" s="55" customFormat="1" x14ac:dyDescent="0.25">
      <c r="B7928" s="209"/>
      <c r="C7928" s="564"/>
      <c r="D7928" s="209"/>
      <c r="F7928" s="685"/>
    </row>
    <row r="7929" spans="2:6" s="55" customFormat="1" x14ac:dyDescent="0.25">
      <c r="B7929" s="209"/>
      <c r="C7929" s="564"/>
      <c r="D7929" s="209"/>
      <c r="F7929" s="685"/>
    </row>
    <row r="7930" spans="2:6" s="55" customFormat="1" x14ac:dyDescent="0.25">
      <c r="B7930" s="209"/>
      <c r="C7930" s="564"/>
      <c r="D7930" s="209"/>
      <c r="F7930" s="685"/>
    </row>
    <row r="7931" spans="2:6" s="55" customFormat="1" x14ac:dyDescent="0.25">
      <c r="B7931" s="209"/>
      <c r="C7931" s="564"/>
      <c r="D7931" s="209"/>
      <c r="F7931" s="685"/>
    </row>
    <row r="7932" spans="2:6" s="55" customFormat="1" x14ac:dyDescent="0.25">
      <c r="B7932" s="209"/>
      <c r="C7932" s="564"/>
      <c r="D7932" s="209"/>
      <c r="F7932" s="685"/>
    </row>
    <row r="7933" spans="2:6" s="55" customFormat="1" x14ac:dyDescent="0.25">
      <c r="B7933" s="209"/>
      <c r="C7933" s="564"/>
      <c r="D7933" s="209"/>
      <c r="F7933" s="685"/>
    </row>
    <row r="7934" spans="2:6" s="55" customFormat="1" x14ac:dyDescent="0.25">
      <c r="B7934" s="209"/>
      <c r="C7934" s="564"/>
      <c r="D7934" s="209"/>
      <c r="F7934" s="685"/>
    </row>
    <row r="7935" spans="2:6" s="55" customFormat="1" x14ac:dyDescent="0.25">
      <c r="B7935" s="209"/>
      <c r="C7935" s="564"/>
      <c r="D7935" s="209"/>
      <c r="F7935" s="685"/>
    </row>
    <row r="7936" spans="2:6" s="55" customFormat="1" x14ac:dyDescent="0.25">
      <c r="B7936" s="209"/>
      <c r="C7936" s="564"/>
      <c r="D7936" s="209"/>
      <c r="F7936" s="685"/>
    </row>
    <row r="7937" spans="2:6" s="55" customFormat="1" x14ac:dyDescent="0.25">
      <c r="B7937" s="209"/>
      <c r="C7937" s="564"/>
      <c r="D7937" s="209"/>
      <c r="F7937" s="685"/>
    </row>
    <row r="7938" spans="2:6" s="55" customFormat="1" x14ac:dyDescent="0.25">
      <c r="B7938" s="209"/>
      <c r="C7938" s="564"/>
      <c r="D7938" s="209"/>
      <c r="F7938" s="685"/>
    </row>
    <row r="7939" spans="2:6" s="55" customFormat="1" x14ac:dyDescent="0.25">
      <c r="B7939" s="209"/>
      <c r="C7939" s="564"/>
      <c r="D7939" s="209"/>
      <c r="F7939" s="685"/>
    </row>
    <row r="7940" spans="2:6" s="55" customFormat="1" x14ac:dyDescent="0.25">
      <c r="B7940" s="209"/>
      <c r="C7940" s="564"/>
      <c r="D7940" s="209"/>
      <c r="F7940" s="685"/>
    </row>
    <row r="7941" spans="2:6" s="55" customFormat="1" x14ac:dyDescent="0.25">
      <c r="B7941" s="209"/>
      <c r="C7941" s="564"/>
      <c r="D7941" s="209"/>
      <c r="F7941" s="685"/>
    </row>
    <row r="7942" spans="2:6" s="55" customFormat="1" x14ac:dyDescent="0.25">
      <c r="B7942" s="209"/>
      <c r="C7942" s="564"/>
      <c r="D7942" s="209"/>
      <c r="F7942" s="685"/>
    </row>
    <row r="7943" spans="2:6" s="55" customFormat="1" x14ac:dyDescent="0.25">
      <c r="B7943" s="209"/>
      <c r="C7943" s="564"/>
      <c r="D7943" s="209"/>
      <c r="F7943" s="685"/>
    </row>
    <row r="7944" spans="2:6" s="55" customFormat="1" x14ac:dyDescent="0.25">
      <c r="B7944" s="209"/>
      <c r="C7944" s="564"/>
      <c r="D7944" s="209"/>
      <c r="F7944" s="685"/>
    </row>
    <row r="7945" spans="2:6" s="55" customFormat="1" x14ac:dyDescent="0.25">
      <c r="B7945" s="209"/>
      <c r="C7945" s="564"/>
      <c r="D7945" s="209"/>
      <c r="F7945" s="685"/>
    </row>
    <row r="7946" spans="2:6" s="55" customFormat="1" x14ac:dyDescent="0.25">
      <c r="B7946" s="209"/>
      <c r="C7946" s="564"/>
      <c r="D7946" s="209"/>
      <c r="F7946" s="685"/>
    </row>
    <row r="7947" spans="2:6" s="55" customFormat="1" x14ac:dyDescent="0.25">
      <c r="B7947" s="209"/>
      <c r="C7947" s="564"/>
      <c r="D7947" s="209"/>
      <c r="F7947" s="685"/>
    </row>
    <row r="7948" spans="2:6" s="55" customFormat="1" x14ac:dyDescent="0.25">
      <c r="B7948" s="209"/>
      <c r="C7948" s="564"/>
      <c r="D7948" s="209"/>
      <c r="F7948" s="685"/>
    </row>
    <row r="7949" spans="2:6" s="55" customFormat="1" x14ac:dyDescent="0.25">
      <c r="B7949" s="209"/>
      <c r="C7949" s="564"/>
      <c r="D7949" s="209"/>
      <c r="F7949" s="685"/>
    </row>
    <row r="7950" spans="2:6" s="55" customFormat="1" x14ac:dyDescent="0.25">
      <c r="B7950" s="209"/>
      <c r="C7950" s="564"/>
      <c r="D7950" s="209"/>
      <c r="F7950" s="685"/>
    </row>
    <row r="7951" spans="2:6" s="55" customFormat="1" x14ac:dyDescent="0.25">
      <c r="B7951" s="209"/>
      <c r="C7951" s="564"/>
      <c r="D7951" s="209"/>
      <c r="F7951" s="685"/>
    </row>
    <row r="7952" spans="2:6" s="55" customFormat="1" x14ac:dyDescent="0.25">
      <c r="B7952" s="209"/>
      <c r="C7952" s="564"/>
      <c r="D7952" s="209"/>
      <c r="F7952" s="685"/>
    </row>
    <row r="7953" spans="2:6" s="55" customFormat="1" x14ac:dyDescent="0.25">
      <c r="B7953" s="209"/>
      <c r="C7953" s="564"/>
      <c r="D7953" s="209"/>
      <c r="F7953" s="685"/>
    </row>
    <row r="7954" spans="2:6" s="55" customFormat="1" x14ac:dyDescent="0.25">
      <c r="B7954" s="209"/>
      <c r="C7954" s="564"/>
      <c r="D7954" s="209"/>
      <c r="F7954" s="685"/>
    </row>
    <row r="7955" spans="2:6" s="55" customFormat="1" x14ac:dyDescent="0.25">
      <c r="B7955" s="209"/>
      <c r="C7955" s="564"/>
      <c r="D7955" s="209"/>
      <c r="F7955" s="685"/>
    </row>
    <row r="7956" spans="2:6" s="55" customFormat="1" x14ac:dyDescent="0.25">
      <c r="B7956" s="209"/>
      <c r="C7956" s="564"/>
      <c r="D7956" s="209"/>
      <c r="F7956" s="685"/>
    </row>
    <row r="7957" spans="2:6" s="55" customFormat="1" x14ac:dyDescent="0.25">
      <c r="B7957" s="209"/>
      <c r="C7957" s="564"/>
      <c r="D7957" s="209"/>
      <c r="F7957" s="685"/>
    </row>
    <row r="7958" spans="2:6" s="55" customFormat="1" x14ac:dyDescent="0.25">
      <c r="B7958" s="209"/>
      <c r="C7958" s="564"/>
      <c r="D7958" s="209"/>
      <c r="F7958" s="685"/>
    </row>
    <row r="7959" spans="2:6" s="55" customFormat="1" x14ac:dyDescent="0.25">
      <c r="B7959" s="209"/>
      <c r="C7959" s="564"/>
      <c r="D7959" s="209"/>
      <c r="F7959" s="685"/>
    </row>
    <row r="7960" spans="2:6" s="55" customFormat="1" x14ac:dyDescent="0.25">
      <c r="B7960" s="209"/>
      <c r="C7960" s="564"/>
      <c r="D7960" s="209"/>
      <c r="F7960" s="685"/>
    </row>
    <row r="7961" spans="2:6" s="55" customFormat="1" x14ac:dyDescent="0.25">
      <c r="B7961" s="209"/>
      <c r="C7961" s="564"/>
      <c r="D7961" s="209"/>
      <c r="F7961" s="685"/>
    </row>
    <row r="7962" spans="2:6" s="55" customFormat="1" x14ac:dyDescent="0.25">
      <c r="B7962" s="209"/>
      <c r="C7962" s="564"/>
      <c r="D7962" s="209"/>
      <c r="F7962" s="685"/>
    </row>
    <row r="7963" spans="2:6" s="55" customFormat="1" x14ac:dyDescent="0.25">
      <c r="B7963" s="209"/>
      <c r="C7963" s="564"/>
      <c r="D7963" s="209"/>
      <c r="F7963" s="685"/>
    </row>
    <row r="7964" spans="2:6" s="55" customFormat="1" x14ac:dyDescent="0.25">
      <c r="B7964" s="209"/>
      <c r="C7964" s="564"/>
      <c r="D7964" s="209"/>
      <c r="F7964" s="685"/>
    </row>
    <row r="7965" spans="2:6" s="55" customFormat="1" x14ac:dyDescent="0.25">
      <c r="B7965" s="209"/>
      <c r="C7965" s="564"/>
      <c r="D7965" s="209"/>
      <c r="F7965" s="685"/>
    </row>
    <row r="7966" spans="2:6" s="55" customFormat="1" x14ac:dyDescent="0.25">
      <c r="B7966" s="209"/>
      <c r="C7966" s="564"/>
      <c r="D7966" s="209"/>
      <c r="F7966" s="685"/>
    </row>
    <row r="7967" spans="2:6" s="55" customFormat="1" x14ac:dyDescent="0.25">
      <c r="B7967" s="209"/>
      <c r="C7967" s="564"/>
      <c r="D7967" s="209"/>
      <c r="F7967" s="685"/>
    </row>
    <row r="7968" spans="2:6" s="55" customFormat="1" x14ac:dyDescent="0.25">
      <c r="B7968" s="209"/>
      <c r="C7968" s="564"/>
      <c r="D7968" s="209"/>
      <c r="F7968" s="685"/>
    </row>
    <row r="7969" spans="2:6" s="55" customFormat="1" x14ac:dyDescent="0.25">
      <c r="B7969" s="209"/>
      <c r="C7969" s="564"/>
      <c r="D7969" s="209"/>
      <c r="F7969" s="685"/>
    </row>
    <row r="7970" spans="2:6" s="55" customFormat="1" x14ac:dyDescent="0.25">
      <c r="B7970" s="209"/>
      <c r="C7970" s="564"/>
      <c r="D7970" s="209"/>
      <c r="F7970" s="685"/>
    </row>
    <row r="7971" spans="2:6" s="55" customFormat="1" x14ac:dyDescent="0.25">
      <c r="B7971" s="209"/>
      <c r="C7971" s="564"/>
      <c r="D7971" s="209"/>
      <c r="F7971" s="685"/>
    </row>
    <row r="7972" spans="2:6" s="55" customFormat="1" x14ac:dyDescent="0.25">
      <c r="B7972" s="209"/>
      <c r="C7972" s="564"/>
      <c r="D7972" s="209"/>
      <c r="F7972" s="685"/>
    </row>
    <row r="7973" spans="2:6" s="55" customFormat="1" x14ac:dyDescent="0.25">
      <c r="B7973" s="209"/>
      <c r="C7973" s="564"/>
      <c r="D7973" s="209"/>
      <c r="F7973" s="685"/>
    </row>
    <row r="7974" spans="2:6" s="55" customFormat="1" x14ac:dyDescent="0.25">
      <c r="B7974" s="209"/>
      <c r="C7974" s="564"/>
      <c r="D7974" s="209"/>
      <c r="F7974" s="685"/>
    </row>
    <row r="7975" spans="2:6" s="55" customFormat="1" x14ac:dyDescent="0.25">
      <c r="B7975" s="209"/>
      <c r="C7975" s="564"/>
      <c r="D7975" s="209"/>
      <c r="F7975" s="685"/>
    </row>
    <row r="7976" spans="2:6" s="55" customFormat="1" x14ac:dyDescent="0.25">
      <c r="B7976" s="209"/>
      <c r="C7976" s="564"/>
      <c r="D7976" s="209"/>
      <c r="F7976" s="685"/>
    </row>
    <row r="7977" spans="2:6" s="55" customFormat="1" x14ac:dyDescent="0.25">
      <c r="B7977" s="209"/>
      <c r="C7977" s="564"/>
      <c r="D7977" s="209"/>
      <c r="F7977" s="685"/>
    </row>
    <row r="7978" spans="2:6" s="55" customFormat="1" x14ac:dyDescent="0.25">
      <c r="B7978" s="209"/>
      <c r="C7978" s="564"/>
      <c r="D7978" s="209"/>
      <c r="F7978" s="685"/>
    </row>
    <row r="7979" spans="2:6" s="55" customFormat="1" x14ac:dyDescent="0.25">
      <c r="B7979" s="209"/>
      <c r="C7979" s="564"/>
      <c r="D7979" s="209"/>
      <c r="F7979" s="685"/>
    </row>
    <row r="7980" spans="2:6" s="55" customFormat="1" x14ac:dyDescent="0.25">
      <c r="B7980" s="209"/>
      <c r="C7980" s="564"/>
      <c r="D7980" s="209"/>
      <c r="F7980" s="685"/>
    </row>
    <row r="7981" spans="2:6" s="55" customFormat="1" x14ac:dyDescent="0.25">
      <c r="B7981" s="209"/>
      <c r="C7981" s="564"/>
      <c r="D7981" s="209"/>
      <c r="F7981" s="685"/>
    </row>
    <row r="7982" spans="2:6" s="55" customFormat="1" x14ac:dyDescent="0.25">
      <c r="B7982" s="209"/>
      <c r="C7982" s="564"/>
      <c r="D7982" s="209"/>
      <c r="F7982" s="685"/>
    </row>
    <row r="7983" spans="2:6" s="55" customFormat="1" x14ac:dyDescent="0.25">
      <c r="B7983" s="209"/>
      <c r="C7983" s="564"/>
      <c r="D7983" s="209"/>
      <c r="F7983" s="685"/>
    </row>
    <row r="7984" spans="2:6" s="55" customFormat="1" x14ac:dyDescent="0.25">
      <c r="B7984" s="209"/>
      <c r="C7984" s="564"/>
      <c r="D7984" s="209"/>
      <c r="F7984" s="685"/>
    </row>
    <row r="7985" spans="2:6" s="55" customFormat="1" x14ac:dyDescent="0.25">
      <c r="B7985" s="209"/>
      <c r="C7985" s="564"/>
      <c r="D7985" s="209"/>
      <c r="F7985" s="685"/>
    </row>
    <row r="7986" spans="2:6" s="55" customFormat="1" x14ac:dyDescent="0.25">
      <c r="B7986" s="209"/>
      <c r="C7986" s="564"/>
      <c r="D7986" s="209"/>
      <c r="F7986" s="685"/>
    </row>
    <row r="7987" spans="2:6" s="55" customFormat="1" x14ac:dyDescent="0.25">
      <c r="B7987" s="209"/>
      <c r="C7987" s="564"/>
      <c r="D7987" s="209"/>
      <c r="F7987" s="685"/>
    </row>
    <row r="7988" spans="2:6" s="55" customFormat="1" x14ac:dyDescent="0.25">
      <c r="B7988" s="209"/>
      <c r="C7988" s="564"/>
      <c r="D7988" s="209"/>
      <c r="F7988" s="685"/>
    </row>
    <row r="7989" spans="2:6" s="55" customFormat="1" x14ac:dyDescent="0.25">
      <c r="B7989" s="209"/>
      <c r="C7989" s="564"/>
      <c r="D7989" s="209"/>
      <c r="F7989" s="685"/>
    </row>
    <row r="7990" spans="2:6" s="55" customFormat="1" x14ac:dyDescent="0.25">
      <c r="B7990" s="209"/>
      <c r="C7990" s="564"/>
      <c r="D7990" s="209"/>
      <c r="F7990" s="685"/>
    </row>
    <row r="7991" spans="2:6" s="55" customFormat="1" x14ac:dyDescent="0.25">
      <c r="B7991" s="209"/>
      <c r="C7991" s="564"/>
      <c r="D7991" s="209"/>
      <c r="F7991" s="685"/>
    </row>
    <row r="7992" spans="2:6" s="55" customFormat="1" x14ac:dyDescent="0.25">
      <c r="B7992" s="209"/>
      <c r="C7992" s="564"/>
      <c r="D7992" s="209"/>
      <c r="F7992" s="685"/>
    </row>
    <row r="7993" spans="2:6" s="55" customFormat="1" x14ac:dyDescent="0.25">
      <c r="B7993" s="209"/>
      <c r="C7993" s="564"/>
      <c r="D7993" s="209"/>
      <c r="F7993" s="685"/>
    </row>
    <row r="7994" spans="2:6" s="55" customFormat="1" x14ac:dyDescent="0.25">
      <c r="B7994" s="209"/>
      <c r="C7994" s="564"/>
      <c r="D7994" s="209"/>
      <c r="F7994" s="685"/>
    </row>
    <row r="7995" spans="2:6" s="55" customFormat="1" x14ac:dyDescent="0.25">
      <c r="B7995" s="209"/>
      <c r="C7995" s="564"/>
      <c r="D7995" s="209"/>
      <c r="F7995" s="685"/>
    </row>
    <row r="7996" spans="2:6" s="55" customFormat="1" x14ac:dyDescent="0.25">
      <c r="B7996" s="209"/>
      <c r="C7996" s="564"/>
      <c r="D7996" s="209"/>
      <c r="F7996" s="685"/>
    </row>
    <row r="7997" spans="2:6" s="55" customFormat="1" x14ac:dyDescent="0.25">
      <c r="B7997" s="209"/>
      <c r="C7997" s="564"/>
      <c r="D7997" s="209"/>
      <c r="F7997" s="685"/>
    </row>
    <row r="7998" spans="2:6" s="55" customFormat="1" x14ac:dyDescent="0.25">
      <c r="B7998" s="209"/>
      <c r="C7998" s="564"/>
      <c r="D7998" s="209"/>
      <c r="F7998" s="685"/>
    </row>
    <row r="7999" spans="2:6" s="55" customFormat="1" x14ac:dyDescent="0.25">
      <c r="B7999" s="209"/>
      <c r="C7999" s="564"/>
      <c r="D7999" s="209"/>
      <c r="F7999" s="685"/>
    </row>
    <row r="8000" spans="2:6" s="55" customFormat="1" x14ac:dyDescent="0.25">
      <c r="B8000" s="209"/>
      <c r="C8000" s="564"/>
      <c r="D8000" s="209"/>
      <c r="F8000" s="685"/>
    </row>
    <row r="8001" spans="2:6" s="55" customFormat="1" x14ac:dyDescent="0.25">
      <c r="B8001" s="209"/>
      <c r="C8001" s="564"/>
      <c r="D8001" s="209"/>
      <c r="F8001" s="685"/>
    </row>
    <row r="8002" spans="2:6" s="55" customFormat="1" x14ac:dyDescent="0.25">
      <c r="B8002" s="209"/>
      <c r="C8002" s="564"/>
      <c r="D8002" s="209"/>
      <c r="F8002" s="685"/>
    </row>
    <row r="8003" spans="2:6" s="55" customFormat="1" x14ac:dyDescent="0.25">
      <c r="B8003" s="209"/>
      <c r="C8003" s="564"/>
      <c r="D8003" s="209"/>
      <c r="F8003" s="685"/>
    </row>
    <row r="8004" spans="2:6" s="55" customFormat="1" x14ac:dyDescent="0.25">
      <c r="B8004" s="209"/>
      <c r="C8004" s="564"/>
      <c r="D8004" s="209"/>
      <c r="F8004" s="685"/>
    </row>
    <row r="8005" spans="2:6" s="55" customFormat="1" x14ac:dyDescent="0.25">
      <c r="B8005" s="209"/>
      <c r="C8005" s="564"/>
      <c r="D8005" s="209"/>
      <c r="F8005" s="685"/>
    </row>
    <row r="8006" spans="2:6" s="55" customFormat="1" x14ac:dyDescent="0.25">
      <c r="B8006" s="209"/>
      <c r="C8006" s="564"/>
      <c r="D8006" s="209"/>
      <c r="F8006" s="685"/>
    </row>
    <row r="8007" spans="2:6" s="55" customFormat="1" x14ac:dyDescent="0.25">
      <c r="B8007" s="209"/>
      <c r="C8007" s="564"/>
      <c r="D8007" s="209"/>
      <c r="F8007" s="685"/>
    </row>
    <row r="8008" spans="2:6" s="55" customFormat="1" x14ac:dyDescent="0.25">
      <c r="B8008" s="209"/>
      <c r="C8008" s="564"/>
      <c r="D8008" s="209"/>
      <c r="F8008" s="685"/>
    </row>
    <row r="8009" spans="2:6" s="55" customFormat="1" x14ac:dyDescent="0.25">
      <c r="B8009" s="209"/>
      <c r="C8009" s="564"/>
      <c r="D8009" s="209"/>
      <c r="F8009" s="685"/>
    </row>
    <row r="8010" spans="2:6" s="55" customFormat="1" x14ac:dyDescent="0.25">
      <c r="B8010" s="209"/>
      <c r="C8010" s="564"/>
      <c r="D8010" s="209"/>
      <c r="F8010" s="685"/>
    </row>
    <row r="8011" spans="2:6" s="55" customFormat="1" x14ac:dyDescent="0.25">
      <c r="B8011" s="209"/>
      <c r="C8011" s="564"/>
      <c r="D8011" s="209"/>
      <c r="F8011" s="685"/>
    </row>
    <row r="8012" spans="2:6" s="55" customFormat="1" x14ac:dyDescent="0.25">
      <c r="B8012" s="209"/>
      <c r="C8012" s="564"/>
      <c r="D8012" s="209"/>
      <c r="F8012" s="685"/>
    </row>
    <row r="8013" spans="2:6" s="55" customFormat="1" x14ac:dyDescent="0.25">
      <c r="B8013" s="209"/>
      <c r="C8013" s="564"/>
      <c r="D8013" s="209"/>
      <c r="F8013" s="685"/>
    </row>
    <row r="8014" spans="2:6" s="55" customFormat="1" x14ac:dyDescent="0.25">
      <c r="B8014" s="209"/>
      <c r="C8014" s="564"/>
      <c r="D8014" s="209"/>
      <c r="F8014" s="685"/>
    </row>
    <row r="8015" spans="2:6" s="55" customFormat="1" x14ac:dyDescent="0.25">
      <c r="B8015" s="209"/>
      <c r="C8015" s="564"/>
      <c r="D8015" s="209"/>
      <c r="F8015" s="685"/>
    </row>
    <row r="8016" spans="2:6" s="55" customFormat="1" x14ac:dyDescent="0.25">
      <c r="B8016" s="209"/>
      <c r="C8016" s="564"/>
      <c r="D8016" s="209"/>
      <c r="F8016" s="685"/>
    </row>
    <row r="8017" spans="2:6" s="55" customFormat="1" x14ac:dyDescent="0.25">
      <c r="B8017" s="209"/>
      <c r="C8017" s="564"/>
      <c r="D8017" s="209"/>
      <c r="F8017" s="685"/>
    </row>
    <row r="8018" spans="2:6" s="55" customFormat="1" x14ac:dyDescent="0.25">
      <c r="B8018" s="209"/>
      <c r="C8018" s="564"/>
      <c r="D8018" s="209"/>
      <c r="F8018" s="685"/>
    </row>
    <row r="8019" spans="2:6" s="55" customFormat="1" x14ac:dyDescent="0.25">
      <c r="B8019" s="209"/>
      <c r="C8019" s="564"/>
      <c r="D8019" s="209"/>
      <c r="F8019" s="685"/>
    </row>
    <row r="8020" spans="2:6" s="55" customFormat="1" x14ac:dyDescent="0.25">
      <c r="B8020" s="209"/>
      <c r="C8020" s="564"/>
      <c r="D8020" s="209"/>
      <c r="F8020" s="685"/>
    </row>
    <row r="8021" spans="2:6" s="55" customFormat="1" x14ac:dyDescent="0.25">
      <c r="B8021" s="209"/>
      <c r="C8021" s="564"/>
      <c r="D8021" s="209"/>
      <c r="F8021" s="685"/>
    </row>
    <row r="8022" spans="2:6" s="55" customFormat="1" x14ac:dyDescent="0.25">
      <c r="B8022" s="209"/>
      <c r="C8022" s="564"/>
      <c r="D8022" s="209"/>
      <c r="F8022" s="685"/>
    </row>
    <row r="8023" spans="2:6" s="55" customFormat="1" x14ac:dyDescent="0.25">
      <c r="B8023" s="209"/>
      <c r="C8023" s="564"/>
      <c r="D8023" s="209"/>
      <c r="F8023" s="685"/>
    </row>
    <row r="8024" spans="2:6" s="55" customFormat="1" x14ac:dyDescent="0.25">
      <c r="B8024" s="209"/>
      <c r="C8024" s="564"/>
      <c r="D8024" s="209"/>
      <c r="F8024" s="685"/>
    </row>
    <row r="8025" spans="2:6" s="55" customFormat="1" x14ac:dyDescent="0.25">
      <c r="B8025" s="209"/>
      <c r="C8025" s="564"/>
      <c r="D8025" s="209"/>
      <c r="F8025" s="685"/>
    </row>
    <row r="8026" spans="2:6" s="55" customFormat="1" x14ac:dyDescent="0.25">
      <c r="B8026" s="209"/>
      <c r="C8026" s="564"/>
      <c r="D8026" s="209"/>
      <c r="F8026" s="685"/>
    </row>
    <row r="8027" spans="2:6" s="55" customFormat="1" x14ac:dyDescent="0.25">
      <c r="B8027" s="209"/>
      <c r="C8027" s="564"/>
      <c r="D8027" s="209"/>
      <c r="F8027" s="685"/>
    </row>
    <row r="8028" spans="2:6" s="55" customFormat="1" x14ac:dyDescent="0.25">
      <c r="B8028" s="209"/>
      <c r="C8028" s="564"/>
      <c r="D8028" s="209"/>
      <c r="F8028" s="685"/>
    </row>
    <row r="8029" spans="2:6" s="55" customFormat="1" x14ac:dyDescent="0.25">
      <c r="B8029" s="209"/>
      <c r="C8029" s="564"/>
      <c r="D8029" s="209"/>
      <c r="F8029" s="685"/>
    </row>
    <row r="8030" spans="2:6" s="55" customFormat="1" x14ac:dyDescent="0.25">
      <c r="B8030" s="209"/>
      <c r="C8030" s="564"/>
      <c r="D8030" s="209"/>
      <c r="F8030" s="685"/>
    </row>
    <row r="8031" spans="2:6" s="55" customFormat="1" x14ac:dyDescent="0.25">
      <c r="B8031" s="209"/>
      <c r="C8031" s="564"/>
      <c r="D8031" s="209"/>
      <c r="F8031" s="685"/>
    </row>
    <row r="8032" spans="2:6" s="55" customFormat="1" x14ac:dyDescent="0.25">
      <c r="B8032" s="209"/>
      <c r="C8032" s="564"/>
      <c r="D8032" s="209"/>
      <c r="F8032" s="685"/>
    </row>
    <row r="8033" spans="2:6" s="55" customFormat="1" x14ac:dyDescent="0.25">
      <c r="B8033" s="209"/>
      <c r="C8033" s="564"/>
      <c r="D8033" s="209"/>
      <c r="F8033" s="685"/>
    </row>
    <row r="8034" spans="2:6" s="55" customFormat="1" x14ac:dyDescent="0.25">
      <c r="B8034" s="209"/>
      <c r="C8034" s="564"/>
      <c r="D8034" s="209"/>
      <c r="F8034" s="685"/>
    </row>
    <row r="8035" spans="2:6" s="55" customFormat="1" x14ac:dyDescent="0.25">
      <c r="B8035" s="209"/>
      <c r="C8035" s="564"/>
      <c r="D8035" s="209"/>
      <c r="F8035" s="685"/>
    </row>
    <row r="8036" spans="2:6" s="55" customFormat="1" x14ac:dyDescent="0.25">
      <c r="B8036" s="209"/>
      <c r="C8036" s="564"/>
      <c r="D8036" s="209"/>
      <c r="F8036" s="685"/>
    </row>
    <row r="8037" spans="2:6" s="55" customFormat="1" x14ac:dyDescent="0.25">
      <c r="B8037" s="209"/>
      <c r="C8037" s="564"/>
      <c r="D8037" s="209"/>
      <c r="F8037" s="685"/>
    </row>
    <row r="8038" spans="2:6" s="55" customFormat="1" x14ac:dyDescent="0.25">
      <c r="B8038" s="209"/>
      <c r="C8038" s="564"/>
      <c r="D8038" s="209"/>
      <c r="F8038" s="685"/>
    </row>
    <row r="8039" spans="2:6" s="55" customFormat="1" x14ac:dyDescent="0.25">
      <c r="B8039" s="209"/>
      <c r="C8039" s="564"/>
      <c r="D8039" s="209"/>
      <c r="F8039" s="685"/>
    </row>
    <row r="8040" spans="2:6" s="55" customFormat="1" x14ac:dyDescent="0.25">
      <c r="B8040" s="209"/>
      <c r="C8040" s="564"/>
      <c r="D8040" s="209"/>
      <c r="F8040" s="685"/>
    </row>
    <row r="8041" spans="2:6" s="55" customFormat="1" x14ac:dyDescent="0.25">
      <c r="B8041" s="209"/>
      <c r="C8041" s="564"/>
      <c r="D8041" s="209"/>
      <c r="F8041" s="685"/>
    </row>
    <row r="8042" spans="2:6" s="55" customFormat="1" x14ac:dyDescent="0.25">
      <c r="B8042" s="209"/>
      <c r="C8042" s="564"/>
      <c r="D8042" s="209"/>
      <c r="F8042" s="685"/>
    </row>
    <row r="8043" spans="2:6" s="55" customFormat="1" x14ac:dyDescent="0.25">
      <c r="B8043" s="209"/>
      <c r="C8043" s="564"/>
      <c r="D8043" s="209"/>
      <c r="F8043" s="685"/>
    </row>
    <row r="8044" spans="2:6" s="55" customFormat="1" x14ac:dyDescent="0.25">
      <c r="B8044" s="209"/>
      <c r="C8044" s="564"/>
      <c r="D8044" s="209"/>
      <c r="F8044" s="685"/>
    </row>
    <row r="8045" spans="2:6" s="55" customFormat="1" x14ac:dyDescent="0.25">
      <c r="B8045" s="209"/>
      <c r="C8045" s="564"/>
      <c r="D8045" s="209"/>
      <c r="F8045" s="685"/>
    </row>
    <row r="8046" spans="2:6" s="55" customFormat="1" x14ac:dyDescent="0.25">
      <c r="B8046" s="209"/>
      <c r="C8046" s="564"/>
      <c r="D8046" s="209"/>
      <c r="F8046" s="685"/>
    </row>
    <row r="8047" spans="2:6" s="55" customFormat="1" x14ac:dyDescent="0.25">
      <c r="B8047" s="209"/>
      <c r="C8047" s="564"/>
      <c r="D8047" s="209"/>
      <c r="F8047" s="685"/>
    </row>
    <row r="8048" spans="2:6" s="55" customFormat="1" x14ac:dyDescent="0.25">
      <c r="B8048" s="209"/>
      <c r="C8048" s="564"/>
      <c r="D8048" s="209"/>
      <c r="F8048" s="685"/>
    </row>
    <row r="8049" spans="2:6" s="55" customFormat="1" x14ac:dyDescent="0.25">
      <c r="B8049" s="209"/>
      <c r="C8049" s="564"/>
      <c r="D8049" s="209"/>
      <c r="F8049" s="685"/>
    </row>
    <row r="8050" spans="2:6" s="55" customFormat="1" x14ac:dyDescent="0.25">
      <c r="B8050" s="209"/>
      <c r="C8050" s="564"/>
      <c r="D8050" s="209"/>
      <c r="F8050" s="685"/>
    </row>
    <row r="8051" spans="2:6" s="55" customFormat="1" x14ac:dyDescent="0.25">
      <c r="B8051" s="209"/>
      <c r="C8051" s="564"/>
      <c r="D8051" s="209"/>
      <c r="F8051" s="685"/>
    </row>
    <row r="8052" spans="2:6" s="55" customFormat="1" x14ac:dyDescent="0.25">
      <c r="B8052" s="209"/>
      <c r="C8052" s="564"/>
      <c r="D8052" s="209"/>
      <c r="F8052" s="685"/>
    </row>
    <row r="8053" spans="2:6" s="55" customFormat="1" x14ac:dyDescent="0.25">
      <c r="B8053" s="209"/>
      <c r="C8053" s="564"/>
      <c r="D8053" s="209"/>
      <c r="F8053" s="685"/>
    </row>
    <row r="8054" spans="2:6" s="55" customFormat="1" x14ac:dyDescent="0.25">
      <c r="B8054" s="209"/>
      <c r="C8054" s="564"/>
      <c r="D8054" s="209"/>
      <c r="F8054" s="685"/>
    </row>
    <row r="8055" spans="2:6" s="55" customFormat="1" x14ac:dyDescent="0.25">
      <c r="B8055" s="209"/>
      <c r="C8055" s="564"/>
      <c r="D8055" s="209"/>
      <c r="F8055" s="685"/>
    </row>
    <row r="8056" spans="2:6" s="55" customFormat="1" x14ac:dyDescent="0.25">
      <c r="B8056" s="209"/>
      <c r="C8056" s="564"/>
      <c r="D8056" s="209"/>
      <c r="F8056" s="685"/>
    </row>
    <row r="8057" spans="2:6" s="55" customFormat="1" x14ac:dyDescent="0.25">
      <c r="B8057" s="209"/>
      <c r="C8057" s="564"/>
      <c r="D8057" s="209"/>
      <c r="F8057" s="685"/>
    </row>
    <row r="8058" spans="2:6" s="55" customFormat="1" x14ac:dyDescent="0.25">
      <c r="B8058" s="209"/>
      <c r="C8058" s="564"/>
      <c r="D8058" s="209"/>
      <c r="F8058" s="685"/>
    </row>
    <row r="8059" spans="2:6" s="55" customFormat="1" x14ac:dyDescent="0.25">
      <c r="B8059" s="209"/>
      <c r="C8059" s="564"/>
      <c r="D8059" s="209"/>
      <c r="F8059" s="685"/>
    </row>
    <row r="8060" spans="2:6" s="55" customFormat="1" x14ac:dyDescent="0.25">
      <c r="B8060" s="209"/>
      <c r="C8060" s="564"/>
      <c r="D8060" s="209"/>
      <c r="F8060" s="685"/>
    </row>
    <row r="8061" spans="2:6" s="55" customFormat="1" x14ac:dyDescent="0.25">
      <c r="B8061" s="209"/>
      <c r="C8061" s="564"/>
      <c r="D8061" s="209"/>
      <c r="F8061" s="685"/>
    </row>
    <row r="8062" spans="2:6" s="55" customFormat="1" x14ac:dyDescent="0.25">
      <c r="B8062" s="209"/>
      <c r="C8062" s="564"/>
      <c r="D8062" s="209"/>
      <c r="F8062" s="685"/>
    </row>
    <row r="8063" spans="2:6" s="55" customFormat="1" x14ac:dyDescent="0.25">
      <c r="B8063" s="209"/>
      <c r="C8063" s="564"/>
      <c r="D8063" s="209"/>
      <c r="F8063" s="685"/>
    </row>
    <row r="8064" spans="2:6" s="55" customFormat="1" x14ac:dyDescent="0.25">
      <c r="B8064" s="209"/>
      <c r="C8064" s="564"/>
      <c r="D8064" s="209"/>
      <c r="F8064" s="685"/>
    </row>
    <row r="8065" spans="2:6" s="55" customFormat="1" x14ac:dyDescent="0.25">
      <c r="B8065" s="209"/>
      <c r="C8065" s="564"/>
      <c r="D8065" s="209"/>
      <c r="F8065" s="685"/>
    </row>
    <row r="8066" spans="2:6" s="55" customFormat="1" x14ac:dyDescent="0.25">
      <c r="B8066" s="209"/>
      <c r="C8066" s="564"/>
      <c r="D8066" s="209"/>
      <c r="F8066" s="685"/>
    </row>
    <row r="8067" spans="2:6" s="55" customFormat="1" x14ac:dyDescent="0.25">
      <c r="B8067" s="209"/>
      <c r="C8067" s="564"/>
      <c r="D8067" s="209"/>
      <c r="F8067" s="685"/>
    </row>
    <row r="8068" spans="2:6" s="55" customFormat="1" x14ac:dyDescent="0.25">
      <c r="B8068" s="209"/>
      <c r="C8068" s="564"/>
      <c r="D8068" s="209"/>
      <c r="F8068" s="685"/>
    </row>
    <row r="8069" spans="2:6" s="55" customFormat="1" x14ac:dyDescent="0.25">
      <c r="B8069" s="209"/>
      <c r="C8069" s="564"/>
      <c r="D8069" s="209"/>
      <c r="F8069" s="685"/>
    </row>
    <row r="8070" spans="2:6" s="55" customFormat="1" x14ac:dyDescent="0.25">
      <c r="B8070" s="209"/>
      <c r="C8070" s="564"/>
      <c r="D8070" s="209"/>
      <c r="F8070" s="685"/>
    </row>
    <row r="8071" spans="2:6" s="55" customFormat="1" x14ac:dyDescent="0.25">
      <c r="B8071" s="209"/>
      <c r="C8071" s="564"/>
      <c r="D8071" s="209"/>
      <c r="F8071" s="685"/>
    </row>
    <row r="8072" spans="2:6" s="55" customFormat="1" x14ac:dyDescent="0.25">
      <c r="B8072" s="209"/>
      <c r="C8072" s="564"/>
      <c r="D8072" s="209"/>
      <c r="F8072" s="685"/>
    </row>
    <row r="8073" spans="2:6" s="55" customFormat="1" x14ac:dyDescent="0.25">
      <c r="B8073" s="209"/>
      <c r="C8073" s="564"/>
      <c r="D8073" s="209"/>
      <c r="F8073" s="685"/>
    </row>
    <row r="8074" spans="2:6" s="55" customFormat="1" x14ac:dyDescent="0.25">
      <c r="B8074" s="209"/>
      <c r="C8074" s="564"/>
      <c r="D8074" s="209"/>
      <c r="F8074" s="685"/>
    </row>
    <row r="8075" spans="2:6" s="55" customFormat="1" x14ac:dyDescent="0.25">
      <c r="B8075" s="209"/>
      <c r="C8075" s="564"/>
      <c r="D8075" s="209"/>
      <c r="F8075" s="685"/>
    </row>
    <row r="8076" spans="2:6" s="55" customFormat="1" x14ac:dyDescent="0.25">
      <c r="B8076" s="209"/>
      <c r="C8076" s="564"/>
      <c r="D8076" s="209"/>
      <c r="F8076" s="685"/>
    </row>
    <row r="8077" spans="2:6" s="55" customFormat="1" x14ac:dyDescent="0.25">
      <c r="B8077" s="209"/>
      <c r="C8077" s="564"/>
      <c r="D8077" s="209"/>
      <c r="F8077" s="685"/>
    </row>
    <row r="8078" spans="2:6" s="55" customFormat="1" x14ac:dyDescent="0.25">
      <c r="B8078" s="209"/>
      <c r="C8078" s="564"/>
      <c r="D8078" s="209"/>
      <c r="F8078" s="685"/>
    </row>
    <row r="8079" spans="2:6" s="55" customFormat="1" x14ac:dyDescent="0.25">
      <c r="B8079" s="209"/>
      <c r="C8079" s="564"/>
      <c r="D8079" s="209"/>
      <c r="F8079" s="685"/>
    </row>
    <row r="8080" spans="2:6" s="55" customFormat="1" x14ac:dyDescent="0.25">
      <c r="B8080" s="209"/>
      <c r="C8080" s="564"/>
      <c r="D8080" s="209"/>
      <c r="F8080" s="685"/>
    </row>
    <row r="8081" spans="2:6" s="55" customFormat="1" x14ac:dyDescent="0.25">
      <c r="B8081" s="209"/>
      <c r="C8081" s="564"/>
      <c r="D8081" s="209"/>
      <c r="F8081" s="685"/>
    </row>
    <row r="8082" spans="2:6" s="55" customFormat="1" x14ac:dyDescent="0.25">
      <c r="B8082" s="209"/>
      <c r="C8082" s="564"/>
      <c r="D8082" s="209"/>
      <c r="F8082" s="685"/>
    </row>
    <row r="8083" spans="2:6" s="55" customFormat="1" x14ac:dyDescent="0.25">
      <c r="B8083" s="209"/>
      <c r="C8083" s="564"/>
      <c r="D8083" s="209"/>
      <c r="F8083" s="685"/>
    </row>
    <row r="8084" spans="2:6" s="55" customFormat="1" x14ac:dyDescent="0.25">
      <c r="B8084" s="209"/>
      <c r="C8084" s="564"/>
      <c r="D8084" s="209"/>
      <c r="F8084" s="685"/>
    </row>
    <row r="8085" spans="2:6" s="55" customFormat="1" x14ac:dyDescent="0.25">
      <c r="B8085" s="209"/>
      <c r="C8085" s="564"/>
      <c r="D8085" s="209"/>
      <c r="F8085" s="685"/>
    </row>
    <row r="8086" spans="2:6" s="55" customFormat="1" x14ac:dyDescent="0.25">
      <c r="B8086" s="209"/>
      <c r="C8086" s="564"/>
      <c r="D8086" s="209"/>
      <c r="F8086" s="685"/>
    </row>
    <row r="8087" spans="2:6" s="55" customFormat="1" x14ac:dyDescent="0.25">
      <c r="B8087" s="209"/>
      <c r="C8087" s="564"/>
      <c r="D8087" s="209"/>
      <c r="F8087" s="685"/>
    </row>
    <row r="8088" spans="2:6" s="55" customFormat="1" x14ac:dyDescent="0.25">
      <c r="B8088" s="209"/>
      <c r="C8088" s="564"/>
      <c r="D8088" s="209"/>
      <c r="F8088" s="685"/>
    </row>
    <row r="8089" spans="2:6" s="55" customFormat="1" x14ac:dyDescent="0.25">
      <c r="B8089" s="209"/>
      <c r="C8089" s="564"/>
      <c r="D8089" s="209"/>
      <c r="F8089" s="685"/>
    </row>
    <row r="8090" spans="2:6" s="55" customFormat="1" x14ac:dyDescent="0.25">
      <c r="B8090" s="209"/>
      <c r="C8090" s="564"/>
      <c r="D8090" s="209"/>
      <c r="F8090" s="685"/>
    </row>
    <row r="8091" spans="2:6" s="55" customFormat="1" x14ac:dyDescent="0.25">
      <c r="B8091" s="209"/>
      <c r="C8091" s="564"/>
      <c r="D8091" s="209"/>
      <c r="F8091" s="685"/>
    </row>
    <row r="8092" spans="2:6" s="55" customFormat="1" x14ac:dyDescent="0.25">
      <c r="B8092" s="209"/>
      <c r="C8092" s="564"/>
      <c r="D8092" s="209"/>
      <c r="F8092" s="685"/>
    </row>
    <row r="8093" spans="2:6" s="55" customFormat="1" x14ac:dyDescent="0.25">
      <c r="B8093" s="209"/>
      <c r="C8093" s="564"/>
      <c r="D8093" s="209"/>
      <c r="F8093" s="685"/>
    </row>
    <row r="8094" spans="2:6" s="55" customFormat="1" x14ac:dyDescent="0.25">
      <c r="B8094" s="209"/>
      <c r="C8094" s="564"/>
      <c r="D8094" s="209"/>
      <c r="F8094" s="685"/>
    </row>
    <row r="8095" spans="2:6" s="55" customFormat="1" x14ac:dyDescent="0.25">
      <c r="B8095" s="209"/>
      <c r="C8095" s="564"/>
      <c r="D8095" s="209"/>
      <c r="F8095" s="685"/>
    </row>
    <row r="8096" spans="2:6" s="55" customFormat="1" x14ac:dyDescent="0.25">
      <c r="B8096" s="209"/>
      <c r="C8096" s="564"/>
      <c r="D8096" s="209"/>
      <c r="F8096" s="685"/>
    </row>
    <row r="8097" spans="2:6" s="55" customFormat="1" x14ac:dyDescent="0.25">
      <c r="B8097" s="209"/>
      <c r="C8097" s="564"/>
      <c r="D8097" s="209"/>
      <c r="F8097" s="685"/>
    </row>
    <row r="8098" spans="2:6" s="55" customFormat="1" x14ac:dyDescent="0.25">
      <c r="B8098" s="209"/>
      <c r="C8098" s="564"/>
      <c r="D8098" s="209"/>
      <c r="F8098" s="685"/>
    </row>
    <row r="8099" spans="2:6" s="55" customFormat="1" x14ac:dyDescent="0.25">
      <c r="B8099" s="209"/>
      <c r="C8099" s="564"/>
      <c r="D8099" s="209"/>
      <c r="F8099" s="685"/>
    </row>
    <row r="8100" spans="2:6" s="55" customFormat="1" x14ac:dyDescent="0.25">
      <c r="B8100" s="209"/>
      <c r="C8100" s="564"/>
      <c r="D8100" s="209"/>
      <c r="F8100" s="685"/>
    </row>
    <row r="8101" spans="2:6" s="55" customFormat="1" x14ac:dyDescent="0.25">
      <c r="B8101" s="209"/>
      <c r="C8101" s="564"/>
      <c r="D8101" s="209"/>
      <c r="F8101" s="685"/>
    </row>
    <row r="8102" spans="2:6" s="55" customFormat="1" x14ac:dyDescent="0.25">
      <c r="B8102" s="209"/>
      <c r="C8102" s="564"/>
      <c r="D8102" s="209"/>
      <c r="F8102" s="685"/>
    </row>
    <row r="8103" spans="2:6" s="55" customFormat="1" x14ac:dyDescent="0.25">
      <c r="B8103" s="209"/>
      <c r="C8103" s="564"/>
      <c r="D8103" s="209"/>
      <c r="F8103" s="685"/>
    </row>
    <row r="8104" spans="2:6" s="55" customFormat="1" x14ac:dyDescent="0.25">
      <c r="B8104" s="209"/>
      <c r="C8104" s="564"/>
      <c r="D8104" s="209"/>
      <c r="F8104" s="685"/>
    </row>
    <row r="8105" spans="2:6" s="55" customFormat="1" x14ac:dyDescent="0.25">
      <c r="B8105" s="209"/>
      <c r="C8105" s="564"/>
      <c r="D8105" s="209"/>
      <c r="F8105" s="685"/>
    </row>
    <row r="8106" spans="2:6" s="55" customFormat="1" x14ac:dyDescent="0.25">
      <c r="B8106" s="209"/>
      <c r="C8106" s="564"/>
      <c r="D8106" s="209"/>
      <c r="F8106" s="685"/>
    </row>
    <row r="8107" spans="2:6" s="55" customFormat="1" x14ac:dyDescent="0.25">
      <c r="B8107" s="209"/>
      <c r="C8107" s="564"/>
      <c r="D8107" s="209"/>
      <c r="F8107" s="685"/>
    </row>
    <row r="8108" spans="2:6" s="55" customFormat="1" x14ac:dyDescent="0.25">
      <c r="B8108" s="209"/>
      <c r="C8108" s="564"/>
      <c r="D8108" s="209"/>
      <c r="F8108" s="685"/>
    </row>
    <row r="8109" spans="2:6" s="55" customFormat="1" x14ac:dyDescent="0.25">
      <c r="B8109" s="209"/>
      <c r="C8109" s="564"/>
      <c r="D8109" s="209"/>
      <c r="F8109" s="685"/>
    </row>
    <row r="8110" spans="2:6" s="55" customFormat="1" x14ac:dyDescent="0.25">
      <c r="B8110" s="209"/>
      <c r="C8110" s="564"/>
      <c r="D8110" s="209"/>
      <c r="F8110" s="685"/>
    </row>
    <row r="8111" spans="2:6" s="55" customFormat="1" x14ac:dyDescent="0.25">
      <c r="B8111" s="209"/>
      <c r="C8111" s="564"/>
      <c r="D8111" s="209"/>
      <c r="F8111" s="685"/>
    </row>
    <row r="8112" spans="2:6" s="55" customFormat="1" x14ac:dyDescent="0.25">
      <c r="B8112" s="209"/>
      <c r="C8112" s="564"/>
      <c r="D8112" s="209"/>
      <c r="F8112" s="685"/>
    </row>
    <row r="8113" spans="2:6" s="55" customFormat="1" x14ac:dyDescent="0.25">
      <c r="B8113" s="209"/>
      <c r="C8113" s="564"/>
      <c r="D8113" s="209"/>
      <c r="F8113" s="685"/>
    </row>
    <row r="8114" spans="2:6" s="55" customFormat="1" x14ac:dyDescent="0.25">
      <c r="B8114" s="209"/>
      <c r="C8114" s="564"/>
      <c r="D8114" s="209"/>
      <c r="F8114" s="685"/>
    </row>
    <row r="8115" spans="2:6" s="55" customFormat="1" x14ac:dyDescent="0.25">
      <c r="B8115" s="209"/>
      <c r="C8115" s="564"/>
      <c r="D8115" s="209"/>
      <c r="F8115" s="685"/>
    </row>
    <row r="8116" spans="2:6" s="55" customFormat="1" x14ac:dyDescent="0.25">
      <c r="B8116" s="209"/>
      <c r="C8116" s="564"/>
      <c r="D8116" s="209"/>
      <c r="F8116" s="685"/>
    </row>
    <row r="8117" spans="2:6" s="55" customFormat="1" x14ac:dyDescent="0.25">
      <c r="B8117" s="209"/>
      <c r="C8117" s="564"/>
      <c r="D8117" s="209"/>
      <c r="F8117" s="685"/>
    </row>
    <row r="8118" spans="2:6" s="55" customFormat="1" x14ac:dyDescent="0.25">
      <c r="B8118" s="209"/>
      <c r="C8118" s="564"/>
      <c r="D8118" s="209"/>
      <c r="F8118" s="685"/>
    </row>
    <row r="8119" spans="2:6" s="55" customFormat="1" x14ac:dyDescent="0.25">
      <c r="B8119" s="209"/>
      <c r="C8119" s="564"/>
      <c r="D8119" s="209"/>
      <c r="F8119" s="685"/>
    </row>
    <row r="8120" spans="2:6" s="55" customFormat="1" x14ac:dyDescent="0.25">
      <c r="B8120" s="209"/>
      <c r="C8120" s="564"/>
      <c r="D8120" s="209"/>
      <c r="F8120" s="685"/>
    </row>
    <row r="8121" spans="2:6" s="55" customFormat="1" x14ac:dyDescent="0.25">
      <c r="B8121" s="209"/>
      <c r="C8121" s="564"/>
      <c r="D8121" s="209"/>
      <c r="F8121" s="685"/>
    </row>
    <row r="8122" spans="2:6" s="55" customFormat="1" x14ac:dyDescent="0.25">
      <c r="B8122" s="209"/>
      <c r="C8122" s="564"/>
      <c r="D8122" s="209"/>
      <c r="F8122" s="685"/>
    </row>
    <row r="8123" spans="2:6" s="55" customFormat="1" x14ac:dyDescent="0.25">
      <c r="B8123" s="209"/>
      <c r="C8123" s="564"/>
      <c r="D8123" s="209"/>
      <c r="F8123" s="685"/>
    </row>
    <row r="8124" spans="2:6" s="55" customFormat="1" x14ac:dyDescent="0.25">
      <c r="B8124" s="209"/>
      <c r="C8124" s="564"/>
      <c r="D8124" s="209"/>
      <c r="F8124" s="685"/>
    </row>
    <row r="8125" spans="2:6" s="55" customFormat="1" x14ac:dyDescent="0.25">
      <c r="B8125" s="209"/>
      <c r="C8125" s="564"/>
      <c r="D8125" s="209"/>
      <c r="F8125" s="685"/>
    </row>
    <row r="8126" spans="2:6" s="55" customFormat="1" x14ac:dyDescent="0.25">
      <c r="B8126" s="209"/>
      <c r="C8126" s="564"/>
      <c r="D8126" s="209"/>
      <c r="F8126" s="685"/>
    </row>
    <row r="8127" spans="2:6" s="55" customFormat="1" x14ac:dyDescent="0.25">
      <c r="B8127" s="209"/>
      <c r="C8127" s="564"/>
      <c r="D8127" s="209"/>
      <c r="F8127" s="685"/>
    </row>
    <row r="8128" spans="2:6" s="55" customFormat="1" x14ac:dyDescent="0.25">
      <c r="B8128" s="209"/>
      <c r="C8128" s="564"/>
      <c r="D8128" s="209"/>
      <c r="F8128" s="685"/>
    </row>
    <row r="8129" spans="2:6" s="55" customFormat="1" x14ac:dyDescent="0.25">
      <c r="B8129" s="209"/>
      <c r="C8129" s="564"/>
      <c r="D8129" s="209"/>
      <c r="F8129" s="685"/>
    </row>
    <row r="8130" spans="2:6" s="55" customFormat="1" x14ac:dyDescent="0.25">
      <c r="B8130" s="209"/>
      <c r="C8130" s="564"/>
      <c r="D8130" s="209"/>
      <c r="F8130" s="685"/>
    </row>
    <row r="8131" spans="2:6" s="55" customFormat="1" x14ac:dyDescent="0.25">
      <c r="B8131" s="209"/>
      <c r="C8131" s="564"/>
      <c r="D8131" s="209"/>
      <c r="F8131" s="685"/>
    </row>
    <row r="8132" spans="2:6" s="55" customFormat="1" x14ac:dyDescent="0.25">
      <c r="B8132" s="209"/>
      <c r="C8132" s="564"/>
      <c r="D8132" s="209"/>
      <c r="F8132" s="685"/>
    </row>
    <row r="8133" spans="2:6" s="55" customFormat="1" x14ac:dyDescent="0.25">
      <c r="B8133" s="209"/>
      <c r="C8133" s="564"/>
      <c r="D8133" s="209"/>
      <c r="F8133" s="685"/>
    </row>
    <row r="8134" spans="2:6" s="55" customFormat="1" x14ac:dyDescent="0.25">
      <c r="B8134" s="209"/>
      <c r="C8134" s="564"/>
      <c r="D8134" s="209"/>
      <c r="F8134" s="685"/>
    </row>
    <row r="8135" spans="2:6" s="55" customFormat="1" x14ac:dyDescent="0.25">
      <c r="B8135" s="209"/>
      <c r="C8135" s="564"/>
      <c r="D8135" s="209"/>
      <c r="F8135" s="685"/>
    </row>
    <row r="8136" spans="2:6" s="55" customFormat="1" x14ac:dyDescent="0.25">
      <c r="B8136" s="209"/>
      <c r="C8136" s="564"/>
      <c r="D8136" s="209"/>
      <c r="F8136" s="685"/>
    </row>
    <row r="8137" spans="2:6" s="55" customFormat="1" x14ac:dyDescent="0.25">
      <c r="B8137" s="209"/>
      <c r="C8137" s="564"/>
      <c r="D8137" s="209"/>
      <c r="F8137" s="685"/>
    </row>
    <row r="8138" spans="2:6" s="55" customFormat="1" x14ac:dyDescent="0.25">
      <c r="B8138" s="209"/>
      <c r="C8138" s="564"/>
      <c r="D8138" s="209"/>
      <c r="F8138" s="685"/>
    </row>
    <row r="8139" spans="2:6" s="55" customFormat="1" x14ac:dyDescent="0.25">
      <c r="B8139" s="209"/>
      <c r="C8139" s="564"/>
      <c r="D8139" s="209"/>
      <c r="F8139" s="685"/>
    </row>
    <row r="8140" spans="2:6" s="55" customFormat="1" x14ac:dyDescent="0.25">
      <c r="B8140" s="209"/>
      <c r="C8140" s="564"/>
      <c r="D8140" s="209"/>
      <c r="F8140" s="685"/>
    </row>
    <row r="8141" spans="2:6" s="55" customFormat="1" x14ac:dyDescent="0.25">
      <c r="B8141" s="209"/>
      <c r="C8141" s="564"/>
      <c r="D8141" s="209"/>
      <c r="F8141" s="685"/>
    </row>
    <row r="8142" spans="2:6" s="55" customFormat="1" x14ac:dyDescent="0.25">
      <c r="B8142" s="209"/>
      <c r="C8142" s="564"/>
      <c r="D8142" s="209"/>
      <c r="F8142" s="685"/>
    </row>
    <row r="8143" spans="2:6" s="55" customFormat="1" x14ac:dyDescent="0.25">
      <c r="B8143" s="209"/>
      <c r="C8143" s="564"/>
      <c r="D8143" s="209"/>
      <c r="F8143" s="685"/>
    </row>
    <row r="8144" spans="2:6" s="55" customFormat="1" x14ac:dyDescent="0.25">
      <c r="B8144" s="209"/>
      <c r="C8144" s="564"/>
      <c r="D8144" s="209"/>
      <c r="F8144" s="685"/>
    </row>
    <row r="8145" spans="2:6" s="55" customFormat="1" x14ac:dyDescent="0.25">
      <c r="B8145" s="209"/>
      <c r="C8145" s="564"/>
      <c r="D8145" s="209"/>
      <c r="F8145" s="685"/>
    </row>
    <row r="8146" spans="2:6" s="55" customFormat="1" x14ac:dyDescent="0.25">
      <c r="B8146" s="209"/>
      <c r="C8146" s="564"/>
      <c r="D8146" s="209"/>
      <c r="F8146" s="685"/>
    </row>
    <row r="8147" spans="2:6" s="55" customFormat="1" x14ac:dyDescent="0.25">
      <c r="B8147" s="209"/>
      <c r="C8147" s="564"/>
      <c r="D8147" s="209"/>
      <c r="F8147" s="685"/>
    </row>
    <row r="8148" spans="2:6" s="55" customFormat="1" x14ac:dyDescent="0.25">
      <c r="B8148" s="209"/>
      <c r="C8148" s="564"/>
      <c r="D8148" s="209"/>
      <c r="F8148" s="685"/>
    </row>
    <row r="8149" spans="2:6" s="55" customFormat="1" x14ac:dyDescent="0.25">
      <c r="B8149" s="209"/>
      <c r="C8149" s="564"/>
      <c r="D8149" s="209"/>
      <c r="F8149" s="685"/>
    </row>
    <row r="8150" spans="2:6" s="55" customFormat="1" x14ac:dyDescent="0.25">
      <c r="B8150" s="209"/>
      <c r="C8150" s="564"/>
      <c r="D8150" s="209"/>
      <c r="F8150" s="685"/>
    </row>
    <row r="8151" spans="2:6" s="55" customFormat="1" x14ac:dyDescent="0.25">
      <c r="B8151" s="209"/>
      <c r="C8151" s="564"/>
      <c r="D8151" s="209"/>
      <c r="F8151" s="685"/>
    </row>
    <row r="8152" spans="2:6" s="55" customFormat="1" x14ac:dyDescent="0.25">
      <c r="B8152" s="209"/>
      <c r="C8152" s="564"/>
      <c r="D8152" s="209"/>
      <c r="F8152" s="685"/>
    </row>
    <row r="8153" spans="2:6" s="55" customFormat="1" x14ac:dyDescent="0.25">
      <c r="B8153" s="209"/>
      <c r="C8153" s="564"/>
      <c r="D8153" s="209"/>
      <c r="F8153" s="685"/>
    </row>
    <row r="8154" spans="2:6" s="55" customFormat="1" x14ac:dyDescent="0.25">
      <c r="B8154" s="209"/>
      <c r="C8154" s="564"/>
      <c r="D8154" s="209"/>
      <c r="F8154" s="685"/>
    </row>
    <row r="8155" spans="2:6" s="55" customFormat="1" x14ac:dyDescent="0.25">
      <c r="B8155" s="209"/>
      <c r="C8155" s="564"/>
      <c r="D8155" s="209"/>
      <c r="F8155" s="685"/>
    </row>
    <row r="8156" spans="2:6" s="55" customFormat="1" x14ac:dyDescent="0.25">
      <c r="B8156" s="209"/>
      <c r="C8156" s="564"/>
      <c r="D8156" s="209"/>
      <c r="F8156" s="685"/>
    </row>
    <row r="8157" spans="2:6" s="55" customFormat="1" x14ac:dyDescent="0.25">
      <c r="B8157" s="209"/>
      <c r="C8157" s="564"/>
      <c r="D8157" s="209"/>
      <c r="F8157" s="685"/>
    </row>
    <row r="8158" spans="2:6" s="55" customFormat="1" x14ac:dyDescent="0.25">
      <c r="B8158" s="209"/>
      <c r="C8158" s="564"/>
      <c r="D8158" s="209"/>
      <c r="F8158" s="685"/>
    </row>
    <row r="8159" spans="2:6" s="55" customFormat="1" x14ac:dyDescent="0.25">
      <c r="B8159" s="209"/>
      <c r="C8159" s="564"/>
      <c r="D8159" s="209"/>
      <c r="F8159" s="685"/>
    </row>
    <row r="8160" spans="2:6" s="55" customFormat="1" x14ac:dyDescent="0.25">
      <c r="B8160" s="209"/>
      <c r="C8160" s="564"/>
      <c r="D8160" s="209"/>
      <c r="F8160" s="685"/>
    </row>
    <row r="8161" spans="2:6" s="55" customFormat="1" x14ac:dyDescent="0.25">
      <c r="B8161" s="209"/>
      <c r="C8161" s="564"/>
      <c r="D8161" s="209"/>
      <c r="F8161" s="685"/>
    </row>
    <row r="8162" spans="2:6" s="55" customFormat="1" x14ac:dyDescent="0.25">
      <c r="B8162" s="209"/>
      <c r="C8162" s="564"/>
      <c r="D8162" s="209"/>
      <c r="F8162" s="685"/>
    </row>
    <row r="8163" spans="2:6" s="55" customFormat="1" x14ac:dyDescent="0.25">
      <c r="B8163" s="209"/>
      <c r="C8163" s="564"/>
      <c r="D8163" s="209"/>
      <c r="F8163" s="685"/>
    </row>
    <row r="8164" spans="2:6" s="55" customFormat="1" x14ac:dyDescent="0.25">
      <c r="B8164" s="209"/>
      <c r="C8164" s="564"/>
      <c r="D8164" s="209"/>
      <c r="F8164" s="685"/>
    </row>
    <row r="8165" spans="2:6" s="55" customFormat="1" x14ac:dyDescent="0.25">
      <c r="B8165" s="209"/>
      <c r="C8165" s="564"/>
      <c r="D8165" s="209"/>
      <c r="F8165" s="685"/>
    </row>
    <row r="8166" spans="2:6" s="55" customFormat="1" x14ac:dyDescent="0.25">
      <c r="B8166" s="209"/>
      <c r="C8166" s="564"/>
      <c r="D8166" s="209"/>
      <c r="F8166" s="685"/>
    </row>
    <row r="8167" spans="2:6" s="55" customFormat="1" x14ac:dyDescent="0.25">
      <c r="B8167" s="209"/>
      <c r="C8167" s="564"/>
      <c r="D8167" s="209"/>
      <c r="F8167" s="685"/>
    </row>
    <row r="8168" spans="2:6" s="55" customFormat="1" x14ac:dyDescent="0.25">
      <c r="B8168" s="209"/>
      <c r="C8168" s="564"/>
      <c r="D8168" s="209"/>
      <c r="F8168" s="685"/>
    </row>
    <row r="8169" spans="2:6" s="55" customFormat="1" x14ac:dyDescent="0.25">
      <c r="B8169" s="209"/>
      <c r="C8169" s="564"/>
      <c r="D8169" s="209"/>
      <c r="F8169" s="685"/>
    </row>
    <row r="8170" spans="2:6" s="55" customFormat="1" x14ac:dyDescent="0.25">
      <c r="B8170" s="209"/>
      <c r="C8170" s="564"/>
      <c r="D8170" s="209"/>
      <c r="F8170" s="685"/>
    </row>
    <row r="8171" spans="2:6" s="55" customFormat="1" x14ac:dyDescent="0.25">
      <c r="B8171" s="209"/>
      <c r="C8171" s="564"/>
      <c r="D8171" s="209"/>
      <c r="F8171" s="685"/>
    </row>
    <row r="8172" spans="2:6" s="55" customFormat="1" x14ac:dyDescent="0.25">
      <c r="B8172" s="209"/>
      <c r="C8172" s="564"/>
      <c r="D8172" s="209"/>
      <c r="F8172" s="685"/>
    </row>
    <row r="8173" spans="2:6" s="55" customFormat="1" x14ac:dyDescent="0.25">
      <c r="B8173" s="209"/>
      <c r="C8173" s="564"/>
      <c r="D8173" s="209"/>
      <c r="F8173" s="685"/>
    </row>
    <row r="8174" spans="2:6" s="55" customFormat="1" x14ac:dyDescent="0.25">
      <c r="B8174" s="209"/>
      <c r="C8174" s="564"/>
      <c r="D8174" s="209"/>
      <c r="F8174" s="685"/>
    </row>
    <row r="8175" spans="2:6" s="55" customFormat="1" x14ac:dyDescent="0.25">
      <c r="B8175" s="209"/>
      <c r="C8175" s="564"/>
      <c r="D8175" s="209"/>
      <c r="F8175" s="685"/>
    </row>
    <row r="8176" spans="2:6" s="55" customFormat="1" x14ac:dyDescent="0.25">
      <c r="B8176" s="209"/>
      <c r="C8176" s="564"/>
      <c r="D8176" s="209"/>
      <c r="F8176" s="685"/>
    </row>
    <row r="8177" spans="2:6" s="55" customFormat="1" x14ac:dyDescent="0.25">
      <c r="B8177" s="209"/>
      <c r="C8177" s="564"/>
      <c r="D8177" s="209"/>
      <c r="F8177" s="685"/>
    </row>
    <row r="8178" spans="2:6" s="55" customFormat="1" x14ac:dyDescent="0.25">
      <c r="B8178" s="209"/>
      <c r="C8178" s="564"/>
      <c r="D8178" s="209"/>
      <c r="F8178" s="685"/>
    </row>
    <row r="8179" spans="2:6" s="55" customFormat="1" x14ac:dyDescent="0.25">
      <c r="B8179" s="209"/>
      <c r="C8179" s="564"/>
      <c r="D8179" s="209"/>
      <c r="F8179" s="685"/>
    </row>
    <row r="8180" spans="2:6" s="55" customFormat="1" x14ac:dyDescent="0.25">
      <c r="B8180" s="209"/>
      <c r="C8180" s="564"/>
      <c r="D8180" s="209"/>
      <c r="F8180" s="685"/>
    </row>
    <row r="8181" spans="2:6" s="55" customFormat="1" x14ac:dyDescent="0.25">
      <c r="B8181" s="209"/>
      <c r="C8181" s="564"/>
      <c r="D8181" s="209"/>
      <c r="F8181" s="685"/>
    </row>
    <row r="8182" spans="2:6" s="55" customFormat="1" x14ac:dyDescent="0.25">
      <c r="B8182" s="209"/>
      <c r="C8182" s="564"/>
      <c r="D8182" s="209"/>
      <c r="F8182" s="685"/>
    </row>
    <row r="8183" spans="2:6" s="55" customFormat="1" x14ac:dyDescent="0.25">
      <c r="B8183" s="209"/>
      <c r="C8183" s="564"/>
      <c r="D8183" s="209"/>
      <c r="F8183" s="685"/>
    </row>
    <row r="8184" spans="2:6" s="55" customFormat="1" x14ac:dyDescent="0.25">
      <c r="B8184" s="209"/>
      <c r="C8184" s="564"/>
      <c r="D8184" s="209"/>
      <c r="F8184" s="685"/>
    </row>
    <row r="8185" spans="2:6" s="55" customFormat="1" x14ac:dyDescent="0.25">
      <c r="B8185" s="209"/>
      <c r="C8185" s="564"/>
      <c r="D8185" s="209"/>
      <c r="F8185" s="685"/>
    </row>
    <row r="8186" spans="2:6" s="55" customFormat="1" x14ac:dyDescent="0.25">
      <c r="B8186" s="209"/>
      <c r="C8186" s="564"/>
      <c r="D8186" s="209"/>
      <c r="F8186" s="685"/>
    </row>
    <row r="8187" spans="2:6" s="55" customFormat="1" x14ac:dyDescent="0.25">
      <c r="B8187" s="209"/>
      <c r="C8187" s="564"/>
      <c r="D8187" s="209"/>
      <c r="F8187" s="685"/>
    </row>
    <row r="8188" spans="2:6" s="55" customFormat="1" x14ac:dyDescent="0.25">
      <c r="B8188" s="209"/>
      <c r="C8188" s="564"/>
      <c r="D8188" s="209"/>
      <c r="F8188" s="685"/>
    </row>
    <row r="8189" spans="2:6" s="55" customFormat="1" x14ac:dyDescent="0.25">
      <c r="B8189" s="209"/>
      <c r="C8189" s="564"/>
      <c r="D8189" s="209"/>
      <c r="F8189" s="685"/>
    </row>
    <row r="8190" spans="2:6" s="55" customFormat="1" x14ac:dyDescent="0.25">
      <c r="B8190" s="209"/>
      <c r="C8190" s="564"/>
      <c r="D8190" s="209"/>
      <c r="F8190" s="685"/>
    </row>
    <row r="8191" spans="2:6" s="55" customFormat="1" x14ac:dyDescent="0.25">
      <c r="B8191" s="209"/>
      <c r="C8191" s="564"/>
      <c r="D8191" s="209"/>
      <c r="F8191" s="685"/>
    </row>
    <row r="8192" spans="2:6" s="55" customFormat="1" x14ac:dyDescent="0.25">
      <c r="B8192" s="209"/>
      <c r="C8192" s="564"/>
      <c r="D8192" s="209"/>
      <c r="F8192" s="685"/>
    </row>
    <row r="8193" spans="2:6" s="55" customFormat="1" x14ac:dyDescent="0.25">
      <c r="B8193" s="209"/>
      <c r="C8193" s="564"/>
      <c r="D8193" s="209"/>
      <c r="F8193" s="685"/>
    </row>
    <row r="8194" spans="2:6" s="55" customFormat="1" x14ac:dyDescent="0.25">
      <c r="B8194" s="209"/>
      <c r="C8194" s="564"/>
      <c r="D8194" s="209"/>
      <c r="F8194" s="685"/>
    </row>
    <row r="8195" spans="2:6" s="55" customFormat="1" x14ac:dyDescent="0.25">
      <c r="B8195" s="209"/>
      <c r="C8195" s="564"/>
      <c r="D8195" s="209"/>
      <c r="F8195" s="685"/>
    </row>
    <row r="8196" spans="2:6" s="55" customFormat="1" x14ac:dyDescent="0.25">
      <c r="B8196" s="209"/>
      <c r="C8196" s="564"/>
      <c r="D8196" s="209"/>
      <c r="F8196" s="685"/>
    </row>
    <row r="8197" spans="2:6" s="55" customFormat="1" x14ac:dyDescent="0.25">
      <c r="B8197" s="209"/>
      <c r="C8197" s="564"/>
      <c r="D8197" s="209"/>
      <c r="F8197" s="685"/>
    </row>
    <row r="8198" spans="2:6" s="55" customFormat="1" x14ac:dyDescent="0.25">
      <c r="B8198" s="209"/>
      <c r="C8198" s="564"/>
      <c r="D8198" s="209"/>
      <c r="F8198" s="685"/>
    </row>
    <row r="8199" spans="2:6" s="55" customFormat="1" x14ac:dyDescent="0.25">
      <c r="B8199" s="209"/>
      <c r="C8199" s="564"/>
      <c r="D8199" s="209"/>
      <c r="F8199" s="685"/>
    </row>
    <row r="8200" spans="2:6" s="55" customFormat="1" x14ac:dyDescent="0.25">
      <c r="B8200" s="209"/>
      <c r="C8200" s="564"/>
      <c r="D8200" s="209"/>
      <c r="F8200" s="685"/>
    </row>
    <row r="8201" spans="2:6" s="55" customFormat="1" x14ac:dyDescent="0.25">
      <c r="B8201" s="209"/>
      <c r="C8201" s="564"/>
      <c r="D8201" s="209"/>
      <c r="F8201" s="685"/>
    </row>
    <row r="8202" spans="2:6" s="55" customFormat="1" x14ac:dyDescent="0.25">
      <c r="B8202" s="209"/>
      <c r="C8202" s="564"/>
      <c r="D8202" s="209"/>
      <c r="F8202" s="685"/>
    </row>
    <row r="8203" spans="2:6" s="55" customFormat="1" x14ac:dyDescent="0.25">
      <c r="B8203" s="209"/>
      <c r="C8203" s="564"/>
      <c r="D8203" s="209"/>
      <c r="F8203" s="685"/>
    </row>
    <row r="8204" spans="2:6" s="55" customFormat="1" x14ac:dyDescent="0.25">
      <c r="B8204" s="209"/>
      <c r="C8204" s="564"/>
      <c r="D8204" s="209"/>
      <c r="F8204" s="685"/>
    </row>
    <row r="8205" spans="2:6" s="55" customFormat="1" x14ac:dyDescent="0.25">
      <c r="B8205" s="209"/>
      <c r="C8205" s="564"/>
      <c r="D8205" s="209"/>
      <c r="F8205" s="685"/>
    </row>
    <row r="8206" spans="2:6" s="55" customFormat="1" x14ac:dyDescent="0.25">
      <c r="B8206" s="209"/>
      <c r="C8206" s="564"/>
      <c r="D8206" s="209"/>
      <c r="F8206" s="685"/>
    </row>
    <row r="8207" spans="2:6" s="55" customFormat="1" x14ac:dyDescent="0.25">
      <c r="B8207" s="209"/>
      <c r="C8207" s="564"/>
      <c r="D8207" s="209"/>
      <c r="F8207" s="685"/>
    </row>
    <row r="8208" spans="2:6" s="55" customFormat="1" x14ac:dyDescent="0.25">
      <c r="B8208" s="209"/>
      <c r="C8208" s="564"/>
      <c r="D8208" s="209"/>
      <c r="F8208" s="685"/>
    </row>
    <row r="8209" spans="2:6" s="55" customFormat="1" x14ac:dyDescent="0.25">
      <c r="B8209" s="209"/>
      <c r="C8209" s="564"/>
      <c r="D8209" s="209"/>
      <c r="F8209" s="685"/>
    </row>
    <row r="8210" spans="2:6" s="55" customFormat="1" x14ac:dyDescent="0.25">
      <c r="B8210" s="209"/>
      <c r="C8210" s="564"/>
      <c r="D8210" s="209"/>
      <c r="F8210" s="685"/>
    </row>
    <row r="8211" spans="2:6" s="55" customFormat="1" x14ac:dyDescent="0.25">
      <c r="B8211" s="209"/>
      <c r="C8211" s="564"/>
      <c r="D8211" s="209"/>
      <c r="F8211" s="685"/>
    </row>
    <row r="8212" spans="2:6" s="55" customFormat="1" x14ac:dyDescent="0.25">
      <c r="B8212" s="209"/>
      <c r="C8212" s="564"/>
      <c r="D8212" s="209"/>
      <c r="F8212" s="685"/>
    </row>
    <row r="8213" spans="2:6" s="55" customFormat="1" x14ac:dyDescent="0.25">
      <c r="B8213" s="209"/>
      <c r="C8213" s="564"/>
      <c r="D8213" s="209"/>
      <c r="F8213" s="685"/>
    </row>
    <row r="8214" spans="2:6" s="55" customFormat="1" x14ac:dyDescent="0.25">
      <c r="B8214" s="209"/>
      <c r="C8214" s="564"/>
      <c r="D8214" s="209"/>
      <c r="F8214" s="685"/>
    </row>
    <row r="8215" spans="2:6" s="55" customFormat="1" x14ac:dyDescent="0.25">
      <c r="B8215" s="209"/>
      <c r="C8215" s="564"/>
      <c r="D8215" s="209"/>
      <c r="F8215" s="685"/>
    </row>
    <row r="8216" spans="2:6" s="55" customFormat="1" x14ac:dyDescent="0.25">
      <c r="B8216" s="209"/>
      <c r="C8216" s="564"/>
      <c r="D8216" s="209"/>
      <c r="F8216" s="685"/>
    </row>
    <row r="8217" spans="2:6" s="55" customFormat="1" x14ac:dyDescent="0.25">
      <c r="B8217" s="209"/>
      <c r="C8217" s="564"/>
      <c r="D8217" s="209"/>
      <c r="F8217" s="685"/>
    </row>
    <row r="8218" spans="2:6" s="55" customFormat="1" x14ac:dyDescent="0.25">
      <c r="B8218" s="209"/>
      <c r="C8218" s="564"/>
      <c r="D8218" s="209"/>
      <c r="F8218" s="685"/>
    </row>
    <row r="8219" spans="2:6" s="55" customFormat="1" x14ac:dyDescent="0.25">
      <c r="B8219" s="209"/>
      <c r="C8219" s="564"/>
      <c r="D8219" s="209"/>
      <c r="F8219" s="685"/>
    </row>
    <row r="8220" spans="2:6" s="55" customFormat="1" x14ac:dyDescent="0.25">
      <c r="B8220" s="209"/>
      <c r="C8220" s="564"/>
      <c r="D8220" s="209"/>
      <c r="F8220" s="685"/>
    </row>
    <row r="8221" spans="2:6" s="55" customFormat="1" x14ac:dyDescent="0.25">
      <c r="B8221" s="209"/>
      <c r="C8221" s="564"/>
      <c r="D8221" s="209"/>
      <c r="F8221" s="685"/>
    </row>
    <row r="8222" spans="2:6" s="55" customFormat="1" x14ac:dyDescent="0.25">
      <c r="B8222" s="209"/>
      <c r="C8222" s="564"/>
      <c r="D8222" s="209"/>
      <c r="F8222" s="685"/>
    </row>
    <row r="8223" spans="2:6" s="55" customFormat="1" x14ac:dyDescent="0.25">
      <c r="B8223" s="209"/>
      <c r="C8223" s="564"/>
      <c r="D8223" s="209"/>
      <c r="F8223" s="685"/>
    </row>
    <row r="8224" spans="2:6" s="55" customFormat="1" x14ac:dyDescent="0.25">
      <c r="B8224" s="209"/>
      <c r="C8224" s="564"/>
      <c r="D8224" s="209"/>
      <c r="F8224" s="685"/>
    </row>
    <row r="8225" spans="2:6" s="55" customFormat="1" x14ac:dyDescent="0.25">
      <c r="B8225" s="209"/>
      <c r="C8225" s="564"/>
      <c r="D8225" s="209"/>
      <c r="F8225" s="685"/>
    </row>
    <row r="8226" spans="2:6" s="55" customFormat="1" x14ac:dyDescent="0.25">
      <c r="B8226" s="209"/>
      <c r="C8226" s="564"/>
      <c r="D8226" s="209"/>
      <c r="F8226" s="685"/>
    </row>
    <row r="8227" spans="2:6" s="55" customFormat="1" x14ac:dyDescent="0.25">
      <c r="B8227" s="209"/>
      <c r="C8227" s="564"/>
      <c r="D8227" s="209"/>
      <c r="F8227" s="685"/>
    </row>
    <row r="8228" spans="2:6" s="55" customFormat="1" x14ac:dyDescent="0.25">
      <c r="B8228" s="209"/>
      <c r="C8228" s="564"/>
      <c r="D8228" s="209"/>
      <c r="F8228" s="685"/>
    </row>
    <row r="8229" spans="2:6" s="55" customFormat="1" x14ac:dyDescent="0.25">
      <c r="B8229" s="209"/>
      <c r="C8229" s="564"/>
      <c r="D8229" s="209"/>
      <c r="F8229" s="685"/>
    </row>
    <row r="8230" spans="2:6" s="55" customFormat="1" x14ac:dyDescent="0.25">
      <c r="B8230" s="209"/>
      <c r="C8230" s="564"/>
      <c r="D8230" s="209"/>
      <c r="F8230" s="685"/>
    </row>
    <row r="8231" spans="2:6" s="55" customFormat="1" x14ac:dyDescent="0.25">
      <c r="B8231" s="209"/>
      <c r="C8231" s="564"/>
      <c r="D8231" s="209"/>
      <c r="F8231" s="685"/>
    </row>
    <row r="8232" spans="2:6" s="55" customFormat="1" x14ac:dyDescent="0.25">
      <c r="B8232" s="209"/>
      <c r="C8232" s="564"/>
      <c r="D8232" s="209"/>
      <c r="F8232" s="685"/>
    </row>
    <row r="8233" spans="2:6" s="55" customFormat="1" x14ac:dyDescent="0.25">
      <c r="B8233" s="209"/>
      <c r="C8233" s="564"/>
      <c r="D8233" s="209"/>
      <c r="F8233" s="685"/>
    </row>
    <row r="8234" spans="2:6" s="55" customFormat="1" x14ac:dyDescent="0.25">
      <c r="B8234" s="209"/>
      <c r="C8234" s="564"/>
      <c r="D8234" s="209"/>
      <c r="F8234" s="685"/>
    </row>
    <row r="8235" spans="2:6" s="55" customFormat="1" x14ac:dyDescent="0.25">
      <c r="B8235" s="209"/>
      <c r="C8235" s="564"/>
      <c r="D8235" s="209"/>
      <c r="F8235" s="685"/>
    </row>
    <row r="8236" spans="2:6" s="55" customFormat="1" x14ac:dyDescent="0.25">
      <c r="B8236" s="209"/>
      <c r="C8236" s="564"/>
      <c r="D8236" s="209"/>
      <c r="F8236" s="685"/>
    </row>
    <row r="8237" spans="2:6" s="55" customFormat="1" x14ac:dyDescent="0.25">
      <c r="B8237" s="209"/>
      <c r="C8237" s="564"/>
      <c r="D8237" s="209"/>
      <c r="F8237" s="685"/>
    </row>
    <row r="8238" spans="2:6" s="55" customFormat="1" x14ac:dyDescent="0.25">
      <c r="B8238" s="209"/>
      <c r="C8238" s="564"/>
      <c r="D8238" s="209"/>
      <c r="F8238" s="685"/>
    </row>
    <row r="8239" spans="2:6" s="55" customFormat="1" x14ac:dyDescent="0.25">
      <c r="B8239" s="209"/>
      <c r="C8239" s="564"/>
      <c r="D8239" s="209"/>
      <c r="F8239" s="685"/>
    </row>
    <row r="8240" spans="2:6" s="55" customFormat="1" x14ac:dyDescent="0.25">
      <c r="B8240" s="209"/>
      <c r="C8240" s="564"/>
      <c r="D8240" s="209"/>
      <c r="F8240" s="685"/>
    </row>
    <row r="8241" spans="2:6" s="55" customFormat="1" x14ac:dyDescent="0.25">
      <c r="B8241" s="209"/>
      <c r="C8241" s="564"/>
      <c r="D8241" s="209"/>
      <c r="F8241" s="685"/>
    </row>
    <row r="8242" spans="2:6" s="55" customFormat="1" x14ac:dyDescent="0.25">
      <c r="B8242" s="209"/>
      <c r="C8242" s="564"/>
      <c r="D8242" s="209"/>
      <c r="F8242" s="685"/>
    </row>
    <row r="8243" spans="2:6" s="55" customFormat="1" x14ac:dyDescent="0.25">
      <c r="B8243" s="209"/>
      <c r="C8243" s="564"/>
      <c r="D8243" s="209"/>
      <c r="F8243" s="685"/>
    </row>
    <row r="8244" spans="2:6" s="55" customFormat="1" x14ac:dyDescent="0.25">
      <c r="B8244" s="209"/>
      <c r="C8244" s="564"/>
      <c r="D8244" s="209"/>
      <c r="F8244" s="685"/>
    </row>
    <row r="8245" spans="2:6" s="55" customFormat="1" x14ac:dyDescent="0.25">
      <c r="B8245" s="209"/>
      <c r="C8245" s="564"/>
      <c r="D8245" s="209"/>
      <c r="F8245" s="685"/>
    </row>
    <row r="8246" spans="2:6" s="55" customFormat="1" x14ac:dyDescent="0.25">
      <c r="B8246" s="209"/>
      <c r="C8246" s="564"/>
      <c r="D8246" s="209"/>
      <c r="F8246" s="685"/>
    </row>
    <row r="8247" spans="2:6" s="55" customFormat="1" x14ac:dyDescent="0.25">
      <c r="B8247" s="209"/>
      <c r="C8247" s="564"/>
      <c r="D8247" s="209"/>
      <c r="F8247" s="685"/>
    </row>
    <row r="8248" spans="2:6" s="55" customFormat="1" x14ac:dyDescent="0.25">
      <c r="B8248" s="209"/>
      <c r="C8248" s="564"/>
      <c r="D8248" s="209"/>
      <c r="F8248" s="685"/>
    </row>
    <row r="8249" spans="2:6" s="55" customFormat="1" x14ac:dyDescent="0.25">
      <c r="B8249" s="209"/>
      <c r="C8249" s="564"/>
      <c r="D8249" s="209"/>
      <c r="F8249" s="685"/>
    </row>
    <row r="8250" spans="2:6" s="55" customFormat="1" x14ac:dyDescent="0.25">
      <c r="B8250" s="209"/>
      <c r="C8250" s="564"/>
      <c r="D8250" s="209"/>
      <c r="F8250" s="685"/>
    </row>
    <row r="8251" spans="2:6" s="55" customFormat="1" x14ac:dyDescent="0.25">
      <c r="B8251" s="209"/>
      <c r="C8251" s="564"/>
      <c r="D8251" s="209"/>
      <c r="F8251" s="685"/>
    </row>
    <row r="8252" spans="2:6" s="55" customFormat="1" x14ac:dyDescent="0.25">
      <c r="B8252" s="209"/>
      <c r="C8252" s="564"/>
      <c r="D8252" s="209"/>
      <c r="F8252" s="685"/>
    </row>
    <row r="8253" spans="2:6" s="55" customFormat="1" x14ac:dyDescent="0.25">
      <c r="B8253" s="209"/>
      <c r="C8253" s="564"/>
      <c r="D8253" s="209"/>
      <c r="F8253" s="685"/>
    </row>
    <row r="8254" spans="2:6" s="55" customFormat="1" x14ac:dyDescent="0.25">
      <c r="B8254" s="209"/>
      <c r="C8254" s="564"/>
      <c r="D8254" s="209"/>
      <c r="F8254" s="685"/>
    </row>
    <row r="8255" spans="2:6" s="55" customFormat="1" x14ac:dyDescent="0.25">
      <c r="B8255" s="209"/>
      <c r="C8255" s="564"/>
      <c r="D8255" s="209"/>
      <c r="F8255" s="685"/>
    </row>
    <row r="8256" spans="2:6" s="55" customFormat="1" x14ac:dyDescent="0.25">
      <c r="B8256" s="209"/>
      <c r="C8256" s="564"/>
      <c r="D8256" s="209"/>
      <c r="F8256" s="685"/>
    </row>
    <row r="8257" spans="2:6" s="55" customFormat="1" x14ac:dyDescent="0.25">
      <c r="B8257" s="209"/>
      <c r="C8257" s="564"/>
      <c r="D8257" s="209"/>
      <c r="F8257" s="685"/>
    </row>
    <row r="8258" spans="2:6" s="55" customFormat="1" x14ac:dyDescent="0.25">
      <c r="B8258" s="209"/>
      <c r="C8258" s="564"/>
      <c r="D8258" s="209"/>
      <c r="F8258" s="685"/>
    </row>
    <row r="8259" spans="2:6" s="55" customFormat="1" x14ac:dyDescent="0.25">
      <c r="B8259" s="209"/>
      <c r="C8259" s="564"/>
      <c r="D8259" s="209"/>
      <c r="F8259" s="685"/>
    </row>
    <row r="8260" spans="2:6" s="55" customFormat="1" x14ac:dyDescent="0.25">
      <c r="B8260" s="209"/>
      <c r="C8260" s="564"/>
      <c r="D8260" s="209"/>
      <c r="F8260" s="685"/>
    </row>
    <row r="8261" spans="2:6" s="55" customFormat="1" x14ac:dyDescent="0.25">
      <c r="B8261" s="209"/>
      <c r="C8261" s="564"/>
      <c r="D8261" s="209"/>
      <c r="F8261" s="685"/>
    </row>
    <row r="8262" spans="2:6" s="55" customFormat="1" x14ac:dyDescent="0.25">
      <c r="B8262" s="209"/>
      <c r="C8262" s="564"/>
      <c r="D8262" s="209"/>
      <c r="F8262" s="685"/>
    </row>
    <row r="8263" spans="2:6" s="55" customFormat="1" x14ac:dyDescent="0.25">
      <c r="B8263" s="209"/>
      <c r="C8263" s="564"/>
      <c r="D8263" s="209"/>
      <c r="F8263" s="685"/>
    </row>
    <row r="8264" spans="2:6" s="55" customFormat="1" x14ac:dyDescent="0.25">
      <c r="B8264" s="209"/>
      <c r="C8264" s="564"/>
      <c r="D8264" s="209"/>
      <c r="F8264" s="685"/>
    </row>
    <row r="8265" spans="2:6" s="55" customFormat="1" x14ac:dyDescent="0.25">
      <c r="B8265" s="209"/>
      <c r="C8265" s="564"/>
      <c r="D8265" s="209"/>
      <c r="F8265" s="685"/>
    </row>
    <row r="8266" spans="2:6" s="55" customFormat="1" x14ac:dyDescent="0.25">
      <c r="B8266" s="209"/>
      <c r="C8266" s="564"/>
      <c r="D8266" s="209"/>
      <c r="F8266" s="685"/>
    </row>
    <row r="8267" spans="2:6" s="55" customFormat="1" x14ac:dyDescent="0.25">
      <c r="B8267" s="209"/>
      <c r="C8267" s="564"/>
      <c r="D8267" s="209"/>
      <c r="F8267" s="685"/>
    </row>
    <row r="8268" spans="2:6" s="55" customFormat="1" x14ac:dyDescent="0.25">
      <c r="B8268" s="209"/>
      <c r="C8268" s="564"/>
      <c r="D8268" s="209"/>
      <c r="F8268" s="685"/>
    </row>
    <row r="8269" spans="2:6" s="55" customFormat="1" x14ac:dyDescent="0.25">
      <c r="B8269" s="209"/>
      <c r="C8269" s="564"/>
      <c r="D8269" s="209"/>
      <c r="F8269" s="685"/>
    </row>
    <row r="8270" spans="2:6" s="55" customFormat="1" x14ac:dyDescent="0.25">
      <c r="B8270" s="209"/>
      <c r="C8270" s="564"/>
      <c r="D8270" s="209"/>
      <c r="F8270" s="685"/>
    </row>
    <row r="8271" spans="2:6" s="55" customFormat="1" x14ac:dyDescent="0.25">
      <c r="B8271" s="209"/>
      <c r="C8271" s="564"/>
      <c r="D8271" s="209"/>
      <c r="F8271" s="685"/>
    </row>
    <row r="8272" spans="2:6" s="55" customFormat="1" x14ac:dyDescent="0.25">
      <c r="B8272" s="209"/>
      <c r="C8272" s="564"/>
      <c r="D8272" s="209"/>
      <c r="F8272" s="685"/>
    </row>
    <row r="8273" spans="2:6" s="55" customFormat="1" x14ac:dyDescent="0.25">
      <c r="B8273" s="209"/>
      <c r="C8273" s="564"/>
      <c r="D8273" s="209"/>
      <c r="F8273" s="685"/>
    </row>
    <row r="8274" spans="2:6" s="55" customFormat="1" x14ac:dyDescent="0.25">
      <c r="B8274" s="209"/>
      <c r="C8274" s="564"/>
      <c r="D8274" s="209"/>
      <c r="F8274" s="685"/>
    </row>
    <row r="8275" spans="2:6" s="55" customFormat="1" x14ac:dyDescent="0.25">
      <c r="B8275" s="209"/>
      <c r="C8275" s="564"/>
      <c r="D8275" s="209"/>
      <c r="F8275" s="685"/>
    </row>
    <row r="8276" spans="2:6" s="55" customFormat="1" x14ac:dyDescent="0.25">
      <c r="B8276" s="209"/>
      <c r="C8276" s="564"/>
      <c r="D8276" s="209"/>
      <c r="F8276" s="685"/>
    </row>
    <row r="8277" spans="2:6" s="55" customFormat="1" x14ac:dyDescent="0.25">
      <c r="B8277" s="209"/>
      <c r="C8277" s="564"/>
      <c r="D8277" s="209"/>
      <c r="F8277" s="685"/>
    </row>
    <row r="8278" spans="2:6" s="55" customFormat="1" x14ac:dyDescent="0.25">
      <c r="B8278" s="209"/>
      <c r="C8278" s="564"/>
      <c r="D8278" s="209"/>
      <c r="F8278" s="685"/>
    </row>
    <row r="8279" spans="2:6" s="55" customFormat="1" x14ac:dyDescent="0.25">
      <c r="B8279" s="209"/>
      <c r="C8279" s="564"/>
      <c r="D8279" s="209"/>
      <c r="F8279" s="685"/>
    </row>
    <row r="8280" spans="2:6" s="55" customFormat="1" x14ac:dyDescent="0.25">
      <c r="B8280" s="209"/>
      <c r="C8280" s="564"/>
      <c r="D8280" s="209"/>
      <c r="F8280" s="685"/>
    </row>
    <row r="8281" spans="2:6" s="55" customFormat="1" x14ac:dyDescent="0.25">
      <c r="B8281" s="209"/>
      <c r="C8281" s="564"/>
      <c r="D8281" s="209"/>
      <c r="F8281" s="685"/>
    </row>
    <row r="8282" spans="2:6" s="55" customFormat="1" x14ac:dyDescent="0.25">
      <c r="B8282" s="209"/>
      <c r="C8282" s="564"/>
      <c r="D8282" s="209"/>
      <c r="F8282" s="685"/>
    </row>
    <row r="8283" spans="2:6" s="55" customFormat="1" x14ac:dyDescent="0.25">
      <c r="B8283" s="209"/>
      <c r="C8283" s="564"/>
      <c r="D8283" s="209"/>
      <c r="F8283" s="685"/>
    </row>
    <row r="8284" spans="2:6" s="55" customFormat="1" x14ac:dyDescent="0.25">
      <c r="B8284" s="209"/>
      <c r="C8284" s="564"/>
      <c r="D8284" s="209"/>
      <c r="F8284" s="685"/>
    </row>
    <row r="8285" spans="2:6" s="55" customFormat="1" x14ac:dyDescent="0.25">
      <c r="B8285" s="209"/>
      <c r="C8285" s="564"/>
      <c r="D8285" s="209"/>
      <c r="F8285" s="685"/>
    </row>
    <row r="8286" spans="2:6" s="55" customFormat="1" x14ac:dyDescent="0.25">
      <c r="B8286" s="209"/>
      <c r="C8286" s="564"/>
      <c r="D8286" s="209"/>
      <c r="F8286" s="685"/>
    </row>
    <row r="8287" spans="2:6" s="55" customFormat="1" x14ac:dyDescent="0.25">
      <c r="B8287" s="209"/>
      <c r="C8287" s="564"/>
      <c r="D8287" s="209"/>
      <c r="F8287" s="685"/>
    </row>
    <row r="8288" spans="2:6" s="55" customFormat="1" x14ac:dyDescent="0.25">
      <c r="B8288" s="209"/>
      <c r="C8288" s="564"/>
      <c r="D8288" s="209"/>
      <c r="F8288" s="685"/>
    </row>
    <row r="8289" spans="2:6" s="55" customFormat="1" x14ac:dyDescent="0.25">
      <c r="B8289" s="209"/>
      <c r="C8289" s="564"/>
      <c r="D8289" s="209"/>
      <c r="F8289" s="685"/>
    </row>
    <row r="8290" spans="2:6" s="55" customFormat="1" x14ac:dyDescent="0.25">
      <c r="B8290" s="209"/>
      <c r="C8290" s="564"/>
      <c r="D8290" s="209"/>
      <c r="F8290" s="685"/>
    </row>
    <row r="8291" spans="2:6" s="55" customFormat="1" x14ac:dyDescent="0.25">
      <c r="B8291" s="209"/>
      <c r="C8291" s="564"/>
      <c r="D8291" s="209"/>
      <c r="F8291" s="685"/>
    </row>
    <row r="8292" spans="2:6" s="55" customFormat="1" x14ac:dyDescent="0.25">
      <c r="B8292" s="209"/>
      <c r="C8292" s="564"/>
      <c r="D8292" s="209"/>
      <c r="F8292" s="685"/>
    </row>
    <row r="8293" spans="2:6" s="55" customFormat="1" x14ac:dyDescent="0.25">
      <c r="B8293" s="209"/>
      <c r="C8293" s="564"/>
      <c r="D8293" s="209"/>
      <c r="F8293" s="685"/>
    </row>
    <row r="8294" spans="2:6" s="55" customFormat="1" x14ac:dyDescent="0.25">
      <c r="B8294" s="209"/>
      <c r="C8294" s="564"/>
      <c r="D8294" s="209"/>
      <c r="F8294" s="685"/>
    </row>
    <row r="8295" spans="2:6" s="55" customFormat="1" x14ac:dyDescent="0.25">
      <c r="B8295" s="209"/>
      <c r="C8295" s="564"/>
      <c r="D8295" s="209"/>
      <c r="F8295" s="685"/>
    </row>
    <row r="8296" spans="2:6" s="55" customFormat="1" x14ac:dyDescent="0.25">
      <c r="B8296" s="209"/>
      <c r="C8296" s="564"/>
      <c r="D8296" s="209"/>
      <c r="F8296" s="685"/>
    </row>
    <row r="8297" spans="2:6" s="55" customFormat="1" x14ac:dyDescent="0.25">
      <c r="B8297" s="209"/>
      <c r="C8297" s="564"/>
      <c r="D8297" s="209"/>
      <c r="F8297" s="685"/>
    </row>
    <row r="8298" spans="2:6" s="55" customFormat="1" x14ac:dyDescent="0.25">
      <c r="B8298" s="209"/>
      <c r="C8298" s="564"/>
      <c r="D8298" s="209"/>
      <c r="F8298" s="685"/>
    </row>
    <row r="8299" spans="2:6" s="55" customFormat="1" x14ac:dyDescent="0.25">
      <c r="B8299" s="209"/>
      <c r="C8299" s="564"/>
      <c r="D8299" s="209"/>
      <c r="F8299" s="685"/>
    </row>
    <row r="8300" spans="2:6" s="55" customFormat="1" x14ac:dyDescent="0.25">
      <c r="B8300" s="209"/>
      <c r="C8300" s="564"/>
      <c r="D8300" s="209"/>
      <c r="F8300" s="685"/>
    </row>
    <row r="8301" spans="2:6" s="55" customFormat="1" x14ac:dyDescent="0.25">
      <c r="B8301" s="209"/>
      <c r="C8301" s="564"/>
      <c r="D8301" s="209"/>
      <c r="F8301" s="685"/>
    </row>
    <row r="8302" spans="2:6" s="55" customFormat="1" x14ac:dyDescent="0.25">
      <c r="B8302" s="209"/>
      <c r="C8302" s="564"/>
      <c r="D8302" s="209"/>
      <c r="F8302" s="685"/>
    </row>
    <row r="8303" spans="2:6" s="55" customFormat="1" x14ac:dyDescent="0.25">
      <c r="B8303" s="209"/>
      <c r="C8303" s="564"/>
      <c r="D8303" s="209"/>
      <c r="F8303" s="685"/>
    </row>
    <row r="8304" spans="2:6" s="55" customFormat="1" x14ac:dyDescent="0.25">
      <c r="B8304" s="209"/>
      <c r="C8304" s="564"/>
      <c r="D8304" s="209"/>
      <c r="F8304" s="685"/>
    </row>
    <row r="8305" spans="2:6" s="55" customFormat="1" x14ac:dyDescent="0.25">
      <c r="B8305" s="209"/>
      <c r="C8305" s="564"/>
      <c r="D8305" s="209"/>
      <c r="F8305" s="685"/>
    </row>
    <row r="8306" spans="2:6" s="55" customFormat="1" x14ac:dyDescent="0.25">
      <c r="B8306" s="209"/>
      <c r="C8306" s="564"/>
      <c r="D8306" s="209"/>
      <c r="F8306" s="685"/>
    </row>
    <row r="8307" spans="2:6" s="55" customFormat="1" x14ac:dyDescent="0.25">
      <c r="B8307" s="209"/>
      <c r="C8307" s="564"/>
      <c r="D8307" s="209"/>
      <c r="F8307" s="685"/>
    </row>
    <row r="8308" spans="2:6" s="55" customFormat="1" x14ac:dyDescent="0.25">
      <c r="B8308" s="209"/>
      <c r="C8308" s="564"/>
      <c r="D8308" s="209"/>
      <c r="F8308" s="685"/>
    </row>
    <row r="8309" spans="2:6" s="55" customFormat="1" x14ac:dyDescent="0.25">
      <c r="B8309" s="209"/>
      <c r="C8309" s="564"/>
      <c r="D8309" s="209"/>
      <c r="F8309" s="685"/>
    </row>
    <row r="8310" spans="2:6" s="55" customFormat="1" x14ac:dyDescent="0.25">
      <c r="B8310" s="209"/>
      <c r="C8310" s="564"/>
      <c r="D8310" s="209"/>
      <c r="F8310" s="685"/>
    </row>
    <row r="8311" spans="2:6" s="55" customFormat="1" x14ac:dyDescent="0.25">
      <c r="B8311" s="209"/>
      <c r="C8311" s="564"/>
      <c r="D8311" s="209"/>
      <c r="F8311" s="685"/>
    </row>
    <row r="8312" spans="2:6" s="55" customFormat="1" x14ac:dyDescent="0.25">
      <c r="B8312" s="209"/>
      <c r="C8312" s="564"/>
      <c r="D8312" s="209"/>
      <c r="F8312" s="685"/>
    </row>
    <row r="8313" spans="2:6" s="55" customFormat="1" x14ac:dyDescent="0.25">
      <c r="B8313" s="209"/>
      <c r="C8313" s="564"/>
      <c r="D8313" s="209"/>
      <c r="F8313" s="685"/>
    </row>
    <row r="8314" spans="2:6" s="55" customFormat="1" x14ac:dyDescent="0.25">
      <c r="B8314" s="209"/>
      <c r="C8314" s="564"/>
      <c r="D8314" s="209"/>
      <c r="F8314" s="685"/>
    </row>
    <row r="8315" spans="2:6" s="55" customFormat="1" x14ac:dyDescent="0.25">
      <c r="B8315" s="209"/>
      <c r="C8315" s="564"/>
      <c r="D8315" s="209"/>
      <c r="F8315" s="685"/>
    </row>
    <row r="8316" spans="2:6" s="55" customFormat="1" x14ac:dyDescent="0.25">
      <c r="B8316" s="209"/>
      <c r="C8316" s="564"/>
      <c r="D8316" s="209"/>
      <c r="F8316" s="685"/>
    </row>
    <row r="8317" spans="2:6" s="55" customFormat="1" x14ac:dyDescent="0.25">
      <c r="B8317" s="209"/>
      <c r="C8317" s="564"/>
      <c r="D8317" s="209"/>
      <c r="F8317" s="685"/>
    </row>
    <row r="8318" spans="2:6" s="55" customFormat="1" x14ac:dyDescent="0.25">
      <c r="B8318" s="209"/>
      <c r="C8318" s="564"/>
      <c r="D8318" s="209"/>
      <c r="F8318" s="685"/>
    </row>
    <row r="8319" spans="2:6" s="55" customFormat="1" x14ac:dyDescent="0.25">
      <c r="B8319" s="209"/>
      <c r="C8319" s="564"/>
      <c r="D8319" s="209"/>
      <c r="F8319" s="685"/>
    </row>
    <row r="8320" spans="2:6" s="55" customFormat="1" x14ac:dyDescent="0.25">
      <c r="B8320" s="209"/>
      <c r="C8320" s="564"/>
      <c r="D8320" s="209"/>
      <c r="F8320" s="685"/>
    </row>
    <row r="8321" spans="2:6" s="55" customFormat="1" x14ac:dyDescent="0.25">
      <c r="B8321" s="209"/>
      <c r="C8321" s="564"/>
      <c r="D8321" s="209"/>
      <c r="F8321" s="685"/>
    </row>
    <row r="8322" spans="2:6" s="55" customFormat="1" x14ac:dyDescent="0.25">
      <c r="B8322" s="209"/>
      <c r="C8322" s="564"/>
      <c r="D8322" s="209"/>
      <c r="F8322" s="685"/>
    </row>
    <row r="8323" spans="2:6" s="55" customFormat="1" x14ac:dyDescent="0.25">
      <c r="B8323" s="209"/>
      <c r="C8323" s="564"/>
      <c r="D8323" s="209"/>
      <c r="F8323" s="685"/>
    </row>
    <row r="8324" spans="2:6" s="55" customFormat="1" x14ac:dyDescent="0.25">
      <c r="B8324" s="209"/>
      <c r="C8324" s="564"/>
      <c r="D8324" s="209"/>
      <c r="F8324" s="685"/>
    </row>
    <row r="8325" spans="2:6" s="55" customFormat="1" x14ac:dyDescent="0.25">
      <c r="B8325" s="209"/>
      <c r="C8325" s="564"/>
      <c r="D8325" s="209"/>
      <c r="F8325" s="685"/>
    </row>
    <row r="8326" spans="2:6" s="55" customFormat="1" x14ac:dyDescent="0.25">
      <c r="B8326" s="209"/>
      <c r="C8326" s="564"/>
      <c r="D8326" s="209"/>
      <c r="F8326" s="685"/>
    </row>
    <row r="8327" spans="2:6" s="55" customFormat="1" x14ac:dyDescent="0.25">
      <c r="B8327" s="209"/>
      <c r="C8327" s="564"/>
      <c r="D8327" s="209"/>
      <c r="F8327" s="685"/>
    </row>
    <row r="8328" spans="2:6" s="55" customFormat="1" x14ac:dyDescent="0.25">
      <c r="B8328" s="209"/>
      <c r="C8328" s="564"/>
      <c r="D8328" s="209"/>
      <c r="F8328" s="685"/>
    </row>
    <row r="8329" spans="2:6" s="55" customFormat="1" x14ac:dyDescent="0.25">
      <c r="B8329" s="209"/>
      <c r="C8329" s="564"/>
      <c r="D8329" s="209"/>
      <c r="F8329" s="685"/>
    </row>
    <row r="8330" spans="2:6" s="55" customFormat="1" x14ac:dyDescent="0.25">
      <c r="B8330" s="209"/>
      <c r="C8330" s="564"/>
      <c r="D8330" s="209"/>
      <c r="F8330" s="685"/>
    </row>
    <row r="8331" spans="2:6" s="55" customFormat="1" x14ac:dyDescent="0.25">
      <c r="B8331" s="209"/>
      <c r="C8331" s="564"/>
      <c r="D8331" s="209"/>
      <c r="F8331" s="685"/>
    </row>
    <row r="8332" spans="2:6" s="55" customFormat="1" x14ac:dyDescent="0.25">
      <c r="B8332" s="209"/>
      <c r="C8332" s="564"/>
      <c r="D8332" s="209"/>
      <c r="F8332" s="685"/>
    </row>
    <row r="8333" spans="2:6" s="55" customFormat="1" x14ac:dyDescent="0.25">
      <c r="B8333" s="209"/>
      <c r="C8333" s="564"/>
      <c r="D8333" s="209"/>
      <c r="F8333" s="685"/>
    </row>
    <row r="8334" spans="2:6" s="55" customFormat="1" x14ac:dyDescent="0.25">
      <c r="B8334" s="209"/>
      <c r="C8334" s="564"/>
      <c r="D8334" s="209"/>
      <c r="F8334" s="685"/>
    </row>
    <row r="8335" spans="2:6" s="55" customFormat="1" x14ac:dyDescent="0.25">
      <c r="B8335" s="209"/>
      <c r="C8335" s="564"/>
      <c r="D8335" s="209"/>
      <c r="F8335" s="685"/>
    </row>
    <row r="8336" spans="2:6" s="55" customFormat="1" x14ac:dyDescent="0.25">
      <c r="B8336" s="209"/>
      <c r="C8336" s="564"/>
      <c r="D8336" s="209"/>
      <c r="F8336" s="685"/>
    </row>
    <row r="8337" spans="2:6" s="55" customFormat="1" x14ac:dyDescent="0.25">
      <c r="B8337" s="209"/>
      <c r="C8337" s="564"/>
      <c r="D8337" s="209"/>
      <c r="F8337" s="685"/>
    </row>
    <row r="8338" spans="2:6" s="55" customFormat="1" x14ac:dyDescent="0.25">
      <c r="B8338" s="209"/>
      <c r="C8338" s="564"/>
      <c r="D8338" s="209"/>
      <c r="F8338" s="685"/>
    </row>
    <row r="8339" spans="2:6" s="55" customFormat="1" x14ac:dyDescent="0.25">
      <c r="B8339" s="209"/>
      <c r="C8339" s="564"/>
      <c r="D8339" s="209"/>
      <c r="F8339" s="685"/>
    </row>
    <row r="8340" spans="2:6" s="55" customFormat="1" x14ac:dyDescent="0.25">
      <c r="B8340" s="209"/>
      <c r="C8340" s="564"/>
      <c r="D8340" s="209"/>
      <c r="F8340" s="685"/>
    </row>
    <row r="8341" spans="2:6" s="55" customFormat="1" x14ac:dyDescent="0.25">
      <c r="B8341" s="209"/>
      <c r="C8341" s="564"/>
      <c r="D8341" s="209"/>
      <c r="F8341" s="685"/>
    </row>
    <row r="8342" spans="2:6" s="55" customFormat="1" x14ac:dyDescent="0.25">
      <c r="B8342" s="209"/>
      <c r="C8342" s="564"/>
      <c r="D8342" s="209"/>
      <c r="F8342" s="685"/>
    </row>
    <row r="8343" spans="2:6" s="55" customFormat="1" x14ac:dyDescent="0.25">
      <c r="B8343" s="209"/>
      <c r="C8343" s="564"/>
      <c r="D8343" s="209"/>
      <c r="F8343" s="685"/>
    </row>
    <row r="8344" spans="2:6" s="55" customFormat="1" x14ac:dyDescent="0.25">
      <c r="B8344" s="209"/>
      <c r="C8344" s="564"/>
      <c r="D8344" s="209"/>
      <c r="F8344" s="685"/>
    </row>
    <row r="8345" spans="2:6" s="55" customFormat="1" x14ac:dyDescent="0.25">
      <c r="B8345" s="209"/>
      <c r="C8345" s="564"/>
      <c r="D8345" s="209"/>
      <c r="F8345" s="685"/>
    </row>
    <row r="8346" spans="2:6" s="55" customFormat="1" x14ac:dyDescent="0.25">
      <c r="B8346" s="209"/>
      <c r="C8346" s="564"/>
      <c r="D8346" s="209"/>
      <c r="F8346" s="685"/>
    </row>
    <row r="8347" spans="2:6" s="55" customFormat="1" x14ac:dyDescent="0.25">
      <c r="B8347" s="209"/>
      <c r="C8347" s="564"/>
      <c r="D8347" s="209"/>
      <c r="F8347" s="685"/>
    </row>
    <row r="8348" spans="2:6" s="55" customFormat="1" x14ac:dyDescent="0.25">
      <c r="B8348" s="209"/>
      <c r="C8348" s="564"/>
      <c r="D8348" s="209"/>
      <c r="F8348" s="685"/>
    </row>
    <row r="8349" spans="2:6" s="55" customFormat="1" x14ac:dyDescent="0.25">
      <c r="B8349" s="209"/>
      <c r="C8349" s="564"/>
      <c r="D8349" s="209"/>
      <c r="F8349" s="685"/>
    </row>
    <row r="8350" spans="2:6" s="55" customFormat="1" x14ac:dyDescent="0.25">
      <c r="B8350" s="209"/>
      <c r="C8350" s="564"/>
      <c r="D8350" s="209"/>
      <c r="F8350" s="685"/>
    </row>
    <row r="8351" spans="2:6" s="55" customFormat="1" x14ac:dyDescent="0.25">
      <c r="B8351" s="209"/>
      <c r="C8351" s="564"/>
      <c r="D8351" s="209"/>
      <c r="F8351" s="685"/>
    </row>
    <row r="8352" spans="2:6" s="55" customFormat="1" x14ac:dyDescent="0.25">
      <c r="B8352" s="209"/>
      <c r="C8352" s="564"/>
      <c r="D8352" s="209"/>
      <c r="F8352" s="685"/>
    </row>
    <row r="8353" spans="2:6" s="55" customFormat="1" x14ac:dyDescent="0.25">
      <c r="B8353" s="209"/>
      <c r="C8353" s="564"/>
      <c r="D8353" s="209"/>
      <c r="F8353" s="685"/>
    </row>
    <row r="8354" spans="2:6" s="55" customFormat="1" x14ac:dyDescent="0.25">
      <c r="B8354" s="209"/>
      <c r="C8354" s="564"/>
      <c r="D8354" s="209"/>
      <c r="F8354" s="685"/>
    </row>
    <row r="8355" spans="2:6" s="55" customFormat="1" x14ac:dyDescent="0.25">
      <c r="B8355" s="209"/>
      <c r="C8355" s="564"/>
      <c r="D8355" s="209"/>
      <c r="F8355" s="685"/>
    </row>
    <row r="8356" spans="2:6" s="55" customFormat="1" x14ac:dyDescent="0.25">
      <c r="B8356" s="209"/>
      <c r="C8356" s="564"/>
      <c r="D8356" s="209"/>
      <c r="F8356" s="685"/>
    </row>
    <row r="8357" spans="2:6" s="55" customFormat="1" x14ac:dyDescent="0.25">
      <c r="B8357" s="209"/>
      <c r="C8357" s="564"/>
      <c r="D8357" s="209"/>
      <c r="F8357" s="685"/>
    </row>
    <row r="8358" spans="2:6" s="55" customFormat="1" x14ac:dyDescent="0.25">
      <c r="B8358" s="209"/>
      <c r="C8358" s="564"/>
      <c r="D8358" s="209"/>
      <c r="F8358" s="685"/>
    </row>
    <row r="8359" spans="2:6" s="55" customFormat="1" x14ac:dyDescent="0.25">
      <c r="B8359" s="209"/>
      <c r="C8359" s="564"/>
      <c r="D8359" s="209"/>
      <c r="F8359" s="685"/>
    </row>
    <row r="8360" spans="2:6" s="55" customFormat="1" x14ac:dyDescent="0.25">
      <c r="B8360" s="209"/>
      <c r="C8360" s="564"/>
      <c r="D8360" s="209"/>
      <c r="F8360" s="685"/>
    </row>
    <row r="8361" spans="2:6" s="55" customFormat="1" x14ac:dyDescent="0.25">
      <c r="B8361" s="209"/>
      <c r="C8361" s="564"/>
      <c r="D8361" s="209"/>
      <c r="F8361" s="685"/>
    </row>
    <row r="8362" spans="2:6" s="55" customFormat="1" x14ac:dyDescent="0.25">
      <c r="B8362" s="209"/>
      <c r="C8362" s="564"/>
      <c r="D8362" s="209"/>
      <c r="F8362" s="685"/>
    </row>
    <row r="8363" spans="2:6" s="55" customFormat="1" x14ac:dyDescent="0.25">
      <c r="B8363" s="209"/>
      <c r="C8363" s="564"/>
      <c r="D8363" s="209"/>
      <c r="F8363" s="685"/>
    </row>
    <row r="8364" spans="2:6" s="55" customFormat="1" x14ac:dyDescent="0.25">
      <c r="B8364" s="209"/>
      <c r="C8364" s="564"/>
      <c r="D8364" s="209"/>
      <c r="F8364" s="685"/>
    </row>
    <row r="8365" spans="2:6" s="55" customFormat="1" x14ac:dyDescent="0.25">
      <c r="B8365" s="209"/>
      <c r="C8365" s="564"/>
      <c r="D8365" s="209"/>
      <c r="F8365" s="685"/>
    </row>
    <row r="8366" spans="2:6" s="55" customFormat="1" x14ac:dyDescent="0.25">
      <c r="B8366" s="209"/>
      <c r="C8366" s="564"/>
      <c r="D8366" s="209"/>
      <c r="F8366" s="685"/>
    </row>
    <row r="8367" spans="2:6" s="55" customFormat="1" x14ac:dyDescent="0.25">
      <c r="B8367" s="209"/>
      <c r="C8367" s="564"/>
      <c r="D8367" s="209"/>
      <c r="F8367" s="685"/>
    </row>
    <row r="8368" spans="2:6" s="55" customFormat="1" x14ac:dyDescent="0.25">
      <c r="B8368" s="209"/>
      <c r="C8368" s="564"/>
      <c r="D8368" s="209"/>
      <c r="F8368" s="685"/>
    </row>
    <row r="8369" spans="2:6" s="55" customFormat="1" x14ac:dyDescent="0.25">
      <c r="B8369" s="209"/>
      <c r="C8369" s="564"/>
      <c r="D8369" s="209"/>
      <c r="F8369" s="685"/>
    </row>
    <row r="8370" spans="2:6" s="55" customFormat="1" x14ac:dyDescent="0.25">
      <c r="B8370" s="209"/>
      <c r="C8370" s="564"/>
      <c r="D8370" s="209"/>
      <c r="F8370" s="685"/>
    </row>
    <row r="8371" spans="2:6" s="55" customFormat="1" x14ac:dyDescent="0.25">
      <c r="B8371" s="209"/>
      <c r="C8371" s="564"/>
      <c r="D8371" s="209"/>
      <c r="F8371" s="685"/>
    </row>
    <row r="8372" spans="2:6" s="55" customFormat="1" x14ac:dyDescent="0.25">
      <c r="B8372" s="209"/>
      <c r="C8372" s="564"/>
      <c r="D8372" s="209"/>
      <c r="F8372" s="685"/>
    </row>
    <row r="8373" spans="2:6" s="55" customFormat="1" x14ac:dyDescent="0.25">
      <c r="B8373" s="209"/>
      <c r="C8373" s="564"/>
      <c r="D8373" s="209"/>
      <c r="F8373" s="685"/>
    </row>
    <row r="8374" spans="2:6" s="55" customFormat="1" x14ac:dyDescent="0.25">
      <c r="B8374" s="209"/>
      <c r="C8374" s="564"/>
      <c r="D8374" s="209"/>
      <c r="F8374" s="685"/>
    </row>
    <row r="8375" spans="2:6" s="55" customFormat="1" x14ac:dyDescent="0.25">
      <c r="B8375" s="209"/>
      <c r="C8375" s="564"/>
      <c r="D8375" s="209"/>
      <c r="F8375" s="685"/>
    </row>
    <row r="8376" spans="2:6" s="55" customFormat="1" x14ac:dyDescent="0.25">
      <c r="B8376" s="209"/>
      <c r="C8376" s="564"/>
      <c r="D8376" s="209"/>
      <c r="F8376" s="685"/>
    </row>
    <row r="8377" spans="2:6" s="55" customFormat="1" x14ac:dyDescent="0.25">
      <c r="B8377" s="209"/>
      <c r="C8377" s="564"/>
      <c r="D8377" s="209"/>
      <c r="F8377" s="685"/>
    </row>
    <row r="8378" spans="2:6" s="55" customFormat="1" x14ac:dyDescent="0.25">
      <c r="B8378" s="209"/>
      <c r="C8378" s="564"/>
      <c r="D8378" s="209"/>
      <c r="F8378" s="685"/>
    </row>
    <row r="8379" spans="2:6" s="55" customFormat="1" x14ac:dyDescent="0.25">
      <c r="B8379" s="209"/>
      <c r="C8379" s="564"/>
      <c r="D8379" s="209"/>
      <c r="F8379" s="685"/>
    </row>
    <row r="8380" spans="2:6" s="55" customFormat="1" x14ac:dyDescent="0.25">
      <c r="B8380" s="209"/>
      <c r="C8380" s="564"/>
      <c r="D8380" s="209"/>
      <c r="F8380" s="685"/>
    </row>
    <row r="8381" spans="2:6" s="55" customFormat="1" x14ac:dyDescent="0.25">
      <c r="B8381" s="209"/>
      <c r="C8381" s="564"/>
      <c r="D8381" s="209"/>
      <c r="F8381" s="685"/>
    </row>
    <row r="8382" spans="2:6" s="55" customFormat="1" x14ac:dyDescent="0.25">
      <c r="B8382" s="209"/>
      <c r="C8382" s="564"/>
      <c r="D8382" s="209"/>
      <c r="F8382" s="685"/>
    </row>
    <row r="8383" spans="2:6" s="55" customFormat="1" x14ac:dyDescent="0.25">
      <c r="B8383" s="209"/>
      <c r="C8383" s="564"/>
      <c r="D8383" s="209"/>
      <c r="F8383" s="685"/>
    </row>
    <row r="8384" spans="2:6" s="55" customFormat="1" x14ac:dyDescent="0.25">
      <c r="B8384" s="209"/>
      <c r="C8384" s="564"/>
      <c r="D8384" s="209"/>
      <c r="F8384" s="685"/>
    </row>
    <row r="8385" spans="2:6" s="55" customFormat="1" x14ac:dyDescent="0.25">
      <c r="B8385" s="209"/>
      <c r="C8385" s="564"/>
      <c r="D8385" s="209"/>
      <c r="F8385" s="685"/>
    </row>
    <row r="8386" spans="2:6" s="55" customFormat="1" x14ac:dyDescent="0.25">
      <c r="B8386" s="209"/>
      <c r="C8386" s="564"/>
      <c r="D8386" s="209"/>
      <c r="F8386" s="685"/>
    </row>
    <row r="8387" spans="2:6" s="55" customFormat="1" x14ac:dyDescent="0.25">
      <c r="B8387" s="209"/>
      <c r="C8387" s="564"/>
      <c r="D8387" s="209"/>
      <c r="F8387" s="685"/>
    </row>
    <row r="8388" spans="2:6" s="55" customFormat="1" x14ac:dyDescent="0.25">
      <c r="B8388" s="209"/>
      <c r="C8388" s="564"/>
      <c r="D8388" s="209"/>
      <c r="F8388" s="685"/>
    </row>
    <row r="8389" spans="2:6" s="55" customFormat="1" x14ac:dyDescent="0.25">
      <c r="B8389" s="209"/>
      <c r="C8389" s="564"/>
      <c r="D8389" s="209"/>
      <c r="F8389" s="685"/>
    </row>
    <row r="8390" spans="2:6" s="55" customFormat="1" x14ac:dyDescent="0.25">
      <c r="B8390" s="209"/>
      <c r="C8390" s="564"/>
      <c r="D8390" s="209"/>
      <c r="F8390" s="685"/>
    </row>
    <row r="8391" spans="2:6" s="55" customFormat="1" x14ac:dyDescent="0.25">
      <c r="B8391" s="209"/>
      <c r="C8391" s="564"/>
      <c r="D8391" s="209"/>
      <c r="F8391" s="685"/>
    </row>
    <row r="8392" spans="2:6" s="55" customFormat="1" x14ac:dyDescent="0.25">
      <c r="B8392" s="209"/>
      <c r="C8392" s="564"/>
      <c r="D8392" s="209"/>
      <c r="F8392" s="685"/>
    </row>
    <row r="8393" spans="2:6" s="55" customFormat="1" x14ac:dyDescent="0.25">
      <c r="B8393" s="209"/>
      <c r="C8393" s="564"/>
      <c r="D8393" s="209"/>
      <c r="F8393" s="685"/>
    </row>
    <row r="8394" spans="2:6" s="55" customFormat="1" x14ac:dyDescent="0.25">
      <c r="B8394" s="209"/>
      <c r="C8394" s="564"/>
      <c r="D8394" s="209"/>
      <c r="F8394" s="685"/>
    </row>
    <row r="8395" spans="2:6" s="55" customFormat="1" x14ac:dyDescent="0.25">
      <c r="B8395" s="209"/>
      <c r="C8395" s="564"/>
      <c r="D8395" s="209"/>
      <c r="F8395" s="685"/>
    </row>
    <row r="8396" spans="2:6" s="55" customFormat="1" x14ac:dyDescent="0.25">
      <c r="B8396" s="209"/>
      <c r="C8396" s="564"/>
      <c r="D8396" s="209"/>
      <c r="F8396" s="685"/>
    </row>
    <row r="8397" spans="2:6" s="55" customFormat="1" x14ac:dyDescent="0.25">
      <c r="B8397" s="209"/>
      <c r="C8397" s="564"/>
      <c r="D8397" s="209"/>
      <c r="F8397" s="685"/>
    </row>
    <row r="8398" spans="2:6" s="55" customFormat="1" x14ac:dyDescent="0.25">
      <c r="B8398" s="209"/>
      <c r="C8398" s="564"/>
      <c r="D8398" s="209"/>
      <c r="F8398" s="685"/>
    </row>
    <row r="8399" spans="2:6" s="55" customFormat="1" x14ac:dyDescent="0.25">
      <c r="B8399" s="209"/>
      <c r="C8399" s="564"/>
      <c r="D8399" s="209"/>
      <c r="F8399" s="685"/>
    </row>
    <row r="8400" spans="2:6" s="55" customFormat="1" x14ac:dyDescent="0.25">
      <c r="B8400" s="209"/>
      <c r="C8400" s="564"/>
      <c r="D8400" s="209"/>
      <c r="F8400" s="685"/>
    </row>
    <row r="8401" spans="2:6" s="55" customFormat="1" x14ac:dyDescent="0.25">
      <c r="B8401" s="209"/>
      <c r="C8401" s="564"/>
      <c r="D8401" s="209"/>
      <c r="F8401" s="685"/>
    </row>
    <row r="8402" spans="2:6" s="55" customFormat="1" x14ac:dyDescent="0.25">
      <c r="B8402" s="209"/>
      <c r="C8402" s="564"/>
      <c r="D8402" s="209"/>
      <c r="F8402" s="685"/>
    </row>
    <row r="8403" spans="2:6" s="55" customFormat="1" x14ac:dyDescent="0.25">
      <c r="B8403" s="209"/>
      <c r="C8403" s="564"/>
      <c r="D8403" s="209"/>
      <c r="F8403" s="685"/>
    </row>
    <row r="8404" spans="2:6" s="55" customFormat="1" x14ac:dyDescent="0.25">
      <c r="B8404" s="209"/>
      <c r="C8404" s="564"/>
      <c r="D8404" s="209"/>
      <c r="F8404" s="685"/>
    </row>
    <row r="8405" spans="2:6" s="55" customFormat="1" x14ac:dyDescent="0.25">
      <c r="B8405" s="209"/>
      <c r="C8405" s="564"/>
      <c r="D8405" s="209"/>
      <c r="F8405" s="685"/>
    </row>
    <row r="8406" spans="2:6" s="55" customFormat="1" x14ac:dyDescent="0.25">
      <c r="B8406" s="209"/>
      <c r="C8406" s="564"/>
      <c r="D8406" s="209"/>
      <c r="F8406" s="685"/>
    </row>
    <row r="8407" spans="2:6" s="55" customFormat="1" x14ac:dyDescent="0.25">
      <c r="B8407" s="209"/>
      <c r="C8407" s="564"/>
      <c r="D8407" s="209"/>
      <c r="F8407" s="685"/>
    </row>
    <row r="8408" spans="2:6" s="55" customFormat="1" x14ac:dyDescent="0.25">
      <c r="B8408" s="209"/>
      <c r="C8408" s="564"/>
      <c r="D8408" s="209"/>
      <c r="F8408" s="685"/>
    </row>
    <row r="8409" spans="2:6" s="55" customFormat="1" x14ac:dyDescent="0.25">
      <c r="B8409" s="209"/>
      <c r="C8409" s="564"/>
      <c r="D8409" s="209"/>
      <c r="F8409" s="685"/>
    </row>
    <row r="8410" spans="2:6" s="55" customFormat="1" x14ac:dyDescent="0.25">
      <c r="B8410" s="209"/>
      <c r="C8410" s="564"/>
      <c r="D8410" s="209"/>
      <c r="F8410" s="685"/>
    </row>
    <row r="8411" spans="2:6" s="55" customFormat="1" x14ac:dyDescent="0.25">
      <c r="B8411" s="209"/>
      <c r="C8411" s="564"/>
      <c r="D8411" s="209"/>
      <c r="F8411" s="685"/>
    </row>
    <row r="8412" spans="2:6" s="55" customFormat="1" x14ac:dyDescent="0.25">
      <c r="B8412" s="209"/>
      <c r="C8412" s="564"/>
      <c r="D8412" s="209"/>
      <c r="F8412" s="685"/>
    </row>
    <row r="8413" spans="2:6" s="55" customFormat="1" x14ac:dyDescent="0.25">
      <c r="B8413" s="209"/>
      <c r="C8413" s="564"/>
      <c r="D8413" s="209"/>
      <c r="F8413" s="685"/>
    </row>
    <row r="8414" spans="2:6" s="55" customFormat="1" x14ac:dyDescent="0.25">
      <c r="B8414" s="209"/>
      <c r="C8414" s="564"/>
      <c r="D8414" s="209"/>
      <c r="F8414" s="685"/>
    </row>
    <row r="8415" spans="2:6" s="55" customFormat="1" x14ac:dyDescent="0.25">
      <c r="B8415" s="209"/>
      <c r="C8415" s="564"/>
      <c r="D8415" s="209"/>
      <c r="F8415" s="685"/>
    </row>
    <row r="8416" spans="2:6" s="55" customFormat="1" x14ac:dyDescent="0.25">
      <c r="B8416" s="209"/>
      <c r="C8416" s="564"/>
      <c r="D8416" s="209"/>
      <c r="F8416" s="685"/>
    </row>
    <row r="8417" spans="2:6" s="55" customFormat="1" x14ac:dyDescent="0.25">
      <c r="B8417" s="209"/>
      <c r="C8417" s="564"/>
      <c r="D8417" s="209"/>
      <c r="F8417" s="685"/>
    </row>
    <row r="8418" spans="2:6" s="55" customFormat="1" x14ac:dyDescent="0.25">
      <c r="B8418" s="209"/>
      <c r="C8418" s="564"/>
      <c r="D8418" s="209"/>
      <c r="F8418" s="685"/>
    </row>
    <row r="8419" spans="2:6" s="55" customFormat="1" x14ac:dyDescent="0.25">
      <c r="B8419" s="209"/>
      <c r="C8419" s="564"/>
      <c r="D8419" s="209"/>
      <c r="F8419" s="685"/>
    </row>
    <row r="8420" spans="2:6" s="55" customFormat="1" x14ac:dyDescent="0.25">
      <c r="B8420" s="209"/>
      <c r="C8420" s="564"/>
      <c r="D8420" s="209"/>
      <c r="F8420" s="685"/>
    </row>
    <row r="8421" spans="2:6" s="55" customFormat="1" x14ac:dyDescent="0.25">
      <c r="B8421" s="209"/>
      <c r="C8421" s="564"/>
      <c r="D8421" s="209"/>
      <c r="F8421" s="685"/>
    </row>
    <row r="8422" spans="2:6" s="55" customFormat="1" x14ac:dyDescent="0.25">
      <c r="B8422" s="209"/>
      <c r="C8422" s="564"/>
      <c r="D8422" s="209"/>
      <c r="F8422" s="685"/>
    </row>
    <row r="8423" spans="2:6" s="55" customFormat="1" x14ac:dyDescent="0.25">
      <c r="B8423" s="209"/>
      <c r="C8423" s="564"/>
      <c r="D8423" s="209"/>
      <c r="F8423" s="685"/>
    </row>
    <row r="8424" spans="2:6" s="55" customFormat="1" x14ac:dyDescent="0.25">
      <c r="B8424" s="209"/>
      <c r="C8424" s="564"/>
      <c r="D8424" s="209"/>
      <c r="F8424" s="685"/>
    </row>
    <row r="8425" spans="2:6" s="55" customFormat="1" x14ac:dyDescent="0.25">
      <c r="B8425" s="209"/>
      <c r="C8425" s="564"/>
      <c r="D8425" s="209"/>
      <c r="F8425" s="685"/>
    </row>
    <row r="8426" spans="2:6" s="55" customFormat="1" x14ac:dyDescent="0.25">
      <c r="B8426" s="209"/>
      <c r="C8426" s="564"/>
      <c r="D8426" s="209"/>
      <c r="F8426" s="685"/>
    </row>
    <row r="8427" spans="2:6" s="55" customFormat="1" x14ac:dyDescent="0.25">
      <c r="B8427" s="209"/>
      <c r="C8427" s="564"/>
      <c r="D8427" s="209"/>
      <c r="F8427" s="685"/>
    </row>
    <row r="8428" spans="2:6" s="55" customFormat="1" x14ac:dyDescent="0.25">
      <c r="B8428" s="209"/>
      <c r="C8428" s="564"/>
      <c r="D8428" s="209"/>
      <c r="F8428" s="685"/>
    </row>
    <row r="8429" spans="2:6" s="55" customFormat="1" x14ac:dyDescent="0.25">
      <c r="B8429" s="209"/>
      <c r="C8429" s="564"/>
      <c r="D8429" s="209"/>
      <c r="F8429" s="685"/>
    </row>
    <row r="8430" spans="2:6" s="55" customFormat="1" x14ac:dyDescent="0.25">
      <c r="B8430" s="209"/>
      <c r="C8430" s="564"/>
      <c r="D8430" s="209"/>
      <c r="F8430" s="685"/>
    </row>
    <row r="8431" spans="2:6" s="55" customFormat="1" x14ac:dyDescent="0.25">
      <c r="B8431" s="209"/>
      <c r="C8431" s="564"/>
      <c r="D8431" s="209"/>
      <c r="F8431" s="685"/>
    </row>
    <row r="8432" spans="2:6" s="55" customFormat="1" x14ac:dyDescent="0.25">
      <c r="B8432" s="209"/>
      <c r="C8432" s="564"/>
      <c r="D8432" s="209"/>
      <c r="F8432" s="685"/>
    </row>
    <row r="8433" spans="2:6" s="55" customFormat="1" x14ac:dyDescent="0.25">
      <c r="B8433" s="209"/>
      <c r="C8433" s="564"/>
      <c r="D8433" s="209"/>
      <c r="F8433" s="685"/>
    </row>
    <row r="8434" spans="2:6" s="55" customFormat="1" x14ac:dyDescent="0.25">
      <c r="B8434" s="209"/>
      <c r="C8434" s="564"/>
      <c r="D8434" s="209"/>
      <c r="F8434" s="685"/>
    </row>
    <row r="8435" spans="2:6" s="55" customFormat="1" x14ac:dyDescent="0.25">
      <c r="B8435" s="209"/>
      <c r="C8435" s="564"/>
      <c r="D8435" s="209"/>
      <c r="F8435" s="685"/>
    </row>
    <row r="8436" spans="2:6" s="55" customFormat="1" x14ac:dyDescent="0.25">
      <c r="B8436" s="209"/>
      <c r="C8436" s="564"/>
      <c r="D8436" s="209"/>
      <c r="F8436" s="685"/>
    </row>
    <row r="8437" spans="2:6" s="55" customFormat="1" x14ac:dyDescent="0.25">
      <c r="B8437" s="209"/>
      <c r="C8437" s="564"/>
      <c r="D8437" s="209"/>
      <c r="F8437" s="685"/>
    </row>
    <row r="8438" spans="2:6" s="55" customFormat="1" x14ac:dyDescent="0.25">
      <c r="B8438" s="209"/>
      <c r="C8438" s="564"/>
      <c r="D8438" s="209"/>
      <c r="F8438" s="685"/>
    </row>
    <row r="8439" spans="2:6" s="55" customFormat="1" x14ac:dyDescent="0.25">
      <c r="B8439" s="209"/>
      <c r="C8439" s="564"/>
      <c r="D8439" s="209"/>
      <c r="F8439" s="685"/>
    </row>
    <row r="8440" spans="2:6" s="55" customFormat="1" x14ac:dyDescent="0.25">
      <c r="B8440" s="209"/>
      <c r="C8440" s="564"/>
      <c r="D8440" s="209"/>
      <c r="F8440" s="685"/>
    </row>
    <row r="8441" spans="2:6" s="55" customFormat="1" x14ac:dyDescent="0.25">
      <c r="B8441" s="209"/>
      <c r="C8441" s="564"/>
      <c r="D8441" s="209"/>
      <c r="F8441" s="685"/>
    </row>
    <row r="8442" spans="2:6" s="55" customFormat="1" x14ac:dyDescent="0.25">
      <c r="B8442" s="209"/>
      <c r="C8442" s="564"/>
      <c r="D8442" s="209"/>
      <c r="F8442" s="685"/>
    </row>
    <row r="8443" spans="2:6" s="55" customFormat="1" x14ac:dyDescent="0.25">
      <c r="B8443" s="209"/>
      <c r="C8443" s="564"/>
      <c r="D8443" s="209"/>
      <c r="F8443" s="685"/>
    </row>
    <row r="8444" spans="2:6" s="55" customFormat="1" x14ac:dyDescent="0.25">
      <c r="B8444" s="209"/>
      <c r="C8444" s="564"/>
      <c r="D8444" s="209"/>
      <c r="F8444" s="685"/>
    </row>
    <row r="8445" spans="2:6" s="55" customFormat="1" x14ac:dyDescent="0.25">
      <c r="B8445" s="209"/>
      <c r="C8445" s="564"/>
      <c r="D8445" s="209"/>
      <c r="F8445" s="685"/>
    </row>
    <row r="8446" spans="2:6" s="55" customFormat="1" x14ac:dyDescent="0.25">
      <c r="B8446" s="209"/>
      <c r="C8446" s="564"/>
      <c r="D8446" s="209"/>
      <c r="F8446" s="685"/>
    </row>
    <row r="8447" spans="2:6" s="55" customFormat="1" x14ac:dyDescent="0.25">
      <c r="B8447" s="209"/>
      <c r="C8447" s="564"/>
      <c r="D8447" s="209"/>
      <c r="F8447" s="685"/>
    </row>
    <row r="8448" spans="2:6" s="55" customFormat="1" x14ac:dyDescent="0.25">
      <c r="B8448" s="209"/>
      <c r="C8448" s="564"/>
      <c r="D8448" s="209"/>
      <c r="F8448" s="685"/>
    </row>
    <row r="8449" spans="2:6" s="55" customFormat="1" x14ac:dyDescent="0.25">
      <c r="B8449" s="209"/>
      <c r="C8449" s="564"/>
      <c r="D8449" s="209"/>
      <c r="F8449" s="685"/>
    </row>
    <row r="8450" spans="2:6" s="55" customFormat="1" x14ac:dyDescent="0.25">
      <c r="B8450" s="209"/>
      <c r="C8450" s="564"/>
      <c r="D8450" s="209"/>
      <c r="F8450" s="685"/>
    </row>
    <row r="8451" spans="2:6" s="55" customFormat="1" x14ac:dyDescent="0.25">
      <c r="B8451" s="209"/>
      <c r="C8451" s="564"/>
      <c r="D8451" s="209"/>
      <c r="F8451" s="685"/>
    </row>
    <row r="8452" spans="2:6" s="55" customFormat="1" x14ac:dyDescent="0.25">
      <c r="B8452" s="209"/>
      <c r="C8452" s="564"/>
      <c r="D8452" s="209"/>
      <c r="F8452" s="685"/>
    </row>
    <row r="8453" spans="2:6" s="55" customFormat="1" x14ac:dyDescent="0.25">
      <c r="B8453" s="209"/>
      <c r="C8453" s="564"/>
      <c r="D8453" s="209"/>
      <c r="F8453" s="685"/>
    </row>
    <row r="8454" spans="2:6" s="55" customFormat="1" x14ac:dyDescent="0.25">
      <c r="B8454" s="209"/>
      <c r="C8454" s="564"/>
      <c r="D8454" s="209"/>
      <c r="F8454" s="685"/>
    </row>
    <row r="8455" spans="2:6" s="55" customFormat="1" x14ac:dyDescent="0.25">
      <c r="B8455" s="209"/>
      <c r="C8455" s="564"/>
      <c r="D8455" s="209"/>
      <c r="F8455" s="685"/>
    </row>
    <row r="8456" spans="2:6" s="55" customFormat="1" x14ac:dyDescent="0.25">
      <c r="B8456" s="209"/>
      <c r="C8456" s="564"/>
      <c r="D8456" s="209"/>
      <c r="F8456" s="685"/>
    </row>
    <row r="8457" spans="2:6" s="55" customFormat="1" x14ac:dyDescent="0.25">
      <c r="B8457" s="209"/>
      <c r="C8457" s="564"/>
      <c r="D8457" s="209"/>
      <c r="F8457" s="685"/>
    </row>
    <row r="8458" spans="2:6" s="55" customFormat="1" x14ac:dyDescent="0.25">
      <c r="B8458" s="209"/>
      <c r="C8458" s="564"/>
      <c r="D8458" s="209"/>
      <c r="F8458" s="685"/>
    </row>
    <row r="8459" spans="2:6" s="55" customFormat="1" x14ac:dyDescent="0.25">
      <c r="B8459" s="209"/>
      <c r="C8459" s="564"/>
      <c r="D8459" s="209"/>
      <c r="F8459" s="685"/>
    </row>
    <row r="8460" spans="2:6" s="55" customFormat="1" x14ac:dyDescent="0.25">
      <c r="B8460" s="209"/>
      <c r="C8460" s="564"/>
      <c r="D8460" s="209"/>
      <c r="F8460" s="685"/>
    </row>
    <row r="8461" spans="2:6" s="55" customFormat="1" x14ac:dyDescent="0.25">
      <c r="B8461" s="209"/>
      <c r="C8461" s="564"/>
      <c r="D8461" s="209"/>
      <c r="F8461" s="685"/>
    </row>
    <row r="8462" spans="2:6" s="55" customFormat="1" x14ac:dyDescent="0.25">
      <c r="B8462" s="209"/>
      <c r="C8462" s="564"/>
      <c r="D8462" s="209"/>
      <c r="F8462" s="685"/>
    </row>
    <row r="8463" spans="2:6" s="55" customFormat="1" x14ac:dyDescent="0.25">
      <c r="B8463" s="209"/>
      <c r="C8463" s="564"/>
      <c r="D8463" s="209"/>
      <c r="F8463" s="685"/>
    </row>
    <row r="8464" spans="2:6" s="55" customFormat="1" x14ac:dyDescent="0.25">
      <c r="B8464" s="209"/>
      <c r="C8464" s="564"/>
      <c r="D8464" s="209"/>
      <c r="F8464" s="685"/>
    </row>
    <row r="8465" spans="2:6" s="55" customFormat="1" x14ac:dyDescent="0.25">
      <c r="B8465" s="209"/>
      <c r="C8465" s="564"/>
      <c r="D8465" s="209"/>
      <c r="F8465" s="685"/>
    </row>
    <row r="8466" spans="2:6" s="55" customFormat="1" x14ac:dyDescent="0.25">
      <c r="B8466" s="209"/>
      <c r="C8466" s="564"/>
      <c r="D8466" s="209"/>
      <c r="F8466" s="685"/>
    </row>
    <row r="8467" spans="2:6" s="55" customFormat="1" x14ac:dyDescent="0.25">
      <c r="B8467" s="209"/>
      <c r="C8467" s="564"/>
      <c r="D8467" s="209"/>
      <c r="F8467" s="685"/>
    </row>
    <row r="8468" spans="2:6" s="55" customFormat="1" x14ac:dyDescent="0.25">
      <c r="B8468" s="209"/>
      <c r="C8468" s="564"/>
      <c r="D8468" s="209"/>
      <c r="F8468" s="685"/>
    </row>
    <row r="8469" spans="2:6" s="55" customFormat="1" x14ac:dyDescent="0.25">
      <c r="B8469" s="209"/>
      <c r="C8469" s="564"/>
      <c r="D8469" s="209"/>
      <c r="F8469" s="685"/>
    </row>
    <row r="8470" spans="2:6" s="55" customFormat="1" x14ac:dyDescent="0.25">
      <c r="B8470" s="209"/>
      <c r="C8470" s="564"/>
      <c r="D8470" s="209"/>
      <c r="F8470" s="685"/>
    </row>
    <row r="8471" spans="2:6" s="55" customFormat="1" x14ac:dyDescent="0.25">
      <c r="B8471" s="209"/>
      <c r="C8471" s="564"/>
      <c r="D8471" s="209"/>
      <c r="F8471" s="685"/>
    </row>
    <row r="8472" spans="2:6" s="55" customFormat="1" x14ac:dyDescent="0.25">
      <c r="B8472" s="209"/>
      <c r="C8472" s="564"/>
      <c r="D8472" s="209"/>
      <c r="F8472" s="685"/>
    </row>
    <row r="8473" spans="2:6" s="55" customFormat="1" x14ac:dyDescent="0.25">
      <c r="B8473" s="209"/>
      <c r="C8473" s="564"/>
      <c r="D8473" s="209"/>
      <c r="F8473" s="685"/>
    </row>
    <row r="8474" spans="2:6" s="55" customFormat="1" x14ac:dyDescent="0.25">
      <c r="B8474" s="209"/>
      <c r="C8474" s="564"/>
      <c r="D8474" s="209"/>
      <c r="F8474" s="685"/>
    </row>
    <row r="8475" spans="2:6" s="55" customFormat="1" x14ac:dyDescent="0.25">
      <c r="B8475" s="209"/>
      <c r="C8475" s="564"/>
      <c r="D8475" s="209"/>
      <c r="F8475" s="685"/>
    </row>
    <row r="8476" spans="2:6" s="55" customFormat="1" x14ac:dyDescent="0.25">
      <c r="B8476" s="209"/>
      <c r="C8476" s="564"/>
      <c r="D8476" s="209"/>
      <c r="F8476" s="685"/>
    </row>
    <row r="8477" spans="2:6" s="55" customFormat="1" x14ac:dyDescent="0.25">
      <c r="B8477" s="209"/>
      <c r="C8477" s="564"/>
      <c r="D8477" s="209"/>
      <c r="F8477" s="685"/>
    </row>
    <row r="8478" spans="2:6" s="55" customFormat="1" x14ac:dyDescent="0.25">
      <c r="B8478" s="209"/>
      <c r="C8478" s="564"/>
      <c r="D8478" s="209"/>
      <c r="F8478" s="685"/>
    </row>
    <row r="8479" spans="2:6" s="55" customFormat="1" x14ac:dyDescent="0.25">
      <c r="B8479" s="209"/>
      <c r="C8479" s="564"/>
      <c r="D8479" s="209"/>
      <c r="F8479" s="685"/>
    </row>
    <row r="8480" spans="2:6" s="55" customFormat="1" x14ac:dyDescent="0.25">
      <c r="B8480" s="209"/>
      <c r="C8480" s="564"/>
      <c r="D8480" s="209"/>
      <c r="F8480" s="685"/>
    </row>
    <row r="8481" spans="2:6" s="55" customFormat="1" x14ac:dyDescent="0.25">
      <c r="B8481" s="209"/>
      <c r="C8481" s="564"/>
      <c r="D8481" s="209"/>
      <c r="F8481" s="685"/>
    </row>
    <row r="8482" spans="2:6" s="55" customFormat="1" x14ac:dyDescent="0.25">
      <c r="B8482" s="209"/>
      <c r="C8482" s="564"/>
      <c r="D8482" s="209"/>
      <c r="F8482" s="685"/>
    </row>
    <row r="8483" spans="2:6" s="55" customFormat="1" x14ac:dyDescent="0.25">
      <c r="B8483" s="209"/>
      <c r="C8483" s="564"/>
      <c r="D8483" s="209"/>
      <c r="F8483" s="685"/>
    </row>
    <row r="8484" spans="2:6" s="55" customFormat="1" x14ac:dyDescent="0.25">
      <c r="B8484" s="209"/>
      <c r="C8484" s="564"/>
      <c r="D8484" s="209"/>
      <c r="F8484" s="685"/>
    </row>
    <row r="8485" spans="2:6" s="55" customFormat="1" x14ac:dyDescent="0.25">
      <c r="B8485" s="209"/>
      <c r="C8485" s="564"/>
      <c r="D8485" s="209"/>
      <c r="F8485" s="685"/>
    </row>
    <row r="8486" spans="2:6" s="55" customFormat="1" x14ac:dyDescent="0.25">
      <c r="B8486" s="209"/>
      <c r="C8486" s="564"/>
      <c r="D8486" s="209"/>
      <c r="F8486" s="685"/>
    </row>
    <row r="8487" spans="2:6" s="55" customFormat="1" x14ac:dyDescent="0.25">
      <c r="B8487" s="209"/>
      <c r="C8487" s="564"/>
      <c r="D8487" s="209"/>
      <c r="F8487" s="685"/>
    </row>
    <row r="8488" spans="2:6" s="55" customFormat="1" x14ac:dyDescent="0.25">
      <c r="B8488" s="209"/>
      <c r="C8488" s="564"/>
      <c r="D8488" s="209"/>
      <c r="F8488" s="685"/>
    </row>
    <row r="8489" spans="2:6" s="55" customFormat="1" x14ac:dyDescent="0.25">
      <c r="B8489" s="209"/>
      <c r="C8489" s="564"/>
      <c r="D8489" s="209"/>
      <c r="F8489" s="685"/>
    </row>
    <row r="8490" spans="2:6" s="55" customFormat="1" x14ac:dyDescent="0.25">
      <c r="B8490" s="209"/>
      <c r="C8490" s="564"/>
      <c r="D8490" s="209"/>
      <c r="F8490" s="685"/>
    </row>
    <row r="8491" spans="2:6" s="55" customFormat="1" x14ac:dyDescent="0.25">
      <c r="B8491" s="209"/>
      <c r="C8491" s="564"/>
      <c r="D8491" s="209"/>
      <c r="F8491" s="685"/>
    </row>
    <row r="8492" spans="2:6" s="55" customFormat="1" x14ac:dyDescent="0.25">
      <c r="B8492" s="209"/>
      <c r="C8492" s="564"/>
      <c r="D8492" s="209"/>
      <c r="F8492" s="685"/>
    </row>
    <row r="8493" spans="2:6" s="55" customFormat="1" x14ac:dyDescent="0.25">
      <c r="B8493" s="209"/>
      <c r="C8493" s="564"/>
      <c r="D8493" s="209"/>
      <c r="F8493" s="685"/>
    </row>
    <row r="8494" spans="2:6" s="55" customFormat="1" x14ac:dyDescent="0.25">
      <c r="B8494" s="209"/>
      <c r="C8494" s="564"/>
      <c r="D8494" s="209"/>
      <c r="F8494" s="685"/>
    </row>
    <row r="8495" spans="2:6" s="55" customFormat="1" x14ac:dyDescent="0.25">
      <c r="B8495" s="209"/>
      <c r="C8495" s="564"/>
      <c r="D8495" s="209"/>
      <c r="F8495" s="685"/>
    </row>
    <row r="8496" spans="2:6" s="55" customFormat="1" x14ac:dyDescent="0.25">
      <c r="B8496" s="209"/>
      <c r="C8496" s="564"/>
      <c r="D8496" s="209"/>
      <c r="F8496" s="685"/>
    </row>
    <row r="8497" spans="2:6" s="55" customFormat="1" x14ac:dyDescent="0.25">
      <c r="B8497" s="209"/>
      <c r="C8497" s="564"/>
      <c r="D8497" s="209"/>
      <c r="F8497" s="685"/>
    </row>
    <row r="8498" spans="2:6" s="55" customFormat="1" x14ac:dyDescent="0.25">
      <c r="B8498" s="209"/>
      <c r="C8498" s="564"/>
      <c r="D8498" s="209"/>
      <c r="F8498" s="685"/>
    </row>
    <row r="8499" spans="2:6" s="55" customFormat="1" x14ac:dyDescent="0.25">
      <c r="B8499" s="209"/>
      <c r="C8499" s="564"/>
      <c r="D8499" s="209"/>
      <c r="F8499" s="685"/>
    </row>
    <row r="8500" spans="2:6" s="55" customFormat="1" x14ac:dyDescent="0.25">
      <c r="B8500" s="209"/>
      <c r="C8500" s="564"/>
      <c r="D8500" s="209"/>
      <c r="F8500" s="685"/>
    </row>
    <row r="8501" spans="2:6" s="55" customFormat="1" x14ac:dyDescent="0.25">
      <c r="B8501" s="209"/>
      <c r="C8501" s="564"/>
      <c r="D8501" s="209"/>
      <c r="F8501" s="685"/>
    </row>
    <row r="8502" spans="2:6" s="55" customFormat="1" x14ac:dyDescent="0.25">
      <c r="B8502" s="209"/>
      <c r="C8502" s="564"/>
      <c r="D8502" s="209"/>
      <c r="F8502" s="685"/>
    </row>
    <row r="8503" spans="2:6" s="55" customFormat="1" x14ac:dyDescent="0.25">
      <c r="B8503" s="209"/>
      <c r="C8503" s="564"/>
      <c r="D8503" s="209"/>
      <c r="F8503" s="685"/>
    </row>
    <row r="8504" spans="2:6" s="55" customFormat="1" x14ac:dyDescent="0.25">
      <c r="B8504" s="209"/>
      <c r="C8504" s="564"/>
      <c r="D8504" s="209"/>
      <c r="F8504" s="685"/>
    </row>
    <row r="8505" spans="2:6" s="55" customFormat="1" x14ac:dyDescent="0.25">
      <c r="B8505" s="209"/>
      <c r="C8505" s="564"/>
      <c r="D8505" s="209"/>
      <c r="F8505" s="685"/>
    </row>
    <row r="8506" spans="2:6" s="55" customFormat="1" x14ac:dyDescent="0.25">
      <c r="B8506" s="209"/>
      <c r="C8506" s="564"/>
      <c r="D8506" s="209"/>
      <c r="F8506" s="685"/>
    </row>
    <row r="8507" spans="2:6" s="55" customFormat="1" x14ac:dyDescent="0.25">
      <c r="B8507" s="209"/>
      <c r="C8507" s="564"/>
      <c r="D8507" s="209"/>
      <c r="F8507" s="685"/>
    </row>
    <row r="8508" spans="2:6" s="55" customFormat="1" x14ac:dyDescent="0.25">
      <c r="B8508" s="209"/>
      <c r="C8508" s="564"/>
      <c r="D8508" s="209"/>
      <c r="F8508" s="685"/>
    </row>
    <row r="8509" spans="2:6" s="55" customFormat="1" x14ac:dyDescent="0.25">
      <c r="B8509" s="209"/>
      <c r="C8509" s="564"/>
      <c r="D8509" s="209"/>
      <c r="F8509" s="685"/>
    </row>
    <row r="8510" spans="2:6" s="55" customFormat="1" x14ac:dyDescent="0.25">
      <c r="B8510" s="209"/>
      <c r="C8510" s="564"/>
      <c r="D8510" s="209"/>
      <c r="F8510" s="685"/>
    </row>
    <row r="8511" spans="2:6" s="55" customFormat="1" x14ac:dyDescent="0.25">
      <c r="B8511" s="209"/>
      <c r="C8511" s="564"/>
      <c r="D8511" s="209"/>
      <c r="F8511" s="685"/>
    </row>
    <row r="8512" spans="2:6" s="55" customFormat="1" x14ac:dyDescent="0.25">
      <c r="B8512" s="209"/>
      <c r="C8512" s="564"/>
      <c r="D8512" s="209"/>
      <c r="F8512" s="685"/>
    </row>
    <row r="8513" spans="2:6" s="55" customFormat="1" x14ac:dyDescent="0.25">
      <c r="B8513" s="209"/>
      <c r="C8513" s="564"/>
      <c r="D8513" s="209"/>
      <c r="F8513" s="685"/>
    </row>
    <row r="8514" spans="2:6" s="55" customFormat="1" x14ac:dyDescent="0.25">
      <c r="B8514" s="209"/>
      <c r="C8514" s="564"/>
      <c r="D8514" s="209"/>
      <c r="F8514" s="685"/>
    </row>
    <row r="8515" spans="2:6" s="55" customFormat="1" x14ac:dyDescent="0.25">
      <c r="B8515" s="209"/>
      <c r="C8515" s="564"/>
      <c r="D8515" s="209"/>
      <c r="F8515" s="685"/>
    </row>
    <row r="8516" spans="2:6" s="55" customFormat="1" x14ac:dyDescent="0.25">
      <c r="B8516" s="209"/>
      <c r="C8516" s="564"/>
      <c r="D8516" s="209"/>
      <c r="F8516" s="685"/>
    </row>
    <row r="8517" spans="2:6" s="55" customFormat="1" x14ac:dyDescent="0.25">
      <c r="B8517" s="209"/>
      <c r="C8517" s="564"/>
      <c r="D8517" s="209"/>
      <c r="F8517" s="685"/>
    </row>
    <row r="8518" spans="2:6" s="55" customFormat="1" x14ac:dyDescent="0.25">
      <c r="B8518" s="209"/>
      <c r="C8518" s="564"/>
      <c r="D8518" s="209"/>
      <c r="F8518" s="685"/>
    </row>
    <row r="8519" spans="2:6" s="55" customFormat="1" x14ac:dyDescent="0.25">
      <c r="B8519" s="209"/>
      <c r="C8519" s="564"/>
      <c r="D8519" s="209"/>
      <c r="F8519" s="685"/>
    </row>
    <row r="8520" spans="2:6" s="55" customFormat="1" x14ac:dyDescent="0.25">
      <c r="B8520" s="209"/>
      <c r="C8520" s="564"/>
      <c r="D8520" s="209"/>
      <c r="F8520" s="685"/>
    </row>
    <row r="8521" spans="2:6" s="55" customFormat="1" x14ac:dyDescent="0.25">
      <c r="B8521" s="209"/>
      <c r="C8521" s="564"/>
      <c r="D8521" s="209"/>
      <c r="F8521" s="685"/>
    </row>
    <row r="8522" spans="2:6" s="55" customFormat="1" x14ac:dyDescent="0.25">
      <c r="B8522" s="209"/>
      <c r="C8522" s="564"/>
      <c r="D8522" s="209"/>
      <c r="F8522" s="685"/>
    </row>
    <row r="8523" spans="2:6" s="55" customFormat="1" x14ac:dyDescent="0.25">
      <c r="B8523" s="209"/>
      <c r="C8523" s="564"/>
      <c r="D8523" s="209"/>
      <c r="F8523" s="685"/>
    </row>
    <row r="8524" spans="2:6" s="55" customFormat="1" x14ac:dyDescent="0.25">
      <c r="B8524" s="209"/>
      <c r="C8524" s="564"/>
      <c r="D8524" s="209"/>
      <c r="F8524" s="685"/>
    </row>
    <row r="8525" spans="2:6" s="55" customFormat="1" x14ac:dyDescent="0.25">
      <c r="B8525" s="209"/>
      <c r="C8525" s="564"/>
      <c r="D8525" s="209"/>
      <c r="F8525" s="685"/>
    </row>
    <row r="8526" spans="2:6" s="55" customFormat="1" x14ac:dyDescent="0.25">
      <c r="B8526" s="209"/>
      <c r="C8526" s="564"/>
      <c r="D8526" s="209"/>
      <c r="F8526" s="685"/>
    </row>
    <row r="8527" spans="2:6" s="55" customFormat="1" x14ac:dyDescent="0.25">
      <c r="B8527" s="209"/>
      <c r="C8527" s="564"/>
      <c r="D8527" s="209"/>
      <c r="F8527" s="685"/>
    </row>
    <row r="8528" spans="2:6" s="55" customFormat="1" x14ac:dyDescent="0.25">
      <c r="B8528" s="209"/>
      <c r="C8528" s="564"/>
      <c r="D8528" s="209"/>
      <c r="F8528" s="685"/>
    </row>
    <row r="8529" spans="2:6" s="55" customFormat="1" x14ac:dyDescent="0.25">
      <c r="B8529" s="209"/>
      <c r="C8529" s="564"/>
      <c r="D8529" s="209"/>
      <c r="F8529" s="685"/>
    </row>
    <row r="8530" spans="2:6" s="55" customFormat="1" x14ac:dyDescent="0.25">
      <c r="B8530" s="209"/>
      <c r="C8530" s="564"/>
      <c r="D8530" s="209"/>
      <c r="F8530" s="685"/>
    </row>
    <row r="8531" spans="2:6" s="55" customFormat="1" x14ac:dyDescent="0.25">
      <c r="B8531" s="209"/>
      <c r="C8531" s="564"/>
      <c r="D8531" s="209"/>
      <c r="F8531" s="685"/>
    </row>
    <row r="8532" spans="2:6" s="55" customFormat="1" x14ac:dyDescent="0.25">
      <c r="B8532" s="209"/>
      <c r="C8532" s="564"/>
      <c r="D8532" s="209"/>
      <c r="F8532" s="685"/>
    </row>
    <row r="8533" spans="2:6" s="55" customFormat="1" x14ac:dyDescent="0.25">
      <c r="B8533" s="209"/>
      <c r="C8533" s="564"/>
      <c r="D8533" s="209"/>
      <c r="F8533" s="685"/>
    </row>
    <row r="8534" spans="2:6" s="55" customFormat="1" x14ac:dyDescent="0.25">
      <c r="B8534" s="209"/>
      <c r="C8534" s="564"/>
      <c r="D8534" s="209"/>
      <c r="F8534" s="685"/>
    </row>
    <row r="8535" spans="2:6" s="55" customFormat="1" x14ac:dyDescent="0.25">
      <c r="B8535" s="209"/>
      <c r="C8535" s="564"/>
      <c r="D8535" s="209"/>
      <c r="F8535" s="685"/>
    </row>
    <row r="8536" spans="2:6" s="55" customFormat="1" x14ac:dyDescent="0.25">
      <c r="B8536" s="209"/>
      <c r="C8536" s="564"/>
      <c r="D8536" s="209"/>
      <c r="F8536" s="685"/>
    </row>
    <row r="8537" spans="2:6" s="55" customFormat="1" x14ac:dyDescent="0.25">
      <c r="B8537" s="209"/>
      <c r="C8537" s="564"/>
      <c r="D8537" s="209"/>
      <c r="F8537" s="685"/>
    </row>
    <row r="8538" spans="2:6" s="55" customFormat="1" x14ac:dyDescent="0.25">
      <c r="B8538" s="209"/>
      <c r="C8538" s="564"/>
      <c r="D8538" s="209"/>
      <c r="F8538" s="685"/>
    </row>
    <row r="8539" spans="2:6" s="55" customFormat="1" x14ac:dyDescent="0.25">
      <c r="B8539" s="209"/>
      <c r="C8539" s="564"/>
      <c r="D8539" s="209"/>
      <c r="F8539" s="685"/>
    </row>
    <row r="8540" spans="2:6" s="55" customFormat="1" x14ac:dyDescent="0.25">
      <c r="B8540" s="209"/>
      <c r="C8540" s="564"/>
      <c r="D8540" s="209"/>
      <c r="F8540" s="685"/>
    </row>
    <row r="8541" spans="2:6" s="55" customFormat="1" x14ac:dyDescent="0.25">
      <c r="B8541" s="209"/>
      <c r="C8541" s="564"/>
      <c r="D8541" s="209"/>
      <c r="F8541" s="685"/>
    </row>
    <row r="8542" spans="2:6" s="55" customFormat="1" x14ac:dyDescent="0.25">
      <c r="B8542" s="209"/>
      <c r="C8542" s="564"/>
      <c r="D8542" s="209"/>
      <c r="F8542" s="685"/>
    </row>
    <row r="8543" spans="2:6" s="55" customFormat="1" x14ac:dyDescent="0.25">
      <c r="B8543" s="209"/>
      <c r="C8543" s="564"/>
      <c r="D8543" s="209"/>
      <c r="F8543" s="685"/>
    </row>
    <row r="8544" spans="2:6" s="55" customFormat="1" x14ac:dyDescent="0.25">
      <c r="B8544" s="209"/>
      <c r="C8544" s="564"/>
      <c r="D8544" s="209"/>
      <c r="F8544" s="685"/>
    </row>
    <row r="8545" spans="2:6" s="55" customFormat="1" x14ac:dyDescent="0.25">
      <c r="B8545" s="209"/>
      <c r="C8545" s="564"/>
      <c r="D8545" s="209"/>
      <c r="F8545" s="685"/>
    </row>
    <row r="8546" spans="2:6" s="55" customFormat="1" x14ac:dyDescent="0.25">
      <c r="B8546" s="209"/>
      <c r="C8546" s="564"/>
      <c r="D8546" s="209"/>
      <c r="F8546" s="685"/>
    </row>
    <row r="8547" spans="2:6" s="55" customFormat="1" x14ac:dyDescent="0.25">
      <c r="B8547" s="209"/>
      <c r="C8547" s="564"/>
      <c r="D8547" s="209"/>
      <c r="F8547" s="685"/>
    </row>
    <row r="8548" spans="2:6" s="55" customFormat="1" x14ac:dyDescent="0.25">
      <c r="B8548" s="209"/>
      <c r="C8548" s="564"/>
      <c r="D8548" s="209"/>
      <c r="F8548" s="685"/>
    </row>
    <row r="8549" spans="2:6" s="55" customFormat="1" x14ac:dyDescent="0.25">
      <c r="B8549" s="209"/>
      <c r="C8549" s="564"/>
      <c r="D8549" s="209"/>
      <c r="F8549" s="685"/>
    </row>
    <row r="8550" spans="2:6" s="55" customFormat="1" x14ac:dyDescent="0.25">
      <c r="B8550" s="209"/>
      <c r="C8550" s="564"/>
      <c r="D8550" s="209"/>
      <c r="F8550" s="685"/>
    </row>
    <row r="8551" spans="2:6" s="55" customFormat="1" x14ac:dyDescent="0.25">
      <c r="B8551" s="209"/>
      <c r="C8551" s="564"/>
      <c r="D8551" s="209"/>
      <c r="F8551" s="685"/>
    </row>
    <row r="8552" spans="2:6" s="55" customFormat="1" x14ac:dyDescent="0.25">
      <c r="B8552" s="209"/>
      <c r="C8552" s="564"/>
      <c r="D8552" s="209"/>
      <c r="F8552" s="685"/>
    </row>
    <row r="8553" spans="2:6" s="55" customFormat="1" x14ac:dyDescent="0.25">
      <c r="B8553" s="209"/>
      <c r="C8553" s="564"/>
      <c r="D8553" s="209"/>
      <c r="F8553" s="685"/>
    </row>
    <row r="8554" spans="2:6" s="55" customFormat="1" x14ac:dyDescent="0.25">
      <c r="B8554" s="209"/>
      <c r="C8554" s="564"/>
      <c r="D8554" s="209"/>
      <c r="F8554" s="685"/>
    </row>
    <row r="8555" spans="2:6" s="55" customFormat="1" x14ac:dyDescent="0.25">
      <c r="B8555" s="209"/>
      <c r="C8555" s="564"/>
      <c r="D8555" s="209"/>
      <c r="F8555" s="685"/>
    </row>
    <row r="8556" spans="2:6" s="55" customFormat="1" x14ac:dyDescent="0.25">
      <c r="B8556" s="209"/>
      <c r="C8556" s="564"/>
      <c r="D8556" s="209"/>
      <c r="F8556" s="685"/>
    </row>
    <row r="8557" spans="2:6" s="55" customFormat="1" x14ac:dyDescent="0.25">
      <c r="B8557" s="209"/>
      <c r="C8557" s="564"/>
      <c r="D8557" s="209"/>
      <c r="F8557" s="685"/>
    </row>
    <row r="8558" spans="2:6" s="55" customFormat="1" x14ac:dyDescent="0.25">
      <c r="B8558" s="209"/>
      <c r="C8558" s="564"/>
      <c r="D8558" s="209"/>
      <c r="F8558" s="685"/>
    </row>
    <row r="8559" spans="2:6" s="55" customFormat="1" x14ac:dyDescent="0.25">
      <c r="B8559" s="209"/>
      <c r="C8559" s="564"/>
      <c r="D8559" s="209"/>
      <c r="F8559" s="685"/>
    </row>
    <row r="8560" spans="2:6" s="55" customFormat="1" x14ac:dyDescent="0.25">
      <c r="B8560" s="209"/>
      <c r="C8560" s="564"/>
      <c r="D8560" s="209"/>
      <c r="F8560" s="685"/>
    </row>
    <row r="8561" spans="2:6" s="55" customFormat="1" x14ac:dyDescent="0.25">
      <c r="B8561" s="209"/>
      <c r="C8561" s="564"/>
      <c r="D8561" s="209"/>
      <c r="F8561" s="685"/>
    </row>
    <row r="8562" spans="2:6" s="55" customFormat="1" x14ac:dyDescent="0.25">
      <c r="B8562" s="209"/>
      <c r="C8562" s="564"/>
      <c r="D8562" s="209"/>
      <c r="F8562" s="685"/>
    </row>
    <row r="8563" spans="2:6" s="55" customFormat="1" x14ac:dyDescent="0.25">
      <c r="B8563" s="209"/>
      <c r="C8563" s="564"/>
      <c r="D8563" s="209"/>
      <c r="F8563" s="685"/>
    </row>
    <row r="8564" spans="2:6" s="55" customFormat="1" x14ac:dyDescent="0.25">
      <c r="B8564" s="209"/>
      <c r="C8564" s="564"/>
      <c r="D8564" s="209"/>
      <c r="F8564" s="685"/>
    </row>
    <row r="8565" spans="2:6" s="55" customFormat="1" x14ac:dyDescent="0.25">
      <c r="B8565" s="209"/>
      <c r="C8565" s="564"/>
      <c r="D8565" s="209"/>
      <c r="F8565" s="685"/>
    </row>
    <row r="8566" spans="2:6" s="55" customFormat="1" x14ac:dyDescent="0.25">
      <c r="B8566" s="209"/>
      <c r="C8566" s="564"/>
      <c r="D8566" s="209"/>
      <c r="F8566" s="685"/>
    </row>
    <row r="8567" spans="2:6" s="55" customFormat="1" x14ac:dyDescent="0.25">
      <c r="B8567" s="209"/>
      <c r="C8567" s="564"/>
      <c r="D8567" s="209"/>
      <c r="F8567" s="685"/>
    </row>
    <row r="8568" spans="2:6" s="55" customFormat="1" x14ac:dyDescent="0.25">
      <c r="B8568" s="209"/>
      <c r="C8568" s="564"/>
      <c r="D8568" s="209"/>
      <c r="F8568" s="685"/>
    </row>
    <row r="8569" spans="2:6" s="55" customFormat="1" x14ac:dyDescent="0.25">
      <c r="B8569" s="209"/>
      <c r="C8569" s="564"/>
      <c r="D8569" s="209"/>
      <c r="F8569" s="685"/>
    </row>
    <row r="8570" spans="2:6" s="55" customFormat="1" x14ac:dyDescent="0.25">
      <c r="B8570" s="209"/>
      <c r="C8570" s="564"/>
      <c r="D8570" s="209"/>
      <c r="F8570" s="685"/>
    </row>
    <row r="8571" spans="2:6" s="55" customFormat="1" x14ac:dyDescent="0.25">
      <c r="B8571" s="209"/>
      <c r="C8571" s="564"/>
      <c r="D8571" s="209"/>
      <c r="F8571" s="685"/>
    </row>
    <row r="8572" spans="2:6" s="55" customFormat="1" x14ac:dyDescent="0.25">
      <c r="B8572" s="209"/>
      <c r="C8572" s="564"/>
      <c r="D8572" s="209"/>
      <c r="F8572" s="685"/>
    </row>
    <row r="8573" spans="2:6" s="55" customFormat="1" x14ac:dyDescent="0.25">
      <c r="B8573" s="209"/>
      <c r="C8573" s="564"/>
      <c r="D8573" s="209"/>
      <c r="F8573" s="685"/>
    </row>
    <row r="8574" spans="2:6" s="55" customFormat="1" x14ac:dyDescent="0.25">
      <c r="B8574" s="209"/>
      <c r="C8574" s="564"/>
      <c r="D8574" s="209"/>
      <c r="F8574" s="685"/>
    </row>
    <row r="8575" spans="2:6" s="55" customFormat="1" x14ac:dyDescent="0.25">
      <c r="B8575" s="209"/>
      <c r="C8575" s="564"/>
      <c r="D8575" s="209"/>
      <c r="F8575" s="685"/>
    </row>
    <row r="8576" spans="2:6" s="55" customFormat="1" x14ac:dyDescent="0.25">
      <c r="B8576" s="209"/>
      <c r="C8576" s="564"/>
      <c r="D8576" s="209"/>
      <c r="F8576" s="685"/>
    </row>
    <row r="8577" spans="2:6" s="55" customFormat="1" x14ac:dyDescent="0.25">
      <c r="B8577" s="209"/>
      <c r="C8577" s="564"/>
      <c r="D8577" s="209"/>
      <c r="F8577" s="685"/>
    </row>
    <row r="8578" spans="2:6" s="55" customFormat="1" x14ac:dyDescent="0.25">
      <c r="B8578" s="209"/>
      <c r="C8578" s="564"/>
      <c r="D8578" s="209"/>
      <c r="F8578" s="685"/>
    </row>
    <row r="8579" spans="2:6" s="55" customFormat="1" x14ac:dyDescent="0.25">
      <c r="B8579" s="209"/>
      <c r="C8579" s="564"/>
      <c r="D8579" s="209"/>
      <c r="F8579" s="685"/>
    </row>
    <row r="8580" spans="2:6" s="55" customFormat="1" x14ac:dyDescent="0.25">
      <c r="B8580" s="209"/>
      <c r="C8580" s="564"/>
      <c r="D8580" s="209"/>
      <c r="F8580" s="685"/>
    </row>
    <row r="8581" spans="2:6" s="55" customFormat="1" x14ac:dyDescent="0.25">
      <c r="B8581" s="209"/>
      <c r="C8581" s="564"/>
      <c r="D8581" s="209"/>
      <c r="F8581" s="685"/>
    </row>
    <row r="8582" spans="2:6" s="55" customFormat="1" x14ac:dyDescent="0.25">
      <c r="B8582" s="209"/>
      <c r="C8582" s="564"/>
      <c r="D8582" s="209"/>
      <c r="F8582" s="685"/>
    </row>
    <row r="8583" spans="2:6" s="55" customFormat="1" x14ac:dyDescent="0.25">
      <c r="B8583" s="209"/>
      <c r="C8583" s="564"/>
      <c r="D8583" s="209"/>
      <c r="F8583" s="685"/>
    </row>
    <row r="8584" spans="2:6" s="55" customFormat="1" x14ac:dyDescent="0.25">
      <c r="B8584" s="209"/>
      <c r="C8584" s="564"/>
      <c r="D8584" s="209"/>
      <c r="F8584" s="685"/>
    </row>
    <row r="8585" spans="2:6" s="55" customFormat="1" x14ac:dyDescent="0.25">
      <c r="B8585" s="209"/>
      <c r="C8585" s="564"/>
      <c r="D8585" s="209"/>
      <c r="F8585" s="685"/>
    </row>
    <row r="8586" spans="2:6" s="55" customFormat="1" x14ac:dyDescent="0.25">
      <c r="B8586" s="209"/>
      <c r="C8586" s="564"/>
      <c r="D8586" s="209"/>
      <c r="F8586" s="685"/>
    </row>
    <row r="8587" spans="2:6" s="55" customFormat="1" x14ac:dyDescent="0.25">
      <c r="B8587" s="209"/>
      <c r="C8587" s="564"/>
      <c r="D8587" s="209"/>
      <c r="F8587" s="685"/>
    </row>
    <row r="8588" spans="2:6" s="55" customFormat="1" x14ac:dyDescent="0.25">
      <c r="B8588" s="209"/>
      <c r="C8588" s="564"/>
      <c r="D8588" s="209"/>
      <c r="F8588" s="685"/>
    </row>
    <row r="8589" spans="2:6" s="55" customFormat="1" x14ac:dyDescent="0.25">
      <c r="B8589" s="209"/>
      <c r="C8589" s="564"/>
      <c r="D8589" s="209"/>
      <c r="F8589" s="685"/>
    </row>
    <row r="8590" spans="2:6" s="55" customFormat="1" x14ac:dyDescent="0.25">
      <c r="B8590" s="209"/>
      <c r="C8590" s="564"/>
      <c r="D8590" s="209"/>
      <c r="F8590" s="685"/>
    </row>
    <row r="8591" spans="2:6" s="55" customFormat="1" x14ac:dyDescent="0.25">
      <c r="B8591" s="209"/>
      <c r="C8591" s="564"/>
      <c r="D8591" s="209"/>
      <c r="F8591" s="685"/>
    </row>
    <row r="8592" spans="2:6" s="55" customFormat="1" x14ac:dyDescent="0.25">
      <c r="B8592" s="209"/>
      <c r="C8592" s="564"/>
      <c r="D8592" s="209"/>
      <c r="F8592" s="685"/>
    </row>
    <row r="8593" spans="2:6" s="55" customFormat="1" x14ac:dyDescent="0.25">
      <c r="B8593" s="209"/>
      <c r="C8593" s="564"/>
      <c r="D8593" s="209"/>
      <c r="F8593" s="685"/>
    </row>
    <row r="8594" spans="2:6" s="55" customFormat="1" x14ac:dyDescent="0.25">
      <c r="B8594" s="209"/>
      <c r="C8594" s="564"/>
      <c r="D8594" s="209"/>
      <c r="F8594" s="685"/>
    </row>
    <row r="8595" spans="2:6" s="55" customFormat="1" x14ac:dyDescent="0.25">
      <c r="B8595" s="209"/>
      <c r="C8595" s="564"/>
      <c r="D8595" s="209"/>
      <c r="F8595" s="685"/>
    </row>
    <row r="8596" spans="2:6" s="55" customFormat="1" x14ac:dyDescent="0.25">
      <c r="B8596" s="209"/>
      <c r="C8596" s="564"/>
      <c r="D8596" s="209"/>
      <c r="F8596" s="685"/>
    </row>
    <row r="8597" spans="2:6" s="55" customFormat="1" x14ac:dyDescent="0.25">
      <c r="B8597" s="209"/>
      <c r="C8597" s="564"/>
      <c r="D8597" s="209"/>
      <c r="F8597" s="685"/>
    </row>
    <row r="8598" spans="2:6" s="55" customFormat="1" x14ac:dyDescent="0.25">
      <c r="B8598" s="209"/>
      <c r="C8598" s="564"/>
      <c r="D8598" s="209"/>
      <c r="F8598" s="685"/>
    </row>
    <row r="8599" spans="2:6" s="55" customFormat="1" x14ac:dyDescent="0.25">
      <c r="B8599" s="209"/>
      <c r="C8599" s="564"/>
      <c r="D8599" s="209"/>
      <c r="F8599" s="685"/>
    </row>
    <row r="8600" spans="2:6" s="55" customFormat="1" x14ac:dyDescent="0.25">
      <c r="B8600" s="209"/>
      <c r="C8600" s="564"/>
      <c r="D8600" s="209"/>
      <c r="F8600" s="685"/>
    </row>
    <row r="8601" spans="2:6" s="55" customFormat="1" x14ac:dyDescent="0.25">
      <c r="B8601" s="209"/>
      <c r="C8601" s="564"/>
      <c r="D8601" s="209"/>
      <c r="F8601" s="685"/>
    </row>
    <row r="8602" spans="2:6" s="55" customFormat="1" x14ac:dyDescent="0.25">
      <c r="B8602" s="209"/>
      <c r="C8602" s="564"/>
      <c r="D8602" s="209"/>
      <c r="F8602" s="685"/>
    </row>
    <row r="8603" spans="2:6" s="55" customFormat="1" x14ac:dyDescent="0.25">
      <c r="B8603" s="209"/>
      <c r="C8603" s="564"/>
      <c r="D8603" s="209"/>
      <c r="F8603" s="685"/>
    </row>
    <row r="8604" spans="2:6" s="55" customFormat="1" x14ac:dyDescent="0.25">
      <c r="B8604" s="209"/>
      <c r="C8604" s="564"/>
      <c r="D8604" s="209"/>
      <c r="F8604" s="685"/>
    </row>
    <row r="8605" spans="2:6" s="55" customFormat="1" x14ac:dyDescent="0.25">
      <c r="B8605" s="209"/>
      <c r="C8605" s="564"/>
      <c r="D8605" s="209"/>
      <c r="F8605" s="685"/>
    </row>
    <row r="8606" spans="2:6" s="55" customFormat="1" x14ac:dyDescent="0.25">
      <c r="B8606" s="209"/>
      <c r="C8606" s="564"/>
      <c r="D8606" s="209"/>
      <c r="F8606" s="685"/>
    </row>
    <row r="8607" spans="2:6" s="55" customFormat="1" x14ac:dyDescent="0.25">
      <c r="B8607" s="209"/>
      <c r="C8607" s="564"/>
      <c r="D8607" s="209"/>
      <c r="F8607" s="685"/>
    </row>
    <row r="8608" spans="2:6" s="55" customFormat="1" x14ac:dyDescent="0.25">
      <c r="B8608" s="209"/>
      <c r="C8608" s="564"/>
      <c r="D8608" s="209"/>
      <c r="F8608" s="685"/>
    </row>
    <row r="8609" spans="2:6" s="55" customFormat="1" x14ac:dyDescent="0.25">
      <c r="B8609" s="209"/>
      <c r="C8609" s="564"/>
      <c r="D8609" s="209"/>
      <c r="F8609" s="685"/>
    </row>
    <row r="8610" spans="2:6" s="55" customFormat="1" x14ac:dyDescent="0.25">
      <c r="B8610" s="209"/>
      <c r="C8610" s="564"/>
      <c r="D8610" s="209"/>
      <c r="F8610" s="685"/>
    </row>
    <row r="8611" spans="2:6" s="55" customFormat="1" x14ac:dyDescent="0.25">
      <c r="B8611" s="209"/>
      <c r="C8611" s="564"/>
      <c r="D8611" s="209"/>
      <c r="F8611" s="685"/>
    </row>
    <row r="8612" spans="2:6" s="55" customFormat="1" x14ac:dyDescent="0.25">
      <c r="B8612" s="209"/>
      <c r="C8612" s="564"/>
      <c r="D8612" s="209"/>
      <c r="F8612" s="685"/>
    </row>
    <row r="8613" spans="2:6" s="55" customFormat="1" x14ac:dyDescent="0.25">
      <c r="B8613" s="209"/>
      <c r="C8613" s="564"/>
      <c r="D8613" s="209"/>
      <c r="F8613" s="685"/>
    </row>
    <row r="8614" spans="2:6" s="55" customFormat="1" x14ac:dyDescent="0.25">
      <c r="B8614" s="209"/>
      <c r="C8614" s="564"/>
      <c r="D8614" s="209"/>
      <c r="F8614" s="685"/>
    </row>
    <row r="8615" spans="2:6" s="55" customFormat="1" x14ac:dyDescent="0.25">
      <c r="B8615" s="209"/>
      <c r="C8615" s="564"/>
      <c r="D8615" s="209"/>
      <c r="F8615" s="685"/>
    </row>
    <row r="8616" spans="2:6" s="55" customFormat="1" x14ac:dyDescent="0.25">
      <c r="B8616" s="209"/>
      <c r="C8616" s="564"/>
      <c r="D8616" s="209"/>
      <c r="F8616" s="685"/>
    </row>
    <row r="8617" spans="2:6" s="55" customFormat="1" x14ac:dyDescent="0.25">
      <c r="B8617" s="209"/>
      <c r="C8617" s="564"/>
      <c r="D8617" s="209"/>
      <c r="F8617" s="685"/>
    </row>
    <row r="8618" spans="2:6" s="55" customFormat="1" x14ac:dyDescent="0.25">
      <c r="B8618" s="209"/>
      <c r="C8618" s="564"/>
      <c r="D8618" s="209"/>
      <c r="F8618" s="685"/>
    </row>
    <row r="8619" spans="2:6" s="55" customFormat="1" x14ac:dyDescent="0.25">
      <c r="B8619" s="209"/>
      <c r="C8619" s="564"/>
      <c r="D8619" s="209"/>
      <c r="F8619" s="685"/>
    </row>
    <row r="8620" spans="2:6" s="55" customFormat="1" x14ac:dyDescent="0.25">
      <c r="B8620" s="209"/>
      <c r="C8620" s="564"/>
      <c r="D8620" s="209"/>
      <c r="F8620" s="685"/>
    </row>
    <row r="8621" spans="2:6" s="55" customFormat="1" x14ac:dyDescent="0.25">
      <c r="B8621" s="209"/>
      <c r="C8621" s="564"/>
      <c r="D8621" s="209"/>
      <c r="F8621" s="685"/>
    </row>
    <row r="8622" spans="2:6" s="55" customFormat="1" x14ac:dyDescent="0.25">
      <c r="B8622" s="209"/>
      <c r="C8622" s="564"/>
      <c r="D8622" s="209"/>
      <c r="F8622" s="685"/>
    </row>
    <row r="8623" spans="2:6" s="55" customFormat="1" x14ac:dyDescent="0.25">
      <c r="B8623" s="209"/>
      <c r="C8623" s="564"/>
      <c r="D8623" s="209"/>
      <c r="F8623" s="685"/>
    </row>
    <row r="8624" spans="2:6" s="55" customFormat="1" x14ac:dyDescent="0.25">
      <c r="B8624" s="209"/>
      <c r="C8624" s="564"/>
      <c r="D8624" s="209"/>
      <c r="F8624" s="685"/>
    </row>
    <row r="8625" spans="2:6" s="55" customFormat="1" x14ac:dyDescent="0.25">
      <c r="B8625" s="209"/>
      <c r="C8625" s="564"/>
      <c r="D8625" s="209"/>
      <c r="F8625" s="685"/>
    </row>
    <row r="8626" spans="2:6" s="55" customFormat="1" x14ac:dyDescent="0.25">
      <c r="B8626" s="209"/>
      <c r="C8626" s="564"/>
      <c r="D8626" s="209"/>
      <c r="F8626" s="685"/>
    </row>
    <row r="8627" spans="2:6" s="55" customFormat="1" x14ac:dyDescent="0.25">
      <c r="B8627" s="209"/>
      <c r="C8627" s="564"/>
      <c r="D8627" s="209"/>
      <c r="F8627" s="685"/>
    </row>
    <row r="8628" spans="2:6" s="55" customFormat="1" x14ac:dyDescent="0.25">
      <c r="B8628" s="209"/>
      <c r="C8628" s="564"/>
      <c r="D8628" s="209"/>
      <c r="F8628" s="685"/>
    </row>
    <row r="8629" spans="2:6" s="55" customFormat="1" x14ac:dyDescent="0.25">
      <c r="B8629" s="209"/>
      <c r="C8629" s="564"/>
      <c r="D8629" s="209"/>
      <c r="F8629" s="685"/>
    </row>
    <row r="8630" spans="2:6" s="55" customFormat="1" x14ac:dyDescent="0.25">
      <c r="B8630" s="209"/>
      <c r="C8630" s="564"/>
      <c r="D8630" s="209"/>
      <c r="F8630" s="685"/>
    </row>
    <row r="8631" spans="2:6" s="55" customFormat="1" x14ac:dyDescent="0.25">
      <c r="B8631" s="209"/>
      <c r="C8631" s="564"/>
      <c r="D8631" s="209"/>
      <c r="F8631" s="685"/>
    </row>
    <row r="8632" spans="2:6" s="55" customFormat="1" x14ac:dyDescent="0.25">
      <c r="B8632" s="209"/>
      <c r="C8632" s="564"/>
      <c r="D8632" s="209"/>
      <c r="F8632" s="685"/>
    </row>
    <row r="8633" spans="2:6" s="55" customFormat="1" x14ac:dyDescent="0.25">
      <c r="B8633" s="209"/>
      <c r="C8633" s="564"/>
      <c r="D8633" s="209"/>
      <c r="F8633" s="685"/>
    </row>
    <row r="8634" spans="2:6" s="55" customFormat="1" x14ac:dyDescent="0.25">
      <c r="B8634" s="209"/>
      <c r="C8634" s="564"/>
      <c r="D8634" s="209"/>
      <c r="F8634" s="685"/>
    </row>
    <row r="8635" spans="2:6" s="55" customFormat="1" x14ac:dyDescent="0.25">
      <c r="B8635" s="209"/>
      <c r="C8635" s="564"/>
      <c r="D8635" s="209"/>
      <c r="F8635" s="685"/>
    </row>
    <row r="8636" spans="2:6" s="55" customFormat="1" x14ac:dyDescent="0.25">
      <c r="B8636" s="209"/>
      <c r="C8636" s="564"/>
      <c r="D8636" s="209"/>
      <c r="F8636" s="685"/>
    </row>
    <row r="8637" spans="2:6" s="55" customFormat="1" x14ac:dyDescent="0.25">
      <c r="B8637" s="209"/>
      <c r="C8637" s="564"/>
      <c r="D8637" s="209"/>
      <c r="F8637" s="685"/>
    </row>
    <row r="8638" spans="2:6" s="55" customFormat="1" x14ac:dyDescent="0.25">
      <c r="B8638" s="209"/>
      <c r="C8638" s="564"/>
      <c r="D8638" s="209"/>
      <c r="F8638" s="685"/>
    </row>
    <row r="8639" spans="2:6" s="55" customFormat="1" x14ac:dyDescent="0.25">
      <c r="B8639" s="209"/>
      <c r="C8639" s="564"/>
      <c r="D8639" s="209"/>
      <c r="F8639" s="685"/>
    </row>
    <row r="8640" spans="2:6" s="55" customFormat="1" x14ac:dyDescent="0.25">
      <c r="B8640" s="209"/>
      <c r="C8640" s="564"/>
      <c r="D8640" s="209"/>
      <c r="F8640" s="685"/>
    </row>
    <row r="8641" spans="2:6" s="55" customFormat="1" x14ac:dyDescent="0.25">
      <c r="B8641" s="209"/>
      <c r="C8641" s="564"/>
      <c r="D8641" s="209"/>
      <c r="F8641" s="685"/>
    </row>
    <row r="8642" spans="2:6" s="55" customFormat="1" x14ac:dyDescent="0.25">
      <c r="B8642" s="209"/>
      <c r="C8642" s="564"/>
      <c r="D8642" s="209"/>
      <c r="F8642" s="685"/>
    </row>
    <row r="8643" spans="2:6" s="55" customFormat="1" x14ac:dyDescent="0.25">
      <c r="B8643" s="209"/>
      <c r="C8643" s="564"/>
      <c r="D8643" s="209"/>
      <c r="F8643" s="685"/>
    </row>
    <row r="8644" spans="2:6" s="55" customFormat="1" x14ac:dyDescent="0.25">
      <c r="B8644" s="209"/>
      <c r="C8644" s="564"/>
      <c r="D8644" s="209"/>
      <c r="F8644" s="685"/>
    </row>
    <row r="8645" spans="2:6" s="55" customFormat="1" x14ac:dyDescent="0.25">
      <c r="B8645" s="209"/>
      <c r="C8645" s="564"/>
      <c r="D8645" s="209"/>
      <c r="F8645" s="685"/>
    </row>
    <row r="8646" spans="2:6" s="55" customFormat="1" x14ac:dyDescent="0.25">
      <c r="B8646" s="209"/>
      <c r="C8646" s="564"/>
      <c r="D8646" s="209"/>
      <c r="F8646" s="685"/>
    </row>
    <row r="8647" spans="2:6" s="55" customFormat="1" x14ac:dyDescent="0.25">
      <c r="B8647" s="209"/>
      <c r="C8647" s="564"/>
      <c r="D8647" s="209"/>
      <c r="F8647" s="685"/>
    </row>
    <row r="8648" spans="2:6" s="55" customFormat="1" x14ac:dyDescent="0.25">
      <c r="B8648" s="209"/>
      <c r="C8648" s="564"/>
      <c r="D8648" s="209"/>
      <c r="F8648" s="685"/>
    </row>
    <row r="8649" spans="2:6" s="55" customFormat="1" x14ac:dyDescent="0.25">
      <c r="B8649" s="209"/>
      <c r="C8649" s="564"/>
      <c r="D8649" s="209"/>
      <c r="F8649" s="685"/>
    </row>
    <row r="8650" spans="2:6" s="55" customFormat="1" x14ac:dyDescent="0.25">
      <c r="B8650" s="209"/>
      <c r="C8650" s="564"/>
      <c r="D8650" s="209"/>
      <c r="F8650" s="685"/>
    </row>
    <row r="8651" spans="2:6" s="55" customFormat="1" x14ac:dyDescent="0.25">
      <c r="B8651" s="209"/>
      <c r="C8651" s="564"/>
      <c r="D8651" s="209"/>
      <c r="F8651" s="685"/>
    </row>
    <row r="8652" spans="2:6" s="55" customFormat="1" x14ac:dyDescent="0.25">
      <c r="B8652" s="209"/>
      <c r="C8652" s="564"/>
      <c r="D8652" s="209"/>
      <c r="F8652" s="685"/>
    </row>
    <row r="8653" spans="2:6" s="55" customFormat="1" x14ac:dyDescent="0.25">
      <c r="B8653" s="209"/>
      <c r="C8653" s="564"/>
      <c r="D8653" s="209"/>
      <c r="F8653" s="685"/>
    </row>
    <row r="8654" spans="2:6" s="55" customFormat="1" x14ac:dyDescent="0.25">
      <c r="B8654" s="209"/>
      <c r="C8654" s="564"/>
      <c r="D8654" s="209"/>
      <c r="F8654" s="685"/>
    </row>
    <row r="8655" spans="2:6" s="55" customFormat="1" x14ac:dyDescent="0.25">
      <c r="B8655" s="209"/>
      <c r="C8655" s="564"/>
      <c r="D8655" s="209"/>
      <c r="F8655" s="685"/>
    </row>
    <row r="8656" spans="2:6" s="55" customFormat="1" x14ac:dyDescent="0.25">
      <c r="B8656" s="209"/>
      <c r="C8656" s="564"/>
      <c r="D8656" s="209"/>
      <c r="F8656" s="685"/>
    </row>
    <row r="8657" spans="2:6" s="55" customFormat="1" x14ac:dyDescent="0.25">
      <c r="B8657" s="209"/>
      <c r="C8657" s="564"/>
      <c r="D8657" s="209"/>
      <c r="F8657" s="685"/>
    </row>
    <row r="8658" spans="2:6" s="55" customFormat="1" x14ac:dyDescent="0.25">
      <c r="B8658" s="209"/>
      <c r="C8658" s="564"/>
      <c r="D8658" s="209"/>
      <c r="F8658" s="685"/>
    </row>
    <row r="8659" spans="2:6" s="55" customFormat="1" x14ac:dyDescent="0.25">
      <c r="B8659" s="209"/>
      <c r="C8659" s="564"/>
      <c r="D8659" s="209"/>
      <c r="F8659" s="685"/>
    </row>
    <row r="8660" spans="2:6" s="55" customFormat="1" x14ac:dyDescent="0.25">
      <c r="B8660" s="209"/>
      <c r="C8660" s="564"/>
      <c r="D8660" s="209"/>
      <c r="F8660" s="685"/>
    </row>
    <row r="8661" spans="2:6" s="55" customFormat="1" x14ac:dyDescent="0.25">
      <c r="B8661" s="209"/>
      <c r="C8661" s="564"/>
      <c r="D8661" s="209"/>
      <c r="F8661" s="685"/>
    </row>
    <row r="8662" spans="2:6" s="55" customFormat="1" x14ac:dyDescent="0.25">
      <c r="B8662" s="209"/>
      <c r="C8662" s="564"/>
      <c r="D8662" s="209"/>
      <c r="F8662" s="685"/>
    </row>
    <row r="8663" spans="2:6" s="55" customFormat="1" x14ac:dyDescent="0.25">
      <c r="B8663" s="209"/>
      <c r="C8663" s="564"/>
      <c r="D8663" s="209"/>
      <c r="F8663" s="685"/>
    </row>
    <row r="8664" spans="2:6" s="55" customFormat="1" x14ac:dyDescent="0.25">
      <c r="B8664" s="209"/>
      <c r="C8664" s="564"/>
      <c r="D8664" s="209"/>
      <c r="F8664" s="685"/>
    </row>
    <row r="8665" spans="2:6" s="55" customFormat="1" x14ac:dyDescent="0.25">
      <c r="B8665" s="209"/>
      <c r="C8665" s="564"/>
      <c r="D8665" s="209"/>
      <c r="F8665" s="685"/>
    </row>
    <row r="8666" spans="2:6" s="55" customFormat="1" x14ac:dyDescent="0.25">
      <c r="B8666" s="209"/>
      <c r="C8666" s="564"/>
      <c r="D8666" s="209"/>
      <c r="F8666" s="685"/>
    </row>
    <row r="8667" spans="2:6" s="55" customFormat="1" x14ac:dyDescent="0.25">
      <c r="B8667" s="209"/>
      <c r="C8667" s="564"/>
      <c r="D8667" s="209"/>
      <c r="F8667" s="685"/>
    </row>
    <row r="8668" spans="2:6" s="55" customFormat="1" x14ac:dyDescent="0.25">
      <c r="B8668" s="209"/>
      <c r="C8668" s="564"/>
      <c r="D8668" s="209"/>
      <c r="F8668" s="685"/>
    </row>
    <row r="8669" spans="2:6" s="55" customFormat="1" x14ac:dyDescent="0.25">
      <c r="B8669" s="209"/>
      <c r="C8669" s="564"/>
      <c r="D8669" s="209"/>
      <c r="F8669" s="685"/>
    </row>
    <row r="8670" spans="2:6" s="55" customFormat="1" x14ac:dyDescent="0.25">
      <c r="B8670" s="209"/>
      <c r="C8670" s="564"/>
      <c r="D8670" s="209"/>
      <c r="F8670" s="685"/>
    </row>
    <row r="8671" spans="2:6" s="55" customFormat="1" x14ac:dyDescent="0.25">
      <c r="B8671" s="209"/>
      <c r="C8671" s="564"/>
      <c r="D8671" s="209"/>
      <c r="F8671" s="685"/>
    </row>
    <row r="8672" spans="2:6" s="55" customFormat="1" x14ac:dyDescent="0.25">
      <c r="B8672" s="209"/>
      <c r="C8672" s="564"/>
      <c r="D8672" s="209"/>
      <c r="F8672" s="685"/>
    </row>
    <row r="8673" spans="2:6" s="55" customFormat="1" x14ac:dyDescent="0.25">
      <c r="B8673" s="209"/>
      <c r="C8673" s="564"/>
      <c r="D8673" s="209"/>
      <c r="F8673" s="685"/>
    </row>
    <row r="8674" spans="2:6" s="55" customFormat="1" x14ac:dyDescent="0.25">
      <c r="B8674" s="209"/>
      <c r="C8674" s="564"/>
      <c r="D8674" s="209"/>
      <c r="F8674" s="685"/>
    </row>
    <row r="8675" spans="2:6" s="55" customFormat="1" x14ac:dyDescent="0.25">
      <c r="B8675" s="209"/>
      <c r="C8675" s="564"/>
      <c r="D8675" s="209"/>
      <c r="F8675" s="685"/>
    </row>
    <row r="8676" spans="2:6" s="55" customFormat="1" x14ac:dyDescent="0.25">
      <c r="B8676" s="209"/>
      <c r="C8676" s="564"/>
      <c r="D8676" s="209"/>
      <c r="F8676" s="685"/>
    </row>
    <row r="8677" spans="2:6" s="55" customFormat="1" x14ac:dyDescent="0.25">
      <c r="B8677" s="209"/>
      <c r="C8677" s="564"/>
      <c r="D8677" s="209"/>
      <c r="F8677" s="685"/>
    </row>
    <row r="8678" spans="2:6" s="55" customFormat="1" x14ac:dyDescent="0.25">
      <c r="B8678" s="209"/>
      <c r="C8678" s="564"/>
      <c r="D8678" s="209"/>
      <c r="F8678" s="685"/>
    </row>
    <row r="8679" spans="2:6" s="55" customFormat="1" x14ac:dyDescent="0.25">
      <c r="B8679" s="209"/>
      <c r="C8679" s="564"/>
      <c r="D8679" s="209"/>
      <c r="F8679" s="685"/>
    </row>
    <row r="8680" spans="2:6" s="55" customFormat="1" x14ac:dyDescent="0.25">
      <c r="B8680" s="209"/>
      <c r="C8680" s="564"/>
      <c r="D8680" s="209"/>
      <c r="F8680" s="685"/>
    </row>
    <row r="8681" spans="2:6" s="55" customFormat="1" x14ac:dyDescent="0.25">
      <c r="B8681" s="209"/>
      <c r="C8681" s="564"/>
      <c r="D8681" s="209"/>
      <c r="F8681" s="685"/>
    </row>
    <row r="8682" spans="2:6" s="55" customFormat="1" x14ac:dyDescent="0.25">
      <c r="B8682" s="209"/>
      <c r="C8682" s="564"/>
      <c r="D8682" s="209"/>
      <c r="F8682" s="685"/>
    </row>
    <row r="8683" spans="2:6" s="55" customFormat="1" x14ac:dyDescent="0.25">
      <c r="B8683" s="209"/>
      <c r="C8683" s="564"/>
      <c r="D8683" s="209"/>
      <c r="F8683" s="685"/>
    </row>
    <row r="8684" spans="2:6" s="55" customFormat="1" x14ac:dyDescent="0.25">
      <c r="B8684" s="209"/>
      <c r="C8684" s="564"/>
      <c r="D8684" s="209"/>
      <c r="F8684" s="685"/>
    </row>
    <row r="8685" spans="2:6" s="55" customFormat="1" x14ac:dyDescent="0.25">
      <c r="B8685" s="209"/>
      <c r="C8685" s="564"/>
      <c r="D8685" s="209"/>
      <c r="F8685" s="685"/>
    </row>
    <row r="8686" spans="2:6" s="55" customFormat="1" x14ac:dyDescent="0.25">
      <c r="B8686" s="209"/>
      <c r="C8686" s="564"/>
      <c r="D8686" s="209"/>
      <c r="F8686" s="685"/>
    </row>
    <row r="8687" spans="2:6" s="55" customFormat="1" x14ac:dyDescent="0.25">
      <c r="B8687" s="209"/>
      <c r="C8687" s="564"/>
      <c r="D8687" s="209"/>
      <c r="F8687" s="685"/>
    </row>
    <row r="8688" spans="2:6" s="55" customFormat="1" x14ac:dyDescent="0.25">
      <c r="B8688" s="209"/>
      <c r="C8688" s="564"/>
      <c r="D8688" s="209"/>
      <c r="F8688" s="685"/>
    </row>
    <row r="8689" spans="2:6" s="55" customFormat="1" x14ac:dyDescent="0.25">
      <c r="B8689" s="209"/>
      <c r="C8689" s="564"/>
      <c r="D8689" s="209"/>
      <c r="F8689" s="685"/>
    </row>
    <row r="8690" spans="2:6" s="55" customFormat="1" x14ac:dyDescent="0.25">
      <c r="B8690" s="209"/>
      <c r="C8690" s="564"/>
      <c r="D8690" s="209"/>
      <c r="F8690" s="685"/>
    </row>
    <row r="8691" spans="2:6" s="55" customFormat="1" x14ac:dyDescent="0.25">
      <c r="B8691" s="209"/>
      <c r="C8691" s="564"/>
      <c r="D8691" s="209"/>
      <c r="F8691" s="685"/>
    </row>
    <row r="8692" spans="2:6" s="55" customFormat="1" x14ac:dyDescent="0.25">
      <c r="B8692" s="209"/>
      <c r="C8692" s="564"/>
      <c r="D8692" s="209"/>
      <c r="F8692" s="685"/>
    </row>
    <row r="8693" spans="2:6" s="55" customFormat="1" x14ac:dyDescent="0.25">
      <c r="B8693" s="209"/>
      <c r="C8693" s="564"/>
      <c r="D8693" s="209"/>
      <c r="F8693" s="685"/>
    </row>
    <row r="8694" spans="2:6" s="55" customFormat="1" x14ac:dyDescent="0.25">
      <c r="B8694" s="209"/>
      <c r="C8694" s="564"/>
      <c r="D8694" s="209"/>
      <c r="F8694" s="685"/>
    </row>
    <row r="8695" spans="2:6" s="55" customFormat="1" x14ac:dyDescent="0.25">
      <c r="B8695" s="209"/>
      <c r="C8695" s="564"/>
      <c r="D8695" s="209"/>
      <c r="F8695" s="685"/>
    </row>
    <row r="8696" spans="2:6" s="55" customFormat="1" x14ac:dyDescent="0.25">
      <c r="B8696" s="209"/>
      <c r="C8696" s="564"/>
      <c r="D8696" s="209"/>
      <c r="F8696" s="685"/>
    </row>
    <row r="8697" spans="2:6" s="55" customFormat="1" x14ac:dyDescent="0.25">
      <c r="B8697" s="209"/>
      <c r="C8697" s="564"/>
      <c r="D8697" s="209"/>
      <c r="F8697" s="685"/>
    </row>
    <row r="8698" spans="2:6" s="55" customFormat="1" x14ac:dyDescent="0.25">
      <c r="B8698" s="209"/>
      <c r="C8698" s="564"/>
      <c r="D8698" s="209"/>
      <c r="F8698" s="685"/>
    </row>
    <row r="8699" spans="2:6" s="55" customFormat="1" x14ac:dyDescent="0.25">
      <c r="B8699" s="209"/>
      <c r="C8699" s="564"/>
      <c r="D8699" s="209"/>
      <c r="F8699" s="685"/>
    </row>
    <row r="8700" spans="2:6" s="55" customFormat="1" x14ac:dyDescent="0.25">
      <c r="B8700" s="209"/>
      <c r="C8700" s="564"/>
      <c r="D8700" s="209"/>
      <c r="F8700" s="685"/>
    </row>
    <row r="8701" spans="2:6" s="55" customFormat="1" x14ac:dyDescent="0.25">
      <c r="B8701" s="209"/>
      <c r="C8701" s="564"/>
      <c r="D8701" s="209"/>
      <c r="F8701" s="685"/>
    </row>
    <row r="8702" spans="2:6" s="55" customFormat="1" x14ac:dyDescent="0.25">
      <c r="B8702" s="209"/>
      <c r="C8702" s="564"/>
      <c r="D8702" s="209"/>
      <c r="F8702" s="685"/>
    </row>
    <row r="8703" spans="2:6" s="55" customFormat="1" x14ac:dyDescent="0.25">
      <c r="B8703" s="209"/>
      <c r="C8703" s="564"/>
      <c r="D8703" s="209"/>
      <c r="F8703" s="685"/>
    </row>
    <row r="8704" spans="2:6" s="55" customFormat="1" x14ac:dyDescent="0.25">
      <c r="B8704" s="209"/>
      <c r="C8704" s="564"/>
      <c r="D8704" s="209"/>
      <c r="F8704" s="685"/>
    </row>
    <row r="8705" spans="2:6" s="55" customFormat="1" x14ac:dyDescent="0.25">
      <c r="B8705" s="209"/>
      <c r="C8705" s="564"/>
      <c r="D8705" s="209"/>
      <c r="F8705" s="685"/>
    </row>
    <row r="8706" spans="2:6" s="55" customFormat="1" x14ac:dyDescent="0.25">
      <c r="B8706" s="209"/>
      <c r="C8706" s="564"/>
      <c r="D8706" s="209"/>
      <c r="F8706" s="685"/>
    </row>
    <row r="8707" spans="2:6" s="55" customFormat="1" x14ac:dyDescent="0.25">
      <c r="B8707" s="209"/>
      <c r="C8707" s="564"/>
      <c r="D8707" s="209"/>
      <c r="F8707" s="685"/>
    </row>
    <row r="8708" spans="2:6" s="55" customFormat="1" x14ac:dyDescent="0.25">
      <c r="B8708" s="209"/>
      <c r="C8708" s="564"/>
      <c r="D8708" s="209"/>
      <c r="F8708" s="685"/>
    </row>
    <row r="8709" spans="2:6" s="55" customFormat="1" x14ac:dyDescent="0.25">
      <c r="B8709" s="209"/>
      <c r="C8709" s="564"/>
      <c r="D8709" s="209"/>
      <c r="F8709" s="685"/>
    </row>
    <row r="8710" spans="2:6" s="55" customFormat="1" x14ac:dyDescent="0.25">
      <c r="B8710" s="209"/>
      <c r="C8710" s="564"/>
      <c r="D8710" s="209"/>
      <c r="F8710" s="685"/>
    </row>
    <row r="8711" spans="2:6" s="55" customFormat="1" x14ac:dyDescent="0.25">
      <c r="B8711" s="209"/>
      <c r="C8711" s="564"/>
      <c r="D8711" s="209"/>
      <c r="F8711" s="685"/>
    </row>
    <row r="8712" spans="2:6" s="55" customFormat="1" x14ac:dyDescent="0.25">
      <c r="B8712" s="209"/>
      <c r="C8712" s="564"/>
      <c r="D8712" s="209"/>
      <c r="F8712" s="685"/>
    </row>
    <row r="8713" spans="2:6" s="55" customFormat="1" x14ac:dyDescent="0.25">
      <c r="B8713" s="209"/>
      <c r="C8713" s="564"/>
      <c r="D8713" s="209"/>
      <c r="F8713" s="685"/>
    </row>
    <row r="8714" spans="2:6" s="55" customFormat="1" x14ac:dyDescent="0.25">
      <c r="B8714" s="209"/>
      <c r="C8714" s="564"/>
      <c r="D8714" s="209"/>
      <c r="F8714" s="685"/>
    </row>
    <row r="8715" spans="2:6" s="55" customFormat="1" x14ac:dyDescent="0.25">
      <c r="B8715" s="209"/>
      <c r="C8715" s="564"/>
      <c r="D8715" s="209"/>
      <c r="F8715" s="685"/>
    </row>
    <row r="8716" spans="2:6" s="55" customFormat="1" x14ac:dyDescent="0.25">
      <c r="B8716" s="209"/>
      <c r="C8716" s="564"/>
      <c r="D8716" s="209"/>
      <c r="F8716" s="685"/>
    </row>
    <row r="8717" spans="2:6" s="55" customFormat="1" x14ac:dyDescent="0.25">
      <c r="B8717" s="209"/>
      <c r="C8717" s="564"/>
      <c r="D8717" s="209"/>
      <c r="F8717" s="685"/>
    </row>
    <row r="8718" spans="2:6" s="55" customFormat="1" x14ac:dyDescent="0.25">
      <c r="B8718" s="209"/>
      <c r="C8718" s="564"/>
      <c r="D8718" s="209"/>
      <c r="F8718" s="685"/>
    </row>
    <row r="8719" spans="2:6" s="55" customFormat="1" x14ac:dyDescent="0.25">
      <c r="B8719" s="209"/>
      <c r="C8719" s="564"/>
      <c r="D8719" s="209"/>
      <c r="F8719" s="685"/>
    </row>
    <row r="8720" spans="2:6" s="55" customFormat="1" x14ac:dyDescent="0.25">
      <c r="B8720" s="209"/>
      <c r="C8720" s="564"/>
      <c r="D8720" s="209"/>
      <c r="F8720" s="685"/>
    </row>
    <row r="8721" spans="2:6" s="55" customFormat="1" x14ac:dyDescent="0.25">
      <c r="B8721" s="209"/>
      <c r="C8721" s="564"/>
      <c r="D8721" s="209"/>
      <c r="F8721" s="685"/>
    </row>
    <row r="8722" spans="2:6" s="55" customFormat="1" x14ac:dyDescent="0.25">
      <c r="B8722" s="209"/>
      <c r="C8722" s="564"/>
      <c r="D8722" s="209"/>
      <c r="F8722" s="685"/>
    </row>
    <row r="8723" spans="2:6" s="55" customFormat="1" x14ac:dyDescent="0.25">
      <c r="B8723" s="209"/>
      <c r="C8723" s="564"/>
      <c r="D8723" s="209"/>
      <c r="F8723" s="685"/>
    </row>
    <row r="8724" spans="2:6" s="55" customFormat="1" x14ac:dyDescent="0.25">
      <c r="B8724" s="209"/>
      <c r="C8724" s="564"/>
      <c r="D8724" s="209"/>
      <c r="F8724" s="685"/>
    </row>
    <row r="8725" spans="2:6" s="55" customFormat="1" x14ac:dyDescent="0.25">
      <c r="B8725" s="209"/>
      <c r="C8725" s="564"/>
      <c r="D8725" s="209"/>
      <c r="F8725" s="685"/>
    </row>
    <row r="8726" spans="2:6" s="55" customFormat="1" x14ac:dyDescent="0.25">
      <c r="B8726" s="209"/>
      <c r="C8726" s="564"/>
      <c r="D8726" s="209"/>
      <c r="F8726" s="685"/>
    </row>
    <row r="8727" spans="2:6" s="55" customFormat="1" x14ac:dyDescent="0.25">
      <c r="B8727" s="209"/>
      <c r="C8727" s="564"/>
      <c r="D8727" s="209"/>
      <c r="F8727" s="685"/>
    </row>
    <row r="8728" spans="2:6" s="55" customFormat="1" x14ac:dyDescent="0.25">
      <c r="B8728" s="209"/>
      <c r="C8728" s="564"/>
      <c r="D8728" s="209"/>
      <c r="F8728" s="685"/>
    </row>
    <row r="8729" spans="2:6" s="55" customFormat="1" x14ac:dyDescent="0.25">
      <c r="B8729" s="209"/>
      <c r="C8729" s="564"/>
      <c r="D8729" s="209"/>
      <c r="F8729" s="685"/>
    </row>
    <row r="8730" spans="2:6" s="55" customFormat="1" x14ac:dyDescent="0.25">
      <c r="B8730" s="209"/>
      <c r="C8730" s="564"/>
      <c r="D8730" s="209"/>
      <c r="F8730" s="685"/>
    </row>
    <row r="8731" spans="2:6" s="55" customFormat="1" x14ac:dyDescent="0.25">
      <c r="B8731" s="209"/>
      <c r="C8731" s="564"/>
      <c r="D8731" s="209"/>
      <c r="F8731" s="685"/>
    </row>
    <row r="8732" spans="2:6" s="55" customFormat="1" x14ac:dyDescent="0.25">
      <c r="B8732" s="209"/>
      <c r="C8732" s="564"/>
      <c r="D8732" s="209"/>
      <c r="F8732" s="685"/>
    </row>
    <row r="8733" spans="2:6" s="55" customFormat="1" x14ac:dyDescent="0.25">
      <c r="B8733" s="209"/>
      <c r="C8733" s="564"/>
      <c r="D8733" s="209"/>
      <c r="F8733" s="685"/>
    </row>
    <row r="8734" spans="2:6" s="55" customFormat="1" x14ac:dyDescent="0.25">
      <c r="B8734" s="209"/>
      <c r="C8734" s="564"/>
      <c r="D8734" s="209"/>
      <c r="F8734" s="685"/>
    </row>
    <row r="8735" spans="2:6" s="55" customFormat="1" x14ac:dyDescent="0.25">
      <c r="B8735" s="209"/>
      <c r="C8735" s="564"/>
      <c r="D8735" s="209"/>
      <c r="F8735" s="685"/>
    </row>
    <row r="8736" spans="2:6" s="55" customFormat="1" x14ac:dyDescent="0.25">
      <c r="B8736" s="209"/>
      <c r="C8736" s="564"/>
      <c r="D8736" s="209"/>
      <c r="F8736" s="685"/>
    </row>
    <row r="8737" spans="2:6" s="55" customFormat="1" x14ac:dyDescent="0.25">
      <c r="B8737" s="209"/>
      <c r="C8737" s="564"/>
      <c r="D8737" s="209"/>
      <c r="F8737" s="685"/>
    </row>
    <row r="8738" spans="2:6" s="55" customFormat="1" x14ac:dyDescent="0.25">
      <c r="B8738" s="209"/>
      <c r="C8738" s="564"/>
      <c r="D8738" s="209"/>
      <c r="F8738" s="685"/>
    </row>
    <row r="8739" spans="2:6" s="55" customFormat="1" x14ac:dyDescent="0.25">
      <c r="B8739" s="209"/>
      <c r="C8739" s="564"/>
      <c r="D8739" s="209"/>
      <c r="F8739" s="685"/>
    </row>
    <row r="8740" spans="2:6" s="55" customFormat="1" x14ac:dyDescent="0.25">
      <c r="B8740" s="209"/>
      <c r="C8740" s="564"/>
      <c r="D8740" s="209"/>
      <c r="F8740" s="685"/>
    </row>
    <row r="8741" spans="2:6" s="55" customFormat="1" x14ac:dyDescent="0.25">
      <c r="B8741" s="209"/>
      <c r="C8741" s="564"/>
      <c r="D8741" s="209"/>
      <c r="F8741" s="685"/>
    </row>
    <row r="8742" spans="2:6" s="55" customFormat="1" x14ac:dyDescent="0.25">
      <c r="B8742" s="209"/>
      <c r="C8742" s="564"/>
      <c r="D8742" s="209"/>
      <c r="F8742" s="685"/>
    </row>
    <row r="8743" spans="2:6" s="55" customFormat="1" x14ac:dyDescent="0.25">
      <c r="B8743" s="209"/>
      <c r="C8743" s="564"/>
      <c r="D8743" s="209"/>
      <c r="F8743" s="685"/>
    </row>
    <row r="8744" spans="2:6" s="55" customFormat="1" x14ac:dyDescent="0.25">
      <c r="B8744" s="209"/>
      <c r="C8744" s="564"/>
      <c r="D8744" s="209"/>
      <c r="F8744" s="685"/>
    </row>
    <row r="8745" spans="2:6" s="55" customFormat="1" x14ac:dyDescent="0.25">
      <c r="B8745" s="209"/>
      <c r="C8745" s="564"/>
      <c r="D8745" s="209"/>
      <c r="F8745" s="685"/>
    </row>
    <row r="8746" spans="2:6" s="55" customFormat="1" x14ac:dyDescent="0.25">
      <c r="B8746" s="209"/>
      <c r="C8746" s="564"/>
      <c r="D8746" s="209"/>
      <c r="F8746" s="685"/>
    </row>
    <row r="8747" spans="2:6" s="55" customFormat="1" x14ac:dyDescent="0.25">
      <c r="B8747" s="209"/>
      <c r="C8747" s="564"/>
      <c r="D8747" s="209"/>
      <c r="F8747" s="685"/>
    </row>
    <row r="8748" spans="2:6" s="55" customFormat="1" x14ac:dyDescent="0.25">
      <c r="B8748" s="209"/>
      <c r="C8748" s="564"/>
      <c r="D8748" s="209"/>
      <c r="F8748" s="685"/>
    </row>
    <row r="8749" spans="2:6" s="55" customFormat="1" x14ac:dyDescent="0.25">
      <c r="B8749" s="209"/>
      <c r="C8749" s="564"/>
      <c r="D8749" s="209"/>
      <c r="F8749" s="685"/>
    </row>
    <row r="8750" spans="2:6" s="55" customFormat="1" x14ac:dyDescent="0.25">
      <c r="B8750" s="209"/>
      <c r="C8750" s="564"/>
      <c r="D8750" s="209"/>
      <c r="F8750" s="685"/>
    </row>
    <row r="8751" spans="2:6" s="55" customFormat="1" x14ac:dyDescent="0.25">
      <c r="B8751" s="209"/>
      <c r="C8751" s="564"/>
      <c r="D8751" s="209"/>
      <c r="F8751" s="685"/>
    </row>
    <row r="8752" spans="2:6" s="55" customFormat="1" x14ac:dyDescent="0.25">
      <c r="B8752" s="209"/>
      <c r="C8752" s="564"/>
      <c r="D8752" s="209"/>
      <c r="F8752" s="685"/>
    </row>
    <row r="8753" spans="2:6" s="55" customFormat="1" x14ac:dyDescent="0.25">
      <c r="B8753" s="209"/>
      <c r="C8753" s="564"/>
      <c r="D8753" s="209"/>
      <c r="F8753" s="685"/>
    </row>
    <row r="8754" spans="2:6" s="55" customFormat="1" x14ac:dyDescent="0.25">
      <c r="B8754" s="209"/>
      <c r="C8754" s="564"/>
      <c r="D8754" s="209"/>
      <c r="F8754" s="685"/>
    </row>
    <row r="8755" spans="2:6" s="55" customFormat="1" x14ac:dyDescent="0.25">
      <c r="B8755" s="209"/>
      <c r="C8755" s="564"/>
      <c r="D8755" s="209"/>
      <c r="F8755" s="685"/>
    </row>
    <row r="8756" spans="2:6" s="55" customFormat="1" x14ac:dyDescent="0.25">
      <c r="B8756" s="209"/>
      <c r="C8756" s="564"/>
      <c r="D8756" s="209"/>
      <c r="F8756" s="685"/>
    </row>
    <row r="8757" spans="2:6" s="55" customFormat="1" x14ac:dyDescent="0.25">
      <c r="B8757" s="209"/>
      <c r="C8757" s="564"/>
      <c r="D8757" s="209"/>
      <c r="F8757" s="685"/>
    </row>
    <row r="8758" spans="2:6" s="55" customFormat="1" x14ac:dyDescent="0.25">
      <c r="B8758" s="209"/>
      <c r="C8758" s="564"/>
      <c r="D8758" s="209"/>
      <c r="F8758" s="685"/>
    </row>
    <row r="8759" spans="2:6" s="55" customFormat="1" x14ac:dyDescent="0.25">
      <c r="B8759" s="209"/>
      <c r="C8759" s="564"/>
      <c r="D8759" s="209"/>
      <c r="F8759" s="685"/>
    </row>
    <row r="8760" spans="2:6" s="55" customFormat="1" x14ac:dyDescent="0.25">
      <c r="B8760" s="209"/>
      <c r="C8760" s="564"/>
      <c r="D8760" s="209"/>
      <c r="F8760" s="685"/>
    </row>
    <row r="8761" spans="2:6" s="55" customFormat="1" x14ac:dyDescent="0.25">
      <c r="B8761" s="209"/>
      <c r="C8761" s="564"/>
      <c r="D8761" s="209"/>
      <c r="F8761" s="685"/>
    </row>
    <row r="8762" spans="2:6" s="55" customFormat="1" x14ac:dyDescent="0.25">
      <c r="B8762" s="209"/>
      <c r="C8762" s="564"/>
      <c r="D8762" s="209"/>
      <c r="F8762" s="685"/>
    </row>
    <row r="8763" spans="2:6" s="55" customFormat="1" x14ac:dyDescent="0.25">
      <c r="B8763" s="209"/>
      <c r="C8763" s="564"/>
      <c r="D8763" s="209"/>
      <c r="F8763" s="685"/>
    </row>
    <row r="8764" spans="2:6" s="55" customFormat="1" x14ac:dyDescent="0.25">
      <c r="B8764" s="209"/>
      <c r="C8764" s="564"/>
      <c r="D8764" s="209"/>
      <c r="F8764" s="685"/>
    </row>
    <row r="8765" spans="2:6" s="55" customFormat="1" x14ac:dyDescent="0.25">
      <c r="B8765" s="209"/>
      <c r="C8765" s="564"/>
      <c r="D8765" s="209"/>
      <c r="F8765" s="685"/>
    </row>
    <row r="8766" spans="2:6" s="55" customFormat="1" x14ac:dyDescent="0.25">
      <c r="B8766" s="209"/>
      <c r="C8766" s="564"/>
      <c r="D8766" s="209"/>
      <c r="F8766" s="685"/>
    </row>
    <row r="8767" spans="2:6" s="55" customFormat="1" x14ac:dyDescent="0.25">
      <c r="B8767" s="209"/>
      <c r="C8767" s="564"/>
      <c r="D8767" s="209"/>
      <c r="F8767" s="685"/>
    </row>
    <row r="8768" spans="2:6" s="55" customFormat="1" x14ac:dyDescent="0.25">
      <c r="B8768" s="209"/>
      <c r="C8768" s="564"/>
      <c r="D8768" s="209"/>
      <c r="F8768" s="685"/>
    </row>
    <row r="8769" spans="2:6" s="55" customFormat="1" x14ac:dyDescent="0.25">
      <c r="B8769" s="209"/>
      <c r="C8769" s="564"/>
      <c r="D8769" s="209"/>
      <c r="F8769" s="685"/>
    </row>
    <row r="8770" spans="2:6" s="55" customFormat="1" x14ac:dyDescent="0.25">
      <c r="B8770" s="209"/>
      <c r="C8770" s="564"/>
      <c r="D8770" s="209"/>
      <c r="F8770" s="685"/>
    </row>
    <row r="8771" spans="2:6" s="55" customFormat="1" x14ac:dyDescent="0.25">
      <c r="B8771" s="209"/>
      <c r="C8771" s="564"/>
      <c r="D8771" s="209"/>
      <c r="F8771" s="685"/>
    </row>
    <row r="8772" spans="2:6" s="55" customFormat="1" x14ac:dyDescent="0.25">
      <c r="B8772" s="209"/>
      <c r="C8772" s="564"/>
      <c r="D8772" s="209"/>
      <c r="F8772" s="685"/>
    </row>
    <row r="8773" spans="2:6" s="55" customFormat="1" x14ac:dyDescent="0.25">
      <c r="B8773" s="209"/>
      <c r="C8773" s="564"/>
      <c r="D8773" s="209"/>
      <c r="F8773" s="685"/>
    </row>
    <row r="8774" spans="2:6" s="55" customFormat="1" x14ac:dyDescent="0.25">
      <c r="B8774" s="209"/>
      <c r="C8774" s="564"/>
      <c r="D8774" s="209"/>
      <c r="F8774" s="685"/>
    </row>
    <row r="8775" spans="2:6" s="55" customFormat="1" x14ac:dyDescent="0.25">
      <c r="B8775" s="209"/>
      <c r="C8775" s="564"/>
      <c r="D8775" s="209"/>
      <c r="F8775" s="685"/>
    </row>
    <row r="8776" spans="2:6" s="55" customFormat="1" x14ac:dyDescent="0.25">
      <c r="B8776" s="209"/>
      <c r="C8776" s="564"/>
      <c r="D8776" s="209"/>
      <c r="F8776" s="685"/>
    </row>
    <row r="8777" spans="2:6" s="55" customFormat="1" x14ac:dyDescent="0.25">
      <c r="B8777" s="209"/>
      <c r="C8777" s="564"/>
      <c r="D8777" s="209"/>
      <c r="F8777" s="685"/>
    </row>
    <row r="8778" spans="2:6" s="55" customFormat="1" x14ac:dyDescent="0.25">
      <c r="B8778" s="209"/>
      <c r="C8778" s="564"/>
      <c r="D8778" s="209"/>
      <c r="F8778" s="685"/>
    </row>
    <row r="8779" spans="2:6" s="55" customFormat="1" x14ac:dyDescent="0.25">
      <c r="B8779" s="209"/>
      <c r="C8779" s="564"/>
      <c r="D8779" s="209"/>
      <c r="F8779" s="685"/>
    </row>
    <row r="8780" spans="2:6" s="55" customFormat="1" x14ac:dyDescent="0.25">
      <c r="B8780" s="209"/>
      <c r="C8780" s="564"/>
      <c r="D8780" s="209"/>
      <c r="F8780" s="685"/>
    </row>
    <row r="8781" spans="2:6" s="55" customFormat="1" x14ac:dyDescent="0.25">
      <c r="B8781" s="209"/>
      <c r="C8781" s="564"/>
      <c r="D8781" s="209"/>
      <c r="F8781" s="685"/>
    </row>
    <row r="8782" spans="2:6" s="55" customFormat="1" x14ac:dyDescent="0.25">
      <c r="B8782" s="209"/>
      <c r="C8782" s="564"/>
      <c r="D8782" s="209"/>
      <c r="F8782" s="685"/>
    </row>
    <row r="8783" spans="2:6" s="55" customFormat="1" x14ac:dyDescent="0.25">
      <c r="B8783" s="209"/>
      <c r="C8783" s="564"/>
      <c r="D8783" s="209"/>
      <c r="F8783" s="685"/>
    </row>
    <row r="8784" spans="2:6" s="55" customFormat="1" x14ac:dyDescent="0.25">
      <c r="B8784" s="209"/>
      <c r="C8784" s="564"/>
      <c r="D8784" s="209"/>
      <c r="F8784" s="685"/>
    </row>
    <row r="8785" spans="2:6" s="55" customFormat="1" x14ac:dyDescent="0.25">
      <c r="B8785" s="209"/>
      <c r="C8785" s="564"/>
      <c r="D8785" s="209"/>
      <c r="F8785" s="685"/>
    </row>
    <row r="8786" spans="2:6" s="55" customFormat="1" x14ac:dyDescent="0.25">
      <c r="B8786" s="209"/>
      <c r="C8786" s="564"/>
      <c r="D8786" s="209"/>
      <c r="F8786" s="685"/>
    </row>
    <row r="8787" spans="2:6" s="55" customFormat="1" x14ac:dyDescent="0.25">
      <c r="B8787" s="209"/>
      <c r="C8787" s="564"/>
      <c r="D8787" s="209"/>
      <c r="F8787" s="685"/>
    </row>
    <row r="8788" spans="2:6" s="55" customFormat="1" x14ac:dyDescent="0.25">
      <c r="B8788" s="209"/>
      <c r="C8788" s="564"/>
      <c r="D8788" s="209"/>
      <c r="F8788" s="685"/>
    </row>
    <row r="8789" spans="2:6" s="55" customFormat="1" x14ac:dyDescent="0.25">
      <c r="B8789" s="209"/>
      <c r="C8789" s="564"/>
      <c r="D8789" s="209"/>
      <c r="F8789" s="685"/>
    </row>
    <row r="8790" spans="2:6" s="55" customFormat="1" x14ac:dyDescent="0.25">
      <c r="B8790" s="209"/>
      <c r="C8790" s="564"/>
      <c r="D8790" s="209"/>
      <c r="F8790" s="685"/>
    </row>
    <row r="8791" spans="2:6" s="55" customFormat="1" x14ac:dyDescent="0.25">
      <c r="B8791" s="209"/>
      <c r="C8791" s="564"/>
      <c r="D8791" s="209"/>
      <c r="F8791" s="685"/>
    </row>
    <row r="8792" spans="2:6" s="55" customFormat="1" x14ac:dyDescent="0.25">
      <c r="B8792" s="209"/>
      <c r="C8792" s="564"/>
      <c r="D8792" s="209"/>
      <c r="F8792" s="685"/>
    </row>
    <row r="8793" spans="2:6" s="55" customFormat="1" x14ac:dyDescent="0.25">
      <c r="B8793" s="209"/>
      <c r="C8793" s="564"/>
      <c r="D8793" s="209"/>
      <c r="F8793" s="685"/>
    </row>
    <row r="8794" spans="2:6" s="55" customFormat="1" x14ac:dyDescent="0.25">
      <c r="B8794" s="209"/>
      <c r="C8794" s="564"/>
      <c r="D8794" s="209"/>
      <c r="F8794" s="685"/>
    </row>
    <row r="8795" spans="2:6" s="55" customFormat="1" x14ac:dyDescent="0.25">
      <c r="B8795" s="209"/>
      <c r="C8795" s="564"/>
      <c r="D8795" s="209"/>
      <c r="F8795" s="685"/>
    </row>
    <row r="8796" spans="2:6" s="55" customFormat="1" x14ac:dyDescent="0.25">
      <c r="B8796" s="209"/>
      <c r="C8796" s="564"/>
      <c r="D8796" s="209"/>
      <c r="F8796" s="685"/>
    </row>
    <row r="8797" spans="2:6" s="55" customFormat="1" x14ac:dyDescent="0.25">
      <c r="B8797" s="209"/>
      <c r="C8797" s="564"/>
      <c r="D8797" s="209"/>
      <c r="F8797" s="685"/>
    </row>
    <row r="8798" spans="2:6" s="55" customFormat="1" x14ac:dyDescent="0.25">
      <c r="B8798" s="209"/>
      <c r="C8798" s="564"/>
      <c r="D8798" s="209"/>
      <c r="F8798" s="685"/>
    </row>
    <row r="8799" spans="2:6" s="55" customFormat="1" x14ac:dyDescent="0.25">
      <c r="B8799" s="209"/>
      <c r="C8799" s="564"/>
      <c r="D8799" s="209"/>
      <c r="F8799" s="685"/>
    </row>
    <row r="8800" spans="2:6" s="55" customFormat="1" x14ac:dyDescent="0.25">
      <c r="B8800" s="209"/>
      <c r="C8800" s="564"/>
      <c r="D8800" s="209"/>
      <c r="F8800" s="685"/>
    </row>
    <row r="8801" spans="2:6" s="55" customFormat="1" x14ac:dyDescent="0.25">
      <c r="B8801" s="209"/>
      <c r="C8801" s="564"/>
      <c r="D8801" s="209"/>
      <c r="F8801" s="685"/>
    </row>
    <row r="8802" spans="2:6" s="55" customFormat="1" x14ac:dyDescent="0.25">
      <c r="B8802" s="209"/>
      <c r="C8802" s="564"/>
      <c r="D8802" s="209"/>
      <c r="F8802" s="685"/>
    </row>
    <row r="8803" spans="2:6" s="55" customFormat="1" x14ac:dyDescent="0.25">
      <c r="B8803" s="209"/>
      <c r="C8803" s="564"/>
      <c r="D8803" s="209"/>
      <c r="F8803" s="685"/>
    </row>
    <row r="8804" spans="2:6" s="55" customFormat="1" x14ac:dyDescent="0.25">
      <c r="B8804" s="209"/>
      <c r="C8804" s="564"/>
      <c r="D8804" s="209"/>
      <c r="F8804" s="685"/>
    </row>
    <row r="8805" spans="2:6" s="55" customFormat="1" x14ac:dyDescent="0.25">
      <c r="B8805" s="209"/>
      <c r="C8805" s="564"/>
      <c r="D8805" s="209"/>
      <c r="F8805" s="685"/>
    </row>
    <row r="8806" spans="2:6" s="55" customFormat="1" x14ac:dyDescent="0.25">
      <c r="B8806" s="209"/>
      <c r="C8806" s="564"/>
      <c r="D8806" s="209"/>
      <c r="F8806" s="685"/>
    </row>
    <row r="8807" spans="2:6" s="55" customFormat="1" x14ac:dyDescent="0.25">
      <c r="B8807" s="209"/>
      <c r="C8807" s="564"/>
      <c r="D8807" s="209"/>
      <c r="F8807" s="685"/>
    </row>
    <row r="8808" spans="2:6" s="55" customFormat="1" x14ac:dyDescent="0.25">
      <c r="B8808" s="209"/>
      <c r="C8808" s="564"/>
      <c r="D8808" s="209"/>
      <c r="F8808" s="685"/>
    </row>
    <row r="8809" spans="2:6" s="55" customFormat="1" x14ac:dyDescent="0.25">
      <c r="B8809" s="209"/>
      <c r="C8809" s="564"/>
      <c r="D8809" s="209"/>
      <c r="F8809" s="685"/>
    </row>
    <row r="8810" spans="2:6" s="55" customFormat="1" x14ac:dyDescent="0.25">
      <c r="B8810" s="209"/>
      <c r="C8810" s="564"/>
      <c r="D8810" s="209"/>
      <c r="F8810" s="685"/>
    </row>
    <row r="8811" spans="2:6" s="55" customFormat="1" x14ac:dyDescent="0.25">
      <c r="B8811" s="209"/>
      <c r="C8811" s="564"/>
      <c r="D8811" s="209"/>
      <c r="F8811" s="685"/>
    </row>
    <row r="8812" spans="2:6" s="55" customFormat="1" x14ac:dyDescent="0.25">
      <c r="B8812" s="209"/>
      <c r="C8812" s="564"/>
      <c r="D8812" s="209"/>
      <c r="F8812" s="685"/>
    </row>
    <row r="8813" spans="2:6" s="55" customFormat="1" x14ac:dyDescent="0.25">
      <c r="B8813" s="209"/>
      <c r="C8813" s="564"/>
      <c r="D8813" s="209"/>
      <c r="F8813" s="685"/>
    </row>
    <row r="8814" spans="2:6" s="55" customFormat="1" x14ac:dyDescent="0.25">
      <c r="B8814" s="209"/>
      <c r="C8814" s="564"/>
      <c r="D8814" s="209"/>
      <c r="F8814" s="685"/>
    </row>
    <row r="8815" spans="2:6" s="55" customFormat="1" x14ac:dyDescent="0.25">
      <c r="B8815" s="209"/>
      <c r="C8815" s="564"/>
      <c r="D8815" s="209"/>
      <c r="F8815" s="685"/>
    </row>
    <row r="8816" spans="2:6" s="55" customFormat="1" x14ac:dyDescent="0.25">
      <c r="B8816" s="209"/>
      <c r="C8816" s="564"/>
      <c r="D8816" s="209"/>
      <c r="F8816" s="685"/>
    </row>
    <row r="8817" spans="2:6" s="55" customFormat="1" x14ac:dyDescent="0.25">
      <c r="B8817" s="209"/>
      <c r="C8817" s="564"/>
      <c r="D8817" s="209"/>
      <c r="F8817" s="685"/>
    </row>
    <row r="8818" spans="2:6" s="55" customFormat="1" x14ac:dyDescent="0.25">
      <c r="B8818" s="209"/>
      <c r="C8818" s="564"/>
      <c r="D8818" s="209"/>
      <c r="F8818" s="685"/>
    </row>
    <row r="8819" spans="2:6" s="55" customFormat="1" x14ac:dyDescent="0.25">
      <c r="B8819" s="209"/>
      <c r="C8819" s="564"/>
      <c r="D8819" s="209"/>
      <c r="F8819" s="685"/>
    </row>
    <row r="8820" spans="2:6" s="55" customFormat="1" x14ac:dyDescent="0.25">
      <c r="B8820" s="209"/>
      <c r="C8820" s="564"/>
      <c r="D8820" s="209"/>
      <c r="F8820" s="685"/>
    </row>
    <row r="8821" spans="2:6" s="55" customFormat="1" x14ac:dyDescent="0.25">
      <c r="B8821" s="209"/>
      <c r="C8821" s="564"/>
      <c r="D8821" s="209"/>
      <c r="F8821" s="685"/>
    </row>
    <row r="8822" spans="2:6" s="55" customFormat="1" x14ac:dyDescent="0.25">
      <c r="B8822" s="209"/>
      <c r="C8822" s="564"/>
      <c r="D8822" s="209"/>
      <c r="F8822" s="685"/>
    </row>
    <row r="8823" spans="2:6" s="55" customFormat="1" x14ac:dyDescent="0.25">
      <c r="B8823" s="209"/>
      <c r="C8823" s="564"/>
      <c r="D8823" s="209"/>
      <c r="F8823" s="685"/>
    </row>
    <row r="8824" spans="2:6" s="55" customFormat="1" x14ac:dyDescent="0.25">
      <c r="B8824" s="209"/>
      <c r="C8824" s="564"/>
      <c r="D8824" s="209"/>
      <c r="F8824" s="685"/>
    </row>
    <row r="8825" spans="2:6" s="55" customFormat="1" x14ac:dyDescent="0.25">
      <c r="B8825" s="209"/>
      <c r="C8825" s="564"/>
      <c r="D8825" s="209"/>
      <c r="F8825" s="685"/>
    </row>
    <row r="8826" spans="2:6" s="55" customFormat="1" x14ac:dyDescent="0.25">
      <c r="B8826" s="209"/>
      <c r="C8826" s="564"/>
      <c r="D8826" s="209"/>
      <c r="F8826" s="685"/>
    </row>
    <row r="8827" spans="2:6" s="55" customFormat="1" x14ac:dyDescent="0.25">
      <c r="B8827" s="209"/>
      <c r="C8827" s="564"/>
      <c r="D8827" s="209"/>
      <c r="F8827" s="685"/>
    </row>
    <row r="8828" spans="2:6" s="55" customFormat="1" x14ac:dyDescent="0.25">
      <c r="B8828" s="209"/>
      <c r="C8828" s="564"/>
      <c r="D8828" s="209"/>
      <c r="F8828" s="685"/>
    </row>
    <row r="8829" spans="2:6" s="55" customFormat="1" x14ac:dyDescent="0.25">
      <c r="B8829" s="209"/>
      <c r="C8829" s="564"/>
      <c r="D8829" s="209"/>
      <c r="F8829" s="685"/>
    </row>
    <row r="8830" spans="2:6" s="55" customFormat="1" x14ac:dyDescent="0.25">
      <c r="B8830" s="209"/>
      <c r="C8830" s="564"/>
      <c r="D8830" s="209"/>
      <c r="F8830" s="685"/>
    </row>
    <row r="8831" spans="2:6" s="55" customFormat="1" x14ac:dyDescent="0.25">
      <c r="B8831" s="209"/>
      <c r="C8831" s="564"/>
      <c r="D8831" s="209"/>
      <c r="F8831" s="685"/>
    </row>
    <row r="8832" spans="2:6" s="55" customFormat="1" x14ac:dyDescent="0.25">
      <c r="B8832" s="209"/>
      <c r="C8832" s="564"/>
      <c r="D8832" s="209"/>
      <c r="F8832" s="685"/>
    </row>
    <row r="8833" spans="2:6" s="55" customFormat="1" x14ac:dyDescent="0.25">
      <c r="B8833" s="209"/>
      <c r="C8833" s="564"/>
      <c r="D8833" s="209"/>
      <c r="F8833" s="685"/>
    </row>
    <row r="8834" spans="2:6" s="55" customFormat="1" x14ac:dyDescent="0.25">
      <c r="B8834" s="209"/>
      <c r="C8834" s="564"/>
      <c r="D8834" s="209"/>
      <c r="F8834" s="685"/>
    </row>
    <row r="8835" spans="2:6" s="55" customFormat="1" x14ac:dyDescent="0.25">
      <c r="B8835" s="209"/>
      <c r="C8835" s="564"/>
      <c r="D8835" s="209"/>
      <c r="F8835" s="685"/>
    </row>
    <row r="8836" spans="2:6" s="55" customFormat="1" x14ac:dyDescent="0.25">
      <c r="B8836" s="209"/>
      <c r="C8836" s="564"/>
      <c r="D8836" s="209"/>
      <c r="F8836" s="685"/>
    </row>
    <row r="8837" spans="2:6" s="55" customFormat="1" x14ac:dyDescent="0.25">
      <c r="B8837" s="209"/>
      <c r="C8837" s="564"/>
      <c r="D8837" s="209"/>
      <c r="F8837" s="685"/>
    </row>
    <row r="8838" spans="2:6" s="55" customFormat="1" x14ac:dyDescent="0.25">
      <c r="B8838" s="209"/>
      <c r="C8838" s="564"/>
      <c r="D8838" s="209"/>
      <c r="F8838" s="685"/>
    </row>
    <row r="8839" spans="2:6" s="55" customFormat="1" x14ac:dyDescent="0.25">
      <c r="B8839" s="209"/>
      <c r="C8839" s="564"/>
      <c r="D8839" s="209"/>
      <c r="F8839" s="685"/>
    </row>
    <row r="8840" spans="2:6" s="55" customFormat="1" x14ac:dyDescent="0.25">
      <c r="B8840" s="209"/>
      <c r="C8840" s="564"/>
      <c r="D8840" s="209"/>
      <c r="F8840" s="685"/>
    </row>
    <row r="8841" spans="2:6" s="55" customFormat="1" x14ac:dyDescent="0.25">
      <c r="B8841" s="209"/>
      <c r="C8841" s="564"/>
      <c r="D8841" s="209"/>
      <c r="F8841" s="685"/>
    </row>
    <row r="8842" spans="2:6" s="55" customFormat="1" x14ac:dyDescent="0.25">
      <c r="B8842" s="209"/>
      <c r="C8842" s="564"/>
      <c r="D8842" s="209"/>
      <c r="F8842" s="685"/>
    </row>
    <row r="8843" spans="2:6" s="55" customFormat="1" x14ac:dyDescent="0.25">
      <c r="B8843" s="209"/>
      <c r="C8843" s="564"/>
      <c r="D8843" s="209"/>
      <c r="F8843" s="685"/>
    </row>
    <row r="8844" spans="2:6" s="55" customFormat="1" x14ac:dyDescent="0.25">
      <c r="B8844" s="209"/>
      <c r="C8844" s="564"/>
      <c r="D8844" s="209"/>
      <c r="F8844" s="685"/>
    </row>
    <row r="8845" spans="2:6" s="55" customFormat="1" x14ac:dyDescent="0.25">
      <c r="B8845" s="209"/>
      <c r="C8845" s="564"/>
      <c r="D8845" s="209"/>
      <c r="F8845" s="685"/>
    </row>
    <row r="8846" spans="2:6" s="55" customFormat="1" x14ac:dyDescent="0.25">
      <c r="B8846" s="209"/>
      <c r="C8846" s="564"/>
      <c r="D8846" s="209"/>
      <c r="F8846" s="685"/>
    </row>
    <row r="8847" spans="2:6" s="55" customFormat="1" x14ac:dyDescent="0.25">
      <c r="B8847" s="209"/>
      <c r="C8847" s="564"/>
      <c r="D8847" s="209"/>
      <c r="F8847" s="685"/>
    </row>
    <row r="8848" spans="2:6" s="55" customFormat="1" x14ac:dyDescent="0.25">
      <c r="B8848" s="209"/>
      <c r="C8848" s="564"/>
      <c r="D8848" s="209"/>
      <c r="F8848" s="685"/>
    </row>
    <row r="8849" spans="2:6" s="55" customFormat="1" x14ac:dyDescent="0.25">
      <c r="B8849" s="209"/>
      <c r="C8849" s="564"/>
      <c r="D8849" s="209"/>
      <c r="F8849" s="685"/>
    </row>
    <row r="8850" spans="2:6" s="55" customFormat="1" x14ac:dyDescent="0.25">
      <c r="B8850" s="209"/>
      <c r="C8850" s="564"/>
      <c r="D8850" s="209"/>
      <c r="F8850" s="685"/>
    </row>
    <row r="8851" spans="2:6" s="55" customFormat="1" x14ac:dyDescent="0.25">
      <c r="B8851" s="209"/>
      <c r="C8851" s="564"/>
      <c r="D8851" s="209"/>
      <c r="F8851" s="685"/>
    </row>
    <row r="8852" spans="2:6" s="55" customFormat="1" x14ac:dyDescent="0.25">
      <c r="B8852" s="209"/>
      <c r="C8852" s="564"/>
      <c r="D8852" s="209"/>
      <c r="F8852" s="685"/>
    </row>
    <row r="8853" spans="2:6" s="55" customFormat="1" x14ac:dyDescent="0.25">
      <c r="B8853" s="209"/>
      <c r="C8853" s="564"/>
      <c r="D8853" s="209"/>
      <c r="F8853" s="685"/>
    </row>
    <row r="8854" spans="2:6" s="55" customFormat="1" x14ac:dyDescent="0.25">
      <c r="B8854" s="209"/>
      <c r="C8854" s="564"/>
      <c r="D8854" s="209"/>
      <c r="F8854" s="685"/>
    </row>
    <row r="8855" spans="2:6" s="55" customFormat="1" x14ac:dyDescent="0.25">
      <c r="B8855" s="209"/>
      <c r="C8855" s="564"/>
      <c r="D8855" s="209"/>
      <c r="F8855" s="685"/>
    </row>
    <row r="8856" spans="2:6" s="55" customFormat="1" x14ac:dyDescent="0.25">
      <c r="B8856" s="209"/>
      <c r="C8856" s="564"/>
      <c r="D8856" s="209"/>
      <c r="F8856" s="685"/>
    </row>
    <row r="8857" spans="2:6" s="55" customFormat="1" x14ac:dyDescent="0.25">
      <c r="B8857" s="209"/>
      <c r="C8857" s="564"/>
      <c r="D8857" s="209"/>
      <c r="F8857" s="685"/>
    </row>
    <row r="8858" spans="2:6" s="55" customFormat="1" x14ac:dyDescent="0.25">
      <c r="B8858" s="209"/>
      <c r="C8858" s="564"/>
      <c r="D8858" s="209"/>
      <c r="F8858" s="685"/>
    </row>
    <row r="8859" spans="2:6" s="55" customFormat="1" x14ac:dyDescent="0.25">
      <c r="B8859" s="209"/>
      <c r="C8859" s="564"/>
      <c r="D8859" s="209"/>
      <c r="F8859" s="685"/>
    </row>
    <row r="8860" spans="2:6" s="55" customFormat="1" x14ac:dyDescent="0.25">
      <c r="B8860" s="209"/>
      <c r="C8860" s="564"/>
      <c r="D8860" s="209"/>
      <c r="F8860" s="685"/>
    </row>
    <row r="8861" spans="2:6" s="55" customFormat="1" x14ac:dyDescent="0.25">
      <c r="B8861" s="209"/>
      <c r="C8861" s="564"/>
      <c r="D8861" s="209"/>
      <c r="F8861" s="685"/>
    </row>
    <row r="8862" spans="2:6" s="55" customFormat="1" x14ac:dyDescent="0.25">
      <c r="B8862" s="209"/>
      <c r="C8862" s="564"/>
      <c r="D8862" s="209"/>
      <c r="F8862" s="685"/>
    </row>
    <row r="8863" spans="2:6" s="55" customFormat="1" x14ac:dyDescent="0.25">
      <c r="B8863" s="209"/>
      <c r="C8863" s="564"/>
      <c r="D8863" s="209"/>
      <c r="F8863" s="685"/>
    </row>
    <row r="8864" spans="2:6" s="55" customFormat="1" x14ac:dyDescent="0.25">
      <c r="B8864" s="209"/>
      <c r="C8864" s="564"/>
      <c r="D8864" s="209"/>
      <c r="F8864" s="685"/>
    </row>
    <row r="8865" spans="2:6" s="55" customFormat="1" x14ac:dyDescent="0.25">
      <c r="B8865" s="209"/>
      <c r="C8865" s="564"/>
      <c r="D8865" s="209"/>
      <c r="F8865" s="685"/>
    </row>
    <row r="8866" spans="2:6" s="55" customFormat="1" x14ac:dyDescent="0.25">
      <c r="B8866" s="209"/>
      <c r="C8866" s="564"/>
      <c r="D8866" s="209"/>
      <c r="F8866" s="685"/>
    </row>
    <row r="8867" spans="2:6" s="55" customFormat="1" x14ac:dyDescent="0.25">
      <c r="B8867" s="209"/>
      <c r="C8867" s="564"/>
      <c r="D8867" s="209"/>
      <c r="F8867" s="685"/>
    </row>
    <row r="8868" spans="2:6" s="55" customFormat="1" x14ac:dyDescent="0.25">
      <c r="B8868" s="209"/>
      <c r="C8868" s="564"/>
      <c r="D8868" s="209"/>
      <c r="F8868" s="685"/>
    </row>
    <row r="8869" spans="2:6" s="55" customFormat="1" x14ac:dyDescent="0.25">
      <c r="B8869" s="209"/>
      <c r="C8869" s="564"/>
      <c r="D8869" s="209"/>
      <c r="F8869" s="685"/>
    </row>
    <row r="8870" spans="2:6" s="55" customFormat="1" x14ac:dyDescent="0.25">
      <c r="B8870" s="209"/>
      <c r="C8870" s="564"/>
      <c r="D8870" s="209"/>
      <c r="F8870" s="685"/>
    </row>
    <row r="8871" spans="2:6" s="55" customFormat="1" x14ac:dyDescent="0.25">
      <c r="B8871" s="209"/>
      <c r="C8871" s="564"/>
      <c r="D8871" s="209"/>
      <c r="F8871" s="685"/>
    </row>
    <row r="8872" spans="2:6" s="55" customFormat="1" x14ac:dyDescent="0.25">
      <c r="B8872" s="209"/>
      <c r="C8872" s="564"/>
      <c r="D8872" s="209"/>
      <c r="F8872" s="685"/>
    </row>
    <row r="8873" spans="2:6" s="55" customFormat="1" x14ac:dyDescent="0.25">
      <c r="B8873" s="209"/>
      <c r="C8873" s="564"/>
      <c r="D8873" s="209"/>
      <c r="F8873" s="685"/>
    </row>
    <row r="8874" spans="2:6" s="55" customFormat="1" x14ac:dyDescent="0.25">
      <c r="B8874" s="209"/>
      <c r="C8874" s="564"/>
      <c r="D8874" s="209"/>
      <c r="F8874" s="685"/>
    </row>
    <row r="8875" spans="2:6" s="55" customFormat="1" x14ac:dyDescent="0.25">
      <c r="B8875" s="209"/>
      <c r="C8875" s="564"/>
      <c r="D8875" s="209"/>
      <c r="F8875" s="685"/>
    </row>
    <row r="8876" spans="2:6" s="55" customFormat="1" x14ac:dyDescent="0.25">
      <c r="B8876" s="209"/>
      <c r="C8876" s="564"/>
      <c r="D8876" s="209"/>
      <c r="F8876" s="685"/>
    </row>
    <row r="8877" spans="2:6" s="55" customFormat="1" x14ac:dyDescent="0.25">
      <c r="B8877" s="209"/>
      <c r="C8877" s="564"/>
      <c r="D8877" s="209"/>
      <c r="F8877" s="685"/>
    </row>
    <row r="8878" spans="2:6" s="55" customFormat="1" x14ac:dyDescent="0.25">
      <c r="B8878" s="209"/>
      <c r="C8878" s="564"/>
      <c r="D8878" s="209"/>
      <c r="F8878" s="685"/>
    </row>
    <row r="8879" spans="2:6" s="55" customFormat="1" x14ac:dyDescent="0.25">
      <c r="B8879" s="209"/>
      <c r="C8879" s="564"/>
      <c r="D8879" s="209"/>
      <c r="F8879" s="685"/>
    </row>
    <row r="8880" spans="2:6" s="55" customFormat="1" x14ac:dyDescent="0.25">
      <c r="B8880" s="209"/>
      <c r="C8880" s="564"/>
      <c r="D8880" s="209"/>
      <c r="F8880" s="685"/>
    </row>
    <row r="8881" spans="2:6" s="55" customFormat="1" x14ac:dyDescent="0.25">
      <c r="B8881" s="209"/>
      <c r="C8881" s="564"/>
      <c r="D8881" s="209"/>
      <c r="F8881" s="685"/>
    </row>
    <row r="8882" spans="2:6" s="55" customFormat="1" x14ac:dyDescent="0.25">
      <c r="B8882" s="209"/>
      <c r="C8882" s="564"/>
      <c r="D8882" s="209"/>
      <c r="F8882" s="685"/>
    </row>
    <row r="8883" spans="2:6" s="55" customFormat="1" x14ac:dyDescent="0.25">
      <c r="B8883" s="209"/>
      <c r="C8883" s="564"/>
      <c r="D8883" s="209"/>
      <c r="F8883" s="685"/>
    </row>
    <row r="8884" spans="2:6" s="55" customFormat="1" x14ac:dyDescent="0.25">
      <c r="B8884" s="209"/>
      <c r="C8884" s="564"/>
      <c r="D8884" s="209"/>
      <c r="F8884" s="685"/>
    </row>
    <row r="8885" spans="2:6" s="55" customFormat="1" x14ac:dyDescent="0.25">
      <c r="B8885" s="209"/>
      <c r="C8885" s="564"/>
      <c r="D8885" s="209"/>
      <c r="F8885" s="685"/>
    </row>
    <row r="8886" spans="2:6" s="55" customFormat="1" x14ac:dyDescent="0.25">
      <c r="B8886" s="209"/>
      <c r="C8886" s="564"/>
      <c r="D8886" s="209"/>
      <c r="F8886" s="685"/>
    </row>
    <row r="8887" spans="2:6" s="55" customFormat="1" x14ac:dyDescent="0.25">
      <c r="B8887" s="209"/>
      <c r="C8887" s="564"/>
      <c r="D8887" s="209"/>
      <c r="F8887" s="685"/>
    </row>
    <row r="8888" spans="2:6" s="55" customFormat="1" x14ac:dyDescent="0.25">
      <c r="B8888" s="209"/>
      <c r="C8888" s="564"/>
      <c r="D8888" s="209"/>
      <c r="F8888" s="685"/>
    </row>
    <row r="8889" spans="2:6" s="55" customFormat="1" x14ac:dyDescent="0.25">
      <c r="B8889" s="209"/>
      <c r="C8889" s="564"/>
      <c r="D8889" s="209"/>
      <c r="F8889" s="685"/>
    </row>
    <row r="8890" spans="2:6" s="55" customFormat="1" x14ac:dyDescent="0.25">
      <c r="B8890" s="209"/>
      <c r="C8890" s="564"/>
      <c r="D8890" s="209"/>
      <c r="F8890" s="685"/>
    </row>
    <row r="8891" spans="2:6" s="55" customFormat="1" x14ac:dyDescent="0.25">
      <c r="B8891" s="209"/>
      <c r="C8891" s="564"/>
      <c r="D8891" s="209"/>
      <c r="F8891" s="685"/>
    </row>
    <row r="8892" spans="2:6" s="55" customFormat="1" x14ac:dyDescent="0.25">
      <c r="B8892" s="209"/>
      <c r="C8892" s="564"/>
      <c r="D8892" s="209"/>
      <c r="F8892" s="685"/>
    </row>
    <row r="8893" spans="2:6" s="55" customFormat="1" x14ac:dyDescent="0.25">
      <c r="B8893" s="209"/>
      <c r="C8893" s="564"/>
      <c r="D8893" s="209"/>
      <c r="F8893" s="685"/>
    </row>
    <row r="8894" spans="2:6" s="55" customFormat="1" x14ac:dyDescent="0.25">
      <c r="B8894" s="209"/>
      <c r="C8894" s="564"/>
      <c r="D8894" s="209"/>
      <c r="F8894" s="685"/>
    </row>
    <row r="8895" spans="2:6" s="55" customFormat="1" x14ac:dyDescent="0.25">
      <c r="B8895" s="209"/>
      <c r="C8895" s="564"/>
      <c r="D8895" s="209"/>
      <c r="F8895" s="685"/>
    </row>
    <row r="8896" spans="2:6" s="55" customFormat="1" x14ac:dyDescent="0.25">
      <c r="B8896" s="209"/>
      <c r="C8896" s="564"/>
      <c r="D8896" s="209"/>
      <c r="F8896" s="685"/>
    </row>
    <row r="8897" spans="2:6" s="55" customFormat="1" x14ac:dyDescent="0.25">
      <c r="B8897" s="209"/>
      <c r="C8897" s="564"/>
      <c r="D8897" s="209"/>
      <c r="F8897" s="685"/>
    </row>
    <row r="8898" spans="2:6" s="55" customFormat="1" x14ac:dyDescent="0.25">
      <c r="B8898" s="209"/>
      <c r="C8898" s="564"/>
      <c r="D8898" s="209"/>
      <c r="F8898" s="685"/>
    </row>
    <row r="8899" spans="2:6" s="55" customFormat="1" x14ac:dyDescent="0.25">
      <c r="B8899" s="209"/>
      <c r="C8899" s="564"/>
      <c r="D8899" s="209"/>
      <c r="F8899" s="685"/>
    </row>
    <row r="8900" spans="2:6" s="55" customFormat="1" x14ac:dyDescent="0.25">
      <c r="B8900" s="209"/>
      <c r="C8900" s="564"/>
      <c r="D8900" s="209"/>
      <c r="F8900" s="685"/>
    </row>
    <row r="8901" spans="2:6" s="55" customFormat="1" x14ac:dyDescent="0.25">
      <c r="B8901" s="209"/>
      <c r="C8901" s="564"/>
      <c r="D8901" s="209"/>
      <c r="F8901" s="685"/>
    </row>
    <row r="8902" spans="2:6" s="55" customFormat="1" x14ac:dyDescent="0.25">
      <c r="B8902" s="209"/>
      <c r="C8902" s="564"/>
      <c r="D8902" s="209"/>
      <c r="F8902" s="685"/>
    </row>
    <row r="8903" spans="2:6" s="55" customFormat="1" x14ac:dyDescent="0.25">
      <c r="B8903" s="209"/>
      <c r="C8903" s="564"/>
      <c r="D8903" s="209"/>
      <c r="F8903" s="685"/>
    </row>
    <row r="8904" spans="2:6" s="55" customFormat="1" x14ac:dyDescent="0.25">
      <c r="B8904" s="209"/>
      <c r="C8904" s="564"/>
      <c r="D8904" s="209"/>
      <c r="F8904" s="685"/>
    </row>
    <row r="8905" spans="2:6" s="55" customFormat="1" x14ac:dyDescent="0.25">
      <c r="B8905" s="209"/>
      <c r="C8905" s="564"/>
      <c r="D8905" s="209"/>
      <c r="F8905" s="685"/>
    </row>
    <row r="8906" spans="2:6" s="55" customFormat="1" x14ac:dyDescent="0.25">
      <c r="B8906" s="209"/>
      <c r="C8906" s="564"/>
      <c r="D8906" s="209"/>
      <c r="F8906" s="685"/>
    </row>
    <row r="8907" spans="2:6" s="55" customFormat="1" x14ac:dyDescent="0.25">
      <c r="B8907" s="209"/>
      <c r="C8907" s="564"/>
      <c r="D8907" s="209"/>
      <c r="F8907" s="685"/>
    </row>
    <row r="8908" spans="2:6" s="55" customFormat="1" x14ac:dyDescent="0.25">
      <c r="B8908" s="209"/>
      <c r="C8908" s="564"/>
      <c r="D8908" s="209"/>
      <c r="F8908" s="685"/>
    </row>
    <row r="8909" spans="2:6" s="55" customFormat="1" x14ac:dyDescent="0.25">
      <c r="B8909" s="209"/>
      <c r="C8909" s="564"/>
      <c r="D8909" s="209"/>
      <c r="F8909" s="685"/>
    </row>
    <row r="8910" spans="2:6" s="55" customFormat="1" x14ac:dyDescent="0.25">
      <c r="B8910" s="209"/>
      <c r="C8910" s="564"/>
      <c r="D8910" s="209"/>
      <c r="F8910" s="685"/>
    </row>
    <row r="8911" spans="2:6" s="55" customFormat="1" x14ac:dyDescent="0.25">
      <c r="B8911" s="209"/>
      <c r="C8911" s="564"/>
      <c r="D8911" s="209"/>
      <c r="F8911" s="685"/>
    </row>
    <row r="8912" spans="2:6" s="55" customFormat="1" x14ac:dyDescent="0.25">
      <c r="B8912" s="209"/>
      <c r="C8912" s="564"/>
      <c r="D8912" s="209"/>
      <c r="F8912" s="685"/>
    </row>
    <row r="8913" spans="2:6" s="55" customFormat="1" x14ac:dyDescent="0.25">
      <c r="B8913" s="209"/>
      <c r="C8913" s="564"/>
      <c r="D8913" s="209"/>
      <c r="F8913" s="685"/>
    </row>
    <row r="8914" spans="2:6" s="55" customFormat="1" x14ac:dyDescent="0.25">
      <c r="B8914" s="209"/>
      <c r="C8914" s="564"/>
      <c r="D8914" s="209"/>
      <c r="F8914" s="685"/>
    </row>
    <row r="8915" spans="2:6" s="55" customFormat="1" x14ac:dyDescent="0.25">
      <c r="B8915" s="209"/>
      <c r="C8915" s="564"/>
      <c r="D8915" s="209"/>
      <c r="F8915" s="685"/>
    </row>
    <row r="8916" spans="2:6" s="55" customFormat="1" x14ac:dyDescent="0.25">
      <c r="B8916" s="209"/>
      <c r="C8916" s="564"/>
      <c r="D8916" s="209"/>
      <c r="F8916" s="685"/>
    </row>
    <row r="8917" spans="2:6" s="55" customFormat="1" x14ac:dyDescent="0.25">
      <c r="B8917" s="209"/>
      <c r="C8917" s="564"/>
      <c r="D8917" s="209"/>
      <c r="F8917" s="685"/>
    </row>
    <row r="8918" spans="2:6" s="55" customFormat="1" x14ac:dyDescent="0.25">
      <c r="B8918" s="209"/>
      <c r="C8918" s="564"/>
      <c r="D8918" s="209"/>
      <c r="F8918" s="685"/>
    </row>
    <row r="8919" spans="2:6" s="55" customFormat="1" x14ac:dyDescent="0.25">
      <c r="B8919" s="209"/>
      <c r="C8919" s="564"/>
      <c r="D8919" s="209"/>
      <c r="F8919" s="685"/>
    </row>
    <row r="8920" spans="2:6" s="55" customFormat="1" x14ac:dyDescent="0.25">
      <c r="B8920" s="209"/>
      <c r="C8920" s="564"/>
      <c r="D8920" s="209"/>
      <c r="F8920" s="685"/>
    </row>
    <row r="8921" spans="2:6" s="55" customFormat="1" x14ac:dyDescent="0.25">
      <c r="B8921" s="209"/>
      <c r="C8921" s="564"/>
      <c r="D8921" s="209"/>
      <c r="F8921" s="685"/>
    </row>
    <row r="8922" spans="2:6" s="55" customFormat="1" x14ac:dyDescent="0.25">
      <c r="B8922" s="209"/>
      <c r="C8922" s="564"/>
      <c r="D8922" s="209"/>
      <c r="F8922" s="685"/>
    </row>
    <row r="8923" spans="2:6" s="55" customFormat="1" x14ac:dyDescent="0.25">
      <c r="B8923" s="209"/>
      <c r="C8923" s="564"/>
      <c r="D8923" s="209"/>
      <c r="F8923" s="685"/>
    </row>
    <row r="8924" spans="2:6" s="55" customFormat="1" x14ac:dyDescent="0.25">
      <c r="B8924" s="209"/>
      <c r="C8924" s="564"/>
      <c r="D8924" s="209"/>
      <c r="F8924" s="685"/>
    </row>
    <row r="8925" spans="2:6" s="55" customFormat="1" x14ac:dyDescent="0.25">
      <c r="B8925" s="209"/>
      <c r="C8925" s="564"/>
      <c r="D8925" s="209"/>
      <c r="F8925" s="685"/>
    </row>
    <row r="8926" spans="2:6" s="55" customFormat="1" x14ac:dyDescent="0.25">
      <c r="B8926" s="209"/>
      <c r="C8926" s="564"/>
      <c r="D8926" s="209"/>
      <c r="F8926" s="685"/>
    </row>
    <row r="8927" spans="2:6" s="55" customFormat="1" x14ac:dyDescent="0.25">
      <c r="B8927" s="209"/>
      <c r="C8927" s="564"/>
      <c r="D8927" s="209"/>
      <c r="F8927" s="685"/>
    </row>
    <row r="8928" spans="2:6" s="55" customFormat="1" x14ac:dyDescent="0.25">
      <c r="B8928" s="209"/>
      <c r="C8928" s="564"/>
      <c r="D8928" s="209"/>
      <c r="F8928" s="685"/>
    </row>
    <row r="8929" spans="2:6" s="55" customFormat="1" x14ac:dyDescent="0.25">
      <c r="B8929" s="209"/>
      <c r="C8929" s="564"/>
      <c r="D8929" s="209"/>
      <c r="F8929" s="685"/>
    </row>
    <row r="8930" spans="2:6" s="55" customFormat="1" x14ac:dyDescent="0.25">
      <c r="B8930" s="209"/>
      <c r="C8930" s="564"/>
      <c r="D8930" s="209"/>
      <c r="F8930" s="685"/>
    </row>
    <row r="8931" spans="2:6" s="55" customFormat="1" x14ac:dyDescent="0.25">
      <c r="B8931" s="209"/>
      <c r="C8931" s="564"/>
      <c r="D8931" s="209"/>
      <c r="F8931" s="685"/>
    </row>
    <row r="8932" spans="2:6" s="55" customFormat="1" x14ac:dyDescent="0.25">
      <c r="B8932" s="209"/>
      <c r="C8932" s="564"/>
      <c r="D8932" s="209"/>
      <c r="F8932" s="685"/>
    </row>
    <row r="8933" spans="2:6" s="55" customFormat="1" x14ac:dyDescent="0.25">
      <c r="B8933" s="209"/>
      <c r="C8933" s="564"/>
      <c r="D8933" s="209"/>
      <c r="F8933" s="685"/>
    </row>
    <row r="8934" spans="2:6" s="55" customFormat="1" x14ac:dyDescent="0.25">
      <c r="B8934" s="209"/>
      <c r="C8934" s="564"/>
      <c r="D8934" s="209"/>
      <c r="F8934" s="685"/>
    </row>
    <row r="8935" spans="2:6" s="55" customFormat="1" x14ac:dyDescent="0.25">
      <c r="B8935" s="209"/>
      <c r="C8935" s="564"/>
      <c r="D8935" s="209"/>
      <c r="F8935" s="685"/>
    </row>
    <row r="8936" spans="2:6" s="55" customFormat="1" x14ac:dyDescent="0.25">
      <c r="B8936" s="209"/>
      <c r="C8936" s="564"/>
      <c r="D8936" s="209"/>
      <c r="F8936" s="685"/>
    </row>
    <row r="8937" spans="2:6" s="55" customFormat="1" x14ac:dyDescent="0.25">
      <c r="B8937" s="209"/>
      <c r="C8937" s="564"/>
      <c r="D8937" s="209"/>
      <c r="F8937" s="685"/>
    </row>
    <row r="8938" spans="2:6" s="55" customFormat="1" x14ac:dyDescent="0.25">
      <c r="B8938" s="209"/>
      <c r="C8938" s="564"/>
      <c r="D8938" s="209"/>
      <c r="F8938" s="685"/>
    </row>
    <row r="8939" spans="2:6" s="55" customFormat="1" x14ac:dyDescent="0.25">
      <c r="B8939" s="209"/>
      <c r="C8939" s="564"/>
      <c r="D8939" s="209"/>
      <c r="F8939" s="685"/>
    </row>
    <row r="8940" spans="2:6" s="55" customFormat="1" x14ac:dyDescent="0.25">
      <c r="B8940" s="209"/>
      <c r="C8940" s="564"/>
      <c r="D8940" s="209"/>
      <c r="F8940" s="685"/>
    </row>
    <row r="8941" spans="2:6" s="55" customFormat="1" x14ac:dyDescent="0.25">
      <c r="B8941" s="209"/>
      <c r="C8941" s="564"/>
      <c r="D8941" s="209"/>
      <c r="F8941" s="685"/>
    </row>
    <row r="8942" spans="2:6" s="55" customFormat="1" x14ac:dyDescent="0.25">
      <c r="B8942" s="209"/>
      <c r="C8942" s="564"/>
      <c r="D8942" s="209"/>
      <c r="F8942" s="685"/>
    </row>
    <row r="8943" spans="2:6" s="55" customFormat="1" x14ac:dyDescent="0.25">
      <c r="B8943" s="209"/>
      <c r="C8943" s="564"/>
      <c r="D8943" s="209"/>
      <c r="F8943" s="685"/>
    </row>
    <row r="8944" spans="2:6" s="55" customFormat="1" x14ac:dyDescent="0.25">
      <c r="B8944" s="209"/>
      <c r="C8944" s="564"/>
      <c r="D8944" s="209"/>
      <c r="F8944" s="685"/>
    </row>
    <row r="8945" spans="2:6" s="55" customFormat="1" x14ac:dyDescent="0.25">
      <c r="B8945" s="209"/>
      <c r="C8945" s="564"/>
      <c r="D8945" s="209"/>
      <c r="F8945" s="685"/>
    </row>
    <row r="8946" spans="2:6" s="55" customFormat="1" x14ac:dyDescent="0.25">
      <c r="B8946" s="209"/>
      <c r="C8946" s="564"/>
      <c r="D8946" s="209"/>
      <c r="F8946" s="685"/>
    </row>
    <row r="8947" spans="2:6" s="55" customFormat="1" x14ac:dyDescent="0.25">
      <c r="B8947" s="209"/>
      <c r="C8947" s="564"/>
      <c r="D8947" s="209"/>
      <c r="F8947" s="685"/>
    </row>
    <row r="8948" spans="2:6" s="55" customFormat="1" x14ac:dyDescent="0.25">
      <c r="B8948" s="209"/>
      <c r="C8948" s="564"/>
      <c r="D8948" s="209"/>
      <c r="F8948" s="685"/>
    </row>
    <row r="8949" spans="2:6" s="55" customFormat="1" x14ac:dyDescent="0.25">
      <c r="B8949" s="209"/>
      <c r="C8949" s="564"/>
      <c r="D8949" s="209"/>
      <c r="F8949" s="685"/>
    </row>
    <row r="8950" spans="2:6" s="55" customFormat="1" x14ac:dyDescent="0.25">
      <c r="B8950" s="209"/>
      <c r="C8950" s="564"/>
      <c r="D8950" s="209"/>
      <c r="F8950" s="685"/>
    </row>
    <row r="8951" spans="2:6" s="55" customFormat="1" x14ac:dyDescent="0.25">
      <c r="B8951" s="209"/>
      <c r="C8951" s="564"/>
      <c r="D8951" s="209"/>
      <c r="F8951" s="685"/>
    </row>
    <row r="8952" spans="2:6" s="55" customFormat="1" x14ac:dyDescent="0.25">
      <c r="B8952" s="209"/>
      <c r="C8952" s="564"/>
      <c r="D8952" s="209"/>
      <c r="F8952" s="685"/>
    </row>
    <row r="8953" spans="2:6" s="55" customFormat="1" x14ac:dyDescent="0.25">
      <c r="B8953" s="209"/>
      <c r="C8953" s="564"/>
      <c r="D8953" s="209"/>
      <c r="F8953" s="685"/>
    </row>
    <row r="8954" spans="2:6" s="55" customFormat="1" x14ac:dyDescent="0.25">
      <c r="B8954" s="209"/>
      <c r="C8954" s="564"/>
      <c r="D8954" s="209"/>
      <c r="F8954" s="685"/>
    </row>
    <row r="8955" spans="2:6" s="55" customFormat="1" x14ac:dyDescent="0.25">
      <c r="B8955" s="209"/>
      <c r="C8955" s="564"/>
      <c r="D8955" s="209"/>
      <c r="F8955" s="685"/>
    </row>
    <row r="8956" spans="2:6" s="55" customFormat="1" x14ac:dyDescent="0.25">
      <c r="B8956" s="209"/>
      <c r="C8956" s="564"/>
      <c r="D8956" s="209"/>
      <c r="F8956" s="685"/>
    </row>
    <row r="8957" spans="2:6" s="55" customFormat="1" x14ac:dyDescent="0.25">
      <c r="B8957" s="209"/>
      <c r="C8957" s="564"/>
      <c r="D8957" s="209"/>
      <c r="F8957" s="685"/>
    </row>
    <row r="8958" spans="2:6" s="55" customFormat="1" x14ac:dyDescent="0.25">
      <c r="B8958" s="209"/>
      <c r="C8958" s="564"/>
      <c r="D8958" s="209"/>
      <c r="F8958" s="685"/>
    </row>
    <row r="8959" spans="2:6" s="55" customFormat="1" x14ac:dyDescent="0.25">
      <c r="B8959" s="209"/>
      <c r="C8959" s="564"/>
      <c r="D8959" s="209"/>
      <c r="F8959" s="685"/>
    </row>
    <row r="8960" spans="2:6" s="55" customFormat="1" x14ac:dyDescent="0.25">
      <c r="B8960" s="209"/>
      <c r="C8960" s="564"/>
      <c r="D8960" s="209"/>
      <c r="F8960" s="685"/>
    </row>
    <row r="8961" spans="2:6" s="55" customFormat="1" x14ac:dyDescent="0.25">
      <c r="B8961" s="209"/>
      <c r="C8961" s="564"/>
      <c r="D8961" s="209"/>
      <c r="F8961" s="685"/>
    </row>
    <row r="8962" spans="2:6" s="55" customFormat="1" x14ac:dyDescent="0.25">
      <c r="B8962" s="209"/>
      <c r="C8962" s="564"/>
      <c r="D8962" s="209"/>
      <c r="F8962" s="685"/>
    </row>
    <row r="8963" spans="2:6" s="55" customFormat="1" x14ac:dyDescent="0.25">
      <c r="B8963" s="209"/>
      <c r="C8963" s="564"/>
      <c r="D8963" s="209"/>
      <c r="F8963" s="685"/>
    </row>
    <row r="8964" spans="2:6" s="55" customFormat="1" x14ac:dyDescent="0.25">
      <c r="B8964" s="209"/>
      <c r="C8964" s="564"/>
      <c r="D8964" s="209"/>
      <c r="F8964" s="685"/>
    </row>
    <row r="8965" spans="2:6" s="55" customFormat="1" x14ac:dyDescent="0.25">
      <c r="B8965" s="209"/>
      <c r="C8965" s="564"/>
      <c r="D8965" s="209"/>
      <c r="F8965" s="685"/>
    </row>
    <row r="8966" spans="2:6" s="55" customFormat="1" x14ac:dyDescent="0.25">
      <c r="B8966" s="209"/>
      <c r="C8966" s="564"/>
      <c r="D8966" s="209"/>
      <c r="F8966" s="685"/>
    </row>
    <row r="8967" spans="2:6" s="55" customFormat="1" x14ac:dyDescent="0.25">
      <c r="B8967" s="209"/>
      <c r="C8967" s="564"/>
      <c r="D8967" s="209"/>
      <c r="F8967" s="685"/>
    </row>
    <row r="8968" spans="2:6" s="55" customFormat="1" x14ac:dyDescent="0.25">
      <c r="B8968" s="209"/>
      <c r="C8968" s="564"/>
      <c r="D8968" s="209"/>
      <c r="F8968" s="685"/>
    </row>
    <row r="8969" spans="2:6" s="55" customFormat="1" x14ac:dyDescent="0.25">
      <c r="B8969" s="209"/>
      <c r="C8969" s="564"/>
      <c r="D8969" s="209"/>
      <c r="F8969" s="685"/>
    </row>
    <row r="8970" spans="2:6" s="55" customFormat="1" x14ac:dyDescent="0.25">
      <c r="B8970" s="209"/>
      <c r="C8970" s="564"/>
      <c r="D8970" s="209"/>
      <c r="F8970" s="685"/>
    </row>
    <row r="8971" spans="2:6" s="55" customFormat="1" x14ac:dyDescent="0.25">
      <c r="B8971" s="209"/>
      <c r="C8971" s="564"/>
      <c r="D8971" s="209"/>
      <c r="F8971" s="685"/>
    </row>
    <row r="8972" spans="2:6" s="55" customFormat="1" x14ac:dyDescent="0.25">
      <c r="B8972" s="209"/>
      <c r="C8972" s="564"/>
      <c r="D8972" s="209"/>
      <c r="F8972" s="685"/>
    </row>
    <row r="8973" spans="2:6" s="55" customFormat="1" x14ac:dyDescent="0.25">
      <c r="B8973" s="209"/>
      <c r="C8973" s="564"/>
      <c r="D8973" s="209"/>
      <c r="F8973" s="685"/>
    </row>
    <row r="8974" spans="2:6" s="55" customFormat="1" x14ac:dyDescent="0.25">
      <c r="B8974" s="209"/>
      <c r="C8974" s="564"/>
      <c r="D8974" s="209"/>
      <c r="F8974" s="685"/>
    </row>
    <row r="8975" spans="2:6" s="55" customFormat="1" x14ac:dyDescent="0.25">
      <c r="B8975" s="209"/>
      <c r="C8975" s="564"/>
      <c r="D8975" s="209"/>
      <c r="F8975" s="685"/>
    </row>
    <row r="8976" spans="2:6" s="55" customFormat="1" x14ac:dyDescent="0.25">
      <c r="B8976" s="209"/>
      <c r="C8976" s="564"/>
      <c r="D8976" s="209"/>
      <c r="F8976" s="685"/>
    </row>
    <row r="8977" spans="2:6" s="55" customFormat="1" x14ac:dyDescent="0.25">
      <c r="B8977" s="209"/>
      <c r="C8977" s="564"/>
      <c r="D8977" s="209"/>
      <c r="F8977" s="685"/>
    </row>
    <row r="8978" spans="2:6" s="55" customFormat="1" x14ac:dyDescent="0.25">
      <c r="B8978" s="209"/>
      <c r="C8978" s="564"/>
      <c r="D8978" s="209"/>
      <c r="F8978" s="685"/>
    </row>
    <row r="8979" spans="2:6" s="55" customFormat="1" x14ac:dyDescent="0.25">
      <c r="B8979" s="209"/>
      <c r="C8979" s="564"/>
      <c r="D8979" s="209"/>
      <c r="F8979" s="685"/>
    </row>
    <row r="8980" spans="2:6" s="55" customFormat="1" x14ac:dyDescent="0.25">
      <c r="B8980" s="209"/>
      <c r="C8980" s="564"/>
      <c r="D8980" s="209"/>
      <c r="F8980" s="685"/>
    </row>
    <row r="8981" spans="2:6" s="55" customFormat="1" x14ac:dyDescent="0.25">
      <c r="B8981" s="209"/>
      <c r="C8981" s="564"/>
      <c r="D8981" s="209"/>
      <c r="F8981" s="685"/>
    </row>
    <row r="8982" spans="2:6" s="55" customFormat="1" x14ac:dyDescent="0.25">
      <c r="B8982" s="209"/>
      <c r="C8982" s="564"/>
      <c r="D8982" s="209"/>
      <c r="F8982" s="685"/>
    </row>
    <row r="8983" spans="2:6" s="55" customFormat="1" x14ac:dyDescent="0.25">
      <c r="B8983" s="209"/>
      <c r="C8983" s="564"/>
      <c r="D8983" s="209"/>
      <c r="F8983" s="685"/>
    </row>
    <row r="8984" spans="2:6" s="55" customFormat="1" x14ac:dyDescent="0.25">
      <c r="B8984" s="209"/>
      <c r="C8984" s="564"/>
      <c r="D8984" s="209"/>
      <c r="F8984" s="685"/>
    </row>
    <row r="8985" spans="2:6" s="55" customFormat="1" x14ac:dyDescent="0.25">
      <c r="B8985" s="209"/>
      <c r="C8985" s="564"/>
      <c r="D8985" s="209"/>
      <c r="F8985" s="685"/>
    </row>
    <row r="8986" spans="2:6" s="55" customFormat="1" x14ac:dyDescent="0.25">
      <c r="B8986" s="209"/>
      <c r="C8986" s="564"/>
      <c r="D8986" s="209"/>
      <c r="F8986" s="685"/>
    </row>
    <row r="8987" spans="2:6" s="55" customFormat="1" x14ac:dyDescent="0.25">
      <c r="B8987" s="209"/>
      <c r="C8987" s="564"/>
      <c r="D8987" s="209"/>
      <c r="F8987" s="685"/>
    </row>
    <row r="8988" spans="2:6" s="55" customFormat="1" x14ac:dyDescent="0.25">
      <c r="B8988" s="209"/>
      <c r="C8988" s="564"/>
      <c r="D8988" s="209"/>
      <c r="F8988" s="685"/>
    </row>
    <row r="8989" spans="2:6" s="55" customFormat="1" x14ac:dyDescent="0.25">
      <c r="B8989" s="209"/>
      <c r="C8989" s="564"/>
      <c r="D8989" s="209"/>
      <c r="F8989" s="685"/>
    </row>
    <row r="8990" spans="2:6" s="55" customFormat="1" x14ac:dyDescent="0.25">
      <c r="B8990" s="209"/>
      <c r="C8990" s="564"/>
      <c r="D8990" s="209"/>
      <c r="F8990" s="685"/>
    </row>
    <row r="8991" spans="2:6" s="55" customFormat="1" x14ac:dyDescent="0.25">
      <c r="B8991" s="209"/>
      <c r="C8991" s="564"/>
      <c r="D8991" s="209"/>
      <c r="F8991" s="685"/>
    </row>
    <row r="8992" spans="2:6" s="55" customFormat="1" x14ac:dyDescent="0.25">
      <c r="B8992" s="209"/>
      <c r="C8992" s="564"/>
      <c r="D8992" s="209"/>
      <c r="F8992" s="685"/>
    </row>
    <row r="8993" spans="2:6" s="55" customFormat="1" x14ac:dyDescent="0.25">
      <c r="B8993" s="209"/>
      <c r="C8993" s="564"/>
      <c r="D8993" s="209"/>
      <c r="F8993" s="685"/>
    </row>
    <row r="8994" spans="2:6" s="55" customFormat="1" x14ac:dyDescent="0.25">
      <c r="B8994" s="209"/>
      <c r="C8994" s="564"/>
      <c r="D8994" s="209"/>
      <c r="F8994" s="685"/>
    </row>
    <row r="8995" spans="2:6" s="55" customFormat="1" x14ac:dyDescent="0.25">
      <c r="B8995" s="209"/>
      <c r="C8995" s="564"/>
      <c r="D8995" s="209"/>
      <c r="F8995" s="685"/>
    </row>
    <row r="8996" spans="2:6" s="55" customFormat="1" x14ac:dyDescent="0.25">
      <c r="B8996" s="209"/>
      <c r="C8996" s="564"/>
      <c r="D8996" s="209"/>
      <c r="F8996" s="685"/>
    </row>
    <row r="8997" spans="2:6" s="55" customFormat="1" x14ac:dyDescent="0.25">
      <c r="B8997" s="209"/>
      <c r="C8997" s="564"/>
      <c r="D8997" s="209"/>
      <c r="F8997" s="685"/>
    </row>
    <row r="8998" spans="2:6" s="55" customFormat="1" x14ac:dyDescent="0.25">
      <c r="B8998" s="209"/>
      <c r="C8998" s="564"/>
      <c r="D8998" s="209"/>
      <c r="F8998" s="685"/>
    </row>
    <row r="8999" spans="2:6" s="55" customFormat="1" x14ac:dyDescent="0.25">
      <c r="B8999" s="209"/>
      <c r="C8999" s="564"/>
      <c r="D8999" s="209"/>
      <c r="F8999" s="685"/>
    </row>
    <row r="9000" spans="2:6" s="55" customFormat="1" x14ac:dyDescent="0.25">
      <c r="B9000" s="209"/>
      <c r="C9000" s="564"/>
      <c r="D9000" s="209"/>
      <c r="F9000" s="685"/>
    </row>
    <row r="9001" spans="2:6" s="55" customFormat="1" x14ac:dyDescent="0.25">
      <c r="B9001" s="209"/>
      <c r="C9001" s="564"/>
      <c r="D9001" s="209"/>
      <c r="F9001" s="685"/>
    </row>
    <row r="9002" spans="2:6" s="55" customFormat="1" x14ac:dyDescent="0.25">
      <c r="B9002" s="209"/>
      <c r="C9002" s="564"/>
      <c r="D9002" s="209"/>
      <c r="F9002" s="685"/>
    </row>
    <row r="9003" spans="2:6" s="55" customFormat="1" x14ac:dyDescent="0.25">
      <c r="B9003" s="209"/>
      <c r="C9003" s="564"/>
      <c r="D9003" s="209"/>
      <c r="F9003" s="685"/>
    </row>
    <row r="9004" spans="2:6" s="55" customFormat="1" x14ac:dyDescent="0.25">
      <c r="B9004" s="209"/>
      <c r="C9004" s="564"/>
      <c r="D9004" s="209"/>
      <c r="F9004" s="685"/>
    </row>
    <row r="9005" spans="2:6" s="55" customFormat="1" x14ac:dyDescent="0.25">
      <c r="B9005" s="209"/>
      <c r="C9005" s="564"/>
      <c r="D9005" s="209"/>
      <c r="F9005" s="685"/>
    </row>
    <row r="9006" spans="2:6" s="55" customFormat="1" x14ac:dyDescent="0.25">
      <c r="B9006" s="209"/>
      <c r="C9006" s="564"/>
      <c r="D9006" s="209"/>
      <c r="F9006" s="685"/>
    </row>
    <row r="9007" spans="2:6" s="55" customFormat="1" x14ac:dyDescent="0.25">
      <c r="B9007" s="209"/>
      <c r="C9007" s="564"/>
      <c r="D9007" s="209"/>
      <c r="F9007" s="685"/>
    </row>
    <row r="9008" spans="2:6" s="55" customFormat="1" x14ac:dyDescent="0.25">
      <c r="B9008" s="209"/>
      <c r="C9008" s="564"/>
      <c r="D9008" s="209"/>
      <c r="F9008" s="685"/>
    </row>
    <row r="9009" spans="2:6" s="55" customFormat="1" x14ac:dyDescent="0.25">
      <c r="B9009" s="209"/>
      <c r="C9009" s="564"/>
      <c r="D9009" s="209"/>
      <c r="F9009" s="685"/>
    </row>
    <row r="9010" spans="2:6" s="55" customFormat="1" x14ac:dyDescent="0.25">
      <c r="B9010" s="209"/>
      <c r="C9010" s="564"/>
      <c r="D9010" s="209"/>
      <c r="F9010" s="685"/>
    </row>
    <row r="9011" spans="2:6" s="55" customFormat="1" x14ac:dyDescent="0.25">
      <c r="B9011" s="209"/>
      <c r="C9011" s="564"/>
      <c r="D9011" s="209"/>
      <c r="F9011" s="685"/>
    </row>
    <row r="9012" spans="2:6" s="55" customFormat="1" x14ac:dyDescent="0.25">
      <c r="B9012" s="209"/>
      <c r="C9012" s="564"/>
      <c r="D9012" s="209"/>
      <c r="F9012" s="685"/>
    </row>
    <row r="9013" spans="2:6" s="55" customFormat="1" x14ac:dyDescent="0.25">
      <c r="B9013" s="209"/>
      <c r="C9013" s="564"/>
      <c r="D9013" s="209"/>
      <c r="F9013" s="685"/>
    </row>
    <row r="9014" spans="2:6" s="55" customFormat="1" x14ac:dyDescent="0.25">
      <c r="B9014" s="209"/>
      <c r="C9014" s="564"/>
      <c r="D9014" s="209"/>
      <c r="F9014" s="685"/>
    </row>
    <row r="9015" spans="2:6" s="55" customFormat="1" x14ac:dyDescent="0.25">
      <c r="B9015" s="209"/>
      <c r="C9015" s="564"/>
      <c r="D9015" s="209"/>
      <c r="F9015" s="685"/>
    </row>
    <row r="9016" spans="2:6" s="55" customFormat="1" x14ac:dyDescent="0.25">
      <c r="B9016" s="209"/>
      <c r="C9016" s="564"/>
      <c r="D9016" s="209"/>
      <c r="F9016" s="685"/>
    </row>
    <row r="9017" spans="2:6" s="55" customFormat="1" x14ac:dyDescent="0.25">
      <c r="B9017" s="209"/>
      <c r="C9017" s="564"/>
      <c r="D9017" s="209"/>
      <c r="F9017" s="685"/>
    </row>
    <row r="9018" spans="2:6" s="55" customFormat="1" x14ac:dyDescent="0.25">
      <c r="B9018" s="209"/>
      <c r="C9018" s="564"/>
      <c r="D9018" s="209"/>
      <c r="F9018" s="685"/>
    </row>
    <row r="9019" spans="2:6" s="55" customFormat="1" x14ac:dyDescent="0.25">
      <c r="B9019" s="209"/>
      <c r="C9019" s="564"/>
      <c r="D9019" s="209"/>
      <c r="F9019" s="685"/>
    </row>
    <row r="9020" spans="2:6" s="55" customFormat="1" x14ac:dyDescent="0.25">
      <c r="B9020" s="209"/>
      <c r="C9020" s="564"/>
      <c r="D9020" s="209"/>
      <c r="F9020" s="685"/>
    </row>
    <row r="9021" spans="2:6" s="55" customFormat="1" x14ac:dyDescent="0.25">
      <c r="B9021" s="209"/>
      <c r="C9021" s="564"/>
      <c r="D9021" s="209"/>
      <c r="F9021" s="685"/>
    </row>
    <row r="9022" spans="2:6" s="55" customFormat="1" x14ac:dyDescent="0.25">
      <c r="B9022" s="209"/>
      <c r="C9022" s="564"/>
      <c r="D9022" s="209"/>
      <c r="F9022" s="685"/>
    </row>
    <row r="9023" spans="2:6" s="55" customFormat="1" x14ac:dyDescent="0.25">
      <c r="B9023" s="209"/>
      <c r="C9023" s="564"/>
      <c r="D9023" s="209"/>
      <c r="F9023" s="685"/>
    </row>
    <row r="9024" spans="2:6" s="55" customFormat="1" x14ac:dyDescent="0.25">
      <c r="B9024" s="209"/>
      <c r="C9024" s="564"/>
      <c r="D9024" s="209"/>
      <c r="F9024" s="685"/>
    </row>
    <row r="9025" spans="2:6" s="55" customFormat="1" x14ac:dyDescent="0.25">
      <c r="B9025" s="209"/>
      <c r="C9025" s="564"/>
      <c r="D9025" s="209"/>
      <c r="F9025" s="685"/>
    </row>
    <row r="9026" spans="2:6" s="55" customFormat="1" x14ac:dyDescent="0.25">
      <c r="B9026" s="209"/>
      <c r="C9026" s="564"/>
      <c r="D9026" s="209"/>
      <c r="F9026" s="685"/>
    </row>
    <row r="9027" spans="2:6" s="55" customFormat="1" x14ac:dyDescent="0.25">
      <c r="B9027" s="209"/>
      <c r="C9027" s="564"/>
      <c r="D9027" s="209"/>
      <c r="F9027" s="685"/>
    </row>
    <row r="9028" spans="2:6" s="55" customFormat="1" x14ac:dyDescent="0.25">
      <c r="B9028" s="209"/>
      <c r="C9028" s="564"/>
      <c r="D9028" s="209"/>
      <c r="F9028" s="685"/>
    </row>
    <row r="9029" spans="2:6" s="55" customFormat="1" x14ac:dyDescent="0.25">
      <c r="B9029" s="209"/>
      <c r="C9029" s="564"/>
      <c r="D9029" s="209"/>
      <c r="F9029" s="685"/>
    </row>
    <row r="9030" spans="2:6" s="55" customFormat="1" x14ac:dyDescent="0.25">
      <c r="B9030" s="209"/>
      <c r="C9030" s="564"/>
      <c r="D9030" s="209"/>
      <c r="F9030" s="685"/>
    </row>
    <row r="9031" spans="2:6" s="55" customFormat="1" x14ac:dyDescent="0.25">
      <c r="B9031" s="209"/>
      <c r="C9031" s="564"/>
      <c r="D9031" s="209"/>
      <c r="F9031" s="685"/>
    </row>
    <row r="9032" spans="2:6" s="55" customFormat="1" x14ac:dyDescent="0.25">
      <c r="B9032" s="209"/>
      <c r="C9032" s="564"/>
      <c r="D9032" s="209"/>
      <c r="F9032" s="685"/>
    </row>
    <row r="9033" spans="2:6" s="55" customFormat="1" x14ac:dyDescent="0.25">
      <c r="B9033" s="209"/>
      <c r="C9033" s="564"/>
      <c r="D9033" s="209"/>
      <c r="F9033" s="685"/>
    </row>
    <row r="9034" spans="2:6" s="55" customFormat="1" x14ac:dyDescent="0.25">
      <c r="B9034" s="209"/>
      <c r="C9034" s="564"/>
      <c r="D9034" s="209"/>
      <c r="F9034" s="685"/>
    </row>
    <row r="9035" spans="2:6" s="55" customFormat="1" x14ac:dyDescent="0.25">
      <c r="B9035" s="209"/>
      <c r="C9035" s="564"/>
      <c r="D9035" s="209"/>
      <c r="F9035" s="685"/>
    </row>
    <row r="9036" spans="2:6" s="55" customFormat="1" x14ac:dyDescent="0.25">
      <c r="B9036" s="209"/>
      <c r="C9036" s="564"/>
      <c r="D9036" s="209"/>
      <c r="F9036" s="685"/>
    </row>
    <row r="9037" spans="2:6" s="55" customFormat="1" x14ac:dyDescent="0.25">
      <c r="B9037" s="209"/>
      <c r="C9037" s="564"/>
      <c r="D9037" s="209"/>
      <c r="F9037" s="685"/>
    </row>
    <row r="9038" spans="2:6" s="55" customFormat="1" x14ac:dyDescent="0.25">
      <c r="B9038" s="209"/>
      <c r="C9038" s="564"/>
      <c r="D9038" s="209"/>
      <c r="F9038" s="685"/>
    </row>
    <row r="9039" spans="2:6" s="55" customFormat="1" x14ac:dyDescent="0.25">
      <c r="B9039" s="209"/>
      <c r="C9039" s="564"/>
      <c r="D9039" s="209"/>
      <c r="F9039" s="685"/>
    </row>
    <row r="9040" spans="2:6" s="55" customFormat="1" x14ac:dyDescent="0.25">
      <c r="B9040" s="209"/>
      <c r="C9040" s="564"/>
      <c r="D9040" s="209"/>
      <c r="F9040" s="685"/>
    </row>
    <row r="9041" spans="2:6" s="55" customFormat="1" x14ac:dyDescent="0.25">
      <c r="B9041" s="209"/>
      <c r="C9041" s="564"/>
      <c r="D9041" s="209"/>
      <c r="F9041" s="685"/>
    </row>
    <row r="9042" spans="2:6" s="55" customFormat="1" x14ac:dyDescent="0.25">
      <c r="B9042" s="209"/>
      <c r="C9042" s="564"/>
      <c r="D9042" s="209"/>
      <c r="F9042" s="685"/>
    </row>
    <row r="9043" spans="2:6" s="55" customFormat="1" x14ac:dyDescent="0.25">
      <c r="B9043" s="209"/>
      <c r="C9043" s="564"/>
      <c r="D9043" s="209"/>
      <c r="F9043" s="685"/>
    </row>
    <row r="9044" spans="2:6" s="55" customFormat="1" x14ac:dyDescent="0.25">
      <c r="B9044" s="209"/>
      <c r="C9044" s="564"/>
      <c r="D9044" s="209"/>
      <c r="F9044" s="685"/>
    </row>
    <row r="9045" spans="2:6" s="55" customFormat="1" x14ac:dyDescent="0.25">
      <c r="B9045" s="209"/>
      <c r="C9045" s="564"/>
      <c r="D9045" s="209"/>
      <c r="F9045" s="685"/>
    </row>
    <row r="9046" spans="2:6" s="55" customFormat="1" x14ac:dyDescent="0.25">
      <c r="B9046" s="209"/>
      <c r="C9046" s="564"/>
      <c r="D9046" s="209"/>
      <c r="F9046" s="685"/>
    </row>
    <row r="9047" spans="2:6" s="55" customFormat="1" x14ac:dyDescent="0.25">
      <c r="B9047" s="209"/>
      <c r="C9047" s="564"/>
      <c r="D9047" s="209"/>
      <c r="F9047" s="685"/>
    </row>
    <row r="9048" spans="2:6" s="55" customFormat="1" x14ac:dyDescent="0.25">
      <c r="B9048" s="209"/>
      <c r="C9048" s="564"/>
      <c r="D9048" s="209"/>
      <c r="F9048" s="685"/>
    </row>
    <row r="9049" spans="2:6" s="55" customFormat="1" x14ac:dyDescent="0.25">
      <c r="B9049" s="209"/>
      <c r="C9049" s="564"/>
      <c r="D9049" s="209"/>
      <c r="F9049" s="685"/>
    </row>
    <row r="9050" spans="2:6" s="55" customFormat="1" x14ac:dyDescent="0.25">
      <c r="B9050" s="209"/>
      <c r="C9050" s="564"/>
      <c r="D9050" s="209"/>
      <c r="F9050" s="685"/>
    </row>
    <row r="9051" spans="2:6" s="55" customFormat="1" x14ac:dyDescent="0.25">
      <c r="B9051" s="209"/>
      <c r="C9051" s="564"/>
      <c r="D9051" s="209"/>
      <c r="F9051" s="685"/>
    </row>
    <row r="9052" spans="2:6" s="55" customFormat="1" x14ac:dyDescent="0.25">
      <c r="B9052" s="209"/>
      <c r="C9052" s="564"/>
      <c r="D9052" s="209"/>
      <c r="F9052" s="685"/>
    </row>
    <row r="9053" spans="2:6" s="55" customFormat="1" x14ac:dyDescent="0.25">
      <c r="B9053" s="209"/>
      <c r="C9053" s="564"/>
      <c r="D9053" s="209"/>
      <c r="F9053" s="685"/>
    </row>
    <row r="9054" spans="2:6" s="55" customFormat="1" x14ac:dyDescent="0.25">
      <c r="B9054" s="209"/>
      <c r="C9054" s="564"/>
      <c r="D9054" s="209"/>
      <c r="F9054" s="685"/>
    </row>
    <row r="9055" spans="2:6" s="55" customFormat="1" x14ac:dyDescent="0.25">
      <c r="B9055" s="209"/>
      <c r="C9055" s="564"/>
      <c r="D9055" s="209"/>
      <c r="F9055" s="685"/>
    </row>
    <row r="9056" spans="2:6" s="55" customFormat="1" x14ac:dyDescent="0.25">
      <c r="B9056" s="209"/>
      <c r="C9056" s="564"/>
      <c r="D9056" s="209"/>
      <c r="F9056" s="685"/>
    </row>
    <row r="9057" spans="2:6" s="55" customFormat="1" x14ac:dyDescent="0.25">
      <c r="B9057" s="209"/>
      <c r="C9057" s="564"/>
      <c r="D9057" s="209"/>
      <c r="F9057" s="685"/>
    </row>
    <row r="9058" spans="2:6" s="55" customFormat="1" x14ac:dyDescent="0.25">
      <c r="B9058" s="209"/>
      <c r="C9058" s="564"/>
      <c r="D9058" s="209"/>
      <c r="F9058" s="685"/>
    </row>
    <row r="9059" spans="2:6" s="55" customFormat="1" x14ac:dyDescent="0.25">
      <c r="B9059" s="209"/>
      <c r="C9059" s="564"/>
      <c r="D9059" s="209"/>
      <c r="F9059" s="685"/>
    </row>
    <row r="9060" spans="2:6" s="55" customFormat="1" x14ac:dyDescent="0.25">
      <c r="B9060" s="209"/>
      <c r="C9060" s="564"/>
      <c r="D9060" s="209"/>
      <c r="F9060" s="685"/>
    </row>
    <row r="9061" spans="2:6" s="55" customFormat="1" x14ac:dyDescent="0.25">
      <c r="B9061" s="209"/>
      <c r="C9061" s="564"/>
      <c r="D9061" s="209"/>
      <c r="F9061" s="685"/>
    </row>
    <row r="9062" spans="2:6" s="55" customFormat="1" x14ac:dyDescent="0.25">
      <c r="B9062" s="209"/>
      <c r="C9062" s="564"/>
      <c r="D9062" s="209"/>
      <c r="F9062" s="685"/>
    </row>
    <row r="9063" spans="2:6" s="55" customFormat="1" x14ac:dyDescent="0.25">
      <c r="B9063" s="209"/>
      <c r="C9063" s="564"/>
      <c r="D9063" s="209"/>
      <c r="F9063" s="685"/>
    </row>
    <row r="9064" spans="2:6" s="55" customFormat="1" x14ac:dyDescent="0.25">
      <c r="B9064" s="209"/>
      <c r="C9064" s="564"/>
      <c r="D9064" s="209"/>
      <c r="F9064" s="685"/>
    </row>
    <row r="9065" spans="2:6" s="55" customFormat="1" x14ac:dyDescent="0.25">
      <c r="B9065" s="209"/>
      <c r="C9065" s="564"/>
      <c r="D9065" s="209"/>
      <c r="F9065" s="685"/>
    </row>
    <row r="9066" spans="2:6" s="55" customFormat="1" x14ac:dyDescent="0.25">
      <c r="B9066" s="209"/>
      <c r="C9066" s="564"/>
      <c r="D9066" s="209"/>
      <c r="F9066" s="685"/>
    </row>
    <row r="9067" spans="2:6" s="55" customFormat="1" x14ac:dyDescent="0.25">
      <c r="B9067" s="209"/>
      <c r="C9067" s="564"/>
      <c r="D9067" s="209"/>
      <c r="F9067" s="685"/>
    </row>
    <row r="9068" spans="2:6" s="55" customFormat="1" x14ac:dyDescent="0.25">
      <c r="B9068" s="209"/>
      <c r="C9068" s="564"/>
      <c r="D9068" s="209"/>
      <c r="F9068" s="685"/>
    </row>
    <row r="9069" spans="2:6" s="55" customFormat="1" x14ac:dyDescent="0.25">
      <c r="B9069" s="209"/>
      <c r="C9069" s="564"/>
      <c r="D9069" s="209"/>
      <c r="F9069" s="685"/>
    </row>
    <row r="9070" spans="2:6" s="55" customFormat="1" x14ac:dyDescent="0.25">
      <c r="B9070" s="209"/>
      <c r="C9070" s="564"/>
      <c r="D9070" s="209"/>
      <c r="F9070" s="685"/>
    </row>
    <row r="9071" spans="2:6" s="55" customFormat="1" x14ac:dyDescent="0.25">
      <c r="B9071" s="209"/>
      <c r="C9071" s="564"/>
      <c r="D9071" s="209"/>
      <c r="F9071" s="685"/>
    </row>
    <row r="9072" spans="2:6" s="55" customFormat="1" x14ac:dyDescent="0.25">
      <c r="B9072" s="209"/>
      <c r="C9072" s="564"/>
      <c r="D9072" s="209"/>
      <c r="F9072" s="685"/>
    </row>
    <row r="9073" spans="2:6" s="55" customFormat="1" x14ac:dyDescent="0.25">
      <c r="B9073" s="209"/>
      <c r="C9073" s="564"/>
      <c r="D9073" s="209"/>
      <c r="F9073" s="685"/>
    </row>
    <row r="9074" spans="2:6" s="55" customFormat="1" x14ac:dyDescent="0.25">
      <c r="B9074" s="209"/>
      <c r="C9074" s="564"/>
      <c r="D9074" s="209"/>
      <c r="F9074" s="685"/>
    </row>
    <row r="9075" spans="2:6" s="55" customFormat="1" x14ac:dyDescent="0.25">
      <c r="B9075" s="209"/>
      <c r="C9075" s="564"/>
      <c r="D9075" s="209"/>
      <c r="F9075" s="685"/>
    </row>
    <row r="9076" spans="2:6" s="55" customFormat="1" x14ac:dyDescent="0.25">
      <c r="B9076" s="209"/>
      <c r="C9076" s="564"/>
      <c r="D9076" s="209"/>
      <c r="F9076" s="685"/>
    </row>
    <row r="9077" spans="2:6" s="55" customFormat="1" x14ac:dyDescent="0.25">
      <c r="B9077" s="209"/>
      <c r="C9077" s="564"/>
      <c r="D9077" s="209"/>
      <c r="F9077" s="685"/>
    </row>
    <row r="9078" spans="2:6" s="55" customFormat="1" x14ac:dyDescent="0.25">
      <c r="B9078" s="209"/>
      <c r="C9078" s="564"/>
      <c r="D9078" s="209"/>
      <c r="F9078" s="685"/>
    </row>
    <row r="9079" spans="2:6" s="55" customFormat="1" x14ac:dyDescent="0.25">
      <c r="B9079" s="209"/>
      <c r="C9079" s="564"/>
      <c r="D9079" s="209"/>
      <c r="F9079" s="685"/>
    </row>
    <row r="9080" spans="2:6" s="55" customFormat="1" x14ac:dyDescent="0.25">
      <c r="B9080" s="209"/>
      <c r="C9080" s="564"/>
      <c r="D9080" s="209"/>
      <c r="F9080" s="685"/>
    </row>
    <row r="9081" spans="2:6" s="55" customFormat="1" x14ac:dyDescent="0.25">
      <c r="B9081" s="209"/>
      <c r="C9081" s="564"/>
      <c r="D9081" s="209"/>
      <c r="F9081" s="685"/>
    </row>
    <row r="9082" spans="2:6" s="55" customFormat="1" x14ac:dyDescent="0.25">
      <c r="B9082" s="209"/>
      <c r="C9082" s="564"/>
      <c r="D9082" s="209"/>
      <c r="F9082" s="685"/>
    </row>
    <row r="9083" spans="2:6" s="55" customFormat="1" x14ac:dyDescent="0.25">
      <c r="B9083" s="209"/>
      <c r="C9083" s="564"/>
      <c r="D9083" s="209"/>
      <c r="F9083" s="685"/>
    </row>
    <row r="9084" spans="2:6" s="55" customFormat="1" x14ac:dyDescent="0.25">
      <c r="B9084" s="209"/>
      <c r="C9084" s="564"/>
      <c r="D9084" s="209"/>
      <c r="F9084" s="685"/>
    </row>
    <row r="9085" spans="2:6" s="55" customFormat="1" x14ac:dyDescent="0.25">
      <c r="B9085" s="209"/>
      <c r="C9085" s="564"/>
      <c r="D9085" s="209"/>
      <c r="F9085" s="685"/>
    </row>
    <row r="9086" spans="2:6" s="55" customFormat="1" x14ac:dyDescent="0.25">
      <c r="B9086" s="209"/>
      <c r="C9086" s="564"/>
      <c r="D9086" s="209"/>
      <c r="F9086" s="685"/>
    </row>
    <row r="9087" spans="2:6" s="55" customFormat="1" x14ac:dyDescent="0.25">
      <c r="B9087" s="209"/>
      <c r="C9087" s="564"/>
      <c r="D9087" s="209"/>
      <c r="F9087" s="685"/>
    </row>
    <row r="9088" spans="2:6" s="55" customFormat="1" x14ac:dyDescent="0.25">
      <c r="B9088" s="209"/>
      <c r="C9088" s="564"/>
      <c r="D9088" s="209"/>
      <c r="F9088" s="685"/>
    </row>
    <row r="9089" spans="2:6" s="55" customFormat="1" x14ac:dyDescent="0.25">
      <c r="B9089" s="209"/>
      <c r="C9089" s="564"/>
      <c r="D9089" s="209"/>
      <c r="F9089" s="685"/>
    </row>
    <row r="9090" spans="2:6" s="55" customFormat="1" x14ac:dyDescent="0.25">
      <c r="B9090" s="209"/>
      <c r="C9090" s="564"/>
      <c r="D9090" s="209"/>
      <c r="F9090" s="685"/>
    </row>
    <row r="9091" spans="2:6" s="55" customFormat="1" x14ac:dyDescent="0.25">
      <c r="B9091" s="209"/>
      <c r="C9091" s="564"/>
      <c r="D9091" s="209"/>
      <c r="F9091" s="685"/>
    </row>
    <row r="9092" spans="2:6" s="55" customFormat="1" x14ac:dyDescent="0.25">
      <c r="B9092" s="209"/>
      <c r="C9092" s="564"/>
      <c r="D9092" s="209"/>
      <c r="F9092" s="685"/>
    </row>
    <row r="9093" spans="2:6" s="55" customFormat="1" x14ac:dyDescent="0.25">
      <c r="B9093" s="209"/>
      <c r="C9093" s="564"/>
      <c r="D9093" s="209"/>
      <c r="F9093" s="685"/>
    </row>
    <row r="9094" spans="2:6" s="55" customFormat="1" x14ac:dyDescent="0.25">
      <c r="B9094" s="209"/>
      <c r="C9094" s="564"/>
      <c r="D9094" s="209"/>
      <c r="F9094" s="685"/>
    </row>
    <row r="9095" spans="2:6" s="55" customFormat="1" x14ac:dyDescent="0.25">
      <c r="B9095" s="209"/>
      <c r="C9095" s="564"/>
      <c r="D9095" s="209"/>
      <c r="F9095" s="685"/>
    </row>
    <row r="9096" spans="2:6" s="55" customFormat="1" x14ac:dyDescent="0.25">
      <c r="B9096" s="209"/>
      <c r="C9096" s="564"/>
      <c r="D9096" s="209"/>
      <c r="F9096" s="685"/>
    </row>
    <row r="9097" spans="2:6" s="55" customFormat="1" x14ac:dyDescent="0.25">
      <c r="B9097" s="209"/>
      <c r="C9097" s="564"/>
      <c r="D9097" s="209"/>
      <c r="F9097" s="685"/>
    </row>
    <row r="9098" spans="2:6" s="55" customFormat="1" x14ac:dyDescent="0.25">
      <c r="B9098" s="209"/>
      <c r="C9098" s="564"/>
      <c r="D9098" s="209"/>
      <c r="F9098" s="685"/>
    </row>
    <row r="9099" spans="2:6" s="55" customFormat="1" x14ac:dyDescent="0.25">
      <c r="B9099" s="209"/>
      <c r="C9099" s="564"/>
      <c r="D9099" s="209"/>
      <c r="F9099" s="685"/>
    </row>
    <row r="9100" spans="2:6" s="55" customFormat="1" x14ac:dyDescent="0.25">
      <c r="B9100" s="209"/>
      <c r="C9100" s="564"/>
      <c r="D9100" s="209"/>
      <c r="F9100" s="685"/>
    </row>
    <row r="9101" spans="2:6" s="55" customFormat="1" x14ac:dyDescent="0.25">
      <c r="B9101" s="209"/>
      <c r="C9101" s="564"/>
      <c r="D9101" s="209"/>
      <c r="F9101" s="685"/>
    </row>
    <row r="9102" spans="2:6" s="55" customFormat="1" x14ac:dyDescent="0.25">
      <c r="B9102" s="209"/>
      <c r="C9102" s="564"/>
      <c r="D9102" s="209"/>
      <c r="F9102" s="685"/>
    </row>
    <row r="9103" spans="2:6" s="55" customFormat="1" x14ac:dyDescent="0.25">
      <c r="B9103" s="209"/>
      <c r="C9103" s="564"/>
      <c r="D9103" s="209"/>
      <c r="F9103" s="685"/>
    </row>
    <row r="9104" spans="2:6" s="55" customFormat="1" x14ac:dyDescent="0.25">
      <c r="B9104" s="209"/>
      <c r="C9104" s="564"/>
      <c r="D9104" s="209"/>
      <c r="F9104" s="685"/>
    </row>
    <row r="9105" spans="2:6" s="55" customFormat="1" x14ac:dyDescent="0.25">
      <c r="B9105" s="209"/>
      <c r="C9105" s="564"/>
      <c r="D9105" s="209"/>
      <c r="F9105" s="685"/>
    </row>
    <row r="9106" spans="2:6" s="55" customFormat="1" x14ac:dyDescent="0.25">
      <c r="B9106" s="209"/>
      <c r="C9106" s="564"/>
      <c r="D9106" s="209"/>
      <c r="F9106" s="685"/>
    </row>
    <row r="9107" spans="2:6" s="55" customFormat="1" x14ac:dyDescent="0.25">
      <c r="B9107" s="209"/>
      <c r="C9107" s="564"/>
      <c r="D9107" s="209"/>
      <c r="F9107" s="685"/>
    </row>
    <row r="9108" spans="2:6" s="55" customFormat="1" x14ac:dyDescent="0.25">
      <c r="B9108" s="209"/>
      <c r="C9108" s="564"/>
      <c r="D9108" s="209"/>
      <c r="F9108" s="685"/>
    </row>
    <row r="9109" spans="2:6" s="55" customFormat="1" x14ac:dyDescent="0.25">
      <c r="B9109" s="209"/>
      <c r="C9109" s="564"/>
      <c r="D9109" s="209"/>
      <c r="F9109" s="685"/>
    </row>
    <row r="9110" spans="2:6" s="55" customFormat="1" x14ac:dyDescent="0.25">
      <c r="B9110" s="209"/>
      <c r="C9110" s="564"/>
      <c r="D9110" s="209"/>
      <c r="F9110" s="685"/>
    </row>
    <row r="9111" spans="2:6" s="55" customFormat="1" x14ac:dyDescent="0.25">
      <c r="B9111" s="209"/>
      <c r="C9111" s="564"/>
      <c r="D9111" s="209"/>
      <c r="F9111" s="685"/>
    </row>
    <row r="9112" spans="2:6" s="55" customFormat="1" x14ac:dyDescent="0.25">
      <c r="B9112" s="209"/>
      <c r="C9112" s="564"/>
      <c r="D9112" s="209"/>
      <c r="F9112" s="685"/>
    </row>
    <row r="9113" spans="2:6" s="55" customFormat="1" x14ac:dyDescent="0.25">
      <c r="B9113" s="209"/>
      <c r="C9113" s="564"/>
      <c r="D9113" s="209"/>
      <c r="F9113" s="685"/>
    </row>
    <row r="9114" spans="2:6" s="55" customFormat="1" x14ac:dyDescent="0.25">
      <c r="B9114" s="209"/>
      <c r="C9114" s="564"/>
      <c r="D9114" s="209"/>
      <c r="F9114" s="685"/>
    </row>
    <row r="9115" spans="2:6" s="55" customFormat="1" x14ac:dyDescent="0.25">
      <c r="B9115" s="209"/>
      <c r="C9115" s="564"/>
      <c r="D9115" s="209"/>
      <c r="F9115" s="685"/>
    </row>
    <row r="9116" spans="2:6" s="55" customFormat="1" x14ac:dyDescent="0.25">
      <c r="B9116" s="209"/>
      <c r="C9116" s="564"/>
      <c r="D9116" s="209"/>
      <c r="F9116" s="685"/>
    </row>
    <row r="9117" spans="2:6" s="55" customFormat="1" x14ac:dyDescent="0.25">
      <c r="B9117" s="209"/>
      <c r="C9117" s="564"/>
      <c r="D9117" s="209"/>
      <c r="F9117" s="685"/>
    </row>
    <row r="9118" spans="2:6" s="55" customFormat="1" x14ac:dyDescent="0.25">
      <c r="B9118" s="209"/>
      <c r="C9118" s="564"/>
      <c r="D9118" s="209"/>
      <c r="F9118" s="685"/>
    </row>
    <row r="9119" spans="2:6" s="55" customFormat="1" x14ac:dyDescent="0.25">
      <c r="B9119" s="209"/>
      <c r="C9119" s="564"/>
      <c r="D9119" s="209"/>
      <c r="F9119" s="685"/>
    </row>
    <row r="9120" spans="2:6" s="55" customFormat="1" x14ac:dyDescent="0.25">
      <c r="B9120" s="209"/>
      <c r="C9120" s="564"/>
      <c r="D9120" s="209"/>
      <c r="F9120" s="685"/>
    </row>
    <row r="9121" spans="2:6" s="55" customFormat="1" x14ac:dyDescent="0.25">
      <c r="B9121" s="209"/>
      <c r="C9121" s="564"/>
      <c r="D9121" s="209"/>
      <c r="F9121" s="685"/>
    </row>
    <row r="9122" spans="2:6" s="55" customFormat="1" x14ac:dyDescent="0.25">
      <c r="B9122" s="209"/>
      <c r="C9122" s="564"/>
      <c r="D9122" s="209"/>
      <c r="F9122" s="685"/>
    </row>
    <row r="9123" spans="2:6" s="55" customFormat="1" x14ac:dyDescent="0.25">
      <c r="B9123" s="209"/>
      <c r="C9123" s="564"/>
      <c r="D9123" s="209"/>
      <c r="F9123" s="685"/>
    </row>
    <row r="9124" spans="2:6" s="55" customFormat="1" x14ac:dyDescent="0.25">
      <c r="B9124" s="209"/>
      <c r="C9124" s="564"/>
      <c r="D9124" s="209"/>
      <c r="F9124" s="685"/>
    </row>
    <row r="9125" spans="2:6" s="55" customFormat="1" x14ac:dyDescent="0.25">
      <c r="B9125" s="209"/>
      <c r="C9125" s="564"/>
      <c r="D9125" s="209"/>
      <c r="F9125" s="685"/>
    </row>
    <row r="9126" spans="2:6" s="55" customFormat="1" x14ac:dyDescent="0.25">
      <c r="B9126" s="209"/>
      <c r="C9126" s="564"/>
      <c r="D9126" s="209"/>
      <c r="F9126" s="685"/>
    </row>
    <row r="9127" spans="2:6" s="55" customFormat="1" x14ac:dyDescent="0.25">
      <c r="B9127" s="209"/>
      <c r="C9127" s="564"/>
      <c r="D9127" s="209"/>
      <c r="F9127" s="685"/>
    </row>
    <row r="9128" spans="2:6" s="55" customFormat="1" x14ac:dyDescent="0.25">
      <c r="B9128" s="209"/>
      <c r="C9128" s="564"/>
      <c r="D9128" s="209"/>
      <c r="F9128" s="685"/>
    </row>
    <row r="9129" spans="2:6" s="55" customFormat="1" x14ac:dyDescent="0.25">
      <c r="B9129" s="209"/>
      <c r="C9129" s="564"/>
      <c r="D9129" s="209"/>
      <c r="F9129" s="685"/>
    </row>
    <row r="9130" spans="2:6" s="55" customFormat="1" x14ac:dyDescent="0.25">
      <c r="B9130" s="209"/>
      <c r="C9130" s="564"/>
      <c r="D9130" s="209"/>
      <c r="F9130" s="685"/>
    </row>
    <row r="9131" spans="2:6" s="55" customFormat="1" x14ac:dyDescent="0.25">
      <c r="B9131" s="209"/>
      <c r="C9131" s="564"/>
      <c r="D9131" s="209"/>
      <c r="F9131" s="685"/>
    </row>
    <row r="9132" spans="2:6" s="55" customFormat="1" x14ac:dyDescent="0.25">
      <c r="B9132" s="209"/>
      <c r="C9132" s="564"/>
      <c r="D9132" s="209"/>
      <c r="F9132" s="685"/>
    </row>
    <row r="9133" spans="2:6" s="55" customFormat="1" x14ac:dyDescent="0.25">
      <c r="B9133" s="209"/>
      <c r="C9133" s="564"/>
      <c r="D9133" s="209"/>
      <c r="F9133" s="685"/>
    </row>
    <row r="9134" spans="2:6" s="55" customFormat="1" x14ac:dyDescent="0.25">
      <c r="B9134" s="209"/>
      <c r="C9134" s="564"/>
      <c r="D9134" s="209"/>
      <c r="F9134" s="685"/>
    </row>
    <row r="9135" spans="2:6" s="55" customFormat="1" x14ac:dyDescent="0.25">
      <c r="B9135" s="209"/>
      <c r="C9135" s="564"/>
      <c r="D9135" s="209"/>
      <c r="F9135" s="685"/>
    </row>
    <row r="9136" spans="2:6" s="55" customFormat="1" x14ac:dyDescent="0.25">
      <c r="B9136" s="209"/>
      <c r="C9136" s="564"/>
      <c r="D9136" s="209"/>
      <c r="F9136" s="685"/>
    </row>
    <row r="9137" spans="2:6" s="55" customFormat="1" x14ac:dyDescent="0.25">
      <c r="B9137" s="209"/>
      <c r="C9137" s="564"/>
      <c r="D9137" s="209"/>
      <c r="F9137" s="685"/>
    </row>
    <row r="9138" spans="2:6" s="55" customFormat="1" x14ac:dyDescent="0.25">
      <c r="B9138" s="209"/>
      <c r="C9138" s="564"/>
      <c r="D9138" s="209"/>
      <c r="F9138" s="685"/>
    </row>
    <row r="9139" spans="2:6" s="55" customFormat="1" x14ac:dyDescent="0.25">
      <c r="B9139" s="209"/>
      <c r="C9139" s="564"/>
      <c r="D9139" s="209"/>
      <c r="F9139" s="685"/>
    </row>
    <row r="9140" spans="2:6" s="55" customFormat="1" x14ac:dyDescent="0.25">
      <c r="B9140" s="209"/>
      <c r="C9140" s="564"/>
      <c r="D9140" s="209"/>
      <c r="F9140" s="685"/>
    </row>
    <row r="9141" spans="2:6" s="55" customFormat="1" x14ac:dyDescent="0.25">
      <c r="B9141" s="209"/>
      <c r="C9141" s="564"/>
      <c r="D9141" s="209"/>
      <c r="F9141" s="685"/>
    </row>
    <row r="9142" spans="2:6" s="55" customFormat="1" x14ac:dyDescent="0.25">
      <c r="B9142" s="209"/>
      <c r="C9142" s="564"/>
      <c r="D9142" s="209"/>
      <c r="F9142" s="685"/>
    </row>
    <row r="9143" spans="2:6" s="55" customFormat="1" x14ac:dyDescent="0.25">
      <c r="B9143" s="209"/>
      <c r="C9143" s="564"/>
      <c r="D9143" s="209"/>
      <c r="F9143" s="685"/>
    </row>
    <row r="9144" spans="2:6" s="55" customFormat="1" x14ac:dyDescent="0.25">
      <c r="B9144" s="209"/>
      <c r="C9144" s="564"/>
      <c r="D9144" s="209"/>
      <c r="F9144" s="685"/>
    </row>
    <row r="9145" spans="2:6" s="55" customFormat="1" x14ac:dyDescent="0.25">
      <c r="B9145" s="209"/>
      <c r="C9145" s="564"/>
      <c r="D9145" s="209"/>
      <c r="F9145" s="685"/>
    </row>
    <row r="9146" spans="2:6" s="55" customFormat="1" x14ac:dyDescent="0.25">
      <c r="B9146" s="209"/>
      <c r="C9146" s="564"/>
      <c r="D9146" s="209"/>
      <c r="F9146" s="685"/>
    </row>
    <row r="9147" spans="2:6" s="55" customFormat="1" x14ac:dyDescent="0.25">
      <c r="B9147" s="209"/>
      <c r="C9147" s="564"/>
      <c r="D9147" s="209"/>
      <c r="F9147" s="685"/>
    </row>
    <row r="9148" spans="2:6" s="55" customFormat="1" x14ac:dyDescent="0.25">
      <c r="B9148" s="209"/>
      <c r="C9148" s="564"/>
      <c r="D9148" s="209"/>
      <c r="F9148" s="685"/>
    </row>
    <row r="9149" spans="2:6" s="55" customFormat="1" x14ac:dyDescent="0.25">
      <c r="B9149" s="209"/>
      <c r="C9149" s="564"/>
      <c r="D9149" s="209"/>
      <c r="F9149" s="685"/>
    </row>
    <row r="9150" spans="2:6" s="55" customFormat="1" x14ac:dyDescent="0.25">
      <c r="B9150" s="209"/>
      <c r="C9150" s="564"/>
      <c r="D9150" s="209"/>
      <c r="F9150" s="685"/>
    </row>
    <row r="9151" spans="2:6" s="55" customFormat="1" x14ac:dyDescent="0.25">
      <c r="B9151" s="209"/>
      <c r="C9151" s="564"/>
      <c r="D9151" s="209"/>
      <c r="F9151" s="685"/>
    </row>
    <row r="9152" spans="2:6" s="55" customFormat="1" x14ac:dyDescent="0.25">
      <c r="B9152" s="209"/>
      <c r="C9152" s="564"/>
      <c r="D9152" s="209"/>
      <c r="F9152" s="685"/>
    </row>
    <row r="9153" spans="2:6" s="55" customFormat="1" x14ac:dyDescent="0.25">
      <c r="B9153" s="209"/>
      <c r="C9153" s="564"/>
      <c r="D9153" s="209"/>
      <c r="F9153" s="685"/>
    </row>
    <row r="9154" spans="2:6" s="55" customFormat="1" x14ac:dyDescent="0.25">
      <c r="B9154" s="209"/>
      <c r="C9154" s="564"/>
      <c r="D9154" s="209"/>
      <c r="F9154" s="685"/>
    </row>
    <row r="9155" spans="2:6" s="55" customFormat="1" x14ac:dyDescent="0.25">
      <c r="B9155" s="209"/>
      <c r="C9155" s="564"/>
      <c r="D9155" s="209"/>
      <c r="F9155" s="685"/>
    </row>
    <row r="9156" spans="2:6" s="55" customFormat="1" x14ac:dyDescent="0.25">
      <c r="B9156" s="209"/>
      <c r="C9156" s="564"/>
      <c r="D9156" s="209"/>
      <c r="F9156" s="685"/>
    </row>
    <row r="9157" spans="2:6" s="55" customFormat="1" x14ac:dyDescent="0.25">
      <c r="B9157" s="209"/>
      <c r="C9157" s="564"/>
      <c r="D9157" s="209"/>
      <c r="F9157" s="685"/>
    </row>
    <row r="9158" spans="2:6" s="55" customFormat="1" x14ac:dyDescent="0.25">
      <c r="B9158" s="209"/>
      <c r="C9158" s="564"/>
      <c r="D9158" s="209"/>
      <c r="F9158" s="685"/>
    </row>
    <row r="9159" spans="2:6" s="55" customFormat="1" x14ac:dyDescent="0.25">
      <c r="B9159" s="209"/>
      <c r="C9159" s="564"/>
      <c r="D9159" s="209"/>
      <c r="F9159" s="685"/>
    </row>
    <row r="9160" spans="2:6" s="55" customFormat="1" x14ac:dyDescent="0.25">
      <c r="B9160" s="209"/>
      <c r="C9160" s="564"/>
      <c r="D9160" s="209"/>
      <c r="F9160" s="685"/>
    </row>
    <row r="9161" spans="2:6" s="55" customFormat="1" x14ac:dyDescent="0.25">
      <c r="B9161" s="209"/>
      <c r="C9161" s="564"/>
      <c r="D9161" s="209"/>
      <c r="F9161" s="685"/>
    </row>
    <row r="9162" spans="2:6" s="55" customFormat="1" x14ac:dyDescent="0.25">
      <c r="B9162" s="209"/>
      <c r="C9162" s="564"/>
      <c r="D9162" s="209"/>
      <c r="F9162" s="685"/>
    </row>
    <row r="9163" spans="2:6" s="55" customFormat="1" x14ac:dyDescent="0.25">
      <c r="B9163" s="209"/>
      <c r="C9163" s="564"/>
      <c r="D9163" s="209"/>
      <c r="F9163" s="685"/>
    </row>
    <row r="9164" spans="2:6" s="55" customFormat="1" x14ac:dyDescent="0.25">
      <c r="B9164" s="209"/>
      <c r="C9164" s="564"/>
      <c r="D9164" s="209"/>
      <c r="F9164" s="685"/>
    </row>
    <row r="9165" spans="2:6" s="55" customFormat="1" x14ac:dyDescent="0.25">
      <c r="B9165" s="209"/>
      <c r="C9165" s="564"/>
      <c r="D9165" s="209"/>
      <c r="F9165" s="685"/>
    </row>
    <row r="9166" spans="2:6" s="55" customFormat="1" x14ac:dyDescent="0.25">
      <c r="B9166" s="209"/>
      <c r="C9166" s="564"/>
      <c r="D9166" s="209"/>
      <c r="F9166" s="685"/>
    </row>
    <row r="9167" spans="2:6" s="55" customFormat="1" x14ac:dyDescent="0.25">
      <c r="B9167" s="209"/>
      <c r="C9167" s="564"/>
      <c r="D9167" s="209"/>
      <c r="F9167" s="685"/>
    </row>
    <row r="9168" spans="2:6" s="55" customFormat="1" x14ac:dyDescent="0.25">
      <c r="B9168" s="209"/>
      <c r="C9168" s="564"/>
      <c r="D9168" s="209"/>
      <c r="F9168" s="685"/>
    </row>
    <row r="9169" spans="2:6" s="55" customFormat="1" x14ac:dyDescent="0.25">
      <c r="B9169" s="209"/>
      <c r="C9169" s="564"/>
      <c r="D9169" s="209"/>
      <c r="F9169" s="685"/>
    </row>
    <row r="9170" spans="2:6" s="55" customFormat="1" x14ac:dyDescent="0.25">
      <c r="B9170" s="209"/>
      <c r="C9170" s="564"/>
      <c r="D9170" s="209"/>
      <c r="F9170" s="685"/>
    </row>
    <row r="9171" spans="2:6" s="55" customFormat="1" x14ac:dyDescent="0.25">
      <c r="B9171" s="209"/>
      <c r="C9171" s="564"/>
      <c r="D9171" s="209"/>
      <c r="F9171" s="685"/>
    </row>
    <row r="9172" spans="2:6" s="55" customFormat="1" x14ac:dyDescent="0.25">
      <c r="B9172" s="209"/>
      <c r="C9172" s="564"/>
      <c r="D9172" s="209"/>
      <c r="F9172" s="685"/>
    </row>
    <row r="9173" spans="2:6" s="55" customFormat="1" x14ac:dyDescent="0.25">
      <c r="B9173" s="209"/>
      <c r="C9173" s="564"/>
      <c r="D9173" s="209"/>
      <c r="F9173" s="685"/>
    </row>
    <row r="9174" spans="2:6" s="55" customFormat="1" x14ac:dyDescent="0.25">
      <c r="B9174" s="209"/>
      <c r="C9174" s="564"/>
      <c r="D9174" s="209"/>
      <c r="F9174" s="685"/>
    </row>
    <row r="9175" spans="2:6" s="55" customFormat="1" x14ac:dyDescent="0.25">
      <c r="B9175" s="209"/>
      <c r="C9175" s="564"/>
      <c r="D9175" s="209"/>
      <c r="F9175" s="685"/>
    </row>
    <row r="9176" spans="2:6" s="55" customFormat="1" x14ac:dyDescent="0.25">
      <c r="B9176" s="209"/>
      <c r="C9176" s="564"/>
      <c r="D9176" s="209"/>
      <c r="F9176" s="685"/>
    </row>
    <row r="9177" spans="2:6" s="55" customFormat="1" x14ac:dyDescent="0.25">
      <c r="B9177" s="209"/>
      <c r="C9177" s="564"/>
      <c r="D9177" s="209"/>
      <c r="F9177" s="685"/>
    </row>
    <row r="9178" spans="2:6" s="55" customFormat="1" x14ac:dyDescent="0.25">
      <c r="B9178" s="209"/>
      <c r="C9178" s="564"/>
      <c r="D9178" s="209"/>
      <c r="F9178" s="685"/>
    </row>
    <row r="9179" spans="2:6" s="55" customFormat="1" x14ac:dyDescent="0.25">
      <c r="B9179" s="209"/>
      <c r="C9179" s="564"/>
      <c r="D9179" s="209"/>
      <c r="F9179" s="685"/>
    </row>
    <row r="9180" spans="2:6" s="55" customFormat="1" x14ac:dyDescent="0.25">
      <c r="B9180" s="209"/>
      <c r="C9180" s="564"/>
      <c r="D9180" s="209"/>
      <c r="F9180" s="685"/>
    </row>
    <row r="9181" spans="2:6" s="55" customFormat="1" x14ac:dyDescent="0.25">
      <c r="B9181" s="209"/>
      <c r="C9181" s="564"/>
      <c r="D9181" s="209"/>
      <c r="F9181" s="685"/>
    </row>
    <row r="9182" spans="2:6" s="55" customFormat="1" x14ac:dyDescent="0.25">
      <c r="B9182" s="209"/>
      <c r="C9182" s="564"/>
      <c r="D9182" s="209"/>
      <c r="F9182" s="685"/>
    </row>
    <row r="9183" spans="2:6" s="55" customFormat="1" x14ac:dyDescent="0.25">
      <c r="B9183" s="209"/>
      <c r="C9183" s="564"/>
      <c r="D9183" s="209"/>
      <c r="F9183" s="685"/>
    </row>
    <row r="9184" spans="2:6" s="55" customFormat="1" x14ac:dyDescent="0.25">
      <c r="B9184" s="209"/>
      <c r="C9184" s="564"/>
      <c r="D9184" s="209"/>
      <c r="F9184" s="685"/>
    </row>
    <row r="9185" spans="2:6" s="55" customFormat="1" x14ac:dyDescent="0.25">
      <c r="B9185" s="209"/>
      <c r="C9185" s="564"/>
      <c r="D9185" s="209"/>
      <c r="F9185" s="685"/>
    </row>
    <row r="9186" spans="2:6" s="55" customFormat="1" x14ac:dyDescent="0.25">
      <c r="B9186" s="209"/>
      <c r="C9186" s="564"/>
      <c r="D9186" s="209"/>
      <c r="F9186" s="685"/>
    </row>
    <row r="9187" spans="2:6" s="55" customFormat="1" x14ac:dyDescent="0.25">
      <c r="B9187" s="209"/>
      <c r="C9187" s="564"/>
      <c r="D9187" s="209"/>
      <c r="F9187" s="685"/>
    </row>
    <row r="9188" spans="2:6" s="55" customFormat="1" x14ac:dyDescent="0.25">
      <c r="B9188" s="209"/>
      <c r="C9188" s="564"/>
      <c r="D9188" s="209"/>
      <c r="F9188" s="685"/>
    </row>
    <row r="9189" spans="2:6" s="55" customFormat="1" x14ac:dyDescent="0.25">
      <c r="B9189" s="209"/>
      <c r="C9189" s="564"/>
      <c r="D9189" s="209"/>
      <c r="F9189" s="685"/>
    </row>
    <row r="9190" spans="2:6" s="55" customFormat="1" x14ac:dyDescent="0.25">
      <c r="B9190" s="209"/>
      <c r="C9190" s="564"/>
      <c r="D9190" s="209"/>
      <c r="F9190" s="685"/>
    </row>
    <row r="9191" spans="2:6" s="55" customFormat="1" x14ac:dyDescent="0.25">
      <c r="B9191" s="209"/>
      <c r="C9191" s="564"/>
      <c r="D9191" s="209"/>
      <c r="F9191" s="685"/>
    </row>
    <row r="9192" spans="2:6" s="55" customFormat="1" x14ac:dyDescent="0.25">
      <c r="B9192" s="209"/>
      <c r="C9192" s="564"/>
      <c r="D9192" s="209"/>
      <c r="F9192" s="685"/>
    </row>
    <row r="9193" spans="2:6" s="55" customFormat="1" x14ac:dyDescent="0.25">
      <c r="B9193" s="209"/>
      <c r="C9193" s="564"/>
      <c r="D9193" s="209"/>
      <c r="F9193" s="685"/>
    </row>
    <row r="9194" spans="2:6" s="55" customFormat="1" x14ac:dyDescent="0.25">
      <c r="B9194" s="209"/>
      <c r="C9194" s="564"/>
      <c r="D9194" s="209"/>
      <c r="F9194" s="685"/>
    </row>
    <row r="9195" spans="2:6" s="55" customFormat="1" x14ac:dyDescent="0.25">
      <c r="B9195" s="209"/>
      <c r="C9195" s="564"/>
      <c r="D9195" s="209"/>
      <c r="F9195" s="685"/>
    </row>
    <row r="9196" spans="2:6" s="55" customFormat="1" x14ac:dyDescent="0.25">
      <c r="B9196" s="209"/>
      <c r="C9196" s="564"/>
      <c r="D9196" s="209"/>
      <c r="F9196" s="685"/>
    </row>
    <row r="9197" spans="2:6" s="55" customFormat="1" x14ac:dyDescent="0.25">
      <c r="B9197" s="209"/>
      <c r="C9197" s="564"/>
      <c r="D9197" s="209"/>
      <c r="F9197" s="685"/>
    </row>
    <row r="9198" spans="2:6" s="55" customFormat="1" x14ac:dyDescent="0.25">
      <c r="B9198" s="209"/>
      <c r="C9198" s="564"/>
      <c r="D9198" s="209"/>
      <c r="F9198" s="685"/>
    </row>
    <row r="9199" spans="2:6" s="55" customFormat="1" x14ac:dyDescent="0.25">
      <c r="B9199" s="209"/>
      <c r="C9199" s="564"/>
      <c r="D9199" s="209"/>
      <c r="F9199" s="685"/>
    </row>
    <row r="9200" spans="2:6" s="55" customFormat="1" x14ac:dyDescent="0.25">
      <c r="B9200" s="209"/>
      <c r="C9200" s="564"/>
      <c r="D9200" s="209"/>
      <c r="F9200" s="685"/>
    </row>
    <row r="9201" spans="2:6" s="55" customFormat="1" x14ac:dyDescent="0.25">
      <c r="B9201" s="209"/>
      <c r="C9201" s="564"/>
      <c r="D9201" s="209"/>
      <c r="F9201" s="685"/>
    </row>
    <row r="9202" spans="2:6" s="55" customFormat="1" x14ac:dyDescent="0.25">
      <c r="B9202" s="209"/>
      <c r="C9202" s="564"/>
      <c r="D9202" s="209"/>
      <c r="F9202" s="685"/>
    </row>
    <row r="9203" spans="2:6" s="55" customFormat="1" x14ac:dyDescent="0.25">
      <c r="B9203" s="209"/>
      <c r="C9203" s="564"/>
      <c r="D9203" s="209"/>
      <c r="F9203" s="685"/>
    </row>
    <row r="9204" spans="2:6" s="55" customFormat="1" x14ac:dyDescent="0.25">
      <c r="B9204" s="209"/>
      <c r="C9204" s="564"/>
      <c r="D9204" s="209"/>
      <c r="F9204" s="685"/>
    </row>
    <row r="9205" spans="2:6" s="55" customFormat="1" x14ac:dyDescent="0.25">
      <c r="B9205" s="209"/>
      <c r="C9205" s="564"/>
      <c r="D9205" s="209"/>
      <c r="F9205" s="685"/>
    </row>
    <row r="9206" spans="2:6" s="55" customFormat="1" x14ac:dyDescent="0.25">
      <c r="B9206" s="209"/>
      <c r="C9206" s="564"/>
      <c r="D9206" s="209"/>
      <c r="F9206" s="685"/>
    </row>
    <row r="9207" spans="2:6" s="55" customFormat="1" x14ac:dyDescent="0.25">
      <c r="B9207" s="209"/>
      <c r="C9207" s="564"/>
      <c r="D9207" s="209"/>
      <c r="F9207" s="685"/>
    </row>
    <row r="9208" spans="2:6" s="55" customFormat="1" x14ac:dyDescent="0.25">
      <c r="B9208" s="209"/>
      <c r="C9208" s="564"/>
      <c r="D9208" s="209"/>
      <c r="F9208" s="685"/>
    </row>
    <row r="9209" spans="2:6" s="55" customFormat="1" x14ac:dyDescent="0.25">
      <c r="B9209" s="209"/>
      <c r="C9209" s="564"/>
      <c r="D9209" s="209"/>
      <c r="F9209" s="685"/>
    </row>
    <row r="9210" spans="2:6" s="55" customFormat="1" x14ac:dyDescent="0.25">
      <c r="B9210" s="209"/>
      <c r="C9210" s="564"/>
      <c r="D9210" s="209"/>
      <c r="F9210" s="685"/>
    </row>
    <row r="9211" spans="2:6" s="55" customFormat="1" x14ac:dyDescent="0.25">
      <c r="B9211" s="209"/>
      <c r="C9211" s="564"/>
      <c r="D9211" s="209"/>
      <c r="F9211" s="685"/>
    </row>
    <row r="9212" spans="2:6" s="55" customFormat="1" x14ac:dyDescent="0.25">
      <c r="B9212" s="209"/>
      <c r="C9212" s="564"/>
      <c r="D9212" s="209"/>
      <c r="F9212" s="685"/>
    </row>
    <row r="9213" spans="2:6" s="55" customFormat="1" x14ac:dyDescent="0.25">
      <c r="B9213" s="209"/>
      <c r="C9213" s="564"/>
      <c r="D9213" s="209"/>
      <c r="F9213" s="685"/>
    </row>
    <row r="9214" spans="2:6" s="55" customFormat="1" x14ac:dyDescent="0.25">
      <c r="B9214" s="209"/>
      <c r="C9214" s="564"/>
      <c r="D9214" s="209"/>
      <c r="F9214" s="685"/>
    </row>
    <row r="9215" spans="2:6" s="55" customFormat="1" x14ac:dyDescent="0.25">
      <c r="B9215" s="209"/>
      <c r="C9215" s="564"/>
      <c r="D9215" s="209"/>
      <c r="F9215" s="685"/>
    </row>
    <row r="9216" spans="2:6" s="55" customFormat="1" x14ac:dyDescent="0.25">
      <c r="B9216" s="209"/>
      <c r="C9216" s="564"/>
      <c r="D9216" s="209"/>
      <c r="F9216" s="685"/>
    </row>
    <row r="9217" spans="2:6" s="55" customFormat="1" x14ac:dyDescent="0.25">
      <c r="B9217" s="209"/>
      <c r="C9217" s="564"/>
      <c r="D9217" s="209"/>
      <c r="F9217" s="685"/>
    </row>
    <row r="9218" spans="2:6" s="55" customFormat="1" x14ac:dyDescent="0.25">
      <c r="B9218" s="209"/>
      <c r="C9218" s="564"/>
      <c r="D9218" s="209"/>
      <c r="F9218" s="685"/>
    </row>
    <row r="9219" spans="2:6" s="55" customFormat="1" x14ac:dyDescent="0.25">
      <c r="B9219" s="209"/>
      <c r="C9219" s="564"/>
      <c r="D9219" s="209"/>
      <c r="F9219" s="685"/>
    </row>
    <row r="9220" spans="2:6" s="55" customFormat="1" x14ac:dyDescent="0.25">
      <c r="B9220" s="209"/>
      <c r="C9220" s="564"/>
      <c r="D9220" s="209"/>
      <c r="F9220" s="685"/>
    </row>
    <row r="9221" spans="2:6" s="55" customFormat="1" x14ac:dyDescent="0.25">
      <c r="B9221" s="209"/>
      <c r="C9221" s="564"/>
      <c r="D9221" s="209"/>
      <c r="F9221" s="685"/>
    </row>
    <row r="9222" spans="2:6" s="55" customFormat="1" x14ac:dyDescent="0.25">
      <c r="B9222" s="209"/>
      <c r="C9222" s="564"/>
      <c r="D9222" s="209"/>
      <c r="F9222" s="685"/>
    </row>
    <row r="9223" spans="2:6" s="55" customFormat="1" x14ac:dyDescent="0.25">
      <c r="B9223" s="209"/>
      <c r="C9223" s="564"/>
      <c r="D9223" s="209"/>
      <c r="F9223" s="685"/>
    </row>
    <row r="9224" spans="2:6" s="55" customFormat="1" x14ac:dyDescent="0.25">
      <c r="B9224" s="209"/>
      <c r="C9224" s="564"/>
      <c r="D9224" s="209"/>
      <c r="F9224" s="685"/>
    </row>
    <row r="9225" spans="2:6" s="55" customFormat="1" x14ac:dyDescent="0.25">
      <c r="B9225" s="209"/>
      <c r="C9225" s="564"/>
      <c r="D9225" s="209"/>
      <c r="F9225" s="685"/>
    </row>
    <row r="9226" spans="2:6" s="55" customFormat="1" x14ac:dyDescent="0.25">
      <c r="B9226" s="209"/>
      <c r="C9226" s="564"/>
      <c r="D9226" s="209"/>
      <c r="F9226" s="685"/>
    </row>
    <row r="9227" spans="2:6" s="55" customFormat="1" x14ac:dyDescent="0.25">
      <c r="B9227" s="209"/>
      <c r="C9227" s="564"/>
      <c r="D9227" s="209"/>
      <c r="F9227" s="685"/>
    </row>
    <row r="9228" spans="2:6" s="55" customFormat="1" x14ac:dyDescent="0.25">
      <c r="B9228" s="209"/>
      <c r="C9228" s="564"/>
      <c r="D9228" s="209"/>
      <c r="F9228" s="685"/>
    </row>
    <row r="9229" spans="2:6" s="55" customFormat="1" x14ac:dyDescent="0.25">
      <c r="B9229" s="209"/>
      <c r="C9229" s="564"/>
      <c r="D9229" s="209"/>
      <c r="F9229" s="685"/>
    </row>
    <row r="9230" spans="2:6" s="55" customFormat="1" x14ac:dyDescent="0.25">
      <c r="B9230" s="209"/>
      <c r="C9230" s="564"/>
      <c r="D9230" s="209"/>
      <c r="F9230" s="685"/>
    </row>
    <row r="9231" spans="2:6" s="55" customFormat="1" x14ac:dyDescent="0.25">
      <c r="B9231" s="209"/>
      <c r="C9231" s="564"/>
      <c r="D9231" s="209"/>
      <c r="F9231" s="685"/>
    </row>
    <row r="9232" spans="2:6" s="55" customFormat="1" x14ac:dyDescent="0.25">
      <c r="B9232" s="209"/>
      <c r="C9232" s="564"/>
      <c r="D9232" s="209"/>
      <c r="F9232" s="685"/>
    </row>
    <row r="9233" spans="2:6" s="55" customFormat="1" x14ac:dyDescent="0.25">
      <c r="B9233" s="209"/>
      <c r="C9233" s="564"/>
      <c r="D9233" s="209"/>
      <c r="F9233" s="685"/>
    </row>
    <row r="9234" spans="2:6" s="55" customFormat="1" x14ac:dyDescent="0.25">
      <c r="B9234" s="209"/>
      <c r="C9234" s="564"/>
      <c r="D9234" s="209"/>
      <c r="F9234" s="685"/>
    </row>
    <row r="9235" spans="2:6" s="55" customFormat="1" x14ac:dyDescent="0.25">
      <c r="B9235" s="209"/>
      <c r="C9235" s="564"/>
      <c r="D9235" s="209"/>
      <c r="F9235" s="685"/>
    </row>
    <row r="9236" spans="2:6" s="55" customFormat="1" x14ac:dyDescent="0.25">
      <c r="B9236" s="209"/>
      <c r="C9236" s="564"/>
      <c r="D9236" s="209"/>
      <c r="F9236" s="685"/>
    </row>
    <row r="9237" spans="2:6" s="55" customFormat="1" x14ac:dyDescent="0.25">
      <c r="B9237" s="209"/>
      <c r="C9237" s="564"/>
      <c r="D9237" s="209"/>
      <c r="F9237" s="685"/>
    </row>
    <row r="9238" spans="2:6" s="55" customFormat="1" x14ac:dyDescent="0.25">
      <c r="B9238" s="209"/>
      <c r="C9238" s="564"/>
      <c r="D9238" s="209"/>
      <c r="F9238" s="685"/>
    </row>
    <row r="9239" spans="2:6" s="55" customFormat="1" x14ac:dyDescent="0.25">
      <c r="B9239" s="209"/>
      <c r="C9239" s="564"/>
      <c r="D9239" s="209"/>
      <c r="F9239" s="685"/>
    </row>
    <row r="9240" spans="2:6" s="55" customFormat="1" x14ac:dyDescent="0.25">
      <c r="B9240" s="209"/>
      <c r="C9240" s="564"/>
      <c r="D9240" s="209"/>
      <c r="F9240" s="685"/>
    </row>
    <row r="9241" spans="2:6" s="55" customFormat="1" x14ac:dyDescent="0.25">
      <c r="B9241" s="209"/>
      <c r="C9241" s="564"/>
      <c r="D9241" s="209"/>
      <c r="F9241" s="685"/>
    </row>
    <row r="9242" spans="2:6" s="55" customFormat="1" x14ac:dyDescent="0.25">
      <c r="B9242" s="209"/>
      <c r="C9242" s="564"/>
      <c r="D9242" s="209"/>
      <c r="F9242" s="685"/>
    </row>
    <row r="9243" spans="2:6" s="55" customFormat="1" x14ac:dyDescent="0.25">
      <c r="B9243" s="209"/>
      <c r="C9243" s="564"/>
      <c r="D9243" s="209"/>
      <c r="F9243" s="685"/>
    </row>
    <row r="9244" spans="2:6" s="55" customFormat="1" x14ac:dyDescent="0.25">
      <c r="B9244" s="209"/>
      <c r="C9244" s="564"/>
      <c r="D9244" s="209"/>
      <c r="F9244" s="685"/>
    </row>
    <row r="9245" spans="2:6" s="55" customFormat="1" x14ac:dyDescent="0.25">
      <c r="B9245" s="209"/>
      <c r="C9245" s="564"/>
      <c r="D9245" s="209"/>
      <c r="F9245" s="685"/>
    </row>
    <row r="9246" spans="2:6" s="55" customFormat="1" x14ac:dyDescent="0.25">
      <c r="B9246" s="209"/>
      <c r="C9246" s="564"/>
      <c r="D9246" s="209"/>
      <c r="F9246" s="685"/>
    </row>
    <row r="9247" spans="2:6" s="55" customFormat="1" x14ac:dyDescent="0.25">
      <c r="B9247" s="209"/>
      <c r="C9247" s="564"/>
      <c r="D9247" s="209"/>
      <c r="F9247" s="685"/>
    </row>
    <row r="9248" spans="2:6" s="55" customFormat="1" x14ac:dyDescent="0.25">
      <c r="B9248" s="209"/>
      <c r="C9248" s="564"/>
      <c r="D9248" s="209"/>
      <c r="F9248" s="685"/>
    </row>
    <row r="9249" spans="2:6" s="55" customFormat="1" x14ac:dyDescent="0.25">
      <c r="B9249" s="209"/>
      <c r="C9249" s="564"/>
      <c r="D9249" s="209"/>
      <c r="F9249" s="685"/>
    </row>
    <row r="9250" spans="2:6" s="55" customFormat="1" x14ac:dyDescent="0.25">
      <c r="B9250" s="209"/>
      <c r="C9250" s="564"/>
      <c r="D9250" s="209"/>
      <c r="F9250" s="685"/>
    </row>
    <row r="9251" spans="2:6" s="55" customFormat="1" x14ac:dyDescent="0.25">
      <c r="B9251" s="209"/>
      <c r="C9251" s="564"/>
      <c r="D9251" s="209"/>
      <c r="F9251" s="685"/>
    </row>
    <row r="9252" spans="2:6" s="55" customFormat="1" x14ac:dyDescent="0.25">
      <c r="B9252" s="209"/>
      <c r="C9252" s="564"/>
      <c r="D9252" s="209"/>
      <c r="F9252" s="685"/>
    </row>
    <row r="9253" spans="2:6" s="55" customFormat="1" x14ac:dyDescent="0.25">
      <c r="B9253" s="209"/>
      <c r="C9253" s="564"/>
      <c r="D9253" s="209"/>
      <c r="F9253" s="685"/>
    </row>
    <row r="9254" spans="2:6" s="55" customFormat="1" x14ac:dyDescent="0.25">
      <c r="B9254" s="209"/>
      <c r="C9254" s="564"/>
      <c r="D9254" s="209"/>
      <c r="F9254" s="685"/>
    </row>
    <row r="9255" spans="2:6" s="55" customFormat="1" x14ac:dyDescent="0.25">
      <c r="B9255" s="209"/>
      <c r="C9255" s="564"/>
      <c r="D9255" s="209"/>
      <c r="F9255" s="685"/>
    </row>
    <row r="9256" spans="2:6" s="55" customFormat="1" x14ac:dyDescent="0.25">
      <c r="B9256" s="209"/>
      <c r="C9256" s="564"/>
      <c r="D9256" s="209"/>
      <c r="F9256" s="685"/>
    </row>
    <row r="9257" spans="2:6" s="55" customFormat="1" x14ac:dyDescent="0.25">
      <c r="B9257" s="209"/>
      <c r="C9257" s="564"/>
      <c r="D9257" s="209"/>
      <c r="F9257" s="685"/>
    </row>
    <row r="9258" spans="2:6" s="55" customFormat="1" x14ac:dyDescent="0.25">
      <c r="B9258" s="209"/>
      <c r="C9258" s="564"/>
      <c r="D9258" s="209"/>
      <c r="F9258" s="685"/>
    </row>
    <row r="9259" spans="2:6" s="55" customFormat="1" x14ac:dyDescent="0.25">
      <c r="B9259" s="209"/>
      <c r="C9259" s="564"/>
      <c r="D9259" s="209"/>
      <c r="F9259" s="685"/>
    </row>
    <row r="9260" spans="2:6" s="55" customFormat="1" x14ac:dyDescent="0.25">
      <c r="B9260" s="209"/>
      <c r="C9260" s="564"/>
      <c r="D9260" s="209"/>
      <c r="F9260" s="685"/>
    </row>
    <row r="9261" spans="2:6" s="55" customFormat="1" x14ac:dyDescent="0.25">
      <c r="B9261" s="209"/>
      <c r="C9261" s="564"/>
      <c r="D9261" s="209"/>
      <c r="F9261" s="685"/>
    </row>
    <row r="9262" spans="2:6" s="55" customFormat="1" x14ac:dyDescent="0.25">
      <c r="B9262" s="209"/>
      <c r="C9262" s="564"/>
      <c r="D9262" s="209"/>
      <c r="F9262" s="685"/>
    </row>
    <row r="9263" spans="2:6" s="55" customFormat="1" x14ac:dyDescent="0.25">
      <c r="B9263" s="209"/>
      <c r="C9263" s="564"/>
      <c r="D9263" s="209"/>
      <c r="F9263" s="685"/>
    </row>
    <row r="9264" spans="2:6" s="55" customFormat="1" x14ac:dyDescent="0.25">
      <c r="B9264" s="209"/>
      <c r="C9264" s="564"/>
      <c r="D9264" s="209"/>
      <c r="F9264" s="685"/>
    </row>
    <row r="9265" spans="2:6" s="55" customFormat="1" x14ac:dyDescent="0.25">
      <c r="B9265" s="209"/>
      <c r="C9265" s="564"/>
      <c r="D9265" s="209"/>
      <c r="F9265" s="685"/>
    </row>
    <row r="9266" spans="2:6" s="55" customFormat="1" x14ac:dyDescent="0.25">
      <c r="B9266" s="209"/>
      <c r="C9266" s="564"/>
      <c r="D9266" s="209"/>
      <c r="F9266" s="685"/>
    </row>
    <row r="9267" spans="2:6" s="55" customFormat="1" x14ac:dyDescent="0.25">
      <c r="B9267" s="209"/>
      <c r="C9267" s="564"/>
      <c r="D9267" s="209"/>
      <c r="F9267" s="685"/>
    </row>
    <row r="9268" spans="2:6" s="55" customFormat="1" x14ac:dyDescent="0.25">
      <c r="B9268" s="209"/>
      <c r="C9268" s="564"/>
      <c r="D9268" s="209"/>
      <c r="F9268" s="685"/>
    </row>
    <row r="9269" spans="2:6" s="55" customFormat="1" x14ac:dyDescent="0.25">
      <c r="B9269" s="209"/>
      <c r="C9269" s="564"/>
      <c r="D9269" s="209"/>
      <c r="F9269" s="685"/>
    </row>
    <row r="9270" spans="2:6" s="55" customFormat="1" x14ac:dyDescent="0.25">
      <c r="B9270" s="209"/>
      <c r="C9270" s="564"/>
      <c r="D9270" s="209"/>
      <c r="F9270" s="685"/>
    </row>
    <row r="9271" spans="2:6" s="55" customFormat="1" x14ac:dyDescent="0.25">
      <c r="B9271" s="209"/>
      <c r="C9271" s="564"/>
      <c r="D9271" s="209"/>
      <c r="F9271" s="685"/>
    </row>
    <row r="9272" spans="2:6" s="55" customFormat="1" x14ac:dyDescent="0.25">
      <c r="B9272" s="209"/>
      <c r="C9272" s="564"/>
      <c r="D9272" s="209"/>
      <c r="F9272" s="685"/>
    </row>
    <row r="9273" spans="2:6" s="55" customFormat="1" x14ac:dyDescent="0.25">
      <c r="B9273" s="209"/>
      <c r="C9273" s="564"/>
      <c r="D9273" s="209"/>
      <c r="F9273" s="685"/>
    </row>
    <row r="9274" spans="2:6" s="55" customFormat="1" x14ac:dyDescent="0.25">
      <c r="B9274" s="209"/>
      <c r="C9274" s="564"/>
      <c r="D9274" s="209"/>
      <c r="F9274" s="685"/>
    </row>
    <row r="9275" spans="2:6" s="55" customFormat="1" x14ac:dyDescent="0.25">
      <c r="B9275" s="209"/>
      <c r="C9275" s="564"/>
      <c r="D9275" s="209"/>
      <c r="F9275" s="685"/>
    </row>
    <row r="9276" spans="2:6" s="55" customFormat="1" x14ac:dyDescent="0.25">
      <c r="B9276" s="209"/>
      <c r="C9276" s="564"/>
      <c r="D9276" s="209"/>
      <c r="F9276" s="685"/>
    </row>
    <row r="9277" spans="2:6" s="55" customFormat="1" x14ac:dyDescent="0.25">
      <c r="B9277" s="209"/>
      <c r="C9277" s="564"/>
      <c r="D9277" s="209"/>
      <c r="F9277" s="685"/>
    </row>
    <row r="9278" spans="2:6" s="55" customFormat="1" x14ac:dyDescent="0.25">
      <c r="B9278" s="209"/>
      <c r="C9278" s="564"/>
      <c r="D9278" s="209"/>
      <c r="F9278" s="685"/>
    </row>
    <row r="9279" spans="2:6" s="55" customFormat="1" x14ac:dyDescent="0.25">
      <c r="B9279" s="209"/>
      <c r="C9279" s="564"/>
      <c r="D9279" s="209"/>
      <c r="F9279" s="685"/>
    </row>
    <row r="9280" spans="2:6" s="55" customFormat="1" x14ac:dyDescent="0.25">
      <c r="B9280" s="209"/>
      <c r="C9280" s="564"/>
      <c r="D9280" s="209"/>
      <c r="F9280" s="685"/>
    </row>
    <row r="9281" spans="2:6" s="55" customFormat="1" x14ac:dyDescent="0.25">
      <c r="B9281" s="209"/>
      <c r="C9281" s="564"/>
      <c r="D9281" s="209"/>
      <c r="F9281" s="685"/>
    </row>
    <row r="9282" spans="2:6" s="55" customFormat="1" x14ac:dyDescent="0.25">
      <c r="B9282" s="209"/>
      <c r="C9282" s="564"/>
      <c r="D9282" s="209"/>
      <c r="F9282" s="685"/>
    </row>
    <row r="9283" spans="2:6" s="55" customFormat="1" x14ac:dyDescent="0.25">
      <c r="B9283" s="209"/>
      <c r="C9283" s="564"/>
      <c r="D9283" s="209"/>
      <c r="F9283" s="685"/>
    </row>
    <row r="9284" spans="2:6" s="55" customFormat="1" x14ac:dyDescent="0.25">
      <c r="B9284" s="209"/>
      <c r="C9284" s="564"/>
      <c r="D9284" s="209"/>
      <c r="F9284" s="685"/>
    </row>
    <row r="9285" spans="2:6" s="55" customFormat="1" x14ac:dyDescent="0.25">
      <c r="B9285" s="209"/>
      <c r="C9285" s="564"/>
      <c r="D9285" s="209"/>
      <c r="F9285" s="685"/>
    </row>
    <row r="9286" spans="2:6" s="55" customFormat="1" x14ac:dyDescent="0.25">
      <c r="B9286" s="209"/>
      <c r="C9286" s="564"/>
      <c r="D9286" s="209"/>
      <c r="F9286" s="685"/>
    </row>
    <row r="9287" spans="2:6" s="55" customFormat="1" x14ac:dyDescent="0.25">
      <c r="B9287" s="209"/>
      <c r="C9287" s="564"/>
      <c r="D9287" s="209"/>
      <c r="F9287" s="685"/>
    </row>
    <row r="9288" spans="2:6" s="55" customFormat="1" x14ac:dyDescent="0.25">
      <c r="B9288" s="209"/>
      <c r="C9288" s="564"/>
      <c r="D9288" s="209"/>
      <c r="F9288" s="685"/>
    </row>
    <row r="9289" spans="2:6" s="55" customFormat="1" x14ac:dyDescent="0.25">
      <c r="B9289" s="209"/>
      <c r="C9289" s="564"/>
      <c r="D9289" s="209"/>
      <c r="F9289" s="685"/>
    </row>
    <row r="9290" spans="2:6" s="55" customFormat="1" x14ac:dyDescent="0.25">
      <c r="B9290" s="209"/>
      <c r="C9290" s="564"/>
      <c r="D9290" s="209"/>
      <c r="F9290" s="685"/>
    </row>
    <row r="9291" spans="2:6" s="55" customFormat="1" x14ac:dyDescent="0.25">
      <c r="B9291" s="209"/>
      <c r="C9291" s="564"/>
      <c r="D9291" s="209"/>
      <c r="F9291" s="685"/>
    </row>
    <row r="9292" spans="2:6" s="55" customFormat="1" x14ac:dyDescent="0.25">
      <c r="B9292" s="209"/>
      <c r="C9292" s="564"/>
      <c r="D9292" s="209"/>
      <c r="F9292" s="685"/>
    </row>
    <row r="9293" spans="2:6" s="55" customFormat="1" x14ac:dyDescent="0.25">
      <c r="B9293" s="209"/>
      <c r="C9293" s="564"/>
      <c r="D9293" s="209"/>
      <c r="F9293" s="685"/>
    </row>
    <row r="9294" spans="2:6" s="55" customFormat="1" x14ac:dyDescent="0.25">
      <c r="B9294" s="209"/>
      <c r="C9294" s="564"/>
      <c r="D9294" s="209"/>
      <c r="F9294" s="685"/>
    </row>
    <row r="9295" spans="2:6" s="55" customFormat="1" x14ac:dyDescent="0.25">
      <c r="B9295" s="209"/>
      <c r="C9295" s="564"/>
      <c r="D9295" s="209"/>
      <c r="F9295" s="685"/>
    </row>
    <row r="9296" spans="2:6" s="55" customFormat="1" x14ac:dyDescent="0.25">
      <c r="B9296" s="209"/>
      <c r="C9296" s="564"/>
      <c r="D9296" s="209"/>
      <c r="F9296" s="685"/>
    </row>
    <row r="9297" spans="2:6" s="55" customFormat="1" x14ac:dyDescent="0.25">
      <c r="B9297" s="209"/>
      <c r="C9297" s="564"/>
      <c r="D9297" s="209"/>
      <c r="F9297" s="685"/>
    </row>
    <row r="9298" spans="2:6" s="55" customFormat="1" x14ac:dyDescent="0.25">
      <c r="B9298" s="209"/>
      <c r="C9298" s="564"/>
      <c r="D9298" s="209"/>
      <c r="F9298" s="685"/>
    </row>
    <row r="9299" spans="2:6" s="55" customFormat="1" x14ac:dyDescent="0.25">
      <c r="B9299" s="209"/>
      <c r="C9299" s="564"/>
      <c r="D9299" s="209"/>
      <c r="F9299" s="685"/>
    </row>
    <row r="9300" spans="2:6" s="55" customFormat="1" x14ac:dyDescent="0.25">
      <c r="B9300" s="209"/>
      <c r="C9300" s="564"/>
      <c r="D9300" s="209"/>
      <c r="F9300" s="685"/>
    </row>
    <row r="9301" spans="2:6" s="55" customFormat="1" x14ac:dyDescent="0.25">
      <c r="B9301" s="209"/>
      <c r="C9301" s="564"/>
      <c r="D9301" s="209"/>
      <c r="F9301" s="685"/>
    </row>
    <row r="9302" spans="2:6" s="55" customFormat="1" x14ac:dyDescent="0.25">
      <c r="B9302" s="209"/>
      <c r="C9302" s="564"/>
      <c r="D9302" s="209"/>
      <c r="F9302" s="685"/>
    </row>
    <row r="9303" spans="2:6" s="55" customFormat="1" x14ac:dyDescent="0.25">
      <c r="B9303" s="209"/>
      <c r="C9303" s="564"/>
      <c r="D9303" s="209"/>
      <c r="F9303" s="685"/>
    </row>
    <row r="9304" spans="2:6" s="55" customFormat="1" x14ac:dyDescent="0.25">
      <c r="B9304" s="209"/>
      <c r="C9304" s="564"/>
      <c r="D9304" s="209"/>
      <c r="F9304" s="685"/>
    </row>
    <row r="9305" spans="2:6" s="55" customFormat="1" x14ac:dyDescent="0.25">
      <c r="B9305" s="209"/>
      <c r="C9305" s="564"/>
      <c r="D9305" s="209"/>
      <c r="F9305" s="685"/>
    </row>
    <row r="9306" spans="2:6" s="55" customFormat="1" x14ac:dyDescent="0.25">
      <c r="B9306" s="209"/>
      <c r="C9306" s="564"/>
      <c r="D9306" s="209"/>
      <c r="F9306" s="685"/>
    </row>
    <row r="9307" spans="2:6" s="55" customFormat="1" x14ac:dyDescent="0.25">
      <c r="B9307" s="209"/>
      <c r="C9307" s="564"/>
      <c r="D9307" s="209"/>
      <c r="F9307" s="685"/>
    </row>
    <row r="9308" spans="2:6" s="55" customFormat="1" x14ac:dyDescent="0.25">
      <c r="B9308" s="209"/>
      <c r="C9308" s="564"/>
      <c r="D9308" s="209"/>
      <c r="F9308" s="685"/>
    </row>
    <row r="9309" spans="2:6" s="55" customFormat="1" x14ac:dyDescent="0.25">
      <c r="B9309" s="209"/>
      <c r="C9309" s="564"/>
      <c r="D9309" s="209"/>
      <c r="F9309" s="685"/>
    </row>
    <row r="9310" spans="2:6" s="55" customFormat="1" x14ac:dyDescent="0.25">
      <c r="B9310" s="209"/>
      <c r="C9310" s="564"/>
      <c r="D9310" s="209"/>
      <c r="F9310" s="685"/>
    </row>
    <row r="9311" spans="2:6" s="55" customFormat="1" x14ac:dyDescent="0.25">
      <c r="B9311" s="209"/>
      <c r="C9311" s="564"/>
      <c r="D9311" s="209"/>
      <c r="F9311" s="685"/>
    </row>
    <row r="9312" spans="2:6" s="55" customFormat="1" x14ac:dyDescent="0.25">
      <c r="B9312" s="209"/>
      <c r="C9312" s="564"/>
      <c r="D9312" s="209"/>
      <c r="F9312" s="685"/>
    </row>
    <row r="9313" spans="2:6" s="55" customFormat="1" x14ac:dyDescent="0.25">
      <c r="B9313" s="209"/>
      <c r="C9313" s="564"/>
      <c r="D9313" s="209"/>
      <c r="F9313" s="685"/>
    </row>
    <row r="9314" spans="2:6" s="55" customFormat="1" x14ac:dyDescent="0.25">
      <c r="B9314" s="209"/>
      <c r="C9314" s="564"/>
      <c r="D9314" s="209"/>
      <c r="F9314" s="685"/>
    </row>
    <row r="9315" spans="2:6" s="55" customFormat="1" x14ac:dyDescent="0.25">
      <c r="B9315" s="209"/>
      <c r="C9315" s="564"/>
      <c r="D9315" s="209"/>
      <c r="F9315" s="685"/>
    </row>
    <row r="9316" spans="2:6" s="55" customFormat="1" x14ac:dyDescent="0.25">
      <c r="B9316" s="209"/>
      <c r="C9316" s="564"/>
      <c r="D9316" s="209"/>
      <c r="F9316" s="685"/>
    </row>
    <row r="9317" spans="2:6" s="55" customFormat="1" x14ac:dyDescent="0.25">
      <c r="B9317" s="209"/>
      <c r="C9317" s="564"/>
      <c r="D9317" s="209"/>
      <c r="F9317" s="685"/>
    </row>
    <row r="9318" spans="2:6" s="55" customFormat="1" x14ac:dyDescent="0.25">
      <c r="B9318" s="209"/>
      <c r="C9318" s="564"/>
      <c r="D9318" s="209"/>
      <c r="F9318" s="685"/>
    </row>
    <row r="9319" spans="2:6" s="55" customFormat="1" x14ac:dyDescent="0.25">
      <c r="B9319" s="209"/>
      <c r="C9319" s="564"/>
      <c r="D9319" s="209"/>
      <c r="F9319" s="685"/>
    </row>
    <row r="9320" spans="2:6" s="55" customFormat="1" x14ac:dyDescent="0.25">
      <c r="B9320" s="209"/>
      <c r="C9320" s="564"/>
      <c r="D9320" s="209"/>
      <c r="F9320" s="685"/>
    </row>
    <row r="9321" spans="2:6" s="55" customFormat="1" x14ac:dyDescent="0.25">
      <c r="B9321" s="209"/>
      <c r="C9321" s="564"/>
      <c r="D9321" s="209"/>
      <c r="F9321" s="685"/>
    </row>
    <row r="9322" spans="2:6" s="55" customFormat="1" x14ac:dyDescent="0.25">
      <c r="B9322" s="209"/>
      <c r="C9322" s="564"/>
      <c r="D9322" s="209"/>
      <c r="F9322" s="685"/>
    </row>
    <row r="9323" spans="2:6" s="55" customFormat="1" x14ac:dyDescent="0.25">
      <c r="B9323" s="209"/>
      <c r="C9323" s="564"/>
      <c r="D9323" s="209"/>
      <c r="F9323" s="685"/>
    </row>
    <row r="9324" spans="2:6" s="55" customFormat="1" x14ac:dyDescent="0.25">
      <c r="B9324" s="209"/>
      <c r="C9324" s="564"/>
      <c r="D9324" s="209"/>
      <c r="F9324" s="685"/>
    </row>
    <row r="9325" spans="2:6" s="55" customFormat="1" x14ac:dyDescent="0.25">
      <c r="B9325" s="209"/>
      <c r="C9325" s="564"/>
      <c r="D9325" s="209"/>
      <c r="F9325" s="685"/>
    </row>
    <row r="9326" spans="2:6" s="55" customFormat="1" x14ac:dyDescent="0.25">
      <c r="B9326" s="209"/>
      <c r="C9326" s="564"/>
      <c r="D9326" s="209"/>
      <c r="F9326" s="685"/>
    </row>
    <row r="9327" spans="2:6" s="55" customFormat="1" x14ac:dyDescent="0.25">
      <c r="B9327" s="209"/>
      <c r="C9327" s="564"/>
      <c r="D9327" s="209"/>
      <c r="F9327" s="685"/>
    </row>
    <row r="9328" spans="2:6" s="55" customFormat="1" x14ac:dyDescent="0.25">
      <c r="B9328" s="209"/>
      <c r="C9328" s="564"/>
      <c r="D9328" s="209"/>
      <c r="F9328" s="685"/>
    </row>
    <row r="9329" spans="2:6" s="55" customFormat="1" x14ac:dyDescent="0.25">
      <c r="B9329" s="209"/>
      <c r="C9329" s="564"/>
      <c r="D9329" s="209"/>
      <c r="F9329" s="685"/>
    </row>
    <row r="9330" spans="2:6" s="55" customFormat="1" x14ac:dyDescent="0.25">
      <c r="B9330" s="209"/>
      <c r="C9330" s="564"/>
      <c r="D9330" s="209"/>
      <c r="F9330" s="685"/>
    </row>
    <row r="9331" spans="2:6" s="55" customFormat="1" x14ac:dyDescent="0.25">
      <c r="B9331" s="209"/>
      <c r="C9331" s="564"/>
      <c r="D9331" s="209"/>
      <c r="F9331" s="685"/>
    </row>
    <row r="9332" spans="2:6" s="55" customFormat="1" x14ac:dyDescent="0.25">
      <c r="B9332" s="209"/>
      <c r="C9332" s="564"/>
      <c r="D9332" s="209"/>
      <c r="F9332" s="685"/>
    </row>
    <row r="9333" spans="2:6" s="55" customFormat="1" x14ac:dyDescent="0.25">
      <c r="B9333" s="209"/>
      <c r="C9333" s="564"/>
      <c r="D9333" s="209"/>
      <c r="F9333" s="685"/>
    </row>
    <row r="9334" spans="2:6" s="55" customFormat="1" x14ac:dyDescent="0.25">
      <c r="B9334" s="209"/>
      <c r="C9334" s="564"/>
      <c r="D9334" s="209"/>
      <c r="F9334" s="685"/>
    </row>
    <row r="9335" spans="2:6" s="55" customFormat="1" x14ac:dyDescent="0.25">
      <c r="B9335" s="209"/>
      <c r="C9335" s="564"/>
      <c r="D9335" s="209"/>
      <c r="F9335" s="685"/>
    </row>
    <row r="9336" spans="2:6" s="55" customFormat="1" x14ac:dyDescent="0.25">
      <c r="B9336" s="209"/>
      <c r="C9336" s="564"/>
      <c r="D9336" s="209"/>
      <c r="F9336" s="685"/>
    </row>
    <row r="9337" spans="2:6" s="55" customFormat="1" x14ac:dyDescent="0.25">
      <c r="B9337" s="209"/>
      <c r="C9337" s="564"/>
      <c r="D9337" s="209"/>
      <c r="F9337" s="685"/>
    </row>
    <row r="9338" spans="2:6" s="55" customFormat="1" x14ac:dyDescent="0.25">
      <c r="B9338" s="209"/>
      <c r="C9338" s="564"/>
      <c r="D9338" s="209"/>
      <c r="F9338" s="685"/>
    </row>
    <row r="9339" spans="2:6" s="55" customFormat="1" x14ac:dyDescent="0.25">
      <c r="B9339" s="209"/>
      <c r="C9339" s="564"/>
      <c r="D9339" s="209"/>
      <c r="F9339" s="685"/>
    </row>
    <row r="9340" spans="2:6" s="55" customFormat="1" x14ac:dyDescent="0.25">
      <c r="B9340" s="209"/>
      <c r="C9340" s="564"/>
      <c r="D9340" s="209"/>
      <c r="F9340" s="685"/>
    </row>
    <row r="9341" spans="2:6" s="55" customFormat="1" x14ac:dyDescent="0.25">
      <c r="B9341" s="209"/>
      <c r="C9341" s="564"/>
      <c r="D9341" s="209"/>
      <c r="F9341" s="685"/>
    </row>
    <row r="9342" spans="2:6" s="55" customFormat="1" x14ac:dyDescent="0.25">
      <c r="B9342" s="209"/>
      <c r="C9342" s="564"/>
      <c r="D9342" s="209"/>
      <c r="F9342" s="685"/>
    </row>
    <row r="9343" spans="2:6" s="55" customFormat="1" x14ac:dyDescent="0.25">
      <c r="B9343" s="209"/>
      <c r="C9343" s="564"/>
      <c r="D9343" s="209"/>
      <c r="F9343" s="685"/>
    </row>
    <row r="9344" spans="2:6" s="55" customFormat="1" x14ac:dyDescent="0.25">
      <c r="B9344" s="209"/>
      <c r="C9344" s="564"/>
      <c r="D9344" s="209"/>
      <c r="F9344" s="685"/>
    </row>
    <row r="9345" spans="2:6" s="55" customFormat="1" x14ac:dyDescent="0.25">
      <c r="B9345" s="209"/>
      <c r="C9345" s="564"/>
      <c r="D9345" s="209"/>
      <c r="F9345" s="685"/>
    </row>
    <row r="9346" spans="2:6" s="55" customFormat="1" x14ac:dyDescent="0.25">
      <c r="B9346" s="209"/>
      <c r="C9346" s="564"/>
      <c r="D9346" s="209"/>
      <c r="F9346" s="685"/>
    </row>
    <row r="9347" spans="2:6" s="55" customFormat="1" x14ac:dyDescent="0.25">
      <c r="B9347" s="209"/>
      <c r="C9347" s="564"/>
      <c r="D9347" s="209"/>
      <c r="F9347" s="685"/>
    </row>
    <row r="9348" spans="2:6" s="55" customFormat="1" x14ac:dyDescent="0.25">
      <c r="B9348" s="209"/>
      <c r="C9348" s="564"/>
      <c r="D9348" s="209"/>
      <c r="F9348" s="685"/>
    </row>
    <row r="9349" spans="2:6" s="55" customFormat="1" x14ac:dyDescent="0.25">
      <c r="B9349" s="209"/>
      <c r="C9349" s="564"/>
      <c r="D9349" s="209"/>
      <c r="F9349" s="685"/>
    </row>
    <row r="9350" spans="2:6" s="55" customFormat="1" x14ac:dyDescent="0.25">
      <c r="B9350" s="209"/>
      <c r="C9350" s="564"/>
      <c r="D9350" s="209"/>
      <c r="F9350" s="685"/>
    </row>
    <row r="9351" spans="2:6" s="55" customFormat="1" x14ac:dyDescent="0.25">
      <c r="B9351" s="209"/>
      <c r="C9351" s="564"/>
      <c r="D9351" s="209"/>
      <c r="F9351" s="685"/>
    </row>
    <row r="9352" spans="2:6" s="55" customFormat="1" x14ac:dyDescent="0.25">
      <c r="B9352" s="209"/>
      <c r="C9352" s="564"/>
      <c r="D9352" s="209"/>
      <c r="F9352" s="685"/>
    </row>
    <row r="9353" spans="2:6" s="55" customFormat="1" x14ac:dyDescent="0.25">
      <c r="B9353" s="209"/>
      <c r="C9353" s="564"/>
      <c r="D9353" s="209"/>
      <c r="F9353" s="685"/>
    </row>
    <row r="9354" spans="2:6" s="55" customFormat="1" x14ac:dyDescent="0.25">
      <c r="B9354" s="209"/>
      <c r="C9354" s="564"/>
      <c r="D9354" s="209"/>
      <c r="F9354" s="685"/>
    </row>
    <row r="9355" spans="2:6" s="55" customFormat="1" x14ac:dyDescent="0.25">
      <c r="B9355" s="209"/>
      <c r="C9355" s="564"/>
      <c r="D9355" s="209"/>
      <c r="F9355" s="685"/>
    </row>
    <row r="9356" spans="2:6" s="55" customFormat="1" x14ac:dyDescent="0.25">
      <c r="B9356" s="209"/>
      <c r="C9356" s="564"/>
      <c r="D9356" s="209"/>
      <c r="F9356" s="685"/>
    </row>
    <row r="9357" spans="2:6" s="55" customFormat="1" x14ac:dyDescent="0.25">
      <c r="B9357" s="209"/>
      <c r="C9357" s="564"/>
      <c r="D9357" s="209"/>
      <c r="F9357" s="685"/>
    </row>
    <row r="9358" spans="2:6" s="55" customFormat="1" x14ac:dyDescent="0.25">
      <c r="B9358" s="209"/>
      <c r="C9358" s="564"/>
      <c r="D9358" s="209"/>
      <c r="F9358" s="685"/>
    </row>
    <row r="9359" spans="2:6" s="55" customFormat="1" x14ac:dyDescent="0.25">
      <c r="B9359" s="209"/>
      <c r="C9359" s="564"/>
      <c r="D9359" s="209"/>
      <c r="F9359" s="685"/>
    </row>
    <row r="9360" spans="2:6" s="55" customFormat="1" x14ac:dyDescent="0.25">
      <c r="B9360" s="209"/>
      <c r="C9360" s="564"/>
      <c r="D9360" s="209"/>
      <c r="F9360" s="685"/>
    </row>
    <row r="9361" spans="2:6" s="55" customFormat="1" x14ac:dyDescent="0.25">
      <c r="B9361" s="209"/>
      <c r="C9361" s="564"/>
      <c r="D9361" s="209"/>
      <c r="F9361" s="685"/>
    </row>
    <row r="9362" spans="2:6" s="55" customFormat="1" x14ac:dyDescent="0.25">
      <c r="B9362" s="209"/>
      <c r="C9362" s="564"/>
      <c r="D9362" s="209"/>
      <c r="F9362" s="685"/>
    </row>
    <row r="9363" spans="2:6" s="55" customFormat="1" x14ac:dyDescent="0.25">
      <c r="B9363" s="209"/>
      <c r="C9363" s="564"/>
      <c r="D9363" s="209"/>
      <c r="F9363" s="685"/>
    </row>
    <row r="9364" spans="2:6" s="55" customFormat="1" x14ac:dyDescent="0.25">
      <c r="B9364" s="209"/>
      <c r="C9364" s="564"/>
      <c r="D9364" s="209"/>
      <c r="F9364" s="685"/>
    </row>
    <row r="9365" spans="2:6" s="55" customFormat="1" x14ac:dyDescent="0.25">
      <c r="B9365" s="209"/>
      <c r="C9365" s="564"/>
      <c r="D9365" s="209"/>
      <c r="F9365" s="685"/>
    </row>
    <row r="9366" spans="2:6" s="55" customFormat="1" x14ac:dyDescent="0.25">
      <c r="B9366" s="209"/>
      <c r="C9366" s="564"/>
      <c r="D9366" s="209"/>
      <c r="F9366" s="685"/>
    </row>
    <row r="9367" spans="2:6" s="55" customFormat="1" x14ac:dyDescent="0.25">
      <c r="B9367" s="209"/>
      <c r="C9367" s="564"/>
      <c r="D9367" s="209"/>
      <c r="F9367" s="685"/>
    </row>
    <row r="9368" spans="2:6" s="55" customFormat="1" x14ac:dyDescent="0.25">
      <c r="B9368" s="209"/>
      <c r="C9368" s="564"/>
      <c r="D9368" s="209"/>
      <c r="F9368" s="685"/>
    </row>
    <row r="9369" spans="2:6" s="55" customFormat="1" x14ac:dyDescent="0.25">
      <c r="B9369" s="209"/>
      <c r="C9369" s="564"/>
      <c r="D9369" s="209"/>
      <c r="F9369" s="685"/>
    </row>
    <row r="9370" spans="2:6" s="55" customFormat="1" x14ac:dyDescent="0.25">
      <c r="B9370" s="209"/>
      <c r="C9370" s="564"/>
      <c r="D9370" s="209"/>
      <c r="F9370" s="685"/>
    </row>
    <row r="9371" spans="2:6" s="55" customFormat="1" x14ac:dyDescent="0.25">
      <c r="B9371" s="209"/>
      <c r="C9371" s="564"/>
      <c r="D9371" s="209"/>
      <c r="F9371" s="685"/>
    </row>
    <row r="9372" spans="2:6" s="55" customFormat="1" x14ac:dyDescent="0.25">
      <c r="B9372" s="209"/>
      <c r="C9372" s="564"/>
      <c r="D9372" s="209"/>
      <c r="F9372" s="685"/>
    </row>
    <row r="9373" spans="2:6" s="55" customFormat="1" x14ac:dyDescent="0.25">
      <c r="B9373" s="209"/>
      <c r="C9373" s="564"/>
      <c r="D9373" s="209"/>
      <c r="F9373" s="685"/>
    </row>
    <row r="9374" spans="2:6" s="55" customFormat="1" x14ac:dyDescent="0.25">
      <c r="B9374" s="209"/>
      <c r="C9374" s="564"/>
      <c r="D9374" s="209"/>
      <c r="F9374" s="685"/>
    </row>
    <row r="9375" spans="2:6" s="55" customFormat="1" x14ac:dyDescent="0.25">
      <c r="B9375" s="209"/>
      <c r="C9375" s="564"/>
      <c r="D9375" s="209"/>
      <c r="F9375" s="685"/>
    </row>
    <row r="9376" spans="2:6" s="55" customFormat="1" x14ac:dyDescent="0.25">
      <c r="B9376" s="209"/>
      <c r="C9376" s="564"/>
      <c r="D9376" s="209"/>
      <c r="F9376" s="685"/>
    </row>
    <row r="9377" spans="2:6" s="55" customFormat="1" x14ac:dyDescent="0.25">
      <c r="B9377" s="209"/>
      <c r="C9377" s="564"/>
      <c r="D9377" s="209"/>
      <c r="F9377" s="685"/>
    </row>
    <row r="9378" spans="2:6" s="55" customFormat="1" x14ac:dyDescent="0.25">
      <c r="B9378" s="209"/>
      <c r="C9378" s="564"/>
      <c r="D9378" s="209"/>
      <c r="F9378" s="685"/>
    </row>
    <row r="9379" spans="2:6" s="55" customFormat="1" x14ac:dyDescent="0.25">
      <c r="B9379" s="209"/>
      <c r="C9379" s="564"/>
      <c r="D9379" s="209"/>
      <c r="F9379" s="685"/>
    </row>
    <row r="9380" spans="2:6" s="55" customFormat="1" x14ac:dyDescent="0.25">
      <c r="B9380" s="209"/>
      <c r="C9380" s="564"/>
      <c r="D9380" s="209"/>
      <c r="F9380" s="685"/>
    </row>
    <row r="9381" spans="2:6" s="55" customFormat="1" x14ac:dyDescent="0.25">
      <c r="B9381" s="209"/>
      <c r="C9381" s="564"/>
      <c r="D9381" s="209"/>
      <c r="F9381" s="685"/>
    </row>
    <row r="9382" spans="2:6" s="55" customFormat="1" x14ac:dyDescent="0.25">
      <c r="B9382" s="209"/>
      <c r="C9382" s="564"/>
      <c r="D9382" s="209"/>
      <c r="F9382" s="685"/>
    </row>
    <row r="9383" spans="2:6" s="55" customFormat="1" x14ac:dyDescent="0.25">
      <c r="B9383" s="209"/>
      <c r="C9383" s="564"/>
      <c r="D9383" s="209"/>
      <c r="F9383" s="685"/>
    </row>
    <row r="9384" spans="2:6" s="55" customFormat="1" x14ac:dyDescent="0.25">
      <c r="B9384" s="209"/>
      <c r="C9384" s="564"/>
      <c r="D9384" s="209"/>
      <c r="F9384" s="685"/>
    </row>
    <row r="9385" spans="2:6" s="55" customFormat="1" x14ac:dyDescent="0.25">
      <c r="B9385" s="209"/>
      <c r="C9385" s="564"/>
      <c r="D9385" s="209"/>
      <c r="F9385" s="685"/>
    </row>
    <row r="9386" spans="2:6" s="55" customFormat="1" x14ac:dyDescent="0.25">
      <c r="B9386" s="209"/>
      <c r="C9386" s="564"/>
      <c r="D9386" s="209"/>
      <c r="F9386" s="685"/>
    </row>
    <row r="9387" spans="2:6" s="55" customFormat="1" x14ac:dyDescent="0.25">
      <c r="B9387" s="209"/>
      <c r="C9387" s="564"/>
      <c r="D9387" s="209"/>
      <c r="F9387" s="685"/>
    </row>
    <row r="9388" spans="2:6" s="55" customFormat="1" x14ac:dyDescent="0.25">
      <c r="B9388" s="209"/>
      <c r="C9388" s="564"/>
      <c r="D9388" s="209"/>
      <c r="F9388" s="685"/>
    </row>
    <row r="9389" spans="2:6" s="55" customFormat="1" x14ac:dyDescent="0.25">
      <c r="B9389" s="209"/>
      <c r="C9389" s="564"/>
      <c r="D9389" s="209"/>
      <c r="F9389" s="685"/>
    </row>
    <row r="9390" spans="2:6" s="55" customFormat="1" x14ac:dyDescent="0.25">
      <c r="B9390" s="209"/>
      <c r="C9390" s="564"/>
      <c r="D9390" s="209"/>
      <c r="F9390" s="685"/>
    </row>
    <row r="9391" spans="2:6" s="55" customFormat="1" x14ac:dyDescent="0.25">
      <c r="B9391" s="209"/>
      <c r="C9391" s="564"/>
      <c r="D9391" s="209"/>
      <c r="F9391" s="685"/>
    </row>
    <row r="9392" spans="2:6" s="55" customFormat="1" x14ac:dyDescent="0.25">
      <c r="B9392" s="209"/>
      <c r="C9392" s="564"/>
      <c r="D9392" s="209"/>
      <c r="F9392" s="685"/>
    </row>
    <row r="9393" spans="2:6" s="55" customFormat="1" x14ac:dyDescent="0.25">
      <c r="B9393" s="209"/>
      <c r="C9393" s="564"/>
      <c r="D9393" s="209"/>
      <c r="F9393" s="685"/>
    </row>
    <row r="9394" spans="2:6" s="55" customFormat="1" x14ac:dyDescent="0.25">
      <c r="B9394" s="209"/>
      <c r="C9394" s="564"/>
      <c r="D9394" s="209"/>
      <c r="F9394" s="685"/>
    </row>
    <row r="9395" spans="2:6" s="55" customFormat="1" x14ac:dyDescent="0.25">
      <c r="B9395" s="209"/>
      <c r="C9395" s="564"/>
      <c r="D9395" s="209"/>
      <c r="F9395" s="685"/>
    </row>
    <row r="9396" spans="2:6" s="55" customFormat="1" x14ac:dyDescent="0.25">
      <c r="B9396" s="209"/>
      <c r="C9396" s="564"/>
      <c r="D9396" s="209"/>
      <c r="F9396" s="685"/>
    </row>
    <row r="9397" spans="2:6" s="55" customFormat="1" x14ac:dyDescent="0.25">
      <c r="B9397" s="209"/>
      <c r="C9397" s="564"/>
      <c r="D9397" s="209"/>
      <c r="F9397" s="685"/>
    </row>
    <row r="9398" spans="2:6" s="55" customFormat="1" x14ac:dyDescent="0.25">
      <c r="B9398" s="209"/>
      <c r="C9398" s="564"/>
      <c r="D9398" s="209"/>
      <c r="F9398" s="685"/>
    </row>
    <row r="9399" spans="2:6" s="55" customFormat="1" x14ac:dyDescent="0.25">
      <c r="B9399" s="209"/>
      <c r="C9399" s="564"/>
      <c r="D9399" s="209"/>
      <c r="F9399" s="685"/>
    </row>
    <row r="9400" spans="2:6" s="55" customFormat="1" x14ac:dyDescent="0.25">
      <c r="B9400" s="209"/>
      <c r="C9400" s="564"/>
      <c r="D9400" s="209"/>
      <c r="F9400" s="685"/>
    </row>
    <row r="9401" spans="2:6" s="55" customFormat="1" x14ac:dyDescent="0.25">
      <c r="B9401" s="209"/>
      <c r="C9401" s="564"/>
      <c r="D9401" s="209"/>
      <c r="F9401" s="685"/>
    </row>
    <row r="9402" spans="2:6" s="55" customFormat="1" x14ac:dyDescent="0.25">
      <c r="B9402" s="209"/>
      <c r="C9402" s="564"/>
      <c r="D9402" s="209"/>
      <c r="F9402" s="685"/>
    </row>
    <row r="9403" spans="2:6" s="55" customFormat="1" x14ac:dyDescent="0.25">
      <c r="B9403" s="209"/>
      <c r="C9403" s="564"/>
      <c r="D9403" s="209"/>
      <c r="F9403" s="685"/>
    </row>
    <row r="9404" spans="2:6" s="55" customFormat="1" x14ac:dyDescent="0.25">
      <c r="B9404" s="209"/>
      <c r="C9404" s="564"/>
      <c r="D9404" s="209"/>
      <c r="F9404" s="685"/>
    </row>
    <row r="9405" spans="2:6" s="55" customFormat="1" x14ac:dyDescent="0.25">
      <c r="B9405" s="209"/>
      <c r="C9405" s="564"/>
      <c r="D9405" s="209"/>
      <c r="F9405" s="685"/>
    </row>
    <row r="9406" spans="2:6" s="55" customFormat="1" x14ac:dyDescent="0.25">
      <c r="B9406" s="209"/>
      <c r="C9406" s="564"/>
      <c r="D9406" s="209"/>
      <c r="F9406" s="685"/>
    </row>
    <row r="9407" spans="2:6" s="55" customFormat="1" x14ac:dyDescent="0.25">
      <c r="B9407" s="209"/>
      <c r="C9407" s="564"/>
      <c r="D9407" s="209"/>
      <c r="F9407" s="685"/>
    </row>
    <row r="9408" spans="2:6" s="55" customFormat="1" x14ac:dyDescent="0.25">
      <c r="B9408" s="209"/>
      <c r="C9408" s="564"/>
      <c r="D9408" s="209"/>
      <c r="F9408" s="685"/>
    </row>
    <row r="9409" spans="2:6" s="55" customFormat="1" x14ac:dyDescent="0.25">
      <c r="B9409" s="209"/>
      <c r="C9409" s="564"/>
      <c r="D9409" s="209"/>
      <c r="F9409" s="685"/>
    </row>
    <row r="9410" spans="2:6" s="55" customFormat="1" x14ac:dyDescent="0.25">
      <c r="B9410" s="209"/>
      <c r="C9410" s="564"/>
      <c r="D9410" s="209"/>
      <c r="F9410" s="685"/>
    </row>
    <row r="9411" spans="2:6" s="55" customFormat="1" x14ac:dyDescent="0.25">
      <c r="B9411" s="209"/>
      <c r="C9411" s="564"/>
      <c r="D9411" s="209"/>
      <c r="F9411" s="685"/>
    </row>
    <row r="9412" spans="2:6" s="55" customFormat="1" x14ac:dyDescent="0.25">
      <c r="B9412" s="209"/>
      <c r="C9412" s="564"/>
      <c r="D9412" s="209"/>
      <c r="F9412" s="685"/>
    </row>
    <row r="9413" spans="2:6" s="55" customFormat="1" x14ac:dyDescent="0.25">
      <c r="B9413" s="209"/>
      <c r="C9413" s="564"/>
      <c r="D9413" s="209"/>
      <c r="F9413" s="685"/>
    </row>
    <row r="9414" spans="2:6" s="55" customFormat="1" x14ac:dyDescent="0.25">
      <c r="B9414" s="209"/>
      <c r="C9414" s="564"/>
      <c r="D9414" s="209"/>
      <c r="F9414" s="685"/>
    </row>
    <row r="9415" spans="2:6" s="55" customFormat="1" x14ac:dyDescent="0.25">
      <c r="B9415" s="209"/>
      <c r="C9415" s="564"/>
      <c r="D9415" s="209"/>
      <c r="F9415" s="685"/>
    </row>
    <row r="9416" spans="2:6" s="55" customFormat="1" x14ac:dyDescent="0.25">
      <c r="B9416" s="209"/>
      <c r="C9416" s="564"/>
      <c r="D9416" s="209"/>
      <c r="F9416" s="685"/>
    </row>
    <row r="9417" spans="2:6" s="55" customFormat="1" x14ac:dyDescent="0.25">
      <c r="B9417" s="209"/>
      <c r="C9417" s="564"/>
      <c r="D9417" s="209"/>
      <c r="F9417" s="685"/>
    </row>
    <row r="9418" spans="2:6" s="55" customFormat="1" x14ac:dyDescent="0.25">
      <c r="B9418" s="209"/>
      <c r="C9418" s="564"/>
      <c r="D9418" s="209"/>
      <c r="F9418" s="685"/>
    </row>
    <row r="9419" spans="2:6" s="55" customFormat="1" x14ac:dyDescent="0.25">
      <c r="B9419" s="209"/>
      <c r="C9419" s="564"/>
      <c r="D9419" s="209"/>
      <c r="F9419" s="685"/>
    </row>
    <row r="9420" spans="2:6" s="55" customFormat="1" x14ac:dyDescent="0.25">
      <c r="B9420" s="209"/>
      <c r="C9420" s="564"/>
      <c r="D9420" s="209"/>
      <c r="F9420" s="685"/>
    </row>
    <row r="9421" spans="2:6" s="55" customFormat="1" x14ac:dyDescent="0.25">
      <c r="B9421" s="209"/>
      <c r="C9421" s="564"/>
      <c r="D9421" s="209"/>
      <c r="F9421" s="685"/>
    </row>
    <row r="9422" spans="2:6" s="55" customFormat="1" x14ac:dyDescent="0.25">
      <c r="B9422" s="209"/>
      <c r="C9422" s="564"/>
      <c r="D9422" s="209"/>
      <c r="F9422" s="685"/>
    </row>
    <row r="9423" spans="2:6" s="55" customFormat="1" x14ac:dyDescent="0.25">
      <c r="B9423" s="209"/>
      <c r="C9423" s="564"/>
      <c r="D9423" s="209"/>
      <c r="F9423" s="685"/>
    </row>
    <row r="9424" spans="2:6" s="55" customFormat="1" x14ac:dyDescent="0.25">
      <c r="B9424" s="209"/>
      <c r="C9424" s="564"/>
      <c r="D9424" s="209"/>
      <c r="F9424" s="685"/>
    </row>
    <row r="9425" spans="2:6" s="55" customFormat="1" x14ac:dyDescent="0.25">
      <c r="B9425" s="209"/>
      <c r="C9425" s="564"/>
      <c r="D9425" s="209"/>
      <c r="F9425" s="685"/>
    </row>
    <row r="9426" spans="2:6" s="55" customFormat="1" x14ac:dyDescent="0.25">
      <c r="B9426" s="209"/>
      <c r="C9426" s="564"/>
      <c r="D9426" s="209"/>
      <c r="F9426" s="685"/>
    </row>
    <row r="9427" spans="2:6" s="55" customFormat="1" x14ac:dyDescent="0.25">
      <c r="B9427" s="209"/>
      <c r="C9427" s="564"/>
      <c r="D9427" s="209"/>
      <c r="F9427" s="685"/>
    </row>
    <row r="9428" spans="2:6" s="55" customFormat="1" x14ac:dyDescent="0.25">
      <c r="B9428" s="209"/>
      <c r="C9428" s="564"/>
      <c r="D9428" s="209"/>
      <c r="F9428" s="685"/>
    </row>
    <row r="9429" spans="2:6" s="55" customFormat="1" x14ac:dyDescent="0.25">
      <c r="B9429" s="209"/>
      <c r="C9429" s="564"/>
      <c r="D9429" s="209"/>
      <c r="F9429" s="685"/>
    </row>
    <row r="9430" spans="2:6" s="55" customFormat="1" x14ac:dyDescent="0.25">
      <c r="B9430" s="209"/>
      <c r="C9430" s="564"/>
      <c r="D9430" s="209"/>
      <c r="F9430" s="685"/>
    </row>
    <row r="9431" spans="2:6" s="55" customFormat="1" x14ac:dyDescent="0.25">
      <c r="B9431" s="209"/>
      <c r="C9431" s="564"/>
      <c r="D9431" s="209"/>
      <c r="F9431" s="685"/>
    </row>
    <row r="9432" spans="2:6" s="55" customFormat="1" x14ac:dyDescent="0.25">
      <c r="B9432" s="209"/>
      <c r="C9432" s="564"/>
      <c r="D9432" s="209"/>
      <c r="F9432" s="685"/>
    </row>
    <row r="9433" spans="2:6" s="55" customFormat="1" x14ac:dyDescent="0.25">
      <c r="B9433" s="209"/>
      <c r="C9433" s="564"/>
      <c r="D9433" s="209"/>
      <c r="F9433" s="685"/>
    </row>
    <row r="9434" spans="2:6" s="55" customFormat="1" x14ac:dyDescent="0.25">
      <c r="B9434" s="209"/>
      <c r="C9434" s="564"/>
      <c r="D9434" s="209"/>
      <c r="F9434" s="685"/>
    </row>
    <row r="9435" spans="2:6" s="55" customFormat="1" x14ac:dyDescent="0.25">
      <c r="B9435" s="209"/>
      <c r="C9435" s="564"/>
      <c r="D9435" s="209"/>
      <c r="F9435" s="685"/>
    </row>
    <row r="9436" spans="2:6" s="55" customFormat="1" x14ac:dyDescent="0.25">
      <c r="B9436" s="209"/>
      <c r="C9436" s="564"/>
      <c r="D9436" s="209"/>
      <c r="F9436" s="685"/>
    </row>
    <row r="9437" spans="2:6" s="55" customFormat="1" x14ac:dyDescent="0.25">
      <c r="B9437" s="209"/>
      <c r="C9437" s="564"/>
      <c r="D9437" s="209"/>
      <c r="F9437" s="685"/>
    </row>
    <row r="9438" spans="2:6" s="55" customFormat="1" x14ac:dyDescent="0.25">
      <c r="B9438" s="209"/>
      <c r="C9438" s="564"/>
      <c r="D9438" s="209"/>
      <c r="F9438" s="685"/>
    </row>
    <row r="9439" spans="2:6" s="55" customFormat="1" x14ac:dyDescent="0.25">
      <c r="B9439" s="209"/>
      <c r="C9439" s="564"/>
      <c r="D9439" s="209"/>
      <c r="F9439" s="685"/>
    </row>
    <row r="9440" spans="2:6" s="55" customFormat="1" x14ac:dyDescent="0.25">
      <c r="B9440" s="209"/>
      <c r="C9440" s="564"/>
      <c r="D9440" s="209"/>
      <c r="F9440" s="685"/>
    </row>
    <row r="9441" spans="2:6" s="55" customFormat="1" x14ac:dyDescent="0.25">
      <c r="B9441" s="209"/>
      <c r="C9441" s="564"/>
      <c r="D9441" s="209"/>
      <c r="F9441" s="685"/>
    </row>
    <row r="9442" spans="2:6" s="55" customFormat="1" x14ac:dyDescent="0.25">
      <c r="B9442" s="209"/>
      <c r="C9442" s="564"/>
      <c r="D9442" s="209"/>
      <c r="F9442" s="685"/>
    </row>
    <row r="9443" spans="2:6" s="55" customFormat="1" x14ac:dyDescent="0.25">
      <c r="B9443" s="209"/>
      <c r="C9443" s="564"/>
      <c r="D9443" s="209"/>
      <c r="F9443" s="685"/>
    </row>
    <row r="9444" spans="2:6" s="55" customFormat="1" x14ac:dyDescent="0.25">
      <c r="B9444" s="209"/>
      <c r="C9444" s="564"/>
      <c r="D9444" s="209"/>
      <c r="F9444" s="685"/>
    </row>
    <row r="9445" spans="2:6" s="55" customFormat="1" x14ac:dyDescent="0.25">
      <c r="B9445" s="209"/>
      <c r="C9445" s="564"/>
      <c r="D9445" s="209"/>
      <c r="F9445" s="685"/>
    </row>
    <row r="9446" spans="2:6" s="55" customFormat="1" x14ac:dyDescent="0.25">
      <c r="B9446" s="209"/>
      <c r="C9446" s="564"/>
      <c r="D9446" s="209"/>
      <c r="F9446" s="685"/>
    </row>
    <row r="9447" spans="2:6" s="55" customFormat="1" x14ac:dyDescent="0.25">
      <c r="B9447" s="209"/>
      <c r="C9447" s="564"/>
      <c r="D9447" s="209"/>
      <c r="F9447" s="685"/>
    </row>
    <row r="9448" spans="2:6" s="55" customFormat="1" x14ac:dyDescent="0.25">
      <c r="B9448" s="209"/>
      <c r="C9448" s="564"/>
      <c r="D9448" s="209"/>
      <c r="F9448" s="685"/>
    </row>
    <row r="9449" spans="2:6" s="55" customFormat="1" x14ac:dyDescent="0.25">
      <c r="B9449" s="209"/>
      <c r="C9449" s="564"/>
      <c r="D9449" s="209"/>
      <c r="F9449" s="685"/>
    </row>
    <row r="9450" spans="2:6" s="55" customFormat="1" x14ac:dyDescent="0.25">
      <c r="B9450" s="209"/>
      <c r="C9450" s="564"/>
      <c r="D9450" s="209"/>
      <c r="F9450" s="685"/>
    </row>
    <row r="9451" spans="2:6" s="55" customFormat="1" x14ac:dyDescent="0.25">
      <c r="B9451" s="209"/>
      <c r="C9451" s="564"/>
      <c r="D9451" s="209"/>
      <c r="F9451" s="685"/>
    </row>
    <row r="9452" spans="2:6" s="55" customFormat="1" x14ac:dyDescent="0.25">
      <c r="B9452" s="209"/>
      <c r="C9452" s="564"/>
      <c r="D9452" s="209"/>
      <c r="F9452" s="685"/>
    </row>
    <row r="9453" spans="2:6" s="55" customFormat="1" x14ac:dyDescent="0.25">
      <c r="B9453" s="209"/>
      <c r="C9453" s="564"/>
      <c r="D9453" s="209"/>
      <c r="F9453" s="685"/>
    </row>
    <row r="9454" spans="2:6" s="55" customFormat="1" x14ac:dyDescent="0.25">
      <c r="B9454" s="209"/>
      <c r="C9454" s="564"/>
      <c r="D9454" s="209"/>
      <c r="F9454" s="685"/>
    </row>
    <row r="9455" spans="2:6" s="55" customFormat="1" x14ac:dyDescent="0.25">
      <c r="B9455" s="209"/>
      <c r="C9455" s="564"/>
      <c r="D9455" s="209"/>
      <c r="F9455" s="685"/>
    </row>
    <row r="9456" spans="2:6" s="55" customFormat="1" x14ac:dyDescent="0.25">
      <c r="B9456" s="209"/>
      <c r="C9456" s="564"/>
      <c r="D9456" s="209"/>
      <c r="F9456" s="685"/>
    </row>
    <row r="9457" spans="2:6" s="55" customFormat="1" x14ac:dyDescent="0.25">
      <c r="B9457" s="209"/>
      <c r="C9457" s="564"/>
      <c r="D9457" s="209"/>
      <c r="F9457" s="685"/>
    </row>
    <row r="9458" spans="2:6" s="55" customFormat="1" x14ac:dyDescent="0.25">
      <c r="B9458" s="209"/>
      <c r="C9458" s="564"/>
      <c r="D9458" s="209"/>
      <c r="F9458" s="685"/>
    </row>
    <row r="9459" spans="2:6" s="55" customFormat="1" x14ac:dyDescent="0.25">
      <c r="B9459" s="209"/>
      <c r="C9459" s="564"/>
      <c r="D9459" s="209"/>
      <c r="F9459" s="685"/>
    </row>
    <row r="9460" spans="2:6" s="55" customFormat="1" x14ac:dyDescent="0.25">
      <c r="B9460" s="209"/>
      <c r="C9460" s="564"/>
      <c r="D9460" s="209"/>
      <c r="F9460" s="685"/>
    </row>
    <row r="9461" spans="2:6" s="55" customFormat="1" x14ac:dyDescent="0.25">
      <c r="B9461" s="209"/>
      <c r="C9461" s="564"/>
      <c r="D9461" s="209"/>
      <c r="F9461" s="685"/>
    </row>
    <row r="9462" spans="2:6" s="55" customFormat="1" x14ac:dyDescent="0.25">
      <c r="B9462" s="209"/>
      <c r="C9462" s="564"/>
      <c r="D9462" s="209"/>
      <c r="F9462" s="685"/>
    </row>
    <row r="9463" spans="2:6" s="55" customFormat="1" x14ac:dyDescent="0.25">
      <c r="B9463" s="209"/>
      <c r="C9463" s="564"/>
      <c r="D9463" s="209"/>
      <c r="F9463" s="685"/>
    </row>
    <row r="9464" spans="2:6" s="55" customFormat="1" x14ac:dyDescent="0.25">
      <c r="B9464" s="209"/>
      <c r="C9464" s="564"/>
      <c r="D9464" s="209"/>
      <c r="F9464" s="685"/>
    </row>
    <row r="9465" spans="2:6" s="55" customFormat="1" x14ac:dyDescent="0.25">
      <c r="B9465" s="209"/>
      <c r="C9465" s="564"/>
      <c r="D9465" s="209"/>
      <c r="F9465" s="685"/>
    </row>
    <row r="9466" spans="2:6" s="55" customFormat="1" x14ac:dyDescent="0.25">
      <c r="B9466" s="209"/>
      <c r="C9466" s="564"/>
      <c r="D9466" s="209"/>
      <c r="F9466" s="685"/>
    </row>
    <row r="9467" spans="2:6" s="55" customFormat="1" x14ac:dyDescent="0.25">
      <c r="B9467" s="209"/>
      <c r="C9467" s="564"/>
      <c r="D9467" s="209"/>
      <c r="F9467" s="685"/>
    </row>
    <row r="9468" spans="2:6" s="55" customFormat="1" x14ac:dyDescent="0.25">
      <c r="B9468" s="209"/>
      <c r="C9468" s="564"/>
      <c r="D9468" s="209"/>
      <c r="F9468" s="685"/>
    </row>
    <row r="9469" spans="2:6" s="55" customFormat="1" x14ac:dyDescent="0.25">
      <c r="B9469" s="209"/>
      <c r="C9469" s="564"/>
      <c r="D9469" s="209"/>
      <c r="F9469" s="685"/>
    </row>
    <row r="9470" spans="2:6" s="55" customFormat="1" x14ac:dyDescent="0.25">
      <c r="B9470" s="209"/>
      <c r="C9470" s="564"/>
      <c r="D9470" s="209"/>
      <c r="F9470" s="685"/>
    </row>
    <row r="9471" spans="2:6" s="55" customFormat="1" x14ac:dyDescent="0.25">
      <c r="B9471" s="209"/>
      <c r="C9471" s="564"/>
      <c r="D9471" s="209"/>
      <c r="F9471" s="685"/>
    </row>
    <row r="9472" spans="2:6" s="55" customFormat="1" x14ac:dyDescent="0.25">
      <c r="B9472" s="209"/>
      <c r="C9472" s="564"/>
      <c r="D9472" s="209"/>
      <c r="F9472" s="685"/>
    </row>
    <row r="9473" spans="2:6" s="55" customFormat="1" x14ac:dyDescent="0.25">
      <c r="B9473" s="209"/>
      <c r="C9473" s="564"/>
      <c r="D9473" s="209"/>
      <c r="F9473" s="685"/>
    </row>
    <row r="9474" spans="2:6" s="55" customFormat="1" x14ac:dyDescent="0.25">
      <c r="B9474" s="209"/>
      <c r="C9474" s="564"/>
      <c r="D9474" s="209"/>
      <c r="F9474" s="685"/>
    </row>
    <row r="9475" spans="2:6" s="55" customFormat="1" x14ac:dyDescent="0.25">
      <c r="B9475" s="209"/>
      <c r="C9475" s="564"/>
      <c r="D9475" s="209"/>
      <c r="F9475" s="685"/>
    </row>
    <row r="9476" spans="2:6" s="55" customFormat="1" x14ac:dyDescent="0.25">
      <c r="B9476" s="209"/>
      <c r="C9476" s="564"/>
      <c r="D9476" s="209"/>
      <c r="F9476" s="685"/>
    </row>
    <row r="9477" spans="2:6" s="55" customFormat="1" x14ac:dyDescent="0.25">
      <c r="B9477" s="209"/>
      <c r="C9477" s="564"/>
      <c r="D9477" s="209"/>
      <c r="F9477" s="685"/>
    </row>
    <row r="9478" spans="2:6" s="55" customFormat="1" x14ac:dyDescent="0.25">
      <c r="B9478" s="209"/>
      <c r="C9478" s="564"/>
      <c r="D9478" s="209"/>
      <c r="F9478" s="685"/>
    </row>
    <row r="9479" spans="2:6" s="55" customFormat="1" x14ac:dyDescent="0.25">
      <c r="B9479" s="209"/>
      <c r="C9479" s="564"/>
      <c r="D9479" s="209"/>
      <c r="F9479" s="685"/>
    </row>
    <row r="9480" spans="2:6" s="55" customFormat="1" x14ac:dyDescent="0.25">
      <c r="B9480" s="209"/>
      <c r="C9480" s="564"/>
      <c r="D9480" s="209"/>
      <c r="F9480" s="685"/>
    </row>
    <row r="9481" spans="2:6" s="55" customFormat="1" x14ac:dyDescent="0.25">
      <c r="B9481" s="209"/>
      <c r="C9481" s="564"/>
      <c r="D9481" s="209"/>
      <c r="F9481" s="685"/>
    </row>
    <row r="9482" spans="2:6" s="55" customFormat="1" x14ac:dyDescent="0.25">
      <c r="B9482" s="209"/>
      <c r="C9482" s="564"/>
      <c r="D9482" s="209"/>
      <c r="F9482" s="685"/>
    </row>
    <row r="9483" spans="2:6" s="55" customFormat="1" x14ac:dyDescent="0.25">
      <c r="B9483" s="209"/>
      <c r="C9483" s="564"/>
      <c r="D9483" s="209"/>
      <c r="F9483" s="685"/>
    </row>
    <row r="9484" spans="2:6" s="55" customFormat="1" x14ac:dyDescent="0.25">
      <c r="B9484" s="209"/>
      <c r="C9484" s="564"/>
      <c r="D9484" s="209"/>
      <c r="F9484" s="685"/>
    </row>
    <row r="9485" spans="2:6" s="55" customFormat="1" x14ac:dyDescent="0.25">
      <c r="B9485" s="209"/>
      <c r="C9485" s="564"/>
      <c r="D9485" s="209"/>
      <c r="F9485" s="685"/>
    </row>
    <row r="9486" spans="2:6" s="55" customFormat="1" x14ac:dyDescent="0.25">
      <c r="B9486" s="209"/>
      <c r="C9486" s="564"/>
      <c r="D9486" s="209"/>
      <c r="F9486" s="685"/>
    </row>
    <row r="9487" spans="2:6" s="55" customFormat="1" x14ac:dyDescent="0.25">
      <c r="B9487" s="209"/>
      <c r="C9487" s="564"/>
      <c r="D9487" s="209"/>
      <c r="F9487" s="685"/>
    </row>
    <row r="9488" spans="2:6" s="55" customFormat="1" x14ac:dyDescent="0.25">
      <c r="B9488" s="209"/>
      <c r="C9488" s="564"/>
      <c r="D9488" s="209"/>
      <c r="F9488" s="685"/>
    </row>
    <row r="9489" spans="2:6" s="55" customFormat="1" x14ac:dyDescent="0.25">
      <c r="B9489" s="209"/>
      <c r="C9489" s="564"/>
      <c r="D9489" s="209"/>
      <c r="F9489" s="685"/>
    </row>
    <row r="9490" spans="2:6" s="55" customFormat="1" x14ac:dyDescent="0.25">
      <c r="B9490" s="209"/>
      <c r="C9490" s="564"/>
      <c r="D9490" s="209"/>
      <c r="F9490" s="685"/>
    </row>
    <row r="9491" spans="2:6" s="55" customFormat="1" x14ac:dyDescent="0.25">
      <c r="B9491" s="209"/>
      <c r="C9491" s="564"/>
      <c r="D9491" s="209"/>
      <c r="F9491" s="685"/>
    </row>
    <row r="9492" spans="2:6" s="55" customFormat="1" x14ac:dyDescent="0.25">
      <c r="B9492" s="209"/>
      <c r="C9492" s="564"/>
      <c r="D9492" s="209"/>
      <c r="F9492" s="685"/>
    </row>
    <row r="9493" spans="2:6" s="55" customFormat="1" x14ac:dyDescent="0.25">
      <c r="B9493" s="209"/>
      <c r="C9493" s="564"/>
      <c r="D9493" s="209"/>
      <c r="F9493" s="685"/>
    </row>
    <row r="9494" spans="2:6" s="55" customFormat="1" x14ac:dyDescent="0.25">
      <c r="B9494" s="209"/>
      <c r="C9494" s="564"/>
      <c r="D9494" s="209"/>
      <c r="F9494" s="685"/>
    </row>
    <row r="9495" spans="2:6" s="55" customFormat="1" x14ac:dyDescent="0.25">
      <c r="B9495" s="209"/>
      <c r="C9495" s="564"/>
      <c r="D9495" s="209"/>
      <c r="F9495" s="685"/>
    </row>
    <row r="9496" spans="2:6" s="55" customFormat="1" x14ac:dyDescent="0.25">
      <c r="B9496" s="209"/>
      <c r="C9496" s="564"/>
      <c r="D9496" s="209"/>
      <c r="F9496" s="685"/>
    </row>
    <row r="9497" spans="2:6" s="55" customFormat="1" x14ac:dyDescent="0.25">
      <c r="B9497" s="209"/>
      <c r="C9497" s="564"/>
      <c r="D9497" s="209"/>
      <c r="F9497" s="685"/>
    </row>
    <row r="9498" spans="2:6" s="55" customFormat="1" x14ac:dyDescent="0.25">
      <c r="B9498" s="209"/>
      <c r="C9498" s="564"/>
      <c r="D9498" s="209"/>
      <c r="F9498" s="685"/>
    </row>
    <row r="9499" spans="2:6" s="55" customFormat="1" x14ac:dyDescent="0.25">
      <c r="B9499" s="209"/>
      <c r="C9499" s="564"/>
      <c r="D9499" s="209"/>
      <c r="F9499" s="685"/>
    </row>
    <row r="9500" spans="2:6" s="55" customFormat="1" x14ac:dyDescent="0.25">
      <c r="B9500" s="209"/>
      <c r="C9500" s="564"/>
      <c r="D9500" s="209"/>
      <c r="F9500" s="685"/>
    </row>
    <row r="9501" spans="2:6" s="55" customFormat="1" x14ac:dyDescent="0.25">
      <c r="B9501" s="209"/>
      <c r="C9501" s="564"/>
      <c r="D9501" s="209"/>
      <c r="F9501" s="685"/>
    </row>
    <row r="9502" spans="2:6" s="55" customFormat="1" x14ac:dyDescent="0.25">
      <c r="B9502" s="209"/>
      <c r="C9502" s="564"/>
      <c r="D9502" s="209"/>
      <c r="F9502" s="685"/>
    </row>
    <row r="9503" spans="2:6" s="55" customFormat="1" x14ac:dyDescent="0.25">
      <c r="B9503" s="209"/>
      <c r="C9503" s="564"/>
      <c r="D9503" s="209"/>
      <c r="F9503" s="685"/>
    </row>
    <row r="9504" spans="2:6" s="55" customFormat="1" x14ac:dyDescent="0.25">
      <c r="B9504" s="209"/>
      <c r="C9504" s="564"/>
      <c r="D9504" s="209"/>
      <c r="F9504" s="685"/>
    </row>
    <row r="9505" spans="2:6" s="55" customFormat="1" x14ac:dyDescent="0.25">
      <c r="B9505" s="209"/>
      <c r="C9505" s="564"/>
      <c r="D9505" s="209"/>
      <c r="F9505" s="685"/>
    </row>
    <row r="9506" spans="2:6" s="55" customFormat="1" x14ac:dyDescent="0.25">
      <c r="B9506" s="209"/>
      <c r="C9506" s="564"/>
      <c r="D9506" s="209"/>
      <c r="F9506" s="685"/>
    </row>
    <row r="9507" spans="2:6" s="55" customFormat="1" x14ac:dyDescent="0.25">
      <c r="B9507" s="209"/>
      <c r="C9507" s="564"/>
      <c r="D9507" s="209"/>
      <c r="F9507" s="685"/>
    </row>
    <row r="9508" spans="2:6" s="55" customFormat="1" x14ac:dyDescent="0.25">
      <c r="B9508" s="209"/>
      <c r="C9508" s="564"/>
      <c r="D9508" s="209"/>
      <c r="F9508" s="685"/>
    </row>
    <row r="9509" spans="2:6" s="55" customFormat="1" x14ac:dyDescent="0.25">
      <c r="B9509" s="209"/>
      <c r="C9509" s="564"/>
      <c r="D9509" s="209"/>
      <c r="F9509" s="685"/>
    </row>
    <row r="9510" spans="2:6" s="55" customFormat="1" x14ac:dyDescent="0.25">
      <c r="B9510" s="209"/>
      <c r="C9510" s="564"/>
      <c r="D9510" s="209"/>
      <c r="F9510" s="685"/>
    </row>
    <row r="9511" spans="2:6" s="55" customFormat="1" x14ac:dyDescent="0.25">
      <c r="B9511" s="209"/>
      <c r="C9511" s="564"/>
      <c r="D9511" s="209"/>
      <c r="F9511" s="685"/>
    </row>
    <row r="9512" spans="2:6" s="55" customFormat="1" x14ac:dyDescent="0.25">
      <c r="B9512" s="209"/>
      <c r="C9512" s="564"/>
      <c r="D9512" s="209"/>
      <c r="F9512" s="685"/>
    </row>
    <row r="9513" spans="2:6" s="55" customFormat="1" x14ac:dyDescent="0.25">
      <c r="B9513" s="209"/>
      <c r="C9513" s="564"/>
      <c r="D9513" s="209"/>
      <c r="F9513" s="685"/>
    </row>
    <row r="9514" spans="2:6" s="55" customFormat="1" x14ac:dyDescent="0.25">
      <c r="B9514" s="209"/>
      <c r="C9514" s="564"/>
      <c r="D9514" s="209"/>
      <c r="F9514" s="685"/>
    </row>
    <row r="9515" spans="2:6" s="55" customFormat="1" x14ac:dyDescent="0.25">
      <c r="B9515" s="209"/>
      <c r="C9515" s="564"/>
      <c r="D9515" s="209"/>
      <c r="F9515" s="685"/>
    </row>
    <row r="9516" spans="2:6" s="55" customFormat="1" x14ac:dyDescent="0.25">
      <c r="B9516" s="209"/>
      <c r="C9516" s="564"/>
      <c r="D9516" s="209"/>
      <c r="F9516" s="685"/>
    </row>
    <row r="9517" spans="2:6" s="55" customFormat="1" x14ac:dyDescent="0.25">
      <c r="B9517" s="209"/>
      <c r="C9517" s="564"/>
      <c r="D9517" s="209"/>
      <c r="F9517" s="685"/>
    </row>
    <row r="9518" spans="2:6" s="55" customFormat="1" x14ac:dyDescent="0.25">
      <c r="B9518" s="209"/>
      <c r="C9518" s="564"/>
      <c r="D9518" s="209"/>
      <c r="F9518" s="685"/>
    </row>
    <row r="9519" spans="2:6" s="55" customFormat="1" x14ac:dyDescent="0.25">
      <c r="B9519" s="209"/>
      <c r="C9519" s="564"/>
      <c r="D9519" s="209"/>
      <c r="F9519" s="685"/>
    </row>
    <row r="9520" spans="2:6" s="55" customFormat="1" x14ac:dyDescent="0.25">
      <c r="B9520" s="209"/>
      <c r="C9520" s="564"/>
      <c r="D9520" s="209"/>
      <c r="F9520" s="685"/>
    </row>
    <row r="9521" spans="2:6" s="55" customFormat="1" x14ac:dyDescent="0.25">
      <c r="B9521" s="209"/>
      <c r="C9521" s="564"/>
      <c r="D9521" s="209"/>
      <c r="F9521" s="685"/>
    </row>
    <row r="9522" spans="2:6" s="55" customFormat="1" x14ac:dyDescent="0.25">
      <c r="B9522" s="209"/>
      <c r="C9522" s="564"/>
      <c r="D9522" s="209"/>
      <c r="F9522" s="685"/>
    </row>
    <row r="9523" spans="2:6" s="55" customFormat="1" x14ac:dyDescent="0.25">
      <c r="B9523" s="209"/>
      <c r="C9523" s="564"/>
      <c r="D9523" s="209"/>
      <c r="F9523" s="685"/>
    </row>
    <row r="9524" spans="2:6" s="55" customFormat="1" x14ac:dyDescent="0.25">
      <c r="B9524" s="209"/>
      <c r="C9524" s="564"/>
      <c r="D9524" s="209"/>
      <c r="F9524" s="685"/>
    </row>
    <row r="9525" spans="2:6" s="55" customFormat="1" x14ac:dyDescent="0.25">
      <c r="B9525" s="209"/>
      <c r="C9525" s="564"/>
      <c r="D9525" s="209"/>
      <c r="F9525" s="685"/>
    </row>
    <row r="9526" spans="2:6" s="55" customFormat="1" x14ac:dyDescent="0.25">
      <c r="B9526" s="209"/>
      <c r="C9526" s="564"/>
      <c r="D9526" s="209"/>
      <c r="F9526" s="685"/>
    </row>
    <row r="9527" spans="2:6" s="55" customFormat="1" x14ac:dyDescent="0.25">
      <c r="B9527" s="209"/>
      <c r="C9527" s="564"/>
      <c r="D9527" s="209"/>
      <c r="F9527" s="685"/>
    </row>
    <row r="9528" spans="2:6" s="55" customFormat="1" x14ac:dyDescent="0.25">
      <c r="B9528" s="209"/>
      <c r="C9528" s="564"/>
      <c r="D9528" s="209"/>
      <c r="F9528" s="685"/>
    </row>
    <row r="9529" spans="2:6" s="55" customFormat="1" x14ac:dyDescent="0.25">
      <c r="B9529" s="209"/>
      <c r="C9529" s="564"/>
      <c r="D9529" s="209"/>
      <c r="F9529" s="685"/>
    </row>
    <row r="9530" spans="2:6" s="55" customFormat="1" x14ac:dyDescent="0.25">
      <c r="B9530" s="209"/>
      <c r="C9530" s="564"/>
      <c r="D9530" s="209"/>
      <c r="F9530" s="685"/>
    </row>
    <row r="9531" spans="2:6" s="55" customFormat="1" x14ac:dyDescent="0.25">
      <c r="B9531" s="209"/>
      <c r="C9531" s="564"/>
      <c r="D9531" s="209"/>
      <c r="F9531" s="685"/>
    </row>
    <row r="9532" spans="2:6" s="55" customFormat="1" x14ac:dyDescent="0.25">
      <c r="B9532" s="209"/>
      <c r="C9532" s="564"/>
      <c r="D9532" s="209"/>
      <c r="F9532" s="685"/>
    </row>
    <row r="9533" spans="2:6" s="55" customFormat="1" x14ac:dyDescent="0.25">
      <c r="B9533" s="209"/>
      <c r="C9533" s="564"/>
      <c r="D9533" s="209"/>
      <c r="F9533" s="685"/>
    </row>
    <row r="9534" spans="2:6" s="55" customFormat="1" x14ac:dyDescent="0.25">
      <c r="B9534" s="209"/>
      <c r="C9534" s="564"/>
      <c r="D9534" s="209"/>
      <c r="F9534" s="685"/>
    </row>
    <row r="9535" spans="2:6" s="55" customFormat="1" x14ac:dyDescent="0.25">
      <c r="B9535" s="209"/>
      <c r="C9535" s="564"/>
      <c r="D9535" s="209"/>
      <c r="F9535" s="685"/>
    </row>
    <row r="9536" spans="2:6" s="55" customFormat="1" x14ac:dyDescent="0.25">
      <c r="B9536" s="209"/>
      <c r="C9536" s="564"/>
      <c r="D9536" s="209"/>
      <c r="F9536" s="685"/>
    </row>
    <row r="9537" spans="2:6" s="55" customFormat="1" x14ac:dyDescent="0.25">
      <c r="B9537" s="209"/>
      <c r="C9537" s="564"/>
      <c r="D9537" s="209"/>
      <c r="F9537" s="685"/>
    </row>
    <row r="9538" spans="2:6" s="55" customFormat="1" x14ac:dyDescent="0.25">
      <c r="B9538" s="209"/>
      <c r="C9538" s="564"/>
      <c r="D9538" s="209"/>
      <c r="F9538" s="685"/>
    </row>
    <row r="9539" spans="2:6" s="55" customFormat="1" x14ac:dyDescent="0.25">
      <c r="B9539" s="209"/>
      <c r="C9539" s="564"/>
      <c r="D9539" s="209"/>
      <c r="F9539" s="685"/>
    </row>
    <row r="9540" spans="2:6" s="55" customFormat="1" x14ac:dyDescent="0.25">
      <c r="B9540" s="209"/>
      <c r="C9540" s="564"/>
      <c r="D9540" s="209"/>
      <c r="F9540" s="685"/>
    </row>
    <row r="9541" spans="2:6" s="55" customFormat="1" x14ac:dyDescent="0.25">
      <c r="B9541" s="209"/>
      <c r="C9541" s="564"/>
      <c r="D9541" s="209"/>
      <c r="F9541" s="685"/>
    </row>
    <row r="9542" spans="2:6" s="55" customFormat="1" x14ac:dyDescent="0.25">
      <c r="B9542" s="209"/>
      <c r="C9542" s="564"/>
      <c r="D9542" s="209"/>
      <c r="F9542" s="685"/>
    </row>
    <row r="9543" spans="2:6" s="55" customFormat="1" x14ac:dyDescent="0.25">
      <c r="B9543" s="209"/>
      <c r="C9543" s="564"/>
      <c r="D9543" s="209"/>
      <c r="F9543" s="685"/>
    </row>
    <row r="9544" spans="2:6" s="55" customFormat="1" x14ac:dyDescent="0.25">
      <c r="B9544" s="209"/>
      <c r="C9544" s="564"/>
      <c r="D9544" s="209"/>
      <c r="F9544" s="685"/>
    </row>
    <row r="9545" spans="2:6" s="55" customFormat="1" x14ac:dyDescent="0.25">
      <c r="B9545" s="209"/>
      <c r="C9545" s="564"/>
      <c r="D9545" s="209"/>
      <c r="F9545" s="685"/>
    </row>
    <row r="9546" spans="2:6" s="55" customFormat="1" x14ac:dyDescent="0.25">
      <c r="B9546" s="209"/>
      <c r="C9546" s="564"/>
      <c r="D9546" s="209"/>
      <c r="F9546" s="685"/>
    </row>
    <row r="9547" spans="2:6" s="55" customFormat="1" x14ac:dyDescent="0.25">
      <c r="B9547" s="209"/>
      <c r="C9547" s="564"/>
      <c r="D9547" s="209"/>
      <c r="F9547" s="685"/>
    </row>
    <row r="9548" spans="2:6" s="55" customFormat="1" x14ac:dyDescent="0.25">
      <c r="B9548" s="209"/>
      <c r="C9548" s="564"/>
      <c r="D9548" s="209"/>
      <c r="F9548" s="685"/>
    </row>
    <row r="9549" spans="2:6" s="55" customFormat="1" x14ac:dyDescent="0.25">
      <c r="B9549" s="209"/>
      <c r="C9549" s="564"/>
      <c r="D9549" s="209"/>
      <c r="F9549" s="685"/>
    </row>
    <row r="9550" spans="2:6" s="55" customFormat="1" x14ac:dyDescent="0.25">
      <c r="B9550" s="209"/>
      <c r="C9550" s="564"/>
      <c r="D9550" s="209"/>
      <c r="F9550" s="685"/>
    </row>
    <row r="9551" spans="2:6" s="55" customFormat="1" x14ac:dyDescent="0.25">
      <c r="B9551" s="209"/>
      <c r="C9551" s="564"/>
      <c r="D9551" s="209"/>
      <c r="F9551" s="685"/>
    </row>
    <row r="9552" spans="2:6" s="55" customFormat="1" x14ac:dyDescent="0.25">
      <c r="B9552" s="209"/>
      <c r="C9552" s="564"/>
      <c r="D9552" s="209"/>
      <c r="F9552" s="685"/>
    </row>
    <row r="9553" spans="2:6" s="55" customFormat="1" x14ac:dyDescent="0.25">
      <c r="B9553" s="209"/>
      <c r="C9553" s="564"/>
      <c r="D9553" s="209"/>
      <c r="F9553" s="685"/>
    </row>
    <row r="9554" spans="2:6" s="55" customFormat="1" x14ac:dyDescent="0.25">
      <c r="B9554" s="209"/>
      <c r="C9554" s="564"/>
      <c r="D9554" s="209"/>
      <c r="F9554" s="685"/>
    </row>
    <row r="9555" spans="2:6" s="55" customFormat="1" x14ac:dyDescent="0.25">
      <c r="B9555" s="209"/>
      <c r="C9555" s="564"/>
      <c r="D9555" s="209"/>
      <c r="F9555" s="685"/>
    </row>
    <row r="9556" spans="2:6" s="55" customFormat="1" x14ac:dyDescent="0.25">
      <c r="B9556" s="209"/>
      <c r="C9556" s="564"/>
      <c r="D9556" s="209"/>
      <c r="F9556" s="685"/>
    </row>
    <row r="9557" spans="2:6" s="55" customFormat="1" x14ac:dyDescent="0.25">
      <c r="B9557" s="209"/>
      <c r="C9557" s="564"/>
      <c r="D9557" s="209"/>
      <c r="F9557" s="685"/>
    </row>
    <row r="9558" spans="2:6" s="55" customFormat="1" x14ac:dyDescent="0.25">
      <c r="B9558" s="209"/>
      <c r="C9558" s="564"/>
      <c r="D9558" s="209"/>
      <c r="F9558" s="685"/>
    </row>
    <row r="9559" spans="2:6" s="55" customFormat="1" x14ac:dyDescent="0.25">
      <c r="B9559" s="209"/>
      <c r="C9559" s="564"/>
      <c r="D9559" s="209"/>
      <c r="F9559" s="685"/>
    </row>
    <row r="9560" spans="2:6" s="55" customFormat="1" x14ac:dyDescent="0.25">
      <c r="B9560" s="209"/>
      <c r="C9560" s="564"/>
      <c r="D9560" s="209"/>
      <c r="F9560" s="685"/>
    </row>
    <row r="9561" spans="2:6" s="55" customFormat="1" x14ac:dyDescent="0.25">
      <c r="B9561" s="209"/>
      <c r="C9561" s="564"/>
      <c r="D9561" s="209"/>
      <c r="F9561" s="685"/>
    </row>
    <row r="9562" spans="2:6" s="55" customFormat="1" x14ac:dyDescent="0.25">
      <c r="B9562" s="209"/>
      <c r="C9562" s="564"/>
      <c r="D9562" s="209"/>
      <c r="F9562" s="685"/>
    </row>
    <row r="9563" spans="2:6" s="55" customFormat="1" x14ac:dyDescent="0.25">
      <c r="B9563" s="209"/>
      <c r="C9563" s="564"/>
      <c r="D9563" s="209"/>
      <c r="F9563" s="685"/>
    </row>
    <row r="9564" spans="2:6" s="55" customFormat="1" x14ac:dyDescent="0.25">
      <c r="B9564" s="209"/>
      <c r="C9564" s="564"/>
      <c r="D9564" s="209"/>
      <c r="F9564" s="685"/>
    </row>
    <row r="9565" spans="2:6" s="55" customFormat="1" x14ac:dyDescent="0.25">
      <c r="B9565" s="209"/>
      <c r="C9565" s="564"/>
      <c r="D9565" s="209"/>
      <c r="F9565" s="685"/>
    </row>
    <row r="9566" spans="2:6" s="55" customFormat="1" x14ac:dyDescent="0.25">
      <c r="B9566" s="209"/>
      <c r="C9566" s="564"/>
      <c r="D9566" s="209"/>
      <c r="F9566" s="685"/>
    </row>
    <row r="9567" spans="2:6" s="55" customFormat="1" x14ac:dyDescent="0.25">
      <c r="B9567" s="209"/>
      <c r="C9567" s="564"/>
      <c r="D9567" s="209"/>
      <c r="F9567" s="685"/>
    </row>
    <row r="9568" spans="2:6" s="55" customFormat="1" x14ac:dyDescent="0.25">
      <c r="B9568" s="209"/>
      <c r="C9568" s="564"/>
      <c r="D9568" s="209"/>
      <c r="F9568" s="685"/>
    </row>
    <row r="9569" spans="2:6" s="55" customFormat="1" x14ac:dyDescent="0.25">
      <c r="B9569" s="209"/>
      <c r="C9569" s="564"/>
      <c r="D9569" s="209"/>
      <c r="F9569" s="685"/>
    </row>
    <row r="9570" spans="2:6" s="55" customFormat="1" x14ac:dyDescent="0.25">
      <c r="B9570" s="209"/>
      <c r="C9570" s="564"/>
      <c r="D9570" s="209"/>
      <c r="F9570" s="685"/>
    </row>
    <row r="9571" spans="2:6" s="55" customFormat="1" x14ac:dyDescent="0.25">
      <c r="B9571" s="209"/>
      <c r="C9571" s="564"/>
      <c r="D9571" s="209"/>
      <c r="F9571" s="685"/>
    </row>
    <row r="9572" spans="2:6" s="55" customFormat="1" x14ac:dyDescent="0.25">
      <c r="B9572" s="209"/>
      <c r="C9572" s="564"/>
      <c r="D9572" s="209"/>
      <c r="F9572" s="685"/>
    </row>
    <row r="9573" spans="2:6" s="55" customFormat="1" x14ac:dyDescent="0.25">
      <c r="B9573" s="209"/>
      <c r="C9573" s="564"/>
      <c r="D9573" s="209"/>
      <c r="F9573" s="685"/>
    </row>
    <row r="9574" spans="2:6" s="55" customFormat="1" x14ac:dyDescent="0.25">
      <c r="B9574" s="209"/>
      <c r="C9574" s="564"/>
      <c r="D9574" s="209"/>
      <c r="F9574" s="685"/>
    </row>
    <row r="9575" spans="2:6" s="55" customFormat="1" x14ac:dyDescent="0.25">
      <c r="B9575" s="209"/>
      <c r="C9575" s="564"/>
      <c r="D9575" s="209"/>
      <c r="F9575" s="685"/>
    </row>
    <row r="9576" spans="2:6" s="55" customFormat="1" x14ac:dyDescent="0.25">
      <c r="B9576" s="209"/>
      <c r="C9576" s="564"/>
      <c r="D9576" s="209"/>
      <c r="F9576" s="685"/>
    </row>
    <row r="9577" spans="2:6" s="55" customFormat="1" x14ac:dyDescent="0.25">
      <c r="B9577" s="209"/>
      <c r="C9577" s="564"/>
      <c r="D9577" s="209"/>
      <c r="F9577" s="685"/>
    </row>
    <row r="9578" spans="2:6" s="55" customFormat="1" x14ac:dyDescent="0.25">
      <c r="B9578" s="209"/>
      <c r="C9578" s="564"/>
      <c r="D9578" s="209"/>
      <c r="F9578" s="685"/>
    </row>
    <row r="9579" spans="2:6" s="55" customFormat="1" x14ac:dyDescent="0.25">
      <c r="B9579" s="209"/>
      <c r="C9579" s="564"/>
      <c r="D9579" s="209"/>
      <c r="F9579" s="685"/>
    </row>
    <row r="9580" spans="2:6" s="55" customFormat="1" x14ac:dyDescent="0.25">
      <c r="B9580" s="209"/>
      <c r="C9580" s="564"/>
      <c r="D9580" s="209"/>
      <c r="F9580" s="685"/>
    </row>
    <row r="9581" spans="2:6" s="55" customFormat="1" x14ac:dyDescent="0.25">
      <c r="B9581" s="209"/>
      <c r="C9581" s="564"/>
      <c r="D9581" s="209"/>
      <c r="F9581" s="685"/>
    </row>
    <row r="9582" spans="2:6" s="55" customFormat="1" x14ac:dyDescent="0.25">
      <c r="B9582" s="209"/>
      <c r="C9582" s="564"/>
      <c r="D9582" s="209"/>
      <c r="F9582" s="685"/>
    </row>
    <row r="9583" spans="2:6" s="55" customFormat="1" x14ac:dyDescent="0.25">
      <c r="B9583" s="209"/>
      <c r="C9583" s="564"/>
      <c r="D9583" s="209"/>
      <c r="F9583" s="685"/>
    </row>
    <row r="9584" spans="2:6" s="55" customFormat="1" x14ac:dyDescent="0.25">
      <c r="B9584" s="209"/>
      <c r="C9584" s="564"/>
      <c r="D9584" s="209"/>
      <c r="F9584" s="685"/>
    </row>
    <row r="9585" spans="2:6" s="55" customFormat="1" x14ac:dyDescent="0.25">
      <c r="B9585" s="209"/>
      <c r="C9585" s="564"/>
      <c r="D9585" s="209"/>
      <c r="F9585" s="685"/>
    </row>
    <row r="9586" spans="2:6" s="55" customFormat="1" x14ac:dyDescent="0.25">
      <c r="B9586" s="209"/>
      <c r="C9586" s="564"/>
      <c r="D9586" s="209"/>
      <c r="F9586" s="685"/>
    </row>
    <row r="9587" spans="2:6" s="55" customFormat="1" x14ac:dyDescent="0.25">
      <c r="B9587" s="209"/>
      <c r="C9587" s="564"/>
      <c r="D9587" s="209"/>
      <c r="F9587" s="685"/>
    </row>
    <row r="9588" spans="2:6" s="55" customFormat="1" x14ac:dyDescent="0.25">
      <c r="B9588" s="209"/>
      <c r="C9588" s="564"/>
      <c r="D9588" s="209"/>
      <c r="F9588" s="685"/>
    </row>
    <row r="9589" spans="2:6" s="55" customFormat="1" x14ac:dyDescent="0.25">
      <c r="B9589" s="209"/>
      <c r="C9589" s="564"/>
      <c r="D9589" s="209"/>
      <c r="F9589" s="685"/>
    </row>
    <row r="9590" spans="2:6" s="55" customFormat="1" x14ac:dyDescent="0.25">
      <c r="B9590" s="209"/>
      <c r="C9590" s="564"/>
      <c r="D9590" s="209"/>
      <c r="F9590" s="685"/>
    </row>
    <row r="9591" spans="2:6" s="55" customFormat="1" x14ac:dyDescent="0.25">
      <c r="B9591" s="209"/>
      <c r="C9591" s="564"/>
      <c r="D9591" s="209"/>
      <c r="F9591" s="685"/>
    </row>
    <row r="9592" spans="2:6" s="55" customFormat="1" x14ac:dyDescent="0.25">
      <c r="B9592" s="209"/>
      <c r="C9592" s="564"/>
      <c r="D9592" s="209"/>
      <c r="F9592" s="685"/>
    </row>
    <row r="9593" spans="2:6" s="55" customFormat="1" x14ac:dyDescent="0.25">
      <c r="B9593" s="209"/>
      <c r="C9593" s="564"/>
      <c r="D9593" s="209"/>
      <c r="F9593" s="685"/>
    </row>
    <row r="9594" spans="2:6" s="55" customFormat="1" x14ac:dyDescent="0.25">
      <c r="B9594" s="209"/>
      <c r="C9594" s="564"/>
      <c r="D9594" s="209"/>
      <c r="F9594" s="685"/>
    </row>
    <row r="9595" spans="2:6" s="55" customFormat="1" x14ac:dyDescent="0.25">
      <c r="B9595" s="209"/>
      <c r="C9595" s="564"/>
      <c r="D9595" s="209"/>
      <c r="F9595" s="685"/>
    </row>
    <row r="9596" spans="2:6" s="55" customFormat="1" x14ac:dyDescent="0.25">
      <c r="B9596" s="209"/>
      <c r="C9596" s="564"/>
      <c r="D9596" s="209"/>
      <c r="F9596" s="685"/>
    </row>
    <row r="9597" spans="2:6" s="55" customFormat="1" x14ac:dyDescent="0.25">
      <c r="B9597" s="209"/>
      <c r="C9597" s="564"/>
      <c r="D9597" s="209"/>
      <c r="F9597" s="685"/>
    </row>
    <row r="9598" spans="2:6" s="55" customFormat="1" x14ac:dyDescent="0.25">
      <c r="B9598" s="209"/>
      <c r="C9598" s="564"/>
      <c r="D9598" s="209"/>
      <c r="F9598" s="685"/>
    </row>
    <row r="9599" spans="2:6" s="55" customFormat="1" x14ac:dyDescent="0.25">
      <c r="B9599" s="209"/>
      <c r="C9599" s="564"/>
      <c r="D9599" s="209"/>
      <c r="F9599" s="685"/>
    </row>
    <row r="9600" spans="2:6" s="55" customFormat="1" x14ac:dyDescent="0.25">
      <c r="B9600" s="209"/>
      <c r="C9600" s="564"/>
      <c r="D9600" s="209"/>
      <c r="F9600" s="685"/>
    </row>
    <row r="9601" spans="2:6" s="55" customFormat="1" x14ac:dyDescent="0.25">
      <c r="B9601" s="209"/>
      <c r="C9601" s="564"/>
      <c r="D9601" s="209"/>
      <c r="F9601" s="685"/>
    </row>
    <row r="9602" spans="2:6" s="55" customFormat="1" x14ac:dyDescent="0.25">
      <c r="B9602" s="209"/>
      <c r="C9602" s="564"/>
      <c r="D9602" s="209"/>
      <c r="F9602" s="685"/>
    </row>
    <row r="9603" spans="2:6" s="55" customFormat="1" x14ac:dyDescent="0.25">
      <c r="B9603" s="209"/>
      <c r="C9603" s="564"/>
      <c r="D9603" s="209"/>
      <c r="F9603" s="685"/>
    </row>
    <row r="9604" spans="2:6" s="55" customFormat="1" x14ac:dyDescent="0.25">
      <c r="B9604" s="209"/>
      <c r="C9604" s="564"/>
      <c r="D9604" s="209"/>
      <c r="F9604" s="685"/>
    </row>
    <row r="9605" spans="2:6" s="55" customFormat="1" x14ac:dyDescent="0.25">
      <c r="B9605" s="209"/>
      <c r="C9605" s="564"/>
      <c r="D9605" s="209"/>
      <c r="F9605" s="685"/>
    </row>
    <row r="9606" spans="2:6" s="55" customFormat="1" x14ac:dyDescent="0.25">
      <c r="B9606" s="209"/>
      <c r="C9606" s="564"/>
      <c r="D9606" s="209"/>
      <c r="F9606" s="685"/>
    </row>
    <row r="9607" spans="2:6" s="55" customFormat="1" x14ac:dyDescent="0.25">
      <c r="B9607" s="209"/>
      <c r="C9607" s="564"/>
      <c r="D9607" s="209"/>
      <c r="F9607" s="685"/>
    </row>
    <row r="9608" spans="2:6" s="55" customFormat="1" x14ac:dyDescent="0.25">
      <c r="B9608" s="209"/>
      <c r="C9608" s="564"/>
      <c r="D9608" s="209"/>
      <c r="F9608" s="685"/>
    </row>
    <row r="9609" spans="2:6" s="55" customFormat="1" x14ac:dyDescent="0.25">
      <c r="B9609" s="209"/>
      <c r="C9609" s="564"/>
      <c r="D9609" s="209"/>
      <c r="F9609" s="685"/>
    </row>
    <row r="9610" spans="2:6" s="55" customFormat="1" x14ac:dyDescent="0.25">
      <c r="B9610" s="209"/>
      <c r="C9610" s="564"/>
      <c r="D9610" s="209"/>
      <c r="F9610" s="685"/>
    </row>
    <row r="9611" spans="2:6" s="55" customFormat="1" x14ac:dyDescent="0.25">
      <c r="B9611" s="209"/>
      <c r="C9611" s="564"/>
      <c r="D9611" s="209"/>
      <c r="F9611" s="685"/>
    </row>
    <row r="9612" spans="2:6" s="55" customFormat="1" x14ac:dyDescent="0.25">
      <c r="B9612" s="209"/>
      <c r="C9612" s="564"/>
      <c r="D9612" s="209"/>
      <c r="F9612" s="685"/>
    </row>
    <row r="9613" spans="2:6" s="55" customFormat="1" x14ac:dyDescent="0.25">
      <c r="B9613" s="209"/>
      <c r="C9613" s="564"/>
      <c r="D9613" s="209"/>
      <c r="F9613" s="685"/>
    </row>
    <row r="9614" spans="2:6" s="55" customFormat="1" x14ac:dyDescent="0.25">
      <c r="B9614" s="209"/>
      <c r="C9614" s="564"/>
      <c r="D9614" s="209"/>
      <c r="F9614" s="685"/>
    </row>
    <row r="9615" spans="2:6" s="55" customFormat="1" x14ac:dyDescent="0.25">
      <c r="B9615" s="209"/>
      <c r="C9615" s="564"/>
      <c r="D9615" s="209"/>
      <c r="F9615" s="685"/>
    </row>
    <row r="9616" spans="2:6" s="55" customFormat="1" x14ac:dyDescent="0.25">
      <c r="B9616" s="209"/>
      <c r="C9616" s="564"/>
      <c r="D9616" s="209"/>
      <c r="F9616" s="685"/>
    </row>
    <row r="9617" spans="2:6" s="55" customFormat="1" x14ac:dyDescent="0.25">
      <c r="B9617" s="209"/>
      <c r="C9617" s="564"/>
      <c r="D9617" s="209"/>
      <c r="F9617" s="685"/>
    </row>
    <row r="9618" spans="2:6" s="55" customFormat="1" x14ac:dyDescent="0.25">
      <c r="B9618" s="209"/>
      <c r="C9618" s="564"/>
      <c r="D9618" s="209"/>
      <c r="F9618" s="685"/>
    </row>
    <row r="9619" spans="2:6" s="55" customFormat="1" x14ac:dyDescent="0.25">
      <c r="B9619" s="209"/>
      <c r="C9619" s="564"/>
      <c r="D9619" s="209"/>
      <c r="F9619" s="685"/>
    </row>
    <row r="9620" spans="2:6" s="55" customFormat="1" x14ac:dyDescent="0.25">
      <c r="B9620" s="209"/>
      <c r="C9620" s="564"/>
      <c r="D9620" s="209"/>
      <c r="F9620" s="685"/>
    </row>
    <row r="9621" spans="2:6" s="55" customFormat="1" x14ac:dyDescent="0.25">
      <c r="B9621" s="209"/>
      <c r="C9621" s="564"/>
      <c r="D9621" s="209"/>
      <c r="F9621" s="685"/>
    </row>
    <row r="9622" spans="2:6" s="55" customFormat="1" x14ac:dyDescent="0.25">
      <c r="B9622" s="209"/>
      <c r="C9622" s="564"/>
      <c r="D9622" s="209"/>
      <c r="F9622" s="685"/>
    </row>
    <row r="9623" spans="2:6" s="55" customFormat="1" x14ac:dyDescent="0.25">
      <c r="B9623" s="209"/>
      <c r="C9623" s="564"/>
      <c r="D9623" s="209"/>
      <c r="F9623" s="685"/>
    </row>
    <row r="9624" spans="2:6" s="55" customFormat="1" x14ac:dyDescent="0.25">
      <c r="B9624" s="209"/>
      <c r="C9624" s="564"/>
      <c r="D9624" s="209"/>
      <c r="F9624" s="685"/>
    </row>
    <row r="9625" spans="2:6" s="55" customFormat="1" x14ac:dyDescent="0.25">
      <c r="B9625" s="209"/>
      <c r="C9625" s="564"/>
      <c r="D9625" s="209"/>
      <c r="F9625" s="685"/>
    </row>
    <row r="9626" spans="2:6" s="55" customFormat="1" x14ac:dyDescent="0.25">
      <c r="B9626" s="209"/>
      <c r="C9626" s="564"/>
      <c r="D9626" s="209"/>
      <c r="F9626" s="685"/>
    </row>
    <row r="9627" spans="2:6" s="55" customFormat="1" x14ac:dyDescent="0.25">
      <c r="B9627" s="209"/>
      <c r="C9627" s="564"/>
      <c r="D9627" s="209"/>
      <c r="F9627" s="685"/>
    </row>
    <row r="9628" spans="2:6" s="55" customFormat="1" x14ac:dyDescent="0.25">
      <c r="B9628" s="209"/>
      <c r="C9628" s="564"/>
      <c r="D9628" s="209"/>
      <c r="F9628" s="685"/>
    </row>
    <row r="9629" spans="2:6" s="55" customFormat="1" x14ac:dyDescent="0.25">
      <c r="B9629" s="209"/>
      <c r="C9629" s="564"/>
      <c r="D9629" s="209"/>
      <c r="F9629" s="685"/>
    </row>
    <row r="9630" spans="2:6" s="55" customFormat="1" x14ac:dyDescent="0.25">
      <c r="B9630" s="209"/>
      <c r="C9630" s="564"/>
      <c r="D9630" s="209"/>
      <c r="F9630" s="685"/>
    </row>
    <row r="9631" spans="2:6" s="55" customFormat="1" x14ac:dyDescent="0.25">
      <c r="B9631" s="209"/>
      <c r="C9631" s="564"/>
      <c r="D9631" s="209"/>
      <c r="F9631" s="685"/>
    </row>
    <row r="9632" spans="2:6" s="55" customFormat="1" x14ac:dyDescent="0.25">
      <c r="B9632" s="209"/>
      <c r="C9632" s="564"/>
      <c r="D9632" s="209"/>
      <c r="F9632" s="685"/>
    </row>
    <row r="9633" spans="2:6" s="55" customFormat="1" x14ac:dyDescent="0.25">
      <c r="B9633" s="209"/>
      <c r="C9633" s="564"/>
      <c r="D9633" s="209"/>
      <c r="F9633" s="685"/>
    </row>
    <row r="9634" spans="2:6" s="55" customFormat="1" x14ac:dyDescent="0.25">
      <c r="B9634" s="209"/>
      <c r="C9634" s="564"/>
      <c r="D9634" s="209"/>
      <c r="F9634" s="685"/>
    </row>
    <row r="9635" spans="2:6" s="55" customFormat="1" x14ac:dyDescent="0.25">
      <c r="B9635" s="209"/>
      <c r="C9635" s="564"/>
      <c r="D9635" s="209"/>
      <c r="F9635" s="685"/>
    </row>
    <row r="9636" spans="2:6" s="55" customFormat="1" x14ac:dyDescent="0.25">
      <c r="B9636" s="209"/>
      <c r="C9636" s="564"/>
      <c r="D9636" s="209"/>
      <c r="F9636" s="685"/>
    </row>
    <row r="9637" spans="2:6" s="55" customFormat="1" x14ac:dyDescent="0.25">
      <c r="B9637" s="209"/>
      <c r="C9637" s="564"/>
      <c r="D9637" s="209"/>
      <c r="F9637" s="685"/>
    </row>
    <row r="9638" spans="2:6" s="55" customFormat="1" x14ac:dyDescent="0.25">
      <c r="B9638" s="209"/>
      <c r="C9638" s="564"/>
      <c r="D9638" s="209"/>
      <c r="F9638" s="685"/>
    </row>
    <row r="9639" spans="2:6" s="55" customFormat="1" x14ac:dyDescent="0.25">
      <c r="B9639" s="209"/>
      <c r="C9639" s="564"/>
      <c r="D9639" s="209"/>
      <c r="F9639" s="685"/>
    </row>
    <row r="9640" spans="2:6" s="55" customFormat="1" x14ac:dyDescent="0.25">
      <c r="B9640" s="209"/>
      <c r="C9640" s="564"/>
      <c r="D9640" s="209"/>
      <c r="F9640" s="685"/>
    </row>
    <row r="9641" spans="2:6" s="55" customFormat="1" x14ac:dyDescent="0.25">
      <c r="B9641" s="209"/>
      <c r="C9641" s="564"/>
      <c r="D9641" s="209"/>
      <c r="F9641" s="685"/>
    </row>
    <row r="9642" spans="2:6" s="55" customFormat="1" x14ac:dyDescent="0.25">
      <c r="B9642" s="209"/>
      <c r="C9642" s="564"/>
      <c r="D9642" s="209"/>
      <c r="F9642" s="685"/>
    </row>
    <row r="9643" spans="2:6" s="55" customFormat="1" x14ac:dyDescent="0.25">
      <c r="B9643" s="209"/>
      <c r="C9643" s="564"/>
      <c r="D9643" s="209"/>
      <c r="F9643" s="685"/>
    </row>
    <row r="9644" spans="2:6" s="55" customFormat="1" x14ac:dyDescent="0.25">
      <c r="B9644" s="209"/>
      <c r="C9644" s="564"/>
      <c r="D9644" s="209"/>
      <c r="F9644" s="685"/>
    </row>
    <row r="9645" spans="2:6" s="55" customFormat="1" x14ac:dyDescent="0.25">
      <c r="B9645" s="209"/>
      <c r="C9645" s="564"/>
      <c r="D9645" s="209"/>
      <c r="F9645" s="685"/>
    </row>
    <row r="9646" spans="2:6" s="55" customFormat="1" x14ac:dyDescent="0.25">
      <c r="B9646" s="209"/>
      <c r="C9646" s="564"/>
      <c r="D9646" s="209"/>
      <c r="F9646" s="685"/>
    </row>
    <row r="9647" spans="2:6" s="55" customFormat="1" x14ac:dyDescent="0.25">
      <c r="B9647" s="209"/>
      <c r="C9647" s="564"/>
      <c r="D9647" s="209"/>
      <c r="F9647" s="685"/>
    </row>
    <row r="9648" spans="2:6" s="55" customFormat="1" x14ac:dyDescent="0.25">
      <c r="B9648" s="209"/>
      <c r="C9648" s="564"/>
      <c r="D9648" s="209"/>
      <c r="F9648" s="685"/>
    </row>
    <row r="9649" spans="2:6" s="55" customFormat="1" x14ac:dyDescent="0.25">
      <c r="B9649" s="209"/>
      <c r="C9649" s="564"/>
      <c r="D9649" s="209"/>
      <c r="F9649" s="685"/>
    </row>
    <row r="9650" spans="2:6" s="55" customFormat="1" x14ac:dyDescent="0.25">
      <c r="B9650" s="209"/>
      <c r="C9650" s="564"/>
      <c r="D9650" s="209"/>
      <c r="F9650" s="685"/>
    </row>
    <row r="9651" spans="2:6" s="55" customFormat="1" x14ac:dyDescent="0.25">
      <c r="B9651" s="209"/>
      <c r="C9651" s="564"/>
      <c r="D9651" s="209"/>
      <c r="F9651" s="685"/>
    </row>
    <row r="9652" spans="2:6" s="55" customFormat="1" x14ac:dyDescent="0.25">
      <c r="B9652" s="209"/>
      <c r="C9652" s="564"/>
      <c r="D9652" s="209"/>
      <c r="F9652" s="685"/>
    </row>
    <row r="9653" spans="2:6" s="55" customFormat="1" x14ac:dyDescent="0.25">
      <c r="B9653" s="209"/>
      <c r="C9653" s="564"/>
      <c r="D9653" s="209"/>
      <c r="F9653" s="685"/>
    </row>
    <row r="9654" spans="2:6" s="55" customFormat="1" x14ac:dyDescent="0.25">
      <c r="B9654" s="209"/>
      <c r="C9654" s="564"/>
      <c r="D9654" s="209"/>
      <c r="F9654" s="685"/>
    </row>
    <row r="9655" spans="2:6" s="55" customFormat="1" x14ac:dyDescent="0.25">
      <c r="B9655" s="209"/>
      <c r="C9655" s="564"/>
      <c r="D9655" s="209"/>
      <c r="F9655" s="685"/>
    </row>
    <row r="9656" spans="2:6" s="55" customFormat="1" x14ac:dyDescent="0.25">
      <c r="B9656" s="209"/>
      <c r="C9656" s="564"/>
      <c r="D9656" s="209"/>
      <c r="F9656" s="685"/>
    </row>
    <row r="9657" spans="2:6" s="55" customFormat="1" x14ac:dyDescent="0.25">
      <c r="B9657" s="209"/>
      <c r="C9657" s="564"/>
      <c r="D9657" s="209"/>
      <c r="F9657" s="685"/>
    </row>
    <row r="9658" spans="2:6" s="55" customFormat="1" x14ac:dyDescent="0.25">
      <c r="B9658" s="209"/>
      <c r="C9658" s="564"/>
      <c r="D9658" s="209"/>
      <c r="F9658" s="685"/>
    </row>
    <row r="9659" spans="2:6" s="55" customFormat="1" x14ac:dyDescent="0.25">
      <c r="B9659" s="209"/>
      <c r="C9659" s="564"/>
      <c r="D9659" s="209"/>
      <c r="F9659" s="685"/>
    </row>
    <row r="9660" spans="2:6" s="55" customFormat="1" x14ac:dyDescent="0.25">
      <c r="B9660" s="209"/>
      <c r="C9660" s="564"/>
      <c r="D9660" s="209"/>
      <c r="F9660" s="685"/>
    </row>
    <row r="9661" spans="2:6" s="55" customFormat="1" x14ac:dyDescent="0.25">
      <c r="B9661" s="209"/>
      <c r="C9661" s="564"/>
      <c r="D9661" s="209"/>
      <c r="F9661" s="685"/>
    </row>
    <row r="9662" spans="2:6" s="55" customFormat="1" x14ac:dyDescent="0.25">
      <c r="B9662" s="209"/>
      <c r="C9662" s="564"/>
      <c r="D9662" s="209"/>
      <c r="F9662" s="685"/>
    </row>
    <row r="9663" spans="2:6" s="55" customFormat="1" x14ac:dyDescent="0.25">
      <c r="B9663" s="209"/>
      <c r="C9663" s="564"/>
      <c r="D9663" s="209"/>
      <c r="F9663" s="685"/>
    </row>
    <row r="9664" spans="2:6" s="55" customFormat="1" x14ac:dyDescent="0.25">
      <c r="B9664" s="209"/>
      <c r="C9664" s="564"/>
      <c r="D9664" s="209"/>
      <c r="F9664" s="685"/>
    </row>
    <row r="9665" spans="2:6" s="55" customFormat="1" x14ac:dyDescent="0.25">
      <c r="B9665" s="209"/>
      <c r="C9665" s="564"/>
      <c r="D9665" s="209"/>
      <c r="F9665" s="685"/>
    </row>
    <row r="9666" spans="2:6" s="55" customFormat="1" x14ac:dyDescent="0.25">
      <c r="B9666" s="209"/>
      <c r="C9666" s="564"/>
      <c r="D9666" s="209"/>
      <c r="F9666" s="685"/>
    </row>
    <row r="9667" spans="2:6" s="55" customFormat="1" x14ac:dyDescent="0.25">
      <c r="B9667" s="209"/>
      <c r="C9667" s="564"/>
      <c r="D9667" s="209"/>
      <c r="F9667" s="685"/>
    </row>
    <row r="9668" spans="2:6" s="55" customFormat="1" x14ac:dyDescent="0.25">
      <c r="B9668" s="209"/>
      <c r="C9668" s="564"/>
      <c r="D9668" s="209"/>
      <c r="F9668" s="685"/>
    </row>
    <row r="9669" spans="2:6" s="55" customFormat="1" x14ac:dyDescent="0.25">
      <c r="B9669" s="209"/>
      <c r="C9669" s="564"/>
      <c r="D9669" s="209"/>
      <c r="F9669" s="685"/>
    </row>
    <row r="9670" spans="2:6" s="55" customFormat="1" x14ac:dyDescent="0.25">
      <c r="B9670" s="209"/>
      <c r="C9670" s="564"/>
      <c r="D9670" s="209"/>
      <c r="F9670" s="685"/>
    </row>
    <row r="9671" spans="2:6" s="55" customFormat="1" x14ac:dyDescent="0.25">
      <c r="B9671" s="209"/>
      <c r="C9671" s="564"/>
      <c r="D9671" s="209"/>
      <c r="F9671" s="685"/>
    </row>
    <row r="9672" spans="2:6" s="55" customFormat="1" x14ac:dyDescent="0.25">
      <c r="B9672" s="209"/>
      <c r="C9672" s="564"/>
      <c r="D9672" s="209"/>
      <c r="F9672" s="685"/>
    </row>
    <row r="9673" spans="2:6" s="55" customFormat="1" x14ac:dyDescent="0.25">
      <c r="B9673" s="209"/>
      <c r="C9673" s="564"/>
      <c r="D9673" s="209"/>
      <c r="F9673" s="685"/>
    </row>
    <row r="9674" spans="2:6" s="55" customFormat="1" x14ac:dyDescent="0.25">
      <c r="B9674" s="209"/>
      <c r="C9674" s="564"/>
      <c r="D9674" s="209"/>
      <c r="F9674" s="685"/>
    </row>
    <row r="9675" spans="2:6" s="55" customFormat="1" x14ac:dyDescent="0.25">
      <c r="B9675" s="209"/>
      <c r="C9675" s="564"/>
      <c r="D9675" s="209"/>
      <c r="F9675" s="685"/>
    </row>
    <row r="9676" spans="2:6" s="55" customFormat="1" x14ac:dyDescent="0.25">
      <c r="B9676" s="209"/>
      <c r="C9676" s="564"/>
      <c r="D9676" s="209"/>
      <c r="F9676" s="685"/>
    </row>
    <row r="9677" spans="2:6" s="55" customFormat="1" x14ac:dyDescent="0.25">
      <c r="B9677" s="209"/>
      <c r="C9677" s="564"/>
      <c r="D9677" s="209"/>
      <c r="F9677" s="685"/>
    </row>
    <row r="9678" spans="2:6" s="55" customFormat="1" x14ac:dyDescent="0.25">
      <c r="B9678" s="209"/>
      <c r="C9678" s="564"/>
      <c r="D9678" s="209"/>
      <c r="F9678" s="685"/>
    </row>
    <row r="9679" spans="2:6" s="55" customFormat="1" x14ac:dyDescent="0.25">
      <c r="B9679" s="209"/>
      <c r="C9679" s="564"/>
      <c r="D9679" s="209"/>
      <c r="F9679" s="685"/>
    </row>
    <row r="9680" spans="2:6" s="55" customFormat="1" x14ac:dyDescent="0.25">
      <c r="B9680" s="209"/>
      <c r="C9680" s="564"/>
      <c r="D9680" s="209"/>
      <c r="F9680" s="685"/>
    </row>
    <row r="9681" spans="2:6" s="55" customFormat="1" x14ac:dyDescent="0.25">
      <c r="B9681" s="209"/>
      <c r="C9681" s="564"/>
      <c r="D9681" s="209"/>
      <c r="F9681" s="685"/>
    </row>
    <row r="9682" spans="2:6" s="55" customFormat="1" x14ac:dyDescent="0.25">
      <c r="B9682" s="209"/>
      <c r="C9682" s="564"/>
      <c r="D9682" s="209"/>
      <c r="F9682" s="685"/>
    </row>
    <row r="9683" spans="2:6" s="55" customFormat="1" x14ac:dyDescent="0.25">
      <c r="B9683" s="209"/>
      <c r="C9683" s="564"/>
      <c r="D9683" s="209"/>
      <c r="F9683" s="685"/>
    </row>
    <row r="9684" spans="2:6" s="55" customFormat="1" x14ac:dyDescent="0.25">
      <c r="B9684" s="209"/>
      <c r="C9684" s="564"/>
      <c r="D9684" s="209"/>
      <c r="F9684" s="685"/>
    </row>
    <row r="9685" spans="2:6" s="55" customFormat="1" x14ac:dyDescent="0.25">
      <c r="B9685" s="209"/>
      <c r="C9685" s="564"/>
      <c r="D9685" s="209"/>
      <c r="F9685" s="685"/>
    </row>
    <row r="9686" spans="2:6" s="55" customFormat="1" x14ac:dyDescent="0.25">
      <c r="B9686" s="209"/>
      <c r="C9686" s="564"/>
      <c r="D9686" s="209"/>
      <c r="F9686" s="685"/>
    </row>
    <row r="9687" spans="2:6" s="55" customFormat="1" x14ac:dyDescent="0.25">
      <c r="B9687" s="209"/>
      <c r="C9687" s="564"/>
      <c r="D9687" s="209"/>
      <c r="F9687" s="685"/>
    </row>
    <row r="9688" spans="2:6" s="55" customFormat="1" x14ac:dyDescent="0.25">
      <c r="B9688" s="209"/>
      <c r="C9688" s="564"/>
      <c r="D9688" s="209"/>
      <c r="F9688" s="685"/>
    </row>
    <row r="9689" spans="2:6" s="55" customFormat="1" x14ac:dyDescent="0.25">
      <c r="B9689" s="209"/>
      <c r="C9689" s="564"/>
      <c r="D9689" s="209"/>
      <c r="F9689" s="685"/>
    </row>
    <row r="9690" spans="2:6" s="55" customFormat="1" x14ac:dyDescent="0.25">
      <c r="B9690" s="209"/>
      <c r="C9690" s="564"/>
      <c r="D9690" s="209"/>
      <c r="F9690" s="685"/>
    </row>
    <row r="9691" spans="2:6" s="55" customFormat="1" x14ac:dyDescent="0.25">
      <c r="B9691" s="209"/>
      <c r="C9691" s="564"/>
      <c r="D9691" s="209"/>
      <c r="F9691" s="685"/>
    </row>
    <row r="9692" spans="2:6" s="55" customFormat="1" x14ac:dyDescent="0.25">
      <c r="B9692" s="209"/>
      <c r="C9692" s="564"/>
      <c r="D9692" s="209"/>
      <c r="F9692" s="685"/>
    </row>
    <row r="9693" spans="2:6" s="55" customFormat="1" x14ac:dyDescent="0.25">
      <c r="B9693" s="209"/>
      <c r="C9693" s="564"/>
      <c r="D9693" s="209"/>
      <c r="F9693" s="685"/>
    </row>
    <row r="9694" spans="2:6" s="55" customFormat="1" x14ac:dyDescent="0.25">
      <c r="B9694" s="209"/>
      <c r="C9694" s="564"/>
      <c r="D9694" s="209"/>
      <c r="F9694" s="685"/>
    </row>
    <row r="9695" spans="2:6" s="55" customFormat="1" x14ac:dyDescent="0.25">
      <c r="B9695" s="209"/>
      <c r="C9695" s="564"/>
      <c r="D9695" s="209"/>
      <c r="F9695" s="685"/>
    </row>
    <row r="9696" spans="2:6" s="55" customFormat="1" x14ac:dyDescent="0.25">
      <c r="B9696" s="209"/>
      <c r="C9696" s="564"/>
      <c r="D9696" s="209"/>
      <c r="F9696" s="685"/>
    </row>
    <row r="9697" spans="2:6" s="55" customFormat="1" x14ac:dyDescent="0.25">
      <c r="B9697" s="209"/>
      <c r="C9697" s="564"/>
      <c r="D9697" s="209"/>
      <c r="F9697" s="685"/>
    </row>
    <row r="9698" spans="2:6" s="55" customFormat="1" x14ac:dyDescent="0.25">
      <c r="B9698" s="209"/>
      <c r="C9698" s="564"/>
      <c r="D9698" s="209"/>
      <c r="F9698" s="685"/>
    </row>
    <row r="9699" spans="2:6" s="55" customFormat="1" x14ac:dyDescent="0.25">
      <c r="B9699" s="209"/>
      <c r="C9699" s="564"/>
      <c r="D9699" s="209"/>
      <c r="F9699" s="685"/>
    </row>
    <row r="9700" spans="2:6" s="55" customFormat="1" x14ac:dyDescent="0.25">
      <c r="B9700" s="209"/>
      <c r="C9700" s="564"/>
      <c r="D9700" s="209"/>
      <c r="F9700" s="685"/>
    </row>
    <row r="9701" spans="2:6" s="55" customFormat="1" x14ac:dyDescent="0.25">
      <c r="B9701" s="209"/>
      <c r="C9701" s="564"/>
      <c r="D9701" s="209"/>
      <c r="F9701" s="685"/>
    </row>
    <row r="9702" spans="2:6" s="55" customFormat="1" x14ac:dyDescent="0.25">
      <c r="B9702" s="209"/>
      <c r="C9702" s="564"/>
      <c r="D9702" s="209"/>
      <c r="F9702" s="685"/>
    </row>
    <row r="9703" spans="2:6" s="55" customFormat="1" x14ac:dyDescent="0.25">
      <c r="B9703" s="209"/>
      <c r="C9703" s="564"/>
      <c r="D9703" s="209"/>
      <c r="F9703" s="685"/>
    </row>
    <row r="9704" spans="2:6" s="55" customFormat="1" x14ac:dyDescent="0.25">
      <c r="B9704" s="209"/>
      <c r="C9704" s="564"/>
      <c r="D9704" s="209"/>
      <c r="F9704" s="685"/>
    </row>
    <row r="9705" spans="2:6" s="55" customFormat="1" x14ac:dyDescent="0.25">
      <c r="B9705" s="209"/>
      <c r="C9705" s="564"/>
      <c r="D9705" s="209"/>
      <c r="F9705" s="685"/>
    </row>
    <row r="9706" spans="2:6" s="55" customFormat="1" x14ac:dyDescent="0.25">
      <c r="B9706" s="209"/>
      <c r="C9706" s="564"/>
      <c r="D9706" s="209"/>
      <c r="F9706" s="685"/>
    </row>
    <row r="9707" spans="2:6" s="55" customFormat="1" x14ac:dyDescent="0.25">
      <c r="B9707" s="209"/>
      <c r="C9707" s="564"/>
      <c r="D9707" s="209"/>
      <c r="F9707" s="685"/>
    </row>
    <row r="9708" spans="2:6" s="55" customFormat="1" x14ac:dyDescent="0.25">
      <c r="B9708" s="209"/>
      <c r="C9708" s="564"/>
      <c r="D9708" s="209"/>
      <c r="F9708" s="685"/>
    </row>
    <row r="9709" spans="2:6" s="55" customFormat="1" x14ac:dyDescent="0.25">
      <c r="B9709" s="209"/>
      <c r="C9709" s="564"/>
      <c r="D9709" s="209"/>
      <c r="F9709" s="685"/>
    </row>
    <row r="9710" spans="2:6" s="55" customFormat="1" x14ac:dyDescent="0.25">
      <c r="B9710" s="209"/>
      <c r="C9710" s="564"/>
      <c r="D9710" s="209"/>
      <c r="F9710" s="685"/>
    </row>
    <row r="9711" spans="2:6" s="55" customFormat="1" x14ac:dyDescent="0.25">
      <c r="B9711" s="209"/>
      <c r="C9711" s="564"/>
      <c r="D9711" s="209"/>
      <c r="F9711" s="685"/>
    </row>
    <row r="9712" spans="2:6" s="55" customFormat="1" x14ac:dyDescent="0.25">
      <c r="B9712" s="209"/>
      <c r="C9712" s="564"/>
      <c r="D9712" s="209"/>
      <c r="F9712" s="685"/>
    </row>
    <row r="9713" spans="2:6" s="55" customFormat="1" x14ac:dyDescent="0.25">
      <c r="B9713" s="209"/>
      <c r="C9713" s="564"/>
      <c r="D9713" s="209"/>
      <c r="F9713" s="685"/>
    </row>
    <row r="9714" spans="2:6" s="55" customFormat="1" x14ac:dyDescent="0.25">
      <c r="B9714" s="209"/>
      <c r="C9714" s="564"/>
      <c r="D9714" s="209"/>
      <c r="F9714" s="685"/>
    </row>
    <row r="9715" spans="2:6" s="55" customFormat="1" x14ac:dyDescent="0.25">
      <c r="B9715" s="209"/>
      <c r="C9715" s="564"/>
      <c r="D9715" s="209"/>
      <c r="F9715" s="685"/>
    </row>
    <row r="9716" spans="2:6" s="55" customFormat="1" x14ac:dyDescent="0.25">
      <c r="B9716" s="209"/>
      <c r="C9716" s="564"/>
      <c r="D9716" s="209"/>
      <c r="F9716" s="685"/>
    </row>
    <row r="9717" spans="2:6" s="55" customFormat="1" x14ac:dyDescent="0.25">
      <c r="B9717" s="209"/>
      <c r="C9717" s="564"/>
      <c r="D9717" s="209"/>
      <c r="F9717" s="685"/>
    </row>
    <row r="9718" spans="2:6" s="55" customFormat="1" x14ac:dyDescent="0.25">
      <c r="B9718" s="209"/>
      <c r="C9718" s="564"/>
      <c r="D9718" s="209"/>
      <c r="F9718" s="685"/>
    </row>
    <row r="9719" spans="2:6" s="55" customFormat="1" x14ac:dyDescent="0.25">
      <c r="B9719" s="209"/>
      <c r="C9719" s="564"/>
      <c r="D9719" s="209"/>
      <c r="F9719" s="685"/>
    </row>
    <row r="9720" spans="2:6" s="55" customFormat="1" x14ac:dyDescent="0.25">
      <c r="B9720" s="209"/>
      <c r="C9720" s="564"/>
      <c r="D9720" s="209"/>
      <c r="F9720" s="685"/>
    </row>
    <row r="9721" spans="2:6" s="55" customFormat="1" x14ac:dyDescent="0.25">
      <c r="B9721" s="209"/>
      <c r="C9721" s="564"/>
      <c r="D9721" s="209"/>
      <c r="F9721" s="685"/>
    </row>
    <row r="9722" spans="2:6" s="55" customFormat="1" x14ac:dyDescent="0.25">
      <c r="B9722" s="209"/>
      <c r="C9722" s="564"/>
      <c r="D9722" s="209"/>
      <c r="F9722" s="685"/>
    </row>
    <row r="9723" spans="2:6" s="55" customFormat="1" x14ac:dyDescent="0.25">
      <c r="B9723" s="209"/>
      <c r="C9723" s="564"/>
      <c r="D9723" s="209"/>
      <c r="F9723" s="685"/>
    </row>
    <row r="9724" spans="2:6" s="55" customFormat="1" x14ac:dyDescent="0.25">
      <c r="B9724" s="209"/>
      <c r="C9724" s="564"/>
      <c r="D9724" s="209"/>
      <c r="F9724" s="685"/>
    </row>
    <row r="9725" spans="2:6" s="55" customFormat="1" x14ac:dyDescent="0.25">
      <c r="B9725" s="209"/>
      <c r="C9725" s="564"/>
      <c r="D9725" s="209"/>
      <c r="F9725" s="685"/>
    </row>
    <row r="9726" spans="2:6" s="55" customFormat="1" x14ac:dyDescent="0.25">
      <c r="B9726" s="209"/>
      <c r="C9726" s="564"/>
      <c r="D9726" s="209"/>
      <c r="F9726" s="685"/>
    </row>
    <row r="9727" spans="2:6" s="55" customFormat="1" x14ac:dyDescent="0.25">
      <c r="B9727" s="209"/>
      <c r="C9727" s="564"/>
      <c r="D9727" s="209"/>
      <c r="F9727" s="685"/>
    </row>
    <row r="9728" spans="2:6" s="55" customFormat="1" x14ac:dyDescent="0.25">
      <c r="B9728" s="209"/>
      <c r="C9728" s="564"/>
      <c r="D9728" s="209"/>
      <c r="F9728" s="685"/>
    </row>
    <row r="9729" spans="2:6" s="55" customFormat="1" x14ac:dyDescent="0.25">
      <c r="B9729" s="209"/>
      <c r="C9729" s="564"/>
      <c r="D9729" s="209"/>
      <c r="F9729" s="685"/>
    </row>
    <row r="9730" spans="2:6" s="55" customFormat="1" x14ac:dyDescent="0.25">
      <c r="B9730" s="209"/>
      <c r="C9730" s="564"/>
      <c r="D9730" s="209"/>
      <c r="F9730" s="685"/>
    </row>
    <row r="9731" spans="2:6" s="55" customFormat="1" x14ac:dyDescent="0.25">
      <c r="B9731" s="209"/>
      <c r="C9731" s="564"/>
      <c r="D9731" s="209"/>
      <c r="F9731" s="685"/>
    </row>
    <row r="9732" spans="2:6" s="55" customFormat="1" x14ac:dyDescent="0.25">
      <c r="B9732" s="209"/>
      <c r="C9732" s="564"/>
      <c r="D9732" s="209"/>
      <c r="F9732" s="685"/>
    </row>
    <row r="9733" spans="2:6" s="55" customFormat="1" x14ac:dyDescent="0.25">
      <c r="B9733" s="209"/>
      <c r="C9733" s="564"/>
      <c r="D9733" s="209"/>
      <c r="F9733" s="685"/>
    </row>
    <row r="9734" spans="2:6" s="55" customFormat="1" x14ac:dyDescent="0.25">
      <c r="B9734" s="209"/>
      <c r="C9734" s="564"/>
      <c r="D9734" s="209"/>
      <c r="F9734" s="685"/>
    </row>
    <row r="9735" spans="2:6" s="55" customFormat="1" x14ac:dyDescent="0.25">
      <c r="B9735" s="209"/>
      <c r="C9735" s="564"/>
      <c r="D9735" s="209"/>
      <c r="F9735" s="685"/>
    </row>
    <row r="9736" spans="2:6" s="55" customFormat="1" x14ac:dyDescent="0.25">
      <c r="B9736" s="209"/>
      <c r="C9736" s="564"/>
      <c r="D9736" s="209"/>
      <c r="F9736" s="685"/>
    </row>
    <row r="9737" spans="2:6" s="55" customFormat="1" x14ac:dyDescent="0.25">
      <c r="B9737" s="209"/>
      <c r="C9737" s="564"/>
      <c r="D9737" s="209"/>
      <c r="F9737" s="685"/>
    </row>
    <row r="9738" spans="2:6" s="55" customFormat="1" x14ac:dyDescent="0.25">
      <c r="B9738" s="209"/>
      <c r="C9738" s="564"/>
      <c r="D9738" s="209"/>
      <c r="F9738" s="685"/>
    </row>
    <row r="9739" spans="2:6" s="55" customFormat="1" x14ac:dyDescent="0.25">
      <c r="B9739" s="209"/>
      <c r="C9739" s="564"/>
      <c r="D9739" s="209"/>
      <c r="F9739" s="685"/>
    </row>
    <row r="9740" spans="2:6" s="55" customFormat="1" x14ac:dyDescent="0.25">
      <c r="B9740" s="209"/>
      <c r="C9740" s="564"/>
      <c r="D9740" s="209"/>
      <c r="F9740" s="685"/>
    </row>
    <row r="9741" spans="2:6" s="55" customFormat="1" x14ac:dyDescent="0.25">
      <c r="B9741" s="209"/>
      <c r="C9741" s="564"/>
      <c r="D9741" s="209"/>
      <c r="F9741" s="685"/>
    </row>
    <row r="9742" spans="2:6" s="55" customFormat="1" x14ac:dyDescent="0.25">
      <c r="B9742" s="209"/>
      <c r="C9742" s="564"/>
      <c r="D9742" s="209"/>
      <c r="F9742" s="685"/>
    </row>
    <row r="9743" spans="2:6" s="55" customFormat="1" x14ac:dyDescent="0.25">
      <c r="B9743" s="209"/>
      <c r="C9743" s="564"/>
      <c r="D9743" s="209"/>
      <c r="F9743" s="685"/>
    </row>
    <row r="9744" spans="2:6" s="55" customFormat="1" x14ac:dyDescent="0.25">
      <c r="B9744" s="209"/>
      <c r="C9744" s="564"/>
      <c r="D9744" s="209"/>
      <c r="F9744" s="685"/>
    </row>
    <row r="9745" spans="2:6" s="55" customFormat="1" x14ac:dyDescent="0.25">
      <c r="B9745" s="209"/>
      <c r="C9745" s="564"/>
      <c r="D9745" s="209"/>
      <c r="F9745" s="685"/>
    </row>
    <row r="9746" spans="2:6" s="55" customFormat="1" x14ac:dyDescent="0.25">
      <c r="B9746" s="209"/>
      <c r="C9746" s="564"/>
      <c r="D9746" s="209"/>
      <c r="F9746" s="685"/>
    </row>
    <row r="9747" spans="2:6" s="55" customFormat="1" x14ac:dyDescent="0.25">
      <c r="B9747" s="209"/>
      <c r="C9747" s="564"/>
      <c r="D9747" s="209"/>
      <c r="F9747" s="685"/>
    </row>
    <row r="9748" spans="2:6" s="55" customFormat="1" x14ac:dyDescent="0.25">
      <c r="B9748" s="209"/>
      <c r="C9748" s="564"/>
      <c r="D9748" s="209"/>
      <c r="F9748" s="685"/>
    </row>
    <row r="9749" spans="2:6" s="55" customFormat="1" x14ac:dyDescent="0.25">
      <c r="B9749" s="209"/>
      <c r="C9749" s="564"/>
      <c r="D9749" s="209"/>
      <c r="F9749" s="685"/>
    </row>
    <row r="9750" spans="2:6" s="55" customFormat="1" x14ac:dyDescent="0.25">
      <c r="B9750" s="209"/>
      <c r="C9750" s="564"/>
      <c r="D9750" s="209"/>
      <c r="F9750" s="685"/>
    </row>
    <row r="9751" spans="2:6" s="55" customFormat="1" x14ac:dyDescent="0.25">
      <c r="B9751" s="209"/>
      <c r="C9751" s="564"/>
      <c r="D9751" s="209"/>
      <c r="F9751" s="685"/>
    </row>
    <row r="9752" spans="2:6" s="55" customFormat="1" x14ac:dyDescent="0.25">
      <c r="B9752" s="209"/>
      <c r="C9752" s="564"/>
      <c r="D9752" s="209"/>
      <c r="F9752" s="685"/>
    </row>
    <row r="9753" spans="2:6" s="55" customFormat="1" x14ac:dyDescent="0.25">
      <c r="B9753" s="209"/>
      <c r="C9753" s="564"/>
      <c r="D9753" s="209"/>
      <c r="F9753" s="685"/>
    </row>
    <row r="9754" spans="2:6" s="55" customFormat="1" x14ac:dyDescent="0.25">
      <c r="B9754" s="209"/>
      <c r="C9754" s="564"/>
      <c r="D9754" s="209"/>
      <c r="F9754" s="685"/>
    </row>
    <row r="9755" spans="2:6" s="55" customFormat="1" x14ac:dyDescent="0.25">
      <c r="B9755" s="209"/>
      <c r="C9755" s="564"/>
      <c r="D9755" s="209"/>
      <c r="F9755" s="685"/>
    </row>
    <row r="9756" spans="2:6" s="55" customFormat="1" x14ac:dyDescent="0.25">
      <c r="B9756" s="209"/>
      <c r="C9756" s="564"/>
      <c r="D9756" s="209"/>
      <c r="F9756" s="685"/>
    </row>
    <row r="9757" spans="2:6" s="55" customFormat="1" x14ac:dyDescent="0.25">
      <c r="B9757" s="209"/>
      <c r="C9757" s="564"/>
      <c r="D9757" s="209"/>
      <c r="F9757" s="685"/>
    </row>
    <row r="9758" spans="2:6" s="55" customFormat="1" x14ac:dyDescent="0.25">
      <c r="B9758" s="209"/>
      <c r="C9758" s="564"/>
      <c r="D9758" s="209"/>
      <c r="F9758" s="685"/>
    </row>
    <row r="9759" spans="2:6" s="55" customFormat="1" x14ac:dyDescent="0.25">
      <c r="B9759" s="209"/>
      <c r="C9759" s="564"/>
      <c r="D9759" s="209"/>
      <c r="F9759" s="685"/>
    </row>
    <row r="9760" spans="2:6" s="55" customFormat="1" x14ac:dyDescent="0.25">
      <c r="B9760" s="209"/>
      <c r="C9760" s="564"/>
      <c r="D9760" s="209"/>
      <c r="F9760" s="685"/>
    </row>
    <row r="9761" spans="2:6" s="55" customFormat="1" x14ac:dyDescent="0.25">
      <c r="B9761" s="209"/>
      <c r="C9761" s="564"/>
      <c r="D9761" s="209"/>
      <c r="F9761" s="685"/>
    </row>
    <row r="9762" spans="2:6" s="55" customFormat="1" x14ac:dyDescent="0.25">
      <c r="B9762" s="209"/>
      <c r="C9762" s="564"/>
      <c r="D9762" s="209"/>
      <c r="F9762" s="685"/>
    </row>
    <row r="9763" spans="2:6" s="55" customFormat="1" x14ac:dyDescent="0.25">
      <c r="B9763" s="209"/>
      <c r="C9763" s="564"/>
      <c r="D9763" s="209"/>
      <c r="F9763" s="685"/>
    </row>
    <row r="9764" spans="2:6" s="55" customFormat="1" x14ac:dyDescent="0.25">
      <c r="B9764" s="209"/>
      <c r="C9764" s="564"/>
      <c r="D9764" s="209"/>
      <c r="F9764" s="685"/>
    </row>
    <row r="9765" spans="2:6" s="55" customFormat="1" x14ac:dyDescent="0.25">
      <c r="B9765" s="209"/>
      <c r="C9765" s="564"/>
      <c r="D9765" s="209"/>
      <c r="F9765" s="685"/>
    </row>
    <row r="9766" spans="2:6" s="55" customFormat="1" x14ac:dyDescent="0.25">
      <c r="B9766" s="209"/>
      <c r="C9766" s="564"/>
      <c r="D9766" s="209"/>
      <c r="F9766" s="685"/>
    </row>
    <row r="9767" spans="2:6" s="55" customFormat="1" x14ac:dyDescent="0.25">
      <c r="B9767" s="209"/>
      <c r="C9767" s="564"/>
      <c r="D9767" s="209"/>
      <c r="F9767" s="685"/>
    </row>
    <row r="9768" spans="2:6" s="55" customFormat="1" x14ac:dyDescent="0.25">
      <c r="B9768" s="209"/>
      <c r="C9768" s="564"/>
      <c r="D9768" s="209"/>
      <c r="F9768" s="685"/>
    </row>
    <row r="9769" spans="2:6" s="55" customFormat="1" x14ac:dyDescent="0.25">
      <c r="B9769" s="209"/>
      <c r="C9769" s="564"/>
      <c r="D9769" s="209"/>
      <c r="F9769" s="685"/>
    </row>
    <row r="9770" spans="2:6" s="55" customFormat="1" x14ac:dyDescent="0.25">
      <c r="B9770" s="209"/>
      <c r="C9770" s="564"/>
      <c r="D9770" s="209"/>
      <c r="F9770" s="685"/>
    </row>
    <row r="9771" spans="2:6" s="55" customFormat="1" x14ac:dyDescent="0.25">
      <c r="B9771" s="209"/>
      <c r="C9771" s="564"/>
      <c r="D9771" s="209"/>
      <c r="F9771" s="685"/>
    </row>
    <row r="9772" spans="2:6" s="55" customFormat="1" x14ac:dyDescent="0.25">
      <c r="B9772" s="209"/>
      <c r="C9772" s="564"/>
      <c r="D9772" s="209"/>
      <c r="F9772" s="685"/>
    </row>
    <row r="9773" spans="2:6" s="55" customFormat="1" x14ac:dyDescent="0.25">
      <c r="B9773" s="209"/>
      <c r="C9773" s="564"/>
      <c r="D9773" s="209"/>
      <c r="F9773" s="685"/>
    </row>
    <row r="9774" spans="2:6" s="55" customFormat="1" x14ac:dyDescent="0.25">
      <c r="B9774" s="209"/>
      <c r="C9774" s="564"/>
      <c r="D9774" s="209"/>
      <c r="F9774" s="685"/>
    </row>
    <row r="9775" spans="2:6" s="55" customFormat="1" x14ac:dyDescent="0.25">
      <c r="B9775" s="209"/>
      <c r="C9775" s="564"/>
      <c r="D9775" s="209"/>
      <c r="F9775" s="685"/>
    </row>
    <row r="9776" spans="2:6" s="55" customFormat="1" x14ac:dyDescent="0.25">
      <c r="B9776" s="209"/>
      <c r="C9776" s="564"/>
      <c r="D9776" s="209"/>
      <c r="F9776" s="685"/>
    </row>
    <row r="9777" spans="2:6" s="55" customFormat="1" x14ac:dyDescent="0.25">
      <c r="B9777" s="209"/>
      <c r="C9777" s="564"/>
      <c r="D9777" s="209"/>
      <c r="F9777" s="685"/>
    </row>
    <row r="9778" spans="2:6" s="55" customFormat="1" x14ac:dyDescent="0.25">
      <c r="B9778" s="209"/>
      <c r="C9778" s="564"/>
      <c r="D9778" s="209"/>
      <c r="F9778" s="685"/>
    </row>
    <row r="9779" spans="2:6" s="55" customFormat="1" x14ac:dyDescent="0.25">
      <c r="B9779" s="209"/>
      <c r="C9779" s="564"/>
      <c r="D9779" s="209"/>
      <c r="F9779" s="685"/>
    </row>
    <row r="9780" spans="2:6" s="55" customFormat="1" x14ac:dyDescent="0.25">
      <c r="B9780" s="209"/>
      <c r="C9780" s="564"/>
      <c r="D9780" s="209"/>
      <c r="F9780" s="685"/>
    </row>
    <row r="9781" spans="2:6" s="55" customFormat="1" x14ac:dyDescent="0.25">
      <c r="B9781" s="209"/>
      <c r="C9781" s="564"/>
      <c r="D9781" s="209"/>
      <c r="F9781" s="685"/>
    </row>
    <row r="9782" spans="2:6" s="55" customFormat="1" x14ac:dyDescent="0.25">
      <c r="B9782" s="209"/>
      <c r="C9782" s="564"/>
      <c r="D9782" s="209"/>
      <c r="F9782" s="685"/>
    </row>
    <row r="9783" spans="2:6" s="55" customFormat="1" x14ac:dyDescent="0.25">
      <c r="B9783" s="209"/>
      <c r="C9783" s="564"/>
      <c r="D9783" s="209"/>
      <c r="F9783" s="685"/>
    </row>
    <row r="9784" spans="2:6" s="55" customFormat="1" x14ac:dyDescent="0.25">
      <c r="B9784" s="209"/>
      <c r="C9784" s="564"/>
      <c r="D9784" s="209"/>
      <c r="F9784" s="685"/>
    </row>
    <row r="9785" spans="2:6" s="55" customFormat="1" x14ac:dyDescent="0.25">
      <c r="B9785" s="209"/>
      <c r="C9785" s="564"/>
      <c r="D9785" s="209"/>
      <c r="F9785" s="685"/>
    </row>
    <row r="9786" spans="2:6" s="55" customFormat="1" x14ac:dyDescent="0.25">
      <c r="B9786" s="209"/>
      <c r="C9786" s="564"/>
      <c r="D9786" s="209"/>
      <c r="F9786" s="685"/>
    </row>
    <row r="9787" spans="2:6" s="55" customFormat="1" x14ac:dyDescent="0.25">
      <c r="B9787" s="209"/>
      <c r="C9787" s="564"/>
      <c r="D9787" s="209"/>
      <c r="F9787" s="685"/>
    </row>
    <row r="9788" spans="2:6" s="55" customFormat="1" x14ac:dyDescent="0.25">
      <c r="B9788" s="209"/>
      <c r="C9788" s="564"/>
      <c r="D9788" s="209"/>
      <c r="F9788" s="685"/>
    </row>
    <row r="9789" spans="2:6" s="55" customFormat="1" x14ac:dyDescent="0.25">
      <c r="B9789" s="209"/>
      <c r="C9789" s="564"/>
      <c r="D9789" s="209"/>
      <c r="F9789" s="685"/>
    </row>
    <row r="9790" spans="2:6" s="55" customFormat="1" x14ac:dyDescent="0.25">
      <c r="B9790" s="209"/>
      <c r="C9790" s="564"/>
      <c r="D9790" s="209"/>
      <c r="F9790" s="685"/>
    </row>
    <row r="9791" spans="2:6" s="55" customFormat="1" x14ac:dyDescent="0.25">
      <c r="B9791" s="209"/>
      <c r="C9791" s="564"/>
      <c r="D9791" s="209"/>
      <c r="F9791" s="685"/>
    </row>
    <row r="9792" spans="2:6" s="55" customFormat="1" x14ac:dyDescent="0.25">
      <c r="B9792" s="209"/>
      <c r="C9792" s="564"/>
      <c r="D9792" s="209"/>
      <c r="F9792" s="685"/>
    </row>
    <row r="9793" spans="2:6" s="55" customFormat="1" x14ac:dyDescent="0.25">
      <c r="B9793" s="209"/>
      <c r="C9793" s="564"/>
      <c r="D9793" s="209"/>
      <c r="F9793" s="685"/>
    </row>
    <row r="9794" spans="2:6" s="55" customFormat="1" x14ac:dyDescent="0.25">
      <c r="B9794" s="209"/>
      <c r="C9794" s="564"/>
      <c r="D9794" s="209"/>
      <c r="F9794" s="685"/>
    </row>
    <row r="9795" spans="2:6" s="55" customFormat="1" x14ac:dyDescent="0.25">
      <c r="B9795" s="209"/>
      <c r="C9795" s="564"/>
      <c r="D9795" s="209"/>
      <c r="F9795" s="685"/>
    </row>
    <row r="9796" spans="2:6" s="55" customFormat="1" x14ac:dyDescent="0.25">
      <c r="B9796" s="209"/>
      <c r="C9796" s="564"/>
      <c r="D9796" s="209"/>
      <c r="F9796" s="685"/>
    </row>
    <row r="9797" spans="2:6" s="55" customFormat="1" x14ac:dyDescent="0.25">
      <c r="B9797" s="209"/>
      <c r="C9797" s="564"/>
      <c r="D9797" s="209"/>
      <c r="F9797" s="685"/>
    </row>
    <row r="9798" spans="2:6" s="55" customFormat="1" x14ac:dyDescent="0.25">
      <c r="B9798" s="209"/>
      <c r="C9798" s="564"/>
      <c r="D9798" s="209"/>
      <c r="F9798" s="685"/>
    </row>
    <row r="9799" spans="2:6" s="55" customFormat="1" x14ac:dyDescent="0.25">
      <c r="B9799" s="209"/>
      <c r="C9799" s="564"/>
      <c r="D9799" s="209"/>
      <c r="F9799" s="685"/>
    </row>
    <row r="9800" spans="2:6" s="55" customFormat="1" x14ac:dyDescent="0.25">
      <c r="B9800" s="209"/>
      <c r="C9800" s="564"/>
      <c r="D9800" s="209"/>
      <c r="F9800" s="685"/>
    </row>
    <row r="9801" spans="2:6" s="55" customFormat="1" x14ac:dyDescent="0.25">
      <c r="B9801" s="209"/>
      <c r="C9801" s="564"/>
      <c r="D9801" s="209"/>
      <c r="F9801" s="685"/>
    </row>
    <row r="9802" spans="2:6" s="55" customFormat="1" x14ac:dyDescent="0.25">
      <c r="B9802" s="209"/>
      <c r="C9802" s="564"/>
      <c r="D9802" s="209"/>
      <c r="F9802" s="685"/>
    </row>
    <row r="9803" spans="2:6" s="55" customFormat="1" x14ac:dyDescent="0.25">
      <c r="B9803" s="209"/>
      <c r="C9803" s="564"/>
      <c r="D9803" s="209"/>
      <c r="F9803" s="685"/>
    </row>
    <row r="9804" spans="2:6" s="55" customFormat="1" x14ac:dyDescent="0.25">
      <c r="B9804" s="209"/>
      <c r="C9804" s="564"/>
      <c r="D9804" s="209"/>
      <c r="F9804" s="685"/>
    </row>
    <row r="9805" spans="2:6" s="55" customFormat="1" x14ac:dyDescent="0.25">
      <c r="B9805" s="209"/>
      <c r="C9805" s="564"/>
      <c r="D9805" s="209"/>
      <c r="F9805" s="685"/>
    </row>
    <row r="9806" spans="2:6" s="55" customFormat="1" x14ac:dyDescent="0.25">
      <c r="B9806" s="209"/>
      <c r="C9806" s="564"/>
      <c r="D9806" s="209"/>
      <c r="F9806" s="685"/>
    </row>
    <row r="9807" spans="2:6" s="55" customFormat="1" x14ac:dyDescent="0.25">
      <c r="B9807" s="209"/>
      <c r="C9807" s="564"/>
      <c r="D9807" s="209"/>
      <c r="F9807" s="685"/>
    </row>
    <row r="9808" spans="2:6" s="55" customFormat="1" x14ac:dyDescent="0.25">
      <c r="B9808" s="209"/>
      <c r="C9808" s="564"/>
      <c r="D9808" s="209"/>
      <c r="F9808" s="685"/>
    </row>
    <row r="9809" spans="2:6" s="55" customFormat="1" x14ac:dyDescent="0.25">
      <c r="B9809" s="209"/>
      <c r="C9809" s="564"/>
      <c r="D9809" s="209"/>
      <c r="F9809" s="685"/>
    </row>
    <row r="9810" spans="2:6" s="55" customFormat="1" x14ac:dyDescent="0.25">
      <c r="B9810" s="209"/>
      <c r="C9810" s="564"/>
      <c r="D9810" s="209"/>
      <c r="F9810" s="685"/>
    </row>
    <row r="9811" spans="2:6" s="55" customFormat="1" x14ac:dyDescent="0.25">
      <c r="B9811" s="209"/>
      <c r="C9811" s="564"/>
      <c r="D9811" s="209"/>
      <c r="F9811" s="685"/>
    </row>
    <row r="9812" spans="2:6" s="55" customFormat="1" x14ac:dyDescent="0.25">
      <c r="B9812" s="209"/>
      <c r="C9812" s="564"/>
      <c r="D9812" s="209"/>
      <c r="F9812" s="685"/>
    </row>
    <row r="9813" spans="2:6" s="55" customFormat="1" x14ac:dyDescent="0.25">
      <c r="B9813" s="209"/>
      <c r="C9813" s="564"/>
      <c r="D9813" s="209"/>
      <c r="F9813" s="685"/>
    </row>
    <row r="9814" spans="2:6" s="55" customFormat="1" x14ac:dyDescent="0.25">
      <c r="B9814" s="209"/>
      <c r="C9814" s="564"/>
      <c r="D9814" s="209"/>
      <c r="F9814" s="685"/>
    </row>
    <row r="9815" spans="2:6" s="55" customFormat="1" x14ac:dyDescent="0.25">
      <c r="B9815" s="209"/>
      <c r="C9815" s="564"/>
      <c r="D9815" s="209"/>
      <c r="F9815" s="685"/>
    </row>
    <row r="9816" spans="2:6" s="55" customFormat="1" x14ac:dyDescent="0.25">
      <c r="B9816" s="209"/>
      <c r="C9816" s="564"/>
      <c r="D9816" s="209"/>
      <c r="F9816" s="685"/>
    </row>
    <row r="9817" spans="2:6" s="55" customFormat="1" x14ac:dyDescent="0.25">
      <c r="B9817" s="209"/>
      <c r="C9817" s="564"/>
      <c r="D9817" s="209"/>
      <c r="F9817" s="685"/>
    </row>
    <row r="9818" spans="2:6" s="55" customFormat="1" x14ac:dyDescent="0.25">
      <c r="B9818" s="209"/>
      <c r="C9818" s="564"/>
      <c r="D9818" s="209"/>
      <c r="F9818" s="685"/>
    </row>
    <row r="9819" spans="2:6" s="55" customFormat="1" x14ac:dyDescent="0.25">
      <c r="B9819" s="209"/>
      <c r="C9819" s="564"/>
      <c r="D9819" s="209"/>
      <c r="F9819" s="685"/>
    </row>
    <row r="9820" spans="2:6" s="55" customFormat="1" x14ac:dyDescent="0.25">
      <c r="B9820" s="209"/>
      <c r="C9820" s="564"/>
      <c r="D9820" s="209"/>
      <c r="F9820" s="685"/>
    </row>
    <row r="9821" spans="2:6" s="55" customFormat="1" x14ac:dyDescent="0.25">
      <c r="B9821" s="209"/>
      <c r="C9821" s="564"/>
      <c r="D9821" s="209"/>
      <c r="F9821" s="685"/>
    </row>
    <row r="9822" spans="2:6" s="55" customFormat="1" x14ac:dyDescent="0.25">
      <c r="B9822" s="209"/>
      <c r="C9822" s="564"/>
      <c r="D9822" s="209"/>
      <c r="F9822" s="685"/>
    </row>
    <row r="9823" spans="2:6" s="55" customFormat="1" x14ac:dyDescent="0.25">
      <c r="B9823" s="209"/>
      <c r="C9823" s="564"/>
      <c r="D9823" s="209"/>
      <c r="F9823" s="685"/>
    </row>
    <row r="9824" spans="2:6" s="55" customFormat="1" x14ac:dyDescent="0.25">
      <c r="B9824" s="209"/>
      <c r="C9824" s="564"/>
      <c r="D9824" s="209"/>
      <c r="F9824" s="685"/>
    </row>
    <row r="9825" spans="2:6" s="55" customFormat="1" x14ac:dyDescent="0.25">
      <c r="B9825" s="209"/>
      <c r="C9825" s="564"/>
      <c r="D9825" s="209"/>
      <c r="F9825" s="685"/>
    </row>
    <row r="9826" spans="2:6" s="55" customFormat="1" x14ac:dyDescent="0.25">
      <c r="B9826" s="209"/>
      <c r="C9826" s="564"/>
      <c r="D9826" s="209"/>
      <c r="F9826" s="685"/>
    </row>
    <row r="9827" spans="2:6" s="55" customFormat="1" x14ac:dyDescent="0.25">
      <c r="B9827" s="209"/>
      <c r="C9827" s="564"/>
      <c r="D9827" s="209"/>
      <c r="F9827" s="685"/>
    </row>
    <row r="9828" spans="2:6" s="55" customFormat="1" x14ac:dyDescent="0.25">
      <c r="B9828" s="209"/>
      <c r="C9828" s="564"/>
      <c r="D9828" s="209"/>
      <c r="F9828" s="685"/>
    </row>
    <row r="9829" spans="2:6" s="55" customFormat="1" x14ac:dyDescent="0.25">
      <c r="B9829" s="209"/>
      <c r="C9829" s="564"/>
      <c r="D9829" s="209"/>
      <c r="F9829" s="685"/>
    </row>
    <row r="9830" spans="2:6" s="55" customFormat="1" x14ac:dyDescent="0.25">
      <c r="B9830" s="209"/>
      <c r="C9830" s="564"/>
      <c r="D9830" s="209"/>
      <c r="F9830" s="685"/>
    </row>
    <row r="9831" spans="2:6" s="55" customFormat="1" x14ac:dyDescent="0.25">
      <c r="B9831" s="209"/>
      <c r="C9831" s="564"/>
      <c r="D9831" s="209"/>
      <c r="F9831" s="685"/>
    </row>
    <row r="9832" spans="2:6" s="55" customFormat="1" x14ac:dyDescent="0.25">
      <c r="B9832" s="209"/>
      <c r="C9832" s="564"/>
      <c r="D9832" s="209"/>
      <c r="F9832" s="685"/>
    </row>
    <row r="9833" spans="2:6" s="55" customFormat="1" x14ac:dyDescent="0.25">
      <c r="B9833" s="209"/>
      <c r="C9833" s="564"/>
      <c r="D9833" s="209"/>
      <c r="F9833" s="685"/>
    </row>
    <row r="9834" spans="2:6" s="55" customFormat="1" x14ac:dyDescent="0.25">
      <c r="B9834" s="209"/>
      <c r="C9834" s="564"/>
      <c r="D9834" s="209"/>
      <c r="F9834" s="685"/>
    </row>
    <row r="9835" spans="2:6" s="55" customFormat="1" x14ac:dyDescent="0.25">
      <c r="B9835" s="209"/>
      <c r="C9835" s="564"/>
      <c r="D9835" s="209"/>
      <c r="F9835" s="685"/>
    </row>
    <row r="9836" spans="2:6" s="55" customFormat="1" x14ac:dyDescent="0.25">
      <c r="B9836" s="209"/>
      <c r="C9836" s="564"/>
      <c r="D9836" s="209"/>
      <c r="F9836" s="685"/>
    </row>
    <row r="9837" spans="2:6" s="55" customFormat="1" x14ac:dyDescent="0.25">
      <c r="B9837" s="209"/>
      <c r="C9837" s="564"/>
      <c r="D9837" s="209"/>
      <c r="F9837" s="685"/>
    </row>
    <row r="9838" spans="2:6" s="55" customFormat="1" x14ac:dyDescent="0.25">
      <c r="B9838" s="209"/>
      <c r="C9838" s="564"/>
      <c r="D9838" s="209"/>
      <c r="F9838" s="685"/>
    </row>
    <row r="9839" spans="2:6" s="55" customFormat="1" x14ac:dyDescent="0.25">
      <c r="B9839" s="209"/>
      <c r="C9839" s="564"/>
      <c r="D9839" s="209"/>
      <c r="F9839" s="685"/>
    </row>
    <row r="9840" spans="2:6" s="55" customFormat="1" x14ac:dyDescent="0.25">
      <c r="B9840" s="209"/>
      <c r="C9840" s="564"/>
      <c r="D9840" s="209"/>
      <c r="F9840" s="685"/>
    </row>
    <row r="9841" spans="2:6" s="55" customFormat="1" x14ac:dyDescent="0.25">
      <c r="B9841" s="209"/>
      <c r="C9841" s="564"/>
      <c r="D9841" s="209"/>
      <c r="F9841" s="685"/>
    </row>
    <row r="9842" spans="2:6" s="55" customFormat="1" x14ac:dyDescent="0.25">
      <c r="B9842" s="209"/>
      <c r="C9842" s="564"/>
      <c r="D9842" s="209"/>
      <c r="F9842" s="685"/>
    </row>
    <row r="9843" spans="2:6" s="55" customFormat="1" x14ac:dyDescent="0.25">
      <c r="B9843" s="209"/>
      <c r="C9843" s="564"/>
      <c r="D9843" s="209"/>
      <c r="F9843" s="685"/>
    </row>
    <row r="9844" spans="2:6" s="55" customFormat="1" x14ac:dyDescent="0.25">
      <c r="B9844" s="209"/>
      <c r="C9844" s="564"/>
      <c r="D9844" s="209"/>
      <c r="F9844" s="685"/>
    </row>
    <row r="9845" spans="2:6" s="55" customFormat="1" x14ac:dyDescent="0.25">
      <c r="B9845" s="209"/>
      <c r="C9845" s="564"/>
      <c r="D9845" s="209"/>
      <c r="F9845" s="685"/>
    </row>
    <row r="9846" spans="2:6" s="55" customFormat="1" x14ac:dyDescent="0.25">
      <c r="B9846" s="209"/>
      <c r="C9846" s="564"/>
      <c r="D9846" s="209"/>
      <c r="F9846" s="685"/>
    </row>
    <row r="9847" spans="2:6" s="55" customFormat="1" x14ac:dyDescent="0.25">
      <c r="B9847" s="209"/>
      <c r="C9847" s="564"/>
      <c r="D9847" s="209"/>
      <c r="F9847" s="685"/>
    </row>
    <row r="9848" spans="2:6" s="55" customFormat="1" x14ac:dyDescent="0.25">
      <c r="B9848" s="209"/>
      <c r="C9848" s="564"/>
      <c r="D9848" s="209"/>
      <c r="F9848" s="685"/>
    </row>
    <row r="9849" spans="2:6" s="55" customFormat="1" x14ac:dyDescent="0.25">
      <c r="B9849" s="209"/>
      <c r="C9849" s="564"/>
      <c r="D9849" s="209"/>
      <c r="F9849" s="685"/>
    </row>
    <row r="9850" spans="2:6" s="55" customFormat="1" x14ac:dyDescent="0.25">
      <c r="B9850" s="209"/>
      <c r="C9850" s="564"/>
      <c r="D9850" s="209"/>
      <c r="F9850" s="685"/>
    </row>
    <row r="9851" spans="2:6" s="55" customFormat="1" x14ac:dyDescent="0.25">
      <c r="B9851" s="209"/>
      <c r="C9851" s="564"/>
      <c r="D9851" s="209"/>
      <c r="F9851" s="685"/>
    </row>
    <row r="9852" spans="2:6" s="55" customFormat="1" x14ac:dyDescent="0.25">
      <c r="B9852" s="209"/>
      <c r="C9852" s="564"/>
      <c r="D9852" s="209"/>
      <c r="F9852" s="685"/>
    </row>
    <row r="9853" spans="2:6" s="55" customFormat="1" x14ac:dyDescent="0.25">
      <c r="B9853" s="209"/>
      <c r="C9853" s="564"/>
      <c r="D9853" s="209"/>
      <c r="F9853" s="685"/>
    </row>
    <row r="9854" spans="2:6" s="55" customFormat="1" x14ac:dyDescent="0.25">
      <c r="B9854" s="209"/>
      <c r="C9854" s="564"/>
      <c r="D9854" s="209"/>
      <c r="F9854" s="685"/>
    </row>
    <row r="9855" spans="2:6" s="55" customFormat="1" x14ac:dyDescent="0.25">
      <c r="B9855" s="209"/>
      <c r="C9855" s="564"/>
      <c r="D9855" s="209"/>
      <c r="F9855" s="685"/>
    </row>
    <row r="9856" spans="2:6" s="55" customFormat="1" x14ac:dyDescent="0.25">
      <c r="B9856" s="209"/>
      <c r="C9856" s="564"/>
      <c r="D9856" s="209"/>
      <c r="F9856" s="685"/>
    </row>
    <row r="9857" spans="2:6" s="55" customFormat="1" x14ac:dyDescent="0.25">
      <c r="B9857" s="209"/>
      <c r="C9857" s="564"/>
      <c r="D9857" s="209"/>
      <c r="F9857" s="685"/>
    </row>
    <row r="9858" spans="2:6" s="55" customFormat="1" x14ac:dyDescent="0.25">
      <c r="B9858" s="209"/>
      <c r="C9858" s="564"/>
      <c r="D9858" s="209"/>
      <c r="F9858" s="685"/>
    </row>
    <row r="9859" spans="2:6" s="55" customFormat="1" x14ac:dyDescent="0.25">
      <c r="B9859" s="209"/>
      <c r="C9859" s="564"/>
      <c r="D9859" s="209"/>
      <c r="F9859" s="685"/>
    </row>
    <row r="9860" spans="2:6" s="55" customFormat="1" x14ac:dyDescent="0.25">
      <c r="B9860" s="209"/>
      <c r="C9860" s="564"/>
      <c r="D9860" s="209"/>
      <c r="F9860" s="685"/>
    </row>
    <row r="9861" spans="2:6" s="55" customFormat="1" x14ac:dyDescent="0.25">
      <c r="B9861" s="209"/>
      <c r="C9861" s="564"/>
      <c r="D9861" s="209"/>
      <c r="F9861" s="685"/>
    </row>
    <row r="9862" spans="2:6" s="55" customFormat="1" x14ac:dyDescent="0.25">
      <c r="B9862" s="209"/>
      <c r="C9862" s="564"/>
      <c r="D9862" s="209"/>
      <c r="F9862" s="685"/>
    </row>
    <row r="9863" spans="2:6" s="55" customFormat="1" x14ac:dyDescent="0.25">
      <c r="B9863" s="209"/>
      <c r="C9863" s="564"/>
      <c r="D9863" s="209"/>
      <c r="F9863" s="685"/>
    </row>
    <row r="9864" spans="2:6" s="55" customFormat="1" x14ac:dyDescent="0.25">
      <c r="B9864" s="209"/>
      <c r="C9864" s="564"/>
      <c r="D9864" s="209"/>
      <c r="F9864" s="685"/>
    </row>
    <row r="9865" spans="2:6" s="55" customFormat="1" x14ac:dyDescent="0.25">
      <c r="B9865" s="209"/>
      <c r="C9865" s="564"/>
      <c r="D9865" s="209"/>
      <c r="F9865" s="685"/>
    </row>
    <row r="9866" spans="2:6" s="55" customFormat="1" x14ac:dyDescent="0.25">
      <c r="B9866" s="209"/>
      <c r="C9866" s="564"/>
      <c r="D9866" s="209"/>
      <c r="F9866" s="685"/>
    </row>
    <row r="9867" spans="2:6" s="55" customFormat="1" x14ac:dyDescent="0.25">
      <c r="B9867" s="209"/>
      <c r="C9867" s="564"/>
      <c r="D9867" s="209"/>
      <c r="F9867" s="685"/>
    </row>
    <row r="9868" spans="2:6" s="55" customFormat="1" x14ac:dyDescent="0.25">
      <c r="B9868" s="209"/>
      <c r="C9868" s="564"/>
      <c r="D9868" s="209"/>
      <c r="F9868" s="685"/>
    </row>
    <row r="9869" spans="2:6" s="55" customFormat="1" x14ac:dyDescent="0.25">
      <c r="B9869" s="209"/>
      <c r="C9869" s="564"/>
      <c r="D9869" s="209"/>
      <c r="F9869" s="685"/>
    </row>
    <row r="9870" spans="2:6" s="55" customFormat="1" x14ac:dyDescent="0.25">
      <c r="B9870" s="209"/>
      <c r="C9870" s="564"/>
      <c r="D9870" s="209"/>
      <c r="F9870" s="685"/>
    </row>
    <row r="9871" spans="2:6" s="55" customFormat="1" x14ac:dyDescent="0.25">
      <c r="B9871" s="209"/>
      <c r="C9871" s="564"/>
      <c r="D9871" s="209"/>
      <c r="F9871" s="685"/>
    </row>
    <row r="9872" spans="2:6" s="55" customFormat="1" x14ac:dyDescent="0.25">
      <c r="B9872" s="209"/>
      <c r="C9872" s="564"/>
      <c r="D9872" s="209"/>
      <c r="F9872" s="685"/>
    </row>
    <row r="9873" spans="2:6" s="55" customFormat="1" x14ac:dyDescent="0.25">
      <c r="B9873" s="209"/>
      <c r="C9873" s="564"/>
      <c r="D9873" s="209"/>
      <c r="F9873" s="685"/>
    </row>
    <row r="9874" spans="2:6" s="55" customFormat="1" x14ac:dyDescent="0.25">
      <c r="B9874" s="209"/>
      <c r="C9874" s="564"/>
      <c r="D9874" s="209"/>
      <c r="F9874" s="685"/>
    </row>
    <row r="9875" spans="2:6" s="55" customFormat="1" x14ac:dyDescent="0.25">
      <c r="B9875" s="209"/>
      <c r="C9875" s="564"/>
      <c r="D9875" s="209"/>
      <c r="F9875" s="685"/>
    </row>
    <row r="9876" spans="2:6" s="55" customFormat="1" x14ac:dyDescent="0.25">
      <c r="B9876" s="209"/>
      <c r="C9876" s="564"/>
      <c r="D9876" s="209"/>
      <c r="F9876" s="685"/>
    </row>
    <row r="9877" spans="2:6" s="55" customFormat="1" x14ac:dyDescent="0.25">
      <c r="B9877" s="209"/>
      <c r="C9877" s="564"/>
      <c r="D9877" s="209"/>
      <c r="F9877" s="685"/>
    </row>
    <row r="9878" spans="2:6" s="55" customFormat="1" x14ac:dyDescent="0.25">
      <c r="B9878" s="209"/>
      <c r="C9878" s="564"/>
      <c r="D9878" s="209"/>
      <c r="F9878" s="685"/>
    </row>
    <row r="9879" spans="2:6" s="55" customFormat="1" x14ac:dyDescent="0.25">
      <c r="B9879" s="209"/>
      <c r="C9879" s="564"/>
      <c r="D9879" s="209"/>
      <c r="F9879" s="685"/>
    </row>
    <row r="9880" spans="2:6" s="55" customFormat="1" x14ac:dyDescent="0.25">
      <c r="B9880" s="209"/>
      <c r="C9880" s="564"/>
      <c r="D9880" s="209"/>
      <c r="F9880" s="685"/>
    </row>
    <row r="9881" spans="2:6" s="55" customFormat="1" x14ac:dyDescent="0.25">
      <c r="B9881" s="209"/>
      <c r="C9881" s="564"/>
      <c r="D9881" s="209"/>
      <c r="F9881" s="685"/>
    </row>
    <row r="9882" spans="2:6" s="55" customFormat="1" x14ac:dyDescent="0.25">
      <c r="B9882" s="209"/>
      <c r="C9882" s="564"/>
      <c r="D9882" s="209"/>
      <c r="F9882" s="685"/>
    </row>
    <row r="9883" spans="2:6" s="55" customFormat="1" x14ac:dyDescent="0.25">
      <c r="B9883" s="209"/>
      <c r="C9883" s="564"/>
      <c r="D9883" s="209"/>
      <c r="F9883" s="685"/>
    </row>
    <row r="9884" spans="2:6" s="55" customFormat="1" x14ac:dyDescent="0.25">
      <c r="B9884" s="209"/>
      <c r="C9884" s="564"/>
      <c r="D9884" s="209"/>
      <c r="F9884" s="685"/>
    </row>
    <row r="9885" spans="2:6" s="55" customFormat="1" x14ac:dyDescent="0.25">
      <c r="B9885" s="209"/>
      <c r="C9885" s="564"/>
      <c r="D9885" s="209"/>
      <c r="F9885" s="685"/>
    </row>
    <row r="9886" spans="2:6" s="55" customFormat="1" x14ac:dyDescent="0.25">
      <c r="B9886" s="209"/>
      <c r="C9886" s="564"/>
      <c r="D9886" s="209"/>
      <c r="F9886" s="685"/>
    </row>
    <row r="9887" spans="2:6" s="55" customFormat="1" x14ac:dyDescent="0.25">
      <c r="B9887" s="209"/>
      <c r="C9887" s="564"/>
      <c r="D9887" s="209"/>
      <c r="F9887" s="685"/>
    </row>
    <row r="9888" spans="2:6" s="55" customFormat="1" x14ac:dyDescent="0.25">
      <c r="B9888" s="209"/>
      <c r="C9888" s="564"/>
      <c r="D9888" s="209"/>
      <c r="F9888" s="685"/>
    </row>
    <row r="9889" spans="2:6" s="55" customFormat="1" x14ac:dyDescent="0.25">
      <c r="B9889" s="209"/>
      <c r="C9889" s="564"/>
      <c r="D9889" s="209"/>
      <c r="F9889" s="685"/>
    </row>
    <row r="9890" spans="2:6" s="55" customFormat="1" x14ac:dyDescent="0.25">
      <c r="B9890" s="209"/>
      <c r="C9890" s="564"/>
      <c r="D9890" s="209"/>
      <c r="F9890" s="685"/>
    </row>
    <row r="9891" spans="2:6" s="55" customFormat="1" x14ac:dyDescent="0.25">
      <c r="B9891" s="209"/>
      <c r="C9891" s="564"/>
      <c r="D9891" s="209"/>
      <c r="F9891" s="685"/>
    </row>
    <row r="9892" spans="2:6" s="55" customFormat="1" x14ac:dyDescent="0.25">
      <c r="B9892" s="209"/>
      <c r="C9892" s="564"/>
      <c r="D9892" s="209"/>
      <c r="F9892" s="685"/>
    </row>
    <row r="9893" spans="2:6" s="55" customFormat="1" x14ac:dyDescent="0.25">
      <c r="B9893" s="209"/>
      <c r="C9893" s="564"/>
      <c r="D9893" s="209"/>
      <c r="F9893" s="685"/>
    </row>
    <row r="9894" spans="2:6" s="55" customFormat="1" x14ac:dyDescent="0.25">
      <c r="B9894" s="209"/>
      <c r="C9894" s="564"/>
      <c r="D9894" s="209"/>
      <c r="F9894" s="685"/>
    </row>
    <row r="9895" spans="2:6" s="55" customFormat="1" x14ac:dyDescent="0.25">
      <c r="B9895" s="209"/>
      <c r="C9895" s="564"/>
      <c r="D9895" s="209"/>
      <c r="F9895" s="685"/>
    </row>
    <row r="9896" spans="2:6" s="55" customFormat="1" x14ac:dyDescent="0.25">
      <c r="B9896" s="209"/>
      <c r="C9896" s="564"/>
      <c r="D9896" s="209"/>
      <c r="F9896" s="685"/>
    </row>
    <row r="9897" spans="2:6" s="55" customFormat="1" x14ac:dyDescent="0.25">
      <c r="B9897" s="209"/>
      <c r="C9897" s="564"/>
      <c r="D9897" s="209"/>
      <c r="F9897" s="685"/>
    </row>
    <row r="9898" spans="2:6" s="55" customFormat="1" x14ac:dyDescent="0.25">
      <c r="B9898" s="209"/>
      <c r="C9898" s="564"/>
      <c r="D9898" s="209"/>
      <c r="F9898" s="685"/>
    </row>
    <row r="9899" spans="2:6" s="55" customFormat="1" x14ac:dyDescent="0.25">
      <c r="B9899" s="209"/>
      <c r="C9899" s="564"/>
      <c r="D9899" s="209"/>
      <c r="F9899" s="685"/>
    </row>
    <row r="9900" spans="2:6" s="55" customFormat="1" x14ac:dyDescent="0.25">
      <c r="B9900" s="209"/>
      <c r="C9900" s="564"/>
      <c r="D9900" s="209"/>
      <c r="F9900" s="685"/>
    </row>
    <row r="9901" spans="2:6" s="55" customFormat="1" x14ac:dyDescent="0.25">
      <c r="B9901" s="209"/>
      <c r="C9901" s="564"/>
      <c r="D9901" s="209"/>
      <c r="F9901" s="685"/>
    </row>
    <row r="9902" spans="2:6" s="55" customFormat="1" x14ac:dyDescent="0.25">
      <c r="B9902" s="209"/>
      <c r="C9902" s="564"/>
      <c r="D9902" s="209"/>
      <c r="F9902" s="685"/>
    </row>
    <row r="9903" spans="2:6" s="55" customFormat="1" x14ac:dyDescent="0.25">
      <c r="B9903" s="209"/>
      <c r="C9903" s="564"/>
      <c r="D9903" s="209"/>
      <c r="F9903" s="685"/>
    </row>
    <row r="9904" spans="2:6" s="55" customFormat="1" x14ac:dyDescent="0.25">
      <c r="B9904" s="209"/>
      <c r="C9904" s="564"/>
      <c r="D9904" s="209"/>
      <c r="F9904" s="685"/>
    </row>
    <row r="9905" spans="2:6" s="55" customFormat="1" x14ac:dyDescent="0.25">
      <c r="B9905" s="209"/>
      <c r="C9905" s="564"/>
      <c r="D9905" s="209"/>
      <c r="F9905" s="685"/>
    </row>
    <row r="9906" spans="2:6" s="55" customFormat="1" x14ac:dyDescent="0.25">
      <c r="B9906" s="209"/>
      <c r="C9906" s="564"/>
      <c r="D9906" s="209"/>
      <c r="F9906" s="685"/>
    </row>
    <row r="9907" spans="2:6" s="55" customFormat="1" x14ac:dyDescent="0.25">
      <c r="B9907" s="209"/>
      <c r="C9907" s="564"/>
      <c r="D9907" s="209"/>
      <c r="F9907" s="685"/>
    </row>
    <row r="9908" spans="2:6" s="55" customFormat="1" x14ac:dyDescent="0.25">
      <c r="B9908" s="209"/>
      <c r="C9908" s="564"/>
      <c r="D9908" s="209"/>
      <c r="F9908" s="685"/>
    </row>
    <row r="9909" spans="2:6" s="55" customFormat="1" x14ac:dyDescent="0.25">
      <c r="B9909" s="209"/>
      <c r="C9909" s="564"/>
      <c r="D9909" s="209"/>
      <c r="F9909" s="685"/>
    </row>
    <row r="9910" spans="2:6" s="55" customFormat="1" x14ac:dyDescent="0.25">
      <c r="B9910" s="209"/>
      <c r="C9910" s="564"/>
      <c r="D9910" s="209"/>
      <c r="F9910" s="685"/>
    </row>
    <row r="9911" spans="2:6" s="55" customFormat="1" x14ac:dyDescent="0.25">
      <c r="B9911" s="209"/>
      <c r="C9911" s="564"/>
      <c r="D9911" s="209"/>
      <c r="F9911" s="685"/>
    </row>
    <row r="9912" spans="2:6" s="55" customFormat="1" x14ac:dyDescent="0.25">
      <c r="B9912" s="209"/>
      <c r="C9912" s="564"/>
      <c r="D9912" s="209"/>
      <c r="F9912" s="685"/>
    </row>
    <row r="9913" spans="2:6" s="55" customFormat="1" x14ac:dyDescent="0.25">
      <c r="B9913" s="209"/>
      <c r="C9913" s="564"/>
      <c r="D9913" s="209"/>
      <c r="F9913" s="685"/>
    </row>
    <row r="9914" spans="2:6" s="55" customFormat="1" x14ac:dyDescent="0.25">
      <c r="B9914" s="209"/>
      <c r="C9914" s="564"/>
      <c r="D9914" s="209"/>
      <c r="F9914" s="685"/>
    </row>
    <row r="9915" spans="2:6" s="55" customFormat="1" x14ac:dyDescent="0.25">
      <c r="B9915" s="209"/>
      <c r="C9915" s="564"/>
      <c r="D9915" s="209"/>
      <c r="F9915" s="685"/>
    </row>
    <row r="9916" spans="2:6" s="55" customFormat="1" x14ac:dyDescent="0.25">
      <c r="B9916" s="209"/>
      <c r="C9916" s="564"/>
      <c r="D9916" s="209"/>
      <c r="F9916" s="685"/>
    </row>
    <row r="9917" spans="2:6" s="55" customFormat="1" x14ac:dyDescent="0.25">
      <c r="B9917" s="209"/>
      <c r="C9917" s="564"/>
      <c r="D9917" s="209"/>
      <c r="F9917" s="685"/>
    </row>
    <row r="9918" spans="2:6" s="55" customFormat="1" x14ac:dyDescent="0.25">
      <c r="B9918" s="209"/>
      <c r="C9918" s="564"/>
      <c r="D9918" s="209"/>
      <c r="F9918" s="685"/>
    </row>
    <row r="9919" spans="2:6" s="55" customFormat="1" x14ac:dyDescent="0.25">
      <c r="B9919" s="209"/>
      <c r="C9919" s="564"/>
      <c r="D9919" s="209"/>
      <c r="F9919" s="685"/>
    </row>
    <row r="9920" spans="2:6" s="55" customFormat="1" x14ac:dyDescent="0.25">
      <c r="B9920" s="209"/>
      <c r="C9920" s="564"/>
      <c r="D9920" s="209"/>
      <c r="F9920" s="685"/>
    </row>
    <row r="9921" spans="2:6" s="55" customFormat="1" x14ac:dyDescent="0.25">
      <c r="B9921" s="209"/>
      <c r="C9921" s="564"/>
      <c r="D9921" s="209"/>
      <c r="F9921" s="685"/>
    </row>
    <row r="9922" spans="2:6" s="55" customFormat="1" x14ac:dyDescent="0.25">
      <c r="B9922" s="209"/>
      <c r="C9922" s="564"/>
      <c r="D9922" s="209"/>
      <c r="F9922" s="685"/>
    </row>
    <row r="9923" spans="2:6" s="55" customFormat="1" x14ac:dyDescent="0.25">
      <c r="B9923" s="209"/>
      <c r="C9923" s="564"/>
      <c r="D9923" s="209"/>
      <c r="F9923" s="685"/>
    </row>
    <row r="9924" spans="2:6" s="55" customFormat="1" x14ac:dyDescent="0.25">
      <c r="B9924" s="209"/>
      <c r="C9924" s="564"/>
      <c r="D9924" s="209"/>
      <c r="F9924" s="685"/>
    </row>
    <row r="9925" spans="2:6" s="55" customFormat="1" x14ac:dyDescent="0.25">
      <c r="B9925" s="209"/>
      <c r="C9925" s="564"/>
      <c r="D9925" s="209"/>
      <c r="F9925" s="685"/>
    </row>
    <row r="9926" spans="2:6" s="55" customFormat="1" x14ac:dyDescent="0.25">
      <c r="B9926" s="209"/>
      <c r="C9926" s="564"/>
      <c r="D9926" s="209"/>
      <c r="F9926" s="685"/>
    </row>
    <row r="9927" spans="2:6" s="55" customFormat="1" x14ac:dyDescent="0.25">
      <c r="B9927" s="209"/>
      <c r="C9927" s="564"/>
      <c r="D9927" s="209"/>
      <c r="F9927" s="685"/>
    </row>
    <row r="9928" spans="2:6" s="55" customFormat="1" x14ac:dyDescent="0.25">
      <c r="B9928" s="209"/>
      <c r="C9928" s="564"/>
      <c r="D9928" s="209"/>
      <c r="F9928" s="685"/>
    </row>
    <row r="9929" spans="2:6" s="55" customFormat="1" x14ac:dyDescent="0.25">
      <c r="B9929" s="209"/>
      <c r="C9929" s="564"/>
      <c r="D9929" s="209"/>
      <c r="F9929" s="685"/>
    </row>
    <row r="9930" spans="2:6" s="55" customFormat="1" x14ac:dyDescent="0.25">
      <c r="B9930" s="209"/>
      <c r="C9930" s="564"/>
      <c r="D9930" s="209"/>
      <c r="F9930" s="685"/>
    </row>
    <row r="9931" spans="2:6" s="55" customFormat="1" x14ac:dyDescent="0.25">
      <c r="B9931" s="209"/>
      <c r="C9931" s="564"/>
      <c r="D9931" s="209"/>
      <c r="F9931" s="685"/>
    </row>
    <row r="9932" spans="2:6" s="55" customFormat="1" x14ac:dyDescent="0.25">
      <c r="B9932" s="209"/>
      <c r="C9932" s="564"/>
      <c r="D9932" s="209"/>
      <c r="F9932" s="685"/>
    </row>
    <row r="9933" spans="2:6" s="55" customFormat="1" x14ac:dyDescent="0.25">
      <c r="B9933" s="209"/>
      <c r="C9933" s="564"/>
      <c r="D9933" s="209"/>
      <c r="F9933" s="685"/>
    </row>
    <row r="9934" spans="2:6" s="55" customFormat="1" x14ac:dyDescent="0.25">
      <c r="B9934" s="209"/>
      <c r="C9934" s="564"/>
      <c r="D9934" s="209"/>
      <c r="F9934" s="685"/>
    </row>
    <row r="9935" spans="2:6" s="55" customFormat="1" x14ac:dyDescent="0.25">
      <c r="B9935" s="209"/>
      <c r="C9935" s="564"/>
      <c r="D9935" s="209"/>
      <c r="F9935" s="685"/>
    </row>
    <row r="9936" spans="2:6" s="55" customFormat="1" x14ac:dyDescent="0.25">
      <c r="B9936" s="209"/>
      <c r="C9936" s="564"/>
      <c r="D9936" s="209"/>
      <c r="F9936" s="685"/>
    </row>
    <row r="9937" spans="2:6" s="55" customFormat="1" x14ac:dyDescent="0.25">
      <c r="B9937" s="209"/>
      <c r="C9937" s="564"/>
      <c r="D9937" s="209"/>
      <c r="F9937" s="685"/>
    </row>
    <row r="9938" spans="2:6" s="55" customFormat="1" x14ac:dyDescent="0.25">
      <c r="B9938" s="209"/>
      <c r="C9938" s="564"/>
      <c r="D9938" s="209"/>
      <c r="F9938" s="685"/>
    </row>
    <row r="9939" spans="2:6" s="55" customFormat="1" x14ac:dyDescent="0.25">
      <c r="B9939" s="209"/>
      <c r="C9939" s="564"/>
      <c r="D9939" s="209"/>
      <c r="F9939" s="685"/>
    </row>
    <row r="9940" spans="2:6" s="55" customFormat="1" x14ac:dyDescent="0.25">
      <c r="B9940" s="209"/>
      <c r="C9940" s="564"/>
      <c r="D9940" s="209"/>
      <c r="F9940" s="685"/>
    </row>
    <row r="9941" spans="2:6" s="55" customFormat="1" x14ac:dyDescent="0.25">
      <c r="B9941" s="209"/>
      <c r="C9941" s="564"/>
      <c r="D9941" s="209"/>
      <c r="F9941" s="685"/>
    </row>
    <row r="9942" spans="2:6" s="55" customFormat="1" x14ac:dyDescent="0.25">
      <c r="B9942" s="209"/>
      <c r="C9942" s="564"/>
      <c r="D9942" s="209"/>
      <c r="F9942" s="685"/>
    </row>
    <row r="9943" spans="2:6" s="55" customFormat="1" x14ac:dyDescent="0.25">
      <c r="B9943" s="209"/>
      <c r="C9943" s="564"/>
      <c r="D9943" s="209"/>
      <c r="F9943" s="685"/>
    </row>
    <row r="9944" spans="2:6" s="55" customFormat="1" x14ac:dyDescent="0.25">
      <c r="B9944" s="209"/>
      <c r="C9944" s="564"/>
      <c r="D9944" s="209"/>
      <c r="F9944" s="685"/>
    </row>
    <row r="9945" spans="2:6" s="55" customFormat="1" x14ac:dyDescent="0.25">
      <c r="B9945" s="209"/>
      <c r="C9945" s="564"/>
      <c r="D9945" s="209"/>
      <c r="F9945" s="685"/>
    </row>
    <row r="9946" spans="2:6" s="55" customFormat="1" x14ac:dyDescent="0.25">
      <c r="B9946" s="209"/>
      <c r="C9946" s="564"/>
      <c r="D9946" s="209"/>
      <c r="F9946" s="685"/>
    </row>
    <row r="9947" spans="2:6" s="55" customFormat="1" x14ac:dyDescent="0.25">
      <c r="B9947" s="209"/>
      <c r="C9947" s="564"/>
      <c r="D9947" s="209"/>
      <c r="F9947" s="685"/>
    </row>
    <row r="9948" spans="2:6" s="55" customFormat="1" x14ac:dyDescent="0.25">
      <c r="B9948" s="209"/>
      <c r="C9948" s="564"/>
      <c r="D9948" s="209"/>
      <c r="F9948" s="685"/>
    </row>
    <row r="9949" spans="2:6" s="55" customFormat="1" x14ac:dyDescent="0.25">
      <c r="B9949" s="209"/>
      <c r="C9949" s="564"/>
      <c r="D9949" s="209"/>
      <c r="F9949" s="685"/>
    </row>
    <row r="9950" spans="2:6" s="55" customFormat="1" x14ac:dyDescent="0.25">
      <c r="B9950" s="209"/>
      <c r="C9950" s="564"/>
      <c r="D9950" s="209"/>
      <c r="F9950" s="685"/>
    </row>
    <row r="9951" spans="2:6" s="55" customFormat="1" x14ac:dyDescent="0.25">
      <c r="B9951" s="209"/>
      <c r="C9951" s="564"/>
      <c r="D9951" s="209"/>
      <c r="F9951" s="685"/>
    </row>
    <row r="9952" spans="2:6" s="55" customFormat="1" x14ac:dyDescent="0.25">
      <c r="B9952" s="209"/>
      <c r="C9952" s="564"/>
      <c r="D9952" s="209"/>
      <c r="F9952" s="685"/>
    </row>
    <row r="9953" spans="2:6" s="55" customFormat="1" x14ac:dyDescent="0.25">
      <c r="B9953" s="209"/>
      <c r="C9953" s="564"/>
      <c r="D9953" s="209"/>
      <c r="F9953" s="685"/>
    </row>
    <row r="9954" spans="2:6" s="55" customFormat="1" x14ac:dyDescent="0.25">
      <c r="B9954" s="209"/>
      <c r="C9954" s="564"/>
      <c r="D9954" s="209"/>
      <c r="F9954" s="685"/>
    </row>
    <row r="9955" spans="2:6" s="55" customFormat="1" x14ac:dyDescent="0.25">
      <c r="B9955" s="209"/>
      <c r="C9955" s="564"/>
      <c r="D9955" s="209"/>
      <c r="F9955" s="685"/>
    </row>
    <row r="9956" spans="2:6" s="55" customFormat="1" x14ac:dyDescent="0.25">
      <c r="B9956" s="209"/>
      <c r="C9956" s="564"/>
      <c r="D9956" s="209"/>
      <c r="F9956" s="685"/>
    </row>
    <row r="9957" spans="2:6" s="55" customFormat="1" x14ac:dyDescent="0.25">
      <c r="B9957" s="209"/>
      <c r="C9957" s="564"/>
      <c r="D9957" s="209"/>
      <c r="F9957" s="685"/>
    </row>
    <row r="9958" spans="2:6" s="55" customFormat="1" x14ac:dyDescent="0.25">
      <c r="B9958" s="209"/>
      <c r="C9958" s="564"/>
      <c r="D9958" s="209"/>
      <c r="F9958" s="685"/>
    </row>
    <row r="9959" spans="2:6" s="55" customFormat="1" x14ac:dyDescent="0.25">
      <c r="B9959" s="209"/>
      <c r="C9959" s="564"/>
      <c r="D9959" s="209"/>
      <c r="F9959" s="685"/>
    </row>
    <row r="9960" spans="2:6" s="55" customFormat="1" x14ac:dyDescent="0.25">
      <c r="B9960" s="209"/>
      <c r="C9960" s="564"/>
      <c r="D9960" s="209"/>
      <c r="F9960" s="685"/>
    </row>
    <row r="9961" spans="2:6" s="55" customFormat="1" x14ac:dyDescent="0.25">
      <c r="B9961" s="209"/>
      <c r="C9961" s="564"/>
      <c r="D9961" s="209"/>
      <c r="F9961" s="685"/>
    </row>
    <row r="9962" spans="2:6" s="55" customFormat="1" x14ac:dyDescent="0.25">
      <c r="B9962" s="209"/>
      <c r="C9962" s="564"/>
      <c r="D9962" s="209"/>
      <c r="F9962" s="685"/>
    </row>
    <row r="9963" spans="2:6" s="55" customFormat="1" x14ac:dyDescent="0.25">
      <c r="B9963" s="209"/>
      <c r="C9963" s="564"/>
      <c r="D9963" s="209"/>
      <c r="F9963" s="685"/>
    </row>
    <row r="9964" spans="2:6" s="55" customFormat="1" x14ac:dyDescent="0.25">
      <c r="B9964" s="209"/>
      <c r="C9964" s="564"/>
      <c r="D9964" s="209"/>
      <c r="F9964" s="685"/>
    </row>
    <row r="9965" spans="2:6" s="55" customFormat="1" x14ac:dyDescent="0.25">
      <c r="B9965" s="209"/>
      <c r="C9965" s="564"/>
      <c r="D9965" s="209"/>
      <c r="F9965" s="685"/>
    </row>
    <row r="9966" spans="2:6" s="55" customFormat="1" x14ac:dyDescent="0.25">
      <c r="B9966" s="209"/>
      <c r="C9966" s="564"/>
      <c r="D9966" s="209"/>
      <c r="F9966" s="685"/>
    </row>
    <row r="9967" spans="2:6" s="55" customFormat="1" x14ac:dyDescent="0.25">
      <c r="B9967" s="209"/>
      <c r="C9967" s="564"/>
      <c r="D9967" s="209"/>
      <c r="F9967" s="685"/>
    </row>
    <row r="9968" spans="2:6" s="55" customFormat="1" x14ac:dyDescent="0.25">
      <c r="B9968" s="209"/>
      <c r="C9968" s="564"/>
      <c r="D9968" s="209"/>
      <c r="F9968" s="685"/>
    </row>
    <row r="9969" spans="2:6" s="55" customFormat="1" x14ac:dyDescent="0.25">
      <c r="B9969" s="209"/>
      <c r="C9969" s="564"/>
      <c r="D9969" s="209"/>
      <c r="F9969" s="685"/>
    </row>
    <row r="9970" spans="2:6" s="55" customFormat="1" x14ac:dyDescent="0.25">
      <c r="B9970" s="209"/>
      <c r="C9970" s="564"/>
      <c r="D9970" s="209"/>
      <c r="F9970" s="685"/>
    </row>
    <row r="9971" spans="2:6" s="55" customFormat="1" x14ac:dyDescent="0.25">
      <c r="B9971" s="209"/>
      <c r="C9971" s="564"/>
      <c r="D9971" s="209"/>
      <c r="F9971" s="685"/>
    </row>
    <row r="9972" spans="2:6" s="55" customFormat="1" x14ac:dyDescent="0.25">
      <c r="B9972" s="209"/>
      <c r="C9972" s="564"/>
      <c r="D9972" s="209"/>
      <c r="F9972" s="685"/>
    </row>
    <row r="9973" spans="2:6" s="55" customFormat="1" x14ac:dyDescent="0.25">
      <c r="B9973" s="209"/>
      <c r="C9973" s="564"/>
      <c r="D9973" s="209"/>
      <c r="F9973" s="685"/>
    </row>
    <row r="9974" spans="2:6" s="55" customFormat="1" x14ac:dyDescent="0.25">
      <c r="B9974" s="209"/>
      <c r="C9974" s="564"/>
      <c r="D9974" s="209"/>
      <c r="F9974" s="685"/>
    </row>
    <row r="9975" spans="2:6" s="55" customFormat="1" x14ac:dyDescent="0.25">
      <c r="B9975" s="209"/>
      <c r="C9975" s="564"/>
      <c r="D9975" s="209"/>
      <c r="F9975" s="685"/>
    </row>
    <row r="9976" spans="2:6" s="55" customFormat="1" x14ac:dyDescent="0.25">
      <c r="B9976" s="209"/>
      <c r="C9976" s="564"/>
      <c r="D9976" s="209"/>
      <c r="F9976" s="685"/>
    </row>
    <row r="9977" spans="2:6" s="55" customFormat="1" x14ac:dyDescent="0.25">
      <c r="B9977" s="209"/>
      <c r="C9977" s="564"/>
      <c r="D9977" s="209"/>
      <c r="F9977" s="685"/>
    </row>
    <row r="9978" spans="2:6" s="55" customFormat="1" x14ac:dyDescent="0.25">
      <c r="B9978" s="209"/>
      <c r="C9978" s="564"/>
      <c r="D9978" s="209"/>
      <c r="F9978" s="685"/>
    </row>
    <row r="9979" spans="2:6" s="55" customFormat="1" x14ac:dyDescent="0.25">
      <c r="B9979" s="209"/>
      <c r="C9979" s="564"/>
      <c r="D9979" s="209"/>
      <c r="F9979" s="685"/>
    </row>
    <row r="9980" spans="2:6" s="55" customFormat="1" x14ac:dyDescent="0.25">
      <c r="B9980" s="209"/>
      <c r="C9980" s="564"/>
      <c r="D9980" s="209"/>
      <c r="F9980" s="685"/>
    </row>
    <row r="9981" spans="2:6" s="55" customFormat="1" x14ac:dyDescent="0.25">
      <c r="B9981" s="209"/>
      <c r="C9981" s="564"/>
      <c r="D9981" s="209"/>
      <c r="F9981" s="685"/>
    </row>
    <row r="9982" spans="2:6" s="55" customFormat="1" x14ac:dyDescent="0.25">
      <c r="B9982" s="209"/>
      <c r="C9982" s="564"/>
      <c r="D9982" s="209"/>
      <c r="F9982" s="685"/>
    </row>
    <row r="9983" spans="2:6" s="55" customFormat="1" x14ac:dyDescent="0.25">
      <c r="B9983" s="209"/>
      <c r="C9983" s="564"/>
      <c r="D9983" s="209"/>
      <c r="F9983" s="685"/>
    </row>
    <row r="9984" spans="2:6" s="55" customFormat="1" x14ac:dyDescent="0.25">
      <c r="B9984" s="209"/>
      <c r="C9984" s="564"/>
      <c r="D9984" s="209"/>
      <c r="F9984" s="685"/>
    </row>
    <row r="9985" spans="2:6" s="55" customFormat="1" x14ac:dyDescent="0.25">
      <c r="B9985" s="209"/>
      <c r="C9985" s="564"/>
      <c r="D9985" s="209"/>
      <c r="F9985" s="685"/>
    </row>
    <row r="9986" spans="2:6" s="55" customFormat="1" x14ac:dyDescent="0.25">
      <c r="B9986" s="209"/>
      <c r="C9986" s="564"/>
      <c r="D9986" s="209"/>
      <c r="F9986" s="685"/>
    </row>
    <row r="9987" spans="2:6" s="55" customFormat="1" x14ac:dyDescent="0.25">
      <c r="B9987" s="209"/>
      <c r="C9987" s="564"/>
      <c r="D9987" s="209"/>
      <c r="F9987" s="685"/>
    </row>
    <row r="9988" spans="2:6" s="55" customFormat="1" x14ac:dyDescent="0.25">
      <c r="B9988" s="209"/>
      <c r="C9988" s="564"/>
      <c r="D9988" s="209"/>
      <c r="F9988" s="685"/>
    </row>
    <row r="9989" spans="2:6" s="55" customFormat="1" x14ac:dyDescent="0.25">
      <c r="B9989" s="209"/>
      <c r="C9989" s="564"/>
      <c r="D9989" s="209"/>
      <c r="F9989" s="685"/>
    </row>
    <row r="9990" spans="2:6" s="55" customFormat="1" x14ac:dyDescent="0.25">
      <c r="B9990" s="209"/>
      <c r="C9990" s="564"/>
      <c r="D9990" s="209"/>
      <c r="F9990" s="685"/>
    </row>
    <row r="9991" spans="2:6" s="55" customFormat="1" x14ac:dyDescent="0.25">
      <c r="B9991" s="209"/>
      <c r="C9991" s="564"/>
      <c r="D9991" s="209"/>
      <c r="F9991" s="685"/>
    </row>
    <row r="9992" spans="2:6" s="55" customFormat="1" x14ac:dyDescent="0.25">
      <c r="B9992" s="209"/>
      <c r="C9992" s="564"/>
      <c r="D9992" s="209"/>
      <c r="F9992" s="685"/>
    </row>
    <row r="9993" spans="2:6" s="55" customFormat="1" x14ac:dyDescent="0.25">
      <c r="B9993" s="209"/>
      <c r="C9993" s="564"/>
      <c r="D9993" s="209"/>
      <c r="F9993" s="685"/>
    </row>
    <row r="9994" spans="2:6" s="55" customFormat="1" x14ac:dyDescent="0.25">
      <c r="B9994" s="209"/>
      <c r="C9994" s="564"/>
      <c r="D9994" s="209"/>
      <c r="F9994" s="685"/>
    </row>
    <row r="9995" spans="2:6" s="55" customFormat="1" x14ac:dyDescent="0.25">
      <c r="B9995" s="209"/>
      <c r="C9995" s="564"/>
      <c r="D9995" s="209"/>
      <c r="F9995" s="685"/>
    </row>
    <row r="9996" spans="2:6" s="55" customFormat="1" x14ac:dyDescent="0.25">
      <c r="B9996" s="209"/>
      <c r="C9996" s="564"/>
      <c r="D9996" s="209"/>
      <c r="F9996" s="685"/>
    </row>
    <row r="9997" spans="2:6" s="55" customFormat="1" x14ac:dyDescent="0.25">
      <c r="B9997" s="209"/>
      <c r="C9997" s="564"/>
      <c r="D9997" s="209"/>
      <c r="F9997" s="685"/>
    </row>
    <row r="9998" spans="2:6" s="55" customFormat="1" x14ac:dyDescent="0.25">
      <c r="B9998" s="209"/>
      <c r="C9998" s="564"/>
      <c r="D9998" s="209"/>
      <c r="F9998" s="685"/>
    </row>
    <row r="9999" spans="2:6" s="55" customFormat="1" x14ac:dyDescent="0.25">
      <c r="B9999" s="209"/>
      <c r="C9999" s="564"/>
      <c r="D9999" s="209"/>
      <c r="F9999" s="685"/>
    </row>
    <row r="10000" spans="2:6" s="55" customFormat="1" x14ac:dyDescent="0.25">
      <c r="B10000" s="209"/>
      <c r="C10000" s="564"/>
      <c r="D10000" s="209"/>
      <c r="F10000" s="685"/>
    </row>
    <row r="10001" spans="2:6" s="55" customFormat="1" x14ac:dyDescent="0.25">
      <c r="B10001" s="209"/>
      <c r="C10001" s="564"/>
      <c r="D10001" s="209"/>
      <c r="F10001" s="685"/>
    </row>
    <row r="10002" spans="2:6" s="55" customFormat="1" x14ac:dyDescent="0.25">
      <c r="B10002" s="209"/>
      <c r="C10002" s="564"/>
      <c r="D10002" s="209"/>
      <c r="F10002" s="685"/>
    </row>
    <row r="10003" spans="2:6" s="55" customFormat="1" x14ac:dyDescent="0.25">
      <c r="B10003" s="209"/>
      <c r="C10003" s="564"/>
      <c r="D10003" s="209"/>
      <c r="F10003" s="685"/>
    </row>
    <row r="10004" spans="2:6" s="55" customFormat="1" x14ac:dyDescent="0.25">
      <c r="B10004" s="209"/>
      <c r="C10004" s="564"/>
      <c r="D10004" s="209"/>
      <c r="F10004" s="685"/>
    </row>
    <row r="10005" spans="2:6" s="55" customFormat="1" x14ac:dyDescent="0.25">
      <c r="B10005" s="209"/>
      <c r="C10005" s="564"/>
      <c r="D10005" s="209"/>
      <c r="F10005" s="685"/>
    </row>
    <row r="10006" spans="2:6" s="55" customFormat="1" x14ac:dyDescent="0.25">
      <c r="B10006" s="209"/>
      <c r="C10006" s="564"/>
      <c r="D10006" s="209"/>
      <c r="F10006" s="685"/>
    </row>
    <row r="10007" spans="2:6" s="55" customFormat="1" x14ac:dyDescent="0.25">
      <c r="B10007" s="209"/>
      <c r="C10007" s="564"/>
      <c r="D10007" s="209"/>
      <c r="F10007" s="685"/>
    </row>
    <row r="10008" spans="2:6" s="55" customFormat="1" x14ac:dyDescent="0.25">
      <c r="B10008" s="209"/>
      <c r="C10008" s="564"/>
      <c r="D10008" s="209"/>
      <c r="F10008" s="685"/>
    </row>
    <row r="10009" spans="2:6" s="55" customFormat="1" x14ac:dyDescent="0.25">
      <c r="B10009" s="209"/>
      <c r="C10009" s="564"/>
      <c r="D10009" s="209"/>
      <c r="F10009" s="685"/>
    </row>
    <row r="10010" spans="2:6" s="55" customFormat="1" x14ac:dyDescent="0.25">
      <c r="B10010" s="209"/>
      <c r="C10010" s="564"/>
      <c r="D10010" s="209"/>
      <c r="F10010" s="685"/>
    </row>
    <row r="10011" spans="2:6" s="55" customFormat="1" x14ac:dyDescent="0.25">
      <c r="B10011" s="209"/>
      <c r="C10011" s="564"/>
      <c r="D10011" s="209"/>
      <c r="F10011" s="685"/>
    </row>
    <row r="10012" spans="2:6" s="55" customFormat="1" x14ac:dyDescent="0.25">
      <c r="B10012" s="209"/>
      <c r="C10012" s="564"/>
      <c r="D10012" s="209"/>
      <c r="F10012" s="685"/>
    </row>
    <row r="10013" spans="2:6" s="55" customFormat="1" x14ac:dyDescent="0.25">
      <c r="B10013" s="209"/>
      <c r="C10013" s="564"/>
      <c r="D10013" s="209"/>
      <c r="F10013" s="685"/>
    </row>
    <row r="10014" spans="2:6" s="55" customFormat="1" x14ac:dyDescent="0.25">
      <c r="B10014" s="209"/>
      <c r="C10014" s="564"/>
      <c r="D10014" s="209"/>
      <c r="F10014" s="685"/>
    </row>
    <row r="10015" spans="2:6" s="55" customFormat="1" x14ac:dyDescent="0.25">
      <c r="B10015" s="209"/>
      <c r="C10015" s="564"/>
      <c r="D10015" s="209"/>
      <c r="F10015" s="685"/>
    </row>
    <row r="10016" spans="2:6" s="55" customFormat="1" x14ac:dyDescent="0.25">
      <c r="B10016" s="209"/>
      <c r="C10016" s="564"/>
      <c r="D10016" s="209"/>
      <c r="F10016" s="685"/>
    </row>
    <row r="10017" spans="2:6" s="55" customFormat="1" x14ac:dyDescent="0.25">
      <c r="B10017" s="209"/>
      <c r="C10017" s="564"/>
      <c r="D10017" s="209"/>
      <c r="F10017" s="685"/>
    </row>
    <row r="10018" spans="2:6" s="55" customFormat="1" x14ac:dyDescent="0.25">
      <c r="B10018" s="209"/>
      <c r="C10018" s="564"/>
      <c r="D10018" s="209"/>
      <c r="F10018" s="685"/>
    </row>
    <row r="10019" spans="2:6" s="55" customFormat="1" x14ac:dyDescent="0.25">
      <c r="B10019" s="209"/>
      <c r="C10019" s="564"/>
      <c r="D10019" s="209"/>
      <c r="F10019" s="685"/>
    </row>
    <row r="10020" spans="2:6" s="55" customFormat="1" x14ac:dyDescent="0.25">
      <c r="B10020" s="209"/>
      <c r="C10020" s="564"/>
      <c r="D10020" s="209"/>
      <c r="F10020" s="685"/>
    </row>
    <row r="10021" spans="2:6" s="55" customFormat="1" x14ac:dyDescent="0.25">
      <c r="B10021" s="209"/>
      <c r="C10021" s="564"/>
      <c r="D10021" s="209"/>
      <c r="F10021" s="685"/>
    </row>
    <row r="10022" spans="2:6" s="55" customFormat="1" x14ac:dyDescent="0.25">
      <c r="B10022" s="209"/>
      <c r="C10022" s="564"/>
      <c r="D10022" s="209"/>
      <c r="F10022" s="685"/>
    </row>
    <row r="10023" spans="2:6" s="55" customFormat="1" x14ac:dyDescent="0.25">
      <c r="B10023" s="209"/>
      <c r="C10023" s="564"/>
      <c r="D10023" s="209"/>
      <c r="F10023" s="685"/>
    </row>
    <row r="10024" spans="2:6" s="55" customFormat="1" x14ac:dyDescent="0.25">
      <c r="B10024" s="209"/>
      <c r="C10024" s="564"/>
      <c r="D10024" s="209"/>
      <c r="F10024" s="685"/>
    </row>
    <row r="10025" spans="2:6" s="55" customFormat="1" x14ac:dyDescent="0.25">
      <c r="B10025" s="209"/>
      <c r="C10025" s="564"/>
      <c r="D10025" s="209"/>
      <c r="F10025" s="685"/>
    </row>
    <row r="10026" spans="2:6" s="55" customFormat="1" x14ac:dyDescent="0.25">
      <c r="B10026" s="209"/>
      <c r="C10026" s="564"/>
      <c r="D10026" s="209"/>
      <c r="F10026" s="685"/>
    </row>
    <row r="10027" spans="2:6" s="55" customFormat="1" x14ac:dyDescent="0.25">
      <c r="B10027" s="209"/>
      <c r="C10027" s="564"/>
      <c r="D10027" s="209"/>
      <c r="F10027" s="685"/>
    </row>
    <row r="10028" spans="2:6" s="55" customFormat="1" x14ac:dyDescent="0.25">
      <c r="B10028" s="209"/>
      <c r="C10028" s="564"/>
      <c r="D10028" s="209"/>
      <c r="F10028" s="685"/>
    </row>
    <row r="10029" spans="2:6" s="55" customFormat="1" x14ac:dyDescent="0.25">
      <c r="B10029" s="209"/>
      <c r="C10029" s="564"/>
      <c r="D10029" s="209"/>
      <c r="F10029" s="685"/>
    </row>
    <row r="10030" spans="2:6" s="55" customFormat="1" x14ac:dyDescent="0.25">
      <c r="B10030" s="209"/>
      <c r="C10030" s="564"/>
      <c r="D10030" s="209"/>
      <c r="F10030" s="685"/>
    </row>
    <row r="10031" spans="2:6" s="55" customFormat="1" x14ac:dyDescent="0.25">
      <c r="B10031" s="209"/>
      <c r="C10031" s="564"/>
      <c r="D10031" s="209"/>
      <c r="F10031" s="685"/>
    </row>
    <row r="10032" spans="2:6" s="55" customFormat="1" x14ac:dyDescent="0.25">
      <c r="B10032" s="209"/>
      <c r="C10032" s="564"/>
      <c r="D10032" s="209"/>
      <c r="F10032" s="685"/>
    </row>
    <row r="10033" spans="2:6" s="55" customFormat="1" x14ac:dyDescent="0.25">
      <c r="B10033" s="209"/>
      <c r="C10033" s="564"/>
      <c r="D10033" s="209"/>
      <c r="F10033" s="685"/>
    </row>
    <row r="10034" spans="2:6" s="55" customFormat="1" x14ac:dyDescent="0.25">
      <c r="B10034" s="209"/>
      <c r="C10034" s="564"/>
      <c r="D10034" s="209"/>
      <c r="F10034" s="685"/>
    </row>
    <row r="10035" spans="2:6" s="55" customFormat="1" x14ac:dyDescent="0.25">
      <c r="B10035" s="209"/>
      <c r="C10035" s="564"/>
      <c r="D10035" s="209"/>
      <c r="F10035" s="685"/>
    </row>
    <row r="10036" spans="2:6" s="55" customFormat="1" x14ac:dyDescent="0.25">
      <c r="B10036" s="209"/>
      <c r="C10036" s="564"/>
      <c r="D10036" s="209"/>
      <c r="F10036" s="685"/>
    </row>
    <row r="10037" spans="2:6" s="55" customFormat="1" x14ac:dyDescent="0.25">
      <c r="B10037" s="209"/>
      <c r="C10037" s="564"/>
      <c r="D10037" s="209"/>
      <c r="F10037" s="685"/>
    </row>
    <row r="10038" spans="2:6" s="55" customFormat="1" x14ac:dyDescent="0.25">
      <c r="B10038" s="209"/>
      <c r="C10038" s="564"/>
      <c r="D10038" s="209"/>
      <c r="F10038" s="685"/>
    </row>
    <row r="10039" spans="2:6" s="55" customFormat="1" x14ac:dyDescent="0.25">
      <c r="B10039" s="209"/>
      <c r="C10039" s="564"/>
      <c r="D10039" s="209"/>
      <c r="F10039" s="685"/>
    </row>
    <row r="10040" spans="2:6" s="55" customFormat="1" x14ac:dyDescent="0.25">
      <c r="B10040" s="209"/>
      <c r="C10040" s="564"/>
      <c r="D10040" s="209"/>
      <c r="F10040" s="685"/>
    </row>
    <row r="10041" spans="2:6" s="55" customFormat="1" x14ac:dyDescent="0.25">
      <c r="B10041" s="209"/>
      <c r="C10041" s="564"/>
      <c r="D10041" s="209"/>
      <c r="F10041" s="685"/>
    </row>
    <row r="10042" spans="2:6" s="55" customFormat="1" x14ac:dyDescent="0.25">
      <c r="B10042" s="209"/>
      <c r="C10042" s="564"/>
      <c r="D10042" s="209"/>
      <c r="F10042" s="685"/>
    </row>
    <row r="10043" spans="2:6" s="55" customFormat="1" x14ac:dyDescent="0.25">
      <c r="B10043" s="209"/>
      <c r="C10043" s="564"/>
      <c r="D10043" s="209"/>
      <c r="F10043" s="685"/>
    </row>
    <row r="10044" spans="2:6" s="55" customFormat="1" x14ac:dyDescent="0.25">
      <c r="B10044" s="209"/>
      <c r="C10044" s="564"/>
      <c r="D10044" s="209"/>
      <c r="F10044" s="685"/>
    </row>
    <row r="10045" spans="2:6" s="55" customFormat="1" x14ac:dyDescent="0.25">
      <c r="B10045" s="209"/>
      <c r="C10045" s="564"/>
      <c r="D10045" s="209"/>
      <c r="F10045" s="685"/>
    </row>
    <row r="10046" spans="2:6" s="55" customFormat="1" x14ac:dyDescent="0.25">
      <c r="B10046" s="209"/>
      <c r="C10046" s="564"/>
      <c r="D10046" s="209"/>
      <c r="F10046" s="685"/>
    </row>
    <row r="10047" spans="2:6" s="55" customFormat="1" x14ac:dyDescent="0.25">
      <c r="B10047" s="209"/>
      <c r="C10047" s="564"/>
      <c r="D10047" s="209"/>
      <c r="F10047" s="685"/>
    </row>
    <row r="10048" spans="2:6" s="55" customFormat="1" x14ac:dyDescent="0.25">
      <c r="B10048" s="209"/>
      <c r="C10048" s="564"/>
      <c r="D10048" s="209"/>
      <c r="F10048" s="685"/>
    </row>
    <row r="10049" spans="2:6" s="55" customFormat="1" x14ac:dyDescent="0.25">
      <c r="B10049" s="209"/>
      <c r="C10049" s="564"/>
      <c r="D10049" s="209"/>
      <c r="F10049" s="685"/>
    </row>
    <row r="10050" spans="2:6" s="55" customFormat="1" x14ac:dyDescent="0.25">
      <c r="B10050" s="209"/>
      <c r="C10050" s="564"/>
      <c r="D10050" s="209"/>
      <c r="F10050" s="685"/>
    </row>
    <row r="10051" spans="2:6" s="55" customFormat="1" x14ac:dyDescent="0.25">
      <c r="B10051" s="209"/>
      <c r="C10051" s="564"/>
      <c r="D10051" s="209"/>
      <c r="F10051" s="685"/>
    </row>
    <row r="10052" spans="2:6" s="55" customFormat="1" x14ac:dyDescent="0.25">
      <c r="B10052" s="209"/>
      <c r="C10052" s="564"/>
      <c r="D10052" s="209"/>
      <c r="F10052" s="685"/>
    </row>
    <row r="10053" spans="2:6" s="55" customFormat="1" x14ac:dyDescent="0.25">
      <c r="B10053" s="209"/>
      <c r="C10053" s="564"/>
      <c r="D10053" s="209"/>
      <c r="F10053" s="685"/>
    </row>
    <row r="10054" spans="2:6" s="55" customFormat="1" x14ac:dyDescent="0.25">
      <c r="B10054" s="209"/>
      <c r="C10054" s="564"/>
      <c r="D10054" s="209"/>
      <c r="F10054" s="685"/>
    </row>
    <row r="10055" spans="2:6" s="55" customFormat="1" x14ac:dyDescent="0.25">
      <c r="B10055" s="209"/>
      <c r="C10055" s="564"/>
      <c r="D10055" s="209"/>
      <c r="F10055" s="685"/>
    </row>
    <row r="10056" spans="2:6" s="55" customFormat="1" x14ac:dyDescent="0.25">
      <c r="B10056" s="209"/>
      <c r="C10056" s="564"/>
      <c r="D10056" s="209"/>
      <c r="F10056" s="685"/>
    </row>
    <row r="10057" spans="2:6" s="55" customFormat="1" x14ac:dyDescent="0.25">
      <c r="B10057" s="209"/>
      <c r="C10057" s="564"/>
      <c r="D10057" s="209"/>
      <c r="F10057" s="685"/>
    </row>
    <row r="10058" spans="2:6" s="55" customFormat="1" x14ac:dyDescent="0.25">
      <c r="B10058" s="209"/>
      <c r="C10058" s="564"/>
      <c r="D10058" s="209"/>
      <c r="F10058" s="685"/>
    </row>
    <row r="10059" spans="2:6" s="55" customFormat="1" x14ac:dyDescent="0.25">
      <c r="B10059" s="209"/>
      <c r="C10059" s="564"/>
      <c r="D10059" s="209"/>
      <c r="F10059" s="685"/>
    </row>
    <row r="10060" spans="2:6" s="55" customFormat="1" x14ac:dyDescent="0.25">
      <c r="B10060" s="209"/>
      <c r="C10060" s="564"/>
      <c r="D10060" s="209"/>
      <c r="F10060" s="685"/>
    </row>
    <row r="10061" spans="2:6" s="55" customFormat="1" x14ac:dyDescent="0.25">
      <c r="B10061" s="209"/>
      <c r="C10061" s="564"/>
      <c r="D10061" s="209"/>
      <c r="F10061" s="685"/>
    </row>
    <row r="10062" spans="2:6" s="55" customFormat="1" x14ac:dyDescent="0.25">
      <c r="B10062" s="209"/>
      <c r="C10062" s="564"/>
      <c r="D10062" s="209"/>
      <c r="F10062" s="685"/>
    </row>
    <row r="10063" spans="2:6" s="55" customFormat="1" x14ac:dyDescent="0.25">
      <c r="B10063" s="209"/>
      <c r="C10063" s="564"/>
      <c r="D10063" s="209"/>
      <c r="F10063" s="685"/>
    </row>
    <row r="10064" spans="2:6" s="55" customFormat="1" x14ac:dyDescent="0.25">
      <c r="B10064" s="209"/>
      <c r="C10064" s="564"/>
      <c r="D10064" s="209"/>
      <c r="F10064" s="685"/>
    </row>
    <row r="10065" spans="2:6" s="55" customFormat="1" x14ac:dyDescent="0.25">
      <c r="B10065" s="209"/>
      <c r="C10065" s="564"/>
      <c r="D10065" s="209"/>
      <c r="F10065" s="685"/>
    </row>
    <row r="10066" spans="2:6" s="55" customFormat="1" x14ac:dyDescent="0.25">
      <c r="B10066" s="209"/>
      <c r="C10066" s="564"/>
      <c r="D10066" s="209"/>
      <c r="F10066" s="685"/>
    </row>
    <row r="10067" spans="2:6" s="55" customFormat="1" x14ac:dyDescent="0.25">
      <c r="B10067" s="209"/>
      <c r="C10067" s="564"/>
      <c r="D10067" s="209"/>
      <c r="F10067" s="685"/>
    </row>
    <row r="10068" spans="2:6" s="55" customFormat="1" x14ac:dyDescent="0.25">
      <c r="B10068" s="209"/>
      <c r="C10068" s="564"/>
      <c r="D10068" s="209"/>
      <c r="F10068" s="685"/>
    </row>
    <row r="10069" spans="2:6" s="55" customFormat="1" x14ac:dyDescent="0.25">
      <c r="B10069" s="209"/>
      <c r="C10069" s="564"/>
      <c r="D10069" s="209"/>
      <c r="F10069" s="685"/>
    </row>
    <row r="10070" spans="2:6" s="55" customFormat="1" x14ac:dyDescent="0.25">
      <c r="B10070" s="209"/>
      <c r="C10070" s="564"/>
      <c r="D10070" s="209"/>
      <c r="F10070" s="685"/>
    </row>
    <row r="10071" spans="2:6" s="55" customFormat="1" x14ac:dyDescent="0.25">
      <c r="B10071" s="209"/>
      <c r="C10071" s="564"/>
      <c r="D10071" s="209"/>
      <c r="F10071" s="685"/>
    </row>
    <row r="10072" spans="2:6" s="55" customFormat="1" x14ac:dyDescent="0.25">
      <c r="B10072" s="209"/>
      <c r="C10072" s="564"/>
      <c r="D10072" s="209"/>
      <c r="F10072" s="685"/>
    </row>
    <row r="10073" spans="2:6" s="55" customFormat="1" x14ac:dyDescent="0.25">
      <c r="B10073" s="209"/>
      <c r="C10073" s="564"/>
      <c r="D10073" s="209"/>
      <c r="F10073" s="685"/>
    </row>
    <row r="10074" spans="2:6" s="55" customFormat="1" x14ac:dyDescent="0.25">
      <c r="B10074" s="209"/>
      <c r="C10074" s="564"/>
      <c r="D10074" s="209"/>
      <c r="F10074" s="685"/>
    </row>
    <row r="10075" spans="2:6" s="55" customFormat="1" x14ac:dyDescent="0.25">
      <c r="B10075" s="209"/>
      <c r="C10075" s="564"/>
      <c r="D10075" s="209"/>
      <c r="F10075" s="685"/>
    </row>
    <row r="10076" spans="2:6" s="55" customFormat="1" x14ac:dyDescent="0.25">
      <c r="B10076" s="209"/>
      <c r="C10076" s="564"/>
      <c r="D10076" s="209"/>
      <c r="F10076" s="685"/>
    </row>
    <row r="10077" spans="2:6" s="55" customFormat="1" x14ac:dyDescent="0.25">
      <c r="B10077" s="209"/>
      <c r="C10077" s="564"/>
      <c r="D10077" s="209"/>
      <c r="F10077" s="685"/>
    </row>
    <row r="10078" spans="2:6" s="55" customFormat="1" x14ac:dyDescent="0.25">
      <c r="B10078" s="209"/>
      <c r="C10078" s="564"/>
      <c r="D10078" s="209"/>
      <c r="F10078" s="685"/>
    </row>
    <row r="10079" spans="2:6" s="55" customFormat="1" x14ac:dyDescent="0.25">
      <c r="B10079" s="209"/>
      <c r="C10079" s="564"/>
      <c r="D10079" s="209"/>
      <c r="F10079" s="685"/>
    </row>
    <row r="10080" spans="2:6" s="55" customFormat="1" x14ac:dyDescent="0.25">
      <c r="B10080" s="209"/>
      <c r="C10080" s="564"/>
      <c r="D10080" s="209"/>
      <c r="F10080" s="685"/>
    </row>
    <row r="10081" spans="2:6" s="55" customFormat="1" x14ac:dyDescent="0.25">
      <c r="B10081" s="209"/>
      <c r="C10081" s="564"/>
      <c r="D10081" s="209"/>
      <c r="F10081" s="685"/>
    </row>
    <row r="10082" spans="2:6" s="55" customFormat="1" x14ac:dyDescent="0.25">
      <c r="B10082" s="209"/>
      <c r="C10082" s="564"/>
      <c r="D10082" s="209"/>
      <c r="F10082" s="685"/>
    </row>
    <row r="10083" spans="2:6" s="55" customFormat="1" x14ac:dyDescent="0.25">
      <c r="B10083" s="209"/>
      <c r="C10083" s="564"/>
      <c r="D10083" s="209"/>
      <c r="F10083" s="685"/>
    </row>
    <row r="10084" spans="2:6" s="55" customFormat="1" x14ac:dyDescent="0.25">
      <c r="B10084" s="209"/>
      <c r="C10084" s="564"/>
      <c r="D10084" s="209"/>
      <c r="F10084" s="685"/>
    </row>
    <row r="10085" spans="2:6" s="55" customFormat="1" x14ac:dyDescent="0.25">
      <c r="B10085" s="209"/>
      <c r="C10085" s="564"/>
      <c r="D10085" s="209"/>
      <c r="F10085" s="685"/>
    </row>
    <row r="10086" spans="2:6" s="55" customFormat="1" x14ac:dyDescent="0.25">
      <c r="B10086" s="209"/>
      <c r="C10086" s="564"/>
      <c r="D10086" s="209"/>
      <c r="F10086" s="685"/>
    </row>
    <row r="10087" spans="2:6" s="55" customFormat="1" x14ac:dyDescent="0.25">
      <c r="B10087" s="209"/>
      <c r="C10087" s="564"/>
      <c r="D10087" s="209"/>
      <c r="F10087" s="685"/>
    </row>
    <row r="10088" spans="2:6" s="55" customFormat="1" x14ac:dyDescent="0.25">
      <c r="B10088" s="209"/>
      <c r="C10088" s="564"/>
      <c r="D10088" s="209"/>
      <c r="F10088" s="685"/>
    </row>
    <row r="10089" spans="2:6" s="55" customFormat="1" x14ac:dyDescent="0.25">
      <c r="B10089" s="209"/>
      <c r="C10089" s="564"/>
      <c r="D10089" s="209"/>
      <c r="F10089" s="685"/>
    </row>
    <row r="10090" spans="2:6" s="55" customFormat="1" x14ac:dyDescent="0.25">
      <c r="B10090" s="209"/>
      <c r="C10090" s="564"/>
      <c r="D10090" s="209"/>
      <c r="F10090" s="685"/>
    </row>
    <row r="10091" spans="2:6" s="55" customFormat="1" x14ac:dyDescent="0.25">
      <c r="B10091" s="209"/>
      <c r="C10091" s="564"/>
      <c r="D10091" s="209"/>
      <c r="F10091" s="685"/>
    </row>
    <row r="10092" spans="2:6" s="55" customFormat="1" x14ac:dyDescent="0.25">
      <c r="B10092" s="209"/>
      <c r="C10092" s="564"/>
      <c r="D10092" s="209"/>
      <c r="F10092" s="685"/>
    </row>
    <row r="10093" spans="2:6" s="55" customFormat="1" x14ac:dyDescent="0.25">
      <c r="B10093" s="209"/>
      <c r="C10093" s="564"/>
      <c r="D10093" s="209"/>
      <c r="F10093" s="685"/>
    </row>
    <row r="10094" spans="2:6" s="55" customFormat="1" x14ac:dyDescent="0.25">
      <c r="B10094" s="209"/>
      <c r="C10094" s="564"/>
      <c r="D10094" s="209"/>
      <c r="F10094" s="685"/>
    </row>
    <row r="10095" spans="2:6" s="55" customFormat="1" x14ac:dyDescent="0.25">
      <c r="B10095" s="209"/>
      <c r="C10095" s="564"/>
      <c r="D10095" s="209"/>
      <c r="F10095" s="685"/>
    </row>
    <row r="10096" spans="2:6" s="55" customFormat="1" x14ac:dyDescent="0.25">
      <c r="B10096" s="209"/>
      <c r="C10096" s="564"/>
      <c r="D10096" s="209"/>
      <c r="F10096" s="685"/>
    </row>
    <row r="10097" spans="2:6" s="55" customFormat="1" x14ac:dyDescent="0.25">
      <c r="B10097" s="209"/>
      <c r="C10097" s="564"/>
      <c r="D10097" s="209"/>
      <c r="F10097" s="685"/>
    </row>
    <row r="10098" spans="2:6" s="55" customFormat="1" x14ac:dyDescent="0.25">
      <c r="B10098" s="209"/>
      <c r="C10098" s="564"/>
      <c r="D10098" s="209"/>
      <c r="F10098" s="685"/>
    </row>
    <row r="10099" spans="2:6" s="55" customFormat="1" x14ac:dyDescent="0.25">
      <c r="B10099" s="209"/>
      <c r="C10099" s="564"/>
      <c r="D10099" s="209"/>
      <c r="F10099" s="685"/>
    </row>
    <row r="10100" spans="2:6" s="55" customFormat="1" x14ac:dyDescent="0.25">
      <c r="B10100" s="209"/>
      <c r="C10100" s="564"/>
      <c r="D10100" s="209"/>
      <c r="F10100" s="685"/>
    </row>
    <row r="10101" spans="2:6" s="55" customFormat="1" x14ac:dyDescent="0.25">
      <c r="B10101" s="209"/>
      <c r="C10101" s="564"/>
      <c r="D10101" s="209"/>
      <c r="F10101" s="685"/>
    </row>
    <row r="10102" spans="2:6" s="55" customFormat="1" x14ac:dyDescent="0.25">
      <c r="B10102" s="209"/>
      <c r="C10102" s="564"/>
      <c r="D10102" s="209"/>
      <c r="F10102" s="685"/>
    </row>
    <row r="10103" spans="2:6" s="55" customFormat="1" x14ac:dyDescent="0.25">
      <c r="B10103" s="209"/>
      <c r="C10103" s="564"/>
      <c r="D10103" s="209"/>
      <c r="F10103" s="685"/>
    </row>
    <row r="10104" spans="2:6" s="55" customFormat="1" x14ac:dyDescent="0.25">
      <c r="B10104" s="209"/>
      <c r="C10104" s="564"/>
      <c r="D10104" s="209"/>
      <c r="F10104" s="685"/>
    </row>
    <row r="10105" spans="2:6" s="55" customFormat="1" x14ac:dyDescent="0.25">
      <c r="B10105" s="209"/>
      <c r="C10105" s="564"/>
      <c r="D10105" s="209"/>
      <c r="F10105" s="685"/>
    </row>
    <row r="10106" spans="2:6" s="55" customFormat="1" x14ac:dyDescent="0.25">
      <c r="B10106" s="209"/>
      <c r="C10106" s="564"/>
      <c r="D10106" s="209"/>
      <c r="F10106" s="685"/>
    </row>
    <row r="10107" spans="2:6" s="55" customFormat="1" x14ac:dyDescent="0.25">
      <c r="B10107" s="209"/>
      <c r="C10107" s="564"/>
      <c r="D10107" s="209"/>
      <c r="F10107" s="685"/>
    </row>
    <row r="10108" spans="2:6" s="55" customFormat="1" x14ac:dyDescent="0.25">
      <c r="B10108" s="209"/>
      <c r="C10108" s="564"/>
      <c r="D10108" s="209"/>
      <c r="F10108" s="685"/>
    </row>
    <row r="10109" spans="2:6" s="55" customFormat="1" x14ac:dyDescent="0.25">
      <c r="B10109" s="209"/>
      <c r="C10109" s="564"/>
      <c r="D10109" s="209"/>
      <c r="F10109" s="685"/>
    </row>
    <row r="10110" spans="2:6" s="55" customFormat="1" x14ac:dyDescent="0.25">
      <c r="B10110" s="209"/>
      <c r="C10110" s="564"/>
      <c r="D10110" s="209"/>
      <c r="F10110" s="685"/>
    </row>
    <row r="10111" spans="2:6" s="55" customFormat="1" x14ac:dyDescent="0.25">
      <c r="B10111" s="209"/>
      <c r="C10111" s="564"/>
      <c r="D10111" s="209"/>
      <c r="F10111" s="685"/>
    </row>
    <row r="10112" spans="2:6" s="55" customFormat="1" x14ac:dyDescent="0.25">
      <c r="B10112" s="209"/>
      <c r="C10112" s="564"/>
      <c r="D10112" s="209"/>
      <c r="F10112" s="685"/>
    </row>
    <row r="10113" spans="2:6" s="55" customFormat="1" x14ac:dyDescent="0.25">
      <c r="B10113" s="209"/>
      <c r="C10113" s="564"/>
      <c r="D10113" s="209"/>
      <c r="F10113" s="685"/>
    </row>
    <row r="10114" spans="2:6" s="55" customFormat="1" x14ac:dyDescent="0.25">
      <c r="B10114" s="209"/>
      <c r="C10114" s="564"/>
      <c r="D10114" s="209"/>
      <c r="F10114" s="685"/>
    </row>
    <row r="10115" spans="2:6" s="55" customFormat="1" x14ac:dyDescent="0.25">
      <c r="B10115" s="209"/>
      <c r="C10115" s="564"/>
      <c r="D10115" s="209"/>
      <c r="F10115" s="685"/>
    </row>
    <row r="10116" spans="2:6" s="55" customFormat="1" x14ac:dyDescent="0.25">
      <c r="B10116" s="209"/>
      <c r="C10116" s="564"/>
      <c r="D10116" s="209"/>
      <c r="F10116" s="685"/>
    </row>
    <row r="10117" spans="2:6" s="55" customFormat="1" x14ac:dyDescent="0.25">
      <c r="B10117" s="209"/>
      <c r="C10117" s="564"/>
      <c r="D10117" s="209"/>
      <c r="F10117" s="685"/>
    </row>
    <row r="10118" spans="2:6" s="55" customFormat="1" x14ac:dyDescent="0.25">
      <c r="B10118" s="209"/>
      <c r="C10118" s="564"/>
      <c r="D10118" s="209"/>
      <c r="F10118" s="685"/>
    </row>
    <row r="10119" spans="2:6" s="55" customFormat="1" x14ac:dyDescent="0.25">
      <c r="B10119" s="209"/>
      <c r="C10119" s="564"/>
      <c r="D10119" s="209"/>
      <c r="F10119" s="685"/>
    </row>
    <row r="10120" spans="2:6" s="55" customFormat="1" x14ac:dyDescent="0.25">
      <c r="B10120" s="209"/>
      <c r="C10120" s="564"/>
      <c r="D10120" s="209"/>
      <c r="F10120" s="685"/>
    </row>
    <row r="10121" spans="2:6" s="55" customFormat="1" x14ac:dyDescent="0.25">
      <c r="B10121" s="209"/>
      <c r="C10121" s="564"/>
      <c r="D10121" s="209"/>
      <c r="F10121" s="685"/>
    </row>
    <row r="10122" spans="2:6" s="55" customFormat="1" x14ac:dyDescent="0.25">
      <c r="B10122" s="209"/>
      <c r="C10122" s="564"/>
      <c r="D10122" s="209"/>
      <c r="F10122" s="685"/>
    </row>
    <row r="10123" spans="2:6" s="55" customFormat="1" x14ac:dyDescent="0.25">
      <c r="B10123" s="209"/>
      <c r="C10123" s="564"/>
      <c r="D10123" s="209"/>
      <c r="F10123" s="685"/>
    </row>
    <row r="10124" spans="2:6" s="55" customFormat="1" x14ac:dyDescent="0.25">
      <c r="B10124" s="209"/>
      <c r="C10124" s="564"/>
      <c r="D10124" s="209"/>
      <c r="F10124" s="685"/>
    </row>
    <row r="10125" spans="2:6" s="55" customFormat="1" x14ac:dyDescent="0.25">
      <c r="B10125" s="209"/>
      <c r="C10125" s="564"/>
      <c r="D10125" s="209"/>
      <c r="F10125" s="685"/>
    </row>
    <row r="10126" spans="2:6" s="55" customFormat="1" x14ac:dyDescent="0.25">
      <c r="B10126" s="209"/>
      <c r="C10126" s="564"/>
      <c r="D10126" s="209"/>
      <c r="F10126" s="685"/>
    </row>
    <row r="10127" spans="2:6" s="55" customFormat="1" x14ac:dyDescent="0.25">
      <c r="B10127" s="209"/>
      <c r="C10127" s="564"/>
      <c r="D10127" s="209"/>
      <c r="F10127" s="685"/>
    </row>
    <row r="10128" spans="2:6" s="55" customFormat="1" x14ac:dyDescent="0.25">
      <c r="B10128" s="209"/>
      <c r="C10128" s="564"/>
      <c r="D10128" s="209"/>
      <c r="F10128" s="685"/>
    </row>
    <row r="10129" spans="2:6" s="55" customFormat="1" x14ac:dyDescent="0.25">
      <c r="B10129" s="209"/>
      <c r="C10129" s="564"/>
      <c r="D10129" s="209"/>
      <c r="F10129" s="685"/>
    </row>
    <row r="10130" spans="2:6" s="55" customFormat="1" x14ac:dyDescent="0.25">
      <c r="B10130" s="209"/>
      <c r="C10130" s="564"/>
      <c r="D10130" s="209"/>
      <c r="F10130" s="685"/>
    </row>
    <row r="10131" spans="2:6" s="55" customFormat="1" x14ac:dyDescent="0.25">
      <c r="B10131" s="209"/>
      <c r="C10131" s="564"/>
      <c r="D10131" s="209"/>
      <c r="F10131" s="685"/>
    </row>
    <row r="10132" spans="2:6" s="55" customFormat="1" x14ac:dyDescent="0.25">
      <c r="B10132" s="209"/>
      <c r="C10132" s="564"/>
      <c r="D10132" s="209"/>
      <c r="F10132" s="685"/>
    </row>
    <row r="10133" spans="2:6" s="55" customFormat="1" x14ac:dyDescent="0.25">
      <c r="B10133" s="209"/>
      <c r="C10133" s="564"/>
      <c r="D10133" s="209"/>
      <c r="F10133" s="685"/>
    </row>
    <row r="10134" spans="2:6" s="55" customFormat="1" x14ac:dyDescent="0.25">
      <c r="B10134" s="209"/>
      <c r="C10134" s="564"/>
      <c r="D10134" s="209"/>
      <c r="F10134" s="685"/>
    </row>
    <row r="10135" spans="2:6" s="55" customFormat="1" x14ac:dyDescent="0.25">
      <c r="B10135" s="209"/>
      <c r="C10135" s="564"/>
      <c r="D10135" s="209"/>
      <c r="F10135" s="685"/>
    </row>
    <row r="10136" spans="2:6" s="55" customFormat="1" x14ac:dyDescent="0.25">
      <c r="B10136" s="209"/>
      <c r="C10136" s="564"/>
      <c r="D10136" s="209"/>
      <c r="F10136" s="685"/>
    </row>
    <row r="10137" spans="2:6" s="55" customFormat="1" x14ac:dyDescent="0.25">
      <c r="B10137" s="209"/>
      <c r="C10137" s="564"/>
      <c r="D10137" s="209"/>
      <c r="F10137" s="685"/>
    </row>
    <row r="10138" spans="2:6" s="55" customFormat="1" x14ac:dyDescent="0.25">
      <c r="B10138" s="209"/>
      <c r="C10138" s="564"/>
      <c r="D10138" s="209"/>
      <c r="F10138" s="685"/>
    </row>
    <row r="10139" spans="2:6" s="55" customFormat="1" x14ac:dyDescent="0.25">
      <c r="B10139" s="209"/>
      <c r="C10139" s="564"/>
      <c r="D10139" s="209"/>
      <c r="F10139" s="685"/>
    </row>
    <row r="10140" spans="2:6" s="55" customFormat="1" x14ac:dyDescent="0.25">
      <c r="B10140" s="209"/>
      <c r="C10140" s="564"/>
      <c r="D10140" s="209"/>
      <c r="F10140" s="685"/>
    </row>
    <row r="10141" spans="2:6" s="55" customFormat="1" x14ac:dyDescent="0.25">
      <c r="B10141" s="209"/>
      <c r="C10141" s="564"/>
      <c r="D10141" s="209"/>
      <c r="F10141" s="685"/>
    </row>
    <row r="10142" spans="2:6" s="55" customFormat="1" x14ac:dyDescent="0.25">
      <c r="B10142" s="209"/>
      <c r="C10142" s="564"/>
      <c r="D10142" s="209"/>
      <c r="F10142" s="685"/>
    </row>
    <row r="10143" spans="2:6" s="55" customFormat="1" x14ac:dyDescent="0.25">
      <c r="B10143" s="209"/>
      <c r="C10143" s="564"/>
      <c r="D10143" s="209"/>
      <c r="F10143" s="685"/>
    </row>
    <row r="10144" spans="2:6" s="55" customFormat="1" x14ac:dyDescent="0.25">
      <c r="B10144" s="209"/>
      <c r="C10144" s="564"/>
      <c r="D10144" s="209"/>
      <c r="F10144" s="685"/>
    </row>
    <row r="10145" spans="2:6" s="55" customFormat="1" x14ac:dyDescent="0.25">
      <c r="B10145" s="209"/>
      <c r="C10145" s="564"/>
      <c r="D10145" s="209"/>
      <c r="F10145" s="685"/>
    </row>
    <row r="10146" spans="2:6" s="55" customFormat="1" x14ac:dyDescent="0.25">
      <c r="B10146" s="209"/>
      <c r="C10146" s="564"/>
      <c r="D10146" s="209"/>
      <c r="F10146" s="685"/>
    </row>
    <row r="10147" spans="2:6" s="55" customFormat="1" x14ac:dyDescent="0.25">
      <c r="B10147" s="209"/>
      <c r="C10147" s="564"/>
      <c r="D10147" s="209"/>
      <c r="F10147" s="685"/>
    </row>
    <row r="10148" spans="2:6" s="55" customFormat="1" x14ac:dyDescent="0.25">
      <c r="B10148" s="209"/>
      <c r="C10148" s="564"/>
      <c r="D10148" s="209"/>
      <c r="F10148" s="685"/>
    </row>
    <row r="10149" spans="2:6" s="55" customFormat="1" x14ac:dyDescent="0.25">
      <c r="B10149" s="209"/>
      <c r="C10149" s="564"/>
      <c r="D10149" s="209"/>
      <c r="F10149" s="685"/>
    </row>
    <row r="10150" spans="2:6" s="55" customFormat="1" x14ac:dyDescent="0.25">
      <c r="B10150" s="209"/>
      <c r="C10150" s="564"/>
      <c r="D10150" s="209"/>
      <c r="F10150" s="685"/>
    </row>
    <row r="10151" spans="2:6" s="55" customFormat="1" x14ac:dyDescent="0.25">
      <c r="B10151" s="209"/>
      <c r="C10151" s="564"/>
      <c r="D10151" s="209"/>
      <c r="F10151" s="685"/>
    </row>
    <row r="10152" spans="2:6" s="55" customFormat="1" x14ac:dyDescent="0.25">
      <c r="B10152" s="209"/>
      <c r="C10152" s="564"/>
      <c r="D10152" s="209"/>
      <c r="F10152" s="685"/>
    </row>
    <row r="10153" spans="2:6" s="55" customFormat="1" x14ac:dyDescent="0.25">
      <c r="B10153" s="209"/>
      <c r="C10153" s="564"/>
      <c r="D10153" s="209"/>
      <c r="F10153" s="685"/>
    </row>
    <row r="10154" spans="2:6" s="55" customFormat="1" x14ac:dyDescent="0.25">
      <c r="B10154" s="209"/>
      <c r="C10154" s="564"/>
      <c r="D10154" s="209"/>
      <c r="F10154" s="685"/>
    </row>
    <row r="10155" spans="2:6" s="55" customFormat="1" x14ac:dyDescent="0.25">
      <c r="B10155" s="209"/>
      <c r="C10155" s="564"/>
      <c r="D10155" s="209"/>
      <c r="F10155" s="685"/>
    </row>
    <row r="10156" spans="2:6" s="55" customFormat="1" x14ac:dyDescent="0.25">
      <c r="B10156" s="209"/>
      <c r="C10156" s="564"/>
      <c r="D10156" s="209"/>
      <c r="F10156" s="685"/>
    </row>
    <row r="10157" spans="2:6" s="55" customFormat="1" x14ac:dyDescent="0.25">
      <c r="B10157" s="209"/>
      <c r="C10157" s="564"/>
      <c r="D10157" s="209"/>
      <c r="F10157" s="685"/>
    </row>
    <row r="10158" spans="2:6" s="55" customFormat="1" x14ac:dyDescent="0.25">
      <c r="B10158" s="209"/>
      <c r="C10158" s="564"/>
      <c r="D10158" s="209"/>
      <c r="F10158" s="685"/>
    </row>
    <row r="10159" spans="2:6" s="55" customFormat="1" x14ac:dyDescent="0.25">
      <c r="B10159" s="209"/>
      <c r="C10159" s="564"/>
      <c r="D10159" s="209"/>
      <c r="F10159" s="685"/>
    </row>
    <row r="10160" spans="2:6" s="55" customFormat="1" x14ac:dyDescent="0.25">
      <c r="B10160" s="209"/>
      <c r="C10160" s="564"/>
      <c r="D10160" s="209"/>
      <c r="F10160" s="685"/>
    </row>
    <row r="10161" spans="2:6" s="55" customFormat="1" x14ac:dyDescent="0.25">
      <c r="B10161" s="209"/>
      <c r="C10161" s="564"/>
      <c r="D10161" s="209"/>
      <c r="F10161" s="685"/>
    </row>
    <row r="10162" spans="2:6" s="55" customFormat="1" x14ac:dyDescent="0.25">
      <c r="B10162" s="209"/>
      <c r="C10162" s="564"/>
      <c r="D10162" s="209"/>
      <c r="F10162" s="685"/>
    </row>
    <row r="10163" spans="2:6" s="55" customFormat="1" x14ac:dyDescent="0.25">
      <c r="B10163" s="209"/>
      <c r="C10163" s="564"/>
      <c r="D10163" s="209"/>
      <c r="F10163" s="685"/>
    </row>
    <row r="10164" spans="2:6" s="55" customFormat="1" x14ac:dyDescent="0.25">
      <c r="B10164" s="209"/>
      <c r="C10164" s="564"/>
      <c r="D10164" s="209"/>
      <c r="F10164" s="685"/>
    </row>
    <row r="10165" spans="2:6" s="55" customFormat="1" x14ac:dyDescent="0.25">
      <c r="B10165" s="209"/>
      <c r="C10165" s="564"/>
      <c r="D10165" s="209"/>
      <c r="F10165" s="685"/>
    </row>
    <row r="10166" spans="2:6" s="55" customFormat="1" x14ac:dyDescent="0.25">
      <c r="B10166" s="209"/>
      <c r="C10166" s="564"/>
      <c r="D10166" s="209"/>
      <c r="F10166" s="685"/>
    </row>
    <row r="10167" spans="2:6" s="55" customFormat="1" x14ac:dyDescent="0.25">
      <c r="B10167" s="209"/>
      <c r="C10167" s="564"/>
      <c r="D10167" s="209"/>
      <c r="F10167" s="685"/>
    </row>
    <row r="10168" spans="2:6" s="55" customFormat="1" x14ac:dyDescent="0.25">
      <c r="B10168" s="209"/>
      <c r="C10168" s="564"/>
      <c r="D10168" s="209"/>
      <c r="F10168" s="685"/>
    </row>
    <row r="10169" spans="2:6" s="55" customFormat="1" x14ac:dyDescent="0.25">
      <c r="B10169" s="209"/>
      <c r="C10169" s="564"/>
      <c r="D10169" s="209"/>
      <c r="F10169" s="685"/>
    </row>
    <row r="10170" spans="2:6" s="55" customFormat="1" x14ac:dyDescent="0.25">
      <c r="B10170" s="209"/>
      <c r="C10170" s="564"/>
      <c r="D10170" s="209"/>
      <c r="F10170" s="685"/>
    </row>
    <row r="10171" spans="2:6" s="55" customFormat="1" x14ac:dyDescent="0.25">
      <c r="B10171" s="209"/>
      <c r="C10171" s="564"/>
      <c r="D10171" s="209"/>
      <c r="F10171" s="685"/>
    </row>
    <row r="10172" spans="2:6" s="55" customFormat="1" x14ac:dyDescent="0.25">
      <c r="B10172" s="209"/>
      <c r="C10172" s="564"/>
      <c r="D10172" s="209"/>
      <c r="F10172" s="685"/>
    </row>
    <row r="10173" spans="2:6" s="55" customFormat="1" x14ac:dyDescent="0.25">
      <c r="B10173" s="209"/>
      <c r="C10173" s="564"/>
      <c r="D10173" s="209"/>
      <c r="F10173" s="685"/>
    </row>
    <row r="10174" spans="2:6" s="55" customFormat="1" x14ac:dyDescent="0.25">
      <c r="B10174" s="209"/>
      <c r="C10174" s="564"/>
      <c r="D10174" s="209"/>
      <c r="F10174" s="685"/>
    </row>
    <row r="10175" spans="2:6" s="55" customFormat="1" x14ac:dyDescent="0.25">
      <c r="B10175" s="209"/>
      <c r="C10175" s="564"/>
      <c r="D10175" s="209"/>
      <c r="F10175" s="685"/>
    </row>
    <row r="10176" spans="2:6" s="55" customFormat="1" x14ac:dyDescent="0.25">
      <c r="B10176" s="209"/>
      <c r="C10176" s="564"/>
      <c r="D10176" s="209"/>
      <c r="F10176" s="685"/>
    </row>
    <row r="10177" spans="2:6" s="55" customFormat="1" x14ac:dyDescent="0.25">
      <c r="B10177" s="209"/>
      <c r="C10177" s="564"/>
      <c r="D10177" s="209"/>
      <c r="F10177" s="685"/>
    </row>
    <row r="10178" spans="2:6" s="55" customFormat="1" x14ac:dyDescent="0.25">
      <c r="B10178" s="209"/>
      <c r="C10178" s="564"/>
      <c r="D10178" s="209"/>
      <c r="F10178" s="685"/>
    </row>
    <row r="10179" spans="2:6" s="55" customFormat="1" x14ac:dyDescent="0.25">
      <c r="B10179" s="209"/>
      <c r="C10179" s="564"/>
      <c r="D10179" s="209"/>
      <c r="F10179" s="685"/>
    </row>
    <row r="10180" spans="2:6" s="55" customFormat="1" x14ac:dyDescent="0.25">
      <c r="B10180" s="209"/>
      <c r="C10180" s="564"/>
      <c r="D10180" s="209"/>
      <c r="F10180" s="685"/>
    </row>
    <row r="10181" spans="2:6" s="55" customFormat="1" x14ac:dyDescent="0.25">
      <c r="B10181" s="209"/>
      <c r="C10181" s="564"/>
      <c r="D10181" s="209"/>
      <c r="F10181" s="685"/>
    </row>
    <row r="10182" spans="2:6" s="55" customFormat="1" x14ac:dyDescent="0.25">
      <c r="B10182" s="209"/>
      <c r="C10182" s="564"/>
      <c r="D10182" s="209"/>
      <c r="F10182" s="685"/>
    </row>
    <row r="10183" spans="2:6" s="55" customFormat="1" x14ac:dyDescent="0.25">
      <c r="B10183" s="209"/>
      <c r="C10183" s="564"/>
      <c r="D10183" s="209"/>
      <c r="F10183" s="685"/>
    </row>
    <row r="10184" spans="2:6" s="55" customFormat="1" x14ac:dyDescent="0.25">
      <c r="B10184" s="209"/>
      <c r="C10184" s="564"/>
      <c r="D10184" s="209"/>
      <c r="F10184" s="685"/>
    </row>
    <row r="10185" spans="2:6" s="55" customFormat="1" x14ac:dyDescent="0.25">
      <c r="B10185" s="209"/>
      <c r="C10185" s="564"/>
      <c r="D10185" s="209"/>
      <c r="F10185" s="685"/>
    </row>
    <row r="10186" spans="2:6" s="55" customFormat="1" x14ac:dyDescent="0.25">
      <c r="B10186" s="209"/>
      <c r="C10186" s="564"/>
      <c r="D10186" s="209"/>
      <c r="F10186" s="685"/>
    </row>
    <row r="10187" spans="2:6" s="55" customFormat="1" x14ac:dyDescent="0.25">
      <c r="B10187" s="209"/>
      <c r="C10187" s="564"/>
      <c r="D10187" s="209"/>
      <c r="F10187" s="685"/>
    </row>
    <row r="10188" spans="2:6" s="55" customFormat="1" x14ac:dyDescent="0.25">
      <c r="B10188" s="209"/>
      <c r="C10188" s="564"/>
      <c r="D10188" s="209"/>
      <c r="F10188" s="685"/>
    </row>
    <row r="10189" spans="2:6" s="55" customFormat="1" x14ac:dyDescent="0.25">
      <c r="B10189" s="209"/>
      <c r="C10189" s="564"/>
      <c r="D10189" s="209"/>
      <c r="F10189" s="685"/>
    </row>
    <row r="10190" spans="2:6" s="55" customFormat="1" x14ac:dyDescent="0.25">
      <c r="B10190" s="209"/>
      <c r="C10190" s="564"/>
      <c r="D10190" s="209"/>
      <c r="F10190" s="685"/>
    </row>
    <row r="10191" spans="2:6" s="55" customFormat="1" x14ac:dyDescent="0.25">
      <c r="B10191" s="209"/>
      <c r="C10191" s="564"/>
      <c r="D10191" s="209"/>
      <c r="F10191" s="685"/>
    </row>
    <row r="10192" spans="2:6" s="55" customFormat="1" x14ac:dyDescent="0.25">
      <c r="B10192" s="209"/>
      <c r="C10192" s="564"/>
      <c r="D10192" s="209"/>
      <c r="F10192" s="685"/>
    </row>
    <row r="10193" spans="2:6" s="55" customFormat="1" x14ac:dyDescent="0.25">
      <c r="B10193" s="209"/>
      <c r="C10193" s="564"/>
      <c r="D10193" s="209"/>
      <c r="F10193" s="685"/>
    </row>
    <row r="10194" spans="2:6" s="55" customFormat="1" x14ac:dyDescent="0.25">
      <c r="B10194" s="209"/>
      <c r="C10194" s="564"/>
      <c r="D10194" s="209"/>
      <c r="F10194" s="685"/>
    </row>
    <row r="10195" spans="2:6" s="55" customFormat="1" x14ac:dyDescent="0.25">
      <c r="B10195" s="209"/>
      <c r="C10195" s="564"/>
      <c r="D10195" s="209"/>
      <c r="F10195" s="685"/>
    </row>
    <row r="10196" spans="2:6" s="55" customFormat="1" x14ac:dyDescent="0.25">
      <c r="B10196" s="209"/>
      <c r="C10196" s="564"/>
      <c r="D10196" s="209"/>
      <c r="F10196" s="685"/>
    </row>
    <row r="10197" spans="2:6" s="55" customFormat="1" x14ac:dyDescent="0.25">
      <c r="B10197" s="209"/>
      <c r="C10197" s="564"/>
      <c r="D10197" s="209"/>
      <c r="F10197" s="685"/>
    </row>
    <row r="10198" spans="2:6" s="55" customFormat="1" x14ac:dyDescent="0.25">
      <c r="B10198" s="209"/>
      <c r="C10198" s="564"/>
      <c r="D10198" s="209"/>
      <c r="F10198" s="685"/>
    </row>
    <row r="10199" spans="2:6" s="55" customFormat="1" x14ac:dyDescent="0.25">
      <c r="B10199" s="209"/>
      <c r="C10199" s="564"/>
      <c r="D10199" s="209"/>
      <c r="F10199" s="685"/>
    </row>
    <row r="10200" spans="2:6" s="55" customFormat="1" x14ac:dyDescent="0.25">
      <c r="B10200" s="209"/>
      <c r="C10200" s="564"/>
      <c r="D10200" s="209"/>
      <c r="F10200" s="685"/>
    </row>
    <row r="10201" spans="2:6" s="55" customFormat="1" x14ac:dyDescent="0.25">
      <c r="B10201" s="209"/>
      <c r="C10201" s="564"/>
      <c r="D10201" s="209"/>
      <c r="F10201" s="685"/>
    </row>
    <row r="10202" spans="2:6" s="55" customFormat="1" x14ac:dyDescent="0.25">
      <c r="B10202" s="209"/>
      <c r="C10202" s="564"/>
      <c r="D10202" s="209"/>
      <c r="F10202" s="685"/>
    </row>
    <row r="10203" spans="2:6" s="55" customFormat="1" x14ac:dyDescent="0.25">
      <c r="B10203" s="209"/>
      <c r="C10203" s="564"/>
      <c r="D10203" s="209"/>
      <c r="F10203" s="685"/>
    </row>
    <row r="10204" spans="2:6" s="55" customFormat="1" x14ac:dyDescent="0.25">
      <c r="B10204" s="209"/>
      <c r="C10204" s="564"/>
      <c r="D10204" s="209"/>
      <c r="F10204" s="685"/>
    </row>
    <row r="10205" spans="2:6" s="55" customFormat="1" x14ac:dyDescent="0.25">
      <c r="B10205" s="209"/>
      <c r="C10205" s="564"/>
      <c r="D10205" s="209"/>
      <c r="F10205" s="685"/>
    </row>
    <row r="10206" spans="2:6" s="55" customFormat="1" x14ac:dyDescent="0.25">
      <c r="B10206" s="209"/>
      <c r="C10206" s="564"/>
      <c r="D10206" s="209"/>
      <c r="F10206" s="685"/>
    </row>
    <row r="10207" spans="2:6" s="55" customFormat="1" x14ac:dyDescent="0.25">
      <c r="B10207" s="209"/>
      <c r="C10207" s="564"/>
      <c r="D10207" s="209"/>
      <c r="F10207" s="685"/>
    </row>
    <row r="10208" spans="2:6" s="55" customFormat="1" x14ac:dyDescent="0.25">
      <c r="B10208" s="209"/>
      <c r="C10208" s="564"/>
      <c r="D10208" s="209"/>
      <c r="F10208" s="685"/>
    </row>
    <row r="10209" spans="2:6" s="55" customFormat="1" x14ac:dyDescent="0.25">
      <c r="B10209" s="209"/>
      <c r="C10209" s="564"/>
      <c r="D10209" s="209"/>
      <c r="F10209" s="685"/>
    </row>
    <row r="10210" spans="2:6" s="55" customFormat="1" x14ac:dyDescent="0.25">
      <c r="B10210" s="209"/>
      <c r="C10210" s="564"/>
      <c r="D10210" s="209"/>
      <c r="F10210" s="685"/>
    </row>
    <row r="10211" spans="2:6" s="55" customFormat="1" x14ac:dyDescent="0.25">
      <c r="B10211" s="209"/>
      <c r="C10211" s="564"/>
      <c r="D10211" s="209"/>
      <c r="F10211" s="685"/>
    </row>
    <row r="10212" spans="2:6" s="55" customFormat="1" x14ac:dyDescent="0.25">
      <c r="B10212" s="209"/>
      <c r="C10212" s="564"/>
      <c r="D10212" s="209"/>
      <c r="F10212" s="685"/>
    </row>
    <row r="10213" spans="2:6" s="55" customFormat="1" x14ac:dyDescent="0.25">
      <c r="B10213" s="209"/>
      <c r="C10213" s="564"/>
      <c r="D10213" s="209"/>
      <c r="F10213" s="685"/>
    </row>
    <row r="10214" spans="2:6" s="55" customFormat="1" x14ac:dyDescent="0.25">
      <c r="B10214" s="209"/>
      <c r="C10214" s="564"/>
      <c r="D10214" s="209"/>
      <c r="F10214" s="685"/>
    </row>
    <row r="10215" spans="2:6" s="55" customFormat="1" x14ac:dyDescent="0.25">
      <c r="B10215" s="209"/>
      <c r="C10215" s="564"/>
      <c r="D10215" s="209"/>
      <c r="F10215" s="685"/>
    </row>
    <row r="10216" spans="2:6" s="55" customFormat="1" x14ac:dyDescent="0.25">
      <c r="B10216" s="209"/>
      <c r="C10216" s="564"/>
      <c r="D10216" s="209"/>
      <c r="F10216" s="685"/>
    </row>
    <row r="10217" spans="2:6" s="55" customFormat="1" x14ac:dyDescent="0.25">
      <c r="B10217" s="209"/>
      <c r="C10217" s="564"/>
      <c r="D10217" s="209"/>
      <c r="F10217" s="685"/>
    </row>
    <row r="10218" spans="2:6" s="55" customFormat="1" x14ac:dyDescent="0.25">
      <c r="B10218" s="209"/>
      <c r="C10218" s="564"/>
      <c r="D10218" s="209"/>
      <c r="F10218" s="685"/>
    </row>
    <row r="10219" spans="2:6" s="55" customFormat="1" x14ac:dyDescent="0.25">
      <c r="B10219" s="209"/>
      <c r="C10219" s="564"/>
      <c r="D10219" s="209"/>
      <c r="F10219" s="685"/>
    </row>
    <row r="10220" spans="2:6" s="55" customFormat="1" x14ac:dyDescent="0.25">
      <c r="B10220" s="209"/>
      <c r="C10220" s="564"/>
      <c r="D10220" s="209"/>
      <c r="F10220" s="685"/>
    </row>
    <row r="10221" spans="2:6" s="55" customFormat="1" x14ac:dyDescent="0.25">
      <c r="B10221" s="209"/>
      <c r="C10221" s="564"/>
      <c r="D10221" s="209"/>
      <c r="F10221" s="685"/>
    </row>
    <row r="10222" spans="2:6" s="55" customFormat="1" x14ac:dyDescent="0.25">
      <c r="B10222" s="209"/>
      <c r="C10222" s="564"/>
      <c r="D10222" s="209"/>
      <c r="F10222" s="685"/>
    </row>
    <row r="10223" spans="2:6" s="55" customFormat="1" x14ac:dyDescent="0.25">
      <c r="B10223" s="209"/>
      <c r="C10223" s="564"/>
      <c r="D10223" s="209"/>
      <c r="F10223" s="685"/>
    </row>
    <row r="10224" spans="2:6" s="55" customFormat="1" x14ac:dyDescent="0.25">
      <c r="B10224" s="209"/>
      <c r="C10224" s="564"/>
      <c r="D10224" s="209"/>
      <c r="F10224" s="685"/>
    </row>
    <row r="10225" spans="2:6" s="55" customFormat="1" x14ac:dyDescent="0.25">
      <c r="B10225" s="209"/>
      <c r="C10225" s="564"/>
      <c r="D10225" s="209"/>
      <c r="F10225" s="685"/>
    </row>
    <row r="10226" spans="2:6" s="55" customFormat="1" x14ac:dyDescent="0.25">
      <c r="B10226" s="209"/>
      <c r="C10226" s="564"/>
      <c r="D10226" s="209"/>
      <c r="F10226" s="685"/>
    </row>
    <row r="10227" spans="2:6" s="55" customFormat="1" x14ac:dyDescent="0.25">
      <c r="B10227" s="209"/>
      <c r="C10227" s="564"/>
      <c r="D10227" s="209"/>
      <c r="F10227" s="685"/>
    </row>
    <row r="10228" spans="2:6" s="55" customFormat="1" x14ac:dyDescent="0.25">
      <c r="B10228" s="209"/>
      <c r="C10228" s="564"/>
      <c r="D10228" s="209"/>
      <c r="F10228" s="685"/>
    </row>
    <row r="10229" spans="2:6" s="55" customFormat="1" x14ac:dyDescent="0.25">
      <c r="B10229" s="209"/>
      <c r="C10229" s="564"/>
      <c r="D10229" s="209"/>
      <c r="F10229" s="685"/>
    </row>
    <row r="10230" spans="2:6" s="55" customFormat="1" x14ac:dyDescent="0.25">
      <c r="B10230" s="209"/>
      <c r="C10230" s="564"/>
      <c r="D10230" s="209"/>
      <c r="F10230" s="685"/>
    </row>
    <row r="10231" spans="2:6" s="55" customFormat="1" x14ac:dyDescent="0.25">
      <c r="B10231" s="209"/>
      <c r="C10231" s="564"/>
      <c r="D10231" s="209"/>
      <c r="F10231" s="685"/>
    </row>
    <row r="10232" spans="2:6" s="55" customFormat="1" x14ac:dyDescent="0.25">
      <c r="B10232" s="209"/>
      <c r="C10232" s="564"/>
      <c r="D10232" s="209"/>
      <c r="F10232" s="685"/>
    </row>
    <row r="10233" spans="2:6" s="55" customFormat="1" x14ac:dyDescent="0.25">
      <c r="B10233" s="209"/>
      <c r="C10233" s="564"/>
      <c r="D10233" s="209"/>
      <c r="F10233" s="685"/>
    </row>
    <row r="10234" spans="2:6" s="55" customFormat="1" x14ac:dyDescent="0.25">
      <c r="B10234" s="209"/>
      <c r="C10234" s="564"/>
      <c r="D10234" s="209"/>
      <c r="F10234" s="685"/>
    </row>
    <row r="10235" spans="2:6" s="55" customFormat="1" x14ac:dyDescent="0.25">
      <c r="B10235" s="209"/>
      <c r="C10235" s="564"/>
      <c r="D10235" s="209"/>
      <c r="F10235" s="685"/>
    </row>
    <row r="10236" spans="2:6" s="55" customFormat="1" x14ac:dyDescent="0.25">
      <c r="B10236" s="209"/>
      <c r="C10236" s="564"/>
      <c r="D10236" s="209"/>
      <c r="F10236" s="685"/>
    </row>
    <row r="10237" spans="2:6" s="55" customFormat="1" x14ac:dyDescent="0.25">
      <c r="B10237" s="209"/>
      <c r="C10237" s="564"/>
      <c r="D10237" s="209"/>
      <c r="F10237" s="685"/>
    </row>
    <row r="10238" spans="2:6" s="55" customFormat="1" x14ac:dyDescent="0.25">
      <c r="B10238" s="209"/>
      <c r="C10238" s="564"/>
      <c r="D10238" s="209"/>
      <c r="F10238" s="685"/>
    </row>
    <row r="10239" spans="2:6" s="55" customFormat="1" x14ac:dyDescent="0.25">
      <c r="B10239" s="209"/>
      <c r="C10239" s="564"/>
      <c r="D10239" s="209"/>
      <c r="F10239" s="685"/>
    </row>
    <row r="10240" spans="2:6" s="55" customFormat="1" x14ac:dyDescent="0.25">
      <c r="B10240" s="209"/>
      <c r="C10240" s="564"/>
      <c r="D10240" s="209"/>
      <c r="F10240" s="685"/>
    </row>
    <row r="10241" spans="2:6" s="55" customFormat="1" x14ac:dyDescent="0.25">
      <c r="B10241" s="209"/>
      <c r="C10241" s="564"/>
      <c r="D10241" s="209"/>
      <c r="F10241" s="685"/>
    </row>
    <row r="10242" spans="2:6" s="55" customFormat="1" x14ac:dyDescent="0.25">
      <c r="B10242" s="209"/>
      <c r="C10242" s="564"/>
      <c r="D10242" s="209"/>
      <c r="F10242" s="685"/>
    </row>
    <row r="10243" spans="2:6" s="55" customFormat="1" x14ac:dyDescent="0.25">
      <c r="B10243" s="209"/>
      <c r="C10243" s="564"/>
      <c r="D10243" s="209"/>
      <c r="F10243" s="685"/>
    </row>
    <row r="10244" spans="2:6" s="55" customFormat="1" x14ac:dyDescent="0.25">
      <c r="B10244" s="209"/>
      <c r="C10244" s="564"/>
      <c r="D10244" s="209"/>
      <c r="F10244" s="685"/>
    </row>
    <row r="10245" spans="2:6" s="55" customFormat="1" x14ac:dyDescent="0.25">
      <c r="B10245" s="209"/>
      <c r="C10245" s="564"/>
      <c r="D10245" s="209"/>
      <c r="F10245" s="685"/>
    </row>
    <row r="10246" spans="2:6" s="55" customFormat="1" x14ac:dyDescent="0.25">
      <c r="B10246" s="209"/>
      <c r="C10246" s="564"/>
      <c r="D10246" s="209"/>
      <c r="F10246" s="685"/>
    </row>
    <row r="10247" spans="2:6" s="55" customFormat="1" x14ac:dyDescent="0.25">
      <c r="B10247" s="209"/>
      <c r="C10247" s="564"/>
      <c r="D10247" s="209"/>
      <c r="F10247" s="685"/>
    </row>
    <row r="10248" spans="2:6" s="55" customFormat="1" x14ac:dyDescent="0.25">
      <c r="B10248" s="209"/>
      <c r="C10248" s="564"/>
      <c r="D10248" s="209"/>
      <c r="F10248" s="685"/>
    </row>
    <row r="10249" spans="2:6" s="55" customFormat="1" x14ac:dyDescent="0.25">
      <c r="B10249" s="209"/>
      <c r="C10249" s="564"/>
      <c r="D10249" s="209"/>
      <c r="F10249" s="685"/>
    </row>
    <row r="10250" spans="2:6" s="55" customFormat="1" x14ac:dyDescent="0.25">
      <c r="B10250" s="209"/>
      <c r="C10250" s="564"/>
      <c r="D10250" s="209"/>
      <c r="F10250" s="685"/>
    </row>
    <row r="10251" spans="2:6" s="55" customFormat="1" x14ac:dyDescent="0.25">
      <c r="B10251" s="209"/>
      <c r="C10251" s="564"/>
      <c r="D10251" s="209"/>
      <c r="F10251" s="685"/>
    </row>
    <row r="10252" spans="2:6" s="55" customFormat="1" x14ac:dyDescent="0.25">
      <c r="B10252" s="209"/>
      <c r="C10252" s="564"/>
      <c r="D10252" s="209"/>
      <c r="F10252" s="685"/>
    </row>
    <row r="10253" spans="2:6" s="55" customFormat="1" x14ac:dyDescent="0.25">
      <c r="B10253" s="209"/>
      <c r="C10253" s="564"/>
      <c r="D10253" s="209"/>
      <c r="F10253" s="685"/>
    </row>
    <row r="10254" spans="2:6" s="55" customFormat="1" x14ac:dyDescent="0.25">
      <c r="B10254" s="209"/>
      <c r="C10254" s="564"/>
      <c r="D10254" s="209"/>
      <c r="F10254" s="685"/>
    </row>
    <row r="10255" spans="2:6" s="55" customFormat="1" x14ac:dyDescent="0.25">
      <c r="B10255" s="209"/>
      <c r="C10255" s="564"/>
      <c r="D10255" s="209"/>
      <c r="F10255" s="685"/>
    </row>
    <row r="10256" spans="2:6" s="55" customFormat="1" x14ac:dyDescent="0.25">
      <c r="B10256" s="209"/>
      <c r="C10256" s="564"/>
      <c r="D10256" s="209"/>
      <c r="F10256" s="685"/>
    </row>
    <row r="10257" spans="2:6" s="55" customFormat="1" x14ac:dyDescent="0.25">
      <c r="B10257" s="209"/>
      <c r="C10257" s="564"/>
      <c r="D10257" s="209"/>
      <c r="F10257" s="685"/>
    </row>
    <row r="10258" spans="2:6" s="55" customFormat="1" x14ac:dyDescent="0.25">
      <c r="B10258" s="209"/>
      <c r="C10258" s="564"/>
      <c r="D10258" s="209"/>
      <c r="F10258" s="685"/>
    </row>
    <row r="10259" spans="2:6" s="55" customFormat="1" x14ac:dyDescent="0.25">
      <c r="B10259" s="209"/>
      <c r="C10259" s="564"/>
      <c r="D10259" s="209"/>
      <c r="F10259" s="685"/>
    </row>
    <row r="10260" spans="2:6" s="55" customFormat="1" x14ac:dyDescent="0.25">
      <c r="B10260" s="209"/>
      <c r="C10260" s="564"/>
      <c r="D10260" s="209"/>
      <c r="F10260" s="685"/>
    </row>
    <row r="10261" spans="2:6" s="55" customFormat="1" x14ac:dyDescent="0.25">
      <c r="B10261" s="209"/>
      <c r="C10261" s="564"/>
      <c r="D10261" s="209"/>
      <c r="F10261" s="685"/>
    </row>
    <row r="10262" spans="2:6" s="55" customFormat="1" x14ac:dyDescent="0.25">
      <c r="B10262" s="209"/>
      <c r="C10262" s="564"/>
      <c r="D10262" s="209"/>
      <c r="F10262" s="685"/>
    </row>
    <row r="10263" spans="2:6" s="55" customFormat="1" x14ac:dyDescent="0.25">
      <c r="B10263" s="209"/>
      <c r="C10263" s="564"/>
      <c r="D10263" s="209"/>
      <c r="F10263" s="685"/>
    </row>
    <row r="10264" spans="2:6" s="55" customFormat="1" x14ac:dyDescent="0.25">
      <c r="B10264" s="209"/>
      <c r="C10264" s="564"/>
      <c r="D10264" s="209"/>
      <c r="F10264" s="685"/>
    </row>
    <row r="10265" spans="2:6" s="55" customFormat="1" x14ac:dyDescent="0.25">
      <c r="B10265" s="209"/>
      <c r="C10265" s="564"/>
      <c r="D10265" s="209"/>
      <c r="F10265" s="685"/>
    </row>
    <row r="10266" spans="2:6" s="55" customFormat="1" x14ac:dyDescent="0.25">
      <c r="B10266" s="209"/>
      <c r="C10266" s="564"/>
      <c r="D10266" s="209"/>
      <c r="F10266" s="685"/>
    </row>
    <row r="10267" spans="2:6" s="55" customFormat="1" x14ac:dyDescent="0.25">
      <c r="B10267" s="209"/>
      <c r="C10267" s="564"/>
      <c r="D10267" s="209"/>
      <c r="F10267" s="685"/>
    </row>
    <row r="10268" spans="2:6" s="55" customFormat="1" x14ac:dyDescent="0.25">
      <c r="B10268" s="209"/>
      <c r="C10268" s="564"/>
      <c r="D10268" s="209"/>
      <c r="F10268" s="685"/>
    </row>
    <row r="10269" spans="2:6" s="55" customFormat="1" x14ac:dyDescent="0.25">
      <c r="B10269" s="209"/>
      <c r="C10269" s="564"/>
      <c r="D10269" s="209"/>
      <c r="F10269" s="685"/>
    </row>
    <row r="10270" spans="2:6" s="55" customFormat="1" x14ac:dyDescent="0.25">
      <c r="B10270" s="209"/>
      <c r="C10270" s="564"/>
      <c r="D10270" s="209"/>
      <c r="F10270" s="685"/>
    </row>
    <row r="10271" spans="2:6" s="55" customFormat="1" x14ac:dyDescent="0.25">
      <c r="B10271" s="209"/>
      <c r="C10271" s="564"/>
      <c r="D10271" s="209"/>
      <c r="F10271" s="685"/>
    </row>
    <row r="10272" spans="2:6" s="55" customFormat="1" x14ac:dyDescent="0.25">
      <c r="B10272" s="209"/>
      <c r="C10272" s="564"/>
      <c r="D10272" s="209"/>
      <c r="F10272" s="685"/>
    </row>
    <row r="10273" spans="2:6" s="55" customFormat="1" x14ac:dyDescent="0.25">
      <c r="B10273" s="209"/>
      <c r="C10273" s="564"/>
      <c r="D10273" s="209"/>
      <c r="F10273" s="685"/>
    </row>
    <row r="10274" spans="2:6" s="55" customFormat="1" x14ac:dyDescent="0.25">
      <c r="B10274" s="209"/>
      <c r="C10274" s="564"/>
      <c r="D10274" s="209"/>
      <c r="F10274" s="685"/>
    </row>
    <row r="10275" spans="2:6" s="55" customFormat="1" x14ac:dyDescent="0.25">
      <c r="B10275" s="209"/>
      <c r="C10275" s="564"/>
      <c r="D10275" s="209"/>
      <c r="F10275" s="685"/>
    </row>
    <row r="10276" spans="2:6" s="55" customFormat="1" x14ac:dyDescent="0.25">
      <c r="B10276" s="209"/>
      <c r="C10276" s="564"/>
      <c r="D10276" s="209"/>
      <c r="F10276" s="685"/>
    </row>
    <row r="10277" spans="2:6" s="55" customFormat="1" x14ac:dyDescent="0.25">
      <c r="B10277" s="209"/>
      <c r="C10277" s="564"/>
      <c r="D10277" s="209"/>
      <c r="F10277" s="685"/>
    </row>
    <row r="10278" spans="2:6" s="55" customFormat="1" x14ac:dyDescent="0.25">
      <c r="B10278" s="209"/>
      <c r="C10278" s="564"/>
      <c r="D10278" s="209"/>
      <c r="F10278" s="685"/>
    </row>
    <row r="10279" spans="2:6" s="55" customFormat="1" x14ac:dyDescent="0.25">
      <c r="B10279" s="209"/>
      <c r="C10279" s="564"/>
      <c r="D10279" s="209"/>
      <c r="F10279" s="685"/>
    </row>
    <row r="10280" spans="2:6" s="55" customFormat="1" x14ac:dyDescent="0.25">
      <c r="B10280" s="209"/>
      <c r="C10280" s="564"/>
      <c r="D10280" s="209"/>
      <c r="F10280" s="685"/>
    </row>
    <row r="10281" spans="2:6" s="55" customFormat="1" x14ac:dyDescent="0.25">
      <c r="B10281" s="209"/>
      <c r="C10281" s="564"/>
      <c r="D10281" s="209"/>
      <c r="F10281" s="685"/>
    </row>
    <row r="10282" spans="2:6" s="55" customFormat="1" x14ac:dyDescent="0.25">
      <c r="B10282" s="209"/>
      <c r="C10282" s="564"/>
      <c r="D10282" s="209"/>
      <c r="F10282" s="685"/>
    </row>
    <row r="10283" spans="2:6" s="55" customFormat="1" x14ac:dyDescent="0.25">
      <c r="B10283" s="209"/>
      <c r="C10283" s="564"/>
      <c r="D10283" s="209"/>
      <c r="F10283" s="685"/>
    </row>
    <row r="10284" spans="2:6" s="55" customFormat="1" x14ac:dyDescent="0.25">
      <c r="B10284" s="209"/>
      <c r="C10284" s="564"/>
      <c r="D10284" s="209"/>
      <c r="F10284" s="685"/>
    </row>
    <row r="10285" spans="2:6" s="55" customFormat="1" x14ac:dyDescent="0.25">
      <c r="B10285" s="209"/>
      <c r="C10285" s="564"/>
      <c r="D10285" s="209"/>
      <c r="F10285" s="685"/>
    </row>
    <row r="10286" spans="2:6" s="55" customFormat="1" x14ac:dyDescent="0.25">
      <c r="B10286" s="209"/>
      <c r="C10286" s="564"/>
      <c r="D10286" s="209"/>
      <c r="F10286" s="685"/>
    </row>
    <row r="10287" spans="2:6" s="55" customFormat="1" x14ac:dyDescent="0.25">
      <c r="B10287" s="209"/>
      <c r="C10287" s="564"/>
      <c r="D10287" s="209"/>
      <c r="F10287" s="685"/>
    </row>
    <row r="10288" spans="2:6" s="55" customFormat="1" x14ac:dyDescent="0.25">
      <c r="B10288" s="209"/>
      <c r="C10288" s="564"/>
      <c r="D10288" s="209"/>
      <c r="F10288" s="685"/>
    </row>
    <row r="10289" spans="2:6" s="55" customFormat="1" x14ac:dyDescent="0.25">
      <c r="B10289" s="209"/>
      <c r="C10289" s="564"/>
      <c r="D10289" s="209"/>
      <c r="F10289" s="685"/>
    </row>
    <row r="10290" spans="2:6" s="55" customFormat="1" x14ac:dyDescent="0.25">
      <c r="B10290" s="209"/>
      <c r="C10290" s="564"/>
      <c r="D10290" s="209"/>
      <c r="F10290" s="685"/>
    </row>
    <row r="10291" spans="2:6" s="55" customFormat="1" x14ac:dyDescent="0.25">
      <c r="B10291" s="209"/>
      <c r="C10291" s="564"/>
      <c r="D10291" s="209"/>
      <c r="F10291" s="685"/>
    </row>
    <row r="10292" spans="2:6" s="55" customFormat="1" x14ac:dyDescent="0.25">
      <c r="B10292" s="209"/>
      <c r="C10292" s="564"/>
      <c r="D10292" s="209"/>
      <c r="F10292" s="685"/>
    </row>
    <row r="10293" spans="2:6" s="55" customFormat="1" x14ac:dyDescent="0.25">
      <c r="B10293" s="209"/>
      <c r="C10293" s="564"/>
      <c r="D10293" s="209"/>
      <c r="F10293" s="685"/>
    </row>
    <row r="10294" spans="2:6" s="55" customFormat="1" x14ac:dyDescent="0.25">
      <c r="B10294" s="209"/>
      <c r="C10294" s="564"/>
      <c r="D10294" s="209"/>
      <c r="F10294" s="685"/>
    </row>
    <row r="10295" spans="2:6" s="55" customFormat="1" x14ac:dyDescent="0.25">
      <c r="B10295" s="209"/>
      <c r="C10295" s="564"/>
      <c r="D10295" s="209"/>
      <c r="F10295" s="685"/>
    </row>
    <row r="10296" spans="2:6" s="55" customFormat="1" x14ac:dyDescent="0.25">
      <c r="B10296" s="209"/>
      <c r="C10296" s="564"/>
      <c r="D10296" s="209"/>
      <c r="F10296" s="685"/>
    </row>
    <row r="10297" spans="2:6" s="55" customFormat="1" x14ac:dyDescent="0.25">
      <c r="B10297" s="209"/>
      <c r="C10297" s="564"/>
      <c r="D10297" s="209"/>
      <c r="F10297" s="685"/>
    </row>
    <row r="10298" spans="2:6" s="55" customFormat="1" x14ac:dyDescent="0.25">
      <c r="B10298" s="209"/>
      <c r="C10298" s="564"/>
      <c r="D10298" s="209"/>
      <c r="F10298" s="685"/>
    </row>
    <row r="10299" spans="2:6" s="55" customFormat="1" x14ac:dyDescent="0.25">
      <c r="B10299" s="209"/>
      <c r="C10299" s="564"/>
      <c r="D10299" s="209"/>
      <c r="F10299" s="685"/>
    </row>
    <row r="10300" spans="2:6" s="55" customFormat="1" x14ac:dyDescent="0.25">
      <c r="B10300" s="209"/>
      <c r="C10300" s="564"/>
      <c r="D10300" s="209"/>
      <c r="F10300" s="685"/>
    </row>
    <row r="10301" spans="2:6" s="55" customFormat="1" x14ac:dyDescent="0.25">
      <c r="B10301" s="209"/>
      <c r="C10301" s="564"/>
      <c r="D10301" s="209"/>
      <c r="F10301" s="685"/>
    </row>
    <row r="10302" spans="2:6" s="55" customFormat="1" x14ac:dyDescent="0.25">
      <c r="B10302" s="209"/>
      <c r="C10302" s="564"/>
      <c r="D10302" s="209"/>
      <c r="F10302" s="685"/>
    </row>
    <row r="10303" spans="2:6" s="55" customFormat="1" x14ac:dyDescent="0.25">
      <c r="B10303" s="209"/>
      <c r="C10303" s="564"/>
      <c r="D10303" s="209"/>
      <c r="F10303" s="685"/>
    </row>
    <row r="10304" spans="2:6" s="55" customFormat="1" x14ac:dyDescent="0.25">
      <c r="B10304" s="209"/>
      <c r="C10304" s="564"/>
      <c r="D10304" s="209"/>
      <c r="F10304" s="685"/>
    </row>
    <row r="10305" spans="2:6" s="55" customFormat="1" x14ac:dyDescent="0.25">
      <c r="B10305" s="209"/>
      <c r="C10305" s="564"/>
      <c r="D10305" s="209"/>
      <c r="F10305" s="685"/>
    </row>
    <row r="10306" spans="2:6" s="55" customFormat="1" x14ac:dyDescent="0.25">
      <c r="B10306" s="209"/>
      <c r="C10306" s="564"/>
      <c r="D10306" s="209"/>
      <c r="F10306" s="685"/>
    </row>
    <row r="10307" spans="2:6" s="55" customFormat="1" x14ac:dyDescent="0.25">
      <c r="B10307" s="209"/>
      <c r="C10307" s="564"/>
      <c r="D10307" s="209"/>
      <c r="F10307" s="685"/>
    </row>
    <row r="10308" spans="2:6" s="55" customFormat="1" x14ac:dyDescent="0.25">
      <c r="B10308" s="209"/>
      <c r="C10308" s="564"/>
      <c r="D10308" s="209"/>
      <c r="F10308" s="685"/>
    </row>
    <row r="10309" spans="2:6" s="55" customFormat="1" x14ac:dyDescent="0.25">
      <c r="B10309" s="209"/>
      <c r="C10309" s="564"/>
      <c r="D10309" s="209"/>
      <c r="F10309" s="685"/>
    </row>
    <row r="10310" spans="2:6" s="55" customFormat="1" x14ac:dyDescent="0.25">
      <c r="B10310" s="209"/>
      <c r="C10310" s="564"/>
      <c r="D10310" s="209"/>
      <c r="F10310" s="685"/>
    </row>
    <row r="10311" spans="2:6" s="55" customFormat="1" x14ac:dyDescent="0.25">
      <c r="B10311" s="209"/>
      <c r="C10311" s="564"/>
      <c r="D10311" s="209"/>
      <c r="F10311" s="685"/>
    </row>
    <row r="10312" spans="2:6" s="55" customFormat="1" x14ac:dyDescent="0.25">
      <c r="B10312" s="209"/>
      <c r="C10312" s="564"/>
      <c r="D10312" s="209"/>
      <c r="F10312" s="685"/>
    </row>
    <row r="10313" spans="2:6" s="55" customFormat="1" x14ac:dyDescent="0.25">
      <c r="B10313" s="209"/>
      <c r="C10313" s="564"/>
      <c r="D10313" s="209"/>
      <c r="F10313" s="685"/>
    </row>
    <row r="10314" spans="2:6" s="55" customFormat="1" x14ac:dyDescent="0.25">
      <c r="B10314" s="209"/>
      <c r="C10314" s="564"/>
      <c r="D10314" s="209"/>
      <c r="F10314" s="685"/>
    </row>
    <row r="10315" spans="2:6" s="55" customFormat="1" x14ac:dyDescent="0.25">
      <c r="B10315" s="209"/>
      <c r="C10315" s="564"/>
      <c r="D10315" s="209"/>
      <c r="F10315" s="685"/>
    </row>
    <row r="10316" spans="2:6" s="55" customFormat="1" x14ac:dyDescent="0.25">
      <c r="B10316" s="209"/>
      <c r="C10316" s="564"/>
      <c r="D10316" s="209"/>
      <c r="F10316" s="685"/>
    </row>
    <row r="10317" spans="2:6" s="55" customFormat="1" x14ac:dyDescent="0.25">
      <c r="B10317" s="209"/>
      <c r="C10317" s="564"/>
      <c r="D10317" s="209"/>
      <c r="F10317" s="685"/>
    </row>
    <row r="10318" spans="2:6" s="55" customFormat="1" x14ac:dyDescent="0.25">
      <c r="B10318" s="209"/>
      <c r="C10318" s="564"/>
      <c r="D10318" s="209"/>
      <c r="F10318" s="685"/>
    </row>
    <row r="10319" spans="2:6" s="55" customFormat="1" x14ac:dyDescent="0.25">
      <c r="B10319" s="209"/>
      <c r="C10319" s="564"/>
      <c r="D10319" s="209"/>
      <c r="F10319" s="685"/>
    </row>
    <row r="10320" spans="2:6" s="55" customFormat="1" x14ac:dyDescent="0.25">
      <c r="B10320" s="209"/>
      <c r="C10320" s="564"/>
      <c r="D10320" s="209"/>
      <c r="F10320" s="685"/>
    </row>
    <row r="10321" spans="2:6" s="55" customFormat="1" x14ac:dyDescent="0.25">
      <c r="B10321" s="209"/>
      <c r="C10321" s="564"/>
      <c r="D10321" s="209"/>
      <c r="F10321" s="685"/>
    </row>
    <row r="10322" spans="2:6" s="55" customFormat="1" x14ac:dyDescent="0.25">
      <c r="B10322" s="209"/>
      <c r="C10322" s="564"/>
      <c r="D10322" s="209"/>
      <c r="F10322" s="685"/>
    </row>
    <row r="10323" spans="2:6" s="55" customFormat="1" x14ac:dyDescent="0.25">
      <c r="B10323" s="209"/>
      <c r="C10323" s="564"/>
      <c r="D10323" s="209"/>
      <c r="F10323" s="685"/>
    </row>
    <row r="10324" spans="2:6" s="55" customFormat="1" x14ac:dyDescent="0.25">
      <c r="B10324" s="209"/>
      <c r="C10324" s="564"/>
      <c r="D10324" s="209"/>
      <c r="F10324" s="685"/>
    </row>
    <row r="10325" spans="2:6" s="55" customFormat="1" x14ac:dyDescent="0.25">
      <c r="B10325" s="209"/>
      <c r="C10325" s="564"/>
      <c r="D10325" s="209"/>
      <c r="F10325" s="685"/>
    </row>
    <row r="10326" spans="2:6" s="55" customFormat="1" x14ac:dyDescent="0.25">
      <c r="B10326" s="209"/>
      <c r="C10326" s="564"/>
      <c r="D10326" s="209"/>
      <c r="F10326" s="685"/>
    </row>
    <row r="10327" spans="2:6" s="55" customFormat="1" x14ac:dyDescent="0.25">
      <c r="B10327" s="209"/>
      <c r="C10327" s="564"/>
      <c r="D10327" s="209"/>
      <c r="F10327" s="685"/>
    </row>
    <row r="10328" spans="2:6" s="55" customFormat="1" x14ac:dyDescent="0.25">
      <c r="B10328" s="209"/>
      <c r="C10328" s="564"/>
      <c r="D10328" s="209"/>
      <c r="F10328" s="685"/>
    </row>
    <row r="10329" spans="2:6" s="55" customFormat="1" x14ac:dyDescent="0.25">
      <c r="B10329" s="209"/>
      <c r="C10329" s="564"/>
      <c r="D10329" s="209"/>
      <c r="F10329" s="685"/>
    </row>
    <row r="10330" spans="2:6" s="55" customFormat="1" x14ac:dyDescent="0.25">
      <c r="B10330" s="209"/>
      <c r="C10330" s="564"/>
      <c r="D10330" s="209"/>
      <c r="F10330" s="685"/>
    </row>
    <row r="10331" spans="2:6" s="55" customFormat="1" x14ac:dyDescent="0.25">
      <c r="B10331" s="209"/>
      <c r="C10331" s="564"/>
      <c r="D10331" s="209"/>
      <c r="F10331" s="685"/>
    </row>
    <row r="10332" spans="2:6" s="55" customFormat="1" x14ac:dyDescent="0.25">
      <c r="B10332" s="209"/>
      <c r="C10332" s="564"/>
      <c r="D10332" s="209"/>
      <c r="F10332" s="685"/>
    </row>
    <row r="10333" spans="2:6" s="55" customFormat="1" x14ac:dyDescent="0.25">
      <c r="B10333" s="209"/>
      <c r="C10333" s="564"/>
      <c r="D10333" s="209"/>
      <c r="F10333" s="685"/>
    </row>
    <row r="10334" spans="2:6" s="55" customFormat="1" x14ac:dyDescent="0.25">
      <c r="B10334" s="209"/>
      <c r="C10334" s="564"/>
      <c r="D10334" s="209"/>
      <c r="F10334" s="685"/>
    </row>
    <row r="10335" spans="2:6" s="55" customFormat="1" x14ac:dyDescent="0.25">
      <c r="B10335" s="209"/>
      <c r="C10335" s="564"/>
      <c r="D10335" s="209"/>
      <c r="F10335" s="685"/>
    </row>
    <row r="10336" spans="2:6" s="55" customFormat="1" x14ac:dyDescent="0.25">
      <c r="B10336" s="209"/>
      <c r="C10336" s="564"/>
      <c r="D10336" s="209"/>
      <c r="F10336" s="685"/>
    </row>
    <row r="10337" spans="2:6" s="55" customFormat="1" x14ac:dyDescent="0.25">
      <c r="B10337" s="209"/>
      <c r="C10337" s="564"/>
      <c r="D10337" s="209"/>
      <c r="F10337" s="685"/>
    </row>
    <row r="10338" spans="2:6" s="55" customFormat="1" x14ac:dyDescent="0.25">
      <c r="B10338" s="209"/>
      <c r="C10338" s="564"/>
      <c r="D10338" s="209"/>
      <c r="F10338" s="685"/>
    </row>
    <row r="10339" spans="2:6" s="55" customFormat="1" x14ac:dyDescent="0.25">
      <c r="B10339" s="209"/>
      <c r="C10339" s="564"/>
      <c r="D10339" s="209"/>
      <c r="F10339" s="685"/>
    </row>
    <row r="10340" spans="2:6" s="55" customFormat="1" x14ac:dyDescent="0.25">
      <c r="B10340" s="209"/>
      <c r="C10340" s="564"/>
      <c r="D10340" s="209"/>
      <c r="F10340" s="685"/>
    </row>
    <row r="10341" spans="2:6" s="55" customFormat="1" x14ac:dyDescent="0.25">
      <c r="B10341" s="209"/>
      <c r="C10341" s="564"/>
      <c r="D10341" s="209"/>
      <c r="F10341" s="685"/>
    </row>
    <row r="10342" spans="2:6" s="55" customFormat="1" x14ac:dyDescent="0.25">
      <c r="B10342" s="209"/>
      <c r="C10342" s="564"/>
      <c r="D10342" s="209"/>
      <c r="F10342" s="685"/>
    </row>
    <row r="10343" spans="2:6" s="55" customFormat="1" x14ac:dyDescent="0.25">
      <c r="B10343" s="209"/>
      <c r="C10343" s="564"/>
      <c r="D10343" s="209"/>
      <c r="F10343" s="685"/>
    </row>
    <row r="10344" spans="2:6" s="55" customFormat="1" x14ac:dyDescent="0.25">
      <c r="B10344" s="209"/>
      <c r="C10344" s="564"/>
      <c r="D10344" s="209"/>
      <c r="F10344" s="685"/>
    </row>
    <row r="10345" spans="2:6" s="55" customFormat="1" x14ac:dyDescent="0.25">
      <c r="B10345" s="209"/>
      <c r="C10345" s="564"/>
      <c r="D10345" s="209"/>
      <c r="F10345" s="685"/>
    </row>
    <row r="10346" spans="2:6" s="55" customFormat="1" x14ac:dyDescent="0.25">
      <c r="B10346" s="209"/>
      <c r="C10346" s="564"/>
      <c r="D10346" s="209"/>
      <c r="F10346" s="685"/>
    </row>
    <row r="10347" spans="2:6" s="55" customFormat="1" x14ac:dyDescent="0.25">
      <c r="B10347" s="209"/>
      <c r="C10347" s="564"/>
      <c r="D10347" s="209"/>
      <c r="F10347" s="685"/>
    </row>
    <row r="10348" spans="2:6" s="55" customFormat="1" x14ac:dyDescent="0.25">
      <c r="B10348" s="209"/>
      <c r="C10348" s="564"/>
      <c r="D10348" s="209"/>
      <c r="F10348" s="685"/>
    </row>
    <row r="10349" spans="2:6" s="55" customFormat="1" x14ac:dyDescent="0.25">
      <c r="B10349" s="209"/>
      <c r="C10349" s="564"/>
      <c r="D10349" s="209"/>
      <c r="F10349" s="685"/>
    </row>
    <row r="10350" spans="2:6" s="55" customFormat="1" x14ac:dyDescent="0.25">
      <c r="B10350" s="209"/>
      <c r="C10350" s="564"/>
      <c r="D10350" s="209"/>
      <c r="F10350" s="685"/>
    </row>
    <row r="10351" spans="2:6" s="55" customFormat="1" x14ac:dyDescent="0.25">
      <c r="B10351" s="209"/>
      <c r="C10351" s="564"/>
      <c r="D10351" s="209"/>
      <c r="F10351" s="685"/>
    </row>
    <row r="10352" spans="2:6" s="55" customFormat="1" x14ac:dyDescent="0.25">
      <c r="B10352" s="209"/>
      <c r="C10352" s="564"/>
      <c r="D10352" s="209"/>
      <c r="F10352" s="685"/>
    </row>
    <row r="10353" spans="2:6" s="55" customFormat="1" x14ac:dyDescent="0.25">
      <c r="B10353" s="209"/>
      <c r="C10353" s="564"/>
      <c r="D10353" s="209"/>
      <c r="F10353" s="685"/>
    </row>
    <row r="10354" spans="2:6" s="55" customFormat="1" x14ac:dyDescent="0.25">
      <c r="B10354" s="209"/>
      <c r="C10354" s="564"/>
      <c r="D10354" s="209"/>
      <c r="F10354" s="685"/>
    </row>
    <row r="10355" spans="2:6" s="55" customFormat="1" x14ac:dyDescent="0.25">
      <c r="B10355" s="209"/>
      <c r="C10355" s="564"/>
      <c r="D10355" s="209"/>
      <c r="F10355" s="685"/>
    </row>
    <row r="10356" spans="2:6" s="55" customFormat="1" x14ac:dyDescent="0.25">
      <c r="B10356" s="209"/>
      <c r="C10356" s="564"/>
      <c r="D10356" s="209"/>
      <c r="F10356" s="685"/>
    </row>
    <row r="10357" spans="2:6" s="55" customFormat="1" x14ac:dyDescent="0.25">
      <c r="B10357" s="209"/>
      <c r="C10357" s="564"/>
      <c r="D10357" s="209"/>
      <c r="F10357" s="685"/>
    </row>
    <row r="10358" spans="2:6" s="55" customFormat="1" x14ac:dyDescent="0.25">
      <c r="B10358" s="209"/>
      <c r="C10358" s="564"/>
      <c r="D10358" s="209"/>
      <c r="F10358" s="685"/>
    </row>
    <row r="10359" spans="2:6" s="55" customFormat="1" x14ac:dyDescent="0.25">
      <c r="B10359" s="209"/>
      <c r="C10359" s="564"/>
      <c r="D10359" s="209"/>
      <c r="F10359" s="685"/>
    </row>
    <row r="10360" spans="2:6" s="55" customFormat="1" x14ac:dyDescent="0.25">
      <c r="B10360" s="209"/>
      <c r="C10360" s="564"/>
      <c r="D10360" s="209"/>
      <c r="F10360" s="685"/>
    </row>
    <row r="10361" spans="2:6" s="55" customFormat="1" x14ac:dyDescent="0.25">
      <c r="B10361" s="209"/>
      <c r="C10361" s="564"/>
      <c r="D10361" s="209"/>
      <c r="F10361" s="685"/>
    </row>
    <row r="10362" spans="2:6" s="55" customFormat="1" x14ac:dyDescent="0.25">
      <c r="B10362" s="209"/>
      <c r="C10362" s="564"/>
      <c r="D10362" s="209"/>
      <c r="F10362" s="685"/>
    </row>
    <row r="10363" spans="2:6" s="55" customFormat="1" x14ac:dyDescent="0.25">
      <c r="B10363" s="209"/>
      <c r="C10363" s="564"/>
      <c r="D10363" s="209"/>
      <c r="F10363" s="685"/>
    </row>
    <row r="10364" spans="2:6" s="55" customFormat="1" x14ac:dyDescent="0.25">
      <c r="B10364" s="209"/>
      <c r="C10364" s="564"/>
      <c r="D10364" s="209"/>
      <c r="F10364" s="685"/>
    </row>
    <row r="10365" spans="2:6" s="55" customFormat="1" x14ac:dyDescent="0.25">
      <c r="B10365" s="209"/>
      <c r="C10365" s="564"/>
      <c r="D10365" s="209"/>
      <c r="F10365" s="685"/>
    </row>
    <row r="10366" spans="2:6" s="55" customFormat="1" x14ac:dyDescent="0.25">
      <c r="B10366" s="209"/>
      <c r="C10366" s="564"/>
      <c r="D10366" s="209"/>
      <c r="F10366" s="685"/>
    </row>
    <row r="10367" spans="2:6" s="55" customFormat="1" x14ac:dyDescent="0.25">
      <c r="B10367" s="209"/>
      <c r="C10367" s="564"/>
      <c r="D10367" s="209"/>
      <c r="F10367" s="685"/>
    </row>
    <row r="10368" spans="2:6" s="55" customFormat="1" x14ac:dyDescent="0.25">
      <c r="B10368" s="209"/>
      <c r="C10368" s="564"/>
      <c r="D10368" s="209"/>
      <c r="F10368" s="685"/>
    </row>
    <row r="10369" spans="2:6" s="55" customFormat="1" x14ac:dyDescent="0.25">
      <c r="B10369" s="209"/>
      <c r="C10369" s="564"/>
      <c r="D10369" s="209"/>
      <c r="F10369" s="685"/>
    </row>
    <row r="10370" spans="2:6" s="55" customFormat="1" x14ac:dyDescent="0.25">
      <c r="B10370" s="209"/>
      <c r="C10370" s="564"/>
      <c r="D10370" s="209"/>
      <c r="F10370" s="685"/>
    </row>
    <row r="10371" spans="2:6" s="55" customFormat="1" x14ac:dyDescent="0.25">
      <c r="B10371" s="209"/>
      <c r="C10371" s="564"/>
      <c r="D10371" s="209"/>
      <c r="F10371" s="685"/>
    </row>
    <row r="10372" spans="2:6" s="55" customFormat="1" x14ac:dyDescent="0.25">
      <c r="B10372" s="209"/>
      <c r="C10372" s="564"/>
      <c r="D10372" s="209"/>
      <c r="F10372" s="685"/>
    </row>
    <row r="10373" spans="2:6" s="55" customFormat="1" x14ac:dyDescent="0.25">
      <c r="B10373" s="209"/>
      <c r="C10373" s="564"/>
      <c r="D10373" s="209"/>
      <c r="F10373" s="685"/>
    </row>
    <row r="10374" spans="2:6" s="55" customFormat="1" x14ac:dyDescent="0.25">
      <c r="B10374" s="209"/>
      <c r="C10374" s="564"/>
      <c r="D10374" s="209"/>
      <c r="F10374" s="685"/>
    </row>
    <row r="10375" spans="2:6" s="55" customFormat="1" x14ac:dyDescent="0.25">
      <c r="B10375" s="209"/>
      <c r="C10375" s="564"/>
      <c r="D10375" s="209"/>
      <c r="F10375" s="685"/>
    </row>
    <row r="10376" spans="2:6" s="55" customFormat="1" x14ac:dyDescent="0.25">
      <c r="B10376" s="209"/>
      <c r="C10376" s="564"/>
      <c r="D10376" s="209"/>
      <c r="F10376" s="685"/>
    </row>
    <row r="10377" spans="2:6" s="55" customFormat="1" x14ac:dyDescent="0.25">
      <c r="B10377" s="209"/>
      <c r="C10377" s="564"/>
      <c r="D10377" s="209"/>
      <c r="F10377" s="685"/>
    </row>
    <row r="10378" spans="2:6" s="55" customFormat="1" x14ac:dyDescent="0.25">
      <c r="B10378" s="209"/>
      <c r="C10378" s="564"/>
      <c r="D10378" s="209"/>
      <c r="F10378" s="685"/>
    </row>
    <row r="10379" spans="2:6" s="55" customFormat="1" x14ac:dyDescent="0.25">
      <c r="B10379" s="209"/>
      <c r="C10379" s="564"/>
      <c r="D10379" s="209"/>
      <c r="F10379" s="685"/>
    </row>
    <row r="10380" spans="2:6" s="55" customFormat="1" x14ac:dyDescent="0.25">
      <c r="B10380" s="209"/>
      <c r="C10380" s="564"/>
      <c r="D10380" s="209"/>
      <c r="F10380" s="685"/>
    </row>
    <row r="10381" spans="2:6" s="55" customFormat="1" x14ac:dyDescent="0.25">
      <c r="B10381" s="209"/>
      <c r="C10381" s="564"/>
      <c r="D10381" s="209"/>
      <c r="F10381" s="685"/>
    </row>
    <row r="10382" spans="2:6" s="55" customFormat="1" x14ac:dyDescent="0.25">
      <c r="B10382" s="209"/>
      <c r="C10382" s="564"/>
      <c r="D10382" s="209"/>
      <c r="F10382" s="685"/>
    </row>
    <row r="10383" spans="2:6" s="55" customFormat="1" x14ac:dyDescent="0.25">
      <c r="B10383" s="209"/>
      <c r="C10383" s="564"/>
      <c r="D10383" s="209"/>
      <c r="F10383" s="685"/>
    </row>
    <row r="10384" spans="2:6" s="55" customFormat="1" x14ac:dyDescent="0.25">
      <c r="B10384" s="209"/>
      <c r="C10384" s="564"/>
      <c r="D10384" s="209"/>
      <c r="F10384" s="685"/>
    </row>
    <row r="10385" spans="2:6" s="55" customFormat="1" x14ac:dyDescent="0.25">
      <c r="B10385" s="209"/>
      <c r="C10385" s="564"/>
      <c r="D10385" s="209"/>
      <c r="F10385" s="685"/>
    </row>
    <row r="10386" spans="2:6" s="55" customFormat="1" x14ac:dyDescent="0.25">
      <c r="B10386" s="209"/>
      <c r="C10386" s="564"/>
      <c r="D10386" s="209"/>
      <c r="F10386" s="685"/>
    </row>
    <row r="10387" spans="2:6" s="55" customFormat="1" x14ac:dyDescent="0.25">
      <c r="B10387" s="209"/>
      <c r="C10387" s="564"/>
      <c r="D10387" s="209"/>
      <c r="F10387" s="685"/>
    </row>
    <row r="10388" spans="2:6" s="55" customFormat="1" x14ac:dyDescent="0.25">
      <c r="B10388" s="209"/>
      <c r="C10388" s="564"/>
      <c r="D10388" s="209"/>
      <c r="F10388" s="685"/>
    </row>
    <row r="10389" spans="2:6" s="55" customFormat="1" x14ac:dyDescent="0.25">
      <c r="B10389" s="209"/>
      <c r="C10389" s="564"/>
      <c r="D10389" s="209"/>
      <c r="F10389" s="685"/>
    </row>
    <row r="10390" spans="2:6" s="55" customFormat="1" x14ac:dyDescent="0.25">
      <c r="B10390" s="209"/>
      <c r="C10390" s="564"/>
      <c r="D10390" s="209"/>
      <c r="F10390" s="685"/>
    </row>
    <row r="10391" spans="2:6" s="55" customFormat="1" x14ac:dyDescent="0.25">
      <c r="B10391" s="209"/>
      <c r="C10391" s="564"/>
      <c r="D10391" s="209"/>
      <c r="F10391" s="685"/>
    </row>
    <row r="10392" spans="2:6" s="55" customFormat="1" x14ac:dyDescent="0.25">
      <c r="B10392" s="209"/>
      <c r="C10392" s="564"/>
      <c r="D10392" s="209"/>
      <c r="F10392" s="685"/>
    </row>
    <row r="10393" spans="2:6" s="55" customFormat="1" x14ac:dyDescent="0.25">
      <c r="B10393" s="209"/>
      <c r="C10393" s="564"/>
      <c r="D10393" s="209"/>
      <c r="F10393" s="685"/>
    </row>
    <row r="10394" spans="2:6" s="55" customFormat="1" x14ac:dyDescent="0.25">
      <c r="B10394" s="209"/>
      <c r="C10394" s="564"/>
      <c r="D10394" s="209"/>
      <c r="F10394" s="685"/>
    </row>
    <row r="10395" spans="2:6" s="55" customFormat="1" x14ac:dyDescent="0.25">
      <c r="B10395" s="209"/>
      <c r="C10395" s="564"/>
      <c r="D10395" s="209"/>
      <c r="F10395" s="685"/>
    </row>
    <row r="10396" spans="2:6" s="55" customFormat="1" x14ac:dyDescent="0.25">
      <c r="B10396" s="209"/>
      <c r="C10396" s="564"/>
      <c r="D10396" s="209"/>
      <c r="F10396" s="685"/>
    </row>
    <row r="10397" spans="2:6" s="55" customFormat="1" x14ac:dyDescent="0.25">
      <c r="B10397" s="209"/>
      <c r="C10397" s="564"/>
      <c r="D10397" s="209"/>
      <c r="F10397" s="685"/>
    </row>
    <row r="10398" spans="2:6" s="55" customFormat="1" x14ac:dyDescent="0.25">
      <c r="B10398" s="209"/>
      <c r="C10398" s="564"/>
      <c r="D10398" s="209"/>
      <c r="F10398" s="685"/>
    </row>
    <row r="10399" spans="2:6" s="55" customFormat="1" x14ac:dyDescent="0.25">
      <c r="B10399" s="209"/>
      <c r="C10399" s="564"/>
      <c r="D10399" s="209"/>
      <c r="F10399" s="685"/>
    </row>
    <row r="10400" spans="2:6" s="55" customFormat="1" x14ac:dyDescent="0.25">
      <c r="B10400" s="209"/>
      <c r="C10400" s="564"/>
      <c r="D10400" s="209"/>
      <c r="F10400" s="685"/>
    </row>
    <row r="10401" spans="2:6" s="55" customFormat="1" x14ac:dyDescent="0.25">
      <c r="B10401" s="209"/>
      <c r="C10401" s="564"/>
      <c r="D10401" s="209"/>
      <c r="F10401" s="685"/>
    </row>
    <row r="10402" spans="2:6" s="55" customFormat="1" x14ac:dyDescent="0.25">
      <c r="B10402" s="209"/>
      <c r="C10402" s="564"/>
      <c r="D10402" s="209"/>
      <c r="F10402" s="685"/>
    </row>
    <row r="10403" spans="2:6" s="55" customFormat="1" x14ac:dyDescent="0.25">
      <c r="B10403" s="209"/>
      <c r="C10403" s="564"/>
      <c r="D10403" s="209"/>
      <c r="F10403" s="685"/>
    </row>
    <row r="10404" spans="2:6" s="55" customFormat="1" x14ac:dyDescent="0.25">
      <c r="B10404" s="209"/>
      <c r="C10404" s="564"/>
      <c r="D10404" s="209"/>
      <c r="F10404" s="685"/>
    </row>
    <row r="10405" spans="2:6" s="55" customFormat="1" x14ac:dyDescent="0.25">
      <c r="B10405" s="209"/>
      <c r="C10405" s="564"/>
      <c r="D10405" s="209"/>
      <c r="F10405" s="685"/>
    </row>
    <row r="10406" spans="2:6" s="55" customFormat="1" x14ac:dyDescent="0.25">
      <c r="B10406" s="209"/>
      <c r="C10406" s="564"/>
      <c r="D10406" s="209"/>
      <c r="F10406" s="685"/>
    </row>
    <row r="10407" spans="2:6" s="55" customFormat="1" x14ac:dyDescent="0.25">
      <c r="B10407" s="209"/>
      <c r="C10407" s="564"/>
      <c r="D10407" s="209"/>
      <c r="F10407" s="685"/>
    </row>
    <row r="10408" spans="2:6" s="55" customFormat="1" x14ac:dyDescent="0.25">
      <c r="B10408" s="209"/>
      <c r="C10408" s="564"/>
      <c r="D10408" s="209"/>
      <c r="F10408" s="685"/>
    </row>
    <row r="10409" spans="2:6" s="55" customFormat="1" x14ac:dyDescent="0.25">
      <c r="B10409" s="209"/>
      <c r="C10409" s="564"/>
      <c r="D10409" s="209"/>
      <c r="F10409" s="685"/>
    </row>
    <row r="10410" spans="2:6" s="55" customFormat="1" x14ac:dyDescent="0.25">
      <c r="B10410" s="209"/>
      <c r="C10410" s="564"/>
      <c r="D10410" s="209"/>
      <c r="F10410" s="685"/>
    </row>
    <row r="10411" spans="2:6" s="55" customFormat="1" x14ac:dyDescent="0.25">
      <c r="B10411" s="209"/>
      <c r="C10411" s="564"/>
      <c r="D10411" s="209"/>
      <c r="F10411" s="685"/>
    </row>
    <row r="10412" spans="2:6" s="55" customFormat="1" x14ac:dyDescent="0.25">
      <c r="B10412" s="209"/>
      <c r="C10412" s="564"/>
      <c r="D10412" s="209"/>
      <c r="F10412" s="685"/>
    </row>
    <row r="10413" spans="2:6" s="55" customFormat="1" x14ac:dyDescent="0.25">
      <c r="B10413" s="209"/>
      <c r="C10413" s="564"/>
      <c r="D10413" s="209"/>
      <c r="F10413" s="685"/>
    </row>
    <row r="10414" spans="2:6" s="55" customFormat="1" x14ac:dyDescent="0.25">
      <c r="B10414" s="209"/>
      <c r="C10414" s="564"/>
      <c r="D10414" s="209"/>
      <c r="F10414" s="685"/>
    </row>
    <row r="10415" spans="2:6" s="55" customFormat="1" x14ac:dyDescent="0.25">
      <c r="B10415" s="209"/>
      <c r="C10415" s="564"/>
      <c r="D10415" s="209"/>
      <c r="F10415" s="685"/>
    </row>
    <row r="10416" spans="2:6" s="55" customFormat="1" x14ac:dyDescent="0.25">
      <c r="B10416" s="209"/>
      <c r="C10416" s="564"/>
      <c r="D10416" s="209"/>
      <c r="F10416" s="685"/>
    </row>
    <row r="10417" spans="2:6" s="55" customFormat="1" x14ac:dyDescent="0.25">
      <c r="B10417" s="209"/>
      <c r="C10417" s="564"/>
      <c r="D10417" s="209"/>
      <c r="F10417" s="685"/>
    </row>
    <row r="10418" spans="2:6" s="55" customFormat="1" x14ac:dyDescent="0.25">
      <c r="B10418" s="209"/>
      <c r="C10418" s="564"/>
      <c r="D10418" s="209"/>
      <c r="F10418" s="685"/>
    </row>
    <row r="10419" spans="2:6" s="55" customFormat="1" x14ac:dyDescent="0.25">
      <c r="B10419" s="209"/>
      <c r="C10419" s="564"/>
      <c r="D10419" s="209"/>
      <c r="F10419" s="685"/>
    </row>
    <row r="10420" spans="2:6" s="55" customFormat="1" x14ac:dyDescent="0.25">
      <c r="B10420" s="209"/>
      <c r="C10420" s="564"/>
      <c r="D10420" s="209"/>
      <c r="F10420" s="685"/>
    </row>
    <row r="10421" spans="2:6" s="55" customFormat="1" x14ac:dyDescent="0.25">
      <c r="B10421" s="209"/>
      <c r="C10421" s="564"/>
      <c r="D10421" s="209"/>
      <c r="F10421" s="685"/>
    </row>
    <row r="10422" spans="2:6" s="55" customFormat="1" x14ac:dyDescent="0.25">
      <c r="B10422" s="209"/>
      <c r="C10422" s="564"/>
      <c r="D10422" s="209"/>
      <c r="F10422" s="685"/>
    </row>
    <row r="10423" spans="2:6" s="55" customFormat="1" x14ac:dyDescent="0.25">
      <c r="B10423" s="209"/>
      <c r="C10423" s="564"/>
      <c r="D10423" s="209"/>
      <c r="F10423" s="685"/>
    </row>
    <row r="10424" spans="2:6" s="55" customFormat="1" x14ac:dyDescent="0.25">
      <c r="B10424" s="209"/>
      <c r="C10424" s="564"/>
      <c r="D10424" s="209"/>
      <c r="F10424" s="685"/>
    </row>
    <row r="10425" spans="2:6" s="55" customFormat="1" x14ac:dyDescent="0.25">
      <c r="B10425" s="209"/>
      <c r="C10425" s="564"/>
      <c r="D10425" s="209"/>
      <c r="F10425" s="685"/>
    </row>
    <row r="10426" spans="2:6" s="55" customFormat="1" x14ac:dyDescent="0.25">
      <c r="B10426" s="209"/>
      <c r="C10426" s="564"/>
      <c r="D10426" s="209"/>
      <c r="F10426" s="685"/>
    </row>
    <row r="10427" spans="2:6" s="55" customFormat="1" x14ac:dyDescent="0.25">
      <c r="B10427" s="209"/>
      <c r="C10427" s="564"/>
      <c r="D10427" s="209"/>
      <c r="F10427" s="685"/>
    </row>
    <row r="10428" spans="2:6" s="55" customFormat="1" x14ac:dyDescent="0.25">
      <c r="B10428" s="209"/>
      <c r="C10428" s="564"/>
      <c r="D10428" s="209"/>
      <c r="F10428" s="685"/>
    </row>
    <row r="10429" spans="2:6" s="55" customFormat="1" x14ac:dyDescent="0.25">
      <c r="B10429" s="209"/>
      <c r="C10429" s="564"/>
      <c r="D10429" s="209"/>
      <c r="F10429" s="685"/>
    </row>
    <row r="10430" spans="2:6" s="55" customFormat="1" x14ac:dyDescent="0.25">
      <c r="B10430" s="209"/>
      <c r="C10430" s="564"/>
      <c r="D10430" s="209"/>
      <c r="F10430" s="685"/>
    </row>
    <row r="10431" spans="2:6" s="55" customFormat="1" x14ac:dyDescent="0.25">
      <c r="B10431" s="209"/>
      <c r="C10431" s="564"/>
      <c r="D10431" s="209"/>
      <c r="F10431" s="685"/>
    </row>
    <row r="10432" spans="2:6" s="55" customFormat="1" x14ac:dyDescent="0.25">
      <c r="B10432" s="209"/>
      <c r="C10432" s="564"/>
      <c r="D10432" s="209"/>
      <c r="F10432" s="685"/>
    </row>
    <row r="10433" spans="2:6" s="55" customFormat="1" x14ac:dyDescent="0.25">
      <c r="B10433" s="209"/>
      <c r="C10433" s="564"/>
      <c r="D10433" s="209"/>
      <c r="F10433" s="685"/>
    </row>
    <row r="10434" spans="2:6" s="55" customFormat="1" x14ac:dyDescent="0.25">
      <c r="B10434" s="209"/>
      <c r="C10434" s="564"/>
      <c r="D10434" s="209"/>
      <c r="F10434" s="685"/>
    </row>
    <row r="10435" spans="2:6" s="55" customFormat="1" x14ac:dyDescent="0.25">
      <c r="B10435" s="209"/>
      <c r="C10435" s="564"/>
      <c r="D10435" s="209"/>
      <c r="F10435" s="685"/>
    </row>
    <row r="10436" spans="2:6" s="55" customFormat="1" x14ac:dyDescent="0.25">
      <c r="B10436" s="209"/>
      <c r="C10436" s="564"/>
      <c r="D10436" s="209"/>
      <c r="F10436" s="685"/>
    </row>
    <row r="10437" spans="2:6" s="55" customFormat="1" x14ac:dyDescent="0.25">
      <c r="B10437" s="209"/>
      <c r="C10437" s="564"/>
      <c r="D10437" s="209"/>
      <c r="F10437" s="685"/>
    </row>
    <row r="10438" spans="2:6" s="55" customFormat="1" x14ac:dyDescent="0.25">
      <c r="B10438" s="209"/>
      <c r="C10438" s="564"/>
      <c r="D10438" s="209"/>
      <c r="F10438" s="685"/>
    </row>
    <row r="10439" spans="2:6" s="55" customFormat="1" x14ac:dyDescent="0.25">
      <c r="B10439" s="209"/>
      <c r="C10439" s="564"/>
      <c r="D10439" s="209"/>
      <c r="F10439" s="685"/>
    </row>
    <row r="10440" spans="2:6" s="55" customFormat="1" x14ac:dyDescent="0.25">
      <c r="B10440" s="209"/>
      <c r="C10440" s="564"/>
      <c r="D10440" s="209"/>
      <c r="F10440" s="685"/>
    </row>
    <row r="10441" spans="2:6" s="55" customFormat="1" x14ac:dyDescent="0.25">
      <c r="B10441" s="209"/>
      <c r="C10441" s="564"/>
      <c r="D10441" s="209"/>
      <c r="F10441" s="685"/>
    </row>
    <row r="10442" spans="2:6" s="55" customFormat="1" x14ac:dyDescent="0.25">
      <c r="B10442" s="209"/>
      <c r="C10442" s="564"/>
      <c r="D10442" s="209"/>
      <c r="F10442" s="685"/>
    </row>
    <row r="10443" spans="2:6" s="55" customFormat="1" x14ac:dyDescent="0.25">
      <c r="B10443" s="209"/>
      <c r="C10443" s="564"/>
      <c r="D10443" s="209"/>
      <c r="F10443" s="685"/>
    </row>
    <row r="10444" spans="2:6" s="55" customFormat="1" x14ac:dyDescent="0.25">
      <c r="B10444" s="209"/>
      <c r="C10444" s="564"/>
      <c r="D10444" s="209"/>
      <c r="F10444" s="685"/>
    </row>
    <row r="10445" spans="2:6" s="55" customFormat="1" x14ac:dyDescent="0.25">
      <c r="B10445" s="209"/>
      <c r="C10445" s="564"/>
      <c r="D10445" s="209"/>
      <c r="F10445" s="685"/>
    </row>
    <row r="10446" spans="2:6" s="55" customFormat="1" x14ac:dyDescent="0.25">
      <c r="B10446" s="209"/>
      <c r="C10446" s="564"/>
      <c r="D10446" s="209"/>
      <c r="F10446" s="685"/>
    </row>
    <row r="10447" spans="2:6" s="55" customFormat="1" x14ac:dyDescent="0.25">
      <c r="B10447" s="209"/>
      <c r="C10447" s="564"/>
      <c r="D10447" s="209"/>
      <c r="F10447" s="685"/>
    </row>
    <row r="10448" spans="2:6" s="55" customFormat="1" x14ac:dyDescent="0.25">
      <c r="B10448" s="209"/>
      <c r="C10448" s="564"/>
      <c r="D10448" s="209"/>
      <c r="F10448" s="685"/>
    </row>
    <row r="10449" spans="2:6" s="55" customFormat="1" x14ac:dyDescent="0.25">
      <c r="B10449" s="209"/>
      <c r="C10449" s="564"/>
      <c r="D10449" s="209"/>
      <c r="F10449" s="685"/>
    </row>
    <row r="10450" spans="2:6" s="55" customFormat="1" x14ac:dyDescent="0.25">
      <c r="B10450" s="209"/>
      <c r="C10450" s="564"/>
      <c r="D10450" s="209"/>
      <c r="F10450" s="685"/>
    </row>
    <row r="10451" spans="2:6" s="55" customFormat="1" x14ac:dyDescent="0.25">
      <c r="B10451" s="209"/>
      <c r="C10451" s="564"/>
      <c r="D10451" s="209"/>
      <c r="F10451" s="685"/>
    </row>
    <row r="10452" spans="2:6" s="55" customFormat="1" x14ac:dyDescent="0.25">
      <c r="B10452" s="209"/>
      <c r="C10452" s="564"/>
      <c r="D10452" s="209"/>
      <c r="F10452" s="685"/>
    </row>
    <row r="10453" spans="2:6" s="55" customFormat="1" x14ac:dyDescent="0.25">
      <c r="B10453" s="209"/>
      <c r="C10453" s="564"/>
      <c r="D10453" s="209"/>
      <c r="F10453" s="685"/>
    </row>
    <row r="10454" spans="2:6" s="55" customFormat="1" x14ac:dyDescent="0.25">
      <c r="B10454" s="209"/>
      <c r="C10454" s="564"/>
      <c r="D10454" s="209"/>
      <c r="F10454" s="685"/>
    </row>
    <row r="10455" spans="2:6" s="55" customFormat="1" x14ac:dyDescent="0.25">
      <c r="B10455" s="209"/>
      <c r="C10455" s="564"/>
      <c r="D10455" s="209"/>
      <c r="F10455" s="685"/>
    </row>
    <row r="10456" spans="2:6" s="55" customFormat="1" x14ac:dyDescent="0.25">
      <c r="B10456" s="209"/>
      <c r="C10456" s="564"/>
      <c r="D10456" s="209"/>
      <c r="F10456" s="685"/>
    </row>
    <row r="10457" spans="2:6" s="55" customFormat="1" x14ac:dyDescent="0.25">
      <c r="B10457" s="209"/>
      <c r="C10457" s="564"/>
      <c r="D10457" s="209"/>
      <c r="F10457" s="685"/>
    </row>
    <row r="10458" spans="2:6" s="55" customFormat="1" x14ac:dyDescent="0.25">
      <c r="B10458" s="209"/>
      <c r="C10458" s="564"/>
      <c r="D10458" s="209"/>
      <c r="F10458" s="685"/>
    </row>
    <row r="10459" spans="2:6" s="55" customFormat="1" x14ac:dyDescent="0.25">
      <c r="B10459" s="209"/>
      <c r="C10459" s="564"/>
      <c r="D10459" s="209"/>
      <c r="F10459" s="685"/>
    </row>
    <row r="10460" spans="2:6" s="55" customFormat="1" x14ac:dyDescent="0.25">
      <c r="B10460" s="209"/>
      <c r="C10460" s="564"/>
      <c r="D10460" s="209"/>
      <c r="F10460" s="685"/>
    </row>
    <row r="10461" spans="2:6" s="55" customFormat="1" x14ac:dyDescent="0.25">
      <c r="B10461" s="209"/>
      <c r="C10461" s="564"/>
      <c r="D10461" s="209"/>
      <c r="F10461" s="685"/>
    </row>
    <row r="10462" spans="2:6" s="55" customFormat="1" x14ac:dyDescent="0.25">
      <c r="B10462" s="209"/>
      <c r="C10462" s="564"/>
      <c r="D10462" s="209"/>
      <c r="F10462" s="685"/>
    </row>
    <row r="10463" spans="2:6" s="55" customFormat="1" x14ac:dyDescent="0.25">
      <c r="B10463" s="209"/>
      <c r="C10463" s="564"/>
      <c r="D10463" s="209"/>
      <c r="F10463" s="685"/>
    </row>
    <row r="10464" spans="2:6" s="55" customFormat="1" x14ac:dyDescent="0.25">
      <c r="B10464" s="209"/>
      <c r="C10464" s="564"/>
      <c r="D10464" s="209"/>
      <c r="F10464" s="685"/>
    </row>
    <row r="10465" spans="2:6" s="55" customFormat="1" x14ac:dyDescent="0.25">
      <c r="B10465" s="209"/>
      <c r="C10465" s="564"/>
      <c r="D10465" s="209"/>
      <c r="F10465" s="685"/>
    </row>
    <row r="10466" spans="2:6" s="55" customFormat="1" x14ac:dyDescent="0.25">
      <c r="B10466" s="209"/>
      <c r="C10466" s="564"/>
      <c r="D10466" s="209"/>
      <c r="F10466" s="685"/>
    </row>
    <row r="10467" spans="2:6" s="55" customFormat="1" x14ac:dyDescent="0.25">
      <c r="B10467" s="209"/>
      <c r="C10467" s="564"/>
      <c r="D10467" s="209"/>
      <c r="F10467" s="685"/>
    </row>
    <row r="10468" spans="2:6" s="55" customFormat="1" x14ac:dyDescent="0.25">
      <c r="B10468" s="209"/>
      <c r="C10468" s="564"/>
      <c r="D10468" s="209"/>
      <c r="F10468" s="685"/>
    </row>
    <row r="10469" spans="2:6" s="55" customFormat="1" x14ac:dyDescent="0.25">
      <c r="B10469" s="209"/>
      <c r="C10469" s="564"/>
      <c r="D10469" s="209"/>
      <c r="F10469" s="685"/>
    </row>
    <row r="10470" spans="2:6" s="55" customFormat="1" x14ac:dyDescent="0.25">
      <c r="B10470" s="209"/>
      <c r="C10470" s="564"/>
      <c r="D10470" s="209"/>
      <c r="F10470" s="685"/>
    </row>
    <row r="10471" spans="2:6" s="55" customFormat="1" x14ac:dyDescent="0.25">
      <c r="B10471" s="209"/>
      <c r="C10471" s="564"/>
      <c r="D10471" s="209"/>
      <c r="F10471" s="685"/>
    </row>
    <row r="10472" spans="2:6" s="55" customFormat="1" x14ac:dyDescent="0.25">
      <c r="B10472" s="209"/>
      <c r="C10472" s="564"/>
      <c r="D10472" s="209"/>
      <c r="F10472" s="685"/>
    </row>
    <row r="10473" spans="2:6" s="55" customFormat="1" x14ac:dyDescent="0.25">
      <c r="B10473" s="209"/>
      <c r="C10473" s="564"/>
      <c r="D10473" s="209"/>
      <c r="F10473" s="685"/>
    </row>
    <row r="10474" spans="2:6" s="55" customFormat="1" x14ac:dyDescent="0.25">
      <c r="B10474" s="209"/>
      <c r="C10474" s="564"/>
      <c r="D10474" s="209"/>
      <c r="F10474" s="685"/>
    </row>
    <row r="10475" spans="2:6" s="55" customFormat="1" x14ac:dyDescent="0.25">
      <c r="B10475" s="209"/>
      <c r="C10475" s="564"/>
      <c r="D10475" s="209"/>
      <c r="F10475" s="685"/>
    </row>
    <row r="10476" spans="2:6" s="55" customFormat="1" x14ac:dyDescent="0.25">
      <c r="B10476" s="209"/>
      <c r="C10476" s="564"/>
      <c r="D10476" s="209"/>
      <c r="F10476" s="685"/>
    </row>
    <row r="10477" spans="2:6" s="55" customFormat="1" x14ac:dyDescent="0.25">
      <c r="B10477" s="209"/>
      <c r="C10477" s="564"/>
      <c r="D10477" s="209"/>
      <c r="F10477" s="685"/>
    </row>
    <row r="10478" spans="2:6" s="55" customFormat="1" x14ac:dyDescent="0.25">
      <c r="B10478" s="209"/>
      <c r="C10478" s="564"/>
      <c r="D10478" s="209"/>
      <c r="F10478" s="685"/>
    </row>
    <row r="10479" spans="2:6" s="55" customFormat="1" x14ac:dyDescent="0.25">
      <c r="B10479" s="209"/>
      <c r="C10479" s="564"/>
      <c r="D10479" s="209"/>
      <c r="F10479" s="685"/>
    </row>
    <row r="10480" spans="2:6" s="55" customFormat="1" x14ac:dyDescent="0.25">
      <c r="B10480" s="209"/>
      <c r="C10480" s="564"/>
      <c r="D10480" s="209"/>
      <c r="F10480" s="685"/>
    </row>
    <row r="10481" spans="2:6" s="55" customFormat="1" x14ac:dyDescent="0.25">
      <c r="B10481" s="209"/>
      <c r="C10481" s="564"/>
      <c r="D10481" s="209"/>
      <c r="F10481" s="685"/>
    </row>
    <row r="10482" spans="2:6" s="55" customFormat="1" x14ac:dyDescent="0.25">
      <c r="B10482" s="209"/>
      <c r="C10482" s="564"/>
      <c r="D10482" s="209"/>
      <c r="F10482" s="685"/>
    </row>
    <row r="10483" spans="2:6" s="55" customFormat="1" x14ac:dyDescent="0.25">
      <c r="B10483" s="209"/>
      <c r="C10483" s="564"/>
      <c r="D10483" s="209"/>
      <c r="F10483" s="685"/>
    </row>
    <row r="10484" spans="2:6" s="55" customFormat="1" x14ac:dyDescent="0.25">
      <c r="B10484" s="209"/>
      <c r="C10484" s="564"/>
      <c r="D10484" s="209"/>
      <c r="F10484" s="685"/>
    </row>
    <row r="10485" spans="2:6" s="55" customFormat="1" x14ac:dyDescent="0.25">
      <c r="B10485" s="209"/>
      <c r="C10485" s="564"/>
      <c r="D10485" s="209"/>
      <c r="F10485" s="685"/>
    </row>
    <row r="10486" spans="2:6" s="55" customFormat="1" x14ac:dyDescent="0.25">
      <c r="B10486" s="209"/>
      <c r="C10486" s="564"/>
      <c r="D10486" s="209"/>
      <c r="F10486" s="685"/>
    </row>
    <row r="10487" spans="2:6" s="55" customFormat="1" x14ac:dyDescent="0.25">
      <c r="B10487" s="209"/>
      <c r="C10487" s="564"/>
      <c r="D10487" s="209"/>
      <c r="F10487" s="685"/>
    </row>
    <row r="10488" spans="2:6" s="55" customFormat="1" x14ac:dyDescent="0.25">
      <c r="B10488" s="209"/>
      <c r="C10488" s="564"/>
      <c r="D10488" s="209"/>
      <c r="F10488" s="685"/>
    </row>
    <row r="10489" spans="2:6" s="55" customFormat="1" x14ac:dyDescent="0.25">
      <c r="B10489" s="209"/>
      <c r="C10489" s="564"/>
      <c r="D10489" s="209"/>
      <c r="F10489" s="685"/>
    </row>
    <row r="10490" spans="2:6" s="55" customFormat="1" x14ac:dyDescent="0.25">
      <c r="B10490" s="209"/>
      <c r="C10490" s="564"/>
      <c r="D10490" s="209"/>
      <c r="F10490" s="685"/>
    </row>
    <row r="10491" spans="2:6" s="55" customFormat="1" x14ac:dyDescent="0.25">
      <c r="B10491" s="209"/>
      <c r="C10491" s="564"/>
      <c r="D10491" s="209"/>
      <c r="F10491" s="685"/>
    </row>
    <row r="10492" spans="2:6" s="55" customFormat="1" x14ac:dyDescent="0.25">
      <c r="B10492" s="209"/>
      <c r="C10492" s="564"/>
      <c r="D10492" s="209"/>
      <c r="F10492" s="685"/>
    </row>
    <row r="10493" spans="2:6" s="55" customFormat="1" x14ac:dyDescent="0.25">
      <c r="B10493" s="209"/>
      <c r="C10493" s="564"/>
      <c r="D10493" s="209"/>
      <c r="F10493" s="685"/>
    </row>
    <row r="10494" spans="2:6" s="55" customFormat="1" x14ac:dyDescent="0.25">
      <c r="B10494" s="209"/>
      <c r="C10494" s="564"/>
      <c r="D10494" s="209"/>
      <c r="F10494" s="685"/>
    </row>
    <row r="10495" spans="2:6" s="55" customFormat="1" x14ac:dyDescent="0.25">
      <c r="B10495" s="209"/>
      <c r="C10495" s="564"/>
      <c r="D10495" s="209"/>
      <c r="F10495" s="685"/>
    </row>
    <row r="10496" spans="2:6" s="55" customFormat="1" x14ac:dyDescent="0.25">
      <c r="B10496" s="209"/>
      <c r="C10496" s="564"/>
      <c r="D10496" s="209"/>
      <c r="F10496" s="685"/>
    </row>
    <row r="10497" spans="2:6" s="55" customFormat="1" x14ac:dyDescent="0.25">
      <c r="B10497" s="209"/>
      <c r="C10497" s="564"/>
      <c r="D10497" s="209"/>
      <c r="F10497" s="685"/>
    </row>
    <row r="10498" spans="2:6" s="55" customFormat="1" x14ac:dyDescent="0.25">
      <c r="B10498" s="209"/>
      <c r="C10498" s="564"/>
      <c r="D10498" s="209"/>
      <c r="F10498" s="685"/>
    </row>
    <row r="10499" spans="2:6" s="55" customFormat="1" x14ac:dyDescent="0.25">
      <c r="B10499" s="209"/>
      <c r="C10499" s="564"/>
      <c r="D10499" s="209"/>
      <c r="F10499" s="685"/>
    </row>
    <row r="10500" spans="2:6" s="55" customFormat="1" x14ac:dyDescent="0.25">
      <c r="B10500" s="209"/>
      <c r="C10500" s="564"/>
      <c r="D10500" s="209"/>
      <c r="F10500" s="685"/>
    </row>
    <row r="10501" spans="2:6" s="55" customFormat="1" x14ac:dyDescent="0.25">
      <c r="B10501" s="209"/>
      <c r="C10501" s="564"/>
      <c r="D10501" s="209"/>
      <c r="F10501" s="685"/>
    </row>
    <row r="10502" spans="2:6" s="55" customFormat="1" x14ac:dyDescent="0.25">
      <c r="B10502" s="209"/>
      <c r="C10502" s="564"/>
      <c r="D10502" s="209"/>
      <c r="F10502" s="685"/>
    </row>
    <row r="10503" spans="2:6" s="55" customFormat="1" x14ac:dyDescent="0.25">
      <c r="B10503" s="209"/>
      <c r="C10503" s="564"/>
      <c r="D10503" s="209"/>
      <c r="F10503" s="685"/>
    </row>
    <row r="10504" spans="2:6" s="55" customFormat="1" x14ac:dyDescent="0.25">
      <c r="B10504" s="209"/>
      <c r="C10504" s="564"/>
      <c r="D10504" s="209"/>
      <c r="F10504" s="685"/>
    </row>
    <row r="10505" spans="2:6" s="55" customFormat="1" x14ac:dyDescent="0.25">
      <c r="B10505" s="209"/>
      <c r="C10505" s="564"/>
      <c r="D10505" s="209"/>
      <c r="F10505" s="685"/>
    </row>
    <row r="10506" spans="2:6" s="55" customFormat="1" x14ac:dyDescent="0.25">
      <c r="B10506" s="209"/>
      <c r="C10506" s="564"/>
      <c r="D10506" s="209"/>
      <c r="F10506" s="685"/>
    </row>
    <row r="10507" spans="2:6" s="55" customFormat="1" x14ac:dyDescent="0.25">
      <c r="B10507" s="209"/>
      <c r="C10507" s="564"/>
      <c r="D10507" s="209"/>
      <c r="F10507" s="685"/>
    </row>
    <row r="10508" spans="2:6" s="55" customFormat="1" x14ac:dyDescent="0.25">
      <c r="B10508" s="209"/>
      <c r="C10508" s="564"/>
      <c r="D10508" s="209"/>
      <c r="F10508" s="685"/>
    </row>
    <row r="10509" spans="2:6" s="55" customFormat="1" x14ac:dyDescent="0.25">
      <c r="B10509" s="209"/>
      <c r="C10509" s="564"/>
      <c r="D10509" s="209"/>
      <c r="F10509" s="685"/>
    </row>
    <row r="10510" spans="2:6" s="55" customFormat="1" x14ac:dyDescent="0.25">
      <c r="B10510" s="209"/>
      <c r="C10510" s="564"/>
      <c r="D10510" s="209"/>
      <c r="F10510" s="685"/>
    </row>
    <row r="10511" spans="2:6" s="55" customFormat="1" x14ac:dyDescent="0.25">
      <c r="B10511" s="209"/>
      <c r="C10511" s="564"/>
      <c r="D10511" s="209"/>
      <c r="F10511" s="685"/>
    </row>
    <row r="10512" spans="2:6" s="55" customFormat="1" x14ac:dyDescent="0.25">
      <c r="B10512" s="209"/>
      <c r="C10512" s="564"/>
      <c r="D10512" s="209"/>
      <c r="F10512" s="685"/>
    </row>
    <row r="10513" spans="2:6" s="55" customFormat="1" x14ac:dyDescent="0.25">
      <c r="B10513" s="209"/>
      <c r="C10513" s="564"/>
      <c r="D10513" s="209"/>
      <c r="F10513" s="685"/>
    </row>
    <row r="10514" spans="2:6" s="55" customFormat="1" x14ac:dyDescent="0.25">
      <c r="B10514" s="209"/>
      <c r="C10514" s="564"/>
      <c r="D10514" s="209"/>
      <c r="F10514" s="685"/>
    </row>
    <row r="10515" spans="2:6" s="55" customFormat="1" x14ac:dyDescent="0.25">
      <c r="B10515" s="209"/>
      <c r="C10515" s="564"/>
      <c r="D10515" s="209"/>
      <c r="F10515" s="685"/>
    </row>
    <row r="10516" spans="2:6" s="55" customFormat="1" x14ac:dyDescent="0.25">
      <c r="B10516" s="209"/>
      <c r="C10516" s="564"/>
      <c r="D10516" s="209"/>
      <c r="F10516" s="685"/>
    </row>
    <row r="10517" spans="2:6" s="55" customFormat="1" x14ac:dyDescent="0.25">
      <c r="B10517" s="209"/>
      <c r="C10517" s="564"/>
      <c r="D10517" s="209"/>
      <c r="F10517" s="685"/>
    </row>
    <row r="10518" spans="2:6" s="55" customFormat="1" x14ac:dyDescent="0.25">
      <c r="B10518" s="209"/>
      <c r="C10518" s="564"/>
      <c r="D10518" s="209"/>
      <c r="F10518" s="685"/>
    </row>
    <row r="10519" spans="2:6" s="55" customFormat="1" x14ac:dyDescent="0.25">
      <c r="B10519" s="209"/>
      <c r="C10519" s="564"/>
      <c r="D10519" s="209"/>
      <c r="F10519" s="685"/>
    </row>
    <row r="10520" spans="2:6" s="55" customFormat="1" x14ac:dyDescent="0.25">
      <c r="B10520" s="209"/>
      <c r="C10520" s="564"/>
      <c r="D10520" s="209"/>
      <c r="F10520" s="685"/>
    </row>
    <row r="10521" spans="2:6" s="55" customFormat="1" x14ac:dyDescent="0.25">
      <c r="B10521" s="209"/>
      <c r="C10521" s="564"/>
      <c r="D10521" s="209"/>
      <c r="F10521" s="685"/>
    </row>
    <row r="10522" spans="2:6" s="55" customFormat="1" x14ac:dyDescent="0.25">
      <c r="B10522" s="209"/>
      <c r="C10522" s="564"/>
      <c r="D10522" s="209"/>
      <c r="F10522" s="685"/>
    </row>
    <row r="10523" spans="2:6" s="55" customFormat="1" x14ac:dyDescent="0.25">
      <c r="B10523" s="209"/>
      <c r="C10523" s="564"/>
      <c r="D10523" s="209"/>
      <c r="F10523" s="685"/>
    </row>
    <row r="10524" spans="2:6" s="55" customFormat="1" x14ac:dyDescent="0.25">
      <c r="B10524" s="209"/>
      <c r="C10524" s="564"/>
      <c r="D10524" s="209"/>
      <c r="F10524" s="685"/>
    </row>
    <row r="10525" spans="2:6" s="55" customFormat="1" x14ac:dyDescent="0.25">
      <c r="B10525" s="209"/>
      <c r="C10525" s="564"/>
      <c r="D10525" s="209"/>
      <c r="F10525" s="685"/>
    </row>
    <row r="10526" spans="2:6" s="55" customFormat="1" x14ac:dyDescent="0.25">
      <c r="B10526" s="209"/>
      <c r="C10526" s="564"/>
      <c r="D10526" s="209"/>
      <c r="F10526" s="685"/>
    </row>
    <row r="10527" spans="2:6" s="55" customFormat="1" x14ac:dyDescent="0.25">
      <c r="B10527" s="209"/>
      <c r="C10527" s="564"/>
      <c r="D10527" s="209"/>
      <c r="F10527" s="685"/>
    </row>
    <row r="10528" spans="2:6" s="55" customFormat="1" x14ac:dyDescent="0.25">
      <c r="B10528" s="209"/>
      <c r="C10528" s="564"/>
      <c r="D10528" s="209"/>
      <c r="F10528" s="685"/>
    </row>
    <row r="10529" spans="2:6" s="55" customFormat="1" x14ac:dyDescent="0.25">
      <c r="B10529" s="209"/>
      <c r="C10529" s="564"/>
      <c r="D10529" s="209"/>
      <c r="F10529" s="685"/>
    </row>
    <row r="10530" spans="2:6" s="55" customFormat="1" x14ac:dyDescent="0.25">
      <c r="B10530" s="209"/>
      <c r="C10530" s="564"/>
      <c r="D10530" s="209"/>
      <c r="F10530" s="685"/>
    </row>
    <row r="10531" spans="2:6" s="55" customFormat="1" x14ac:dyDescent="0.25">
      <c r="B10531" s="209"/>
      <c r="C10531" s="564"/>
      <c r="D10531" s="209"/>
      <c r="F10531" s="685"/>
    </row>
    <row r="10532" spans="2:6" s="55" customFormat="1" x14ac:dyDescent="0.25">
      <c r="B10532" s="209"/>
      <c r="C10532" s="564"/>
      <c r="D10532" s="209"/>
      <c r="F10532" s="685"/>
    </row>
    <row r="10533" spans="2:6" s="55" customFormat="1" x14ac:dyDescent="0.25">
      <c r="B10533" s="209"/>
      <c r="C10533" s="564"/>
      <c r="D10533" s="209"/>
      <c r="F10533" s="685"/>
    </row>
    <row r="10534" spans="2:6" s="55" customFormat="1" x14ac:dyDescent="0.25">
      <c r="B10534" s="209"/>
      <c r="C10534" s="564"/>
      <c r="D10534" s="209"/>
      <c r="F10534" s="685"/>
    </row>
    <row r="10535" spans="2:6" s="55" customFormat="1" x14ac:dyDescent="0.25">
      <c r="B10535" s="209"/>
      <c r="C10535" s="564"/>
      <c r="D10535" s="209"/>
      <c r="F10535" s="685"/>
    </row>
    <row r="10536" spans="2:6" s="55" customFormat="1" x14ac:dyDescent="0.25">
      <c r="B10536" s="209"/>
      <c r="C10536" s="564"/>
      <c r="D10536" s="209"/>
      <c r="F10536" s="685"/>
    </row>
    <row r="10537" spans="2:6" s="55" customFormat="1" x14ac:dyDescent="0.25">
      <c r="B10537" s="209"/>
      <c r="C10537" s="564"/>
      <c r="D10537" s="209"/>
      <c r="F10537" s="685"/>
    </row>
    <row r="10538" spans="2:6" s="55" customFormat="1" x14ac:dyDescent="0.25">
      <c r="B10538" s="209"/>
      <c r="C10538" s="564"/>
      <c r="D10538" s="209"/>
      <c r="F10538" s="685"/>
    </row>
    <row r="10539" spans="2:6" s="55" customFormat="1" x14ac:dyDescent="0.25">
      <c r="B10539" s="209"/>
      <c r="C10539" s="564"/>
      <c r="D10539" s="209"/>
      <c r="F10539" s="685"/>
    </row>
    <row r="10540" spans="2:6" s="55" customFormat="1" x14ac:dyDescent="0.25">
      <c r="B10540" s="209"/>
      <c r="C10540" s="564"/>
      <c r="D10540" s="209"/>
      <c r="F10540" s="685"/>
    </row>
    <row r="10541" spans="2:6" s="55" customFormat="1" x14ac:dyDescent="0.25">
      <c r="B10541" s="209"/>
      <c r="C10541" s="564"/>
      <c r="D10541" s="209"/>
      <c r="F10541" s="685"/>
    </row>
    <row r="10542" spans="2:6" s="55" customFormat="1" x14ac:dyDescent="0.25">
      <c r="B10542" s="209"/>
      <c r="C10542" s="564"/>
      <c r="D10542" s="209"/>
      <c r="F10542" s="685"/>
    </row>
    <row r="10543" spans="2:6" s="55" customFormat="1" x14ac:dyDescent="0.25">
      <c r="B10543" s="209"/>
      <c r="C10543" s="564"/>
      <c r="D10543" s="209"/>
      <c r="F10543" s="685"/>
    </row>
    <row r="10544" spans="2:6" s="55" customFormat="1" x14ac:dyDescent="0.25">
      <c r="B10544" s="209"/>
      <c r="C10544" s="564"/>
      <c r="D10544" s="209"/>
      <c r="F10544" s="685"/>
    </row>
    <row r="10545" spans="2:6" s="55" customFormat="1" x14ac:dyDescent="0.25">
      <c r="B10545" s="209"/>
      <c r="C10545" s="564"/>
      <c r="D10545" s="209"/>
      <c r="F10545" s="685"/>
    </row>
    <row r="10546" spans="2:6" s="55" customFormat="1" x14ac:dyDescent="0.25">
      <c r="B10546" s="209"/>
      <c r="C10546" s="564"/>
      <c r="D10546" s="209"/>
      <c r="F10546" s="685"/>
    </row>
    <row r="10547" spans="2:6" s="55" customFormat="1" x14ac:dyDescent="0.25">
      <c r="B10547" s="209"/>
      <c r="C10547" s="564"/>
      <c r="D10547" s="209"/>
      <c r="F10547" s="685"/>
    </row>
    <row r="10548" spans="2:6" s="55" customFormat="1" x14ac:dyDescent="0.25">
      <c r="B10548" s="209"/>
      <c r="C10548" s="564"/>
      <c r="D10548" s="209"/>
      <c r="F10548" s="685"/>
    </row>
    <row r="10549" spans="2:6" s="55" customFormat="1" x14ac:dyDescent="0.25">
      <c r="B10549" s="209"/>
      <c r="C10549" s="564"/>
      <c r="D10549" s="209"/>
      <c r="F10549" s="685"/>
    </row>
    <row r="10550" spans="2:6" s="55" customFormat="1" x14ac:dyDescent="0.25">
      <c r="B10550" s="209"/>
      <c r="C10550" s="564"/>
      <c r="D10550" s="209"/>
      <c r="F10550" s="685"/>
    </row>
    <row r="10551" spans="2:6" s="55" customFormat="1" x14ac:dyDescent="0.25">
      <c r="B10551" s="209"/>
      <c r="C10551" s="564"/>
      <c r="D10551" s="209"/>
      <c r="F10551" s="685"/>
    </row>
    <row r="10552" spans="2:6" s="55" customFormat="1" x14ac:dyDescent="0.25">
      <c r="B10552" s="209"/>
      <c r="C10552" s="564"/>
      <c r="D10552" s="209"/>
      <c r="F10552" s="685"/>
    </row>
    <row r="10553" spans="2:6" s="55" customFormat="1" x14ac:dyDescent="0.25">
      <c r="B10553" s="209"/>
      <c r="C10553" s="564"/>
      <c r="D10553" s="209"/>
      <c r="F10553" s="685"/>
    </row>
    <row r="10554" spans="2:6" s="55" customFormat="1" x14ac:dyDescent="0.25">
      <c r="B10554" s="209"/>
      <c r="C10554" s="564"/>
      <c r="D10554" s="209"/>
      <c r="F10554" s="685"/>
    </row>
    <row r="10555" spans="2:6" s="55" customFormat="1" x14ac:dyDescent="0.25">
      <c r="B10555" s="209"/>
      <c r="C10555" s="564"/>
      <c r="D10555" s="209"/>
      <c r="F10555" s="685"/>
    </row>
    <row r="10556" spans="2:6" s="55" customFormat="1" x14ac:dyDescent="0.25">
      <c r="B10556" s="209"/>
      <c r="C10556" s="564"/>
      <c r="D10556" s="209"/>
      <c r="F10556" s="685"/>
    </row>
    <row r="10557" spans="2:6" s="55" customFormat="1" x14ac:dyDescent="0.25">
      <c r="B10557" s="209"/>
      <c r="C10557" s="564"/>
      <c r="D10557" s="209"/>
      <c r="F10557" s="685"/>
    </row>
    <row r="10558" spans="2:6" s="55" customFormat="1" x14ac:dyDescent="0.25">
      <c r="B10558" s="209"/>
      <c r="C10558" s="564"/>
      <c r="D10558" s="209"/>
      <c r="F10558" s="685"/>
    </row>
    <row r="10559" spans="2:6" s="55" customFormat="1" x14ac:dyDescent="0.25">
      <c r="B10559" s="209"/>
      <c r="C10559" s="564"/>
      <c r="D10559" s="209"/>
      <c r="F10559" s="685"/>
    </row>
    <row r="10560" spans="2:6" s="55" customFormat="1" x14ac:dyDescent="0.25">
      <c r="B10560" s="209"/>
      <c r="C10560" s="564"/>
      <c r="D10560" s="209"/>
      <c r="F10560" s="685"/>
    </row>
    <row r="10561" spans="2:6" s="55" customFormat="1" x14ac:dyDescent="0.25">
      <c r="B10561" s="209"/>
      <c r="C10561" s="564"/>
      <c r="D10561" s="209"/>
      <c r="F10561" s="685"/>
    </row>
    <row r="10562" spans="2:6" s="55" customFormat="1" x14ac:dyDescent="0.25">
      <c r="B10562" s="209"/>
      <c r="C10562" s="564"/>
      <c r="D10562" s="209"/>
      <c r="F10562" s="685"/>
    </row>
    <row r="10563" spans="2:6" s="55" customFormat="1" x14ac:dyDescent="0.25">
      <c r="B10563" s="209"/>
      <c r="C10563" s="564"/>
      <c r="D10563" s="209"/>
      <c r="F10563" s="685"/>
    </row>
    <row r="10564" spans="2:6" s="55" customFormat="1" x14ac:dyDescent="0.25">
      <c r="B10564" s="209"/>
      <c r="C10564" s="564"/>
      <c r="D10564" s="209"/>
      <c r="F10564" s="685"/>
    </row>
    <row r="10565" spans="2:6" s="55" customFormat="1" x14ac:dyDescent="0.25">
      <c r="B10565" s="209"/>
      <c r="C10565" s="564"/>
      <c r="D10565" s="209"/>
      <c r="F10565" s="685"/>
    </row>
    <row r="10566" spans="2:6" s="55" customFormat="1" x14ac:dyDescent="0.25">
      <c r="B10566" s="209"/>
      <c r="C10566" s="564"/>
      <c r="D10566" s="209"/>
      <c r="F10566" s="685"/>
    </row>
    <row r="10567" spans="2:6" s="55" customFormat="1" x14ac:dyDescent="0.25">
      <c r="B10567" s="209"/>
      <c r="C10567" s="564"/>
      <c r="D10567" s="209"/>
      <c r="F10567" s="685"/>
    </row>
    <row r="10568" spans="2:6" s="55" customFormat="1" x14ac:dyDescent="0.25">
      <c r="B10568" s="209"/>
      <c r="C10568" s="564"/>
      <c r="D10568" s="209"/>
      <c r="F10568" s="685"/>
    </row>
    <row r="10569" spans="2:6" s="55" customFormat="1" x14ac:dyDescent="0.25">
      <c r="B10569" s="209"/>
      <c r="C10569" s="564"/>
      <c r="D10569" s="209"/>
      <c r="F10569" s="685"/>
    </row>
    <row r="10570" spans="2:6" s="55" customFormat="1" x14ac:dyDescent="0.25">
      <c r="B10570" s="209"/>
      <c r="C10570" s="564"/>
      <c r="D10570" s="209"/>
      <c r="F10570" s="685"/>
    </row>
    <row r="10571" spans="2:6" s="55" customFormat="1" x14ac:dyDescent="0.25">
      <c r="B10571" s="209"/>
      <c r="C10571" s="564"/>
      <c r="D10571" s="209"/>
      <c r="F10571" s="685"/>
    </row>
    <row r="10572" spans="2:6" s="55" customFormat="1" x14ac:dyDescent="0.25">
      <c r="B10572" s="209"/>
      <c r="C10572" s="564"/>
      <c r="D10572" s="209"/>
      <c r="F10572" s="685"/>
    </row>
    <row r="10573" spans="2:6" s="55" customFormat="1" x14ac:dyDescent="0.25">
      <c r="B10573" s="209"/>
      <c r="C10573" s="564"/>
      <c r="D10573" s="209"/>
      <c r="F10573" s="685"/>
    </row>
    <row r="10574" spans="2:6" s="55" customFormat="1" x14ac:dyDescent="0.25">
      <c r="B10574" s="209"/>
      <c r="C10574" s="564"/>
      <c r="D10574" s="209"/>
      <c r="F10574" s="685"/>
    </row>
    <row r="10575" spans="2:6" s="55" customFormat="1" x14ac:dyDescent="0.25">
      <c r="B10575" s="209"/>
      <c r="C10575" s="564"/>
      <c r="D10575" s="209"/>
      <c r="F10575" s="685"/>
    </row>
    <row r="10576" spans="2:6" s="55" customFormat="1" x14ac:dyDescent="0.25">
      <c r="B10576" s="209"/>
      <c r="C10576" s="564"/>
      <c r="D10576" s="209"/>
      <c r="F10576" s="685"/>
    </row>
    <row r="10577" spans="2:6" s="55" customFormat="1" x14ac:dyDescent="0.25">
      <c r="B10577" s="209"/>
      <c r="C10577" s="564"/>
      <c r="D10577" s="209"/>
      <c r="F10577" s="685"/>
    </row>
    <row r="10578" spans="2:6" s="55" customFormat="1" x14ac:dyDescent="0.25">
      <c r="B10578" s="209"/>
      <c r="C10578" s="564"/>
      <c r="D10578" s="209"/>
      <c r="F10578" s="685"/>
    </row>
    <row r="10579" spans="2:6" s="55" customFormat="1" x14ac:dyDescent="0.25">
      <c r="B10579" s="209"/>
      <c r="C10579" s="564"/>
      <c r="D10579" s="209"/>
      <c r="F10579" s="685"/>
    </row>
    <row r="10580" spans="2:6" s="55" customFormat="1" x14ac:dyDescent="0.25">
      <c r="B10580" s="209"/>
      <c r="C10580" s="564"/>
      <c r="D10580" s="209"/>
      <c r="F10580" s="685"/>
    </row>
    <row r="10581" spans="2:6" s="55" customFormat="1" x14ac:dyDescent="0.25">
      <c r="B10581" s="209"/>
      <c r="C10581" s="564"/>
      <c r="D10581" s="209"/>
      <c r="F10581" s="685"/>
    </row>
    <row r="10582" spans="2:6" s="55" customFormat="1" x14ac:dyDescent="0.25">
      <c r="B10582" s="209"/>
      <c r="C10582" s="564"/>
      <c r="D10582" s="209"/>
      <c r="F10582" s="685"/>
    </row>
    <row r="10583" spans="2:6" s="55" customFormat="1" x14ac:dyDescent="0.25">
      <c r="B10583" s="209"/>
      <c r="C10583" s="564"/>
      <c r="D10583" s="209"/>
      <c r="F10583" s="685"/>
    </row>
    <row r="10584" spans="2:6" s="55" customFormat="1" x14ac:dyDescent="0.25">
      <c r="B10584" s="209"/>
      <c r="C10584" s="564"/>
      <c r="D10584" s="209"/>
      <c r="F10584" s="685"/>
    </row>
    <row r="10585" spans="2:6" s="55" customFormat="1" x14ac:dyDescent="0.25">
      <c r="B10585" s="209"/>
      <c r="C10585" s="564"/>
      <c r="D10585" s="209"/>
      <c r="F10585" s="685"/>
    </row>
    <row r="10586" spans="2:6" s="55" customFormat="1" x14ac:dyDescent="0.25">
      <c r="B10586" s="209"/>
      <c r="C10586" s="564"/>
      <c r="D10586" s="209"/>
      <c r="F10586" s="685"/>
    </row>
    <row r="10587" spans="2:6" s="55" customFormat="1" x14ac:dyDescent="0.25">
      <c r="B10587" s="209"/>
      <c r="C10587" s="564"/>
      <c r="D10587" s="209"/>
      <c r="F10587" s="685"/>
    </row>
    <row r="10588" spans="2:6" s="55" customFormat="1" x14ac:dyDescent="0.25">
      <c r="B10588" s="209"/>
      <c r="C10588" s="564"/>
      <c r="D10588" s="209"/>
      <c r="F10588" s="685"/>
    </row>
    <row r="10589" spans="2:6" s="55" customFormat="1" x14ac:dyDescent="0.25">
      <c r="B10589" s="209"/>
      <c r="C10589" s="564"/>
      <c r="D10589" s="209"/>
      <c r="F10589" s="685"/>
    </row>
    <row r="10590" spans="2:6" s="55" customFormat="1" x14ac:dyDescent="0.25">
      <c r="B10590" s="209"/>
      <c r="C10590" s="564"/>
      <c r="D10590" s="209"/>
      <c r="F10590" s="685"/>
    </row>
    <row r="10591" spans="2:6" s="55" customFormat="1" x14ac:dyDescent="0.25">
      <c r="B10591" s="209"/>
      <c r="C10591" s="564"/>
      <c r="D10591" s="209"/>
      <c r="F10591" s="685"/>
    </row>
    <row r="10592" spans="2:6" s="55" customFormat="1" x14ac:dyDescent="0.25">
      <c r="B10592" s="209"/>
      <c r="C10592" s="564"/>
      <c r="D10592" s="209"/>
      <c r="F10592" s="685"/>
    </row>
    <row r="10593" spans="2:6" s="55" customFormat="1" x14ac:dyDescent="0.25">
      <c r="B10593" s="209"/>
      <c r="C10593" s="564"/>
      <c r="D10593" s="209"/>
      <c r="F10593" s="685"/>
    </row>
    <row r="10594" spans="2:6" s="55" customFormat="1" x14ac:dyDescent="0.25">
      <c r="B10594" s="209"/>
      <c r="C10594" s="564"/>
      <c r="D10594" s="209"/>
      <c r="F10594" s="685"/>
    </row>
    <row r="10595" spans="2:6" s="55" customFormat="1" x14ac:dyDescent="0.25">
      <c r="B10595" s="209"/>
      <c r="C10595" s="564"/>
      <c r="D10595" s="209"/>
      <c r="F10595" s="685"/>
    </row>
    <row r="10596" spans="2:6" s="55" customFormat="1" x14ac:dyDescent="0.25">
      <c r="B10596" s="209"/>
      <c r="C10596" s="564"/>
      <c r="D10596" s="209"/>
      <c r="F10596" s="685"/>
    </row>
    <row r="10597" spans="2:6" s="55" customFormat="1" x14ac:dyDescent="0.25">
      <c r="B10597" s="209"/>
      <c r="C10597" s="564"/>
      <c r="D10597" s="209"/>
      <c r="F10597" s="685"/>
    </row>
    <row r="10598" spans="2:6" s="55" customFormat="1" x14ac:dyDescent="0.25">
      <c r="B10598" s="209"/>
      <c r="C10598" s="564"/>
      <c r="D10598" s="209"/>
      <c r="F10598" s="685"/>
    </row>
    <row r="10599" spans="2:6" s="55" customFormat="1" x14ac:dyDescent="0.25">
      <c r="B10599" s="209"/>
      <c r="C10599" s="564"/>
      <c r="D10599" s="209"/>
      <c r="F10599" s="685"/>
    </row>
    <row r="10600" spans="2:6" s="55" customFormat="1" x14ac:dyDescent="0.25">
      <c r="B10600" s="209"/>
      <c r="C10600" s="564"/>
      <c r="D10600" s="209"/>
      <c r="F10600" s="685"/>
    </row>
    <row r="10601" spans="2:6" s="55" customFormat="1" x14ac:dyDescent="0.25">
      <c r="B10601" s="209"/>
      <c r="C10601" s="564"/>
      <c r="D10601" s="209"/>
      <c r="F10601" s="685"/>
    </row>
    <row r="10602" spans="2:6" s="55" customFormat="1" x14ac:dyDescent="0.25">
      <c r="B10602" s="209"/>
      <c r="C10602" s="564"/>
      <c r="D10602" s="209"/>
      <c r="F10602" s="685"/>
    </row>
    <row r="10603" spans="2:6" s="55" customFormat="1" x14ac:dyDescent="0.25">
      <c r="B10603" s="209"/>
      <c r="C10603" s="564"/>
      <c r="D10603" s="209"/>
      <c r="F10603" s="685"/>
    </row>
    <row r="10604" spans="2:6" s="55" customFormat="1" x14ac:dyDescent="0.25">
      <c r="B10604" s="209"/>
      <c r="C10604" s="564"/>
      <c r="D10604" s="209"/>
      <c r="F10604" s="685"/>
    </row>
    <row r="10605" spans="2:6" s="55" customFormat="1" x14ac:dyDescent="0.25">
      <c r="B10605" s="209"/>
      <c r="C10605" s="564"/>
      <c r="D10605" s="209"/>
      <c r="F10605" s="685"/>
    </row>
    <row r="10606" spans="2:6" s="55" customFormat="1" x14ac:dyDescent="0.25">
      <c r="B10606" s="209"/>
      <c r="C10606" s="564"/>
      <c r="D10606" s="209"/>
      <c r="F10606" s="685"/>
    </row>
    <row r="10607" spans="2:6" s="55" customFormat="1" x14ac:dyDescent="0.25">
      <c r="B10607" s="209"/>
      <c r="C10607" s="564"/>
      <c r="D10607" s="209"/>
      <c r="F10607" s="685"/>
    </row>
    <row r="10608" spans="2:6" s="55" customFormat="1" x14ac:dyDescent="0.25">
      <c r="B10608" s="209"/>
      <c r="C10608" s="564"/>
      <c r="D10608" s="209"/>
      <c r="F10608" s="685"/>
    </row>
    <row r="10609" spans="2:6" s="55" customFormat="1" x14ac:dyDescent="0.25">
      <c r="B10609" s="209"/>
      <c r="C10609" s="564"/>
      <c r="D10609" s="209"/>
      <c r="F10609" s="685"/>
    </row>
    <row r="10610" spans="2:6" s="55" customFormat="1" x14ac:dyDescent="0.25">
      <c r="B10610" s="209"/>
      <c r="C10610" s="564"/>
      <c r="D10610" s="209"/>
      <c r="F10610" s="685"/>
    </row>
    <row r="10611" spans="2:6" s="55" customFormat="1" x14ac:dyDescent="0.25">
      <c r="B10611" s="209"/>
      <c r="C10611" s="564"/>
      <c r="D10611" s="209"/>
      <c r="F10611" s="685"/>
    </row>
    <row r="10612" spans="2:6" s="55" customFormat="1" x14ac:dyDescent="0.25">
      <c r="B10612" s="209"/>
      <c r="C10612" s="564"/>
      <c r="D10612" s="209"/>
      <c r="F10612" s="685"/>
    </row>
    <row r="10613" spans="2:6" s="55" customFormat="1" x14ac:dyDescent="0.25">
      <c r="B10613" s="209"/>
      <c r="C10613" s="564"/>
      <c r="D10613" s="209"/>
      <c r="F10613" s="685"/>
    </row>
    <row r="10614" spans="2:6" s="55" customFormat="1" x14ac:dyDescent="0.25">
      <c r="B10614" s="209"/>
      <c r="C10614" s="564"/>
      <c r="D10614" s="209"/>
      <c r="F10614" s="685"/>
    </row>
    <row r="10615" spans="2:6" s="55" customFormat="1" x14ac:dyDescent="0.25">
      <c r="B10615" s="209"/>
      <c r="C10615" s="564"/>
      <c r="D10615" s="209"/>
      <c r="F10615" s="685"/>
    </row>
    <row r="10616" spans="2:6" s="55" customFormat="1" x14ac:dyDescent="0.25">
      <c r="B10616" s="209"/>
      <c r="C10616" s="564"/>
      <c r="D10616" s="209"/>
      <c r="F10616" s="685"/>
    </row>
    <row r="10617" spans="2:6" s="55" customFormat="1" x14ac:dyDescent="0.25">
      <c r="B10617" s="209"/>
      <c r="C10617" s="564"/>
      <c r="D10617" s="209"/>
      <c r="F10617" s="685"/>
    </row>
    <row r="10618" spans="2:6" s="55" customFormat="1" x14ac:dyDescent="0.25">
      <c r="B10618" s="209"/>
      <c r="C10618" s="564"/>
      <c r="D10618" s="209"/>
      <c r="F10618" s="685"/>
    </row>
    <row r="10619" spans="2:6" s="55" customFormat="1" x14ac:dyDescent="0.25">
      <c r="B10619" s="209"/>
      <c r="C10619" s="564"/>
      <c r="D10619" s="209"/>
      <c r="F10619" s="685"/>
    </row>
    <row r="10620" spans="2:6" s="55" customFormat="1" x14ac:dyDescent="0.25">
      <c r="B10620" s="209"/>
      <c r="C10620" s="564"/>
      <c r="D10620" s="209"/>
      <c r="F10620" s="685"/>
    </row>
    <row r="10621" spans="2:6" s="55" customFormat="1" x14ac:dyDescent="0.25">
      <c r="B10621" s="209"/>
      <c r="C10621" s="564"/>
      <c r="D10621" s="209"/>
      <c r="F10621" s="685"/>
    </row>
    <row r="10622" spans="2:6" s="55" customFormat="1" x14ac:dyDescent="0.25">
      <c r="B10622" s="209"/>
      <c r="C10622" s="564"/>
      <c r="D10622" s="209"/>
      <c r="F10622" s="685"/>
    </row>
    <row r="10623" spans="2:6" s="55" customFormat="1" x14ac:dyDescent="0.25">
      <c r="B10623" s="209"/>
      <c r="C10623" s="564"/>
      <c r="D10623" s="209"/>
      <c r="F10623" s="685"/>
    </row>
    <row r="10624" spans="2:6" s="55" customFormat="1" x14ac:dyDescent="0.25">
      <c r="B10624" s="209"/>
      <c r="C10624" s="564"/>
      <c r="D10624" s="209"/>
      <c r="F10624" s="685"/>
    </row>
    <row r="10625" spans="2:6" s="55" customFormat="1" x14ac:dyDescent="0.25">
      <c r="B10625" s="209"/>
      <c r="C10625" s="564"/>
      <c r="D10625" s="209"/>
      <c r="F10625" s="685"/>
    </row>
    <row r="10626" spans="2:6" s="55" customFormat="1" x14ac:dyDescent="0.25">
      <c r="B10626" s="209"/>
      <c r="C10626" s="564"/>
      <c r="D10626" s="209"/>
      <c r="F10626" s="685"/>
    </row>
    <row r="10627" spans="2:6" s="55" customFormat="1" x14ac:dyDescent="0.25">
      <c r="B10627" s="209"/>
      <c r="C10627" s="564"/>
      <c r="D10627" s="209"/>
      <c r="F10627" s="685"/>
    </row>
    <row r="10628" spans="2:6" s="55" customFormat="1" x14ac:dyDescent="0.25">
      <c r="B10628" s="209"/>
      <c r="C10628" s="564"/>
      <c r="D10628" s="209"/>
      <c r="F10628" s="685"/>
    </row>
    <row r="10629" spans="2:6" s="55" customFormat="1" x14ac:dyDescent="0.25">
      <c r="B10629" s="209"/>
      <c r="C10629" s="564"/>
      <c r="D10629" s="209"/>
      <c r="F10629" s="685"/>
    </row>
    <row r="10630" spans="2:6" s="55" customFormat="1" x14ac:dyDescent="0.25">
      <c r="B10630" s="209"/>
      <c r="C10630" s="564"/>
      <c r="D10630" s="209"/>
      <c r="F10630" s="685"/>
    </row>
    <row r="10631" spans="2:6" s="55" customFormat="1" x14ac:dyDescent="0.25">
      <c r="B10631" s="209"/>
      <c r="C10631" s="564"/>
      <c r="D10631" s="209"/>
      <c r="F10631" s="685"/>
    </row>
    <row r="10632" spans="2:6" s="55" customFormat="1" x14ac:dyDescent="0.25">
      <c r="B10632" s="209"/>
      <c r="C10632" s="564"/>
      <c r="D10632" s="209"/>
      <c r="F10632" s="685"/>
    </row>
    <row r="10633" spans="2:6" s="55" customFormat="1" x14ac:dyDescent="0.25">
      <c r="B10633" s="209"/>
      <c r="C10633" s="564"/>
      <c r="D10633" s="209"/>
      <c r="F10633" s="685"/>
    </row>
    <row r="10634" spans="2:6" s="55" customFormat="1" x14ac:dyDescent="0.25">
      <c r="B10634" s="209"/>
      <c r="C10634" s="564"/>
      <c r="D10634" s="209"/>
      <c r="F10634" s="685"/>
    </row>
    <row r="10635" spans="2:6" s="55" customFormat="1" x14ac:dyDescent="0.25">
      <c r="B10635" s="209"/>
      <c r="C10635" s="564"/>
      <c r="D10635" s="209"/>
      <c r="F10635" s="685"/>
    </row>
    <row r="10636" spans="2:6" s="55" customFormat="1" x14ac:dyDescent="0.25">
      <c r="B10636" s="209"/>
      <c r="C10636" s="564"/>
      <c r="D10636" s="209"/>
      <c r="F10636" s="685"/>
    </row>
    <row r="10637" spans="2:6" s="55" customFormat="1" x14ac:dyDescent="0.25">
      <c r="B10637" s="209"/>
      <c r="C10637" s="564"/>
      <c r="D10637" s="209"/>
      <c r="F10637" s="685"/>
    </row>
    <row r="10638" spans="2:6" s="55" customFormat="1" x14ac:dyDescent="0.25">
      <c r="B10638" s="209"/>
      <c r="C10638" s="564"/>
      <c r="D10638" s="209"/>
      <c r="F10638" s="685"/>
    </row>
    <row r="10639" spans="2:6" s="55" customFormat="1" x14ac:dyDescent="0.25">
      <c r="B10639" s="209"/>
      <c r="C10639" s="564"/>
      <c r="D10639" s="209"/>
      <c r="F10639" s="685"/>
    </row>
    <row r="10640" spans="2:6" s="55" customFormat="1" x14ac:dyDescent="0.25">
      <c r="B10640" s="209"/>
      <c r="C10640" s="564"/>
      <c r="D10640" s="209"/>
      <c r="F10640" s="685"/>
    </row>
    <row r="10641" spans="2:6" s="55" customFormat="1" x14ac:dyDescent="0.25">
      <c r="B10641" s="209"/>
      <c r="C10641" s="564"/>
      <c r="D10641" s="209"/>
      <c r="F10641" s="685"/>
    </row>
    <row r="10642" spans="2:6" s="55" customFormat="1" x14ac:dyDescent="0.25">
      <c r="B10642" s="209"/>
      <c r="C10642" s="564"/>
      <c r="D10642" s="209"/>
      <c r="F10642" s="685"/>
    </row>
    <row r="10643" spans="2:6" s="55" customFormat="1" x14ac:dyDescent="0.25">
      <c r="B10643" s="209"/>
      <c r="C10643" s="564"/>
      <c r="D10643" s="209"/>
      <c r="F10643" s="685"/>
    </row>
    <row r="10644" spans="2:6" s="55" customFormat="1" x14ac:dyDescent="0.25">
      <c r="B10644" s="209"/>
      <c r="C10644" s="564"/>
      <c r="D10644" s="209"/>
      <c r="F10644" s="685"/>
    </row>
    <row r="10645" spans="2:6" s="55" customFormat="1" x14ac:dyDescent="0.25">
      <c r="B10645" s="209"/>
      <c r="C10645" s="564"/>
      <c r="D10645" s="209"/>
      <c r="F10645" s="685"/>
    </row>
    <row r="10646" spans="2:6" s="55" customFormat="1" x14ac:dyDescent="0.25">
      <c r="B10646" s="209"/>
      <c r="C10646" s="564"/>
      <c r="D10646" s="209"/>
      <c r="F10646" s="685"/>
    </row>
    <row r="10647" spans="2:6" s="55" customFormat="1" x14ac:dyDescent="0.25">
      <c r="B10647" s="209"/>
      <c r="C10647" s="564"/>
      <c r="D10647" s="209"/>
      <c r="F10647" s="685"/>
    </row>
    <row r="10648" spans="2:6" s="55" customFormat="1" x14ac:dyDescent="0.25">
      <c r="B10648" s="209"/>
      <c r="C10648" s="564"/>
      <c r="D10648" s="209"/>
      <c r="F10648" s="685"/>
    </row>
    <row r="10649" spans="2:6" s="55" customFormat="1" x14ac:dyDescent="0.25">
      <c r="B10649" s="209"/>
      <c r="C10649" s="564"/>
      <c r="D10649" s="209"/>
      <c r="F10649" s="685"/>
    </row>
    <row r="10650" spans="2:6" s="55" customFormat="1" x14ac:dyDescent="0.25">
      <c r="B10650" s="209"/>
      <c r="C10650" s="564"/>
      <c r="D10650" s="209"/>
      <c r="F10650" s="685"/>
    </row>
    <row r="10651" spans="2:6" s="55" customFormat="1" x14ac:dyDescent="0.25">
      <c r="B10651" s="209"/>
      <c r="C10651" s="564"/>
      <c r="D10651" s="209"/>
      <c r="F10651" s="685"/>
    </row>
    <row r="10652" spans="2:6" s="55" customFormat="1" x14ac:dyDescent="0.25">
      <c r="B10652" s="209"/>
      <c r="C10652" s="564"/>
      <c r="D10652" s="209"/>
      <c r="F10652" s="685"/>
    </row>
    <row r="10653" spans="2:6" s="55" customFormat="1" x14ac:dyDescent="0.25">
      <c r="B10653" s="209"/>
      <c r="C10653" s="564"/>
      <c r="D10653" s="209"/>
      <c r="F10653" s="685"/>
    </row>
    <row r="10654" spans="2:6" s="55" customFormat="1" x14ac:dyDescent="0.25">
      <c r="B10654" s="209"/>
      <c r="C10654" s="564"/>
      <c r="D10654" s="209"/>
      <c r="F10654" s="685"/>
    </row>
    <row r="10655" spans="2:6" s="55" customFormat="1" x14ac:dyDescent="0.25">
      <c r="B10655" s="209"/>
      <c r="C10655" s="564"/>
      <c r="D10655" s="209"/>
      <c r="F10655" s="685"/>
    </row>
    <row r="10656" spans="2:6" s="55" customFormat="1" x14ac:dyDescent="0.25">
      <c r="B10656" s="209"/>
      <c r="C10656" s="564"/>
      <c r="D10656" s="209"/>
      <c r="F10656" s="685"/>
    </row>
    <row r="10657" spans="2:6" s="55" customFormat="1" x14ac:dyDescent="0.25">
      <c r="B10657" s="209"/>
      <c r="C10657" s="564"/>
      <c r="D10657" s="209"/>
      <c r="F10657" s="685"/>
    </row>
    <row r="10658" spans="2:6" s="55" customFormat="1" x14ac:dyDescent="0.25">
      <c r="B10658" s="209"/>
      <c r="C10658" s="564"/>
      <c r="D10658" s="209"/>
      <c r="F10658" s="685"/>
    </row>
    <row r="10659" spans="2:6" s="55" customFormat="1" x14ac:dyDescent="0.25">
      <c r="B10659" s="209"/>
      <c r="C10659" s="564"/>
      <c r="D10659" s="209"/>
      <c r="F10659" s="685"/>
    </row>
    <row r="10660" spans="2:6" s="55" customFormat="1" x14ac:dyDescent="0.25">
      <c r="B10660" s="209"/>
      <c r="C10660" s="564"/>
      <c r="D10660" s="209"/>
      <c r="F10660" s="685"/>
    </row>
    <row r="10661" spans="2:6" s="55" customFormat="1" x14ac:dyDescent="0.25">
      <c r="B10661" s="209"/>
      <c r="C10661" s="564"/>
      <c r="D10661" s="209"/>
      <c r="F10661" s="685"/>
    </row>
    <row r="10662" spans="2:6" s="55" customFormat="1" x14ac:dyDescent="0.25">
      <c r="B10662" s="209"/>
      <c r="C10662" s="564"/>
      <c r="D10662" s="209"/>
      <c r="F10662" s="685"/>
    </row>
    <row r="10663" spans="2:6" s="55" customFormat="1" x14ac:dyDescent="0.25">
      <c r="B10663" s="209"/>
      <c r="C10663" s="564"/>
      <c r="D10663" s="209"/>
      <c r="F10663" s="685"/>
    </row>
    <row r="10664" spans="2:6" s="55" customFormat="1" x14ac:dyDescent="0.25">
      <c r="B10664" s="209"/>
      <c r="C10664" s="564"/>
      <c r="D10664" s="209"/>
      <c r="F10664" s="685"/>
    </row>
    <row r="10665" spans="2:6" s="55" customFormat="1" x14ac:dyDescent="0.25">
      <c r="B10665" s="209"/>
      <c r="C10665" s="564"/>
      <c r="D10665" s="209"/>
      <c r="F10665" s="685"/>
    </row>
    <row r="10666" spans="2:6" s="55" customFormat="1" x14ac:dyDescent="0.25">
      <c r="B10666" s="209"/>
      <c r="C10666" s="564"/>
      <c r="D10666" s="209"/>
      <c r="F10666" s="685"/>
    </row>
    <row r="10667" spans="2:6" s="55" customFormat="1" x14ac:dyDescent="0.25">
      <c r="B10667" s="209"/>
      <c r="C10667" s="564"/>
      <c r="D10667" s="209"/>
      <c r="F10667" s="685"/>
    </row>
    <row r="10668" spans="2:6" s="55" customFormat="1" x14ac:dyDescent="0.25">
      <c r="B10668" s="209"/>
      <c r="C10668" s="564"/>
      <c r="D10668" s="209"/>
      <c r="F10668" s="685"/>
    </row>
    <row r="10669" spans="2:6" s="55" customFormat="1" x14ac:dyDescent="0.25">
      <c r="B10669" s="209"/>
      <c r="C10669" s="564"/>
      <c r="D10669" s="209"/>
      <c r="F10669" s="685"/>
    </row>
    <row r="10670" spans="2:6" s="55" customFormat="1" x14ac:dyDescent="0.25">
      <c r="B10670" s="209"/>
      <c r="C10670" s="564"/>
      <c r="D10670" s="209"/>
      <c r="F10670" s="685"/>
    </row>
    <row r="10671" spans="2:6" s="55" customFormat="1" x14ac:dyDescent="0.25">
      <c r="B10671" s="209"/>
      <c r="C10671" s="564"/>
      <c r="D10671" s="209"/>
      <c r="F10671" s="685"/>
    </row>
    <row r="10672" spans="2:6" s="55" customFormat="1" x14ac:dyDescent="0.25">
      <c r="B10672" s="209"/>
      <c r="C10672" s="564"/>
      <c r="D10672" s="209"/>
      <c r="F10672" s="685"/>
    </row>
    <row r="10673" spans="2:6" s="55" customFormat="1" x14ac:dyDescent="0.25">
      <c r="B10673" s="209"/>
      <c r="C10673" s="564"/>
      <c r="D10673" s="209"/>
      <c r="F10673" s="685"/>
    </row>
    <row r="10674" spans="2:6" s="55" customFormat="1" x14ac:dyDescent="0.25">
      <c r="B10674" s="209"/>
      <c r="C10674" s="564"/>
      <c r="D10674" s="209"/>
      <c r="F10674" s="685"/>
    </row>
    <row r="10675" spans="2:6" s="55" customFormat="1" x14ac:dyDescent="0.25">
      <c r="B10675" s="209"/>
      <c r="C10675" s="564"/>
      <c r="D10675" s="209"/>
      <c r="F10675" s="685"/>
    </row>
    <row r="10676" spans="2:6" s="55" customFormat="1" x14ac:dyDescent="0.25">
      <c r="B10676" s="209"/>
      <c r="C10676" s="564"/>
      <c r="D10676" s="209"/>
      <c r="F10676" s="685"/>
    </row>
    <row r="10677" spans="2:6" s="55" customFormat="1" x14ac:dyDescent="0.25">
      <c r="B10677" s="209"/>
      <c r="C10677" s="564"/>
      <c r="D10677" s="209"/>
      <c r="F10677" s="685"/>
    </row>
    <row r="10678" spans="2:6" s="55" customFormat="1" x14ac:dyDescent="0.25">
      <c r="B10678" s="209"/>
      <c r="C10678" s="564"/>
      <c r="D10678" s="209"/>
      <c r="F10678" s="685"/>
    </row>
    <row r="10679" spans="2:6" s="55" customFormat="1" x14ac:dyDescent="0.25">
      <c r="B10679" s="209"/>
      <c r="C10679" s="564"/>
      <c r="D10679" s="209"/>
      <c r="F10679" s="685"/>
    </row>
    <row r="10680" spans="2:6" s="55" customFormat="1" x14ac:dyDescent="0.25">
      <c r="B10680" s="209"/>
      <c r="C10680" s="564"/>
      <c r="D10680" s="209"/>
      <c r="F10680" s="685"/>
    </row>
    <row r="10681" spans="2:6" s="55" customFormat="1" x14ac:dyDescent="0.25">
      <c r="B10681" s="209"/>
      <c r="C10681" s="564"/>
      <c r="D10681" s="209"/>
      <c r="F10681" s="685"/>
    </row>
    <row r="10682" spans="2:6" s="55" customFormat="1" x14ac:dyDescent="0.25">
      <c r="B10682" s="209"/>
      <c r="C10682" s="564"/>
      <c r="D10682" s="209"/>
      <c r="F10682" s="685"/>
    </row>
    <row r="10683" spans="2:6" s="55" customFormat="1" x14ac:dyDescent="0.25">
      <c r="B10683" s="209"/>
      <c r="C10683" s="564"/>
      <c r="D10683" s="209"/>
      <c r="F10683" s="685"/>
    </row>
    <row r="10684" spans="2:6" s="55" customFormat="1" x14ac:dyDescent="0.25">
      <c r="B10684" s="209"/>
      <c r="C10684" s="564"/>
      <c r="D10684" s="209"/>
      <c r="F10684" s="685"/>
    </row>
    <row r="10685" spans="2:6" s="55" customFormat="1" x14ac:dyDescent="0.25">
      <c r="B10685" s="209"/>
      <c r="C10685" s="564"/>
      <c r="D10685" s="209"/>
      <c r="F10685" s="685"/>
    </row>
    <row r="10686" spans="2:6" s="55" customFormat="1" x14ac:dyDescent="0.25">
      <c r="B10686" s="209"/>
      <c r="C10686" s="564"/>
      <c r="D10686" s="209"/>
      <c r="F10686" s="685"/>
    </row>
    <row r="10687" spans="2:6" s="55" customFormat="1" x14ac:dyDescent="0.25">
      <c r="B10687" s="209"/>
      <c r="C10687" s="564"/>
      <c r="D10687" s="209"/>
      <c r="F10687" s="685"/>
    </row>
    <row r="10688" spans="2:6" s="55" customFormat="1" x14ac:dyDescent="0.25">
      <c r="B10688" s="209"/>
      <c r="C10688" s="564"/>
      <c r="D10688" s="209"/>
      <c r="F10688" s="685"/>
    </row>
    <row r="10689" spans="2:6" s="55" customFormat="1" x14ac:dyDescent="0.25">
      <c r="B10689" s="209"/>
      <c r="C10689" s="564"/>
      <c r="D10689" s="209"/>
      <c r="F10689" s="685"/>
    </row>
    <row r="10690" spans="2:6" s="55" customFormat="1" x14ac:dyDescent="0.25">
      <c r="B10690" s="209"/>
      <c r="C10690" s="564"/>
      <c r="D10690" s="209"/>
      <c r="F10690" s="685"/>
    </row>
    <row r="10691" spans="2:6" s="55" customFormat="1" x14ac:dyDescent="0.25">
      <c r="B10691" s="209"/>
      <c r="C10691" s="564"/>
      <c r="D10691" s="209"/>
      <c r="F10691" s="685"/>
    </row>
    <row r="10692" spans="2:6" s="55" customFormat="1" x14ac:dyDescent="0.25">
      <c r="B10692" s="209"/>
      <c r="C10692" s="564"/>
      <c r="D10692" s="209"/>
      <c r="F10692" s="685"/>
    </row>
    <row r="10693" spans="2:6" s="55" customFormat="1" x14ac:dyDescent="0.25">
      <c r="B10693" s="209"/>
      <c r="C10693" s="564"/>
      <c r="D10693" s="209"/>
      <c r="F10693" s="685"/>
    </row>
    <row r="10694" spans="2:6" s="55" customFormat="1" x14ac:dyDescent="0.25">
      <c r="B10694" s="209"/>
      <c r="C10694" s="564"/>
      <c r="D10694" s="209"/>
      <c r="F10694" s="685"/>
    </row>
    <row r="10695" spans="2:6" s="55" customFormat="1" x14ac:dyDescent="0.25">
      <c r="B10695" s="209"/>
      <c r="C10695" s="564"/>
      <c r="D10695" s="209"/>
      <c r="F10695" s="685"/>
    </row>
    <row r="10696" spans="2:6" s="55" customFormat="1" x14ac:dyDescent="0.25">
      <c r="B10696" s="209"/>
      <c r="C10696" s="564"/>
      <c r="D10696" s="209"/>
      <c r="F10696" s="685"/>
    </row>
    <row r="10697" spans="2:6" s="55" customFormat="1" x14ac:dyDescent="0.25">
      <c r="B10697" s="209"/>
      <c r="C10697" s="564"/>
      <c r="D10697" s="209"/>
      <c r="F10697" s="685"/>
    </row>
    <row r="10698" spans="2:6" s="55" customFormat="1" x14ac:dyDescent="0.25">
      <c r="B10698" s="209"/>
      <c r="C10698" s="564"/>
      <c r="D10698" s="209"/>
      <c r="F10698" s="685"/>
    </row>
    <row r="10699" spans="2:6" s="55" customFormat="1" x14ac:dyDescent="0.25">
      <c r="B10699" s="209"/>
      <c r="C10699" s="564"/>
      <c r="D10699" s="209"/>
      <c r="F10699" s="685"/>
    </row>
    <row r="10700" spans="2:6" s="55" customFormat="1" x14ac:dyDescent="0.25">
      <c r="B10700" s="209"/>
      <c r="C10700" s="564"/>
      <c r="D10700" s="209"/>
      <c r="F10700" s="685"/>
    </row>
    <row r="10701" spans="2:6" s="55" customFormat="1" x14ac:dyDescent="0.25">
      <c r="B10701" s="209"/>
      <c r="C10701" s="564"/>
      <c r="D10701" s="209"/>
      <c r="F10701" s="685"/>
    </row>
    <row r="10702" spans="2:6" s="55" customFormat="1" x14ac:dyDescent="0.25">
      <c r="B10702" s="209"/>
      <c r="C10702" s="564"/>
      <c r="D10702" s="209"/>
      <c r="F10702" s="685"/>
    </row>
    <row r="10703" spans="2:6" s="55" customFormat="1" x14ac:dyDescent="0.25">
      <c r="B10703" s="209"/>
      <c r="C10703" s="564"/>
      <c r="D10703" s="209"/>
      <c r="F10703" s="685"/>
    </row>
    <row r="10704" spans="2:6" s="55" customFormat="1" x14ac:dyDescent="0.25">
      <c r="B10704" s="209"/>
      <c r="C10704" s="564"/>
      <c r="D10704" s="209"/>
      <c r="F10704" s="685"/>
    </row>
    <row r="10705" spans="2:6" s="55" customFormat="1" x14ac:dyDescent="0.25">
      <c r="B10705" s="209"/>
      <c r="C10705" s="564"/>
      <c r="D10705" s="209"/>
      <c r="F10705" s="685"/>
    </row>
    <row r="10706" spans="2:6" s="55" customFormat="1" x14ac:dyDescent="0.25">
      <c r="B10706" s="209"/>
      <c r="C10706" s="564"/>
      <c r="D10706" s="209"/>
      <c r="F10706" s="685"/>
    </row>
    <row r="10707" spans="2:6" s="55" customFormat="1" x14ac:dyDescent="0.25">
      <c r="B10707" s="209"/>
      <c r="C10707" s="564"/>
      <c r="D10707" s="209"/>
      <c r="F10707" s="685"/>
    </row>
    <row r="10708" spans="2:6" s="55" customFormat="1" x14ac:dyDescent="0.25">
      <c r="B10708" s="209"/>
      <c r="C10708" s="564"/>
      <c r="D10708" s="209"/>
      <c r="F10708" s="685"/>
    </row>
    <row r="10709" spans="2:6" s="55" customFormat="1" x14ac:dyDescent="0.25">
      <c r="B10709" s="209"/>
      <c r="C10709" s="564"/>
      <c r="D10709" s="209"/>
      <c r="F10709" s="685"/>
    </row>
    <row r="10710" spans="2:6" s="55" customFormat="1" x14ac:dyDescent="0.25">
      <c r="B10710" s="209"/>
      <c r="C10710" s="564"/>
      <c r="D10710" s="209"/>
      <c r="F10710" s="685"/>
    </row>
    <row r="10711" spans="2:6" s="55" customFormat="1" x14ac:dyDescent="0.25">
      <c r="B10711" s="209"/>
      <c r="C10711" s="564"/>
      <c r="D10711" s="209"/>
      <c r="F10711" s="685"/>
    </row>
    <row r="10712" spans="2:6" s="55" customFormat="1" x14ac:dyDescent="0.25">
      <c r="B10712" s="209"/>
      <c r="C10712" s="564"/>
      <c r="D10712" s="209"/>
      <c r="F10712" s="685"/>
    </row>
    <row r="10713" spans="2:6" s="55" customFormat="1" x14ac:dyDescent="0.25">
      <c r="B10713" s="209"/>
      <c r="C10713" s="564"/>
      <c r="D10713" s="209"/>
      <c r="F10713" s="685"/>
    </row>
    <row r="10714" spans="2:6" s="55" customFormat="1" x14ac:dyDescent="0.25">
      <c r="B10714" s="209"/>
      <c r="C10714" s="564"/>
      <c r="D10714" s="209"/>
      <c r="F10714" s="685"/>
    </row>
    <row r="10715" spans="2:6" s="55" customFormat="1" x14ac:dyDescent="0.25">
      <c r="B10715" s="209"/>
      <c r="C10715" s="564"/>
      <c r="D10715" s="209"/>
      <c r="F10715" s="685"/>
    </row>
    <row r="10716" spans="2:6" s="55" customFormat="1" x14ac:dyDescent="0.25">
      <c r="B10716" s="209"/>
      <c r="C10716" s="564"/>
      <c r="D10716" s="209"/>
      <c r="F10716" s="685"/>
    </row>
    <row r="10717" spans="2:6" s="55" customFormat="1" x14ac:dyDescent="0.25">
      <c r="B10717" s="209"/>
      <c r="C10717" s="564"/>
      <c r="D10717" s="209"/>
      <c r="F10717" s="685"/>
    </row>
    <row r="10718" spans="2:6" s="55" customFormat="1" x14ac:dyDescent="0.25">
      <c r="B10718" s="209"/>
      <c r="C10718" s="564"/>
      <c r="D10718" s="209"/>
      <c r="F10718" s="685"/>
    </row>
    <row r="10719" spans="2:6" s="55" customFormat="1" x14ac:dyDescent="0.25">
      <c r="B10719" s="209"/>
      <c r="C10719" s="564"/>
      <c r="D10719" s="209"/>
      <c r="F10719" s="685"/>
    </row>
    <row r="10720" spans="2:6" s="55" customFormat="1" x14ac:dyDescent="0.25">
      <c r="B10720" s="209"/>
      <c r="C10720" s="564"/>
      <c r="D10720" s="209"/>
      <c r="F10720" s="685"/>
    </row>
    <row r="10721" spans="2:6" s="55" customFormat="1" x14ac:dyDescent="0.25">
      <c r="B10721" s="209"/>
      <c r="C10721" s="564"/>
      <c r="D10721" s="209"/>
      <c r="F10721" s="685"/>
    </row>
    <row r="10722" spans="2:6" s="55" customFormat="1" x14ac:dyDescent="0.25">
      <c r="B10722" s="209"/>
      <c r="C10722" s="564"/>
      <c r="D10722" s="209"/>
      <c r="F10722" s="685"/>
    </row>
    <row r="10723" spans="2:6" s="55" customFormat="1" x14ac:dyDescent="0.25">
      <c r="B10723" s="209"/>
      <c r="C10723" s="564"/>
      <c r="D10723" s="209"/>
      <c r="F10723" s="685"/>
    </row>
    <row r="10724" spans="2:6" s="55" customFormat="1" x14ac:dyDescent="0.25">
      <c r="B10724" s="209"/>
      <c r="C10724" s="564"/>
      <c r="D10724" s="209"/>
      <c r="F10724" s="685"/>
    </row>
    <row r="10725" spans="2:6" s="55" customFormat="1" x14ac:dyDescent="0.25">
      <c r="B10725" s="209"/>
      <c r="C10725" s="564"/>
      <c r="D10725" s="209"/>
      <c r="F10725" s="685"/>
    </row>
    <row r="10726" spans="2:6" s="55" customFormat="1" x14ac:dyDescent="0.25">
      <c r="B10726" s="209"/>
      <c r="C10726" s="564"/>
      <c r="D10726" s="209"/>
      <c r="F10726" s="685"/>
    </row>
    <row r="10727" spans="2:6" s="55" customFormat="1" x14ac:dyDescent="0.25">
      <c r="B10727" s="209"/>
      <c r="C10727" s="564"/>
      <c r="D10727" s="209"/>
      <c r="F10727" s="685"/>
    </row>
    <row r="10728" spans="2:6" s="55" customFormat="1" x14ac:dyDescent="0.25">
      <c r="B10728" s="209"/>
      <c r="C10728" s="564"/>
      <c r="D10728" s="209"/>
      <c r="F10728" s="685"/>
    </row>
    <row r="10729" spans="2:6" s="55" customFormat="1" x14ac:dyDescent="0.25">
      <c r="B10729" s="209"/>
      <c r="C10729" s="564"/>
      <c r="D10729" s="209"/>
      <c r="F10729" s="685"/>
    </row>
    <row r="10730" spans="2:6" s="55" customFormat="1" x14ac:dyDescent="0.25">
      <c r="B10730" s="209"/>
      <c r="C10730" s="564"/>
      <c r="D10730" s="209"/>
      <c r="F10730" s="685"/>
    </row>
    <row r="10731" spans="2:6" s="55" customFormat="1" x14ac:dyDescent="0.25">
      <c r="B10731" s="209"/>
      <c r="C10731" s="564"/>
      <c r="D10731" s="209"/>
      <c r="F10731" s="685"/>
    </row>
    <row r="10732" spans="2:6" s="55" customFormat="1" x14ac:dyDescent="0.25">
      <c r="B10732" s="209"/>
      <c r="C10732" s="564"/>
      <c r="D10732" s="209"/>
      <c r="F10732" s="685"/>
    </row>
    <row r="10733" spans="2:6" s="55" customFormat="1" x14ac:dyDescent="0.25">
      <c r="B10733" s="209"/>
      <c r="C10733" s="564"/>
      <c r="D10733" s="209"/>
      <c r="F10733" s="685"/>
    </row>
    <row r="10734" spans="2:6" s="55" customFormat="1" x14ac:dyDescent="0.25">
      <c r="B10734" s="209"/>
      <c r="C10734" s="564"/>
      <c r="D10734" s="209"/>
      <c r="F10734" s="685"/>
    </row>
    <row r="10735" spans="2:6" s="55" customFormat="1" x14ac:dyDescent="0.25">
      <c r="B10735" s="209"/>
      <c r="C10735" s="564"/>
      <c r="D10735" s="209"/>
      <c r="F10735" s="685"/>
    </row>
    <row r="10736" spans="2:6" s="55" customFormat="1" x14ac:dyDescent="0.25">
      <c r="B10736" s="209"/>
      <c r="C10736" s="564"/>
      <c r="D10736" s="209"/>
      <c r="F10736" s="685"/>
    </row>
    <row r="10737" spans="2:6" s="55" customFormat="1" x14ac:dyDescent="0.25">
      <c r="B10737" s="209"/>
      <c r="C10737" s="564"/>
      <c r="D10737" s="209"/>
      <c r="F10737" s="685"/>
    </row>
    <row r="10738" spans="2:6" s="55" customFormat="1" x14ac:dyDescent="0.25">
      <c r="B10738" s="209"/>
      <c r="C10738" s="564"/>
      <c r="D10738" s="209"/>
      <c r="F10738" s="685"/>
    </row>
    <row r="10739" spans="2:6" s="55" customFormat="1" x14ac:dyDescent="0.25">
      <c r="B10739" s="209"/>
      <c r="C10739" s="564"/>
      <c r="D10739" s="209"/>
      <c r="F10739" s="685"/>
    </row>
    <row r="10740" spans="2:6" s="55" customFormat="1" x14ac:dyDescent="0.25">
      <c r="B10740" s="209"/>
      <c r="C10740" s="564"/>
      <c r="D10740" s="209"/>
      <c r="F10740" s="685"/>
    </row>
    <row r="10741" spans="2:6" s="55" customFormat="1" x14ac:dyDescent="0.25">
      <c r="B10741" s="209"/>
      <c r="C10741" s="564"/>
      <c r="D10741" s="209"/>
      <c r="F10741" s="685"/>
    </row>
    <row r="10742" spans="2:6" s="55" customFormat="1" x14ac:dyDescent="0.25">
      <c r="B10742" s="209"/>
      <c r="C10742" s="564"/>
      <c r="D10742" s="209"/>
      <c r="F10742" s="685"/>
    </row>
    <row r="10743" spans="2:6" s="55" customFormat="1" x14ac:dyDescent="0.25">
      <c r="B10743" s="209"/>
      <c r="C10743" s="564"/>
      <c r="D10743" s="209"/>
      <c r="F10743" s="685"/>
    </row>
    <row r="10744" spans="2:6" s="55" customFormat="1" x14ac:dyDescent="0.25">
      <c r="B10744" s="209"/>
      <c r="C10744" s="564"/>
      <c r="D10744" s="209"/>
      <c r="F10744" s="685"/>
    </row>
    <row r="10745" spans="2:6" s="55" customFormat="1" x14ac:dyDescent="0.25">
      <c r="B10745" s="209"/>
      <c r="C10745" s="564"/>
      <c r="D10745" s="209"/>
      <c r="F10745" s="685"/>
    </row>
    <row r="10746" spans="2:6" s="55" customFormat="1" x14ac:dyDescent="0.25">
      <c r="B10746" s="209"/>
      <c r="C10746" s="564"/>
      <c r="D10746" s="209"/>
      <c r="F10746" s="685"/>
    </row>
    <row r="10747" spans="2:6" s="55" customFormat="1" x14ac:dyDescent="0.25">
      <c r="B10747" s="209"/>
      <c r="C10747" s="564"/>
      <c r="D10747" s="209"/>
      <c r="F10747" s="685"/>
    </row>
    <row r="10748" spans="2:6" s="55" customFormat="1" x14ac:dyDescent="0.25">
      <c r="B10748" s="209"/>
      <c r="C10748" s="564"/>
      <c r="D10748" s="209"/>
      <c r="F10748" s="685"/>
    </row>
    <row r="10749" spans="2:6" s="55" customFormat="1" x14ac:dyDescent="0.25">
      <c r="B10749" s="209"/>
      <c r="C10749" s="564"/>
      <c r="D10749" s="209"/>
      <c r="F10749" s="685"/>
    </row>
    <row r="10750" spans="2:6" s="55" customFormat="1" x14ac:dyDescent="0.25">
      <c r="B10750" s="209"/>
      <c r="C10750" s="564"/>
      <c r="D10750" s="209"/>
      <c r="F10750" s="685"/>
    </row>
    <row r="10751" spans="2:6" s="55" customFormat="1" x14ac:dyDescent="0.25">
      <c r="B10751" s="209"/>
      <c r="C10751" s="564"/>
      <c r="D10751" s="209"/>
      <c r="F10751" s="685"/>
    </row>
    <row r="10752" spans="2:6" s="55" customFormat="1" x14ac:dyDescent="0.25">
      <c r="B10752" s="209"/>
      <c r="C10752" s="564"/>
      <c r="D10752" s="209"/>
      <c r="F10752" s="685"/>
    </row>
    <row r="10753" spans="2:6" s="55" customFormat="1" x14ac:dyDescent="0.25">
      <c r="B10753" s="209"/>
      <c r="C10753" s="564"/>
      <c r="D10753" s="209"/>
      <c r="F10753" s="685"/>
    </row>
    <row r="10754" spans="2:6" s="55" customFormat="1" x14ac:dyDescent="0.25">
      <c r="B10754" s="209"/>
      <c r="C10754" s="564"/>
      <c r="D10754" s="209"/>
      <c r="F10754" s="685"/>
    </row>
    <row r="10755" spans="2:6" s="55" customFormat="1" x14ac:dyDescent="0.25">
      <c r="B10755" s="209"/>
      <c r="C10755" s="564"/>
      <c r="D10755" s="209"/>
      <c r="F10755" s="685"/>
    </row>
    <row r="10756" spans="2:6" s="55" customFormat="1" x14ac:dyDescent="0.25">
      <c r="B10756" s="209"/>
      <c r="C10756" s="564"/>
      <c r="D10756" s="209"/>
      <c r="F10756" s="685"/>
    </row>
    <row r="10757" spans="2:6" s="55" customFormat="1" x14ac:dyDescent="0.25">
      <c r="B10757" s="209"/>
      <c r="C10757" s="564"/>
      <c r="D10757" s="209"/>
      <c r="F10757" s="685"/>
    </row>
    <row r="10758" spans="2:6" s="55" customFormat="1" x14ac:dyDescent="0.25">
      <c r="B10758" s="209"/>
      <c r="C10758" s="564"/>
      <c r="D10758" s="209"/>
      <c r="F10758" s="685"/>
    </row>
    <row r="10759" spans="2:6" s="55" customFormat="1" x14ac:dyDescent="0.25">
      <c r="B10759" s="209"/>
      <c r="C10759" s="564"/>
      <c r="D10759" s="209"/>
      <c r="F10759" s="685"/>
    </row>
    <row r="10760" spans="2:6" s="55" customFormat="1" x14ac:dyDescent="0.25">
      <c r="B10760" s="209"/>
      <c r="C10760" s="564"/>
      <c r="D10760" s="209"/>
      <c r="F10760" s="685"/>
    </row>
    <row r="10761" spans="2:6" s="55" customFormat="1" x14ac:dyDescent="0.25">
      <c r="B10761" s="209"/>
      <c r="C10761" s="564"/>
      <c r="D10761" s="209"/>
      <c r="F10761" s="685"/>
    </row>
    <row r="10762" spans="2:6" s="55" customFormat="1" x14ac:dyDescent="0.25">
      <c r="B10762" s="209"/>
      <c r="C10762" s="564"/>
      <c r="D10762" s="209"/>
      <c r="F10762" s="685"/>
    </row>
    <row r="10763" spans="2:6" s="55" customFormat="1" x14ac:dyDescent="0.25">
      <c r="B10763" s="209"/>
      <c r="C10763" s="564"/>
      <c r="D10763" s="209"/>
      <c r="F10763" s="685"/>
    </row>
    <row r="10764" spans="2:6" s="55" customFormat="1" x14ac:dyDescent="0.25">
      <c r="B10764" s="209"/>
      <c r="C10764" s="564"/>
      <c r="D10764" s="209"/>
      <c r="F10764" s="685"/>
    </row>
    <row r="10765" spans="2:6" s="55" customFormat="1" x14ac:dyDescent="0.25">
      <c r="B10765" s="209"/>
      <c r="C10765" s="564"/>
      <c r="D10765" s="209"/>
      <c r="F10765" s="685"/>
    </row>
    <row r="10766" spans="2:6" s="55" customFormat="1" x14ac:dyDescent="0.25">
      <c r="B10766" s="209"/>
      <c r="C10766" s="564"/>
      <c r="D10766" s="209"/>
      <c r="F10766" s="685"/>
    </row>
    <row r="10767" spans="2:6" s="55" customFormat="1" x14ac:dyDescent="0.25">
      <c r="B10767" s="209"/>
      <c r="C10767" s="564"/>
      <c r="D10767" s="209"/>
      <c r="F10767" s="685"/>
    </row>
    <row r="10768" spans="2:6" s="55" customFormat="1" x14ac:dyDescent="0.25">
      <c r="B10768" s="209"/>
      <c r="C10768" s="564"/>
      <c r="D10768" s="209"/>
      <c r="F10768" s="685"/>
    </row>
    <row r="10769" spans="2:6" s="55" customFormat="1" x14ac:dyDescent="0.25">
      <c r="B10769" s="209"/>
      <c r="C10769" s="564"/>
      <c r="D10769" s="209"/>
      <c r="F10769" s="685"/>
    </row>
    <row r="10770" spans="2:6" s="55" customFormat="1" x14ac:dyDescent="0.25">
      <c r="B10770" s="209"/>
      <c r="C10770" s="564"/>
      <c r="D10770" s="209"/>
      <c r="F10770" s="685"/>
    </row>
    <row r="10771" spans="2:6" s="55" customFormat="1" x14ac:dyDescent="0.25">
      <c r="B10771" s="209"/>
      <c r="C10771" s="564"/>
      <c r="D10771" s="209"/>
      <c r="F10771" s="685"/>
    </row>
    <row r="10772" spans="2:6" s="55" customFormat="1" x14ac:dyDescent="0.25">
      <c r="B10772" s="209"/>
      <c r="C10772" s="564"/>
      <c r="D10772" s="209"/>
      <c r="F10772" s="685"/>
    </row>
    <row r="10773" spans="2:6" s="55" customFormat="1" x14ac:dyDescent="0.25">
      <c r="B10773" s="209"/>
      <c r="C10773" s="564"/>
      <c r="D10773" s="209"/>
      <c r="F10773" s="685"/>
    </row>
    <row r="10774" spans="2:6" s="55" customFormat="1" x14ac:dyDescent="0.25">
      <c r="B10774" s="209"/>
      <c r="C10774" s="564"/>
      <c r="D10774" s="209"/>
      <c r="F10774" s="685"/>
    </row>
    <row r="10775" spans="2:6" s="55" customFormat="1" x14ac:dyDescent="0.25">
      <c r="B10775" s="209"/>
      <c r="C10775" s="564"/>
      <c r="D10775" s="209"/>
      <c r="F10775" s="685"/>
    </row>
    <row r="10776" spans="2:6" s="55" customFormat="1" x14ac:dyDescent="0.25">
      <c r="B10776" s="209"/>
      <c r="C10776" s="564"/>
      <c r="D10776" s="209"/>
      <c r="F10776" s="685"/>
    </row>
    <row r="10777" spans="2:6" s="55" customFormat="1" x14ac:dyDescent="0.25">
      <c r="B10777" s="209"/>
      <c r="C10777" s="564"/>
      <c r="D10777" s="209"/>
      <c r="F10777" s="685"/>
    </row>
    <row r="10778" spans="2:6" s="55" customFormat="1" x14ac:dyDescent="0.25">
      <c r="B10778" s="209"/>
      <c r="C10778" s="564"/>
      <c r="D10778" s="209"/>
      <c r="F10778" s="685"/>
    </row>
    <row r="10779" spans="2:6" s="55" customFormat="1" x14ac:dyDescent="0.25">
      <c r="B10779" s="209"/>
      <c r="C10779" s="564"/>
      <c r="D10779" s="209"/>
      <c r="F10779" s="685"/>
    </row>
    <row r="10780" spans="2:6" s="55" customFormat="1" x14ac:dyDescent="0.25">
      <c r="B10780" s="209"/>
      <c r="C10780" s="564"/>
      <c r="D10780" s="209"/>
      <c r="F10780" s="685"/>
    </row>
    <row r="10781" spans="2:6" s="55" customFormat="1" x14ac:dyDescent="0.25">
      <c r="B10781" s="209"/>
      <c r="C10781" s="564"/>
      <c r="D10781" s="209"/>
      <c r="F10781" s="685"/>
    </row>
    <row r="10782" spans="2:6" s="55" customFormat="1" x14ac:dyDescent="0.25">
      <c r="B10782" s="209"/>
      <c r="C10782" s="564"/>
      <c r="D10782" s="209"/>
      <c r="F10782" s="685"/>
    </row>
    <row r="10783" spans="2:6" s="55" customFormat="1" x14ac:dyDescent="0.25">
      <c r="B10783" s="209"/>
      <c r="C10783" s="564"/>
      <c r="D10783" s="209"/>
      <c r="F10783" s="685"/>
    </row>
    <row r="10784" spans="2:6" s="55" customFormat="1" x14ac:dyDescent="0.25">
      <c r="B10784" s="209"/>
      <c r="C10784" s="564"/>
      <c r="D10784" s="209"/>
      <c r="F10784" s="685"/>
    </row>
    <row r="10785" spans="2:6" s="55" customFormat="1" x14ac:dyDescent="0.25">
      <c r="B10785" s="209"/>
      <c r="C10785" s="564"/>
      <c r="D10785" s="209"/>
      <c r="F10785" s="685"/>
    </row>
    <row r="10786" spans="2:6" s="55" customFormat="1" x14ac:dyDescent="0.25">
      <c r="B10786" s="209"/>
      <c r="C10786" s="564"/>
      <c r="D10786" s="209"/>
      <c r="F10786" s="685"/>
    </row>
    <row r="10787" spans="2:6" s="55" customFormat="1" x14ac:dyDescent="0.25">
      <c r="B10787" s="209"/>
      <c r="C10787" s="564"/>
      <c r="D10787" s="209"/>
      <c r="F10787" s="685"/>
    </row>
    <row r="10788" spans="2:6" s="55" customFormat="1" x14ac:dyDescent="0.25">
      <c r="B10788" s="209"/>
      <c r="C10788" s="564"/>
      <c r="D10788" s="209"/>
      <c r="F10788" s="685"/>
    </row>
    <row r="10789" spans="2:6" s="55" customFormat="1" x14ac:dyDescent="0.25">
      <c r="B10789" s="209"/>
      <c r="C10789" s="564"/>
      <c r="D10789" s="209"/>
      <c r="F10789" s="685"/>
    </row>
    <row r="10790" spans="2:6" s="55" customFormat="1" x14ac:dyDescent="0.25">
      <c r="B10790" s="209"/>
      <c r="C10790" s="564"/>
      <c r="D10790" s="209"/>
      <c r="F10790" s="685"/>
    </row>
    <row r="10791" spans="2:6" s="55" customFormat="1" x14ac:dyDescent="0.25">
      <c r="B10791" s="209"/>
      <c r="C10791" s="564"/>
      <c r="D10791" s="209"/>
      <c r="F10791" s="685"/>
    </row>
    <row r="10792" spans="2:6" s="55" customFormat="1" x14ac:dyDescent="0.25">
      <c r="B10792" s="209"/>
      <c r="C10792" s="564"/>
      <c r="D10792" s="209"/>
      <c r="F10792" s="685"/>
    </row>
    <row r="10793" spans="2:6" s="55" customFormat="1" x14ac:dyDescent="0.25">
      <c r="B10793" s="209"/>
      <c r="C10793" s="564"/>
      <c r="D10793" s="209"/>
      <c r="F10793" s="685"/>
    </row>
    <row r="10794" spans="2:6" s="55" customFormat="1" x14ac:dyDescent="0.25">
      <c r="B10794" s="209"/>
      <c r="C10794" s="564"/>
      <c r="D10794" s="209"/>
      <c r="F10794" s="685"/>
    </row>
    <row r="10795" spans="2:6" s="55" customFormat="1" x14ac:dyDescent="0.25">
      <c r="B10795" s="209"/>
      <c r="C10795" s="564"/>
      <c r="D10795" s="209"/>
      <c r="F10795" s="685"/>
    </row>
    <row r="10796" spans="2:6" s="55" customFormat="1" x14ac:dyDescent="0.25">
      <c r="B10796" s="209"/>
      <c r="C10796" s="564"/>
      <c r="D10796" s="209"/>
      <c r="F10796" s="685"/>
    </row>
    <row r="10797" spans="2:6" s="55" customFormat="1" x14ac:dyDescent="0.25">
      <c r="B10797" s="209"/>
      <c r="C10797" s="564"/>
      <c r="D10797" s="209"/>
      <c r="F10797" s="685"/>
    </row>
    <row r="10798" spans="2:6" s="55" customFormat="1" x14ac:dyDescent="0.25">
      <c r="B10798" s="209"/>
      <c r="C10798" s="564"/>
      <c r="D10798" s="209"/>
      <c r="F10798" s="685"/>
    </row>
    <row r="10799" spans="2:6" s="55" customFormat="1" x14ac:dyDescent="0.25">
      <c r="B10799" s="209"/>
      <c r="C10799" s="564"/>
      <c r="D10799" s="209"/>
      <c r="F10799" s="685"/>
    </row>
    <row r="10800" spans="2:6" s="55" customFormat="1" x14ac:dyDescent="0.25">
      <c r="B10800" s="209"/>
      <c r="C10800" s="564"/>
      <c r="D10800" s="209"/>
      <c r="F10800" s="685"/>
    </row>
    <row r="10801" spans="2:6" s="55" customFormat="1" x14ac:dyDescent="0.25">
      <c r="B10801" s="209"/>
      <c r="C10801" s="564"/>
      <c r="D10801" s="209"/>
      <c r="F10801" s="685"/>
    </row>
    <row r="10802" spans="2:6" s="55" customFormat="1" x14ac:dyDescent="0.25">
      <c r="B10802" s="209"/>
      <c r="C10802" s="564"/>
      <c r="D10802" s="209"/>
      <c r="F10802" s="685"/>
    </row>
    <row r="10803" spans="2:6" s="55" customFormat="1" x14ac:dyDescent="0.25">
      <c r="B10803" s="209"/>
      <c r="C10803" s="564"/>
      <c r="D10803" s="209"/>
      <c r="F10803" s="685"/>
    </row>
    <row r="10804" spans="2:6" s="55" customFormat="1" x14ac:dyDescent="0.25">
      <c r="B10804" s="209"/>
      <c r="C10804" s="564"/>
      <c r="D10804" s="209"/>
      <c r="F10804" s="685"/>
    </row>
    <row r="10805" spans="2:6" s="55" customFormat="1" x14ac:dyDescent="0.25">
      <c r="B10805" s="209"/>
      <c r="C10805" s="564"/>
      <c r="D10805" s="209"/>
      <c r="F10805" s="685"/>
    </row>
    <row r="10806" spans="2:6" s="55" customFormat="1" x14ac:dyDescent="0.25">
      <c r="B10806" s="209"/>
      <c r="C10806" s="564"/>
      <c r="D10806" s="209"/>
      <c r="F10806" s="685"/>
    </row>
    <row r="10807" spans="2:6" s="55" customFormat="1" x14ac:dyDescent="0.25">
      <c r="B10807" s="209"/>
      <c r="C10807" s="564"/>
      <c r="D10807" s="209"/>
      <c r="F10807" s="685"/>
    </row>
    <row r="10808" spans="2:6" s="55" customFormat="1" x14ac:dyDescent="0.25">
      <c r="B10808" s="209"/>
      <c r="C10808" s="564"/>
      <c r="D10808" s="209"/>
      <c r="F10808" s="685"/>
    </row>
    <row r="10809" spans="2:6" s="55" customFormat="1" x14ac:dyDescent="0.25">
      <c r="B10809" s="209"/>
      <c r="C10809" s="564"/>
      <c r="D10809" s="209"/>
      <c r="F10809" s="685"/>
    </row>
    <row r="10810" spans="2:6" s="55" customFormat="1" x14ac:dyDescent="0.25">
      <c r="B10810" s="209"/>
      <c r="C10810" s="564"/>
      <c r="D10810" s="209"/>
      <c r="F10810" s="685"/>
    </row>
    <row r="10811" spans="2:6" s="55" customFormat="1" x14ac:dyDescent="0.25">
      <c r="B10811" s="209"/>
      <c r="C10811" s="564"/>
      <c r="D10811" s="209"/>
      <c r="F10811" s="685"/>
    </row>
    <row r="10812" spans="2:6" s="55" customFormat="1" x14ac:dyDescent="0.25">
      <c r="B10812" s="209"/>
      <c r="C10812" s="564"/>
      <c r="D10812" s="209"/>
      <c r="F10812" s="685"/>
    </row>
    <row r="10813" spans="2:6" s="55" customFormat="1" x14ac:dyDescent="0.25">
      <c r="B10813" s="209"/>
      <c r="C10813" s="564"/>
      <c r="D10813" s="209"/>
      <c r="F10813" s="685"/>
    </row>
    <row r="10814" spans="2:6" s="55" customFormat="1" x14ac:dyDescent="0.25">
      <c r="B10814" s="209"/>
      <c r="C10814" s="564"/>
      <c r="D10814" s="209"/>
      <c r="F10814" s="685"/>
    </row>
    <row r="10815" spans="2:6" s="55" customFormat="1" x14ac:dyDescent="0.25">
      <c r="B10815" s="209"/>
      <c r="C10815" s="564"/>
      <c r="D10815" s="209"/>
      <c r="F10815" s="685"/>
    </row>
    <row r="10816" spans="2:6" s="55" customFormat="1" x14ac:dyDescent="0.25">
      <c r="B10816" s="209"/>
      <c r="C10816" s="564"/>
      <c r="D10816" s="209"/>
      <c r="F10816" s="685"/>
    </row>
    <row r="10817" spans="2:6" s="55" customFormat="1" x14ac:dyDescent="0.25">
      <c r="B10817" s="209"/>
      <c r="C10817" s="564"/>
      <c r="D10817" s="209"/>
      <c r="F10817" s="685"/>
    </row>
    <row r="10818" spans="2:6" s="55" customFormat="1" x14ac:dyDescent="0.25">
      <c r="B10818" s="209"/>
      <c r="C10818" s="564"/>
      <c r="D10818" s="209"/>
      <c r="F10818" s="685"/>
    </row>
    <row r="10819" spans="2:6" s="55" customFormat="1" x14ac:dyDescent="0.25">
      <c r="B10819" s="209"/>
      <c r="C10819" s="564"/>
      <c r="D10819" s="209"/>
      <c r="F10819" s="685"/>
    </row>
    <row r="10820" spans="2:6" s="55" customFormat="1" x14ac:dyDescent="0.25">
      <c r="B10820" s="209"/>
      <c r="C10820" s="564"/>
      <c r="D10820" s="209"/>
      <c r="F10820" s="685"/>
    </row>
    <row r="10821" spans="2:6" s="55" customFormat="1" x14ac:dyDescent="0.25">
      <c r="B10821" s="209"/>
      <c r="C10821" s="564"/>
      <c r="D10821" s="209"/>
      <c r="F10821" s="685"/>
    </row>
    <row r="10822" spans="2:6" s="55" customFormat="1" x14ac:dyDescent="0.25">
      <c r="B10822" s="209"/>
      <c r="C10822" s="564"/>
      <c r="D10822" s="209"/>
      <c r="F10822" s="685"/>
    </row>
    <row r="10823" spans="2:6" s="55" customFormat="1" x14ac:dyDescent="0.25">
      <c r="B10823" s="209"/>
      <c r="C10823" s="564"/>
      <c r="D10823" s="209"/>
      <c r="F10823" s="685"/>
    </row>
    <row r="10824" spans="2:6" s="55" customFormat="1" x14ac:dyDescent="0.25">
      <c r="B10824" s="209"/>
      <c r="C10824" s="564"/>
      <c r="D10824" s="209"/>
      <c r="F10824" s="685"/>
    </row>
    <row r="10825" spans="2:6" s="55" customFormat="1" x14ac:dyDescent="0.25">
      <c r="B10825" s="209"/>
      <c r="C10825" s="564"/>
      <c r="D10825" s="209"/>
      <c r="F10825" s="685"/>
    </row>
    <row r="10826" spans="2:6" s="55" customFormat="1" x14ac:dyDescent="0.25">
      <c r="B10826" s="209"/>
      <c r="C10826" s="564"/>
      <c r="D10826" s="209"/>
      <c r="F10826" s="685"/>
    </row>
    <row r="10827" spans="2:6" s="55" customFormat="1" x14ac:dyDescent="0.25">
      <c r="B10827" s="209"/>
      <c r="C10827" s="564"/>
      <c r="D10827" s="209"/>
      <c r="F10827" s="685"/>
    </row>
    <row r="10828" spans="2:6" s="55" customFormat="1" x14ac:dyDescent="0.25">
      <c r="B10828" s="209"/>
      <c r="C10828" s="564"/>
      <c r="D10828" s="209"/>
      <c r="F10828" s="685"/>
    </row>
    <row r="10829" spans="2:6" s="55" customFormat="1" x14ac:dyDescent="0.25">
      <c r="B10829" s="209"/>
      <c r="C10829" s="564"/>
      <c r="D10829" s="209"/>
      <c r="F10829" s="685"/>
    </row>
    <row r="10830" spans="2:6" s="55" customFormat="1" x14ac:dyDescent="0.25">
      <c r="B10830" s="209"/>
      <c r="C10830" s="564"/>
      <c r="D10830" s="209"/>
      <c r="F10830" s="685"/>
    </row>
    <row r="10831" spans="2:6" s="55" customFormat="1" x14ac:dyDescent="0.25">
      <c r="B10831" s="209"/>
      <c r="C10831" s="564"/>
      <c r="D10831" s="209"/>
      <c r="F10831" s="685"/>
    </row>
    <row r="10832" spans="2:6" s="55" customFormat="1" x14ac:dyDescent="0.25">
      <c r="B10832" s="209"/>
      <c r="C10832" s="564"/>
      <c r="D10832" s="209"/>
      <c r="F10832" s="685"/>
    </row>
    <row r="10833" spans="2:6" s="55" customFormat="1" x14ac:dyDescent="0.25">
      <c r="B10833" s="209"/>
      <c r="C10833" s="564"/>
      <c r="D10833" s="209"/>
      <c r="F10833" s="685"/>
    </row>
    <row r="10834" spans="2:6" s="55" customFormat="1" x14ac:dyDescent="0.25">
      <c r="B10834" s="209"/>
      <c r="C10834" s="564"/>
      <c r="D10834" s="209"/>
      <c r="F10834" s="685"/>
    </row>
    <row r="10835" spans="2:6" s="55" customFormat="1" x14ac:dyDescent="0.25">
      <c r="B10835" s="209"/>
      <c r="C10835" s="564"/>
      <c r="D10835" s="209"/>
      <c r="F10835" s="685"/>
    </row>
    <row r="10836" spans="2:6" s="55" customFormat="1" x14ac:dyDescent="0.25">
      <c r="B10836" s="209"/>
      <c r="C10836" s="564"/>
      <c r="D10836" s="209"/>
      <c r="F10836" s="685"/>
    </row>
    <row r="10837" spans="2:6" s="55" customFormat="1" x14ac:dyDescent="0.25">
      <c r="B10837" s="209"/>
      <c r="C10837" s="564"/>
      <c r="D10837" s="209"/>
      <c r="F10837" s="685"/>
    </row>
    <row r="10838" spans="2:6" s="55" customFormat="1" x14ac:dyDescent="0.25">
      <c r="B10838" s="209"/>
      <c r="C10838" s="564"/>
      <c r="D10838" s="209"/>
      <c r="F10838" s="685"/>
    </row>
    <row r="10839" spans="2:6" s="55" customFormat="1" x14ac:dyDescent="0.25">
      <c r="B10839" s="209"/>
      <c r="C10839" s="564"/>
      <c r="D10839" s="209"/>
      <c r="F10839" s="685"/>
    </row>
    <row r="10840" spans="2:6" s="55" customFormat="1" x14ac:dyDescent="0.25">
      <c r="B10840" s="209"/>
      <c r="C10840" s="564"/>
      <c r="D10840" s="209"/>
      <c r="F10840" s="685"/>
    </row>
    <row r="10841" spans="2:6" s="55" customFormat="1" x14ac:dyDescent="0.25">
      <c r="B10841" s="209"/>
      <c r="C10841" s="564"/>
      <c r="D10841" s="209"/>
      <c r="F10841" s="685"/>
    </row>
    <row r="10842" spans="2:6" s="55" customFormat="1" x14ac:dyDescent="0.25">
      <c r="B10842" s="209"/>
      <c r="C10842" s="564"/>
      <c r="D10842" s="209"/>
      <c r="F10842" s="685"/>
    </row>
    <row r="10843" spans="2:6" s="55" customFormat="1" x14ac:dyDescent="0.25">
      <c r="B10843" s="209"/>
      <c r="C10843" s="564"/>
      <c r="D10843" s="209"/>
      <c r="F10843" s="685"/>
    </row>
    <row r="10844" spans="2:6" s="55" customFormat="1" x14ac:dyDescent="0.25">
      <c r="B10844" s="209"/>
      <c r="C10844" s="564"/>
      <c r="D10844" s="209"/>
      <c r="F10844" s="685"/>
    </row>
    <row r="10845" spans="2:6" s="55" customFormat="1" x14ac:dyDescent="0.25">
      <c r="B10845" s="209"/>
      <c r="C10845" s="564"/>
      <c r="D10845" s="209"/>
      <c r="F10845" s="685"/>
    </row>
    <row r="10846" spans="2:6" s="55" customFormat="1" x14ac:dyDescent="0.25">
      <c r="B10846" s="209"/>
      <c r="C10846" s="564"/>
      <c r="D10846" s="209"/>
      <c r="F10846" s="685"/>
    </row>
    <row r="10847" spans="2:6" s="55" customFormat="1" x14ac:dyDescent="0.25">
      <c r="B10847" s="209"/>
      <c r="C10847" s="564"/>
      <c r="D10847" s="209"/>
      <c r="F10847" s="685"/>
    </row>
    <row r="10848" spans="2:6" s="55" customFormat="1" x14ac:dyDescent="0.25">
      <c r="B10848" s="209"/>
      <c r="C10848" s="564"/>
      <c r="D10848" s="209"/>
      <c r="F10848" s="685"/>
    </row>
    <row r="10849" spans="2:6" s="55" customFormat="1" x14ac:dyDescent="0.25">
      <c r="B10849" s="209"/>
      <c r="C10849" s="564"/>
      <c r="D10849" s="209"/>
      <c r="F10849" s="685"/>
    </row>
    <row r="10850" spans="2:6" s="55" customFormat="1" x14ac:dyDescent="0.25">
      <c r="B10850" s="209"/>
      <c r="C10850" s="564"/>
      <c r="D10850" s="209"/>
      <c r="F10850" s="685"/>
    </row>
    <row r="10851" spans="2:6" s="55" customFormat="1" x14ac:dyDescent="0.25">
      <c r="B10851" s="209"/>
      <c r="C10851" s="564"/>
      <c r="D10851" s="209"/>
      <c r="F10851" s="685"/>
    </row>
    <row r="10852" spans="2:6" s="55" customFormat="1" x14ac:dyDescent="0.25">
      <c r="B10852" s="209"/>
      <c r="C10852" s="564"/>
      <c r="D10852" s="209"/>
      <c r="F10852" s="685"/>
    </row>
    <row r="10853" spans="2:6" s="55" customFormat="1" x14ac:dyDescent="0.25">
      <c r="B10853" s="209"/>
      <c r="C10853" s="564"/>
      <c r="D10853" s="209"/>
      <c r="F10853" s="685"/>
    </row>
    <row r="10854" spans="2:6" s="55" customFormat="1" x14ac:dyDescent="0.25">
      <c r="B10854" s="209"/>
      <c r="C10854" s="564"/>
      <c r="D10854" s="209"/>
      <c r="F10854" s="685"/>
    </row>
    <row r="10855" spans="2:6" s="55" customFormat="1" x14ac:dyDescent="0.25">
      <c r="B10855" s="209"/>
      <c r="C10855" s="564"/>
      <c r="D10855" s="209"/>
      <c r="F10855" s="685"/>
    </row>
    <row r="10856" spans="2:6" s="55" customFormat="1" x14ac:dyDescent="0.25">
      <c r="B10856" s="209"/>
      <c r="C10856" s="564"/>
      <c r="D10856" s="209"/>
      <c r="F10856" s="685"/>
    </row>
    <row r="10857" spans="2:6" s="55" customFormat="1" x14ac:dyDescent="0.25">
      <c r="B10857" s="209"/>
      <c r="C10857" s="564"/>
      <c r="D10857" s="209"/>
      <c r="F10857" s="685"/>
    </row>
    <row r="10858" spans="2:6" s="55" customFormat="1" x14ac:dyDescent="0.25">
      <c r="B10858" s="209"/>
      <c r="C10858" s="564"/>
      <c r="D10858" s="209"/>
      <c r="F10858" s="685"/>
    </row>
    <row r="10859" spans="2:6" s="55" customFormat="1" x14ac:dyDescent="0.25">
      <c r="B10859" s="209"/>
      <c r="C10859" s="564"/>
      <c r="D10859" s="209"/>
      <c r="F10859" s="685"/>
    </row>
    <row r="10860" spans="2:6" s="55" customFormat="1" x14ac:dyDescent="0.25">
      <c r="B10860" s="209"/>
      <c r="C10860" s="564"/>
      <c r="D10860" s="209"/>
      <c r="F10860" s="685"/>
    </row>
    <row r="10861" spans="2:6" s="55" customFormat="1" x14ac:dyDescent="0.25">
      <c r="B10861" s="209"/>
      <c r="C10861" s="564"/>
      <c r="D10861" s="209"/>
      <c r="F10861" s="685"/>
    </row>
    <row r="10862" spans="2:6" s="55" customFormat="1" x14ac:dyDescent="0.25">
      <c r="B10862" s="209"/>
      <c r="C10862" s="564"/>
      <c r="D10862" s="209"/>
      <c r="F10862" s="685"/>
    </row>
    <row r="10863" spans="2:6" s="55" customFormat="1" x14ac:dyDescent="0.25">
      <c r="B10863" s="209"/>
      <c r="C10863" s="564"/>
      <c r="D10863" s="209"/>
      <c r="F10863" s="685"/>
    </row>
    <row r="10864" spans="2:6" s="55" customFormat="1" x14ac:dyDescent="0.25">
      <c r="B10864" s="209"/>
      <c r="C10864" s="564"/>
      <c r="D10864" s="209"/>
      <c r="F10864" s="685"/>
    </row>
    <row r="10865" spans="2:6" s="55" customFormat="1" x14ac:dyDescent="0.25">
      <c r="B10865" s="209"/>
      <c r="C10865" s="564"/>
      <c r="D10865" s="209"/>
      <c r="F10865" s="685"/>
    </row>
    <row r="10866" spans="2:6" s="55" customFormat="1" x14ac:dyDescent="0.25">
      <c r="B10866" s="209"/>
      <c r="C10866" s="564"/>
      <c r="D10866" s="209"/>
      <c r="F10866" s="685"/>
    </row>
    <row r="10867" spans="2:6" s="55" customFormat="1" x14ac:dyDescent="0.25">
      <c r="B10867" s="209"/>
      <c r="C10867" s="564"/>
      <c r="D10867" s="209"/>
      <c r="F10867" s="685"/>
    </row>
    <row r="10868" spans="2:6" s="55" customFormat="1" x14ac:dyDescent="0.25">
      <c r="B10868" s="209"/>
      <c r="C10868" s="564"/>
      <c r="D10868" s="209"/>
      <c r="F10868" s="685"/>
    </row>
    <row r="10869" spans="2:6" s="55" customFormat="1" x14ac:dyDescent="0.25">
      <c r="B10869" s="209"/>
      <c r="C10869" s="564"/>
      <c r="D10869" s="209"/>
      <c r="F10869" s="685"/>
    </row>
    <row r="10870" spans="2:6" s="55" customFormat="1" x14ac:dyDescent="0.25">
      <c r="B10870" s="209"/>
      <c r="C10870" s="564"/>
      <c r="D10870" s="209"/>
      <c r="F10870" s="685"/>
    </row>
    <row r="10871" spans="2:6" s="55" customFormat="1" x14ac:dyDescent="0.25">
      <c r="B10871" s="209"/>
      <c r="C10871" s="564"/>
      <c r="D10871" s="209"/>
      <c r="F10871" s="685"/>
    </row>
    <row r="10872" spans="2:6" s="55" customFormat="1" x14ac:dyDescent="0.25">
      <c r="B10872" s="209"/>
      <c r="C10872" s="564"/>
      <c r="D10872" s="209"/>
      <c r="F10872" s="685"/>
    </row>
    <row r="10873" spans="2:6" s="55" customFormat="1" x14ac:dyDescent="0.25">
      <c r="B10873" s="209"/>
      <c r="C10873" s="564"/>
      <c r="D10873" s="209"/>
      <c r="F10873" s="685"/>
    </row>
    <row r="10874" spans="2:6" s="55" customFormat="1" x14ac:dyDescent="0.25">
      <c r="B10874" s="209"/>
      <c r="C10874" s="564"/>
      <c r="D10874" s="209"/>
      <c r="F10874" s="685"/>
    </row>
    <row r="10875" spans="2:6" s="55" customFormat="1" x14ac:dyDescent="0.25">
      <c r="B10875" s="209"/>
      <c r="C10875" s="564"/>
      <c r="D10875" s="209"/>
      <c r="F10875" s="685"/>
    </row>
    <row r="10876" spans="2:6" s="55" customFormat="1" x14ac:dyDescent="0.25">
      <c r="B10876" s="209"/>
      <c r="C10876" s="564"/>
      <c r="D10876" s="209"/>
      <c r="F10876" s="685"/>
    </row>
    <row r="10877" spans="2:6" s="55" customFormat="1" x14ac:dyDescent="0.25">
      <c r="B10877" s="209"/>
      <c r="C10877" s="564"/>
      <c r="D10877" s="209"/>
      <c r="F10877" s="685"/>
    </row>
    <row r="10878" spans="2:6" s="55" customFormat="1" x14ac:dyDescent="0.25">
      <c r="B10878" s="209"/>
      <c r="C10878" s="564"/>
      <c r="D10878" s="209"/>
      <c r="F10878" s="685"/>
    </row>
    <row r="10879" spans="2:6" s="55" customFormat="1" x14ac:dyDescent="0.25">
      <c r="B10879" s="209"/>
      <c r="C10879" s="564"/>
      <c r="D10879" s="209"/>
      <c r="F10879" s="685"/>
    </row>
    <row r="10880" spans="2:6" s="55" customFormat="1" x14ac:dyDescent="0.25">
      <c r="B10880" s="209"/>
      <c r="C10880" s="564"/>
      <c r="D10880" s="209"/>
      <c r="F10880" s="685"/>
    </row>
    <row r="10881" spans="2:6" s="55" customFormat="1" x14ac:dyDescent="0.25">
      <c r="B10881" s="209"/>
      <c r="C10881" s="564"/>
      <c r="D10881" s="209"/>
      <c r="F10881" s="685"/>
    </row>
    <row r="10882" spans="2:6" s="55" customFormat="1" x14ac:dyDescent="0.25">
      <c r="B10882" s="209"/>
      <c r="C10882" s="564"/>
      <c r="D10882" s="209"/>
      <c r="F10882" s="685"/>
    </row>
    <row r="10883" spans="2:6" s="55" customFormat="1" x14ac:dyDescent="0.25">
      <c r="B10883" s="209"/>
      <c r="C10883" s="564"/>
      <c r="D10883" s="209"/>
      <c r="F10883" s="685"/>
    </row>
    <row r="10884" spans="2:6" s="55" customFormat="1" x14ac:dyDescent="0.25">
      <c r="B10884" s="209"/>
      <c r="C10884" s="564"/>
      <c r="D10884" s="209"/>
      <c r="F10884" s="685"/>
    </row>
    <row r="10885" spans="2:6" s="55" customFormat="1" x14ac:dyDescent="0.25">
      <c r="B10885" s="209"/>
      <c r="C10885" s="564"/>
      <c r="D10885" s="209"/>
      <c r="F10885" s="685"/>
    </row>
    <row r="10886" spans="2:6" s="55" customFormat="1" x14ac:dyDescent="0.25">
      <c r="B10886" s="209"/>
      <c r="C10886" s="564"/>
      <c r="D10886" s="209"/>
      <c r="F10886" s="685"/>
    </row>
    <row r="10887" spans="2:6" s="55" customFormat="1" x14ac:dyDescent="0.25">
      <c r="B10887" s="209"/>
      <c r="C10887" s="564"/>
      <c r="D10887" s="209"/>
      <c r="F10887" s="685"/>
    </row>
    <row r="10888" spans="2:6" s="55" customFormat="1" x14ac:dyDescent="0.25">
      <c r="B10888" s="209"/>
      <c r="C10888" s="564"/>
      <c r="D10888" s="209"/>
      <c r="F10888" s="685"/>
    </row>
    <row r="10889" spans="2:6" s="55" customFormat="1" x14ac:dyDescent="0.25">
      <c r="B10889" s="209"/>
      <c r="C10889" s="564"/>
      <c r="D10889" s="209"/>
      <c r="F10889" s="685"/>
    </row>
    <row r="10890" spans="2:6" s="55" customFormat="1" x14ac:dyDescent="0.25">
      <c r="B10890" s="209"/>
      <c r="C10890" s="564"/>
      <c r="D10890" s="209"/>
      <c r="F10890" s="685"/>
    </row>
    <row r="10891" spans="2:6" s="55" customFormat="1" x14ac:dyDescent="0.25">
      <c r="B10891" s="209"/>
      <c r="C10891" s="564"/>
      <c r="D10891" s="209"/>
      <c r="F10891" s="685"/>
    </row>
    <row r="10892" spans="2:6" s="55" customFormat="1" x14ac:dyDescent="0.25">
      <c r="B10892" s="209"/>
      <c r="C10892" s="564"/>
      <c r="D10892" s="209"/>
      <c r="F10892" s="685"/>
    </row>
    <row r="10893" spans="2:6" s="55" customFormat="1" x14ac:dyDescent="0.25">
      <c r="B10893" s="209"/>
      <c r="C10893" s="564"/>
      <c r="D10893" s="209"/>
      <c r="F10893" s="685"/>
    </row>
    <row r="10894" spans="2:6" s="55" customFormat="1" x14ac:dyDescent="0.25">
      <c r="B10894" s="209"/>
      <c r="C10894" s="564"/>
      <c r="D10894" s="209"/>
      <c r="F10894" s="685"/>
    </row>
    <row r="10895" spans="2:6" s="55" customFormat="1" x14ac:dyDescent="0.25">
      <c r="B10895" s="209"/>
      <c r="C10895" s="564"/>
      <c r="D10895" s="209"/>
      <c r="F10895" s="685"/>
    </row>
    <row r="10896" spans="2:6" s="55" customFormat="1" x14ac:dyDescent="0.25">
      <c r="B10896" s="209"/>
      <c r="C10896" s="564"/>
      <c r="D10896" s="209"/>
      <c r="F10896" s="685"/>
    </row>
    <row r="10897" spans="2:6" s="55" customFormat="1" x14ac:dyDescent="0.25">
      <c r="B10897" s="209"/>
      <c r="C10897" s="564"/>
      <c r="D10897" s="209"/>
      <c r="F10897" s="685"/>
    </row>
    <row r="10898" spans="2:6" s="55" customFormat="1" x14ac:dyDescent="0.25">
      <c r="B10898" s="209"/>
      <c r="C10898" s="564"/>
      <c r="D10898" s="209"/>
      <c r="F10898" s="685"/>
    </row>
    <row r="10899" spans="2:6" s="55" customFormat="1" x14ac:dyDescent="0.25">
      <c r="B10899" s="209"/>
      <c r="C10899" s="564"/>
      <c r="D10899" s="209"/>
      <c r="F10899" s="685"/>
    </row>
    <row r="10900" spans="2:6" s="55" customFormat="1" x14ac:dyDescent="0.25">
      <c r="B10900" s="209"/>
      <c r="C10900" s="564"/>
      <c r="D10900" s="209"/>
      <c r="F10900" s="685"/>
    </row>
    <row r="10901" spans="2:6" s="55" customFormat="1" x14ac:dyDescent="0.25">
      <c r="B10901" s="209"/>
      <c r="C10901" s="564"/>
      <c r="D10901" s="209"/>
      <c r="F10901" s="685"/>
    </row>
    <row r="10902" spans="2:6" s="55" customFormat="1" x14ac:dyDescent="0.25">
      <c r="B10902" s="209"/>
      <c r="C10902" s="564"/>
      <c r="D10902" s="209"/>
      <c r="F10902" s="685"/>
    </row>
    <row r="10903" spans="2:6" s="55" customFormat="1" x14ac:dyDescent="0.25">
      <c r="B10903" s="209"/>
      <c r="C10903" s="564"/>
      <c r="D10903" s="209"/>
      <c r="F10903" s="685"/>
    </row>
    <row r="10904" spans="2:6" s="55" customFormat="1" x14ac:dyDescent="0.25">
      <c r="B10904" s="209"/>
      <c r="C10904" s="564"/>
      <c r="D10904" s="209"/>
      <c r="F10904" s="685"/>
    </row>
    <row r="10905" spans="2:6" s="55" customFormat="1" x14ac:dyDescent="0.25">
      <c r="B10905" s="209"/>
      <c r="C10905" s="564"/>
      <c r="D10905" s="209"/>
      <c r="F10905" s="685"/>
    </row>
    <row r="10906" spans="2:6" s="55" customFormat="1" x14ac:dyDescent="0.25">
      <c r="B10906" s="209"/>
      <c r="C10906" s="564"/>
      <c r="D10906" s="209"/>
      <c r="F10906" s="685"/>
    </row>
    <row r="10907" spans="2:6" s="55" customFormat="1" x14ac:dyDescent="0.25">
      <c r="B10907" s="209"/>
      <c r="C10907" s="564"/>
      <c r="D10907" s="209"/>
      <c r="F10907" s="685"/>
    </row>
    <row r="10908" spans="2:6" s="55" customFormat="1" x14ac:dyDescent="0.25">
      <c r="B10908" s="209"/>
      <c r="C10908" s="564"/>
      <c r="D10908" s="209"/>
      <c r="F10908" s="685"/>
    </row>
    <row r="10909" spans="2:6" s="55" customFormat="1" x14ac:dyDescent="0.25">
      <c r="B10909" s="209"/>
      <c r="C10909" s="564"/>
      <c r="D10909" s="209"/>
      <c r="F10909" s="685"/>
    </row>
    <row r="10910" spans="2:6" s="55" customFormat="1" x14ac:dyDescent="0.25">
      <c r="B10910" s="209"/>
      <c r="C10910" s="564"/>
      <c r="D10910" s="209"/>
      <c r="F10910" s="685"/>
    </row>
    <row r="10911" spans="2:6" s="55" customFormat="1" x14ac:dyDescent="0.25">
      <c r="B10911" s="209"/>
      <c r="C10911" s="564"/>
      <c r="D10911" s="209"/>
      <c r="F10911" s="685"/>
    </row>
    <row r="10912" spans="2:6" s="55" customFormat="1" x14ac:dyDescent="0.25">
      <c r="B10912" s="209"/>
      <c r="C10912" s="564"/>
      <c r="D10912" s="209"/>
      <c r="F10912" s="685"/>
    </row>
    <row r="10913" spans="2:6" s="55" customFormat="1" x14ac:dyDescent="0.25">
      <c r="B10913" s="209"/>
      <c r="C10913" s="564"/>
      <c r="D10913" s="209"/>
      <c r="F10913" s="685"/>
    </row>
    <row r="10914" spans="2:6" s="55" customFormat="1" x14ac:dyDescent="0.25">
      <c r="B10914" s="209"/>
      <c r="C10914" s="564"/>
      <c r="D10914" s="209"/>
      <c r="F10914" s="685"/>
    </row>
    <row r="10915" spans="2:6" s="55" customFormat="1" x14ac:dyDescent="0.25">
      <c r="B10915" s="209"/>
      <c r="C10915" s="564"/>
      <c r="D10915" s="209"/>
      <c r="F10915" s="685"/>
    </row>
    <row r="10916" spans="2:6" s="55" customFormat="1" x14ac:dyDescent="0.25">
      <c r="B10916" s="209"/>
      <c r="C10916" s="564"/>
      <c r="D10916" s="209"/>
      <c r="F10916" s="685"/>
    </row>
    <row r="10917" spans="2:6" s="55" customFormat="1" x14ac:dyDescent="0.25">
      <c r="B10917" s="209"/>
      <c r="C10917" s="564"/>
      <c r="D10917" s="209"/>
      <c r="F10917" s="685"/>
    </row>
    <row r="10918" spans="2:6" s="55" customFormat="1" x14ac:dyDescent="0.25">
      <c r="B10918" s="209"/>
      <c r="C10918" s="564"/>
      <c r="D10918" s="209"/>
      <c r="F10918" s="685"/>
    </row>
    <row r="10919" spans="2:6" s="55" customFormat="1" x14ac:dyDescent="0.25">
      <c r="B10919" s="209"/>
      <c r="C10919" s="564"/>
      <c r="D10919" s="209"/>
      <c r="F10919" s="685"/>
    </row>
    <row r="10920" spans="2:6" s="55" customFormat="1" x14ac:dyDescent="0.25">
      <c r="B10920" s="209"/>
      <c r="C10920" s="564"/>
      <c r="D10920" s="209"/>
      <c r="F10920" s="685"/>
    </row>
    <row r="10921" spans="2:6" s="55" customFormat="1" x14ac:dyDescent="0.25">
      <c r="B10921" s="209"/>
      <c r="C10921" s="564"/>
      <c r="D10921" s="209"/>
      <c r="F10921" s="685"/>
    </row>
    <row r="10922" spans="2:6" s="55" customFormat="1" x14ac:dyDescent="0.25">
      <c r="B10922" s="209"/>
      <c r="C10922" s="564"/>
      <c r="D10922" s="209"/>
      <c r="F10922" s="685"/>
    </row>
    <row r="10923" spans="2:6" s="55" customFormat="1" x14ac:dyDescent="0.25">
      <c r="B10923" s="209"/>
      <c r="C10923" s="564"/>
      <c r="D10923" s="209"/>
      <c r="F10923" s="685"/>
    </row>
    <row r="10924" spans="2:6" s="55" customFormat="1" x14ac:dyDescent="0.25">
      <c r="B10924" s="209"/>
      <c r="C10924" s="564"/>
      <c r="D10924" s="209"/>
      <c r="F10924" s="685"/>
    </row>
    <row r="10925" spans="2:6" s="55" customFormat="1" x14ac:dyDescent="0.25">
      <c r="B10925" s="209"/>
      <c r="C10925" s="564"/>
      <c r="D10925" s="209"/>
      <c r="F10925" s="685"/>
    </row>
    <row r="10926" spans="2:6" s="55" customFormat="1" x14ac:dyDescent="0.25">
      <c r="B10926" s="209"/>
      <c r="C10926" s="564"/>
      <c r="D10926" s="209"/>
      <c r="F10926" s="685"/>
    </row>
    <row r="10927" spans="2:6" s="55" customFormat="1" x14ac:dyDescent="0.25">
      <c r="B10927" s="209"/>
      <c r="C10927" s="564"/>
      <c r="D10927" s="209"/>
      <c r="F10927" s="685"/>
    </row>
    <row r="10928" spans="2:6" s="55" customFormat="1" x14ac:dyDescent="0.25">
      <c r="B10928" s="209"/>
      <c r="C10928" s="564"/>
      <c r="D10928" s="209"/>
      <c r="F10928" s="685"/>
    </row>
    <row r="10929" spans="2:6" s="55" customFormat="1" x14ac:dyDescent="0.25">
      <c r="B10929" s="209"/>
      <c r="C10929" s="564"/>
      <c r="D10929" s="209"/>
      <c r="F10929" s="685"/>
    </row>
    <row r="10930" spans="2:6" s="55" customFormat="1" x14ac:dyDescent="0.25">
      <c r="B10930" s="209"/>
      <c r="C10930" s="564"/>
      <c r="D10930" s="209"/>
      <c r="F10930" s="685"/>
    </row>
    <row r="10931" spans="2:6" s="55" customFormat="1" x14ac:dyDescent="0.25">
      <c r="B10931" s="209"/>
      <c r="C10931" s="564"/>
      <c r="D10931" s="209"/>
      <c r="F10931" s="685"/>
    </row>
    <row r="10932" spans="2:6" s="55" customFormat="1" x14ac:dyDescent="0.25">
      <c r="B10932" s="209"/>
      <c r="C10932" s="564"/>
      <c r="D10932" s="209"/>
      <c r="F10932" s="685"/>
    </row>
    <row r="10933" spans="2:6" s="55" customFormat="1" x14ac:dyDescent="0.25">
      <c r="B10933" s="209"/>
      <c r="C10933" s="564"/>
      <c r="D10933" s="209"/>
      <c r="F10933" s="685"/>
    </row>
    <row r="10934" spans="2:6" s="55" customFormat="1" x14ac:dyDescent="0.25">
      <c r="B10934" s="209"/>
      <c r="C10934" s="564"/>
      <c r="D10934" s="209"/>
      <c r="F10934" s="685"/>
    </row>
    <row r="10935" spans="2:6" s="55" customFormat="1" x14ac:dyDescent="0.25">
      <c r="B10935" s="209"/>
      <c r="C10935" s="564"/>
      <c r="D10935" s="209"/>
      <c r="F10935" s="685"/>
    </row>
    <row r="10936" spans="2:6" s="55" customFormat="1" x14ac:dyDescent="0.25">
      <c r="B10936" s="209"/>
      <c r="C10936" s="564"/>
      <c r="D10936" s="209"/>
      <c r="F10936" s="685"/>
    </row>
    <row r="10937" spans="2:6" s="55" customFormat="1" x14ac:dyDescent="0.25">
      <c r="B10937" s="209"/>
      <c r="C10937" s="564"/>
      <c r="D10937" s="209"/>
      <c r="F10937" s="685"/>
    </row>
    <row r="10938" spans="2:6" s="55" customFormat="1" x14ac:dyDescent="0.25">
      <c r="B10938" s="209"/>
      <c r="C10938" s="564"/>
      <c r="D10938" s="209"/>
      <c r="F10938" s="685"/>
    </row>
    <row r="10939" spans="2:6" s="55" customFormat="1" x14ac:dyDescent="0.25">
      <c r="B10939" s="209"/>
      <c r="C10939" s="564"/>
      <c r="D10939" s="209"/>
      <c r="F10939" s="685"/>
    </row>
    <row r="10940" spans="2:6" s="55" customFormat="1" x14ac:dyDescent="0.25">
      <c r="B10940" s="209"/>
      <c r="C10940" s="564"/>
      <c r="D10940" s="209"/>
      <c r="F10940" s="685"/>
    </row>
    <row r="10941" spans="2:6" s="55" customFormat="1" x14ac:dyDescent="0.25">
      <c r="B10941" s="209"/>
      <c r="C10941" s="564"/>
      <c r="D10941" s="209"/>
      <c r="F10941" s="685"/>
    </row>
    <row r="10942" spans="2:6" s="55" customFormat="1" x14ac:dyDescent="0.25">
      <c r="B10942" s="209"/>
      <c r="C10942" s="564"/>
      <c r="D10942" s="209"/>
      <c r="F10942" s="685"/>
    </row>
    <row r="10943" spans="2:6" s="55" customFormat="1" x14ac:dyDescent="0.25">
      <c r="B10943" s="209"/>
      <c r="C10943" s="564"/>
      <c r="D10943" s="209"/>
      <c r="F10943" s="685"/>
    </row>
    <row r="10944" spans="2:6" s="55" customFormat="1" x14ac:dyDescent="0.25">
      <c r="B10944" s="209"/>
      <c r="C10944" s="564"/>
      <c r="D10944" s="209"/>
      <c r="F10944" s="685"/>
    </row>
    <row r="10945" spans="2:6" s="55" customFormat="1" x14ac:dyDescent="0.25">
      <c r="B10945" s="209"/>
      <c r="C10945" s="564"/>
      <c r="D10945" s="209"/>
      <c r="F10945" s="685"/>
    </row>
    <row r="10946" spans="2:6" s="55" customFormat="1" x14ac:dyDescent="0.25">
      <c r="B10946" s="209"/>
      <c r="C10946" s="564"/>
      <c r="D10946" s="209"/>
      <c r="F10946" s="685"/>
    </row>
    <row r="10947" spans="2:6" s="55" customFormat="1" x14ac:dyDescent="0.25">
      <c r="B10947" s="209"/>
      <c r="C10947" s="564"/>
      <c r="D10947" s="209"/>
      <c r="F10947" s="685"/>
    </row>
    <row r="10948" spans="2:6" s="55" customFormat="1" x14ac:dyDescent="0.25">
      <c r="B10948" s="209"/>
      <c r="C10948" s="564"/>
      <c r="D10948" s="209"/>
      <c r="F10948" s="685"/>
    </row>
    <row r="10949" spans="2:6" s="55" customFormat="1" x14ac:dyDescent="0.25">
      <c r="B10949" s="209"/>
      <c r="C10949" s="564"/>
      <c r="D10949" s="209"/>
      <c r="F10949" s="685"/>
    </row>
    <row r="10950" spans="2:6" s="55" customFormat="1" x14ac:dyDescent="0.25">
      <c r="B10950" s="209"/>
      <c r="C10950" s="564"/>
      <c r="D10950" s="209"/>
      <c r="F10950" s="685"/>
    </row>
    <row r="10951" spans="2:6" s="55" customFormat="1" x14ac:dyDescent="0.25">
      <c r="B10951" s="209"/>
      <c r="C10951" s="564"/>
      <c r="D10951" s="209"/>
      <c r="F10951" s="685"/>
    </row>
    <row r="10952" spans="2:6" s="55" customFormat="1" x14ac:dyDescent="0.25">
      <c r="B10952" s="209"/>
      <c r="C10952" s="564"/>
      <c r="D10952" s="209"/>
      <c r="F10952" s="685"/>
    </row>
    <row r="10953" spans="2:6" s="55" customFormat="1" x14ac:dyDescent="0.25">
      <c r="B10953" s="209"/>
      <c r="C10953" s="564"/>
      <c r="D10953" s="209"/>
      <c r="F10953" s="685"/>
    </row>
    <row r="10954" spans="2:6" s="55" customFormat="1" x14ac:dyDescent="0.25">
      <c r="B10954" s="209"/>
      <c r="C10954" s="564"/>
      <c r="D10954" s="209"/>
      <c r="F10954" s="685"/>
    </row>
    <row r="10955" spans="2:6" s="55" customFormat="1" x14ac:dyDescent="0.25">
      <c r="B10955" s="209"/>
      <c r="C10955" s="564"/>
      <c r="D10955" s="209"/>
      <c r="F10955" s="685"/>
    </row>
    <row r="10956" spans="2:6" s="55" customFormat="1" x14ac:dyDescent="0.25">
      <c r="B10956" s="209"/>
      <c r="C10956" s="564"/>
      <c r="D10956" s="209"/>
      <c r="F10956" s="685"/>
    </row>
    <row r="10957" spans="2:6" s="55" customFormat="1" x14ac:dyDescent="0.25">
      <c r="B10957" s="209"/>
      <c r="C10957" s="564"/>
      <c r="D10957" s="209"/>
      <c r="F10957" s="685"/>
    </row>
    <row r="10958" spans="2:6" s="55" customFormat="1" x14ac:dyDescent="0.25">
      <c r="B10958" s="209"/>
      <c r="C10958" s="564"/>
      <c r="D10958" s="209"/>
      <c r="F10958" s="685"/>
    </row>
    <row r="10959" spans="2:6" s="55" customFormat="1" x14ac:dyDescent="0.25">
      <c r="B10959" s="209"/>
      <c r="C10959" s="564"/>
      <c r="D10959" s="209"/>
      <c r="F10959" s="685"/>
    </row>
    <row r="10960" spans="2:6" s="55" customFormat="1" x14ac:dyDescent="0.25">
      <c r="B10960" s="209"/>
      <c r="C10960" s="564"/>
      <c r="D10960" s="209"/>
      <c r="F10960" s="685"/>
    </row>
    <row r="10961" spans="2:6" s="55" customFormat="1" x14ac:dyDescent="0.25">
      <c r="B10961" s="209"/>
      <c r="C10961" s="564"/>
      <c r="D10961" s="209"/>
      <c r="F10961" s="685"/>
    </row>
    <row r="10962" spans="2:6" s="55" customFormat="1" x14ac:dyDescent="0.25">
      <c r="B10962" s="209"/>
      <c r="C10962" s="564"/>
      <c r="D10962" s="209"/>
      <c r="F10962" s="685"/>
    </row>
    <row r="10963" spans="2:6" s="55" customFormat="1" x14ac:dyDescent="0.25">
      <c r="B10963" s="209"/>
      <c r="C10963" s="564"/>
      <c r="D10963" s="209"/>
      <c r="F10963" s="685"/>
    </row>
    <row r="10964" spans="2:6" s="55" customFormat="1" x14ac:dyDescent="0.25">
      <c r="B10964" s="209"/>
      <c r="C10964" s="564"/>
      <c r="D10964" s="209"/>
      <c r="F10964" s="685"/>
    </row>
    <row r="10965" spans="2:6" s="55" customFormat="1" x14ac:dyDescent="0.25">
      <c r="B10965" s="209"/>
      <c r="C10965" s="564"/>
      <c r="D10965" s="209"/>
      <c r="F10965" s="685"/>
    </row>
    <row r="10966" spans="2:6" s="55" customFormat="1" x14ac:dyDescent="0.25">
      <c r="B10966" s="209"/>
      <c r="C10966" s="564"/>
      <c r="D10966" s="209"/>
      <c r="F10966" s="685"/>
    </row>
    <row r="10967" spans="2:6" s="55" customFormat="1" x14ac:dyDescent="0.25">
      <c r="B10967" s="209"/>
      <c r="C10967" s="564"/>
      <c r="D10967" s="209"/>
      <c r="F10967" s="685"/>
    </row>
    <row r="10968" spans="2:6" s="55" customFormat="1" x14ac:dyDescent="0.25">
      <c r="B10968" s="209"/>
      <c r="C10968" s="564"/>
      <c r="D10968" s="209"/>
      <c r="F10968" s="685"/>
    </row>
    <row r="10969" spans="2:6" s="55" customFormat="1" x14ac:dyDescent="0.25">
      <c r="B10969" s="209"/>
      <c r="C10969" s="564"/>
      <c r="D10969" s="209"/>
      <c r="F10969" s="685"/>
    </row>
    <row r="10970" spans="2:6" s="55" customFormat="1" x14ac:dyDescent="0.25">
      <c r="B10970" s="209"/>
      <c r="C10970" s="564"/>
      <c r="D10970" s="209"/>
      <c r="F10970" s="685"/>
    </row>
    <row r="10971" spans="2:6" s="55" customFormat="1" x14ac:dyDescent="0.25">
      <c r="B10971" s="209"/>
      <c r="C10971" s="564"/>
      <c r="D10971" s="209"/>
      <c r="F10971" s="685"/>
    </row>
    <row r="10972" spans="2:6" s="55" customFormat="1" x14ac:dyDescent="0.25">
      <c r="B10972" s="209"/>
      <c r="C10972" s="564"/>
      <c r="D10972" s="209"/>
      <c r="F10972" s="685"/>
    </row>
    <row r="10973" spans="2:6" s="55" customFormat="1" x14ac:dyDescent="0.25">
      <c r="B10973" s="209"/>
      <c r="C10973" s="564"/>
      <c r="D10973" s="209"/>
      <c r="F10973" s="685"/>
    </row>
    <row r="10974" spans="2:6" s="55" customFormat="1" x14ac:dyDescent="0.25">
      <c r="B10974" s="209"/>
      <c r="C10974" s="564"/>
      <c r="D10974" s="209"/>
      <c r="F10974" s="685"/>
    </row>
    <row r="10975" spans="2:6" s="55" customFormat="1" x14ac:dyDescent="0.25">
      <c r="B10975" s="209"/>
      <c r="C10975" s="564"/>
      <c r="D10975" s="209"/>
      <c r="F10975" s="685"/>
    </row>
    <row r="10976" spans="2:6" s="55" customFormat="1" x14ac:dyDescent="0.25">
      <c r="B10976" s="209"/>
      <c r="C10976" s="564"/>
      <c r="D10976" s="209"/>
      <c r="F10976" s="685"/>
    </row>
    <row r="10977" spans="2:6" s="55" customFormat="1" x14ac:dyDescent="0.25">
      <c r="B10977" s="209"/>
      <c r="C10977" s="564"/>
      <c r="D10977" s="209"/>
      <c r="F10977" s="685"/>
    </row>
    <row r="10978" spans="2:6" s="55" customFormat="1" x14ac:dyDescent="0.25">
      <c r="B10978" s="209"/>
      <c r="C10978" s="564"/>
      <c r="D10978" s="209"/>
      <c r="F10978" s="685"/>
    </row>
    <row r="10979" spans="2:6" s="55" customFormat="1" x14ac:dyDescent="0.25">
      <c r="B10979" s="209"/>
      <c r="C10979" s="564"/>
      <c r="D10979" s="209"/>
      <c r="F10979" s="685"/>
    </row>
    <row r="10980" spans="2:6" s="55" customFormat="1" x14ac:dyDescent="0.25">
      <c r="B10980" s="209"/>
      <c r="C10980" s="564"/>
      <c r="D10980" s="209"/>
      <c r="F10980" s="685"/>
    </row>
    <row r="10981" spans="2:6" s="55" customFormat="1" x14ac:dyDescent="0.25">
      <c r="B10981" s="209"/>
      <c r="C10981" s="564"/>
      <c r="D10981" s="209"/>
      <c r="F10981" s="685"/>
    </row>
    <row r="10982" spans="2:6" s="55" customFormat="1" x14ac:dyDescent="0.25">
      <c r="B10982" s="209"/>
      <c r="C10982" s="564"/>
      <c r="D10982" s="209"/>
      <c r="F10982" s="685"/>
    </row>
    <row r="10983" spans="2:6" s="55" customFormat="1" x14ac:dyDescent="0.25">
      <c r="B10983" s="209"/>
      <c r="C10983" s="564"/>
      <c r="D10983" s="209"/>
      <c r="F10983" s="685"/>
    </row>
    <row r="10984" spans="2:6" s="55" customFormat="1" x14ac:dyDescent="0.25">
      <c r="B10984" s="209"/>
      <c r="C10984" s="564"/>
      <c r="D10984" s="209"/>
      <c r="F10984" s="685"/>
    </row>
    <row r="10985" spans="2:6" s="55" customFormat="1" x14ac:dyDescent="0.25">
      <c r="B10985" s="209"/>
      <c r="C10985" s="564"/>
      <c r="D10985" s="209"/>
      <c r="F10985" s="685"/>
    </row>
    <row r="10986" spans="2:6" s="55" customFormat="1" x14ac:dyDescent="0.25">
      <c r="B10986" s="209"/>
      <c r="C10986" s="564"/>
      <c r="D10986" s="209"/>
      <c r="F10986" s="685"/>
    </row>
    <row r="10987" spans="2:6" s="55" customFormat="1" x14ac:dyDescent="0.25">
      <c r="B10987" s="209"/>
      <c r="C10987" s="564"/>
      <c r="D10987" s="209"/>
      <c r="F10987" s="685"/>
    </row>
    <row r="10988" spans="2:6" s="55" customFormat="1" x14ac:dyDescent="0.25">
      <c r="B10988" s="209"/>
      <c r="C10988" s="564"/>
      <c r="D10988" s="209"/>
      <c r="F10988" s="685"/>
    </row>
    <row r="10989" spans="2:6" s="55" customFormat="1" x14ac:dyDescent="0.25">
      <c r="B10989" s="209"/>
      <c r="C10989" s="564"/>
      <c r="D10989" s="209"/>
      <c r="F10989" s="685"/>
    </row>
    <row r="10990" spans="2:6" s="55" customFormat="1" x14ac:dyDescent="0.25">
      <c r="B10990" s="209"/>
      <c r="C10990" s="564"/>
      <c r="D10990" s="209"/>
      <c r="F10990" s="685"/>
    </row>
    <row r="10991" spans="2:6" s="55" customFormat="1" x14ac:dyDescent="0.25">
      <c r="B10991" s="209"/>
      <c r="C10991" s="564"/>
      <c r="D10991" s="209"/>
      <c r="F10991" s="685"/>
    </row>
    <row r="10992" spans="2:6" s="55" customFormat="1" x14ac:dyDescent="0.25">
      <c r="B10992" s="209"/>
      <c r="C10992" s="564"/>
      <c r="D10992" s="209"/>
      <c r="F10992" s="685"/>
    </row>
    <row r="10993" spans="2:6" s="55" customFormat="1" x14ac:dyDescent="0.25">
      <c r="B10993" s="209"/>
      <c r="C10993" s="564"/>
      <c r="D10993" s="209"/>
      <c r="F10993" s="685"/>
    </row>
    <row r="10994" spans="2:6" s="55" customFormat="1" x14ac:dyDescent="0.25">
      <c r="B10994" s="209"/>
      <c r="C10994" s="564"/>
      <c r="D10994" s="209"/>
      <c r="F10994" s="685"/>
    </row>
    <row r="10995" spans="2:6" s="55" customFormat="1" x14ac:dyDescent="0.25">
      <c r="B10995" s="209"/>
      <c r="C10995" s="564"/>
      <c r="D10995" s="209"/>
      <c r="F10995" s="685"/>
    </row>
    <row r="10996" spans="2:6" s="55" customFormat="1" x14ac:dyDescent="0.25">
      <c r="B10996" s="209"/>
      <c r="C10996" s="564"/>
      <c r="D10996" s="209"/>
      <c r="F10996" s="685"/>
    </row>
    <row r="10997" spans="2:6" s="55" customFormat="1" x14ac:dyDescent="0.25">
      <c r="B10997" s="209"/>
      <c r="C10997" s="564"/>
      <c r="D10997" s="209"/>
      <c r="F10997" s="685"/>
    </row>
    <row r="10998" spans="2:6" s="55" customFormat="1" x14ac:dyDescent="0.25">
      <c r="B10998" s="209"/>
      <c r="C10998" s="564"/>
      <c r="D10998" s="209"/>
      <c r="F10998" s="685"/>
    </row>
    <row r="10999" spans="2:6" s="55" customFormat="1" x14ac:dyDescent="0.25">
      <c r="B10999" s="209"/>
      <c r="C10999" s="564"/>
      <c r="D10999" s="209"/>
      <c r="F10999" s="685"/>
    </row>
    <row r="11000" spans="2:6" s="55" customFormat="1" x14ac:dyDescent="0.25">
      <c r="B11000" s="209"/>
      <c r="C11000" s="564"/>
      <c r="D11000" s="209"/>
      <c r="F11000" s="685"/>
    </row>
    <row r="11001" spans="2:6" s="55" customFormat="1" x14ac:dyDescent="0.25">
      <c r="B11001" s="209"/>
      <c r="C11001" s="564"/>
      <c r="D11001" s="209"/>
      <c r="F11001" s="685"/>
    </row>
    <row r="11002" spans="2:6" s="55" customFormat="1" x14ac:dyDescent="0.25">
      <c r="B11002" s="209"/>
      <c r="C11002" s="564"/>
      <c r="D11002" s="209"/>
      <c r="F11002" s="685"/>
    </row>
    <row r="11003" spans="2:6" s="55" customFormat="1" x14ac:dyDescent="0.25">
      <c r="B11003" s="209"/>
      <c r="C11003" s="564"/>
      <c r="D11003" s="209"/>
      <c r="F11003" s="685"/>
    </row>
    <row r="11004" spans="2:6" s="55" customFormat="1" x14ac:dyDescent="0.25">
      <c r="B11004" s="209"/>
      <c r="C11004" s="564"/>
      <c r="D11004" s="209"/>
      <c r="F11004" s="685"/>
    </row>
    <row r="11005" spans="2:6" s="55" customFormat="1" x14ac:dyDescent="0.25">
      <c r="B11005" s="209"/>
      <c r="C11005" s="564"/>
      <c r="D11005" s="209"/>
      <c r="F11005" s="685"/>
    </row>
    <row r="11006" spans="2:6" s="55" customFormat="1" x14ac:dyDescent="0.25">
      <c r="B11006" s="209"/>
      <c r="C11006" s="564"/>
      <c r="D11006" s="209"/>
      <c r="F11006" s="685"/>
    </row>
    <row r="11007" spans="2:6" s="55" customFormat="1" x14ac:dyDescent="0.25">
      <c r="B11007" s="209"/>
      <c r="C11007" s="564"/>
      <c r="D11007" s="209"/>
      <c r="F11007" s="685"/>
    </row>
    <row r="11008" spans="2:6" s="55" customFormat="1" x14ac:dyDescent="0.25">
      <c r="B11008" s="209"/>
      <c r="C11008" s="564"/>
      <c r="D11008" s="209"/>
      <c r="F11008" s="685"/>
    </row>
    <row r="11009" spans="2:6" s="55" customFormat="1" x14ac:dyDescent="0.25">
      <c r="B11009" s="209"/>
      <c r="C11009" s="564"/>
      <c r="D11009" s="209"/>
      <c r="F11009" s="685"/>
    </row>
    <row r="11010" spans="2:6" s="55" customFormat="1" x14ac:dyDescent="0.25">
      <c r="B11010" s="209"/>
      <c r="C11010" s="564"/>
      <c r="D11010" s="209"/>
      <c r="F11010" s="685"/>
    </row>
    <row r="11011" spans="2:6" s="55" customFormat="1" x14ac:dyDescent="0.25">
      <c r="B11011" s="209"/>
      <c r="C11011" s="564"/>
      <c r="D11011" s="209"/>
      <c r="F11011" s="685"/>
    </row>
    <row r="11012" spans="2:6" s="55" customFormat="1" x14ac:dyDescent="0.25">
      <c r="B11012" s="209"/>
      <c r="C11012" s="564"/>
      <c r="D11012" s="209"/>
      <c r="F11012" s="685"/>
    </row>
    <row r="11013" spans="2:6" s="55" customFormat="1" x14ac:dyDescent="0.25">
      <c r="B11013" s="209"/>
      <c r="C11013" s="564"/>
      <c r="D11013" s="209"/>
      <c r="F11013" s="685"/>
    </row>
    <row r="11014" spans="2:6" s="55" customFormat="1" x14ac:dyDescent="0.25">
      <c r="B11014" s="209"/>
      <c r="C11014" s="564"/>
      <c r="D11014" s="209"/>
      <c r="F11014" s="685"/>
    </row>
    <row r="11015" spans="2:6" s="55" customFormat="1" x14ac:dyDescent="0.25">
      <c r="B11015" s="209"/>
      <c r="C11015" s="564"/>
      <c r="D11015" s="209"/>
      <c r="F11015" s="685"/>
    </row>
    <row r="11016" spans="2:6" s="55" customFormat="1" x14ac:dyDescent="0.25">
      <c r="B11016" s="209"/>
      <c r="C11016" s="564"/>
      <c r="D11016" s="209"/>
      <c r="F11016" s="685"/>
    </row>
    <row r="11017" spans="2:6" s="55" customFormat="1" x14ac:dyDescent="0.25">
      <c r="B11017" s="209"/>
      <c r="C11017" s="564"/>
      <c r="D11017" s="209"/>
      <c r="F11017" s="685"/>
    </row>
    <row r="11018" spans="2:6" s="55" customFormat="1" x14ac:dyDescent="0.25">
      <c r="B11018" s="209"/>
      <c r="C11018" s="564"/>
      <c r="D11018" s="209"/>
      <c r="F11018" s="685"/>
    </row>
    <row r="11019" spans="2:6" s="55" customFormat="1" x14ac:dyDescent="0.25">
      <c r="B11019" s="209"/>
      <c r="C11019" s="564"/>
      <c r="D11019" s="209"/>
      <c r="F11019" s="685"/>
    </row>
    <row r="11020" spans="2:6" s="55" customFormat="1" x14ac:dyDescent="0.25">
      <c r="B11020" s="209"/>
      <c r="C11020" s="564"/>
      <c r="D11020" s="209"/>
      <c r="F11020" s="685"/>
    </row>
    <row r="11021" spans="2:6" s="55" customFormat="1" x14ac:dyDescent="0.25">
      <c r="B11021" s="209"/>
      <c r="C11021" s="564"/>
      <c r="D11021" s="209"/>
      <c r="F11021" s="685"/>
    </row>
    <row r="11022" spans="2:6" s="55" customFormat="1" x14ac:dyDescent="0.25">
      <c r="B11022" s="209"/>
      <c r="C11022" s="564"/>
      <c r="D11022" s="209"/>
      <c r="F11022" s="685"/>
    </row>
    <row r="11023" spans="2:6" s="55" customFormat="1" x14ac:dyDescent="0.25">
      <c r="B11023" s="209"/>
      <c r="C11023" s="564"/>
      <c r="D11023" s="209"/>
      <c r="F11023" s="685"/>
    </row>
    <row r="11024" spans="2:6" s="55" customFormat="1" x14ac:dyDescent="0.25">
      <c r="B11024" s="209"/>
      <c r="C11024" s="564"/>
      <c r="D11024" s="209"/>
      <c r="F11024" s="685"/>
    </row>
    <row r="11025" spans="2:6" s="55" customFormat="1" x14ac:dyDescent="0.25">
      <c r="B11025" s="209"/>
      <c r="C11025" s="564"/>
      <c r="D11025" s="209"/>
      <c r="F11025" s="685"/>
    </row>
    <row r="11026" spans="2:6" s="55" customFormat="1" x14ac:dyDescent="0.25">
      <c r="B11026" s="209"/>
      <c r="C11026" s="564"/>
      <c r="D11026" s="209"/>
      <c r="F11026" s="685"/>
    </row>
    <row r="11027" spans="2:6" s="55" customFormat="1" x14ac:dyDescent="0.25">
      <c r="B11027" s="209"/>
      <c r="C11027" s="564"/>
      <c r="D11027" s="209"/>
      <c r="F11027" s="685"/>
    </row>
    <row r="11028" spans="2:6" s="55" customFormat="1" x14ac:dyDescent="0.25">
      <c r="B11028" s="209"/>
      <c r="C11028" s="564"/>
      <c r="D11028" s="209"/>
      <c r="F11028" s="685"/>
    </row>
    <row r="11029" spans="2:6" s="55" customFormat="1" x14ac:dyDescent="0.25">
      <c r="B11029" s="209"/>
      <c r="C11029" s="564"/>
      <c r="D11029" s="209"/>
      <c r="F11029" s="685"/>
    </row>
    <row r="11030" spans="2:6" s="55" customFormat="1" x14ac:dyDescent="0.25">
      <c r="B11030" s="209"/>
      <c r="C11030" s="564"/>
      <c r="D11030" s="209"/>
      <c r="F11030" s="685"/>
    </row>
    <row r="11031" spans="2:6" s="55" customFormat="1" x14ac:dyDescent="0.25">
      <c r="B11031" s="209"/>
      <c r="C11031" s="564"/>
      <c r="D11031" s="209"/>
      <c r="F11031" s="685"/>
    </row>
    <row r="11032" spans="2:6" s="55" customFormat="1" x14ac:dyDescent="0.25">
      <c r="B11032" s="209"/>
      <c r="C11032" s="564"/>
      <c r="D11032" s="209"/>
      <c r="F11032" s="685"/>
    </row>
    <row r="11033" spans="2:6" s="55" customFormat="1" x14ac:dyDescent="0.25">
      <c r="B11033" s="209"/>
      <c r="C11033" s="564"/>
      <c r="D11033" s="209"/>
      <c r="F11033" s="685"/>
    </row>
    <row r="11034" spans="2:6" s="55" customFormat="1" x14ac:dyDescent="0.25">
      <c r="B11034" s="209"/>
      <c r="C11034" s="564"/>
      <c r="D11034" s="209"/>
      <c r="F11034" s="685"/>
    </row>
    <row r="11035" spans="2:6" s="55" customFormat="1" x14ac:dyDescent="0.25">
      <c r="B11035" s="209"/>
      <c r="C11035" s="564"/>
      <c r="D11035" s="209"/>
      <c r="F11035" s="685"/>
    </row>
    <row r="11036" spans="2:6" s="55" customFormat="1" x14ac:dyDescent="0.25">
      <c r="B11036" s="209"/>
      <c r="C11036" s="564"/>
      <c r="D11036" s="209"/>
      <c r="F11036" s="685"/>
    </row>
    <row r="11037" spans="2:6" s="55" customFormat="1" x14ac:dyDescent="0.25">
      <c r="B11037" s="209"/>
      <c r="C11037" s="564"/>
      <c r="D11037" s="209"/>
      <c r="F11037" s="685"/>
    </row>
    <row r="11038" spans="2:6" s="55" customFormat="1" x14ac:dyDescent="0.25">
      <c r="B11038" s="209"/>
      <c r="C11038" s="564"/>
      <c r="D11038" s="209"/>
      <c r="F11038" s="685"/>
    </row>
    <row r="11039" spans="2:6" s="55" customFormat="1" x14ac:dyDescent="0.25">
      <c r="B11039" s="209"/>
      <c r="C11039" s="564"/>
      <c r="D11039" s="209"/>
      <c r="F11039" s="685"/>
    </row>
    <row r="11040" spans="2:6" s="55" customFormat="1" x14ac:dyDescent="0.25">
      <c r="B11040" s="209"/>
      <c r="C11040" s="564"/>
      <c r="D11040" s="209"/>
      <c r="F11040" s="685"/>
    </row>
    <row r="11041" spans="2:6" s="55" customFormat="1" x14ac:dyDescent="0.25">
      <c r="B11041" s="209"/>
      <c r="C11041" s="564"/>
      <c r="D11041" s="209"/>
      <c r="F11041" s="685"/>
    </row>
    <row r="11042" spans="2:6" s="55" customFormat="1" x14ac:dyDescent="0.25">
      <c r="B11042" s="209"/>
      <c r="C11042" s="564"/>
      <c r="D11042" s="209"/>
      <c r="F11042" s="685"/>
    </row>
    <row r="11043" spans="2:6" s="55" customFormat="1" x14ac:dyDescent="0.25">
      <c r="B11043" s="209"/>
      <c r="C11043" s="564"/>
      <c r="D11043" s="209"/>
      <c r="F11043" s="685"/>
    </row>
    <row r="11044" spans="2:6" s="55" customFormat="1" x14ac:dyDescent="0.25">
      <c r="B11044" s="209"/>
      <c r="C11044" s="564"/>
      <c r="D11044" s="209"/>
      <c r="F11044" s="685"/>
    </row>
    <row r="11045" spans="2:6" s="55" customFormat="1" x14ac:dyDescent="0.25">
      <c r="B11045" s="209"/>
      <c r="C11045" s="564"/>
      <c r="D11045" s="209"/>
      <c r="F11045" s="685"/>
    </row>
    <row r="11046" spans="2:6" s="55" customFormat="1" x14ac:dyDescent="0.25">
      <c r="B11046" s="209"/>
      <c r="C11046" s="564"/>
      <c r="D11046" s="209"/>
      <c r="F11046" s="685"/>
    </row>
    <row r="11047" spans="2:6" s="55" customFormat="1" x14ac:dyDescent="0.25">
      <c r="B11047" s="209"/>
      <c r="C11047" s="564"/>
      <c r="D11047" s="209"/>
      <c r="F11047" s="685"/>
    </row>
    <row r="11048" spans="2:6" s="55" customFormat="1" x14ac:dyDescent="0.25">
      <c r="B11048" s="209"/>
      <c r="C11048" s="564"/>
      <c r="D11048" s="209"/>
      <c r="F11048" s="685"/>
    </row>
    <row r="11049" spans="2:6" s="55" customFormat="1" x14ac:dyDescent="0.25">
      <c r="B11049" s="209"/>
      <c r="C11049" s="564"/>
      <c r="D11049" s="209"/>
      <c r="F11049" s="685"/>
    </row>
    <row r="11050" spans="2:6" s="55" customFormat="1" x14ac:dyDescent="0.25">
      <c r="B11050" s="209"/>
      <c r="C11050" s="564"/>
      <c r="D11050" s="209"/>
      <c r="F11050" s="685"/>
    </row>
    <row r="11051" spans="2:6" s="55" customFormat="1" x14ac:dyDescent="0.25">
      <c r="B11051" s="209"/>
      <c r="C11051" s="564"/>
      <c r="D11051" s="209"/>
      <c r="F11051" s="685"/>
    </row>
    <row r="11052" spans="2:6" s="55" customFormat="1" x14ac:dyDescent="0.25">
      <c r="B11052" s="209"/>
      <c r="C11052" s="564"/>
      <c r="D11052" s="209"/>
      <c r="F11052" s="685"/>
    </row>
    <row r="11053" spans="2:6" s="55" customFormat="1" x14ac:dyDescent="0.25">
      <c r="B11053" s="209"/>
      <c r="C11053" s="564"/>
      <c r="D11053" s="209"/>
      <c r="F11053" s="685"/>
    </row>
    <row r="11054" spans="2:6" s="55" customFormat="1" x14ac:dyDescent="0.25">
      <c r="B11054" s="209"/>
      <c r="C11054" s="564"/>
      <c r="D11054" s="209"/>
      <c r="F11054" s="685"/>
    </row>
    <row r="11055" spans="2:6" s="55" customFormat="1" x14ac:dyDescent="0.25">
      <c r="B11055" s="209"/>
      <c r="C11055" s="564"/>
      <c r="D11055" s="209"/>
      <c r="F11055" s="685"/>
    </row>
    <row r="11056" spans="2:6" s="55" customFormat="1" x14ac:dyDescent="0.25">
      <c r="B11056" s="209"/>
      <c r="C11056" s="564"/>
      <c r="D11056" s="209"/>
      <c r="F11056" s="685"/>
    </row>
    <row r="11057" spans="2:6" s="55" customFormat="1" x14ac:dyDescent="0.25">
      <c r="B11057" s="209"/>
      <c r="C11057" s="564"/>
      <c r="D11057" s="209"/>
      <c r="F11057" s="685"/>
    </row>
    <row r="11058" spans="2:6" s="55" customFormat="1" x14ac:dyDescent="0.25">
      <c r="B11058" s="209"/>
      <c r="C11058" s="564"/>
      <c r="D11058" s="209"/>
      <c r="F11058" s="685"/>
    </row>
    <row r="11059" spans="2:6" s="55" customFormat="1" x14ac:dyDescent="0.25">
      <c r="B11059" s="209"/>
      <c r="C11059" s="564"/>
      <c r="D11059" s="209"/>
      <c r="F11059" s="685"/>
    </row>
    <row r="11060" spans="2:6" s="55" customFormat="1" x14ac:dyDescent="0.25">
      <c r="B11060" s="209"/>
      <c r="C11060" s="564"/>
      <c r="D11060" s="209"/>
      <c r="F11060" s="685"/>
    </row>
    <row r="11061" spans="2:6" s="55" customFormat="1" x14ac:dyDescent="0.25">
      <c r="B11061" s="209"/>
      <c r="C11061" s="564"/>
      <c r="D11061" s="209"/>
      <c r="F11061" s="685"/>
    </row>
    <row r="11062" spans="2:6" s="55" customFormat="1" x14ac:dyDescent="0.25">
      <c r="B11062" s="209"/>
      <c r="C11062" s="564"/>
      <c r="D11062" s="209"/>
      <c r="F11062" s="685"/>
    </row>
    <row r="11063" spans="2:6" s="55" customFormat="1" x14ac:dyDescent="0.25">
      <c r="B11063" s="209"/>
      <c r="C11063" s="564"/>
      <c r="D11063" s="209"/>
      <c r="F11063" s="685"/>
    </row>
    <row r="11064" spans="2:6" s="55" customFormat="1" x14ac:dyDescent="0.25">
      <c r="B11064" s="209"/>
      <c r="C11064" s="564"/>
      <c r="D11064" s="209"/>
      <c r="F11064" s="685"/>
    </row>
    <row r="11065" spans="2:6" s="55" customFormat="1" x14ac:dyDescent="0.25">
      <c r="B11065" s="209"/>
      <c r="C11065" s="564"/>
      <c r="D11065" s="209"/>
      <c r="F11065" s="685"/>
    </row>
    <row r="11066" spans="2:6" s="55" customFormat="1" x14ac:dyDescent="0.25">
      <c r="B11066" s="209"/>
      <c r="C11066" s="564"/>
      <c r="D11066" s="209"/>
      <c r="F11066" s="685"/>
    </row>
    <row r="11067" spans="2:6" s="55" customFormat="1" x14ac:dyDescent="0.25">
      <c r="B11067" s="209"/>
      <c r="C11067" s="564"/>
      <c r="D11067" s="209"/>
      <c r="F11067" s="685"/>
    </row>
    <row r="11068" spans="2:6" s="55" customFormat="1" x14ac:dyDescent="0.25">
      <c r="B11068" s="209"/>
      <c r="C11068" s="564"/>
      <c r="D11068" s="209"/>
      <c r="F11068" s="685"/>
    </row>
    <row r="11069" spans="2:6" s="55" customFormat="1" x14ac:dyDescent="0.25">
      <c r="B11069" s="209"/>
      <c r="C11069" s="564"/>
      <c r="D11069" s="209"/>
      <c r="F11069" s="685"/>
    </row>
    <row r="11070" spans="2:6" s="55" customFormat="1" x14ac:dyDescent="0.25">
      <c r="B11070" s="209"/>
      <c r="C11070" s="564"/>
      <c r="D11070" s="209"/>
      <c r="F11070" s="685"/>
    </row>
    <row r="11071" spans="2:6" s="55" customFormat="1" x14ac:dyDescent="0.25">
      <c r="B11071" s="209"/>
      <c r="C11071" s="564"/>
      <c r="D11071" s="209"/>
      <c r="F11071" s="685"/>
    </row>
    <row r="11072" spans="2:6" s="55" customFormat="1" x14ac:dyDescent="0.25">
      <c r="B11072" s="209"/>
      <c r="C11072" s="564"/>
      <c r="D11072" s="209"/>
      <c r="F11072" s="685"/>
    </row>
    <row r="11073" spans="2:6" s="55" customFormat="1" x14ac:dyDescent="0.25">
      <c r="B11073" s="209"/>
      <c r="C11073" s="564"/>
      <c r="D11073" s="209"/>
      <c r="F11073" s="685"/>
    </row>
    <row r="11074" spans="2:6" s="55" customFormat="1" x14ac:dyDescent="0.25">
      <c r="B11074" s="209"/>
      <c r="C11074" s="564"/>
      <c r="D11074" s="209"/>
      <c r="F11074" s="685"/>
    </row>
    <row r="11075" spans="2:6" s="55" customFormat="1" x14ac:dyDescent="0.25">
      <c r="B11075" s="209"/>
      <c r="C11075" s="564"/>
      <c r="D11075" s="209"/>
      <c r="F11075" s="685"/>
    </row>
    <row r="11076" spans="2:6" s="55" customFormat="1" x14ac:dyDescent="0.25">
      <c r="B11076" s="209"/>
      <c r="C11076" s="564"/>
      <c r="D11076" s="209"/>
      <c r="F11076" s="685"/>
    </row>
    <row r="11077" spans="2:6" s="55" customFormat="1" x14ac:dyDescent="0.25">
      <c r="B11077" s="209"/>
      <c r="C11077" s="564"/>
      <c r="D11077" s="209"/>
      <c r="F11077" s="685"/>
    </row>
    <row r="11078" spans="2:6" s="55" customFormat="1" x14ac:dyDescent="0.25">
      <c r="B11078" s="209"/>
      <c r="C11078" s="564"/>
      <c r="D11078" s="209"/>
      <c r="F11078" s="685"/>
    </row>
    <row r="11079" spans="2:6" s="55" customFormat="1" x14ac:dyDescent="0.25">
      <c r="B11079" s="209"/>
      <c r="C11079" s="564"/>
      <c r="D11079" s="209"/>
      <c r="F11079" s="685"/>
    </row>
    <row r="11080" spans="2:6" s="55" customFormat="1" x14ac:dyDescent="0.25">
      <c r="B11080" s="209"/>
      <c r="C11080" s="564"/>
      <c r="D11080" s="209"/>
      <c r="F11080" s="685"/>
    </row>
    <row r="11081" spans="2:6" s="55" customFormat="1" x14ac:dyDescent="0.25">
      <c r="B11081" s="209"/>
      <c r="C11081" s="564"/>
      <c r="D11081" s="209"/>
      <c r="F11081" s="685"/>
    </row>
    <row r="11082" spans="2:6" s="55" customFormat="1" x14ac:dyDescent="0.25">
      <c r="B11082" s="209"/>
      <c r="C11082" s="564"/>
      <c r="D11082" s="209"/>
      <c r="F11082" s="685"/>
    </row>
    <row r="11083" spans="2:6" s="55" customFormat="1" x14ac:dyDescent="0.25">
      <c r="B11083" s="209"/>
      <c r="C11083" s="564"/>
      <c r="D11083" s="209"/>
      <c r="F11083" s="685"/>
    </row>
    <row r="11084" spans="2:6" s="55" customFormat="1" x14ac:dyDescent="0.25">
      <c r="B11084" s="209"/>
      <c r="C11084" s="564"/>
      <c r="D11084" s="209"/>
      <c r="F11084" s="685"/>
    </row>
    <row r="11085" spans="2:6" s="55" customFormat="1" x14ac:dyDescent="0.25">
      <c r="B11085" s="209"/>
      <c r="C11085" s="564"/>
      <c r="D11085" s="209"/>
      <c r="F11085" s="685"/>
    </row>
    <row r="11086" spans="2:6" s="55" customFormat="1" x14ac:dyDescent="0.25">
      <c r="B11086" s="209"/>
      <c r="C11086" s="564"/>
      <c r="D11086" s="209"/>
      <c r="F11086" s="685"/>
    </row>
    <row r="11087" spans="2:6" s="55" customFormat="1" x14ac:dyDescent="0.25">
      <c r="B11087" s="209"/>
      <c r="C11087" s="564"/>
      <c r="D11087" s="209"/>
      <c r="F11087" s="685"/>
    </row>
    <row r="11088" spans="2:6" s="55" customFormat="1" x14ac:dyDescent="0.25">
      <c r="B11088" s="209"/>
      <c r="C11088" s="564"/>
      <c r="D11088" s="209"/>
      <c r="F11088" s="685"/>
    </row>
    <row r="11089" spans="2:6" s="55" customFormat="1" x14ac:dyDescent="0.25">
      <c r="B11089" s="209"/>
      <c r="C11089" s="564"/>
      <c r="D11089" s="209"/>
      <c r="F11089" s="685"/>
    </row>
    <row r="11090" spans="2:6" s="55" customFormat="1" x14ac:dyDescent="0.25">
      <c r="B11090" s="209"/>
      <c r="C11090" s="564"/>
      <c r="D11090" s="209"/>
      <c r="F11090" s="685"/>
    </row>
    <row r="11091" spans="2:6" s="55" customFormat="1" x14ac:dyDescent="0.25">
      <c r="B11091" s="209"/>
      <c r="C11091" s="564"/>
      <c r="D11091" s="209"/>
      <c r="F11091" s="685"/>
    </row>
    <row r="11092" spans="2:6" s="55" customFormat="1" x14ac:dyDescent="0.25">
      <c r="B11092" s="209"/>
      <c r="C11092" s="564"/>
      <c r="D11092" s="209"/>
      <c r="F11092" s="685"/>
    </row>
    <row r="11093" spans="2:6" s="55" customFormat="1" x14ac:dyDescent="0.25">
      <c r="B11093" s="209"/>
      <c r="C11093" s="564"/>
      <c r="D11093" s="209"/>
      <c r="F11093" s="685"/>
    </row>
    <row r="11094" spans="2:6" s="55" customFormat="1" x14ac:dyDescent="0.25">
      <c r="B11094" s="209"/>
      <c r="C11094" s="564"/>
      <c r="D11094" s="209"/>
      <c r="F11094" s="685"/>
    </row>
    <row r="11095" spans="2:6" s="55" customFormat="1" x14ac:dyDescent="0.25">
      <c r="B11095" s="209"/>
      <c r="C11095" s="564"/>
      <c r="D11095" s="209"/>
      <c r="F11095" s="685"/>
    </row>
    <row r="11096" spans="2:6" s="55" customFormat="1" x14ac:dyDescent="0.25">
      <c r="B11096" s="209"/>
      <c r="C11096" s="564"/>
      <c r="D11096" s="209"/>
      <c r="F11096" s="685"/>
    </row>
    <row r="11097" spans="2:6" s="55" customFormat="1" x14ac:dyDescent="0.25">
      <c r="B11097" s="209"/>
      <c r="C11097" s="564"/>
      <c r="D11097" s="209"/>
      <c r="F11097" s="685"/>
    </row>
    <row r="11098" spans="2:6" s="55" customFormat="1" x14ac:dyDescent="0.25">
      <c r="B11098" s="209"/>
      <c r="C11098" s="564"/>
      <c r="D11098" s="209"/>
      <c r="F11098" s="685"/>
    </row>
    <row r="11099" spans="2:6" s="55" customFormat="1" x14ac:dyDescent="0.25">
      <c r="B11099" s="209"/>
      <c r="C11099" s="564"/>
      <c r="D11099" s="209"/>
      <c r="F11099" s="685"/>
    </row>
    <row r="11100" spans="2:6" s="55" customFormat="1" x14ac:dyDescent="0.25">
      <c r="B11100" s="209"/>
      <c r="C11100" s="564"/>
      <c r="D11100" s="209"/>
      <c r="F11100" s="685"/>
    </row>
    <row r="11101" spans="2:6" s="55" customFormat="1" x14ac:dyDescent="0.25">
      <c r="B11101" s="209"/>
      <c r="C11101" s="564"/>
      <c r="D11101" s="209"/>
      <c r="F11101" s="685"/>
    </row>
    <row r="11102" spans="2:6" s="55" customFormat="1" x14ac:dyDescent="0.25">
      <c r="B11102" s="209"/>
      <c r="C11102" s="564"/>
      <c r="D11102" s="209"/>
      <c r="F11102" s="685"/>
    </row>
    <row r="11103" spans="2:6" s="55" customFormat="1" x14ac:dyDescent="0.25">
      <c r="B11103" s="209"/>
      <c r="C11103" s="564"/>
      <c r="D11103" s="209"/>
      <c r="F11103" s="685"/>
    </row>
    <row r="11104" spans="2:6" s="55" customFormat="1" x14ac:dyDescent="0.25">
      <c r="B11104" s="209"/>
      <c r="C11104" s="564"/>
      <c r="D11104" s="209"/>
      <c r="F11104" s="685"/>
    </row>
    <row r="11105" spans="2:6" s="55" customFormat="1" x14ac:dyDescent="0.25">
      <c r="B11105" s="209"/>
      <c r="C11105" s="564"/>
      <c r="D11105" s="209"/>
      <c r="F11105" s="685"/>
    </row>
    <row r="11106" spans="2:6" s="55" customFormat="1" x14ac:dyDescent="0.25">
      <c r="B11106" s="209"/>
      <c r="C11106" s="564"/>
      <c r="D11106" s="209"/>
      <c r="F11106" s="685"/>
    </row>
    <row r="11107" spans="2:6" s="55" customFormat="1" x14ac:dyDescent="0.25">
      <c r="B11107" s="209"/>
      <c r="C11107" s="564"/>
      <c r="D11107" s="209"/>
      <c r="F11107" s="685"/>
    </row>
    <row r="11108" spans="2:6" s="55" customFormat="1" x14ac:dyDescent="0.25">
      <c r="B11108" s="209"/>
      <c r="C11108" s="564"/>
      <c r="D11108" s="209"/>
      <c r="F11108" s="685"/>
    </row>
    <row r="11109" spans="2:6" s="55" customFormat="1" x14ac:dyDescent="0.25">
      <c r="B11109" s="209"/>
      <c r="C11109" s="564"/>
      <c r="D11109" s="209"/>
      <c r="F11109" s="685"/>
    </row>
    <row r="11110" spans="2:6" s="55" customFormat="1" x14ac:dyDescent="0.25">
      <c r="B11110" s="209"/>
      <c r="C11110" s="564"/>
      <c r="D11110" s="209"/>
      <c r="F11110" s="685"/>
    </row>
    <row r="11111" spans="2:6" s="55" customFormat="1" x14ac:dyDescent="0.25">
      <c r="B11111" s="209"/>
      <c r="C11111" s="564"/>
      <c r="D11111" s="209"/>
      <c r="F11111" s="685"/>
    </row>
    <row r="11112" spans="2:6" s="55" customFormat="1" x14ac:dyDescent="0.25">
      <c r="B11112" s="209"/>
      <c r="C11112" s="564"/>
      <c r="D11112" s="209"/>
      <c r="F11112" s="685"/>
    </row>
    <row r="11113" spans="2:6" s="55" customFormat="1" x14ac:dyDescent="0.25">
      <c r="B11113" s="209"/>
      <c r="C11113" s="564"/>
      <c r="D11113" s="209"/>
      <c r="F11113" s="685"/>
    </row>
    <row r="11114" spans="2:6" s="55" customFormat="1" x14ac:dyDescent="0.25">
      <c r="B11114" s="209"/>
      <c r="C11114" s="564"/>
      <c r="D11114" s="209"/>
      <c r="F11114" s="685"/>
    </row>
    <row r="11115" spans="2:6" s="55" customFormat="1" x14ac:dyDescent="0.25">
      <c r="B11115" s="209"/>
      <c r="C11115" s="564"/>
      <c r="D11115" s="209"/>
      <c r="F11115" s="685"/>
    </row>
    <row r="11116" spans="2:6" s="55" customFormat="1" x14ac:dyDescent="0.25">
      <c r="B11116" s="209"/>
      <c r="C11116" s="564"/>
      <c r="D11116" s="209"/>
      <c r="F11116" s="685"/>
    </row>
    <row r="11117" spans="2:6" s="55" customFormat="1" x14ac:dyDescent="0.25">
      <c r="B11117" s="209"/>
      <c r="C11117" s="564"/>
      <c r="D11117" s="209"/>
      <c r="F11117" s="685"/>
    </row>
    <row r="11118" spans="2:6" s="55" customFormat="1" x14ac:dyDescent="0.25">
      <c r="B11118" s="209"/>
      <c r="C11118" s="564"/>
      <c r="D11118" s="209"/>
      <c r="F11118" s="685"/>
    </row>
    <row r="11119" spans="2:6" s="55" customFormat="1" x14ac:dyDescent="0.25">
      <c r="B11119" s="209"/>
      <c r="C11119" s="564"/>
      <c r="D11119" s="209"/>
      <c r="F11119" s="685"/>
    </row>
    <row r="11120" spans="2:6" s="55" customFormat="1" x14ac:dyDescent="0.25">
      <c r="B11120" s="209"/>
      <c r="C11120" s="564"/>
      <c r="D11120" s="209"/>
      <c r="F11120" s="685"/>
    </row>
    <row r="11121" spans="2:6" s="55" customFormat="1" x14ac:dyDescent="0.25">
      <c r="B11121" s="209"/>
      <c r="C11121" s="564"/>
      <c r="D11121" s="209"/>
      <c r="F11121" s="685"/>
    </row>
    <row r="11122" spans="2:6" s="55" customFormat="1" x14ac:dyDescent="0.25">
      <c r="B11122" s="209"/>
      <c r="C11122" s="564"/>
      <c r="D11122" s="209"/>
      <c r="F11122" s="685"/>
    </row>
    <row r="11123" spans="2:6" s="55" customFormat="1" x14ac:dyDescent="0.25">
      <c r="B11123" s="209"/>
      <c r="C11123" s="564"/>
      <c r="D11123" s="209"/>
      <c r="F11123" s="685"/>
    </row>
    <row r="11124" spans="2:6" s="55" customFormat="1" x14ac:dyDescent="0.25">
      <c r="B11124" s="209"/>
      <c r="C11124" s="564"/>
      <c r="D11124" s="209"/>
      <c r="F11124" s="685"/>
    </row>
    <row r="11125" spans="2:6" s="55" customFormat="1" x14ac:dyDescent="0.25">
      <c r="B11125" s="209"/>
      <c r="C11125" s="564"/>
      <c r="D11125" s="209"/>
      <c r="F11125" s="685"/>
    </row>
    <row r="11126" spans="2:6" s="55" customFormat="1" x14ac:dyDescent="0.25">
      <c r="B11126" s="209"/>
      <c r="C11126" s="564"/>
      <c r="D11126" s="209"/>
      <c r="F11126" s="685"/>
    </row>
    <row r="11127" spans="2:6" s="55" customFormat="1" x14ac:dyDescent="0.25">
      <c r="B11127" s="209"/>
      <c r="C11127" s="564"/>
      <c r="D11127" s="209"/>
      <c r="F11127" s="685"/>
    </row>
    <row r="11128" spans="2:6" s="55" customFormat="1" x14ac:dyDescent="0.25">
      <c r="B11128" s="209"/>
      <c r="C11128" s="564"/>
      <c r="D11128" s="209"/>
      <c r="F11128" s="685"/>
    </row>
    <row r="11129" spans="2:6" s="55" customFormat="1" x14ac:dyDescent="0.25">
      <c r="B11129" s="209"/>
      <c r="C11129" s="564"/>
      <c r="D11129" s="209"/>
      <c r="F11129" s="685"/>
    </row>
    <row r="11130" spans="2:6" s="55" customFormat="1" x14ac:dyDescent="0.25">
      <c r="B11130" s="209"/>
      <c r="C11130" s="564"/>
      <c r="D11130" s="209"/>
      <c r="F11130" s="685"/>
    </row>
    <row r="11131" spans="2:6" s="55" customFormat="1" x14ac:dyDescent="0.25">
      <c r="B11131" s="209"/>
      <c r="C11131" s="564"/>
      <c r="D11131" s="209"/>
      <c r="F11131" s="685"/>
    </row>
    <row r="11132" spans="2:6" s="55" customFormat="1" x14ac:dyDescent="0.25">
      <c r="B11132" s="209"/>
      <c r="C11132" s="564"/>
      <c r="D11132" s="209"/>
      <c r="F11132" s="685"/>
    </row>
    <row r="11133" spans="2:6" s="55" customFormat="1" x14ac:dyDescent="0.25">
      <c r="B11133" s="209"/>
      <c r="C11133" s="564"/>
      <c r="D11133" s="209"/>
      <c r="F11133" s="685"/>
    </row>
    <row r="11134" spans="2:6" s="55" customFormat="1" x14ac:dyDescent="0.25">
      <c r="B11134" s="209"/>
      <c r="C11134" s="564"/>
      <c r="D11134" s="209"/>
      <c r="F11134" s="685"/>
    </row>
    <row r="11135" spans="2:6" s="55" customFormat="1" x14ac:dyDescent="0.25">
      <c r="B11135" s="209"/>
      <c r="C11135" s="564"/>
      <c r="D11135" s="209"/>
      <c r="F11135" s="685"/>
    </row>
    <row r="11136" spans="2:6" s="55" customFormat="1" x14ac:dyDescent="0.25">
      <c r="B11136" s="209"/>
      <c r="C11136" s="564"/>
      <c r="D11136" s="209"/>
      <c r="F11136" s="685"/>
    </row>
    <row r="11137" spans="2:6" s="55" customFormat="1" x14ac:dyDescent="0.25">
      <c r="B11137" s="209"/>
      <c r="C11137" s="564"/>
      <c r="D11137" s="209"/>
      <c r="F11137" s="685"/>
    </row>
    <row r="11138" spans="2:6" s="55" customFormat="1" x14ac:dyDescent="0.25">
      <c r="B11138" s="209"/>
      <c r="C11138" s="564"/>
      <c r="D11138" s="209"/>
      <c r="F11138" s="685"/>
    </row>
    <row r="11139" spans="2:6" s="55" customFormat="1" x14ac:dyDescent="0.25">
      <c r="B11139" s="209"/>
      <c r="C11139" s="564"/>
      <c r="D11139" s="209"/>
      <c r="F11139" s="685"/>
    </row>
    <row r="11140" spans="2:6" s="55" customFormat="1" x14ac:dyDescent="0.25">
      <c r="B11140" s="209"/>
      <c r="C11140" s="564"/>
      <c r="D11140" s="209"/>
      <c r="F11140" s="685"/>
    </row>
    <row r="11141" spans="2:6" s="55" customFormat="1" x14ac:dyDescent="0.25">
      <c r="B11141" s="209"/>
      <c r="C11141" s="564"/>
      <c r="D11141" s="209"/>
      <c r="F11141" s="685"/>
    </row>
    <row r="11142" spans="2:6" s="55" customFormat="1" x14ac:dyDescent="0.25">
      <c r="B11142" s="209"/>
      <c r="C11142" s="564"/>
      <c r="D11142" s="209"/>
      <c r="F11142" s="685"/>
    </row>
    <row r="11143" spans="2:6" s="55" customFormat="1" x14ac:dyDescent="0.25">
      <c r="B11143" s="209"/>
      <c r="C11143" s="564"/>
      <c r="D11143" s="209"/>
      <c r="F11143" s="685"/>
    </row>
    <row r="11144" spans="2:6" s="55" customFormat="1" x14ac:dyDescent="0.25">
      <c r="B11144" s="209"/>
      <c r="C11144" s="564"/>
      <c r="D11144" s="209"/>
      <c r="F11144" s="685"/>
    </row>
    <row r="11145" spans="2:6" s="55" customFormat="1" x14ac:dyDescent="0.25">
      <c r="B11145" s="209"/>
      <c r="C11145" s="564"/>
      <c r="D11145" s="209"/>
      <c r="F11145" s="685"/>
    </row>
    <row r="11146" spans="2:6" s="55" customFormat="1" x14ac:dyDescent="0.25">
      <c r="B11146" s="209"/>
      <c r="C11146" s="564"/>
      <c r="D11146" s="209"/>
      <c r="F11146" s="685"/>
    </row>
    <row r="11147" spans="2:6" s="55" customFormat="1" x14ac:dyDescent="0.25">
      <c r="B11147" s="209"/>
      <c r="C11147" s="564"/>
      <c r="D11147" s="209"/>
      <c r="F11147" s="685"/>
    </row>
    <row r="11148" spans="2:6" s="55" customFormat="1" x14ac:dyDescent="0.25">
      <c r="B11148" s="209"/>
      <c r="C11148" s="564"/>
      <c r="D11148" s="209"/>
      <c r="F11148" s="685"/>
    </row>
    <row r="11149" spans="2:6" s="55" customFormat="1" x14ac:dyDescent="0.25">
      <c r="B11149" s="209"/>
      <c r="C11149" s="564"/>
      <c r="D11149" s="209"/>
      <c r="F11149" s="685"/>
    </row>
    <row r="11150" spans="2:6" s="55" customFormat="1" x14ac:dyDescent="0.25">
      <c r="B11150" s="209"/>
      <c r="C11150" s="564"/>
      <c r="D11150" s="209"/>
      <c r="F11150" s="685"/>
    </row>
    <row r="11151" spans="2:6" s="55" customFormat="1" x14ac:dyDescent="0.25">
      <c r="B11151" s="209"/>
      <c r="C11151" s="564"/>
      <c r="D11151" s="209"/>
      <c r="F11151" s="685"/>
    </row>
    <row r="11152" spans="2:6" s="55" customFormat="1" x14ac:dyDescent="0.25">
      <c r="B11152" s="209"/>
      <c r="C11152" s="564"/>
      <c r="D11152" s="209"/>
      <c r="F11152" s="685"/>
    </row>
    <row r="11153" spans="2:6" s="55" customFormat="1" x14ac:dyDescent="0.25">
      <c r="B11153" s="209"/>
      <c r="C11153" s="564"/>
      <c r="D11153" s="209"/>
      <c r="F11153" s="685"/>
    </row>
    <row r="11154" spans="2:6" s="55" customFormat="1" x14ac:dyDescent="0.25">
      <c r="B11154" s="209"/>
      <c r="C11154" s="564"/>
      <c r="D11154" s="209"/>
      <c r="F11154" s="685"/>
    </row>
    <row r="11155" spans="2:6" s="55" customFormat="1" x14ac:dyDescent="0.25">
      <c r="B11155" s="209"/>
      <c r="C11155" s="564"/>
      <c r="D11155" s="209"/>
      <c r="F11155" s="685"/>
    </row>
    <row r="11156" spans="2:6" s="55" customFormat="1" x14ac:dyDescent="0.25">
      <c r="B11156" s="209"/>
      <c r="C11156" s="564"/>
      <c r="D11156" s="209"/>
      <c r="F11156" s="685"/>
    </row>
    <row r="11157" spans="2:6" s="55" customFormat="1" x14ac:dyDescent="0.25">
      <c r="B11157" s="209"/>
      <c r="C11157" s="564"/>
      <c r="D11157" s="209"/>
      <c r="F11157" s="685"/>
    </row>
    <row r="11158" spans="2:6" s="55" customFormat="1" x14ac:dyDescent="0.25">
      <c r="B11158" s="209"/>
      <c r="C11158" s="564"/>
      <c r="D11158" s="209"/>
      <c r="F11158" s="685"/>
    </row>
    <row r="11159" spans="2:6" s="55" customFormat="1" x14ac:dyDescent="0.25">
      <c r="B11159" s="209"/>
      <c r="C11159" s="564"/>
      <c r="D11159" s="209"/>
      <c r="F11159" s="685"/>
    </row>
    <row r="11160" spans="2:6" s="55" customFormat="1" x14ac:dyDescent="0.25">
      <c r="B11160" s="209"/>
      <c r="C11160" s="564"/>
      <c r="D11160" s="209"/>
      <c r="F11160" s="685"/>
    </row>
    <row r="11161" spans="2:6" s="55" customFormat="1" x14ac:dyDescent="0.25">
      <c r="B11161" s="209"/>
      <c r="C11161" s="564"/>
      <c r="D11161" s="209"/>
      <c r="F11161" s="685"/>
    </row>
    <row r="11162" spans="2:6" s="55" customFormat="1" x14ac:dyDescent="0.25">
      <c r="B11162" s="209"/>
      <c r="C11162" s="564"/>
      <c r="D11162" s="209"/>
      <c r="F11162" s="685"/>
    </row>
    <row r="11163" spans="2:6" s="55" customFormat="1" x14ac:dyDescent="0.25">
      <c r="B11163" s="209"/>
      <c r="C11163" s="564"/>
      <c r="D11163" s="209"/>
      <c r="F11163" s="685"/>
    </row>
    <row r="11164" spans="2:6" s="55" customFormat="1" x14ac:dyDescent="0.25">
      <c r="B11164" s="209"/>
      <c r="C11164" s="564"/>
      <c r="D11164" s="209"/>
      <c r="F11164" s="685"/>
    </row>
    <row r="11165" spans="2:6" s="55" customFormat="1" x14ac:dyDescent="0.25">
      <c r="B11165" s="209"/>
      <c r="C11165" s="564"/>
      <c r="D11165" s="209"/>
      <c r="F11165" s="685"/>
    </row>
    <row r="11166" spans="2:6" s="55" customFormat="1" x14ac:dyDescent="0.25">
      <c r="B11166" s="209"/>
      <c r="C11166" s="564"/>
      <c r="D11166" s="209"/>
      <c r="F11166" s="685"/>
    </row>
    <row r="11167" spans="2:6" s="55" customFormat="1" x14ac:dyDescent="0.25">
      <c r="B11167" s="209"/>
      <c r="C11167" s="564"/>
      <c r="D11167" s="209"/>
      <c r="F11167" s="685"/>
    </row>
    <row r="11168" spans="2:6" s="55" customFormat="1" x14ac:dyDescent="0.25">
      <c r="B11168" s="209"/>
      <c r="C11168" s="564"/>
      <c r="D11168" s="209"/>
      <c r="F11168" s="685"/>
    </row>
    <row r="11169" spans="2:6" s="55" customFormat="1" x14ac:dyDescent="0.25">
      <c r="B11169" s="209"/>
      <c r="C11169" s="564"/>
      <c r="D11169" s="209"/>
      <c r="F11169" s="685"/>
    </row>
    <row r="11170" spans="2:6" s="55" customFormat="1" x14ac:dyDescent="0.25">
      <c r="B11170" s="209"/>
      <c r="C11170" s="564"/>
      <c r="D11170" s="209"/>
      <c r="F11170" s="685"/>
    </row>
    <row r="11171" spans="2:6" s="55" customFormat="1" x14ac:dyDescent="0.25">
      <c r="B11171" s="209"/>
      <c r="C11171" s="564"/>
      <c r="D11171" s="209"/>
      <c r="F11171" s="685"/>
    </row>
    <row r="11172" spans="2:6" s="55" customFormat="1" x14ac:dyDescent="0.25">
      <c r="B11172" s="209"/>
      <c r="C11172" s="564"/>
      <c r="D11172" s="209"/>
      <c r="F11172" s="685"/>
    </row>
    <row r="11173" spans="2:6" s="55" customFormat="1" x14ac:dyDescent="0.25">
      <c r="B11173" s="209"/>
      <c r="C11173" s="564"/>
      <c r="D11173" s="209"/>
      <c r="F11173" s="685"/>
    </row>
    <row r="11174" spans="2:6" s="55" customFormat="1" x14ac:dyDescent="0.25">
      <c r="B11174" s="209"/>
      <c r="C11174" s="564"/>
      <c r="D11174" s="209"/>
      <c r="F11174" s="685"/>
    </row>
    <row r="11175" spans="2:6" s="55" customFormat="1" x14ac:dyDescent="0.25">
      <c r="B11175" s="209"/>
      <c r="C11175" s="564"/>
      <c r="D11175" s="209"/>
      <c r="F11175" s="685"/>
    </row>
    <row r="11176" spans="2:6" s="55" customFormat="1" x14ac:dyDescent="0.25">
      <c r="B11176" s="209"/>
      <c r="C11176" s="564"/>
      <c r="D11176" s="209"/>
      <c r="F11176" s="685"/>
    </row>
    <row r="11177" spans="2:6" s="55" customFormat="1" x14ac:dyDescent="0.25">
      <c r="B11177" s="209"/>
      <c r="C11177" s="564"/>
      <c r="D11177" s="209"/>
      <c r="F11177" s="685"/>
    </row>
    <row r="11178" spans="2:6" s="55" customFormat="1" x14ac:dyDescent="0.25">
      <c r="B11178" s="209"/>
      <c r="C11178" s="564"/>
      <c r="D11178" s="209"/>
      <c r="F11178" s="685"/>
    </row>
    <row r="11179" spans="2:6" s="55" customFormat="1" x14ac:dyDescent="0.25">
      <c r="B11179" s="209"/>
      <c r="C11179" s="564"/>
      <c r="D11179" s="209"/>
      <c r="F11179" s="685"/>
    </row>
    <row r="11180" spans="2:6" s="55" customFormat="1" x14ac:dyDescent="0.25">
      <c r="B11180" s="209"/>
      <c r="C11180" s="564"/>
      <c r="D11180" s="209"/>
      <c r="F11180" s="685"/>
    </row>
    <row r="11181" spans="2:6" s="55" customFormat="1" x14ac:dyDescent="0.25">
      <c r="B11181" s="209"/>
      <c r="C11181" s="564"/>
      <c r="D11181" s="209"/>
      <c r="F11181" s="685"/>
    </row>
    <row r="11182" spans="2:6" s="55" customFormat="1" x14ac:dyDescent="0.25">
      <c r="B11182" s="209"/>
      <c r="C11182" s="564"/>
      <c r="D11182" s="209"/>
      <c r="F11182" s="685"/>
    </row>
    <row r="11183" spans="2:6" s="55" customFormat="1" x14ac:dyDescent="0.25">
      <c r="B11183" s="209"/>
      <c r="C11183" s="564"/>
      <c r="D11183" s="209"/>
      <c r="F11183" s="685"/>
    </row>
    <row r="11184" spans="2:6" s="55" customFormat="1" x14ac:dyDescent="0.25">
      <c r="B11184" s="209"/>
      <c r="C11184" s="564"/>
      <c r="D11184" s="209"/>
      <c r="F11184" s="685"/>
    </row>
    <row r="11185" spans="2:6" s="55" customFormat="1" x14ac:dyDescent="0.25">
      <c r="B11185" s="209"/>
      <c r="C11185" s="564"/>
      <c r="D11185" s="209"/>
      <c r="F11185" s="685"/>
    </row>
    <row r="11186" spans="2:6" s="55" customFormat="1" x14ac:dyDescent="0.25">
      <c r="B11186" s="209"/>
      <c r="C11186" s="564"/>
      <c r="D11186" s="209"/>
      <c r="F11186" s="685"/>
    </row>
    <row r="11187" spans="2:6" s="55" customFormat="1" x14ac:dyDescent="0.25">
      <c r="B11187" s="209"/>
      <c r="C11187" s="564"/>
      <c r="D11187" s="209"/>
      <c r="F11187" s="685"/>
    </row>
    <row r="11188" spans="2:6" s="55" customFormat="1" x14ac:dyDescent="0.25">
      <c r="B11188" s="209"/>
      <c r="C11188" s="564"/>
      <c r="D11188" s="209"/>
      <c r="F11188" s="685"/>
    </row>
    <row r="11189" spans="2:6" s="55" customFormat="1" x14ac:dyDescent="0.25">
      <c r="B11189" s="209"/>
      <c r="C11189" s="564"/>
      <c r="D11189" s="209"/>
      <c r="F11189" s="685"/>
    </row>
    <row r="11190" spans="2:6" s="55" customFormat="1" x14ac:dyDescent="0.25">
      <c r="B11190" s="209"/>
      <c r="C11190" s="564"/>
      <c r="D11190" s="209"/>
      <c r="F11190" s="685"/>
    </row>
    <row r="11191" spans="2:6" s="55" customFormat="1" x14ac:dyDescent="0.25">
      <c r="B11191" s="209"/>
      <c r="C11191" s="564"/>
      <c r="D11191" s="209"/>
      <c r="F11191" s="685"/>
    </row>
    <row r="11192" spans="2:6" s="55" customFormat="1" x14ac:dyDescent="0.25">
      <c r="B11192" s="209"/>
      <c r="C11192" s="564"/>
      <c r="D11192" s="209"/>
      <c r="F11192" s="685"/>
    </row>
    <row r="11193" spans="2:6" s="55" customFormat="1" x14ac:dyDescent="0.25">
      <c r="B11193" s="209"/>
      <c r="C11193" s="564"/>
      <c r="D11193" s="209"/>
      <c r="F11193" s="685"/>
    </row>
    <row r="11194" spans="2:6" s="55" customFormat="1" x14ac:dyDescent="0.25">
      <c r="B11194" s="209"/>
      <c r="C11194" s="564"/>
      <c r="D11194" s="209"/>
      <c r="F11194" s="685"/>
    </row>
    <row r="11195" spans="2:6" s="55" customFormat="1" x14ac:dyDescent="0.25">
      <c r="B11195" s="209"/>
      <c r="C11195" s="564"/>
      <c r="D11195" s="209"/>
      <c r="F11195" s="685"/>
    </row>
    <row r="11196" spans="2:6" s="55" customFormat="1" x14ac:dyDescent="0.25">
      <c r="B11196" s="209"/>
      <c r="C11196" s="564"/>
      <c r="D11196" s="209"/>
      <c r="F11196" s="685"/>
    </row>
    <row r="11197" spans="2:6" s="55" customFormat="1" x14ac:dyDescent="0.25">
      <c r="B11197" s="209"/>
      <c r="C11197" s="564"/>
      <c r="D11197" s="209"/>
      <c r="F11197" s="685"/>
    </row>
    <row r="11198" spans="2:6" s="55" customFormat="1" x14ac:dyDescent="0.25">
      <c r="B11198" s="209"/>
      <c r="C11198" s="564"/>
      <c r="D11198" s="209"/>
      <c r="F11198" s="685"/>
    </row>
    <row r="11199" spans="2:6" s="55" customFormat="1" x14ac:dyDescent="0.25">
      <c r="B11199" s="209"/>
      <c r="C11199" s="564"/>
      <c r="D11199" s="209"/>
      <c r="F11199" s="685"/>
    </row>
    <row r="11200" spans="2:6" s="55" customFormat="1" x14ac:dyDescent="0.25">
      <c r="B11200" s="209"/>
      <c r="C11200" s="564"/>
      <c r="D11200" s="209"/>
      <c r="F11200" s="685"/>
    </row>
    <row r="11201" spans="2:6" s="55" customFormat="1" x14ac:dyDescent="0.25">
      <c r="B11201" s="209"/>
      <c r="C11201" s="564"/>
      <c r="D11201" s="209"/>
      <c r="F11201" s="685"/>
    </row>
    <row r="11202" spans="2:6" s="55" customFormat="1" x14ac:dyDescent="0.25">
      <c r="B11202" s="209"/>
      <c r="C11202" s="564"/>
      <c r="D11202" s="209"/>
      <c r="F11202" s="685"/>
    </row>
    <row r="11203" spans="2:6" s="55" customFormat="1" x14ac:dyDescent="0.25">
      <c r="B11203" s="209"/>
      <c r="C11203" s="564"/>
      <c r="D11203" s="209"/>
      <c r="F11203" s="685"/>
    </row>
    <row r="11204" spans="2:6" s="55" customFormat="1" x14ac:dyDescent="0.25">
      <c r="B11204" s="209"/>
      <c r="C11204" s="564"/>
      <c r="D11204" s="209"/>
      <c r="F11204" s="685"/>
    </row>
    <row r="11205" spans="2:6" s="55" customFormat="1" x14ac:dyDescent="0.25">
      <c r="B11205" s="209"/>
      <c r="C11205" s="564"/>
      <c r="D11205" s="209"/>
      <c r="F11205" s="685"/>
    </row>
    <row r="11206" spans="2:6" s="55" customFormat="1" x14ac:dyDescent="0.25">
      <c r="B11206" s="209"/>
      <c r="C11206" s="564"/>
      <c r="D11206" s="209"/>
      <c r="F11206" s="685"/>
    </row>
    <row r="11207" spans="2:6" s="55" customFormat="1" x14ac:dyDescent="0.25">
      <c r="B11207" s="209"/>
      <c r="C11207" s="564"/>
      <c r="D11207" s="209"/>
      <c r="F11207" s="685"/>
    </row>
    <row r="11208" spans="2:6" s="55" customFormat="1" x14ac:dyDescent="0.25">
      <c r="B11208" s="209"/>
      <c r="C11208" s="564"/>
      <c r="D11208" s="209"/>
      <c r="F11208" s="685"/>
    </row>
    <row r="11209" spans="2:6" s="55" customFormat="1" x14ac:dyDescent="0.25">
      <c r="B11209" s="209"/>
      <c r="C11209" s="564"/>
      <c r="D11209" s="209"/>
      <c r="F11209" s="685"/>
    </row>
    <row r="11210" spans="2:6" s="55" customFormat="1" x14ac:dyDescent="0.25">
      <c r="B11210" s="209"/>
      <c r="C11210" s="564"/>
      <c r="D11210" s="209"/>
      <c r="F11210" s="685"/>
    </row>
    <row r="11211" spans="2:6" s="55" customFormat="1" x14ac:dyDescent="0.25">
      <c r="B11211" s="209"/>
      <c r="C11211" s="564"/>
      <c r="D11211" s="209"/>
      <c r="F11211" s="685"/>
    </row>
    <row r="11212" spans="2:6" s="55" customFormat="1" x14ac:dyDescent="0.25">
      <c r="B11212" s="209"/>
      <c r="C11212" s="564"/>
      <c r="D11212" s="209"/>
      <c r="F11212" s="685"/>
    </row>
    <row r="11213" spans="2:6" s="55" customFormat="1" x14ac:dyDescent="0.25">
      <c r="B11213" s="209"/>
      <c r="C11213" s="564"/>
      <c r="D11213" s="209"/>
      <c r="F11213" s="685"/>
    </row>
    <row r="11214" spans="2:6" s="55" customFormat="1" x14ac:dyDescent="0.25">
      <c r="B11214" s="209"/>
      <c r="C11214" s="564"/>
      <c r="D11214" s="209"/>
      <c r="F11214" s="685"/>
    </row>
    <row r="11215" spans="2:6" s="55" customFormat="1" x14ac:dyDescent="0.25">
      <c r="B11215" s="209"/>
      <c r="C11215" s="564"/>
      <c r="D11215" s="209"/>
      <c r="F11215" s="685"/>
    </row>
    <row r="11216" spans="2:6" s="55" customFormat="1" x14ac:dyDescent="0.25">
      <c r="B11216" s="209"/>
      <c r="C11216" s="564"/>
      <c r="D11216" s="209"/>
      <c r="F11216" s="685"/>
    </row>
    <row r="11217" spans="2:6" s="55" customFormat="1" x14ac:dyDescent="0.25">
      <c r="B11217" s="209"/>
      <c r="C11217" s="564"/>
      <c r="D11217" s="209"/>
      <c r="F11217" s="685"/>
    </row>
    <row r="11218" spans="2:6" s="55" customFormat="1" x14ac:dyDescent="0.25">
      <c r="B11218" s="209"/>
      <c r="C11218" s="564"/>
      <c r="D11218" s="209"/>
      <c r="F11218" s="685"/>
    </row>
    <row r="11219" spans="2:6" s="55" customFormat="1" x14ac:dyDescent="0.25">
      <c r="B11219" s="209"/>
      <c r="C11219" s="564"/>
      <c r="D11219" s="209"/>
      <c r="F11219" s="685"/>
    </row>
    <row r="11220" spans="2:6" s="55" customFormat="1" x14ac:dyDescent="0.25">
      <c r="B11220" s="209"/>
      <c r="C11220" s="564"/>
      <c r="D11220" s="209"/>
      <c r="F11220" s="685"/>
    </row>
    <row r="11221" spans="2:6" s="55" customFormat="1" x14ac:dyDescent="0.25">
      <c r="B11221" s="209"/>
      <c r="C11221" s="564"/>
      <c r="D11221" s="209"/>
      <c r="F11221" s="685"/>
    </row>
    <row r="11222" spans="2:6" s="55" customFormat="1" x14ac:dyDescent="0.25">
      <c r="B11222" s="209"/>
      <c r="C11222" s="564"/>
      <c r="D11222" s="209"/>
      <c r="F11222" s="685"/>
    </row>
    <row r="11223" spans="2:6" s="55" customFormat="1" x14ac:dyDescent="0.25">
      <c r="B11223" s="209"/>
      <c r="C11223" s="564"/>
      <c r="D11223" s="209"/>
      <c r="F11223" s="685"/>
    </row>
    <row r="11224" spans="2:6" s="55" customFormat="1" x14ac:dyDescent="0.25">
      <c r="B11224" s="209"/>
      <c r="C11224" s="564"/>
      <c r="D11224" s="209"/>
      <c r="F11224" s="685"/>
    </row>
    <row r="11225" spans="2:6" s="55" customFormat="1" x14ac:dyDescent="0.25">
      <c r="B11225" s="209"/>
      <c r="C11225" s="564"/>
      <c r="D11225" s="209"/>
      <c r="F11225" s="685"/>
    </row>
    <row r="11226" spans="2:6" s="55" customFormat="1" x14ac:dyDescent="0.25">
      <c r="B11226" s="209"/>
      <c r="C11226" s="564"/>
      <c r="D11226" s="209"/>
      <c r="F11226" s="685"/>
    </row>
    <row r="11227" spans="2:6" s="55" customFormat="1" x14ac:dyDescent="0.25">
      <c r="B11227" s="209"/>
      <c r="C11227" s="564"/>
      <c r="D11227" s="209"/>
      <c r="F11227" s="685"/>
    </row>
    <row r="11228" spans="2:6" s="55" customFormat="1" x14ac:dyDescent="0.25">
      <c r="B11228" s="209"/>
      <c r="C11228" s="564"/>
      <c r="D11228" s="209"/>
      <c r="F11228" s="685"/>
    </row>
    <row r="11229" spans="2:6" s="55" customFormat="1" x14ac:dyDescent="0.25">
      <c r="B11229" s="209"/>
      <c r="C11229" s="564"/>
      <c r="D11229" s="209"/>
      <c r="F11229" s="685"/>
    </row>
    <row r="11230" spans="2:6" s="55" customFormat="1" x14ac:dyDescent="0.25">
      <c r="B11230" s="209"/>
      <c r="C11230" s="564"/>
      <c r="D11230" s="209"/>
      <c r="F11230" s="685"/>
    </row>
    <row r="11231" spans="2:6" s="55" customFormat="1" x14ac:dyDescent="0.25">
      <c r="B11231" s="209"/>
      <c r="C11231" s="564"/>
      <c r="D11231" s="209"/>
      <c r="F11231" s="685"/>
    </row>
    <row r="11232" spans="2:6" s="55" customFormat="1" x14ac:dyDescent="0.25">
      <c r="B11232" s="209"/>
      <c r="C11232" s="564"/>
      <c r="D11232" s="209"/>
      <c r="F11232" s="685"/>
    </row>
    <row r="11233" spans="2:6" s="55" customFormat="1" x14ac:dyDescent="0.25">
      <c r="B11233" s="209"/>
      <c r="C11233" s="564"/>
      <c r="D11233" s="209"/>
      <c r="F11233" s="685"/>
    </row>
    <row r="11234" spans="2:6" s="55" customFormat="1" x14ac:dyDescent="0.25">
      <c r="B11234" s="209"/>
      <c r="C11234" s="564"/>
      <c r="D11234" s="209"/>
      <c r="F11234" s="685"/>
    </row>
    <row r="11235" spans="2:6" s="55" customFormat="1" x14ac:dyDescent="0.25">
      <c r="B11235" s="209"/>
      <c r="C11235" s="564"/>
      <c r="D11235" s="209"/>
      <c r="F11235" s="685"/>
    </row>
    <row r="11236" spans="2:6" s="55" customFormat="1" x14ac:dyDescent="0.25">
      <c r="B11236" s="209"/>
      <c r="C11236" s="564"/>
      <c r="D11236" s="209"/>
      <c r="F11236" s="685"/>
    </row>
    <row r="11237" spans="2:6" s="55" customFormat="1" x14ac:dyDescent="0.25">
      <c r="B11237" s="209"/>
      <c r="C11237" s="564"/>
      <c r="D11237" s="209"/>
      <c r="F11237" s="685"/>
    </row>
    <row r="11238" spans="2:6" s="55" customFormat="1" x14ac:dyDescent="0.25">
      <c r="B11238" s="209"/>
      <c r="C11238" s="564"/>
      <c r="D11238" s="209"/>
      <c r="F11238" s="685"/>
    </row>
    <row r="11239" spans="2:6" s="55" customFormat="1" x14ac:dyDescent="0.25">
      <c r="B11239" s="209"/>
      <c r="C11239" s="564"/>
      <c r="D11239" s="209"/>
      <c r="F11239" s="685"/>
    </row>
    <row r="11240" spans="2:6" s="55" customFormat="1" x14ac:dyDescent="0.25">
      <c r="B11240" s="209"/>
      <c r="C11240" s="564"/>
      <c r="D11240" s="209"/>
      <c r="F11240" s="685"/>
    </row>
    <row r="11241" spans="2:6" s="55" customFormat="1" x14ac:dyDescent="0.25">
      <c r="B11241" s="209"/>
      <c r="C11241" s="564"/>
      <c r="D11241" s="209"/>
      <c r="F11241" s="685"/>
    </row>
    <row r="11242" spans="2:6" s="55" customFormat="1" x14ac:dyDescent="0.25">
      <c r="B11242" s="209"/>
      <c r="C11242" s="564"/>
      <c r="D11242" s="209"/>
      <c r="F11242" s="685"/>
    </row>
    <row r="11243" spans="2:6" s="55" customFormat="1" x14ac:dyDescent="0.25">
      <c r="B11243" s="209"/>
      <c r="C11243" s="564"/>
      <c r="D11243" s="209"/>
      <c r="F11243" s="685"/>
    </row>
    <row r="11244" spans="2:6" s="55" customFormat="1" x14ac:dyDescent="0.25">
      <c r="B11244" s="209"/>
      <c r="C11244" s="564"/>
      <c r="D11244" s="209"/>
      <c r="F11244" s="685"/>
    </row>
    <row r="11245" spans="2:6" s="55" customFormat="1" x14ac:dyDescent="0.25">
      <c r="B11245" s="209"/>
      <c r="C11245" s="564"/>
      <c r="D11245" s="209"/>
      <c r="F11245" s="685"/>
    </row>
    <row r="11246" spans="2:6" s="55" customFormat="1" x14ac:dyDescent="0.25">
      <c r="B11246" s="209"/>
      <c r="C11246" s="564"/>
      <c r="D11246" s="209"/>
      <c r="F11246" s="685"/>
    </row>
    <row r="11247" spans="2:6" s="55" customFormat="1" x14ac:dyDescent="0.25">
      <c r="B11247" s="209"/>
      <c r="C11247" s="564"/>
      <c r="D11247" s="209"/>
      <c r="F11247" s="685"/>
    </row>
    <row r="11248" spans="2:6" s="55" customFormat="1" x14ac:dyDescent="0.25">
      <c r="B11248" s="209"/>
      <c r="C11248" s="564"/>
      <c r="D11248" s="209"/>
      <c r="F11248" s="685"/>
    </row>
    <row r="11249" spans="2:6" s="55" customFormat="1" x14ac:dyDescent="0.25">
      <c r="B11249" s="209"/>
      <c r="C11249" s="564"/>
      <c r="D11249" s="209"/>
      <c r="F11249" s="685"/>
    </row>
    <row r="11250" spans="2:6" s="55" customFormat="1" x14ac:dyDescent="0.25">
      <c r="B11250" s="209"/>
      <c r="C11250" s="564"/>
      <c r="D11250" s="209"/>
      <c r="F11250" s="685"/>
    </row>
    <row r="11251" spans="2:6" s="55" customFormat="1" x14ac:dyDescent="0.25">
      <c r="B11251" s="209"/>
      <c r="C11251" s="564"/>
      <c r="D11251" s="209"/>
      <c r="F11251" s="685"/>
    </row>
    <row r="11252" spans="2:6" s="55" customFormat="1" x14ac:dyDescent="0.25">
      <c r="B11252" s="209"/>
      <c r="C11252" s="564"/>
      <c r="D11252" s="209"/>
      <c r="F11252" s="685"/>
    </row>
    <row r="11253" spans="2:6" s="55" customFormat="1" x14ac:dyDescent="0.25">
      <c r="B11253" s="209"/>
      <c r="C11253" s="564"/>
      <c r="D11253" s="209"/>
      <c r="F11253" s="685"/>
    </row>
    <row r="11254" spans="2:6" s="55" customFormat="1" x14ac:dyDescent="0.25">
      <c r="B11254" s="209"/>
      <c r="C11254" s="564"/>
      <c r="D11254" s="209"/>
      <c r="F11254" s="685"/>
    </row>
    <row r="11255" spans="2:6" s="55" customFormat="1" x14ac:dyDescent="0.25">
      <c r="B11255" s="209"/>
      <c r="C11255" s="564"/>
      <c r="D11255" s="209"/>
      <c r="F11255" s="685"/>
    </row>
    <row r="11256" spans="2:6" s="55" customFormat="1" x14ac:dyDescent="0.25">
      <c r="B11256" s="209"/>
      <c r="C11256" s="564"/>
      <c r="D11256" s="209"/>
      <c r="F11256" s="685"/>
    </row>
    <row r="11257" spans="2:6" s="55" customFormat="1" x14ac:dyDescent="0.25">
      <c r="B11257" s="209"/>
      <c r="C11257" s="564"/>
      <c r="D11257" s="209"/>
      <c r="F11257" s="685"/>
    </row>
    <row r="11258" spans="2:6" s="55" customFormat="1" x14ac:dyDescent="0.25">
      <c r="B11258" s="209"/>
      <c r="C11258" s="564"/>
      <c r="D11258" s="209"/>
      <c r="F11258" s="685"/>
    </row>
    <row r="11259" spans="2:6" s="55" customFormat="1" x14ac:dyDescent="0.25">
      <c r="B11259" s="209"/>
      <c r="C11259" s="564"/>
      <c r="D11259" s="209"/>
      <c r="F11259" s="685"/>
    </row>
    <row r="11260" spans="2:6" s="55" customFormat="1" x14ac:dyDescent="0.25">
      <c r="B11260" s="209"/>
      <c r="C11260" s="564"/>
      <c r="D11260" s="209"/>
      <c r="F11260" s="685"/>
    </row>
    <row r="11261" spans="2:6" s="55" customFormat="1" x14ac:dyDescent="0.25">
      <c r="B11261" s="209"/>
      <c r="C11261" s="564"/>
      <c r="D11261" s="209"/>
      <c r="F11261" s="685"/>
    </row>
    <row r="11262" spans="2:6" s="55" customFormat="1" x14ac:dyDescent="0.25">
      <c r="B11262" s="209"/>
      <c r="C11262" s="564"/>
      <c r="D11262" s="209"/>
      <c r="F11262" s="685"/>
    </row>
    <row r="11263" spans="2:6" s="55" customFormat="1" x14ac:dyDescent="0.25">
      <c r="B11263" s="209"/>
      <c r="C11263" s="564"/>
      <c r="D11263" s="209"/>
      <c r="F11263" s="685"/>
    </row>
    <row r="11264" spans="2:6" s="55" customFormat="1" x14ac:dyDescent="0.25">
      <c r="B11264" s="209"/>
      <c r="C11264" s="564"/>
      <c r="D11264" s="209"/>
      <c r="F11264" s="685"/>
    </row>
    <row r="11265" spans="2:6" s="55" customFormat="1" x14ac:dyDescent="0.25">
      <c r="B11265" s="209"/>
      <c r="C11265" s="564"/>
      <c r="D11265" s="209"/>
      <c r="F11265" s="685"/>
    </row>
    <row r="11266" spans="2:6" s="55" customFormat="1" x14ac:dyDescent="0.25">
      <c r="B11266" s="209"/>
      <c r="C11266" s="564"/>
      <c r="D11266" s="209"/>
      <c r="F11266" s="685"/>
    </row>
    <row r="11267" spans="2:6" s="55" customFormat="1" x14ac:dyDescent="0.25">
      <c r="B11267" s="209"/>
      <c r="C11267" s="564"/>
      <c r="D11267" s="209"/>
      <c r="F11267" s="685"/>
    </row>
    <row r="11268" spans="2:6" s="55" customFormat="1" x14ac:dyDescent="0.25">
      <c r="B11268" s="209"/>
      <c r="C11268" s="564"/>
      <c r="D11268" s="209"/>
      <c r="F11268" s="685"/>
    </row>
    <row r="11269" spans="2:6" s="55" customFormat="1" x14ac:dyDescent="0.25">
      <c r="B11269" s="209"/>
      <c r="C11269" s="564"/>
      <c r="D11269" s="209"/>
      <c r="F11269" s="685"/>
    </row>
    <row r="11270" spans="2:6" s="55" customFormat="1" x14ac:dyDescent="0.25">
      <c r="B11270" s="209"/>
      <c r="C11270" s="564"/>
      <c r="D11270" s="209"/>
      <c r="F11270" s="685"/>
    </row>
    <row r="11271" spans="2:6" s="55" customFormat="1" x14ac:dyDescent="0.25">
      <c r="B11271" s="209"/>
      <c r="C11271" s="564"/>
      <c r="D11271" s="209"/>
      <c r="F11271" s="685"/>
    </row>
    <row r="11272" spans="2:6" s="55" customFormat="1" x14ac:dyDescent="0.25">
      <c r="B11272" s="209"/>
      <c r="C11272" s="564"/>
      <c r="D11272" s="209"/>
      <c r="F11272" s="685"/>
    </row>
    <row r="11273" spans="2:6" s="55" customFormat="1" x14ac:dyDescent="0.25">
      <c r="B11273" s="209"/>
      <c r="C11273" s="564"/>
      <c r="D11273" s="209"/>
      <c r="F11273" s="685"/>
    </row>
    <row r="11274" spans="2:6" s="55" customFormat="1" x14ac:dyDescent="0.25">
      <c r="B11274" s="209"/>
      <c r="C11274" s="564"/>
      <c r="D11274" s="209"/>
      <c r="F11274" s="685"/>
    </row>
    <row r="11275" spans="2:6" s="55" customFormat="1" x14ac:dyDescent="0.25">
      <c r="B11275" s="209"/>
      <c r="C11275" s="564"/>
      <c r="D11275" s="209"/>
      <c r="F11275" s="685"/>
    </row>
    <row r="11276" spans="2:6" s="55" customFormat="1" x14ac:dyDescent="0.25">
      <c r="B11276" s="209"/>
      <c r="C11276" s="564"/>
      <c r="D11276" s="209"/>
      <c r="F11276" s="685"/>
    </row>
    <row r="11277" spans="2:6" s="55" customFormat="1" x14ac:dyDescent="0.25">
      <c r="B11277" s="209"/>
      <c r="C11277" s="564"/>
      <c r="D11277" s="209"/>
      <c r="F11277" s="685"/>
    </row>
    <row r="11278" spans="2:6" s="55" customFormat="1" x14ac:dyDescent="0.25">
      <c r="B11278" s="209"/>
      <c r="C11278" s="564"/>
      <c r="D11278" s="209"/>
      <c r="F11278" s="685"/>
    </row>
    <row r="11279" spans="2:6" s="55" customFormat="1" x14ac:dyDescent="0.25">
      <c r="B11279" s="209"/>
      <c r="C11279" s="564"/>
      <c r="D11279" s="209"/>
      <c r="F11279" s="685"/>
    </row>
    <row r="11280" spans="2:6" s="55" customFormat="1" x14ac:dyDescent="0.25">
      <c r="B11280" s="209"/>
      <c r="C11280" s="564"/>
      <c r="D11280" s="209"/>
      <c r="F11280" s="685"/>
    </row>
    <row r="11281" spans="2:6" s="55" customFormat="1" x14ac:dyDescent="0.25">
      <c r="B11281" s="209"/>
      <c r="C11281" s="564"/>
      <c r="D11281" s="209"/>
      <c r="F11281" s="685"/>
    </row>
    <row r="11282" spans="2:6" s="55" customFormat="1" x14ac:dyDescent="0.25">
      <c r="B11282" s="209"/>
      <c r="C11282" s="564"/>
      <c r="D11282" s="209"/>
      <c r="F11282" s="685"/>
    </row>
    <row r="11283" spans="2:6" s="55" customFormat="1" x14ac:dyDescent="0.25">
      <c r="B11283" s="209"/>
      <c r="C11283" s="564"/>
      <c r="D11283" s="209"/>
      <c r="F11283" s="685"/>
    </row>
    <row r="11284" spans="2:6" s="55" customFormat="1" x14ac:dyDescent="0.25">
      <c r="B11284" s="209"/>
      <c r="C11284" s="564"/>
      <c r="D11284" s="209"/>
      <c r="F11284" s="685"/>
    </row>
    <row r="11285" spans="2:6" s="55" customFormat="1" x14ac:dyDescent="0.25">
      <c r="B11285" s="209"/>
      <c r="C11285" s="564"/>
      <c r="D11285" s="209"/>
      <c r="F11285" s="685"/>
    </row>
    <row r="11286" spans="2:6" s="55" customFormat="1" x14ac:dyDescent="0.25">
      <c r="B11286" s="209"/>
      <c r="C11286" s="564"/>
      <c r="D11286" s="209"/>
      <c r="F11286" s="685"/>
    </row>
    <row r="11287" spans="2:6" s="55" customFormat="1" x14ac:dyDescent="0.25">
      <c r="B11287" s="209"/>
      <c r="C11287" s="564"/>
      <c r="D11287" s="209"/>
      <c r="F11287" s="685"/>
    </row>
    <row r="11288" spans="2:6" s="55" customFormat="1" x14ac:dyDescent="0.25">
      <c r="B11288" s="209"/>
      <c r="C11288" s="564"/>
      <c r="D11288" s="209"/>
      <c r="F11288" s="685"/>
    </row>
    <row r="11289" spans="2:6" s="55" customFormat="1" x14ac:dyDescent="0.25">
      <c r="B11289" s="209"/>
      <c r="C11289" s="564"/>
      <c r="D11289" s="209"/>
      <c r="F11289" s="685"/>
    </row>
    <row r="11290" spans="2:6" s="55" customFormat="1" x14ac:dyDescent="0.25">
      <c r="B11290" s="209"/>
      <c r="C11290" s="564"/>
      <c r="D11290" s="209"/>
      <c r="F11290" s="685"/>
    </row>
    <row r="11291" spans="2:6" s="55" customFormat="1" x14ac:dyDescent="0.25">
      <c r="B11291" s="209"/>
      <c r="C11291" s="564"/>
      <c r="D11291" s="209"/>
      <c r="F11291" s="685"/>
    </row>
    <row r="11292" spans="2:6" s="55" customFormat="1" x14ac:dyDescent="0.25">
      <c r="B11292" s="209"/>
      <c r="C11292" s="564"/>
      <c r="D11292" s="209"/>
      <c r="F11292" s="685"/>
    </row>
    <row r="11293" spans="2:6" s="55" customFormat="1" x14ac:dyDescent="0.25">
      <c r="B11293" s="209"/>
      <c r="C11293" s="564"/>
      <c r="D11293" s="209"/>
      <c r="F11293" s="685"/>
    </row>
    <row r="11294" spans="2:6" s="55" customFormat="1" x14ac:dyDescent="0.25">
      <c r="B11294" s="209"/>
      <c r="C11294" s="564"/>
      <c r="D11294" s="209"/>
      <c r="F11294" s="685"/>
    </row>
    <row r="11295" spans="2:6" s="55" customFormat="1" x14ac:dyDescent="0.25">
      <c r="B11295" s="209"/>
      <c r="C11295" s="564"/>
      <c r="D11295" s="209"/>
      <c r="F11295" s="685"/>
    </row>
    <row r="11296" spans="2:6" s="55" customFormat="1" x14ac:dyDescent="0.25">
      <c r="B11296" s="209"/>
      <c r="C11296" s="564"/>
      <c r="D11296" s="209"/>
      <c r="F11296" s="685"/>
    </row>
    <row r="11297" spans="2:6" s="55" customFormat="1" x14ac:dyDescent="0.25">
      <c r="B11297" s="209"/>
      <c r="C11297" s="564"/>
      <c r="D11297" s="209"/>
      <c r="F11297" s="685"/>
    </row>
    <row r="11298" spans="2:6" s="55" customFormat="1" x14ac:dyDescent="0.25">
      <c r="B11298" s="209"/>
      <c r="C11298" s="564"/>
      <c r="D11298" s="209"/>
      <c r="F11298" s="685"/>
    </row>
    <row r="11299" spans="2:6" s="55" customFormat="1" x14ac:dyDescent="0.25">
      <c r="B11299" s="209"/>
      <c r="C11299" s="564"/>
      <c r="D11299" s="209"/>
      <c r="F11299" s="685"/>
    </row>
    <row r="11300" spans="2:6" s="55" customFormat="1" x14ac:dyDescent="0.25">
      <c r="B11300" s="209"/>
      <c r="C11300" s="564"/>
      <c r="D11300" s="209"/>
      <c r="F11300" s="685"/>
    </row>
    <row r="11301" spans="2:6" s="55" customFormat="1" x14ac:dyDescent="0.25">
      <c r="B11301" s="209"/>
      <c r="C11301" s="564"/>
      <c r="D11301" s="209"/>
      <c r="F11301" s="685"/>
    </row>
    <row r="11302" spans="2:6" s="55" customFormat="1" x14ac:dyDescent="0.25">
      <c r="B11302" s="209"/>
      <c r="C11302" s="564"/>
      <c r="D11302" s="209"/>
      <c r="F11302" s="685"/>
    </row>
    <row r="11303" spans="2:6" s="55" customFormat="1" x14ac:dyDescent="0.25">
      <c r="B11303" s="209"/>
      <c r="C11303" s="564"/>
      <c r="D11303" s="209"/>
      <c r="F11303" s="685"/>
    </row>
    <row r="11304" spans="2:6" s="55" customFormat="1" x14ac:dyDescent="0.25">
      <c r="B11304" s="209"/>
      <c r="C11304" s="564"/>
      <c r="D11304" s="209"/>
      <c r="F11304" s="685"/>
    </row>
    <row r="11305" spans="2:6" s="55" customFormat="1" x14ac:dyDescent="0.25">
      <c r="B11305" s="209"/>
      <c r="C11305" s="564"/>
      <c r="D11305" s="209"/>
      <c r="F11305" s="685"/>
    </row>
    <row r="11306" spans="2:6" s="55" customFormat="1" x14ac:dyDescent="0.25">
      <c r="B11306" s="209"/>
      <c r="C11306" s="564"/>
      <c r="D11306" s="209"/>
      <c r="F11306" s="685"/>
    </row>
    <row r="11307" spans="2:6" s="55" customFormat="1" x14ac:dyDescent="0.25">
      <c r="B11307" s="209"/>
      <c r="C11307" s="564"/>
      <c r="D11307" s="209"/>
      <c r="F11307" s="685"/>
    </row>
    <row r="11308" spans="2:6" s="55" customFormat="1" x14ac:dyDescent="0.25">
      <c r="B11308" s="209"/>
      <c r="C11308" s="564"/>
      <c r="D11308" s="209"/>
      <c r="F11308" s="685"/>
    </row>
    <row r="11309" spans="2:6" s="55" customFormat="1" x14ac:dyDescent="0.25">
      <c r="B11309" s="209"/>
      <c r="C11309" s="564"/>
      <c r="D11309" s="209"/>
      <c r="F11309" s="685"/>
    </row>
    <row r="11310" spans="2:6" s="55" customFormat="1" x14ac:dyDescent="0.25">
      <c r="B11310" s="209"/>
      <c r="C11310" s="564"/>
      <c r="D11310" s="209"/>
      <c r="F11310" s="685"/>
    </row>
    <row r="11311" spans="2:6" s="55" customFormat="1" x14ac:dyDescent="0.25">
      <c r="B11311" s="209"/>
      <c r="C11311" s="564"/>
      <c r="D11311" s="209"/>
      <c r="F11311" s="685"/>
    </row>
    <row r="11312" spans="2:6" s="55" customFormat="1" x14ac:dyDescent="0.25">
      <c r="B11312" s="209"/>
      <c r="C11312" s="564"/>
      <c r="D11312" s="209"/>
      <c r="F11312" s="685"/>
    </row>
    <row r="11313" spans="2:6" s="55" customFormat="1" x14ac:dyDescent="0.25">
      <c r="B11313" s="209"/>
      <c r="C11313" s="564"/>
      <c r="D11313" s="209"/>
      <c r="F11313" s="685"/>
    </row>
    <row r="11314" spans="2:6" s="55" customFormat="1" x14ac:dyDescent="0.25">
      <c r="B11314" s="209"/>
      <c r="C11314" s="564"/>
      <c r="D11314" s="209"/>
      <c r="F11314" s="685"/>
    </row>
    <row r="11315" spans="2:6" s="55" customFormat="1" x14ac:dyDescent="0.25">
      <c r="B11315" s="209"/>
      <c r="C11315" s="564"/>
      <c r="D11315" s="209"/>
      <c r="F11315" s="685"/>
    </row>
    <row r="11316" spans="2:6" s="55" customFormat="1" x14ac:dyDescent="0.25">
      <c r="B11316" s="209"/>
      <c r="C11316" s="564"/>
      <c r="D11316" s="209"/>
      <c r="F11316" s="685"/>
    </row>
    <row r="11317" spans="2:6" s="55" customFormat="1" x14ac:dyDescent="0.25">
      <c r="B11317" s="209"/>
      <c r="C11317" s="564"/>
      <c r="D11317" s="209"/>
      <c r="F11317" s="685"/>
    </row>
    <row r="11318" spans="2:6" s="55" customFormat="1" x14ac:dyDescent="0.25">
      <c r="B11318" s="209"/>
      <c r="C11318" s="564"/>
      <c r="D11318" s="209"/>
      <c r="F11318" s="685"/>
    </row>
    <row r="11319" spans="2:6" s="55" customFormat="1" x14ac:dyDescent="0.25">
      <c r="B11319" s="209"/>
      <c r="C11319" s="564"/>
      <c r="D11319" s="209"/>
      <c r="F11319" s="685"/>
    </row>
    <row r="11320" spans="2:6" s="55" customFormat="1" x14ac:dyDescent="0.25">
      <c r="B11320" s="209"/>
      <c r="C11320" s="564"/>
      <c r="D11320" s="209"/>
      <c r="F11320" s="685"/>
    </row>
    <row r="11321" spans="2:6" s="55" customFormat="1" x14ac:dyDescent="0.25">
      <c r="B11321" s="209"/>
      <c r="C11321" s="564"/>
      <c r="D11321" s="209"/>
      <c r="F11321" s="685"/>
    </row>
    <row r="11322" spans="2:6" s="55" customFormat="1" x14ac:dyDescent="0.25">
      <c r="B11322" s="209"/>
      <c r="C11322" s="564"/>
      <c r="D11322" s="209"/>
      <c r="F11322" s="685"/>
    </row>
    <row r="11323" spans="2:6" s="55" customFormat="1" x14ac:dyDescent="0.25">
      <c r="B11323" s="209"/>
      <c r="C11323" s="564"/>
      <c r="D11323" s="209"/>
      <c r="F11323" s="685"/>
    </row>
    <row r="11324" spans="2:6" s="55" customFormat="1" x14ac:dyDescent="0.25">
      <c r="B11324" s="209"/>
      <c r="C11324" s="564"/>
      <c r="D11324" s="209"/>
      <c r="F11324" s="685"/>
    </row>
    <row r="11325" spans="2:6" s="55" customFormat="1" x14ac:dyDescent="0.25">
      <c r="B11325" s="209"/>
      <c r="C11325" s="564"/>
      <c r="D11325" s="209"/>
      <c r="F11325" s="685"/>
    </row>
    <row r="11326" spans="2:6" s="55" customFormat="1" x14ac:dyDescent="0.25">
      <c r="B11326" s="209"/>
      <c r="C11326" s="564"/>
      <c r="D11326" s="209"/>
      <c r="F11326" s="685"/>
    </row>
    <row r="11327" spans="2:6" s="55" customFormat="1" x14ac:dyDescent="0.25">
      <c r="B11327" s="209"/>
      <c r="C11327" s="564"/>
      <c r="D11327" s="209"/>
      <c r="F11327" s="685"/>
    </row>
    <row r="11328" spans="2:6" s="55" customFormat="1" x14ac:dyDescent="0.25">
      <c r="B11328" s="209"/>
      <c r="C11328" s="564"/>
      <c r="D11328" s="209"/>
      <c r="F11328" s="685"/>
    </row>
    <row r="11329" spans="2:6" s="55" customFormat="1" x14ac:dyDescent="0.25">
      <c r="B11329" s="209"/>
      <c r="C11329" s="564"/>
      <c r="D11329" s="209"/>
      <c r="F11329" s="685"/>
    </row>
    <row r="11330" spans="2:6" s="55" customFormat="1" x14ac:dyDescent="0.25">
      <c r="B11330" s="209"/>
      <c r="C11330" s="564"/>
      <c r="D11330" s="209"/>
      <c r="F11330" s="685"/>
    </row>
    <row r="11331" spans="2:6" s="55" customFormat="1" x14ac:dyDescent="0.25">
      <c r="B11331" s="209"/>
      <c r="C11331" s="564"/>
      <c r="D11331" s="209"/>
      <c r="F11331" s="685"/>
    </row>
    <row r="11332" spans="2:6" s="55" customFormat="1" x14ac:dyDescent="0.25">
      <c r="B11332" s="209"/>
      <c r="C11332" s="564"/>
      <c r="D11332" s="209"/>
      <c r="F11332" s="685"/>
    </row>
    <row r="11333" spans="2:6" s="55" customFormat="1" x14ac:dyDescent="0.25">
      <c r="B11333" s="209"/>
      <c r="C11333" s="564"/>
      <c r="D11333" s="209"/>
      <c r="F11333" s="685"/>
    </row>
    <row r="11334" spans="2:6" s="55" customFormat="1" x14ac:dyDescent="0.25">
      <c r="B11334" s="209"/>
      <c r="C11334" s="564"/>
      <c r="D11334" s="209"/>
      <c r="F11334" s="685"/>
    </row>
    <row r="11335" spans="2:6" s="55" customFormat="1" x14ac:dyDescent="0.25">
      <c r="B11335" s="209"/>
      <c r="C11335" s="564"/>
      <c r="D11335" s="209"/>
      <c r="F11335" s="685"/>
    </row>
    <row r="11336" spans="2:6" s="55" customFormat="1" x14ac:dyDescent="0.25">
      <c r="B11336" s="209"/>
      <c r="C11336" s="564"/>
      <c r="D11336" s="209"/>
      <c r="F11336" s="685"/>
    </row>
    <row r="11337" spans="2:6" s="55" customFormat="1" x14ac:dyDescent="0.25">
      <c r="B11337" s="209"/>
      <c r="C11337" s="564"/>
      <c r="D11337" s="209"/>
      <c r="F11337" s="685"/>
    </row>
    <row r="11338" spans="2:6" s="55" customFormat="1" x14ac:dyDescent="0.25">
      <c r="B11338" s="209"/>
      <c r="C11338" s="564"/>
      <c r="D11338" s="209"/>
      <c r="F11338" s="685"/>
    </row>
    <row r="11339" spans="2:6" s="55" customFormat="1" x14ac:dyDescent="0.25">
      <c r="B11339" s="209"/>
      <c r="C11339" s="564"/>
      <c r="D11339" s="209"/>
      <c r="F11339" s="685"/>
    </row>
    <row r="11340" spans="2:6" s="55" customFormat="1" x14ac:dyDescent="0.25">
      <c r="B11340" s="209"/>
      <c r="C11340" s="564"/>
      <c r="D11340" s="209"/>
      <c r="F11340" s="685"/>
    </row>
    <row r="11341" spans="2:6" s="55" customFormat="1" x14ac:dyDescent="0.25">
      <c r="B11341" s="209"/>
      <c r="C11341" s="564"/>
      <c r="D11341" s="209"/>
      <c r="F11341" s="685"/>
    </row>
    <row r="11342" spans="2:6" s="55" customFormat="1" x14ac:dyDescent="0.25">
      <c r="B11342" s="209"/>
      <c r="C11342" s="564"/>
      <c r="D11342" s="209"/>
      <c r="F11342" s="685"/>
    </row>
    <row r="11343" spans="2:6" s="55" customFormat="1" x14ac:dyDescent="0.25">
      <c r="B11343" s="209"/>
      <c r="C11343" s="564"/>
      <c r="D11343" s="209"/>
      <c r="F11343" s="685"/>
    </row>
    <row r="11344" spans="2:6" s="55" customFormat="1" x14ac:dyDescent="0.25">
      <c r="B11344" s="209"/>
      <c r="C11344" s="564"/>
      <c r="D11344" s="209"/>
      <c r="F11344" s="685"/>
    </row>
    <row r="11345" spans="2:6" s="55" customFormat="1" x14ac:dyDescent="0.25">
      <c r="B11345" s="209"/>
      <c r="C11345" s="564"/>
      <c r="D11345" s="209"/>
      <c r="F11345" s="685"/>
    </row>
    <row r="11346" spans="2:6" s="55" customFormat="1" x14ac:dyDescent="0.25">
      <c r="B11346" s="209"/>
      <c r="C11346" s="564"/>
      <c r="D11346" s="209"/>
      <c r="F11346" s="685"/>
    </row>
    <row r="11347" spans="2:6" s="55" customFormat="1" x14ac:dyDescent="0.25">
      <c r="B11347" s="209"/>
      <c r="C11347" s="564"/>
      <c r="D11347" s="209"/>
      <c r="F11347" s="685"/>
    </row>
    <row r="11348" spans="2:6" s="55" customFormat="1" x14ac:dyDescent="0.25">
      <c r="B11348" s="209"/>
      <c r="C11348" s="564"/>
      <c r="D11348" s="209"/>
      <c r="F11348" s="685"/>
    </row>
    <row r="11349" spans="2:6" s="55" customFormat="1" x14ac:dyDescent="0.25">
      <c r="B11349" s="209"/>
      <c r="C11349" s="564"/>
      <c r="D11349" s="209"/>
      <c r="F11349" s="685"/>
    </row>
    <row r="11350" spans="2:6" s="55" customFormat="1" x14ac:dyDescent="0.25">
      <c r="B11350" s="209"/>
      <c r="C11350" s="564"/>
      <c r="D11350" s="209"/>
      <c r="F11350" s="685"/>
    </row>
    <row r="11351" spans="2:6" s="55" customFormat="1" x14ac:dyDescent="0.25">
      <c r="B11351" s="209"/>
      <c r="C11351" s="564"/>
      <c r="D11351" s="209"/>
      <c r="F11351" s="685"/>
    </row>
    <row r="11352" spans="2:6" s="55" customFormat="1" x14ac:dyDescent="0.25">
      <c r="B11352" s="209"/>
      <c r="C11352" s="564"/>
      <c r="D11352" s="209"/>
      <c r="F11352" s="685"/>
    </row>
    <row r="11353" spans="2:6" s="55" customFormat="1" x14ac:dyDescent="0.25">
      <c r="B11353" s="209"/>
      <c r="C11353" s="564"/>
      <c r="D11353" s="209"/>
      <c r="F11353" s="685"/>
    </row>
    <row r="11354" spans="2:6" s="55" customFormat="1" x14ac:dyDescent="0.25">
      <c r="B11354" s="209"/>
      <c r="C11354" s="564"/>
      <c r="D11354" s="209"/>
      <c r="F11354" s="685"/>
    </row>
    <row r="11355" spans="2:6" s="55" customFormat="1" x14ac:dyDescent="0.25">
      <c r="B11355" s="209"/>
      <c r="C11355" s="564"/>
      <c r="D11355" s="209"/>
      <c r="F11355" s="685"/>
    </row>
    <row r="11356" spans="2:6" s="55" customFormat="1" x14ac:dyDescent="0.25">
      <c r="B11356" s="209"/>
      <c r="C11356" s="564"/>
      <c r="D11356" s="209"/>
      <c r="F11356" s="685"/>
    </row>
    <row r="11357" spans="2:6" s="55" customFormat="1" x14ac:dyDescent="0.25">
      <c r="B11357" s="209"/>
      <c r="C11357" s="564"/>
      <c r="D11357" s="209"/>
      <c r="F11357" s="685"/>
    </row>
    <row r="11358" spans="2:6" s="55" customFormat="1" x14ac:dyDescent="0.25">
      <c r="B11358" s="209"/>
      <c r="C11358" s="564"/>
      <c r="D11358" s="209"/>
      <c r="F11358" s="685"/>
    </row>
    <row r="11359" spans="2:6" s="55" customFormat="1" x14ac:dyDescent="0.25">
      <c r="B11359" s="209"/>
      <c r="C11359" s="564"/>
      <c r="D11359" s="209"/>
      <c r="F11359" s="685"/>
    </row>
    <row r="11360" spans="2:6" s="55" customFormat="1" x14ac:dyDescent="0.25">
      <c r="B11360" s="209"/>
      <c r="C11360" s="564"/>
      <c r="D11360" s="209"/>
      <c r="F11360" s="685"/>
    </row>
    <row r="11361" spans="2:6" s="55" customFormat="1" x14ac:dyDescent="0.25">
      <c r="B11361" s="209"/>
      <c r="C11361" s="564"/>
      <c r="D11361" s="209"/>
      <c r="F11361" s="685"/>
    </row>
    <row r="11362" spans="2:6" s="55" customFormat="1" x14ac:dyDescent="0.25">
      <c r="B11362" s="209"/>
      <c r="C11362" s="564"/>
      <c r="D11362" s="209"/>
      <c r="F11362" s="685"/>
    </row>
    <row r="11363" spans="2:6" s="55" customFormat="1" x14ac:dyDescent="0.25">
      <c r="B11363" s="209"/>
      <c r="C11363" s="564"/>
      <c r="D11363" s="209"/>
      <c r="F11363" s="685"/>
    </row>
    <row r="11364" spans="2:6" s="55" customFormat="1" x14ac:dyDescent="0.25">
      <c r="B11364" s="209"/>
      <c r="C11364" s="564"/>
      <c r="D11364" s="209"/>
      <c r="F11364" s="685"/>
    </row>
    <row r="11365" spans="2:6" s="55" customFormat="1" x14ac:dyDescent="0.25">
      <c r="B11365" s="209"/>
      <c r="C11365" s="564"/>
      <c r="D11365" s="209"/>
      <c r="F11365" s="685"/>
    </row>
    <row r="11366" spans="2:6" s="55" customFormat="1" x14ac:dyDescent="0.25">
      <c r="B11366" s="209"/>
      <c r="C11366" s="564"/>
      <c r="D11366" s="209"/>
      <c r="F11366" s="685"/>
    </row>
    <row r="11367" spans="2:6" s="55" customFormat="1" x14ac:dyDescent="0.25">
      <c r="B11367" s="209"/>
      <c r="C11367" s="564"/>
      <c r="D11367" s="209"/>
      <c r="F11367" s="685"/>
    </row>
    <row r="11368" spans="2:6" s="55" customFormat="1" x14ac:dyDescent="0.25">
      <c r="B11368" s="209"/>
      <c r="C11368" s="564"/>
      <c r="D11368" s="209"/>
      <c r="F11368" s="685"/>
    </row>
    <row r="11369" spans="2:6" s="55" customFormat="1" x14ac:dyDescent="0.25">
      <c r="B11369" s="209"/>
      <c r="C11369" s="564"/>
      <c r="D11369" s="209"/>
      <c r="F11369" s="685"/>
    </row>
    <row r="11370" spans="2:6" s="55" customFormat="1" x14ac:dyDescent="0.25">
      <c r="B11370" s="209"/>
      <c r="C11370" s="564"/>
      <c r="D11370" s="209"/>
      <c r="F11370" s="685"/>
    </row>
    <row r="11371" spans="2:6" s="55" customFormat="1" x14ac:dyDescent="0.25">
      <c r="B11371" s="209"/>
      <c r="C11371" s="564"/>
      <c r="D11371" s="209"/>
      <c r="F11371" s="685"/>
    </row>
    <row r="11372" spans="2:6" s="55" customFormat="1" x14ac:dyDescent="0.25">
      <c r="B11372" s="209"/>
      <c r="C11372" s="564"/>
      <c r="D11372" s="209"/>
      <c r="F11372" s="685"/>
    </row>
    <row r="11373" spans="2:6" s="55" customFormat="1" x14ac:dyDescent="0.25">
      <c r="B11373" s="209"/>
      <c r="C11373" s="564"/>
      <c r="D11373" s="209"/>
      <c r="F11373" s="685"/>
    </row>
    <row r="11374" spans="2:6" s="55" customFormat="1" x14ac:dyDescent="0.25">
      <c r="B11374" s="209"/>
      <c r="C11374" s="564"/>
      <c r="D11374" s="209"/>
      <c r="F11374" s="685"/>
    </row>
    <row r="11375" spans="2:6" s="55" customFormat="1" x14ac:dyDescent="0.25">
      <c r="B11375" s="209"/>
      <c r="C11375" s="564"/>
      <c r="D11375" s="209"/>
      <c r="F11375" s="685"/>
    </row>
    <row r="11376" spans="2:6" s="55" customFormat="1" x14ac:dyDescent="0.25">
      <c r="B11376" s="209"/>
      <c r="C11376" s="564"/>
      <c r="D11376" s="209"/>
      <c r="F11376" s="685"/>
    </row>
    <row r="11377" spans="2:6" s="55" customFormat="1" x14ac:dyDescent="0.25">
      <c r="B11377" s="209"/>
      <c r="C11377" s="564"/>
      <c r="D11377" s="209"/>
      <c r="F11377" s="685"/>
    </row>
    <row r="11378" spans="2:6" s="55" customFormat="1" x14ac:dyDescent="0.25">
      <c r="B11378" s="209"/>
      <c r="C11378" s="564"/>
      <c r="D11378" s="209"/>
      <c r="F11378" s="685"/>
    </row>
    <row r="11379" spans="2:6" s="55" customFormat="1" x14ac:dyDescent="0.25">
      <c r="B11379" s="209"/>
      <c r="C11379" s="564"/>
      <c r="D11379" s="209"/>
      <c r="F11379" s="685"/>
    </row>
    <row r="11380" spans="2:6" s="55" customFormat="1" x14ac:dyDescent="0.25">
      <c r="B11380" s="209"/>
      <c r="C11380" s="564"/>
      <c r="D11380" s="209"/>
      <c r="F11380" s="685"/>
    </row>
    <row r="11381" spans="2:6" s="55" customFormat="1" x14ac:dyDescent="0.25">
      <c r="B11381" s="209"/>
      <c r="C11381" s="564"/>
      <c r="D11381" s="209"/>
      <c r="F11381" s="685"/>
    </row>
    <row r="11382" spans="2:6" s="55" customFormat="1" x14ac:dyDescent="0.25">
      <c r="B11382" s="209"/>
      <c r="C11382" s="564"/>
      <c r="D11382" s="209"/>
      <c r="F11382" s="685"/>
    </row>
    <row r="11383" spans="2:6" s="55" customFormat="1" x14ac:dyDescent="0.25">
      <c r="B11383" s="209"/>
      <c r="C11383" s="564"/>
      <c r="D11383" s="209"/>
      <c r="F11383" s="685"/>
    </row>
    <row r="11384" spans="2:6" s="55" customFormat="1" x14ac:dyDescent="0.25">
      <c r="B11384" s="209"/>
      <c r="C11384" s="564"/>
      <c r="D11384" s="209"/>
      <c r="F11384" s="685"/>
    </row>
    <row r="11385" spans="2:6" s="55" customFormat="1" x14ac:dyDescent="0.25">
      <c r="B11385" s="209"/>
      <c r="C11385" s="564"/>
      <c r="D11385" s="209"/>
      <c r="F11385" s="685"/>
    </row>
    <row r="11386" spans="2:6" s="55" customFormat="1" x14ac:dyDescent="0.25">
      <c r="B11386" s="209"/>
      <c r="C11386" s="564"/>
      <c r="D11386" s="209"/>
      <c r="F11386" s="685"/>
    </row>
    <row r="11387" spans="2:6" s="55" customFormat="1" x14ac:dyDescent="0.25">
      <c r="B11387" s="209"/>
      <c r="C11387" s="564"/>
      <c r="D11387" s="209"/>
      <c r="F11387" s="685"/>
    </row>
    <row r="11388" spans="2:6" s="55" customFormat="1" x14ac:dyDescent="0.25">
      <c r="B11388" s="209"/>
      <c r="C11388" s="564"/>
      <c r="D11388" s="209"/>
      <c r="F11388" s="685"/>
    </row>
    <row r="11389" spans="2:6" s="55" customFormat="1" x14ac:dyDescent="0.25">
      <c r="B11389" s="209"/>
      <c r="C11389" s="564"/>
      <c r="D11389" s="209"/>
      <c r="F11389" s="685"/>
    </row>
    <row r="11390" spans="2:6" s="55" customFormat="1" x14ac:dyDescent="0.25">
      <c r="B11390" s="209"/>
      <c r="C11390" s="564"/>
      <c r="D11390" s="209"/>
      <c r="F11390" s="685"/>
    </row>
    <row r="11391" spans="2:6" s="55" customFormat="1" x14ac:dyDescent="0.25">
      <c r="B11391" s="209"/>
      <c r="C11391" s="564"/>
      <c r="D11391" s="209"/>
      <c r="F11391" s="685"/>
    </row>
    <row r="11392" spans="2:6" s="55" customFormat="1" x14ac:dyDescent="0.25">
      <c r="B11392" s="209"/>
      <c r="C11392" s="564"/>
      <c r="D11392" s="209"/>
      <c r="F11392" s="685"/>
    </row>
    <row r="11393" spans="2:6" s="55" customFormat="1" x14ac:dyDescent="0.25">
      <c r="B11393" s="209"/>
      <c r="C11393" s="564"/>
      <c r="D11393" s="209"/>
      <c r="F11393" s="685"/>
    </row>
    <row r="11394" spans="2:6" s="55" customFormat="1" x14ac:dyDescent="0.25">
      <c r="B11394" s="209"/>
      <c r="C11394" s="564"/>
      <c r="D11394" s="209"/>
      <c r="F11394" s="685"/>
    </row>
    <row r="11395" spans="2:6" s="55" customFormat="1" x14ac:dyDescent="0.25">
      <c r="B11395" s="209"/>
      <c r="C11395" s="564"/>
      <c r="D11395" s="209"/>
      <c r="F11395" s="685"/>
    </row>
    <row r="11396" spans="2:6" s="55" customFormat="1" x14ac:dyDescent="0.25">
      <c r="B11396" s="209"/>
      <c r="C11396" s="564"/>
      <c r="D11396" s="209"/>
      <c r="F11396" s="685"/>
    </row>
    <row r="11397" spans="2:6" s="55" customFormat="1" x14ac:dyDescent="0.25">
      <c r="B11397" s="209"/>
      <c r="C11397" s="564"/>
      <c r="D11397" s="209"/>
      <c r="F11397" s="685"/>
    </row>
    <row r="11398" spans="2:6" s="55" customFormat="1" x14ac:dyDescent="0.25">
      <c r="B11398" s="209"/>
      <c r="C11398" s="564"/>
      <c r="D11398" s="209"/>
      <c r="F11398" s="685"/>
    </row>
    <row r="11399" spans="2:6" s="55" customFormat="1" x14ac:dyDescent="0.25">
      <c r="B11399" s="209"/>
      <c r="C11399" s="564"/>
      <c r="D11399" s="209"/>
      <c r="F11399" s="685"/>
    </row>
    <row r="11400" spans="2:6" s="55" customFormat="1" x14ac:dyDescent="0.25">
      <c r="B11400" s="209"/>
      <c r="C11400" s="564"/>
      <c r="D11400" s="209"/>
      <c r="F11400" s="685"/>
    </row>
    <row r="11401" spans="2:6" s="55" customFormat="1" x14ac:dyDescent="0.25">
      <c r="B11401" s="209"/>
      <c r="C11401" s="564"/>
      <c r="D11401" s="209"/>
      <c r="F11401" s="685"/>
    </row>
    <row r="11402" spans="2:6" s="55" customFormat="1" x14ac:dyDescent="0.25">
      <c r="B11402" s="209"/>
      <c r="C11402" s="564"/>
      <c r="D11402" s="209"/>
      <c r="F11402" s="685"/>
    </row>
    <row r="11403" spans="2:6" s="55" customFormat="1" x14ac:dyDescent="0.25">
      <c r="B11403" s="209"/>
      <c r="C11403" s="564"/>
      <c r="D11403" s="209"/>
      <c r="F11403" s="685"/>
    </row>
    <row r="11404" spans="2:6" s="55" customFormat="1" x14ac:dyDescent="0.25">
      <c r="B11404" s="209"/>
      <c r="C11404" s="564"/>
      <c r="D11404" s="209"/>
      <c r="F11404" s="685"/>
    </row>
    <row r="11405" spans="2:6" s="55" customFormat="1" x14ac:dyDescent="0.25">
      <c r="B11405" s="209"/>
      <c r="C11405" s="564"/>
      <c r="D11405" s="209"/>
      <c r="F11405" s="685"/>
    </row>
    <row r="11406" spans="2:6" s="55" customFormat="1" x14ac:dyDescent="0.25">
      <c r="B11406" s="209"/>
      <c r="C11406" s="564"/>
      <c r="D11406" s="209"/>
      <c r="F11406" s="685"/>
    </row>
    <row r="11407" spans="2:6" s="55" customFormat="1" x14ac:dyDescent="0.25">
      <c r="B11407" s="209"/>
      <c r="C11407" s="564"/>
      <c r="D11407" s="209"/>
      <c r="F11407" s="685"/>
    </row>
    <row r="11408" spans="2:6" s="55" customFormat="1" x14ac:dyDescent="0.25">
      <c r="B11408" s="209"/>
      <c r="C11408" s="564"/>
      <c r="D11408" s="209"/>
      <c r="F11408" s="685"/>
    </row>
    <row r="11409" spans="2:6" s="55" customFormat="1" x14ac:dyDescent="0.25">
      <c r="B11409" s="209"/>
      <c r="C11409" s="564"/>
      <c r="D11409" s="209"/>
      <c r="F11409" s="685"/>
    </row>
    <row r="11410" spans="2:6" s="55" customFormat="1" x14ac:dyDescent="0.25">
      <c r="B11410" s="209"/>
      <c r="C11410" s="564"/>
      <c r="D11410" s="209"/>
      <c r="F11410" s="685"/>
    </row>
    <row r="11411" spans="2:6" s="55" customFormat="1" x14ac:dyDescent="0.25">
      <c r="B11411" s="209"/>
      <c r="C11411" s="564"/>
      <c r="D11411" s="209"/>
      <c r="F11411" s="685"/>
    </row>
    <row r="11412" spans="2:6" s="55" customFormat="1" x14ac:dyDescent="0.25">
      <c r="B11412" s="209"/>
      <c r="C11412" s="564"/>
      <c r="D11412" s="209"/>
      <c r="F11412" s="685"/>
    </row>
    <row r="11413" spans="2:6" s="55" customFormat="1" x14ac:dyDescent="0.25">
      <c r="B11413" s="209"/>
      <c r="C11413" s="564"/>
      <c r="D11413" s="209"/>
      <c r="F11413" s="685"/>
    </row>
    <row r="11414" spans="2:6" s="55" customFormat="1" x14ac:dyDescent="0.25">
      <c r="B11414" s="209"/>
      <c r="C11414" s="564"/>
      <c r="D11414" s="209"/>
      <c r="F11414" s="685"/>
    </row>
    <row r="11415" spans="2:6" s="55" customFormat="1" x14ac:dyDescent="0.25">
      <c r="B11415" s="209"/>
      <c r="C11415" s="564"/>
      <c r="D11415" s="209"/>
      <c r="F11415" s="685"/>
    </row>
    <row r="11416" spans="2:6" s="55" customFormat="1" x14ac:dyDescent="0.25">
      <c r="B11416" s="209"/>
      <c r="C11416" s="564"/>
      <c r="D11416" s="209"/>
      <c r="F11416" s="685"/>
    </row>
    <row r="11417" spans="2:6" s="55" customFormat="1" x14ac:dyDescent="0.25">
      <c r="B11417" s="209"/>
      <c r="C11417" s="564"/>
      <c r="D11417" s="209"/>
      <c r="F11417" s="685"/>
    </row>
    <row r="11418" spans="2:6" s="55" customFormat="1" x14ac:dyDescent="0.25">
      <c r="B11418" s="209"/>
      <c r="C11418" s="564"/>
      <c r="D11418" s="209"/>
      <c r="F11418" s="685"/>
    </row>
    <row r="11419" spans="2:6" s="55" customFormat="1" x14ac:dyDescent="0.25">
      <c r="B11419" s="209"/>
      <c r="C11419" s="564"/>
      <c r="D11419" s="209"/>
      <c r="F11419" s="685"/>
    </row>
    <row r="11420" spans="2:6" s="55" customFormat="1" x14ac:dyDescent="0.25">
      <c r="B11420" s="209"/>
      <c r="C11420" s="564"/>
      <c r="D11420" s="209"/>
      <c r="F11420" s="685"/>
    </row>
    <row r="11421" spans="2:6" s="55" customFormat="1" x14ac:dyDescent="0.25">
      <c r="B11421" s="209"/>
      <c r="C11421" s="564"/>
      <c r="D11421" s="209"/>
      <c r="F11421" s="685"/>
    </row>
    <row r="11422" spans="2:6" s="55" customFormat="1" x14ac:dyDescent="0.25">
      <c r="B11422" s="209"/>
      <c r="C11422" s="564"/>
      <c r="D11422" s="209"/>
      <c r="F11422" s="685"/>
    </row>
    <row r="11423" spans="2:6" s="55" customFormat="1" x14ac:dyDescent="0.25">
      <c r="B11423" s="209"/>
      <c r="C11423" s="564"/>
      <c r="D11423" s="209"/>
      <c r="F11423" s="685"/>
    </row>
    <row r="11424" spans="2:6" s="55" customFormat="1" x14ac:dyDescent="0.25">
      <c r="B11424" s="209"/>
      <c r="C11424" s="564"/>
      <c r="D11424" s="209"/>
      <c r="F11424" s="685"/>
    </row>
    <row r="11425" spans="2:6" s="55" customFormat="1" x14ac:dyDescent="0.25">
      <c r="B11425" s="209"/>
      <c r="C11425" s="564"/>
      <c r="D11425" s="209"/>
      <c r="F11425" s="685"/>
    </row>
    <row r="11426" spans="2:6" s="55" customFormat="1" x14ac:dyDescent="0.25">
      <c r="B11426" s="209"/>
      <c r="C11426" s="564"/>
      <c r="D11426" s="209"/>
      <c r="F11426" s="685"/>
    </row>
    <row r="11427" spans="2:6" s="55" customFormat="1" x14ac:dyDescent="0.25">
      <c r="B11427" s="209"/>
      <c r="C11427" s="564"/>
      <c r="D11427" s="209"/>
      <c r="F11427" s="685"/>
    </row>
    <row r="11428" spans="2:6" s="55" customFormat="1" x14ac:dyDescent="0.25">
      <c r="B11428" s="209"/>
      <c r="C11428" s="564"/>
      <c r="D11428" s="209"/>
      <c r="F11428" s="685"/>
    </row>
    <row r="11429" spans="2:6" s="55" customFormat="1" x14ac:dyDescent="0.25">
      <c r="B11429" s="209"/>
      <c r="C11429" s="564"/>
      <c r="D11429" s="209"/>
      <c r="F11429" s="685"/>
    </row>
    <row r="11430" spans="2:6" s="55" customFormat="1" x14ac:dyDescent="0.25">
      <c r="B11430" s="209"/>
      <c r="C11430" s="564"/>
      <c r="D11430" s="209"/>
      <c r="F11430" s="685"/>
    </row>
    <row r="11431" spans="2:6" s="55" customFormat="1" x14ac:dyDescent="0.25">
      <c r="B11431" s="209"/>
      <c r="C11431" s="564"/>
      <c r="D11431" s="209"/>
      <c r="F11431" s="685"/>
    </row>
    <row r="11432" spans="2:6" s="55" customFormat="1" x14ac:dyDescent="0.25">
      <c r="B11432" s="209"/>
      <c r="C11432" s="564"/>
      <c r="D11432" s="209"/>
      <c r="F11432" s="685"/>
    </row>
    <row r="11433" spans="2:6" s="55" customFormat="1" x14ac:dyDescent="0.25">
      <c r="B11433" s="209"/>
      <c r="C11433" s="564"/>
      <c r="D11433" s="209"/>
      <c r="F11433" s="685"/>
    </row>
    <row r="11434" spans="2:6" s="55" customFormat="1" x14ac:dyDescent="0.25">
      <c r="B11434" s="209"/>
      <c r="C11434" s="564"/>
      <c r="D11434" s="209"/>
      <c r="F11434" s="685"/>
    </row>
    <row r="11435" spans="2:6" s="55" customFormat="1" x14ac:dyDescent="0.25">
      <c r="B11435" s="209"/>
      <c r="C11435" s="564"/>
      <c r="D11435" s="209"/>
      <c r="F11435" s="685"/>
    </row>
    <row r="11436" spans="2:6" s="55" customFormat="1" x14ac:dyDescent="0.25">
      <c r="B11436" s="209"/>
      <c r="C11436" s="564"/>
      <c r="D11436" s="209"/>
      <c r="F11436" s="685"/>
    </row>
    <row r="11437" spans="2:6" s="55" customFormat="1" x14ac:dyDescent="0.25">
      <c r="B11437" s="209"/>
      <c r="C11437" s="564"/>
      <c r="D11437" s="209"/>
      <c r="F11437" s="685"/>
    </row>
    <row r="11438" spans="2:6" s="55" customFormat="1" x14ac:dyDescent="0.25">
      <c r="B11438" s="209"/>
      <c r="C11438" s="564"/>
      <c r="D11438" s="209"/>
      <c r="F11438" s="685"/>
    </row>
    <row r="11439" spans="2:6" s="55" customFormat="1" x14ac:dyDescent="0.25">
      <c r="B11439" s="209"/>
      <c r="C11439" s="564"/>
      <c r="D11439" s="209"/>
      <c r="F11439" s="685"/>
    </row>
    <row r="11440" spans="2:6" s="55" customFormat="1" x14ac:dyDescent="0.25">
      <c r="B11440" s="209"/>
      <c r="C11440" s="564"/>
      <c r="D11440" s="209"/>
      <c r="F11440" s="685"/>
    </row>
    <row r="11441" spans="2:6" s="55" customFormat="1" x14ac:dyDescent="0.25">
      <c r="B11441" s="209"/>
      <c r="C11441" s="564"/>
      <c r="D11441" s="209"/>
      <c r="F11441" s="685"/>
    </row>
    <row r="11442" spans="2:6" s="55" customFormat="1" x14ac:dyDescent="0.25">
      <c r="B11442" s="209"/>
      <c r="C11442" s="564"/>
      <c r="D11442" s="209"/>
      <c r="F11442" s="685"/>
    </row>
    <row r="11443" spans="2:6" s="55" customFormat="1" x14ac:dyDescent="0.25">
      <c r="B11443" s="209"/>
      <c r="C11443" s="564"/>
      <c r="D11443" s="209"/>
      <c r="F11443" s="685"/>
    </row>
    <row r="11444" spans="2:6" s="55" customFormat="1" x14ac:dyDescent="0.25">
      <c r="B11444" s="209"/>
      <c r="C11444" s="564"/>
      <c r="D11444" s="209"/>
      <c r="F11444" s="685"/>
    </row>
    <row r="11445" spans="2:6" s="55" customFormat="1" x14ac:dyDescent="0.25">
      <c r="B11445" s="209"/>
      <c r="C11445" s="564"/>
      <c r="D11445" s="209"/>
      <c r="F11445" s="685"/>
    </row>
    <row r="11446" spans="2:6" s="55" customFormat="1" x14ac:dyDescent="0.25">
      <c r="B11446" s="209"/>
      <c r="C11446" s="564"/>
      <c r="D11446" s="209"/>
      <c r="F11446" s="685"/>
    </row>
    <row r="11447" spans="2:6" s="55" customFormat="1" x14ac:dyDescent="0.25">
      <c r="B11447" s="209"/>
      <c r="C11447" s="564"/>
      <c r="D11447" s="209"/>
      <c r="F11447" s="685"/>
    </row>
    <row r="11448" spans="2:6" s="55" customFormat="1" x14ac:dyDescent="0.25">
      <c r="B11448" s="209"/>
      <c r="C11448" s="564"/>
      <c r="D11448" s="209"/>
      <c r="F11448" s="685"/>
    </row>
    <row r="11449" spans="2:6" s="55" customFormat="1" x14ac:dyDescent="0.25">
      <c r="B11449" s="209"/>
      <c r="C11449" s="564"/>
      <c r="D11449" s="209"/>
      <c r="F11449" s="685"/>
    </row>
    <row r="11450" spans="2:6" s="55" customFormat="1" x14ac:dyDescent="0.25">
      <c r="B11450" s="209"/>
      <c r="C11450" s="564"/>
      <c r="D11450" s="209"/>
      <c r="F11450" s="685"/>
    </row>
    <row r="11451" spans="2:6" s="55" customFormat="1" x14ac:dyDescent="0.25">
      <c r="B11451" s="209"/>
      <c r="C11451" s="564"/>
      <c r="D11451" s="209"/>
      <c r="F11451" s="685"/>
    </row>
    <row r="11452" spans="2:6" s="55" customFormat="1" x14ac:dyDescent="0.25">
      <c r="B11452" s="209"/>
      <c r="C11452" s="564"/>
      <c r="D11452" s="209"/>
      <c r="F11452" s="685"/>
    </row>
    <row r="11453" spans="2:6" s="55" customFormat="1" x14ac:dyDescent="0.25">
      <c r="B11453" s="209"/>
      <c r="C11453" s="564"/>
      <c r="D11453" s="209"/>
      <c r="F11453" s="685"/>
    </row>
    <row r="11454" spans="2:6" s="55" customFormat="1" x14ac:dyDescent="0.25">
      <c r="B11454" s="209"/>
      <c r="C11454" s="564"/>
      <c r="D11454" s="209"/>
      <c r="F11454" s="685"/>
    </row>
    <row r="11455" spans="2:6" s="55" customFormat="1" x14ac:dyDescent="0.25">
      <c r="B11455" s="209"/>
      <c r="C11455" s="564"/>
      <c r="D11455" s="209"/>
      <c r="F11455" s="685"/>
    </row>
    <row r="11456" spans="2:6" s="55" customFormat="1" x14ac:dyDescent="0.25">
      <c r="B11456" s="209"/>
      <c r="C11456" s="564"/>
      <c r="D11456" s="209"/>
      <c r="F11456" s="685"/>
    </row>
    <row r="11457" spans="2:6" s="55" customFormat="1" x14ac:dyDescent="0.25">
      <c r="B11457" s="209"/>
      <c r="C11457" s="564"/>
      <c r="D11457" s="209"/>
      <c r="F11457" s="685"/>
    </row>
    <row r="11458" spans="2:6" s="55" customFormat="1" x14ac:dyDescent="0.25">
      <c r="B11458" s="209"/>
      <c r="C11458" s="564"/>
      <c r="D11458" s="209"/>
      <c r="F11458" s="685"/>
    </row>
    <row r="11459" spans="2:6" s="55" customFormat="1" x14ac:dyDescent="0.25">
      <c r="B11459" s="209"/>
      <c r="C11459" s="564"/>
      <c r="D11459" s="209"/>
      <c r="F11459" s="685"/>
    </row>
    <row r="11460" spans="2:6" s="55" customFormat="1" x14ac:dyDescent="0.25">
      <c r="B11460" s="209"/>
      <c r="C11460" s="564"/>
      <c r="D11460" s="209"/>
      <c r="F11460" s="685"/>
    </row>
    <row r="11461" spans="2:6" s="55" customFormat="1" x14ac:dyDescent="0.25">
      <c r="B11461" s="209"/>
      <c r="C11461" s="564"/>
      <c r="D11461" s="209"/>
      <c r="F11461" s="685"/>
    </row>
    <row r="11462" spans="2:6" s="55" customFormat="1" x14ac:dyDescent="0.25">
      <c r="B11462" s="209"/>
      <c r="C11462" s="564"/>
      <c r="D11462" s="209"/>
      <c r="F11462" s="685"/>
    </row>
    <row r="11463" spans="2:6" s="55" customFormat="1" x14ac:dyDescent="0.25">
      <c r="B11463" s="209"/>
      <c r="C11463" s="564"/>
      <c r="D11463" s="209"/>
      <c r="F11463" s="685"/>
    </row>
    <row r="11464" spans="2:6" s="55" customFormat="1" x14ac:dyDescent="0.25">
      <c r="B11464" s="209"/>
      <c r="C11464" s="564"/>
      <c r="D11464" s="209"/>
      <c r="F11464" s="685"/>
    </row>
    <row r="11465" spans="2:6" s="55" customFormat="1" x14ac:dyDescent="0.25">
      <c r="B11465" s="209"/>
      <c r="C11465" s="564"/>
      <c r="D11465" s="209"/>
      <c r="F11465" s="685"/>
    </row>
    <row r="11466" spans="2:6" s="55" customFormat="1" x14ac:dyDescent="0.25">
      <c r="B11466" s="209"/>
      <c r="C11466" s="564"/>
      <c r="D11466" s="209"/>
      <c r="F11466" s="685"/>
    </row>
    <row r="11467" spans="2:6" s="55" customFormat="1" x14ac:dyDescent="0.25">
      <c r="B11467" s="209"/>
      <c r="C11467" s="564"/>
      <c r="D11467" s="209"/>
      <c r="F11467" s="685"/>
    </row>
    <row r="11468" spans="2:6" s="55" customFormat="1" x14ac:dyDescent="0.25">
      <c r="B11468" s="209"/>
      <c r="C11468" s="564"/>
      <c r="D11468" s="209"/>
      <c r="F11468" s="685"/>
    </row>
    <row r="11469" spans="2:6" s="55" customFormat="1" x14ac:dyDescent="0.25">
      <c r="B11469" s="209"/>
      <c r="C11469" s="564"/>
      <c r="D11469" s="209"/>
      <c r="F11469" s="685"/>
    </row>
    <row r="11470" spans="2:6" s="55" customFormat="1" x14ac:dyDescent="0.25">
      <c r="B11470" s="209"/>
      <c r="C11470" s="564"/>
      <c r="D11470" s="209"/>
      <c r="F11470" s="685"/>
    </row>
    <row r="11471" spans="2:6" s="55" customFormat="1" x14ac:dyDescent="0.25">
      <c r="B11471" s="209"/>
      <c r="C11471" s="564"/>
      <c r="D11471" s="209"/>
      <c r="F11471" s="685"/>
    </row>
    <row r="11472" spans="2:6" s="55" customFormat="1" x14ac:dyDescent="0.25">
      <c r="B11472" s="209"/>
      <c r="C11472" s="564"/>
      <c r="D11472" s="209"/>
      <c r="F11472" s="685"/>
    </row>
    <row r="11473" spans="2:6" s="55" customFormat="1" x14ac:dyDescent="0.25">
      <c r="B11473" s="209"/>
      <c r="C11473" s="564"/>
      <c r="D11473" s="209"/>
      <c r="F11473" s="685"/>
    </row>
    <row r="11474" spans="2:6" s="55" customFormat="1" x14ac:dyDescent="0.25">
      <c r="B11474" s="209"/>
      <c r="C11474" s="564"/>
      <c r="D11474" s="209"/>
      <c r="F11474" s="685"/>
    </row>
    <row r="11475" spans="2:6" s="55" customFormat="1" x14ac:dyDescent="0.25">
      <c r="B11475" s="209"/>
      <c r="C11475" s="564"/>
      <c r="D11475" s="209"/>
      <c r="F11475" s="685"/>
    </row>
    <row r="11476" spans="2:6" s="55" customFormat="1" x14ac:dyDescent="0.25">
      <c r="B11476" s="209"/>
      <c r="C11476" s="564"/>
      <c r="D11476" s="209"/>
      <c r="F11476" s="685"/>
    </row>
    <row r="11477" spans="2:6" s="55" customFormat="1" x14ac:dyDescent="0.25">
      <c r="B11477" s="209"/>
      <c r="C11477" s="564"/>
      <c r="D11477" s="209"/>
      <c r="F11477" s="685"/>
    </row>
    <row r="11478" spans="2:6" s="55" customFormat="1" x14ac:dyDescent="0.25">
      <c r="B11478" s="209"/>
      <c r="C11478" s="564"/>
      <c r="D11478" s="209"/>
      <c r="F11478" s="685"/>
    </row>
    <row r="11479" spans="2:6" s="55" customFormat="1" x14ac:dyDescent="0.25">
      <c r="B11479" s="209"/>
      <c r="C11479" s="564"/>
      <c r="D11479" s="209"/>
      <c r="F11479" s="685"/>
    </row>
    <row r="11480" spans="2:6" s="55" customFormat="1" x14ac:dyDescent="0.25">
      <c r="B11480" s="209"/>
      <c r="C11480" s="564"/>
      <c r="D11480" s="209"/>
      <c r="F11480" s="685"/>
    </row>
    <row r="11481" spans="2:6" s="55" customFormat="1" x14ac:dyDescent="0.25">
      <c r="B11481" s="209"/>
      <c r="C11481" s="564"/>
      <c r="D11481" s="209"/>
      <c r="F11481" s="685"/>
    </row>
    <row r="11482" spans="2:6" s="55" customFormat="1" x14ac:dyDescent="0.25">
      <c r="B11482" s="209"/>
      <c r="C11482" s="564"/>
      <c r="D11482" s="209"/>
      <c r="F11482" s="685"/>
    </row>
    <row r="11483" spans="2:6" s="55" customFormat="1" x14ac:dyDescent="0.25">
      <c r="B11483" s="209"/>
      <c r="C11483" s="564"/>
      <c r="D11483" s="209"/>
      <c r="F11483" s="685"/>
    </row>
    <row r="11484" spans="2:6" s="55" customFormat="1" x14ac:dyDescent="0.25">
      <c r="B11484" s="209"/>
      <c r="C11484" s="564"/>
      <c r="D11484" s="209"/>
      <c r="F11484" s="685"/>
    </row>
    <row r="11485" spans="2:6" s="55" customFormat="1" x14ac:dyDescent="0.25">
      <c r="B11485" s="209"/>
      <c r="C11485" s="564"/>
      <c r="D11485" s="209"/>
      <c r="F11485" s="685"/>
    </row>
    <row r="11486" spans="2:6" s="55" customFormat="1" x14ac:dyDescent="0.25">
      <c r="B11486" s="209"/>
      <c r="C11486" s="564"/>
      <c r="D11486" s="209"/>
      <c r="F11486" s="685"/>
    </row>
    <row r="11487" spans="2:6" s="55" customFormat="1" x14ac:dyDescent="0.25">
      <c r="B11487" s="209"/>
      <c r="C11487" s="564"/>
      <c r="D11487" s="209"/>
      <c r="F11487" s="685"/>
    </row>
    <row r="11488" spans="2:6" s="55" customFormat="1" x14ac:dyDescent="0.25">
      <c r="B11488" s="209"/>
      <c r="C11488" s="564"/>
      <c r="D11488" s="209"/>
      <c r="F11488" s="685"/>
    </row>
    <row r="11489" spans="2:6" s="55" customFormat="1" x14ac:dyDescent="0.25">
      <c r="B11489" s="209"/>
      <c r="C11489" s="564"/>
      <c r="D11489" s="209"/>
      <c r="F11489" s="685"/>
    </row>
    <row r="11490" spans="2:6" s="55" customFormat="1" x14ac:dyDescent="0.25">
      <c r="B11490" s="209"/>
      <c r="C11490" s="564"/>
      <c r="D11490" s="209"/>
      <c r="F11490" s="685"/>
    </row>
    <row r="11491" spans="2:6" s="55" customFormat="1" x14ac:dyDescent="0.25">
      <c r="B11491" s="209"/>
      <c r="C11491" s="564"/>
      <c r="D11491" s="209"/>
      <c r="F11491" s="685"/>
    </row>
    <row r="11492" spans="2:6" s="55" customFormat="1" x14ac:dyDescent="0.25">
      <c r="B11492" s="209"/>
      <c r="C11492" s="564"/>
      <c r="D11492" s="209"/>
      <c r="F11492" s="685"/>
    </row>
    <row r="11493" spans="2:6" s="55" customFormat="1" x14ac:dyDescent="0.25">
      <c r="B11493" s="209"/>
      <c r="C11493" s="564"/>
      <c r="D11493" s="209"/>
      <c r="F11493" s="685"/>
    </row>
    <row r="11494" spans="2:6" s="55" customFormat="1" x14ac:dyDescent="0.25">
      <c r="B11494" s="209"/>
      <c r="C11494" s="564"/>
      <c r="D11494" s="209"/>
      <c r="F11494" s="685"/>
    </row>
    <row r="11495" spans="2:6" s="55" customFormat="1" x14ac:dyDescent="0.25">
      <c r="B11495" s="209"/>
      <c r="C11495" s="564"/>
      <c r="D11495" s="209"/>
      <c r="F11495" s="685"/>
    </row>
    <row r="11496" spans="2:6" s="55" customFormat="1" x14ac:dyDescent="0.25">
      <c r="B11496" s="209"/>
      <c r="C11496" s="564"/>
      <c r="D11496" s="209"/>
      <c r="F11496" s="685"/>
    </row>
    <row r="11497" spans="2:6" s="55" customFormat="1" x14ac:dyDescent="0.25">
      <c r="B11497" s="209"/>
      <c r="C11497" s="564"/>
      <c r="D11497" s="209"/>
      <c r="F11497" s="685"/>
    </row>
    <row r="11498" spans="2:6" s="55" customFormat="1" x14ac:dyDescent="0.25">
      <c r="B11498" s="209"/>
      <c r="C11498" s="564"/>
      <c r="D11498" s="209"/>
      <c r="F11498" s="685"/>
    </row>
    <row r="11499" spans="2:6" s="55" customFormat="1" x14ac:dyDescent="0.25">
      <c r="B11499" s="209"/>
      <c r="C11499" s="564"/>
      <c r="D11499" s="209"/>
      <c r="F11499" s="685"/>
    </row>
    <row r="11500" spans="2:6" s="55" customFormat="1" x14ac:dyDescent="0.25">
      <c r="B11500" s="209"/>
      <c r="C11500" s="564"/>
      <c r="D11500" s="209"/>
      <c r="F11500" s="685"/>
    </row>
    <row r="11501" spans="2:6" s="55" customFormat="1" x14ac:dyDescent="0.25">
      <c r="B11501" s="209"/>
      <c r="C11501" s="564"/>
      <c r="D11501" s="209"/>
      <c r="F11501" s="685"/>
    </row>
    <row r="11502" spans="2:6" s="55" customFormat="1" x14ac:dyDescent="0.25">
      <c r="B11502" s="209"/>
      <c r="C11502" s="564"/>
      <c r="D11502" s="209"/>
      <c r="F11502" s="685"/>
    </row>
    <row r="11503" spans="2:6" s="55" customFormat="1" x14ac:dyDescent="0.25">
      <c r="B11503" s="209"/>
      <c r="C11503" s="564"/>
      <c r="D11503" s="209"/>
      <c r="F11503" s="685"/>
    </row>
    <row r="11504" spans="2:6" s="55" customFormat="1" x14ac:dyDescent="0.25">
      <c r="B11504" s="209"/>
      <c r="C11504" s="564"/>
      <c r="D11504" s="209"/>
      <c r="F11504" s="685"/>
    </row>
    <row r="11505" spans="2:6" s="55" customFormat="1" x14ac:dyDescent="0.25">
      <c r="B11505" s="209"/>
      <c r="C11505" s="564"/>
      <c r="D11505" s="209"/>
      <c r="F11505" s="685"/>
    </row>
    <row r="11506" spans="2:6" s="55" customFormat="1" x14ac:dyDescent="0.25">
      <c r="B11506" s="209"/>
      <c r="C11506" s="564"/>
      <c r="D11506" s="209"/>
      <c r="F11506" s="685"/>
    </row>
    <row r="11507" spans="2:6" s="55" customFormat="1" x14ac:dyDescent="0.25">
      <c r="B11507" s="209"/>
      <c r="C11507" s="564"/>
      <c r="D11507" s="209"/>
      <c r="F11507" s="685"/>
    </row>
    <row r="11508" spans="2:6" s="55" customFormat="1" x14ac:dyDescent="0.25">
      <c r="B11508" s="209"/>
      <c r="C11508" s="564"/>
      <c r="D11508" s="209"/>
      <c r="F11508" s="685"/>
    </row>
    <row r="11509" spans="2:6" s="55" customFormat="1" x14ac:dyDescent="0.25">
      <c r="B11509" s="209"/>
      <c r="C11509" s="564"/>
      <c r="D11509" s="209"/>
      <c r="F11509" s="685"/>
    </row>
    <row r="11510" spans="2:6" s="55" customFormat="1" x14ac:dyDescent="0.25">
      <c r="B11510" s="209"/>
      <c r="C11510" s="564"/>
      <c r="D11510" s="209"/>
      <c r="F11510" s="685"/>
    </row>
    <row r="11511" spans="2:6" s="55" customFormat="1" x14ac:dyDescent="0.25">
      <c r="B11511" s="209"/>
      <c r="C11511" s="564"/>
      <c r="D11511" s="209"/>
      <c r="F11511" s="685"/>
    </row>
    <row r="11512" spans="2:6" s="55" customFormat="1" x14ac:dyDescent="0.25">
      <c r="B11512" s="209"/>
      <c r="C11512" s="564"/>
      <c r="D11512" s="209"/>
      <c r="F11512" s="685"/>
    </row>
    <row r="11513" spans="2:6" s="55" customFormat="1" x14ac:dyDescent="0.25">
      <c r="B11513" s="209"/>
      <c r="C11513" s="564"/>
      <c r="D11513" s="209"/>
      <c r="F11513" s="685"/>
    </row>
    <row r="11514" spans="2:6" s="55" customFormat="1" x14ac:dyDescent="0.25">
      <c r="B11514" s="209"/>
      <c r="C11514" s="564"/>
      <c r="D11514" s="209"/>
      <c r="F11514" s="685"/>
    </row>
    <row r="11515" spans="2:6" s="55" customFormat="1" x14ac:dyDescent="0.25">
      <c r="B11515" s="209"/>
      <c r="C11515" s="564"/>
      <c r="D11515" s="209"/>
      <c r="F11515" s="685"/>
    </row>
    <row r="11516" spans="2:6" s="55" customFormat="1" x14ac:dyDescent="0.25">
      <c r="B11516" s="209"/>
      <c r="C11516" s="564"/>
      <c r="D11516" s="209"/>
      <c r="F11516" s="685"/>
    </row>
    <row r="11517" spans="2:6" s="55" customFormat="1" x14ac:dyDescent="0.25">
      <c r="B11517" s="209"/>
      <c r="C11517" s="564"/>
      <c r="D11517" s="209"/>
      <c r="F11517" s="685"/>
    </row>
    <row r="11518" spans="2:6" s="55" customFormat="1" x14ac:dyDescent="0.25">
      <c r="B11518" s="209"/>
      <c r="C11518" s="564"/>
      <c r="D11518" s="209"/>
      <c r="F11518" s="685"/>
    </row>
    <row r="11519" spans="2:6" s="55" customFormat="1" x14ac:dyDescent="0.25">
      <c r="B11519" s="209"/>
      <c r="C11519" s="564"/>
      <c r="D11519" s="209"/>
      <c r="F11519" s="685"/>
    </row>
    <row r="11520" spans="2:6" s="55" customFormat="1" x14ac:dyDescent="0.25">
      <c r="B11520" s="209"/>
      <c r="C11520" s="564"/>
      <c r="D11520" s="209"/>
      <c r="F11520" s="685"/>
    </row>
    <row r="11521" spans="2:6" s="55" customFormat="1" x14ac:dyDescent="0.25">
      <c r="B11521" s="209"/>
      <c r="C11521" s="564"/>
      <c r="D11521" s="209"/>
      <c r="F11521" s="685"/>
    </row>
    <row r="11522" spans="2:6" s="55" customFormat="1" x14ac:dyDescent="0.25">
      <c r="B11522" s="209"/>
      <c r="C11522" s="564"/>
      <c r="D11522" s="209"/>
      <c r="F11522" s="685"/>
    </row>
    <row r="11523" spans="2:6" s="55" customFormat="1" x14ac:dyDescent="0.25">
      <c r="B11523" s="209"/>
      <c r="C11523" s="564"/>
      <c r="D11523" s="209"/>
      <c r="F11523" s="685"/>
    </row>
    <row r="11524" spans="2:6" s="55" customFormat="1" x14ac:dyDescent="0.25">
      <c r="B11524" s="209"/>
      <c r="C11524" s="564"/>
      <c r="D11524" s="209"/>
      <c r="F11524" s="685"/>
    </row>
    <row r="11525" spans="2:6" s="55" customFormat="1" x14ac:dyDescent="0.25">
      <c r="B11525" s="209"/>
      <c r="C11525" s="564"/>
      <c r="D11525" s="209"/>
      <c r="F11525" s="685"/>
    </row>
    <row r="11526" spans="2:6" s="55" customFormat="1" x14ac:dyDescent="0.25">
      <c r="B11526" s="209"/>
      <c r="C11526" s="564"/>
      <c r="D11526" s="209"/>
      <c r="F11526" s="685"/>
    </row>
    <row r="11527" spans="2:6" s="55" customFormat="1" x14ac:dyDescent="0.25">
      <c r="B11527" s="209"/>
      <c r="C11527" s="564"/>
      <c r="D11527" s="209"/>
      <c r="F11527" s="685"/>
    </row>
    <row r="11528" spans="2:6" s="55" customFormat="1" x14ac:dyDescent="0.25">
      <c r="B11528" s="209"/>
      <c r="C11528" s="564"/>
      <c r="D11528" s="209"/>
      <c r="F11528" s="685"/>
    </row>
    <row r="11529" spans="2:6" s="55" customFormat="1" x14ac:dyDescent="0.25">
      <c r="B11529" s="209"/>
      <c r="C11529" s="564"/>
      <c r="D11529" s="209"/>
      <c r="F11529" s="685"/>
    </row>
    <row r="11530" spans="2:6" s="55" customFormat="1" x14ac:dyDescent="0.25">
      <c r="B11530" s="209"/>
      <c r="C11530" s="564"/>
      <c r="D11530" s="209"/>
      <c r="F11530" s="685"/>
    </row>
    <row r="11531" spans="2:6" s="55" customFormat="1" x14ac:dyDescent="0.25">
      <c r="B11531" s="209"/>
      <c r="C11531" s="564"/>
      <c r="D11531" s="209"/>
      <c r="F11531" s="685"/>
    </row>
    <row r="11532" spans="2:6" s="55" customFormat="1" x14ac:dyDescent="0.25">
      <c r="B11532" s="209"/>
      <c r="C11532" s="564"/>
      <c r="D11532" s="209"/>
      <c r="F11532" s="685"/>
    </row>
    <row r="11533" spans="2:6" s="55" customFormat="1" x14ac:dyDescent="0.25">
      <c r="B11533" s="209"/>
      <c r="C11533" s="564"/>
      <c r="D11533" s="209"/>
      <c r="F11533" s="685"/>
    </row>
    <row r="11534" spans="2:6" s="55" customFormat="1" x14ac:dyDescent="0.25">
      <c r="B11534" s="209"/>
      <c r="C11534" s="564"/>
      <c r="D11534" s="209"/>
      <c r="F11534" s="685"/>
    </row>
    <row r="11535" spans="2:6" s="55" customFormat="1" x14ac:dyDescent="0.25">
      <c r="B11535" s="209"/>
      <c r="C11535" s="564"/>
      <c r="D11535" s="209"/>
      <c r="F11535" s="685"/>
    </row>
    <row r="11536" spans="2:6" s="55" customFormat="1" x14ac:dyDescent="0.25">
      <c r="B11536" s="209"/>
      <c r="C11536" s="564"/>
      <c r="D11536" s="209"/>
      <c r="F11536" s="685"/>
    </row>
    <row r="11537" spans="2:6" s="55" customFormat="1" x14ac:dyDescent="0.25">
      <c r="B11537" s="209"/>
      <c r="C11537" s="564"/>
      <c r="D11537" s="209"/>
      <c r="F11537" s="685"/>
    </row>
    <row r="11538" spans="2:6" s="55" customFormat="1" x14ac:dyDescent="0.25">
      <c r="B11538" s="209"/>
      <c r="C11538" s="564"/>
      <c r="D11538" s="209"/>
      <c r="F11538" s="685"/>
    </row>
    <row r="11539" spans="2:6" s="55" customFormat="1" x14ac:dyDescent="0.25">
      <c r="B11539" s="209"/>
      <c r="C11539" s="564"/>
      <c r="D11539" s="209"/>
      <c r="F11539" s="685"/>
    </row>
    <row r="11540" spans="2:6" s="55" customFormat="1" x14ac:dyDescent="0.25">
      <c r="B11540" s="209"/>
      <c r="C11540" s="564"/>
      <c r="D11540" s="209"/>
      <c r="F11540" s="685"/>
    </row>
    <row r="11541" spans="2:6" s="55" customFormat="1" x14ac:dyDescent="0.25">
      <c r="B11541" s="209"/>
      <c r="C11541" s="564"/>
      <c r="D11541" s="209"/>
      <c r="F11541" s="685"/>
    </row>
    <row r="11542" spans="2:6" s="55" customFormat="1" x14ac:dyDescent="0.25">
      <c r="B11542" s="209"/>
      <c r="C11542" s="564"/>
      <c r="D11542" s="209"/>
      <c r="F11542" s="685"/>
    </row>
    <row r="11543" spans="2:6" s="55" customFormat="1" x14ac:dyDescent="0.25">
      <c r="B11543" s="209"/>
      <c r="C11543" s="564"/>
      <c r="D11543" s="209"/>
      <c r="F11543" s="685"/>
    </row>
    <row r="11544" spans="2:6" s="55" customFormat="1" x14ac:dyDescent="0.25">
      <c r="B11544" s="209"/>
      <c r="C11544" s="564"/>
      <c r="D11544" s="209"/>
      <c r="F11544" s="685"/>
    </row>
    <row r="11545" spans="2:6" s="55" customFormat="1" x14ac:dyDescent="0.25">
      <c r="B11545" s="209"/>
      <c r="C11545" s="564"/>
      <c r="D11545" s="209"/>
      <c r="F11545" s="685"/>
    </row>
    <row r="11546" spans="2:6" s="55" customFormat="1" x14ac:dyDescent="0.25">
      <c r="B11546" s="209"/>
      <c r="C11546" s="564"/>
      <c r="D11546" s="209"/>
      <c r="F11546" s="685"/>
    </row>
    <row r="11547" spans="2:6" s="55" customFormat="1" x14ac:dyDescent="0.25">
      <c r="B11547" s="209"/>
      <c r="C11547" s="564"/>
      <c r="D11547" s="209"/>
      <c r="F11547" s="685"/>
    </row>
    <row r="11548" spans="2:6" s="55" customFormat="1" x14ac:dyDescent="0.25">
      <c r="B11548" s="209"/>
      <c r="C11548" s="564"/>
      <c r="D11548" s="209"/>
      <c r="F11548" s="685"/>
    </row>
    <row r="11549" spans="2:6" s="55" customFormat="1" x14ac:dyDescent="0.25">
      <c r="B11549" s="209"/>
      <c r="C11549" s="564"/>
      <c r="D11549" s="209"/>
      <c r="F11549" s="685"/>
    </row>
    <row r="11550" spans="2:6" s="55" customFormat="1" x14ac:dyDescent="0.25">
      <c r="B11550" s="209"/>
      <c r="C11550" s="564"/>
      <c r="D11550" s="209"/>
      <c r="F11550" s="685"/>
    </row>
    <row r="11551" spans="2:6" s="55" customFormat="1" x14ac:dyDescent="0.25">
      <c r="B11551" s="209"/>
      <c r="C11551" s="564"/>
      <c r="D11551" s="209"/>
      <c r="F11551" s="685"/>
    </row>
    <row r="11552" spans="2:6" s="55" customFormat="1" x14ac:dyDescent="0.25">
      <c r="B11552" s="209"/>
      <c r="C11552" s="564"/>
      <c r="D11552" s="209"/>
      <c r="F11552" s="685"/>
    </row>
    <row r="11553" spans="2:6" s="55" customFormat="1" x14ac:dyDescent="0.25">
      <c r="B11553" s="209"/>
      <c r="C11553" s="564"/>
      <c r="D11553" s="209"/>
      <c r="F11553" s="685"/>
    </row>
    <row r="11554" spans="2:6" s="55" customFormat="1" x14ac:dyDescent="0.25">
      <c r="B11554" s="209"/>
      <c r="C11554" s="564"/>
      <c r="D11554" s="209"/>
      <c r="F11554" s="685"/>
    </row>
    <row r="11555" spans="2:6" s="55" customFormat="1" x14ac:dyDescent="0.25">
      <c r="B11555" s="209"/>
      <c r="C11555" s="564"/>
      <c r="D11555" s="209"/>
      <c r="F11555" s="685"/>
    </row>
    <row r="11556" spans="2:6" s="55" customFormat="1" x14ac:dyDescent="0.25">
      <c r="B11556" s="209"/>
      <c r="C11556" s="564"/>
      <c r="D11556" s="209"/>
      <c r="F11556" s="685"/>
    </row>
    <row r="11557" spans="2:6" s="55" customFormat="1" x14ac:dyDescent="0.25">
      <c r="B11557" s="209"/>
      <c r="C11557" s="564"/>
      <c r="D11557" s="209"/>
      <c r="F11557" s="685"/>
    </row>
    <row r="11558" spans="2:6" s="55" customFormat="1" x14ac:dyDescent="0.25">
      <c r="B11558" s="209"/>
      <c r="C11558" s="564"/>
      <c r="D11558" s="209"/>
      <c r="F11558" s="685"/>
    </row>
    <row r="11559" spans="2:6" s="55" customFormat="1" x14ac:dyDescent="0.25">
      <c r="B11559" s="209"/>
      <c r="C11559" s="564"/>
      <c r="D11559" s="209"/>
      <c r="F11559" s="685"/>
    </row>
    <row r="11560" spans="2:6" s="55" customFormat="1" x14ac:dyDescent="0.25">
      <c r="B11560" s="209"/>
      <c r="C11560" s="564"/>
      <c r="D11560" s="209"/>
      <c r="F11560" s="685"/>
    </row>
    <row r="11561" spans="2:6" s="55" customFormat="1" x14ac:dyDescent="0.25">
      <c r="B11561" s="209"/>
      <c r="C11561" s="564"/>
      <c r="D11561" s="209"/>
      <c r="F11561" s="685"/>
    </row>
    <row r="11562" spans="2:6" s="55" customFormat="1" x14ac:dyDescent="0.25">
      <c r="B11562" s="209"/>
      <c r="C11562" s="564"/>
      <c r="D11562" s="209"/>
      <c r="F11562" s="685"/>
    </row>
    <row r="11563" spans="2:6" s="55" customFormat="1" x14ac:dyDescent="0.25">
      <c r="B11563" s="209"/>
      <c r="C11563" s="564"/>
      <c r="D11563" s="209"/>
      <c r="F11563" s="685"/>
    </row>
    <row r="11564" spans="2:6" s="55" customFormat="1" x14ac:dyDescent="0.25">
      <c r="B11564" s="209"/>
      <c r="C11564" s="564"/>
      <c r="D11564" s="209"/>
      <c r="F11564" s="685"/>
    </row>
    <row r="11565" spans="2:6" s="55" customFormat="1" x14ac:dyDescent="0.25">
      <c r="B11565" s="209"/>
      <c r="C11565" s="564"/>
      <c r="D11565" s="209"/>
      <c r="F11565" s="685"/>
    </row>
    <row r="11566" spans="2:6" s="55" customFormat="1" x14ac:dyDescent="0.25">
      <c r="B11566" s="209"/>
      <c r="C11566" s="564"/>
      <c r="D11566" s="209"/>
      <c r="F11566" s="685"/>
    </row>
    <row r="11567" spans="2:6" s="55" customFormat="1" x14ac:dyDescent="0.25">
      <c r="B11567" s="209"/>
      <c r="C11567" s="564"/>
      <c r="D11567" s="209"/>
      <c r="F11567" s="685"/>
    </row>
    <row r="11568" spans="2:6" s="55" customFormat="1" x14ac:dyDescent="0.25">
      <c r="B11568" s="209"/>
      <c r="C11568" s="564"/>
      <c r="D11568" s="209"/>
      <c r="F11568" s="685"/>
    </row>
    <row r="11569" spans="2:6" s="55" customFormat="1" x14ac:dyDescent="0.25">
      <c r="B11569" s="209"/>
      <c r="C11569" s="564"/>
      <c r="D11569" s="209"/>
      <c r="F11569" s="685"/>
    </row>
    <row r="11570" spans="2:6" s="55" customFormat="1" x14ac:dyDescent="0.25">
      <c r="B11570" s="209"/>
      <c r="C11570" s="564"/>
      <c r="D11570" s="209"/>
      <c r="F11570" s="685"/>
    </row>
    <row r="11571" spans="2:6" s="55" customFormat="1" x14ac:dyDescent="0.25">
      <c r="B11571" s="209"/>
      <c r="C11571" s="564"/>
      <c r="D11571" s="209"/>
      <c r="F11571" s="685"/>
    </row>
    <row r="11572" spans="2:6" s="55" customFormat="1" x14ac:dyDescent="0.25">
      <c r="B11572" s="209"/>
      <c r="C11572" s="564"/>
      <c r="D11572" s="209"/>
      <c r="F11572" s="685"/>
    </row>
    <row r="11573" spans="2:6" s="55" customFormat="1" x14ac:dyDescent="0.25">
      <c r="B11573" s="209"/>
      <c r="C11573" s="564"/>
      <c r="D11573" s="209"/>
      <c r="F11573" s="685"/>
    </row>
    <row r="11574" spans="2:6" s="55" customFormat="1" x14ac:dyDescent="0.25">
      <c r="B11574" s="209"/>
      <c r="C11574" s="564"/>
      <c r="D11574" s="209"/>
      <c r="F11574" s="685"/>
    </row>
    <row r="11575" spans="2:6" s="55" customFormat="1" x14ac:dyDescent="0.25">
      <c r="B11575" s="209"/>
      <c r="C11575" s="564"/>
      <c r="D11575" s="209"/>
      <c r="F11575" s="685"/>
    </row>
    <row r="11576" spans="2:6" s="55" customFormat="1" x14ac:dyDescent="0.25">
      <c r="B11576" s="209"/>
      <c r="C11576" s="564"/>
      <c r="D11576" s="209"/>
      <c r="F11576" s="685"/>
    </row>
    <row r="11577" spans="2:6" s="55" customFormat="1" x14ac:dyDescent="0.25">
      <c r="B11577" s="209"/>
      <c r="C11577" s="564"/>
      <c r="D11577" s="209"/>
      <c r="F11577" s="685"/>
    </row>
    <row r="11578" spans="2:6" s="55" customFormat="1" x14ac:dyDescent="0.25">
      <c r="B11578" s="209"/>
      <c r="C11578" s="564"/>
      <c r="D11578" s="209"/>
      <c r="F11578" s="685"/>
    </row>
    <row r="11579" spans="2:6" s="55" customFormat="1" x14ac:dyDescent="0.25">
      <c r="B11579" s="209"/>
      <c r="C11579" s="564"/>
      <c r="D11579" s="209"/>
      <c r="F11579" s="685"/>
    </row>
    <row r="11580" spans="2:6" s="55" customFormat="1" x14ac:dyDescent="0.25">
      <c r="B11580" s="209"/>
      <c r="C11580" s="564"/>
      <c r="D11580" s="209"/>
      <c r="F11580" s="685"/>
    </row>
    <row r="11581" spans="2:6" s="55" customFormat="1" x14ac:dyDescent="0.25">
      <c r="B11581" s="209"/>
      <c r="C11581" s="564"/>
      <c r="D11581" s="209"/>
      <c r="F11581" s="685"/>
    </row>
    <row r="11582" spans="2:6" s="55" customFormat="1" x14ac:dyDescent="0.25">
      <c r="B11582" s="209"/>
      <c r="C11582" s="564"/>
      <c r="D11582" s="209"/>
      <c r="F11582" s="685"/>
    </row>
    <row r="11583" spans="2:6" s="55" customFormat="1" x14ac:dyDescent="0.25">
      <c r="B11583" s="209"/>
      <c r="C11583" s="564"/>
      <c r="D11583" s="209"/>
      <c r="F11583" s="685"/>
    </row>
    <row r="11584" spans="2:6" s="55" customFormat="1" x14ac:dyDescent="0.25">
      <c r="B11584" s="209"/>
      <c r="C11584" s="564"/>
      <c r="D11584" s="209"/>
      <c r="F11584" s="685"/>
    </row>
    <row r="11585" spans="2:6" s="55" customFormat="1" x14ac:dyDescent="0.25">
      <c r="B11585" s="209"/>
      <c r="C11585" s="564"/>
      <c r="D11585" s="209"/>
      <c r="F11585" s="685"/>
    </row>
    <row r="11586" spans="2:6" s="55" customFormat="1" x14ac:dyDescent="0.25">
      <c r="B11586" s="209"/>
      <c r="C11586" s="564"/>
      <c r="D11586" s="209"/>
      <c r="F11586" s="685"/>
    </row>
    <row r="11587" spans="2:6" s="55" customFormat="1" x14ac:dyDescent="0.25">
      <c r="B11587" s="209"/>
      <c r="C11587" s="564"/>
      <c r="D11587" s="209"/>
      <c r="F11587" s="685"/>
    </row>
    <row r="11588" spans="2:6" s="55" customFormat="1" x14ac:dyDescent="0.25">
      <c r="B11588" s="209"/>
      <c r="C11588" s="564"/>
      <c r="D11588" s="209"/>
      <c r="F11588" s="685"/>
    </row>
    <row r="11589" spans="2:6" s="55" customFormat="1" x14ac:dyDescent="0.25">
      <c r="B11589" s="209"/>
      <c r="C11589" s="564"/>
      <c r="D11589" s="209"/>
      <c r="F11589" s="685"/>
    </row>
    <row r="11590" spans="2:6" s="55" customFormat="1" x14ac:dyDescent="0.25">
      <c r="B11590" s="209"/>
      <c r="C11590" s="564"/>
      <c r="D11590" s="209"/>
      <c r="F11590" s="685"/>
    </row>
    <row r="11591" spans="2:6" s="55" customFormat="1" x14ac:dyDescent="0.25">
      <c r="B11591" s="209"/>
      <c r="C11591" s="564"/>
      <c r="D11591" s="209"/>
      <c r="F11591" s="685"/>
    </row>
    <row r="11592" spans="2:6" s="55" customFormat="1" x14ac:dyDescent="0.25">
      <c r="B11592" s="209"/>
      <c r="C11592" s="564"/>
      <c r="D11592" s="209"/>
      <c r="F11592" s="685"/>
    </row>
    <row r="11593" spans="2:6" s="55" customFormat="1" x14ac:dyDescent="0.25">
      <c r="B11593" s="209"/>
      <c r="C11593" s="564"/>
      <c r="D11593" s="209"/>
      <c r="F11593" s="685"/>
    </row>
    <row r="11594" spans="2:6" s="55" customFormat="1" x14ac:dyDescent="0.25">
      <c r="B11594" s="209"/>
      <c r="C11594" s="564"/>
      <c r="D11594" s="209"/>
      <c r="F11594" s="685"/>
    </row>
    <row r="11595" spans="2:6" s="55" customFormat="1" x14ac:dyDescent="0.25">
      <c r="B11595" s="209"/>
      <c r="C11595" s="564"/>
      <c r="D11595" s="209"/>
      <c r="F11595" s="685"/>
    </row>
    <row r="11596" spans="2:6" s="55" customFormat="1" x14ac:dyDescent="0.25">
      <c r="B11596" s="209"/>
      <c r="C11596" s="564"/>
      <c r="D11596" s="209"/>
      <c r="F11596" s="685"/>
    </row>
    <row r="11597" spans="2:6" s="55" customFormat="1" x14ac:dyDescent="0.25">
      <c r="B11597" s="209"/>
      <c r="C11597" s="564"/>
      <c r="D11597" s="209"/>
      <c r="F11597" s="685"/>
    </row>
    <row r="11598" spans="2:6" s="55" customFormat="1" x14ac:dyDescent="0.25">
      <c r="B11598" s="209"/>
      <c r="C11598" s="564"/>
      <c r="D11598" s="209"/>
      <c r="F11598" s="685"/>
    </row>
    <row r="11599" spans="2:6" s="55" customFormat="1" x14ac:dyDescent="0.25">
      <c r="B11599" s="209"/>
      <c r="C11599" s="564"/>
      <c r="D11599" s="209"/>
      <c r="F11599" s="685"/>
    </row>
    <row r="11600" spans="2:6" s="55" customFormat="1" x14ac:dyDescent="0.25">
      <c r="B11600" s="209"/>
      <c r="C11600" s="564"/>
      <c r="D11600" s="209"/>
      <c r="F11600" s="685"/>
    </row>
    <row r="11601" spans="2:6" s="55" customFormat="1" x14ac:dyDescent="0.25">
      <c r="B11601" s="209"/>
      <c r="C11601" s="564"/>
      <c r="D11601" s="209"/>
      <c r="F11601" s="685"/>
    </row>
    <row r="11602" spans="2:6" s="55" customFormat="1" x14ac:dyDescent="0.25">
      <c r="B11602" s="209"/>
      <c r="C11602" s="564"/>
      <c r="D11602" s="209"/>
      <c r="F11602" s="685"/>
    </row>
    <row r="11603" spans="2:6" s="55" customFormat="1" x14ac:dyDescent="0.25">
      <c r="B11603" s="209"/>
      <c r="C11603" s="564"/>
      <c r="D11603" s="209"/>
      <c r="F11603" s="685"/>
    </row>
    <row r="11604" spans="2:6" s="55" customFormat="1" x14ac:dyDescent="0.25">
      <c r="B11604" s="209"/>
      <c r="C11604" s="564"/>
      <c r="D11604" s="209"/>
      <c r="F11604" s="685"/>
    </row>
    <row r="11605" spans="2:6" s="55" customFormat="1" x14ac:dyDescent="0.25">
      <c r="B11605" s="209"/>
      <c r="C11605" s="564"/>
      <c r="D11605" s="209"/>
      <c r="F11605" s="685"/>
    </row>
    <row r="11606" spans="2:6" s="55" customFormat="1" x14ac:dyDescent="0.25">
      <c r="B11606" s="209"/>
      <c r="C11606" s="564"/>
      <c r="D11606" s="209"/>
      <c r="F11606" s="685"/>
    </row>
    <row r="11607" spans="2:6" s="55" customFormat="1" x14ac:dyDescent="0.25">
      <c r="B11607" s="209"/>
      <c r="C11607" s="564"/>
      <c r="D11607" s="209"/>
      <c r="F11607" s="685"/>
    </row>
    <row r="11608" spans="2:6" s="55" customFormat="1" x14ac:dyDescent="0.25">
      <c r="B11608" s="209"/>
      <c r="C11608" s="564"/>
      <c r="D11608" s="209"/>
      <c r="F11608" s="685"/>
    </row>
    <row r="11609" spans="2:6" s="55" customFormat="1" x14ac:dyDescent="0.25">
      <c r="B11609" s="209"/>
      <c r="C11609" s="564"/>
      <c r="D11609" s="209"/>
      <c r="F11609" s="685"/>
    </row>
    <row r="11610" spans="2:6" s="55" customFormat="1" x14ac:dyDescent="0.25">
      <c r="B11610" s="209"/>
      <c r="C11610" s="564"/>
      <c r="D11610" s="209"/>
      <c r="F11610" s="685"/>
    </row>
    <row r="11611" spans="2:6" s="55" customFormat="1" x14ac:dyDescent="0.25">
      <c r="B11611" s="209"/>
      <c r="C11611" s="564"/>
      <c r="D11611" s="209"/>
      <c r="F11611" s="685"/>
    </row>
    <row r="11612" spans="2:6" s="55" customFormat="1" x14ac:dyDescent="0.25">
      <c r="B11612" s="209"/>
      <c r="C11612" s="564"/>
      <c r="D11612" s="209"/>
      <c r="F11612" s="685"/>
    </row>
    <row r="11613" spans="2:6" s="55" customFormat="1" x14ac:dyDescent="0.25">
      <c r="B11613" s="209"/>
      <c r="C11613" s="564"/>
      <c r="D11613" s="209"/>
      <c r="F11613" s="685"/>
    </row>
    <row r="11614" spans="2:6" s="55" customFormat="1" x14ac:dyDescent="0.25">
      <c r="B11614" s="209"/>
      <c r="C11614" s="564"/>
      <c r="D11614" s="209"/>
      <c r="F11614" s="685"/>
    </row>
    <row r="11615" spans="2:6" s="55" customFormat="1" x14ac:dyDescent="0.25">
      <c r="B11615" s="209"/>
      <c r="C11615" s="564"/>
      <c r="D11615" s="209"/>
      <c r="F11615" s="685"/>
    </row>
    <row r="11616" spans="2:6" s="55" customFormat="1" x14ac:dyDescent="0.25">
      <c r="B11616" s="209"/>
      <c r="C11616" s="564"/>
      <c r="D11616" s="209"/>
      <c r="F11616" s="685"/>
    </row>
    <row r="11617" spans="2:6" s="55" customFormat="1" x14ac:dyDescent="0.25">
      <c r="B11617" s="209"/>
      <c r="C11617" s="564"/>
      <c r="D11617" s="209"/>
      <c r="F11617" s="685"/>
    </row>
    <row r="11618" spans="2:6" s="55" customFormat="1" x14ac:dyDescent="0.25">
      <c r="B11618" s="209"/>
      <c r="C11618" s="564"/>
      <c r="D11618" s="209"/>
      <c r="F11618" s="685"/>
    </row>
    <row r="11619" spans="2:6" s="55" customFormat="1" x14ac:dyDescent="0.25">
      <c r="B11619" s="209"/>
      <c r="C11619" s="564"/>
      <c r="D11619" s="209"/>
      <c r="F11619" s="685"/>
    </row>
    <row r="11620" spans="2:6" s="55" customFormat="1" x14ac:dyDescent="0.25">
      <c r="B11620" s="209"/>
      <c r="C11620" s="564"/>
      <c r="D11620" s="209"/>
      <c r="F11620" s="685"/>
    </row>
    <row r="11621" spans="2:6" s="55" customFormat="1" x14ac:dyDescent="0.25">
      <c r="B11621" s="209"/>
      <c r="C11621" s="564"/>
      <c r="D11621" s="209"/>
      <c r="F11621" s="685"/>
    </row>
    <row r="11622" spans="2:6" s="55" customFormat="1" x14ac:dyDescent="0.25">
      <c r="B11622" s="209"/>
      <c r="C11622" s="564"/>
      <c r="D11622" s="209"/>
      <c r="F11622" s="685"/>
    </row>
    <row r="11623" spans="2:6" s="55" customFormat="1" x14ac:dyDescent="0.25">
      <c r="B11623" s="209"/>
      <c r="C11623" s="564"/>
      <c r="D11623" s="209"/>
      <c r="F11623" s="685"/>
    </row>
    <row r="11624" spans="2:6" s="55" customFormat="1" x14ac:dyDescent="0.25">
      <c r="B11624" s="209"/>
      <c r="C11624" s="564"/>
      <c r="D11624" s="209"/>
      <c r="F11624" s="685"/>
    </row>
    <row r="11625" spans="2:6" s="55" customFormat="1" x14ac:dyDescent="0.25">
      <c r="B11625" s="209"/>
      <c r="C11625" s="564"/>
      <c r="D11625" s="209"/>
      <c r="F11625" s="685"/>
    </row>
    <row r="11626" spans="2:6" s="55" customFormat="1" x14ac:dyDescent="0.25">
      <c r="B11626" s="209"/>
      <c r="C11626" s="564"/>
      <c r="D11626" s="209"/>
      <c r="F11626" s="685"/>
    </row>
    <row r="11627" spans="2:6" s="55" customFormat="1" x14ac:dyDescent="0.25">
      <c r="B11627" s="209"/>
      <c r="C11627" s="564"/>
      <c r="D11627" s="209"/>
      <c r="F11627" s="685"/>
    </row>
    <row r="11628" spans="2:6" s="55" customFormat="1" x14ac:dyDescent="0.25">
      <c r="B11628" s="209"/>
      <c r="C11628" s="564"/>
      <c r="D11628" s="209"/>
      <c r="F11628" s="685"/>
    </row>
    <row r="11629" spans="2:6" s="55" customFormat="1" x14ac:dyDescent="0.25">
      <c r="B11629" s="209"/>
      <c r="C11629" s="564"/>
      <c r="D11629" s="209"/>
      <c r="F11629" s="685"/>
    </row>
    <row r="11630" spans="2:6" s="55" customFormat="1" x14ac:dyDescent="0.25">
      <c r="B11630" s="209"/>
      <c r="C11630" s="564"/>
      <c r="D11630" s="209"/>
      <c r="F11630" s="685"/>
    </row>
    <row r="11631" spans="2:6" s="55" customFormat="1" x14ac:dyDescent="0.25">
      <c r="B11631" s="209"/>
      <c r="C11631" s="564"/>
      <c r="D11631" s="209"/>
      <c r="F11631" s="685"/>
    </row>
    <row r="11632" spans="2:6" s="55" customFormat="1" x14ac:dyDescent="0.25">
      <c r="B11632" s="209"/>
      <c r="C11632" s="564"/>
      <c r="D11632" s="209"/>
      <c r="F11632" s="685"/>
    </row>
    <row r="11633" spans="2:6" s="55" customFormat="1" x14ac:dyDescent="0.25">
      <c r="B11633" s="209"/>
      <c r="C11633" s="564"/>
      <c r="D11633" s="209"/>
      <c r="F11633" s="685"/>
    </row>
    <row r="11634" spans="2:6" s="55" customFormat="1" x14ac:dyDescent="0.25">
      <c r="B11634" s="209"/>
      <c r="C11634" s="564"/>
      <c r="D11634" s="209"/>
      <c r="F11634" s="685"/>
    </row>
    <row r="11635" spans="2:6" s="55" customFormat="1" x14ac:dyDescent="0.25">
      <c r="B11635" s="209"/>
      <c r="C11635" s="564"/>
      <c r="D11635" s="209"/>
      <c r="F11635" s="685"/>
    </row>
    <row r="11636" spans="2:6" s="55" customFormat="1" x14ac:dyDescent="0.25">
      <c r="B11636" s="209"/>
      <c r="C11636" s="564"/>
      <c r="D11636" s="209"/>
      <c r="F11636" s="685"/>
    </row>
    <row r="11637" spans="2:6" s="55" customFormat="1" x14ac:dyDescent="0.25">
      <c r="B11637" s="209"/>
      <c r="C11637" s="564"/>
      <c r="D11637" s="209"/>
      <c r="F11637" s="685"/>
    </row>
    <row r="11638" spans="2:6" s="55" customFormat="1" x14ac:dyDescent="0.25">
      <c r="B11638" s="209"/>
      <c r="C11638" s="564"/>
      <c r="D11638" s="209"/>
      <c r="F11638" s="685"/>
    </row>
    <row r="11639" spans="2:6" s="55" customFormat="1" x14ac:dyDescent="0.25">
      <c r="B11639" s="209"/>
      <c r="C11639" s="564"/>
      <c r="D11639" s="209"/>
      <c r="F11639" s="685"/>
    </row>
    <row r="11640" spans="2:6" s="55" customFormat="1" x14ac:dyDescent="0.25">
      <c r="B11640" s="209"/>
      <c r="C11640" s="564"/>
      <c r="D11640" s="209"/>
      <c r="F11640" s="685"/>
    </row>
    <row r="11641" spans="2:6" s="55" customFormat="1" x14ac:dyDescent="0.25">
      <c r="B11641" s="209"/>
      <c r="C11641" s="564"/>
      <c r="D11641" s="209"/>
      <c r="F11641" s="685"/>
    </row>
    <row r="11642" spans="2:6" s="55" customFormat="1" x14ac:dyDescent="0.25">
      <c r="B11642" s="209"/>
      <c r="C11642" s="564"/>
      <c r="D11642" s="209"/>
      <c r="F11642" s="685"/>
    </row>
    <row r="11643" spans="2:6" s="55" customFormat="1" x14ac:dyDescent="0.25">
      <c r="B11643" s="209"/>
      <c r="C11643" s="564"/>
      <c r="D11643" s="209"/>
      <c r="F11643" s="685"/>
    </row>
    <row r="11644" spans="2:6" s="55" customFormat="1" x14ac:dyDescent="0.25">
      <c r="B11644" s="209"/>
      <c r="C11644" s="564"/>
      <c r="D11644" s="209"/>
      <c r="F11644" s="685"/>
    </row>
    <row r="11645" spans="2:6" s="55" customFormat="1" x14ac:dyDescent="0.25">
      <c r="B11645" s="209"/>
      <c r="C11645" s="564"/>
      <c r="D11645" s="209"/>
      <c r="F11645" s="685"/>
    </row>
    <row r="11646" spans="2:6" s="55" customFormat="1" x14ac:dyDescent="0.25">
      <c r="B11646" s="209"/>
      <c r="C11646" s="564"/>
      <c r="D11646" s="209"/>
      <c r="F11646" s="685"/>
    </row>
    <row r="11647" spans="2:6" s="55" customFormat="1" x14ac:dyDescent="0.25">
      <c r="B11647" s="209"/>
      <c r="C11647" s="564"/>
      <c r="D11647" s="209"/>
      <c r="F11647" s="685"/>
    </row>
    <row r="11648" spans="2:6" s="55" customFormat="1" x14ac:dyDescent="0.25">
      <c r="B11648" s="209"/>
      <c r="C11648" s="564"/>
      <c r="D11648" s="209"/>
      <c r="F11648" s="685"/>
    </row>
    <row r="11649" spans="2:6" s="55" customFormat="1" x14ac:dyDescent="0.25">
      <c r="B11649" s="209"/>
      <c r="C11649" s="564"/>
      <c r="D11649" s="209"/>
      <c r="F11649" s="685"/>
    </row>
    <row r="11650" spans="2:6" s="55" customFormat="1" x14ac:dyDescent="0.25">
      <c r="B11650" s="209"/>
      <c r="C11650" s="564"/>
      <c r="D11650" s="209"/>
      <c r="F11650" s="685"/>
    </row>
    <row r="11651" spans="2:6" s="55" customFormat="1" x14ac:dyDescent="0.25">
      <c r="B11651" s="209"/>
      <c r="C11651" s="564"/>
      <c r="D11651" s="209"/>
      <c r="F11651" s="685"/>
    </row>
    <row r="11652" spans="2:6" s="55" customFormat="1" x14ac:dyDescent="0.25">
      <c r="B11652" s="209"/>
      <c r="C11652" s="564"/>
      <c r="D11652" s="209"/>
      <c r="F11652" s="685"/>
    </row>
    <row r="11653" spans="2:6" s="55" customFormat="1" x14ac:dyDescent="0.25">
      <c r="B11653" s="209"/>
      <c r="C11653" s="564"/>
      <c r="D11653" s="209"/>
      <c r="F11653" s="685"/>
    </row>
    <row r="11654" spans="2:6" s="55" customFormat="1" x14ac:dyDescent="0.25">
      <c r="B11654" s="209"/>
      <c r="C11654" s="564"/>
      <c r="D11654" s="209"/>
      <c r="F11654" s="685"/>
    </row>
    <row r="11655" spans="2:6" s="55" customFormat="1" x14ac:dyDescent="0.25">
      <c r="B11655" s="209"/>
      <c r="C11655" s="564"/>
      <c r="D11655" s="209"/>
      <c r="F11655" s="685"/>
    </row>
    <row r="11656" spans="2:6" s="55" customFormat="1" x14ac:dyDescent="0.25">
      <c r="B11656" s="209"/>
      <c r="C11656" s="564"/>
      <c r="D11656" s="209"/>
      <c r="F11656" s="685"/>
    </row>
    <row r="11657" spans="2:6" s="55" customFormat="1" x14ac:dyDescent="0.25">
      <c r="B11657" s="209"/>
      <c r="C11657" s="564"/>
      <c r="D11657" s="209"/>
      <c r="F11657" s="685"/>
    </row>
    <row r="11658" spans="2:6" s="55" customFormat="1" x14ac:dyDescent="0.25">
      <c r="B11658" s="209"/>
      <c r="C11658" s="564"/>
      <c r="D11658" s="209"/>
      <c r="F11658" s="685"/>
    </row>
    <row r="11659" spans="2:6" s="55" customFormat="1" x14ac:dyDescent="0.25">
      <c r="B11659" s="209"/>
      <c r="C11659" s="564"/>
      <c r="D11659" s="209"/>
      <c r="F11659" s="685"/>
    </row>
    <row r="11660" spans="2:6" s="55" customFormat="1" x14ac:dyDescent="0.25">
      <c r="B11660" s="209"/>
      <c r="C11660" s="564"/>
      <c r="D11660" s="209"/>
      <c r="F11660" s="685"/>
    </row>
    <row r="11661" spans="2:6" s="55" customFormat="1" x14ac:dyDescent="0.25">
      <c r="B11661" s="209"/>
      <c r="C11661" s="564"/>
      <c r="D11661" s="209"/>
      <c r="F11661" s="685"/>
    </row>
    <row r="11662" spans="2:6" s="55" customFormat="1" x14ac:dyDescent="0.25">
      <c r="B11662" s="209"/>
      <c r="C11662" s="564"/>
      <c r="D11662" s="209"/>
      <c r="F11662" s="685"/>
    </row>
    <row r="11663" spans="2:6" s="55" customFormat="1" x14ac:dyDescent="0.25">
      <c r="B11663" s="209"/>
      <c r="C11663" s="564"/>
      <c r="D11663" s="209"/>
      <c r="F11663" s="685"/>
    </row>
    <row r="11664" spans="2:6" s="55" customFormat="1" x14ac:dyDescent="0.25">
      <c r="B11664" s="209"/>
      <c r="C11664" s="564"/>
      <c r="D11664" s="209"/>
      <c r="F11664" s="685"/>
    </row>
    <row r="11665" spans="2:6" s="55" customFormat="1" x14ac:dyDescent="0.25">
      <c r="B11665" s="209"/>
      <c r="C11665" s="564"/>
      <c r="D11665" s="209"/>
      <c r="F11665" s="685"/>
    </row>
    <row r="11666" spans="2:6" s="55" customFormat="1" x14ac:dyDescent="0.25">
      <c r="B11666" s="209"/>
      <c r="C11666" s="564"/>
      <c r="D11666" s="209"/>
      <c r="F11666" s="685"/>
    </row>
    <row r="11667" spans="2:6" s="55" customFormat="1" x14ac:dyDescent="0.25">
      <c r="B11667" s="209"/>
      <c r="C11667" s="564"/>
      <c r="D11667" s="209"/>
      <c r="F11667" s="685"/>
    </row>
    <row r="11668" spans="2:6" s="55" customFormat="1" x14ac:dyDescent="0.25">
      <c r="B11668" s="209"/>
      <c r="C11668" s="564"/>
      <c r="D11668" s="209"/>
      <c r="F11668" s="685"/>
    </row>
    <row r="11669" spans="2:6" s="55" customFormat="1" x14ac:dyDescent="0.25">
      <c r="B11669" s="209"/>
      <c r="C11669" s="564"/>
      <c r="D11669" s="209"/>
      <c r="F11669" s="685"/>
    </row>
    <row r="11670" spans="2:6" s="55" customFormat="1" x14ac:dyDescent="0.25">
      <c r="B11670" s="209"/>
      <c r="C11670" s="564"/>
      <c r="D11670" s="209"/>
      <c r="F11670" s="685"/>
    </row>
    <row r="11671" spans="2:6" s="55" customFormat="1" x14ac:dyDescent="0.25">
      <c r="B11671" s="209"/>
      <c r="C11671" s="564"/>
      <c r="D11671" s="209"/>
      <c r="F11671" s="685"/>
    </row>
    <row r="11672" spans="2:6" s="55" customFormat="1" x14ac:dyDescent="0.25">
      <c r="B11672" s="209"/>
      <c r="C11672" s="564"/>
      <c r="D11672" s="209"/>
      <c r="F11672" s="685"/>
    </row>
    <row r="11673" spans="2:6" s="55" customFormat="1" x14ac:dyDescent="0.25">
      <c r="B11673" s="209"/>
      <c r="C11673" s="564"/>
      <c r="D11673" s="209"/>
      <c r="F11673" s="685"/>
    </row>
    <row r="11674" spans="2:6" s="55" customFormat="1" x14ac:dyDescent="0.25">
      <c r="B11674" s="209"/>
      <c r="C11674" s="564"/>
      <c r="D11674" s="209"/>
      <c r="F11674" s="685"/>
    </row>
    <row r="11675" spans="2:6" s="55" customFormat="1" x14ac:dyDescent="0.25">
      <c r="B11675" s="209"/>
      <c r="C11675" s="564"/>
      <c r="D11675" s="209"/>
      <c r="F11675" s="685"/>
    </row>
    <row r="11676" spans="2:6" s="55" customFormat="1" x14ac:dyDescent="0.25">
      <c r="B11676" s="209"/>
      <c r="C11676" s="564"/>
      <c r="D11676" s="209"/>
      <c r="F11676" s="685"/>
    </row>
    <row r="11677" spans="2:6" s="55" customFormat="1" x14ac:dyDescent="0.25">
      <c r="B11677" s="209"/>
      <c r="C11677" s="564"/>
      <c r="D11677" s="209"/>
      <c r="F11677" s="685"/>
    </row>
    <row r="11678" spans="2:6" s="55" customFormat="1" x14ac:dyDescent="0.25">
      <c r="B11678" s="209"/>
      <c r="C11678" s="564"/>
      <c r="D11678" s="209"/>
      <c r="F11678" s="685"/>
    </row>
    <row r="11679" spans="2:6" s="55" customFormat="1" x14ac:dyDescent="0.25">
      <c r="B11679" s="209"/>
      <c r="C11679" s="564"/>
      <c r="D11679" s="209"/>
      <c r="F11679" s="685"/>
    </row>
    <row r="11680" spans="2:6" s="55" customFormat="1" x14ac:dyDescent="0.25">
      <c r="B11680" s="209"/>
      <c r="C11680" s="564"/>
      <c r="D11680" s="209"/>
      <c r="F11680" s="685"/>
    </row>
    <row r="11681" spans="2:6" s="55" customFormat="1" x14ac:dyDescent="0.25">
      <c r="B11681" s="209"/>
      <c r="C11681" s="564"/>
      <c r="D11681" s="209"/>
      <c r="F11681" s="685"/>
    </row>
    <row r="11682" spans="2:6" s="55" customFormat="1" x14ac:dyDescent="0.25">
      <c r="B11682" s="209"/>
      <c r="C11682" s="564"/>
      <c r="D11682" s="209"/>
      <c r="F11682" s="685"/>
    </row>
    <row r="11683" spans="2:6" s="55" customFormat="1" x14ac:dyDescent="0.25">
      <c r="B11683" s="209"/>
      <c r="C11683" s="564"/>
      <c r="D11683" s="209"/>
      <c r="F11683" s="685"/>
    </row>
    <row r="11684" spans="2:6" s="55" customFormat="1" x14ac:dyDescent="0.25">
      <c r="B11684" s="209"/>
      <c r="C11684" s="564"/>
      <c r="D11684" s="209"/>
      <c r="F11684" s="685"/>
    </row>
    <row r="11685" spans="2:6" s="55" customFormat="1" x14ac:dyDescent="0.25">
      <c r="B11685" s="209"/>
      <c r="C11685" s="564"/>
      <c r="D11685" s="209"/>
      <c r="F11685" s="685"/>
    </row>
    <row r="11686" spans="2:6" s="55" customFormat="1" x14ac:dyDescent="0.25">
      <c r="B11686" s="209"/>
      <c r="C11686" s="564"/>
      <c r="D11686" s="209"/>
      <c r="F11686" s="685"/>
    </row>
    <row r="11687" spans="2:6" s="55" customFormat="1" x14ac:dyDescent="0.25">
      <c r="B11687" s="209"/>
      <c r="C11687" s="564"/>
      <c r="D11687" s="209"/>
      <c r="F11687" s="685"/>
    </row>
    <row r="11688" spans="2:6" s="55" customFormat="1" x14ac:dyDescent="0.25">
      <c r="B11688" s="209"/>
      <c r="C11688" s="564"/>
      <c r="D11688" s="209"/>
      <c r="F11688" s="685"/>
    </row>
    <row r="11689" spans="2:6" s="55" customFormat="1" x14ac:dyDescent="0.25">
      <c r="B11689" s="209"/>
      <c r="C11689" s="564"/>
      <c r="D11689" s="209"/>
      <c r="F11689" s="685"/>
    </row>
    <row r="11690" spans="2:6" s="55" customFormat="1" x14ac:dyDescent="0.25">
      <c r="B11690" s="209"/>
      <c r="C11690" s="564"/>
      <c r="D11690" s="209"/>
      <c r="F11690" s="685"/>
    </row>
    <row r="11691" spans="2:6" s="55" customFormat="1" x14ac:dyDescent="0.25">
      <c r="B11691" s="209"/>
      <c r="C11691" s="564"/>
      <c r="D11691" s="209"/>
      <c r="F11691" s="685"/>
    </row>
    <row r="11692" spans="2:6" s="55" customFormat="1" x14ac:dyDescent="0.25">
      <c r="B11692" s="209"/>
      <c r="C11692" s="564"/>
      <c r="D11692" s="209"/>
      <c r="F11692" s="685"/>
    </row>
    <row r="11693" spans="2:6" s="55" customFormat="1" x14ac:dyDescent="0.25">
      <c r="B11693" s="209"/>
      <c r="C11693" s="564"/>
      <c r="D11693" s="209"/>
      <c r="F11693" s="685"/>
    </row>
    <row r="11694" spans="2:6" s="55" customFormat="1" x14ac:dyDescent="0.25">
      <c r="B11694" s="209"/>
      <c r="C11694" s="564"/>
      <c r="D11694" s="209"/>
      <c r="F11694" s="685"/>
    </row>
    <row r="11695" spans="2:6" s="55" customFormat="1" x14ac:dyDescent="0.25">
      <c r="B11695" s="209"/>
      <c r="C11695" s="564"/>
      <c r="D11695" s="209"/>
      <c r="F11695" s="685"/>
    </row>
    <row r="11696" spans="2:6" s="55" customFormat="1" x14ac:dyDescent="0.25">
      <c r="B11696" s="209"/>
      <c r="C11696" s="564"/>
      <c r="D11696" s="209"/>
      <c r="F11696" s="685"/>
    </row>
    <row r="11697" spans="2:6" s="55" customFormat="1" x14ac:dyDescent="0.25">
      <c r="B11697" s="209"/>
      <c r="C11697" s="564"/>
      <c r="D11697" s="209"/>
      <c r="F11697" s="685"/>
    </row>
    <row r="11698" spans="2:6" s="55" customFormat="1" x14ac:dyDescent="0.25">
      <c r="B11698" s="209"/>
      <c r="C11698" s="564"/>
      <c r="D11698" s="209"/>
      <c r="F11698" s="685"/>
    </row>
    <row r="11699" spans="2:6" s="55" customFormat="1" x14ac:dyDescent="0.25">
      <c r="B11699" s="209"/>
      <c r="C11699" s="564"/>
      <c r="D11699" s="209"/>
      <c r="F11699" s="685"/>
    </row>
    <row r="11700" spans="2:6" s="55" customFormat="1" x14ac:dyDescent="0.25">
      <c r="B11700" s="209"/>
      <c r="C11700" s="564"/>
      <c r="D11700" s="209"/>
      <c r="F11700" s="685"/>
    </row>
    <row r="11701" spans="2:6" s="55" customFormat="1" x14ac:dyDescent="0.25">
      <c r="B11701" s="209"/>
      <c r="C11701" s="564"/>
      <c r="D11701" s="209"/>
      <c r="F11701" s="685"/>
    </row>
    <row r="11702" spans="2:6" s="55" customFormat="1" x14ac:dyDescent="0.25">
      <c r="B11702" s="209"/>
      <c r="C11702" s="564"/>
      <c r="D11702" s="209"/>
      <c r="F11702" s="685"/>
    </row>
    <row r="11703" spans="2:6" s="55" customFormat="1" x14ac:dyDescent="0.25">
      <c r="B11703" s="209"/>
      <c r="C11703" s="564"/>
      <c r="D11703" s="209"/>
      <c r="F11703" s="685"/>
    </row>
    <row r="11704" spans="2:6" s="55" customFormat="1" x14ac:dyDescent="0.25">
      <c r="B11704" s="209"/>
      <c r="C11704" s="564"/>
      <c r="D11704" s="209"/>
      <c r="F11704" s="685"/>
    </row>
    <row r="11705" spans="2:6" s="55" customFormat="1" x14ac:dyDescent="0.25">
      <c r="B11705" s="209"/>
      <c r="C11705" s="564"/>
      <c r="D11705" s="209"/>
      <c r="F11705" s="685"/>
    </row>
    <row r="11706" spans="2:6" s="55" customFormat="1" x14ac:dyDescent="0.25">
      <c r="B11706" s="209"/>
      <c r="C11706" s="564"/>
      <c r="D11706" s="209"/>
      <c r="F11706" s="685"/>
    </row>
    <row r="11707" spans="2:6" s="55" customFormat="1" x14ac:dyDescent="0.25">
      <c r="B11707" s="209"/>
      <c r="C11707" s="564"/>
      <c r="D11707" s="209"/>
      <c r="F11707" s="685"/>
    </row>
    <row r="11708" spans="2:6" s="55" customFormat="1" x14ac:dyDescent="0.25">
      <c r="B11708" s="209"/>
      <c r="C11708" s="564"/>
      <c r="D11708" s="209"/>
      <c r="F11708" s="685"/>
    </row>
    <row r="11709" spans="2:6" s="55" customFormat="1" x14ac:dyDescent="0.25">
      <c r="B11709" s="209"/>
      <c r="C11709" s="564"/>
      <c r="D11709" s="209"/>
      <c r="F11709" s="685"/>
    </row>
    <row r="11710" spans="2:6" s="55" customFormat="1" x14ac:dyDescent="0.25">
      <c r="B11710" s="209"/>
      <c r="C11710" s="564"/>
      <c r="D11710" s="209"/>
      <c r="F11710" s="685"/>
    </row>
    <row r="11711" spans="2:6" s="55" customFormat="1" x14ac:dyDescent="0.25">
      <c r="B11711" s="209"/>
      <c r="C11711" s="564"/>
      <c r="D11711" s="209"/>
      <c r="F11711" s="685"/>
    </row>
    <row r="11712" spans="2:6" s="55" customFormat="1" x14ac:dyDescent="0.25">
      <c r="B11712" s="209"/>
      <c r="C11712" s="564"/>
      <c r="D11712" s="209"/>
      <c r="F11712" s="685"/>
    </row>
    <row r="11713" spans="2:6" s="55" customFormat="1" x14ac:dyDescent="0.25">
      <c r="B11713" s="209"/>
      <c r="C11713" s="564"/>
      <c r="D11713" s="209"/>
      <c r="F11713" s="685"/>
    </row>
    <row r="11714" spans="2:6" s="55" customFormat="1" x14ac:dyDescent="0.25">
      <c r="B11714" s="209"/>
      <c r="C11714" s="564"/>
      <c r="D11714" s="209"/>
      <c r="F11714" s="685"/>
    </row>
    <row r="11715" spans="2:6" s="55" customFormat="1" x14ac:dyDescent="0.25">
      <c r="B11715" s="209"/>
      <c r="C11715" s="564"/>
      <c r="D11715" s="209"/>
      <c r="F11715" s="685"/>
    </row>
    <row r="11716" spans="2:6" s="55" customFormat="1" x14ac:dyDescent="0.25">
      <c r="B11716" s="209"/>
      <c r="C11716" s="564"/>
      <c r="D11716" s="209"/>
      <c r="F11716" s="685"/>
    </row>
    <row r="11717" spans="2:6" s="55" customFormat="1" x14ac:dyDescent="0.25">
      <c r="B11717" s="209"/>
      <c r="C11717" s="564"/>
      <c r="D11717" s="209"/>
      <c r="F11717" s="685"/>
    </row>
    <row r="11718" spans="2:6" s="55" customFormat="1" x14ac:dyDescent="0.25">
      <c r="B11718" s="209"/>
      <c r="C11718" s="564"/>
      <c r="D11718" s="209"/>
      <c r="F11718" s="685"/>
    </row>
    <row r="11719" spans="2:6" s="55" customFormat="1" x14ac:dyDescent="0.25">
      <c r="B11719" s="209"/>
      <c r="C11719" s="564"/>
      <c r="D11719" s="209"/>
      <c r="F11719" s="685"/>
    </row>
    <row r="11720" spans="2:6" s="55" customFormat="1" x14ac:dyDescent="0.25">
      <c r="B11720" s="209"/>
      <c r="C11720" s="564"/>
      <c r="D11720" s="209"/>
      <c r="F11720" s="685"/>
    </row>
    <row r="11721" spans="2:6" s="55" customFormat="1" x14ac:dyDescent="0.25">
      <c r="B11721" s="209"/>
      <c r="C11721" s="564"/>
      <c r="D11721" s="209"/>
      <c r="F11721" s="685"/>
    </row>
    <row r="11722" spans="2:6" s="55" customFormat="1" x14ac:dyDescent="0.25">
      <c r="B11722" s="209"/>
      <c r="C11722" s="564"/>
      <c r="D11722" s="209"/>
      <c r="F11722" s="685"/>
    </row>
    <row r="11723" spans="2:6" s="55" customFormat="1" x14ac:dyDescent="0.25">
      <c r="B11723" s="209"/>
      <c r="C11723" s="564"/>
      <c r="D11723" s="209"/>
      <c r="F11723" s="685"/>
    </row>
    <row r="11724" spans="2:6" s="55" customFormat="1" x14ac:dyDescent="0.25">
      <c r="B11724" s="209"/>
      <c r="C11724" s="564"/>
      <c r="D11724" s="209"/>
      <c r="F11724" s="685"/>
    </row>
    <row r="11725" spans="2:6" s="55" customFormat="1" x14ac:dyDescent="0.25">
      <c r="B11725" s="209"/>
      <c r="C11725" s="564"/>
      <c r="D11725" s="209"/>
      <c r="F11725" s="685"/>
    </row>
    <row r="11726" spans="2:6" s="55" customFormat="1" x14ac:dyDescent="0.25">
      <c r="B11726" s="209"/>
      <c r="C11726" s="564"/>
      <c r="D11726" s="209"/>
      <c r="F11726" s="685"/>
    </row>
    <row r="11727" spans="2:6" s="55" customFormat="1" x14ac:dyDescent="0.25">
      <c r="B11727" s="209"/>
      <c r="C11727" s="564"/>
      <c r="D11727" s="209"/>
      <c r="F11727" s="685"/>
    </row>
    <row r="11728" spans="2:6" s="55" customFormat="1" x14ac:dyDescent="0.25">
      <c r="B11728" s="209"/>
      <c r="C11728" s="564"/>
      <c r="D11728" s="209"/>
      <c r="F11728" s="685"/>
    </row>
    <row r="11729" spans="2:6" s="55" customFormat="1" x14ac:dyDescent="0.25">
      <c r="B11729" s="209"/>
      <c r="C11729" s="564"/>
      <c r="D11729" s="209"/>
      <c r="F11729" s="685"/>
    </row>
    <row r="11730" spans="2:6" s="55" customFormat="1" x14ac:dyDescent="0.25">
      <c r="B11730" s="209"/>
      <c r="C11730" s="564"/>
      <c r="D11730" s="209"/>
      <c r="F11730" s="685"/>
    </row>
    <row r="11731" spans="2:6" s="55" customFormat="1" x14ac:dyDescent="0.25">
      <c r="B11731" s="209"/>
      <c r="C11731" s="564"/>
      <c r="D11731" s="209"/>
      <c r="F11731" s="685"/>
    </row>
    <row r="11732" spans="2:6" s="55" customFormat="1" x14ac:dyDescent="0.25">
      <c r="B11732" s="209"/>
      <c r="C11732" s="564"/>
      <c r="D11732" s="209"/>
      <c r="F11732" s="685"/>
    </row>
    <row r="11733" spans="2:6" s="55" customFormat="1" x14ac:dyDescent="0.25">
      <c r="B11733" s="209"/>
      <c r="C11733" s="564"/>
      <c r="D11733" s="209"/>
      <c r="F11733" s="685"/>
    </row>
    <row r="11734" spans="2:6" s="55" customFormat="1" x14ac:dyDescent="0.25">
      <c r="B11734" s="209"/>
      <c r="C11734" s="564"/>
      <c r="D11734" s="209"/>
      <c r="F11734" s="685"/>
    </row>
    <row r="11735" spans="2:6" s="55" customFormat="1" x14ac:dyDescent="0.25">
      <c r="B11735" s="209"/>
      <c r="C11735" s="564"/>
      <c r="D11735" s="209"/>
      <c r="F11735" s="685"/>
    </row>
    <row r="11736" spans="2:6" s="55" customFormat="1" x14ac:dyDescent="0.25">
      <c r="B11736" s="209"/>
      <c r="C11736" s="564"/>
      <c r="D11736" s="209"/>
      <c r="F11736" s="685"/>
    </row>
    <row r="11737" spans="2:6" s="55" customFormat="1" x14ac:dyDescent="0.25">
      <c r="B11737" s="209"/>
      <c r="C11737" s="564"/>
      <c r="D11737" s="209"/>
      <c r="F11737" s="685"/>
    </row>
    <row r="11738" spans="2:6" s="55" customFormat="1" x14ac:dyDescent="0.25">
      <c r="B11738" s="209"/>
      <c r="C11738" s="564"/>
      <c r="D11738" s="209"/>
      <c r="F11738" s="685"/>
    </row>
    <row r="11739" spans="2:6" s="55" customFormat="1" x14ac:dyDescent="0.25">
      <c r="B11739" s="209"/>
      <c r="C11739" s="564"/>
      <c r="D11739" s="209"/>
      <c r="F11739" s="685"/>
    </row>
    <row r="11740" spans="2:6" s="55" customFormat="1" x14ac:dyDescent="0.25">
      <c r="B11740" s="209"/>
      <c r="C11740" s="564"/>
      <c r="D11740" s="209"/>
      <c r="F11740" s="685"/>
    </row>
    <row r="11741" spans="2:6" s="55" customFormat="1" x14ac:dyDescent="0.25">
      <c r="B11741" s="209"/>
      <c r="C11741" s="564"/>
      <c r="D11741" s="209"/>
      <c r="F11741" s="685"/>
    </row>
    <row r="11742" spans="2:6" s="55" customFormat="1" x14ac:dyDescent="0.25">
      <c r="B11742" s="209"/>
      <c r="C11742" s="564"/>
      <c r="D11742" s="209"/>
      <c r="F11742" s="685"/>
    </row>
    <row r="11743" spans="2:6" s="55" customFormat="1" x14ac:dyDescent="0.25">
      <c r="B11743" s="209"/>
      <c r="C11743" s="564"/>
      <c r="D11743" s="209"/>
      <c r="F11743" s="685"/>
    </row>
    <row r="11744" spans="2:6" s="55" customFormat="1" x14ac:dyDescent="0.25">
      <c r="B11744" s="209"/>
      <c r="C11744" s="564"/>
      <c r="D11744" s="209"/>
      <c r="F11744" s="685"/>
    </row>
    <row r="11745" spans="2:6" s="55" customFormat="1" x14ac:dyDescent="0.25">
      <c r="B11745" s="209"/>
      <c r="C11745" s="564"/>
      <c r="D11745" s="209"/>
      <c r="F11745" s="685"/>
    </row>
    <row r="11746" spans="2:6" s="55" customFormat="1" x14ac:dyDescent="0.25">
      <c r="B11746" s="209"/>
      <c r="C11746" s="564"/>
      <c r="D11746" s="209"/>
      <c r="F11746" s="685"/>
    </row>
    <row r="11747" spans="2:6" s="55" customFormat="1" x14ac:dyDescent="0.25">
      <c r="B11747" s="209"/>
      <c r="C11747" s="564"/>
      <c r="D11747" s="209"/>
      <c r="F11747" s="685"/>
    </row>
    <row r="11748" spans="2:6" s="55" customFormat="1" x14ac:dyDescent="0.25">
      <c r="B11748" s="209"/>
      <c r="C11748" s="564"/>
      <c r="D11748" s="209"/>
      <c r="F11748" s="685"/>
    </row>
    <row r="11749" spans="2:6" s="55" customFormat="1" x14ac:dyDescent="0.25">
      <c r="B11749" s="209"/>
      <c r="C11749" s="564"/>
      <c r="D11749" s="209"/>
      <c r="F11749" s="685"/>
    </row>
    <row r="11750" spans="2:6" s="55" customFormat="1" x14ac:dyDescent="0.25">
      <c r="B11750" s="209"/>
      <c r="C11750" s="564"/>
      <c r="D11750" s="209"/>
      <c r="F11750" s="685"/>
    </row>
    <row r="11751" spans="2:6" s="55" customFormat="1" x14ac:dyDescent="0.25">
      <c r="B11751" s="209"/>
      <c r="C11751" s="564"/>
      <c r="D11751" s="209"/>
      <c r="F11751" s="685"/>
    </row>
    <row r="11752" spans="2:6" s="55" customFormat="1" x14ac:dyDescent="0.25">
      <c r="B11752" s="209"/>
      <c r="C11752" s="564"/>
      <c r="D11752" s="209"/>
      <c r="F11752" s="685"/>
    </row>
    <row r="11753" spans="2:6" s="55" customFormat="1" x14ac:dyDescent="0.25">
      <c r="B11753" s="209"/>
      <c r="C11753" s="564"/>
      <c r="D11753" s="209"/>
      <c r="F11753" s="685"/>
    </row>
    <row r="11754" spans="2:6" s="55" customFormat="1" x14ac:dyDescent="0.25">
      <c r="B11754" s="209"/>
      <c r="C11754" s="564"/>
      <c r="D11754" s="209"/>
      <c r="F11754" s="685"/>
    </row>
    <row r="11755" spans="2:6" s="55" customFormat="1" x14ac:dyDescent="0.25">
      <c r="B11755" s="209"/>
      <c r="C11755" s="564"/>
      <c r="D11755" s="209"/>
      <c r="F11755" s="685"/>
    </row>
    <row r="11756" spans="2:6" s="55" customFormat="1" x14ac:dyDescent="0.25">
      <c r="B11756" s="209"/>
      <c r="C11756" s="564"/>
      <c r="D11756" s="209"/>
      <c r="F11756" s="685"/>
    </row>
    <row r="11757" spans="2:6" s="55" customFormat="1" x14ac:dyDescent="0.25">
      <c r="B11757" s="209"/>
      <c r="C11757" s="564"/>
      <c r="D11757" s="209"/>
      <c r="F11757" s="685"/>
    </row>
    <row r="11758" spans="2:6" s="55" customFormat="1" x14ac:dyDescent="0.25">
      <c r="B11758" s="209"/>
      <c r="C11758" s="564"/>
      <c r="D11758" s="209"/>
      <c r="F11758" s="685"/>
    </row>
    <row r="11759" spans="2:6" s="55" customFormat="1" x14ac:dyDescent="0.25">
      <c r="B11759" s="209"/>
      <c r="C11759" s="564"/>
      <c r="D11759" s="209"/>
      <c r="F11759" s="685"/>
    </row>
    <row r="11760" spans="2:6" s="55" customFormat="1" x14ac:dyDescent="0.25">
      <c r="B11760" s="209"/>
      <c r="C11760" s="564"/>
      <c r="D11760" s="209"/>
      <c r="F11760" s="685"/>
    </row>
    <row r="11761" spans="2:6" s="55" customFormat="1" x14ac:dyDescent="0.25">
      <c r="B11761" s="209"/>
      <c r="C11761" s="564"/>
      <c r="D11761" s="209"/>
      <c r="F11761" s="685"/>
    </row>
    <row r="11762" spans="2:6" s="55" customFormat="1" x14ac:dyDescent="0.25">
      <c r="B11762" s="209"/>
      <c r="C11762" s="564"/>
      <c r="D11762" s="209"/>
      <c r="F11762" s="685"/>
    </row>
    <row r="11763" spans="2:6" s="55" customFormat="1" x14ac:dyDescent="0.25">
      <c r="B11763" s="209"/>
      <c r="C11763" s="564"/>
      <c r="D11763" s="209"/>
      <c r="F11763" s="685"/>
    </row>
    <row r="11764" spans="2:6" s="55" customFormat="1" x14ac:dyDescent="0.25">
      <c r="B11764" s="209"/>
      <c r="C11764" s="564"/>
      <c r="D11764" s="209"/>
      <c r="F11764" s="685"/>
    </row>
    <row r="11765" spans="2:6" s="55" customFormat="1" x14ac:dyDescent="0.25">
      <c r="B11765" s="209"/>
      <c r="C11765" s="564"/>
      <c r="D11765" s="209"/>
      <c r="F11765" s="685"/>
    </row>
    <row r="11766" spans="2:6" s="55" customFormat="1" x14ac:dyDescent="0.25">
      <c r="B11766" s="209"/>
      <c r="C11766" s="564"/>
      <c r="D11766" s="209"/>
      <c r="F11766" s="685"/>
    </row>
    <row r="11767" spans="2:6" s="55" customFormat="1" x14ac:dyDescent="0.25">
      <c r="B11767" s="209"/>
      <c r="C11767" s="564"/>
      <c r="D11767" s="209"/>
      <c r="F11767" s="685"/>
    </row>
    <row r="11768" spans="2:6" s="55" customFormat="1" x14ac:dyDescent="0.25">
      <c r="B11768" s="209"/>
      <c r="C11768" s="564"/>
      <c r="D11768" s="209"/>
      <c r="F11768" s="685"/>
    </row>
    <row r="11769" spans="2:6" s="55" customFormat="1" x14ac:dyDescent="0.25">
      <c r="B11769" s="209"/>
      <c r="C11769" s="564"/>
      <c r="D11769" s="209"/>
      <c r="F11769" s="685"/>
    </row>
    <row r="11770" spans="2:6" s="55" customFormat="1" x14ac:dyDescent="0.25">
      <c r="B11770" s="209"/>
      <c r="C11770" s="564"/>
      <c r="D11770" s="209"/>
      <c r="F11770" s="685"/>
    </row>
    <row r="11771" spans="2:6" s="55" customFormat="1" x14ac:dyDescent="0.25">
      <c r="B11771" s="209"/>
      <c r="C11771" s="564"/>
      <c r="D11771" s="209"/>
      <c r="F11771" s="685"/>
    </row>
    <row r="11772" spans="2:6" s="55" customFormat="1" x14ac:dyDescent="0.25">
      <c r="B11772" s="209"/>
      <c r="C11772" s="564"/>
      <c r="D11772" s="209"/>
      <c r="F11772" s="685"/>
    </row>
    <row r="11773" spans="2:6" s="55" customFormat="1" x14ac:dyDescent="0.25">
      <c r="B11773" s="209"/>
      <c r="C11773" s="564"/>
      <c r="D11773" s="209"/>
      <c r="F11773" s="685"/>
    </row>
    <row r="11774" spans="2:6" s="55" customFormat="1" x14ac:dyDescent="0.25">
      <c r="B11774" s="209"/>
      <c r="C11774" s="564"/>
      <c r="D11774" s="209"/>
      <c r="F11774" s="685"/>
    </row>
    <row r="11775" spans="2:6" s="55" customFormat="1" x14ac:dyDescent="0.25">
      <c r="B11775" s="209"/>
      <c r="C11775" s="564"/>
      <c r="D11775" s="209"/>
      <c r="F11775" s="685"/>
    </row>
    <row r="11776" spans="2:6" s="55" customFormat="1" x14ac:dyDescent="0.25">
      <c r="B11776" s="209"/>
      <c r="C11776" s="564"/>
      <c r="D11776" s="209"/>
      <c r="F11776" s="685"/>
    </row>
    <row r="11777" spans="2:6" s="55" customFormat="1" x14ac:dyDescent="0.25">
      <c r="B11777" s="209"/>
      <c r="C11777" s="564"/>
      <c r="D11777" s="209"/>
      <c r="F11777" s="685"/>
    </row>
    <row r="11778" spans="2:6" s="55" customFormat="1" x14ac:dyDescent="0.25">
      <c r="B11778" s="209"/>
      <c r="C11778" s="564"/>
      <c r="D11778" s="209"/>
      <c r="F11778" s="685"/>
    </row>
    <row r="11779" spans="2:6" s="55" customFormat="1" x14ac:dyDescent="0.25">
      <c r="B11779" s="209"/>
      <c r="C11779" s="564"/>
      <c r="D11779" s="209"/>
      <c r="F11779" s="685"/>
    </row>
    <row r="11780" spans="2:6" s="55" customFormat="1" x14ac:dyDescent="0.25">
      <c r="B11780" s="209"/>
      <c r="C11780" s="564"/>
      <c r="D11780" s="209"/>
      <c r="F11780" s="685"/>
    </row>
    <row r="11781" spans="2:6" s="55" customFormat="1" x14ac:dyDescent="0.25">
      <c r="B11781" s="209"/>
      <c r="C11781" s="564"/>
      <c r="D11781" s="209"/>
      <c r="F11781" s="685"/>
    </row>
    <row r="11782" spans="2:6" s="55" customFormat="1" x14ac:dyDescent="0.25">
      <c r="B11782" s="209"/>
      <c r="C11782" s="564"/>
      <c r="D11782" s="209"/>
      <c r="F11782" s="685"/>
    </row>
    <row r="11783" spans="2:6" s="55" customFormat="1" x14ac:dyDescent="0.25">
      <c r="B11783" s="209"/>
      <c r="C11783" s="564"/>
      <c r="D11783" s="209"/>
      <c r="F11783" s="685"/>
    </row>
    <row r="11784" spans="2:6" s="55" customFormat="1" x14ac:dyDescent="0.25">
      <c r="B11784" s="209"/>
      <c r="C11784" s="564"/>
      <c r="D11784" s="209"/>
      <c r="F11784" s="685"/>
    </row>
    <row r="11785" spans="2:6" s="55" customFormat="1" x14ac:dyDescent="0.25">
      <c r="B11785" s="209"/>
      <c r="C11785" s="564"/>
      <c r="D11785" s="209"/>
      <c r="F11785" s="685"/>
    </row>
    <row r="11786" spans="2:6" s="55" customFormat="1" x14ac:dyDescent="0.25">
      <c r="B11786" s="209"/>
      <c r="C11786" s="564"/>
      <c r="D11786" s="209"/>
      <c r="F11786" s="685"/>
    </row>
    <row r="11787" spans="2:6" s="55" customFormat="1" x14ac:dyDescent="0.25">
      <c r="B11787" s="209"/>
      <c r="C11787" s="564"/>
      <c r="D11787" s="209"/>
      <c r="F11787" s="685"/>
    </row>
    <row r="11788" spans="2:6" s="55" customFormat="1" x14ac:dyDescent="0.25">
      <c r="B11788" s="209"/>
      <c r="C11788" s="564"/>
      <c r="D11788" s="209"/>
      <c r="F11788" s="685"/>
    </row>
    <row r="11789" spans="2:6" s="55" customFormat="1" x14ac:dyDescent="0.25">
      <c r="B11789" s="209"/>
      <c r="C11789" s="564"/>
      <c r="D11789" s="209"/>
      <c r="F11789" s="685"/>
    </row>
    <row r="11790" spans="2:6" s="55" customFormat="1" x14ac:dyDescent="0.25">
      <c r="B11790" s="209"/>
      <c r="C11790" s="564"/>
      <c r="D11790" s="209"/>
      <c r="F11790" s="685"/>
    </row>
    <row r="11791" spans="2:6" s="55" customFormat="1" x14ac:dyDescent="0.25">
      <c r="B11791" s="209"/>
      <c r="C11791" s="564"/>
      <c r="D11791" s="209"/>
      <c r="F11791" s="685"/>
    </row>
    <row r="11792" spans="2:6" s="55" customFormat="1" x14ac:dyDescent="0.25">
      <c r="B11792" s="209"/>
      <c r="C11792" s="564"/>
      <c r="D11792" s="209"/>
      <c r="F11792" s="685"/>
    </row>
    <row r="11793" spans="2:6" s="55" customFormat="1" x14ac:dyDescent="0.25">
      <c r="B11793" s="209"/>
      <c r="C11793" s="564"/>
      <c r="D11793" s="209"/>
      <c r="F11793" s="685"/>
    </row>
    <row r="11794" spans="2:6" s="55" customFormat="1" x14ac:dyDescent="0.25">
      <c r="B11794" s="209"/>
      <c r="C11794" s="564"/>
      <c r="D11794" s="209"/>
      <c r="F11794" s="685"/>
    </row>
    <row r="11795" spans="2:6" s="55" customFormat="1" x14ac:dyDescent="0.25">
      <c r="B11795" s="209"/>
      <c r="C11795" s="564"/>
      <c r="D11795" s="209"/>
      <c r="F11795" s="685"/>
    </row>
    <row r="11796" spans="2:6" s="55" customFormat="1" x14ac:dyDescent="0.25">
      <c r="B11796" s="209"/>
      <c r="C11796" s="564"/>
      <c r="D11796" s="209"/>
      <c r="F11796" s="685"/>
    </row>
    <row r="11797" spans="2:6" s="55" customFormat="1" x14ac:dyDescent="0.25">
      <c r="B11797" s="209"/>
      <c r="C11797" s="564"/>
      <c r="D11797" s="209"/>
      <c r="F11797" s="685"/>
    </row>
    <row r="11798" spans="2:6" s="55" customFormat="1" x14ac:dyDescent="0.25">
      <c r="B11798" s="209"/>
      <c r="C11798" s="564"/>
      <c r="D11798" s="209"/>
      <c r="F11798" s="685"/>
    </row>
    <row r="11799" spans="2:6" s="55" customFormat="1" x14ac:dyDescent="0.25">
      <c r="B11799" s="209"/>
      <c r="C11799" s="564"/>
      <c r="D11799" s="209"/>
      <c r="F11799" s="685"/>
    </row>
    <row r="11800" spans="2:6" s="55" customFormat="1" x14ac:dyDescent="0.25">
      <c r="B11800" s="209"/>
      <c r="C11800" s="564"/>
      <c r="D11800" s="209"/>
      <c r="F11800" s="685"/>
    </row>
    <row r="11801" spans="2:6" s="55" customFormat="1" x14ac:dyDescent="0.25">
      <c r="B11801" s="209"/>
      <c r="C11801" s="564"/>
      <c r="D11801" s="209"/>
      <c r="F11801" s="685"/>
    </row>
    <row r="11802" spans="2:6" s="55" customFormat="1" x14ac:dyDescent="0.25">
      <c r="B11802" s="209"/>
      <c r="C11802" s="564"/>
      <c r="D11802" s="209"/>
      <c r="F11802" s="685"/>
    </row>
    <row r="11803" spans="2:6" s="55" customFormat="1" x14ac:dyDescent="0.25">
      <c r="B11803" s="209"/>
      <c r="C11803" s="564"/>
      <c r="D11803" s="209"/>
      <c r="F11803" s="685"/>
    </row>
    <row r="11804" spans="2:6" s="55" customFormat="1" x14ac:dyDescent="0.25">
      <c r="B11804" s="209"/>
      <c r="C11804" s="564"/>
      <c r="D11804" s="209"/>
      <c r="F11804" s="685"/>
    </row>
    <row r="11805" spans="2:6" s="55" customFormat="1" x14ac:dyDescent="0.25">
      <c r="B11805" s="209"/>
      <c r="C11805" s="564"/>
      <c r="D11805" s="209"/>
      <c r="F11805" s="685"/>
    </row>
    <row r="11806" spans="2:6" s="55" customFormat="1" x14ac:dyDescent="0.25">
      <c r="B11806" s="209"/>
      <c r="C11806" s="564"/>
      <c r="D11806" s="209"/>
      <c r="F11806" s="685"/>
    </row>
    <row r="11807" spans="2:6" s="55" customFormat="1" x14ac:dyDescent="0.25">
      <c r="B11807" s="209"/>
      <c r="C11807" s="564"/>
      <c r="D11807" s="209"/>
      <c r="F11807" s="685"/>
    </row>
    <row r="11808" spans="2:6" s="55" customFormat="1" x14ac:dyDescent="0.25">
      <c r="B11808" s="209"/>
      <c r="C11808" s="564"/>
      <c r="D11808" s="209"/>
      <c r="F11808" s="685"/>
    </row>
    <row r="11809" spans="2:6" s="55" customFormat="1" x14ac:dyDescent="0.25">
      <c r="B11809" s="209"/>
      <c r="C11809" s="564"/>
      <c r="D11809" s="209"/>
      <c r="F11809" s="685"/>
    </row>
    <row r="11810" spans="2:6" s="55" customFormat="1" x14ac:dyDescent="0.25">
      <c r="B11810" s="209"/>
      <c r="C11810" s="564"/>
      <c r="D11810" s="209"/>
      <c r="F11810" s="685"/>
    </row>
    <row r="11811" spans="2:6" s="55" customFormat="1" x14ac:dyDescent="0.25">
      <c r="B11811" s="209"/>
      <c r="C11811" s="564"/>
      <c r="D11811" s="209"/>
      <c r="F11811" s="685"/>
    </row>
    <row r="11812" spans="2:6" s="55" customFormat="1" x14ac:dyDescent="0.25">
      <c r="B11812" s="209"/>
      <c r="C11812" s="564"/>
      <c r="D11812" s="209"/>
      <c r="F11812" s="685"/>
    </row>
    <row r="11813" spans="2:6" s="55" customFormat="1" x14ac:dyDescent="0.25">
      <c r="B11813" s="209"/>
      <c r="C11813" s="564"/>
      <c r="D11813" s="209"/>
      <c r="F11813" s="685"/>
    </row>
    <row r="11814" spans="2:6" s="55" customFormat="1" x14ac:dyDescent="0.25">
      <c r="B11814" s="209"/>
      <c r="C11814" s="564"/>
      <c r="D11814" s="209"/>
      <c r="F11814" s="685"/>
    </row>
    <row r="11815" spans="2:6" s="55" customFormat="1" x14ac:dyDescent="0.25">
      <c r="B11815" s="209"/>
      <c r="C11815" s="564"/>
      <c r="D11815" s="209"/>
      <c r="F11815" s="685"/>
    </row>
    <row r="11816" spans="2:6" s="55" customFormat="1" x14ac:dyDescent="0.25">
      <c r="B11816" s="209"/>
      <c r="C11816" s="564"/>
      <c r="D11816" s="209"/>
      <c r="F11816" s="685"/>
    </row>
    <row r="11817" spans="2:6" s="55" customFormat="1" x14ac:dyDescent="0.25">
      <c r="B11817" s="209"/>
      <c r="C11817" s="564"/>
      <c r="D11817" s="209"/>
      <c r="F11817" s="685"/>
    </row>
    <row r="11818" spans="2:6" s="55" customFormat="1" x14ac:dyDescent="0.25">
      <c r="B11818" s="209"/>
      <c r="C11818" s="564"/>
      <c r="D11818" s="209"/>
      <c r="F11818" s="685"/>
    </row>
    <row r="11819" spans="2:6" s="55" customFormat="1" x14ac:dyDescent="0.25">
      <c r="B11819" s="209"/>
      <c r="C11819" s="564"/>
      <c r="D11819" s="209"/>
      <c r="F11819" s="685"/>
    </row>
    <row r="11820" spans="2:6" s="55" customFormat="1" x14ac:dyDescent="0.25">
      <c r="B11820" s="209"/>
      <c r="C11820" s="564"/>
      <c r="D11820" s="209"/>
      <c r="F11820" s="685"/>
    </row>
    <row r="11821" spans="2:6" s="55" customFormat="1" x14ac:dyDescent="0.25">
      <c r="B11821" s="209"/>
      <c r="C11821" s="564"/>
      <c r="D11821" s="209"/>
      <c r="F11821" s="685"/>
    </row>
    <row r="11822" spans="2:6" s="55" customFormat="1" x14ac:dyDescent="0.25">
      <c r="B11822" s="209"/>
      <c r="C11822" s="564"/>
      <c r="D11822" s="209"/>
      <c r="F11822" s="685"/>
    </row>
    <row r="11823" spans="2:6" s="55" customFormat="1" x14ac:dyDescent="0.25">
      <c r="B11823" s="209"/>
      <c r="C11823" s="564"/>
      <c r="D11823" s="209"/>
      <c r="F11823" s="685"/>
    </row>
    <row r="11824" spans="2:6" s="55" customFormat="1" x14ac:dyDescent="0.25">
      <c r="B11824" s="209"/>
      <c r="C11824" s="564"/>
      <c r="D11824" s="209"/>
      <c r="F11824" s="685"/>
    </row>
    <row r="11825" spans="2:6" s="55" customFormat="1" x14ac:dyDescent="0.25">
      <c r="B11825" s="209"/>
      <c r="C11825" s="564"/>
      <c r="D11825" s="209"/>
      <c r="F11825" s="685"/>
    </row>
    <row r="11826" spans="2:6" s="55" customFormat="1" x14ac:dyDescent="0.25">
      <c r="B11826" s="209"/>
      <c r="C11826" s="564"/>
      <c r="D11826" s="209"/>
      <c r="F11826" s="685"/>
    </row>
    <row r="11827" spans="2:6" s="55" customFormat="1" x14ac:dyDescent="0.25">
      <c r="B11827" s="209"/>
      <c r="C11827" s="564"/>
      <c r="D11827" s="209"/>
      <c r="F11827" s="685"/>
    </row>
    <row r="11828" spans="2:6" s="55" customFormat="1" x14ac:dyDescent="0.25">
      <c r="B11828" s="209"/>
      <c r="C11828" s="564"/>
      <c r="D11828" s="209"/>
      <c r="F11828" s="685"/>
    </row>
    <row r="11829" spans="2:6" s="55" customFormat="1" x14ac:dyDescent="0.25">
      <c r="B11829" s="209"/>
      <c r="C11829" s="564"/>
      <c r="D11829" s="209"/>
      <c r="F11829" s="685"/>
    </row>
    <row r="11830" spans="2:6" s="55" customFormat="1" x14ac:dyDescent="0.25">
      <c r="B11830" s="209"/>
      <c r="C11830" s="564"/>
      <c r="D11830" s="209"/>
      <c r="F11830" s="685"/>
    </row>
    <row r="11831" spans="2:6" s="55" customFormat="1" x14ac:dyDescent="0.25">
      <c r="B11831" s="209"/>
      <c r="C11831" s="564"/>
      <c r="D11831" s="209"/>
      <c r="F11831" s="685"/>
    </row>
    <row r="11832" spans="2:6" s="55" customFormat="1" x14ac:dyDescent="0.25">
      <c r="B11832" s="209"/>
      <c r="C11832" s="564"/>
      <c r="D11832" s="209"/>
      <c r="F11832" s="685"/>
    </row>
    <row r="11833" spans="2:6" s="55" customFormat="1" x14ac:dyDescent="0.25">
      <c r="B11833" s="209"/>
      <c r="C11833" s="564"/>
      <c r="D11833" s="209"/>
      <c r="F11833" s="685"/>
    </row>
    <row r="11834" spans="2:6" s="55" customFormat="1" x14ac:dyDescent="0.25">
      <c r="B11834" s="209"/>
      <c r="C11834" s="564"/>
      <c r="D11834" s="209"/>
      <c r="F11834" s="685"/>
    </row>
    <row r="11835" spans="2:6" s="55" customFormat="1" x14ac:dyDescent="0.25">
      <c r="B11835" s="209"/>
      <c r="C11835" s="564"/>
      <c r="D11835" s="209"/>
      <c r="F11835" s="685"/>
    </row>
    <row r="11836" spans="2:6" s="55" customFormat="1" x14ac:dyDescent="0.25">
      <c r="B11836" s="209"/>
      <c r="C11836" s="564"/>
      <c r="D11836" s="209"/>
      <c r="F11836" s="685"/>
    </row>
    <row r="11837" spans="2:6" s="55" customFormat="1" x14ac:dyDescent="0.25">
      <c r="B11837" s="209"/>
      <c r="C11837" s="564"/>
      <c r="D11837" s="209"/>
      <c r="F11837" s="685"/>
    </row>
    <row r="11838" spans="2:6" s="55" customFormat="1" x14ac:dyDescent="0.25">
      <c r="B11838" s="209"/>
      <c r="C11838" s="564"/>
      <c r="D11838" s="209"/>
      <c r="F11838" s="685"/>
    </row>
    <row r="11839" spans="2:6" s="55" customFormat="1" x14ac:dyDescent="0.25">
      <c r="B11839" s="209"/>
      <c r="C11839" s="564"/>
      <c r="D11839" s="209"/>
      <c r="F11839" s="685"/>
    </row>
    <row r="11840" spans="2:6" s="55" customFormat="1" x14ac:dyDescent="0.25">
      <c r="B11840" s="209"/>
      <c r="C11840" s="564"/>
      <c r="D11840" s="209"/>
      <c r="F11840" s="685"/>
    </row>
    <row r="11841" spans="2:6" s="55" customFormat="1" x14ac:dyDescent="0.25">
      <c r="B11841" s="209"/>
      <c r="C11841" s="564"/>
      <c r="D11841" s="209"/>
      <c r="F11841" s="685"/>
    </row>
    <row r="11842" spans="2:6" s="55" customFormat="1" x14ac:dyDescent="0.25">
      <c r="B11842" s="209"/>
      <c r="C11842" s="564"/>
      <c r="D11842" s="209"/>
      <c r="F11842" s="685"/>
    </row>
    <row r="11843" spans="2:6" s="55" customFormat="1" x14ac:dyDescent="0.25">
      <c r="B11843" s="209"/>
      <c r="C11843" s="564"/>
      <c r="D11843" s="209"/>
      <c r="F11843" s="685"/>
    </row>
    <row r="11844" spans="2:6" s="55" customFormat="1" x14ac:dyDescent="0.25">
      <c r="B11844" s="209"/>
      <c r="C11844" s="564"/>
      <c r="D11844" s="209"/>
      <c r="F11844" s="685"/>
    </row>
    <row r="11845" spans="2:6" s="55" customFormat="1" x14ac:dyDescent="0.25">
      <c r="B11845" s="209"/>
      <c r="C11845" s="564"/>
      <c r="D11845" s="209"/>
      <c r="F11845" s="685"/>
    </row>
    <row r="11846" spans="2:6" s="55" customFormat="1" x14ac:dyDescent="0.25">
      <c r="B11846" s="209"/>
      <c r="C11846" s="564"/>
      <c r="D11846" s="209"/>
      <c r="F11846" s="685"/>
    </row>
    <row r="11847" spans="2:6" s="55" customFormat="1" x14ac:dyDescent="0.25">
      <c r="B11847" s="209"/>
      <c r="C11847" s="564"/>
      <c r="D11847" s="209"/>
      <c r="F11847" s="685"/>
    </row>
    <row r="11848" spans="2:6" s="55" customFormat="1" x14ac:dyDescent="0.25">
      <c r="B11848" s="209"/>
      <c r="C11848" s="564"/>
      <c r="D11848" s="209"/>
      <c r="F11848" s="685"/>
    </row>
    <row r="11849" spans="2:6" s="55" customFormat="1" x14ac:dyDescent="0.25">
      <c r="B11849" s="209"/>
      <c r="C11849" s="564"/>
      <c r="D11849" s="209"/>
      <c r="F11849" s="685"/>
    </row>
    <row r="11850" spans="2:6" s="55" customFormat="1" x14ac:dyDescent="0.25">
      <c r="B11850" s="209"/>
      <c r="C11850" s="564"/>
      <c r="D11850" s="209"/>
      <c r="F11850" s="685"/>
    </row>
    <row r="11851" spans="2:6" s="55" customFormat="1" x14ac:dyDescent="0.25">
      <c r="B11851" s="209"/>
      <c r="C11851" s="564"/>
      <c r="D11851" s="209"/>
      <c r="F11851" s="685"/>
    </row>
    <row r="11852" spans="2:6" s="55" customFormat="1" x14ac:dyDescent="0.25">
      <c r="B11852" s="209"/>
      <c r="C11852" s="564"/>
      <c r="D11852" s="209"/>
      <c r="F11852" s="685"/>
    </row>
    <row r="11853" spans="2:6" s="55" customFormat="1" x14ac:dyDescent="0.25">
      <c r="B11853" s="209"/>
      <c r="C11853" s="564"/>
      <c r="D11853" s="209"/>
      <c r="F11853" s="685"/>
    </row>
    <row r="11854" spans="2:6" s="55" customFormat="1" x14ac:dyDescent="0.25">
      <c r="B11854" s="209"/>
      <c r="C11854" s="564"/>
      <c r="D11854" s="209"/>
      <c r="F11854" s="685"/>
    </row>
    <row r="11855" spans="2:6" s="55" customFormat="1" x14ac:dyDescent="0.25">
      <c r="B11855" s="209"/>
      <c r="C11855" s="564"/>
      <c r="D11855" s="209"/>
      <c r="F11855" s="685"/>
    </row>
    <row r="11856" spans="2:6" s="55" customFormat="1" x14ac:dyDescent="0.25">
      <c r="B11856" s="209"/>
      <c r="C11856" s="564"/>
      <c r="D11856" s="209"/>
      <c r="F11856" s="685"/>
    </row>
    <row r="11857" spans="2:6" s="55" customFormat="1" x14ac:dyDescent="0.25">
      <c r="B11857" s="209"/>
      <c r="C11857" s="564"/>
      <c r="D11857" s="209"/>
      <c r="F11857" s="685"/>
    </row>
    <row r="11858" spans="2:6" s="55" customFormat="1" x14ac:dyDescent="0.25">
      <c r="B11858" s="209"/>
      <c r="C11858" s="564"/>
      <c r="D11858" s="209"/>
      <c r="F11858" s="685"/>
    </row>
    <row r="11859" spans="2:6" s="55" customFormat="1" x14ac:dyDescent="0.25">
      <c r="B11859" s="209"/>
      <c r="C11859" s="564"/>
      <c r="D11859" s="209"/>
      <c r="F11859" s="685"/>
    </row>
    <row r="11860" spans="2:6" s="55" customFormat="1" x14ac:dyDescent="0.25">
      <c r="B11860" s="209"/>
      <c r="C11860" s="564"/>
      <c r="D11860" s="209"/>
      <c r="F11860" s="685"/>
    </row>
    <row r="11861" spans="2:6" s="55" customFormat="1" x14ac:dyDescent="0.25">
      <c r="B11861" s="209"/>
      <c r="C11861" s="564"/>
      <c r="D11861" s="209"/>
      <c r="F11861" s="685"/>
    </row>
    <row r="11862" spans="2:6" s="55" customFormat="1" x14ac:dyDescent="0.25">
      <c r="B11862" s="209"/>
      <c r="C11862" s="564"/>
      <c r="D11862" s="209"/>
      <c r="F11862" s="685"/>
    </row>
    <row r="11863" spans="2:6" s="55" customFormat="1" x14ac:dyDescent="0.25">
      <c r="B11863" s="209"/>
      <c r="C11863" s="564"/>
      <c r="D11863" s="209"/>
      <c r="F11863" s="685"/>
    </row>
    <row r="11864" spans="2:6" s="55" customFormat="1" x14ac:dyDescent="0.25">
      <c r="B11864" s="209"/>
      <c r="C11864" s="564"/>
      <c r="D11864" s="209"/>
      <c r="F11864" s="685"/>
    </row>
    <row r="11865" spans="2:6" s="55" customFormat="1" x14ac:dyDescent="0.25">
      <c r="B11865" s="209"/>
      <c r="C11865" s="564"/>
      <c r="D11865" s="209"/>
      <c r="F11865" s="685"/>
    </row>
    <row r="11866" spans="2:6" s="55" customFormat="1" x14ac:dyDescent="0.25">
      <c r="B11866" s="209"/>
      <c r="C11866" s="564"/>
      <c r="D11866" s="209"/>
      <c r="F11866" s="685"/>
    </row>
    <row r="11867" spans="2:6" s="55" customFormat="1" x14ac:dyDescent="0.25">
      <c r="B11867" s="209"/>
      <c r="C11867" s="564"/>
      <c r="D11867" s="209"/>
      <c r="F11867" s="685"/>
    </row>
    <row r="11868" spans="2:6" s="55" customFormat="1" x14ac:dyDescent="0.25">
      <c r="B11868" s="209"/>
      <c r="C11868" s="564"/>
      <c r="D11868" s="209"/>
      <c r="F11868" s="685"/>
    </row>
    <row r="11869" spans="2:6" s="55" customFormat="1" x14ac:dyDescent="0.25">
      <c r="B11869" s="209"/>
      <c r="C11869" s="564"/>
      <c r="D11869" s="209"/>
      <c r="F11869" s="685"/>
    </row>
    <row r="11870" spans="2:6" s="55" customFormat="1" x14ac:dyDescent="0.25">
      <c r="B11870" s="209"/>
      <c r="C11870" s="564"/>
      <c r="D11870" s="209"/>
      <c r="F11870" s="685"/>
    </row>
    <row r="11871" spans="2:6" s="55" customFormat="1" x14ac:dyDescent="0.25">
      <c r="B11871" s="209"/>
      <c r="C11871" s="564"/>
      <c r="D11871" s="209"/>
      <c r="F11871" s="685"/>
    </row>
    <row r="11872" spans="2:6" s="55" customFormat="1" x14ac:dyDescent="0.25">
      <c r="B11872" s="209"/>
      <c r="C11872" s="564"/>
      <c r="D11872" s="209"/>
      <c r="F11872" s="685"/>
    </row>
    <row r="11873" spans="2:6" s="55" customFormat="1" x14ac:dyDescent="0.25">
      <c r="B11873" s="209"/>
      <c r="C11873" s="564"/>
      <c r="D11873" s="209"/>
      <c r="F11873" s="685"/>
    </row>
    <row r="11874" spans="2:6" s="55" customFormat="1" x14ac:dyDescent="0.25">
      <c r="B11874" s="209"/>
      <c r="C11874" s="564"/>
      <c r="D11874" s="209"/>
      <c r="F11874" s="685"/>
    </row>
    <row r="11875" spans="2:6" s="55" customFormat="1" x14ac:dyDescent="0.25">
      <c r="B11875" s="209"/>
      <c r="C11875" s="564"/>
      <c r="D11875" s="209"/>
      <c r="F11875" s="685"/>
    </row>
    <row r="11876" spans="2:6" s="55" customFormat="1" x14ac:dyDescent="0.25">
      <c r="B11876" s="209"/>
      <c r="C11876" s="564"/>
      <c r="D11876" s="209"/>
      <c r="F11876" s="685"/>
    </row>
    <row r="11877" spans="2:6" s="55" customFormat="1" x14ac:dyDescent="0.25">
      <c r="B11877" s="209"/>
      <c r="C11877" s="564"/>
      <c r="D11877" s="209"/>
      <c r="F11877" s="685"/>
    </row>
    <row r="11878" spans="2:6" s="55" customFormat="1" x14ac:dyDescent="0.25">
      <c r="B11878" s="209"/>
      <c r="C11878" s="564"/>
      <c r="D11878" s="209"/>
      <c r="F11878" s="685"/>
    </row>
    <row r="11879" spans="2:6" s="55" customFormat="1" x14ac:dyDescent="0.25">
      <c r="B11879" s="209"/>
      <c r="C11879" s="564"/>
      <c r="D11879" s="209"/>
      <c r="F11879" s="685"/>
    </row>
    <row r="11880" spans="2:6" s="55" customFormat="1" x14ac:dyDescent="0.25">
      <c r="B11880" s="209"/>
      <c r="C11880" s="564"/>
      <c r="D11880" s="209"/>
      <c r="F11880" s="685"/>
    </row>
    <row r="11881" spans="2:6" s="55" customFormat="1" x14ac:dyDescent="0.25">
      <c r="B11881" s="209"/>
      <c r="C11881" s="564"/>
      <c r="D11881" s="209"/>
      <c r="F11881" s="685"/>
    </row>
    <row r="11882" spans="2:6" s="55" customFormat="1" x14ac:dyDescent="0.25">
      <c r="B11882" s="209"/>
      <c r="C11882" s="564"/>
      <c r="D11882" s="209"/>
      <c r="F11882" s="685"/>
    </row>
    <row r="11883" spans="2:6" s="55" customFormat="1" x14ac:dyDescent="0.25">
      <c r="B11883" s="209"/>
      <c r="C11883" s="564"/>
      <c r="D11883" s="209"/>
      <c r="F11883" s="685"/>
    </row>
    <row r="11884" spans="2:6" s="55" customFormat="1" x14ac:dyDescent="0.25">
      <c r="B11884" s="209"/>
      <c r="C11884" s="564"/>
      <c r="D11884" s="209"/>
      <c r="F11884" s="685"/>
    </row>
    <row r="11885" spans="2:6" s="55" customFormat="1" x14ac:dyDescent="0.25">
      <c r="B11885" s="209"/>
      <c r="C11885" s="564"/>
      <c r="D11885" s="209"/>
      <c r="F11885" s="685"/>
    </row>
    <row r="11886" spans="2:6" s="55" customFormat="1" x14ac:dyDescent="0.25">
      <c r="B11886" s="209"/>
      <c r="C11886" s="564"/>
      <c r="D11886" s="209"/>
      <c r="F11886" s="685"/>
    </row>
    <row r="11887" spans="2:6" s="55" customFormat="1" x14ac:dyDescent="0.25">
      <c r="B11887" s="209"/>
      <c r="C11887" s="564"/>
      <c r="D11887" s="209"/>
      <c r="F11887" s="685"/>
    </row>
    <row r="11888" spans="2:6" s="55" customFormat="1" x14ac:dyDescent="0.25">
      <c r="B11888" s="209"/>
      <c r="C11888" s="564"/>
      <c r="D11888" s="209"/>
      <c r="F11888" s="685"/>
    </row>
    <row r="11889" spans="2:6" s="55" customFormat="1" x14ac:dyDescent="0.25">
      <c r="B11889" s="209"/>
      <c r="C11889" s="564"/>
      <c r="D11889" s="209"/>
      <c r="F11889" s="685"/>
    </row>
    <row r="11890" spans="2:6" s="55" customFormat="1" x14ac:dyDescent="0.25">
      <c r="B11890" s="209"/>
      <c r="C11890" s="564"/>
      <c r="D11890" s="209"/>
      <c r="F11890" s="685"/>
    </row>
    <row r="11891" spans="2:6" s="55" customFormat="1" x14ac:dyDescent="0.25">
      <c r="B11891" s="209"/>
      <c r="C11891" s="564"/>
      <c r="D11891" s="209"/>
      <c r="F11891" s="685"/>
    </row>
    <row r="11892" spans="2:6" s="55" customFormat="1" x14ac:dyDescent="0.25">
      <c r="B11892" s="209"/>
      <c r="C11892" s="564"/>
      <c r="D11892" s="209"/>
      <c r="F11892" s="685"/>
    </row>
    <row r="11893" spans="2:6" s="55" customFormat="1" x14ac:dyDescent="0.25">
      <c r="B11893" s="209"/>
      <c r="C11893" s="564"/>
      <c r="D11893" s="209"/>
      <c r="F11893" s="685"/>
    </row>
    <row r="11894" spans="2:6" s="55" customFormat="1" x14ac:dyDescent="0.25">
      <c r="B11894" s="209"/>
      <c r="C11894" s="564"/>
      <c r="D11894" s="209"/>
      <c r="F11894" s="685"/>
    </row>
    <row r="11895" spans="2:6" s="55" customFormat="1" x14ac:dyDescent="0.25">
      <c r="B11895" s="209"/>
      <c r="C11895" s="564"/>
      <c r="D11895" s="209"/>
      <c r="F11895" s="685"/>
    </row>
    <row r="11896" spans="2:6" s="55" customFormat="1" x14ac:dyDescent="0.25">
      <c r="B11896" s="209"/>
      <c r="C11896" s="564"/>
      <c r="D11896" s="209"/>
      <c r="F11896" s="685"/>
    </row>
    <row r="11897" spans="2:6" s="55" customFormat="1" x14ac:dyDescent="0.25">
      <c r="B11897" s="209"/>
      <c r="C11897" s="564"/>
      <c r="D11897" s="209"/>
      <c r="F11897" s="685"/>
    </row>
    <row r="11898" spans="2:6" s="55" customFormat="1" x14ac:dyDescent="0.25">
      <c r="B11898" s="209"/>
      <c r="C11898" s="564"/>
      <c r="D11898" s="209"/>
      <c r="F11898" s="685"/>
    </row>
    <row r="11899" spans="2:6" s="55" customFormat="1" x14ac:dyDescent="0.25">
      <c r="B11899" s="209"/>
      <c r="C11899" s="564"/>
      <c r="D11899" s="209"/>
      <c r="F11899" s="685"/>
    </row>
    <row r="11900" spans="2:6" s="55" customFormat="1" x14ac:dyDescent="0.25">
      <c r="B11900" s="209"/>
      <c r="C11900" s="564"/>
      <c r="D11900" s="209"/>
      <c r="F11900" s="685"/>
    </row>
    <row r="11901" spans="2:6" s="55" customFormat="1" x14ac:dyDescent="0.25">
      <c r="B11901" s="209"/>
      <c r="C11901" s="564"/>
      <c r="D11901" s="209"/>
      <c r="F11901" s="685"/>
    </row>
    <row r="11902" spans="2:6" s="55" customFormat="1" x14ac:dyDescent="0.25">
      <c r="B11902" s="209"/>
      <c r="C11902" s="564"/>
      <c r="D11902" s="209"/>
      <c r="F11902" s="685"/>
    </row>
    <row r="11903" spans="2:6" s="55" customFormat="1" x14ac:dyDescent="0.25">
      <c r="B11903" s="209"/>
      <c r="C11903" s="564"/>
      <c r="D11903" s="209"/>
      <c r="F11903" s="685"/>
    </row>
    <row r="11904" spans="2:6" s="55" customFormat="1" x14ac:dyDescent="0.25">
      <c r="B11904" s="209"/>
      <c r="C11904" s="564"/>
      <c r="D11904" s="209"/>
      <c r="F11904" s="685"/>
    </row>
    <row r="11905" spans="2:6" s="55" customFormat="1" x14ac:dyDescent="0.25">
      <c r="B11905" s="209"/>
      <c r="C11905" s="564"/>
      <c r="D11905" s="209"/>
      <c r="F11905" s="685"/>
    </row>
    <row r="11906" spans="2:6" s="55" customFormat="1" x14ac:dyDescent="0.25">
      <c r="B11906" s="209"/>
      <c r="C11906" s="564"/>
      <c r="D11906" s="209"/>
      <c r="F11906" s="685"/>
    </row>
    <row r="11907" spans="2:6" s="55" customFormat="1" x14ac:dyDescent="0.25">
      <c r="B11907" s="209"/>
      <c r="C11907" s="564"/>
      <c r="D11907" s="209"/>
      <c r="F11907" s="685"/>
    </row>
    <row r="11908" spans="2:6" s="55" customFormat="1" x14ac:dyDescent="0.25">
      <c r="B11908" s="209"/>
      <c r="C11908" s="564"/>
      <c r="D11908" s="209"/>
      <c r="F11908" s="685"/>
    </row>
    <row r="11909" spans="2:6" s="55" customFormat="1" x14ac:dyDescent="0.25">
      <c r="B11909" s="209"/>
      <c r="C11909" s="564"/>
      <c r="D11909" s="209"/>
      <c r="F11909" s="685"/>
    </row>
    <row r="11910" spans="2:6" s="55" customFormat="1" x14ac:dyDescent="0.25">
      <c r="B11910" s="209"/>
      <c r="C11910" s="564"/>
      <c r="D11910" s="209"/>
      <c r="F11910" s="685"/>
    </row>
    <row r="11911" spans="2:6" s="55" customFormat="1" x14ac:dyDescent="0.25">
      <c r="B11911" s="209"/>
      <c r="C11911" s="564"/>
      <c r="D11911" s="209"/>
      <c r="F11911" s="685"/>
    </row>
    <row r="11912" spans="2:6" s="55" customFormat="1" x14ac:dyDescent="0.25">
      <c r="B11912" s="209"/>
      <c r="C11912" s="564"/>
      <c r="D11912" s="209"/>
      <c r="F11912" s="685"/>
    </row>
    <row r="11913" spans="2:6" s="55" customFormat="1" x14ac:dyDescent="0.25">
      <c r="B11913" s="209"/>
      <c r="C11913" s="564"/>
      <c r="D11913" s="209"/>
      <c r="F11913" s="685"/>
    </row>
    <row r="11914" spans="2:6" s="55" customFormat="1" x14ac:dyDescent="0.25">
      <c r="B11914" s="209"/>
      <c r="C11914" s="564"/>
      <c r="D11914" s="209"/>
      <c r="F11914" s="685"/>
    </row>
    <row r="11915" spans="2:6" s="55" customFormat="1" x14ac:dyDescent="0.25">
      <c r="B11915" s="209"/>
      <c r="C11915" s="564"/>
      <c r="D11915" s="209"/>
      <c r="F11915" s="685"/>
    </row>
    <row r="11916" spans="2:6" s="55" customFormat="1" x14ac:dyDescent="0.25">
      <c r="B11916" s="209"/>
      <c r="C11916" s="564"/>
      <c r="D11916" s="209"/>
      <c r="F11916" s="685"/>
    </row>
    <row r="11917" spans="2:6" s="55" customFormat="1" x14ac:dyDescent="0.25">
      <c r="B11917" s="209"/>
      <c r="C11917" s="564"/>
      <c r="D11917" s="209"/>
      <c r="F11917" s="685"/>
    </row>
    <row r="11918" spans="2:6" s="55" customFormat="1" x14ac:dyDescent="0.25">
      <c r="B11918" s="209"/>
      <c r="C11918" s="564"/>
      <c r="D11918" s="209"/>
      <c r="F11918" s="685"/>
    </row>
    <row r="11919" spans="2:6" s="55" customFormat="1" x14ac:dyDescent="0.25">
      <c r="B11919" s="209"/>
      <c r="C11919" s="564"/>
      <c r="D11919" s="209"/>
      <c r="F11919" s="685"/>
    </row>
    <row r="11920" spans="2:6" s="55" customFormat="1" x14ac:dyDescent="0.25">
      <c r="B11920" s="209"/>
      <c r="C11920" s="564"/>
      <c r="D11920" s="209"/>
      <c r="F11920" s="685"/>
    </row>
    <row r="11921" spans="2:6" s="55" customFormat="1" x14ac:dyDescent="0.25">
      <c r="B11921" s="209"/>
      <c r="C11921" s="564"/>
      <c r="D11921" s="209"/>
      <c r="F11921" s="685"/>
    </row>
    <row r="11922" spans="2:6" s="55" customFormat="1" x14ac:dyDescent="0.25">
      <c r="B11922" s="209"/>
      <c r="C11922" s="564"/>
      <c r="D11922" s="209"/>
      <c r="F11922" s="685"/>
    </row>
    <row r="11923" spans="2:6" s="55" customFormat="1" x14ac:dyDescent="0.25">
      <c r="B11923" s="209"/>
      <c r="C11923" s="564"/>
      <c r="D11923" s="209"/>
      <c r="F11923" s="685"/>
    </row>
    <row r="11924" spans="2:6" s="55" customFormat="1" x14ac:dyDescent="0.25">
      <c r="B11924" s="209"/>
      <c r="C11924" s="564"/>
      <c r="D11924" s="209"/>
      <c r="F11924" s="685"/>
    </row>
    <row r="11925" spans="2:6" s="55" customFormat="1" x14ac:dyDescent="0.25">
      <c r="B11925" s="209"/>
      <c r="C11925" s="564"/>
      <c r="D11925" s="209"/>
      <c r="F11925" s="685"/>
    </row>
    <row r="11926" spans="2:6" s="55" customFormat="1" x14ac:dyDescent="0.25">
      <c r="B11926" s="209"/>
      <c r="C11926" s="564"/>
      <c r="D11926" s="209"/>
      <c r="F11926" s="685"/>
    </row>
    <row r="11927" spans="2:6" s="55" customFormat="1" x14ac:dyDescent="0.25">
      <c r="B11927" s="209"/>
      <c r="C11927" s="564"/>
      <c r="D11927" s="209"/>
      <c r="F11927" s="685"/>
    </row>
    <row r="11928" spans="2:6" s="55" customFormat="1" x14ac:dyDescent="0.25">
      <c r="B11928" s="209"/>
      <c r="C11928" s="564"/>
      <c r="D11928" s="209"/>
      <c r="F11928" s="685"/>
    </row>
    <row r="11929" spans="2:6" s="55" customFormat="1" x14ac:dyDescent="0.25">
      <c r="B11929" s="209"/>
      <c r="C11929" s="564"/>
      <c r="D11929" s="209"/>
      <c r="F11929" s="685"/>
    </row>
    <row r="11930" spans="2:6" s="55" customFormat="1" x14ac:dyDescent="0.25">
      <c r="B11930" s="209"/>
      <c r="C11930" s="564"/>
      <c r="D11930" s="209"/>
      <c r="F11930" s="685"/>
    </row>
    <row r="11931" spans="2:6" s="55" customFormat="1" x14ac:dyDescent="0.25">
      <c r="B11931" s="209"/>
      <c r="C11931" s="564"/>
      <c r="D11931" s="209"/>
      <c r="F11931" s="685"/>
    </row>
    <row r="11932" spans="2:6" s="55" customFormat="1" x14ac:dyDescent="0.25">
      <c r="B11932" s="209"/>
      <c r="C11932" s="564"/>
      <c r="D11932" s="209"/>
      <c r="F11932" s="685"/>
    </row>
    <row r="11933" spans="2:6" s="55" customFormat="1" x14ac:dyDescent="0.25">
      <c r="B11933" s="209"/>
      <c r="C11933" s="564"/>
      <c r="D11933" s="209"/>
      <c r="F11933" s="685"/>
    </row>
    <row r="11934" spans="2:6" s="55" customFormat="1" x14ac:dyDescent="0.25">
      <c r="B11934" s="209"/>
      <c r="C11934" s="564"/>
      <c r="D11934" s="209"/>
      <c r="F11934" s="685"/>
    </row>
    <row r="11935" spans="2:6" s="55" customFormat="1" x14ac:dyDescent="0.25">
      <c r="B11935" s="209"/>
      <c r="C11935" s="564"/>
      <c r="D11935" s="209"/>
      <c r="F11935" s="685"/>
    </row>
    <row r="11936" spans="2:6" s="55" customFormat="1" x14ac:dyDescent="0.25">
      <c r="B11936" s="209"/>
      <c r="C11936" s="564"/>
      <c r="D11936" s="209"/>
      <c r="F11936" s="685"/>
    </row>
    <row r="11937" spans="2:6" s="55" customFormat="1" x14ac:dyDescent="0.25">
      <c r="B11937" s="209"/>
      <c r="C11937" s="564"/>
      <c r="D11937" s="209"/>
      <c r="F11937" s="685"/>
    </row>
    <row r="11938" spans="2:6" s="55" customFormat="1" x14ac:dyDescent="0.25">
      <c r="B11938" s="209"/>
      <c r="C11938" s="564"/>
      <c r="D11938" s="209"/>
      <c r="F11938" s="685"/>
    </row>
    <row r="11939" spans="2:6" s="55" customFormat="1" x14ac:dyDescent="0.25">
      <c r="B11939" s="209"/>
      <c r="C11939" s="564"/>
      <c r="D11939" s="209"/>
      <c r="F11939" s="685"/>
    </row>
    <row r="11940" spans="2:6" s="55" customFormat="1" x14ac:dyDescent="0.25">
      <c r="B11940" s="209"/>
      <c r="C11940" s="564"/>
      <c r="D11940" s="209"/>
      <c r="F11940" s="685"/>
    </row>
    <row r="11941" spans="2:6" s="55" customFormat="1" x14ac:dyDescent="0.25">
      <c r="B11941" s="209"/>
      <c r="C11941" s="564"/>
      <c r="D11941" s="209"/>
      <c r="F11941" s="685"/>
    </row>
    <row r="11942" spans="2:6" s="55" customFormat="1" x14ac:dyDescent="0.25">
      <c r="B11942" s="209"/>
      <c r="C11942" s="564"/>
      <c r="D11942" s="209"/>
      <c r="F11942" s="685"/>
    </row>
    <row r="11943" spans="2:6" s="55" customFormat="1" x14ac:dyDescent="0.25">
      <c r="B11943" s="209"/>
      <c r="C11943" s="564"/>
      <c r="D11943" s="209"/>
      <c r="F11943" s="685"/>
    </row>
    <row r="11944" spans="2:6" s="55" customFormat="1" x14ac:dyDescent="0.25">
      <c r="B11944" s="209"/>
      <c r="C11944" s="564"/>
      <c r="D11944" s="209"/>
      <c r="F11944" s="685"/>
    </row>
    <row r="11945" spans="2:6" s="55" customFormat="1" x14ac:dyDescent="0.25">
      <c r="B11945" s="209"/>
      <c r="C11945" s="564"/>
      <c r="D11945" s="209"/>
      <c r="F11945" s="685"/>
    </row>
    <row r="11946" spans="2:6" s="55" customFormat="1" x14ac:dyDescent="0.25">
      <c r="B11946" s="209"/>
      <c r="C11946" s="564"/>
      <c r="D11946" s="209"/>
      <c r="F11946" s="685"/>
    </row>
    <row r="11947" spans="2:6" s="55" customFormat="1" x14ac:dyDescent="0.25">
      <c r="B11947" s="209"/>
      <c r="C11947" s="564"/>
      <c r="D11947" s="209"/>
      <c r="F11947" s="685"/>
    </row>
    <row r="11948" spans="2:6" s="55" customFormat="1" x14ac:dyDescent="0.25">
      <c r="B11948" s="209"/>
      <c r="C11948" s="564"/>
      <c r="D11948" s="209"/>
      <c r="F11948" s="685"/>
    </row>
    <row r="11949" spans="2:6" s="55" customFormat="1" x14ac:dyDescent="0.25">
      <c r="B11949" s="209"/>
      <c r="C11949" s="564"/>
      <c r="D11949" s="209"/>
      <c r="F11949" s="685"/>
    </row>
    <row r="11950" spans="2:6" s="55" customFormat="1" x14ac:dyDescent="0.25">
      <c r="B11950" s="209"/>
      <c r="C11950" s="564"/>
      <c r="D11950" s="209"/>
      <c r="F11950" s="685"/>
    </row>
    <row r="11951" spans="2:6" s="55" customFormat="1" x14ac:dyDescent="0.25">
      <c r="B11951" s="209"/>
      <c r="C11951" s="564"/>
      <c r="D11951" s="209"/>
      <c r="F11951" s="685"/>
    </row>
    <row r="11952" spans="2:6" s="55" customFormat="1" x14ac:dyDescent="0.25">
      <c r="B11952" s="209"/>
      <c r="C11952" s="564"/>
      <c r="D11952" s="209"/>
      <c r="F11952" s="685"/>
    </row>
    <row r="11953" spans="2:6" s="55" customFormat="1" x14ac:dyDescent="0.25">
      <c r="B11953" s="209"/>
      <c r="C11953" s="564"/>
      <c r="D11953" s="209"/>
      <c r="F11953" s="685"/>
    </row>
    <row r="11954" spans="2:6" s="55" customFormat="1" x14ac:dyDescent="0.25">
      <c r="B11954" s="209"/>
      <c r="C11954" s="564"/>
      <c r="D11954" s="209"/>
      <c r="F11954" s="685"/>
    </row>
    <row r="11955" spans="2:6" s="55" customFormat="1" x14ac:dyDescent="0.25">
      <c r="B11955" s="209"/>
      <c r="C11955" s="564"/>
      <c r="D11955" s="209"/>
      <c r="F11955" s="685"/>
    </row>
    <row r="11956" spans="2:6" s="55" customFormat="1" x14ac:dyDescent="0.25">
      <c r="B11956" s="209"/>
      <c r="C11956" s="564"/>
      <c r="D11956" s="209"/>
      <c r="F11956" s="685"/>
    </row>
    <row r="11957" spans="2:6" s="55" customFormat="1" x14ac:dyDescent="0.25">
      <c r="B11957" s="209"/>
      <c r="C11957" s="564"/>
      <c r="D11957" s="209"/>
      <c r="F11957" s="685"/>
    </row>
    <row r="11958" spans="2:6" s="55" customFormat="1" x14ac:dyDescent="0.25">
      <c r="B11958" s="209"/>
      <c r="C11958" s="564"/>
      <c r="D11958" s="209"/>
      <c r="F11958" s="685"/>
    </row>
    <row r="11959" spans="2:6" s="55" customFormat="1" x14ac:dyDescent="0.25">
      <c r="B11959" s="209"/>
      <c r="C11959" s="564"/>
      <c r="D11959" s="209"/>
      <c r="F11959" s="685"/>
    </row>
    <row r="11960" spans="2:6" s="55" customFormat="1" x14ac:dyDescent="0.25">
      <c r="B11960" s="209"/>
      <c r="C11960" s="564"/>
      <c r="D11960" s="209"/>
      <c r="F11960" s="685"/>
    </row>
    <row r="11961" spans="2:6" s="55" customFormat="1" x14ac:dyDescent="0.25">
      <c r="B11961" s="209"/>
      <c r="C11961" s="564"/>
      <c r="D11961" s="209"/>
      <c r="F11961" s="685"/>
    </row>
    <row r="11962" spans="2:6" s="55" customFormat="1" x14ac:dyDescent="0.25">
      <c r="B11962" s="209"/>
      <c r="C11962" s="564"/>
      <c r="D11962" s="209"/>
      <c r="F11962" s="685"/>
    </row>
    <row r="11963" spans="2:6" s="55" customFormat="1" x14ac:dyDescent="0.25">
      <c r="B11963" s="209"/>
      <c r="C11963" s="564"/>
      <c r="D11963" s="209"/>
      <c r="F11963" s="685"/>
    </row>
    <row r="11964" spans="2:6" s="55" customFormat="1" x14ac:dyDescent="0.25">
      <c r="B11964" s="209"/>
      <c r="C11964" s="564"/>
      <c r="D11964" s="209"/>
      <c r="F11964" s="685"/>
    </row>
    <row r="11965" spans="2:6" s="55" customFormat="1" x14ac:dyDescent="0.25">
      <c r="B11965" s="209"/>
      <c r="C11965" s="564"/>
      <c r="D11965" s="209"/>
      <c r="F11965" s="685"/>
    </row>
    <row r="11966" spans="2:6" s="55" customFormat="1" x14ac:dyDescent="0.25">
      <c r="B11966" s="209"/>
      <c r="C11966" s="564"/>
      <c r="D11966" s="209"/>
      <c r="F11966" s="685"/>
    </row>
    <row r="11967" spans="2:6" s="55" customFormat="1" x14ac:dyDescent="0.25">
      <c r="B11967" s="209"/>
      <c r="C11967" s="564"/>
      <c r="D11967" s="209"/>
      <c r="F11967" s="685"/>
    </row>
    <row r="11968" spans="2:6" s="55" customFormat="1" x14ac:dyDescent="0.25">
      <c r="B11968" s="209"/>
      <c r="C11968" s="564"/>
      <c r="D11968" s="209"/>
      <c r="F11968" s="685"/>
    </row>
    <row r="11969" spans="2:6" s="55" customFormat="1" x14ac:dyDescent="0.25">
      <c r="B11969" s="209"/>
      <c r="C11969" s="564"/>
      <c r="D11969" s="209"/>
      <c r="F11969" s="685"/>
    </row>
    <row r="11970" spans="2:6" s="55" customFormat="1" x14ac:dyDescent="0.25">
      <c r="B11970" s="209"/>
      <c r="C11970" s="564"/>
      <c r="D11970" s="209"/>
      <c r="F11970" s="685"/>
    </row>
    <row r="11971" spans="2:6" s="55" customFormat="1" x14ac:dyDescent="0.25">
      <c r="B11971" s="209"/>
      <c r="C11971" s="564"/>
      <c r="D11971" s="209"/>
      <c r="F11971" s="685"/>
    </row>
    <row r="11972" spans="2:6" s="55" customFormat="1" x14ac:dyDescent="0.25">
      <c r="B11972" s="209"/>
      <c r="C11972" s="564"/>
      <c r="D11972" s="209"/>
      <c r="F11972" s="685"/>
    </row>
    <row r="11973" spans="2:6" s="55" customFormat="1" x14ac:dyDescent="0.25">
      <c r="B11973" s="209"/>
      <c r="C11973" s="564"/>
      <c r="D11973" s="209"/>
      <c r="F11973" s="685"/>
    </row>
    <row r="11974" spans="2:6" s="55" customFormat="1" x14ac:dyDescent="0.25">
      <c r="B11974" s="209"/>
      <c r="C11974" s="564"/>
      <c r="D11974" s="209"/>
      <c r="F11974" s="685"/>
    </row>
    <row r="11975" spans="2:6" s="55" customFormat="1" x14ac:dyDescent="0.25">
      <c r="B11975" s="209"/>
      <c r="C11975" s="564"/>
      <c r="D11975" s="209"/>
      <c r="F11975" s="685"/>
    </row>
    <row r="11976" spans="2:6" s="55" customFormat="1" x14ac:dyDescent="0.25">
      <c r="B11976" s="209"/>
      <c r="C11976" s="564"/>
      <c r="D11976" s="209"/>
      <c r="F11976" s="685"/>
    </row>
    <row r="11977" spans="2:6" s="55" customFormat="1" x14ac:dyDescent="0.25">
      <c r="B11977" s="209"/>
      <c r="C11977" s="564"/>
      <c r="D11977" s="209"/>
      <c r="F11977" s="685"/>
    </row>
    <row r="11978" spans="2:6" s="55" customFormat="1" x14ac:dyDescent="0.25">
      <c r="B11978" s="209"/>
      <c r="C11978" s="564"/>
      <c r="D11978" s="209"/>
      <c r="F11978" s="685"/>
    </row>
    <row r="11979" spans="2:6" s="55" customFormat="1" x14ac:dyDescent="0.25">
      <c r="B11979" s="209"/>
      <c r="C11979" s="564"/>
      <c r="D11979" s="209"/>
      <c r="F11979" s="685"/>
    </row>
    <row r="11980" spans="2:6" s="55" customFormat="1" x14ac:dyDescent="0.25">
      <c r="B11980" s="209"/>
      <c r="C11980" s="564"/>
      <c r="D11980" s="209"/>
      <c r="F11980" s="685"/>
    </row>
    <row r="11981" spans="2:6" s="55" customFormat="1" x14ac:dyDescent="0.25">
      <c r="B11981" s="209"/>
      <c r="C11981" s="564"/>
      <c r="D11981" s="209"/>
      <c r="F11981" s="685"/>
    </row>
    <row r="11982" spans="2:6" s="55" customFormat="1" x14ac:dyDescent="0.25">
      <c r="B11982" s="209"/>
      <c r="C11982" s="564"/>
      <c r="D11982" s="209"/>
      <c r="F11982" s="685"/>
    </row>
    <row r="11983" spans="2:6" s="55" customFormat="1" x14ac:dyDescent="0.25">
      <c r="B11983" s="209"/>
      <c r="C11983" s="564"/>
      <c r="D11983" s="209"/>
      <c r="F11983" s="685"/>
    </row>
    <row r="11984" spans="2:6" s="55" customFormat="1" x14ac:dyDescent="0.25">
      <c r="B11984" s="209"/>
      <c r="C11984" s="564"/>
      <c r="D11984" s="209"/>
      <c r="F11984" s="685"/>
    </row>
    <row r="11985" spans="2:6" s="55" customFormat="1" x14ac:dyDescent="0.25">
      <c r="B11985" s="209"/>
      <c r="C11985" s="564"/>
      <c r="D11985" s="209"/>
      <c r="F11985" s="685"/>
    </row>
    <row r="11986" spans="2:6" s="55" customFormat="1" x14ac:dyDescent="0.25">
      <c r="B11986" s="209"/>
      <c r="C11986" s="564"/>
      <c r="D11986" s="209"/>
      <c r="F11986" s="685"/>
    </row>
    <row r="11987" spans="2:6" s="55" customFormat="1" x14ac:dyDescent="0.25">
      <c r="B11987" s="209"/>
      <c r="C11987" s="564"/>
      <c r="D11987" s="209"/>
      <c r="F11987" s="685"/>
    </row>
    <row r="11988" spans="2:6" s="55" customFormat="1" x14ac:dyDescent="0.25">
      <c r="B11988" s="209"/>
      <c r="C11988" s="564"/>
      <c r="D11988" s="209"/>
      <c r="F11988" s="685"/>
    </row>
    <row r="11989" spans="2:6" s="55" customFormat="1" x14ac:dyDescent="0.25">
      <c r="B11989" s="209"/>
      <c r="C11989" s="564"/>
      <c r="D11989" s="209"/>
      <c r="F11989" s="685"/>
    </row>
    <row r="11990" spans="2:6" s="55" customFormat="1" x14ac:dyDescent="0.25">
      <c r="B11990" s="209"/>
      <c r="C11990" s="564"/>
      <c r="D11990" s="209"/>
      <c r="F11990" s="685"/>
    </row>
    <row r="11991" spans="2:6" s="55" customFormat="1" x14ac:dyDescent="0.25">
      <c r="B11991" s="209"/>
      <c r="C11991" s="564"/>
      <c r="D11991" s="209"/>
      <c r="F11991" s="685"/>
    </row>
    <row r="11992" spans="2:6" s="55" customFormat="1" x14ac:dyDescent="0.25">
      <c r="B11992" s="209"/>
      <c r="C11992" s="564"/>
      <c r="D11992" s="209"/>
      <c r="F11992" s="685"/>
    </row>
    <row r="11993" spans="2:6" s="55" customFormat="1" x14ac:dyDescent="0.25">
      <c r="B11993" s="209"/>
      <c r="C11993" s="564"/>
      <c r="D11993" s="209"/>
      <c r="F11993" s="685"/>
    </row>
    <row r="11994" spans="2:6" s="55" customFormat="1" x14ac:dyDescent="0.25">
      <c r="B11994" s="209"/>
      <c r="C11994" s="564"/>
      <c r="D11994" s="209"/>
      <c r="F11994" s="685"/>
    </row>
    <row r="11995" spans="2:6" s="55" customFormat="1" x14ac:dyDescent="0.25">
      <c r="B11995" s="209"/>
      <c r="C11995" s="564"/>
      <c r="D11995" s="209"/>
      <c r="F11995" s="685"/>
    </row>
    <row r="11996" spans="2:6" s="55" customFormat="1" x14ac:dyDescent="0.25">
      <c r="B11996" s="209"/>
      <c r="C11996" s="564"/>
      <c r="D11996" s="209"/>
      <c r="F11996" s="685"/>
    </row>
    <row r="11997" spans="2:6" s="55" customFormat="1" x14ac:dyDescent="0.25">
      <c r="B11997" s="209"/>
      <c r="C11997" s="564"/>
      <c r="D11997" s="209"/>
      <c r="F11997" s="685"/>
    </row>
    <row r="11998" spans="2:6" s="55" customFormat="1" x14ac:dyDescent="0.25">
      <c r="B11998" s="209"/>
      <c r="C11998" s="564"/>
      <c r="D11998" s="209"/>
      <c r="F11998" s="685"/>
    </row>
    <row r="11999" spans="2:6" s="55" customFormat="1" x14ac:dyDescent="0.25">
      <c r="B11999" s="209"/>
      <c r="C11999" s="564"/>
      <c r="D11999" s="209"/>
      <c r="F11999" s="685"/>
    </row>
    <row r="12000" spans="2:6" s="55" customFormat="1" x14ac:dyDescent="0.25">
      <c r="B12000" s="209"/>
      <c r="C12000" s="564"/>
      <c r="D12000" s="209"/>
      <c r="F12000" s="685"/>
    </row>
    <row r="12001" spans="2:6" s="55" customFormat="1" x14ac:dyDescent="0.25">
      <c r="B12001" s="209"/>
      <c r="C12001" s="564"/>
      <c r="D12001" s="209"/>
      <c r="F12001" s="685"/>
    </row>
    <row r="12002" spans="2:6" s="55" customFormat="1" x14ac:dyDescent="0.25">
      <c r="B12002" s="209"/>
      <c r="C12002" s="564"/>
      <c r="D12002" s="209"/>
      <c r="F12002" s="685"/>
    </row>
    <row r="12003" spans="2:6" s="55" customFormat="1" x14ac:dyDescent="0.25">
      <c r="B12003" s="209"/>
      <c r="C12003" s="564"/>
      <c r="D12003" s="209"/>
      <c r="F12003" s="685"/>
    </row>
    <row r="12004" spans="2:6" s="55" customFormat="1" x14ac:dyDescent="0.25">
      <c r="B12004" s="209"/>
      <c r="C12004" s="564"/>
      <c r="D12004" s="209"/>
      <c r="F12004" s="685"/>
    </row>
    <row r="12005" spans="2:6" s="55" customFormat="1" x14ac:dyDescent="0.25">
      <c r="B12005" s="209"/>
      <c r="C12005" s="564"/>
      <c r="D12005" s="209"/>
      <c r="F12005" s="685"/>
    </row>
    <row r="12006" spans="2:6" s="55" customFormat="1" x14ac:dyDescent="0.25">
      <c r="B12006" s="209"/>
      <c r="C12006" s="564"/>
      <c r="D12006" s="209"/>
      <c r="F12006" s="685"/>
    </row>
    <row r="12007" spans="2:6" s="55" customFormat="1" x14ac:dyDescent="0.25">
      <c r="B12007" s="209"/>
      <c r="C12007" s="564"/>
      <c r="D12007" s="209"/>
      <c r="F12007" s="685"/>
    </row>
    <row r="12008" spans="2:6" s="55" customFormat="1" x14ac:dyDescent="0.25">
      <c r="B12008" s="209"/>
      <c r="C12008" s="564"/>
      <c r="D12008" s="209"/>
      <c r="F12008" s="685"/>
    </row>
    <row r="12009" spans="2:6" s="55" customFormat="1" x14ac:dyDescent="0.25">
      <c r="B12009" s="209"/>
      <c r="C12009" s="564"/>
      <c r="D12009" s="209"/>
      <c r="F12009" s="685"/>
    </row>
    <row r="12010" spans="2:6" s="55" customFormat="1" x14ac:dyDescent="0.25">
      <c r="B12010" s="209"/>
      <c r="C12010" s="564"/>
      <c r="D12010" s="209"/>
      <c r="F12010" s="685"/>
    </row>
    <row r="12011" spans="2:6" s="55" customFormat="1" x14ac:dyDescent="0.25">
      <c r="B12011" s="209"/>
      <c r="C12011" s="564"/>
      <c r="D12011" s="209"/>
      <c r="F12011" s="685"/>
    </row>
    <row r="12012" spans="2:6" s="55" customFormat="1" x14ac:dyDescent="0.25">
      <c r="B12012" s="209"/>
      <c r="C12012" s="564"/>
      <c r="D12012" s="209"/>
      <c r="F12012" s="685"/>
    </row>
    <row r="12013" spans="2:6" s="55" customFormat="1" x14ac:dyDescent="0.25">
      <c r="B12013" s="209"/>
      <c r="C12013" s="564"/>
      <c r="D12013" s="209"/>
      <c r="F12013" s="685"/>
    </row>
    <row r="12014" spans="2:6" s="55" customFormat="1" x14ac:dyDescent="0.25">
      <c r="B12014" s="209"/>
      <c r="C12014" s="564"/>
      <c r="D12014" s="209"/>
      <c r="F12014" s="685"/>
    </row>
    <row r="12015" spans="2:6" s="55" customFormat="1" x14ac:dyDescent="0.25">
      <c r="B12015" s="209"/>
      <c r="C12015" s="564"/>
      <c r="D12015" s="209"/>
      <c r="F12015" s="685"/>
    </row>
    <row r="12016" spans="2:6" s="55" customFormat="1" x14ac:dyDescent="0.25">
      <c r="B12016" s="209"/>
      <c r="C12016" s="564"/>
      <c r="D12016" s="209"/>
      <c r="F12016" s="685"/>
    </row>
    <row r="12017" spans="2:6" s="55" customFormat="1" x14ac:dyDescent="0.25">
      <c r="B12017" s="209"/>
      <c r="C12017" s="564"/>
      <c r="D12017" s="209"/>
      <c r="F12017" s="685"/>
    </row>
    <row r="12018" spans="2:6" s="55" customFormat="1" x14ac:dyDescent="0.25">
      <c r="B12018" s="209"/>
      <c r="C12018" s="564"/>
      <c r="D12018" s="209"/>
      <c r="F12018" s="685"/>
    </row>
    <row r="12019" spans="2:6" s="55" customFormat="1" x14ac:dyDescent="0.25">
      <c r="B12019" s="209"/>
      <c r="C12019" s="564"/>
      <c r="D12019" s="209"/>
      <c r="F12019" s="685"/>
    </row>
    <row r="12020" spans="2:6" s="55" customFormat="1" x14ac:dyDescent="0.25">
      <c r="B12020" s="209"/>
      <c r="C12020" s="564"/>
      <c r="D12020" s="209"/>
      <c r="F12020" s="685"/>
    </row>
    <row r="12021" spans="2:6" s="55" customFormat="1" x14ac:dyDescent="0.25">
      <c r="B12021" s="209"/>
      <c r="C12021" s="564"/>
      <c r="D12021" s="209"/>
      <c r="F12021" s="685"/>
    </row>
    <row r="12022" spans="2:6" s="55" customFormat="1" x14ac:dyDescent="0.25">
      <c r="B12022" s="209"/>
      <c r="C12022" s="564"/>
      <c r="D12022" s="209"/>
      <c r="F12022" s="685"/>
    </row>
    <row r="12023" spans="2:6" s="55" customFormat="1" x14ac:dyDescent="0.25">
      <c r="B12023" s="209"/>
      <c r="C12023" s="564"/>
      <c r="D12023" s="209"/>
      <c r="F12023" s="685"/>
    </row>
    <row r="12024" spans="2:6" s="55" customFormat="1" x14ac:dyDescent="0.25">
      <c r="B12024" s="209"/>
      <c r="C12024" s="564"/>
      <c r="D12024" s="209"/>
      <c r="F12024" s="685"/>
    </row>
    <row r="12025" spans="2:6" s="55" customFormat="1" x14ac:dyDescent="0.25">
      <c r="B12025" s="209"/>
      <c r="C12025" s="564"/>
      <c r="D12025" s="209"/>
      <c r="F12025" s="685"/>
    </row>
    <row r="12026" spans="2:6" s="55" customFormat="1" x14ac:dyDescent="0.25">
      <c r="B12026" s="209"/>
      <c r="C12026" s="564"/>
      <c r="D12026" s="209"/>
      <c r="F12026" s="685"/>
    </row>
    <row r="12027" spans="2:6" s="55" customFormat="1" x14ac:dyDescent="0.25">
      <c r="B12027" s="209"/>
      <c r="C12027" s="564"/>
      <c r="D12027" s="209"/>
      <c r="F12027" s="685"/>
    </row>
    <row r="12028" spans="2:6" s="55" customFormat="1" x14ac:dyDescent="0.25">
      <c r="B12028" s="209"/>
      <c r="C12028" s="564"/>
      <c r="D12028" s="209"/>
      <c r="F12028" s="685"/>
    </row>
    <row r="12029" spans="2:6" s="55" customFormat="1" x14ac:dyDescent="0.25">
      <c r="B12029" s="209"/>
      <c r="C12029" s="564"/>
      <c r="D12029" s="209"/>
      <c r="F12029" s="685"/>
    </row>
    <row r="12030" spans="2:6" s="55" customFormat="1" x14ac:dyDescent="0.25">
      <c r="B12030" s="209"/>
      <c r="C12030" s="564"/>
      <c r="D12030" s="209"/>
      <c r="F12030" s="685"/>
    </row>
    <row r="12031" spans="2:6" s="55" customFormat="1" x14ac:dyDescent="0.25">
      <c r="B12031" s="209"/>
      <c r="C12031" s="564"/>
      <c r="D12031" s="209"/>
      <c r="F12031" s="685"/>
    </row>
    <row r="12032" spans="2:6" s="55" customFormat="1" x14ac:dyDescent="0.25">
      <c r="B12032" s="209"/>
      <c r="C12032" s="564"/>
      <c r="D12032" s="209"/>
      <c r="F12032" s="685"/>
    </row>
    <row r="12033" spans="2:6" s="55" customFormat="1" x14ac:dyDescent="0.25">
      <c r="B12033" s="209"/>
      <c r="C12033" s="564"/>
      <c r="D12033" s="209"/>
      <c r="F12033" s="685"/>
    </row>
    <row r="12034" spans="2:6" s="55" customFormat="1" x14ac:dyDescent="0.25">
      <c r="B12034" s="209"/>
      <c r="C12034" s="564"/>
      <c r="D12034" s="209"/>
      <c r="F12034" s="685"/>
    </row>
    <row r="12035" spans="2:6" s="55" customFormat="1" x14ac:dyDescent="0.25">
      <c r="B12035" s="209"/>
      <c r="C12035" s="564"/>
      <c r="D12035" s="209"/>
      <c r="F12035" s="685"/>
    </row>
    <row r="12036" spans="2:6" s="55" customFormat="1" x14ac:dyDescent="0.25">
      <c r="B12036" s="209"/>
      <c r="C12036" s="564"/>
      <c r="D12036" s="209"/>
      <c r="F12036" s="685"/>
    </row>
    <row r="12037" spans="2:6" s="55" customFormat="1" x14ac:dyDescent="0.25">
      <c r="B12037" s="209"/>
      <c r="C12037" s="564"/>
      <c r="D12037" s="209"/>
      <c r="F12037" s="685"/>
    </row>
    <row r="12038" spans="2:6" s="55" customFormat="1" x14ac:dyDescent="0.25">
      <c r="B12038" s="209"/>
      <c r="C12038" s="564"/>
      <c r="D12038" s="209"/>
      <c r="F12038" s="685"/>
    </row>
    <row r="12039" spans="2:6" s="55" customFormat="1" x14ac:dyDescent="0.25">
      <c r="B12039" s="209"/>
      <c r="C12039" s="564"/>
      <c r="D12039" s="209"/>
      <c r="F12039" s="685"/>
    </row>
    <row r="12040" spans="2:6" s="55" customFormat="1" x14ac:dyDescent="0.25">
      <c r="B12040" s="209"/>
      <c r="C12040" s="564"/>
      <c r="D12040" s="209"/>
      <c r="F12040" s="685"/>
    </row>
    <row r="12041" spans="2:6" s="55" customFormat="1" x14ac:dyDescent="0.25">
      <c r="B12041" s="209"/>
      <c r="C12041" s="564"/>
      <c r="D12041" s="209"/>
      <c r="F12041" s="685"/>
    </row>
    <row r="12042" spans="2:6" s="55" customFormat="1" x14ac:dyDescent="0.25">
      <c r="B12042" s="209"/>
      <c r="C12042" s="564"/>
      <c r="D12042" s="209"/>
      <c r="F12042" s="685"/>
    </row>
    <row r="12043" spans="2:6" s="55" customFormat="1" x14ac:dyDescent="0.25">
      <c r="B12043" s="209"/>
      <c r="C12043" s="564"/>
      <c r="D12043" s="209"/>
      <c r="F12043" s="685"/>
    </row>
    <row r="12044" spans="2:6" s="55" customFormat="1" x14ac:dyDescent="0.25">
      <c r="B12044" s="209"/>
      <c r="C12044" s="564"/>
      <c r="D12044" s="209"/>
      <c r="F12044" s="685"/>
    </row>
    <row r="12045" spans="2:6" s="55" customFormat="1" x14ac:dyDescent="0.25">
      <c r="B12045" s="209"/>
      <c r="C12045" s="564"/>
      <c r="D12045" s="209"/>
      <c r="F12045" s="685"/>
    </row>
    <row r="12046" spans="2:6" s="55" customFormat="1" x14ac:dyDescent="0.25">
      <c r="B12046" s="209"/>
      <c r="C12046" s="564"/>
      <c r="D12046" s="209"/>
      <c r="F12046" s="685"/>
    </row>
    <row r="12047" spans="2:6" s="55" customFormat="1" x14ac:dyDescent="0.25">
      <c r="B12047" s="209"/>
      <c r="C12047" s="564"/>
      <c r="D12047" s="209"/>
      <c r="F12047" s="685"/>
    </row>
    <row r="12048" spans="2:6" s="55" customFormat="1" x14ac:dyDescent="0.25">
      <c r="B12048" s="209"/>
      <c r="C12048" s="564"/>
      <c r="D12048" s="209"/>
      <c r="F12048" s="685"/>
    </row>
    <row r="12049" spans="2:6" s="55" customFormat="1" x14ac:dyDescent="0.25">
      <c r="B12049" s="209"/>
      <c r="C12049" s="564"/>
      <c r="D12049" s="209"/>
      <c r="F12049" s="685"/>
    </row>
    <row r="12050" spans="2:6" s="55" customFormat="1" x14ac:dyDescent="0.25">
      <c r="B12050" s="209"/>
      <c r="C12050" s="564"/>
      <c r="D12050" s="209"/>
      <c r="F12050" s="685"/>
    </row>
    <row r="12051" spans="2:6" s="55" customFormat="1" x14ac:dyDescent="0.25">
      <c r="B12051" s="209"/>
      <c r="C12051" s="564"/>
      <c r="D12051" s="209"/>
      <c r="F12051" s="685"/>
    </row>
    <row r="12052" spans="2:6" s="55" customFormat="1" x14ac:dyDescent="0.25">
      <c r="B12052" s="209"/>
      <c r="C12052" s="564"/>
      <c r="D12052" s="209"/>
      <c r="F12052" s="685"/>
    </row>
    <row r="12053" spans="2:6" s="55" customFormat="1" x14ac:dyDescent="0.25">
      <c r="B12053" s="209"/>
      <c r="C12053" s="564"/>
      <c r="D12053" s="209"/>
      <c r="F12053" s="685"/>
    </row>
    <row r="12054" spans="2:6" s="55" customFormat="1" x14ac:dyDescent="0.25">
      <c r="B12054" s="209"/>
      <c r="C12054" s="564"/>
      <c r="D12054" s="209"/>
      <c r="F12054" s="685"/>
    </row>
    <row r="12055" spans="2:6" s="55" customFormat="1" x14ac:dyDescent="0.25">
      <c r="B12055" s="209"/>
      <c r="C12055" s="564"/>
      <c r="D12055" s="209"/>
      <c r="F12055" s="685"/>
    </row>
    <row r="12056" spans="2:6" s="55" customFormat="1" x14ac:dyDescent="0.25">
      <c r="B12056" s="209"/>
      <c r="C12056" s="564"/>
      <c r="D12056" s="209"/>
      <c r="F12056" s="685"/>
    </row>
    <row r="12057" spans="2:6" s="55" customFormat="1" x14ac:dyDescent="0.25">
      <c r="B12057" s="209"/>
      <c r="C12057" s="564"/>
      <c r="D12057" s="209"/>
      <c r="F12057" s="685"/>
    </row>
    <row r="12058" spans="2:6" s="55" customFormat="1" x14ac:dyDescent="0.25">
      <c r="B12058" s="209"/>
      <c r="C12058" s="564"/>
      <c r="D12058" s="209"/>
      <c r="F12058" s="685"/>
    </row>
    <row r="12059" spans="2:6" s="55" customFormat="1" x14ac:dyDescent="0.25">
      <c r="B12059" s="209"/>
      <c r="C12059" s="564"/>
      <c r="D12059" s="209"/>
      <c r="F12059" s="685"/>
    </row>
    <row r="12060" spans="2:6" s="55" customFormat="1" x14ac:dyDescent="0.25">
      <c r="B12060" s="209"/>
      <c r="C12060" s="564"/>
      <c r="D12060" s="209"/>
      <c r="F12060" s="685"/>
    </row>
    <row r="12061" spans="2:6" s="55" customFormat="1" x14ac:dyDescent="0.25">
      <c r="B12061" s="209"/>
      <c r="C12061" s="564"/>
      <c r="D12061" s="209"/>
      <c r="F12061" s="685"/>
    </row>
    <row r="12062" spans="2:6" s="55" customFormat="1" x14ac:dyDescent="0.25">
      <c r="B12062" s="209"/>
      <c r="C12062" s="564"/>
      <c r="D12062" s="209"/>
      <c r="F12062" s="685"/>
    </row>
    <row r="12063" spans="2:6" s="55" customFormat="1" x14ac:dyDescent="0.25">
      <c r="B12063" s="209"/>
      <c r="C12063" s="564"/>
      <c r="D12063" s="209"/>
      <c r="F12063" s="685"/>
    </row>
    <row r="12064" spans="2:6" s="55" customFormat="1" x14ac:dyDescent="0.25">
      <c r="B12064" s="209"/>
      <c r="C12064" s="564"/>
      <c r="D12064" s="209"/>
      <c r="F12064" s="685"/>
    </row>
    <row r="12065" spans="2:6" s="55" customFormat="1" x14ac:dyDescent="0.25">
      <c r="B12065" s="209"/>
      <c r="C12065" s="564"/>
      <c r="D12065" s="209"/>
      <c r="F12065" s="685"/>
    </row>
    <row r="12066" spans="2:6" s="55" customFormat="1" x14ac:dyDescent="0.25">
      <c r="B12066" s="209"/>
      <c r="C12066" s="564"/>
      <c r="D12066" s="209"/>
      <c r="F12066" s="685"/>
    </row>
    <row r="12067" spans="2:6" s="55" customFormat="1" x14ac:dyDescent="0.25">
      <c r="B12067" s="209"/>
      <c r="C12067" s="564"/>
      <c r="D12067" s="209"/>
      <c r="F12067" s="685"/>
    </row>
    <row r="12068" spans="2:6" s="55" customFormat="1" x14ac:dyDescent="0.25">
      <c r="B12068" s="209"/>
      <c r="C12068" s="564"/>
      <c r="D12068" s="209"/>
      <c r="F12068" s="685"/>
    </row>
    <row r="12069" spans="2:6" s="55" customFormat="1" x14ac:dyDescent="0.25">
      <c r="B12069" s="209"/>
      <c r="C12069" s="564"/>
      <c r="D12069" s="209"/>
      <c r="F12069" s="685"/>
    </row>
    <row r="12070" spans="2:6" s="55" customFormat="1" x14ac:dyDescent="0.25">
      <c r="B12070" s="209"/>
      <c r="C12070" s="564"/>
      <c r="D12070" s="209"/>
      <c r="F12070" s="685"/>
    </row>
    <row r="12071" spans="2:6" s="55" customFormat="1" x14ac:dyDescent="0.25">
      <c r="B12071" s="209"/>
      <c r="C12071" s="564"/>
      <c r="D12071" s="209"/>
      <c r="F12071" s="685"/>
    </row>
    <row r="12072" spans="2:6" s="55" customFormat="1" x14ac:dyDescent="0.25">
      <c r="B12072" s="209"/>
      <c r="C12072" s="564"/>
      <c r="D12072" s="209"/>
      <c r="F12072" s="685"/>
    </row>
    <row r="12073" spans="2:6" s="55" customFormat="1" x14ac:dyDescent="0.25">
      <c r="B12073" s="209"/>
      <c r="C12073" s="564"/>
      <c r="D12073" s="209"/>
      <c r="F12073" s="685"/>
    </row>
    <row r="12074" spans="2:6" s="55" customFormat="1" x14ac:dyDescent="0.25">
      <c r="B12074" s="209"/>
      <c r="C12074" s="564"/>
      <c r="D12074" s="209"/>
      <c r="F12074" s="685"/>
    </row>
    <row r="12075" spans="2:6" s="55" customFormat="1" x14ac:dyDescent="0.25">
      <c r="B12075" s="209"/>
      <c r="C12075" s="564"/>
      <c r="D12075" s="209"/>
      <c r="F12075" s="685"/>
    </row>
    <row r="12076" spans="2:6" s="55" customFormat="1" x14ac:dyDescent="0.25">
      <c r="B12076" s="209"/>
      <c r="C12076" s="564"/>
      <c r="D12076" s="209"/>
      <c r="F12076" s="685"/>
    </row>
    <row r="12077" spans="2:6" s="55" customFormat="1" x14ac:dyDescent="0.25">
      <c r="B12077" s="209"/>
      <c r="C12077" s="564"/>
      <c r="D12077" s="209"/>
      <c r="F12077" s="685"/>
    </row>
    <row r="12078" spans="2:6" s="55" customFormat="1" x14ac:dyDescent="0.25">
      <c r="B12078" s="209"/>
      <c r="C12078" s="564"/>
      <c r="D12078" s="209"/>
      <c r="F12078" s="685"/>
    </row>
    <row r="12079" spans="2:6" s="55" customFormat="1" x14ac:dyDescent="0.25">
      <c r="B12079" s="209"/>
      <c r="C12079" s="564"/>
      <c r="D12079" s="209"/>
      <c r="F12079" s="685"/>
    </row>
    <row r="12080" spans="2:6" s="55" customFormat="1" x14ac:dyDescent="0.25">
      <c r="B12080" s="209"/>
      <c r="C12080" s="564"/>
      <c r="D12080" s="209"/>
      <c r="F12080" s="685"/>
    </row>
    <row r="12081" spans="2:6" s="55" customFormat="1" x14ac:dyDescent="0.25">
      <c r="B12081" s="209"/>
      <c r="C12081" s="564"/>
      <c r="D12081" s="209"/>
      <c r="F12081" s="685"/>
    </row>
    <row r="12082" spans="2:6" s="55" customFormat="1" x14ac:dyDescent="0.25">
      <c r="B12082" s="209"/>
      <c r="C12082" s="564"/>
      <c r="D12082" s="209"/>
      <c r="F12082" s="685"/>
    </row>
    <row r="12083" spans="2:6" s="55" customFormat="1" x14ac:dyDescent="0.25">
      <c r="B12083" s="209"/>
      <c r="C12083" s="564"/>
      <c r="D12083" s="209"/>
      <c r="F12083" s="685"/>
    </row>
    <row r="12084" spans="2:6" s="55" customFormat="1" x14ac:dyDescent="0.25">
      <c r="B12084" s="209"/>
      <c r="C12084" s="564"/>
      <c r="D12084" s="209"/>
      <c r="F12084" s="685"/>
    </row>
    <row r="12085" spans="2:6" s="55" customFormat="1" x14ac:dyDescent="0.25">
      <c r="B12085" s="209"/>
      <c r="C12085" s="564"/>
      <c r="D12085" s="209"/>
      <c r="F12085" s="685"/>
    </row>
    <row r="12086" spans="2:6" s="55" customFormat="1" x14ac:dyDescent="0.25">
      <c r="B12086" s="209"/>
      <c r="C12086" s="564"/>
      <c r="D12086" s="209"/>
      <c r="F12086" s="685"/>
    </row>
    <row r="12087" spans="2:6" s="55" customFormat="1" x14ac:dyDescent="0.25">
      <c r="B12087" s="209"/>
      <c r="C12087" s="564"/>
      <c r="D12087" s="209"/>
      <c r="F12087" s="685"/>
    </row>
    <row r="12088" spans="2:6" s="55" customFormat="1" x14ac:dyDescent="0.25">
      <c r="B12088" s="209"/>
      <c r="C12088" s="564"/>
      <c r="D12088" s="209"/>
      <c r="F12088" s="685"/>
    </row>
    <row r="12089" spans="2:6" s="55" customFormat="1" x14ac:dyDescent="0.25">
      <c r="B12089" s="209"/>
      <c r="C12089" s="564"/>
      <c r="D12089" s="209"/>
      <c r="F12089" s="685"/>
    </row>
    <row r="12090" spans="2:6" s="55" customFormat="1" x14ac:dyDescent="0.25">
      <c r="B12090" s="209"/>
      <c r="C12090" s="564"/>
      <c r="D12090" s="209"/>
      <c r="F12090" s="685"/>
    </row>
    <row r="12091" spans="2:6" s="55" customFormat="1" x14ac:dyDescent="0.25">
      <c r="B12091" s="209"/>
      <c r="C12091" s="564"/>
      <c r="D12091" s="209"/>
      <c r="F12091" s="685"/>
    </row>
    <row r="12092" spans="2:6" s="55" customFormat="1" x14ac:dyDescent="0.25">
      <c r="B12092" s="209"/>
      <c r="C12092" s="564"/>
      <c r="D12092" s="209"/>
      <c r="F12092" s="685"/>
    </row>
    <row r="12093" spans="2:6" s="55" customFormat="1" x14ac:dyDescent="0.25">
      <c r="B12093" s="209"/>
      <c r="C12093" s="564"/>
      <c r="D12093" s="209"/>
      <c r="F12093" s="685"/>
    </row>
    <row r="12094" spans="2:6" s="55" customFormat="1" x14ac:dyDescent="0.25">
      <c r="B12094" s="209"/>
      <c r="C12094" s="564"/>
      <c r="D12094" s="209"/>
      <c r="F12094" s="685"/>
    </row>
    <row r="12095" spans="2:6" s="55" customFormat="1" x14ac:dyDescent="0.25">
      <c r="B12095" s="209"/>
      <c r="C12095" s="564"/>
      <c r="D12095" s="209"/>
      <c r="F12095" s="685"/>
    </row>
    <row r="12096" spans="2:6" s="55" customFormat="1" x14ac:dyDescent="0.25">
      <c r="B12096" s="209"/>
      <c r="C12096" s="564"/>
      <c r="D12096" s="209"/>
      <c r="F12096" s="685"/>
    </row>
    <row r="12097" spans="2:6" s="55" customFormat="1" x14ac:dyDescent="0.25">
      <c r="B12097" s="209"/>
      <c r="C12097" s="564"/>
      <c r="D12097" s="209"/>
      <c r="F12097" s="685"/>
    </row>
    <row r="12098" spans="2:6" s="55" customFormat="1" x14ac:dyDescent="0.25">
      <c r="B12098" s="209"/>
      <c r="C12098" s="564"/>
      <c r="D12098" s="209"/>
      <c r="F12098" s="685"/>
    </row>
    <row r="12099" spans="2:6" s="55" customFormat="1" x14ac:dyDescent="0.25">
      <c r="B12099" s="209"/>
      <c r="C12099" s="564"/>
      <c r="D12099" s="209"/>
      <c r="F12099" s="685"/>
    </row>
    <row r="12100" spans="2:6" s="55" customFormat="1" x14ac:dyDescent="0.25">
      <c r="B12100" s="209"/>
      <c r="C12100" s="564"/>
      <c r="D12100" s="209"/>
      <c r="F12100" s="685"/>
    </row>
    <row r="12101" spans="2:6" s="55" customFormat="1" x14ac:dyDescent="0.25">
      <c r="B12101" s="209"/>
      <c r="C12101" s="564"/>
      <c r="D12101" s="209"/>
      <c r="F12101" s="685"/>
    </row>
    <row r="12102" spans="2:6" s="55" customFormat="1" x14ac:dyDescent="0.25">
      <c r="B12102" s="209"/>
      <c r="C12102" s="564"/>
      <c r="D12102" s="209"/>
      <c r="F12102" s="685"/>
    </row>
    <row r="12103" spans="2:6" s="55" customFormat="1" x14ac:dyDescent="0.25">
      <c r="B12103" s="209"/>
      <c r="C12103" s="564"/>
      <c r="D12103" s="209"/>
      <c r="F12103" s="685"/>
    </row>
    <row r="12104" spans="2:6" s="55" customFormat="1" x14ac:dyDescent="0.25">
      <c r="B12104" s="209"/>
      <c r="C12104" s="564"/>
      <c r="D12104" s="209"/>
      <c r="F12104" s="685"/>
    </row>
    <row r="12105" spans="2:6" s="55" customFormat="1" x14ac:dyDescent="0.25">
      <c r="B12105" s="209"/>
      <c r="C12105" s="564"/>
      <c r="D12105" s="209"/>
      <c r="F12105" s="685"/>
    </row>
    <row r="12106" spans="2:6" s="55" customFormat="1" x14ac:dyDescent="0.25">
      <c r="B12106" s="209"/>
      <c r="C12106" s="564"/>
      <c r="D12106" s="209"/>
      <c r="F12106" s="685"/>
    </row>
    <row r="12107" spans="2:6" s="55" customFormat="1" x14ac:dyDescent="0.25">
      <c r="B12107" s="209"/>
      <c r="C12107" s="564"/>
      <c r="D12107" s="209"/>
      <c r="F12107" s="685"/>
    </row>
    <row r="12108" spans="2:6" s="55" customFormat="1" x14ac:dyDescent="0.25">
      <c r="B12108" s="209"/>
      <c r="C12108" s="564"/>
      <c r="D12108" s="209"/>
      <c r="F12108" s="685"/>
    </row>
    <row r="12109" spans="2:6" s="55" customFormat="1" x14ac:dyDescent="0.25">
      <c r="B12109" s="209"/>
      <c r="C12109" s="564"/>
      <c r="D12109" s="209"/>
      <c r="F12109" s="685"/>
    </row>
    <row r="12110" spans="2:6" s="55" customFormat="1" x14ac:dyDescent="0.25">
      <c r="B12110" s="209"/>
      <c r="C12110" s="564"/>
      <c r="D12110" s="209"/>
      <c r="F12110" s="685"/>
    </row>
    <row r="12111" spans="2:6" s="55" customFormat="1" x14ac:dyDescent="0.25">
      <c r="B12111" s="209"/>
      <c r="C12111" s="564"/>
      <c r="D12111" s="209"/>
      <c r="F12111" s="685"/>
    </row>
    <row r="12112" spans="2:6" s="55" customFormat="1" x14ac:dyDescent="0.25">
      <c r="B12112" s="209"/>
      <c r="C12112" s="564"/>
      <c r="D12112" s="209"/>
      <c r="F12112" s="685"/>
    </row>
    <row r="12113" spans="2:6" s="55" customFormat="1" x14ac:dyDescent="0.25">
      <c r="B12113" s="209"/>
      <c r="C12113" s="564"/>
      <c r="D12113" s="209"/>
      <c r="F12113" s="685"/>
    </row>
    <row r="12114" spans="2:6" s="55" customFormat="1" x14ac:dyDescent="0.25">
      <c r="B12114" s="209"/>
      <c r="C12114" s="564"/>
      <c r="D12114" s="209"/>
      <c r="F12114" s="685"/>
    </row>
    <row r="12115" spans="2:6" s="55" customFormat="1" x14ac:dyDescent="0.25">
      <c r="B12115" s="209"/>
      <c r="C12115" s="564"/>
      <c r="D12115" s="209"/>
      <c r="F12115" s="685"/>
    </row>
    <row r="12116" spans="2:6" s="55" customFormat="1" x14ac:dyDescent="0.25">
      <c r="B12116" s="209"/>
      <c r="C12116" s="564"/>
      <c r="D12116" s="209"/>
      <c r="F12116" s="685"/>
    </row>
    <row r="12117" spans="2:6" s="55" customFormat="1" x14ac:dyDescent="0.25">
      <c r="B12117" s="209"/>
      <c r="C12117" s="564"/>
      <c r="D12117" s="209"/>
      <c r="F12117" s="685"/>
    </row>
    <row r="12118" spans="2:6" s="55" customFormat="1" x14ac:dyDescent="0.25">
      <c r="B12118" s="209"/>
      <c r="C12118" s="564"/>
      <c r="D12118" s="209"/>
      <c r="F12118" s="685"/>
    </row>
    <row r="12119" spans="2:6" s="55" customFormat="1" x14ac:dyDescent="0.25">
      <c r="B12119" s="209"/>
      <c r="C12119" s="564"/>
      <c r="D12119" s="209"/>
      <c r="F12119" s="685"/>
    </row>
    <row r="12120" spans="2:6" s="55" customFormat="1" x14ac:dyDescent="0.25">
      <c r="B12120" s="209"/>
      <c r="C12120" s="564"/>
      <c r="D12120" s="209"/>
      <c r="F12120" s="685"/>
    </row>
    <row r="12121" spans="2:6" s="55" customFormat="1" x14ac:dyDescent="0.25">
      <c r="B12121" s="209"/>
      <c r="C12121" s="564"/>
      <c r="D12121" s="209"/>
      <c r="F12121" s="685"/>
    </row>
    <row r="12122" spans="2:6" s="55" customFormat="1" x14ac:dyDescent="0.25">
      <c r="B12122" s="209"/>
      <c r="C12122" s="564"/>
      <c r="D12122" s="209"/>
      <c r="F12122" s="685"/>
    </row>
    <row r="12123" spans="2:6" s="55" customFormat="1" x14ac:dyDescent="0.25">
      <c r="B12123" s="209"/>
      <c r="C12123" s="564"/>
      <c r="D12123" s="209"/>
      <c r="F12123" s="685"/>
    </row>
    <row r="12124" spans="2:6" s="55" customFormat="1" x14ac:dyDescent="0.25">
      <c r="B12124" s="209"/>
      <c r="C12124" s="564"/>
      <c r="D12124" s="209"/>
      <c r="F12124" s="685"/>
    </row>
    <row r="12125" spans="2:6" s="55" customFormat="1" x14ac:dyDescent="0.25">
      <c r="B12125" s="209"/>
      <c r="C12125" s="564"/>
      <c r="D12125" s="209"/>
      <c r="F12125" s="685"/>
    </row>
    <row r="12126" spans="2:6" s="55" customFormat="1" x14ac:dyDescent="0.25">
      <c r="B12126" s="209"/>
      <c r="C12126" s="564"/>
      <c r="D12126" s="209"/>
      <c r="F12126" s="685"/>
    </row>
    <row r="12127" spans="2:6" s="55" customFormat="1" x14ac:dyDescent="0.25">
      <c r="B12127" s="209"/>
      <c r="C12127" s="564"/>
      <c r="D12127" s="209"/>
      <c r="F12127" s="685"/>
    </row>
    <row r="12128" spans="2:6" s="55" customFormat="1" x14ac:dyDescent="0.25">
      <c r="B12128" s="209"/>
      <c r="C12128" s="564"/>
      <c r="D12128" s="209"/>
      <c r="F12128" s="685"/>
    </row>
    <row r="12129" spans="2:6" s="55" customFormat="1" x14ac:dyDescent="0.25">
      <c r="B12129" s="209"/>
      <c r="C12129" s="564"/>
      <c r="D12129" s="209"/>
      <c r="F12129" s="685"/>
    </row>
    <row r="12130" spans="2:6" s="55" customFormat="1" x14ac:dyDescent="0.25">
      <c r="B12130" s="209"/>
      <c r="C12130" s="564"/>
      <c r="D12130" s="209"/>
      <c r="F12130" s="685"/>
    </row>
    <row r="12131" spans="2:6" s="55" customFormat="1" x14ac:dyDescent="0.25">
      <c r="B12131" s="209"/>
      <c r="C12131" s="564"/>
      <c r="D12131" s="209"/>
      <c r="F12131" s="685"/>
    </row>
    <row r="12132" spans="2:6" s="55" customFormat="1" x14ac:dyDescent="0.25">
      <c r="B12132" s="209"/>
      <c r="C12132" s="564"/>
      <c r="D12132" s="209"/>
      <c r="F12132" s="685"/>
    </row>
    <row r="12133" spans="2:6" s="55" customFormat="1" x14ac:dyDescent="0.25">
      <c r="B12133" s="209"/>
      <c r="C12133" s="564"/>
      <c r="D12133" s="209"/>
      <c r="F12133" s="685"/>
    </row>
    <row r="12134" spans="2:6" s="55" customFormat="1" x14ac:dyDescent="0.25">
      <c r="B12134" s="209"/>
      <c r="C12134" s="564"/>
      <c r="D12134" s="209"/>
      <c r="F12134" s="685"/>
    </row>
    <row r="12135" spans="2:6" s="55" customFormat="1" x14ac:dyDescent="0.25">
      <c r="B12135" s="209"/>
      <c r="C12135" s="564"/>
      <c r="D12135" s="209"/>
      <c r="F12135" s="685"/>
    </row>
    <row r="12136" spans="2:6" s="55" customFormat="1" x14ac:dyDescent="0.25">
      <c r="B12136" s="209"/>
      <c r="C12136" s="564"/>
      <c r="D12136" s="209"/>
      <c r="F12136" s="685"/>
    </row>
    <row r="12137" spans="2:6" s="55" customFormat="1" x14ac:dyDescent="0.25">
      <c r="B12137" s="209"/>
      <c r="C12137" s="564"/>
      <c r="D12137" s="209"/>
      <c r="F12137" s="685"/>
    </row>
    <row r="12138" spans="2:6" s="55" customFormat="1" x14ac:dyDescent="0.25">
      <c r="B12138" s="209"/>
      <c r="C12138" s="564"/>
      <c r="D12138" s="209"/>
      <c r="F12138" s="685"/>
    </row>
    <row r="12139" spans="2:6" s="55" customFormat="1" x14ac:dyDescent="0.25">
      <c r="B12139" s="209"/>
      <c r="C12139" s="564"/>
      <c r="D12139" s="209"/>
      <c r="F12139" s="685"/>
    </row>
    <row r="12140" spans="2:6" s="55" customFormat="1" x14ac:dyDescent="0.25">
      <c r="B12140" s="209"/>
      <c r="C12140" s="564"/>
      <c r="D12140" s="209"/>
      <c r="F12140" s="685"/>
    </row>
    <row r="12141" spans="2:6" s="55" customFormat="1" x14ac:dyDescent="0.25">
      <c r="B12141" s="209"/>
      <c r="C12141" s="564"/>
      <c r="D12141" s="209"/>
      <c r="F12141" s="685"/>
    </row>
    <row r="12142" spans="2:6" s="55" customFormat="1" x14ac:dyDescent="0.25">
      <c r="B12142" s="209"/>
      <c r="C12142" s="564"/>
      <c r="D12142" s="209"/>
      <c r="F12142" s="685"/>
    </row>
    <row r="12143" spans="2:6" s="55" customFormat="1" x14ac:dyDescent="0.25">
      <c r="B12143" s="209"/>
      <c r="C12143" s="564"/>
      <c r="D12143" s="209"/>
      <c r="F12143" s="685"/>
    </row>
    <row r="12144" spans="2:6" s="55" customFormat="1" x14ac:dyDescent="0.25">
      <c r="B12144" s="209"/>
      <c r="C12144" s="564"/>
      <c r="D12144" s="209"/>
      <c r="F12144" s="685"/>
    </row>
    <row r="12145" spans="2:6" s="55" customFormat="1" x14ac:dyDescent="0.25">
      <c r="B12145" s="209"/>
      <c r="C12145" s="564"/>
      <c r="D12145" s="209"/>
      <c r="F12145" s="685"/>
    </row>
    <row r="12146" spans="2:6" s="55" customFormat="1" x14ac:dyDescent="0.25">
      <c r="B12146" s="209"/>
      <c r="C12146" s="564"/>
      <c r="D12146" s="209"/>
      <c r="F12146" s="685"/>
    </row>
    <row r="12147" spans="2:6" s="55" customFormat="1" x14ac:dyDescent="0.25">
      <c r="B12147" s="209"/>
      <c r="C12147" s="564"/>
      <c r="D12147" s="209"/>
      <c r="F12147" s="685"/>
    </row>
    <row r="12148" spans="2:6" s="55" customFormat="1" x14ac:dyDescent="0.25">
      <c r="B12148" s="209"/>
      <c r="C12148" s="564"/>
      <c r="D12148" s="209"/>
      <c r="F12148" s="685"/>
    </row>
    <row r="12149" spans="2:6" s="55" customFormat="1" x14ac:dyDescent="0.25">
      <c r="B12149" s="209"/>
      <c r="C12149" s="564"/>
      <c r="D12149" s="209"/>
      <c r="F12149" s="685"/>
    </row>
    <row r="12150" spans="2:6" s="55" customFormat="1" x14ac:dyDescent="0.25">
      <c r="B12150" s="209"/>
      <c r="C12150" s="564"/>
      <c r="D12150" s="209"/>
      <c r="F12150" s="685"/>
    </row>
    <row r="12151" spans="2:6" s="55" customFormat="1" x14ac:dyDescent="0.25">
      <c r="B12151" s="209"/>
      <c r="C12151" s="564"/>
      <c r="D12151" s="209"/>
      <c r="F12151" s="685"/>
    </row>
    <row r="12152" spans="2:6" s="55" customFormat="1" x14ac:dyDescent="0.25">
      <c r="B12152" s="209"/>
      <c r="C12152" s="564"/>
      <c r="D12152" s="209"/>
      <c r="F12152" s="685"/>
    </row>
    <row r="12153" spans="2:6" s="55" customFormat="1" x14ac:dyDescent="0.25">
      <c r="B12153" s="209"/>
      <c r="C12153" s="564"/>
      <c r="D12153" s="209"/>
      <c r="F12153" s="685"/>
    </row>
    <row r="12154" spans="2:6" s="55" customFormat="1" x14ac:dyDescent="0.25">
      <c r="B12154" s="209"/>
      <c r="C12154" s="564"/>
      <c r="D12154" s="209"/>
      <c r="F12154" s="685"/>
    </row>
    <row r="12155" spans="2:6" s="55" customFormat="1" x14ac:dyDescent="0.25">
      <c r="B12155" s="209"/>
      <c r="C12155" s="564"/>
      <c r="D12155" s="209"/>
      <c r="F12155" s="685"/>
    </row>
    <row r="12156" spans="2:6" s="55" customFormat="1" x14ac:dyDescent="0.25">
      <c r="B12156" s="209"/>
      <c r="C12156" s="564"/>
      <c r="D12156" s="209"/>
      <c r="F12156" s="685"/>
    </row>
    <row r="12157" spans="2:6" s="55" customFormat="1" x14ac:dyDescent="0.25">
      <c r="B12157" s="209"/>
      <c r="C12157" s="564"/>
      <c r="D12157" s="209"/>
      <c r="F12157" s="685"/>
    </row>
    <row r="12158" spans="2:6" s="55" customFormat="1" x14ac:dyDescent="0.25">
      <c r="B12158" s="209"/>
      <c r="C12158" s="564"/>
      <c r="D12158" s="209"/>
      <c r="F12158" s="685"/>
    </row>
    <row r="12159" spans="2:6" s="55" customFormat="1" x14ac:dyDescent="0.25">
      <c r="B12159" s="209"/>
      <c r="C12159" s="564"/>
      <c r="D12159" s="209"/>
      <c r="F12159" s="685"/>
    </row>
    <row r="12160" spans="2:6" s="55" customFormat="1" x14ac:dyDescent="0.25">
      <c r="B12160" s="209"/>
      <c r="C12160" s="564"/>
      <c r="D12160" s="209"/>
      <c r="F12160" s="685"/>
    </row>
    <row r="12161" spans="2:6" s="55" customFormat="1" x14ac:dyDescent="0.25">
      <c r="B12161" s="209"/>
      <c r="C12161" s="564"/>
      <c r="D12161" s="209"/>
      <c r="F12161" s="685"/>
    </row>
    <row r="12162" spans="2:6" s="55" customFormat="1" x14ac:dyDescent="0.25">
      <c r="B12162" s="209"/>
      <c r="C12162" s="564"/>
      <c r="D12162" s="209"/>
      <c r="F12162" s="685"/>
    </row>
    <row r="12163" spans="2:6" s="55" customFormat="1" x14ac:dyDescent="0.25">
      <c r="B12163" s="209"/>
      <c r="C12163" s="564"/>
      <c r="D12163" s="209"/>
      <c r="F12163" s="685"/>
    </row>
    <row r="12164" spans="2:6" s="55" customFormat="1" x14ac:dyDescent="0.25">
      <c r="B12164" s="209"/>
      <c r="C12164" s="564"/>
      <c r="D12164" s="209"/>
      <c r="F12164" s="685"/>
    </row>
    <row r="12165" spans="2:6" s="55" customFormat="1" x14ac:dyDescent="0.25">
      <c r="B12165" s="209"/>
      <c r="C12165" s="564"/>
      <c r="D12165" s="209"/>
      <c r="F12165" s="685"/>
    </row>
    <row r="12166" spans="2:6" s="55" customFormat="1" x14ac:dyDescent="0.25">
      <c r="B12166" s="209"/>
      <c r="C12166" s="564"/>
      <c r="D12166" s="209"/>
      <c r="F12166" s="685"/>
    </row>
    <row r="12167" spans="2:6" s="55" customFormat="1" x14ac:dyDescent="0.25">
      <c r="B12167" s="209"/>
      <c r="C12167" s="564"/>
      <c r="D12167" s="209"/>
      <c r="F12167" s="685"/>
    </row>
    <row r="12168" spans="2:6" s="55" customFormat="1" x14ac:dyDescent="0.25">
      <c r="B12168" s="209"/>
      <c r="C12168" s="564"/>
      <c r="D12168" s="209"/>
      <c r="F12168" s="685"/>
    </row>
    <row r="12169" spans="2:6" s="55" customFormat="1" x14ac:dyDescent="0.25">
      <c r="B12169" s="209"/>
      <c r="C12169" s="564"/>
      <c r="D12169" s="209"/>
      <c r="F12169" s="685"/>
    </row>
    <row r="12170" spans="2:6" s="55" customFormat="1" x14ac:dyDescent="0.25">
      <c r="B12170" s="209"/>
      <c r="C12170" s="564"/>
      <c r="D12170" s="209"/>
      <c r="F12170" s="685"/>
    </row>
    <row r="12171" spans="2:6" s="55" customFormat="1" x14ac:dyDescent="0.25">
      <c r="B12171" s="209"/>
      <c r="C12171" s="564"/>
      <c r="D12171" s="209"/>
      <c r="F12171" s="685"/>
    </row>
    <row r="12172" spans="2:6" s="55" customFormat="1" x14ac:dyDescent="0.25">
      <c r="B12172" s="209"/>
      <c r="C12172" s="564"/>
      <c r="D12172" s="209"/>
      <c r="F12172" s="685"/>
    </row>
    <row r="12173" spans="2:6" s="55" customFormat="1" x14ac:dyDescent="0.25">
      <c r="B12173" s="209"/>
      <c r="C12173" s="564"/>
      <c r="D12173" s="209"/>
      <c r="F12173" s="685"/>
    </row>
    <row r="12174" spans="2:6" s="55" customFormat="1" x14ac:dyDescent="0.25">
      <c r="B12174" s="209"/>
      <c r="C12174" s="564"/>
      <c r="D12174" s="209"/>
      <c r="F12174" s="685"/>
    </row>
    <row r="12175" spans="2:6" s="55" customFormat="1" x14ac:dyDescent="0.25">
      <c r="B12175" s="209"/>
      <c r="C12175" s="564"/>
      <c r="D12175" s="209"/>
      <c r="F12175" s="685"/>
    </row>
    <row r="12176" spans="2:6" s="55" customFormat="1" x14ac:dyDescent="0.25">
      <c r="B12176" s="209"/>
      <c r="C12176" s="564"/>
      <c r="D12176" s="209"/>
      <c r="F12176" s="685"/>
    </row>
    <row r="12177" spans="2:6" s="55" customFormat="1" x14ac:dyDescent="0.25">
      <c r="B12177" s="209"/>
      <c r="C12177" s="564"/>
      <c r="D12177" s="209"/>
      <c r="F12177" s="685"/>
    </row>
    <row r="12178" spans="2:6" s="55" customFormat="1" x14ac:dyDescent="0.25">
      <c r="B12178" s="209"/>
      <c r="C12178" s="564"/>
      <c r="D12178" s="209"/>
      <c r="F12178" s="685"/>
    </row>
    <row r="12179" spans="2:6" s="55" customFormat="1" x14ac:dyDescent="0.25">
      <c r="B12179" s="209"/>
      <c r="C12179" s="564"/>
      <c r="D12179" s="209"/>
      <c r="F12179" s="685"/>
    </row>
    <row r="12180" spans="2:6" s="55" customFormat="1" x14ac:dyDescent="0.25">
      <c r="B12180" s="209"/>
      <c r="C12180" s="564"/>
      <c r="D12180" s="209"/>
      <c r="F12180" s="685"/>
    </row>
    <row r="12181" spans="2:6" s="55" customFormat="1" x14ac:dyDescent="0.25">
      <c r="B12181" s="209"/>
      <c r="C12181" s="564"/>
      <c r="D12181" s="209"/>
      <c r="F12181" s="685"/>
    </row>
    <row r="12182" spans="2:6" s="55" customFormat="1" x14ac:dyDescent="0.25">
      <c r="B12182" s="209"/>
      <c r="C12182" s="564"/>
      <c r="D12182" s="209"/>
      <c r="F12182" s="685"/>
    </row>
    <row r="12183" spans="2:6" s="55" customFormat="1" x14ac:dyDescent="0.25">
      <c r="B12183" s="209"/>
      <c r="C12183" s="564"/>
      <c r="D12183" s="209"/>
      <c r="F12183" s="685"/>
    </row>
    <row r="12184" spans="2:6" s="55" customFormat="1" x14ac:dyDescent="0.25">
      <c r="B12184" s="209"/>
      <c r="C12184" s="564"/>
      <c r="D12184" s="209"/>
      <c r="F12184" s="685"/>
    </row>
    <row r="12185" spans="2:6" s="55" customFormat="1" x14ac:dyDescent="0.25">
      <c r="B12185" s="209"/>
      <c r="C12185" s="564"/>
      <c r="D12185" s="209"/>
      <c r="F12185" s="685"/>
    </row>
    <row r="12186" spans="2:6" s="55" customFormat="1" x14ac:dyDescent="0.25">
      <c r="B12186" s="209"/>
      <c r="C12186" s="564"/>
      <c r="D12186" s="209"/>
      <c r="F12186" s="685"/>
    </row>
    <row r="12187" spans="2:6" s="55" customFormat="1" x14ac:dyDescent="0.25">
      <c r="B12187" s="209"/>
      <c r="C12187" s="564"/>
      <c r="D12187" s="209"/>
      <c r="F12187" s="685"/>
    </row>
    <row r="12188" spans="2:6" s="55" customFormat="1" x14ac:dyDescent="0.25">
      <c r="B12188" s="209"/>
      <c r="C12188" s="564"/>
      <c r="D12188" s="209"/>
      <c r="F12188" s="685"/>
    </row>
    <row r="12189" spans="2:6" s="55" customFormat="1" x14ac:dyDescent="0.25">
      <c r="B12189" s="209"/>
      <c r="C12189" s="564"/>
      <c r="D12189" s="209"/>
      <c r="F12189" s="685"/>
    </row>
    <row r="12190" spans="2:6" s="55" customFormat="1" x14ac:dyDescent="0.25">
      <c r="B12190" s="209"/>
      <c r="C12190" s="564"/>
      <c r="D12190" s="209"/>
      <c r="F12190" s="685"/>
    </row>
    <row r="12191" spans="2:6" s="55" customFormat="1" x14ac:dyDescent="0.25">
      <c r="B12191" s="209"/>
      <c r="C12191" s="564"/>
      <c r="D12191" s="209"/>
      <c r="F12191" s="685"/>
    </row>
    <row r="12192" spans="2:6" s="55" customFormat="1" x14ac:dyDescent="0.25">
      <c r="B12192" s="209"/>
      <c r="C12192" s="564"/>
      <c r="D12192" s="209"/>
      <c r="F12192" s="685"/>
    </row>
    <row r="12193" spans="2:6" s="55" customFormat="1" x14ac:dyDescent="0.25">
      <c r="B12193" s="209"/>
      <c r="C12193" s="564"/>
      <c r="D12193" s="209"/>
      <c r="F12193" s="685"/>
    </row>
    <row r="12194" spans="2:6" s="55" customFormat="1" x14ac:dyDescent="0.25">
      <c r="B12194" s="209"/>
      <c r="C12194" s="564"/>
      <c r="D12194" s="209"/>
      <c r="F12194" s="685"/>
    </row>
    <row r="12195" spans="2:6" s="55" customFormat="1" x14ac:dyDescent="0.25">
      <c r="B12195" s="209"/>
      <c r="C12195" s="564"/>
      <c r="D12195" s="209"/>
      <c r="F12195" s="685"/>
    </row>
    <row r="12196" spans="2:6" s="55" customFormat="1" x14ac:dyDescent="0.25">
      <c r="B12196" s="209"/>
      <c r="C12196" s="564"/>
      <c r="D12196" s="209"/>
      <c r="F12196" s="685"/>
    </row>
    <row r="12197" spans="2:6" s="55" customFormat="1" x14ac:dyDescent="0.25">
      <c r="B12197" s="209"/>
      <c r="C12197" s="564"/>
      <c r="D12197" s="209"/>
      <c r="F12197" s="685"/>
    </row>
    <row r="12198" spans="2:6" s="55" customFormat="1" x14ac:dyDescent="0.25">
      <c r="B12198" s="209"/>
      <c r="C12198" s="564"/>
      <c r="D12198" s="209"/>
      <c r="F12198" s="685"/>
    </row>
    <row r="12199" spans="2:6" s="55" customFormat="1" x14ac:dyDescent="0.25">
      <c r="B12199" s="209"/>
      <c r="C12199" s="564"/>
      <c r="D12199" s="209"/>
      <c r="F12199" s="685"/>
    </row>
    <row r="12200" spans="2:6" s="55" customFormat="1" x14ac:dyDescent="0.25">
      <c r="B12200" s="209"/>
      <c r="C12200" s="564"/>
      <c r="D12200" s="209"/>
      <c r="F12200" s="685"/>
    </row>
    <row r="12201" spans="2:6" s="55" customFormat="1" x14ac:dyDescent="0.25">
      <c r="B12201" s="209"/>
      <c r="C12201" s="564"/>
      <c r="D12201" s="209"/>
      <c r="F12201" s="685"/>
    </row>
    <row r="12202" spans="2:6" s="55" customFormat="1" x14ac:dyDescent="0.25">
      <c r="B12202" s="209"/>
      <c r="C12202" s="564"/>
      <c r="D12202" s="209"/>
      <c r="F12202" s="685"/>
    </row>
    <row r="12203" spans="2:6" s="55" customFormat="1" x14ac:dyDescent="0.25">
      <c r="B12203" s="209"/>
      <c r="C12203" s="564"/>
      <c r="D12203" s="209"/>
      <c r="F12203" s="685"/>
    </row>
    <row r="12204" spans="2:6" s="55" customFormat="1" x14ac:dyDescent="0.25">
      <c r="B12204" s="209"/>
      <c r="C12204" s="564"/>
      <c r="D12204" s="209"/>
      <c r="F12204" s="685"/>
    </row>
    <row r="12205" spans="2:6" s="55" customFormat="1" x14ac:dyDescent="0.25">
      <c r="B12205" s="209"/>
      <c r="C12205" s="564"/>
      <c r="D12205" s="209"/>
      <c r="F12205" s="685"/>
    </row>
    <row r="12206" spans="2:6" s="55" customFormat="1" x14ac:dyDescent="0.25">
      <c r="B12206" s="209"/>
      <c r="C12206" s="564"/>
      <c r="D12206" s="209"/>
      <c r="F12206" s="685"/>
    </row>
    <row r="12207" spans="2:6" s="55" customFormat="1" x14ac:dyDescent="0.25">
      <c r="B12207" s="209"/>
      <c r="C12207" s="564"/>
      <c r="D12207" s="209"/>
      <c r="F12207" s="685"/>
    </row>
    <row r="12208" spans="2:6" s="55" customFormat="1" x14ac:dyDescent="0.25">
      <c r="B12208" s="209"/>
      <c r="C12208" s="564"/>
      <c r="D12208" s="209"/>
      <c r="F12208" s="685"/>
    </row>
    <row r="12209" spans="2:6" s="55" customFormat="1" x14ac:dyDescent="0.25">
      <c r="B12209" s="209"/>
      <c r="C12209" s="564"/>
      <c r="D12209" s="209"/>
      <c r="F12209" s="685"/>
    </row>
    <row r="12210" spans="2:6" s="55" customFormat="1" x14ac:dyDescent="0.25">
      <c r="B12210" s="209"/>
      <c r="C12210" s="564"/>
      <c r="D12210" s="209"/>
      <c r="F12210" s="685"/>
    </row>
    <row r="12211" spans="2:6" s="55" customFormat="1" x14ac:dyDescent="0.25">
      <c r="B12211" s="209"/>
      <c r="C12211" s="564"/>
      <c r="D12211" s="209"/>
      <c r="F12211" s="685"/>
    </row>
    <row r="12212" spans="2:6" s="55" customFormat="1" x14ac:dyDescent="0.25">
      <c r="B12212" s="209"/>
      <c r="C12212" s="564"/>
      <c r="D12212" s="209"/>
      <c r="F12212" s="685"/>
    </row>
    <row r="12213" spans="2:6" s="55" customFormat="1" x14ac:dyDescent="0.25">
      <c r="B12213" s="209"/>
      <c r="C12213" s="564"/>
      <c r="D12213" s="209"/>
      <c r="F12213" s="685"/>
    </row>
    <row r="12214" spans="2:6" s="55" customFormat="1" x14ac:dyDescent="0.25">
      <c r="B12214" s="209"/>
      <c r="C12214" s="564"/>
      <c r="D12214" s="209"/>
      <c r="F12214" s="685"/>
    </row>
    <row r="12215" spans="2:6" s="55" customFormat="1" x14ac:dyDescent="0.25">
      <c r="B12215" s="209"/>
      <c r="C12215" s="564"/>
      <c r="D12215" s="209"/>
      <c r="F12215" s="685"/>
    </row>
    <row r="12216" spans="2:6" s="55" customFormat="1" x14ac:dyDescent="0.25">
      <c r="B12216" s="209"/>
      <c r="C12216" s="564"/>
      <c r="D12216" s="209"/>
      <c r="F12216" s="685"/>
    </row>
    <row r="12217" spans="2:6" s="55" customFormat="1" x14ac:dyDescent="0.25">
      <c r="B12217" s="209"/>
      <c r="C12217" s="564"/>
      <c r="D12217" s="209"/>
      <c r="F12217" s="685"/>
    </row>
    <row r="12218" spans="2:6" s="55" customFormat="1" x14ac:dyDescent="0.25">
      <c r="B12218" s="209"/>
      <c r="C12218" s="564"/>
      <c r="D12218" s="209"/>
      <c r="F12218" s="685"/>
    </row>
    <row r="12219" spans="2:6" s="55" customFormat="1" x14ac:dyDescent="0.25">
      <c r="B12219" s="209"/>
      <c r="C12219" s="564"/>
      <c r="D12219" s="209"/>
      <c r="F12219" s="685"/>
    </row>
    <row r="12220" spans="2:6" s="55" customFormat="1" x14ac:dyDescent="0.25">
      <c r="B12220" s="209"/>
      <c r="C12220" s="564"/>
      <c r="D12220" s="209"/>
      <c r="F12220" s="685"/>
    </row>
    <row r="12221" spans="2:6" s="55" customFormat="1" x14ac:dyDescent="0.25">
      <c r="B12221" s="209"/>
      <c r="C12221" s="564"/>
      <c r="D12221" s="209"/>
      <c r="F12221" s="685"/>
    </row>
    <row r="12222" spans="2:6" s="55" customFormat="1" x14ac:dyDescent="0.25">
      <c r="B12222" s="209"/>
      <c r="C12222" s="564"/>
      <c r="D12222" s="209"/>
      <c r="F12222" s="685"/>
    </row>
    <row r="12223" spans="2:6" s="55" customFormat="1" x14ac:dyDescent="0.25">
      <c r="B12223" s="209"/>
      <c r="C12223" s="564"/>
      <c r="D12223" s="209"/>
      <c r="F12223" s="685"/>
    </row>
    <row r="12224" spans="2:6" s="55" customFormat="1" x14ac:dyDescent="0.25">
      <c r="B12224" s="209"/>
      <c r="C12224" s="564"/>
      <c r="D12224" s="209"/>
      <c r="F12224" s="685"/>
    </row>
    <row r="12225" spans="2:6" s="55" customFormat="1" x14ac:dyDescent="0.25">
      <c r="B12225" s="209"/>
      <c r="C12225" s="564"/>
      <c r="D12225" s="209"/>
      <c r="F12225" s="685"/>
    </row>
    <row r="12226" spans="2:6" s="55" customFormat="1" x14ac:dyDescent="0.25">
      <c r="B12226" s="209"/>
      <c r="C12226" s="564"/>
      <c r="D12226" s="209"/>
      <c r="F12226" s="685"/>
    </row>
    <row r="12227" spans="2:6" s="55" customFormat="1" x14ac:dyDescent="0.25">
      <c r="B12227" s="209"/>
      <c r="C12227" s="564"/>
      <c r="D12227" s="209"/>
      <c r="F12227" s="685"/>
    </row>
    <row r="12228" spans="2:6" s="55" customFormat="1" x14ac:dyDescent="0.25">
      <c r="B12228" s="209"/>
      <c r="C12228" s="564"/>
      <c r="D12228" s="209"/>
      <c r="F12228" s="685"/>
    </row>
    <row r="12229" spans="2:6" s="55" customFormat="1" x14ac:dyDescent="0.25">
      <c r="B12229" s="209"/>
      <c r="C12229" s="564"/>
      <c r="D12229" s="209"/>
      <c r="F12229" s="685"/>
    </row>
    <row r="12230" spans="2:6" s="55" customFormat="1" x14ac:dyDescent="0.25">
      <c r="B12230" s="209"/>
      <c r="C12230" s="564"/>
      <c r="D12230" s="209"/>
      <c r="F12230" s="685"/>
    </row>
    <row r="12231" spans="2:6" s="55" customFormat="1" x14ac:dyDescent="0.25">
      <c r="B12231" s="209"/>
      <c r="C12231" s="564"/>
      <c r="D12231" s="209"/>
      <c r="F12231" s="685"/>
    </row>
    <row r="12232" spans="2:6" s="55" customFormat="1" x14ac:dyDescent="0.25">
      <c r="B12232" s="209"/>
      <c r="C12232" s="564"/>
      <c r="D12232" s="209"/>
      <c r="F12232" s="685"/>
    </row>
    <row r="12233" spans="2:6" s="55" customFormat="1" x14ac:dyDescent="0.25">
      <c r="B12233" s="209"/>
      <c r="C12233" s="564"/>
      <c r="D12233" s="209"/>
      <c r="F12233" s="685"/>
    </row>
    <row r="12234" spans="2:6" s="55" customFormat="1" x14ac:dyDescent="0.25">
      <c r="B12234" s="209"/>
      <c r="C12234" s="564"/>
      <c r="D12234" s="209"/>
      <c r="F12234" s="685"/>
    </row>
    <row r="12235" spans="2:6" s="55" customFormat="1" x14ac:dyDescent="0.25">
      <c r="B12235" s="209"/>
      <c r="C12235" s="564"/>
      <c r="D12235" s="209"/>
      <c r="F12235" s="685"/>
    </row>
    <row r="12236" spans="2:6" s="55" customFormat="1" x14ac:dyDescent="0.25">
      <c r="B12236" s="209"/>
      <c r="C12236" s="564"/>
      <c r="D12236" s="209"/>
      <c r="F12236" s="685"/>
    </row>
    <row r="12237" spans="2:6" s="55" customFormat="1" x14ac:dyDescent="0.25">
      <c r="B12237" s="209"/>
      <c r="C12237" s="564"/>
      <c r="D12237" s="209"/>
      <c r="F12237" s="685"/>
    </row>
    <row r="12238" spans="2:6" s="55" customFormat="1" x14ac:dyDescent="0.25">
      <c r="B12238" s="209"/>
      <c r="C12238" s="564"/>
      <c r="D12238" s="209"/>
      <c r="F12238" s="685"/>
    </row>
    <row r="12239" spans="2:6" s="55" customFormat="1" x14ac:dyDescent="0.25">
      <c r="B12239" s="209"/>
      <c r="C12239" s="564"/>
      <c r="D12239" s="209"/>
      <c r="F12239" s="685"/>
    </row>
    <row r="12240" spans="2:6" s="55" customFormat="1" x14ac:dyDescent="0.25">
      <c r="B12240" s="209"/>
      <c r="C12240" s="564"/>
      <c r="D12240" s="209"/>
      <c r="F12240" s="685"/>
    </row>
    <row r="12241" spans="2:6" s="55" customFormat="1" x14ac:dyDescent="0.25">
      <c r="B12241" s="209"/>
      <c r="C12241" s="564"/>
      <c r="D12241" s="209"/>
      <c r="F12241" s="685"/>
    </row>
    <row r="12242" spans="2:6" s="55" customFormat="1" x14ac:dyDescent="0.25">
      <c r="B12242" s="209"/>
      <c r="C12242" s="564"/>
      <c r="D12242" s="209"/>
      <c r="F12242" s="685"/>
    </row>
    <row r="12243" spans="2:6" s="55" customFormat="1" x14ac:dyDescent="0.25">
      <c r="B12243" s="209"/>
      <c r="C12243" s="564"/>
      <c r="D12243" s="209"/>
      <c r="F12243" s="685"/>
    </row>
    <row r="12244" spans="2:6" s="55" customFormat="1" x14ac:dyDescent="0.25">
      <c r="B12244" s="209"/>
      <c r="C12244" s="564"/>
      <c r="D12244" s="209"/>
      <c r="F12244" s="685"/>
    </row>
    <row r="12245" spans="2:6" s="55" customFormat="1" x14ac:dyDescent="0.25">
      <c r="B12245" s="209"/>
      <c r="C12245" s="564"/>
      <c r="D12245" s="209"/>
      <c r="F12245" s="685"/>
    </row>
    <row r="12246" spans="2:6" s="55" customFormat="1" x14ac:dyDescent="0.25">
      <c r="B12246" s="209"/>
      <c r="C12246" s="564"/>
      <c r="D12246" s="209"/>
      <c r="F12246" s="685"/>
    </row>
    <row r="12247" spans="2:6" s="55" customFormat="1" x14ac:dyDescent="0.25">
      <c r="B12247" s="209"/>
      <c r="C12247" s="564"/>
      <c r="D12247" s="209"/>
      <c r="F12247" s="685"/>
    </row>
    <row r="12248" spans="2:6" s="55" customFormat="1" x14ac:dyDescent="0.25">
      <c r="B12248" s="209"/>
      <c r="C12248" s="564"/>
      <c r="D12248" s="209"/>
      <c r="F12248" s="685"/>
    </row>
    <row r="12249" spans="2:6" s="55" customFormat="1" x14ac:dyDescent="0.25">
      <c r="B12249" s="209"/>
      <c r="C12249" s="564"/>
      <c r="D12249" s="209"/>
      <c r="F12249" s="685"/>
    </row>
    <row r="12250" spans="2:6" s="55" customFormat="1" x14ac:dyDescent="0.25">
      <c r="B12250" s="209"/>
      <c r="C12250" s="564"/>
      <c r="D12250" s="209"/>
      <c r="F12250" s="685"/>
    </row>
    <row r="12251" spans="2:6" s="55" customFormat="1" x14ac:dyDescent="0.25">
      <c r="B12251" s="209"/>
      <c r="C12251" s="564"/>
      <c r="D12251" s="209"/>
      <c r="F12251" s="685"/>
    </row>
    <row r="12252" spans="2:6" s="55" customFormat="1" x14ac:dyDescent="0.25">
      <c r="B12252" s="209"/>
      <c r="C12252" s="564"/>
      <c r="D12252" s="209"/>
      <c r="F12252" s="685"/>
    </row>
    <row r="12253" spans="2:6" s="55" customFormat="1" x14ac:dyDescent="0.25">
      <c r="B12253" s="209"/>
      <c r="C12253" s="564"/>
      <c r="D12253" s="209"/>
      <c r="F12253" s="685"/>
    </row>
    <row r="12254" spans="2:6" s="55" customFormat="1" x14ac:dyDescent="0.25">
      <c r="B12254" s="209"/>
      <c r="C12254" s="564"/>
      <c r="D12254" s="209"/>
      <c r="F12254" s="685"/>
    </row>
    <row r="12255" spans="2:6" s="55" customFormat="1" x14ac:dyDescent="0.25">
      <c r="B12255" s="209"/>
      <c r="C12255" s="564"/>
      <c r="D12255" s="209"/>
      <c r="F12255" s="685"/>
    </row>
    <row r="12256" spans="2:6" s="55" customFormat="1" x14ac:dyDescent="0.25">
      <c r="B12256" s="209"/>
      <c r="C12256" s="564"/>
      <c r="D12256" s="209"/>
      <c r="F12256" s="685"/>
    </row>
    <row r="12257" spans="2:6" s="55" customFormat="1" x14ac:dyDescent="0.25">
      <c r="B12257" s="209"/>
      <c r="C12257" s="564"/>
      <c r="D12257" s="209"/>
      <c r="F12257" s="685"/>
    </row>
    <row r="12258" spans="2:6" s="55" customFormat="1" x14ac:dyDescent="0.25">
      <c r="B12258" s="209"/>
      <c r="C12258" s="564"/>
      <c r="D12258" s="209"/>
      <c r="F12258" s="685"/>
    </row>
    <row r="12259" spans="2:6" s="55" customFormat="1" x14ac:dyDescent="0.25">
      <c r="B12259" s="209"/>
      <c r="C12259" s="564"/>
      <c r="D12259" s="209"/>
      <c r="F12259" s="685"/>
    </row>
    <row r="12260" spans="2:6" s="55" customFormat="1" x14ac:dyDescent="0.25">
      <c r="B12260" s="209"/>
      <c r="C12260" s="564"/>
      <c r="D12260" s="209"/>
      <c r="F12260" s="685"/>
    </row>
    <row r="12261" spans="2:6" s="55" customFormat="1" x14ac:dyDescent="0.25">
      <c r="B12261" s="209"/>
      <c r="C12261" s="564"/>
      <c r="D12261" s="209"/>
      <c r="F12261" s="685"/>
    </row>
    <row r="12262" spans="2:6" s="55" customFormat="1" x14ac:dyDescent="0.25">
      <c r="B12262" s="209"/>
      <c r="C12262" s="564"/>
      <c r="D12262" s="209"/>
      <c r="F12262" s="685"/>
    </row>
    <row r="12263" spans="2:6" s="55" customFormat="1" x14ac:dyDescent="0.25">
      <c r="B12263" s="209"/>
      <c r="C12263" s="564"/>
      <c r="D12263" s="209"/>
      <c r="F12263" s="685"/>
    </row>
    <row r="12264" spans="2:6" s="55" customFormat="1" x14ac:dyDescent="0.25">
      <c r="B12264" s="209"/>
      <c r="C12264" s="564"/>
      <c r="D12264" s="209"/>
      <c r="F12264" s="685"/>
    </row>
    <row r="12265" spans="2:6" s="55" customFormat="1" x14ac:dyDescent="0.25">
      <c r="B12265" s="209"/>
      <c r="C12265" s="564"/>
      <c r="D12265" s="209"/>
      <c r="F12265" s="685"/>
    </row>
    <row r="12266" spans="2:6" s="55" customFormat="1" x14ac:dyDescent="0.25">
      <c r="B12266" s="209"/>
      <c r="C12266" s="564"/>
      <c r="D12266" s="209"/>
      <c r="F12266" s="685"/>
    </row>
    <row r="12267" spans="2:6" s="55" customFormat="1" x14ac:dyDescent="0.25">
      <c r="B12267" s="209"/>
      <c r="C12267" s="564"/>
      <c r="D12267" s="209"/>
      <c r="F12267" s="685"/>
    </row>
    <row r="12268" spans="2:6" s="55" customFormat="1" x14ac:dyDescent="0.25">
      <c r="B12268" s="209"/>
      <c r="C12268" s="564"/>
      <c r="D12268" s="209"/>
      <c r="F12268" s="685"/>
    </row>
    <row r="12269" spans="2:6" s="55" customFormat="1" x14ac:dyDescent="0.25">
      <c r="B12269" s="209"/>
      <c r="C12269" s="564"/>
      <c r="D12269" s="209"/>
      <c r="F12269" s="685"/>
    </row>
    <row r="12270" spans="2:6" s="55" customFormat="1" x14ac:dyDescent="0.25">
      <c r="B12270" s="209"/>
      <c r="C12270" s="564"/>
      <c r="D12270" s="209"/>
      <c r="F12270" s="685"/>
    </row>
    <row r="12271" spans="2:6" s="55" customFormat="1" x14ac:dyDescent="0.25">
      <c r="B12271" s="209"/>
      <c r="C12271" s="564"/>
      <c r="D12271" s="209"/>
      <c r="F12271" s="685"/>
    </row>
    <row r="12272" spans="2:6" s="55" customFormat="1" x14ac:dyDescent="0.25">
      <c r="B12272" s="209"/>
      <c r="C12272" s="564"/>
      <c r="D12272" s="209"/>
      <c r="F12272" s="685"/>
    </row>
    <row r="12273" spans="2:6" s="55" customFormat="1" x14ac:dyDescent="0.25">
      <c r="B12273" s="209"/>
      <c r="C12273" s="564"/>
      <c r="D12273" s="209"/>
      <c r="F12273" s="685"/>
    </row>
    <row r="12274" spans="2:6" s="55" customFormat="1" x14ac:dyDescent="0.25">
      <c r="B12274" s="209"/>
      <c r="C12274" s="564"/>
      <c r="D12274" s="209"/>
      <c r="F12274" s="685"/>
    </row>
    <row r="12275" spans="2:6" s="55" customFormat="1" x14ac:dyDescent="0.25">
      <c r="B12275" s="209"/>
      <c r="C12275" s="564"/>
      <c r="D12275" s="209"/>
      <c r="F12275" s="685"/>
    </row>
    <row r="12276" spans="2:6" s="55" customFormat="1" x14ac:dyDescent="0.25">
      <c r="B12276" s="209"/>
      <c r="C12276" s="564"/>
      <c r="D12276" s="209"/>
      <c r="F12276" s="685"/>
    </row>
    <row r="12277" spans="2:6" s="55" customFormat="1" x14ac:dyDescent="0.25">
      <c r="B12277" s="209"/>
      <c r="C12277" s="564"/>
      <c r="D12277" s="209"/>
      <c r="F12277" s="685"/>
    </row>
    <row r="12278" spans="2:6" s="55" customFormat="1" x14ac:dyDescent="0.25">
      <c r="B12278" s="209"/>
      <c r="C12278" s="564"/>
      <c r="D12278" s="209"/>
      <c r="F12278" s="685"/>
    </row>
    <row r="12279" spans="2:6" s="55" customFormat="1" x14ac:dyDescent="0.25">
      <c r="B12279" s="209"/>
      <c r="C12279" s="564"/>
      <c r="D12279" s="209"/>
      <c r="F12279" s="685"/>
    </row>
    <row r="12280" spans="2:6" s="55" customFormat="1" x14ac:dyDescent="0.25">
      <c r="B12280" s="209"/>
      <c r="C12280" s="564"/>
      <c r="D12280" s="209"/>
      <c r="F12280" s="685"/>
    </row>
    <row r="12281" spans="2:6" s="55" customFormat="1" x14ac:dyDescent="0.25">
      <c r="B12281" s="209"/>
      <c r="C12281" s="564"/>
      <c r="D12281" s="209"/>
      <c r="F12281" s="685"/>
    </row>
    <row r="12282" spans="2:6" s="55" customFormat="1" x14ac:dyDescent="0.25">
      <c r="B12282" s="209"/>
      <c r="C12282" s="564"/>
      <c r="D12282" s="209"/>
      <c r="F12282" s="685"/>
    </row>
    <row r="12283" spans="2:6" s="55" customFormat="1" x14ac:dyDescent="0.25">
      <c r="B12283" s="209"/>
      <c r="C12283" s="564"/>
      <c r="D12283" s="209"/>
      <c r="F12283" s="685"/>
    </row>
    <row r="12284" spans="2:6" s="55" customFormat="1" x14ac:dyDescent="0.25">
      <c r="B12284" s="209"/>
      <c r="C12284" s="564"/>
      <c r="D12284" s="209"/>
      <c r="F12284" s="685"/>
    </row>
    <row r="12285" spans="2:6" s="55" customFormat="1" x14ac:dyDescent="0.25">
      <c r="B12285" s="209"/>
      <c r="C12285" s="564"/>
      <c r="D12285" s="209"/>
      <c r="F12285" s="685"/>
    </row>
    <row r="12286" spans="2:6" s="55" customFormat="1" x14ac:dyDescent="0.25">
      <c r="B12286" s="209"/>
      <c r="C12286" s="564"/>
      <c r="D12286" s="209"/>
      <c r="F12286" s="685"/>
    </row>
    <row r="12287" spans="2:6" s="55" customFormat="1" x14ac:dyDescent="0.25">
      <c r="B12287" s="209"/>
      <c r="C12287" s="564"/>
      <c r="D12287" s="209"/>
      <c r="F12287" s="685"/>
    </row>
    <row r="12288" spans="2:6" s="55" customFormat="1" x14ac:dyDescent="0.25">
      <c r="B12288" s="209"/>
      <c r="C12288" s="564"/>
      <c r="D12288" s="209"/>
      <c r="F12288" s="685"/>
    </row>
    <row r="12289" spans="2:6" s="55" customFormat="1" x14ac:dyDescent="0.25">
      <c r="B12289" s="209"/>
      <c r="C12289" s="564"/>
      <c r="D12289" s="209"/>
      <c r="F12289" s="685"/>
    </row>
    <row r="12290" spans="2:6" s="55" customFormat="1" x14ac:dyDescent="0.25">
      <c r="B12290" s="209"/>
      <c r="C12290" s="564"/>
      <c r="D12290" s="209"/>
      <c r="F12290" s="685"/>
    </row>
    <row r="12291" spans="2:6" s="55" customFormat="1" x14ac:dyDescent="0.25">
      <c r="B12291" s="209"/>
      <c r="C12291" s="564"/>
      <c r="D12291" s="209"/>
      <c r="F12291" s="685"/>
    </row>
    <row r="12292" spans="2:6" s="55" customFormat="1" x14ac:dyDescent="0.25">
      <c r="B12292" s="209"/>
      <c r="C12292" s="564"/>
      <c r="D12292" s="209"/>
      <c r="F12292" s="685"/>
    </row>
    <row r="12293" spans="2:6" s="55" customFormat="1" x14ac:dyDescent="0.25">
      <c r="B12293" s="209"/>
      <c r="C12293" s="564"/>
      <c r="D12293" s="209"/>
      <c r="F12293" s="685"/>
    </row>
    <row r="12294" spans="2:6" s="55" customFormat="1" x14ac:dyDescent="0.25">
      <c r="B12294" s="209"/>
      <c r="C12294" s="564"/>
      <c r="D12294" s="209"/>
      <c r="F12294" s="685"/>
    </row>
    <row r="12295" spans="2:6" s="55" customFormat="1" x14ac:dyDescent="0.25">
      <c r="B12295" s="209"/>
      <c r="C12295" s="564"/>
      <c r="D12295" s="209"/>
      <c r="F12295" s="685"/>
    </row>
    <row r="12296" spans="2:6" s="55" customFormat="1" x14ac:dyDescent="0.25">
      <c r="B12296" s="209"/>
      <c r="C12296" s="564"/>
      <c r="D12296" s="209"/>
      <c r="F12296" s="685"/>
    </row>
    <row r="12297" spans="2:6" s="55" customFormat="1" x14ac:dyDescent="0.25">
      <c r="B12297" s="209"/>
      <c r="C12297" s="564"/>
      <c r="D12297" s="209"/>
      <c r="F12297" s="685"/>
    </row>
    <row r="12298" spans="2:6" s="55" customFormat="1" x14ac:dyDescent="0.25">
      <c r="B12298" s="209"/>
      <c r="C12298" s="564"/>
      <c r="D12298" s="209"/>
      <c r="F12298" s="685"/>
    </row>
    <row r="12299" spans="2:6" s="55" customFormat="1" x14ac:dyDescent="0.25">
      <c r="B12299" s="209"/>
      <c r="C12299" s="564"/>
      <c r="D12299" s="209"/>
      <c r="F12299" s="685"/>
    </row>
    <row r="12300" spans="2:6" s="55" customFormat="1" x14ac:dyDescent="0.25">
      <c r="B12300" s="209"/>
      <c r="C12300" s="564"/>
      <c r="D12300" s="209"/>
      <c r="F12300" s="685"/>
    </row>
    <row r="12301" spans="2:6" s="55" customFormat="1" x14ac:dyDescent="0.25">
      <c r="B12301" s="209"/>
      <c r="C12301" s="564"/>
      <c r="D12301" s="209"/>
      <c r="F12301" s="685"/>
    </row>
    <row r="12302" spans="2:6" s="55" customFormat="1" x14ac:dyDescent="0.25">
      <c r="B12302" s="209"/>
      <c r="C12302" s="564"/>
      <c r="D12302" s="209"/>
      <c r="F12302" s="685"/>
    </row>
    <row r="12303" spans="2:6" s="55" customFormat="1" x14ac:dyDescent="0.25">
      <c r="B12303" s="209"/>
      <c r="C12303" s="564"/>
      <c r="D12303" s="209"/>
      <c r="F12303" s="685"/>
    </row>
    <row r="12304" spans="2:6" s="55" customFormat="1" x14ac:dyDescent="0.25">
      <c r="B12304" s="209"/>
      <c r="C12304" s="564"/>
      <c r="D12304" s="209"/>
      <c r="F12304" s="685"/>
    </row>
    <row r="12305" spans="2:6" s="55" customFormat="1" x14ac:dyDescent="0.25">
      <c r="B12305" s="209"/>
      <c r="C12305" s="564"/>
      <c r="D12305" s="209"/>
      <c r="F12305" s="685"/>
    </row>
    <row r="12306" spans="2:6" s="55" customFormat="1" x14ac:dyDescent="0.25">
      <c r="B12306" s="209"/>
      <c r="C12306" s="564"/>
      <c r="D12306" s="209"/>
      <c r="F12306" s="685"/>
    </row>
    <row r="12307" spans="2:6" s="55" customFormat="1" x14ac:dyDescent="0.25">
      <c r="B12307" s="209"/>
      <c r="C12307" s="564"/>
      <c r="D12307" s="209"/>
      <c r="F12307" s="685"/>
    </row>
    <row r="12308" spans="2:6" s="55" customFormat="1" x14ac:dyDescent="0.25">
      <c r="B12308" s="209"/>
      <c r="C12308" s="564"/>
      <c r="D12308" s="209"/>
      <c r="F12308" s="685"/>
    </row>
    <row r="12309" spans="2:6" s="55" customFormat="1" x14ac:dyDescent="0.25">
      <c r="B12309" s="209"/>
      <c r="C12309" s="564"/>
      <c r="D12309" s="209"/>
      <c r="F12309" s="685"/>
    </row>
    <row r="12310" spans="2:6" s="55" customFormat="1" x14ac:dyDescent="0.25">
      <c r="B12310" s="209"/>
      <c r="C12310" s="564"/>
      <c r="D12310" s="209"/>
      <c r="F12310" s="685"/>
    </row>
    <row r="12311" spans="2:6" s="55" customFormat="1" x14ac:dyDescent="0.25">
      <c r="B12311" s="209"/>
      <c r="C12311" s="564"/>
      <c r="D12311" s="209"/>
      <c r="F12311" s="685"/>
    </row>
    <row r="12312" spans="2:6" s="55" customFormat="1" x14ac:dyDescent="0.25">
      <c r="B12312" s="209"/>
      <c r="C12312" s="564"/>
      <c r="D12312" s="209"/>
      <c r="F12312" s="685"/>
    </row>
    <row r="12313" spans="2:6" s="55" customFormat="1" x14ac:dyDescent="0.25">
      <c r="B12313" s="209"/>
      <c r="C12313" s="564"/>
      <c r="D12313" s="209"/>
      <c r="F12313" s="685"/>
    </row>
    <row r="12314" spans="2:6" s="55" customFormat="1" x14ac:dyDescent="0.25">
      <c r="B12314" s="209"/>
      <c r="C12314" s="564"/>
      <c r="D12314" s="209"/>
      <c r="F12314" s="685"/>
    </row>
    <row r="12315" spans="2:6" s="55" customFormat="1" x14ac:dyDescent="0.25">
      <c r="B12315" s="209"/>
      <c r="C12315" s="564"/>
      <c r="D12315" s="209"/>
      <c r="F12315" s="685"/>
    </row>
    <row r="12316" spans="2:6" s="55" customFormat="1" x14ac:dyDescent="0.25">
      <c r="B12316" s="209"/>
      <c r="C12316" s="564"/>
      <c r="D12316" s="209"/>
      <c r="F12316" s="685"/>
    </row>
    <row r="12317" spans="2:6" s="55" customFormat="1" x14ac:dyDescent="0.25">
      <c r="B12317" s="209"/>
      <c r="C12317" s="564"/>
      <c r="D12317" s="209"/>
      <c r="F12317" s="685"/>
    </row>
    <row r="12318" spans="2:6" s="55" customFormat="1" x14ac:dyDescent="0.25">
      <c r="B12318" s="209"/>
      <c r="C12318" s="564"/>
      <c r="D12318" s="209"/>
      <c r="F12318" s="685"/>
    </row>
    <row r="12319" spans="2:6" s="55" customFormat="1" x14ac:dyDescent="0.25">
      <c r="B12319" s="209"/>
      <c r="C12319" s="564"/>
      <c r="D12319" s="209"/>
      <c r="F12319" s="685"/>
    </row>
    <row r="12320" spans="2:6" s="55" customFormat="1" x14ac:dyDescent="0.25">
      <c r="B12320" s="209"/>
      <c r="C12320" s="564"/>
      <c r="D12320" s="209"/>
      <c r="F12320" s="685"/>
    </row>
    <row r="12321" spans="2:6" s="55" customFormat="1" x14ac:dyDescent="0.25">
      <c r="B12321" s="209"/>
      <c r="C12321" s="564"/>
      <c r="D12321" s="209"/>
      <c r="F12321" s="685"/>
    </row>
    <row r="12322" spans="2:6" s="55" customFormat="1" x14ac:dyDescent="0.25">
      <c r="B12322" s="209"/>
      <c r="C12322" s="564"/>
      <c r="D12322" s="209"/>
      <c r="F12322" s="685"/>
    </row>
    <row r="12323" spans="2:6" s="55" customFormat="1" x14ac:dyDescent="0.25">
      <c r="B12323" s="209"/>
      <c r="C12323" s="564"/>
      <c r="D12323" s="209"/>
      <c r="F12323" s="685"/>
    </row>
    <row r="12324" spans="2:6" s="55" customFormat="1" x14ac:dyDescent="0.25">
      <c r="B12324" s="209"/>
      <c r="C12324" s="564"/>
      <c r="D12324" s="209"/>
      <c r="F12324" s="685"/>
    </row>
    <row r="12325" spans="2:6" s="55" customFormat="1" x14ac:dyDescent="0.25">
      <c r="B12325" s="209"/>
      <c r="C12325" s="564"/>
      <c r="D12325" s="209"/>
      <c r="F12325" s="685"/>
    </row>
    <row r="12326" spans="2:6" s="55" customFormat="1" x14ac:dyDescent="0.25">
      <c r="B12326" s="209"/>
      <c r="C12326" s="564"/>
      <c r="D12326" s="209"/>
      <c r="F12326" s="685"/>
    </row>
    <row r="12327" spans="2:6" s="55" customFormat="1" x14ac:dyDescent="0.25">
      <c r="B12327" s="209"/>
      <c r="C12327" s="564"/>
      <c r="D12327" s="209"/>
      <c r="F12327" s="685"/>
    </row>
    <row r="12328" spans="2:6" s="55" customFormat="1" x14ac:dyDescent="0.25">
      <c r="B12328" s="209"/>
      <c r="C12328" s="564"/>
      <c r="D12328" s="209"/>
      <c r="F12328" s="685"/>
    </row>
    <row r="12329" spans="2:6" s="55" customFormat="1" x14ac:dyDescent="0.25">
      <c r="B12329" s="209"/>
      <c r="C12329" s="564"/>
      <c r="D12329" s="209"/>
      <c r="F12329" s="685"/>
    </row>
    <row r="12330" spans="2:6" s="55" customFormat="1" x14ac:dyDescent="0.25">
      <c r="B12330" s="209"/>
      <c r="C12330" s="564"/>
      <c r="D12330" s="209"/>
      <c r="F12330" s="685"/>
    </row>
    <row r="12331" spans="2:6" s="55" customFormat="1" x14ac:dyDescent="0.25">
      <c r="B12331" s="209"/>
      <c r="C12331" s="564"/>
      <c r="D12331" s="209"/>
      <c r="F12331" s="685"/>
    </row>
    <row r="12332" spans="2:6" s="55" customFormat="1" x14ac:dyDescent="0.25">
      <c r="B12332" s="209"/>
      <c r="C12332" s="564"/>
      <c r="D12332" s="209"/>
      <c r="F12332" s="685"/>
    </row>
    <row r="12333" spans="2:6" s="55" customFormat="1" x14ac:dyDescent="0.25">
      <c r="B12333" s="209"/>
      <c r="C12333" s="564"/>
      <c r="D12333" s="209"/>
      <c r="F12333" s="685"/>
    </row>
    <row r="12334" spans="2:6" s="55" customFormat="1" x14ac:dyDescent="0.25">
      <c r="B12334" s="209"/>
      <c r="C12334" s="564"/>
      <c r="D12334" s="209"/>
      <c r="F12334" s="685"/>
    </row>
    <row r="12335" spans="2:6" s="55" customFormat="1" x14ac:dyDescent="0.25">
      <c r="B12335" s="209"/>
      <c r="C12335" s="564"/>
      <c r="D12335" s="209"/>
      <c r="F12335" s="685"/>
    </row>
    <row r="12336" spans="2:6" s="55" customFormat="1" x14ac:dyDescent="0.25">
      <c r="B12336" s="209"/>
      <c r="C12336" s="564"/>
      <c r="D12336" s="209"/>
      <c r="F12336" s="685"/>
    </row>
    <row r="12337" spans="2:6" s="55" customFormat="1" x14ac:dyDescent="0.25">
      <c r="B12337" s="209"/>
      <c r="C12337" s="564"/>
      <c r="D12337" s="209"/>
      <c r="F12337" s="685"/>
    </row>
    <row r="12338" spans="2:6" s="55" customFormat="1" x14ac:dyDescent="0.25">
      <c r="B12338" s="209"/>
      <c r="C12338" s="564"/>
      <c r="D12338" s="209"/>
      <c r="F12338" s="685"/>
    </row>
    <row r="12339" spans="2:6" s="55" customFormat="1" x14ac:dyDescent="0.25">
      <c r="B12339" s="209"/>
      <c r="C12339" s="564"/>
      <c r="D12339" s="209"/>
      <c r="F12339" s="685"/>
    </row>
    <row r="12340" spans="2:6" s="55" customFormat="1" x14ac:dyDescent="0.25">
      <c r="B12340" s="209"/>
      <c r="C12340" s="564"/>
      <c r="D12340" s="209"/>
      <c r="F12340" s="685"/>
    </row>
    <row r="12341" spans="2:6" s="55" customFormat="1" x14ac:dyDescent="0.25">
      <c r="B12341" s="209"/>
      <c r="C12341" s="564"/>
      <c r="D12341" s="209"/>
      <c r="F12341" s="685"/>
    </row>
    <row r="12342" spans="2:6" s="55" customFormat="1" x14ac:dyDescent="0.25">
      <c r="B12342" s="209"/>
      <c r="C12342" s="564"/>
      <c r="D12342" s="209"/>
      <c r="F12342" s="685"/>
    </row>
    <row r="12343" spans="2:6" s="55" customFormat="1" x14ac:dyDescent="0.25">
      <c r="B12343" s="209"/>
      <c r="C12343" s="564"/>
      <c r="D12343" s="209"/>
      <c r="F12343" s="685"/>
    </row>
    <row r="12344" spans="2:6" s="55" customFormat="1" x14ac:dyDescent="0.25">
      <c r="B12344" s="209"/>
      <c r="C12344" s="564"/>
      <c r="D12344" s="209"/>
      <c r="F12344" s="685"/>
    </row>
    <row r="12345" spans="2:6" s="55" customFormat="1" x14ac:dyDescent="0.25">
      <c r="B12345" s="209"/>
      <c r="C12345" s="564"/>
      <c r="D12345" s="209"/>
      <c r="F12345" s="685"/>
    </row>
    <row r="12346" spans="2:6" s="55" customFormat="1" x14ac:dyDescent="0.25">
      <c r="B12346" s="209"/>
      <c r="C12346" s="564"/>
      <c r="D12346" s="209"/>
      <c r="F12346" s="685"/>
    </row>
    <row r="12347" spans="2:6" s="55" customFormat="1" x14ac:dyDescent="0.25">
      <c r="B12347" s="209"/>
      <c r="C12347" s="564"/>
      <c r="D12347" s="209"/>
      <c r="F12347" s="685"/>
    </row>
    <row r="12348" spans="2:6" s="55" customFormat="1" x14ac:dyDescent="0.25">
      <c r="B12348" s="209"/>
      <c r="C12348" s="564"/>
      <c r="D12348" s="209"/>
      <c r="F12348" s="685"/>
    </row>
    <row r="12349" spans="2:6" s="55" customFormat="1" x14ac:dyDescent="0.25">
      <c r="B12349" s="209"/>
      <c r="C12349" s="564"/>
      <c r="D12349" s="209"/>
      <c r="F12349" s="685"/>
    </row>
    <row r="12350" spans="2:6" s="55" customFormat="1" x14ac:dyDescent="0.25">
      <c r="B12350" s="209"/>
      <c r="C12350" s="564"/>
      <c r="D12350" s="209"/>
      <c r="F12350" s="685"/>
    </row>
    <row r="12351" spans="2:6" s="55" customFormat="1" x14ac:dyDescent="0.25">
      <c r="B12351" s="209"/>
      <c r="C12351" s="564"/>
      <c r="D12351" s="209"/>
      <c r="F12351" s="685"/>
    </row>
    <row r="12352" spans="2:6" s="55" customFormat="1" x14ac:dyDescent="0.25">
      <c r="B12352" s="209"/>
      <c r="C12352" s="564"/>
      <c r="D12352" s="209"/>
      <c r="F12352" s="685"/>
    </row>
    <row r="12353" spans="2:6" s="55" customFormat="1" x14ac:dyDescent="0.25">
      <c r="B12353" s="209"/>
      <c r="C12353" s="564"/>
      <c r="D12353" s="209"/>
      <c r="F12353" s="685"/>
    </row>
    <row r="12354" spans="2:6" s="55" customFormat="1" x14ac:dyDescent="0.25">
      <c r="B12354" s="209"/>
      <c r="C12354" s="564"/>
      <c r="D12354" s="209"/>
      <c r="F12354" s="685"/>
    </row>
    <row r="12355" spans="2:6" s="55" customFormat="1" x14ac:dyDescent="0.25">
      <c r="B12355" s="209"/>
      <c r="C12355" s="564"/>
      <c r="D12355" s="209"/>
      <c r="F12355" s="685"/>
    </row>
    <row r="12356" spans="2:6" s="55" customFormat="1" x14ac:dyDescent="0.25">
      <c r="B12356" s="209"/>
      <c r="C12356" s="564"/>
      <c r="D12356" s="209"/>
      <c r="F12356" s="685"/>
    </row>
    <row r="12357" spans="2:6" s="55" customFormat="1" x14ac:dyDescent="0.25">
      <c r="B12357" s="209"/>
      <c r="C12357" s="564"/>
      <c r="D12357" s="209"/>
      <c r="F12357" s="685"/>
    </row>
    <row r="12358" spans="2:6" s="55" customFormat="1" x14ac:dyDescent="0.25">
      <c r="B12358" s="209"/>
      <c r="C12358" s="564"/>
      <c r="D12358" s="209"/>
      <c r="F12358" s="685"/>
    </row>
    <row r="12359" spans="2:6" s="55" customFormat="1" x14ac:dyDescent="0.25">
      <c r="B12359" s="209"/>
      <c r="C12359" s="564"/>
      <c r="D12359" s="209"/>
      <c r="F12359" s="685"/>
    </row>
    <row r="12360" spans="2:6" s="55" customFormat="1" x14ac:dyDescent="0.25">
      <c r="B12360" s="209"/>
      <c r="C12360" s="564"/>
      <c r="D12360" s="209"/>
      <c r="F12360" s="685"/>
    </row>
    <row r="12361" spans="2:6" s="55" customFormat="1" x14ac:dyDescent="0.25">
      <c r="B12361" s="209"/>
      <c r="C12361" s="564"/>
      <c r="D12361" s="209"/>
      <c r="F12361" s="685"/>
    </row>
    <row r="12362" spans="2:6" s="55" customFormat="1" x14ac:dyDescent="0.25">
      <c r="B12362" s="209"/>
      <c r="C12362" s="564"/>
      <c r="D12362" s="209"/>
      <c r="F12362" s="685"/>
    </row>
    <row r="12363" spans="2:6" s="55" customFormat="1" x14ac:dyDescent="0.25">
      <c r="B12363" s="209"/>
      <c r="C12363" s="564"/>
      <c r="D12363" s="209"/>
      <c r="F12363" s="685"/>
    </row>
    <row r="12364" spans="2:6" s="55" customFormat="1" x14ac:dyDescent="0.25">
      <c r="B12364" s="209"/>
      <c r="C12364" s="564"/>
      <c r="D12364" s="209"/>
      <c r="F12364" s="685"/>
    </row>
    <row r="12365" spans="2:6" s="55" customFormat="1" x14ac:dyDescent="0.25">
      <c r="B12365" s="209"/>
      <c r="C12365" s="564"/>
      <c r="D12365" s="209"/>
      <c r="F12365" s="685"/>
    </row>
    <row r="12366" spans="2:6" s="55" customFormat="1" x14ac:dyDescent="0.25">
      <c r="B12366" s="209"/>
      <c r="C12366" s="564"/>
      <c r="D12366" s="209"/>
      <c r="F12366" s="685"/>
    </row>
    <row r="12367" spans="2:6" s="55" customFormat="1" x14ac:dyDescent="0.25">
      <c r="B12367" s="209"/>
      <c r="C12367" s="564"/>
      <c r="D12367" s="209"/>
      <c r="F12367" s="685"/>
    </row>
    <row r="12368" spans="2:6" s="55" customFormat="1" x14ac:dyDescent="0.25">
      <c r="B12368" s="209"/>
      <c r="C12368" s="564"/>
      <c r="D12368" s="209"/>
      <c r="F12368" s="685"/>
    </row>
    <row r="12369" spans="2:6" s="55" customFormat="1" x14ac:dyDescent="0.25">
      <c r="B12369" s="209"/>
      <c r="C12369" s="564"/>
      <c r="D12369" s="209"/>
      <c r="F12369" s="685"/>
    </row>
    <row r="12370" spans="2:6" s="55" customFormat="1" x14ac:dyDescent="0.25">
      <c r="B12370" s="209"/>
      <c r="C12370" s="564"/>
      <c r="D12370" s="209"/>
      <c r="F12370" s="685"/>
    </row>
    <row r="12371" spans="2:6" s="55" customFormat="1" x14ac:dyDescent="0.25">
      <c r="B12371" s="209"/>
      <c r="C12371" s="564"/>
      <c r="D12371" s="209"/>
      <c r="F12371" s="685"/>
    </row>
    <row r="12372" spans="2:6" s="55" customFormat="1" x14ac:dyDescent="0.25">
      <c r="B12372" s="209"/>
      <c r="C12372" s="564"/>
      <c r="D12372" s="209"/>
      <c r="F12372" s="685"/>
    </row>
    <row r="12373" spans="2:6" s="55" customFormat="1" x14ac:dyDescent="0.25">
      <c r="B12373" s="209"/>
      <c r="C12373" s="564"/>
      <c r="D12373" s="209"/>
      <c r="F12373" s="685"/>
    </row>
    <row r="12374" spans="2:6" s="55" customFormat="1" x14ac:dyDescent="0.25">
      <c r="B12374" s="209"/>
      <c r="C12374" s="564"/>
      <c r="D12374" s="209"/>
      <c r="F12374" s="685"/>
    </row>
    <row r="12375" spans="2:6" s="55" customFormat="1" x14ac:dyDescent="0.25">
      <c r="B12375" s="209"/>
      <c r="C12375" s="564"/>
      <c r="D12375" s="209"/>
      <c r="F12375" s="685"/>
    </row>
    <row r="12376" spans="2:6" s="55" customFormat="1" x14ac:dyDescent="0.25">
      <c r="B12376" s="209"/>
      <c r="C12376" s="564"/>
      <c r="D12376" s="209"/>
      <c r="F12376" s="685"/>
    </row>
    <row r="12377" spans="2:6" s="55" customFormat="1" x14ac:dyDescent="0.25">
      <c r="B12377" s="209"/>
      <c r="C12377" s="564"/>
      <c r="D12377" s="209"/>
      <c r="F12377" s="685"/>
    </row>
    <row r="12378" spans="2:6" s="55" customFormat="1" x14ac:dyDescent="0.25">
      <c r="B12378" s="209"/>
      <c r="C12378" s="564"/>
      <c r="D12378" s="209"/>
      <c r="F12378" s="685"/>
    </row>
    <row r="12379" spans="2:6" s="55" customFormat="1" x14ac:dyDescent="0.25">
      <c r="B12379" s="209"/>
      <c r="C12379" s="564"/>
      <c r="D12379" s="209"/>
      <c r="F12379" s="685"/>
    </row>
    <row r="12380" spans="2:6" s="55" customFormat="1" x14ac:dyDescent="0.25">
      <c r="B12380" s="209"/>
      <c r="C12380" s="564"/>
      <c r="D12380" s="209"/>
      <c r="F12380" s="685"/>
    </row>
    <row r="12381" spans="2:6" s="55" customFormat="1" x14ac:dyDescent="0.25">
      <c r="B12381" s="209"/>
      <c r="C12381" s="564"/>
      <c r="D12381" s="209"/>
      <c r="F12381" s="685"/>
    </row>
    <row r="12382" spans="2:6" s="55" customFormat="1" x14ac:dyDescent="0.25">
      <c r="B12382" s="209"/>
      <c r="C12382" s="564"/>
      <c r="D12382" s="209"/>
      <c r="F12382" s="685"/>
    </row>
    <row r="12383" spans="2:6" s="55" customFormat="1" x14ac:dyDescent="0.25">
      <c r="B12383" s="209"/>
      <c r="C12383" s="564"/>
      <c r="D12383" s="209"/>
      <c r="F12383" s="685"/>
    </row>
    <row r="12384" spans="2:6" s="55" customFormat="1" x14ac:dyDescent="0.25">
      <c r="B12384" s="209"/>
      <c r="C12384" s="564"/>
      <c r="D12384" s="209"/>
      <c r="F12384" s="685"/>
    </row>
    <row r="12385" spans="2:6" s="55" customFormat="1" x14ac:dyDescent="0.25">
      <c r="B12385" s="209"/>
      <c r="C12385" s="564"/>
      <c r="D12385" s="209"/>
      <c r="F12385" s="685"/>
    </row>
    <row r="12386" spans="2:6" s="55" customFormat="1" x14ac:dyDescent="0.25">
      <c r="B12386" s="209"/>
      <c r="C12386" s="564"/>
      <c r="D12386" s="209"/>
      <c r="F12386" s="685"/>
    </row>
    <row r="12387" spans="2:6" s="55" customFormat="1" x14ac:dyDescent="0.25">
      <c r="B12387" s="209"/>
      <c r="C12387" s="564"/>
      <c r="D12387" s="209"/>
      <c r="F12387" s="685"/>
    </row>
    <row r="12388" spans="2:6" s="55" customFormat="1" x14ac:dyDescent="0.25">
      <c r="B12388" s="209"/>
      <c r="C12388" s="564"/>
      <c r="D12388" s="209"/>
      <c r="F12388" s="685"/>
    </row>
    <row r="12389" spans="2:6" s="55" customFormat="1" x14ac:dyDescent="0.25">
      <c r="B12389" s="209"/>
      <c r="C12389" s="564"/>
      <c r="D12389" s="209"/>
      <c r="F12389" s="685"/>
    </row>
    <row r="12390" spans="2:6" s="55" customFormat="1" x14ac:dyDescent="0.25">
      <c r="B12390" s="209"/>
      <c r="C12390" s="564"/>
      <c r="D12390" s="209"/>
      <c r="F12390" s="685"/>
    </row>
    <row r="12391" spans="2:6" s="55" customFormat="1" x14ac:dyDescent="0.25">
      <c r="B12391" s="209"/>
      <c r="C12391" s="564"/>
      <c r="D12391" s="209"/>
      <c r="F12391" s="685"/>
    </row>
    <row r="12392" spans="2:6" s="55" customFormat="1" x14ac:dyDescent="0.25">
      <c r="B12392" s="209"/>
      <c r="C12392" s="564"/>
      <c r="D12392" s="209"/>
      <c r="F12392" s="685"/>
    </row>
    <row r="12393" spans="2:6" s="55" customFormat="1" x14ac:dyDescent="0.25">
      <c r="B12393" s="209"/>
      <c r="C12393" s="564"/>
      <c r="D12393" s="209"/>
      <c r="F12393" s="685"/>
    </row>
    <row r="12394" spans="2:6" s="55" customFormat="1" x14ac:dyDescent="0.25">
      <c r="B12394" s="209"/>
      <c r="C12394" s="564"/>
      <c r="D12394" s="209"/>
      <c r="F12394" s="685"/>
    </row>
    <row r="12395" spans="2:6" s="55" customFormat="1" x14ac:dyDescent="0.25">
      <c r="B12395" s="209"/>
      <c r="C12395" s="564"/>
      <c r="D12395" s="209"/>
      <c r="F12395" s="685"/>
    </row>
    <row r="12396" spans="2:6" s="55" customFormat="1" x14ac:dyDescent="0.25">
      <c r="B12396" s="209"/>
      <c r="C12396" s="564"/>
      <c r="D12396" s="209"/>
      <c r="F12396" s="685"/>
    </row>
    <row r="12397" spans="2:6" s="55" customFormat="1" x14ac:dyDescent="0.25">
      <c r="B12397" s="209"/>
      <c r="C12397" s="564"/>
      <c r="D12397" s="209"/>
      <c r="F12397" s="685"/>
    </row>
    <row r="12398" spans="2:6" s="55" customFormat="1" x14ac:dyDescent="0.25">
      <c r="B12398" s="209"/>
      <c r="C12398" s="564"/>
      <c r="D12398" s="209"/>
      <c r="F12398" s="685"/>
    </row>
    <row r="12399" spans="2:6" s="55" customFormat="1" x14ac:dyDescent="0.25">
      <c r="B12399" s="209"/>
      <c r="C12399" s="564"/>
      <c r="D12399" s="209"/>
      <c r="F12399" s="685"/>
    </row>
    <row r="12400" spans="2:6" s="55" customFormat="1" x14ac:dyDescent="0.25">
      <c r="B12400" s="209"/>
      <c r="C12400" s="564"/>
      <c r="D12400" s="209"/>
      <c r="F12400" s="685"/>
    </row>
    <row r="12401" spans="2:6" s="55" customFormat="1" x14ac:dyDescent="0.25">
      <c r="B12401" s="209"/>
      <c r="C12401" s="564"/>
      <c r="D12401" s="209"/>
      <c r="F12401" s="685"/>
    </row>
    <row r="12402" spans="2:6" s="55" customFormat="1" x14ac:dyDescent="0.25">
      <c r="B12402" s="209"/>
      <c r="C12402" s="564"/>
      <c r="D12402" s="209"/>
      <c r="F12402" s="685"/>
    </row>
    <row r="12403" spans="2:6" s="55" customFormat="1" x14ac:dyDescent="0.25">
      <c r="B12403" s="209"/>
      <c r="C12403" s="564"/>
      <c r="D12403" s="209"/>
      <c r="F12403" s="685"/>
    </row>
    <row r="12404" spans="2:6" s="55" customFormat="1" x14ac:dyDescent="0.25">
      <c r="B12404" s="209"/>
      <c r="C12404" s="564"/>
      <c r="D12404" s="209"/>
      <c r="F12404" s="685"/>
    </row>
    <row r="12405" spans="2:6" s="55" customFormat="1" x14ac:dyDescent="0.25">
      <c r="B12405" s="209"/>
      <c r="C12405" s="564"/>
      <c r="D12405" s="209"/>
      <c r="F12405" s="685"/>
    </row>
    <row r="12406" spans="2:6" s="55" customFormat="1" x14ac:dyDescent="0.25">
      <c r="B12406" s="209"/>
      <c r="C12406" s="564"/>
      <c r="D12406" s="209"/>
      <c r="F12406" s="685"/>
    </row>
    <row r="12407" spans="2:6" s="55" customFormat="1" x14ac:dyDescent="0.25">
      <c r="B12407" s="209"/>
      <c r="C12407" s="564"/>
      <c r="D12407" s="209"/>
      <c r="F12407" s="685"/>
    </row>
    <row r="12408" spans="2:6" s="55" customFormat="1" x14ac:dyDescent="0.25">
      <c r="B12408" s="209"/>
      <c r="C12408" s="564"/>
      <c r="D12408" s="209"/>
      <c r="F12408" s="685"/>
    </row>
    <row r="12409" spans="2:6" s="55" customFormat="1" x14ac:dyDescent="0.25">
      <c r="B12409" s="209"/>
      <c r="C12409" s="564"/>
      <c r="D12409" s="209"/>
      <c r="F12409" s="685"/>
    </row>
    <row r="12410" spans="2:6" s="55" customFormat="1" x14ac:dyDescent="0.25">
      <c r="B12410" s="209"/>
      <c r="C12410" s="564"/>
      <c r="D12410" s="209"/>
      <c r="F12410" s="685"/>
    </row>
    <row r="12411" spans="2:6" s="55" customFormat="1" x14ac:dyDescent="0.25">
      <c r="B12411" s="209"/>
      <c r="C12411" s="564"/>
      <c r="D12411" s="209"/>
      <c r="F12411" s="685"/>
    </row>
    <row r="12412" spans="2:6" s="55" customFormat="1" x14ac:dyDescent="0.25">
      <c r="B12412" s="209"/>
      <c r="C12412" s="564"/>
      <c r="D12412" s="209"/>
      <c r="F12412" s="685"/>
    </row>
    <row r="12413" spans="2:6" s="55" customFormat="1" x14ac:dyDescent="0.25">
      <c r="B12413" s="209"/>
      <c r="C12413" s="564"/>
      <c r="D12413" s="209"/>
      <c r="F12413" s="685"/>
    </row>
    <row r="12414" spans="2:6" s="55" customFormat="1" x14ac:dyDescent="0.25">
      <c r="B12414" s="209"/>
      <c r="C12414" s="564"/>
      <c r="D12414" s="209"/>
      <c r="F12414" s="685"/>
    </row>
    <row r="12415" spans="2:6" s="55" customFormat="1" x14ac:dyDescent="0.25">
      <c r="B12415" s="209"/>
      <c r="C12415" s="564"/>
      <c r="D12415" s="209"/>
      <c r="F12415" s="685"/>
    </row>
    <row r="12416" spans="2:6" s="55" customFormat="1" x14ac:dyDescent="0.25">
      <c r="B12416" s="209"/>
      <c r="C12416" s="564"/>
      <c r="D12416" s="209"/>
      <c r="F12416" s="685"/>
    </row>
    <row r="12417" spans="2:6" s="55" customFormat="1" x14ac:dyDescent="0.25">
      <c r="B12417" s="209"/>
      <c r="C12417" s="564"/>
      <c r="D12417" s="209"/>
      <c r="F12417" s="685"/>
    </row>
    <row r="12418" spans="2:6" s="55" customFormat="1" x14ac:dyDescent="0.25">
      <c r="B12418" s="209"/>
      <c r="C12418" s="564"/>
      <c r="D12418" s="209"/>
      <c r="F12418" s="685"/>
    </row>
    <row r="12419" spans="2:6" s="55" customFormat="1" x14ac:dyDescent="0.25">
      <c r="B12419" s="209"/>
      <c r="C12419" s="564"/>
      <c r="D12419" s="209"/>
      <c r="F12419" s="685"/>
    </row>
    <row r="12420" spans="2:6" s="55" customFormat="1" x14ac:dyDescent="0.25">
      <c r="B12420" s="209"/>
      <c r="C12420" s="564"/>
      <c r="D12420" s="209"/>
      <c r="F12420" s="685"/>
    </row>
    <row r="12421" spans="2:6" s="55" customFormat="1" x14ac:dyDescent="0.25">
      <c r="B12421" s="209"/>
      <c r="C12421" s="564"/>
      <c r="D12421" s="209"/>
      <c r="F12421" s="685"/>
    </row>
    <row r="12422" spans="2:6" s="55" customFormat="1" x14ac:dyDescent="0.25">
      <c r="B12422" s="209"/>
      <c r="C12422" s="564"/>
      <c r="D12422" s="209"/>
      <c r="F12422" s="685"/>
    </row>
    <row r="12423" spans="2:6" s="55" customFormat="1" x14ac:dyDescent="0.25">
      <c r="B12423" s="209"/>
      <c r="C12423" s="564"/>
      <c r="D12423" s="209"/>
      <c r="F12423" s="685"/>
    </row>
    <row r="12424" spans="2:6" s="55" customFormat="1" x14ac:dyDescent="0.25">
      <c r="B12424" s="209"/>
      <c r="C12424" s="564"/>
      <c r="D12424" s="209"/>
      <c r="F12424" s="685"/>
    </row>
    <row r="12425" spans="2:6" s="55" customFormat="1" x14ac:dyDescent="0.25">
      <c r="B12425" s="209"/>
      <c r="C12425" s="564"/>
      <c r="D12425" s="209"/>
      <c r="F12425" s="685"/>
    </row>
    <row r="12426" spans="2:6" s="55" customFormat="1" x14ac:dyDescent="0.25">
      <c r="B12426" s="209"/>
      <c r="C12426" s="564"/>
      <c r="D12426" s="209"/>
      <c r="F12426" s="685"/>
    </row>
    <row r="12427" spans="2:6" s="55" customFormat="1" x14ac:dyDescent="0.25">
      <c r="B12427" s="209"/>
      <c r="C12427" s="564"/>
      <c r="D12427" s="209"/>
      <c r="F12427" s="685"/>
    </row>
    <row r="12428" spans="2:6" s="55" customFormat="1" x14ac:dyDescent="0.25">
      <c r="B12428" s="209"/>
      <c r="C12428" s="564"/>
      <c r="D12428" s="209"/>
      <c r="F12428" s="685"/>
    </row>
    <row r="12429" spans="2:6" s="55" customFormat="1" x14ac:dyDescent="0.25">
      <c r="B12429" s="209"/>
      <c r="C12429" s="564"/>
      <c r="D12429" s="209"/>
      <c r="F12429" s="685"/>
    </row>
    <row r="12430" spans="2:6" s="55" customFormat="1" x14ac:dyDescent="0.25">
      <c r="B12430" s="209"/>
      <c r="C12430" s="564"/>
      <c r="D12430" s="209"/>
      <c r="F12430" s="685"/>
    </row>
    <row r="12431" spans="2:6" s="55" customFormat="1" x14ac:dyDescent="0.25">
      <c r="B12431" s="209"/>
      <c r="C12431" s="564"/>
      <c r="D12431" s="209"/>
      <c r="F12431" s="685"/>
    </row>
    <row r="12432" spans="2:6" s="55" customFormat="1" x14ac:dyDescent="0.25">
      <c r="B12432" s="209"/>
      <c r="C12432" s="564"/>
      <c r="D12432" s="209"/>
      <c r="F12432" s="685"/>
    </row>
    <row r="12433" spans="2:6" s="55" customFormat="1" x14ac:dyDescent="0.25">
      <c r="B12433" s="209"/>
      <c r="C12433" s="564"/>
      <c r="D12433" s="209"/>
      <c r="F12433" s="685"/>
    </row>
    <row r="12434" spans="2:6" s="55" customFormat="1" x14ac:dyDescent="0.25">
      <c r="B12434" s="209"/>
      <c r="C12434" s="564"/>
      <c r="D12434" s="209"/>
      <c r="F12434" s="685"/>
    </row>
    <row r="12435" spans="2:6" s="55" customFormat="1" x14ac:dyDescent="0.25">
      <c r="B12435" s="209"/>
      <c r="C12435" s="564"/>
      <c r="D12435" s="209"/>
      <c r="F12435" s="685"/>
    </row>
    <row r="12436" spans="2:6" s="55" customFormat="1" x14ac:dyDescent="0.25">
      <c r="B12436" s="209"/>
      <c r="C12436" s="564"/>
      <c r="D12436" s="209"/>
      <c r="F12436" s="685"/>
    </row>
    <row r="12437" spans="2:6" s="55" customFormat="1" x14ac:dyDescent="0.25">
      <c r="B12437" s="209"/>
      <c r="C12437" s="564"/>
      <c r="D12437" s="209"/>
      <c r="F12437" s="685"/>
    </row>
    <row r="12438" spans="2:6" s="55" customFormat="1" x14ac:dyDescent="0.25">
      <c r="B12438" s="209"/>
      <c r="C12438" s="564"/>
      <c r="D12438" s="209"/>
      <c r="F12438" s="685"/>
    </row>
    <row r="12439" spans="2:6" s="55" customFormat="1" x14ac:dyDescent="0.25">
      <c r="B12439" s="209"/>
      <c r="C12439" s="564"/>
      <c r="D12439" s="209"/>
      <c r="F12439" s="685"/>
    </row>
    <row r="12440" spans="2:6" s="55" customFormat="1" x14ac:dyDescent="0.25">
      <c r="B12440" s="209"/>
      <c r="C12440" s="564"/>
      <c r="D12440" s="209"/>
      <c r="F12440" s="685"/>
    </row>
    <row r="12441" spans="2:6" s="55" customFormat="1" x14ac:dyDescent="0.25">
      <c r="B12441" s="209"/>
      <c r="C12441" s="564"/>
      <c r="D12441" s="209"/>
      <c r="F12441" s="685"/>
    </row>
    <row r="12442" spans="2:6" s="55" customFormat="1" x14ac:dyDescent="0.25">
      <c r="B12442" s="209"/>
      <c r="C12442" s="564"/>
      <c r="D12442" s="209"/>
      <c r="F12442" s="685"/>
    </row>
    <row r="12443" spans="2:6" s="55" customFormat="1" x14ac:dyDescent="0.25">
      <c r="B12443" s="209"/>
      <c r="C12443" s="564"/>
      <c r="D12443" s="209"/>
      <c r="F12443" s="685"/>
    </row>
    <row r="12444" spans="2:6" s="55" customFormat="1" x14ac:dyDescent="0.25">
      <c r="B12444" s="209"/>
      <c r="C12444" s="564"/>
      <c r="D12444" s="209"/>
      <c r="F12444" s="685"/>
    </row>
    <row r="12445" spans="2:6" s="55" customFormat="1" x14ac:dyDescent="0.25">
      <c r="B12445" s="209"/>
      <c r="C12445" s="564"/>
      <c r="D12445" s="209"/>
      <c r="F12445" s="685"/>
    </row>
    <row r="12446" spans="2:6" s="55" customFormat="1" x14ac:dyDescent="0.25">
      <c r="B12446" s="209"/>
      <c r="C12446" s="564"/>
      <c r="D12446" s="209"/>
      <c r="F12446" s="685"/>
    </row>
    <row r="12447" spans="2:6" s="55" customFormat="1" x14ac:dyDescent="0.25">
      <c r="B12447" s="209"/>
      <c r="C12447" s="564"/>
      <c r="D12447" s="209"/>
      <c r="F12447" s="685"/>
    </row>
    <row r="12448" spans="2:6" s="55" customFormat="1" x14ac:dyDescent="0.25">
      <c r="B12448" s="209"/>
      <c r="C12448" s="564"/>
      <c r="D12448" s="209"/>
      <c r="F12448" s="685"/>
    </row>
    <row r="12449" spans="2:6" s="55" customFormat="1" x14ac:dyDescent="0.25">
      <c r="B12449" s="209"/>
      <c r="C12449" s="564"/>
      <c r="D12449" s="209"/>
      <c r="F12449" s="685"/>
    </row>
    <row r="12450" spans="2:6" s="55" customFormat="1" x14ac:dyDescent="0.25">
      <c r="B12450" s="209"/>
      <c r="C12450" s="564"/>
      <c r="D12450" s="209"/>
      <c r="F12450" s="685"/>
    </row>
    <row r="12451" spans="2:6" s="55" customFormat="1" x14ac:dyDescent="0.25">
      <c r="B12451" s="209"/>
      <c r="C12451" s="564"/>
      <c r="D12451" s="209"/>
      <c r="F12451" s="685"/>
    </row>
    <row r="12452" spans="2:6" s="55" customFormat="1" x14ac:dyDescent="0.25">
      <c r="B12452" s="209"/>
      <c r="C12452" s="564"/>
      <c r="D12452" s="209"/>
      <c r="F12452" s="685"/>
    </row>
    <row r="12453" spans="2:6" s="55" customFormat="1" x14ac:dyDescent="0.25">
      <c r="B12453" s="209"/>
      <c r="C12453" s="564"/>
      <c r="D12453" s="209"/>
      <c r="F12453" s="685"/>
    </row>
    <row r="12454" spans="2:6" s="55" customFormat="1" x14ac:dyDescent="0.25">
      <c r="B12454" s="209"/>
      <c r="C12454" s="564"/>
      <c r="D12454" s="209"/>
      <c r="F12454" s="685"/>
    </row>
    <row r="12455" spans="2:6" s="55" customFormat="1" x14ac:dyDescent="0.25">
      <c r="B12455" s="209"/>
      <c r="C12455" s="564"/>
      <c r="D12455" s="209"/>
      <c r="F12455" s="685"/>
    </row>
    <row r="12456" spans="2:6" s="55" customFormat="1" x14ac:dyDescent="0.25">
      <c r="B12456" s="209"/>
      <c r="C12456" s="564"/>
      <c r="D12456" s="209"/>
      <c r="F12456" s="685"/>
    </row>
    <row r="12457" spans="2:6" s="55" customFormat="1" x14ac:dyDescent="0.25">
      <c r="B12457" s="209"/>
      <c r="C12457" s="564"/>
      <c r="D12457" s="209"/>
      <c r="F12457" s="685"/>
    </row>
    <row r="12458" spans="2:6" s="55" customFormat="1" x14ac:dyDescent="0.25">
      <c r="B12458" s="209"/>
      <c r="C12458" s="564"/>
      <c r="D12458" s="209"/>
      <c r="F12458" s="685"/>
    </row>
    <row r="12459" spans="2:6" s="55" customFormat="1" x14ac:dyDescent="0.25">
      <c r="B12459" s="209"/>
      <c r="C12459" s="564"/>
      <c r="D12459" s="209"/>
      <c r="F12459" s="685"/>
    </row>
    <row r="12460" spans="2:6" s="55" customFormat="1" x14ac:dyDescent="0.25">
      <c r="B12460" s="209"/>
      <c r="C12460" s="564"/>
      <c r="D12460" s="209"/>
      <c r="F12460" s="685"/>
    </row>
    <row r="12461" spans="2:6" s="55" customFormat="1" x14ac:dyDescent="0.25">
      <c r="B12461" s="209"/>
      <c r="C12461" s="564"/>
      <c r="D12461" s="209"/>
      <c r="F12461" s="685"/>
    </row>
    <row r="12462" spans="2:6" s="55" customFormat="1" x14ac:dyDescent="0.25">
      <c r="B12462" s="209"/>
      <c r="C12462" s="564"/>
      <c r="D12462" s="209"/>
      <c r="F12462" s="685"/>
    </row>
    <row r="12463" spans="2:6" s="55" customFormat="1" x14ac:dyDescent="0.25">
      <c r="B12463" s="209"/>
      <c r="C12463" s="564"/>
      <c r="D12463" s="209"/>
      <c r="F12463" s="685"/>
    </row>
    <row r="12464" spans="2:6" s="55" customFormat="1" x14ac:dyDescent="0.25">
      <c r="B12464" s="209"/>
      <c r="C12464" s="564"/>
      <c r="D12464" s="209"/>
      <c r="F12464" s="685"/>
    </row>
    <row r="12465" spans="2:6" s="55" customFormat="1" x14ac:dyDescent="0.25">
      <c r="B12465" s="209"/>
      <c r="C12465" s="564"/>
      <c r="D12465" s="209"/>
      <c r="F12465" s="685"/>
    </row>
    <row r="12466" spans="2:6" s="55" customFormat="1" x14ac:dyDescent="0.25">
      <c r="B12466" s="209"/>
      <c r="C12466" s="564"/>
      <c r="D12466" s="209"/>
      <c r="F12466" s="685"/>
    </row>
    <row r="12467" spans="2:6" s="55" customFormat="1" x14ac:dyDescent="0.25">
      <c r="B12467" s="209"/>
      <c r="C12467" s="564"/>
      <c r="D12467" s="209"/>
      <c r="F12467" s="685"/>
    </row>
    <row r="12468" spans="2:6" s="55" customFormat="1" x14ac:dyDescent="0.25">
      <c r="B12468" s="209"/>
      <c r="C12468" s="564"/>
      <c r="D12468" s="209"/>
      <c r="F12468" s="685"/>
    </row>
    <row r="12469" spans="2:6" s="55" customFormat="1" x14ac:dyDescent="0.25">
      <c r="B12469" s="209"/>
      <c r="C12469" s="564"/>
      <c r="D12469" s="209"/>
      <c r="F12469" s="685"/>
    </row>
    <row r="12470" spans="2:6" s="55" customFormat="1" x14ac:dyDescent="0.25">
      <c r="B12470" s="209"/>
      <c r="C12470" s="564"/>
      <c r="D12470" s="209"/>
      <c r="F12470" s="685"/>
    </row>
    <row r="12471" spans="2:6" s="55" customFormat="1" x14ac:dyDescent="0.25">
      <c r="B12471" s="209"/>
      <c r="C12471" s="564"/>
      <c r="D12471" s="209"/>
      <c r="F12471" s="685"/>
    </row>
    <row r="12472" spans="2:6" s="55" customFormat="1" x14ac:dyDescent="0.25">
      <c r="B12472" s="209"/>
      <c r="C12472" s="564"/>
      <c r="D12472" s="209"/>
      <c r="F12472" s="685"/>
    </row>
    <row r="12473" spans="2:6" s="55" customFormat="1" x14ac:dyDescent="0.25">
      <c r="B12473" s="209"/>
      <c r="C12473" s="564"/>
      <c r="D12473" s="209"/>
      <c r="F12473" s="685"/>
    </row>
    <row r="12474" spans="2:6" s="55" customFormat="1" x14ac:dyDescent="0.25">
      <c r="B12474" s="209"/>
      <c r="C12474" s="564"/>
      <c r="D12474" s="209"/>
      <c r="F12474" s="685"/>
    </row>
    <row r="12475" spans="2:6" s="55" customFormat="1" x14ac:dyDescent="0.25">
      <c r="B12475" s="209"/>
      <c r="C12475" s="564"/>
      <c r="D12475" s="209"/>
      <c r="F12475" s="685"/>
    </row>
    <row r="12476" spans="2:6" s="55" customFormat="1" x14ac:dyDescent="0.25">
      <c r="B12476" s="209"/>
      <c r="C12476" s="564"/>
      <c r="D12476" s="209"/>
      <c r="F12476" s="685"/>
    </row>
    <row r="12477" spans="2:6" s="55" customFormat="1" x14ac:dyDescent="0.25">
      <c r="B12477" s="209"/>
      <c r="C12477" s="564"/>
      <c r="D12477" s="209"/>
      <c r="F12477" s="685"/>
    </row>
    <row r="12478" spans="2:6" s="55" customFormat="1" x14ac:dyDescent="0.25">
      <c r="B12478" s="209"/>
      <c r="C12478" s="564"/>
      <c r="D12478" s="209"/>
      <c r="F12478" s="685"/>
    </row>
    <row r="12479" spans="2:6" s="55" customFormat="1" x14ac:dyDescent="0.25">
      <c r="B12479" s="209"/>
      <c r="C12479" s="564"/>
      <c r="D12479" s="209"/>
      <c r="F12479" s="685"/>
    </row>
    <row r="12480" spans="2:6" s="55" customFormat="1" x14ac:dyDescent="0.25">
      <c r="B12480" s="209"/>
      <c r="C12480" s="564"/>
      <c r="D12480" s="209"/>
      <c r="F12480" s="685"/>
    </row>
    <row r="12481" spans="2:6" s="55" customFormat="1" x14ac:dyDescent="0.25">
      <c r="B12481" s="209"/>
      <c r="C12481" s="564"/>
      <c r="D12481" s="209"/>
      <c r="F12481" s="685"/>
    </row>
    <row r="12482" spans="2:6" s="55" customFormat="1" x14ac:dyDescent="0.25">
      <c r="B12482" s="209"/>
      <c r="C12482" s="564"/>
      <c r="D12482" s="209"/>
      <c r="F12482" s="685"/>
    </row>
    <row r="12483" spans="2:6" s="55" customFormat="1" x14ac:dyDescent="0.25">
      <c r="B12483" s="209"/>
      <c r="C12483" s="564"/>
      <c r="D12483" s="209"/>
      <c r="F12483" s="685"/>
    </row>
    <row r="12484" spans="2:6" s="55" customFormat="1" x14ac:dyDescent="0.25">
      <c r="B12484" s="209"/>
      <c r="C12484" s="564"/>
      <c r="D12484" s="209"/>
      <c r="F12484" s="685"/>
    </row>
    <row r="12485" spans="2:6" s="55" customFormat="1" x14ac:dyDescent="0.25">
      <c r="B12485" s="209"/>
      <c r="C12485" s="564"/>
      <c r="D12485" s="209"/>
      <c r="F12485" s="685"/>
    </row>
    <row r="12486" spans="2:6" s="55" customFormat="1" x14ac:dyDescent="0.25">
      <c r="B12486" s="209"/>
      <c r="C12486" s="564"/>
      <c r="D12486" s="209"/>
      <c r="F12486" s="685"/>
    </row>
    <row r="12487" spans="2:6" s="55" customFormat="1" x14ac:dyDescent="0.25">
      <c r="B12487" s="209"/>
      <c r="C12487" s="564"/>
      <c r="D12487" s="209"/>
      <c r="F12487" s="685"/>
    </row>
    <row r="12488" spans="2:6" s="55" customFormat="1" x14ac:dyDescent="0.25">
      <c r="B12488" s="209"/>
      <c r="C12488" s="564"/>
      <c r="D12488" s="209"/>
      <c r="F12488" s="685"/>
    </row>
    <row r="12489" spans="2:6" s="55" customFormat="1" x14ac:dyDescent="0.25">
      <c r="B12489" s="209"/>
      <c r="C12489" s="564"/>
      <c r="D12489" s="209"/>
      <c r="F12489" s="685"/>
    </row>
    <row r="12490" spans="2:6" s="55" customFormat="1" x14ac:dyDescent="0.25">
      <c r="B12490" s="209"/>
      <c r="C12490" s="564"/>
      <c r="D12490" s="209"/>
      <c r="F12490" s="685"/>
    </row>
    <row r="12491" spans="2:6" s="55" customFormat="1" x14ac:dyDescent="0.25">
      <c r="B12491" s="209"/>
      <c r="C12491" s="564"/>
      <c r="D12491" s="209"/>
      <c r="F12491" s="685"/>
    </row>
    <row r="12492" spans="2:6" s="55" customFormat="1" x14ac:dyDescent="0.25">
      <c r="B12492" s="209"/>
      <c r="C12492" s="564"/>
      <c r="D12492" s="209"/>
      <c r="F12492" s="685"/>
    </row>
    <row r="12493" spans="2:6" s="55" customFormat="1" x14ac:dyDescent="0.25">
      <c r="B12493" s="209"/>
      <c r="C12493" s="564"/>
      <c r="D12493" s="209"/>
      <c r="F12493" s="685"/>
    </row>
    <row r="12494" spans="2:6" s="55" customFormat="1" x14ac:dyDescent="0.25">
      <c r="B12494" s="209"/>
      <c r="C12494" s="564"/>
      <c r="D12494" s="209"/>
      <c r="F12494" s="685"/>
    </row>
    <row r="12495" spans="2:6" s="55" customFormat="1" x14ac:dyDescent="0.25">
      <c r="B12495" s="209"/>
      <c r="C12495" s="564"/>
      <c r="D12495" s="209"/>
      <c r="F12495" s="685"/>
    </row>
    <row r="12496" spans="2:6" s="55" customFormat="1" x14ac:dyDescent="0.25">
      <c r="B12496" s="209"/>
      <c r="C12496" s="564"/>
      <c r="D12496" s="209"/>
      <c r="F12496" s="685"/>
    </row>
    <row r="12497" spans="2:6" s="55" customFormat="1" x14ac:dyDescent="0.25">
      <c r="B12497" s="209"/>
      <c r="C12497" s="564"/>
      <c r="D12497" s="209"/>
      <c r="F12497" s="685"/>
    </row>
    <row r="12498" spans="2:6" s="55" customFormat="1" x14ac:dyDescent="0.25">
      <c r="B12498" s="209"/>
      <c r="C12498" s="564"/>
      <c r="D12498" s="209"/>
      <c r="F12498" s="685"/>
    </row>
    <row r="12499" spans="2:6" s="55" customFormat="1" x14ac:dyDescent="0.25">
      <c r="B12499" s="209"/>
      <c r="C12499" s="564"/>
      <c r="D12499" s="209"/>
      <c r="F12499" s="685"/>
    </row>
    <row r="12500" spans="2:6" s="55" customFormat="1" x14ac:dyDescent="0.25">
      <c r="B12500" s="209"/>
      <c r="C12500" s="564"/>
      <c r="D12500" s="209"/>
      <c r="F12500" s="685"/>
    </row>
    <row r="12501" spans="2:6" s="55" customFormat="1" x14ac:dyDescent="0.25">
      <c r="B12501" s="209"/>
      <c r="C12501" s="564"/>
      <c r="D12501" s="209"/>
      <c r="F12501" s="685"/>
    </row>
    <row r="12502" spans="2:6" s="55" customFormat="1" x14ac:dyDescent="0.25">
      <c r="B12502" s="209"/>
      <c r="C12502" s="564"/>
      <c r="D12502" s="209"/>
      <c r="F12502" s="685"/>
    </row>
    <row r="12503" spans="2:6" s="55" customFormat="1" x14ac:dyDescent="0.25">
      <c r="B12503" s="209"/>
      <c r="C12503" s="564"/>
      <c r="D12503" s="209"/>
      <c r="F12503" s="685"/>
    </row>
    <row r="12504" spans="2:6" s="55" customFormat="1" x14ac:dyDescent="0.25">
      <c r="B12504" s="209"/>
      <c r="C12504" s="564"/>
      <c r="D12504" s="209"/>
      <c r="F12504" s="685"/>
    </row>
    <row r="12505" spans="2:6" s="55" customFormat="1" x14ac:dyDescent="0.25">
      <c r="B12505" s="209"/>
      <c r="C12505" s="564"/>
      <c r="D12505" s="209"/>
      <c r="F12505" s="685"/>
    </row>
    <row r="12506" spans="2:6" s="55" customFormat="1" x14ac:dyDescent="0.25">
      <c r="B12506" s="209"/>
      <c r="C12506" s="564"/>
      <c r="D12506" s="209"/>
      <c r="F12506" s="685"/>
    </row>
    <row r="12507" spans="2:6" s="55" customFormat="1" x14ac:dyDescent="0.25">
      <c r="B12507" s="209"/>
      <c r="C12507" s="564"/>
      <c r="D12507" s="209"/>
      <c r="F12507" s="685"/>
    </row>
    <row r="12508" spans="2:6" s="55" customFormat="1" x14ac:dyDescent="0.25">
      <c r="B12508" s="209"/>
      <c r="C12508" s="564"/>
      <c r="D12508" s="209"/>
      <c r="F12508" s="685"/>
    </row>
    <row r="12509" spans="2:6" s="55" customFormat="1" x14ac:dyDescent="0.25">
      <c r="B12509" s="209"/>
      <c r="C12509" s="564"/>
      <c r="D12509" s="209"/>
      <c r="F12509" s="685"/>
    </row>
    <row r="12510" spans="2:6" s="55" customFormat="1" x14ac:dyDescent="0.25">
      <c r="B12510" s="209"/>
      <c r="C12510" s="564"/>
      <c r="D12510" s="209"/>
      <c r="F12510" s="685"/>
    </row>
    <row r="12511" spans="2:6" s="55" customFormat="1" x14ac:dyDescent="0.25">
      <c r="B12511" s="209"/>
      <c r="C12511" s="564"/>
      <c r="D12511" s="209"/>
      <c r="F12511" s="685"/>
    </row>
    <row r="12512" spans="2:6" s="55" customFormat="1" x14ac:dyDescent="0.25">
      <c r="B12512" s="209"/>
      <c r="C12512" s="564"/>
      <c r="D12512" s="209"/>
      <c r="F12512" s="685"/>
    </row>
    <row r="12513" spans="2:6" s="55" customFormat="1" x14ac:dyDescent="0.25">
      <c r="B12513" s="209"/>
      <c r="C12513" s="564"/>
      <c r="D12513" s="209"/>
      <c r="F12513" s="685"/>
    </row>
    <row r="12514" spans="2:6" s="55" customFormat="1" x14ac:dyDescent="0.25">
      <c r="B12514" s="209"/>
      <c r="C12514" s="564"/>
      <c r="D12514" s="209"/>
      <c r="F12514" s="685"/>
    </row>
    <row r="12515" spans="2:6" s="55" customFormat="1" x14ac:dyDescent="0.25">
      <c r="B12515" s="209"/>
      <c r="C12515" s="564"/>
      <c r="D12515" s="209"/>
      <c r="F12515" s="685"/>
    </row>
    <row r="12516" spans="2:6" s="55" customFormat="1" x14ac:dyDescent="0.25">
      <c r="B12516" s="209"/>
      <c r="C12516" s="564"/>
      <c r="D12516" s="209"/>
      <c r="F12516" s="685"/>
    </row>
    <row r="12517" spans="2:6" s="55" customFormat="1" x14ac:dyDescent="0.25">
      <c r="B12517" s="209"/>
      <c r="C12517" s="564"/>
      <c r="D12517" s="209"/>
      <c r="F12517" s="685"/>
    </row>
    <row r="12518" spans="2:6" s="55" customFormat="1" x14ac:dyDescent="0.25">
      <c r="B12518" s="209"/>
      <c r="C12518" s="564"/>
      <c r="D12518" s="209"/>
      <c r="F12518" s="685"/>
    </row>
    <row r="12519" spans="2:6" s="55" customFormat="1" x14ac:dyDescent="0.25">
      <c r="B12519" s="209"/>
      <c r="C12519" s="564"/>
      <c r="D12519" s="209"/>
      <c r="F12519" s="685"/>
    </row>
    <row r="12520" spans="2:6" s="55" customFormat="1" x14ac:dyDescent="0.25">
      <c r="B12520" s="209"/>
      <c r="C12520" s="564"/>
      <c r="D12520" s="209"/>
      <c r="F12520" s="685"/>
    </row>
    <row r="12521" spans="2:6" s="55" customFormat="1" x14ac:dyDescent="0.25">
      <c r="B12521" s="209"/>
      <c r="C12521" s="564"/>
      <c r="D12521" s="209"/>
      <c r="F12521" s="685"/>
    </row>
    <row r="12522" spans="2:6" s="55" customFormat="1" x14ac:dyDescent="0.25">
      <c r="B12522" s="209"/>
      <c r="C12522" s="564"/>
      <c r="D12522" s="209"/>
      <c r="F12522" s="685"/>
    </row>
    <row r="12523" spans="2:6" s="55" customFormat="1" x14ac:dyDescent="0.25">
      <c r="B12523" s="209"/>
      <c r="C12523" s="564"/>
      <c r="D12523" s="209"/>
      <c r="F12523" s="685"/>
    </row>
    <row r="12524" spans="2:6" s="55" customFormat="1" x14ac:dyDescent="0.25">
      <c r="B12524" s="209"/>
      <c r="C12524" s="564"/>
      <c r="D12524" s="209"/>
      <c r="F12524" s="685"/>
    </row>
    <row r="12525" spans="2:6" s="55" customFormat="1" x14ac:dyDescent="0.25">
      <c r="B12525" s="209"/>
      <c r="C12525" s="564"/>
      <c r="D12525" s="209"/>
      <c r="F12525" s="685"/>
    </row>
    <row r="12526" spans="2:6" s="55" customFormat="1" x14ac:dyDescent="0.25">
      <c r="B12526" s="209"/>
      <c r="C12526" s="564"/>
      <c r="D12526" s="209"/>
      <c r="F12526" s="685"/>
    </row>
    <row r="12527" spans="2:6" s="55" customFormat="1" x14ac:dyDescent="0.25">
      <c r="B12527" s="209"/>
      <c r="C12527" s="564"/>
      <c r="D12527" s="209"/>
      <c r="F12527" s="685"/>
    </row>
    <row r="12528" spans="2:6" s="55" customFormat="1" x14ac:dyDescent="0.25">
      <c r="B12528" s="209"/>
      <c r="C12528" s="564"/>
      <c r="D12528" s="209"/>
      <c r="F12528" s="685"/>
    </row>
    <row r="12529" spans="2:6" s="55" customFormat="1" x14ac:dyDescent="0.25">
      <c r="B12529" s="209"/>
      <c r="C12529" s="564"/>
      <c r="D12529" s="209"/>
      <c r="F12529" s="685"/>
    </row>
    <row r="12530" spans="2:6" s="55" customFormat="1" x14ac:dyDescent="0.25">
      <c r="B12530" s="209"/>
      <c r="C12530" s="564"/>
      <c r="D12530" s="209"/>
      <c r="F12530" s="685"/>
    </row>
    <row r="12531" spans="2:6" s="55" customFormat="1" x14ac:dyDescent="0.25">
      <c r="B12531" s="209"/>
      <c r="C12531" s="564"/>
      <c r="D12531" s="209"/>
      <c r="F12531" s="685"/>
    </row>
    <row r="12532" spans="2:6" s="55" customFormat="1" x14ac:dyDescent="0.25">
      <c r="B12532" s="209"/>
      <c r="C12532" s="564"/>
      <c r="D12532" s="209"/>
      <c r="F12532" s="685"/>
    </row>
    <row r="12533" spans="2:6" s="55" customFormat="1" x14ac:dyDescent="0.25">
      <c r="B12533" s="209"/>
      <c r="C12533" s="564"/>
      <c r="D12533" s="209"/>
      <c r="F12533" s="685"/>
    </row>
    <row r="12534" spans="2:6" s="55" customFormat="1" x14ac:dyDescent="0.25">
      <c r="B12534" s="209"/>
      <c r="C12534" s="564"/>
      <c r="D12534" s="209"/>
      <c r="F12534" s="685"/>
    </row>
    <row r="12535" spans="2:6" s="55" customFormat="1" x14ac:dyDescent="0.25">
      <c r="B12535" s="209"/>
      <c r="C12535" s="564"/>
      <c r="D12535" s="209"/>
      <c r="F12535" s="685"/>
    </row>
    <row r="12536" spans="2:6" s="55" customFormat="1" x14ac:dyDescent="0.25">
      <c r="B12536" s="209"/>
      <c r="C12536" s="564"/>
      <c r="D12536" s="209"/>
      <c r="F12536" s="685"/>
    </row>
    <row r="12537" spans="2:6" s="55" customFormat="1" x14ac:dyDescent="0.25">
      <c r="B12537" s="209"/>
      <c r="C12537" s="564"/>
      <c r="D12537" s="209"/>
      <c r="F12537" s="685"/>
    </row>
    <row r="12538" spans="2:6" s="55" customFormat="1" x14ac:dyDescent="0.25">
      <c r="B12538" s="209"/>
      <c r="C12538" s="564"/>
      <c r="D12538" s="209"/>
      <c r="F12538" s="685"/>
    </row>
    <row r="12539" spans="2:6" s="55" customFormat="1" x14ac:dyDescent="0.25">
      <c r="B12539" s="209"/>
      <c r="C12539" s="564"/>
      <c r="D12539" s="209"/>
      <c r="F12539" s="685"/>
    </row>
    <row r="12540" spans="2:6" s="55" customFormat="1" x14ac:dyDescent="0.25">
      <c r="B12540" s="209"/>
      <c r="C12540" s="564"/>
      <c r="D12540" s="209"/>
      <c r="F12540" s="685"/>
    </row>
    <row r="12541" spans="2:6" s="55" customFormat="1" x14ac:dyDescent="0.25">
      <c r="B12541" s="209"/>
      <c r="C12541" s="564"/>
      <c r="D12541" s="209"/>
      <c r="F12541" s="685"/>
    </row>
    <row r="12542" spans="2:6" s="55" customFormat="1" x14ac:dyDescent="0.25">
      <c r="B12542" s="209"/>
      <c r="C12542" s="564"/>
      <c r="D12542" s="209"/>
      <c r="F12542" s="685"/>
    </row>
    <row r="12543" spans="2:6" s="55" customFormat="1" x14ac:dyDescent="0.25">
      <c r="B12543" s="209"/>
      <c r="C12543" s="564"/>
      <c r="D12543" s="209"/>
      <c r="F12543" s="685"/>
    </row>
    <row r="12544" spans="2:6" s="55" customFormat="1" x14ac:dyDescent="0.25">
      <c r="B12544" s="209"/>
      <c r="C12544" s="564"/>
      <c r="D12544" s="209"/>
      <c r="F12544" s="685"/>
    </row>
    <row r="12545" spans="2:6" s="55" customFormat="1" x14ac:dyDescent="0.25">
      <c r="B12545" s="209"/>
      <c r="C12545" s="564"/>
      <c r="D12545" s="209"/>
      <c r="F12545" s="685"/>
    </row>
    <row r="12546" spans="2:6" s="55" customFormat="1" x14ac:dyDescent="0.25">
      <c r="B12546" s="209"/>
      <c r="C12546" s="564"/>
      <c r="D12546" s="209"/>
      <c r="F12546" s="685"/>
    </row>
    <row r="12547" spans="2:6" s="55" customFormat="1" x14ac:dyDescent="0.25">
      <c r="B12547" s="209"/>
      <c r="C12547" s="564"/>
      <c r="D12547" s="209"/>
      <c r="F12547" s="685"/>
    </row>
    <row r="12548" spans="2:6" s="55" customFormat="1" x14ac:dyDescent="0.25">
      <c r="B12548" s="209"/>
      <c r="C12548" s="564"/>
      <c r="D12548" s="209"/>
      <c r="F12548" s="685"/>
    </row>
    <row r="12549" spans="2:6" s="55" customFormat="1" x14ac:dyDescent="0.25">
      <c r="B12549" s="209"/>
      <c r="C12549" s="564"/>
      <c r="D12549" s="209"/>
      <c r="F12549" s="685"/>
    </row>
    <row r="12550" spans="2:6" s="55" customFormat="1" x14ac:dyDescent="0.25">
      <c r="B12550" s="209"/>
      <c r="C12550" s="564"/>
      <c r="D12550" s="209"/>
      <c r="F12550" s="685"/>
    </row>
    <row r="12551" spans="2:6" s="55" customFormat="1" x14ac:dyDescent="0.25">
      <c r="B12551" s="209"/>
      <c r="C12551" s="564"/>
      <c r="D12551" s="209"/>
      <c r="F12551" s="685"/>
    </row>
    <row r="12552" spans="2:6" s="55" customFormat="1" x14ac:dyDescent="0.25">
      <c r="B12552" s="209"/>
      <c r="C12552" s="564"/>
      <c r="D12552" s="209"/>
      <c r="F12552" s="685"/>
    </row>
    <row r="12553" spans="2:6" s="55" customFormat="1" x14ac:dyDescent="0.25">
      <c r="B12553" s="209"/>
      <c r="C12553" s="564"/>
      <c r="D12553" s="209"/>
      <c r="F12553" s="685"/>
    </row>
    <row r="12554" spans="2:6" s="55" customFormat="1" x14ac:dyDescent="0.25">
      <c r="B12554" s="209"/>
      <c r="C12554" s="564"/>
      <c r="D12554" s="209"/>
      <c r="F12554" s="685"/>
    </row>
    <row r="12555" spans="2:6" s="55" customFormat="1" x14ac:dyDescent="0.25">
      <c r="B12555" s="209"/>
      <c r="C12555" s="564"/>
      <c r="D12555" s="209"/>
      <c r="F12555" s="685"/>
    </row>
    <row r="12556" spans="2:6" s="55" customFormat="1" x14ac:dyDescent="0.25">
      <c r="B12556" s="209"/>
      <c r="C12556" s="564"/>
      <c r="D12556" s="209"/>
      <c r="F12556" s="685"/>
    </row>
    <row r="12557" spans="2:6" s="55" customFormat="1" x14ac:dyDescent="0.25">
      <c r="B12557" s="209"/>
      <c r="C12557" s="564"/>
      <c r="D12557" s="209"/>
      <c r="F12557" s="685"/>
    </row>
    <row r="12558" spans="2:6" s="55" customFormat="1" x14ac:dyDescent="0.25">
      <c r="B12558" s="209"/>
      <c r="C12558" s="564"/>
      <c r="D12558" s="209"/>
      <c r="F12558" s="685"/>
    </row>
    <row r="12559" spans="2:6" s="55" customFormat="1" x14ac:dyDescent="0.25">
      <c r="B12559" s="209"/>
      <c r="C12559" s="564"/>
      <c r="D12559" s="209"/>
      <c r="F12559" s="685"/>
    </row>
    <row r="12560" spans="2:6" s="55" customFormat="1" x14ac:dyDescent="0.25">
      <c r="B12560" s="209"/>
      <c r="C12560" s="564"/>
      <c r="D12560" s="209"/>
      <c r="F12560" s="685"/>
    </row>
    <row r="12561" spans="2:6" s="55" customFormat="1" x14ac:dyDescent="0.25">
      <c r="B12561" s="209"/>
      <c r="C12561" s="564"/>
      <c r="D12561" s="209"/>
      <c r="F12561" s="685"/>
    </row>
    <row r="12562" spans="2:6" s="55" customFormat="1" x14ac:dyDescent="0.25">
      <c r="B12562" s="209"/>
      <c r="C12562" s="564"/>
      <c r="D12562" s="209"/>
      <c r="F12562" s="685"/>
    </row>
    <row r="12563" spans="2:6" s="55" customFormat="1" x14ac:dyDescent="0.25">
      <c r="B12563" s="209"/>
      <c r="C12563" s="564"/>
      <c r="D12563" s="209"/>
      <c r="F12563" s="685"/>
    </row>
    <row r="12564" spans="2:6" s="55" customFormat="1" x14ac:dyDescent="0.25">
      <c r="B12564" s="209"/>
      <c r="C12564" s="564"/>
      <c r="D12564" s="209"/>
      <c r="F12564" s="685"/>
    </row>
    <row r="12565" spans="2:6" s="55" customFormat="1" x14ac:dyDescent="0.25">
      <c r="B12565" s="209"/>
      <c r="C12565" s="564"/>
      <c r="D12565" s="209"/>
      <c r="F12565" s="685"/>
    </row>
    <row r="12566" spans="2:6" s="55" customFormat="1" x14ac:dyDescent="0.25">
      <c r="B12566" s="209"/>
      <c r="C12566" s="564"/>
      <c r="D12566" s="209"/>
      <c r="F12566" s="685"/>
    </row>
    <row r="12567" spans="2:6" s="55" customFormat="1" x14ac:dyDescent="0.25">
      <c r="B12567" s="209"/>
      <c r="C12567" s="564"/>
      <c r="D12567" s="209"/>
      <c r="F12567" s="685"/>
    </row>
    <row r="12568" spans="2:6" s="55" customFormat="1" x14ac:dyDescent="0.25">
      <c r="B12568" s="209"/>
      <c r="C12568" s="564"/>
      <c r="D12568" s="209"/>
      <c r="F12568" s="685"/>
    </row>
    <row r="12569" spans="2:6" s="55" customFormat="1" x14ac:dyDescent="0.25">
      <c r="B12569" s="209"/>
      <c r="C12569" s="564"/>
      <c r="D12569" s="209"/>
      <c r="F12569" s="685"/>
    </row>
    <row r="12570" spans="2:6" s="55" customFormat="1" x14ac:dyDescent="0.25">
      <c r="B12570" s="209"/>
      <c r="C12570" s="564"/>
      <c r="D12570" s="209"/>
      <c r="F12570" s="685"/>
    </row>
    <row r="12571" spans="2:6" s="55" customFormat="1" x14ac:dyDescent="0.25">
      <c r="B12571" s="209"/>
      <c r="C12571" s="564"/>
      <c r="D12571" s="209"/>
      <c r="F12571" s="685"/>
    </row>
    <row r="12572" spans="2:6" s="55" customFormat="1" x14ac:dyDescent="0.25">
      <c r="B12572" s="209"/>
      <c r="C12572" s="564"/>
      <c r="D12572" s="209"/>
      <c r="F12572" s="685"/>
    </row>
    <row r="12573" spans="2:6" s="55" customFormat="1" x14ac:dyDescent="0.25">
      <c r="B12573" s="209"/>
      <c r="C12573" s="564"/>
      <c r="D12573" s="209"/>
      <c r="F12573" s="685"/>
    </row>
    <row r="12574" spans="2:6" s="55" customFormat="1" x14ac:dyDescent="0.25">
      <c r="B12574" s="209"/>
      <c r="C12574" s="564"/>
      <c r="D12574" s="209"/>
      <c r="F12574" s="685"/>
    </row>
    <row r="12575" spans="2:6" s="55" customFormat="1" x14ac:dyDescent="0.25">
      <c r="B12575" s="209"/>
      <c r="C12575" s="564"/>
      <c r="D12575" s="209"/>
      <c r="F12575" s="685"/>
    </row>
    <row r="12576" spans="2:6" s="55" customFormat="1" x14ac:dyDescent="0.25">
      <c r="B12576" s="209"/>
      <c r="C12576" s="564"/>
      <c r="D12576" s="209"/>
      <c r="F12576" s="685"/>
    </row>
    <row r="12577" spans="2:6" s="55" customFormat="1" x14ac:dyDescent="0.25">
      <c r="B12577" s="209"/>
      <c r="C12577" s="564"/>
      <c r="D12577" s="209"/>
      <c r="F12577" s="685"/>
    </row>
    <row r="12578" spans="2:6" s="55" customFormat="1" x14ac:dyDescent="0.25">
      <c r="B12578" s="209"/>
      <c r="C12578" s="564"/>
      <c r="D12578" s="209"/>
      <c r="F12578" s="685"/>
    </row>
    <row r="12579" spans="2:6" s="55" customFormat="1" x14ac:dyDescent="0.25">
      <c r="B12579" s="209"/>
      <c r="C12579" s="564"/>
      <c r="D12579" s="209"/>
      <c r="F12579" s="685"/>
    </row>
    <row r="12580" spans="2:6" s="55" customFormat="1" x14ac:dyDescent="0.25">
      <c r="B12580" s="209"/>
      <c r="C12580" s="564"/>
      <c r="D12580" s="209"/>
      <c r="F12580" s="685"/>
    </row>
    <row r="12581" spans="2:6" s="55" customFormat="1" x14ac:dyDescent="0.25">
      <c r="B12581" s="209"/>
      <c r="C12581" s="564"/>
      <c r="D12581" s="209"/>
      <c r="F12581" s="685"/>
    </row>
    <row r="12582" spans="2:6" s="55" customFormat="1" x14ac:dyDescent="0.25">
      <c r="B12582" s="209"/>
      <c r="C12582" s="564"/>
      <c r="D12582" s="209"/>
      <c r="F12582" s="685"/>
    </row>
    <row r="12583" spans="2:6" s="55" customFormat="1" x14ac:dyDescent="0.25">
      <c r="B12583" s="209"/>
      <c r="C12583" s="564"/>
      <c r="D12583" s="209"/>
      <c r="F12583" s="685"/>
    </row>
    <row r="12584" spans="2:6" s="55" customFormat="1" x14ac:dyDescent="0.25">
      <c r="B12584" s="209"/>
      <c r="C12584" s="564"/>
      <c r="D12584" s="209"/>
      <c r="F12584" s="685"/>
    </row>
    <row r="12585" spans="2:6" s="55" customFormat="1" x14ac:dyDescent="0.25">
      <c r="B12585" s="209"/>
      <c r="C12585" s="564"/>
      <c r="D12585" s="209"/>
      <c r="F12585" s="685"/>
    </row>
    <row r="12586" spans="2:6" s="55" customFormat="1" x14ac:dyDescent="0.25">
      <c r="B12586" s="209"/>
      <c r="C12586" s="564"/>
      <c r="D12586" s="209"/>
      <c r="F12586" s="685"/>
    </row>
    <row r="12587" spans="2:6" s="55" customFormat="1" x14ac:dyDescent="0.25">
      <c r="B12587" s="209"/>
      <c r="C12587" s="564"/>
      <c r="D12587" s="209"/>
      <c r="F12587" s="685"/>
    </row>
    <row r="12588" spans="2:6" s="55" customFormat="1" x14ac:dyDescent="0.25">
      <c r="B12588" s="209"/>
      <c r="C12588" s="564"/>
      <c r="D12588" s="209"/>
      <c r="F12588" s="685"/>
    </row>
    <row r="12589" spans="2:6" s="55" customFormat="1" x14ac:dyDescent="0.25">
      <c r="B12589" s="209"/>
      <c r="C12589" s="564"/>
      <c r="D12589" s="209"/>
      <c r="F12589" s="685"/>
    </row>
    <row r="12590" spans="2:6" s="55" customFormat="1" x14ac:dyDescent="0.25">
      <c r="B12590" s="209"/>
      <c r="C12590" s="564"/>
      <c r="D12590" s="209"/>
      <c r="F12590" s="685"/>
    </row>
    <row r="12591" spans="2:6" s="55" customFormat="1" x14ac:dyDescent="0.25">
      <c r="B12591" s="209"/>
      <c r="C12591" s="564"/>
      <c r="D12591" s="209"/>
      <c r="F12591" s="685"/>
    </row>
    <row r="12592" spans="2:6" s="55" customFormat="1" x14ac:dyDescent="0.25">
      <c r="B12592" s="209"/>
      <c r="C12592" s="564"/>
      <c r="D12592" s="209"/>
      <c r="F12592" s="685"/>
    </row>
    <row r="12593" spans="2:6" s="55" customFormat="1" x14ac:dyDescent="0.25">
      <c r="B12593" s="209"/>
      <c r="C12593" s="564"/>
      <c r="D12593" s="209"/>
      <c r="F12593" s="685"/>
    </row>
    <row r="12594" spans="2:6" s="55" customFormat="1" x14ac:dyDescent="0.25">
      <c r="B12594" s="209"/>
      <c r="C12594" s="564"/>
      <c r="D12594" s="209"/>
      <c r="F12594" s="685"/>
    </row>
    <row r="12595" spans="2:6" s="55" customFormat="1" x14ac:dyDescent="0.25">
      <c r="B12595" s="209"/>
      <c r="C12595" s="564"/>
      <c r="D12595" s="209"/>
      <c r="F12595" s="685"/>
    </row>
    <row r="12596" spans="2:6" s="55" customFormat="1" x14ac:dyDescent="0.25">
      <c r="B12596" s="209"/>
      <c r="C12596" s="564"/>
      <c r="D12596" s="209"/>
      <c r="F12596" s="685"/>
    </row>
    <row r="12597" spans="2:6" s="55" customFormat="1" x14ac:dyDescent="0.25">
      <c r="B12597" s="209"/>
      <c r="C12597" s="564"/>
      <c r="D12597" s="209"/>
      <c r="F12597" s="685"/>
    </row>
    <row r="12598" spans="2:6" s="55" customFormat="1" x14ac:dyDescent="0.25">
      <c r="B12598" s="209"/>
      <c r="C12598" s="564"/>
      <c r="D12598" s="209"/>
      <c r="F12598" s="685"/>
    </row>
    <row r="12599" spans="2:6" s="55" customFormat="1" x14ac:dyDescent="0.25">
      <c r="B12599" s="209"/>
      <c r="C12599" s="564"/>
      <c r="D12599" s="209"/>
      <c r="F12599" s="685"/>
    </row>
    <row r="12600" spans="2:6" s="55" customFormat="1" x14ac:dyDescent="0.25">
      <c r="B12600" s="209"/>
      <c r="C12600" s="564"/>
      <c r="D12600" s="209"/>
      <c r="F12600" s="685"/>
    </row>
    <row r="12601" spans="2:6" s="55" customFormat="1" x14ac:dyDescent="0.25">
      <c r="B12601" s="209"/>
      <c r="C12601" s="564"/>
      <c r="D12601" s="209"/>
      <c r="F12601" s="685"/>
    </row>
    <row r="12602" spans="2:6" s="55" customFormat="1" x14ac:dyDescent="0.25">
      <c r="B12602" s="209"/>
      <c r="C12602" s="564"/>
      <c r="D12602" s="209"/>
      <c r="F12602" s="685"/>
    </row>
    <row r="12603" spans="2:6" s="55" customFormat="1" x14ac:dyDescent="0.25">
      <c r="B12603" s="209"/>
      <c r="C12603" s="564"/>
      <c r="D12603" s="209"/>
      <c r="F12603" s="685"/>
    </row>
    <row r="12604" spans="2:6" s="55" customFormat="1" x14ac:dyDescent="0.25">
      <c r="B12604" s="209"/>
      <c r="C12604" s="564"/>
      <c r="D12604" s="209"/>
      <c r="F12604" s="685"/>
    </row>
    <row r="12605" spans="2:6" s="55" customFormat="1" x14ac:dyDescent="0.25">
      <c r="B12605" s="209"/>
      <c r="C12605" s="564"/>
      <c r="D12605" s="209"/>
      <c r="F12605" s="685"/>
    </row>
    <row r="12606" spans="2:6" s="55" customFormat="1" x14ac:dyDescent="0.25">
      <c r="B12606" s="209"/>
      <c r="C12606" s="564"/>
      <c r="D12606" s="209"/>
      <c r="F12606" s="685"/>
    </row>
    <row r="12607" spans="2:6" s="55" customFormat="1" x14ac:dyDescent="0.25">
      <c r="B12607" s="209"/>
      <c r="C12607" s="564"/>
      <c r="D12607" s="209"/>
      <c r="F12607" s="685"/>
    </row>
    <row r="12608" spans="2:6" s="55" customFormat="1" x14ac:dyDescent="0.25">
      <c r="B12608" s="209"/>
      <c r="C12608" s="564"/>
      <c r="D12608" s="209"/>
      <c r="F12608" s="685"/>
    </row>
    <row r="12609" spans="2:6" s="55" customFormat="1" x14ac:dyDescent="0.25">
      <c r="B12609" s="209"/>
      <c r="C12609" s="564"/>
      <c r="D12609" s="209"/>
      <c r="F12609" s="685"/>
    </row>
    <row r="12610" spans="2:6" s="55" customFormat="1" x14ac:dyDescent="0.25">
      <c r="B12610" s="209"/>
      <c r="C12610" s="564"/>
      <c r="D12610" s="209"/>
      <c r="F12610" s="685"/>
    </row>
    <row r="12611" spans="2:6" s="55" customFormat="1" x14ac:dyDescent="0.25">
      <c r="B12611" s="209"/>
      <c r="C12611" s="564"/>
      <c r="D12611" s="209"/>
      <c r="F12611" s="685"/>
    </row>
    <row r="12612" spans="2:6" s="55" customFormat="1" x14ac:dyDescent="0.25">
      <c r="B12612" s="209"/>
      <c r="C12612" s="564"/>
      <c r="D12612" s="209"/>
      <c r="F12612" s="685"/>
    </row>
    <row r="12613" spans="2:6" s="55" customFormat="1" x14ac:dyDescent="0.25">
      <c r="B12613" s="209"/>
      <c r="C12613" s="564"/>
      <c r="D12613" s="209"/>
      <c r="F12613" s="685"/>
    </row>
    <row r="12614" spans="2:6" s="55" customFormat="1" x14ac:dyDescent="0.25">
      <c r="B12614" s="209"/>
      <c r="C12614" s="564"/>
      <c r="D12614" s="209"/>
      <c r="F12614" s="685"/>
    </row>
    <row r="12615" spans="2:6" s="55" customFormat="1" x14ac:dyDescent="0.25">
      <c r="B12615" s="209"/>
      <c r="C12615" s="564"/>
      <c r="D12615" s="209"/>
      <c r="F12615" s="685"/>
    </row>
    <row r="12616" spans="2:6" s="55" customFormat="1" x14ac:dyDescent="0.25">
      <c r="B12616" s="209"/>
      <c r="C12616" s="564"/>
      <c r="D12616" s="209"/>
      <c r="F12616" s="685"/>
    </row>
    <row r="12617" spans="2:6" s="55" customFormat="1" x14ac:dyDescent="0.25">
      <c r="B12617" s="209"/>
      <c r="C12617" s="564"/>
      <c r="D12617" s="209"/>
      <c r="F12617" s="685"/>
    </row>
    <row r="12618" spans="2:6" s="55" customFormat="1" x14ac:dyDescent="0.25">
      <c r="B12618" s="209"/>
      <c r="C12618" s="564"/>
      <c r="D12618" s="209"/>
      <c r="F12618" s="685"/>
    </row>
    <row r="12619" spans="2:6" s="55" customFormat="1" x14ac:dyDescent="0.25">
      <c r="B12619" s="209"/>
      <c r="C12619" s="564"/>
      <c r="D12619" s="209"/>
      <c r="F12619" s="685"/>
    </row>
    <row r="12620" spans="2:6" s="55" customFormat="1" x14ac:dyDescent="0.25">
      <c r="B12620" s="209"/>
      <c r="C12620" s="564"/>
      <c r="D12620" s="209"/>
      <c r="F12620" s="685"/>
    </row>
    <row r="12621" spans="2:6" s="55" customFormat="1" x14ac:dyDescent="0.25">
      <c r="B12621" s="209"/>
      <c r="C12621" s="564"/>
      <c r="D12621" s="209"/>
      <c r="F12621" s="685"/>
    </row>
    <row r="12622" spans="2:6" s="55" customFormat="1" x14ac:dyDescent="0.25">
      <c r="B12622" s="209"/>
      <c r="C12622" s="564"/>
      <c r="D12622" s="209"/>
      <c r="F12622" s="685"/>
    </row>
    <row r="12623" spans="2:6" s="55" customFormat="1" x14ac:dyDescent="0.25">
      <c r="B12623" s="209"/>
      <c r="C12623" s="564"/>
      <c r="D12623" s="209"/>
      <c r="F12623" s="685"/>
    </row>
    <row r="12624" spans="2:6" s="55" customFormat="1" x14ac:dyDescent="0.25">
      <c r="B12624" s="209"/>
      <c r="C12624" s="564"/>
      <c r="D12624" s="209"/>
      <c r="F12624" s="685"/>
    </row>
    <row r="12625" spans="2:6" s="55" customFormat="1" x14ac:dyDescent="0.25">
      <c r="B12625" s="209"/>
      <c r="C12625" s="564"/>
      <c r="D12625" s="209"/>
      <c r="F12625" s="685"/>
    </row>
    <row r="12626" spans="2:6" s="55" customFormat="1" x14ac:dyDescent="0.25">
      <c r="B12626" s="209"/>
      <c r="C12626" s="564"/>
      <c r="D12626" s="209"/>
      <c r="F12626" s="685"/>
    </row>
    <row r="12627" spans="2:6" s="55" customFormat="1" x14ac:dyDescent="0.25">
      <c r="B12627" s="209"/>
      <c r="C12627" s="564"/>
      <c r="D12627" s="209"/>
      <c r="F12627" s="685"/>
    </row>
    <row r="12628" spans="2:6" s="55" customFormat="1" x14ac:dyDescent="0.25">
      <c r="B12628" s="209"/>
      <c r="C12628" s="564"/>
      <c r="D12628" s="209"/>
      <c r="F12628" s="685"/>
    </row>
    <row r="12629" spans="2:6" s="55" customFormat="1" x14ac:dyDescent="0.25">
      <c r="B12629" s="209"/>
      <c r="C12629" s="564"/>
      <c r="D12629" s="209"/>
      <c r="F12629" s="685"/>
    </row>
    <row r="12630" spans="2:6" s="55" customFormat="1" x14ac:dyDescent="0.25">
      <c r="B12630" s="209"/>
      <c r="C12630" s="564"/>
      <c r="D12630" s="209"/>
      <c r="F12630" s="685"/>
    </row>
    <row r="12631" spans="2:6" s="55" customFormat="1" x14ac:dyDescent="0.25">
      <c r="B12631" s="209"/>
      <c r="C12631" s="564"/>
      <c r="D12631" s="209"/>
      <c r="F12631" s="685"/>
    </row>
    <row r="12632" spans="2:6" s="55" customFormat="1" x14ac:dyDescent="0.25">
      <c r="B12632" s="209"/>
      <c r="C12632" s="564"/>
      <c r="D12632" s="209"/>
      <c r="F12632" s="685"/>
    </row>
    <row r="12633" spans="2:6" s="55" customFormat="1" x14ac:dyDescent="0.25">
      <c r="B12633" s="209"/>
      <c r="C12633" s="564"/>
      <c r="D12633" s="209"/>
      <c r="F12633" s="685"/>
    </row>
    <row r="12634" spans="2:6" s="55" customFormat="1" x14ac:dyDescent="0.25">
      <c r="B12634" s="209"/>
      <c r="C12634" s="564"/>
      <c r="D12634" s="209"/>
      <c r="F12634" s="685"/>
    </row>
    <row r="12635" spans="2:6" s="55" customFormat="1" x14ac:dyDescent="0.25">
      <c r="B12635" s="209"/>
      <c r="C12635" s="564"/>
      <c r="D12635" s="209"/>
      <c r="F12635" s="685"/>
    </row>
    <row r="12636" spans="2:6" s="55" customFormat="1" x14ac:dyDescent="0.25">
      <c r="B12636" s="209"/>
      <c r="C12636" s="564"/>
      <c r="D12636" s="209"/>
      <c r="F12636" s="685"/>
    </row>
    <row r="12637" spans="2:6" s="55" customFormat="1" x14ac:dyDescent="0.25">
      <c r="B12637" s="209"/>
      <c r="C12637" s="564"/>
      <c r="D12637" s="209"/>
      <c r="F12637" s="685"/>
    </row>
    <row r="12638" spans="2:6" s="55" customFormat="1" x14ac:dyDescent="0.25">
      <c r="B12638" s="209"/>
      <c r="C12638" s="564"/>
      <c r="D12638" s="209"/>
      <c r="F12638" s="685"/>
    </row>
    <row r="12639" spans="2:6" s="55" customFormat="1" x14ac:dyDescent="0.25">
      <c r="B12639" s="209"/>
      <c r="C12639" s="564"/>
      <c r="D12639" s="209"/>
      <c r="F12639" s="685"/>
    </row>
    <row r="12640" spans="2:6" s="55" customFormat="1" x14ac:dyDescent="0.25">
      <c r="B12640" s="209"/>
      <c r="C12640" s="564"/>
      <c r="D12640" s="209"/>
      <c r="F12640" s="685"/>
    </row>
    <row r="12641" spans="2:6" s="55" customFormat="1" x14ac:dyDescent="0.25">
      <c r="B12641" s="209"/>
      <c r="C12641" s="564"/>
      <c r="D12641" s="209"/>
      <c r="F12641" s="685"/>
    </row>
    <row r="12642" spans="2:6" s="55" customFormat="1" x14ac:dyDescent="0.25">
      <c r="B12642" s="209"/>
      <c r="C12642" s="564"/>
      <c r="D12642" s="209"/>
      <c r="F12642" s="685"/>
    </row>
    <row r="12643" spans="2:6" s="55" customFormat="1" x14ac:dyDescent="0.25">
      <c r="B12643" s="209"/>
      <c r="C12643" s="564"/>
      <c r="D12643" s="209"/>
      <c r="F12643" s="685"/>
    </row>
    <row r="12644" spans="2:6" s="55" customFormat="1" x14ac:dyDescent="0.25">
      <c r="B12644" s="209"/>
      <c r="C12644" s="564"/>
      <c r="D12644" s="209"/>
      <c r="F12644" s="685"/>
    </row>
    <row r="12645" spans="2:6" s="55" customFormat="1" x14ac:dyDescent="0.25">
      <c r="B12645" s="209"/>
      <c r="C12645" s="564"/>
      <c r="D12645" s="209"/>
      <c r="F12645" s="685"/>
    </row>
    <row r="12646" spans="2:6" s="55" customFormat="1" x14ac:dyDescent="0.25">
      <c r="B12646" s="209"/>
      <c r="C12646" s="564"/>
      <c r="D12646" s="209"/>
      <c r="F12646" s="685"/>
    </row>
    <row r="12647" spans="2:6" s="55" customFormat="1" x14ac:dyDescent="0.25">
      <c r="B12647" s="209"/>
      <c r="C12647" s="564"/>
      <c r="D12647" s="209"/>
      <c r="F12647" s="685"/>
    </row>
    <row r="12648" spans="2:6" s="55" customFormat="1" x14ac:dyDescent="0.25">
      <c r="B12648" s="209"/>
      <c r="C12648" s="564"/>
      <c r="D12648" s="209"/>
      <c r="F12648" s="685"/>
    </row>
    <row r="12649" spans="2:6" s="55" customFormat="1" x14ac:dyDescent="0.25">
      <c r="B12649" s="209"/>
      <c r="C12649" s="564"/>
      <c r="D12649" s="209"/>
      <c r="F12649" s="685"/>
    </row>
    <row r="12650" spans="2:6" s="55" customFormat="1" x14ac:dyDescent="0.25">
      <c r="B12650" s="209"/>
      <c r="C12650" s="564"/>
      <c r="D12650" s="209"/>
      <c r="F12650" s="685"/>
    </row>
    <row r="12651" spans="2:6" s="55" customFormat="1" x14ac:dyDescent="0.25">
      <c r="B12651" s="209"/>
      <c r="C12651" s="564"/>
      <c r="D12651" s="209"/>
      <c r="F12651" s="685"/>
    </row>
    <row r="12652" spans="2:6" s="55" customFormat="1" x14ac:dyDescent="0.25">
      <c r="B12652" s="209"/>
      <c r="C12652" s="564"/>
      <c r="D12652" s="209"/>
      <c r="F12652" s="685"/>
    </row>
    <row r="12653" spans="2:6" s="55" customFormat="1" x14ac:dyDescent="0.25">
      <c r="B12653" s="209"/>
      <c r="C12653" s="564"/>
      <c r="D12653" s="209"/>
      <c r="F12653" s="685"/>
    </row>
    <row r="12654" spans="2:6" s="55" customFormat="1" x14ac:dyDescent="0.25">
      <c r="B12654" s="209"/>
      <c r="C12654" s="564"/>
      <c r="D12654" s="209"/>
      <c r="F12654" s="685"/>
    </row>
    <row r="12655" spans="2:6" s="55" customFormat="1" x14ac:dyDescent="0.25">
      <c r="B12655" s="209"/>
      <c r="C12655" s="564"/>
      <c r="D12655" s="209"/>
      <c r="F12655" s="685"/>
    </row>
    <row r="12656" spans="2:6" s="55" customFormat="1" x14ac:dyDescent="0.25">
      <c r="B12656" s="209"/>
      <c r="C12656" s="564"/>
      <c r="D12656" s="209"/>
      <c r="F12656" s="685"/>
    </row>
    <row r="12657" spans="2:6" s="55" customFormat="1" x14ac:dyDescent="0.25">
      <c r="B12657" s="209"/>
      <c r="C12657" s="564"/>
      <c r="D12657" s="209"/>
      <c r="F12657" s="685"/>
    </row>
    <row r="12658" spans="2:6" s="55" customFormat="1" x14ac:dyDescent="0.25">
      <c r="B12658" s="209"/>
      <c r="C12658" s="564"/>
      <c r="D12658" s="209"/>
      <c r="F12658" s="685"/>
    </row>
    <row r="12659" spans="2:6" s="55" customFormat="1" x14ac:dyDescent="0.25">
      <c r="B12659" s="209"/>
      <c r="C12659" s="564"/>
      <c r="D12659" s="209"/>
      <c r="F12659" s="685"/>
    </row>
    <row r="12660" spans="2:6" s="55" customFormat="1" x14ac:dyDescent="0.25">
      <c r="B12660" s="209"/>
      <c r="C12660" s="564"/>
      <c r="D12660" s="209"/>
      <c r="F12660" s="685"/>
    </row>
    <row r="12661" spans="2:6" s="55" customFormat="1" x14ac:dyDescent="0.25">
      <c r="B12661" s="209"/>
      <c r="C12661" s="564"/>
      <c r="D12661" s="209"/>
      <c r="F12661" s="685"/>
    </row>
    <row r="12662" spans="2:6" s="55" customFormat="1" x14ac:dyDescent="0.25">
      <c r="B12662" s="209"/>
      <c r="C12662" s="564"/>
      <c r="D12662" s="209"/>
      <c r="F12662" s="685"/>
    </row>
    <row r="12663" spans="2:6" s="55" customFormat="1" x14ac:dyDescent="0.25">
      <c r="B12663" s="209"/>
      <c r="C12663" s="564"/>
      <c r="D12663" s="209"/>
      <c r="F12663" s="685"/>
    </row>
    <row r="12664" spans="2:6" s="55" customFormat="1" x14ac:dyDescent="0.25">
      <c r="B12664" s="209"/>
      <c r="C12664" s="564"/>
      <c r="D12664" s="209"/>
      <c r="F12664" s="685"/>
    </row>
    <row r="12665" spans="2:6" s="55" customFormat="1" x14ac:dyDescent="0.25">
      <c r="B12665" s="209"/>
      <c r="C12665" s="564"/>
      <c r="D12665" s="209"/>
      <c r="F12665" s="685"/>
    </row>
    <row r="12666" spans="2:6" s="55" customFormat="1" x14ac:dyDescent="0.25">
      <c r="B12666" s="209"/>
      <c r="C12666" s="564"/>
      <c r="D12666" s="209"/>
      <c r="F12666" s="685"/>
    </row>
    <row r="12667" spans="2:6" s="55" customFormat="1" x14ac:dyDescent="0.25">
      <c r="B12667" s="209"/>
      <c r="C12667" s="564"/>
      <c r="D12667" s="209"/>
      <c r="F12667" s="685"/>
    </row>
    <row r="12668" spans="2:6" s="55" customFormat="1" x14ac:dyDescent="0.25">
      <c r="B12668" s="209"/>
      <c r="C12668" s="564"/>
      <c r="D12668" s="209"/>
      <c r="F12668" s="685"/>
    </row>
    <row r="12669" spans="2:6" s="55" customFormat="1" x14ac:dyDescent="0.25">
      <c r="B12669" s="209"/>
      <c r="C12669" s="564"/>
      <c r="D12669" s="209"/>
      <c r="F12669" s="685"/>
    </row>
    <row r="12670" spans="2:6" s="55" customFormat="1" x14ac:dyDescent="0.25">
      <c r="B12670" s="209"/>
      <c r="C12670" s="564"/>
      <c r="D12670" s="209"/>
      <c r="F12670" s="685"/>
    </row>
    <row r="12671" spans="2:6" s="55" customFormat="1" x14ac:dyDescent="0.25">
      <c r="B12671" s="209"/>
      <c r="C12671" s="564"/>
      <c r="D12671" s="209"/>
      <c r="F12671" s="685"/>
    </row>
    <row r="12672" spans="2:6" s="55" customFormat="1" x14ac:dyDescent="0.25">
      <c r="B12672" s="209"/>
      <c r="C12672" s="564"/>
      <c r="D12672" s="209"/>
      <c r="F12672" s="685"/>
    </row>
    <row r="12673" spans="2:6" s="55" customFormat="1" x14ac:dyDescent="0.25">
      <c r="B12673" s="209"/>
      <c r="C12673" s="564"/>
      <c r="D12673" s="209"/>
      <c r="F12673" s="685"/>
    </row>
    <row r="12674" spans="2:6" s="55" customFormat="1" x14ac:dyDescent="0.25">
      <c r="B12674" s="209"/>
      <c r="C12674" s="564"/>
      <c r="D12674" s="209"/>
      <c r="F12674" s="685"/>
    </row>
    <row r="12675" spans="2:6" s="55" customFormat="1" x14ac:dyDescent="0.25">
      <c r="B12675" s="209"/>
      <c r="C12675" s="564"/>
      <c r="D12675" s="209"/>
      <c r="F12675" s="685"/>
    </row>
    <row r="12676" spans="2:6" s="55" customFormat="1" x14ac:dyDescent="0.25">
      <c r="B12676" s="209"/>
      <c r="C12676" s="564"/>
      <c r="D12676" s="209"/>
      <c r="F12676" s="685"/>
    </row>
    <row r="12677" spans="2:6" s="55" customFormat="1" x14ac:dyDescent="0.25">
      <c r="B12677" s="209"/>
      <c r="C12677" s="564"/>
      <c r="D12677" s="209"/>
      <c r="F12677" s="685"/>
    </row>
    <row r="12678" spans="2:6" s="55" customFormat="1" x14ac:dyDescent="0.25">
      <c r="B12678" s="209"/>
      <c r="C12678" s="564"/>
      <c r="D12678" s="209"/>
      <c r="F12678" s="685"/>
    </row>
    <row r="12679" spans="2:6" s="55" customFormat="1" x14ac:dyDescent="0.25">
      <c r="B12679" s="209"/>
      <c r="C12679" s="564"/>
      <c r="D12679" s="209"/>
      <c r="F12679" s="685"/>
    </row>
    <row r="12680" spans="2:6" s="55" customFormat="1" x14ac:dyDescent="0.25">
      <c r="B12680" s="209"/>
      <c r="C12680" s="564"/>
      <c r="D12680" s="209"/>
      <c r="F12680" s="685"/>
    </row>
    <row r="12681" spans="2:6" s="55" customFormat="1" x14ac:dyDescent="0.25">
      <c r="B12681" s="209"/>
      <c r="C12681" s="564"/>
      <c r="D12681" s="209"/>
      <c r="F12681" s="685"/>
    </row>
    <row r="12682" spans="2:6" s="55" customFormat="1" x14ac:dyDescent="0.25">
      <c r="B12682" s="209"/>
      <c r="C12682" s="564"/>
      <c r="D12682" s="209"/>
      <c r="F12682" s="685"/>
    </row>
    <row r="12683" spans="2:6" s="55" customFormat="1" x14ac:dyDescent="0.25">
      <c r="B12683" s="209"/>
      <c r="C12683" s="564"/>
      <c r="D12683" s="209"/>
      <c r="F12683" s="685"/>
    </row>
    <row r="12684" spans="2:6" s="55" customFormat="1" x14ac:dyDescent="0.25">
      <c r="B12684" s="209"/>
      <c r="C12684" s="564"/>
      <c r="D12684" s="209"/>
      <c r="F12684" s="685"/>
    </row>
    <row r="12685" spans="2:6" s="55" customFormat="1" x14ac:dyDescent="0.25">
      <c r="B12685" s="209"/>
      <c r="C12685" s="564"/>
      <c r="D12685" s="209"/>
      <c r="F12685" s="685"/>
    </row>
    <row r="12686" spans="2:6" s="55" customFormat="1" x14ac:dyDescent="0.25">
      <c r="B12686" s="209"/>
      <c r="C12686" s="564"/>
      <c r="D12686" s="209"/>
      <c r="F12686" s="685"/>
    </row>
    <row r="12687" spans="2:6" s="55" customFormat="1" x14ac:dyDescent="0.25">
      <c r="B12687" s="209"/>
      <c r="C12687" s="564"/>
      <c r="D12687" s="209"/>
      <c r="F12687" s="685"/>
    </row>
    <row r="12688" spans="2:6" s="55" customFormat="1" x14ac:dyDescent="0.25">
      <c r="B12688" s="209"/>
      <c r="C12688" s="564"/>
      <c r="D12688" s="209"/>
      <c r="F12688" s="685"/>
    </row>
    <row r="12689" spans="2:6" s="55" customFormat="1" x14ac:dyDescent="0.25">
      <c r="B12689" s="209"/>
      <c r="C12689" s="564"/>
      <c r="D12689" s="209"/>
      <c r="F12689" s="685"/>
    </row>
    <row r="12690" spans="2:6" s="55" customFormat="1" x14ac:dyDescent="0.25">
      <c r="B12690" s="209"/>
      <c r="C12690" s="564"/>
      <c r="D12690" s="209"/>
      <c r="F12690" s="685"/>
    </row>
    <row r="12691" spans="2:6" s="55" customFormat="1" x14ac:dyDescent="0.25">
      <c r="B12691" s="209"/>
      <c r="C12691" s="564"/>
      <c r="D12691" s="209"/>
      <c r="F12691" s="685"/>
    </row>
    <row r="12692" spans="2:6" s="55" customFormat="1" x14ac:dyDescent="0.25">
      <c r="B12692" s="209"/>
      <c r="C12692" s="564"/>
      <c r="D12692" s="209"/>
      <c r="F12692" s="685"/>
    </row>
    <row r="12693" spans="2:6" s="55" customFormat="1" x14ac:dyDescent="0.25">
      <c r="B12693" s="209"/>
      <c r="C12693" s="564"/>
      <c r="D12693" s="209"/>
      <c r="F12693" s="685"/>
    </row>
    <row r="12694" spans="2:6" s="55" customFormat="1" x14ac:dyDescent="0.25">
      <c r="B12694" s="209"/>
      <c r="C12694" s="564"/>
      <c r="D12694" s="209"/>
      <c r="F12694" s="685"/>
    </row>
    <row r="12695" spans="2:6" s="55" customFormat="1" x14ac:dyDescent="0.25">
      <c r="B12695" s="209"/>
      <c r="C12695" s="564"/>
      <c r="D12695" s="209"/>
      <c r="F12695" s="685"/>
    </row>
    <row r="12696" spans="2:6" s="55" customFormat="1" x14ac:dyDescent="0.25">
      <c r="B12696" s="209"/>
      <c r="C12696" s="564"/>
      <c r="D12696" s="209"/>
      <c r="F12696" s="685"/>
    </row>
    <row r="12697" spans="2:6" s="55" customFormat="1" x14ac:dyDescent="0.25">
      <c r="B12697" s="209"/>
      <c r="C12697" s="564"/>
      <c r="D12697" s="209"/>
      <c r="F12697" s="685"/>
    </row>
    <row r="12698" spans="2:6" s="55" customFormat="1" x14ac:dyDescent="0.25">
      <c r="B12698" s="209"/>
      <c r="C12698" s="564"/>
      <c r="D12698" s="209"/>
      <c r="F12698" s="685"/>
    </row>
    <row r="12699" spans="2:6" s="55" customFormat="1" x14ac:dyDescent="0.25">
      <c r="B12699" s="209"/>
      <c r="C12699" s="564"/>
      <c r="D12699" s="209"/>
      <c r="F12699" s="685"/>
    </row>
    <row r="12700" spans="2:6" s="55" customFormat="1" x14ac:dyDescent="0.25">
      <c r="B12700" s="209"/>
      <c r="C12700" s="564"/>
      <c r="D12700" s="209"/>
      <c r="F12700" s="685"/>
    </row>
    <row r="12701" spans="2:6" s="55" customFormat="1" x14ac:dyDescent="0.25">
      <c r="B12701" s="209"/>
      <c r="C12701" s="564"/>
      <c r="D12701" s="209"/>
      <c r="F12701" s="685"/>
    </row>
    <row r="12702" spans="2:6" s="55" customFormat="1" x14ac:dyDescent="0.25">
      <c r="B12702" s="209"/>
      <c r="C12702" s="564"/>
      <c r="D12702" s="209"/>
      <c r="F12702" s="685"/>
    </row>
    <row r="12703" spans="2:6" s="55" customFormat="1" x14ac:dyDescent="0.25">
      <c r="B12703" s="209"/>
      <c r="C12703" s="564"/>
      <c r="D12703" s="209"/>
      <c r="F12703" s="685"/>
    </row>
    <row r="12704" spans="2:6" s="55" customFormat="1" x14ac:dyDescent="0.25">
      <c r="B12704" s="209"/>
      <c r="C12704" s="564"/>
      <c r="D12704" s="209"/>
      <c r="F12704" s="685"/>
    </row>
    <row r="12705" spans="2:6" s="55" customFormat="1" x14ac:dyDescent="0.25">
      <c r="B12705" s="209"/>
      <c r="C12705" s="564"/>
      <c r="D12705" s="209"/>
      <c r="F12705" s="685"/>
    </row>
    <row r="12706" spans="2:6" s="55" customFormat="1" x14ac:dyDescent="0.25">
      <c r="B12706" s="209"/>
      <c r="C12706" s="564"/>
      <c r="D12706" s="209"/>
      <c r="F12706" s="685"/>
    </row>
    <row r="12707" spans="2:6" s="55" customFormat="1" x14ac:dyDescent="0.25">
      <c r="B12707" s="209"/>
      <c r="C12707" s="564"/>
      <c r="D12707" s="209"/>
      <c r="F12707" s="685"/>
    </row>
    <row r="12708" spans="2:6" s="55" customFormat="1" x14ac:dyDescent="0.25">
      <c r="B12708" s="209"/>
      <c r="C12708" s="564"/>
      <c r="D12708" s="209"/>
      <c r="F12708" s="685"/>
    </row>
    <row r="12709" spans="2:6" s="55" customFormat="1" x14ac:dyDescent="0.25">
      <c r="B12709" s="209"/>
      <c r="C12709" s="564"/>
      <c r="D12709" s="209"/>
      <c r="F12709" s="685"/>
    </row>
    <row r="12710" spans="2:6" s="55" customFormat="1" x14ac:dyDescent="0.25">
      <c r="B12710" s="209"/>
      <c r="C12710" s="564"/>
      <c r="D12710" s="209"/>
      <c r="F12710" s="685"/>
    </row>
    <row r="12711" spans="2:6" s="55" customFormat="1" x14ac:dyDescent="0.25">
      <c r="B12711" s="209"/>
      <c r="C12711" s="564"/>
      <c r="D12711" s="209"/>
      <c r="F12711" s="685"/>
    </row>
    <row r="12712" spans="2:6" s="55" customFormat="1" x14ac:dyDescent="0.25">
      <c r="B12712" s="209"/>
      <c r="C12712" s="564"/>
      <c r="D12712" s="209"/>
      <c r="F12712" s="685"/>
    </row>
    <row r="12713" spans="2:6" s="55" customFormat="1" x14ac:dyDescent="0.25">
      <c r="B12713" s="209"/>
      <c r="C12713" s="564"/>
      <c r="D12713" s="209"/>
      <c r="F12713" s="685"/>
    </row>
    <row r="12714" spans="2:6" s="55" customFormat="1" x14ac:dyDescent="0.25">
      <c r="B12714" s="209"/>
      <c r="C12714" s="564"/>
      <c r="D12714" s="209"/>
      <c r="F12714" s="685"/>
    </row>
    <row r="12715" spans="2:6" s="55" customFormat="1" x14ac:dyDescent="0.25">
      <c r="B12715" s="209"/>
      <c r="C12715" s="564"/>
      <c r="D12715" s="209"/>
      <c r="F12715" s="685"/>
    </row>
    <row r="12716" spans="2:6" s="55" customFormat="1" x14ac:dyDescent="0.25">
      <c r="B12716" s="209"/>
      <c r="C12716" s="564"/>
      <c r="D12716" s="209"/>
      <c r="F12716" s="685"/>
    </row>
    <row r="12717" spans="2:6" s="55" customFormat="1" x14ac:dyDescent="0.25">
      <c r="B12717" s="209"/>
      <c r="C12717" s="564"/>
      <c r="D12717" s="209"/>
      <c r="F12717" s="685"/>
    </row>
    <row r="12718" spans="2:6" s="55" customFormat="1" x14ac:dyDescent="0.25">
      <c r="B12718" s="209"/>
      <c r="C12718" s="564"/>
      <c r="D12718" s="209"/>
      <c r="F12718" s="685"/>
    </row>
    <row r="12719" spans="2:6" s="55" customFormat="1" x14ac:dyDescent="0.25">
      <c r="B12719" s="209"/>
      <c r="C12719" s="564"/>
      <c r="D12719" s="209"/>
      <c r="F12719" s="685"/>
    </row>
    <row r="12720" spans="2:6" s="55" customFormat="1" x14ac:dyDescent="0.25">
      <c r="B12720" s="209"/>
      <c r="C12720" s="564"/>
      <c r="D12720" s="209"/>
      <c r="F12720" s="685"/>
    </row>
    <row r="12721" spans="2:6" s="55" customFormat="1" x14ac:dyDescent="0.25">
      <c r="B12721" s="209"/>
      <c r="C12721" s="564"/>
      <c r="D12721" s="209"/>
      <c r="F12721" s="685"/>
    </row>
    <row r="12722" spans="2:6" s="55" customFormat="1" x14ac:dyDescent="0.25">
      <c r="B12722" s="209"/>
      <c r="C12722" s="564"/>
      <c r="D12722" s="209"/>
      <c r="F12722" s="685"/>
    </row>
    <row r="12723" spans="2:6" s="55" customFormat="1" x14ac:dyDescent="0.25">
      <c r="B12723" s="209"/>
      <c r="C12723" s="564"/>
      <c r="D12723" s="209"/>
      <c r="F12723" s="685"/>
    </row>
    <row r="12724" spans="2:6" s="55" customFormat="1" x14ac:dyDescent="0.25">
      <c r="B12724" s="209"/>
      <c r="C12724" s="564"/>
      <c r="D12724" s="209"/>
      <c r="F12724" s="685"/>
    </row>
    <row r="12725" spans="2:6" s="55" customFormat="1" x14ac:dyDescent="0.25">
      <c r="B12725" s="209"/>
      <c r="C12725" s="564"/>
      <c r="D12725" s="209"/>
      <c r="F12725" s="685"/>
    </row>
    <row r="12726" spans="2:6" s="55" customFormat="1" x14ac:dyDescent="0.25">
      <c r="B12726" s="209"/>
      <c r="C12726" s="564"/>
      <c r="D12726" s="209"/>
      <c r="F12726" s="685"/>
    </row>
    <row r="12727" spans="2:6" s="55" customFormat="1" x14ac:dyDescent="0.25">
      <c r="B12727" s="209"/>
      <c r="C12727" s="564"/>
      <c r="D12727" s="209"/>
      <c r="F12727" s="685"/>
    </row>
    <row r="12728" spans="2:6" s="55" customFormat="1" x14ac:dyDescent="0.25">
      <c r="B12728" s="209"/>
      <c r="C12728" s="564"/>
      <c r="D12728" s="209"/>
      <c r="F12728" s="685"/>
    </row>
    <row r="12729" spans="2:6" s="55" customFormat="1" x14ac:dyDescent="0.25">
      <c r="B12729" s="209"/>
      <c r="C12729" s="564"/>
      <c r="D12729" s="209"/>
      <c r="F12729" s="685"/>
    </row>
    <row r="12730" spans="2:6" s="55" customFormat="1" x14ac:dyDescent="0.25">
      <c r="B12730" s="209"/>
      <c r="C12730" s="564"/>
      <c r="D12730" s="209"/>
      <c r="F12730" s="685"/>
    </row>
    <row r="12731" spans="2:6" s="55" customFormat="1" x14ac:dyDescent="0.25">
      <c r="B12731" s="209"/>
      <c r="C12731" s="564"/>
      <c r="D12731" s="209"/>
      <c r="F12731" s="685"/>
    </row>
    <row r="12732" spans="2:6" s="55" customFormat="1" x14ac:dyDescent="0.25">
      <c r="B12732" s="209"/>
      <c r="C12732" s="564"/>
      <c r="D12732" s="209"/>
      <c r="F12732" s="685"/>
    </row>
    <row r="12733" spans="2:6" s="55" customFormat="1" x14ac:dyDescent="0.25">
      <c r="B12733" s="209"/>
      <c r="C12733" s="564"/>
      <c r="D12733" s="209"/>
      <c r="F12733" s="685"/>
    </row>
    <row r="12734" spans="2:6" s="55" customFormat="1" x14ac:dyDescent="0.25">
      <c r="B12734" s="209"/>
      <c r="C12734" s="564"/>
      <c r="D12734" s="209"/>
      <c r="F12734" s="685"/>
    </row>
    <row r="12735" spans="2:6" s="55" customFormat="1" x14ac:dyDescent="0.25">
      <c r="B12735" s="209"/>
      <c r="C12735" s="564"/>
      <c r="D12735" s="209"/>
      <c r="F12735" s="685"/>
    </row>
    <row r="12736" spans="2:6" s="55" customFormat="1" x14ac:dyDescent="0.25">
      <c r="B12736" s="209"/>
      <c r="C12736" s="564"/>
      <c r="D12736" s="209"/>
      <c r="F12736" s="685"/>
    </row>
    <row r="12737" spans="2:6" s="55" customFormat="1" x14ac:dyDescent="0.25">
      <c r="B12737" s="209"/>
      <c r="C12737" s="564"/>
      <c r="D12737" s="209"/>
      <c r="F12737" s="685"/>
    </row>
    <row r="12738" spans="2:6" s="55" customFormat="1" x14ac:dyDescent="0.25">
      <c r="B12738" s="209"/>
      <c r="C12738" s="564"/>
      <c r="D12738" s="209"/>
      <c r="F12738" s="685"/>
    </row>
    <row r="12739" spans="2:6" s="55" customFormat="1" x14ac:dyDescent="0.25">
      <c r="B12739" s="209"/>
      <c r="C12739" s="564"/>
      <c r="D12739" s="209"/>
      <c r="F12739" s="685"/>
    </row>
    <row r="12740" spans="2:6" s="55" customFormat="1" x14ac:dyDescent="0.25">
      <c r="B12740" s="209"/>
      <c r="C12740" s="564"/>
      <c r="D12740" s="209"/>
      <c r="F12740" s="685"/>
    </row>
    <row r="12741" spans="2:6" s="55" customFormat="1" x14ac:dyDescent="0.25">
      <c r="B12741" s="209"/>
      <c r="C12741" s="564"/>
      <c r="D12741" s="209"/>
      <c r="F12741" s="685"/>
    </row>
    <row r="12742" spans="2:6" s="55" customFormat="1" x14ac:dyDescent="0.25">
      <c r="B12742" s="209"/>
      <c r="C12742" s="564"/>
      <c r="D12742" s="209"/>
      <c r="F12742" s="685"/>
    </row>
    <row r="12743" spans="2:6" s="55" customFormat="1" x14ac:dyDescent="0.25">
      <c r="B12743" s="209"/>
      <c r="C12743" s="564"/>
      <c r="D12743" s="209"/>
      <c r="F12743" s="685"/>
    </row>
    <row r="12744" spans="2:6" s="55" customFormat="1" x14ac:dyDescent="0.25">
      <c r="B12744" s="209"/>
      <c r="C12744" s="564"/>
      <c r="D12744" s="209"/>
      <c r="F12744" s="685"/>
    </row>
    <row r="12745" spans="2:6" s="55" customFormat="1" x14ac:dyDescent="0.25">
      <c r="B12745" s="209"/>
      <c r="C12745" s="564"/>
      <c r="D12745" s="209"/>
      <c r="F12745" s="685"/>
    </row>
    <row r="12746" spans="2:6" s="55" customFormat="1" x14ac:dyDescent="0.25">
      <c r="B12746" s="209"/>
      <c r="C12746" s="564"/>
      <c r="D12746" s="209"/>
      <c r="F12746" s="685"/>
    </row>
    <row r="12747" spans="2:6" s="55" customFormat="1" x14ac:dyDescent="0.25">
      <c r="B12747" s="209"/>
      <c r="C12747" s="564"/>
      <c r="D12747" s="209"/>
      <c r="F12747" s="685"/>
    </row>
    <row r="12748" spans="2:6" s="55" customFormat="1" x14ac:dyDescent="0.25">
      <c r="B12748" s="209"/>
      <c r="C12748" s="564"/>
      <c r="D12748" s="209"/>
      <c r="F12748" s="685"/>
    </row>
    <row r="12749" spans="2:6" s="55" customFormat="1" x14ac:dyDescent="0.25">
      <c r="B12749" s="209"/>
      <c r="C12749" s="564"/>
      <c r="D12749" s="209"/>
      <c r="F12749" s="685"/>
    </row>
    <row r="12750" spans="2:6" s="55" customFormat="1" x14ac:dyDescent="0.25">
      <c r="B12750" s="209"/>
      <c r="C12750" s="564"/>
      <c r="D12750" s="209"/>
      <c r="F12750" s="685"/>
    </row>
    <row r="12751" spans="2:6" s="55" customFormat="1" x14ac:dyDescent="0.25">
      <c r="B12751" s="209"/>
      <c r="C12751" s="564"/>
      <c r="D12751" s="209"/>
      <c r="F12751" s="685"/>
    </row>
    <row r="12752" spans="2:6" s="55" customFormat="1" x14ac:dyDescent="0.25">
      <c r="B12752" s="209"/>
      <c r="C12752" s="564"/>
      <c r="D12752" s="209"/>
      <c r="F12752" s="685"/>
    </row>
    <row r="12753" spans="2:6" s="55" customFormat="1" x14ac:dyDescent="0.25">
      <c r="B12753" s="209"/>
      <c r="C12753" s="564"/>
      <c r="D12753" s="209"/>
      <c r="F12753" s="685"/>
    </row>
    <row r="12754" spans="2:6" s="55" customFormat="1" x14ac:dyDescent="0.25">
      <c r="B12754" s="209"/>
      <c r="C12754" s="564"/>
      <c r="D12754" s="209"/>
      <c r="F12754" s="685"/>
    </row>
    <row r="12755" spans="2:6" s="55" customFormat="1" x14ac:dyDescent="0.25">
      <c r="B12755" s="209"/>
      <c r="C12755" s="564"/>
      <c r="D12755" s="209"/>
      <c r="F12755" s="685"/>
    </row>
    <row r="12756" spans="2:6" s="55" customFormat="1" x14ac:dyDescent="0.25">
      <c r="B12756" s="209"/>
      <c r="C12756" s="564"/>
      <c r="D12756" s="209"/>
      <c r="F12756" s="685"/>
    </row>
    <row r="12757" spans="2:6" s="55" customFormat="1" x14ac:dyDescent="0.25">
      <c r="B12757" s="209"/>
      <c r="C12757" s="564"/>
      <c r="D12757" s="209"/>
      <c r="F12757" s="685"/>
    </row>
    <row r="12758" spans="2:6" s="55" customFormat="1" x14ac:dyDescent="0.25">
      <c r="B12758" s="209"/>
      <c r="C12758" s="564"/>
      <c r="D12758" s="209"/>
      <c r="F12758" s="685"/>
    </row>
    <row r="12759" spans="2:6" s="55" customFormat="1" x14ac:dyDescent="0.25">
      <c r="B12759" s="209"/>
      <c r="C12759" s="564"/>
      <c r="D12759" s="209"/>
      <c r="F12759" s="685"/>
    </row>
    <row r="12760" spans="2:6" s="55" customFormat="1" x14ac:dyDescent="0.25">
      <c r="B12760" s="209"/>
      <c r="C12760" s="564"/>
      <c r="D12760" s="209"/>
      <c r="F12760" s="685"/>
    </row>
    <row r="12761" spans="2:6" s="55" customFormat="1" x14ac:dyDescent="0.25">
      <c r="B12761" s="209"/>
      <c r="C12761" s="564"/>
      <c r="D12761" s="209"/>
      <c r="F12761" s="685"/>
    </row>
    <row r="12762" spans="2:6" s="55" customFormat="1" x14ac:dyDescent="0.25">
      <c r="B12762" s="209"/>
      <c r="C12762" s="564"/>
      <c r="D12762" s="209"/>
      <c r="F12762" s="685"/>
    </row>
    <row r="12763" spans="2:6" s="55" customFormat="1" x14ac:dyDescent="0.25">
      <c r="B12763" s="209"/>
      <c r="C12763" s="564"/>
      <c r="D12763" s="209"/>
      <c r="F12763" s="685"/>
    </row>
    <row r="12764" spans="2:6" s="55" customFormat="1" x14ac:dyDescent="0.25">
      <c r="B12764" s="209"/>
      <c r="C12764" s="564"/>
      <c r="D12764" s="209"/>
      <c r="F12764" s="685"/>
    </row>
    <row r="12765" spans="2:6" s="55" customFormat="1" x14ac:dyDescent="0.25">
      <c r="B12765" s="209"/>
      <c r="C12765" s="564"/>
      <c r="D12765" s="209"/>
      <c r="F12765" s="685"/>
    </row>
    <row r="12766" spans="2:6" s="55" customFormat="1" x14ac:dyDescent="0.25">
      <c r="B12766" s="209"/>
      <c r="C12766" s="564"/>
      <c r="D12766" s="209"/>
      <c r="F12766" s="685"/>
    </row>
    <row r="12767" spans="2:6" s="55" customFormat="1" x14ac:dyDescent="0.25">
      <c r="B12767" s="209"/>
      <c r="C12767" s="564"/>
      <c r="D12767" s="209"/>
      <c r="F12767" s="685"/>
    </row>
    <row r="12768" spans="2:6" s="55" customFormat="1" x14ac:dyDescent="0.25">
      <c r="B12768" s="209"/>
      <c r="C12768" s="564"/>
      <c r="D12768" s="209"/>
      <c r="F12768" s="685"/>
    </row>
    <row r="12769" spans="2:6" s="55" customFormat="1" x14ac:dyDescent="0.25">
      <c r="B12769" s="209"/>
      <c r="C12769" s="564"/>
      <c r="D12769" s="209"/>
      <c r="F12769" s="685"/>
    </row>
    <row r="12770" spans="2:6" s="55" customFormat="1" x14ac:dyDescent="0.25">
      <c r="B12770" s="209"/>
      <c r="C12770" s="564"/>
      <c r="D12770" s="209"/>
      <c r="F12770" s="685"/>
    </row>
    <row r="12771" spans="2:6" s="55" customFormat="1" x14ac:dyDescent="0.25">
      <c r="B12771" s="209"/>
      <c r="C12771" s="564"/>
      <c r="D12771" s="209"/>
      <c r="F12771" s="685"/>
    </row>
    <row r="12772" spans="2:6" s="55" customFormat="1" x14ac:dyDescent="0.25">
      <c r="B12772" s="209"/>
      <c r="C12772" s="564"/>
      <c r="D12772" s="209"/>
      <c r="F12772" s="685"/>
    </row>
    <row r="12773" spans="2:6" s="55" customFormat="1" x14ac:dyDescent="0.25">
      <c r="B12773" s="209"/>
      <c r="C12773" s="564"/>
      <c r="D12773" s="209"/>
      <c r="F12773" s="685"/>
    </row>
    <row r="12774" spans="2:6" s="55" customFormat="1" x14ac:dyDescent="0.25">
      <c r="B12774" s="209"/>
      <c r="C12774" s="564"/>
      <c r="D12774" s="209"/>
      <c r="F12774" s="685"/>
    </row>
    <row r="12775" spans="2:6" s="55" customFormat="1" x14ac:dyDescent="0.25">
      <c r="B12775" s="209"/>
      <c r="C12775" s="564"/>
      <c r="D12775" s="209"/>
      <c r="F12775" s="685"/>
    </row>
    <row r="12776" spans="2:6" s="55" customFormat="1" x14ac:dyDescent="0.25">
      <c r="B12776" s="209"/>
      <c r="C12776" s="564"/>
      <c r="D12776" s="209"/>
      <c r="F12776" s="685"/>
    </row>
    <row r="12777" spans="2:6" s="55" customFormat="1" x14ac:dyDescent="0.25">
      <c r="B12777" s="209"/>
      <c r="C12777" s="564"/>
      <c r="D12777" s="209"/>
      <c r="F12777" s="685"/>
    </row>
    <row r="12778" spans="2:6" s="55" customFormat="1" x14ac:dyDescent="0.25">
      <c r="B12778" s="209"/>
      <c r="C12778" s="564"/>
      <c r="D12778" s="209"/>
      <c r="F12778" s="685"/>
    </row>
    <row r="12779" spans="2:6" s="55" customFormat="1" x14ac:dyDescent="0.25">
      <c r="B12779" s="209"/>
      <c r="C12779" s="564"/>
      <c r="D12779" s="209"/>
      <c r="F12779" s="685"/>
    </row>
    <row r="12780" spans="2:6" s="55" customFormat="1" x14ac:dyDescent="0.25">
      <c r="B12780" s="209"/>
      <c r="C12780" s="564"/>
      <c r="D12780" s="209"/>
      <c r="F12780" s="685"/>
    </row>
    <row r="12781" spans="2:6" s="55" customFormat="1" x14ac:dyDescent="0.25">
      <c r="B12781" s="209"/>
      <c r="C12781" s="564"/>
      <c r="D12781" s="209"/>
      <c r="F12781" s="685"/>
    </row>
    <row r="12782" spans="2:6" s="55" customFormat="1" x14ac:dyDescent="0.25">
      <c r="B12782" s="209"/>
      <c r="C12782" s="564"/>
      <c r="D12782" s="209"/>
      <c r="F12782" s="685"/>
    </row>
    <row r="12783" spans="2:6" s="55" customFormat="1" x14ac:dyDescent="0.25">
      <c r="B12783" s="209"/>
      <c r="C12783" s="564"/>
      <c r="D12783" s="209"/>
      <c r="F12783" s="685"/>
    </row>
    <row r="12784" spans="2:6" s="55" customFormat="1" x14ac:dyDescent="0.25">
      <c r="B12784" s="209"/>
      <c r="C12784" s="564"/>
      <c r="D12784" s="209"/>
      <c r="F12784" s="685"/>
    </row>
    <row r="12785" spans="2:6" s="55" customFormat="1" x14ac:dyDescent="0.25">
      <c r="B12785" s="209"/>
      <c r="C12785" s="564"/>
      <c r="D12785" s="209"/>
      <c r="F12785" s="685"/>
    </row>
    <row r="12786" spans="2:6" s="55" customFormat="1" x14ac:dyDescent="0.25">
      <c r="B12786" s="209"/>
      <c r="C12786" s="564"/>
      <c r="D12786" s="209"/>
      <c r="F12786" s="685"/>
    </row>
    <row r="12787" spans="2:6" s="55" customFormat="1" x14ac:dyDescent="0.25">
      <c r="B12787" s="209"/>
      <c r="C12787" s="564"/>
      <c r="D12787" s="209"/>
      <c r="F12787" s="685"/>
    </row>
    <row r="12788" spans="2:6" s="55" customFormat="1" x14ac:dyDescent="0.25">
      <c r="B12788" s="209"/>
      <c r="C12788" s="564"/>
      <c r="D12788" s="209"/>
      <c r="F12788" s="685"/>
    </row>
    <row r="12789" spans="2:6" s="55" customFormat="1" x14ac:dyDescent="0.25">
      <c r="B12789" s="209"/>
      <c r="C12789" s="564"/>
      <c r="D12789" s="209"/>
      <c r="F12789" s="685"/>
    </row>
    <row r="12790" spans="2:6" s="55" customFormat="1" x14ac:dyDescent="0.25">
      <c r="B12790" s="209"/>
      <c r="C12790" s="564"/>
      <c r="D12790" s="209"/>
      <c r="F12790" s="685"/>
    </row>
    <row r="12791" spans="2:6" s="55" customFormat="1" x14ac:dyDescent="0.25">
      <c r="B12791" s="209"/>
      <c r="C12791" s="564"/>
      <c r="D12791" s="209"/>
      <c r="F12791" s="685"/>
    </row>
    <row r="12792" spans="2:6" s="55" customFormat="1" x14ac:dyDescent="0.25">
      <c r="B12792" s="209"/>
      <c r="C12792" s="564"/>
      <c r="D12792" s="209"/>
      <c r="F12792" s="685"/>
    </row>
    <row r="12793" spans="2:6" s="55" customFormat="1" x14ac:dyDescent="0.25">
      <c r="B12793" s="209"/>
      <c r="C12793" s="564"/>
      <c r="D12793" s="209"/>
      <c r="F12793" s="685"/>
    </row>
    <row r="12794" spans="2:6" s="55" customFormat="1" x14ac:dyDescent="0.25">
      <c r="B12794" s="209"/>
      <c r="C12794" s="564"/>
      <c r="D12794" s="209"/>
      <c r="F12794" s="685"/>
    </row>
    <row r="12795" spans="2:6" s="55" customFormat="1" x14ac:dyDescent="0.25">
      <c r="B12795" s="209"/>
      <c r="C12795" s="564"/>
      <c r="D12795" s="209"/>
      <c r="F12795" s="685"/>
    </row>
    <row r="12796" spans="2:6" s="55" customFormat="1" x14ac:dyDescent="0.25">
      <c r="B12796" s="209"/>
      <c r="C12796" s="564"/>
      <c r="D12796" s="209"/>
      <c r="F12796" s="685"/>
    </row>
    <row r="12797" spans="2:6" s="55" customFormat="1" x14ac:dyDescent="0.25">
      <c r="B12797" s="209"/>
      <c r="C12797" s="564"/>
      <c r="D12797" s="209"/>
      <c r="F12797" s="685"/>
    </row>
    <row r="12798" spans="2:6" s="55" customFormat="1" x14ac:dyDescent="0.25">
      <c r="B12798" s="209"/>
      <c r="C12798" s="564"/>
      <c r="D12798" s="209"/>
      <c r="F12798" s="685"/>
    </row>
    <row r="12799" spans="2:6" s="55" customFormat="1" x14ac:dyDescent="0.25">
      <c r="B12799" s="209"/>
      <c r="C12799" s="564"/>
      <c r="D12799" s="209"/>
      <c r="F12799" s="685"/>
    </row>
    <row r="12800" spans="2:6" s="55" customFormat="1" x14ac:dyDescent="0.25">
      <c r="B12800" s="209"/>
      <c r="C12800" s="564"/>
      <c r="D12800" s="209"/>
      <c r="F12800" s="685"/>
    </row>
    <row r="12801" spans="2:6" s="55" customFormat="1" x14ac:dyDescent="0.25">
      <c r="B12801" s="209"/>
      <c r="C12801" s="564"/>
      <c r="D12801" s="209"/>
      <c r="F12801" s="685"/>
    </row>
    <row r="12802" spans="2:6" s="55" customFormat="1" x14ac:dyDescent="0.25">
      <c r="B12802" s="209"/>
      <c r="C12802" s="564"/>
      <c r="D12802" s="209"/>
      <c r="F12802" s="685"/>
    </row>
    <row r="12803" spans="2:6" s="55" customFormat="1" x14ac:dyDescent="0.25">
      <c r="B12803" s="209"/>
      <c r="C12803" s="564"/>
      <c r="D12803" s="209"/>
      <c r="F12803" s="685"/>
    </row>
    <row r="12804" spans="2:6" s="55" customFormat="1" x14ac:dyDescent="0.25">
      <c r="B12804" s="209"/>
      <c r="C12804" s="564"/>
      <c r="D12804" s="209"/>
      <c r="F12804" s="685"/>
    </row>
    <row r="12805" spans="2:6" s="55" customFormat="1" x14ac:dyDescent="0.25">
      <c r="B12805" s="209"/>
      <c r="C12805" s="564"/>
      <c r="D12805" s="209"/>
      <c r="F12805" s="685"/>
    </row>
    <row r="12806" spans="2:6" s="55" customFormat="1" x14ac:dyDescent="0.25">
      <c r="B12806" s="209"/>
      <c r="C12806" s="564"/>
      <c r="D12806" s="209"/>
      <c r="F12806" s="685"/>
    </row>
    <row r="12807" spans="2:6" s="55" customFormat="1" x14ac:dyDescent="0.25">
      <c r="B12807" s="209"/>
      <c r="C12807" s="564"/>
      <c r="D12807" s="209"/>
      <c r="F12807" s="685"/>
    </row>
    <row r="12808" spans="2:6" s="55" customFormat="1" x14ac:dyDescent="0.25">
      <c r="B12808" s="209"/>
      <c r="C12808" s="564"/>
      <c r="D12808" s="209"/>
      <c r="F12808" s="685"/>
    </row>
    <row r="12809" spans="2:6" s="55" customFormat="1" x14ac:dyDescent="0.25">
      <c r="B12809" s="209"/>
      <c r="C12809" s="564"/>
      <c r="D12809" s="209"/>
      <c r="F12809" s="685"/>
    </row>
    <row r="12810" spans="2:6" s="55" customFormat="1" x14ac:dyDescent="0.25">
      <c r="B12810" s="209"/>
      <c r="C12810" s="564"/>
      <c r="D12810" s="209"/>
      <c r="F12810" s="685"/>
    </row>
    <row r="12811" spans="2:6" s="55" customFormat="1" x14ac:dyDescent="0.25">
      <c r="B12811" s="209"/>
      <c r="C12811" s="564"/>
      <c r="D12811" s="209"/>
      <c r="F12811" s="685"/>
    </row>
    <row r="12812" spans="2:6" s="55" customFormat="1" x14ac:dyDescent="0.25">
      <c r="B12812" s="209"/>
      <c r="C12812" s="564"/>
      <c r="D12812" s="209"/>
      <c r="F12812" s="685"/>
    </row>
    <row r="12813" spans="2:6" s="55" customFormat="1" x14ac:dyDescent="0.25">
      <c r="B12813" s="209"/>
      <c r="C12813" s="564"/>
      <c r="D12813" s="209"/>
      <c r="F12813" s="685"/>
    </row>
    <row r="12814" spans="2:6" s="55" customFormat="1" x14ac:dyDescent="0.25">
      <c r="B12814" s="209"/>
      <c r="C12814" s="564"/>
      <c r="D12814" s="209"/>
      <c r="F12814" s="685"/>
    </row>
    <row r="12815" spans="2:6" s="55" customFormat="1" x14ac:dyDescent="0.25">
      <c r="B12815" s="209"/>
      <c r="C12815" s="564"/>
      <c r="D12815" s="209"/>
      <c r="F12815" s="685"/>
    </row>
    <row r="12816" spans="2:6" s="55" customFormat="1" x14ac:dyDescent="0.25">
      <c r="B12816" s="209"/>
      <c r="C12816" s="564"/>
      <c r="D12816" s="209"/>
      <c r="F12816" s="685"/>
    </row>
    <row r="12817" spans="2:6" s="55" customFormat="1" x14ac:dyDescent="0.25">
      <c r="B12817" s="209"/>
      <c r="C12817" s="564"/>
      <c r="D12817" s="209"/>
      <c r="F12817" s="685"/>
    </row>
    <row r="12818" spans="2:6" s="55" customFormat="1" x14ac:dyDescent="0.25">
      <c r="B12818" s="209"/>
      <c r="C12818" s="564"/>
      <c r="D12818" s="209"/>
      <c r="F12818" s="685"/>
    </row>
    <row r="12819" spans="2:6" s="55" customFormat="1" x14ac:dyDescent="0.25">
      <c r="B12819" s="209"/>
      <c r="C12819" s="564"/>
      <c r="D12819" s="209"/>
      <c r="F12819" s="685"/>
    </row>
    <row r="12820" spans="2:6" s="55" customFormat="1" x14ac:dyDescent="0.25">
      <c r="B12820" s="209"/>
      <c r="C12820" s="564"/>
      <c r="D12820" s="209"/>
      <c r="F12820" s="685"/>
    </row>
    <row r="12821" spans="2:6" s="55" customFormat="1" x14ac:dyDescent="0.25">
      <c r="B12821" s="209"/>
      <c r="C12821" s="564"/>
      <c r="D12821" s="209"/>
      <c r="F12821" s="685"/>
    </row>
    <row r="12822" spans="2:6" s="55" customFormat="1" x14ac:dyDescent="0.25">
      <c r="B12822" s="209"/>
      <c r="C12822" s="564"/>
      <c r="D12822" s="209"/>
      <c r="F12822" s="685"/>
    </row>
    <row r="12823" spans="2:6" s="55" customFormat="1" x14ac:dyDescent="0.25">
      <c r="B12823" s="209"/>
      <c r="C12823" s="564"/>
      <c r="D12823" s="209"/>
      <c r="F12823" s="685"/>
    </row>
    <row r="12824" spans="2:6" s="55" customFormat="1" x14ac:dyDescent="0.25">
      <c r="B12824" s="209"/>
      <c r="C12824" s="564"/>
      <c r="D12824" s="209"/>
      <c r="F12824" s="685"/>
    </row>
    <row r="12825" spans="2:6" s="55" customFormat="1" x14ac:dyDescent="0.25">
      <c r="B12825" s="209"/>
      <c r="C12825" s="564"/>
      <c r="D12825" s="209"/>
      <c r="F12825" s="685"/>
    </row>
    <row r="12826" spans="2:6" s="55" customFormat="1" x14ac:dyDescent="0.25">
      <c r="B12826" s="209"/>
      <c r="C12826" s="564"/>
      <c r="D12826" s="209"/>
      <c r="F12826" s="685"/>
    </row>
    <row r="12827" spans="2:6" s="55" customFormat="1" x14ac:dyDescent="0.25">
      <c r="B12827" s="209"/>
      <c r="C12827" s="564"/>
      <c r="D12827" s="209"/>
      <c r="F12827" s="685"/>
    </row>
    <row r="12828" spans="2:6" s="55" customFormat="1" x14ac:dyDescent="0.25">
      <c r="B12828" s="209"/>
      <c r="C12828" s="564"/>
      <c r="D12828" s="209"/>
      <c r="F12828" s="685"/>
    </row>
    <row r="12829" spans="2:6" s="55" customFormat="1" x14ac:dyDescent="0.25">
      <c r="B12829" s="209"/>
      <c r="C12829" s="564"/>
      <c r="D12829" s="209"/>
      <c r="F12829" s="685"/>
    </row>
    <row r="12830" spans="2:6" s="55" customFormat="1" x14ac:dyDescent="0.25">
      <c r="B12830" s="209"/>
      <c r="C12830" s="564"/>
      <c r="D12830" s="209"/>
      <c r="F12830" s="685"/>
    </row>
    <row r="12831" spans="2:6" s="55" customFormat="1" x14ac:dyDescent="0.25">
      <c r="B12831" s="209"/>
      <c r="C12831" s="564"/>
      <c r="D12831" s="209"/>
      <c r="F12831" s="685"/>
    </row>
    <row r="12832" spans="2:6" s="55" customFormat="1" x14ac:dyDescent="0.25">
      <c r="B12832" s="209"/>
      <c r="C12832" s="564"/>
      <c r="D12832" s="209"/>
      <c r="F12832" s="685"/>
    </row>
    <row r="12833" spans="2:6" s="55" customFormat="1" x14ac:dyDescent="0.25">
      <c r="B12833" s="209"/>
      <c r="C12833" s="564"/>
      <c r="D12833" s="209"/>
      <c r="F12833" s="685"/>
    </row>
    <row r="12834" spans="2:6" s="55" customFormat="1" x14ac:dyDescent="0.25">
      <c r="B12834" s="209"/>
      <c r="C12834" s="564"/>
      <c r="D12834" s="209"/>
      <c r="F12834" s="685"/>
    </row>
    <row r="12835" spans="2:6" s="55" customFormat="1" x14ac:dyDescent="0.25">
      <c r="B12835" s="209"/>
      <c r="C12835" s="564"/>
      <c r="D12835" s="209"/>
      <c r="F12835" s="685"/>
    </row>
    <row r="12836" spans="2:6" s="55" customFormat="1" x14ac:dyDescent="0.25">
      <c r="B12836" s="209"/>
      <c r="C12836" s="564"/>
      <c r="D12836" s="209"/>
      <c r="F12836" s="685"/>
    </row>
    <row r="12837" spans="2:6" s="55" customFormat="1" x14ac:dyDescent="0.25">
      <c r="B12837" s="209"/>
      <c r="C12837" s="564"/>
      <c r="D12837" s="209"/>
      <c r="F12837" s="685"/>
    </row>
    <row r="12838" spans="2:6" s="55" customFormat="1" x14ac:dyDescent="0.25">
      <c r="B12838" s="209"/>
      <c r="C12838" s="564"/>
      <c r="D12838" s="209"/>
      <c r="F12838" s="685"/>
    </row>
    <row r="12839" spans="2:6" s="55" customFormat="1" x14ac:dyDescent="0.25">
      <c r="B12839" s="209"/>
      <c r="C12839" s="564"/>
      <c r="D12839" s="209"/>
      <c r="F12839" s="685"/>
    </row>
    <row r="12840" spans="2:6" s="55" customFormat="1" x14ac:dyDescent="0.25">
      <c r="B12840" s="209"/>
      <c r="C12840" s="564"/>
      <c r="D12840" s="209"/>
      <c r="F12840" s="685"/>
    </row>
    <row r="12841" spans="2:6" s="55" customFormat="1" x14ac:dyDescent="0.25">
      <c r="B12841" s="209"/>
      <c r="C12841" s="564"/>
      <c r="D12841" s="209"/>
      <c r="F12841" s="685"/>
    </row>
    <row r="12842" spans="2:6" s="55" customFormat="1" x14ac:dyDescent="0.25">
      <c r="B12842" s="209"/>
      <c r="C12842" s="564"/>
      <c r="D12842" s="209"/>
      <c r="F12842" s="685"/>
    </row>
    <row r="12843" spans="2:6" s="55" customFormat="1" x14ac:dyDescent="0.25">
      <c r="B12843" s="209"/>
      <c r="C12843" s="564"/>
      <c r="D12843" s="209"/>
      <c r="F12843" s="685"/>
    </row>
    <row r="12844" spans="2:6" s="55" customFormat="1" x14ac:dyDescent="0.25">
      <c r="B12844" s="209"/>
      <c r="C12844" s="564"/>
      <c r="D12844" s="209"/>
      <c r="F12844" s="685"/>
    </row>
    <row r="12845" spans="2:6" s="55" customFormat="1" x14ac:dyDescent="0.25">
      <c r="B12845" s="209"/>
      <c r="C12845" s="564"/>
      <c r="D12845" s="209"/>
      <c r="F12845" s="685"/>
    </row>
    <row r="12846" spans="2:6" s="55" customFormat="1" x14ac:dyDescent="0.25">
      <c r="B12846" s="209"/>
      <c r="C12846" s="564"/>
      <c r="D12846" s="209"/>
      <c r="F12846" s="685"/>
    </row>
    <row r="12847" spans="2:6" s="55" customFormat="1" x14ac:dyDescent="0.25">
      <c r="B12847" s="209"/>
      <c r="C12847" s="564"/>
      <c r="D12847" s="209"/>
      <c r="F12847" s="685"/>
    </row>
    <row r="12848" spans="2:6" s="55" customFormat="1" x14ac:dyDescent="0.25">
      <c r="B12848" s="209"/>
      <c r="C12848" s="564"/>
      <c r="D12848" s="209"/>
      <c r="F12848" s="685"/>
    </row>
    <row r="12849" spans="2:6" s="55" customFormat="1" x14ac:dyDescent="0.25">
      <c r="B12849" s="209"/>
      <c r="C12849" s="564"/>
      <c r="D12849" s="209"/>
      <c r="F12849" s="685"/>
    </row>
    <row r="12850" spans="2:6" s="55" customFormat="1" x14ac:dyDescent="0.25">
      <c r="B12850" s="209"/>
      <c r="C12850" s="564"/>
      <c r="D12850" s="209"/>
      <c r="F12850" s="685"/>
    </row>
    <row r="12851" spans="2:6" s="55" customFormat="1" x14ac:dyDescent="0.25">
      <c r="B12851" s="209"/>
      <c r="C12851" s="564"/>
      <c r="D12851" s="209"/>
      <c r="F12851" s="685"/>
    </row>
    <row r="12852" spans="2:6" s="55" customFormat="1" x14ac:dyDescent="0.25">
      <c r="B12852" s="209"/>
      <c r="C12852" s="564"/>
      <c r="D12852" s="209"/>
      <c r="F12852" s="685"/>
    </row>
    <row r="12853" spans="2:6" s="55" customFormat="1" x14ac:dyDescent="0.25">
      <c r="B12853" s="209"/>
      <c r="C12853" s="564"/>
      <c r="D12853" s="209"/>
      <c r="F12853" s="685"/>
    </row>
    <row r="12854" spans="2:6" s="55" customFormat="1" x14ac:dyDescent="0.25">
      <c r="B12854" s="209"/>
      <c r="C12854" s="564"/>
      <c r="D12854" s="209"/>
      <c r="F12854" s="685"/>
    </row>
    <row r="12855" spans="2:6" s="55" customFormat="1" x14ac:dyDescent="0.25">
      <c r="B12855" s="209"/>
      <c r="C12855" s="564"/>
      <c r="D12855" s="209"/>
      <c r="F12855" s="685"/>
    </row>
    <row r="12856" spans="2:6" s="55" customFormat="1" x14ac:dyDescent="0.25">
      <c r="B12856" s="209"/>
      <c r="C12856" s="564"/>
      <c r="D12856" s="209"/>
      <c r="F12856" s="685"/>
    </row>
    <row r="12857" spans="2:6" s="55" customFormat="1" x14ac:dyDescent="0.25">
      <c r="B12857" s="209"/>
      <c r="C12857" s="564"/>
      <c r="D12857" s="209"/>
      <c r="F12857" s="685"/>
    </row>
    <row r="12858" spans="2:6" s="55" customFormat="1" x14ac:dyDescent="0.25">
      <c r="B12858" s="209"/>
      <c r="C12858" s="564"/>
      <c r="D12858" s="209"/>
      <c r="F12858" s="685"/>
    </row>
    <row r="12859" spans="2:6" s="55" customFormat="1" x14ac:dyDescent="0.25">
      <c r="B12859" s="209"/>
      <c r="C12859" s="564"/>
      <c r="D12859" s="209"/>
      <c r="F12859" s="685"/>
    </row>
    <row r="12860" spans="2:6" s="55" customFormat="1" x14ac:dyDescent="0.25">
      <c r="B12860" s="209"/>
      <c r="C12860" s="564"/>
      <c r="D12860" s="209"/>
      <c r="F12860" s="685"/>
    </row>
    <row r="12861" spans="2:6" s="55" customFormat="1" x14ac:dyDescent="0.25">
      <c r="B12861" s="209"/>
      <c r="C12861" s="564"/>
      <c r="D12861" s="209"/>
      <c r="F12861" s="685"/>
    </row>
    <row r="12862" spans="2:6" s="55" customFormat="1" x14ac:dyDescent="0.25">
      <c r="B12862" s="209"/>
      <c r="C12862" s="564"/>
      <c r="D12862" s="209"/>
      <c r="F12862" s="685"/>
    </row>
    <row r="12863" spans="2:6" s="55" customFormat="1" x14ac:dyDescent="0.25">
      <c r="B12863" s="209"/>
      <c r="C12863" s="564"/>
      <c r="D12863" s="209"/>
      <c r="F12863" s="685"/>
    </row>
    <row r="12864" spans="2:6" s="55" customFormat="1" x14ac:dyDescent="0.25">
      <c r="B12864" s="209"/>
      <c r="C12864" s="564"/>
      <c r="D12864" s="209"/>
      <c r="F12864" s="685"/>
    </row>
    <row r="12865" spans="2:6" s="55" customFormat="1" x14ac:dyDescent="0.25">
      <c r="B12865" s="209"/>
      <c r="C12865" s="564"/>
      <c r="D12865" s="209"/>
      <c r="F12865" s="685"/>
    </row>
    <row r="12866" spans="2:6" s="55" customFormat="1" x14ac:dyDescent="0.25">
      <c r="B12866" s="209"/>
      <c r="C12866" s="564"/>
      <c r="D12866" s="209"/>
      <c r="F12866" s="685"/>
    </row>
    <row r="12867" spans="2:6" s="55" customFormat="1" x14ac:dyDescent="0.25">
      <c r="B12867" s="209"/>
      <c r="C12867" s="564"/>
      <c r="D12867" s="209"/>
      <c r="F12867" s="685"/>
    </row>
    <row r="12868" spans="2:6" s="55" customFormat="1" x14ac:dyDescent="0.25">
      <c r="B12868" s="209"/>
      <c r="C12868" s="564"/>
      <c r="D12868" s="209"/>
      <c r="F12868" s="685"/>
    </row>
    <row r="12869" spans="2:6" s="55" customFormat="1" x14ac:dyDescent="0.25">
      <c r="B12869" s="209"/>
      <c r="C12869" s="564"/>
      <c r="D12869" s="209"/>
      <c r="F12869" s="685"/>
    </row>
    <row r="12870" spans="2:6" s="55" customFormat="1" x14ac:dyDescent="0.25">
      <c r="B12870" s="209"/>
      <c r="C12870" s="564"/>
      <c r="D12870" s="209"/>
      <c r="F12870" s="685"/>
    </row>
    <row r="12871" spans="2:6" s="55" customFormat="1" x14ac:dyDescent="0.25">
      <c r="B12871" s="209"/>
      <c r="C12871" s="564"/>
      <c r="D12871" s="209"/>
      <c r="F12871" s="685"/>
    </row>
    <row r="12872" spans="2:6" s="55" customFormat="1" x14ac:dyDescent="0.25">
      <c r="B12872" s="209"/>
      <c r="C12872" s="564"/>
      <c r="D12872" s="209"/>
      <c r="F12872" s="685"/>
    </row>
    <row r="12873" spans="2:6" s="55" customFormat="1" x14ac:dyDescent="0.25">
      <c r="B12873" s="209"/>
      <c r="C12873" s="564"/>
      <c r="D12873" s="209"/>
      <c r="F12873" s="685"/>
    </row>
    <row r="12874" spans="2:6" s="55" customFormat="1" x14ac:dyDescent="0.25">
      <c r="B12874" s="209"/>
      <c r="C12874" s="564"/>
      <c r="D12874" s="209"/>
      <c r="F12874" s="685"/>
    </row>
    <row r="12875" spans="2:6" s="55" customFormat="1" x14ac:dyDescent="0.25">
      <c r="B12875" s="209"/>
      <c r="C12875" s="564"/>
      <c r="D12875" s="209"/>
      <c r="F12875" s="685"/>
    </row>
    <row r="12876" spans="2:6" s="55" customFormat="1" x14ac:dyDescent="0.25">
      <c r="B12876" s="209"/>
      <c r="C12876" s="564"/>
      <c r="D12876" s="209"/>
      <c r="F12876" s="685"/>
    </row>
    <row r="12877" spans="2:6" s="55" customFormat="1" x14ac:dyDescent="0.25">
      <c r="B12877" s="209"/>
      <c r="C12877" s="564"/>
      <c r="D12877" s="209"/>
      <c r="F12877" s="685"/>
    </row>
    <row r="12878" spans="2:6" s="55" customFormat="1" x14ac:dyDescent="0.25">
      <c r="B12878" s="209"/>
      <c r="C12878" s="564"/>
      <c r="D12878" s="209"/>
      <c r="F12878" s="685"/>
    </row>
    <row r="12879" spans="2:6" s="55" customFormat="1" x14ac:dyDescent="0.25">
      <c r="B12879" s="209"/>
      <c r="C12879" s="564"/>
      <c r="D12879" s="209"/>
      <c r="F12879" s="685"/>
    </row>
    <row r="12880" spans="2:6" s="55" customFormat="1" x14ac:dyDescent="0.25">
      <c r="B12880" s="209"/>
      <c r="C12880" s="564"/>
      <c r="D12880" s="209"/>
      <c r="F12880" s="685"/>
    </row>
    <row r="12881" spans="2:6" s="55" customFormat="1" x14ac:dyDescent="0.25">
      <c r="B12881" s="209"/>
      <c r="C12881" s="564"/>
      <c r="D12881" s="209"/>
      <c r="F12881" s="685"/>
    </row>
    <row r="12882" spans="2:6" s="55" customFormat="1" x14ac:dyDescent="0.25">
      <c r="B12882" s="209"/>
      <c r="C12882" s="564"/>
      <c r="D12882" s="209"/>
      <c r="F12882" s="685"/>
    </row>
    <row r="12883" spans="2:6" s="55" customFormat="1" x14ac:dyDescent="0.25">
      <c r="B12883" s="209"/>
      <c r="C12883" s="564"/>
      <c r="D12883" s="209"/>
      <c r="F12883" s="685"/>
    </row>
    <row r="12884" spans="2:6" s="55" customFormat="1" x14ac:dyDescent="0.25">
      <c r="B12884" s="209"/>
      <c r="C12884" s="564"/>
      <c r="D12884" s="209"/>
      <c r="F12884" s="685"/>
    </row>
    <row r="12885" spans="2:6" s="55" customFormat="1" x14ac:dyDescent="0.25">
      <c r="B12885" s="209"/>
      <c r="C12885" s="564"/>
      <c r="D12885" s="209"/>
      <c r="F12885" s="685"/>
    </row>
    <row r="12886" spans="2:6" s="55" customFormat="1" x14ac:dyDescent="0.25">
      <c r="B12886" s="209"/>
      <c r="C12886" s="564"/>
      <c r="D12886" s="209"/>
      <c r="F12886" s="685"/>
    </row>
    <row r="12887" spans="2:6" s="55" customFormat="1" x14ac:dyDescent="0.25">
      <c r="B12887" s="209"/>
      <c r="C12887" s="564"/>
      <c r="D12887" s="209"/>
      <c r="F12887" s="685"/>
    </row>
    <row r="12888" spans="2:6" s="55" customFormat="1" x14ac:dyDescent="0.25">
      <c r="B12888" s="209"/>
      <c r="C12888" s="564"/>
      <c r="D12888" s="209"/>
      <c r="F12888" s="685"/>
    </row>
    <row r="12889" spans="2:6" s="55" customFormat="1" x14ac:dyDescent="0.25">
      <c r="B12889" s="209"/>
      <c r="C12889" s="564"/>
      <c r="D12889" s="209"/>
      <c r="F12889" s="685"/>
    </row>
    <row r="12890" spans="2:6" s="55" customFormat="1" x14ac:dyDescent="0.25">
      <c r="B12890" s="209"/>
      <c r="C12890" s="564"/>
      <c r="D12890" s="209"/>
      <c r="F12890" s="685"/>
    </row>
    <row r="12891" spans="2:6" s="55" customFormat="1" x14ac:dyDescent="0.25">
      <c r="B12891" s="209"/>
      <c r="C12891" s="564"/>
      <c r="D12891" s="209"/>
      <c r="F12891" s="685"/>
    </row>
    <row r="12892" spans="2:6" s="55" customFormat="1" x14ac:dyDescent="0.25">
      <c r="B12892" s="209"/>
      <c r="C12892" s="564"/>
      <c r="D12892" s="209"/>
      <c r="F12892" s="685"/>
    </row>
    <row r="12893" spans="2:6" s="55" customFormat="1" x14ac:dyDescent="0.25">
      <c r="B12893" s="209"/>
      <c r="C12893" s="564"/>
      <c r="D12893" s="209"/>
      <c r="F12893" s="685"/>
    </row>
    <row r="12894" spans="2:6" s="55" customFormat="1" x14ac:dyDescent="0.25">
      <c r="B12894" s="209"/>
      <c r="C12894" s="564"/>
      <c r="D12894" s="209"/>
      <c r="F12894" s="685"/>
    </row>
    <row r="12895" spans="2:6" s="55" customFormat="1" x14ac:dyDescent="0.25">
      <c r="B12895" s="209"/>
      <c r="C12895" s="564"/>
      <c r="D12895" s="209"/>
      <c r="F12895" s="685"/>
    </row>
    <row r="12896" spans="2:6" s="55" customFormat="1" x14ac:dyDescent="0.25">
      <c r="B12896" s="209"/>
      <c r="C12896" s="564"/>
      <c r="D12896" s="209"/>
      <c r="F12896" s="685"/>
    </row>
    <row r="12897" spans="2:6" s="55" customFormat="1" x14ac:dyDescent="0.25">
      <c r="B12897" s="209"/>
      <c r="C12897" s="564"/>
      <c r="D12897" s="209"/>
      <c r="F12897" s="685"/>
    </row>
    <row r="12898" spans="2:6" s="55" customFormat="1" x14ac:dyDescent="0.25">
      <c r="B12898" s="209"/>
      <c r="C12898" s="564"/>
      <c r="D12898" s="209"/>
      <c r="F12898" s="685"/>
    </row>
    <row r="12899" spans="2:6" s="55" customFormat="1" x14ac:dyDescent="0.25">
      <c r="B12899" s="209"/>
      <c r="C12899" s="564"/>
      <c r="D12899" s="209"/>
      <c r="F12899" s="685"/>
    </row>
    <row r="12900" spans="2:6" s="55" customFormat="1" x14ac:dyDescent="0.25">
      <c r="B12900" s="209"/>
      <c r="C12900" s="564"/>
      <c r="D12900" s="209"/>
      <c r="F12900" s="685"/>
    </row>
    <row r="12901" spans="2:6" s="55" customFormat="1" x14ac:dyDescent="0.25">
      <c r="B12901" s="209"/>
      <c r="C12901" s="564"/>
      <c r="D12901" s="209"/>
      <c r="F12901" s="685"/>
    </row>
    <row r="12902" spans="2:6" s="55" customFormat="1" x14ac:dyDescent="0.25">
      <c r="B12902" s="209"/>
      <c r="C12902" s="564"/>
      <c r="D12902" s="209"/>
      <c r="F12902" s="685"/>
    </row>
    <row r="12903" spans="2:6" s="55" customFormat="1" x14ac:dyDescent="0.25">
      <c r="B12903" s="209"/>
      <c r="C12903" s="564"/>
      <c r="D12903" s="209"/>
      <c r="F12903" s="685"/>
    </row>
    <row r="12904" spans="2:6" s="55" customFormat="1" x14ac:dyDescent="0.25">
      <c r="B12904" s="209"/>
      <c r="C12904" s="564"/>
      <c r="D12904" s="209"/>
      <c r="F12904" s="685"/>
    </row>
    <row r="12905" spans="2:6" s="55" customFormat="1" x14ac:dyDescent="0.25">
      <c r="B12905" s="209"/>
      <c r="C12905" s="564"/>
      <c r="D12905" s="209"/>
      <c r="F12905" s="685"/>
    </row>
    <row r="12906" spans="2:6" s="55" customFormat="1" x14ac:dyDescent="0.25">
      <c r="B12906" s="209"/>
      <c r="C12906" s="564"/>
      <c r="D12906" s="209"/>
      <c r="F12906" s="685"/>
    </row>
    <row r="12907" spans="2:6" s="55" customFormat="1" x14ac:dyDescent="0.25">
      <c r="B12907" s="209"/>
      <c r="C12907" s="564"/>
      <c r="D12907" s="209"/>
      <c r="F12907" s="685"/>
    </row>
    <row r="12908" spans="2:6" s="55" customFormat="1" x14ac:dyDescent="0.25">
      <c r="B12908" s="209"/>
      <c r="C12908" s="564"/>
      <c r="D12908" s="209"/>
      <c r="F12908" s="685"/>
    </row>
    <row r="12909" spans="2:6" s="55" customFormat="1" x14ac:dyDescent="0.25">
      <c r="B12909" s="209"/>
      <c r="C12909" s="564"/>
      <c r="D12909" s="209"/>
      <c r="F12909" s="685"/>
    </row>
    <row r="12910" spans="2:6" s="55" customFormat="1" x14ac:dyDescent="0.25">
      <c r="B12910" s="209"/>
      <c r="C12910" s="564"/>
      <c r="D12910" s="209"/>
      <c r="F12910" s="685"/>
    </row>
    <row r="12911" spans="2:6" s="55" customFormat="1" x14ac:dyDescent="0.25">
      <c r="B12911" s="209"/>
      <c r="C12911" s="564"/>
      <c r="D12911" s="209"/>
      <c r="F12911" s="685"/>
    </row>
    <row r="12912" spans="2:6" s="55" customFormat="1" x14ac:dyDescent="0.25">
      <c r="B12912" s="209"/>
      <c r="C12912" s="564"/>
      <c r="D12912" s="209"/>
      <c r="F12912" s="685"/>
    </row>
    <row r="12913" spans="2:6" s="55" customFormat="1" x14ac:dyDescent="0.25">
      <c r="B12913" s="209"/>
      <c r="C12913" s="564"/>
      <c r="D12913" s="209"/>
      <c r="F12913" s="685"/>
    </row>
    <row r="12914" spans="2:6" s="55" customFormat="1" x14ac:dyDescent="0.25">
      <c r="B12914" s="209"/>
      <c r="C12914" s="564"/>
      <c r="D12914" s="209"/>
      <c r="F12914" s="685"/>
    </row>
    <row r="12915" spans="2:6" s="55" customFormat="1" x14ac:dyDescent="0.25">
      <c r="B12915" s="209"/>
      <c r="C12915" s="564"/>
      <c r="D12915" s="209"/>
      <c r="F12915" s="685"/>
    </row>
    <row r="12916" spans="2:6" s="55" customFormat="1" x14ac:dyDescent="0.25">
      <c r="B12916" s="209"/>
      <c r="C12916" s="564"/>
      <c r="D12916" s="209"/>
      <c r="F12916" s="685"/>
    </row>
    <row r="12917" spans="2:6" s="55" customFormat="1" x14ac:dyDescent="0.25">
      <c r="B12917" s="209"/>
      <c r="C12917" s="564"/>
      <c r="D12917" s="209"/>
      <c r="F12917" s="685"/>
    </row>
    <row r="12918" spans="2:6" s="55" customFormat="1" x14ac:dyDescent="0.25">
      <c r="B12918" s="209"/>
      <c r="C12918" s="564"/>
      <c r="D12918" s="209"/>
      <c r="F12918" s="685"/>
    </row>
    <row r="12919" spans="2:6" s="55" customFormat="1" x14ac:dyDescent="0.25">
      <c r="B12919" s="209"/>
      <c r="C12919" s="564"/>
      <c r="D12919" s="209"/>
      <c r="F12919" s="685"/>
    </row>
    <row r="12920" spans="2:6" s="55" customFormat="1" x14ac:dyDescent="0.25">
      <c r="B12920" s="209"/>
      <c r="C12920" s="564"/>
      <c r="D12920" s="209"/>
      <c r="F12920" s="685"/>
    </row>
    <row r="12921" spans="2:6" s="55" customFormat="1" x14ac:dyDescent="0.25">
      <c r="B12921" s="209"/>
      <c r="C12921" s="564"/>
      <c r="D12921" s="209"/>
      <c r="F12921" s="685"/>
    </row>
    <row r="12922" spans="2:6" s="55" customFormat="1" x14ac:dyDescent="0.25">
      <c r="B12922" s="209"/>
      <c r="C12922" s="564"/>
      <c r="D12922" s="209"/>
      <c r="F12922" s="685"/>
    </row>
    <row r="12923" spans="2:6" s="55" customFormat="1" x14ac:dyDescent="0.25">
      <c r="B12923" s="209"/>
      <c r="C12923" s="564"/>
      <c r="D12923" s="209"/>
      <c r="F12923" s="685"/>
    </row>
    <row r="12924" spans="2:6" s="55" customFormat="1" x14ac:dyDescent="0.25">
      <c r="B12924" s="209"/>
      <c r="C12924" s="564"/>
      <c r="D12924" s="209"/>
      <c r="F12924" s="685"/>
    </row>
    <row r="12925" spans="2:6" s="55" customFormat="1" x14ac:dyDescent="0.25">
      <c r="B12925" s="209"/>
      <c r="C12925" s="564"/>
      <c r="D12925" s="209"/>
      <c r="F12925" s="685"/>
    </row>
    <row r="12926" spans="2:6" s="55" customFormat="1" x14ac:dyDescent="0.25">
      <c r="B12926" s="209"/>
      <c r="C12926" s="564"/>
      <c r="D12926" s="209"/>
      <c r="F12926" s="685"/>
    </row>
    <row r="12927" spans="2:6" s="55" customFormat="1" x14ac:dyDescent="0.25">
      <c r="B12927" s="209"/>
      <c r="C12927" s="564"/>
      <c r="D12927" s="209"/>
      <c r="F12927" s="685"/>
    </row>
    <row r="12928" spans="2:6" s="55" customFormat="1" x14ac:dyDescent="0.25">
      <c r="B12928" s="209"/>
      <c r="C12928" s="564"/>
      <c r="D12928" s="209"/>
      <c r="F12928" s="685"/>
    </row>
    <row r="12929" spans="2:6" s="55" customFormat="1" x14ac:dyDescent="0.25">
      <c r="B12929" s="209"/>
      <c r="C12929" s="564"/>
      <c r="D12929" s="209"/>
      <c r="F12929" s="685"/>
    </row>
    <row r="12930" spans="2:6" s="55" customFormat="1" x14ac:dyDescent="0.25">
      <c r="B12930" s="209"/>
      <c r="C12930" s="564"/>
      <c r="D12930" s="209"/>
      <c r="F12930" s="685"/>
    </row>
    <row r="12931" spans="2:6" s="55" customFormat="1" x14ac:dyDescent="0.25">
      <c r="B12931" s="209"/>
      <c r="C12931" s="564"/>
      <c r="D12931" s="209"/>
      <c r="F12931" s="685"/>
    </row>
    <row r="12932" spans="2:6" s="55" customFormat="1" x14ac:dyDescent="0.25">
      <c r="B12932" s="209"/>
      <c r="C12932" s="564"/>
      <c r="D12932" s="209"/>
      <c r="F12932" s="685"/>
    </row>
    <row r="12933" spans="2:6" s="55" customFormat="1" x14ac:dyDescent="0.25">
      <c r="B12933" s="209"/>
      <c r="C12933" s="564"/>
      <c r="D12933" s="209"/>
      <c r="F12933" s="685"/>
    </row>
    <row r="12934" spans="2:6" s="55" customFormat="1" x14ac:dyDescent="0.25">
      <c r="B12934" s="209"/>
      <c r="C12934" s="564"/>
      <c r="D12934" s="209"/>
      <c r="F12934" s="685"/>
    </row>
    <row r="12935" spans="2:6" s="55" customFormat="1" x14ac:dyDescent="0.25">
      <c r="B12935" s="209"/>
      <c r="C12935" s="564"/>
      <c r="D12935" s="209"/>
      <c r="F12935" s="685"/>
    </row>
    <row r="12936" spans="2:6" s="55" customFormat="1" x14ac:dyDescent="0.25">
      <c r="B12936" s="209"/>
      <c r="C12936" s="564"/>
      <c r="D12936" s="209"/>
      <c r="F12936" s="685"/>
    </row>
    <row r="12937" spans="2:6" s="55" customFormat="1" x14ac:dyDescent="0.25">
      <c r="B12937" s="209"/>
      <c r="C12937" s="564"/>
      <c r="D12937" s="209"/>
      <c r="F12937" s="685"/>
    </row>
    <row r="12938" spans="2:6" s="55" customFormat="1" x14ac:dyDescent="0.25">
      <c r="B12938" s="209"/>
      <c r="C12938" s="564"/>
      <c r="D12938" s="209"/>
      <c r="F12938" s="685"/>
    </row>
    <row r="12939" spans="2:6" s="55" customFormat="1" x14ac:dyDescent="0.25">
      <c r="B12939" s="209"/>
      <c r="C12939" s="564"/>
      <c r="D12939" s="209"/>
      <c r="F12939" s="685"/>
    </row>
    <row r="12940" spans="2:6" s="55" customFormat="1" x14ac:dyDescent="0.25">
      <c r="B12940" s="209"/>
      <c r="C12940" s="564"/>
      <c r="D12940" s="209"/>
      <c r="F12940" s="685"/>
    </row>
    <row r="12941" spans="2:6" s="55" customFormat="1" x14ac:dyDescent="0.25">
      <c r="B12941" s="209"/>
      <c r="C12941" s="564"/>
      <c r="D12941" s="209"/>
      <c r="F12941" s="685"/>
    </row>
    <row r="12942" spans="2:6" s="55" customFormat="1" x14ac:dyDescent="0.25">
      <c r="B12942" s="209"/>
      <c r="C12942" s="564"/>
      <c r="D12942" s="209"/>
      <c r="F12942" s="685"/>
    </row>
    <row r="12943" spans="2:6" s="55" customFormat="1" x14ac:dyDescent="0.25">
      <c r="B12943" s="209"/>
      <c r="C12943" s="564"/>
      <c r="D12943" s="209"/>
      <c r="F12943" s="685"/>
    </row>
    <row r="12944" spans="2:6" s="55" customFormat="1" x14ac:dyDescent="0.25">
      <c r="B12944" s="209"/>
      <c r="C12944" s="564"/>
      <c r="D12944" s="209"/>
      <c r="F12944" s="685"/>
    </row>
    <row r="12945" spans="2:6" s="55" customFormat="1" x14ac:dyDescent="0.25">
      <c r="B12945" s="209"/>
      <c r="C12945" s="564"/>
      <c r="D12945" s="209"/>
      <c r="F12945" s="685"/>
    </row>
    <row r="12946" spans="2:6" s="55" customFormat="1" x14ac:dyDescent="0.25">
      <c r="B12946" s="209"/>
      <c r="C12946" s="564"/>
      <c r="D12946" s="209"/>
      <c r="F12946" s="685"/>
    </row>
    <row r="12947" spans="2:6" s="55" customFormat="1" x14ac:dyDescent="0.25">
      <c r="B12947" s="209"/>
      <c r="C12947" s="564"/>
      <c r="D12947" s="209"/>
      <c r="F12947" s="685"/>
    </row>
    <row r="12948" spans="2:6" s="55" customFormat="1" x14ac:dyDescent="0.25">
      <c r="B12948" s="209"/>
      <c r="C12948" s="564"/>
      <c r="D12948" s="209"/>
      <c r="F12948" s="685"/>
    </row>
    <row r="12949" spans="2:6" s="55" customFormat="1" x14ac:dyDescent="0.25">
      <c r="B12949" s="209"/>
      <c r="C12949" s="564"/>
      <c r="D12949" s="209"/>
      <c r="F12949" s="685"/>
    </row>
    <row r="12950" spans="2:6" s="55" customFormat="1" x14ac:dyDescent="0.25">
      <c r="B12950" s="209"/>
      <c r="C12950" s="564"/>
      <c r="D12950" s="209"/>
      <c r="F12950" s="685"/>
    </row>
    <row r="12951" spans="2:6" s="55" customFormat="1" x14ac:dyDescent="0.25">
      <c r="B12951" s="209"/>
      <c r="C12951" s="564"/>
      <c r="D12951" s="209"/>
      <c r="F12951" s="685"/>
    </row>
    <row r="12952" spans="2:6" s="55" customFormat="1" x14ac:dyDescent="0.25">
      <c r="B12952" s="209"/>
      <c r="C12952" s="564"/>
      <c r="D12952" s="209"/>
      <c r="F12952" s="685"/>
    </row>
    <row r="12953" spans="2:6" s="55" customFormat="1" x14ac:dyDescent="0.25">
      <c r="B12953" s="209"/>
      <c r="C12953" s="564"/>
      <c r="D12953" s="209"/>
      <c r="F12953" s="685"/>
    </row>
    <row r="12954" spans="2:6" s="55" customFormat="1" x14ac:dyDescent="0.25">
      <c r="B12954" s="209"/>
      <c r="C12954" s="564"/>
      <c r="D12954" s="209"/>
      <c r="F12954" s="685"/>
    </row>
    <row r="12955" spans="2:6" s="55" customFormat="1" x14ac:dyDescent="0.25">
      <c r="B12955" s="209"/>
      <c r="C12955" s="564"/>
      <c r="D12955" s="209"/>
      <c r="F12955" s="685"/>
    </row>
    <row r="12956" spans="2:6" s="55" customFormat="1" x14ac:dyDescent="0.25">
      <c r="B12956" s="209"/>
      <c r="C12956" s="564"/>
      <c r="D12956" s="209"/>
      <c r="F12956" s="685"/>
    </row>
    <row r="12957" spans="2:6" s="55" customFormat="1" x14ac:dyDescent="0.25">
      <c r="B12957" s="209"/>
      <c r="C12957" s="564"/>
      <c r="D12957" s="209"/>
      <c r="F12957" s="685"/>
    </row>
    <row r="12958" spans="2:6" s="55" customFormat="1" x14ac:dyDescent="0.25">
      <c r="B12958" s="209"/>
      <c r="C12958" s="564"/>
      <c r="D12958" s="209"/>
      <c r="F12958" s="685"/>
    </row>
    <row r="12959" spans="2:6" s="55" customFormat="1" x14ac:dyDescent="0.25">
      <c r="B12959" s="209"/>
      <c r="C12959" s="564"/>
      <c r="D12959" s="209"/>
      <c r="F12959" s="685"/>
    </row>
    <row r="12960" spans="2:6" s="55" customFormat="1" x14ac:dyDescent="0.25">
      <c r="B12960" s="209"/>
      <c r="C12960" s="564"/>
      <c r="D12960" s="209"/>
      <c r="F12960" s="685"/>
    </row>
    <row r="12961" spans="2:6" s="55" customFormat="1" x14ac:dyDescent="0.25">
      <c r="B12961" s="209"/>
      <c r="C12961" s="564"/>
      <c r="D12961" s="209"/>
      <c r="F12961" s="685"/>
    </row>
    <row r="12962" spans="2:6" s="55" customFormat="1" x14ac:dyDescent="0.25">
      <c r="B12962" s="209"/>
      <c r="C12962" s="564"/>
      <c r="D12962" s="209"/>
      <c r="F12962" s="685"/>
    </row>
    <row r="12963" spans="2:6" s="55" customFormat="1" x14ac:dyDescent="0.25">
      <c r="B12963" s="209"/>
      <c r="C12963" s="564"/>
      <c r="D12963" s="209"/>
      <c r="F12963" s="685"/>
    </row>
    <row r="12964" spans="2:6" s="55" customFormat="1" x14ac:dyDescent="0.25">
      <c r="B12964" s="209"/>
      <c r="C12964" s="564"/>
      <c r="D12964" s="209"/>
      <c r="F12964" s="685"/>
    </row>
    <row r="12965" spans="2:6" s="55" customFormat="1" x14ac:dyDescent="0.25">
      <c r="B12965" s="209"/>
      <c r="C12965" s="564"/>
      <c r="D12965" s="209"/>
      <c r="F12965" s="685"/>
    </row>
    <row r="12966" spans="2:6" s="55" customFormat="1" x14ac:dyDescent="0.25">
      <c r="B12966" s="209"/>
      <c r="C12966" s="564"/>
      <c r="D12966" s="209"/>
      <c r="F12966" s="685"/>
    </row>
    <row r="12967" spans="2:6" s="55" customFormat="1" x14ac:dyDescent="0.25">
      <c r="B12967" s="209"/>
      <c r="C12967" s="564"/>
      <c r="D12967" s="209"/>
      <c r="F12967" s="685"/>
    </row>
    <row r="12968" spans="2:6" s="55" customFormat="1" x14ac:dyDescent="0.25">
      <c r="B12968" s="209"/>
      <c r="C12968" s="564"/>
      <c r="D12968" s="209"/>
      <c r="F12968" s="685"/>
    </row>
    <row r="12969" spans="2:6" s="55" customFormat="1" x14ac:dyDescent="0.25">
      <c r="B12969" s="209"/>
      <c r="C12969" s="564"/>
      <c r="D12969" s="209"/>
      <c r="F12969" s="685"/>
    </row>
    <row r="12970" spans="2:6" s="55" customFormat="1" x14ac:dyDescent="0.25">
      <c r="B12970" s="209"/>
      <c r="C12970" s="564"/>
      <c r="D12970" s="209"/>
      <c r="F12970" s="685"/>
    </row>
    <row r="12971" spans="2:6" s="55" customFormat="1" x14ac:dyDescent="0.25">
      <c r="B12971" s="209"/>
      <c r="C12971" s="564"/>
      <c r="D12971" s="209"/>
      <c r="F12971" s="685"/>
    </row>
    <row r="12972" spans="2:6" s="55" customFormat="1" x14ac:dyDescent="0.25">
      <c r="B12972" s="209"/>
      <c r="C12972" s="564"/>
      <c r="D12972" s="209"/>
      <c r="F12972" s="685"/>
    </row>
    <row r="12973" spans="2:6" s="55" customFormat="1" x14ac:dyDescent="0.25">
      <c r="B12973" s="209"/>
      <c r="C12973" s="564"/>
      <c r="D12973" s="209"/>
      <c r="F12973" s="685"/>
    </row>
    <row r="12974" spans="2:6" s="55" customFormat="1" x14ac:dyDescent="0.25">
      <c r="B12974" s="209"/>
      <c r="C12974" s="564"/>
      <c r="D12974" s="209"/>
      <c r="F12974" s="685"/>
    </row>
    <row r="12975" spans="2:6" s="55" customFormat="1" x14ac:dyDescent="0.25">
      <c r="B12975" s="209"/>
      <c r="C12975" s="564"/>
      <c r="D12975" s="209"/>
      <c r="F12975" s="685"/>
    </row>
    <row r="12976" spans="2:6" s="55" customFormat="1" x14ac:dyDescent="0.25">
      <c r="B12976" s="209"/>
      <c r="C12976" s="564"/>
      <c r="D12976" s="209"/>
      <c r="F12976" s="685"/>
    </row>
    <row r="12977" spans="2:6" s="55" customFormat="1" x14ac:dyDescent="0.25">
      <c r="B12977" s="209"/>
      <c r="C12977" s="564"/>
      <c r="D12977" s="209"/>
      <c r="F12977" s="685"/>
    </row>
    <row r="12978" spans="2:6" s="55" customFormat="1" x14ac:dyDescent="0.25">
      <c r="B12978" s="209"/>
      <c r="C12978" s="564"/>
      <c r="D12978" s="209"/>
      <c r="F12978" s="685"/>
    </row>
    <row r="12979" spans="2:6" s="55" customFormat="1" x14ac:dyDescent="0.25">
      <c r="B12979" s="209"/>
      <c r="C12979" s="564"/>
      <c r="D12979" s="209"/>
      <c r="F12979" s="685"/>
    </row>
    <row r="12980" spans="2:6" s="55" customFormat="1" x14ac:dyDescent="0.25">
      <c r="B12980" s="209"/>
      <c r="C12980" s="564"/>
      <c r="D12980" s="209"/>
      <c r="F12980" s="685"/>
    </row>
    <row r="12981" spans="2:6" s="55" customFormat="1" x14ac:dyDescent="0.25">
      <c r="B12981" s="209"/>
      <c r="C12981" s="564"/>
      <c r="D12981" s="209"/>
      <c r="F12981" s="685"/>
    </row>
    <row r="12982" spans="2:6" s="55" customFormat="1" x14ac:dyDescent="0.25">
      <c r="B12982" s="209"/>
      <c r="C12982" s="564"/>
      <c r="D12982" s="209"/>
      <c r="F12982" s="685"/>
    </row>
    <row r="12983" spans="2:6" s="55" customFormat="1" x14ac:dyDescent="0.25">
      <c r="B12983" s="209"/>
      <c r="C12983" s="564"/>
      <c r="D12983" s="209"/>
      <c r="F12983" s="685"/>
    </row>
    <row r="12984" spans="2:6" s="55" customFormat="1" x14ac:dyDescent="0.25">
      <c r="B12984" s="209"/>
      <c r="C12984" s="564"/>
      <c r="D12984" s="209"/>
      <c r="F12984" s="685"/>
    </row>
    <row r="12985" spans="2:6" s="55" customFormat="1" x14ac:dyDescent="0.25">
      <c r="B12985" s="209"/>
      <c r="C12985" s="564"/>
      <c r="D12985" s="209"/>
      <c r="F12985" s="685"/>
    </row>
    <row r="12986" spans="2:6" s="55" customFormat="1" x14ac:dyDescent="0.25">
      <c r="B12986" s="209"/>
      <c r="C12986" s="564"/>
      <c r="D12986" s="209"/>
      <c r="F12986" s="685"/>
    </row>
    <row r="12987" spans="2:6" s="55" customFormat="1" x14ac:dyDescent="0.25">
      <c r="B12987" s="209"/>
      <c r="C12987" s="564"/>
      <c r="D12987" s="209"/>
      <c r="F12987" s="685"/>
    </row>
    <row r="12988" spans="2:6" s="55" customFormat="1" x14ac:dyDescent="0.25">
      <c r="B12988" s="209"/>
      <c r="C12988" s="564"/>
      <c r="D12988" s="209"/>
      <c r="F12988" s="685"/>
    </row>
    <row r="12989" spans="2:6" s="55" customFormat="1" x14ac:dyDescent="0.25">
      <c r="B12989" s="209"/>
      <c r="C12989" s="564"/>
      <c r="D12989" s="209"/>
      <c r="F12989" s="685"/>
    </row>
    <row r="12990" spans="2:6" s="55" customFormat="1" x14ac:dyDescent="0.25">
      <c r="B12990" s="209"/>
      <c r="C12990" s="564"/>
      <c r="D12990" s="209"/>
      <c r="F12990" s="685"/>
    </row>
    <row r="12991" spans="2:6" s="55" customFormat="1" x14ac:dyDescent="0.25">
      <c r="B12991" s="209"/>
      <c r="C12991" s="564"/>
      <c r="D12991" s="209"/>
      <c r="F12991" s="685"/>
    </row>
    <row r="12992" spans="2:6" s="55" customFormat="1" x14ac:dyDescent="0.25">
      <c r="B12992" s="209"/>
      <c r="C12992" s="564"/>
      <c r="D12992" s="209"/>
      <c r="F12992" s="685"/>
    </row>
    <row r="12993" spans="2:6" s="55" customFormat="1" x14ac:dyDescent="0.25">
      <c r="B12993" s="209"/>
      <c r="C12993" s="564"/>
      <c r="D12993" s="209"/>
      <c r="F12993" s="685"/>
    </row>
    <row r="12994" spans="2:6" s="55" customFormat="1" x14ac:dyDescent="0.25">
      <c r="B12994" s="209"/>
      <c r="C12994" s="564"/>
      <c r="D12994" s="209"/>
      <c r="F12994" s="685"/>
    </row>
    <row r="12995" spans="2:6" s="55" customFormat="1" x14ac:dyDescent="0.25">
      <c r="B12995" s="209"/>
      <c r="C12995" s="564"/>
      <c r="D12995" s="209"/>
      <c r="F12995" s="685"/>
    </row>
    <row r="12996" spans="2:6" s="55" customFormat="1" x14ac:dyDescent="0.25">
      <c r="B12996" s="209"/>
      <c r="C12996" s="564"/>
      <c r="D12996" s="209"/>
      <c r="F12996" s="685"/>
    </row>
    <row r="12997" spans="2:6" s="55" customFormat="1" x14ac:dyDescent="0.25">
      <c r="B12997" s="209"/>
      <c r="C12997" s="564"/>
      <c r="D12997" s="209"/>
      <c r="F12997" s="685"/>
    </row>
    <row r="12998" spans="2:6" s="55" customFormat="1" x14ac:dyDescent="0.25">
      <c r="B12998" s="209"/>
      <c r="C12998" s="564"/>
      <c r="D12998" s="209"/>
      <c r="F12998" s="685"/>
    </row>
    <row r="12999" spans="2:6" s="55" customFormat="1" x14ac:dyDescent="0.25">
      <c r="B12999" s="209"/>
      <c r="C12999" s="564"/>
      <c r="D12999" s="209"/>
      <c r="F12999" s="685"/>
    </row>
    <row r="13000" spans="2:6" s="55" customFormat="1" x14ac:dyDescent="0.25">
      <c r="B13000" s="209"/>
      <c r="C13000" s="564"/>
      <c r="D13000" s="209"/>
      <c r="F13000" s="685"/>
    </row>
    <row r="13001" spans="2:6" s="55" customFormat="1" x14ac:dyDescent="0.25">
      <c r="B13001" s="209"/>
      <c r="C13001" s="564"/>
      <c r="D13001" s="209"/>
      <c r="F13001" s="685"/>
    </row>
    <row r="13002" spans="2:6" s="55" customFormat="1" x14ac:dyDescent="0.25">
      <c r="B13002" s="209"/>
      <c r="C13002" s="564"/>
      <c r="D13002" s="209"/>
      <c r="F13002" s="685"/>
    </row>
    <row r="13003" spans="2:6" s="55" customFormat="1" x14ac:dyDescent="0.25">
      <c r="B13003" s="209"/>
      <c r="C13003" s="564"/>
      <c r="D13003" s="209"/>
      <c r="F13003" s="685"/>
    </row>
    <row r="13004" spans="2:6" s="55" customFormat="1" x14ac:dyDescent="0.25">
      <c r="B13004" s="209"/>
      <c r="C13004" s="564"/>
      <c r="D13004" s="209"/>
      <c r="F13004" s="685"/>
    </row>
    <row r="13005" spans="2:6" s="55" customFormat="1" x14ac:dyDescent="0.25">
      <c r="B13005" s="209"/>
      <c r="C13005" s="564"/>
      <c r="D13005" s="209"/>
      <c r="F13005" s="685"/>
    </row>
    <row r="13006" spans="2:6" s="55" customFormat="1" x14ac:dyDescent="0.25">
      <c r="B13006" s="209"/>
      <c r="C13006" s="564"/>
      <c r="D13006" s="209"/>
      <c r="F13006" s="685"/>
    </row>
    <row r="13007" spans="2:6" s="55" customFormat="1" x14ac:dyDescent="0.25">
      <c r="B13007" s="209"/>
      <c r="C13007" s="564"/>
      <c r="D13007" s="209"/>
      <c r="F13007" s="685"/>
    </row>
    <row r="13008" spans="2:6" s="55" customFormat="1" x14ac:dyDescent="0.25">
      <c r="B13008" s="209"/>
      <c r="C13008" s="564"/>
      <c r="D13008" s="209"/>
      <c r="F13008" s="685"/>
    </row>
    <row r="13009" spans="2:6" s="55" customFormat="1" x14ac:dyDescent="0.25">
      <c r="B13009" s="209"/>
      <c r="C13009" s="564"/>
      <c r="D13009" s="209"/>
      <c r="F13009" s="685"/>
    </row>
    <row r="13010" spans="2:6" s="55" customFormat="1" x14ac:dyDescent="0.25">
      <c r="B13010" s="209"/>
      <c r="C13010" s="564"/>
      <c r="D13010" s="209"/>
      <c r="F13010" s="685"/>
    </row>
    <row r="13011" spans="2:6" s="55" customFormat="1" x14ac:dyDescent="0.25">
      <c r="B13011" s="209"/>
      <c r="C13011" s="564"/>
      <c r="D13011" s="209"/>
      <c r="F13011" s="685"/>
    </row>
    <row r="13012" spans="2:6" s="55" customFormat="1" x14ac:dyDescent="0.25">
      <c r="B13012" s="209"/>
      <c r="C13012" s="564"/>
      <c r="D13012" s="209"/>
      <c r="F13012" s="685"/>
    </row>
    <row r="13013" spans="2:6" s="55" customFormat="1" x14ac:dyDescent="0.25">
      <c r="B13013" s="209"/>
      <c r="C13013" s="564"/>
      <c r="D13013" s="209"/>
      <c r="F13013" s="685"/>
    </row>
    <row r="13014" spans="2:6" s="55" customFormat="1" x14ac:dyDescent="0.25">
      <c r="B13014" s="209"/>
      <c r="C13014" s="564"/>
      <c r="D13014" s="209"/>
      <c r="F13014" s="685"/>
    </row>
    <row r="13015" spans="2:6" s="55" customFormat="1" x14ac:dyDescent="0.25">
      <c r="B13015" s="209"/>
      <c r="C13015" s="564"/>
      <c r="D13015" s="209"/>
      <c r="F13015" s="685"/>
    </row>
    <row r="13016" spans="2:6" s="55" customFormat="1" x14ac:dyDescent="0.25">
      <c r="B13016" s="209"/>
      <c r="C13016" s="564"/>
      <c r="D13016" s="209"/>
      <c r="F13016" s="685"/>
    </row>
    <row r="13017" spans="2:6" s="55" customFormat="1" x14ac:dyDescent="0.25">
      <c r="B13017" s="209"/>
      <c r="C13017" s="564"/>
      <c r="D13017" s="209"/>
      <c r="F13017" s="685"/>
    </row>
    <row r="13018" spans="2:6" s="55" customFormat="1" x14ac:dyDescent="0.25">
      <c r="B13018" s="209"/>
      <c r="C13018" s="564"/>
      <c r="D13018" s="209"/>
      <c r="F13018" s="685"/>
    </row>
    <row r="13019" spans="2:6" s="55" customFormat="1" x14ac:dyDescent="0.25">
      <c r="B13019" s="209"/>
      <c r="C13019" s="564"/>
      <c r="D13019" s="209"/>
      <c r="F13019" s="685"/>
    </row>
    <row r="13020" spans="2:6" s="55" customFormat="1" x14ac:dyDescent="0.25">
      <c r="B13020" s="209"/>
      <c r="C13020" s="564"/>
      <c r="D13020" s="209"/>
      <c r="F13020" s="685"/>
    </row>
    <row r="13021" spans="2:6" s="55" customFormat="1" x14ac:dyDescent="0.25">
      <c r="B13021" s="209"/>
      <c r="C13021" s="564"/>
      <c r="D13021" s="209"/>
      <c r="F13021" s="685"/>
    </row>
    <row r="13022" spans="2:6" s="55" customFormat="1" x14ac:dyDescent="0.25">
      <c r="B13022" s="209"/>
      <c r="C13022" s="564"/>
      <c r="D13022" s="209"/>
      <c r="F13022" s="685"/>
    </row>
    <row r="13023" spans="2:6" s="55" customFormat="1" x14ac:dyDescent="0.25">
      <c r="B13023" s="209"/>
      <c r="C13023" s="564"/>
      <c r="D13023" s="209"/>
      <c r="F13023" s="685"/>
    </row>
    <row r="13024" spans="2:6" s="55" customFormat="1" x14ac:dyDescent="0.25">
      <c r="B13024" s="209"/>
      <c r="C13024" s="564"/>
      <c r="D13024" s="209"/>
      <c r="F13024" s="685"/>
    </row>
    <row r="13025" spans="2:6" s="55" customFormat="1" x14ac:dyDescent="0.25">
      <c r="B13025" s="209"/>
      <c r="C13025" s="564"/>
      <c r="D13025" s="209"/>
      <c r="F13025" s="685"/>
    </row>
    <row r="13026" spans="2:6" s="55" customFormat="1" x14ac:dyDescent="0.25">
      <c r="B13026" s="209"/>
      <c r="C13026" s="564"/>
      <c r="D13026" s="209"/>
      <c r="F13026" s="685"/>
    </row>
    <row r="13027" spans="2:6" s="55" customFormat="1" x14ac:dyDescent="0.25">
      <c r="B13027" s="209"/>
      <c r="C13027" s="564"/>
      <c r="D13027" s="209"/>
      <c r="F13027" s="685"/>
    </row>
    <row r="13028" spans="2:6" s="55" customFormat="1" x14ac:dyDescent="0.25">
      <c r="B13028" s="209"/>
      <c r="C13028" s="564"/>
      <c r="D13028" s="209"/>
      <c r="F13028" s="685"/>
    </row>
    <row r="13029" spans="2:6" s="55" customFormat="1" x14ac:dyDescent="0.25">
      <c r="B13029" s="209"/>
      <c r="C13029" s="564"/>
      <c r="D13029" s="209"/>
      <c r="F13029" s="685"/>
    </row>
    <row r="13030" spans="2:6" s="55" customFormat="1" x14ac:dyDescent="0.25">
      <c r="B13030" s="209"/>
      <c r="C13030" s="564"/>
      <c r="D13030" s="209"/>
      <c r="F13030" s="685"/>
    </row>
    <row r="13031" spans="2:6" s="55" customFormat="1" x14ac:dyDescent="0.25">
      <c r="B13031" s="209"/>
      <c r="C13031" s="564"/>
      <c r="D13031" s="209"/>
      <c r="F13031" s="685"/>
    </row>
    <row r="13032" spans="2:6" s="55" customFormat="1" x14ac:dyDescent="0.25">
      <c r="B13032" s="209"/>
      <c r="C13032" s="564"/>
      <c r="D13032" s="209"/>
      <c r="F13032" s="685"/>
    </row>
    <row r="13033" spans="2:6" s="55" customFormat="1" x14ac:dyDescent="0.25">
      <c r="B13033" s="209"/>
      <c r="C13033" s="564"/>
      <c r="D13033" s="209"/>
      <c r="F13033" s="685"/>
    </row>
    <row r="13034" spans="2:6" s="55" customFormat="1" x14ac:dyDescent="0.25">
      <c r="B13034" s="209"/>
      <c r="C13034" s="564"/>
      <c r="D13034" s="209"/>
      <c r="F13034" s="685"/>
    </row>
    <row r="13035" spans="2:6" s="55" customFormat="1" x14ac:dyDescent="0.25">
      <c r="B13035" s="209"/>
      <c r="C13035" s="564"/>
      <c r="D13035" s="209"/>
      <c r="F13035" s="685"/>
    </row>
    <row r="13036" spans="2:6" s="55" customFormat="1" x14ac:dyDescent="0.25">
      <c r="B13036" s="209"/>
      <c r="C13036" s="564"/>
      <c r="D13036" s="209"/>
      <c r="F13036" s="685"/>
    </row>
    <row r="13037" spans="2:6" s="55" customFormat="1" x14ac:dyDescent="0.25">
      <c r="B13037" s="209"/>
      <c r="C13037" s="564"/>
      <c r="D13037" s="209"/>
      <c r="F13037" s="685"/>
    </row>
    <row r="13038" spans="2:6" s="55" customFormat="1" x14ac:dyDescent="0.25">
      <c r="B13038" s="209"/>
      <c r="C13038" s="564"/>
      <c r="D13038" s="209"/>
      <c r="F13038" s="685"/>
    </row>
    <row r="13039" spans="2:6" s="55" customFormat="1" x14ac:dyDescent="0.25">
      <c r="B13039" s="209"/>
      <c r="C13039" s="564"/>
      <c r="D13039" s="209"/>
      <c r="F13039" s="685"/>
    </row>
    <row r="13040" spans="2:6" s="55" customFormat="1" x14ac:dyDescent="0.25">
      <c r="B13040" s="209"/>
      <c r="C13040" s="564"/>
      <c r="D13040" s="209"/>
      <c r="F13040" s="685"/>
    </row>
    <row r="13041" spans="2:6" s="55" customFormat="1" x14ac:dyDescent="0.25">
      <c r="B13041" s="209"/>
      <c r="C13041" s="564"/>
      <c r="D13041" s="209"/>
      <c r="F13041" s="685"/>
    </row>
    <row r="13042" spans="2:6" s="55" customFormat="1" x14ac:dyDescent="0.25">
      <c r="B13042" s="209"/>
      <c r="C13042" s="564"/>
      <c r="D13042" s="209"/>
      <c r="F13042" s="685"/>
    </row>
    <row r="13043" spans="2:6" s="55" customFormat="1" x14ac:dyDescent="0.25">
      <c r="B13043" s="209"/>
      <c r="C13043" s="564"/>
      <c r="D13043" s="209"/>
      <c r="F13043" s="685"/>
    </row>
    <row r="13044" spans="2:6" s="55" customFormat="1" x14ac:dyDescent="0.25">
      <c r="B13044" s="209"/>
      <c r="C13044" s="564"/>
      <c r="D13044" s="209"/>
      <c r="F13044" s="685"/>
    </row>
    <row r="13045" spans="2:6" s="55" customFormat="1" x14ac:dyDescent="0.25">
      <c r="B13045" s="209"/>
      <c r="C13045" s="564"/>
      <c r="D13045" s="209"/>
      <c r="F13045" s="685"/>
    </row>
    <row r="13046" spans="2:6" s="55" customFormat="1" x14ac:dyDescent="0.25">
      <c r="B13046" s="209"/>
      <c r="C13046" s="564"/>
      <c r="D13046" s="209"/>
      <c r="F13046" s="685"/>
    </row>
    <row r="13047" spans="2:6" s="55" customFormat="1" x14ac:dyDescent="0.25">
      <c r="B13047" s="209"/>
      <c r="C13047" s="564"/>
      <c r="D13047" s="209"/>
      <c r="F13047" s="685"/>
    </row>
    <row r="13048" spans="2:6" s="55" customFormat="1" x14ac:dyDescent="0.25">
      <c r="B13048" s="209"/>
      <c r="C13048" s="564"/>
      <c r="D13048" s="209"/>
      <c r="F13048" s="685"/>
    </row>
    <row r="13049" spans="2:6" s="55" customFormat="1" x14ac:dyDescent="0.25">
      <c r="B13049" s="209"/>
      <c r="C13049" s="564"/>
      <c r="D13049" s="209"/>
      <c r="F13049" s="685"/>
    </row>
    <row r="13050" spans="2:6" s="55" customFormat="1" x14ac:dyDescent="0.25">
      <c r="B13050" s="209"/>
      <c r="C13050" s="564"/>
      <c r="D13050" s="209"/>
      <c r="F13050" s="685"/>
    </row>
    <row r="13051" spans="2:6" s="55" customFormat="1" x14ac:dyDescent="0.25">
      <c r="B13051" s="209"/>
      <c r="C13051" s="564"/>
      <c r="D13051" s="209"/>
      <c r="F13051" s="685"/>
    </row>
    <row r="13052" spans="2:6" s="55" customFormat="1" x14ac:dyDescent="0.25">
      <c r="B13052" s="209"/>
      <c r="C13052" s="564"/>
      <c r="D13052" s="209"/>
      <c r="F13052" s="685"/>
    </row>
    <row r="13053" spans="2:6" s="55" customFormat="1" x14ac:dyDescent="0.25">
      <c r="B13053" s="209"/>
      <c r="C13053" s="564"/>
      <c r="D13053" s="209"/>
      <c r="F13053" s="685"/>
    </row>
    <row r="13054" spans="2:6" s="55" customFormat="1" x14ac:dyDescent="0.25">
      <c r="B13054" s="209"/>
      <c r="C13054" s="564"/>
      <c r="D13054" s="209"/>
      <c r="F13054" s="685"/>
    </row>
    <row r="13055" spans="2:6" s="55" customFormat="1" x14ac:dyDescent="0.25">
      <c r="B13055" s="209"/>
      <c r="C13055" s="564"/>
      <c r="D13055" s="209"/>
      <c r="F13055" s="685"/>
    </row>
    <row r="13056" spans="2:6" s="55" customFormat="1" x14ac:dyDescent="0.25">
      <c r="B13056" s="209"/>
      <c r="C13056" s="564"/>
      <c r="D13056" s="209"/>
      <c r="F13056" s="685"/>
    </row>
    <row r="13057" spans="2:6" s="55" customFormat="1" x14ac:dyDescent="0.25">
      <c r="B13057" s="209"/>
      <c r="C13057" s="564"/>
      <c r="D13057" s="209"/>
      <c r="F13057" s="685"/>
    </row>
    <row r="13058" spans="2:6" s="55" customFormat="1" x14ac:dyDescent="0.25">
      <c r="B13058" s="209"/>
      <c r="C13058" s="564"/>
      <c r="D13058" s="209"/>
      <c r="F13058" s="685"/>
    </row>
    <row r="13059" spans="2:6" s="55" customFormat="1" x14ac:dyDescent="0.25">
      <c r="B13059" s="209"/>
      <c r="C13059" s="564"/>
      <c r="D13059" s="209"/>
      <c r="F13059" s="685"/>
    </row>
    <row r="13060" spans="2:6" s="55" customFormat="1" x14ac:dyDescent="0.25">
      <c r="B13060" s="209"/>
      <c r="C13060" s="564"/>
      <c r="D13060" s="209"/>
      <c r="F13060" s="685"/>
    </row>
    <row r="13061" spans="2:6" s="55" customFormat="1" x14ac:dyDescent="0.25">
      <c r="B13061" s="209"/>
      <c r="C13061" s="564"/>
      <c r="D13061" s="209"/>
      <c r="F13061" s="685"/>
    </row>
    <row r="13062" spans="2:6" s="55" customFormat="1" x14ac:dyDescent="0.25">
      <c r="B13062" s="209"/>
      <c r="C13062" s="564"/>
      <c r="D13062" s="209"/>
      <c r="F13062" s="685"/>
    </row>
    <row r="13063" spans="2:6" s="55" customFormat="1" x14ac:dyDescent="0.25">
      <c r="B13063" s="209"/>
      <c r="C13063" s="564"/>
      <c r="D13063" s="209"/>
      <c r="F13063" s="685"/>
    </row>
    <row r="13064" spans="2:6" s="55" customFormat="1" x14ac:dyDescent="0.25">
      <c r="B13064" s="209"/>
      <c r="C13064" s="564"/>
      <c r="D13064" s="209"/>
      <c r="F13064" s="685"/>
    </row>
    <row r="13065" spans="2:6" s="55" customFormat="1" x14ac:dyDescent="0.25">
      <c r="B13065" s="209"/>
      <c r="C13065" s="564"/>
      <c r="D13065" s="209"/>
      <c r="F13065" s="685"/>
    </row>
    <row r="13066" spans="2:6" s="55" customFormat="1" x14ac:dyDescent="0.25">
      <c r="B13066" s="209"/>
      <c r="C13066" s="564"/>
      <c r="D13066" s="209"/>
      <c r="F13066" s="685"/>
    </row>
    <row r="13067" spans="2:6" s="55" customFormat="1" x14ac:dyDescent="0.25">
      <c r="B13067" s="209"/>
      <c r="C13067" s="564"/>
      <c r="D13067" s="209"/>
      <c r="F13067" s="685"/>
    </row>
    <row r="13068" spans="2:6" s="55" customFormat="1" x14ac:dyDescent="0.25">
      <c r="B13068" s="209"/>
      <c r="C13068" s="564"/>
      <c r="D13068" s="209"/>
      <c r="F13068" s="685"/>
    </row>
    <row r="13069" spans="2:6" s="55" customFormat="1" x14ac:dyDescent="0.25">
      <c r="B13069" s="209"/>
      <c r="C13069" s="564"/>
      <c r="D13069" s="209"/>
      <c r="F13069" s="685"/>
    </row>
    <row r="13070" spans="2:6" s="55" customFormat="1" x14ac:dyDescent="0.25">
      <c r="B13070" s="209"/>
      <c r="C13070" s="564"/>
      <c r="D13070" s="209"/>
      <c r="F13070" s="685"/>
    </row>
    <row r="13071" spans="2:6" s="55" customFormat="1" x14ac:dyDescent="0.25">
      <c r="B13071" s="209"/>
      <c r="C13071" s="564"/>
      <c r="D13071" s="209"/>
      <c r="F13071" s="685"/>
    </row>
    <row r="13072" spans="2:6" s="55" customFormat="1" x14ac:dyDescent="0.25">
      <c r="B13072" s="209"/>
      <c r="C13072" s="564"/>
      <c r="D13072" s="209"/>
      <c r="F13072" s="685"/>
    </row>
    <row r="13073" spans="2:6" s="55" customFormat="1" x14ac:dyDescent="0.25">
      <c r="B13073" s="209"/>
      <c r="C13073" s="564"/>
      <c r="D13073" s="209"/>
      <c r="F13073" s="685"/>
    </row>
    <row r="13074" spans="2:6" s="55" customFormat="1" x14ac:dyDescent="0.25">
      <c r="B13074" s="209"/>
      <c r="C13074" s="564"/>
      <c r="D13074" s="209"/>
      <c r="F13074" s="685"/>
    </row>
    <row r="13075" spans="2:6" s="55" customFormat="1" x14ac:dyDescent="0.25">
      <c r="B13075" s="209"/>
      <c r="C13075" s="564"/>
      <c r="D13075" s="209"/>
      <c r="F13075" s="685"/>
    </row>
    <row r="13076" spans="2:6" s="55" customFormat="1" x14ac:dyDescent="0.25">
      <c r="B13076" s="209"/>
      <c r="C13076" s="564"/>
      <c r="D13076" s="209"/>
      <c r="F13076" s="685"/>
    </row>
    <row r="13077" spans="2:6" s="55" customFormat="1" x14ac:dyDescent="0.25">
      <c r="B13077" s="209"/>
      <c r="C13077" s="564"/>
      <c r="D13077" s="209"/>
      <c r="F13077" s="685"/>
    </row>
    <row r="13078" spans="2:6" s="55" customFormat="1" x14ac:dyDescent="0.25">
      <c r="B13078" s="209"/>
      <c r="C13078" s="564"/>
      <c r="D13078" s="209"/>
      <c r="F13078" s="685"/>
    </row>
    <row r="13079" spans="2:6" s="55" customFormat="1" x14ac:dyDescent="0.25">
      <c r="B13079" s="209"/>
      <c r="C13079" s="564"/>
      <c r="D13079" s="209"/>
      <c r="F13079" s="685"/>
    </row>
    <row r="13080" spans="2:6" s="55" customFormat="1" x14ac:dyDescent="0.25">
      <c r="B13080" s="209"/>
      <c r="C13080" s="564"/>
      <c r="D13080" s="209"/>
      <c r="F13080" s="685"/>
    </row>
    <row r="13081" spans="2:6" s="55" customFormat="1" x14ac:dyDescent="0.25">
      <c r="B13081" s="209"/>
      <c r="C13081" s="564"/>
      <c r="D13081" s="209"/>
      <c r="F13081" s="685"/>
    </row>
    <row r="13082" spans="2:6" s="55" customFormat="1" x14ac:dyDescent="0.25">
      <c r="B13082" s="209"/>
      <c r="C13082" s="564"/>
      <c r="D13082" s="209"/>
      <c r="F13082" s="685"/>
    </row>
    <row r="13083" spans="2:6" s="55" customFormat="1" x14ac:dyDescent="0.25">
      <c r="B13083" s="209"/>
      <c r="C13083" s="564"/>
      <c r="D13083" s="209"/>
      <c r="F13083" s="685"/>
    </row>
    <row r="13084" spans="2:6" s="55" customFormat="1" x14ac:dyDescent="0.25">
      <c r="B13084" s="209"/>
      <c r="C13084" s="564"/>
      <c r="D13084" s="209"/>
      <c r="F13084" s="685"/>
    </row>
    <row r="13085" spans="2:6" s="55" customFormat="1" x14ac:dyDescent="0.25">
      <c r="B13085" s="209"/>
      <c r="C13085" s="564"/>
      <c r="D13085" s="209"/>
      <c r="F13085" s="685"/>
    </row>
    <row r="13086" spans="2:6" s="55" customFormat="1" x14ac:dyDescent="0.25">
      <c r="B13086" s="209"/>
      <c r="C13086" s="564"/>
      <c r="D13086" s="209"/>
      <c r="F13086" s="685"/>
    </row>
    <row r="13087" spans="2:6" s="55" customFormat="1" x14ac:dyDescent="0.25">
      <c r="B13087" s="209"/>
      <c r="C13087" s="564"/>
      <c r="D13087" s="209"/>
      <c r="F13087" s="685"/>
    </row>
    <row r="13088" spans="2:6" s="55" customFormat="1" x14ac:dyDescent="0.25">
      <c r="B13088" s="209"/>
      <c r="C13088" s="564"/>
      <c r="D13088" s="209"/>
      <c r="F13088" s="685"/>
    </row>
    <row r="13089" spans="2:6" s="55" customFormat="1" x14ac:dyDescent="0.25">
      <c r="B13089" s="209"/>
      <c r="C13089" s="564"/>
      <c r="D13089" s="209"/>
      <c r="F13089" s="685"/>
    </row>
    <row r="13090" spans="2:6" s="55" customFormat="1" x14ac:dyDescent="0.25">
      <c r="B13090" s="209"/>
      <c r="C13090" s="564"/>
      <c r="D13090" s="209"/>
      <c r="F13090" s="685"/>
    </row>
    <row r="13091" spans="2:6" s="55" customFormat="1" x14ac:dyDescent="0.25">
      <c r="B13091" s="209"/>
      <c r="C13091" s="564"/>
      <c r="D13091" s="209"/>
      <c r="F13091" s="685"/>
    </row>
    <row r="13092" spans="2:6" s="55" customFormat="1" x14ac:dyDescent="0.25">
      <c r="B13092" s="209"/>
      <c r="C13092" s="564"/>
      <c r="D13092" s="209"/>
      <c r="F13092" s="685"/>
    </row>
    <row r="13093" spans="2:6" s="55" customFormat="1" x14ac:dyDescent="0.25">
      <c r="B13093" s="209"/>
      <c r="C13093" s="564"/>
      <c r="D13093" s="209"/>
      <c r="F13093" s="685"/>
    </row>
    <row r="13094" spans="2:6" s="55" customFormat="1" x14ac:dyDescent="0.25">
      <c r="B13094" s="209"/>
      <c r="C13094" s="564"/>
      <c r="D13094" s="209"/>
      <c r="F13094" s="685"/>
    </row>
    <row r="13095" spans="2:6" s="55" customFormat="1" x14ac:dyDescent="0.25">
      <c r="B13095" s="209"/>
      <c r="C13095" s="564"/>
      <c r="D13095" s="209"/>
      <c r="F13095" s="685"/>
    </row>
    <row r="13096" spans="2:6" s="55" customFormat="1" x14ac:dyDescent="0.25">
      <c r="B13096" s="209"/>
      <c r="C13096" s="564"/>
      <c r="D13096" s="209"/>
      <c r="F13096" s="685"/>
    </row>
    <row r="13097" spans="2:6" s="55" customFormat="1" x14ac:dyDescent="0.25">
      <c r="B13097" s="209"/>
      <c r="C13097" s="564"/>
      <c r="D13097" s="209"/>
      <c r="F13097" s="685"/>
    </row>
    <row r="13098" spans="2:6" s="55" customFormat="1" x14ac:dyDescent="0.25">
      <c r="B13098" s="209"/>
      <c r="C13098" s="564"/>
      <c r="D13098" s="209"/>
      <c r="F13098" s="685"/>
    </row>
    <row r="13099" spans="2:6" s="55" customFormat="1" x14ac:dyDescent="0.25">
      <c r="B13099" s="209"/>
      <c r="C13099" s="564"/>
      <c r="D13099" s="209"/>
      <c r="F13099" s="685"/>
    </row>
    <row r="13100" spans="2:6" s="55" customFormat="1" x14ac:dyDescent="0.25">
      <c r="B13100" s="209"/>
      <c r="C13100" s="564"/>
      <c r="D13100" s="209"/>
      <c r="F13100" s="685"/>
    </row>
    <row r="13101" spans="2:6" s="55" customFormat="1" x14ac:dyDescent="0.25">
      <c r="B13101" s="209"/>
      <c r="C13101" s="564"/>
      <c r="D13101" s="209"/>
      <c r="F13101" s="685"/>
    </row>
    <row r="13102" spans="2:6" s="55" customFormat="1" x14ac:dyDescent="0.25">
      <c r="B13102" s="209"/>
      <c r="C13102" s="564"/>
      <c r="D13102" s="209"/>
      <c r="F13102" s="685"/>
    </row>
    <row r="13103" spans="2:6" s="55" customFormat="1" x14ac:dyDescent="0.25">
      <c r="B13103" s="209"/>
      <c r="C13103" s="564"/>
      <c r="D13103" s="209"/>
      <c r="F13103" s="685"/>
    </row>
    <row r="13104" spans="2:6" s="55" customFormat="1" x14ac:dyDescent="0.25">
      <c r="B13104" s="209"/>
      <c r="C13104" s="564"/>
      <c r="D13104" s="209"/>
      <c r="F13104" s="685"/>
    </row>
    <row r="13105" spans="2:6" s="55" customFormat="1" x14ac:dyDescent="0.25">
      <c r="B13105" s="209"/>
      <c r="C13105" s="564"/>
      <c r="D13105" s="209"/>
      <c r="F13105" s="685"/>
    </row>
    <row r="13106" spans="2:6" s="55" customFormat="1" x14ac:dyDescent="0.25">
      <c r="B13106" s="209"/>
      <c r="C13106" s="564"/>
      <c r="D13106" s="209"/>
      <c r="F13106" s="685"/>
    </row>
    <row r="13107" spans="2:6" s="55" customFormat="1" x14ac:dyDescent="0.25">
      <c r="B13107" s="209"/>
      <c r="C13107" s="564"/>
      <c r="D13107" s="209"/>
      <c r="F13107" s="685"/>
    </row>
    <row r="13108" spans="2:6" s="55" customFormat="1" x14ac:dyDescent="0.25">
      <c r="B13108" s="209"/>
      <c r="C13108" s="564"/>
      <c r="D13108" s="209"/>
      <c r="F13108" s="685"/>
    </row>
    <row r="13109" spans="2:6" s="55" customFormat="1" x14ac:dyDescent="0.25">
      <c r="B13109" s="209"/>
      <c r="C13109" s="564"/>
      <c r="D13109" s="209"/>
      <c r="F13109" s="685"/>
    </row>
    <row r="13110" spans="2:6" s="55" customFormat="1" x14ac:dyDescent="0.25">
      <c r="B13110" s="209"/>
      <c r="C13110" s="564"/>
      <c r="D13110" s="209"/>
      <c r="F13110" s="685"/>
    </row>
    <row r="13111" spans="2:6" s="55" customFormat="1" x14ac:dyDescent="0.25">
      <c r="B13111" s="209"/>
      <c r="C13111" s="564"/>
      <c r="D13111" s="209"/>
      <c r="F13111" s="685"/>
    </row>
    <row r="13112" spans="2:6" s="55" customFormat="1" x14ac:dyDescent="0.25">
      <c r="B13112" s="209"/>
      <c r="C13112" s="564"/>
      <c r="D13112" s="209"/>
      <c r="F13112" s="685"/>
    </row>
    <row r="13113" spans="2:6" s="55" customFormat="1" x14ac:dyDescent="0.25">
      <c r="B13113" s="209"/>
      <c r="C13113" s="564"/>
      <c r="D13113" s="209"/>
      <c r="F13113" s="685"/>
    </row>
    <row r="13114" spans="2:6" s="55" customFormat="1" x14ac:dyDescent="0.25">
      <c r="B13114" s="209"/>
      <c r="C13114" s="564"/>
      <c r="D13114" s="209"/>
      <c r="F13114" s="685"/>
    </row>
    <row r="13115" spans="2:6" s="55" customFormat="1" x14ac:dyDescent="0.25">
      <c r="B13115" s="209"/>
      <c r="C13115" s="564"/>
      <c r="D13115" s="209"/>
      <c r="F13115" s="685"/>
    </row>
    <row r="13116" spans="2:6" s="55" customFormat="1" x14ac:dyDescent="0.25">
      <c r="B13116" s="209"/>
      <c r="C13116" s="564"/>
      <c r="D13116" s="209"/>
      <c r="F13116" s="685"/>
    </row>
    <row r="13117" spans="2:6" s="55" customFormat="1" x14ac:dyDescent="0.25">
      <c r="B13117" s="209"/>
      <c r="C13117" s="564"/>
      <c r="D13117" s="209"/>
      <c r="F13117" s="685"/>
    </row>
    <row r="13118" spans="2:6" s="55" customFormat="1" x14ac:dyDescent="0.25">
      <c r="B13118" s="209"/>
      <c r="C13118" s="564"/>
      <c r="D13118" s="209"/>
      <c r="F13118" s="685"/>
    </row>
    <row r="13119" spans="2:6" s="55" customFormat="1" x14ac:dyDescent="0.25">
      <c r="B13119" s="209"/>
      <c r="C13119" s="564"/>
      <c r="D13119" s="209"/>
      <c r="F13119" s="685"/>
    </row>
    <row r="13120" spans="2:6" s="55" customFormat="1" x14ac:dyDescent="0.25">
      <c r="B13120" s="209"/>
      <c r="C13120" s="564"/>
      <c r="D13120" s="209"/>
      <c r="F13120" s="685"/>
    </row>
    <row r="13121" spans="2:6" s="55" customFormat="1" x14ac:dyDescent="0.25">
      <c r="B13121" s="209"/>
      <c r="C13121" s="564"/>
      <c r="D13121" s="209"/>
      <c r="F13121" s="685"/>
    </row>
    <row r="13122" spans="2:6" s="55" customFormat="1" x14ac:dyDescent="0.25">
      <c r="B13122" s="209"/>
      <c r="C13122" s="564"/>
      <c r="D13122" s="209"/>
      <c r="F13122" s="685"/>
    </row>
    <row r="13123" spans="2:6" s="55" customFormat="1" x14ac:dyDescent="0.25">
      <c r="B13123" s="209"/>
      <c r="C13123" s="564"/>
      <c r="D13123" s="209"/>
      <c r="F13123" s="685"/>
    </row>
    <row r="13124" spans="2:6" s="55" customFormat="1" x14ac:dyDescent="0.25">
      <c r="B13124" s="209"/>
      <c r="C13124" s="564"/>
      <c r="D13124" s="209"/>
      <c r="F13124" s="685"/>
    </row>
    <row r="13125" spans="2:6" s="55" customFormat="1" x14ac:dyDescent="0.25">
      <c r="B13125" s="209"/>
      <c r="C13125" s="564"/>
      <c r="D13125" s="209"/>
      <c r="F13125" s="685"/>
    </row>
    <row r="13126" spans="2:6" s="55" customFormat="1" x14ac:dyDescent="0.25">
      <c r="B13126" s="209"/>
      <c r="C13126" s="564"/>
      <c r="D13126" s="209"/>
      <c r="F13126" s="685"/>
    </row>
    <row r="13127" spans="2:6" s="55" customFormat="1" x14ac:dyDescent="0.25">
      <c r="B13127" s="209"/>
      <c r="C13127" s="564"/>
      <c r="D13127" s="209"/>
      <c r="F13127" s="685"/>
    </row>
    <row r="13128" spans="2:6" s="55" customFormat="1" x14ac:dyDescent="0.25">
      <c r="B13128" s="209"/>
      <c r="C13128" s="564"/>
      <c r="D13128" s="209"/>
      <c r="F13128" s="685"/>
    </row>
    <row r="13129" spans="2:6" s="55" customFormat="1" x14ac:dyDescent="0.25">
      <c r="B13129" s="209"/>
      <c r="C13129" s="564"/>
      <c r="D13129" s="209"/>
      <c r="F13129" s="685"/>
    </row>
    <row r="13130" spans="2:6" s="55" customFormat="1" x14ac:dyDescent="0.25">
      <c r="B13130" s="209"/>
      <c r="C13130" s="564"/>
      <c r="D13130" s="209"/>
      <c r="F13130" s="685"/>
    </row>
    <row r="13131" spans="2:6" s="55" customFormat="1" x14ac:dyDescent="0.25">
      <c r="B13131" s="209"/>
      <c r="C13131" s="564"/>
      <c r="D13131" s="209"/>
      <c r="F13131" s="685"/>
    </row>
    <row r="13132" spans="2:6" s="55" customFormat="1" x14ac:dyDescent="0.25">
      <c r="B13132" s="209"/>
      <c r="C13132" s="564"/>
      <c r="D13132" s="209"/>
      <c r="F13132" s="685"/>
    </row>
    <row r="13133" spans="2:6" s="55" customFormat="1" x14ac:dyDescent="0.25">
      <c r="B13133" s="209"/>
      <c r="C13133" s="564"/>
      <c r="D13133" s="209"/>
      <c r="F13133" s="685"/>
    </row>
    <row r="13134" spans="2:6" s="55" customFormat="1" x14ac:dyDescent="0.25">
      <c r="B13134" s="209"/>
      <c r="C13134" s="564"/>
      <c r="D13134" s="209"/>
      <c r="F13134" s="685"/>
    </row>
    <row r="13135" spans="2:6" s="55" customFormat="1" x14ac:dyDescent="0.25">
      <c r="B13135" s="209"/>
      <c r="C13135" s="564"/>
      <c r="D13135" s="209"/>
      <c r="F13135" s="685"/>
    </row>
    <row r="13136" spans="2:6" s="55" customFormat="1" x14ac:dyDescent="0.25">
      <c r="B13136" s="209"/>
      <c r="C13136" s="564"/>
      <c r="D13136" s="209"/>
      <c r="F13136" s="685"/>
    </row>
    <row r="13137" spans="2:6" s="55" customFormat="1" x14ac:dyDescent="0.25">
      <c r="B13137" s="209"/>
      <c r="C13137" s="564"/>
      <c r="D13137" s="209"/>
      <c r="F13137" s="685"/>
    </row>
    <row r="13138" spans="2:6" s="55" customFormat="1" x14ac:dyDescent="0.25">
      <c r="B13138" s="209"/>
      <c r="C13138" s="564"/>
      <c r="D13138" s="209"/>
      <c r="F13138" s="685"/>
    </row>
    <row r="13139" spans="2:6" s="55" customFormat="1" x14ac:dyDescent="0.25">
      <c r="B13139" s="209"/>
      <c r="C13139" s="564"/>
      <c r="D13139" s="209"/>
      <c r="F13139" s="685"/>
    </row>
    <row r="13140" spans="2:6" s="55" customFormat="1" x14ac:dyDescent="0.25">
      <c r="B13140" s="209"/>
      <c r="C13140" s="564"/>
      <c r="D13140" s="209"/>
      <c r="F13140" s="685"/>
    </row>
    <row r="13141" spans="2:6" s="55" customFormat="1" x14ac:dyDescent="0.25">
      <c r="B13141" s="209"/>
      <c r="C13141" s="564"/>
      <c r="D13141" s="209"/>
      <c r="F13141" s="685"/>
    </row>
    <row r="13142" spans="2:6" s="55" customFormat="1" x14ac:dyDescent="0.25">
      <c r="B13142" s="209"/>
      <c r="C13142" s="564"/>
      <c r="D13142" s="209"/>
      <c r="F13142" s="685"/>
    </row>
    <row r="13143" spans="2:6" s="55" customFormat="1" x14ac:dyDescent="0.25">
      <c r="B13143" s="209"/>
      <c r="C13143" s="564"/>
      <c r="D13143" s="209"/>
      <c r="F13143" s="685"/>
    </row>
    <row r="13144" spans="2:6" s="55" customFormat="1" x14ac:dyDescent="0.25">
      <c r="B13144" s="209"/>
      <c r="C13144" s="564"/>
      <c r="D13144" s="209"/>
      <c r="F13144" s="685"/>
    </row>
    <row r="13145" spans="2:6" s="55" customFormat="1" x14ac:dyDescent="0.25">
      <c r="B13145" s="209"/>
      <c r="C13145" s="564"/>
      <c r="D13145" s="209"/>
      <c r="F13145" s="685"/>
    </row>
    <row r="13146" spans="2:6" s="55" customFormat="1" x14ac:dyDescent="0.25">
      <c r="B13146" s="209"/>
      <c r="C13146" s="564"/>
      <c r="D13146" s="209"/>
      <c r="F13146" s="685"/>
    </row>
    <row r="13147" spans="2:6" s="55" customFormat="1" x14ac:dyDescent="0.25">
      <c r="B13147" s="209"/>
      <c r="C13147" s="564"/>
      <c r="D13147" s="209"/>
      <c r="F13147" s="685"/>
    </row>
    <row r="13148" spans="2:6" s="55" customFormat="1" x14ac:dyDescent="0.25">
      <c r="B13148" s="209"/>
      <c r="C13148" s="564"/>
      <c r="D13148" s="209"/>
      <c r="F13148" s="685"/>
    </row>
    <row r="13149" spans="2:6" s="55" customFormat="1" x14ac:dyDescent="0.25">
      <c r="B13149" s="209"/>
      <c r="C13149" s="564"/>
      <c r="D13149" s="209"/>
      <c r="F13149" s="685"/>
    </row>
    <row r="13150" spans="2:6" s="55" customFormat="1" x14ac:dyDescent="0.25">
      <c r="B13150" s="209"/>
      <c r="C13150" s="564"/>
      <c r="D13150" s="209"/>
      <c r="F13150" s="685"/>
    </row>
    <row r="13151" spans="2:6" s="55" customFormat="1" x14ac:dyDescent="0.25">
      <c r="B13151" s="209"/>
      <c r="C13151" s="564"/>
      <c r="D13151" s="209"/>
      <c r="F13151" s="685"/>
    </row>
    <row r="13152" spans="2:6" s="55" customFormat="1" x14ac:dyDescent="0.25">
      <c r="B13152" s="209"/>
      <c r="C13152" s="564"/>
      <c r="D13152" s="209"/>
      <c r="F13152" s="685"/>
    </row>
    <row r="13153" spans="2:6" s="55" customFormat="1" x14ac:dyDescent="0.25">
      <c r="B13153" s="209"/>
      <c r="C13153" s="564"/>
      <c r="D13153" s="209"/>
      <c r="F13153" s="685"/>
    </row>
    <row r="13154" spans="2:6" s="55" customFormat="1" x14ac:dyDescent="0.25">
      <c r="B13154" s="209"/>
      <c r="C13154" s="564"/>
      <c r="D13154" s="209"/>
      <c r="F13154" s="685"/>
    </row>
    <row r="13155" spans="2:6" s="55" customFormat="1" x14ac:dyDescent="0.25">
      <c r="B13155" s="209"/>
      <c r="C13155" s="564"/>
      <c r="D13155" s="209"/>
      <c r="F13155" s="685"/>
    </row>
    <row r="13156" spans="2:6" s="55" customFormat="1" x14ac:dyDescent="0.25">
      <c r="B13156" s="209"/>
      <c r="C13156" s="564"/>
      <c r="D13156" s="209"/>
      <c r="F13156" s="685"/>
    </row>
    <row r="13157" spans="2:6" s="55" customFormat="1" x14ac:dyDescent="0.25">
      <c r="B13157" s="209"/>
      <c r="C13157" s="564"/>
      <c r="D13157" s="209"/>
      <c r="F13157" s="685"/>
    </row>
    <row r="13158" spans="2:6" s="55" customFormat="1" x14ac:dyDescent="0.25">
      <c r="B13158" s="209"/>
      <c r="C13158" s="564"/>
      <c r="D13158" s="209"/>
      <c r="F13158" s="685"/>
    </row>
    <row r="13159" spans="2:6" s="55" customFormat="1" x14ac:dyDescent="0.25">
      <c r="B13159" s="209"/>
      <c r="C13159" s="564"/>
      <c r="D13159" s="209"/>
      <c r="F13159" s="685"/>
    </row>
    <row r="13160" spans="2:6" s="55" customFormat="1" x14ac:dyDescent="0.25">
      <c r="B13160" s="209"/>
      <c r="C13160" s="564"/>
      <c r="D13160" s="209"/>
      <c r="F13160" s="685"/>
    </row>
    <row r="13161" spans="2:6" s="55" customFormat="1" x14ac:dyDescent="0.25">
      <c r="B13161" s="209"/>
      <c r="C13161" s="564"/>
      <c r="D13161" s="209"/>
      <c r="F13161" s="685"/>
    </row>
    <row r="13162" spans="2:6" s="55" customFormat="1" x14ac:dyDescent="0.25">
      <c r="B13162" s="209"/>
      <c r="C13162" s="564"/>
      <c r="D13162" s="209"/>
      <c r="F13162" s="685"/>
    </row>
    <row r="13163" spans="2:6" s="55" customFormat="1" x14ac:dyDescent="0.25">
      <c r="B13163" s="209"/>
      <c r="C13163" s="564"/>
      <c r="D13163" s="209"/>
      <c r="F13163" s="685"/>
    </row>
    <row r="13164" spans="2:6" s="55" customFormat="1" x14ac:dyDescent="0.25">
      <c r="B13164" s="209"/>
      <c r="C13164" s="564"/>
      <c r="D13164" s="209"/>
      <c r="F13164" s="685"/>
    </row>
    <row r="13165" spans="2:6" s="55" customFormat="1" x14ac:dyDescent="0.25">
      <c r="B13165" s="209"/>
      <c r="C13165" s="564"/>
      <c r="D13165" s="209"/>
      <c r="F13165" s="685"/>
    </row>
    <row r="13166" spans="2:6" s="55" customFormat="1" x14ac:dyDescent="0.25">
      <c r="B13166" s="209"/>
      <c r="C13166" s="564"/>
      <c r="D13166" s="209"/>
      <c r="F13166" s="685"/>
    </row>
    <row r="13167" spans="2:6" s="55" customFormat="1" x14ac:dyDescent="0.25">
      <c r="B13167" s="209"/>
      <c r="C13167" s="564"/>
      <c r="D13167" s="209"/>
      <c r="F13167" s="685"/>
    </row>
    <row r="13168" spans="2:6" s="55" customFormat="1" x14ac:dyDescent="0.25">
      <c r="B13168" s="209"/>
      <c r="C13168" s="564"/>
      <c r="D13168" s="209"/>
      <c r="F13168" s="685"/>
    </row>
    <row r="13169" spans="2:6" s="55" customFormat="1" x14ac:dyDescent="0.25">
      <c r="B13169" s="209"/>
      <c r="C13169" s="564"/>
      <c r="D13169" s="209"/>
      <c r="F13169" s="685"/>
    </row>
    <row r="13170" spans="2:6" s="55" customFormat="1" x14ac:dyDescent="0.25">
      <c r="B13170" s="209"/>
      <c r="C13170" s="564"/>
      <c r="D13170" s="209"/>
      <c r="F13170" s="685"/>
    </row>
    <row r="13171" spans="2:6" s="55" customFormat="1" x14ac:dyDescent="0.25">
      <c r="B13171" s="209"/>
      <c r="C13171" s="564"/>
      <c r="D13171" s="209"/>
      <c r="F13171" s="685"/>
    </row>
    <row r="13172" spans="2:6" s="55" customFormat="1" x14ac:dyDescent="0.25">
      <c r="B13172" s="209"/>
      <c r="C13172" s="564"/>
      <c r="D13172" s="209"/>
      <c r="F13172" s="685"/>
    </row>
    <row r="13173" spans="2:6" s="55" customFormat="1" x14ac:dyDescent="0.25">
      <c r="B13173" s="209"/>
      <c r="C13173" s="564"/>
      <c r="D13173" s="209"/>
      <c r="F13173" s="685"/>
    </row>
    <row r="13174" spans="2:6" s="55" customFormat="1" x14ac:dyDescent="0.25">
      <c r="B13174" s="209"/>
      <c r="C13174" s="564"/>
      <c r="D13174" s="209"/>
      <c r="F13174" s="685"/>
    </row>
    <row r="13175" spans="2:6" s="55" customFormat="1" x14ac:dyDescent="0.25">
      <c r="B13175" s="209"/>
      <c r="C13175" s="564"/>
      <c r="D13175" s="209"/>
      <c r="F13175" s="685"/>
    </row>
    <row r="13176" spans="2:6" s="55" customFormat="1" x14ac:dyDescent="0.25">
      <c r="B13176" s="209"/>
      <c r="C13176" s="564"/>
      <c r="D13176" s="209"/>
      <c r="F13176" s="685"/>
    </row>
    <row r="13177" spans="2:6" s="55" customFormat="1" x14ac:dyDescent="0.25">
      <c r="B13177" s="209"/>
      <c r="C13177" s="564"/>
      <c r="D13177" s="209"/>
      <c r="F13177" s="685"/>
    </row>
    <row r="13178" spans="2:6" s="55" customFormat="1" x14ac:dyDescent="0.25">
      <c r="B13178" s="209"/>
      <c r="C13178" s="564"/>
      <c r="D13178" s="209"/>
      <c r="F13178" s="685"/>
    </row>
    <row r="13179" spans="2:6" s="55" customFormat="1" x14ac:dyDescent="0.25">
      <c r="B13179" s="209"/>
      <c r="C13179" s="564"/>
      <c r="D13179" s="209"/>
      <c r="F13179" s="685"/>
    </row>
    <row r="13180" spans="2:6" s="55" customFormat="1" x14ac:dyDescent="0.25">
      <c r="B13180" s="209"/>
      <c r="C13180" s="564"/>
      <c r="D13180" s="209"/>
      <c r="F13180" s="685"/>
    </row>
    <row r="13181" spans="2:6" s="55" customFormat="1" x14ac:dyDescent="0.25">
      <c r="B13181" s="209"/>
      <c r="C13181" s="564"/>
      <c r="D13181" s="209"/>
      <c r="F13181" s="685"/>
    </row>
    <row r="13182" spans="2:6" s="55" customFormat="1" x14ac:dyDescent="0.25">
      <c r="B13182" s="209"/>
      <c r="C13182" s="564"/>
      <c r="D13182" s="209"/>
      <c r="F13182" s="685"/>
    </row>
    <row r="13183" spans="2:6" s="55" customFormat="1" x14ac:dyDescent="0.25">
      <c r="B13183" s="209"/>
      <c r="C13183" s="564"/>
      <c r="D13183" s="209"/>
      <c r="F13183" s="685"/>
    </row>
    <row r="13184" spans="2:6" s="55" customFormat="1" x14ac:dyDescent="0.25">
      <c r="B13184" s="209"/>
      <c r="C13184" s="564"/>
      <c r="D13184" s="209"/>
      <c r="F13184" s="685"/>
    </row>
    <row r="13185" spans="2:6" s="55" customFormat="1" x14ac:dyDescent="0.25">
      <c r="B13185" s="209"/>
      <c r="C13185" s="564"/>
      <c r="D13185" s="209"/>
      <c r="F13185" s="685"/>
    </row>
    <row r="13186" spans="2:6" s="55" customFormat="1" x14ac:dyDescent="0.25">
      <c r="B13186" s="209"/>
      <c r="C13186" s="564"/>
      <c r="D13186" s="209"/>
      <c r="F13186" s="685"/>
    </row>
    <row r="13187" spans="2:6" s="55" customFormat="1" x14ac:dyDescent="0.25">
      <c r="B13187" s="209"/>
      <c r="C13187" s="564"/>
      <c r="D13187" s="209"/>
      <c r="F13187" s="685"/>
    </row>
    <row r="13188" spans="2:6" s="55" customFormat="1" x14ac:dyDescent="0.25">
      <c r="B13188" s="209"/>
      <c r="C13188" s="564"/>
      <c r="D13188" s="209"/>
      <c r="F13188" s="685"/>
    </row>
    <row r="13189" spans="2:6" s="55" customFormat="1" x14ac:dyDescent="0.25">
      <c r="B13189" s="209"/>
      <c r="C13189" s="564"/>
      <c r="D13189" s="209"/>
      <c r="F13189" s="685"/>
    </row>
    <row r="13190" spans="2:6" s="55" customFormat="1" x14ac:dyDescent="0.25">
      <c r="B13190" s="209"/>
      <c r="C13190" s="564"/>
      <c r="D13190" s="209"/>
      <c r="F13190" s="685"/>
    </row>
    <row r="13191" spans="2:6" s="55" customFormat="1" x14ac:dyDescent="0.25">
      <c r="B13191" s="209"/>
      <c r="C13191" s="564"/>
      <c r="D13191" s="209"/>
      <c r="F13191" s="685"/>
    </row>
    <row r="13192" spans="2:6" s="55" customFormat="1" x14ac:dyDescent="0.25">
      <c r="B13192" s="209"/>
      <c r="C13192" s="564"/>
      <c r="D13192" s="209"/>
      <c r="F13192" s="685"/>
    </row>
    <row r="13193" spans="2:6" s="55" customFormat="1" x14ac:dyDescent="0.25">
      <c r="B13193" s="209"/>
      <c r="C13193" s="564"/>
      <c r="D13193" s="209"/>
      <c r="F13193" s="685"/>
    </row>
    <row r="13194" spans="2:6" s="55" customFormat="1" x14ac:dyDescent="0.25">
      <c r="B13194" s="209"/>
      <c r="C13194" s="564"/>
      <c r="D13194" s="209"/>
      <c r="F13194" s="685"/>
    </row>
    <row r="13195" spans="2:6" s="55" customFormat="1" x14ac:dyDescent="0.25">
      <c r="B13195" s="209"/>
      <c r="C13195" s="564"/>
      <c r="D13195" s="209"/>
      <c r="F13195" s="685"/>
    </row>
    <row r="13196" spans="2:6" s="55" customFormat="1" x14ac:dyDescent="0.25">
      <c r="B13196" s="209"/>
      <c r="C13196" s="564"/>
      <c r="D13196" s="209"/>
      <c r="F13196" s="685"/>
    </row>
    <row r="13197" spans="2:6" s="55" customFormat="1" x14ac:dyDescent="0.25">
      <c r="B13197" s="209"/>
      <c r="C13197" s="564"/>
      <c r="D13197" s="209"/>
      <c r="F13197" s="685"/>
    </row>
    <row r="13198" spans="2:6" s="55" customFormat="1" x14ac:dyDescent="0.25">
      <c r="B13198" s="209"/>
      <c r="C13198" s="564"/>
      <c r="D13198" s="209"/>
      <c r="F13198" s="685"/>
    </row>
    <row r="13199" spans="2:6" s="55" customFormat="1" x14ac:dyDescent="0.25">
      <c r="B13199" s="209"/>
      <c r="C13199" s="564"/>
      <c r="D13199" s="209"/>
      <c r="F13199" s="685"/>
    </row>
    <row r="13200" spans="2:6" s="55" customFormat="1" x14ac:dyDescent="0.25">
      <c r="B13200" s="209"/>
      <c r="C13200" s="564"/>
      <c r="D13200" s="209"/>
      <c r="F13200" s="685"/>
    </row>
    <row r="13201" spans="2:6" s="55" customFormat="1" x14ac:dyDescent="0.25">
      <c r="B13201" s="209"/>
      <c r="C13201" s="564"/>
      <c r="D13201" s="209"/>
      <c r="F13201" s="685"/>
    </row>
    <row r="13202" spans="2:6" s="55" customFormat="1" x14ac:dyDescent="0.25">
      <c r="B13202" s="209"/>
      <c r="C13202" s="564"/>
      <c r="D13202" s="209"/>
      <c r="F13202" s="685"/>
    </row>
    <row r="13203" spans="2:6" s="55" customFormat="1" x14ac:dyDescent="0.25">
      <c r="B13203" s="209"/>
      <c r="C13203" s="564"/>
      <c r="D13203" s="209"/>
      <c r="F13203" s="685"/>
    </row>
    <row r="13204" spans="2:6" s="55" customFormat="1" x14ac:dyDescent="0.25">
      <c r="B13204" s="209"/>
      <c r="C13204" s="564"/>
      <c r="D13204" s="209"/>
      <c r="F13204" s="685"/>
    </row>
    <row r="13205" spans="2:6" s="55" customFormat="1" x14ac:dyDescent="0.25">
      <c r="B13205" s="209"/>
      <c r="C13205" s="564"/>
      <c r="D13205" s="209"/>
      <c r="F13205" s="685"/>
    </row>
    <row r="13206" spans="2:6" s="55" customFormat="1" x14ac:dyDescent="0.25">
      <c r="B13206" s="209"/>
      <c r="C13206" s="564"/>
      <c r="D13206" s="209"/>
      <c r="F13206" s="685"/>
    </row>
    <row r="13207" spans="2:6" s="55" customFormat="1" x14ac:dyDescent="0.25">
      <c r="B13207" s="209"/>
      <c r="C13207" s="564"/>
      <c r="D13207" s="209"/>
      <c r="F13207" s="685"/>
    </row>
    <row r="13208" spans="2:6" s="55" customFormat="1" x14ac:dyDescent="0.25">
      <c r="B13208" s="209"/>
      <c r="C13208" s="564"/>
      <c r="D13208" s="209"/>
      <c r="F13208" s="685"/>
    </row>
    <row r="13209" spans="2:6" s="55" customFormat="1" x14ac:dyDescent="0.25">
      <c r="B13209" s="209"/>
      <c r="C13209" s="564"/>
      <c r="D13209" s="209"/>
      <c r="F13209" s="685"/>
    </row>
    <row r="13210" spans="2:6" s="55" customFormat="1" x14ac:dyDescent="0.25">
      <c r="B13210" s="209"/>
      <c r="C13210" s="564"/>
      <c r="D13210" s="209"/>
      <c r="F13210" s="685"/>
    </row>
    <row r="13211" spans="2:6" s="55" customFormat="1" x14ac:dyDescent="0.25">
      <c r="B13211" s="209"/>
      <c r="C13211" s="564"/>
      <c r="D13211" s="209"/>
      <c r="F13211" s="685"/>
    </row>
    <row r="13212" spans="2:6" s="55" customFormat="1" x14ac:dyDescent="0.25">
      <c r="B13212" s="209"/>
      <c r="C13212" s="564"/>
      <c r="D13212" s="209"/>
      <c r="F13212" s="685"/>
    </row>
    <row r="13213" spans="2:6" s="55" customFormat="1" x14ac:dyDescent="0.25">
      <c r="B13213" s="209"/>
      <c r="C13213" s="564"/>
      <c r="D13213" s="209"/>
      <c r="F13213" s="685"/>
    </row>
    <row r="13214" spans="2:6" s="55" customFormat="1" x14ac:dyDescent="0.25">
      <c r="B13214" s="209"/>
      <c r="C13214" s="564"/>
      <c r="D13214" s="209"/>
      <c r="F13214" s="685"/>
    </row>
    <row r="13215" spans="2:6" s="55" customFormat="1" x14ac:dyDescent="0.25">
      <c r="B13215" s="209"/>
      <c r="C13215" s="564"/>
      <c r="D13215" s="209"/>
      <c r="F13215" s="685"/>
    </row>
    <row r="13216" spans="2:6" s="55" customFormat="1" x14ac:dyDescent="0.25">
      <c r="B13216" s="209"/>
      <c r="C13216" s="564"/>
      <c r="D13216" s="209"/>
      <c r="F13216" s="685"/>
    </row>
    <row r="13217" spans="2:6" s="55" customFormat="1" x14ac:dyDescent="0.25">
      <c r="B13217" s="209"/>
      <c r="C13217" s="564"/>
      <c r="D13217" s="209"/>
      <c r="F13217" s="685"/>
    </row>
    <row r="13218" spans="2:6" s="55" customFormat="1" x14ac:dyDescent="0.25">
      <c r="B13218" s="209"/>
      <c r="C13218" s="564"/>
      <c r="D13218" s="209"/>
      <c r="F13218" s="685"/>
    </row>
    <row r="13219" spans="2:6" s="55" customFormat="1" x14ac:dyDescent="0.25">
      <c r="B13219" s="209"/>
      <c r="C13219" s="564"/>
      <c r="D13219" s="209"/>
      <c r="F13219" s="685"/>
    </row>
    <row r="13220" spans="2:6" s="55" customFormat="1" x14ac:dyDescent="0.25">
      <c r="B13220" s="209"/>
      <c r="C13220" s="564"/>
      <c r="D13220" s="209"/>
      <c r="F13220" s="685"/>
    </row>
    <row r="13221" spans="2:6" s="55" customFormat="1" x14ac:dyDescent="0.25">
      <c r="B13221" s="209"/>
      <c r="C13221" s="564"/>
      <c r="D13221" s="209"/>
      <c r="F13221" s="685"/>
    </row>
    <row r="13222" spans="2:6" s="55" customFormat="1" x14ac:dyDescent="0.25">
      <c r="B13222" s="209"/>
      <c r="C13222" s="564"/>
      <c r="D13222" s="209"/>
      <c r="F13222" s="685"/>
    </row>
    <row r="13223" spans="2:6" s="55" customFormat="1" x14ac:dyDescent="0.25">
      <c r="B13223" s="209"/>
      <c r="C13223" s="564"/>
      <c r="D13223" s="209"/>
      <c r="F13223" s="685"/>
    </row>
    <row r="13224" spans="2:6" s="55" customFormat="1" x14ac:dyDescent="0.25">
      <c r="B13224" s="209"/>
      <c r="C13224" s="564"/>
      <c r="D13224" s="209"/>
      <c r="F13224" s="685"/>
    </row>
    <row r="13225" spans="2:6" s="55" customFormat="1" x14ac:dyDescent="0.25">
      <c r="B13225" s="209"/>
      <c r="C13225" s="564"/>
      <c r="D13225" s="209"/>
      <c r="F13225" s="685"/>
    </row>
    <row r="13226" spans="2:6" s="55" customFormat="1" x14ac:dyDescent="0.25">
      <c r="B13226" s="209"/>
      <c r="C13226" s="564"/>
      <c r="D13226" s="209"/>
      <c r="F13226" s="685"/>
    </row>
    <row r="13227" spans="2:6" s="55" customFormat="1" x14ac:dyDescent="0.25">
      <c r="B13227" s="209"/>
      <c r="C13227" s="564"/>
      <c r="D13227" s="209"/>
      <c r="F13227" s="685"/>
    </row>
    <row r="13228" spans="2:6" s="55" customFormat="1" x14ac:dyDescent="0.25">
      <c r="B13228" s="209"/>
      <c r="C13228" s="564"/>
      <c r="D13228" s="209"/>
      <c r="F13228" s="685"/>
    </row>
    <row r="13229" spans="2:6" s="55" customFormat="1" x14ac:dyDescent="0.25">
      <c r="B13229" s="209"/>
      <c r="C13229" s="564"/>
      <c r="D13229" s="209"/>
      <c r="F13229" s="685"/>
    </row>
    <row r="13230" spans="2:6" s="55" customFormat="1" x14ac:dyDescent="0.25">
      <c r="B13230" s="209"/>
      <c r="C13230" s="564"/>
      <c r="D13230" s="209"/>
      <c r="F13230" s="685"/>
    </row>
    <row r="13231" spans="2:6" s="55" customFormat="1" x14ac:dyDescent="0.25">
      <c r="B13231" s="209"/>
      <c r="C13231" s="564"/>
      <c r="D13231" s="209"/>
      <c r="F13231" s="685"/>
    </row>
    <row r="13232" spans="2:6" s="55" customFormat="1" x14ac:dyDescent="0.25">
      <c r="B13232" s="209"/>
      <c r="C13232" s="564"/>
      <c r="D13232" s="209"/>
      <c r="F13232" s="685"/>
    </row>
    <row r="13233" spans="2:6" s="55" customFormat="1" x14ac:dyDescent="0.25">
      <c r="B13233" s="209"/>
      <c r="C13233" s="564"/>
      <c r="D13233" s="209"/>
      <c r="F13233" s="685"/>
    </row>
    <row r="13234" spans="2:6" s="55" customFormat="1" x14ac:dyDescent="0.25">
      <c r="B13234" s="209"/>
      <c r="C13234" s="564"/>
      <c r="D13234" s="209"/>
      <c r="F13234" s="685"/>
    </row>
    <row r="13235" spans="2:6" s="55" customFormat="1" x14ac:dyDescent="0.25">
      <c r="B13235" s="209"/>
      <c r="C13235" s="564"/>
      <c r="D13235" s="209"/>
      <c r="F13235" s="685"/>
    </row>
    <row r="13236" spans="2:6" s="55" customFormat="1" x14ac:dyDescent="0.25">
      <c r="B13236" s="209"/>
      <c r="C13236" s="564"/>
      <c r="D13236" s="209"/>
      <c r="F13236" s="685"/>
    </row>
    <row r="13237" spans="2:6" s="55" customFormat="1" x14ac:dyDescent="0.25">
      <c r="B13237" s="209"/>
      <c r="C13237" s="564"/>
      <c r="D13237" s="209"/>
      <c r="F13237" s="685"/>
    </row>
    <row r="13238" spans="2:6" s="55" customFormat="1" x14ac:dyDescent="0.25">
      <c r="B13238" s="209"/>
      <c r="C13238" s="564"/>
      <c r="D13238" s="209"/>
      <c r="F13238" s="685"/>
    </row>
    <row r="13239" spans="2:6" s="55" customFormat="1" x14ac:dyDescent="0.25">
      <c r="B13239" s="209"/>
      <c r="C13239" s="564"/>
      <c r="D13239" s="209"/>
      <c r="F13239" s="685"/>
    </row>
    <row r="13240" spans="2:6" s="55" customFormat="1" x14ac:dyDescent="0.25">
      <c r="B13240" s="209"/>
      <c r="C13240" s="564"/>
      <c r="D13240" s="209"/>
      <c r="F13240" s="685"/>
    </row>
    <row r="13241" spans="2:6" s="55" customFormat="1" x14ac:dyDescent="0.25">
      <c r="B13241" s="209"/>
      <c r="C13241" s="564"/>
      <c r="D13241" s="209"/>
      <c r="F13241" s="685"/>
    </row>
    <row r="13242" spans="2:6" s="55" customFormat="1" x14ac:dyDescent="0.25">
      <c r="B13242" s="209"/>
      <c r="C13242" s="564"/>
      <c r="D13242" s="209"/>
      <c r="F13242" s="685"/>
    </row>
    <row r="13243" spans="2:6" s="55" customFormat="1" x14ac:dyDescent="0.25">
      <c r="B13243" s="209"/>
      <c r="C13243" s="564"/>
      <c r="D13243" s="209"/>
      <c r="F13243" s="685"/>
    </row>
    <row r="13244" spans="2:6" s="55" customFormat="1" x14ac:dyDescent="0.25">
      <c r="B13244" s="209"/>
      <c r="C13244" s="564"/>
      <c r="D13244" s="209"/>
      <c r="F13244" s="685"/>
    </row>
    <row r="13245" spans="2:6" s="55" customFormat="1" x14ac:dyDescent="0.25">
      <c r="B13245" s="209"/>
      <c r="C13245" s="564"/>
      <c r="D13245" s="209"/>
      <c r="F13245" s="685"/>
    </row>
    <row r="13246" spans="2:6" s="55" customFormat="1" x14ac:dyDescent="0.25">
      <c r="B13246" s="209"/>
      <c r="C13246" s="564"/>
      <c r="D13246" s="209"/>
      <c r="F13246" s="685"/>
    </row>
    <row r="13247" spans="2:6" s="55" customFormat="1" x14ac:dyDescent="0.25">
      <c r="B13247" s="209"/>
      <c r="C13247" s="564"/>
      <c r="D13247" s="209"/>
      <c r="F13247" s="685"/>
    </row>
    <row r="13248" spans="2:6" s="55" customFormat="1" x14ac:dyDescent="0.25">
      <c r="B13248" s="209"/>
      <c r="C13248" s="564"/>
      <c r="D13248" s="209"/>
      <c r="F13248" s="685"/>
    </row>
    <row r="13249" spans="2:6" s="55" customFormat="1" x14ac:dyDescent="0.25">
      <c r="B13249" s="209"/>
      <c r="C13249" s="564"/>
      <c r="D13249" s="209"/>
      <c r="F13249" s="685"/>
    </row>
    <row r="13250" spans="2:6" s="55" customFormat="1" x14ac:dyDescent="0.25">
      <c r="B13250" s="209"/>
      <c r="C13250" s="564"/>
      <c r="D13250" s="209"/>
      <c r="F13250" s="685"/>
    </row>
    <row r="13251" spans="2:6" s="55" customFormat="1" x14ac:dyDescent="0.25">
      <c r="B13251" s="209"/>
      <c r="C13251" s="564"/>
      <c r="D13251" s="209"/>
      <c r="F13251" s="685"/>
    </row>
    <row r="13252" spans="2:6" s="55" customFormat="1" x14ac:dyDescent="0.25">
      <c r="B13252" s="209"/>
      <c r="C13252" s="564"/>
      <c r="D13252" s="209"/>
      <c r="F13252" s="685"/>
    </row>
    <row r="13253" spans="2:6" s="55" customFormat="1" x14ac:dyDescent="0.25">
      <c r="B13253" s="209"/>
      <c r="C13253" s="564"/>
      <c r="D13253" s="209"/>
      <c r="F13253" s="685"/>
    </row>
    <row r="13254" spans="2:6" s="55" customFormat="1" x14ac:dyDescent="0.25">
      <c r="B13254" s="209"/>
      <c r="C13254" s="564"/>
      <c r="D13254" s="209"/>
      <c r="F13254" s="685"/>
    </row>
    <row r="13255" spans="2:6" s="55" customFormat="1" x14ac:dyDescent="0.25">
      <c r="B13255" s="209"/>
      <c r="C13255" s="564"/>
      <c r="D13255" s="209"/>
      <c r="F13255" s="685"/>
    </row>
    <row r="13256" spans="2:6" s="55" customFormat="1" x14ac:dyDescent="0.25">
      <c r="B13256" s="209"/>
      <c r="C13256" s="564"/>
      <c r="D13256" s="209"/>
      <c r="F13256" s="685"/>
    </row>
    <row r="13257" spans="2:6" s="55" customFormat="1" x14ac:dyDescent="0.25">
      <c r="B13257" s="209"/>
      <c r="C13257" s="564"/>
      <c r="D13257" s="209"/>
      <c r="F13257" s="685"/>
    </row>
    <row r="13258" spans="2:6" s="55" customFormat="1" x14ac:dyDescent="0.25">
      <c r="B13258" s="209"/>
      <c r="C13258" s="564"/>
      <c r="D13258" s="209"/>
      <c r="F13258" s="685"/>
    </row>
    <row r="13259" spans="2:6" s="55" customFormat="1" x14ac:dyDescent="0.25">
      <c r="B13259" s="209"/>
      <c r="C13259" s="564"/>
      <c r="D13259" s="209"/>
      <c r="F13259" s="685"/>
    </row>
    <row r="13260" spans="2:6" s="55" customFormat="1" x14ac:dyDescent="0.25">
      <c r="B13260" s="209"/>
      <c r="C13260" s="564"/>
      <c r="D13260" s="209"/>
      <c r="F13260" s="685"/>
    </row>
    <row r="13261" spans="2:6" s="55" customFormat="1" x14ac:dyDescent="0.25">
      <c r="B13261" s="209"/>
      <c r="C13261" s="564"/>
      <c r="D13261" s="209"/>
      <c r="F13261" s="685"/>
    </row>
    <row r="13262" spans="2:6" s="55" customFormat="1" x14ac:dyDescent="0.25">
      <c r="B13262" s="209"/>
      <c r="C13262" s="564"/>
      <c r="D13262" s="209"/>
      <c r="F13262" s="685"/>
    </row>
    <row r="13263" spans="2:6" s="55" customFormat="1" x14ac:dyDescent="0.25">
      <c r="B13263" s="209"/>
      <c r="C13263" s="564"/>
      <c r="D13263" s="209"/>
      <c r="F13263" s="685"/>
    </row>
    <row r="13264" spans="2:6" s="55" customFormat="1" x14ac:dyDescent="0.25">
      <c r="B13264" s="209"/>
      <c r="C13264" s="564"/>
      <c r="D13264" s="209"/>
      <c r="F13264" s="685"/>
    </row>
    <row r="13265" spans="2:6" s="55" customFormat="1" x14ac:dyDescent="0.25">
      <c r="B13265" s="209"/>
      <c r="C13265" s="564"/>
      <c r="D13265" s="209"/>
      <c r="F13265" s="685"/>
    </row>
    <row r="13266" spans="2:6" s="55" customFormat="1" x14ac:dyDescent="0.25">
      <c r="B13266" s="209"/>
      <c r="C13266" s="564"/>
      <c r="D13266" s="209"/>
      <c r="F13266" s="685"/>
    </row>
    <row r="13267" spans="2:6" s="55" customFormat="1" x14ac:dyDescent="0.25">
      <c r="B13267" s="209"/>
      <c r="C13267" s="564"/>
      <c r="D13267" s="209"/>
      <c r="F13267" s="685"/>
    </row>
    <row r="13268" spans="2:6" s="55" customFormat="1" x14ac:dyDescent="0.25">
      <c r="B13268" s="209"/>
      <c r="C13268" s="564"/>
      <c r="D13268" s="209"/>
      <c r="F13268" s="685"/>
    </row>
    <row r="13269" spans="2:6" s="55" customFormat="1" x14ac:dyDescent="0.25">
      <c r="B13269" s="209"/>
      <c r="C13269" s="564"/>
      <c r="D13269" s="209"/>
      <c r="F13269" s="685"/>
    </row>
    <row r="13270" spans="2:6" s="55" customFormat="1" x14ac:dyDescent="0.25">
      <c r="B13270" s="209"/>
      <c r="C13270" s="564"/>
      <c r="D13270" s="209"/>
      <c r="F13270" s="685"/>
    </row>
    <row r="13271" spans="2:6" s="55" customFormat="1" x14ac:dyDescent="0.25">
      <c r="B13271" s="209"/>
      <c r="C13271" s="564"/>
      <c r="D13271" s="209"/>
      <c r="F13271" s="685"/>
    </row>
    <row r="13272" spans="2:6" s="55" customFormat="1" x14ac:dyDescent="0.25">
      <c r="B13272" s="209"/>
      <c r="C13272" s="564"/>
      <c r="D13272" s="209"/>
      <c r="F13272" s="685"/>
    </row>
    <row r="13273" spans="2:6" s="55" customFormat="1" x14ac:dyDescent="0.25">
      <c r="B13273" s="209"/>
      <c r="C13273" s="564"/>
      <c r="D13273" s="209"/>
      <c r="F13273" s="685"/>
    </row>
    <row r="13274" spans="2:6" s="55" customFormat="1" x14ac:dyDescent="0.25">
      <c r="B13274" s="209"/>
      <c r="C13274" s="564"/>
      <c r="D13274" s="209"/>
      <c r="F13274" s="685"/>
    </row>
    <row r="13275" spans="2:6" s="55" customFormat="1" x14ac:dyDescent="0.25">
      <c r="B13275" s="209"/>
      <c r="C13275" s="564"/>
      <c r="D13275" s="209"/>
      <c r="F13275" s="685"/>
    </row>
    <row r="13276" spans="2:6" s="55" customFormat="1" x14ac:dyDescent="0.25">
      <c r="B13276" s="209"/>
      <c r="C13276" s="564"/>
      <c r="D13276" s="209"/>
      <c r="F13276" s="685"/>
    </row>
    <row r="13277" spans="2:6" s="55" customFormat="1" x14ac:dyDescent="0.25">
      <c r="B13277" s="209"/>
      <c r="C13277" s="564"/>
      <c r="D13277" s="209"/>
      <c r="F13277" s="685"/>
    </row>
    <row r="13278" spans="2:6" s="55" customFormat="1" x14ac:dyDescent="0.25">
      <c r="B13278" s="209"/>
      <c r="C13278" s="564"/>
      <c r="D13278" s="209"/>
      <c r="F13278" s="685"/>
    </row>
    <row r="13279" spans="2:6" s="55" customFormat="1" x14ac:dyDescent="0.25">
      <c r="B13279" s="209"/>
      <c r="C13279" s="564"/>
      <c r="D13279" s="209"/>
      <c r="F13279" s="685"/>
    </row>
    <row r="13280" spans="2:6" s="55" customFormat="1" x14ac:dyDescent="0.25">
      <c r="B13280" s="209"/>
      <c r="C13280" s="564"/>
      <c r="D13280" s="209"/>
      <c r="F13280" s="685"/>
    </row>
    <row r="13281" spans="2:6" s="55" customFormat="1" x14ac:dyDescent="0.25">
      <c r="B13281" s="209"/>
      <c r="C13281" s="564"/>
      <c r="D13281" s="209"/>
      <c r="F13281" s="685"/>
    </row>
    <row r="13282" spans="2:6" s="55" customFormat="1" x14ac:dyDescent="0.25">
      <c r="B13282" s="209"/>
      <c r="C13282" s="564"/>
      <c r="D13282" s="209"/>
      <c r="F13282" s="685"/>
    </row>
    <row r="13283" spans="2:6" s="55" customFormat="1" x14ac:dyDescent="0.25">
      <c r="B13283" s="209"/>
      <c r="C13283" s="564"/>
      <c r="D13283" s="209"/>
      <c r="F13283" s="685"/>
    </row>
    <row r="13284" spans="2:6" s="55" customFormat="1" x14ac:dyDescent="0.25">
      <c r="B13284" s="209"/>
      <c r="C13284" s="564"/>
      <c r="D13284" s="209"/>
      <c r="F13284" s="685"/>
    </row>
    <row r="13285" spans="2:6" s="55" customFormat="1" x14ac:dyDescent="0.25">
      <c r="B13285" s="209"/>
      <c r="C13285" s="564"/>
      <c r="D13285" s="209"/>
      <c r="F13285" s="685"/>
    </row>
    <row r="13286" spans="2:6" s="55" customFormat="1" x14ac:dyDescent="0.25">
      <c r="B13286" s="209"/>
      <c r="C13286" s="564"/>
      <c r="D13286" s="209"/>
      <c r="F13286" s="685"/>
    </row>
    <row r="13287" spans="2:6" s="55" customFormat="1" x14ac:dyDescent="0.25">
      <c r="B13287" s="209"/>
      <c r="C13287" s="564"/>
      <c r="D13287" s="209"/>
      <c r="F13287" s="685"/>
    </row>
    <row r="13288" spans="2:6" s="55" customFormat="1" x14ac:dyDescent="0.25">
      <c r="B13288" s="209"/>
      <c r="C13288" s="564"/>
      <c r="D13288" s="209"/>
      <c r="F13288" s="685"/>
    </row>
    <row r="13289" spans="2:6" s="55" customFormat="1" x14ac:dyDescent="0.25">
      <c r="B13289" s="209"/>
      <c r="C13289" s="564"/>
      <c r="D13289" s="209"/>
      <c r="F13289" s="685"/>
    </row>
    <row r="13290" spans="2:6" s="55" customFormat="1" x14ac:dyDescent="0.25">
      <c r="B13290" s="209"/>
      <c r="C13290" s="564"/>
      <c r="D13290" s="209"/>
      <c r="F13290" s="685"/>
    </row>
    <row r="13291" spans="2:6" s="55" customFormat="1" x14ac:dyDescent="0.25">
      <c r="B13291" s="209"/>
      <c r="C13291" s="564"/>
      <c r="D13291" s="209"/>
      <c r="F13291" s="685"/>
    </row>
    <row r="13292" spans="2:6" s="55" customFormat="1" x14ac:dyDescent="0.25">
      <c r="B13292" s="209"/>
      <c r="C13292" s="564"/>
      <c r="D13292" s="209"/>
      <c r="F13292" s="685"/>
    </row>
    <row r="13293" spans="2:6" s="55" customFormat="1" x14ac:dyDescent="0.25">
      <c r="B13293" s="209"/>
      <c r="C13293" s="564"/>
      <c r="D13293" s="209"/>
      <c r="F13293" s="685"/>
    </row>
    <row r="13294" spans="2:6" s="55" customFormat="1" x14ac:dyDescent="0.25">
      <c r="B13294" s="209"/>
      <c r="C13294" s="564"/>
      <c r="D13294" s="209"/>
      <c r="F13294" s="685"/>
    </row>
    <row r="13295" spans="2:6" s="55" customFormat="1" x14ac:dyDescent="0.25">
      <c r="B13295" s="209"/>
      <c r="C13295" s="564"/>
      <c r="D13295" s="209"/>
      <c r="F13295" s="685"/>
    </row>
    <row r="13296" spans="2:6" s="55" customFormat="1" x14ac:dyDescent="0.25">
      <c r="B13296" s="209"/>
      <c r="C13296" s="564"/>
      <c r="D13296" s="209"/>
      <c r="F13296" s="685"/>
    </row>
    <row r="13297" spans="2:6" s="55" customFormat="1" x14ac:dyDescent="0.25">
      <c r="B13297" s="209"/>
      <c r="C13297" s="564"/>
      <c r="D13297" s="209"/>
      <c r="F13297" s="685"/>
    </row>
    <row r="13298" spans="2:6" s="55" customFormat="1" x14ac:dyDescent="0.25">
      <c r="B13298" s="209"/>
      <c r="C13298" s="564"/>
      <c r="D13298" s="209"/>
      <c r="F13298" s="685"/>
    </row>
    <row r="13299" spans="2:6" s="55" customFormat="1" x14ac:dyDescent="0.25">
      <c r="B13299" s="209"/>
      <c r="C13299" s="564"/>
      <c r="D13299" s="209"/>
      <c r="F13299" s="685"/>
    </row>
    <row r="13300" spans="2:6" s="55" customFormat="1" x14ac:dyDescent="0.25">
      <c r="B13300" s="209"/>
      <c r="C13300" s="564"/>
      <c r="D13300" s="209"/>
      <c r="F13300" s="685"/>
    </row>
    <row r="13301" spans="2:6" s="55" customFormat="1" x14ac:dyDescent="0.25">
      <c r="B13301" s="209"/>
      <c r="C13301" s="564"/>
      <c r="D13301" s="209"/>
      <c r="F13301" s="685"/>
    </row>
    <row r="13302" spans="2:6" s="55" customFormat="1" x14ac:dyDescent="0.25">
      <c r="B13302" s="209"/>
      <c r="C13302" s="564"/>
      <c r="D13302" s="209"/>
      <c r="F13302" s="685"/>
    </row>
    <row r="13303" spans="2:6" s="55" customFormat="1" x14ac:dyDescent="0.25">
      <c r="B13303" s="209"/>
      <c r="C13303" s="564"/>
      <c r="D13303" s="209"/>
      <c r="F13303" s="685"/>
    </row>
    <row r="13304" spans="2:6" s="55" customFormat="1" x14ac:dyDescent="0.25">
      <c r="B13304" s="209"/>
      <c r="C13304" s="564"/>
      <c r="D13304" s="209"/>
      <c r="F13304" s="685"/>
    </row>
    <row r="13305" spans="2:6" s="55" customFormat="1" x14ac:dyDescent="0.25">
      <c r="B13305" s="209"/>
      <c r="C13305" s="564"/>
      <c r="D13305" s="209"/>
      <c r="F13305" s="685"/>
    </row>
    <row r="13306" spans="2:6" s="55" customFormat="1" x14ac:dyDescent="0.25">
      <c r="B13306" s="209"/>
      <c r="C13306" s="564"/>
      <c r="D13306" s="209"/>
      <c r="F13306" s="685"/>
    </row>
    <row r="13307" spans="2:6" s="55" customFormat="1" x14ac:dyDescent="0.25">
      <c r="B13307" s="209"/>
      <c r="C13307" s="564"/>
      <c r="D13307" s="209"/>
      <c r="F13307" s="685"/>
    </row>
    <row r="13308" spans="2:6" s="55" customFormat="1" x14ac:dyDescent="0.25">
      <c r="B13308" s="209"/>
      <c r="C13308" s="564"/>
      <c r="D13308" s="209"/>
      <c r="F13308" s="685"/>
    </row>
    <row r="13309" spans="2:6" s="55" customFormat="1" x14ac:dyDescent="0.25">
      <c r="B13309" s="209"/>
      <c r="C13309" s="564"/>
      <c r="D13309" s="209"/>
      <c r="F13309" s="685"/>
    </row>
    <row r="13310" spans="2:6" s="55" customFormat="1" x14ac:dyDescent="0.25">
      <c r="B13310" s="209"/>
      <c r="C13310" s="564"/>
      <c r="D13310" s="209"/>
      <c r="F13310" s="685"/>
    </row>
    <row r="13311" spans="2:6" s="55" customFormat="1" x14ac:dyDescent="0.25">
      <c r="B13311" s="209"/>
      <c r="C13311" s="564"/>
      <c r="D13311" s="209"/>
      <c r="F13311" s="685"/>
    </row>
    <row r="13312" spans="2:6" s="55" customFormat="1" x14ac:dyDescent="0.25">
      <c r="B13312" s="209"/>
      <c r="C13312" s="564"/>
      <c r="D13312" s="209"/>
      <c r="F13312" s="685"/>
    </row>
    <row r="13313" spans="2:6" s="55" customFormat="1" x14ac:dyDescent="0.25">
      <c r="B13313" s="209"/>
      <c r="C13313" s="564"/>
      <c r="D13313" s="209"/>
      <c r="F13313" s="685"/>
    </row>
    <row r="13314" spans="2:6" s="55" customFormat="1" x14ac:dyDescent="0.25">
      <c r="B13314" s="209"/>
      <c r="C13314" s="564"/>
      <c r="D13314" s="209"/>
      <c r="F13314" s="685"/>
    </row>
    <row r="13315" spans="2:6" s="55" customFormat="1" x14ac:dyDescent="0.25">
      <c r="B13315" s="209"/>
      <c r="C13315" s="564"/>
      <c r="D13315" s="209"/>
      <c r="F13315" s="685"/>
    </row>
    <row r="13316" spans="2:6" s="55" customFormat="1" x14ac:dyDescent="0.25">
      <c r="B13316" s="209"/>
      <c r="C13316" s="564"/>
      <c r="D13316" s="209"/>
      <c r="F13316" s="685"/>
    </row>
    <row r="13317" spans="2:6" s="55" customFormat="1" x14ac:dyDescent="0.25">
      <c r="B13317" s="209"/>
      <c r="C13317" s="564"/>
      <c r="D13317" s="209"/>
      <c r="F13317" s="685"/>
    </row>
    <row r="13318" spans="2:6" s="55" customFormat="1" x14ac:dyDescent="0.25">
      <c r="B13318" s="209"/>
      <c r="C13318" s="564"/>
      <c r="D13318" s="209"/>
      <c r="F13318" s="685"/>
    </row>
    <row r="13319" spans="2:6" s="55" customFormat="1" x14ac:dyDescent="0.25">
      <c r="B13319" s="209"/>
      <c r="C13319" s="564"/>
      <c r="D13319" s="209"/>
      <c r="F13319" s="685"/>
    </row>
    <row r="13320" spans="2:6" s="55" customFormat="1" x14ac:dyDescent="0.25">
      <c r="B13320" s="209"/>
      <c r="C13320" s="564"/>
      <c r="D13320" s="209"/>
      <c r="F13320" s="685"/>
    </row>
    <row r="13321" spans="2:6" s="55" customFormat="1" x14ac:dyDescent="0.25">
      <c r="B13321" s="209"/>
      <c r="C13321" s="564"/>
      <c r="D13321" s="209"/>
      <c r="F13321" s="685"/>
    </row>
    <row r="13322" spans="2:6" s="55" customFormat="1" x14ac:dyDescent="0.25">
      <c r="B13322" s="209"/>
      <c r="C13322" s="564"/>
      <c r="D13322" s="209"/>
      <c r="F13322" s="685"/>
    </row>
    <row r="13323" spans="2:6" s="55" customFormat="1" x14ac:dyDescent="0.25">
      <c r="B13323" s="209"/>
      <c r="C13323" s="564"/>
      <c r="D13323" s="209"/>
      <c r="F13323" s="685"/>
    </row>
    <row r="13324" spans="2:6" s="55" customFormat="1" x14ac:dyDescent="0.25">
      <c r="B13324" s="209"/>
      <c r="C13324" s="564"/>
      <c r="D13324" s="209"/>
      <c r="F13324" s="685"/>
    </row>
    <row r="13325" spans="2:6" s="55" customFormat="1" x14ac:dyDescent="0.25">
      <c r="B13325" s="209"/>
      <c r="C13325" s="564"/>
      <c r="D13325" s="209"/>
      <c r="F13325" s="685"/>
    </row>
    <row r="13326" spans="2:6" s="55" customFormat="1" x14ac:dyDescent="0.25">
      <c r="B13326" s="209"/>
      <c r="C13326" s="564"/>
      <c r="D13326" s="209"/>
      <c r="F13326" s="685"/>
    </row>
    <row r="13327" spans="2:6" s="55" customFormat="1" x14ac:dyDescent="0.25">
      <c r="B13327" s="209"/>
      <c r="C13327" s="564"/>
      <c r="D13327" s="209"/>
      <c r="F13327" s="685"/>
    </row>
    <row r="13328" spans="2:6" s="55" customFormat="1" x14ac:dyDescent="0.25">
      <c r="B13328" s="209"/>
      <c r="C13328" s="564"/>
      <c r="D13328" s="209"/>
      <c r="F13328" s="685"/>
    </row>
    <row r="13329" spans="2:6" s="55" customFormat="1" x14ac:dyDescent="0.25">
      <c r="B13329" s="209"/>
      <c r="C13329" s="564"/>
      <c r="D13329" s="209"/>
      <c r="F13329" s="685"/>
    </row>
    <row r="13330" spans="2:6" s="55" customFormat="1" x14ac:dyDescent="0.25">
      <c r="B13330" s="209"/>
      <c r="C13330" s="564"/>
      <c r="D13330" s="209"/>
      <c r="F13330" s="685"/>
    </row>
    <row r="13331" spans="2:6" s="55" customFormat="1" x14ac:dyDescent="0.25">
      <c r="B13331" s="209"/>
      <c r="C13331" s="564"/>
      <c r="D13331" s="209"/>
      <c r="F13331" s="685"/>
    </row>
    <row r="13332" spans="2:6" s="55" customFormat="1" x14ac:dyDescent="0.25">
      <c r="B13332" s="209"/>
      <c r="C13332" s="564"/>
      <c r="D13332" s="209"/>
      <c r="F13332" s="685"/>
    </row>
    <row r="13333" spans="2:6" s="55" customFormat="1" x14ac:dyDescent="0.25">
      <c r="B13333" s="209"/>
      <c r="C13333" s="564"/>
      <c r="D13333" s="209"/>
      <c r="F13333" s="685"/>
    </row>
    <row r="13334" spans="2:6" s="55" customFormat="1" x14ac:dyDescent="0.25">
      <c r="B13334" s="209"/>
      <c r="C13334" s="564"/>
      <c r="D13334" s="209"/>
      <c r="F13334" s="685"/>
    </row>
    <row r="13335" spans="2:6" s="55" customFormat="1" x14ac:dyDescent="0.25">
      <c r="B13335" s="209"/>
      <c r="C13335" s="564"/>
      <c r="D13335" s="209"/>
      <c r="F13335" s="685"/>
    </row>
    <row r="13336" spans="2:6" s="55" customFormat="1" x14ac:dyDescent="0.25">
      <c r="B13336" s="209"/>
      <c r="C13336" s="564"/>
      <c r="D13336" s="209"/>
      <c r="F13336" s="685"/>
    </row>
    <row r="13337" spans="2:6" s="55" customFormat="1" x14ac:dyDescent="0.25">
      <c r="B13337" s="209"/>
      <c r="C13337" s="564"/>
      <c r="D13337" s="209"/>
      <c r="F13337" s="685"/>
    </row>
    <row r="13338" spans="2:6" s="55" customFormat="1" x14ac:dyDescent="0.25">
      <c r="B13338" s="209"/>
      <c r="C13338" s="564"/>
      <c r="D13338" s="209"/>
      <c r="F13338" s="685"/>
    </row>
    <row r="13339" spans="2:6" s="55" customFormat="1" x14ac:dyDescent="0.25">
      <c r="B13339" s="209"/>
      <c r="C13339" s="564"/>
      <c r="D13339" s="209"/>
      <c r="F13339" s="685"/>
    </row>
    <row r="13340" spans="2:6" s="55" customFormat="1" x14ac:dyDescent="0.25">
      <c r="B13340" s="209"/>
      <c r="C13340" s="564"/>
      <c r="D13340" s="209"/>
      <c r="F13340" s="685"/>
    </row>
    <row r="13341" spans="2:6" s="55" customFormat="1" x14ac:dyDescent="0.25">
      <c r="B13341" s="209"/>
      <c r="C13341" s="564"/>
      <c r="D13341" s="209"/>
      <c r="F13341" s="685"/>
    </row>
    <row r="13342" spans="2:6" s="55" customFormat="1" x14ac:dyDescent="0.25">
      <c r="B13342" s="209"/>
      <c r="C13342" s="564"/>
      <c r="D13342" s="209"/>
      <c r="F13342" s="685"/>
    </row>
    <row r="13343" spans="2:6" s="55" customFormat="1" x14ac:dyDescent="0.25">
      <c r="B13343" s="209"/>
      <c r="C13343" s="564"/>
      <c r="D13343" s="209"/>
      <c r="F13343" s="685"/>
    </row>
    <row r="13344" spans="2:6" s="55" customFormat="1" x14ac:dyDescent="0.25">
      <c r="B13344" s="209"/>
      <c r="C13344" s="564"/>
      <c r="D13344" s="209"/>
      <c r="F13344" s="685"/>
    </row>
    <row r="13345" spans="2:6" s="55" customFormat="1" x14ac:dyDescent="0.25">
      <c r="B13345" s="209"/>
      <c r="C13345" s="564"/>
      <c r="D13345" s="209"/>
      <c r="F13345" s="685"/>
    </row>
    <row r="13346" spans="2:6" s="55" customFormat="1" x14ac:dyDescent="0.25">
      <c r="B13346" s="209"/>
      <c r="C13346" s="564"/>
      <c r="D13346" s="209"/>
      <c r="F13346" s="685"/>
    </row>
    <row r="13347" spans="2:6" s="55" customFormat="1" x14ac:dyDescent="0.25">
      <c r="B13347" s="209"/>
      <c r="C13347" s="564"/>
      <c r="D13347" s="209"/>
      <c r="F13347" s="685"/>
    </row>
    <row r="13348" spans="2:6" s="55" customFormat="1" x14ac:dyDescent="0.25">
      <c r="B13348" s="209"/>
      <c r="C13348" s="564"/>
      <c r="D13348" s="209"/>
      <c r="F13348" s="685"/>
    </row>
    <row r="13349" spans="2:6" s="55" customFormat="1" x14ac:dyDescent="0.25">
      <c r="B13349" s="209"/>
      <c r="C13349" s="564"/>
      <c r="D13349" s="209"/>
      <c r="F13349" s="685"/>
    </row>
    <row r="13350" spans="2:6" s="55" customFormat="1" x14ac:dyDescent="0.25">
      <c r="B13350" s="209"/>
      <c r="C13350" s="564"/>
      <c r="D13350" s="209"/>
      <c r="F13350" s="685"/>
    </row>
    <row r="13351" spans="2:6" s="55" customFormat="1" x14ac:dyDescent="0.25">
      <c r="B13351" s="209"/>
      <c r="C13351" s="564"/>
      <c r="D13351" s="209"/>
      <c r="F13351" s="685"/>
    </row>
    <row r="13352" spans="2:6" s="55" customFormat="1" x14ac:dyDescent="0.25">
      <c r="B13352" s="209"/>
      <c r="C13352" s="564"/>
      <c r="D13352" s="209"/>
      <c r="F13352" s="685"/>
    </row>
    <row r="13353" spans="2:6" s="55" customFormat="1" x14ac:dyDescent="0.25">
      <c r="B13353" s="209"/>
      <c r="C13353" s="564"/>
      <c r="D13353" s="209"/>
      <c r="F13353" s="685"/>
    </row>
    <row r="13354" spans="2:6" s="55" customFormat="1" x14ac:dyDescent="0.25">
      <c r="B13354" s="209"/>
      <c r="C13354" s="564"/>
      <c r="D13354" s="209"/>
      <c r="F13354" s="685"/>
    </row>
    <row r="13355" spans="2:6" s="55" customFormat="1" x14ac:dyDescent="0.25">
      <c r="B13355" s="209"/>
      <c r="C13355" s="564"/>
      <c r="D13355" s="209"/>
      <c r="F13355" s="685"/>
    </row>
    <row r="13356" spans="2:6" s="55" customFormat="1" x14ac:dyDescent="0.25">
      <c r="B13356" s="209"/>
      <c r="C13356" s="564"/>
      <c r="D13356" s="209"/>
      <c r="F13356" s="685"/>
    </row>
    <row r="13357" spans="2:6" s="55" customFormat="1" x14ac:dyDescent="0.25">
      <c r="B13357" s="209"/>
      <c r="C13357" s="564"/>
      <c r="D13357" s="209"/>
      <c r="F13357" s="685"/>
    </row>
    <row r="13358" spans="2:6" s="55" customFormat="1" x14ac:dyDescent="0.25">
      <c r="B13358" s="209"/>
      <c r="C13358" s="564"/>
      <c r="D13358" s="209"/>
      <c r="F13358" s="685"/>
    </row>
    <row r="13359" spans="2:6" s="55" customFormat="1" x14ac:dyDescent="0.25">
      <c r="B13359" s="209"/>
      <c r="C13359" s="564"/>
      <c r="D13359" s="209"/>
      <c r="F13359" s="685"/>
    </row>
    <row r="13360" spans="2:6" s="55" customFormat="1" x14ac:dyDescent="0.25">
      <c r="B13360" s="209"/>
      <c r="C13360" s="564"/>
      <c r="D13360" s="209"/>
      <c r="F13360" s="685"/>
    </row>
    <row r="13361" spans="2:6" s="55" customFormat="1" x14ac:dyDescent="0.25">
      <c r="B13361" s="209"/>
      <c r="C13361" s="564"/>
      <c r="D13361" s="209"/>
      <c r="F13361" s="685"/>
    </row>
    <row r="13362" spans="2:6" s="55" customFormat="1" x14ac:dyDescent="0.25">
      <c r="B13362" s="209"/>
      <c r="C13362" s="564"/>
      <c r="D13362" s="209"/>
      <c r="F13362" s="685"/>
    </row>
    <row r="13363" spans="2:6" s="55" customFormat="1" x14ac:dyDescent="0.25">
      <c r="B13363" s="209"/>
      <c r="C13363" s="564"/>
      <c r="D13363" s="209"/>
      <c r="F13363" s="685"/>
    </row>
    <row r="13364" spans="2:6" s="55" customFormat="1" x14ac:dyDescent="0.25">
      <c r="B13364" s="209"/>
      <c r="C13364" s="564"/>
      <c r="D13364" s="209"/>
      <c r="F13364" s="685"/>
    </row>
    <row r="13365" spans="2:6" s="55" customFormat="1" x14ac:dyDescent="0.25">
      <c r="B13365" s="209"/>
      <c r="C13365" s="564"/>
      <c r="D13365" s="209"/>
      <c r="F13365" s="685"/>
    </row>
    <row r="13366" spans="2:6" s="55" customFormat="1" x14ac:dyDescent="0.25">
      <c r="B13366" s="209"/>
      <c r="C13366" s="564"/>
      <c r="D13366" s="209"/>
      <c r="F13366" s="685"/>
    </row>
    <row r="13367" spans="2:6" s="55" customFormat="1" x14ac:dyDescent="0.25">
      <c r="B13367" s="209"/>
      <c r="C13367" s="564"/>
      <c r="D13367" s="209"/>
      <c r="F13367" s="685"/>
    </row>
    <row r="13368" spans="2:6" s="55" customFormat="1" x14ac:dyDescent="0.25">
      <c r="B13368" s="209"/>
      <c r="C13368" s="564"/>
      <c r="D13368" s="209"/>
      <c r="F13368" s="685"/>
    </row>
    <row r="13369" spans="2:6" s="55" customFormat="1" x14ac:dyDescent="0.25">
      <c r="B13369" s="209"/>
      <c r="C13369" s="564"/>
      <c r="D13369" s="209"/>
      <c r="F13369" s="685"/>
    </row>
    <row r="13370" spans="2:6" s="55" customFormat="1" x14ac:dyDescent="0.25">
      <c r="B13370" s="209"/>
      <c r="C13370" s="564"/>
      <c r="D13370" s="209"/>
      <c r="F13370" s="685"/>
    </row>
    <row r="13371" spans="2:6" s="55" customFormat="1" x14ac:dyDescent="0.25">
      <c r="B13371" s="209"/>
      <c r="C13371" s="564"/>
      <c r="D13371" s="209"/>
      <c r="F13371" s="685"/>
    </row>
    <row r="13372" spans="2:6" s="55" customFormat="1" x14ac:dyDescent="0.25">
      <c r="B13372" s="209"/>
      <c r="C13372" s="564"/>
      <c r="D13372" s="209"/>
      <c r="F13372" s="685"/>
    </row>
    <row r="13373" spans="2:6" s="55" customFormat="1" x14ac:dyDescent="0.25">
      <c r="B13373" s="209"/>
      <c r="C13373" s="564"/>
      <c r="D13373" s="209"/>
      <c r="F13373" s="685"/>
    </row>
    <row r="13374" spans="2:6" s="55" customFormat="1" x14ac:dyDescent="0.25">
      <c r="B13374" s="209"/>
      <c r="C13374" s="564"/>
      <c r="D13374" s="209"/>
      <c r="F13374" s="685"/>
    </row>
    <row r="13375" spans="2:6" s="55" customFormat="1" x14ac:dyDescent="0.25">
      <c r="B13375" s="209"/>
      <c r="C13375" s="564"/>
      <c r="D13375" s="209"/>
      <c r="F13375" s="685"/>
    </row>
    <row r="13376" spans="2:6" s="55" customFormat="1" x14ac:dyDescent="0.25">
      <c r="B13376" s="209"/>
      <c r="C13376" s="564"/>
      <c r="D13376" s="209"/>
      <c r="F13376" s="685"/>
    </row>
    <row r="13377" spans="2:6" s="55" customFormat="1" x14ac:dyDescent="0.25">
      <c r="B13377" s="209"/>
      <c r="C13377" s="564"/>
      <c r="D13377" s="209"/>
      <c r="F13377" s="685"/>
    </row>
    <row r="13378" spans="2:6" s="55" customFormat="1" x14ac:dyDescent="0.25">
      <c r="B13378" s="209"/>
      <c r="C13378" s="564"/>
      <c r="D13378" s="209"/>
      <c r="F13378" s="685"/>
    </row>
    <row r="13379" spans="2:6" s="55" customFormat="1" x14ac:dyDescent="0.25">
      <c r="B13379" s="209"/>
      <c r="C13379" s="564"/>
      <c r="D13379" s="209"/>
      <c r="F13379" s="685"/>
    </row>
    <row r="13380" spans="2:6" s="55" customFormat="1" x14ac:dyDescent="0.25">
      <c r="B13380" s="209"/>
      <c r="C13380" s="564"/>
      <c r="D13380" s="209"/>
      <c r="F13380" s="685"/>
    </row>
    <row r="13381" spans="2:6" s="55" customFormat="1" x14ac:dyDescent="0.25">
      <c r="B13381" s="209"/>
      <c r="C13381" s="564"/>
      <c r="D13381" s="209"/>
      <c r="F13381" s="685"/>
    </row>
    <row r="13382" spans="2:6" s="55" customFormat="1" x14ac:dyDescent="0.25">
      <c r="B13382" s="209"/>
      <c r="C13382" s="564"/>
      <c r="D13382" s="209"/>
      <c r="F13382" s="685"/>
    </row>
    <row r="13383" spans="2:6" s="55" customFormat="1" x14ac:dyDescent="0.25">
      <c r="B13383" s="209"/>
      <c r="C13383" s="564"/>
      <c r="D13383" s="209"/>
      <c r="F13383" s="685"/>
    </row>
    <row r="13384" spans="2:6" s="55" customFormat="1" x14ac:dyDescent="0.25">
      <c r="B13384" s="209"/>
      <c r="C13384" s="564"/>
      <c r="D13384" s="209"/>
      <c r="F13384" s="685"/>
    </row>
    <row r="13385" spans="2:6" s="55" customFormat="1" x14ac:dyDescent="0.25">
      <c r="B13385" s="209"/>
      <c r="C13385" s="564"/>
      <c r="D13385" s="209"/>
      <c r="F13385" s="685"/>
    </row>
    <row r="13386" spans="2:6" s="55" customFormat="1" x14ac:dyDescent="0.25">
      <c r="B13386" s="209"/>
      <c r="C13386" s="564"/>
      <c r="D13386" s="209"/>
      <c r="F13386" s="685"/>
    </row>
    <row r="13387" spans="2:6" s="55" customFormat="1" x14ac:dyDescent="0.25">
      <c r="B13387" s="209"/>
      <c r="C13387" s="564"/>
      <c r="D13387" s="209"/>
      <c r="F13387" s="685"/>
    </row>
    <row r="13388" spans="2:6" s="55" customFormat="1" x14ac:dyDescent="0.25">
      <c r="B13388" s="209"/>
      <c r="C13388" s="564"/>
      <c r="D13388" s="209"/>
      <c r="F13388" s="685"/>
    </row>
    <row r="13389" spans="2:6" s="55" customFormat="1" x14ac:dyDescent="0.25">
      <c r="B13389" s="209"/>
      <c r="C13389" s="564"/>
      <c r="D13389" s="209"/>
      <c r="F13389" s="685"/>
    </row>
    <row r="13390" spans="2:6" s="55" customFormat="1" x14ac:dyDescent="0.25">
      <c r="B13390" s="209"/>
      <c r="C13390" s="564"/>
      <c r="D13390" s="209"/>
      <c r="F13390" s="685"/>
    </row>
    <row r="13391" spans="2:6" s="55" customFormat="1" x14ac:dyDescent="0.25">
      <c r="B13391" s="209"/>
      <c r="C13391" s="564"/>
      <c r="D13391" s="209"/>
      <c r="F13391" s="685"/>
    </row>
    <row r="13392" spans="2:6" s="55" customFormat="1" x14ac:dyDescent="0.25">
      <c r="B13392" s="209"/>
      <c r="C13392" s="564"/>
      <c r="D13392" s="209"/>
      <c r="F13392" s="685"/>
    </row>
    <row r="13393" spans="2:6" s="55" customFormat="1" x14ac:dyDescent="0.25">
      <c r="B13393" s="209"/>
      <c r="C13393" s="564"/>
      <c r="D13393" s="209"/>
      <c r="F13393" s="685"/>
    </row>
    <row r="13394" spans="2:6" s="55" customFormat="1" x14ac:dyDescent="0.25">
      <c r="B13394" s="209"/>
      <c r="C13394" s="564"/>
      <c r="D13394" s="209"/>
      <c r="F13394" s="685"/>
    </row>
    <row r="13395" spans="2:6" s="55" customFormat="1" x14ac:dyDescent="0.25">
      <c r="B13395" s="209"/>
      <c r="C13395" s="564"/>
      <c r="D13395" s="209"/>
      <c r="F13395" s="685"/>
    </row>
    <row r="13396" spans="2:6" s="55" customFormat="1" x14ac:dyDescent="0.25">
      <c r="B13396" s="209"/>
      <c r="C13396" s="564"/>
      <c r="D13396" s="209"/>
      <c r="F13396" s="685"/>
    </row>
    <row r="13397" spans="2:6" s="55" customFormat="1" x14ac:dyDescent="0.25">
      <c r="B13397" s="209"/>
      <c r="C13397" s="564"/>
      <c r="D13397" s="209"/>
      <c r="F13397" s="685"/>
    </row>
    <row r="13398" spans="2:6" s="55" customFormat="1" x14ac:dyDescent="0.25">
      <c r="B13398" s="209"/>
      <c r="C13398" s="564"/>
      <c r="D13398" s="209"/>
      <c r="F13398" s="685"/>
    </row>
    <row r="13399" spans="2:6" s="55" customFormat="1" x14ac:dyDescent="0.25">
      <c r="B13399" s="209"/>
      <c r="C13399" s="564"/>
      <c r="D13399" s="209"/>
      <c r="F13399" s="685"/>
    </row>
    <row r="13400" spans="2:6" s="55" customFormat="1" x14ac:dyDescent="0.25">
      <c r="B13400" s="209"/>
      <c r="C13400" s="564"/>
      <c r="D13400" s="209"/>
      <c r="F13400" s="685"/>
    </row>
    <row r="13401" spans="2:6" s="55" customFormat="1" x14ac:dyDescent="0.25">
      <c r="B13401" s="209"/>
      <c r="C13401" s="564"/>
      <c r="D13401" s="209"/>
      <c r="F13401" s="685"/>
    </row>
    <row r="13402" spans="2:6" s="55" customFormat="1" x14ac:dyDescent="0.25">
      <c r="B13402" s="209"/>
      <c r="C13402" s="564"/>
      <c r="D13402" s="209"/>
      <c r="F13402" s="685"/>
    </row>
    <row r="13403" spans="2:6" s="55" customFormat="1" x14ac:dyDescent="0.25">
      <c r="B13403" s="209"/>
      <c r="C13403" s="564"/>
      <c r="D13403" s="209"/>
      <c r="F13403" s="685"/>
    </row>
    <row r="13404" spans="2:6" s="55" customFormat="1" x14ac:dyDescent="0.25">
      <c r="B13404" s="209"/>
      <c r="C13404" s="564"/>
      <c r="D13404" s="209"/>
      <c r="F13404" s="685"/>
    </row>
    <row r="13405" spans="2:6" s="55" customFormat="1" x14ac:dyDescent="0.25">
      <c r="B13405" s="209"/>
      <c r="C13405" s="564"/>
      <c r="D13405" s="209"/>
      <c r="F13405" s="685"/>
    </row>
    <row r="13406" spans="2:6" s="55" customFormat="1" x14ac:dyDescent="0.25">
      <c r="B13406" s="209"/>
      <c r="C13406" s="564"/>
      <c r="D13406" s="209"/>
      <c r="F13406" s="685"/>
    </row>
    <row r="13407" spans="2:6" s="55" customFormat="1" x14ac:dyDescent="0.25">
      <c r="B13407" s="209"/>
      <c r="C13407" s="564"/>
      <c r="D13407" s="209"/>
      <c r="F13407" s="685"/>
    </row>
    <row r="13408" spans="2:6" s="55" customFormat="1" x14ac:dyDescent="0.25">
      <c r="B13408" s="209"/>
      <c r="C13408" s="564"/>
      <c r="D13408" s="209"/>
      <c r="F13408" s="685"/>
    </row>
    <row r="13409" spans="2:6" s="55" customFormat="1" x14ac:dyDescent="0.25">
      <c r="B13409" s="209"/>
      <c r="C13409" s="564"/>
      <c r="D13409" s="209"/>
      <c r="F13409" s="685"/>
    </row>
    <row r="13410" spans="2:6" s="55" customFormat="1" x14ac:dyDescent="0.25">
      <c r="B13410" s="209"/>
      <c r="C13410" s="564"/>
      <c r="D13410" s="209"/>
      <c r="F13410" s="685"/>
    </row>
    <row r="13411" spans="2:6" s="55" customFormat="1" x14ac:dyDescent="0.25">
      <c r="B13411" s="209"/>
      <c r="C13411" s="564"/>
      <c r="D13411" s="209"/>
      <c r="F13411" s="685"/>
    </row>
    <row r="13412" spans="2:6" s="55" customFormat="1" x14ac:dyDescent="0.25">
      <c r="B13412" s="209"/>
      <c r="C13412" s="564"/>
      <c r="D13412" s="209"/>
      <c r="F13412" s="685"/>
    </row>
    <row r="13413" spans="2:6" s="55" customFormat="1" x14ac:dyDescent="0.25">
      <c r="B13413" s="209"/>
      <c r="C13413" s="564"/>
      <c r="D13413" s="209"/>
      <c r="F13413" s="685"/>
    </row>
    <row r="13414" spans="2:6" s="55" customFormat="1" x14ac:dyDescent="0.25">
      <c r="B13414" s="209"/>
      <c r="C13414" s="564"/>
      <c r="D13414" s="209"/>
      <c r="F13414" s="685"/>
    </row>
    <row r="13415" spans="2:6" s="55" customFormat="1" x14ac:dyDescent="0.25">
      <c r="B13415" s="209"/>
      <c r="C13415" s="564"/>
      <c r="D13415" s="209"/>
      <c r="F13415" s="685"/>
    </row>
    <row r="13416" spans="2:6" s="55" customFormat="1" x14ac:dyDescent="0.25">
      <c r="B13416" s="209"/>
      <c r="C13416" s="564"/>
      <c r="D13416" s="209"/>
      <c r="F13416" s="685"/>
    </row>
    <row r="13417" spans="2:6" s="55" customFormat="1" x14ac:dyDescent="0.25">
      <c r="B13417" s="209"/>
      <c r="C13417" s="564"/>
      <c r="D13417" s="209"/>
      <c r="F13417" s="685"/>
    </row>
    <row r="13418" spans="2:6" s="55" customFormat="1" x14ac:dyDescent="0.25">
      <c r="B13418" s="209"/>
      <c r="C13418" s="564"/>
      <c r="D13418" s="209"/>
      <c r="F13418" s="685"/>
    </row>
    <row r="13419" spans="2:6" s="55" customFormat="1" x14ac:dyDescent="0.25">
      <c r="B13419" s="209"/>
      <c r="C13419" s="564"/>
      <c r="D13419" s="209"/>
      <c r="F13419" s="685"/>
    </row>
    <row r="13420" spans="2:6" s="55" customFormat="1" x14ac:dyDescent="0.25">
      <c r="B13420" s="209"/>
      <c r="C13420" s="564"/>
      <c r="D13420" s="209"/>
      <c r="F13420" s="685"/>
    </row>
    <row r="13421" spans="2:6" s="55" customFormat="1" x14ac:dyDescent="0.25">
      <c r="B13421" s="209"/>
      <c r="C13421" s="564"/>
      <c r="D13421" s="209"/>
      <c r="F13421" s="685"/>
    </row>
    <row r="13422" spans="2:6" s="55" customFormat="1" x14ac:dyDescent="0.25">
      <c r="B13422" s="209"/>
      <c r="C13422" s="564"/>
      <c r="D13422" s="209"/>
      <c r="F13422" s="685"/>
    </row>
    <row r="13423" spans="2:6" s="55" customFormat="1" x14ac:dyDescent="0.25">
      <c r="B13423" s="209"/>
      <c r="C13423" s="564"/>
      <c r="D13423" s="209"/>
      <c r="F13423" s="685"/>
    </row>
    <row r="13424" spans="2:6" s="55" customFormat="1" x14ac:dyDescent="0.25">
      <c r="B13424" s="209"/>
      <c r="C13424" s="564"/>
      <c r="D13424" s="209"/>
      <c r="F13424" s="685"/>
    </row>
    <row r="13425" spans="2:6" s="55" customFormat="1" x14ac:dyDescent="0.25">
      <c r="B13425" s="209"/>
      <c r="C13425" s="564"/>
      <c r="D13425" s="209"/>
      <c r="F13425" s="685"/>
    </row>
    <row r="13426" spans="2:6" s="55" customFormat="1" x14ac:dyDescent="0.25">
      <c r="B13426" s="209"/>
      <c r="C13426" s="564"/>
      <c r="D13426" s="209"/>
      <c r="F13426" s="685"/>
    </row>
    <row r="13427" spans="2:6" s="55" customFormat="1" x14ac:dyDescent="0.25">
      <c r="B13427" s="209"/>
      <c r="C13427" s="564"/>
      <c r="D13427" s="209"/>
      <c r="F13427" s="685"/>
    </row>
    <row r="13428" spans="2:6" s="55" customFormat="1" x14ac:dyDescent="0.25">
      <c r="B13428" s="209"/>
      <c r="C13428" s="564"/>
      <c r="D13428" s="209"/>
      <c r="F13428" s="685"/>
    </row>
    <row r="13429" spans="2:6" s="55" customFormat="1" x14ac:dyDescent="0.25">
      <c r="B13429" s="209"/>
      <c r="C13429" s="564"/>
      <c r="D13429" s="209"/>
      <c r="F13429" s="685"/>
    </row>
    <row r="13430" spans="2:6" s="55" customFormat="1" x14ac:dyDescent="0.25">
      <c r="B13430" s="209"/>
      <c r="C13430" s="564"/>
      <c r="D13430" s="209"/>
      <c r="F13430" s="685"/>
    </row>
    <row r="13431" spans="2:6" s="55" customFormat="1" x14ac:dyDescent="0.25">
      <c r="B13431" s="209"/>
      <c r="C13431" s="564"/>
      <c r="D13431" s="209"/>
      <c r="F13431" s="685"/>
    </row>
    <row r="13432" spans="2:6" s="55" customFormat="1" x14ac:dyDescent="0.25">
      <c r="B13432" s="209"/>
      <c r="C13432" s="564"/>
      <c r="D13432" s="209"/>
      <c r="F13432" s="685"/>
    </row>
    <row r="13433" spans="2:6" s="55" customFormat="1" x14ac:dyDescent="0.25">
      <c r="B13433" s="209"/>
      <c r="C13433" s="564"/>
      <c r="D13433" s="209"/>
      <c r="F13433" s="685"/>
    </row>
    <row r="13434" spans="2:6" s="55" customFormat="1" x14ac:dyDescent="0.25">
      <c r="B13434" s="209"/>
      <c r="C13434" s="564"/>
      <c r="D13434" s="209"/>
      <c r="F13434" s="685"/>
    </row>
    <row r="13435" spans="2:6" s="55" customFormat="1" x14ac:dyDescent="0.25">
      <c r="B13435" s="209"/>
      <c r="C13435" s="564"/>
      <c r="D13435" s="209"/>
      <c r="F13435" s="685"/>
    </row>
    <row r="13436" spans="2:6" s="55" customFormat="1" x14ac:dyDescent="0.25">
      <c r="B13436" s="209"/>
      <c r="C13436" s="564"/>
      <c r="D13436" s="209"/>
      <c r="F13436" s="685"/>
    </row>
    <row r="13437" spans="2:6" s="55" customFormat="1" x14ac:dyDescent="0.25">
      <c r="B13437" s="209"/>
      <c r="C13437" s="564"/>
      <c r="D13437" s="209"/>
      <c r="F13437" s="685"/>
    </row>
    <row r="13438" spans="2:6" s="55" customFormat="1" x14ac:dyDescent="0.25">
      <c r="B13438" s="209"/>
      <c r="C13438" s="564"/>
      <c r="D13438" s="209"/>
      <c r="F13438" s="685"/>
    </row>
    <row r="13439" spans="2:6" s="55" customFormat="1" x14ac:dyDescent="0.25">
      <c r="B13439" s="209"/>
      <c r="C13439" s="564"/>
      <c r="D13439" s="209"/>
      <c r="F13439" s="685"/>
    </row>
    <row r="13440" spans="2:6" s="55" customFormat="1" x14ac:dyDescent="0.25">
      <c r="B13440" s="209"/>
      <c r="C13440" s="564"/>
      <c r="D13440" s="209"/>
      <c r="F13440" s="685"/>
    </row>
    <row r="13441" spans="2:6" s="55" customFormat="1" x14ac:dyDescent="0.25">
      <c r="B13441" s="209"/>
      <c r="C13441" s="564"/>
      <c r="D13441" s="209"/>
      <c r="F13441" s="685"/>
    </row>
    <row r="13442" spans="2:6" s="55" customFormat="1" x14ac:dyDescent="0.25">
      <c r="B13442" s="209"/>
      <c r="C13442" s="564"/>
      <c r="D13442" s="209"/>
      <c r="F13442" s="685"/>
    </row>
    <row r="13443" spans="2:6" s="55" customFormat="1" x14ac:dyDescent="0.25">
      <c r="B13443" s="209"/>
      <c r="C13443" s="564"/>
      <c r="D13443" s="209"/>
      <c r="F13443" s="685"/>
    </row>
    <row r="13444" spans="2:6" s="55" customFormat="1" x14ac:dyDescent="0.25">
      <c r="B13444" s="209"/>
      <c r="C13444" s="564"/>
      <c r="D13444" s="209"/>
      <c r="F13444" s="685"/>
    </row>
    <row r="13445" spans="2:6" s="55" customFormat="1" x14ac:dyDescent="0.25">
      <c r="B13445" s="209"/>
      <c r="C13445" s="564"/>
      <c r="D13445" s="209"/>
      <c r="F13445" s="685"/>
    </row>
    <row r="13446" spans="2:6" s="55" customFormat="1" x14ac:dyDescent="0.25">
      <c r="B13446" s="209"/>
      <c r="C13446" s="564"/>
      <c r="D13446" s="209"/>
      <c r="F13446" s="685"/>
    </row>
    <row r="13447" spans="2:6" s="55" customFormat="1" x14ac:dyDescent="0.25">
      <c r="B13447" s="209"/>
      <c r="C13447" s="564"/>
      <c r="D13447" s="209"/>
      <c r="F13447" s="685"/>
    </row>
    <row r="13448" spans="2:6" s="55" customFormat="1" x14ac:dyDescent="0.25">
      <c r="B13448" s="209"/>
      <c r="C13448" s="564"/>
      <c r="D13448" s="209"/>
      <c r="F13448" s="685"/>
    </row>
    <row r="13449" spans="2:6" s="55" customFormat="1" x14ac:dyDescent="0.25">
      <c r="B13449" s="209"/>
      <c r="C13449" s="564"/>
      <c r="D13449" s="209"/>
      <c r="F13449" s="685"/>
    </row>
    <row r="13450" spans="2:6" s="55" customFormat="1" x14ac:dyDescent="0.25">
      <c r="B13450" s="209"/>
      <c r="C13450" s="564"/>
      <c r="D13450" s="209"/>
      <c r="F13450" s="685"/>
    </row>
    <row r="13451" spans="2:6" s="55" customFormat="1" x14ac:dyDescent="0.25">
      <c r="B13451" s="209"/>
      <c r="C13451" s="564"/>
      <c r="D13451" s="209"/>
      <c r="F13451" s="685"/>
    </row>
    <row r="13452" spans="2:6" s="55" customFormat="1" x14ac:dyDescent="0.25">
      <c r="B13452" s="209"/>
      <c r="C13452" s="564"/>
      <c r="D13452" s="209"/>
      <c r="F13452" s="685"/>
    </row>
    <row r="13453" spans="2:6" s="55" customFormat="1" x14ac:dyDescent="0.25">
      <c r="B13453" s="209"/>
      <c r="C13453" s="564"/>
      <c r="D13453" s="209"/>
      <c r="F13453" s="685"/>
    </row>
    <row r="13454" spans="2:6" s="55" customFormat="1" x14ac:dyDescent="0.25">
      <c r="B13454" s="209"/>
      <c r="C13454" s="564"/>
      <c r="D13454" s="209"/>
      <c r="F13454" s="685"/>
    </row>
    <row r="13455" spans="2:6" s="55" customFormat="1" x14ac:dyDescent="0.25">
      <c r="B13455" s="209"/>
      <c r="C13455" s="564"/>
      <c r="D13455" s="209"/>
      <c r="F13455" s="685"/>
    </row>
    <row r="13456" spans="2:6" s="55" customFormat="1" x14ac:dyDescent="0.25">
      <c r="B13456" s="209"/>
      <c r="C13456" s="564"/>
      <c r="D13456" s="209"/>
      <c r="F13456" s="685"/>
    </row>
    <row r="13457" spans="2:6" s="55" customFormat="1" x14ac:dyDescent="0.25">
      <c r="B13457" s="209"/>
      <c r="C13457" s="564"/>
      <c r="D13457" s="209"/>
      <c r="F13457" s="685"/>
    </row>
    <row r="13458" spans="2:6" s="55" customFormat="1" x14ac:dyDescent="0.25">
      <c r="B13458" s="209"/>
      <c r="C13458" s="564"/>
      <c r="D13458" s="209"/>
      <c r="F13458" s="685"/>
    </row>
    <row r="13459" spans="2:6" s="55" customFormat="1" x14ac:dyDescent="0.25">
      <c r="B13459" s="209"/>
      <c r="C13459" s="564"/>
      <c r="D13459" s="209"/>
      <c r="F13459" s="685"/>
    </row>
    <row r="13460" spans="2:6" s="55" customFormat="1" x14ac:dyDescent="0.25">
      <c r="B13460" s="209"/>
      <c r="C13460" s="564"/>
      <c r="D13460" s="209"/>
      <c r="F13460" s="685"/>
    </row>
    <row r="13461" spans="2:6" s="55" customFormat="1" x14ac:dyDescent="0.25">
      <c r="B13461" s="209"/>
      <c r="C13461" s="564"/>
      <c r="D13461" s="209"/>
      <c r="F13461" s="685"/>
    </row>
    <row r="13462" spans="2:6" s="55" customFormat="1" x14ac:dyDescent="0.25">
      <c r="B13462" s="209"/>
      <c r="C13462" s="564"/>
      <c r="D13462" s="209"/>
      <c r="F13462" s="685"/>
    </row>
    <row r="13463" spans="2:6" s="55" customFormat="1" x14ac:dyDescent="0.25">
      <c r="B13463" s="209"/>
      <c r="C13463" s="564"/>
      <c r="D13463" s="209"/>
      <c r="F13463" s="685"/>
    </row>
    <row r="13464" spans="2:6" s="55" customFormat="1" x14ac:dyDescent="0.25">
      <c r="B13464" s="209"/>
      <c r="C13464" s="564"/>
      <c r="D13464" s="209"/>
      <c r="F13464" s="685"/>
    </row>
    <row r="13465" spans="2:6" s="55" customFormat="1" x14ac:dyDescent="0.25">
      <c r="B13465" s="209"/>
      <c r="C13465" s="564"/>
      <c r="D13465" s="209"/>
      <c r="F13465" s="685"/>
    </row>
    <row r="13466" spans="2:6" s="55" customFormat="1" x14ac:dyDescent="0.25">
      <c r="B13466" s="209"/>
      <c r="C13466" s="564"/>
      <c r="D13466" s="209"/>
      <c r="F13466" s="685"/>
    </row>
    <row r="13467" spans="2:6" s="55" customFormat="1" x14ac:dyDescent="0.25">
      <c r="B13467" s="209"/>
      <c r="C13467" s="564"/>
      <c r="D13467" s="209"/>
      <c r="F13467" s="685"/>
    </row>
    <row r="13468" spans="2:6" s="55" customFormat="1" x14ac:dyDescent="0.25">
      <c r="B13468" s="209"/>
      <c r="C13468" s="564"/>
      <c r="D13468" s="209"/>
      <c r="F13468" s="685"/>
    </row>
    <row r="13469" spans="2:6" s="55" customFormat="1" x14ac:dyDescent="0.25">
      <c r="B13469" s="209"/>
      <c r="C13469" s="564"/>
      <c r="D13469" s="209"/>
      <c r="F13469" s="685"/>
    </row>
    <row r="13470" spans="2:6" s="55" customFormat="1" x14ac:dyDescent="0.25">
      <c r="B13470" s="209"/>
      <c r="C13470" s="564"/>
      <c r="D13470" s="209"/>
      <c r="F13470" s="685"/>
    </row>
    <row r="13471" spans="2:6" s="55" customFormat="1" x14ac:dyDescent="0.25">
      <c r="B13471" s="209"/>
      <c r="C13471" s="564"/>
      <c r="D13471" s="209"/>
      <c r="F13471" s="685"/>
    </row>
    <row r="13472" spans="2:6" s="55" customFormat="1" x14ac:dyDescent="0.25">
      <c r="B13472" s="209"/>
      <c r="C13472" s="564"/>
      <c r="D13472" s="209"/>
      <c r="F13472" s="685"/>
    </row>
    <row r="13473" spans="2:6" s="55" customFormat="1" x14ac:dyDescent="0.25">
      <c r="B13473" s="209"/>
      <c r="C13473" s="564"/>
      <c r="D13473" s="209"/>
      <c r="F13473" s="685"/>
    </row>
    <row r="13474" spans="2:6" s="55" customFormat="1" x14ac:dyDescent="0.25">
      <c r="B13474" s="209"/>
      <c r="C13474" s="564"/>
      <c r="D13474" s="209"/>
      <c r="F13474" s="685"/>
    </row>
    <row r="13475" spans="2:6" s="55" customFormat="1" x14ac:dyDescent="0.25">
      <c r="B13475" s="209"/>
      <c r="C13475" s="564"/>
      <c r="D13475" s="209"/>
      <c r="F13475" s="685"/>
    </row>
    <row r="13476" spans="2:6" s="55" customFormat="1" x14ac:dyDescent="0.25">
      <c r="B13476" s="209"/>
      <c r="C13476" s="564"/>
      <c r="D13476" s="209"/>
      <c r="F13476" s="685"/>
    </row>
    <row r="13477" spans="2:6" s="55" customFormat="1" x14ac:dyDescent="0.25">
      <c r="B13477" s="209"/>
      <c r="C13477" s="564"/>
      <c r="D13477" s="209"/>
      <c r="F13477" s="685"/>
    </row>
    <row r="13478" spans="2:6" s="55" customFormat="1" x14ac:dyDescent="0.25">
      <c r="B13478" s="209"/>
      <c r="C13478" s="564"/>
      <c r="D13478" s="209"/>
      <c r="F13478" s="685"/>
    </row>
    <row r="13479" spans="2:6" s="55" customFormat="1" x14ac:dyDescent="0.25">
      <c r="B13479" s="209"/>
      <c r="C13479" s="564"/>
      <c r="D13479" s="209"/>
      <c r="F13479" s="685"/>
    </row>
    <row r="13480" spans="2:6" s="55" customFormat="1" x14ac:dyDescent="0.25">
      <c r="B13480" s="209"/>
      <c r="C13480" s="564"/>
      <c r="D13480" s="209"/>
      <c r="F13480" s="685"/>
    </row>
    <row r="13481" spans="2:6" s="55" customFormat="1" x14ac:dyDescent="0.25">
      <c r="B13481" s="209"/>
      <c r="C13481" s="564"/>
      <c r="D13481" s="209"/>
      <c r="F13481" s="685"/>
    </row>
    <row r="13482" spans="2:6" s="55" customFormat="1" x14ac:dyDescent="0.25">
      <c r="B13482" s="209"/>
      <c r="C13482" s="564"/>
      <c r="D13482" s="209"/>
      <c r="F13482" s="685"/>
    </row>
    <row r="13483" spans="2:6" s="55" customFormat="1" x14ac:dyDescent="0.25">
      <c r="B13483" s="209"/>
      <c r="C13483" s="564"/>
      <c r="D13483" s="209"/>
      <c r="F13483" s="685"/>
    </row>
    <row r="13484" spans="2:6" s="55" customFormat="1" x14ac:dyDescent="0.25">
      <c r="B13484" s="209"/>
      <c r="C13484" s="564"/>
      <c r="D13484" s="209"/>
      <c r="F13484" s="685"/>
    </row>
    <row r="13485" spans="2:6" s="55" customFormat="1" x14ac:dyDescent="0.25">
      <c r="B13485" s="209"/>
      <c r="C13485" s="564"/>
      <c r="D13485" s="209"/>
      <c r="F13485" s="685"/>
    </row>
    <row r="13486" spans="2:6" s="55" customFormat="1" x14ac:dyDescent="0.25">
      <c r="B13486" s="209"/>
      <c r="C13486" s="564"/>
      <c r="D13486" s="209"/>
      <c r="F13486" s="685"/>
    </row>
    <row r="13487" spans="2:6" s="55" customFormat="1" x14ac:dyDescent="0.25">
      <c r="B13487" s="209"/>
      <c r="C13487" s="564"/>
      <c r="D13487" s="209"/>
      <c r="F13487" s="685"/>
    </row>
    <row r="13488" spans="2:6" s="55" customFormat="1" x14ac:dyDescent="0.25">
      <c r="B13488" s="209"/>
      <c r="C13488" s="564"/>
      <c r="D13488" s="209"/>
      <c r="F13488" s="685"/>
    </row>
    <row r="13489" spans="2:6" s="55" customFormat="1" x14ac:dyDescent="0.25">
      <c r="B13489" s="209"/>
      <c r="C13489" s="564"/>
      <c r="D13489" s="209"/>
      <c r="F13489" s="685"/>
    </row>
    <row r="13490" spans="2:6" s="55" customFormat="1" x14ac:dyDescent="0.25">
      <c r="B13490" s="209"/>
      <c r="C13490" s="564"/>
      <c r="D13490" s="209"/>
      <c r="F13490" s="685"/>
    </row>
    <row r="13491" spans="2:6" s="55" customFormat="1" x14ac:dyDescent="0.25">
      <c r="B13491" s="209"/>
      <c r="C13491" s="564"/>
      <c r="D13491" s="209"/>
      <c r="F13491" s="685"/>
    </row>
    <row r="13492" spans="2:6" s="55" customFormat="1" x14ac:dyDescent="0.25">
      <c r="B13492" s="209"/>
      <c r="C13492" s="564"/>
      <c r="D13492" s="209"/>
      <c r="F13492" s="685"/>
    </row>
    <row r="13493" spans="2:6" s="55" customFormat="1" x14ac:dyDescent="0.25">
      <c r="B13493" s="209"/>
      <c r="C13493" s="564"/>
      <c r="D13493" s="209"/>
      <c r="F13493" s="685"/>
    </row>
    <row r="13494" spans="2:6" s="55" customFormat="1" x14ac:dyDescent="0.25">
      <c r="B13494" s="209"/>
      <c r="C13494" s="564"/>
      <c r="D13494" s="209"/>
      <c r="F13494" s="685"/>
    </row>
    <row r="13495" spans="2:6" s="55" customFormat="1" x14ac:dyDescent="0.25">
      <c r="B13495" s="209"/>
      <c r="C13495" s="564"/>
      <c r="D13495" s="209"/>
      <c r="F13495" s="685"/>
    </row>
    <row r="13496" spans="2:6" s="55" customFormat="1" x14ac:dyDescent="0.25">
      <c r="B13496" s="209"/>
      <c r="C13496" s="564"/>
      <c r="D13496" s="209"/>
      <c r="F13496" s="685"/>
    </row>
    <row r="13497" spans="2:6" s="55" customFormat="1" x14ac:dyDescent="0.25">
      <c r="B13497" s="209"/>
      <c r="C13497" s="564"/>
      <c r="D13497" s="209"/>
      <c r="F13497" s="685"/>
    </row>
    <row r="13498" spans="2:6" s="55" customFormat="1" x14ac:dyDescent="0.25">
      <c r="B13498" s="209"/>
      <c r="C13498" s="564"/>
      <c r="D13498" s="209"/>
      <c r="F13498" s="685"/>
    </row>
    <row r="13499" spans="2:6" s="55" customFormat="1" x14ac:dyDescent="0.25">
      <c r="B13499" s="209"/>
      <c r="C13499" s="564"/>
      <c r="D13499" s="209"/>
      <c r="F13499" s="685"/>
    </row>
    <row r="13500" spans="2:6" s="55" customFormat="1" x14ac:dyDescent="0.25">
      <c r="B13500" s="209"/>
      <c r="C13500" s="564"/>
      <c r="D13500" s="209"/>
      <c r="F13500" s="685"/>
    </row>
    <row r="13501" spans="2:6" s="55" customFormat="1" x14ac:dyDescent="0.25">
      <c r="B13501" s="209"/>
      <c r="C13501" s="564"/>
      <c r="D13501" s="209"/>
      <c r="F13501" s="685"/>
    </row>
    <row r="13502" spans="2:6" s="55" customFormat="1" x14ac:dyDescent="0.25">
      <c r="B13502" s="209"/>
      <c r="C13502" s="564"/>
      <c r="D13502" s="209"/>
      <c r="F13502" s="685"/>
    </row>
    <row r="13503" spans="2:6" s="55" customFormat="1" x14ac:dyDescent="0.25">
      <c r="B13503" s="209"/>
      <c r="C13503" s="564"/>
      <c r="D13503" s="209"/>
      <c r="F13503" s="685"/>
    </row>
    <row r="13504" spans="2:6" s="55" customFormat="1" x14ac:dyDescent="0.25">
      <c r="B13504" s="209"/>
      <c r="C13504" s="564"/>
      <c r="D13504" s="209"/>
      <c r="F13504" s="685"/>
    </row>
    <row r="13505" spans="2:6" s="55" customFormat="1" x14ac:dyDescent="0.25">
      <c r="B13505" s="209"/>
      <c r="C13505" s="564"/>
      <c r="D13505" s="209"/>
      <c r="F13505" s="685"/>
    </row>
    <row r="13506" spans="2:6" s="55" customFormat="1" x14ac:dyDescent="0.25">
      <c r="B13506" s="209"/>
      <c r="C13506" s="564"/>
      <c r="D13506" s="209"/>
      <c r="F13506" s="685"/>
    </row>
    <row r="13507" spans="2:6" s="55" customFormat="1" x14ac:dyDescent="0.25">
      <c r="B13507" s="209"/>
      <c r="C13507" s="564"/>
      <c r="D13507" s="209"/>
      <c r="F13507" s="685"/>
    </row>
    <row r="13508" spans="2:6" s="55" customFormat="1" x14ac:dyDescent="0.25">
      <c r="B13508" s="209"/>
      <c r="C13508" s="564"/>
      <c r="D13508" s="209"/>
      <c r="F13508" s="685"/>
    </row>
    <row r="13509" spans="2:6" s="55" customFormat="1" x14ac:dyDescent="0.25">
      <c r="B13509" s="209"/>
      <c r="C13509" s="564"/>
      <c r="D13509" s="209"/>
      <c r="F13509" s="685"/>
    </row>
    <row r="13510" spans="2:6" s="55" customFormat="1" x14ac:dyDescent="0.25">
      <c r="B13510" s="209"/>
      <c r="C13510" s="564"/>
      <c r="D13510" s="209"/>
      <c r="F13510" s="685"/>
    </row>
    <row r="13511" spans="2:6" s="55" customFormat="1" x14ac:dyDescent="0.25">
      <c r="B13511" s="209"/>
      <c r="C13511" s="564"/>
      <c r="D13511" s="209"/>
      <c r="F13511" s="685"/>
    </row>
    <row r="13512" spans="2:6" s="55" customFormat="1" x14ac:dyDescent="0.25">
      <c r="B13512" s="209"/>
      <c r="C13512" s="564"/>
      <c r="D13512" s="209"/>
      <c r="F13512" s="685"/>
    </row>
    <row r="13513" spans="2:6" s="55" customFormat="1" x14ac:dyDescent="0.25">
      <c r="B13513" s="209"/>
      <c r="C13513" s="564"/>
      <c r="D13513" s="209"/>
      <c r="F13513" s="685"/>
    </row>
    <row r="13514" spans="2:6" s="55" customFormat="1" x14ac:dyDescent="0.25">
      <c r="B13514" s="209"/>
      <c r="C13514" s="564"/>
      <c r="D13514" s="209"/>
      <c r="F13514" s="685"/>
    </row>
    <row r="13515" spans="2:6" s="55" customFormat="1" x14ac:dyDescent="0.25">
      <c r="B13515" s="209"/>
      <c r="C13515" s="564"/>
      <c r="D13515" s="209"/>
      <c r="F13515" s="685"/>
    </row>
    <row r="13516" spans="2:6" s="55" customFormat="1" x14ac:dyDescent="0.25">
      <c r="B13516" s="209"/>
      <c r="C13516" s="564"/>
      <c r="D13516" s="209"/>
      <c r="F13516" s="685"/>
    </row>
    <row r="13517" spans="2:6" s="55" customFormat="1" x14ac:dyDescent="0.25">
      <c r="B13517" s="209"/>
      <c r="C13517" s="564"/>
      <c r="D13517" s="209"/>
      <c r="F13517" s="685"/>
    </row>
    <row r="13518" spans="2:6" s="55" customFormat="1" x14ac:dyDescent="0.25">
      <c r="B13518" s="209"/>
      <c r="C13518" s="564"/>
      <c r="D13518" s="209"/>
      <c r="F13518" s="685"/>
    </row>
    <row r="13519" spans="2:6" s="55" customFormat="1" x14ac:dyDescent="0.25">
      <c r="B13519" s="209"/>
      <c r="C13519" s="564"/>
      <c r="D13519" s="209"/>
      <c r="F13519" s="685"/>
    </row>
    <row r="13520" spans="2:6" s="55" customFormat="1" x14ac:dyDescent="0.25">
      <c r="B13520" s="209"/>
      <c r="C13520" s="564"/>
      <c r="D13520" s="209"/>
      <c r="F13520" s="685"/>
    </row>
    <row r="13521" spans="2:6" s="55" customFormat="1" x14ac:dyDescent="0.25">
      <c r="B13521" s="209"/>
      <c r="C13521" s="564"/>
      <c r="D13521" s="209"/>
      <c r="F13521" s="685"/>
    </row>
    <row r="13522" spans="2:6" s="55" customFormat="1" x14ac:dyDescent="0.25">
      <c r="B13522" s="209"/>
      <c r="C13522" s="564"/>
      <c r="D13522" s="209"/>
      <c r="F13522" s="685"/>
    </row>
    <row r="13523" spans="2:6" s="55" customFormat="1" x14ac:dyDescent="0.25">
      <c r="B13523" s="209"/>
      <c r="C13523" s="564"/>
      <c r="D13523" s="209"/>
      <c r="F13523" s="685"/>
    </row>
    <row r="13524" spans="2:6" s="55" customFormat="1" x14ac:dyDescent="0.25">
      <c r="B13524" s="209"/>
      <c r="C13524" s="564"/>
      <c r="D13524" s="209"/>
      <c r="F13524" s="685"/>
    </row>
    <row r="13525" spans="2:6" s="55" customFormat="1" x14ac:dyDescent="0.25">
      <c r="B13525" s="209"/>
      <c r="C13525" s="564"/>
      <c r="D13525" s="209"/>
      <c r="F13525" s="685"/>
    </row>
    <row r="13526" spans="2:6" s="55" customFormat="1" x14ac:dyDescent="0.25">
      <c r="B13526" s="209"/>
      <c r="C13526" s="564"/>
      <c r="D13526" s="209"/>
      <c r="F13526" s="685"/>
    </row>
    <row r="13527" spans="2:6" s="55" customFormat="1" x14ac:dyDescent="0.25">
      <c r="B13527" s="209"/>
      <c r="C13527" s="564"/>
      <c r="D13527" s="209"/>
      <c r="F13527" s="685"/>
    </row>
    <row r="13528" spans="2:6" s="55" customFormat="1" x14ac:dyDescent="0.25">
      <c r="B13528" s="209"/>
      <c r="C13528" s="564"/>
      <c r="D13528" s="209"/>
      <c r="F13528" s="685"/>
    </row>
    <row r="13529" spans="2:6" s="55" customFormat="1" x14ac:dyDescent="0.25">
      <c r="B13529" s="209"/>
      <c r="C13529" s="564"/>
      <c r="D13529" s="209"/>
      <c r="F13529" s="685"/>
    </row>
    <row r="13530" spans="2:6" s="55" customFormat="1" x14ac:dyDescent="0.25">
      <c r="B13530" s="209"/>
      <c r="C13530" s="564"/>
      <c r="D13530" s="209"/>
      <c r="F13530" s="685"/>
    </row>
    <row r="13531" spans="2:6" s="55" customFormat="1" x14ac:dyDescent="0.25">
      <c r="B13531" s="209"/>
      <c r="C13531" s="564"/>
      <c r="D13531" s="209"/>
      <c r="F13531" s="685"/>
    </row>
    <row r="13532" spans="2:6" s="55" customFormat="1" x14ac:dyDescent="0.25">
      <c r="B13532" s="209"/>
      <c r="C13532" s="564"/>
      <c r="D13532" s="209"/>
      <c r="F13532" s="685"/>
    </row>
    <row r="13533" spans="2:6" s="55" customFormat="1" x14ac:dyDescent="0.25">
      <c r="B13533" s="209"/>
      <c r="C13533" s="564"/>
      <c r="D13533" s="209"/>
      <c r="F13533" s="685"/>
    </row>
    <row r="13534" spans="2:6" s="55" customFormat="1" x14ac:dyDescent="0.25">
      <c r="B13534" s="209"/>
      <c r="C13534" s="564"/>
      <c r="D13534" s="209"/>
      <c r="F13534" s="685"/>
    </row>
    <row r="13535" spans="2:6" s="55" customFormat="1" x14ac:dyDescent="0.25">
      <c r="B13535" s="209"/>
      <c r="C13535" s="564"/>
      <c r="D13535" s="209"/>
      <c r="F13535" s="685"/>
    </row>
    <row r="13536" spans="2:6" s="55" customFormat="1" x14ac:dyDescent="0.25">
      <c r="B13536" s="209"/>
      <c r="C13536" s="564"/>
      <c r="D13536" s="209"/>
      <c r="F13536" s="685"/>
    </row>
    <row r="13537" spans="2:6" s="55" customFormat="1" x14ac:dyDescent="0.25">
      <c r="B13537" s="209"/>
      <c r="C13537" s="564"/>
      <c r="D13537" s="209"/>
      <c r="F13537" s="685"/>
    </row>
    <row r="13538" spans="2:6" s="55" customFormat="1" x14ac:dyDescent="0.25">
      <c r="B13538" s="209"/>
      <c r="C13538" s="564"/>
      <c r="D13538" s="209"/>
      <c r="F13538" s="685"/>
    </row>
    <row r="13539" spans="2:6" s="55" customFormat="1" x14ac:dyDescent="0.25">
      <c r="B13539" s="209"/>
      <c r="C13539" s="564"/>
      <c r="D13539" s="209"/>
      <c r="F13539" s="685"/>
    </row>
    <row r="13540" spans="2:6" s="55" customFormat="1" x14ac:dyDescent="0.25">
      <c r="B13540" s="209"/>
      <c r="C13540" s="564"/>
      <c r="D13540" s="209"/>
      <c r="F13540" s="685"/>
    </row>
    <row r="13541" spans="2:6" s="55" customFormat="1" x14ac:dyDescent="0.25">
      <c r="B13541" s="209"/>
      <c r="C13541" s="564"/>
      <c r="D13541" s="209"/>
      <c r="F13541" s="685"/>
    </row>
    <row r="13542" spans="2:6" s="55" customFormat="1" x14ac:dyDescent="0.25">
      <c r="B13542" s="209"/>
      <c r="C13542" s="564"/>
      <c r="D13542" s="209"/>
      <c r="F13542" s="685"/>
    </row>
    <row r="13543" spans="2:6" s="55" customFormat="1" x14ac:dyDescent="0.25">
      <c r="B13543" s="209"/>
      <c r="C13543" s="564"/>
      <c r="D13543" s="209"/>
      <c r="F13543" s="685"/>
    </row>
    <row r="13544" spans="2:6" s="55" customFormat="1" x14ac:dyDescent="0.25">
      <c r="B13544" s="209"/>
      <c r="C13544" s="564"/>
      <c r="D13544" s="209"/>
      <c r="F13544" s="685"/>
    </row>
    <row r="13545" spans="2:6" s="55" customFormat="1" x14ac:dyDescent="0.25">
      <c r="B13545" s="209"/>
      <c r="C13545" s="564"/>
      <c r="D13545" s="209"/>
      <c r="F13545" s="685"/>
    </row>
    <row r="13546" spans="2:6" s="55" customFormat="1" x14ac:dyDescent="0.25">
      <c r="B13546" s="209"/>
      <c r="C13546" s="564"/>
      <c r="D13546" s="209"/>
      <c r="F13546" s="685"/>
    </row>
    <row r="13547" spans="2:6" s="55" customFormat="1" x14ac:dyDescent="0.25">
      <c r="B13547" s="209"/>
      <c r="C13547" s="564"/>
      <c r="D13547" s="209"/>
      <c r="F13547" s="685"/>
    </row>
    <row r="13548" spans="2:6" s="55" customFormat="1" x14ac:dyDescent="0.25">
      <c r="B13548" s="209"/>
      <c r="C13548" s="564"/>
      <c r="D13548" s="209"/>
      <c r="F13548" s="685"/>
    </row>
    <row r="13549" spans="2:6" s="55" customFormat="1" x14ac:dyDescent="0.25">
      <c r="B13549" s="209"/>
      <c r="C13549" s="564"/>
      <c r="D13549" s="209"/>
      <c r="F13549" s="685"/>
    </row>
    <row r="13550" spans="2:6" s="55" customFormat="1" x14ac:dyDescent="0.25">
      <c r="B13550" s="209"/>
      <c r="C13550" s="564"/>
      <c r="D13550" s="209"/>
      <c r="F13550" s="685"/>
    </row>
    <row r="13551" spans="2:6" s="55" customFormat="1" x14ac:dyDescent="0.25">
      <c r="B13551" s="209"/>
      <c r="C13551" s="564"/>
      <c r="D13551" s="209"/>
      <c r="F13551" s="685"/>
    </row>
    <row r="13552" spans="2:6" s="55" customFormat="1" x14ac:dyDescent="0.25">
      <c r="B13552" s="209"/>
      <c r="C13552" s="564"/>
      <c r="D13552" s="209"/>
      <c r="F13552" s="685"/>
    </row>
    <row r="13553" spans="2:6" s="55" customFormat="1" x14ac:dyDescent="0.25">
      <c r="B13553" s="209"/>
      <c r="C13553" s="564"/>
      <c r="D13553" s="209"/>
      <c r="F13553" s="685"/>
    </row>
    <row r="13554" spans="2:6" s="55" customFormat="1" x14ac:dyDescent="0.25">
      <c r="B13554" s="209"/>
      <c r="C13554" s="564"/>
      <c r="D13554" s="209"/>
      <c r="F13554" s="685"/>
    </row>
    <row r="13555" spans="2:6" s="55" customFormat="1" x14ac:dyDescent="0.25">
      <c r="B13555" s="209"/>
      <c r="C13555" s="564"/>
      <c r="D13555" s="209"/>
      <c r="F13555" s="685"/>
    </row>
    <row r="13556" spans="2:6" s="55" customFormat="1" x14ac:dyDescent="0.25">
      <c r="B13556" s="209"/>
      <c r="C13556" s="564"/>
      <c r="D13556" s="209"/>
      <c r="F13556" s="685"/>
    </row>
    <row r="13557" spans="2:6" s="55" customFormat="1" x14ac:dyDescent="0.25">
      <c r="B13557" s="209"/>
      <c r="C13557" s="564"/>
      <c r="D13557" s="209"/>
      <c r="F13557" s="685"/>
    </row>
    <row r="13558" spans="2:6" s="55" customFormat="1" x14ac:dyDescent="0.25">
      <c r="B13558" s="209"/>
      <c r="C13558" s="564"/>
      <c r="D13558" s="209"/>
      <c r="F13558" s="685"/>
    </row>
    <row r="13559" spans="2:6" s="55" customFormat="1" x14ac:dyDescent="0.25">
      <c r="B13559" s="209"/>
      <c r="C13559" s="564"/>
      <c r="D13559" s="209"/>
      <c r="F13559" s="685"/>
    </row>
    <row r="13560" spans="2:6" s="55" customFormat="1" x14ac:dyDescent="0.25">
      <c r="B13560" s="209"/>
      <c r="C13560" s="564"/>
      <c r="D13560" s="209"/>
      <c r="F13560" s="685"/>
    </row>
    <row r="13561" spans="2:6" s="55" customFormat="1" x14ac:dyDescent="0.25">
      <c r="B13561" s="209"/>
      <c r="C13561" s="564"/>
      <c r="D13561" s="209"/>
      <c r="F13561" s="685"/>
    </row>
    <row r="13562" spans="2:6" s="55" customFormat="1" x14ac:dyDescent="0.25">
      <c r="B13562" s="209"/>
      <c r="C13562" s="564"/>
      <c r="D13562" s="209"/>
      <c r="F13562" s="685"/>
    </row>
    <row r="13563" spans="2:6" s="55" customFormat="1" x14ac:dyDescent="0.25">
      <c r="B13563" s="209"/>
      <c r="C13563" s="564"/>
      <c r="D13563" s="209"/>
      <c r="F13563" s="685"/>
    </row>
    <row r="13564" spans="2:6" s="55" customFormat="1" x14ac:dyDescent="0.25">
      <c r="B13564" s="209"/>
      <c r="C13564" s="564"/>
      <c r="D13564" s="209"/>
      <c r="F13564" s="685"/>
    </row>
    <row r="13565" spans="2:6" s="55" customFormat="1" x14ac:dyDescent="0.25">
      <c r="B13565" s="209"/>
      <c r="C13565" s="564"/>
      <c r="D13565" s="209"/>
      <c r="F13565" s="685"/>
    </row>
    <row r="13566" spans="2:6" s="55" customFormat="1" x14ac:dyDescent="0.25">
      <c r="B13566" s="209"/>
      <c r="C13566" s="564"/>
      <c r="D13566" s="209"/>
      <c r="F13566" s="685"/>
    </row>
    <row r="13567" spans="2:6" s="55" customFormat="1" x14ac:dyDescent="0.25">
      <c r="B13567" s="209"/>
      <c r="C13567" s="564"/>
      <c r="D13567" s="209"/>
      <c r="F13567" s="685"/>
    </row>
    <row r="13568" spans="2:6" s="55" customFormat="1" x14ac:dyDescent="0.25">
      <c r="B13568" s="209"/>
      <c r="C13568" s="564"/>
      <c r="D13568" s="209"/>
      <c r="F13568" s="685"/>
    </row>
    <row r="13569" spans="2:6" s="55" customFormat="1" x14ac:dyDescent="0.25">
      <c r="B13569" s="209"/>
      <c r="C13569" s="564"/>
      <c r="D13569" s="209"/>
      <c r="F13569" s="685"/>
    </row>
    <row r="13570" spans="2:6" s="55" customFormat="1" x14ac:dyDescent="0.25">
      <c r="B13570" s="209"/>
      <c r="C13570" s="564"/>
      <c r="D13570" s="209"/>
      <c r="F13570" s="685"/>
    </row>
    <row r="13571" spans="2:6" s="55" customFormat="1" x14ac:dyDescent="0.25">
      <c r="B13571" s="209"/>
      <c r="C13571" s="564"/>
      <c r="D13571" s="209"/>
      <c r="F13571" s="685"/>
    </row>
    <row r="13572" spans="2:6" s="55" customFormat="1" x14ac:dyDescent="0.25">
      <c r="B13572" s="209"/>
      <c r="C13572" s="564"/>
      <c r="D13572" s="209"/>
      <c r="F13572" s="685"/>
    </row>
    <row r="13573" spans="2:6" s="55" customFormat="1" x14ac:dyDescent="0.25">
      <c r="B13573" s="209"/>
      <c r="C13573" s="564"/>
      <c r="D13573" s="209"/>
      <c r="F13573" s="685"/>
    </row>
    <row r="13574" spans="2:6" s="55" customFormat="1" x14ac:dyDescent="0.25">
      <c r="B13574" s="209"/>
      <c r="C13574" s="564"/>
      <c r="D13574" s="209"/>
      <c r="F13574" s="685"/>
    </row>
    <row r="13575" spans="2:6" s="55" customFormat="1" x14ac:dyDescent="0.25">
      <c r="B13575" s="209"/>
      <c r="C13575" s="564"/>
      <c r="D13575" s="209"/>
      <c r="F13575" s="685"/>
    </row>
    <row r="13576" spans="2:6" s="55" customFormat="1" x14ac:dyDescent="0.25">
      <c r="B13576" s="209"/>
      <c r="C13576" s="564"/>
      <c r="D13576" s="209"/>
      <c r="F13576" s="685"/>
    </row>
    <row r="13577" spans="2:6" s="55" customFormat="1" x14ac:dyDescent="0.25">
      <c r="B13577" s="209"/>
      <c r="C13577" s="564"/>
      <c r="D13577" s="209"/>
      <c r="F13577" s="685"/>
    </row>
    <row r="13578" spans="2:6" s="55" customFormat="1" x14ac:dyDescent="0.25">
      <c r="B13578" s="209"/>
      <c r="C13578" s="564"/>
      <c r="D13578" s="209"/>
      <c r="F13578" s="685"/>
    </row>
    <row r="13579" spans="2:6" s="55" customFormat="1" x14ac:dyDescent="0.25">
      <c r="B13579" s="209"/>
      <c r="C13579" s="564"/>
      <c r="D13579" s="209"/>
      <c r="F13579" s="685"/>
    </row>
    <row r="13580" spans="2:6" s="55" customFormat="1" x14ac:dyDescent="0.25">
      <c r="B13580" s="209"/>
      <c r="C13580" s="564"/>
      <c r="D13580" s="209"/>
      <c r="F13580" s="685"/>
    </row>
    <row r="13581" spans="2:6" s="55" customFormat="1" x14ac:dyDescent="0.25">
      <c r="B13581" s="209"/>
      <c r="C13581" s="564"/>
      <c r="D13581" s="209"/>
      <c r="F13581" s="685"/>
    </row>
    <row r="13582" spans="2:6" s="55" customFormat="1" x14ac:dyDescent="0.25">
      <c r="B13582" s="209"/>
      <c r="C13582" s="564"/>
      <c r="D13582" s="209"/>
      <c r="F13582" s="685"/>
    </row>
    <row r="13583" spans="2:6" s="55" customFormat="1" x14ac:dyDescent="0.25">
      <c r="B13583" s="209"/>
      <c r="C13583" s="564"/>
      <c r="D13583" s="209"/>
      <c r="F13583" s="685"/>
    </row>
    <row r="13584" spans="2:6" s="55" customFormat="1" x14ac:dyDescent="0.25">
      <c r="B13584" s="209"/>
      <c r="C13584" s="564"/>
      <c r="D13584" s="209"/>
      <c r="F13584" s="685"/>
    </row>
    <row r="13585" spans="2:6" s="55" customFormat="1" x14ac:dyDescent="0.25">
      <c r="B13585" s="209"/>
      <c r="C13585" s="564"/>
      <c r="D13585" s="209"/>
      <c r="F13585" s="685"/>
    </row>
    <row r="13586" spans="2:6" s="55" customFormat="1" x14ac:dyDescent="0.25">
      <c r="B13586" s="209"/>
      <c r="C13586" s="564"/>
      <c r="D13586" s="209"/>
      <c r="F13586" s="685"/>
    </row>
    <row r="13587" spans="2:6" s="55" customFormat="1" x14ac:dyDescent="0.25">
      <c r="B13587" s="209"/>
      <c r="C13587" s="564"/>
      <c r="D13587" s="209"/>
      <c r="F13587" s="685"/>
    </row>
    <row r="13588" spans="2:6" s="55" customFormat="1" x14ac:dyDescent="0.25">
      <c r="B13588" s="209"/>
      <c r="C13588" s="564"/>
      <c r="D13588" s="209"/>
      <c r="F13588" s="685"/>
    </row>
    <row r="13589" spans="2:6" s="55" customFormat="1" x14ac:dyDescent="0.25">
      <c r="B13589" s="209"/>
      <c r="C13589" s="564"/>
      <c r="D13589" s="209"/>
      <c r="F13589" s="685"/>
    </row>
    <row r="13590" spans="2:6" s="55" customFormat="1" x14ac:dyDescent="0.25">
      <c r="B13590" s="209"/>
      <c r="C13590" s="564"/>
      <c r="D13590" s="209"/>
      <c r="F13590" s="685"/>
    </row>
    <row r="13591" spans="2:6" s="55" customFormat="1" x14ac:dyDescent="0.25">
      <c r="B13591" s="209"/>
      <c r="C13591" s="564"/>
      <c r="D13591" s="209"/>
      <c r="F13591" s="685"/>
    </row>
    <row r="13592" spans="2:6" s="55" customFormat="1" x14ac:dyDescent="0.25">
      <c r="B13592" s="209"/>
      <c r="C13592" s="564"/>
      <c r="D13592" s="209"/>
      <c r="F13592" s="685"/>
    </row>
    <row r="13593" spans="2:6" s="55" customFormat="1" x14ac:dyDescent="0.25">
      <c r="B13593" s="209"/>
      <c r="C13593" s="564"/>
      <c r="D13593" s="209"/>
      <c r="F13593" s="685"/>
    </row>
    <row r="13594" spans="2:6" s="55" customFormat="1" x14ac:dyDescent="0.25">
      <c r="B13594" s="209"/>
      <c r="C13594" s="564"/>
      <c r="D13594" s="209"/>
      <c r="F13594" s="685"/>
    </row>
    <row r="13595" spans="2:6" s="55" customFormat="1" x14ac:dyDescent="0.25">
      <c r="B13595" s="209"/>
      <c r="C13595" s="564"/>
      <c r="D13595" s="209"/>
      <c r="F13595" s="685"/>
    </row>
    <row r="13596" spans="2:6" s="55" customFormat="1" x14ac:dyDescent="0.25">
      <c r="B13596" s="209"/>
      <c r="C13596" s="564"/>
      <c r="D13596" s="209"/>
      <c r="F13596" s="685"/>
    </row>
    <row r="13597" spans="2:6" s="55" customFormat="1" x14ac:dyDescent="0.25">
      <c r="B13597" s="209"/>
      <c r="C13597" s="564"/>
      <c r="D13597" s="209"/>
      <c r="F13597" s="685"/>
    </row>
    <row r="13598" spans="2:6" s="55" customFormat="1" x14ac:dyDescent="0.25">
      <c r="B13598" s="209"/>
      <c r="C13598" s="564"/>
      <c r="D13598" s="209"/>
      <c r="F13598" s="685"/>
    </row>
    <row r="13599" spans="2:6" s="55" customFormat="1" x14ac:dyDescent="0.25">
      <c r="B13599" s="209"/>
      <c r="C13599" s="564"/>
      <c r="D13599" s="209"/>
      <c r="F13599" s="685"/>
    </row>
    <row r="13600" spans="2:6" s="55" customFormat="1" x14ac:dyDescent="0.25">
      <c r="B13600" s="209"/>
      <c r="C13600" s="564"/>
      <c r="D13600" s="209"/>
      <c r="F13600" s="685"/>
    </row>
    <row r="13601" spans="2:6" s="55" customFormat="1" x14ac:dyDescent="0.25">
      <c r="B13601" s="209"/>
      <c r="C13601" s="564"/>
      <c r="D13601" s="209"/>
      <c r="F13601" s="685"/>
    </row>
    <row r="13602" spans="2:6" s="55" customFormat="1" x14ac:dyDescent="0.25">
      <c r="B13602" s="209"/>
      <c r="C13602" s="564"/>
      <c r="D13602" s="209"/>
      <c r="F13602" s="685"/>
    </row>
    <row r="13603" spans="2:6" s="55" customFormat="1" x14ac:dyDescent="0.25">
      <c r="B13603" s="209"/>
      <c r="C13603" s="564"/>
      <c r="D13603" s="209"/>
      <c r="F13603" s="685"/>
    </row>
    <row r="13604" spans="2:6" s="55" customFormat="1" x14ac:dyDescent="0.25">
      <c r="B13604" s="209"/>
      <c r="C13604" s="564"/>
      <c r="D13604" s="209"/>
      <c r="F13604" s="685"/>
    </row>
    <row r="13605" spans="2:6" s="55" customFormat="1" x14ac:dyDescent="0.25">
      <c r="B13605" s="209"/>
      <c r="C13605" s="564"/>
      <c r="D13605" s="209"/>
      <c r="F13605" s="685"/>
    </row>
    <row r="13606" spans="2:6" s="55" customFormat="1" x14ac:dyDescent="0.25">
      <c r="B13606" s="209"/>
      <c r="C13606" s="564"/>
      <c r="D13606" s="209"/>
      <c r="F13606" s="685"/>
    </row>
    <row r="13607" spans="2:6" s="55" customFormat="1" x14ac:dyDescent="0.25">
      <c r="B13607" s="209"/>
      <c r="C13607" s="564"/>
      <c r="D13607" s="209"/>
      <c r="F13607" s="685"/>
    </row>
    <row r="13608" spans="2:6" s="55" customFormat="1" x14ac:dyDescent="0.25">
      <c r="B13608" s="209"/>
      <c r="C13608" s="564"/>
      <c r="D13608" s="209"/>
      <c r="F13608" s="685"/>
    </row>
    <row r="13609" spans="2:6" s="55" customFormat="1" x14ac:dyDescent="0.25">
      <c r="B13609" s="209"/>
      <c r="C13609" s="564"/>
      <c r="D13609" s="209"/>
      <c r="F13609" s="685"/>
    </row>
    <row r="13610" spans="2:6" s="55" customFormat="1" x14ac:dyDescent="0.25">
      <c r="B13610" s="209"/>
      <c r="C13610" s="564"/>
      <c r="D13610" s="209"/>
      <c r="F13610" s="685"/>
    </row>
    <row r="13611" spans="2:6" s="55" customFormat="1" x14ac:dyDescent="0.25">
      <c r="B13611" s="209"/>
      <c r="C13611" s="564"/>
      <c r="D13611" s="209"/>
      <c r="F13611" s="685"/>
    </row>
    <row r="13612" spans="2:6" s="55" customFormat="1" x14ac:dyDescent="0.25">
      <c r="B13612" s="209"/>
      <c r="C13612" s="564"/>
      <c r="D13612" s="209"/>
      <c r="F13612" s="685"/>
    </row>
    <row r="13613" spans="2:6" s="55" customFormat="1" x14ac:dyDescent="0.25">
      <c r="B13613" s="209"/>
      <c r="C13613" s="564"/>
      <c r="D13613" s="209"/>
      <c r="F13613" s="685"/>
    </row>
    <row r="13614" spans="2:6" s="55" customFormat="1" x14ac:dyDescent="0.25">
      <c r="B13614" s="209"/>
      <c r="C13614" s="564"/>
      <c r="D13614" s="209"/>
      <c r="F13614" s="685"/>
    </row>
    <row r="13615" spans="2:6" s="55" customFormat="1" x14ac:dyDescent="0.25">
      <c r="B13615" s="209"/>
      <c r="C13615" s="564"/>
      <c r="D13615" s="209"/>
      <c r="F13615" s="685"/>
    </row>
    <row r="13616" spans="2:6" s="55" customFormat="1" x14ac:dyDescent="0.25">
      <c r="B13616" s="209"/>
      <c r="C13616" s="564"/>
      <c r="D13616" s="209"/>
      <c r="F13616" s="685"/>
    </row>
    <row r="13617" spans="2:6" s="55" customFormat="1" x14ac:dyDescent="0.25">
      <c r="B13617" s="209"/>
      <c r="C13617" s="564"/>
      <c r="D13617" s="209"/>
      <c r="F13617" s="685"/>
    </row>
    <row r="13618" spans="2:6" s="55" customFormat="1" x14ac:dyDescent="0.25">
      <c r="B13618" s="209"/>
      <c r="C13618" s="564"/>
      <c r="D13618" s="209"/>
      <c r="F13618" s="685"/>
    </row>
    <row r="13619" spans="2:6" s="55" customFormat="1" x14ac:dyDescent="0.25">
      <c r="B13619" s="209"/>
      <c r="C13619" s="564"/>
      <c r="D13619" s="209"/>
      <c r="F13619" s="685"/>
    </row>
    <row r="13620" spans="2:6" s="55" customFormat="1" x14ac:dyDescent="0.25">
      <c r="B13620" s="209"/>
      <c r="C13620" s="564"/>
      <c r="D13620" s="209"/>
      <c r="F13620" s="685"/>
    </row>
    <row r="13621" spans="2:6" s="55" customFormat="1" x14ac:dyDescent="0.25">
      <c r="B13621" s="209"/>
      <c r="C13621" s="564"/>
      <c r="D13621" s="209"/>
      <c r="F13621" s="685"/>
    </row>
    <row r="13622" spans="2:6" s="55" customFormat="1" x14ac:dyDescent="0.25">
      <c r="B13622" s="209"/>
      <c r="C13622" s="564"/>
      <c r="D13622" s="209"/>
      <c r="F13622" s="685"/>
    </row>
    <row r="13623" spans="2:6" s="55" customFormat="1" x14ac:dyDescent="0.25">
      <c r="B13623" s="209"/>
      <c r="C13623" s="564"/>
      <c r="D13623" s="209"/>
      <c r="F13623" s="685"/>
    </row>
    <row r="13624" spans="2:6" s="55" customFormat="1" x14ac:dyDescent="0.25">
      <c r="B13624" s="209"/>
      <c r="C13624" s="564"/>
      <c r="D13624" s="209"/>
      <c r="F13624" s="685"/>
    </row>
    <row r="13625" spans="2:6" s="55" customFormat="1" x14ac:dyDescent="0.25">
      <c r="B13625" s="209"/>
      <c r="C13625" s="564"/>
      <c r="D13625" s="209"/>
      <c r="F13625" s="685"/>
    </row>
    <row r="13626" spans="2:6" s="55" customFormat="1" x14ac:dyDescent="0.25">
      <c r="B13626" s="209"/>
      <c r="C13626" s="564"/>
      <c r="D13626" s="209"/>
      <c r="F13626" s="685"/>
    </row>
    <row r="13627" spans="2:6" s="55" customFormat="1" x14ac:dyDescent="0.25">
      <c r="B13627" s="209"/>
      <c r="C13627" s="564"/>
      <c r="D13627" s="209"/>
      <c r="F13627" s="685"/>
    </row>
    <row r="13628" spans="2:6" s="55" customFormat="1" x14ac:dyDescent="0.25">
      <c r="B13628" s="209"/>
      <c r="C13628" s="564"/>
      <c r="D13628" s="209"/>
      <c r="F13628" s="685"/>
    </row>
    <row r="13629" spans="2:6" s="55" customFormat="1" x14ac:dyDescent="0.25">
      <c r="B13629" s="209"/>
      <c r="C13629" s="564"/>
      <c r="D13629" s="209"/>
      <c r="F13629" s="685"/>
    </row>
    <row r="13630" spans="2:6" s="55" customFormat="1" x14ac:dyDescent="0.25">
      <c r="B13630" s="209"/>
      <c r="C13630" s="564"/>
      <c r="D13630" s="209"/>
      <c r="F13630" s="685"/>
    </row>
    <row r="13631" spans="2:6" s="55" customFormat="1" x14ac:dyDescent="0.25">
      <c r="B13631" s="209"/>
      <c r="C13631" s="564"/>
      <c r="D13631" s="209"/>
      <c r="F13631" s="685"/>
    </row>
    <row r="13632" spans="2:6" s="55" customFormat="1" x14ac:dyDescent="0.25">
      <c r="B13632" s="209"/>
      <c r="C13632" s="564"/>
      <c r="D13632" s="209"/>
      <c r="F13632" s="685"/>
    </row>
    <row r="13633" spans="2:6" s="55" customFormat="1" x14ac:dyDescent="0.25">
      <c r="B13633" s="209"/>
      <c r="C13633" s="564"/>
      <c r="D13633" s="209"/>
      <c r="F13633" s="685"/>
    </row>
    <row r="13634" spans="2:6" s="55" customFormat="1" x14ac:dyDescent="0.25">
      <c r="B13634" s="209"/>
      <c r="C13634" s="564"/>
      <c r="D13634" s="209"/>
      <c r="F13634" s="685"/>
    </row>
    <row r="13635" spans="2:6" s="55" customFormat="1" x14ac:dyDescent="0.25">
      <c r="B13635" s="209"/>
      <c r="C13635" s="564"/>
      <c r="D13635" s="209"/>
      <c r="F13635" s="685"/>
    </row>
    <row r="13636" spans="2:6" s="55" customFormat="1" x14ac:dyDescent="0.25">
      <c r="B13636" s="209"/>
      <c r="C13636" s="564"/>
      <c r="D13636" s="209"/>
      <c r="F13636" s="685"/>
    </row>
    <row r="13637" spans="2:6" s="55" customFormat="1" x14ac:dyDescent="0.25">
      <c r="B13637" s="209"/>
      <c r="C13637" s="564"/>
      <c r="D13637" s="209"/>
      <c r="F13637" s="685"/>
    </row>
    <row r="13638" spans="2:6" s="55" customFormat="1" x14ac:dyDescent="0.25">
      <c r="B13638" s="209"/>
      <c r="C13638" s="564"/>
      <c r="D13638" s="209"/>
      <c r="F13638" s="685"/>
    </row>
    <row r="13639" spans="2:6" s="55" customFormat="1" x14ac:dyDescent="0.25">
      <c r="B13639" s="209"/>
      <c r="C13639" s="564"/>
      <c r="D13639" s="209"/>
      <c r="F13639" s="685"/>
    </row>
    <row r="13640" spans="2:6" s="55" customFormat="1" x14ac:dyDescent="0.25">
      <c r="B13640" s="209"/>
      <c r="C13640" s="564"/>
      <c r="D13640" s="209"/>
      <c r="F13640" s="685"/>
    </row>
    <row r="13641" spans="2:6" s="55" customFormat="1" x14ac:dyDescent="0.25">
      <c r="B13641" s="209"/>
      <c r="C13641" s="564"/>
      <c r="D13641" s="209"/>
      <c r="F13641" s="685"/>
    </row>
    <row r="13642" spans="2:6" s="55" customFormat="1" x14ac:dyDescent="0.25">
      <c r="B13642" s="209"/>
      <c r="C13642" s="564"/>
      <c r="D13642" s="209"/>
      <c r="F13642" s="685"/>
    </row>
    <row r="13643" spans="2:6" s="55" customFormat="1" x14ac:dyDescent="0.25">
      <c r="B13643" s="209"/>
      <c r="C13643" s="564"/>
      <c r="D13643" s="209"/>
      <c r="F13643" s="685"/>
    </row>
    <row r="13644" spans="2:6" s="55" customFormat="1" x14ac:dyDescent="0.25">
      <c r="B13644" s="209"/>
      <c r="C13644" s="564"/>
      <c r="D13644" s="209"/>
      <c r="F13644" s="685"/>
    </row>
    <row r="13645" spans="2:6" s="55" customFormat="1" x14ac:dyDescent="0.25">
      <c r="B13645" s="209"/>
      <c r="C13645" s="564"/>
      <c r="D13645" s="209"/>
      <c r="F13645" s="685"/>
    </row>
    <row r="13646" spans="2:6" s="55" customFormat="1" x14ac:dyDescent="0.25">
      <c r="B13646" s="209"/>
      <c r="C13646" s="564"/>
      <c r="D13646" s="209"/>
      <c r="F13646" s="685"/>
    </row>
    <row r="13647" spans="2:6" s="55" customFormat="1" x14ac:dyDescent="0.25">
      <c r="B13647" s="209"/>
      <c r="C13647" s="564"/>
      <c r="D13647" s="209"/>
      <c r="F13647" s="685"/>
    </row>
    <row r="13648" spans="2:6" s="55" customFormat="1" x14ac:dyDescent="0.25">
      <c r="B13648" s="209"/>
      <c r="C13648" s="564"/>
      <c r="D13648" s="209"/>
      <c r="F13648" s="685"/>
    </row>
    <row r="13649" spans="2:6" s="55" customFormat="1" x14ac:dyDescent="0.25">
      <c r="B13649" s="209"/>
      <c r="C13649" s="564"/>
      <c r="D13649" s="209"/>
      <c r="F13649" s="685"/>
    </row>
    <row r="13650" spans="2:6" s="55" customFormat="1" x14ac:dyDescent="0.25">
      <c r="B13650" s="209"/>
      <c r="C13650" s="564"/>
      <c r="D13650" s="209"/>
      <c r="F13650" s="685"/>
    </row>
    <row r="13651" spans="2:6" s="55" customFormat="1" x14ac:dyDescent="0.25">
      <c r="B13651" s="209"/>
      <c r="C13651" s="564"/>
      <c r="D13651" s="209"/>
      <c r="F13651" s="685"/>
    </row>
    <row r="13652" spans="2:6" s="55" customFormat="1" x14ac:dyDescent="0.25">
      <c r="B13652" s="209"/>
      <c r="C13652" s="564"/>
      <c r="D13652" s="209"/>
      <c r="F13652" s="685"/>
    </row>
    <row r="13653" spans="2:6" s="55" customFormat="1" x14ac:dyDescent="0.25">
      <c r="B13653" s="209"/>
      <c r="C13653" s="564"/>
      <c r="D13653" s="209"/>
      <c r="F13653" s="685"/>
    </row>
    <row r="13654" spans="2:6" s="55" customFormat="1" x14ac:dyDescent="0.25">
      <c r="B13654" s="209"/>
      <c r="C13654" s="564"/>
      <c r="D13654" s="209"/>
      <c r="F13654" s="685"/>
    </row>
    <row r="13655" spans="2:6" s="55" customFormat="1" x14ac:dyDescent="0.25">
      <c r="B13655" s="209"/>
      <c r="C13655" s="564"/>
      <c r="D13655" s="209"/>
      <c r="F13655" s="685"/>
    </row>
    <row r="13656" spans="2:6" s="55" customFormat="1" x14ac:dyDescent="0.25">
      <c r="B13656" s="209"/>
      <c r="C13656" s="564"/>
      <c r="D13656" s="209"/>
      <c r="F13656" s="685"/>
    </row>
    <row r="13657" spans="2:6" s="55" customFormat="1" x14ac:dyDescent="0.25">
      <c r="B13657" s="209"/>
      <c r="C13657" s="564"/>
      <c r="D13657" s="209"/>
      <c r="F13657" s="685"/>
    </row>
    <row r="13658" spans="2:6" s="55" customFormat="1" x14ac:dyDescent="0.25">
      <c r="B13658" s="209"/>
      <c r="C13658" s="564"/>
      <c r="D13658" s="209"/>
      <c r="F13658" s="685"/>
    </row>
    <row r="13659" spans="2:6" s="55" customFormat="1" x14ac:dyDescent="0.25">
      <c r="B13659" s="209"/>
      <c r="C13659" s="564"/>
      <c r="D13659" s="209"/>
      <c r="F13659" s="685"/>
    </row>
    <row r="13660" spans="2:6" s="55" customFormat="1" x14ac:dyDescent="0.25">
      <c r="B13660" s="209"/>
      <c r="C13660" s="564"/>
      <c r="D13660" s="209"/>
      <c r="F13660" s="685"/>
    </row>
    <row r="13661" spans="2:6" s="55" customFormat="1" x14ac:dyDescent="0.25">
      <c r="B13661" s="209"/>
      <c r="C13661" s="564"/>
      <c r="D13661" s="209"/>
      <c r="F13661" s="685"/>
    </row>
    <row r="13662" spans="2:6" s="55" customFormat="1" x14ac:dyDescent="0.25">
      <c r="B13662" s="209"/>
      <c r="C13662" s="564"/>
      <c r="D13662" s="209"/>
      <c r="F13662" s="685"/>
    </row>
    <row r="13663" spans="2:6" s="55" customFormat="1" x14ac:dyDescent="0.25">
      <c r="B13663" s="209"/>
      <c r="C13663" s="564"/>
      <c r="D13663" s="209"/>
      <c r="F13663" s="685"/>
    </row>
    <row r="13664" spans="2:6" s="55" customFormat="1" x14ac:dyDescent="0.25">
      <c r="B13664" s="209"/>
      <c r="C13664" s="564"/>
      <c r="D13664" s="209"/>
      <c r="F13664" s="685"/>
    </row>
    <row r="13665" spans="2:6" s="55" customFormat="1" x14ac:dyDescent="0.25">
      <c r="B13665" s="209"/>
      <c r="C13665" s="564"/>
      <c r="D13665" s="209"/>
      <c r="F13665" s="685"/>
    </row>
    <row r="13666" spans="2:6" s="55" customFormat="1" x14ac:dyDescent="0.25">
      <c r="B13666" s="209"/>
      <c r="C13666" s="564"/>
      <c r="D13666" s="209"/>
      <c r="F13666" s="685"/>
    </row>
    <row r="13667" spans="2:6" s="55" customFormat="1" x14ac:dyDescent="0.25">
      <c r="B13667" s="209"/>
      <c r="C13667" s="564"/>
      <c r="D13667" s="209"/>
      <c r="F13667" s="685"/>
    </row>
    <row r="13668" spans="2:6" s="55" customFormat="1" x14ac:dyDescent="0.25">
      <c r="B13668" s="209"/>
      <c r="C13668" s="564"/>
      <c r="D13668" s="209"/>
      <c r="F13668" s="685"/>
    </row>
    <row r="13669" spans="2:6" s="55" customFormat="1" x14ac:dyDescent="0.25">
      <c r="B13669" s="209"/>
      <c r="C13669" s="564"/>
      <c r="D13669" s="209"/>
      <c r="F13669" s="685"/>
    </row>
    <row r="13670" spans="2:6" s="55" customFormat="1" x14ac:dyDescent="0.25">
      <c r="B13670" s="209"/>
      <c r="C13670" s="564"/>
      <c r="D13670" s="209"/>
      <c r="F13670" s="685"/>
    </row>
    <row r="13671" spans="2:6" s="55" customFormat="1" x14ac:dyDescent="0.25">
      <c r="B13671" s="209"/>
      <c r="C13671" s="564"/>
      <c r="D13671" s="209"/>
      <c r="F13671" s="685"/>
    </row>
    <row r="13672" spans="2:6" s="55" customFormat="1" x14ac:dyDescent="0.25">
      <c r="B13672" s="209"/>
      <c r="C13672" s="564"/>
      <c r="D13672" s="209"/>
      <c r="F13672" s="685"/>
    </row>
    <row r="13673" spans="2:6" s="55" customFormat="1" x14ac:dyDescent="0.25">
      <c r="B13673" s="209"/>
      <c r="C13673" s="564"/>
      <c r="D13673" s="209"/>
      <c r="F13673" s="685"/>
    </row>
    <row r="13674" spans="2:6" s="55" customFormat="1" x14ac:dyDescent="0.25">
      <c r="B13674" s="209"/>
      <c r="C13674" s="564"/>
      <c r="D13674" s="209"/>
      <c r="F13674" s="685"/>
    </row>
    <row r="13675" spans="2:6" s="55" customFormat="1" x14ac:dyDescent="0.25">
      <c r="B13675" s="209"/>
      <c r="C13675" s="564"/>
      <c r="D13675" s="209"/>
      <c r="F13675" s="685"/>
    </row>
    <row r="13676" spans="2:6" s="55" customFormat="1" x14ac:dyDescent="0.25">
      <c r="B13676" s="209"/>
      <c r="C13676" s="564"/>
      <c r="D13676" s="209"/>
      <c r="F13676" s="685"/>
    </row>
    <row r="13677" spans="2:6" s="55" customFormat="1" x14ac:dyDescent="0.25">
      <c r="B13677" s="209"/>
      <c r="C13677" s="564"/>
      <c r="D13677" s="209"/>
      <c r="F13677" s="685"/>
    </row>
    <row r="13678" spans="2:6" s="55" customFormat="1" x14ac:dyDescent="0.25">
      <c r="B13678" s="209"/>
      <c r="C13678" s="564"/>
      <c r="D13678" s="209"/>
      <c r="F13678" s="685"/>
    </row>
    <row r="13679" spans="2:6" s="55" customFormat="1" x14ac:dyDescent="0.25">
      <c r="B13679" s="209"/>
      <c r="C13679" s="564"/>
      <c r="D13679" s="209"/>
      <c r="F13679" s="685"/>
    </row>
    <row r="13680" spans="2:6" s="55" customFormat="1" x14ac:dyDescent="0.25">
      <c r="B13680" s="209"/>
      <c r="C13680" s="564"/>
      <c r="D13680" s="209"/>
      <c r="F13680" s="685"/>
    </row>
    <row r="13681" spans="2:6" s="55" customFormat="1" x14ac:dyDescent="0.25">
      <c r="B13681" s="209"/>
      <c r="C13681" s="564"/>
      <c r="D13681" s="209"/>
      <c r="F13681" s="685"/>
    </row>
    <row r="13682" spans="2:6" s="55" customFormat="1" x14ac:dyDescent="0.25">
      <c r="B13682" s="209"/>
      <c r="C13682" s="564"/>
      <c r="D13682" s="209"/>
      <c r="F13682" s="685"/>
    </row>
    <row r="13683" spans="2:6" s="55" customFormat="1" x14ac:dyDescent="0.25">
      <c r="B13683" s="209"/>
      <c r="C13683" s="564"/>
      <c r="D13683" s="209"/>
      <c r="F13683" s="685"/>
    </row>
    <row r="13684" spans="2:6" s="55" customFormat="1" x14ac:dyDescent="0.25">
      <c r="B13684" s="209"/>
      <c r="C13684" s="564"/>
      <c r="D13684" s="209"/>
      <c r="F13684" s="685"/>
    </row>
    <row r="13685" spans="2:6" s="55" customFormat="1" x14ac:dyDescent="0.25">
      <c r="B13685" s="209"/>
      <c r="C13685" s="564"/>
      <c r="D13685" s="209"/>
      <c r="F13685" s="685"/>
    </row>
    <row r="13686" spans="2:6" s="55" customFormat="1" x14ac:dyDescent="0.25">
      <c r="B13686" s="209"/>
      <c r="C13686" s="564"/>
      <c r="D13686" s="209"/>
      <c r="F13686" s="685"/>
    </row>
    <row r="13687" spans="2:6" s="55" customFormat="1" x14ac:dyDescent="0.25">
      <c r="B13687" s="209"/>
      <c r="C13687" s="564"/>
      <c r="D13687" s="209"/>
      <c r="F13687" s="685"/>
    </row>
    <row r="13688" spans="2:6" s="55" customFormat="1" x14ac:dyDescent="0.25">
      <c r="B13688" s="209"/>
      <c r="C13688" s="564"/>
      <c r="D13688" s="209"/>
      <c r="F13688" s="685"/>
    </row>
    <row r="13689" spans="2:6" s="55" customFormat="1" x14ac:dyDescent="0.25">
      <c r="B13689" s="209"/>
      <c r="C13689" s="564"/>
      <c r="D13689" s="209"/>
      <c r="F13689" s="685"/>
    </row>
    <row r="13690" spans="2:6" s="55" customFormat="1" x14ac:dyDescent="0.25">
      <c r="B13690" s="209"/>
      <c r="C13690" s="564"/>
      <c r="D13690" s="209"/>
      <c r="F13690" s="685"/>
    </row>
    <row r="13691" spans="2:6" s="55" customFormat="1" x14ac:dyDescent="0.25">
      <c r="B13691" s="209"/>
      <c r="C13691" s="564"/>
      <c r="D13691" s="209"/>
      <c r="F13691" s="685"/>
    </row>
    <row r="13692" spans="2:6" s="55" customFormat="1" x14ac:dyDescent="0.25">
      <c r="B13692" s="209"/>
      <c r="C13692" s="564"/>
      <c r="D13692" s="209"/>
      <c r="F13692" s="685"/>
    </row>
    <row r="13693" spans="2:6" s="55" customFormat="1" x14ac:dyDescent="0.25">
      <c r="B13693" s="209"/>
      <c r="C13693" s="564"/>
      <c r="D13693" s="209"/>
      <c r="F13693" s="685"/>
    </row>
    <row r="13694" spans="2:6" s="55" customFormat="1" x14ac:dyDescent="0.25">
      <c r="B13694" s="209"/>
      <c r="C13694" s="564"/>
      <c r="D13694" s="209"/>
      <c r="F13694" s="685"/>
    </row>
    <row r="13695" spans="2:6" s="55" customFormat="1" x14ac:dyDescent="0.25">
      <c r="B13695" s="209"/>
      <c r="C13695" s="564"/>
      <c r="D13695" s="209"/>
      <c r="F13695" s="685"/>
    </row>
    <row r="13696" spans="2:6" s="55" customFormat="1" x14ac:dyDescent="0.25">
      <c r="B13696" s="209"/>
      <c r="C13696" s="564"/>
      <c r="D13696" s="209"/>
      <c r="F13696" s="685"/>
    </row>
    <row r="13697" spans="2:6" s="55" customFormat="1" x14ac:dyDescent="0.25">
      <c r="B13697" s="209"/>
      <c r="C13697" s="564"/>
      <c r="D13697" s="209"/>
      <c r="F13697" s="685"/>
    </row>
    <row r="13698" spans="2:6" s="55" customFormat="1" x14ac:dyDescent="0.25">
      <c r="B13698" s="209"/>
      <c r="C13698" s="564"/>
      <c r="D13698" s="209"/>
      <c r="F13698" s="685"/>
    </row>
    <row r="13699" spans="2:6" s="55" customFormat="1" x14ac:dyDescent="0.25">
      <c r="B13699" s="209"/>
      <c r="C13699" s="564"/>
      <c r="D13699" s="209"/>
      <c r="F13699" s="685"/>
    </row>
    <row r="13700" spans="2:6" s="55" customFormat="1" x14ac:dyDescent="0.25">
      <c r="B13700" s="209"/>
      <c r="C13700" s="564"/>
      <c r="D13700" s="209"/>
      <c r="F13700" s="685"/>
    </row>
    <row r="13701" spans="2:6" s="55" customFormat="1" x14ac:dyDescent="0.25">
      <c r="B13701" s="209"/>
      <c r="C13701" s="564"/>
      <c r="D13701" s="209"/>
      <c r="F13701" s="685"/>
    </row>
    <row r="13702" spans="2:6" s="55" customFormat="1" x14ac:dyDescent="0.25">
      <c r="B13702" s="209"/>
      <c r="C13702" s="564"/>
      <c r="D13702" s="209"/>
      <c r="F13702" s="685"/>
    </row>
    <row r="13703" spans="2:6" s="55" customFormat="1" x14ac:dyDescent="0.25">
      <c r="B13703" s="209"/>
      <c r="C13703" s="564"/>
      <c r="D13703" s="209"/>
      <c r="F13703" s="685"/>
    </row>
    <row r="13704" spans="2:6" s="55" customFormat="1" x14ac:dyDescent="0.25">
      <c r="B13704" s="209"/>
      <c r="C13704" s="564"/>
      <c r="D13704" s="209"/>
      <c r="F13704" s="685"/>
    </row>
    <row r="13705" spans="2:6" s="55" customFormat="1" x14ac:dyDescent="0.25">
      <c r="B13705" s="209"/>
      <c r="C13705" s="564"/>
      <c r="D13705" s="209"/>
      <c r="F13705" s="685"/>
    </row>
    <row r="13706" spans="2:6" s="55" customFormat="1" x14ac:dyDescent="0.25">
      <c r="B13706" s="209"/>
      <c r="C13706" s="564"/>
      <c r="D13706" s="209"/>
      <c r="F13706" s="685"/>
    </row>
    <row r="13707" spans="2:6" s="55" customFormat="1" x14ac:dyDescent="0.25">
      <c r="B13707" s="209"/>
      <c r="C13707" s="564"/>
      <c r="D13707" s="209"/>
      <c r="F13707" s="685"/>
    </row>
    <row r="13708" spans="2:6" s="55" customFormat="1" x14ac:dyDescent="0.25">
      <c r="B13708" s="209"/>
      <c r="C13708" s="564"/>
      <c r="D13708" s="209"/>
      <c r="F13708" s="685"/>
    </row>
    <row r="13709" spans="2:6" s="55" customFormat="1" x14ac:dyDescent="0.25">
      <c r="B13709" s="209"/>
      <c r="C13709" s="564"/>
      <c r="D13709" s="209"/>
      <c r="F13709" s="685"/>
    </row>
    <row r="13710" spans="2:6" s="55" customFormat="1" x14ac:dyDescent="0.25">
      <c r="B13710" s="209"/>
      <c r="C13710" s="564"/>
      <c r="D13710" s="209"/>
      <c r="F13710" s="685"/>
    </row>
    <row r="13711" spans="2:6" s="55" customFormat="1" x14ac:dyDescent="0.25">
      <c r="B13711" s="209"/>
      <c r="C13711" s="564"/>
      <c r="D13711" s="209"/>
      <c r="F13711" s="685"/>
    </row>
    <row r="13712" spans="2:6" s="55" customFormat="1" x14ac:dyDescent="0.25">
      <c r="B13712" s="209"/>
      <c r="C13712" s="564"/>
      <c r="D13712" s="209"/>
      <c r="F13712" s="685"/>
    </row>
    <row r="13713" spans="2:6" s="55" customFormat="1" x14ac:dyDescent="0.25">
      <c r="B13713" s="209"/>
      <c r="C13713" s="564"/>
      <c r="D13713" s="209"/>
      <c r="F13713" s="685"/>
    </row>
    <row r="13714" spans="2:6" s="55" customFormat="1" x14ac:dyDescent="0.25">
      <c r="B13714" s="209"/>
      <c r="C13714" s="564"/>
      <c r="D13714" s="209"/>
      <c r="F13714" s="685"/>
    </row>
    <row r="13715" spans="2:6" s="55" customFormat="1" x14ac:dyDescent="0.25">
      <c r="B13715" s="209"/>
      <c r="C13715" s="564"/>
      <c r="D13715" s="209"/>
      <c r="F13715" s="685"/>
    </row>
    <row r="13716" spans="2:6" s="55" customFormat="1" x14ac:dyDescent="0.25">
      <c r="B13716" s="209"/>
      <c r="C13716" s="564"/>
      <c r="D13716" s="209"/>
      <c r="F13716" s="685"/>
    </row>
    <row r="13717" spans="2:6" s="55" customFormat="1" x14ac:dyDescent="0.25">
      <c r="B13717" s="209"/>
      <c r="C13717" s="564"/>
      <c r="D13717" s="209"/>
      <c r="F13717" s="685"/>
    </row>
    <row r="13718" spans="2:6" s="55" customFormat="1" x14ac:dyDescent="0.25">
      <c r="B13718" s="209"/>
      <c r="C13718" s="564"/>
      <c r="D13718" s="209"/>
      <c r="F13718" s="685"/>
    </row>
    <row r="13719" spans="2:6" s="55" customFormat="1" x14ac:dyDescent="0.25">
      <c r="B13719" s="209"/>
      <c r="C13719" s="564"/>
      <c r="D13719" s="209"/>
      <c r="F13719" s="685"/>
    </row>
    <row r="13720" spans="2:6" s="55" customFormat="1" x14ac:dyDescent="0.25">
      <c r="B13720" s="209"/>
      <c r="C13720" s="564"/>
      <c r="D13720" s="209"/>
      <c r="F13720" s="685"/>
    </row>
    <row r="13721" spans="2:6" s="55" customFormat="1" x14ac:dyDescent="0.25">
      <c r="B13721" s="209"/>
      <c r="C13721" s="564"/>
      <c r="D13721" s="209"/>
      <c r="F13721" s="685"/>
    </row>
    <row r="13722" spans="2:6" s="55" customFormat="1" x14ac:dyDescent="0.25">
      <c r="B13722" s="209"/>
      <c r="C13722" s="564"/>
      <c r="D13722" s="209"/>
      <c r="F13722" s="685"/>
    </row>
    <row r="13723" spans="2:6" s="55" customFormat="1" x14ac:dyDescent="0.25">
      <c r="B13723" s="209"/>
      <c r="C13723" s="564"/>
      <c r="D13723" s="209"/>
      <c r="F13723" s="685"/>
    </row>
    <row r="13724" spans="2:6" s="55" customFormat="1" x14ac:dyDescent="0.25">
      <c r="B13724" s="209"/>
      <c r="C13724" s="564"/>
      <c r="D13724" s="209"/>
      <c r="F13724" s="685"/>
    </row>
    <row r="13725" spans="2:6" s="55" customFormat="1" x14ac:dyDescent="0.25">
      <c r="B13725" s="209"/>
      <c r="C13725" s="564"/>
      <c r="D13725" s="209"/>
      <c r="F13725" s="685"/>
    </row>
    <row r="13726" spans="2:6" s="55" customFormat="1" x14ac:dyDescent="0.25">
      <c r="B13726" s="209"/>
      <c r="C13726" s="564"/>
      <c r="D13726" s="209"/>
      <c r="F13726" s="685"/>
    </row>
    <row r="13727" spans="2:6" s="55" customFormat="1" x14ac:dyDescent="0.25">
      <c r="B13727" s="209"/>
      <c r="C13727" s="564"/>
      <c r="D13727" s="209"/>
      <c r="F13727" s="685"/>
    </row>
    <row r="13728" spans="2:6" s="55" customFormat="1" x14ac:dyDescent="0.25">
      <c r="B13728" s="209"/>
      <c r="C13728" s="564"/>
      <c r="D13728" s="209"/>
      <c r="F13728" s="685"/>
    </row>
    <row r="13729" spans="2:6" s="55" customFormat="1" x14ac:dyDescent="0.25">
      <c r="B13729" s="209"/>
      <c r="C13729" s="564"/>
      <c r="D13729" s="209"/>
      <c r="F13729" s="685"/>
    </row>
    <row r="13730" spans="2:6" s="55" customFormat="1" x14ac:dyDescent="0.25">
      <c r="B13730" s="209"/>
      <c r="C13730" s="564"/>
      <c r="D13730" s="209"/>
      <c r="F13730" s="685"/>
    </row>
    <row r="13731" spans="2:6" s="55" customFormat="1" x14ac:dyDescent="0.25">
      <c r="B13731" s="209"/>
      <c r="C13731" s="564"/>
      <c r="D13731" s="209"/>
      <c r="F13731" s="685"/>
    </row>
    <row r="13732" spans="2:6" s="55" customFormat="1" x14ac:dyDescent="0.25">
      <c r="B13732" s="209"/>
      <c r="C13732" s="564"/>
      <c r="D13732" s="209"/>
      <c r="F13732" s="685"/>
    </row>
    <row r="13733" spans="2:6" s="55" customFormat="1" x14ac:dyDescent="0.25">
      <c r="B13733" s="209"/>
      <c r="C13733" s="564"/>
      <c r="D13733" s="209"/>
      <c r="F13733" s="685"/>
    </row>
    <row r="13734" spans="2:6" s="55" customFormat="1" x14ac:dyDescent="0.25">
      <c r="B13734" s="209"/>
      <c r="C13734" s="564"/>
      <c r="D13734" s="209"/>
      <c r="F13734" s="685"/>
    </row>
    <row r="13735" spans="2:6" s="55" customFormat="1" x14ac:dyDescent="0.25">
      <c r="B13735" s="209"/>
      <c r="C13735" s="564"/>
      <c r="D13735" s="209"/>
      <c r="F13735" s="685"/>
    </row>
    <row r="13736" spans="2:6" s="55" customFormat="1" x14ac:dyDescent="0.25">
      <c r="B13736" s="209"/>
      <c r="C13736" s="564"/>
      <c r="D13736" s="209"/>
      <c r="F13736" s="685"/>
    </row>
    <row r="13737" spans="2:6" s="55" customFormat="1" x14ac:dyDescent="0.25">
      <c r="B13737" s="209"/>
      <c r="C13737" s="564"/>
      <c r="D13737" s="209"/>
      <c r="F13737" s="685"/>
    </row>
    <row r="13738" spans="2:6" s="55" customFormat="1" x14ac:dyDescent="0.25">
      <c r="B13738" s="209"/>
      <c r="C13738" s="564"/>
      <c r="D13738" s="209"/>
      <c r="F13738" s="685"/>
    </row>
    <row r="13739" spans="2:6" s="55" customFormat="1" x14ac:dyDescent="0.25">
      <c r="B13739" s="209"/>
      <c r="C13739" s="564"/>
      <c r="D13739" s="209"/>
      <c r="F13739" s="685"/>
    </row>
    <row r="13740" spans="2:6" s="55" customFormat="1" x14ac:dyDescent="0.25">
      <c r="B13740" s="209"/>
      <c r="C13740" s="564"/>
      <c r="D13740" s="209"/>
      <c r="F13740" s="685"/>
    </row>
    <row r="13741" spans="2:6" s="55" customFormat="1" x14ac:dyDescent="0.25">
      <c r="B13741" s="209"/>
      <c r="C13741" s="564"/>
      <c r="D13741" s="209"/>
      <c r="F13741" s="685"/>
    </row>
    <row r="13742" spans="2:6" s="55" customFormat="1" x14ac:dyDescent="0.25">
      <c r="B13742" s="209"/>
      <c r="C13742" s="564"/>
      <c r="D13742" s="209"/>
      <c r="F13742" s="685"/>
    </row>
    <row r="13743" spans="2:6" s="55" customFormat="1" x14ac:dyDescent="0.25">
      <c r="B13743" s="209"/>
      <c r="C13743" s="564"/>
      <c r="D13743" s="209"/>
      <c r="F13743" s="685"/>
    </row>
    <row r="13744" spans="2:6" s="55" customFormat="1" x14ac:dyDescent="0.25">
      <c r="B13744" s="209"/>
      <c r="C13744" s="564"/>
      <c r="D13744" s="209"/>
      <c r="F13744" s="685"/>
    </row>
    <row r="13745" spans="2:6" s="55" customFormat="1" x14ac:dyDescent="0.25">
      <c r="B13745" s="209"/>
      <c r="C13745" s="564"/>
      <c r="D13745" s="209"/>
      <c r="F13745" s="685"/>
    </row>
    <row r="13746" spans="2:6" s="55" customFormat="1" x14ac:dyDescent="0.25">
      <c r="B13746" s="209"/>
      <c r="C13746" s="564"/>
      <c r="D13746" s="209"/>
      <c r="F13746" s="685"/>
    </row>
    <row r="13747" spans="2:6" s="55" customFormat="1" x14ac:dyDescent="0.25">
      <c r="B13747" s="209"/>
      <c r="C13747" s="564"/>
      <c r="D13747" s="209"/>
      <c r="F13747" s="685"/>
    </row>
    <row r="13748" spans="2:6" s="55" customFormat="1" x14ac:dyDescent="0.25">
      <c r="B13748" s="209"/>
      <c r="C13748" s="564"/>
      <c r="D13748" s="209"/>
      <c r="F13748" s="685"/>
    </row>
    <row r="13749" spans="2:6" s="55" customFormat="1" x14ac:dyDescent="0.25">
      <c r="B13749" s="209"/>
      <c r="C13749" s="564"/>
      <c r="D13749" s="209"/>
      <c r="F13749" s="685"/>
    </row>
    <row r="13750" spans="2:6" s="55" customFormat="1" x14ac:dyDescent="0.25">
      <c r="B13750" s="209"/>
      <c r="C13750" s="564"/>
      <c r="D13750" s="209"/>
      <c r="F13750" s="685"/>
    </row>
    <row r="13751" spans="2:6" s="55" customFormat="1" x14ac:dyDescent="0.25">
      <c r="B13751" s="209"/>
      <c r="C13751" s="564"/>
      <c r="D13751" s="209"/>
      <c r="F13751" s="685"/>
    </row>
    <row r="13752" spans="2:6" s="55" customFormat="1" x14ac:dyDescent="0.25">
      <c r="B13752" s="209"/>
      <c r="C13752" s="564"/>
      <c r="D13752" s="209"/>
      <c r="F13752" s="685"/>
    </row>
    <row r="13753" spans="2:6" s="55" customFormat="1" x14ac:dyDescent="0.25">
      <c r="B13753" s="209"/>
      <c r="C13753" s="564"/>
      <c r="D13753" s="209"/>
      <c r="F13753" s="685"/>
    </row>
    <row r="13754" spans="2:6" s="55" customFormat="1" x14ac:dyDescent="0.25">
      <c r="B13754" s="209"/>
      <c r="C13754" s="564"/>
      <c r="D13754" s="209"/>
      <c r="F13754" s="685"/>
    </row>
    <row r="13755" spans="2:6" s="55" customFormat="1" x14ac:dyDescent="0.25">
      <c r="B13755" s="209"/>
      <c r="C13755" s="564"/>
      <c r="D13755" s="209"/>
      <c r="F13755" s="685"/>
    </row>
    <row r="13756" spans="2:6" s="55" customFormat="1" x14ac:dyDescent="0.25">
      <c r="B13756" s="209"/>
      <c r="C13756" s="564"/>
      <c r="D13756" s="209"/>
      <c r="F13756" s="685"/>
    </row>
    <row r="13757" spans="2:6" s="55" customFormat="1" x14ac:dyDescent="0.25">
      <c r="B13757" s="209"/>
      <c r="C13757" s="564"/>
      <c r="D13757" s="209"/>
      <c r="F13757" s="685"/>
    </row>
    <row r="13758" spans="2:6" s="55" customFormat="1" x14ac:dyDescent="0.25">
      <c r="B13758" s="209"/>
      <c r="C13758" s="564"/>
      <c r="D13758" s="209"/>
      <c r="F13758" s="685"/>
    </row>
    <row r="13759" spans="2:6" s="55" customFormat="1" x14ac:dyDescent="0.25">
      <c r="B13759" s="209"/>
      <c r="C13759" s="564"/>
      <c r="D13759" s="209"/>
      <c r="F13759" s="685"/>
    </row>
    <row r="13760" spans="2:6" s="55" customFormat="1" x14ac:dyDescent="0.25">
      <c r="B13760" s="209"/>
      <c r="C13760" s="564"/>
      <c r="D13760" s="209"/>
      <c r="F13760" s="685"/>
    </row>
    <row r="13761" spans="2:6" s="55" customFormat="1" x14ac:dyDescent="0.25">
      <c r="B13761" s="209"/>
      <c r="C13761" s="564"/>
      <c r="D13761" s="209"/>
      <c r="F13761" s="685"/>
    </row>
    <row r="13762" spans="2:6" s="55" customFormat="1" x14ac:dyDescent="0.25">
      <c r="B13762" s="209"/>
      <c r="C13762" s="564"/>
      <c r="D13762" s="209"/>
      <c r="F13762" s="685"/>
    </row>
    <row r="13763" spans="2:6" s="55" customFormat="1" x14ac:dyDescent="0.25">
      <c r="B13763" s="209"/>
      <c r="C13763" s="564"/>
      <c r="D13763" s="209"/>
      <c r="F13763" s="685"/>
    </row>
    <row r="13764" spans="2:6" s="55" customFormat="1" x14ac:dyDescent="0.25">
      <c r="B13764" s="209"/>
      <c r="C13764" s="564"/>
      <c r="D13764" s="209"/>
      <c r="F13764" s="685"/>
    </row>
    <row r="13765" spans="2:6" s="55" customFormat="1" x14ac:dyDescent="0.25">
      <c r="B13765" s="209"/>
      <c r="C13765" s="564"/>
      <c r="D13765" s="209"/>
      <c r="F13765" s="685"/>
    </row>
    <row r="13766" spans="2:6" s="55" customFormat="1" x14ac:dyDescent="0.25">
      <c r="B13766" s="209"/>
      <c r="C13766" s="564"/>
      <c r="D13766" s="209"/>
      <c r="F13766" s="685"/>
    </row>
    <row r="13767" spans="2:6" s="55" customFormat="1" x14ac:dyDescent="0.25">
      <c r="B13767" s="209"/>
      <c r="C13767" s="564"/>
      <c r="D13767" s="209"/>
      <c r="F13767" s="685"/>
    </row>
    <row r="13768" spans="2:6" s="55" customFormat="1" x14ac:dyDescent="0.25">
      <c r="B13768" s="209"/>
      <c r="C13768" s="564"/>
      <c r="D13768" s="209"/>
      <c r="F13768" s="685"/>
    </row>
    <row r="13769" spans="2:6" s="55" customFormat="1" x14ac:dyDescent="0.25">
      <c r="B13769" s="209"/>
      <c r="C13769" s="564"/>
      <c r="D13769" s="209"/>
      <c r="F13769" s="685"/>
    </row>
    <row r="13770" spans="2:6" s="55" customFormat="1" x14ac:dyDescent="0.25">
      <c r="B13770" s="209"/>
      <c r="C13770" s="564"/>
      <c r="D13770" s="209"/>
      <c r="F13770" s="685"/>
    </row>
    <row r="13771" spans="2:6" s="55" customFormat="1" x14ac:dyDescent="0.25">
      <c r="B13771" s="209"/>
      <c r="C13771" s="564"/>
      <c r="D13771" s="209"/>
      <c r="F13771" s="685"/>
    </row>
    <row r="13772" spans="2:6" s="55" customFormat="1" x14ac:dyDescent="0.25">
      <c r="B13772" s="209"/>
      <c r="C13772" s="564"/>
      <c r="D13772" s="209"/>
      <c r="F13772" s="685"/>
    </row>
    <row r="13773" spans="2:6" s="55" customFormat="1" x14ac:dyDescent="0.25">
      <c r="B13773" s="209"/>
      <c r="C13773" s="564"/>
      <c r="D13773" s="209"/>
      <c r="F13773" s="685"/>
    </row>
    <row r="13774" spans="2:6" s="55" customFormat="1" x14ac:dyDescent="0.25">
      <c r="B13774" s="209"/>
      <c r="C13774" s="564"/>
      <c r="D13774" s="209"/>
      <c r="F13774" s="685"/>
    </row>
    <row r="13775" spans="2:6" s="55" customFormat="1" x14ac:dyDescent="0.25">
      <c r="B13775" s="209"/>
      <c r="C13775" s="564"/>
      <c r="D13775" s="209"/>
      <c r="F13775" s="685"/>
    </row>
    <row r="13776" spans="2:6" s="55" customFormat="1" x14ac:dyDescent="0.25">
      <c r="B13776" s="209"/>
      <c r="C13776" s="564"/>
      <c r="D13776" s="209"/>
      <c r="F13776" s="685"/>
    </row>
    <row r="13777" spans="2:6" s="55" customFormat="1" x14ac:dyDescent="0.25">
      <c r="B13777" s="209"/>
      <c r="C13777" s="564"/>
      <c r="D13777" s="209"/>
      <c r="F13777" s="685"/>
    </row>
    <row r="13778" spans="2:6" s="55" customFormat="1" x14ac:dyDescent="0.25">
      <c r="B13778" s="209"/>
      <c r="C13778" s="564"/>
      <c r="D13778" s="209"/>
      <c r="F13778" s="685"/>
    </row>
    <row r="13779" spans="2:6" s="55" customFormat="1" x14ac:dyDescent="0.25">
      <c r="B13779" s="209"/>
      <c r="C13779" s="564"/>
      <c r="D13779" s="209"/>
      <c r="F13779" s="685"/>
    </row>
    <row r="13780" spans="2:6" s="55" customFormat="1" x14ac:dyDescent="0.25">
      <c r="B13780" s="209"/>
      <c r="C13780" s="564"/>
      <c r="D13780" s="209"/>
      <c r="F13780" s="685"/>
    </row>
    <row r="13781" spans="2:6" s="55" customFormat="1" x14ac:dyDescent="0.25">
      <c r="B13781" s="209"/>
      <c r="C13781" s="564"/>
      <c r="D13781" s="209"/>
      <c r="F13781" s="685"/>
    </row>
    <row r="13782" spans="2:6" s="55" customFormat="1" x14ac:dyDescent="0.25">
      <c r="B13782" s="209"/>
      <c r="C13782" s="564"/>
      <c r="D13782" s="209"/>
      <c r="F13782" s="685"/>
    </row>
    <row r="13783" spans="2:6" s="55" customFormat="1" x14ac:dyDescent="0.25">
      <c r="B13783" s="209"/>
      <c r="C13783" s="564"/>
      <c r="D13783" s="209"/>
      <c r="F13783" s="685"/>
    </row>
    <row r="13784" spans="2:6" s="55" customFormat="1" x14ac:dyDescent="0.25">
      <c r="B13784" s="209"/>
      <c r="C13784" s="564"/>
      <c r="D13784" s="209"/>
      <c r="F13784" s="685"/>
    </row>
    <row r="13785" spans="2:6" s="55" customFormat="1" x14ac:dyDescent="0.25">
      <c r="B13785" s="209"/>
      <c r="C13785" s="564"/>
      <c r="D13785" s="209"/>
      <c r="F13785" s="685"/>
    </row>
    <row r="13786" spans="2:6" s="55" customFormat="1" x14ac:dyDescent="0.25">
      <c r="B13786" s="209"/>
      <c r="C13786" s="564"/>
      <c r="D13786" s="209"/>
      <c r="F13786" s="685"/>
    </row>
    <row r="13787" spans="2:6" s="55" customFormat="1" x14ac:dyDescent="0.25">
      <c r="B13787" s="209"/>
      <c r="C13787" s="564"/>
      <c r="D13787" s="209"/>
      <c r="F13787" s="685"/>
    </row>
    <row r="13788" spans="2:6" s="55" customFormat="1" x14ac:dyDescent="0.25">
      <c r="B13788" s="209"/>
      <c r="C13788" s="564"/>
      <c r="D13788" s="209"/>
      <c r="F13788" s="685"/>
    </row>
    <row r="13789" spans="2:6" s="55" customFormat="1" x14ac:dyDescent="0.25">
      <c r="B13789" s="209"/>
      <c r="C13789" s="564"/>
      <c r="D13789" s="209"/>
      <c r="F13789" s="685"/>
    </row>
    <row r="13790" spans="2:6" s="55" customFormat="1" x14ac:dyDescent="0.25">
      <c r="B13790" s="209"/>
      <c r="C13790" s="564"/>
      <c r="D13790" s="209"/>
      <c r="F13790" s="685"/>
    </row>
    <row r="13791" spans="2:6" s="55" customFormat="1" x14ac:dyDescent="0.25">
      <c r="B13791" s="209"/>
      <c r="C13791" s="564"/>
      <c r="D13791" s="209"/>
      <c r="F13791" s="685"/>
    </row>
    <row r="13792" spans="2:6" s="55" customFormat="1" x14ac:dyDescent="0.25">
      <c r="B13792" s="209"/>
      <c r="C13792" s="564"/>
      <c r="D13792" s="209"/>
      <c r="F13792" s="685"/>
    </row>
    <row r="13793" spans="2:6" s="55" customFormat="1" x14ac:dyDescent="0.25">
      <c r="B13793" s="209"/>
      <c r="C13793" s="564"/>
      <c r="D13793" s="209"/>
      <c r="F13793" s="685"/>
    </row>
    <row r="13794" spans="2:6" s="55" customFormat="1" x14ac:dyDescent="0.25">
      <c r="B13794" s="209"/>
      <c r="C13794" s="564"/>
      <c r="D13794" s="209"/>
      <c r="F13794" s="685"/>
    </row>
    <row r="13795" spans="2:6" s="55" customFormat="1" x14ac:dyDescent="0.25">
      <c r="B13795" s="209"/>
      <c r="C13795" s="564"/>
      <c r="D13795" s="209"/>
      <c r="F13795" s="685"/>
    </row>
    <row r="13796" spans="2:6" s="55" customFormat="1" x14ac:dyDescent="0.25">
      <c r="B13796" s="209"/>
      <c r="C13796" s="564"/>
      <c r="D13796" s="209"/>
      <c r="F13796" s="685"/>
    </row>
    <row r="13797" spans="2:6" s="55" customFormat="1" x14ac:dyDescent="0.25">
      <c r="B13797" s="209"/>
      <c r="C13797" s="564"/>
      <c r="D13797" s="209"/>
      <c r="F13797" s="685"/>
    </row>
    <row r="13798" spans="2:6" s="55" customFormat="1" x14ac:dyDescent="0.25">
      <c r="B13798" s="209"/>
      <c r="C13798" s="564"/>
      <c r="D13798" s="209"/>
      <c r="F13798" s="685"/>
    </row>
    <row r="13799" spans="2:6" s="55" customFormat="1" x14ac:dyDescent="0.25">
      <c r="B13799" s="209"/>
      <c r="C13799" s="564"/>
      <c r="D13799" s="209"/>
      <c r="F13799" s="685"/>
    </row>
    <row r="13800" spans="2:6" s="55" customFormat="1" x14ac:dyDescent="0.25">
      <c r="B13800" s="209"/>
      <c r="C13800" s="564"/>
      <c r="D13800" s="209"/>
      <c r="F13800" s="685"/>
    </row>
    <row r="13801" spans="2:6" s="55" customFormat="1" x14ac:dyDescent="0.25">
      <c r="B13801" s="209"/>
      <c r="C13801" s="564"/>
      <c r="D13801" s="209"/>
      <c r="F13801" s="685"/>
    </row>
    <row r="13802" spans="2:6" s="55" customFormat="1" x14ac:dyDescent="0.25">
      <c r="B13802" s="209"/>
      <c r="C13802" s="564"/>
      <c r="D13802" s="209"/>
      <c r="F13802" s="685"/>
    </row>
    <row r="13803" spans="2:6" s="55" customFormat="1" x14ac:dyDescent="0.25">
      <c r="B13803" s="209"/>
      <c r="C13803" s="564"/>
      <c r="D13803" s="209"/>
      <c r="F13803" s="685"/>
    </row>
    <row r="13804" spans="2:6" s="55" customFormat="1" x14ac:dyDescent="0.25">
      <c r="B13804" s="209"/>
      <c r="C13804" s="564"/>
      <c r="D13804" s="209"/>
      <c r="F13804" s="685"/>
    </row>
    <row r="13805" spans="2:6" s="55" customFormat="1" x14ac:dyDescent="0.25">
      <c r="B13805" s="209"/>
      <c r="C13805" s="564"/>
      <c r="D13805" s="209"/>
      <c r="F13805" s="685"/>
    </row>
    <row r="13806" spans="2:6" s="55" customFormat="1" x14ac:dyDescent="0.25">
      <c r="B13806" s="209"/>
      <c r="C13806" s="564"/>
      <c r="D13806" s="209"/>
      <c r="F13806" s="685"/>
    </row>
    <row r="13807" spans="2:6" s="55" customFormat="1" x14ac:dyDescent="0.25">
      <c r="B13807" s="209"/>
      <c r="C13807" s="564"/>
      <c r="D13807" s="209"/>
      <c r="F13807" s="685"/>
    </row>
    <row r="13808" spans="2:6" s="55" customFormat="1" x14ac:dyDescent="0.25">
      <c r="B13808" s="209"/>
      <c r="C13808" s="564"/>
      <c r="D13808" s="209"/>
      <c r="F13808" s="685"/>
    </row>
    <row r="13809" spans="2:6" s="55" customFormat="1" x14ac:dyDescent="0.25">
      <c r="B13809" s="209"/>
      <c r="C13809" s="564"/>
      <c r="D13809" s="209"/>
      <c r="F13809" s="685"/>
    </row>
    <row r="13810" spans="2:6" s="55" customFormat="1" x14ac:dyDescent="0.25">
      <c r="B13810" s="209"/>
      <c r="C13810" s="564"/>
      <c r="D13810" s="209"/>
      <c r="F13810" s="685"/>
    </row>
    <row r="13811" spans="2:6" s="55" customFormat="1" x14ac:dyDescent="0.25">
      <c r="B13811" s="209"/>
      <c r="C13811" s="564"/>
      <c r="D13811" s="209"/>
      <c r="F13811" s="685"/>
    </row>
    <row r="13812" spans="2:6" s="55" customFormat="1" x14ac:dyDescent="0.25">
      <c r="B13812" s="209"/>
      <c r="C13812" s="564"/>
      <c r="D13812" s="209"/>
      <c r="F13812" s="685"/>
    </row>
    <row r="13813" spans="2:6" s="55" customFormat="1" x14ac:dyDescent="0.25">
      <c r="B13813" s="209"/>
      <c r="C13813" s="564"/>
      <c r="D13813" s="209"/>
      <c r="F13813" s="685"/>
    </row>
    <row r="13814" spans="2:6" s="55" customFormat="1" x14ac:dyDescent="0.25">
      <c r="B13814" s="209"/>
      <c r="C13814" s="564"/>
      <c r="D13814" s="209"/>
      <c r="F13814" s="685"/>
    </row>
    <row r="13815" spans="2:6" s="55" customFormat="1" x14ac:dyDescent="0.25">
      <c r="B13815" s="209"/>
      <c r="C13815" s="564"/>
      <c r="D13815" s="209"/>
      <c r="F13815" s="685"/>
    </row>
    <row r="13816" spans="2:6" s="55" customFormat="1" x14ac:dyDescent="0.25">
      <c r="B13816" s="209"/>
      <c r="C13816" s="564"/>
      <c r="D13816" s="209"/>
      <c r="F13816" s="685"/>
    </row>
    <row r="13817" spans="2:6" s="55" customFormat="1" x14ac:dyDescent="0.25">
      <c r="B13817" s="209"/>
      <c r="C13817" s="564"/>
      <c r="D13817" s="209"/>
      <c r="F13817" s="685"/>
    </row>
    <row r="13818" spans="2:6" s="55" customFormat="1" x14ac:dyDescent="0.25">
      <c r="B13818" s="209"/>
      <c r="C13818" s="564"/>
      <c r="D13818" s="209"/>
      <c r="F13818" s="685"/>
    </row>
    <row r="13819" spans="2:6" s="55" customFormat="1" x14ac:dyDescent="0.25">
      <c r="B13819" s="209"/>
      <c r="C13819" s="564"/>
      <c r="D13819" s="209"/>
      <c r="F13819" s="685"/>
    </row>
    <row r="13820" spans="2:6" s="55" customFormat="1" x14ac:dyDescent="0.25">
      <c r="B13820" s="209"/>
      <c r="C13820" s="564"/>
      <c r="D13820" s="209"/>
      <c r="F13820" s="685"/>
    </row>
    <row r="13821" spans="2:6" s="55" customFormat="1" x14ac:dyDescent="0.25">
      <c r="B13821" s="209"/>
      <c r="C13821" s="564"/>
      <c r="D13821" s="209"/>
      <c r="F13821" s="685"/>
    </row>
    <row r="13822" spans="2:6" s="55" customFormat="1" x14ac:dyDescent="0.25">
      <c r="B13822" s="209"/>
      <c r="C13822" s="564"/>
      <c r="D13822" s="209"/>
      <c r="F13822" s="685"/>
    </row>
    <row r="13823" spans="2:6" s="55" customFormat="1" x14ac:dyDescent="0.25">
      <c r="B13823" s="209"/>
      <c r="C13823" s="564"/>
      <c r="D13823" s="209"/>
      <c r="F13823" s="685"/>
    </row>
    <row r="13824" spans="2:6" s="55" customFormat="1" x14ac:dyDescent="0.25">
      <c r="B13824" s="209"/>
      <c r="C13824" s="564"/>
      <c r="D13824" s="209"/>
      <c r="F13824" s="685"/>
    </row>
    <row r="13825" spans="2:6" s="55" customFormat="1" x14ac:dyDescent="0.25">
      <c r="B13825" s="209"/>
      <c r="C13825" s="564"/>
      <c r="D13825" s="209"/>
      <c r="F13825" s="685"/>
    </row>
    <row r="13826" spans="2:6" s="55" customFormat="1" x14ac:dyDescent="0.25">
      <c r="B13826" s="209"/>
      <c r="C13826" s="564"/>
      <c r="D13826" s="209"/>
      <c r="F13826" s="685"/>
    </row>
    <row r="13827" spans="2:6" s="55" customFormat="1" x14ac:dyDescent="0.25">
      <c r="B13827" s="209"/>
      <c r="C13827" s="564"/>
      <c r="D13827" s="209"/>
      <c r="F13827" s="685"/>
    </row>
    <row r="13828" spans="2:6" s="55" customFormat="1" x14ac:dyDescent="0.25">
      <c r="B13828" s="209"/>
      <c r="C13828" s="564"/>
      <c r="D13828" s="209"/>
      <c r="F13828" s="685"/>
    </row>
    <row r="13829" spans="2:6" s="55" customFormat="1" x14ac:dyDescent="0.25">
      <c r="B13829" s="209"/>
      <c r="C13829" s="564"/>
      <c r="D13829" s="209"/>
      <c r="F13829" s="685"/>
    </row>
    <row r="13830" spans="2:6" s="55" customFormat="1" x14ac:dyDescent="0.25">
      <c r="B13830" s="209"/>
      <c r="C13830" s="564"/>
      <c r="D13830" s="209"/>
      <c r="F13830" s="685"/>
    </row>
    <row r="13831" spans="2:6" s="55" customFormat="1" x14ac:dyDescent="0.25">
      <c r="B13831" s="209"/>
      <c r="C13831" s="564"/>
      <c r="D13831" s="209"/>
      <c r="F13831" s="685"/>
    </row>
    <row r="13832" spans="2:6" s="55" customFormat="1" x14ac:dyDescent="0.25">
      <c r="B13832" s="209"/>
      <c r="C13832" s="564"/>
      <c r="D13832" s="209"/>
      <c r="F13832" s="685"/>
    </row>
    <row r="13833" spans="2:6" s="55" customFormat="1" x14ac:dyDescent="0.25">
      <c r="B13833" s="209"/>
      <c r="C13833" s="564"/>
      <c r="D13833" s="209"/>
      <c r="F13833" s="685"/>
    </row>
    <row r="13834" spans="2:6" s="55" customFormat="1" x14ac:dyDescent="0.25">
      <c r="B13834" s="209"/>
      <c r="C13834" s="564"/>
      <c r="D13834" s="209"/>
      <c r="F13834" s="685"/>
    </row>
    <row r="13835" spans="2:6" s="55" customFormat="1" x14ac:dyDescent="0.25">
      <c r="B13835" s="209"/>
      <c r="C13835" s="564"/>
      <c r="D13835" s="209"/>
      <c r="F13835" s="685"/>
    </row>
    <row r="13836" spans="2:6" s="55" customFormat="1" x14ac:dyDescent="0.25">
      <c r="B13836" s="209"/>
      <c r="C13836" s="564"/>
      <c r="D13836" s="209"/>
      <c r="F13836" s="685"/>
    </row>
    <row r="13837" spans="2:6" s="55" customFormat="1" x14ac:dyDescent="0.25">
      <c r="B13837" s="209"/>
      <c r="C13837" s="564"/>
      <c r="D13837" s="209"/>
      <c r="F13837" s="685"/>
    </row>
    <row r="13838" spans="2:6" s="55" customFormat="1" x14ac:dyDescent="0.25">
      <c r="B13838" s="209"/>
      <c r="C13838" s="564"/>
      <c r="D13838" s="209"/>
      <c r="F13838" s="685"/>
    </row>
    <row r="13839" spans="2:6" s="55" customFormat="1" x14ac:dyDescent="0.25">
      <c r="B13839" s="209"/>
      <c r="C13839" s="564"/>
      <c r="D13839" s="209"/>
      <c r="F13839" s="685"/>
    </row>
    <row r="13840" spans="2:6" s="55" customFormat="1" x14ac:dyDescent="0.25">
      <c r="B13840" s="209"/>
      <c r="C13840" s="564"/>
      <c r="D13840" s="209"/>
      <c r="F13840" s="685"/>
    </row>
    <row r="13841" spans="2:6" s="55" customFormat="1" x14ac:dyDescent="0.25">
      <c r="B13841" s="209"/>
      <c r="C13841" s="564"/>
      <c r="D13841" s="209"/>
      <c r="F13841" s="685"/>
    </row>
    <row r="13842" spans="2:6" s="55" customFormat="1" x14ac:dyDescent="0.25">
      <c r="B13842" s="209"/>
      <c r="C13842" s="564"/>
      <c r="D13842" s="209"/>
      <c r="F13842" s="685"/>
    </row>
    <row r="13843" spans="2:6" s="55" customFormat="1" x14ac:dyDescent="0.25">
      <c r="B13843" s="209"/>
      <c r="C13843" s="564"/>
      <c r="D13843" s="209"/>
      <c r="F13843" s="685"/>
    </row>
    <row r="13844" spans="2:6" s="55" customFormat="1" x14ac:dyDescent="0.25">
      <c r="B13844" s="209"/>
      <c r="C13844" s="564"/>
      <c r="D13844" s="209"/>
      <c r="F13844" s="685"/>
    </row>
    <row r="13845" spans="2:6" s="55" customFormat="1" x14ac:dyDescent="0.25">
      <c r="B13845" s="209"/>
      <c r="C13845" s="564"/>
      <c r="D13845" s="209"/>
      <c r="F13845" s="685"/>
    </row>
    <row r="13846" spans="2:6" s="55" customFormat="1" x14ac:dyDescent="0.25">
      <c r="B13846" s="209"/>
      <c r="C13846" s="564"/>
      <c r="D13846" s="209"/>
      <c r="F13846" s="685"/>
    </row>
    <row r="13847" spans="2:6" s="55" customFormat="1" x14ac:dyDescent="0.25">
      <c r="B13847" s="209"/>
      <c r="C13847" s="564"/>
      <c r="D13847" s="209"/>
      <c r="F13847" s="685"/>
    </row>
    <row r="13848" spans="2:6" s="55" customFormat="1" x14ac:dyDescent="0.25">
      <c r="B13848" s="209"/>
      <c r="C13848" s="564"/>
      <c r="D13848" s="209"/>
      <c r="F13848" s="685"/>
    </row>
    <row r="13849" spans="2:6" s="55" customFormat="1" x14ac:dyDescent="0.25">
      <c r="B13849" s="209"/>
      <c r="C13849" s="564"/>
      <c r="D13849" s="209"/>
      <c r="F13849" s="685"/>
    </row>
    <row r="13850" spans="2:6" s="55" customFormat="1" x14ac:dyDescent="0.25">
      <c r="B13850" s="209"/>
      <c r="C13850" s="564"/>
      <c r="D13850" s="209"/>
      <c r="F13850" s="685"/>
    </row>
    <row r="13851" spans="2:6" s="55" customFormat="1" x14ac:dyDescent="0.25">
      <c r="B13851" s="209"/>
      <c r="C13851" s="564"/>
      <c r="D13851" s="209"/>
      <c r="F13851" s="685"/>
    </row>
    <row r="13852" spans="2:6" s="55" customFormat="1" x14ac:dyDescent="0.25">
      <c r="B13852" s="209"/>
      <c r="C13852" s="564"/>
      <c r="D13852" s="209"/>
      <c r="F13852" s="685"/>
    </row>
    <row r="13853" spans="2:6" s="55" customFormat="1" x14ac:dyDescent="0.25">
      <c r="B13853" s="209"/>
      <c r="C13853" s="564"/>
      <c r="D13853" s="209"/>
      <c r="F13853" s="685"/>
    </row>
    <row r="13854" spans="2:6" s="55" customFormat="1" x14ac:dyDescent="0.25">
      <c r="B13854" s="209"/>
      <c r="C13854" s="564"/>
      <c r="D13854" s="209"/>
      <c r="F13854" s="685"/>
    </row>
    <row r="13855" spans="2:6" s="55" customFormat="1" x14ac:dyDescent="0.25">
      <c r="B13855" s="209"/>
      <c r="C13855" s="564"/>
      <c r="D13855" s="209"/>
      <c r="F13855" s="685"/>
    </row>
    <row r="13856" spans="2:6" s="55" customFormat="1" x14ac:dyDescent="0.25">
      <c r="B13856" s="209"/>
      <c r="C13856" s="564"/>
      <c r="D13856" s="209"/>
      <c r="F13856" s="685"/>
    </row>
    <row r="13857" spans="2:6" s="55" customFormat="1" x14ac:dyDescent="0.25">
      <c r="B13857" s="209"/>
      <c r="C13857" s="564"/>
      <c r="D13857" s="209"/>
      <c r="F13857" s="685"/>
    </row>
    <row r="13858" spans="2:6" s="55" customFormat="1" x14ac:dyDescent="0.25">
      <c r="B13858" s="209"/>
      <c r="C13858" s="564"/>
      <c r="D13858" s="209"/>
      <c r="F13858" s="685"/>
    </row>
    <row r="13859" spans="2:6" s="55" customFormat="1" x14ac:dyDescent="0.25">
      <c r="B13859" s="209"/>
      <c r="C13859" s="564"/>
      <c r="D13859" s="209"/>
      <c r="F13859" s="685"/>
    </row>
    <row r="13860" spans="2:6" s="55" customFormat="1" x14ac:dyDescent="0.25">
      <c r="B13860" s="209"/>
      <c r="C13860" s="564"/>
      <c r="D13860" s="209"/>
      <c r="F13860" s="685"/>
    </row>
    <row r="13861" spans="2:6" s="55" customFormat="1" x14ac:dyDescent="0.25">
      <c r="B13861" s="209"/>
      <c r="C13861" s="564"/>
      <c r="D13861" s="209"/>
      <c r="F13861" s="685"/>
    </row>
    <row r="13862" spans="2:6" s="55" customFormat="1" x14ac:dyDescent="0.25">
      <c r="B13862" s="209"/>
      <c r="C13862" s="564"/>
      <c r="D13862" s="209"/>
      <c r="F13862" s="685"/>
    </row>
    <row r="13863" spans="2:6" s="55" customFormat="1" x14ac:dyDescent="0.25">
      <c r="B13863" s="209"/>
      <c r="C13863" s="564"/>
      <c r="D13863" s="209"/>
      <c r="F13863" s="685"/>
    </row>
    <row r="13864" spans="2:6" s="55" customFormat="1" x14ac:dyDescent="0.25">
      <c r="B13864" s="209"/>
      <c r="C13864" s="564"/>
      <c r="D13864" s="209"/>
      <c r="F13864" s="685"/>
    </row>
    <row r="13865" spans="2:6" s="55" customFormat="1" x14ac:dyDescent="0.25">
      <c r="B13865" s="209"/>
      <c r="C13865" s="564"/>
      <c r="D13865" s="209"/>
      <c r="F13865" s="685"/>
    </row>
    <row r="13866" spans="2:6" s="55" customFormat="1" x14ac:dyDescent="0.25">
      <c r="B13866" s="209"/>
      <c r="C13866" s="564"/>
      <c r="D13866" s="209"/>
      <c r="F13866" s="685"/>
    </row>
    <row r="13867" spans="2:6" s="55" customFormat="1" x14ac:dyDescent="0.25">
      <c r="B13867" s="209"/>
      <c r="C13867" s="564"/>
      <c r="D13867" s="209"/>
      <c r="F13867" s="685"/>
    </row>
    <row r="13868" spans="2:6" s="55" customFormat="1" x14ac:dyDescent="0.25">
      <c r="B13868" s="209"/>
      <c r="C13868" s="564"/>
      <c r="D13868" s="209"/>
      <c r="F13868" s="685"/>
    </row>
    <row r="13869" spans="2:6" s="55" customFormat="1" x14ac:dyDescent="0.25">
      <c r="B13869" s="209"/>
      <c r="C13869" s="564"/>
      <c r="D13869" s="209"/>
      <c r="F13869" s="685"/>
    </row>
    <row r="13870" spans="2:6" s="55" customFormat="1" x14ac:dyDescent="0.25">
      <c r="B13870" s="209"/>
      <c r="C13870" s="564"/>
      <c r="D13870" s="209"/>
      <c r="F13870" s="685"/>
    </row>
    <row r="13871" spans="2:6" s="55" customFormat="1" x14ac:dyDescent="0.25">
      <c r="B13871" s="209"/>
      <c r="C13871" s="564"/>
      <c r="D13871" s="209"/>
      <c r="F13871" s="685"/>
    </row>
    <row r="13872" spans="2:6" s="55" customFormat="1" x14ac:dyDescent="0.25">
      <c r="B13872" s="209"/>
      <c r="C13872" s="564"/>
      <c r="D13872" s="209"/>
      <c r="F13872" s="685"/>
    </row>
    <row r="13873" spans="2:6" s="55" customFormat="1" x14ac:dyDescent="0.25">
      <c r="B13873" s="209"/>
      <c r="C13873" s="564"/>
      <c r="D13873" s="209"/>
      <c r="F13873" s="685"/>
    </row>
    <row r="13874" spans="2:6" s="55" customFormat="1" x14ac:dyDescent="0.25">
      <c r="B13874" s="209"/>
      <c r="C13874" s="564"/>
      <c r="D13874" s="209"/>
      <c r="F13874" s="685"/>
    </row>
    <row r="13875" spans="2:6" s="55" customFormat="1" x14ac:dyDescent="0.25">
      <c r="B13875" s="209"/>
      <c r="C13875" s="564"/>
      <c r="D13875" s="209"/>
      <c r="F13875" s="685"/>
    </row>
    <row r="13876" spans="2:6" s="55" customFormat="1" x14ac:dyDescent="0.25">
      <c r="B13876" s="209"/>
      <c r="C13876" s="564"/>
      <c r="D13876" s="209"/>
      <c r="F13876" s="685"/>
    </row>
    <row r="13877" spans="2:6" s="55" customFormat="1" x14ac:dyDescent="0.25">
      <c r="B13877" s="209"/>
      <c r="C13877" s="564"/>
      <c r="D13877" s="209"/>
      <c r="F13877" s="685"/>
    </row>
    <row r="13878" spans="2:6" s="55" customFormat="1" x14ac:dyDescent="0.25">
      <c r="B13878" s="209"/>
      <c r="C13878" s="564"/>
      <c r="D13878" s="209"/>
      <c r="F13878" s="685"/>
    </row>
    <row r="13879" spans="2:6" s="55" customFormat="1" x14ac:dyDescent="0.25">
      <c r="B13879" s="209"/>
      <c r="C13879" s="564"/>
      <c r="D13879" s="209"/>
      <c r="F13879" s="685"/>
    </row>
    <row r="13880" spans="2:6" s="55" customFormat="1" x14ac:dyDescent="0.25">
      <c r="B13880" s="209"/>
      <c r="C13880" s="564"/>
      <c r="D13880" s="209"/>
      <c r="F13880" s="685"/>
    </row>
    <row r="13881" spans="2:6" s="55" customFormat="1" x14ac:dyDescent="0.25">
      <c r="B13881" s="209"/>
      <c r="C13881" s="564"/>
      <c r="D13881" s="209"/>
      <c r="F13881" s="685"/>
    </row>
    <row r="13882" spans="2:6" s="55" customFormat="1" x14ac:dyDescent="0.25">
      <c r="B13882" s="209"/>
      <c r="C13882" s="564"/>
      <c r="D13882" s="209"/>
      <c r="F13882" s="685"/>
    </row>
    <row r="13883" spans="2:6" s="55" customFormat="1" x14ac:dyDescent="0.25">
      <c r="B13883" s="209"/>
      <c r="C13883" s="564"/>
      <c r="D13883" s="209"/>
      <c r="F13883" s="685"/>
    </row>
    <row r="13884" spans="2:6" s="55" customFormat="1" x14ac:dyDescent="0.25">
      <c r="B13884" s="209"/>
      <c r="C13884" s="564"/>
      <c r="D13884" s="209"/>
      <c r="F13884" s="685"/>
    </row>
    <row r="13885" spans="2:6" s="55" customFormat="1" x14ac:dyDescent="0.25">
      <c r="B13885" s="209"/>
      <c r="C13885" s="564"/>
      <c r="D13885" s="209"/>
      <c r="F13885" s="685"/>
    </row>
    <row r="13886" spans="2:6" s="55" customFormat="1" x14ac:dyDescent="0.25">
      <c r="B13886" s="209"/>
      <c r="C13886" s="564"/>
      <c r="D13886" s="209"/>
      <c r="F13886" s="685"/>
    </row>
    <row r="13887" spans="2:6" s="55" customFormat="1" x14ac:dyDescent="0.25">
      <c r="B13887" s="209"/>
      <c r="C13887" s="564"/>
      <c r="D13887" s="209"/>
      <c r="F13887" s="685"/>
    </row>
    <row r="13888" spans="2:6" s="55" customFormat="1" x14ac:dyDescent="0.25">
      <c r="B13888" s="209"/>
      <c r="C13888" s="564"/>
      <c r="D13888" s="209"/>
      <c r="F13888" s="685"/>
    </row>
    <row r="13889" spans="2:6" s="55" customFormat="1" x14ac:dyDescent="0.25">
      <c r="B13889" s="209"/>
      <c r="C13889" s="564"/>
      <c r="D13889" s="209"/>
      <c r="F13889" s="685"/>
    </row>
    <row r="13890" spans="2:6" s="55" customFormat="1" x14ac:dyDescent="0.25">
      <c r="B13890" s="209"/>
      <c r="C13890" s="564"/>
      <c r="D13890" s="209"/>
      <c r="F13890" s="685"/>
    </row>
    <row r="13891" spans="2:6" s="55" customFormat="1" x14ac:dyDescent="0.25">
      <c r="B13891" s="209"/>
      <c r="C13891" s="564"/>
      <c r="D13891" s="209"/>
      <c r="F13891" s="685"/>
    </row>
    <row r="13892" spans="2:6" s="55" customFormat="1" x14ac:dyDescent="0.25">
      <c r="B13892" s="209"/>
      <c r="C13892" s="564"/>
      <c r="D13892" s="209"/>
      <c r="F13892" s="685"/>
    </row>
    <row r="13893" spans="2:6" s="55" customFormat="1" x14ac:dyDescent="0.25">
      <c r="B13893" s="209"/>
      <c r="C13893" s="564"/>
      <c r="D13893" s="209"/>
      <c r="F13893" s="685"/>
    </row>
    <row r="13894" spans="2:6" s="55" customFormat="1" x14ac:dyDescent="0.25">
      <c r="B13894" s="209"/>
      <c r="C13894" s="564"/>
      <c r="D13894" s="209"/>
      <c r="F13894" s="685"/>
    </row>
    <row r="13895" spans="2:6" s="55" customFormat="1" x14ac:dyDescent="0.25">
      <c r="B13895" s="209"/>
      <c r="C13895" s="564"/>
      <c r="D13895" s="209"/>
      <c r="F13895" s="685"/>
    </row>
    <row r="13896" spans="2:6" s="55" customFormat="1" x14ac:dyDescent="0.25">
      <c r="B13896" s="209"/>
      <c r="C13896" s="564"/>
      <c r="D13896" s="209"/>
      <c r="F13896" s="685"/>
    </row>
    <row r="13897" spans="2:6" s="55" customFormat="1" x14ac:dyDescent="0.25">
      <c r="B13897" s="209"/>
      <c r="C13897" s="564"/>
      <c r="D13897" s="209"/>
      <c r="F13897" s="685"/>
    </row>
    <row r="13898" spans="2:6" s="55" customFormat="1" x14ac:dyDescent="0.25">
      <c r="B13898" s="209"/>
      <c r="C13898" s="564"/>
      <c r="D13898" s="209"/>
      <c r="F13898" s="685"/>
    </row>
    <row r="13899" spans="2:6" s="55" customFormat="1" x14ac:dyDescent="0.25">
      <c r="B13899" s="209"/>
      <c r="C13899" s="564"/>
      <c r="D13899" s="209"/>
      <c r="F13899" s="685"/>
    </row>
    <row r="13900" spans="2:6" s="55" customFormat="1" x14ac:dyDescent="0.25">
      <c r="B13900" s="209"/>
      <c r="C13900" s="564"/>
      <c r="D13900" s="209"/>
      <c r="F13900" s="685"/>
    </row>
    <row r="13901" spans="2:6" s="55" customFormat="1" x14ac:dyDescent="0.25">
      <c r="B13901" s="209"/>
      <c r="C13901" s="564"/>
      <c r="D13901" s="209"/>
      <c r="F13901" s="685"/>
    </row>
    <row r="13902" spans="2:6" s="55" customFormat="1" x14ac:dyDescent="0.25">
      <c r="B13902" s="209"/>
      <c r="C13902" s="564"/>
      <c r="D13902" s="209"/>
      <c r="F13902" s="685"/>
    </row>
    <row r="13903" spans="2:6" s="55" customFormat="1" x14ac:dyDescent="0.25">
      <c r="B13903" s="209"/>
      <c r="C13903" s="564"/>
      <c r="D13903" s="209"/>
      <c r="F13903" s="685"/>
    </row>
    <row r="13904" spans="2:6" s="55" customFormat="1" x14ac:dyDescent="0.25">
      <c r="B13904" s="209"/>
      <c r="C13904" s="564"/>
      <c r="D13904" s="209"/>
      <c r="F13904" s="685"/>
    </row>
    <row r="13905" spans="2:6" s="55" customFormat="1" x14ac:dyDescent="0.25">
      <c r="B13905" s="209"/>
      <c r="C13905" s="564"/>
      <c r="D13905" s="209"/>
      <c r="F13905" s="685"/>
    </row>
    <row r="13906" spans="2:6" s="55" customFormat="1" x14ac:dyDescent="0.25">
      <c r="B13906" s="209"/>
      <c r="C13906" s="564"/>
      <c r="D13906" s="209"/>
      <c r="F13906" s="685"/>
    </row>
    <row r="13907" spans="2:6" s="55" customFormat="1" x14ac:dyDescent="0.25">
      <c r="B13907" s="209"/>
      <c r="C13907" s="564"/>
      <c r="D13907" s="209"/>
      <c r="F13907" s="685"/>
    </row>
    <row r="13908" spans="2:6" s="55" customFormat="1" x14ac:dyDescent="0.25">
      <c r="B13908" s="209"/>
      <c r="C13908" s="564"/>
      <c r="D13908" s="209"/>
      <c r="F13908" s="685"/>
    </row>
    <row r="13909" spans="2:6" s="55" customFormat="1" x14ac:dyDescent="0.25">
      <c r="B13909" s="209"/>
      <c r="C13909" s="564"/>
      <c r="D13909" s="209"/>
      <c r="F13909" s="685"/>
    </row>
    <row r="13910" spans="2:6" s="55" customFormat="1" x14ac:dyDescent="0.25">
      <c r="B13910" s="209"/>
      <c r="C13910" s="564"/>
      <c r="D13910" s="209"/>
      <c r="F13910" s="685"/>
    </row>
    <row r="13911" spans="2:6" s="55" customFormat="1" x14ac:dyDescent="0.25">
      <c r="B13911" s="209"/>
      <c r="C13911" s="564"/>
      <c r="D13911" s="209"/>
      <c r="F13911" s="685"/>
    </row>
    <row r="13912" spans="2:6" s="55" customFormat="1" x14ac:dyDescent="0.25">
      <c r="B13912" s="209"/>
      <c r="C13912" s="564"/>
      <c r="D13912" s="209"/>
      <c r="F13912" s="685"/>
    </row>
    <row r="13913" spans="2:6" s="55" customFormat="1" x14ac:dyDescent="0.25">
      <c r="B13913" s="209"/>
      <c r="C13913" s="564"/>
      <c r="D13913" s="209"/>
      <c r="F13913" s="685"/>
    </row>
    <row r="13914" spans="2:6" s="55" customFormat="1" x14ac:dyDescent="0.25">
      <c r="B13914" s="209"/>
      <c r="C13914" s="564"/>
      <c r="D13914" s="209"/>
      <c r="F13914" s="685"/>
    </row>
    <row r="13915" spans="2:6" s="55" customFormat="1" x14ac:dyDescent="0.25">
      <c r="B13915" s="209"/>
      <c r="C13915" s="564"/>
      <c r="D13915" s="209"/>
      <c r="F13915" s="685"/>
    </row>
    <row r="13916" spans="2:6" s="55" customFormat="1" x14ac:dyDescent="0.25">
      <c r="B13916" s="209"/>
      <c r="C13916" s="564"/>
      <c r="D13916" s="209"/>
      <c r="F13916" s="685"/>
    </row>
    <row r="13917" spans="2:6" s="55" customFormat="1" x14ac:dyDescent="0.25">
      <c r="B13917" s="209"/>
      <c r="C13917" s="564"/>
      <c r="D13917" s="209"/>
      <c r="F13917" s="685"/>
    </row>
    <row r="13918" spans="2:6" s="55" customFormat="1" x14ac:dyDescent="0.25">
      <c r="B13918" s="209"/>
      <c r="C13918" s="564"/>
      <c r="D13918" s="209"/>
      <c r="F13918" s="685"/>
    </row>
    <row r="13919" spans="2:6" s="55" customFormat="1" x14ac:dyDescent="0.25">
      <c r="B13919" s="209"/>
      <c r="C13919" s="564"/>
      <c r="D13919" s="209"/>
      <c r="F13919" s="685"/>
    </row>
    <row r="13920" spans="2:6" s="55" customFormat="1" x14ac:dyDescent="0.25">
      <c r="B13920" s="209"/>
      <c r="C13920" s="564"/>
      <c r="D13920" s="209"/>
      <c r="F13920" s="685"/>
    </row>
    <row r="13921" spans="2:6" s="55" customFormat="1" x14ac:dyDescent="0.25">
      <c r="B13921" s="209"/>
      <c r="C13921" s="564"/>
      <c r="D13921" s="209"/>
      <c r="F13921" s="685"/>
    </row>
    <row r="13922" spans="2:6" s="55" customFormat="1" x14ac:dyDescent="0.25">
      <c r="B13922" s="209"/>
      <c r="C13922" s="564"/>
      <c r="D13922" s="209"/>
      <c r="F13922" s="685"/>
    </row>
    <row r="13923" spans="2:6" s="55" customFormat="1" x14ac:dyDescent="0.25">
      <c r="B13923" s="209"/>
      <c r="C13923" s="564"/>
      <c r="D13923" s="209"/>
      <c r="F13923" s="685"/>
    </row>
    <row r="13924" spans="2:6" s="55" customFormat="1" x14ac:dyDescent="0.25">
      <c r="B13924" s="209"/>
      <c r="C13924" s="564"/>
      <c r="D13924" s="209"/>
      <c r="F13924" s="685"/>
    </row>
    <row r="13925" spans="2:6" s="55" customFormat="1" x14ac:dyDescent="0.25">
      <c r="B13925" s="209"/>
      <c r="C13925" s="564"/>
      <c r="D13925" s="209"/>
      <c r="F13925" s="685"/>
    </row>
    <row r="13926" spans="2:6" s="55" customFormat="1" x14ac:dyDescent="0.25">
      <c r="B13926" s="209"/>
      <c r="C13926" s="564"/>
      <c r="D13926" s="209"/>
      <c r="F13926" s="685"/>
    </row>
    <row r="13927" spans="2:6" s="55" customFormat="1" x14ac:dyDescent="0.25">
      <c r="B13927" s="209"/>
      <c r="C13927" s="564"/>
      <c r="D13927" s="209"/>
      <c r="F13927" s="685"/>
    </row>
    <row r="13928" spans="2:6" s="55" customFormat="1" x14ac:dyDescent="0.25">
      <c r="B13928" s="209"/>
      <c r="C13928" s="564"/>
      <c r="D13928" s="209"/>
      <c r="F13928" s="685"/>
    </row>
    <row r="13929" spans="2:6" s="55" customFormat="1" x14ac:dyDescent="0.25">
      <c r="B13929" s="209"/>
      <c r="C13929" s="564"/>
      <c r="D13929" s="209"/>
      <c r="F13929" s="685"/>
    </row>
    <row r="13930" spans="2:6" s="55" customFormat="1" x14ac:dyDescent="0.25">
      <c r="B13930" s="209"/>
      <c r="C13930" s="564"/>
      <c r="D13930" s="209"/>
      <c r="F13930" s="685"/>
    </row>
    <row r="13931" spans="2:6" s="55" customFormat="1" x14ac:dyDescent="0.25">
      <c r="B13931" s="209"/>
      <c r="C13931" s="564"/>
      <c r="D13931" s="209"/>
      <c r="F13931" s="685"/>
    </row>
    <row r="13932" spans="2:6" s="55" customFormat="1" x14ac:dyDescent="0.25">
      <c r="B13932" s="209"/>
      <c r="C13932" s="564"/>
      <c r="D13932" s="209"/>
      <c r="F13932" s="685"/>
    </row>
    <row r="13933" spans="2:6" s="55" customFormat="1" x14ac:dyDescent="0.25">
      <c r="B13933" s="209"/>
      <c r="C13933" s="564"/>
      <c r="D13933" s="209"/>
      <c r="F13933" s="685"/>
    </row>
    <row r="13934" spans="2:6" s="55" customFormat="1" x14ac:dyDescent="0.25">
      <c r="B13934" s="209"/>
      <c r="C13934" s="564"/>
      <c r="D13934" s="209"/>
      <c r="F13934" s="685"/>
    </row>
    <row r="13935" spans="2:6" s="55" customFormat="1" x14ac:dyDescent="0.25">
      <c r="B13935" s="209"/>
      <c r="C13935" s="564"/>
      <c r="D13935" s="209"/>
      <c r="F13935" s="685"/>
    </row>
    <row r="13936" spans="2:6" s="55" customFormat="1" x14ac:dyDescent="0.25">
      <c r="B13936" s="209"/>
      <c r="C13936" s="564"/>
      <c r="D13936" s="209"/>
      <c r="F13936" s="685"/>
    </row>
    <row r="13937" spans="2:6" s="55" customFormat="1" x14ac:dyDescent="0.25">
      <c r="B13937" s="209"/>
      <c r="C13937" s="564"/>
      <c r="D13937" s="209"/>
      <c r="F13937" s="685"/>
    </row>
    <row r="13938" spans="2:6" s="55" customFormat="1" x14ac:dyDescent="0.25">
      <c r="B13938" s="209"/>
      <c r="C13938" s="564"/>
      <c r="D13938" s="209"/>
      <c r="F13938" s="685"/>
    </row>
    <row r="13939" spans="2:6" s="55" customFormat="1" x14ac:dyDescent="0.25">
      <c r="B13939" s="209"/>
      <c r="C13939" s="564"/>
      <c r="D13939" s="209"/>
      <c r="F13939" s="685"/>
    </row>
    <row r="13940" spans="2:6" s="55" customFormat="1" x14ac:dyDescent="0.25">
      <c r="B13940" s="209"/>
      <c r="C13940" s="564"/>
      <c r="D13940" s="209"/>
      <c r="F13940" s="685"/>
    </row>
    <row r="13941" spans="2:6" s="55" customFormat="1" x14ac:dyDescent="0.25">
      <c r="B13941" s="209"/>
      <c r="C13941" s="564"/>
      <c r="D13941" s="209"/>
      <c r="F13941" s="685"/>
    </row>
    <row r="13942" spans="2:6" s="55" customFormat="1" x14ac:dyDescent="0.25">
      <c r="B13942" s="209"/>
      <c r="C13942" s="564"/>
      <c r="D13942" s="209"/>
      <c r="F13942" s="685"/>
    </row>
    <row r="13943" spans="2:6" s="55" customFormat="1" x14ac:dyDescent="0.25">
      <c r="B13943" s="209"/>
      <c r="C13943" s="564"/>
      <c r="D13943" s="209"/>
      <c r="F13943" s="685"/>
    </row>
    <row r="13944" spans="2:6" s="55" customFormat="1" x14ac:dyDescent="0.25">
      <c r="B13944" s="209"/>
      <c r="C13944" s="564"/>
      <c r="D13944" s="209"/>
      <c r="F13944" s="685"/>
    </row>
    <row r="13945" spans="2:6" s="55" customFormat="1" x14ac:dyDescent="0.25">
      <c r="B13945" s="209"/>
      <c r="C13945" s="564"/>
      <c r="D13945" s="209"/>
      <c r="F13945" s="685"/>
    </row>
    <row r="13946" spans="2:6" s="55" customFormat="1" x14ac:dyDescent="0.25">
      <c r="B13946" s="209"/>
      <c r="C13946" s="564"/>
      <c r="D13946" s="209"/>
      <c r="F13946" s="685"/>
    </row>
    <row r="13947" spans="2:6" s="55" customFormat="1" x14ac:dyDescent="0.25">
      <c r="B13947" s="209"/>
      <c r="C13947" s="564"/>
      <c r="D13947" s="209"/>
      <c r="F13947" s="685"/>
    </row>
    <row r="13948" spans="2:6" s="55" customFormat="1" x14ac:dyDescent="0.25">
      <c r="B13948" s="209"/>
      <c r="C13948" s="564"/>
      <c r="D13948" s="209"/>
      <c r="F13948" s="685"/>
    </row>
    <row r="13949" spans="2:6" s="55" customFormat="1" x14ac:dyDescent="0.25">
      <c r="B13949" s="209"/>
      <c r="C13949" s="564"/>
      <c r="D13949" s="209"/>
      <c r="F13949" s="685"/>
    </row>
    <row r="13950" spans="2:6" s="55" customFormat="1" x14ac:dyDescent="0.25">
      <c r="B13950" s="209"/>
      <c r="C13950" s="564"/>
      <c r="D13950" s="209"/>
      <c r="F13950" s="685"/>
    </row>
    <row r="13951" spans="2:6" s="55" customFormat="1" x14ac:dyDescent="0.25">
      <c r="B13951" s="209"/>
      <c r="C13951" s="564"/>
      <c r="D13951" s="209"/>
      <c r="F13951" s="685"/>
    </row>
    <row r="13952" spans="2:6" s="55" customFormat="1" x14ac:dyDescent="0.25">
      <c r="B13952" s="209"/>
      <c r="C13952" s="564"/>
      <c r="D13952" s="209"/>
      <c r="F13952" s="685"/>
    </row>
    <row r="13953" spans="2:6" s="55" customFormat="1" x14ac:dyDescent="0.25">
      <c r="B13953" s="209"/>
      <c r="C13953" s="564"/>
      <c r="D13953" s="209"/>
      <c r="F13953" s="685"/>
    </row>
    <row r="13954" spans="2:6" s="55" customFormat="1" x14ac:dyDescent="0.25">
      <c r="B13954" s="209"/>
      <c r="C13954" s="564"/>
      <c r="D13954" s="209"/>
      <c r="F13954" s="685"/>
    </row>
    <row r="13955" spans="2:6" s="55" customFormat="1" x14ac:dyDescent="0.25">
      <c r="B13955" s="209"/>
      <c r="C13955" s="564"/>
      <c r="D13955" s="209"/>
      <c r="F13955" s="685"/>
    </row>
    <row r="13956" spans="2:6" s="55" customFormat="1" x14ac:dyDescent="0.25">
      <c r="B13956" s="209"/>
      <c r="C13956" s="564"/>
      <c r="D13956" s="209"/>
      <c r="F13956" s="685"/>
    </row>
    <row r="13957" spans="2:6" s="55" customFormat="1" x14ac:dyDescent="0.25">
      <c r="B13957" s="209"/>
      <c r="C13957" s="564"/>
      <c r="D13957" s="209"/>
      <c r="F13957" s="685"/>
    </row>
    <row r="13958" spans="2:6" s="55" customFormat="1" x14ac:dyDescent="0.25">
      <c r="B13958" s="209"/>
      <c r="C13958" s="564"/>
      <c r="D13958" s="209"/>
      <c r="F13958" s="685"/>
    </row>
    <row r="13959" spans="2:6" s="55" customFormat="1" x14ac:dyDescent="0.25">
      <c r="B13959" s="209"/>
      <c r="C13959" s="564"/>
      <c r="D13959" s="209"/>
      <c r="F13959" s="685"/>
    </row>
    <row r="13960" spans="2:6" s="55" customFormat="1" x14ac:dyDescent="0.25">
      <c r="B13960" s="209"/>
      <c r="C13960" s="564"/>
      <c r="D13960" s="209"/>
      <c r="F13960" s="685"/>
    </row>
    <row r="13961" spans="2:6" s="55" customFormat="1" x14ac:dyDescent="0.25">
      <c r="B13961" s="209"/>
      <c r="C13961" s="564"/>
      <c r="D13961" s="209"/>
      <c r="F13961" s="685"/>
    </row>
    <row r="13962" spans="2:6" s="55" customFormat="1" x14ac:dyDescent="0.25">
      <c r="B13962" s="209"/>
      <c r="C13962" s="564"/>
      <c r="D13962" s="209"/>
      <c r="F13962" s="685"/>
    </row>
    <row r="13963" spans="2:6" s="55" customFormat="1" x14ac:dyDescent="0.25">
      <c r="B13963" s="209"/>
      <c r="C13963" s="564"/>
      <c r="D13963" s="209"/>
      <c r="F13963" s="685"/>
    </row>
    <row r="13964" spans="2:6" s="55" customFormat="1" x14ac:dyDescent="0.25">
      <c r="B13964" s="209"/>
      <c r="C13964" s="564"/>
      <c r="D13964" s="209"/>
      <c r="F13964" s="685"/>
    </row>
    <row r="13965" spans="2:6" s="55" customFormat="1" x14ac:dyDescent="0.25">
      <c r="B13965" s="209"/>
      <c r="C13965" s="564"/>
      <c r="D13965" s="209"/>
      <c r="F13965" s="685"/>
    </row>
    <row r="13966" spans="2:6" s="55" customFormat="1" x14ac:dyDescent="0.25">
      <c r="B13966" s="209"/>
      <c r="C13966" s="564"/>
      <c r="D13966" s="209"/>
      <c r="F13966" s="685"/>
    </row>
    <row r="13967" spans="2:6" s="55" customFormat="1" x14ac:dyDescent="0.25">
      <c r="B13967" s="209"/>
      <c r="C13967" s="564"/>
      <c r="D13967" s="209"/>
      <c r="F13967" s="685"/>
    </row>
    <row r="13968" spans="2:6" s="55" customFormat="1" x14ac:dyDescent="0.25">
      <c r="B13968" s="209"/>
      <c r="C13968" s="564"/>
      <c r="D13968" s="209"/>
      <c r="F13968" s="685"/>
    </row>
    <row r="13969" spans="2:6" s="55" customFormat="1" x14ac:dyDescent="0.25">
      <c r="B13969" s="209"/>
      <c r="C13969" s="564"/>
      <c r="D13969" s="209"/>
      <c r="F13969" s="685"/>
    </row>
    <row r="13970" spans="2:6" s="55" customFormat="1" x14ac:dyDescent="0.25">
      <c r="B13970" s="209"/>
      <c r="C13970" s="564"/>
      <c r="D13970" s="209"/>
      <c r="F13970" s="685"/>
    </row>
    <row r="13971" spans="2:6" s="55" customFormat="1" x14ac:dyDescent="0.25">
      <c r="B13971" s="209"/>
      <c r="C13971" s="564"/>
      <c r="D13971" s="209"/>
      <c r="F13971" s="685"/>
    </row>
    <row r="13972" spans="2:6" s="55" customFormat="1" x14ac:dyDescent="0.25">
      <c r="B13972" s="209"/>
      <c r="C13972" s="564"/>
      <c r="D13972" s="209"/>
      <c r="F13972" s="685"/>
    </row>
    <row r="13973" spans="2:6" s="55" customFormat="1" x14ac:dyDescent="0.25">
      <c r="B13973" s="209"/>
      <c r="C13973" s="564"/>
      <c r="D13973" s="209"/>
      <c r="F13973" s="685"/>
    </row>
    <row r="13974" spans="2:6" s="55" customFormat="1" x14ac:dyDescent="0.25">
      <c r="B13974" s="209"/>
      <c r="C13974" s="564"/>
      <c r="D13974" s="209"/>
      <c r="F13974" s="685"/>
    </row>
    <row r="13975" spans="2:6" s="55" customFormat="1" x14ac:dyDescent="0.25">
      <c r="B13975" s="209"/>
      <c r="C13975" s="564"/>
      <c r="D13975" s="209"/>
      <c r="F13975" s="685"/>
    </row>
    <row r="13976" spans="2:6" s="55" customFormat="1" x14ac:dyDescent="0.25">
      <c r="B13976" s="209"/>
      <c r="C13976" s="564"/>
      <c r="D13976" s="209"/>
      <c r="F13976" s="685"/>
    </row>
    <row r="13977" spans="2:6" s="55" customFormat="1" x14ac:dyDescent="0.25">
      <c r="B13977" s="209"/>
      <c r="C13977" s="564"/>
      <c r="D13977" s="209"/>
      <c r="F13977" s="685"/>
    </row>
    <row r="13978" spans="2:6" s="55" customFormat="1" x14ac:dyDescent="0.25">
      <c r="B13978" s="209"/>
      <c r="C13978" s="564"/>
      <c r="D13978" s="209"/>
      <c r="F13978" s="685"/>
    </row>
    <row r="13979" spans="2:6" s="55" customFormat="1" x14ac:dyDescent="0.25">
      <c r="B13979" s="209"/>
      <c r="C13979" s="564"/>
      <c r="D13979" s="209"/>
      <c r="F13979" s="685"/>
    </row>
    <row r="13980" spans="2:6" s="55" customFormat="1" x14ac:dyDescent="0.25">
      <c r="B13980" s="209"/>
      <c r="C13980" s="564"/>
      <c r="D13980" s="209"/>
      <c r="F13980" s="685"/>
    </row>
    <row r="13981" spans="2:6" s="55" customFormat="1" x14ac:dyDescent="0.25">
      <c r="B13981" s="209"/>
      <c r="C13981" s="564"/>
      <c r="D13981" s="209"/>
      <c r="F13981" s="685"/>
    </row>
    <row r="13982" spans="2:6" s="55" customFormat="1" x14ac:dyDescent="0.25">
      <c r="B13982" s="209"/>
      <c r="C13982" s="564"/>
      <c r="D13982" s="209"/>
      <c r="F13982" s="685"/>
    </row>
    <row r="13983" spans="2:6" s="55" customFormat="1" x14ac:dyDescent="0.25">
      <c r="B13983" s="209"/>
      <c r="C13983" s="564"/>
      <c r="D13983" s="209"/>
      <c r="F13983" s="685"/>
    </row>
    <row r="13984" spans="2:6" s="55" customFormat="1" x14ac:dyDescent="0.25">
      <c r="B13984" s="209"/>
      <c r="C13984" s="564"/>
      <c r="D13984" s="209"/>
      <c r="F13984" s="685"/>
    </row>
    <row r="13985" spans="2:6" s="55" customFormat="1" x14ac:dyDescent="0.25">
      <c r="B13985" s="209"/>
      <c r="C13985" s="564"/>
      <c r="D13985" s="209"/>
      <c r="F13985" s="685"/>
    </row>
    <row r="13986" spans="2:6" s="55" customFormat="1" x14ac:dyDescent="0.25">
      <c r="B13986" s="209"/>
      <c r="C13986" s="564"/>
      <c r="D13986" s="209"/>
      <c r="F13986" s="685"/>
    </row>
    <row r="13987" spans="2:6" s="55" customFormat="1" x14ac:dyDescent="0.25">
      <c r="B13987" s="209"/>
      <c r="C13987" s="564"/>
      <c r="D13987" s="209"/>
      <c r="F13987" s="685"/>
    </row>
    <row r="13988" spans="2:6" s="55" customFormat="1" x14ac:dyDescent="0.25">
      <c r="B13988" s="209"/>
      <c r="C13988" s="564"/>
      <c r="D13988" s="209"/>
      <c r="F13988" s="685"/>
    </row>
    <row r="13989" spans="2:6" s="55" customFormat="1" x14ac:dyDescent="0.25">
      <c r="B13989" s="209"/>
      <c r="C13989" s="564"/>
      <c r="D13989" s="209"/>
      <c r="F13989" s="685"/>
    </row>
    <row r="13990" spans="2:6" s="55" customFormat="1" x14ac:dyDescent="0.25">
      <c r="B13990" s="209"/>
      <c r="C13990" s="564"/>
      <c r="D13990" s="209"/>
      <c r="F13990" s="685"/>
    </row>
    <row r="13991" spans="2:6" s="55" customFormat="1" x14ac:dyDescent="0.25">
      <c r="B13991" s="209"/>
      <c r="C13991" s="564"/>
      <c r="D13991" s="209"/>
      <c r="F13991" s="685"/>
    </row>
    <row r="13992" spans="2:6" s="55" customFormat="1" x14ac:dyDescent="0.25">
      <c r="B13992" s="209"/>
      <c r="C13992" s="564"/>
      <c r="D13992" s="209"/>
      <c r="F13992" s="685"/>
    </row>
    <row r="13993" spans="2:6" s="55" customFormat="1" x14ac:dyDescent="0.25">
      <c r="B13993" s="209"/>
      <c r="C13993" s="564"/>
      <c r="D13993" s="209"/>
      <c r="F13993" s="685"/>
    </row>
    <row r="13994" spans="2:6" s="55" customFormat="1" x14ac:dyDescent="0.25">
      <c r="B13994" s="209"/>
      <c r="C13994" s="564"/>
      <c r="D13994" s="209"/>
      <c r="F13994" s="685"/>
    </row>
    <row r="13995" spans="2:6" s="55" customFormat="1" x14ac:dyDescent="0.25">
      <c r="B13995" s="209"/>
      <c r="C13995" s="564"/>
      <c r="D13995" s="209"/>
      <c r="F13995" s="685"/>
    </row>
    <row r="13996" spans="2:6" s="55" customFormat="1" x14ac:dyDescent="0.25">
      <c r="B13996" s="209"/>
      <c r="C13996" s="564"/>
      <c r="D13996" s="209"/>
      <c r="F13996" s="685"/>
    </row>
    <row r="13997" spans="2:6" s="55" customFormat="1" x14ac:dyDescent="0.25">
      <c r="B13997" s="209"/>
      <c r="C13997" s="564"/>
      <c r="D13997" s="209"/>
      <c r="F13997" s="685"/>
    </row>
    <row r="13998" spans="2:6" s="55" customFormat="1" x14ac:dyDescent="0.25">
      <c r="B13998" s="209"/>
      <c r="C13998" s="564"/>
      <c r="D13998" s="209"/>
      <c r="F13998" s="685"/>
    </row>
    <row r="13999" spans="2:6" s="55" customFormat="1" x14ac:dyDescent="0.25">
      <c r="B13999" s="209"/>
      <c r="C13999" s="564"/>
      <c r="D13999" s="209"/>
      <c r="F13999" s="685"/>
    </row>
    <row r="14000" spans="2:6" s="55" customFormat="1" x14ac:dyDescent="0.25">
      <c r="B14000" s="209"/>
      <c r="C14000" s="564"/>
      <c r="D14000" s="209"/>
      <c r="F14000" s="685"/>
    </row>
    <row r="14001" spans="2:6" s="55" customFormat="1" x14ac:dyDescent="0.25">
      <c r="B14001" s="209"/>
      <c r="C14001" s="564"/>
      <c r="D14001" s="209"/>
      <c r="F14001" s="685"/>
    </row>
    <row r="14002" spans="2:6" s="55" customFormat="1" x14ac:dyDescent="0.25">
      <c r="B14002" s="209"/>
      <c r="C14002" s="564"/>
      <c r="D14002" s="209"/>
      <c r="F14002" s="685"/>
    </row>
    <row r="14003" spans="2:6" s="55" customFormat="1" x14ac:dyDescent="0.25">
      <c r="B14003" s="209"/>
      <c r="C14003" s="564"/>
      <c r="D14003" s="209"/>
      <c r="F14003" s="685"/>
    </row>
    <row r="14004" spans="2:6" s="55" customFormat="1" x14ac:dyDescent="0.25">
      <c r="B14004" s="209"/>
      <c r="C14004" s="564"/>
      <c r="D14004" s="209"/>
      <c r="F14004" s="685"/>
    </row>
    <row r="14005" spans="2:6" s="55" customFormat="1" x14ac:dyDescent="0.25">
      <c r="B14005" s="209"/>
      <c r="C14005" s="564"/>
      <c r="D14005" s="209"/>
      <c r="F14005" s="685"/>
    </row>
    <row r="14006" spans="2:6" s="55" customFormat="1" x14ac:dyDescent="0.25">
      <c r="B14006" s="209"/>
      <c r="C14006" s="564"/>
      <c r="D14006" s="209"/>
      <c r="F14006" s="685"/>
    </row>
    <row r="14007" spans="2:6" s="55" customFormat="1" x14ac:dyDescent="0.25">
      <c r="B14007" s="209"/>
      <c r="C14007" s="564"/>
      <c r="D14007" s="209"/>
      <c r="F14007" s="685"/>
    </row>
    <row r="14008" spans="2:6" s="55" customFormat="1" x14ac:dyDescent="0.25">
      <c r="B14008" s="209"/>
      <c r="C14008" s="564"/>
      <c r="D14008" s="209"/>
      <c r="F14008" s="685"/>
    </row>
    <row r="14009" spans="2:6" s="55" customFormat="1" x14ac:dyDescent="0.25">
      <c r="B14009" s="209"/>
      <c r="C14009" s="564"/>
      <c r="D14009" s="209"/>
      <c r="F14009" s="685"/>
    </row>
    <row r="14010" spans="2:6" s="55" customFormat="1" x14ac:dyDescent="0.25">
      <c r="B14010" s="209"/>
      <c r="C14010" s="564"/>
      <c r="D14010" s="209"/>
      <c r="F14010" s="685"/>
    </row>
    <row r="14011" spans="2:6" s="55" customFormat="1" x14ac:dyDescent="0.25">
      <c r="B14011" s="209"/>
      <c r="C14011" s="564"/>
      <c r="D14011" s="209"/>
      <c r="F14011" s="685"/>
    </row>
    <row r="14012" spans="2:6" s="55" customFormat="1" x14ac:dyDescent="0.25">
      <c r="B14012" s="209"/>
      <c r="C14012" s="564"/>
      <c r="D14012" s="209"/>
      <c r="F14012" s="685"/>
    </row>
    <row r="14013" spans="2:6" s="55" customFormat="1" x14ac:dyDescent="0.25">
      <c r="B14013" s="209"/>
      <c r="C14013" s="564"/>
      <c r="D14013" s="209"/>
      <c r="F14013" s="685"/>
    </row>
    <row r="14014" spans="2:6" s="55" customFormat="1" x14ac:dyDescent="0.25">
      <c r="B14014" s="209"/>
      <c r="C14014" s="564"/>
      <c r="D14014" s="209"/>
      <c r="F14014" s="685"/>
    </row>
    <row r="14015" spans="2:6" s="55" customFormat="1" x14ac:dyDescent="0.25">
      <c r="B14015" s="209"/>
      <c r="C14015" s="564"/>
      <c r="D14015" s="209"/>
      <c r="F14015" s="685"/>
    </row>
    <row r="14016" spans="2:6" s="55" customFormat="1" x14ac:dyDescent="0.25">
      <c r="B14016" s="209"/>
      <c r="C14016" s="564"/>
      <c r="D14016" s="209"/>
      <c r="F14016" s="685"/>
    </row>
    <row r="14017" spans="2:6" s="55" customFormat="1" x14ac:dyDescent="0.25">
      <c r="B14017" s="209"/>
      <c r="C14017" s="564"/>
      <c r="D14017" s="209"/>
      <c r="F14017" s="685"/>
    </row>
    <row r="14018" spans="2:6" s="55" customFormat="1" x14ac:dyDescent="0.25">
      <c r="B14018" s="209"/>
      <c r="C14018" s="564"/>
      <c r="D14018" s="209"/>
      <c r="F14018" s="685"/>
    </row>
    <row r="14019" spans="2:6" s="55" customFormat="1" x14ac:dyDescent="0.25">
      <c r="B14019" s="209"/>
      <c r="C14019" s="564"/>
      <c r="D14019" s="209"/>
      <c r="F14019" s="685"/>
    </row>
    <row r="14020" spans="2:6" s="55" customFormat="1" x14ac:dyDescent="0.25">
      <c r="B14020" s="209"/>
      <c r="C14020" s="564"/>
      <c r="D14020" s="209"/>
      <c r="F14020" s="685"/>
    </row>
    <row r="14021" spans="2:6" s="55" customFormat="1" x14ac:dyDescent="0.25">
      <c r="B14021" s="209"/>
      <c r="C14021" s="564"/>
      <c r="D14021" s="209"/>
      <c r="F14021" s="685"/>
    </row>
    <row r="14022" spans="2:6" s="55" customFormat="1" x14ac:dyDescent="0.25">
      <c r="B14022" s="209"/>
      <c r="C14022" s="564"/>
      <c r="D14022" s="209"/>
      <c r="F14022" s="685"/>
    </row>
    <row r="14023" spans="2:6" s="55" customFormat="1" x14ac:dyDescent="0.25">
      <c r="B14023" s="209"/>
      <c r="C14023" s="564"/>
      <c r="D14023" s="209"/>
      <c r="F14023" s="685"/>
    </row>
    <row r="14024" spans="2:6" s="55" customFormat="1" x14ac:dyDescent="0.25">
      <c r="B14024" s="209"/>
      <c r="C14024" s="564"/>
      <c r="D14024" s="209"/>
      <c r="F14024" s="685"/>
    </row>
    <row r="14025" spans="2:6" s="55" customFormat="1" x14ac:dyDescent="0.25">
      <c r="B14025" s="209"/>
      <c r="C14025" s="564"/>
      <c r="D14025" s="209"/>
      <c r="F14025" s="685"/>
    </row>
    <row r="14026" spans="2:6" s="55" customFormat="1" x14ac:dyDescent="0.25">
      <c r="B14026" s="209"/>
      <c r="C14026" s="564"/>
      <c r="D14026" s="209"/>
      <c r="F14026" s="685"/>
    </row>
    <row r="14027" spans="2:6" s="55" customFormat="1" x14ac:dyDescent="0.25">
      <c r="B14027" s="209"/>
      <c r="C14027" s="564"/>
      <c r="D14027" s="209"/>
      <c r="F14027" s="685"/>
    </row>
    <row r="14028" spans="2:6" s="55" customFormat="1" x14ac:dyDescent="0.25">
      <c r="B14028" s="209"/>
      <c r="C14028" s="564"/>
      <c r="D14028" s="209"/>
      <c r="F14028" s="685"/>
    </row>
    <row r="14029" spans="2:6" s="55" customFormat="1" x14ac:dyDescent="0.25">
      <c r="B14029" s="209"/>
      <c r="C14029" s="564"/>
      <c r="D14029" s="209"/>
      <c r="F14029" s="685"/>
    </row>
    <row r="14030" spans="2:6" s="55" customFormat="1" x14ac:dyDescent="0.25">
      <c r="B14030" s="209"/>
      <c r="C14030" s="564"/>
      <c r="D14030" s="209"/>
      <c r="F14030" s="685"/>
    </row>
    <row r="14031" spans="2:6" s="55" customFormat="1" x14ac:dyDescent="0.25">
      <c r="B14031" s="209"/>
      <c r="C14031" s="564"/>
      <c r="D14031" s="209"/>
      <c r="F14031" s="685"/>
    </row>
    <row r="14032" spans="2:6" s="55" customFormat="1" x14ac:dyDescent="0.25">
      <c r="B14032" s="209"/>
      <c r="C14032" s="564"/>
      <c r="D14032" s="209"/>
      <c r="F14032" s="685"/>
    </row>
    <row r="14033" spans="2:6" s="55" customFormat="1" x14ac:dyDescent="0.25">
      <c r="B14033" s="209"/>
      <c r="C14033" s="564"/>
      <c r="D14033" s="209"/>
      <c r="F14033" s="685"/>
    </row>
    <row r="14034" spans="2:6" s="55" customFormat="1" x14ac:dyDescent="0.25">
      <c r="B14034" s="209"/>
      <c r="C14034" s="564"/>
      <c r="D14034" s="209"/>
      <c r="F14034" s="685"/>
    </row>
    <row r="14035" spans="2:6" s="55" customFormat="1" x14ac:dyDescent="0.25">
      <c r="B14035" s="209"/>
      <c r="C14035" s="564"/>
      <c r="D14035" s="209"/>
      <c r="F14035" s="685"/>
    </row>
    <row r="14036" spans="2:6" s="55" customFormat="1" x14ac:dyDescent="0.25">
      <c r="B14036" s="209"/>
      <c r="C14036" s="564"/>
      <c r="D14036" s="209"/>
      <c r="F14036" s="685"/>
    </row>
    <row r="14037" spans="2:6" s="55" customFormat="1" x14ac:dyDescent="0.25">
      <c r="B14037" s="209"/>
      <c r="C14037" s="564"/>
      <c r="D14037" s="209"/>
      <c r="F14037" s="685"/>
    </row>
    <row r="14038" spans="2:6" s="55" customFormat="1" x14ac:dyDescent="0.25">
      <c r="B14038" s="209"/>
      <c r="C14038" s="564"/>
      <c r="D14038" s="209"/>
      <c r="F14038" s="685"/>
    </row>
    <row r="14039" spans="2:6" s="55" customFormat="1" x14ac:dyDescent="0.25">
      <c r="B14039" s="209"/>
      <c r="C14039" s="564"/>
      <c r="D14039" s="209"/>
      <c r="F14039" s="685"/>
    </row>
    <row r="14040" spans="2:6" s="55" customFormat="1" x14ac:dyDescent="0.25">
      <c r="B14040" s="209"/>
      <c r="C14040" s="564"/>
      <c r="D14040" s="209"/>
      <c r="F14040" s="685"/>
    </row>
    <row r="14041" spans="2:6" s="55" customFormat="1" x14ac:dyDescent="0.25">
      <c r="B14041" s="209"/>
      <c r="C14041" s="564"/>
      <c r="D14041" s="209"/>
      <c r="F14041" s="685"/>
    </row>
    <row r="14042" spans="2:6" s="55" customFormat="1" x14ac:dyDescent="0.25">
      <c r="B14042" s="209"/>
      <c r="C14042" s="564"/>
      <c r="D14042" s="209"/>
      <c r="F14042" s="685"/>
    </row>
    <row r="14043" spans="2:6" s="55" customFormat="1" x14ac:dyDescent="0.25">
      <c r="B14043" s="209"/>
      <c r="C14043" s="564"/>
      <c r="D14043" s="209"/>
      <c r="F14043" s="685"/>
    </row>
    <row r="14044" spans="2:6" s="55" customFormat="1" x14ac:dyDescent="0.25">
      <c r="B14044" s="209"/>
      <c r="C14044" s="564"/>
      <c r="D14044" s="209"/>
      <c r="F14044" s="685"/>
    </row>
    <row r="14045" spans="2:6" s="55" customFormat="1" x14ac:dyDescent="0.25">
      <c r="B14045" s="209"/>
      <c r="C14045" s="564"/>
      <c r="D14045" s="209"/>
      <c r="F14045" s="685"/>
    </row>
    <row r="14046" spans="2:6" s="55" customFormat="1" x14ac:dyDescent="0.25">
      <c r="B14046" s="209"/>
      <c r="C14046" s="564"/>
      <c r="D14046" s="209"/>
      <c r="F14046" s="685"/>
    </row>
    <row r="14047" spans="2:6" s="55" customFormat="1" x14ac:dyDescent="0.25">
      <c r="B14047" s="209"/>
      <c r="C14047" s="564"/>
      <c r="D14047" s="209"/>
      <c r="F14047" s="685"/>
    </row>
    <row r="14048" spans="2:6" s="55" customFormat="1" x14ac:dyDescent="0.25">
      <c r="B14048" s="209"/>
      <c r="C14048" s="564"/>
      <c r="D14048" s="209"/>
      <c r="F14048" s="685"/>
    </row>
    <row r="14049" spans="2:6" s="55" customFormat="1" x14ac:dyDescent="0.25">
      <c r="B14049" s="209"/>
      <c r="C14049" s="564"/>
      <c r="D14049" s="209"/>
      <c r="F14049" s="685"/>
    </row>
    <row r="14050" spans="2:6" s="55" customFormat="1" x14ac:dyDescent="0.25">
      <c r="B14050" s="209"/>
      <c r="C14050" s="564"/>
      <c r="D14050" s="209"/>
      <c r="F14050" s="685"/>
    </row>
    <row r="14051" spans="2:6" s="55" customFormat="1" x14ac:dyDescent="0.25">
      <c r="B14051" s="209"/>
      <c r="C14051" s="564"/>
      <c r="D14051" s="209"/>
      <c r="F14051" s="685"/>
    </row>
    <row r="14052" spans="2:6" s="55" customFormat="1" x14ac:dyDescent="0.25">
      <c r="B14052" s="209"/>
      <c r="C14052" s="564"/>
      <c r="D14052" s="209"/>
      <c r="F14052" s="685"/>
    </row>
    <row r="14053" spans="2:6" s="55" customFormat="1" x14ac:dyDescent="0.25">
      <c r="B14053" s="209"/>
      <c r="C14053" s="564"/>
      <c r="D14053" s="209"/>
      <c r="F14053" s="685"/>
    </row>
    <row r="14054" spans="2:6" s="55" customFormat="1" x14ac:dyDescent="0.25">
      <c r="B14054" s="209"/>
      <c r="C14054" s="564"/>
      <c r="D14054" s="209"/>
      <c r="F14054" s="685"/>
    </row>
    <row r="14055" spans="2:6" s="55" customFormat="1" x14ac:dyDescent="0.25">
      <c r="B14055" s="209"/>
      <c r="C14055" s="564"/>
      <c r="D14055" s="209"/>
      <c r="F14055" s="685"/>
    </row>
    <row r="14056" spans="2:6" s="55" customFormat="1" x14ac:dyDescent="0.25">
      <c r="B14056" s="209"/>
      <c r="C14056" s="564"/>
      <c r="D14056" s="209"/>
      <c r="F14056" s="685"/>
    </row>
    <row r="14057" spans="2:6" s="55" customFormat="1" x14ac:dyDescent="0.25">
      <c r="B14057" s="209"/>
      <c r="C14057" s="564"/>
      <c r="D14057" s="209"/>
      <c r="F14057" s="685"/>
    </row>
    <row r="14058" spans="2:6" s="55" customFormat="1" x14ac:dyDescent="0.25">
      <c r="B14058" s="209"/>
      <c r="C14058" s="564"/>
      <c r="D14058" s="209"/>
      <c r="F14058" s="685"/>
    </row>
    <row r="14059" spans="2:6" s="55" customFormat="1" x14ac:dyDescent="0.25">
      <c r="B14059" s="209"/>
      <c r="C14059" s="564"/>
      <c r="D14059" s="209"/>
      <c r="F14059" s="685"/>
    </row>
    <row r="14060" spans="2:6" s="55" customFormat="1" x14ac:dyDescent="0.25">
      <c r="B14060" s="209"/>
      <c r="C14060" s="564"/>
      <c r="D14060" s="209"/>
      <c r="F14060" s="685"/>
    </row>
    <row r="14061" spans="2:6" s="55" customFormat="1" x14ac:dyDescent="0.25">
      <c r="B14061" s="209"/>
      <c r="C14061" s="564"/>
      <c r="D14061" s="209"/>
      <c r="F14061" s="685"/>
    </row>
    <row r="14062" spans="2:6" s="55" customFormat="1" x14ac:dyDescent="0.25">
      <c r="B14062" s="209"/>
      <c r="C14062" s="564"/>
      <c r="D14062" s="209"/>
      <c r="F14062" s="685"/>
    </row>
    <row r="14063" spans="2:6" s="55" customFormat="1" x14ac:dyDescent="0.25">
      <c r="B14063" s="209"/>
      <c r="C14063" s="564"/>
      <c r="D14063" s="209"/>
      <c r="F14063" s="685"/>
    </row>
    <row r="14064" spans="2:6" s="55" customFormat="1" x14ac:dyDescent="0.25">
      <c r="B14064" s="209"/>
      <c r="C14064" s="564"/>
      <c r="D14064" s="209"/>
      <c r="F14064" s="685"/>
    </row>
    <row r="14065" spans="2:6" s="55" customFormat="1" x14ac:dyDescent="0.25">
      <c r="B14065" s="209"/>
      <c r="C14065" s="564"/>
      <c r="D14065" s="209"/>
      <c r="F14065" s="685"/>
    </row>
    <row r="14066" spans="2:6" s="55" customFormat="1" x14ac:dyDescent="0.25">
      <c r="B14066" s="209"/>
      <c r="C14066" s="564"/>
      <c r="D14066" s="209"/>
      <c r="F14066" s="685"/>
    </row>
    <row r="14067" spans="2:6" s="55" customFormat="1" x14ac:dyDescent="0.25">
      <c r="B14067" s="209"/>
      <c r="C14067" s="564"/>
      <c r="D14067" s="209"/>
      <c r="F14067" s="685"/>
    </row>
    <row r="14068" spans="2:6" s="55" customFormat="1" x14ac:dyDescent="0.25">
      <c r="B14068" s="209"/>
      <c r="C14068" s="564"/>
      <c r="D14068" s="209"/>
      <c r="F14068" s="685"/>
    </row>
    <row r="14069" spans="2:6" s="55" customFormat="1" x14ac:dyDescent="0.25">
      <c r="B14069" s="209"/>
      <c r="C14069" s="564"/>
      <c r="D14069" s="209"/>
      <c r="F14069" s="685"/>
    </row>
    <row r="14070" spans="2:6" s="55" customFormat="1" x14ac:dyDescent="0.25">
      <c r="B14070" s="209"/>
      <c r="C14070" s="564"/>
      <c r="D14070" s="209"/>
      <c r="F14070" s="685"/>
    </row>
    <row r="14071" spans="2:6" s="55" customFormat="1" x14ac:dyDescent="0.25">
      <c r="B14071" s="209"/>
      <c r="C14071" s="564"/>
      <c r="D14071" s="209"/>
      <c r="F14071" s="685"/>
    </row>
    <row r="14072" spans="2:6" s="55" customFormat="1" x14ac:dyDescent="0.25">
      <c r="B14072" s="209"/>
      <c r="C14072" s="564"/>
      <c r="D14072" s="209"/>
      <c r="F14072" s="685"/>
    </row>
    <row r="14073" spans="2:6" s="55" customFormat="1" x14ac:dyDescent="0.25">
      <c r="B14073" s="209"/>
      <c r="C14073" s="564"/>
      <c r="D14073" s="209"/>
      <c r="F14073" s="685"/>
    </row>
    <row r="14074" spans="2:6" s="55" customFormat="1" x14ac:dyDescent="0.25">
      <c r="B14074" s="209"/>
      <c r="C14074" s="564"/>
      <c r="D14074" s="209"/>
      <c r="F14074" s="685"/>
    </row>
    <row r="14075" spans="2:6" s="55" customFormat="1" x14ac:dyDescent="0.25">
      <c r="B14075" s="209"/>
      <c r="C14075" s="564"/>
      <c r="D14075" s="209"/>
      <c r="F14075" s="685"/>
    </row>
    <row r="14076" spans="2:6" s="55" customFormat="1" x14ac:dyDescent="0.25">
      <c r="B14076" s="209"/>
      <c r="C14076" s="564"/>
      <c r="D14076" s="209"/>
      <c r="F14076" s="685"/>
    </row>
    <row r="14077" spans="2:6" s="55" customFormat="1" x14ac:dyDescent="0.25">
      <c r="B14077" s="209"/>
      <c r="C14077" s="564"/>
      <c r="D14077" s="209"/>
      <c r="F14077" s="685"/>
    </row>
    <row r="14078" spans="2:6" s="55" customFormat="1" x14ac:dyDescent="0.25">
      <c r="B14078" s="209"/>
      <c r="C14078" s="564"/>
      <c r="D14078" s="209"/>
      <c r="F14078" s="685"/>
    </row>
    <row r="14079" spans="2:6" s="55" customFormat="1" x14ac:dyDescent="0.25">
      <c r="B14079" s="209"/>
      <c r="C14079" s="564"/>
      <c r="D14079" s="209"/>
      <c r="F14079" s="685"/>
    </row>
    <row r="14080" spans="2:6" s="55" customFormat="1" x14ac:dyDescent="0.25">
      <c r="B14080" s="209"/>
      <c r="C14080" s="564"/>
      <c r="D14080" s="209"/>
      <c r="F14080" s="685"/>
    </row>
    <row r="14081" spans="2:6" s="55" customFormat="1" x14ac:dyDescent="0.25">
      <c r="B14081" s="209"/>
      <c r="C14081" s="564"/>
      <c r="D14081" s="209"/>
      <c r="F14081" s="685"/>
    </row>
    <row r="14082" spans="2:6" s="55" customFormat="1" x14ac:dyDescent="0.25">
      <c r="B14082" s="209"/>
      <c r="C14082" s="564"/>
      <c r="D14082" s="209"/>
      <c r="F14082" s="685"/>
    </row>
    <row r="14083" spans="2:6" s="55" customFormat="1" x14ac:dyDescent="0.25">
      <c r="B14083" s="209"/>
      <c r="C14083" s="564"/>
      <c r="D14083" s="209"/>
      <c r="F14083" s="685"/>
    </row>
    <row r="14084" spans="2:6" s="55" customFormat="1" x14ac:dyDescent="0.25">
      <c r="B14084" s="209"/>
      <c r="C14084" s="564"/>
      <c r="D14084" s="209"/>
      <c r="F14084" s="685"/>
    </row>
    <row r="14085" spans="2:6" s="55" customFormat="1" x14ac:dyDescent="0.25">
      <c r="B14085" s="209"/>
      <c r="C14085" s="564"/>
      <c r="D14085" s="209"/>
      <c r="F14085" s="685"/>
    </row>
    <row r="14086" spans="2:6" s="55" customFormat="1" x14ac:dyDescent="0.25">
      <c r="B14086" s="209"/>
      <c r="C14086" s="564"/>
      <c r="D14086" s="209"/>
      <c r="F14086" s="685"/>
    </row>
    <row r="14087" spans="2:6" s="55" customFormat="1" x14ac:dyDescent="0.25">
      <c r="B14087" s="209"/>
      <c r="C14087" s="564"/>
      <c r="D14087" s="209"/>
      <c r="F14087" s="685"/>
    </row>
    <row r="14088" spans="2:6" s="55" customFormat="1" x14ac:dyDescent="0.25">
      <c r="B14088" s="209"/>
      <c r="C14088" s="564"/>
      <c r="D14088" s="209"/>
      <c r="F14088" s="685"/>
    </row>
    <row r="14089" spans="2:6" s="55" customFormat="1" x14ac:dyDescent="0.25">
      <c r="B14089" s="209"/>
      <c r="C14089" s="564"/>
      <c r="D14089" s="209"/>
      <c r="F14089" s="685"/>
    </row>
    <row r="14090" spans="2:6" s="55" customFormat="1" x14ac:dyDescent="0.25">
      <c r="B14090" s="209"/>
      <c r="C14090" s="564"/>
      <c r="D14090" s="209"/>
      <c r="F14090" s="685"/>
    </row>
    <row r="14091" spans="2:6" s="55" customFormat="1" x14ac:dyDescent="0.25">
      <c r="B14091" s="209"/>
      <c r="C14091" s="564"/>
      <c r="D14091" s="209"/>
      <c r="F14091" s="685"/>
    </row>
    <row r="14092" spans="2:6" s="55" customFormat="1" x14ac:dyDescent="0.25">
      <c r="B14092" s="209"/>
      <c r="C14092" s="564"/>
      <c r="D14092" s="209"/>
      <c r="F14092" s="685"/>
    </row>
    <row r="14093" spans="2:6" s="55" customFormat="1" x14ac:dyDescent="0.25">
      <c r="B14093" s="209"/>
      <c r="C14093" s="564"/>
      <c r="D14093" s="209"/>
      <c r="F14093" s="685"/>
    </row>
    <row r="14094" spans="2:6" s="55" customFormat="1" x14ac:dyDescent="0.25">
      <c r="B14094" s="209"/>
      <c r="C14094" s="564"/>
      <c r="D14094" s="209"/>
      <c r="F14094" s="685"/>
    </row>
    <row r="14095" spans="2:6" s="55" customFormat="1" x14ac:dyDescent="0.25">
      <c r="B14095" s="209"/>
      <c r="C14095" s="564"/>
      <c r="D14095" s="209"/>
      <c r="F14095" s="685"/>
    </row>
    <row r="14096" spans="2:6" s="55" customFormat="1" x14ac:dyDescent="0.25">
      <c r="B14096" s="209"/>
      <c r="C14096" s="564"/>
      <c r="D14096" s="209"/>
      <c r="F14096" s="685"/>
    </row>
    <row r="14097" spans="2:6" s="55" customFormat="1" x14ac:dyDescent="0.25">
      <c r="B14097" s="209"/>
      <c r="C14097" s="564"/>
      <c r="D14097" s="209"/>
      <c r="F14097" s="685"/>
    </row>
    <row r="14098" spans="2:6" s="55" customFormat="1" x14ac:dyDescent="0.25">
      <c r="B14098" s="209"/>
      <c r="C14098" s="564"/>
      <c r="D14098" s="209"/>
      <c r="F14098" s="685"/>
    </row>
    <row r="14099" spans="2:6" s="55" customFormat="1" x14ac:dyDescent="0.25">
      <c r="B14099" s="209"/>
      <c r="C14099" s="564"/>
      <c r="D14099" s="209"/>
      <c r="F14099" s="685"/>
    </row>
    <row r="14100" spans="2:6" s="55" customFormat="1" x14ac:dyDescent="0.25">
      <c r="B14100" s="209"/>
      <c r="C14100" s="564"/>
      <c r="D14100" s="209"/>
      <c r="F14100" s="685"/>
    </row>
    <row r="14101" spans="2:6" s="55" customFormat="1" x14ac:dyDescent="0.25">
      <c r="B14101" s="209"/>
      <c r="C14101" s="564"/>
      <c r="D14101" s="209"/>
      <c r="F14101" s="685"/>
    </row>
    <row r="14102" spans="2:6" s="55" customFormat="1" x14ac:dyDescent="0.25">
      <c r="B14102" s="209"/>
      <c r="C14102" s="564"/>
      <c r="D14102" s="209"/>
      <c r="F14102" s="685"/>
    </row>
    <row r="14103" spans="2:6" s="55" customFormat="1" x14ac:dyDescent="0.25">
      <c r="B14103" s="209"/>
      <c r="C14103" s="564"/>
      <c r="D14103" s="209"/>
      <c r="F14103" s="685"/>
    </row>
    <row r="14104" spans="2:6" s="55" customFormat="1" x14ac:dyDescent="0.25">
      <c r="B14104" s="209"/>
      <c r="C14104" s="564"/>
      <c r="D14104" s="209"/>
      <c r="F14104" s="685"/>
    </row>
    <row r="14105" spans="2:6" s="55" customFormat="1" x14ac:dyDescent="0.25">
      <c r="B14105" s="209"/>
      <c r="C14105" s="564"/>
      <c r="D14105" s="209"/>
      <c r="F14105" s="685"/>
    </row>
    <row r="14106" spans="2:6" s="55" customFormat="1" x14ac:dyDescent="0.25">
      <c r="B14106" s="209"/>
      <c r="C14106" s="564"/>
      <c r="D14106" s="209"/>
      <c r="F14106" s="685"/>
    </row>
    <row r="14107" spans="2:6" s="55" customFormat="1" x14ac:dyDescent="0.25">
      <c r="B14107" s="209"/>
      <c r="C14107" s="564"/>
      <c r="D14107" s="209"/>
      <c r="F14107" s="685"/>
    </row>
    <row r="14108" spans="2:6" s="55" customFormat="1" x14ac:dyDescent="0.25">
      <c r="B14108" s="209"/>
      <c r="C14108" s="564"/>
      <c r="D14108" s="209"/>
      <c r="F14108" s="685"/>
    </row>
    <row r="14109" spans="2:6" s="55" customFormat="1" x14ac:dyDescent="0.25">
      <c r="B14109" s="209"/>
      <c r="C14109" s="564"/>
      <c r="D14109" s="209"/>
      <c r="F14109" s="685"/>
    </row>
    <row r="14110" spans="2:6" s="55" customFormat="1" x14ac:dyDescent="0.25">
      <c r="B14110" s="209"/>
      <c r="C14110" s="564"/>
      <c r="D14110" s="209"/>
      <c r="F14110" s="685"/>
    </row>
    <row r="14111" spans="2:6" s="55" customFormat="1" x14ac:dyDescent="0.25">
      <c r="B14111" s="209"/>
      <c r="C14111" s="564"/>
      <c r="D14111" s="209"/>
      <c r="F14111" s="685"/>
    </row>
    <row r="14112" spans="2:6" s="55" customFormat="1" x14ac:dyDescent="0.25">
      <c r="B14112" s="209"/>
      <c r="C14112" s="564"/>
      <c r="D14112" s="209"/>
      <c r="F14112" s="685"/>
    </row>
    <row r="14113" spans="2:6" s="55" customFormat="1" x14ac:dyDescent="0.25">
      <c r="B14113" s="209"/>
      <c r="C14113" s="564"/>
      <c r="D14113" s="209"/>
      <c r="F14113" s="685"/>
    </row>
    <row r="14114" spans="2:6" s="55" customFormat="1" x14ac:dyDescent="0.25">
      <c r="B14114" s="209"/>
      <c r="C14114" s="564"/>
      <c r="D14114" s="209"/>
      <c r="F14114" s="685"/>
    </row>
    <row r="14115" spans="2:6" s="55" customFormat="1" x14ac:dyDescent="0.25">
      <c r="B14115" s="209"/>
      <c r="C14115" s="564"/>
      <c r="D14115" s="209"/>
      <c r="F14115" s="685"/>
    </row>
    <row r="14116" spans="2:6" s="55" customFormat="1" x14ac:dyDescent="0.25">
      <c r="B14116" s="209"/>
      <c r="C14116" s="564"/>
      <c r="D14116" s="209"/>
      <c r="F14116" s="685"/>
    </row>
    <row r="14117" spans="2:6" s="55" customFormat="1" x14ac:dyDescent="0.25">
      <c r="B14117" s="209"/>
      <c r="C14117" s="564"/>
      <c r="D14117" s="209"/>
      <c r="F14117" s="685"/>
    </row>
    <row r="14118" spans="2:6" s="55" customFormat="1" x14ac:dyDescent="0.25">
      <c r="B14118" s="209"/>
      <c r="C14118" s="564"/>
      <c r="D14118" s="209"/>
      <c r="F14118" s="685"/>
    </row>
    <row r="14119" spans="2:6" s="55" customFormat="1" x14ac:dyDescent="0.25">
      <c r="B14119" s="209"/>
      <c r="C14119" s="564"/>
      <c r="D14119" s="209"/>
      <c r="F14119" s="685"/>
    </row>
    <row r="14120" spans="2:6" s="55" customFormat="1" x14ac:dyDescent="0.25">
      <c r="B14120" s="209"/>
      <c r="C14120" s="564"/>
      <c r="D14120" s="209"/>
      <c r="F14120" s="685"/>
    </row>
    <row r="14121" spans="2:6" s="55" customFormat="1" x14ac:dyDescent="0.25">
      <c r="B14121" s="209"/>
      <c r="C14121" s="564"/>
      <c r="D14121" s="209"/>
      <c r="F14121" s="685"/>
    </row>
    <row r="14122" spans="2:6" s="55" customFormat="1" x14ac:dyDescent="0.25">
      <c r="B14122" s="209"/>
      <c r="C14122" s="564"/>
      <c r="D14122" s="209"/>
      <c r="F14122" s="685"/>
    </row>
    <row r="14123" spans="2:6" s="55" customFormat="1" x14ac:dyDescent="0.25">
      <c r="B14123" s="209"/>
      <c r="C14123" s="564"/>
      <c r="D14123" s="209"/>
      <c r="F14123" s="685"/>
    </row>
    <row r="14124" spans="2:6" s="55" customFormat="1" x14ac:dyDescent="0.25">
      <c r="B14124" s="209"/>
      <c r="C14124" s="564"/>
      <c r="D14124" s="209"/>
      <c r="F14124" s="685"/>
    </row>
    <row r="14125" spans="2:6" s="55" customFormat="1" x14ac:dyDescent="0.25">
      <c r="B14125" s="209"/>
      <c r="C14125" s="564"/>
      <c r="D14125" s="209"/>
      <c r="F14125" s="685"/>
    </row>
    <row r="14126" spans="2:6" s="55" customFormat="1" x14ac:dyDescent="0.25">
      <c r="B14126" s="209"/>
      <c r="C14126" s="564"/>
      <c r="D14126" s="209"/>
      <c r="F14126" s="685"/>
    </row>
    <row r="14127" spans="2:6" s="55" customFormat="1" x14ac:dyDescent="0.25">
      <c r="B14127" s="209"/>
      <c r="C14127" s="564"/>
      <c r="D14127" s="209"/>
      <c r="F14127" s="685"/>
    </row>
    <row r="14128" spans="2:6" s="55" customFormat="1" x14ac:dyDescent="0.25">
      <c r="B14128" s="209"/>
      <c r="C14128" s="564"/>
      <c r="D14128" s="209"/>
      <c r="F14128" s="685"/>
    </row>
    <row r="14129" spans="2:6" s="55" customFormat="1" x14ac:dyDescent="0.25">
      <c r="B14129" s="209"/>
      <c r="C14129" s="564"/>
      <c r="D14129" s="209"/>
      <c r="F14129" s="685"/>
    </row>
    <row r="14130" spans="2:6" s="55" customFormat="1" x14ac:dyDescent="0.25">
      <c r="B14130" s="209"/>
      <c r="C14130" s="564"/>
      <c r="D14130" s="209"/>
      <c r="F14130" s="685"/>
    </row>
    <row r="14131" spans="2:6" s="55" customFormat="1" x14ac:dyDescent="0.25">
      <c r="B14131" s="209"/>
      <c r="C14131" s="564"/>
      <c r="D14131" s="209"/>
      <c r="F14131" s="685"/>
    </row>
    <row r="14132" spans="2:6" s="55" customFormat="1" x14ac:dyDescent="0.25">
      <c r="B14132" s="209"/>
      <c r="C14132" s="564"/>
      <c r="D14132" s="209"/>
      <c r="F14132" s="685"/>
    </row>
    <row r="14133" spans="2:6" s="55" customFormat="1" x14ac:dyDescent="0.25">
      <c r="B14133" s="209"/>
      <c r="C14133" s="564"/>
      <c r="D14133" s="209"/>
      <c r="F14133" s="685"/>
    </row>
    <row r="14134" spans="2:6" s="55" customFormat="1" x14ac:dyDescent="0.25">
      <c r="B14134" s="209"/>
      <c r="C14134" s="564"/>
      <c r="D14134" s="209"/>
      <c r="F14134" s="685"/>
    </row>
    <row r="14135" spans="2:6" s="55" customFormat="1" x14ac:dyDescent="0.25">
      <c r="B14135" s="209"/>
      <c r="C14135" s="564"/>
      <c r="D14135" s="209"/>
      <c r="F14135" s="685"/>
    </row>
    <row r="14136" spans="2:6" s="55" customFormat="1" x14ac:dyDescent="0.25">
      <c r="B14136" s="209"/>
      <c r="C14136" s="564"/>
      <c r="D14136" s="209"/>
      <c r="F14136" s="685"/>
    </row>
    <row r="14137" spans="2:6" s="55" customFormat="1" x14ac:dyDescent="0.25">
      <c r="B14137" s="209"/>
      <c r="C14137" s="564"/>
      <c r="D14137" s="209"/>
      <c r="F14137" s="685"/>
    </row>
    <row r="14138" spans="2:6" s="55" customFormat="1" x14ac:dyDescent="0.25">
      <c r="B14138" s="209"/>
      <c r="C14138" s="564"/>
      <c r="D14138" s="209"/>
      <c r="F14138" s="685"/>
    </row>
    <row r="14139" spans="2:6" s="55" customFormat="1" x14ac:dyDescent="0.25">
      <c r="B14139" s="209"/>
      <c r="C14139" s="564"/>
      <c r="D14139" s="209"/>
      <c r="F14139" s="685"/>
    </row>
    <row r="14140" spans="2:6" s="55" customFormat="1" x14ac:dyDescent="0.25">
      <c r="B14140" s="209"/>
      <c r="C14140" s="564"/>
      <c r="D14140" s="209"/>
      <c r="F14140" s="685"/>
    </row>
    <row r="14141" spans="2:6" s="55" customFormat="1" x14ac:dyDescent="0.25">
      <c r="B14141" s="209"/>
      <c r="C14141" s="564"/>
      <c r="D14141" s="209"/>
      <c r="F14141" s="685"/>
    </row>
    <row r="14142" spans="2:6" s="55" customFormat="1" x14ac:dyDescent="0.25">
      <c r="B14142" s="209"/>
      <c r="C14142" s="564"/>
      <c r="D14142" s="209"/>
      <c r="F14142" s="685"/>
    </row>
    <row r="14143" spans="2:6" s="55" customFormat="1" x14ac:dyDescent="0.25">
      <c r="B14143" s="209"/>
      <c r="C14143" s="564"/>
      <c r="D14143" s="209"/>
      <c r="F14143" s="685"/>
    </row>
    <row r="14144" spans="2:6" s="55" customFormat="1" x14ac:dyDescent="0.25">
      <c r="B14144" s="209"/>
      <c r="C14144" s="564"/>
      <c r="D14144" s="209"/>
      <c r="F14144" s="685"/>
    </row>
    <row r="14145" spans="2:6" s="55" customFormat="1" x14ac:dyDescent="0.25">
      <c r="B14145" s="209"/>
      <c r="C14145" s="564"/>
      <c r="D14145" s="209"/>
      <c r="F14145" s="685"/>
    </row>
    <row r="14146" spans="2:6" s="55" customFormat="1" x14ac:dyDescent="0.25">
      <c r="B14146" s="209"/>
      <c r="C14146" s="564"/>
      <c r="D14146" s="209"/>
      <c r="F14146" s="685"/>
    </row>
    <row r="14147" spans="2:6" s="55" customFormat="1" x14ac:dyDescent="0.25">
      <c r="B14147" s="209"/>
      <c r="C14147" s="564"/>
      <c r="D14147" s="209"/>
      <c r="F14147" s="685"/>
    </row>
    <row r="14148" spans="2:6" s="55" customFormat="1" x14ac:dyDescent="0.25">
      <c r="B14148" s="209"/>
      <c r="C14148" s="564"/>
      <c r="D14148" s="209"/>
      <c r="F14148" s="685"/>
    </row>
    <row r="14149" spans="2:6" s="55" customFormat="1" x14ac:dyDescent="0.25">
      <c r="B14149" s="209"/>
      <c r="C14149" s="564"/>
      <c r="D14149" s="209"/>
      <c r="F14149" s="685"/>
    </row>
    <row r="14150" spans="2:6" s="55" customFormat="1" x14ac:dyDescent="0.25">
      <c r="B14150" s="209"/>
      <c r="C14150" s="564"/>
      <c r="D14150" s="209"/>
      <c r="F14150" s="685"/>
    </row>
    <row r="14151" spans="2:6" s="55" customFormat="1" x14ac:dyDescent="0.25">
      <c r="B14151" s="209"/>
      <c r="C14151" s="564"/>
      <c r="D14151" s="209"/>
      <c r="F14151" s="685"/>
    </row>
    <row r="14152" spans="2:6" s="55" customFormat="1" x14ac:dyDescent="0.25">
      <c r="B14152" s="209"/>
      <c r="C14152" s="564"/>
      <c r="D14152" s="209"/>
      <c r="F14152" s="685"/>
    </row>
    <row r="14153" spans="2:6" s="55" customFormat="1" x14ac:dyDescent="0.25">
      <c r="B14153" s="209"/>
      <c r="C14153" s="564"/>
      <c r="D14153" s="209"/>
      <c r="F14153" s="685"/>
    </row>
    <row r="14154" spans="2:6" s="55" customFormat="1" x14ac:dyDescent="0.25">
      <c r="B14154" s="209"/>
      <c r="C14154" s="564"/>
      <c r="D14154" s="209"/>
      <c r="F14154" s="685"/>
    </row>
    <row r="14155" spans="2:6" s="55" customFormat="1" x14ac:dyDescent="0.25">
      <c r="B14155" s="209"/>
      <c r="C14155" s="564"/>
      <c r="D14155" s="209"/>
      <c r="F14155" s="685"/>
    </row>
    <row r="14156" spans="2:6" s="55" customFormat="1" x14ac:dyDescent="0.25">
      <c r="B14156" s="209"/>
      <c r="C14156" s="564"/>
      <c r="D14156" s="209"/>
      <c r="F14156" s="685"/>
    </row>
    <row r="14157" spans="2:6" s="55" customFormat="1" x14ac:dyDescent="0.25">
      <c r="B14157" s="209"/>
      <c r="C14157" s="564"/>
      <c r="D14157" s="209"/>
      <c r="F14157" s="685"/>
    </row>
    <row r="14158" spans="2:6" s="55" customFormat="1" x14ac:dyDescent="0.25">
      <c r="B14158" s="209"/>
      <c r="C14158" s="564"/>
      <c r="D14158" s="209"/>
      <c r="F14158" s="685"/>
    </row>
    <row r="14159" spans="2:6" s="55" customFormat="1" x14ac:dyDescent="0.25">
      <c r="B14159" s="209"/>
      <c r="C14159" s="564"/>
      <c r="D14159" s="209"/>
      <c r="F14159" s="685"/>
    </row>
    <row r="14160" spans="2:6" s="55" customFormat="1" x14ac:dyDescent="0.25">
      <c r="B14160" s="209"/>
      <c r="C14160" s="564"/>
      <c r="D14160" s="209"/>
      <c r="F14160" s="685"/>
    </row>
    <row r="14161" spans="2:6" s="55" customFormat="1" x14ac:dyDescent="0.25">
      <c r="B14161" s="209"/>
      <c r="C14161" s="564"/>
      <c r="D14161" s="209"/>
      <c r="F14161" s="685"/>
    </row>
    <row r="14162" spans="2:6" s="55" customFormat="1" x14ac:dyDescent="0.25">
      <c r="B14162" s="209"/>
      <c r="C14162" s="564"/>
      <c r="D14162" s="209"/>
      <c r="F14162" s="685"/>
    </row>
    <row r="14163" spans="2:6" s="55" customFormat="1" x14ac:dyDescent="0.25">
      <c r="B14163" s="209"/>
      <c r="C14163" s="564"/>
      <c r="D14163" s="209"/>
      <c r="F14163" s="685"/>
    </row>
    <row r="14164" spans="2:6" s="55" customFormat="1" x14ac:dyDescent="0.25">
      <c r="B14164" s="209"/>
      <c r="C14164" s="564"/>
      <c r="D14164" s="209"/>
      <c r="F14164" s="685"/>
    </row>
    <row r="14165" spans="2:6" s="55" customFormat="1" x14ac:dyDescent="0.25">
      <c r="B14165" s="209"/>
      <c r="C14165" s="564"/>
      <c r="D14165" s="209"/>
      <c r="F14165" s="685"/>
    </row>
    <row r="14166" spans="2:6" s="55" customFormat="1" x14ac:dyDescent="0.25">
      <c r="B14166" s="209"/>
      <c r="C14166" s="564"/>
      <c r="D14166" s="209"/>
      <c r="F14166" s="685"/>
    </row>
    <row r="14167" spans="2:6" s="55" customFormat="1" x14ac:dyDescent="0.25">
      <c r="B14167" s="209"/>
      <c r="C14167" s="564"/>
      <c r="D14167" s="209"/>
      <c r="F14167" s="685"/>
    </row>
    <row r="14168" spans="2:6" s="55" customFormat="1" x14ac:dyDescent="0.25">
      <c r="B14168" s="209"/>
      <c r="C14168" s="564"/>
      <c r="D14168" s="209"/>
      <c r="F14168" s="685"/>
    </row>
    <row r="14169" spans="2:6" s="55" customFormat="1" x14ac:dyDescent="0.25">
      <c r="B14169" s="209"/>
      <c r="C14169" s="564"/>
      <c r="D14169" s="209"/>
      <c r="F14169" s="685"/>
    </row>
    <row r="14170" spans="2:6" s="55" customFormat="1" x14ac:dyDescent="0.25">
      <c r="B14170" s="209"/>
      <c r="C14170" s="564"/>
      <c r="D14170" s="209"/>
      <c r="F14170" s="685"/>
    </row>
    <row r="14171" spans="2:6" s="55" customFormat="1" x14ac:dyDescent="0.25">
      <c r="B14171" s="209"/>
      <c r="C14171" s="564"/>
      <c r="D14171" s="209"/>
      <c r="F14171" s="685"/>
    </row>
    <row r="14172" spans="2:6" s="55" customFormat="1" x14ac:dyDescent="0.25">
      <c r="B14172" s="209"/>
      <c r="C14172" s="564"/>
      <c r="D14172" s="209"/>
      <c r="F14172" s="685"/>
    </row>
    <row r="14173" spans="2:6" s="55" customFormat="1" x14ac:dyDescent="0.25">
      <c r="B14173" s="209"/>
      <c r="C14173" s="564"/>
      <c r="D14173" s="209"/>
      <c r="F14173" s="685"/>
    </row>
    <row r="14174" spans="2:6" s="55" customFormat="1" x14ac:dyDescent="0.25">
      <c r="B14174" s="209"/>
      <c r="C14174" s="564"/>
      <c r="D14174" s="209"/>
      <c r="F14174" s="685"/>
    </row>
    <row r="14175" spans="2:6" s="55" customFormat="1" x14ac:dyDescent="0.25">
      <c r="B14175" s="209"/>
      <c r="C14175" s="564"/>
      <c r="D14175" s="209"/>
      <c r="F14175" s="685"/>
    </row>
    <row r="14176" spans="2:6" s="55" customFormat="1" x14ac:dyDescent="0.25">
      <c r="B14176" s="209"/>
      <c r="C14176" s="564"/>
      <c r="D14176" s="209"/>
      <c r="F14176" s="685"/>
    </row>
    <row r="14177" spans="2:6" s="55" customFormat="1" x14ac:dyDescent="0.25">
      <c r="B14177" s="209"/>
      <c r="C14177" s="564"/>
      <c r="D14177" s="209"/>
      <c r="F14177" s="685"/>
    </row>
    <row r="14178" spans="2:6" s="55" customFormat="1" x14ac:dyDescent="0.25">
      <c r="B14178" s="209"/>
      <c r="C14178" s="564"/>
      <c r="D14178" s="209"/>
      <c r="F14178" s="685"/>
    </row>
    <row r="14179" spans="2:6" s="55" customFormat="1" x14ac:dyDescent="0.25">
      <c r="B14179" s="209"/>
      <c r="C14179" s="564"/>
      <c r="D14179" s="209"/>
      <c r="F14179" s="685"/>
    </row>
    <row r="14180" spans="2:6" s="55" customFormat="1" x14ac:dyDescent="0.25">
      <c r="B14180" s="209"/>
      <c r="C14180" s="564"/>
      <c r="D14180" s="209"/>
      <c r="F14180" s="685"/>
    </row>
    <row r="14181" spans="2:6" s="55" customFormat="1" x14ac:dyDescent="0.25">
      <c r="B14181" s="209"/>
      <c r="C14181" s="564"/>
      <c r="D14181" s="209"/>
      <c r="F14181" s="685"/>
    </row>
    <row r="14182" spans="2:6" s="55" customFormat="1" x14ac:dyDescent="0.25">
      <c r="B14182" s="209"/>
      <c r="C14182" s="564"/>
      <c r="D14182" s="209"/>
      <c r="F14182" s="685"/>
    </row>
    <row r="14183" spans="2:6" s="55" customFormat="1" x14ac:dyDescent="0.25">
      <c r="B14183" s="209"/>
      <c r="C14183" s="564"/>
      <c r="D14183" s="209"/>
      <c r="F14183" s="685"/>
    </row>
    <row r="14184" spans="2:6" s="55" customFormat="1" x14ac:dyDescent="0.25">
      <c r="B14184" s="209"/>
      <c r="C14184" s="564"/>
      <c r="D14184" s="209"/>
      <c r="F14184" s="685"/>
    </row>
    <row r="14185" spans="2:6" s="55" customFormat="1" x14ac:dyDescent="0.25">
      <c r="B14185" s="209"/>
      <c r="C14185" s="564"/>
      <c r="D14185" s="209"/>
      <c r="F14185" s="685"/>
    </row>
    <row r="14186" spans="2:6" s="55" customFormat="1" x14ac:dyDescent="0.25">
      <c r="B14186" s="209"/>
      <c r="C14186" s="564"/>
      <c r="D14186" s="209"/>
      <c r="F14186" s="685"/>
    </row>
    <row r="14187" spans="2:6" s="55" customFormat="1" x14ac:dyDescent="0.25">
      <c r="B14187" s="209"/>
      <c r="C14187" s="564"/>
      <c r="D14187" s="209"/>
      <c r="F14187" s="685"/>
    </row>
    <row r="14188" spans="2:6" s="55" customFormat="1" x14ac:dyDescent="0.25">
      <c r="B14188" s="209"/>
      <c r="C14188" s="564"/>
      <c r="D14188" s="209"/>
      <c r="F14188" s="685"/>
    </row>
    <row r="14189" spans="2:6" s="55" customFormat="1" x14ac:dyDescent="0.25">
      <c r="B14189" s="209"/>
      <c r="C14189" s="564"/>
      <c r="D14189" s="209"/>
      <c r="F14189" s="685"/>
    </row>
    <row r="14190" spans="2:6" s="55" customFormat="1" x14ac:dyDescent="0.25">
      <c r="B14190" s="209"/>
      <c r="C14190" s="564"/>
      <c r="D14190" s="209"/>
      <c r="F14190" s="685"/>
    </row>
    <row r="14191" spans="2:6" s="55" customFormat="1" x14ac:dyDescent="0.25">
      <c r="B14191" s="209"/>
      <c r="C14191" s="564"/>
      <c r="D14191" s="209"/>
      <c r="F14191" s="685"/>
    </row>
    <row r="14192" spans="2:6" s="55" customFormat="1" x14ac:dyDescent="0.25">
      <c r="B14192" s="209"/>
      <c r="C14192" s="564"/>
      <c r="D14192" s="209"/>
      <c r="F14192" s="685"/>
    </row>
    <row r="14193" spans="2:6" s="55" customFormat="1" x14ac:dyDescent="0.25">
      <c r="B14193" s="209"/>
      <c r="C14193" s="564"/>
      <c r="D14193" s="209"/>
      <c r="F14193" s="685"/>
    </row>
    <row r="14194" spans="2:6" s="55" customFormat="1" x14ac:dyDescent="0.25">
      <c r="B14194" s="209"/>
      <c r="C14194" s="564"/>
      <c r="D14194" s="209"/>
      <c r="F14194" s="685"/>
    </row>
    <row r="14195" spans="2:6" s="55" customFormat="1" x14ac:dyDescent="0.25">
      <c r="B14195" s="209"/>
      <c r="C14195" s="564"/>
      <c r="D14195" s="209"/>
      <c r="F14195" s="685"/>
    </row>
    <row r="14196" spans="2:6" s="55" customFormat="1" x14ac:dyDescent="0.25">
      <c r="B14196" s="209"/>
      <c r="C14196" s="564"/>
      <c r="D14196" s="209"/>
      <c r="F14196" s="685"/>
    </row>
    <row r="14197" spans="2:6" s="55" customFormat="1" x14ac:dyDescent="0.25">
      <c r="B14197" s="209"/>
      <c r="C14197" s="564"/>
      <c r="D14197" s="209"/>
      <c r="F14197" s="685"/>
    </row>
    <row r="14198" spans="2:6" s="55" customFormat="1" x14ac:dyDescent="0.25">
      <c r="B14198" s="209"/>
      <c r="C14198" s="564"/>
      <c r="D14198" s="209"/>
      <c r="F14198" s="685"/>
    </row>
    <row r="14199" spans="2:6" s="55" customFormat="1" x14ac:dyDescent="0.25">
      <c r="B14199" s="209"/>
      <c r="C14199" s="564"/>
      <c r="D14199" s="209"/>
      <c r="F14199" s="685"/>
    </row>
    <row r="14200" spans="2:6" s="55" customFormat="1" x14ac:dyDescent="0.25">
      <c r="B14200" s="209"/>
      <c r="C14200" s="564"/>
      <c r="D14200" s="209"/>
      <c r="F14200" s="685"/>
    </row>
    <row r="14201" spans="2:6" s="55" customFormat="1" x14ac:dyDescent="0.25">
      <c r="B14201" s="209"/>
      <c r="C14201" s="564"/>
      <c r="D14201" s="209"/>
      <c r="F14201" s="685"/>
    </row>
    <row r="14202" spans="2:6" s="55" customFormat="1" x14ac:dyDescent="0.25">
      <c r="B14202" s="209"/>
      <c r="C14202" s="564"/>
      <c r="D14202" s="209"/>
      <c r="F14202" s="685"/>
    </row>
    <row r="14203" spans="2:6" s="55" customFormat="1" x14ac:dyDescent="0.25">
      <c r="B14203" s="209"/>
      <c r="C14203" s="564"/>
      <c r="D14203" s="209"/>
      <c r="F14203" s="685"/>
    </row>
    <row r="14204" spans="2:6" s="55" customFormat="1" x14ac:dyDescent="0.25">
      <c r="B14204" s="209"/>
      <c r="C14204" s="564"/>
      <c r="D14204" s="209"/>
      <c r="F14204" s="685"/>
    </row>
    <row r="14205" spans="2:6" s="55" customFormat="1" x14ac:dyDescent="0.25">
      <c r="B14205" s="209"/>
      <c r="C14205" s="564"/>
      <c r="D14205" s="209"/>
      <c r="F14205" s="685"/>
    </row>
    <row r="14206" spans="2:6" s="55" customFormat="1" x14ac:dyDescent="0.25">
      <c r="B14206" s="209"/>
      <c r="C14206" s="564"/>
      <c r="D14206" s="209"/>
      <c r="F14206" s="685"/>
    </row>
    <row r="14207" spans="2:6" s="55" customFormat="1" x14ac:dyDescent="0.25">
      <c r="B14207" s="209"/>
      <c r="C14207" s="564"/>
      <c r="D14207" s="209"/>
      <c r="F14207" s="685"/>
    </row>
    <row r="14208" spans="2:6" s="55" customFormat="1" x14ac:dyDescent="0.25">
      <c r="B14208" s="209"/>
      <c r="C14208" s="564"/>
      <c r="D14208" s="209"/>
      <c r="F14208" s="685"/>
    </row>
    <row r="14209" spans="2:6" s="55" customFormat="1" x14ac:dyDescent="0.25">
      <c r="B14209" s="209"/>
      <c r="C14209" s="564"/>
      <c r="D14209" s="209"/>
      <c r="F14209" s="685"/>
    </row>
    <row r="14210" spans="2:6" s="55" customFormat="1" x14ac:dyDescent="0.25">
      <c r="B14210" s="209"/>
      <c r="C14210" s="564"/>
      <c r="D14210" s="209"/>
      <c r="F14210" s="685"/>
    </row>
    <row r="14211" spans="2:6" s="55" customFormat="1" x14ac:dyDescent="0.25">
      <c r="B14211" s="209"/>
      <c r="C14211" s="564"/>
      <c r="D14211" s="209"/>
      <c r="F14211" s="685"/>
    </row>
    <row r="14212" spans="2:6" s="55" customFormat="1" x14ac:dyDescent="0.25">
      <c r="B14212" s="209"/>
      <c r="C14212" s="564"/>
      <c r="D14212" s="209"/>
      <c r="F14212" s="685"/>
    </row>
    <row r="14213" spans="2:6" s="55" customFormat="1" x14ac:dyDescent="0.25">
      <c r="B14213" s="209"/>
      <c r="C14213" s="564"/>
      <c r="D14213" s="209"/>
      <c r="F14213" s="685"/>
    </row>
    <row r="14214" spans="2:6" s="55" customFormat="1" x14ac:dyDescent="0.25">
      <c r="B14214" s="209"/>
      <c r="C14214" s="564"/>
      <c r="D14214" s="209"/>
      <c r="F14214" s="685"/>
    </row>
    <row r="14215" spans="2:6" s="55" customFormat="1" x14ac:dyDescent="0.25">
      <c r="B14215" s="209"/>
      <c r="C14215" s="564"/>
      <c r="D14215" s="209"/>
      <c r="F14215" s="685"/>
    </row>
    <row r="14216" spans="2:6" s="55" customFormat="1" x14ac:dyDescent="0.25">
      <c r="B14216" s="209"/>
      <c r="C14216" s="564"/>
      <c r="D14216" s="209"/>
      <c r="F14216" s="685"/>
    </row>
    <row r="14217" spans="2:6" s="55" customFormat="1" x14ac:dyDescent="0.25">
      <c r="B14217" s="209"/>
      <c r="C14217" s="564"/>
      <c r="D14217" s="209"/>
      <c r="F14217" s="685"/>
    </row>
    <row r="14218" spans="2:6" s="55" customFormat="1" x14ac:dyDescent="0.25">
      <c r="B14218" s="209"/>
      <c r="C14218" s="564"/>
      <c r="D14218" s="209"/>
      <c r="F14218" s="685"/>
    </row>
    <row r="14219" spans="2:6" s="55" customFormat="1" x14ac:dyDescent="0.25">
      <c r="B14219" s="209"/>
      <c r="C14219" s="564"/>
      <c r="D14219" s="209"/>
      <c r="F14219" s="685"/>
    </row>
    <row r="14220" spans="2:6" s="55" customFormat="1" x14ac:dyDescent="0.25">
      <c r="B14220" s="209"/>
      <c r="C14220" s="564"/>
      <c r="D14220" s="209"/>
      <c r="F14220" s="685"/>
    </row>
    <row r="14221" spans="2:6" s="55" customFormat="1" x14ac:dyDescent="0.25">
      <c r="B14221" s="209"/>
      <c r="C14221" s="564"/>
      <c r="D14221" s="209"/>
      <c r="F14221" s="685"/>
    </row>
    <row r="14222" spans="2:6" s="55" customFormat="1" x14ac:dyDescent="0.25">
      <c r="B14222" s="209"/>
      <c r="C14222" s="564"/>
      <c r="D14222" s="209"/>
      <c r="F14222" s="685"/>
    </row>
    <row r="14223" spans="2:6" s="55" customFormat="1" x14ac:dyDescent="0.25">
      <c r="B14223" s="209"/>
      <c r="C14223" s="564"/>
      <c r="D14223" s="209"/>
      <c r="F14223" s="685"/>
    </row>
    <row r="14224" spans="2:6" s="55" customFormat="1" x14ac:dyDescent="0.25">
      <c r="B14224" s="209"/>
      <c r="C14224" s="564"/>
      <c r="D14224" s="209"/>
      <c r="F14224" s="685"/>
    </row>
    <row r="14225" spans="2:6" s="55" customFormat="1" x14ac:dyDescent="0.25">
      <c r="B14225" s="209"/>
      <c r="C14225" s="564"/>
      <c r="D14225" s="209"/>
      <c r="F14225" s="685"/>
    </row>
    <row r="14226" spans="2:6" s="55" customFormat="1" x14ac:dyDescent="0.25">
      <c r="B14226" s="209"/>
      <c r="C14226" s="564"/>
      <c r="D14226" s="209"/>
      <c r="F14226" s="685"/>
    </row>
    <row r="14227" spans="2:6" s="55" customFormat="1" x14ac:dyDescent="0.25">
      <c r="B14227" s="209"/>
      <c r="C14227" s="564"/>
      <c r="D14227" s="209"/>
      <c r="F14227" s="685"/>
    </row>
    <row r="14228" spans="2:6" s="55" customFormat="1" x14ac:dyDescent="0.25">
      <c r="B14228" s="209"/>
      <c r="C14228" s="564"/>
      <c r="D14228" s="209"/>
      <c r="F14228" s="685"/>
    </row>
    <row r="14229" spans="2:6" s="55" customFormat="1" x14ac:dyDescent="0.25">
      <c r="B14229" s="209"/>
      <c r="C14229" s="564"/>
      <c r="D14229" s="209"/>
      <c r="F14229" s="685"/>
    </row>
    <row r="14230" spans="2:6" s="55" customFormat="1" x14ac:dyDescent="0.25">
      <c r="B14230" s="209"/>
      <c r="C14230" s="564"/>
      <c r="D14230" s="209"/>
      <c r="F14230" s="685"/>
    </row>
    <row r="14231" spans="2:6" s="55" customFormat="1" x14ac:dyDescent="0.25">
      <c r="B14231" s="209"/>
      <c r="C14231" s="564"/>
      <c r="D14231" s="209"/>
      <c r="F14231" s="685"/>
    </row>
    <row r="14232" spans="2:6" s="55" customFormat="1" x14ac:dyDescent="0.25">
      <c r="B14232" s="209"/>
      <c r="C14232" s="564"/>
      <c r="D14232" s="209"/>
      <c r="F14232" s="685"/>
    </row>
    <row r="14233" spans="2:6" s="55" customFormat="1" x14ac:dyDescent="0.25">
      <c r="B14233" s="209"/>
      <c r="C14233" s="564"/>
      <c r="D14233" s="209"/>
      <c r="F14233" s="685"/>
    </row>
    <row r="14234" spans="2:6" s="55" customFormat="1" x14ac:dyDescent="0.25">
      <c r="B14234" s="209"/>
      <c r="C14234" s="564"/>
      <c r="D14234" s="209"/>
      <c r="F14234" s="685"/>
    </row>
    <row r="14235" spans="2:6" s="55" customFormat="1" x14ac:dyDescent="0.25">
      <c r="B14235" s="209"/>
      <c r="C14235" s="564"/>
      <c r="D14235" s="209"/>
      <c r="F14235" s="685"/>
    </row>
    <row r="14236" spans="2:6" s="55" customFormat="1" x14ac:dyDescent="0.25">
      <c r="B14236" s="209"/>
      <c r="C14236" s="564"/>
      <c r="D14236" s="209"/>
      <c r="F14236" s="685"/>
    </row>
    <row r="14237" spans="2:6" s="55" customFormat="1" x14ac:dyDescent="0.25">
      <c r="B14237" s="209"/>
      <c r="C14237" s="564"/>
      <c r="D14237" s="209"/>
      <c r="F14237" s="685"/>
    </row>
    <row r="14238" spans="2:6" s="55" customFormat="1" x14ac:dyDescent="0.25">
      <c r="B14238" s="209"/>
      <c r="C14238" s="564"/>
      <c r="D14238" s="209"/>
      <c r="F14238" s="685"/>
    </row>
    <row r="14239" spans="2:6" s="55" customFormat="1" x14ac:dyDescent="0.25">
      <c r="B14239" s="209"/>
      <c r="C14239" s="564"/>
      <c r="D14239" s="209"/>
      <c r="F14239" s="685"/>
    </row>
    <row r="14240" spans="2:6" s="55" customFormat="1" x14ac:dyDescent="0.25">
      <c r="B14240" s="209"/>
      <c r="C14240" s="564"/>
      <c r="D14240" s="209"/>
      <c r="F14240" s="685"/>
    </row>
    <row r="14241" spans="2:6" s="55" customFormat="1" x14ac:dyDescent="0.25">
      <c r="B14241" s="209"/>
      <c r="C14241" s="564"/>
      <c r="D14241" s="209"/>
      <c r="F14241" s="685"/>
    </row>
    <row r="14242" spans="2:6" s="55" customFormat="1" x14ac:dyDescent="0.25">
      <c r="B14242" s="209"/>
      <c r="C14242" s="564"/>
      <c r="D14242" s="209"/>
      <c r="F14242" s="685"/>
    </row>
    <row r="14243" spans="2:6" s="55" customFormat="1" x14ac:dyDescent="0.25">
      <c r="B14243" s="209"/>
      <c r="C14243" s="564"/>
      <c r="D14243" s="209"/>
      <c r="F14243" s="685"/>
    </row>
    <row r="14244" spans="2:6" s="55" customFormat="1" x14ac:dyDescent="0.25">
      <c r="B14244" s="209"/>
      <c r="C14244" s="564"/>
      <c r="D14244" s="209"/>
      <c r="F14244" s="685"/>
    </row>
    <row r="14245" spans="2:6" s="55" customFormat="1" x14ac:dyDescent="0.25">
      <c r="B14245" s="209"/>
      <c r="C14245" s="564"/>
      <c r="D14245" s="209"/>
      <c r="F14245" s="685"/>
    </row>
    <row r="14246" spans="2:6" s="55" customFormat="1" x14ac:dyDescent="0.25">
      <c r="B14246" s="209"/>
      <c r="C14246" s="564"/>
      <c r="D14246" s="209"/>
      <c r="F14246" s="685"/>
    </row>
    <row r="14247" spans="2:6" s="55" customFormat="1" x14ac:dyDescent="0.25">
      <c r="B14247" s="209"/>
      <c r="C14247" s="564"/>
      <c r="D14247" s="209"/>
      <c r="F14247" s="685"/>
    </row>
    <row r="14248" spans="2:6" s="55" customFormat="1" x14ac:dyDescent="0.25">
      <c r="B14248" s="209"/>
      <c r="C14248" s="564"/>
      <c r="D14248" s="209"/>
      <c r="F14248" s="685"/>
    </row>
    <row r="14249" spans="2:6" s="55" customFormat="1" x14ac:dyDescent="0.25">
      <c r="B14249" s="209"/>
      <c r="C14249" s="564"/>
      <c r="D14249" s="209"/>
      <c r="F14249" s="685"/>
    </row>
    <row r="14250" spans="2:6" s="55" customFormat="1" x14ac:dyDescent="0.25">
      <c r="B14250" s="209"/>
      <c r="C14250" s="564"/>
      <c r="D14250" s="209"/>
      <c r="F14250" s="685"/>
    </row>
    <row r="14251" spans="2:6" s="55" customFormat="1" x14ac:dyDescent="0.25">
      <c r="B14251" s="209"/>
      <c r="C14251" s="564"/>
      <c r="D14251" s="209"/>
      <c r="F14251" s="685"/>
    </row>
    <row r="14252" spans="2:6" s="55" customFormat="1" x14ac:dyDescent="0.25">
      <c r="B14252" s="209"/>
      <c r="C14252" s="564"/>
      <c r="D14252" s="209"/>
      <c r="F14252" s="685"/>
    </row>
    <row r="14253" spans="2:6" s="55" customFormat="1" x14ac:dyDescent="0.25">
      <c r="B14253" s="209"/>
      <c r="C14253" s="564"/>
      <c r="D14253" s="209"/>
      <c r="F14253" s="685"/>
    </row>
    <row r="14254" spans="2:6" s="55" customFormat="1" x14ac:dyDescent="0.25">
      <c r="B14254" s="209"/>
      <c r="C14254" s="564"/>
      <c r="D14254" s="209"/>
      <c r="F14254" s="685"/>
    </row>
    <row r="14255" spans="2:6" s="55" customFormat="1" x14ac:dyDescent="0.25">
      <c r="B14255" s="209"/>
      <c r="C14255" s="564"/>
      <c r="D14255" s="209"/>
      <c r="F14255" s="685"/>
    </row>
    <row r="14256" spans="2:6" s="55" customFormat="1" x14ac:dyDescent="0.25">
      <c r="B14256" s="209"/>
      <c r="C14256" s="564"/>
      <c r="D14256" s="209"/>
      <c r="F14256" s="685"/>
    </row>
    <row r="14257" spans="2:6" s="55" customFormat="1" x14ac:dyDescent="0.25">
      <c r="B14257" s="209"/>
      <c r="C14257" s="564"/>
      <c r="D14257" s="209"/>
      <c r="F14257" s="685"/>
    </row>
    <row r="14258" spans="2:6" s="55" customFormat="1" x14ac:dyDescent="0.25">
      <c r="B14258" s="209"/>
      <c r="C14258" s="564"/>
      <c r="D14258" s="209"/>
      <c r="F14258" s="685"/>
    </row>
    <row r="14259" spans="2:6" s="55" customFormat="1" x14ac:dyDescent="0.25">
      <c r="B14259" s="209"/>
      <c r="C14259" s="564"/>
      <c r="D14259" s="209"/>
      <c r="F14259" s="685"/>
    </row>
    <row r="14260" spans="2:6" s="55" customFormat="1" x14ac:dyDescent="0.25">
      <c r="B14260" s="209"/>
      <c r="C14260" s="564"/>
      <c r="D14260" s="209"/>
      <c r="F14260" s="685"/>
    </row>
    <row r="14261" spans="2:6" s="55" customFormat="1" x14ac:dyDescent="0.25">
      <c r="B14261" s="209"/>
      <c r="C14261" s="564"/>
      <c r="D14261" s="209"/>
      <c r="F14261" s="685"/>
    </row>
    <row r="14262" spans="2:6" s="55" customFormat="1" x14ac:dyDescent="0.25">
      <c r="B14262" s="209"/>
      <c r="C14262" s="564"/>
      <c r="D14262" s="209"/>
      <c r="F14262" s="685"/>
    </row>
    <row r="14263" spans="2:6" s="55" customFormat="1" x14ac:dyDescent="0.25">
      <c r="B14263" s="209"/>
      <c r="C14263" s="564"/>
      <c r="D14263" s="209"/>
      <c r="F14263" s="685"/>
    </row>
    <row r="14264" spans="2:6" s="55" customFormat="1" x14ac:dyDescent="0.25">
      <c r="B14264" s="209"/>
      <c r="C14264" s="564"/>
      <c r="D14264" s="209"/>
      <c r="F14264" s="685"/>
    </row>
    <row r="14265" spans="2:6" s="55" customFormat="1" x14ac:dyDescent="0.25">
      <c r="B14265" s="209"/>
      <c r="C14265" s="564"/>
      <c r="D14265" s="209"/>
      <c r="F14265" s="685"/>
    </row>
    <row r="14266" spans="2:6" s="55" customFormat="1" x14ac:dyDescent="0.25">
      <c r="B14266" s="209"/>
      <c r="C14266" s="564"/>
      <c r="D14266" s="209"/>
      <c r="F14266" s="685"/>
    </row>
    <row r="14267" spans="2:6" s="55" customFormat="1" x14ac:dyDescent="0.25">
      <c r="B14267" s="209"/>
      <c r="C14267" s="564"/>
      <c r="D14267" s="209"/>
      <c r="F14267" s="685"/>
    </row>
    <row r="14268" spans="2:6" s="55" customFormat="1" x14ac:dyDescent="0.25">
      <c r="B14268" s="209"/>
      <c r="C14268" s="564"/>
      <c r="D14268" s="209"/>
      <c r="F14268" s="685"/>
    </row>
    <row r="14269" spans="2:6" s="55" customFormat="1" x14ac:dyDescent="0.25">
      <c r="B14269" s="209"/>
      <c r="C14269" s="564"/>
      <c r="D14269" s="209"/>
      <c r="F14269" s="685"/>
    </row>
    <row r="14270" spans="2:6" s="55" customFormat="1" x14ac:dyDescent="0.25">
      <c r="B14270" s="209"/>
      <c r="C14270" s="564"/>
      <c r="D14270" s="209"/>
      <c r="F14270" s="685"/>
    </row>
    <row r="14271" spans="2:6" s="55" customFormat="1" x14ac:dyDescent="0.25">
      <c r="B14271" s="209"/>
      <c r="C14271" s="564"/>
      <c r="D14271" s="209"/>
      <c r="F14271" s="685"/>
    </row>
    <row r="14272" spans="2:6" s="55" customFormat="1" x14ac:dyDescent="0.25">
      <c r="B14272" s="209"/>
      <c r="C14272" s="564"/>
      <c r="D14272" s="209"/>
      <c r="F14272" s="685"/>
    </row>
    <row r="14273" spans="2:6" s="55" customFormat="1" x14ac:dyDescent="0.25">
      <c r="B14273" s="209"/>
      <c r="C14273" s="564"/>
      <c r="D14273" s="209"/>
      <c r="F14273" s="685"/>
    </row>
    <row r="14274" spans="2:6" s="55" customFormat="1" x14ac:dyDescent="0.25">
      <c r="B14274" s="209"/>
      <c r="C14274" s="564"/>
      <c r="D14274" s="209"/>
      <c r="F14274" s="685"/>
    </row>
    <row r="14275" spans="2:6" s="55" customFormat="1" x14ac:dyDescent="0.25">
      <c r="B14275" s="209"/>
      <c r="C14275" s="564"/>
      <c r="D14275" s="209"/>
      <c r="F14275" s="685"/>
    </row>
    <row r="14276" spans="2:6" s="55" customFormat="1" x14ac:dyDescent="0.25">
      <c r="B14276" s="209"/>
      <c r="C14276" s="564"/>
      <c r="D14276" s="209"/>
      <c r="F14276" s="685"/>
    </row>
    <row r="14277" spans="2:6" s="55" customFormat="1" x14ac:dyDescent="0.25">
      <c r="B14277" s="209"/>
      <c r="C14277" s="564"/>
      <c r="D14277" s="209"/>
      <c r="F14277" s="685"/>
    </row>
    <row r="14278" spans="2:6" s="55" customFormat="1" x14ac:dyDescent="0.25">
      <c r="B14278" s="209"/>
      <c r="C14278" s="564"/>
      <c r="D14278" s="209"/>
      <c r="F14278" s="685"/>
    </row>
    <row r="14279" spans="2:6" s="55" customFormat="1" x14ac:dyDescent="0.25">
      <c r="B14279" s="209"/>
      <c r="C14279" s="564"/>
      <c r="D14279" s="209"/>
      <c r="F14279" s="685"/>
    </row>
    <row r="14280" spans="2:6" s="55" customFormat="1" x14ac:dyDescent="0.25">
      <c r="B14280" s="209"/>
      <c r="C14280" s="564"/>
      <c r="D14280" s="209"/>
      <c r="F14280" s="685"/>
    </row>
    <row r="14281" spans="2:6" s="55" customFormat="1" x14ac:dyDescent="0.25">
      <c r="B14281" s="209"/>
      <c r="C14281" s="564"/>
      <c r="D14281" s="209"/>
      <c r="F14281" s="685"/>
    </row>
    <row r="14282" spans="2:6" s="55" customFormat="1" x14ac:dyDescent="0.25">
      <c r="B14282" s="209"/>
      <c r="C14282" s="564"/>
      <c r="D14282" s="209"/>
      <c r="F14282" s="685"/>
    </row>
    <row r="14283" spans="2:6" s="55" customFormat="1" x14ac:dyDescent="0.25">
      <c r="B14283" s="209"/>
      <c r="C14283" s="564"/>
      <c r="D14283" s="209"/>
      <c r="F14283" s="685"/>
    </row>
    <row r="14284" spans="2:6" s="55" customFormat="1" x14ac:dyDescent="0.25">
      <c r="B14284" s="209"/>
      <c r="C14284" s="564"/>
      <c r="D14284" s="209"/>
      <c r="F14284" s="685"/>
    </row>
    <row r="14285" spans="2:6" s="55" customFormat="1" x14ac:dyDescent="0.25">
      <c r="B14285" s="209"/>
      <c r="C14285" s="564"/>
      <c r="D14285" s="209"/>
      <c r="F14285" s="685"/>
    </row>
    <row r="14286" spans="2:6" s="55" customFormat="1" x14ac:dyDescent="0.25">
      <c r="B14286" s="209"/>
      <c r="C14286" s="564"/>
      <c r="D14286" s="209"/>
      <c r="F14286" s="685"/>
    </row>
    <row r="14287" spans="2:6" s="55" customFormat="1" x14ac:dyDescent="0.25">
      <c r="B14287" s="209"/>
      <c r="C14287" s="564"/>
      <c r="D14287" s="209"/>
      <c r="F14287" s="685"/>
    </row>
    <row r="14288" spans="2:6" s="55" customFormat="1" x14ac:dyDescent="0.25">
      <c r="B14288" s="209"/>
      <c r="C14288" s="564"/>
      <c r="D14288" s="209"/>
      <c r="F14288" s="685"/>
    </row>
    <row r="14289" spans="2:6" s="55" customFormat="1" x14ac:dyDescent="0.25">
      <c r="B14289" s="209"/>
      <c r="C14289" s="564"/>
      <c r="D14289" s="209"/>
      <c r="F14289" s="685"/>
    </row>
    <row r="14290" spans="2:6" s="55" customFormat="1" x14ac:dyDescent="0.25">
      <c r="B14290" s="209"/>
      <c r="C14290" s="564"/>
      <c r="D14290" s="209"/>
      <c r="F14290" s="685"/>
    </row>
    <row r="14291" spans="2:6" s="55" customFormat="1" x14ac:dyDescent="0.25">
      <c r="B14291" s="209"/>
      <c r="C14291" s="564"/>
      <c r="D14291" s="209"/>
      <c r="F14291" s="685"/>
    </row>
    <row r="14292" spans="2:6" s="55" customFormat="1" x14ac:dyDescent="0.25">
      <c r="B14292" s="209"/>
      <c r="C14292" s="564"/>
      <c r="D14292" s="209"/>
      <c r="F14292" s="685"/>
    </row>
    <row r="14293" spans="2:6" s="55" customFormat="1" x14ac:dyDescent="0.25">
      <c r="B14293" s="209"/>
      <c r="C14293" s="564"/>
      <c r="D14293" s="209"/>
      <c r="F14293" s="685"/>
    </row>
    <row r="14294" spans="2:6" s="55" customFormat="1" x14ac:dyDescent="0.25">
      <c r="B14294" s="209"/>
      <c r="C14294" s="564"/>
      <c r="D14294" s="209"/>
      <c r="F14294" s="685"/>
    </row>
    <row r="14295" spans="2:6" s="55" customFormat="1" x14ac:dyDescent="0.25">
      <c r="B14295" s="209"/>
      <c r="C14295" s="564"/>
      <c r="D14295" s="209"/>
      <c r="F14295" s="685"/>
    </row>
    <row r="14296" spans="2:6" s="55" customFormat="1" x14ac:dyDescent="0.25">
      <c r="B14296" s="209"/>
      <c r="C14296" s="564"/>
      <c r="D14296" s="209"/>
      <c r="F14296" s="685"/>
    </row>
    <row r="14297" spans="2:6" s="55" customFormat="1" x14ac:dyDescent="0.25">
      <c r="B14297" s="209"/>
      <c r="C14297" s="564"/>
      <c r="D14297" s="209"/>
      <c r="F14297" s="685"/>
    </row>
    <row r="14298" spans="2:6" s="55" customFormat="1" x14ac:dyDescent="0.25">
      <c r="B14298" s="209"/>
      <c r="C14298" s="564"/>
      <c r="D14298" s="209"/>
      <c r="F14298" s="685"/>
    </row>
    <row r="14299" spans="2:6" s="55" customFormat="1" x14ac:dyDescent="0.25">
      <c r="B14299" s="209"/>
      <c r="C14299" s="564"/>
      <c r="D14299" s="209"/>
      <c r="F14299" s="685"/>
    </row>
    <row r="14300" spans="2:6" s="55" customFormat="1" x14ac:dyDescent="0.25">
      <c r="B14300" s="209"/>
      <c r="C14300" s="564"/>
      <c r="D14300" s="209"/>
      <c r="F14300" s="685"/>
    </row>
    <row r="14301" spans="2:6" s="55" customFormat="1" x14ac:dyDescent="0.25">
      <c r="B14301" s="209"/>
      <c r="C14301" s="564"/>
      <c r="D14301" s="209"/>
      <c r="F14301" s="685"/>
    </row>
    <row r="14302" spans="2:6" s="55" customFormat="1" x14ac:dyDescent="0.25">
      <c r="B14302" s="209"/>
      <c r="C14302" s="564"/>
      <c r="D14302" s="209"/>
      <c r="F14302" s="685"/>
    </row>
    <row r="14303" spans="2:6" s="55" customFormat="1" x14ac:dyDescent="0.25">
      <c r="B14303" s="209"/>
      <c r="C14303" s="564"/>
      <c r="D14303" s="209"/>
      <c r="F14303" s="685"/>
    </row>
    <row r="14304" spans="2:6" s="55" customFormat="1" x14ac:dyDescent="0.25">
      <c r="B14304" s="209"/>
      <c r="C14304" s="564"/>
      <c r="D14304" s="209"/>
      <c r="F14304" s="685"/>
    </row>
    <row r="14305" spans="2:6" s="55" customFormat="1" x14ac:dyDescent="0.25">
      <c r="B14305" s="209"/>
      <c r="C14305" s="564"/>
      <c r="D14305" s="209"/>
      <c r="F14305" s="685"/>
    </row>
    <row r="14306" spans="2:6" s="55" customFormat="1" x14ac:dyDescent="0.25">
      <c r="B14306" s="209"/>
      <c r="C14306" s="564"/>
      <c r="D14306" s="209"/>
      <c r="F14306" s="685"/>
    </row>
    <row r="14307" spans="2:6" s="55" customFormat="1" x14ac:dyDescent="0.25">
      <c r="B14307" s="209"/>
      <c r="C14307" s="564"/>
      <c r="D14307" s="209"/>
      <c r="F14307" s="685"/>
    </row>
    <row r="14308" spans="2:6" s="55" customFormat="1" x14ac:dyDescent="0.25">
      <c r="B14308" s="209"/>
      <c r="C14308" s="564"/>
      <c r="D14308" s="209"/>
      <c r="F14308" s="685"/>
    </row>
    <row r="14309" spans="2:6" s="55" customFormat="1" x14ac:dyDescent="0.25">
      <c r="B14309" s="209"/>
      <c r="C14309" s="564"/>
      <c r="D14309" s="209"/>
      <c r="F14309" s="685"/>
    </row>
    <row r="14310" spans="2:6" s="55" customFormat="1" x14ac:dyDescent="0.25">
      <c r="B14310" s="209"/>
      <c r="C14310" s="564"/>
      <c r="D14310" s="209"/>
      <c r="F14310" s="685"/>
    </row>
    <row r="14311" spans="2:6" s="55" customFormat="1" x14ac:dyDescent="0.25">
      <c r="B14311" s="209"/>
      <c r="C14311" s="564"/>
      <c r="D14311" s="209"/>
      <c r="F14311" s="685"/>
    </row>
    <row r="14312" spans="2:6" s="55" customFormat="1" x14ac:dyDescent="0.25">
      <c r="B14312" s="209"/>
      <c r="C14312" s="564"/>
      <c r="D14312" s="209"/>
      <c r="F14312" s="685"/>
    </row>
    <row r="14313" spans="2:6" s="55" customFormat="1" x14ac:dyDescent="0.25">
      <c r="B14313" s="209"/>
      <c r="C14313" s="564"/>
      <c r="D14313" s="209"/>
      <c r="F14313" s="685"/>
    </row>
    <row r="14314" spans="2:6" s="55" customFormat="1" x14ac:dyDescent="0.25">
      <c r="B14314" s="209"/>
      <c r="C14314" s="564"/>
      <c r="D14314" s="209"/>
      <c r="F14314" s="685"/>
    </row>
    <row r="14315" spans="2:6" s="55" customFormat="1" x14ac:dyDescent="0.25">
      <c r="B14315" s="209"/>
      <c r="C14315" s="564"/>
      <c r="D14315" s="209"/>
      <c r="F14315" s="685"/>
    </row>
    <row r="14316" spans="2:6" s="55" customFormat="1" x14ac:dyDescent="0.25">
      <c r="B14316" s="209"/>
      <c r="C14316" s="564"/>
      <c r="D14316" s="209"/>
      <c r="F14316" s="685"/>
    </row>
    <row r="14317" spans="2:6" s="55" customFormat="1" x14ac:dyDescent="0.25">
      <c r="B14317" s="209"/>
      <c r="C14317" s="564"/>
      <c r="D14317" s="209"/>
      <c r="F14317" s="685"/>
    </row>
    <row r="14318" spans="2:6" s="55" customFormat="1" x14ac:dyDescent="0.25">
      <c r="B14318" s="209"/>
      <c r="C14318" s="564"/>
      <c r="D14318" s="209"/>
      <c r="F14318" s="685"/>
    </row>
    <row r="14319" spans="2:6" s="55" customFormat="1" x14ac:dyDescent="0.25">
      <c r="B14319" s="209"/>
      <c r="C14319" s="564"/>
      <c r="D14319" s="209"/>
      <c r="F14319" s="685"/>
    </row>
    <row r="14320" spans="2:6" s="55" customFormat="1" x14ac:dyDescent="0.25">
      <c r="B14320" s="209"/>
      <c r="C14320" s="564"/>
      <c r="D14320" s="209"/>
      <c r="F14320" s="685"/>
    </row>
    <row r="14321" spans="2:6" s="55" customFormat="1" x14ac:dyDescent="0.25">
      <c r="B14321" s="209"/>
      <c r="C14321" s="564"/>
      <c r="D14321" s="209"/>
      <c r="F14321" s="685"/>
    </row>
    <row r="14322" spans="2:6" s="55" customFormat="1" x14ac:dyDescent="0.25">
      <c r="B14322" s="209"/>
      <c r="C14322" s="564"/>
      <c r="D14322" s="209"/>
      <c r="F14322" s="685"/>
    </row>
    <row r="14323" spans="2:6" s="55" customFormat="1" x14ac:dyDescent="0.25">
      <c r="B14323" s="209"/>
      <c r="C14323" s="564"/>
      <c r="D14323" s="209"/>
      <c r="F14323" s="685"/>
    </row>
    <row r="14324" spans="2:6" s="55" customFormat="1" x14ac:dyDescent="0.25">
      <c r="B14324" s="209"/>
      <c r="C14324" s="564"/>
      <c r="D14324" s="209"/>
      <c r="F14324" s="685"/>
    </row>
    <row r="14325" spans="2:6" s="55" customFormat="1" x14ac:dyDescent="0.25">
      <c r="B14325" s="209"/>
      <c r="C14325" s="564"/>
      <c r="D14325" s="209"/>
      <c r="F14325" s="685"/>
    </row>
    <row r="14326" spans="2:6" s="55" customFormat="1" x14ac:dyDescent="0.25">
      <c r="B14326" s="209"/>
      <c r="C14326" s="564"/>
      <c r="D14326" s="209"/>
      <c r="F14326" s="685"/>
    </row>
    <row r="14327" spans="2:6" s="55" customFormat="1" x14ac:dyDescent="0.25">
      <c r="B14327" s="209"/>
      <c r="C14327" s="564"/>
      <c r="D14327" s="209"/>
      <c r="F14327" s="685"/>
    </row>
    <row r="14328" spans="2:6" s="55" customFormat="1" x14ac:dyDescent="0.25">
      <c r="B14328" s="209"/>
      <c r="C14328" s="564"/>
      <c r="D14328" s="209"/>
      <c r="F14328" s="685"/>
    </row>
    <row r="14329" spans="2:6" s="55" customFormat="1" x14ac:dyDescent="0.25">
      <c r="B14329" s="209"/>
      <c r="C14329" s="564"/>
      <c r="D14329" s="209"/>
      <c r="F14329" s="685"/>
    </row>
    <row r="14330" spans="2:6" s="55" customFormat="1" x14ac:dyDescent="0.25">
      <c r="B14330" s="209"/>
      <c r="C14330" s="564"/>
      <c r="D14330" s="209"/>
      <c r="F14330" s="685"/>
    </row>
    <row r="14331" spans="2:6" s="55" customFormat="1" x14ac:dyDescent="0.25">
      <c r="B14331" s="209"/>
      <c r="C14331" s="564"/>
      <c r="D14331" s="209"/>
      <c r="F14331" s="685"/>
    </row>
    <row r="14332" spans="2:6" s="55" customFormat="1" x14ac:dyDescent="0.25">
      <c r="B14332" s="209"/>
      <c r="C14332" s="564"/>
      <c r="D14332" s="209"/>
      <c r="F14332" s="685"/>
    </row>
    <row r="14333" spans="2:6" s="55" customFormat="1" x14ac:dyDescent="0.25">
      <c r="B14333" s="209"/>
      <c r="C14333" s="564"/>
      <c r="D14333" s="209"/>
      <c r="F14333" s="685"/>
    </row>
    <row r="14334" spans="2:6" s="55" customFormat="1" x14ac:dyDescent="0.25">
      <c r="B14334" s="209"/>
      <c r="C14334" s="564"/>
      <c r="D14334" s="209"/>
      <c r="F14334" s="685"/>
    </row>
    <row r="14335" spans="2:6" s="55" customFormat="1" x14ac:dyDescent="0.25">
      <c r="B14335" s="209"/>
      <c r="C14335" s="564"/>
      <c r="D14335" s="209"/>
      <c r="F14335" s="685"/>
    </row>
    <row r="14336" spans="2:6" s="55" customFormat="1" x14ac:dyDescent="0.25">
      <c r="B14336" s="209"/>
      <c r="C14336" s="564"/>
      <c r="D14336" s="209"/>
      <c r="F14336" s="685"/>
    </row>
    <row r="14337" spans="2:6" s="55" customFormat="1" x14ac:dyDescent="0.25">
      <c r="B14337" s="209"/>
      <c r="C14337" s="564"/>
      <c r="D14337" s="209"/>
      <c r="F14337" s="685"/>
    </row>
    <row r="14338" spans="2:6" s="55" customFormat="1" x14ac:dyDescent="0.25">
      <c r="B14338" s="209"/>
      <c r="C14338" s="564"/>
      <c r="D14338" s="209"/>
      <c r="F14338" s="685"/>
    </row>
    <row r="14339" spans="2:6" s="55" customFormat="1" x14ac:dyDescent="0.25">
      <c r="B14339" s="209"/>
      <c r="C14339" s="564"/>
      <c r="D14339" s="209"/>
      <c r="F14339" s="685"/>
    </row>
    <row r="14340" spans="2:6" s="55" customFormat="1" x14ac:dyDescent="0.25">
      <c r="B14340" s="209"/>
      <c r="C14340" s="564"/>
      <c r="D14340" s="209"/>
      <c r="F14340" s="685"/>
    </row>
    <row r="14341" spans="2:6" s="55" customFormat="1" x14ac:dyDescent="0.25">
      <c r="B14341" s="209"/>
      <c r="C14341" s="564"/>
      <c r="D14341" s="209"/>
      <c r="F14341" s="685"/>
    </row>
    <row r="14342" spans="2:6" s="55" customFormat="1" x14ac:dyDescent="0.25">
      <c r="B14342" s="209"/>
      <c r="C14342" s="564"/>
      <c r="D14342" s="209"/>
      <c r="F14342" s="685"/>
    </row>
    <row r="14343" spans="2:6" s="55" customFormat="1" x14ac:dyDescent="0.25">
      <c r="B14343" s="209"/>
      <c r="C14343" s="564"/>
      <c r="D14343" s="209"/>
      <c r="F14343" s="685"/>
    </row>
    <row r="14344" spans="2:6" s="55" customFormat="1" x14ac:dyDescent="0.25">
      <c r="B14344" s="209"/>
      <c r="C14344" s="564"/>
      <c r="D14344" s="209"/>
      <c r="F14344" s="685"/>
    </row>
    <row r="14345" spans="2:6" s="55" customFormat="1" x14ac:dyDescent="0.25">
      <c r="B14345" s="209"/>
      <c r="C14345" s="564"/>
      <c r="D14345" s="209"/>
      <c r="F14345" s="685"/>
    </row>
    <row r="14346" spans="2:6" s="55" customFormat="1" x14ac:dyDescent="0.25">
      <c r="B14346" s="209"/>
      <c r="C14346" s="564"/>
      <c r="D14346" s="209"/>
      <c r="F14346" s="685"/>
    </row>
    <row r="14347" spans="2:6" s="55" customFormat="1" x14ac:dyDescent="0.25">
      <c r="B14347" s="209"/>
      <c r="C14347" s="564"/>
      <c r="D14347" s="209"/>
      <c r="F14347" s="685"/>
    </row>
    <row r="14348" spans="2:6" s="55" customFormat="1" x14ac:dyDescent="0.25">
      <c r="B14348" s="209"/>
      <c r="C14348" s="564"/>
      <c r="D14348" s="209"/>
      <c r="F14348" s="685"/>
    </row>
    <row r="14349" spans="2:6" s="55" customFormat="1" x14ac:dyDescent="0.25">
      <c r="B14349" s="209"/>
      <c r="C14349" s="564"/>
      <c r="D14349" s="209"/>
      <c r="F14349" s="685"/>
    </row>
    <row r="14350" spans="2:6" s="55" customFormat="1" x14ac:dyDescent="0.25">
      <c r="B14350" s="209"/>
      <c r="C14350" s="564"/>
      <c r="D14350" s="209"/>
      <c r="F14350" s="685"/>
    </row>
    <row r="14351" spans="2:6" s="55" customFormat="1" x14ac:dyDescent="0.25">
      <c r="B14351" s="209"/>
      <c r="C14351" s="564"/>
      <c r="D14351" s="209"/>
      <c r="F14351" s="685"/>
    </row>
    <row r="14352" spans="2:6" s="55" customFormat="1" x14ac:dyDescent="0.25">
      <c r="B14352" s="209"/>
      <c r="C14352" s="564"/>
      <c r="D14352" s="209"/>
      <c r="F14352" s="685"/>
    </row>
    <row r="14353" spans="2:6" s="55" customFormat="1" x14ac:dyDescent="0.25">
      <c r="B14353" s="209"/>
      <c r="C14353" s="564"/>
      <c r="D14353" s="209"/>
      <c r="F14353" s="685"/>
    </row>
    <row r="14354" spans="2:6" s="55" customFormat="1" x14ac:dyDescent="0.25">
      <c r="B14354" s="209"/>
      <c r="C14354" s="564"/>
      <c r="D14354" s="209"/>
      <c r="F14354" s="685"/>
    </row>
    <row r="14355" spans="2:6" s="55" customFormat="1" x14ac:dyDescent="0.25">
      <c r="B14355" s="209"/>
      <c r="C14355" s="564"/>
      <c r="D14355" s="209"/>
      <c r="F14355" s="685"/>
    </row>
    <row r="14356" spans="2:6" s="55" customFormat="1" x14ac:dyDescent="0.25">
      <c r="B14356" s="209"/>
      <c r="C14356" s="564"/>
      <c r="D14356" s="209"/>
      <c r="F14356" s="685"/>
    </row>
    <row r="14357" spans="2:6" s="55" customFormat="1" x14ac:dyDescent="0.25">
      <c r="B14357" s="209"/>
      <c r="C14357" s="564"/>
      <c r="D14357" s="209"/>
      <c r="F14357" s="685"/>
    </row>
    <row r="14358" spans="2:6" s="55" customFormat="1" x14ac:dyDescent="0.25">
      <c r="B14358" s="209"/>
      <c r="C14358" s="564"/>
      <c r="D14358" s="209"/>
      <c r="F14358" s="685"/>
    </row>
    <row r="14359" spans="2:6" s="55" customFormat="1" x14ac:dyDescent="0.25">
      <c r="B14359" s="209"/>
      <c r="C14359" s="564"/>
      <c r="D14359" s="209"/>
      <c r="F14359" s="685"/>
    </row>
    <row r="14360" spans="2:6" s="55" customFormat="1" x14ac:dyDescent="0.25">
      <c r="B14360" s="209"/>
      <c r="C14360" s="564"/>
      <c r="D14360" s="209"/>
      <c r="F14360" s="685"/>
    </row>
    <row r="14361" spans="2:6" s="55" customFormat="1" x14ac:dyDescent="0.25">
      <c r="B14361" s="209"/>
      <c r="C14361" s="564"/>
      <c r="D14361" s="209"/>
      <c r="F14361" s="685"/>
    </row>
    <row r="14362" spans="2:6" s="55" customFormat="1" x14ac:dyDescent="0.25">
      <c r="B14362" s="209"/>
      <c r="C14362" s="564"/>
      <c r="D14362" s="209"/>
      <c r="F14362" s="685"/>
    </row>
    <row r="14363" spans="2:6" s="55" customFormat="1" x14ac:dyDescent="0.25">
      <c r="B14363" s="209"/>
      <c r="C14363" s="564"/>
      <c r="D14363" s="209"/>
      <c r="F14363" s="685"/>
    </row>
    <row r="14364" spans="2:6" s="55" customFormat="1" x14ac:dyDescent="0.25">
      <c r="B14364" s="209"/>
      <c r="C14364" s="564"/>
      <c r="D14364" s="209"/>
      <c r="F14364" s="685"/>
    </row>
    <row r="14365" spans="2:6" s="55" customFormat="1" x14ac:dyDescent="0.25">
      <c r="B14365" s="209"/>
      <c r="C14365" s="564"/>
      <c r="D14365" s="209"/>
      <c r="F14365" s="685"/>
    </row>
    <row r="14366" spans="2:6" s="55" customFormat="1" x14ac:dyDescent="0.25">
      <c r="B14366" s="209"/>
      <c r="C14366" s="564"/>
      <c r="D14366" s="209"/>
      <c r="F14366" s="685"/>
    </row>
    <row r="14367" spans="2:6" s="55" customFormat="1" x14ac:dyDescent="0.25">
      <c r="B14367" s="209"/>
      <c r="C14367" s="564"/>
      <c r="D14367" s="209"/>
      <c r="F14367" s="685"/>
    </row>
    <row r="14368" spans="2:6" s="55" customFormat="1" x14ac:dyDescent="0.25">
      <c r="B14368" s="209"/>
      <c r="C14368" s="564"/>
      <c r="D14368" s="209"/>
      <c r="F14368" s="685"/>
    </row>
    <row r="14369" spans="2:6" s="55" customFormat="1" x14ac:dyDescent="0.25">
      <c r="B14369" s="209"/>
      <c r="C14369" s="564"/>
      <c r="D14369" s="209"/>
      <c r="F14369" s="685"/>
    </row>
    <row r="14370" spans="2:6" s="55" customFormat="1" x14ac:dyDescent="0.25">
      <c r="B14370" s="209"/>
      <c r="C14370" s="564"/>
      <c r="D14370" s="209"/>
      <c r="F14370" s="685"/>
    </row>
    <row r="14371" spans="2:6" s="55" customFormat="1" x14ac:dyDescent="0.25">
      <c r="B14371" s="209"/>
      <c r="C14371" s="564"/>
      <c r="D14371" s="209"/>
      <c r="F14371" s="685"/>
    </row>
    <row r="14372" spans="2:6" s="55" customFormat="1" x14ac:dyDescent="0.25">
      <c r="B14372" s="209"/>
      <c r="C14372" s="564"/>
      <c r="D14372" s="209"/>
      <c r="F14372" s="685"/>
    </row>
    <row r="14373" spans="2:6" s="55" customFormat="1" x14ac:dyDescent="0.25">
      <c r="B14373" s="209"/>
      <c r="C14373" s="564"/>
      <c r="D14373" s="209"/>
      <c r="F14373" s="685"/>
    </row>
    <row r="14374" spans="2:6" s="55" customFormat="1" x14ac:dyDescent="0.25">
      <c r="B14374" s="209"/>
      <c r="C14374" s="564"/>
      <c r="D14374" s="209"/>
      <c r="F14374" s="685"/>
    </row>
    <row r="14375" spans="2:6" s="55" customFormat="1" x14ac:dyDescent="0.25">
      <c r="B14375" s="209"/>
      <c r="C14375" s="564"/>
      <c r="D14375" s="209"/>
      <c r="F14375" s="685"/>
    </row>
    <row r="14376" spans="2:6" s="55" customFormat="1" x14ac:dyDescent="0.25">
      <c r="B14376" s="209"/>
      <c r="C14376" s="564"/>
      <c r="D14376" s="209"/>
      <c r="F14376" s="685"/>
    </row>
    <row r="14377" spans="2:6" s="55" customFormat="1" x14ac:dyDescent="0.25">
      <c r="B14377" s="209"/>
      <c r="C14377" s="564"/>
      <c r="D14377" s="209"/>
      <c r="F14377" s="685"/>
    </row>
    <row r="14378" spans="2:6" s="55" customFormat="1" x14ac:dyDescent="0.25">
      <c r="B14378" s="209"/>
      <c r="C14378" s="564"/>
      <c r="D14378" s="209"/>
      <c r="F14378" s="685"/>
    </row>
    <row r="14379" spans="2:6" s="55" customFormat="1" x14ac:dyDescent="0.25">
      <c r="B14379" s="209"/>
      <c r="C14379" s="564"/>
      <c r="D14379" s="209"/>
      <c r="F14379" s="685"/>
    </row>
    <row r="14380" spans="2:6" s="55" customFormat="1" x14ac:dyDescent="0.25">
      <c r="B14380" s="209"/>
      <c r="C14380" s="564"/>
      <c r="D14380" s="209"/>
      <c r="F14380" s="685"/>
    </row>
    <row r="14381" spans="2:6" s="55" customFormat="1" x14ac:dyDescent="0.25">
      <c r="B14381" s="209"/>
      <c r="C14381" s="564"/>
      <c r="D14381" s="209"/>
      <c r="F14381" s="685"/>
    </row>
    <row r="14382" spans="2:6" s="55" customFormat="1" x14ac:dyDescent="0.25">
      <c r="B14382" s="209"/>
      <c r="C14382" s="564"/>
      <c r="D14382" s="209"/>
      <c r="F14382" s="685"/>
    </row>
    <row r="14383" spans="2:6" s="55" customFormat="1" x14ac:dyDescent="0.25">
      <c r="B14383" s="209"/>
      <c r="C14383" s="564"/>
      <c r="D14383" s="209"/>
      <c r="F14383" s="685"/>
    </row>
    <row r="14384" spans="2:6" s="55" customFormat="1" x14ac:dyDescent="0.25">
      <c r="B14384" s="209"/>
      <c r="C14384" s="564"/>
      <c r="D14384" s="209"/>
      <c r="F14384" s="685"/>
    </row>
    <row r="14385" spans="2:6" s="55" customFormat="1" x14ac:dyDescent="0.25">
      <c r="B14385" s="209"/>
      <c r="C14385" s="564"/>
      <c r="D14385" s="209"/>
      <c r="F14385" s="685"/>
    </row>
    <row r="14386" spans="2:6" s="55" customFormat="1" x14ac:dyDescent="0.25">
      <c r="B14386" s="209"/>
      <c r="C14386" s="564"/>
      <c r="D14386" s="209"/>
      <c r="F14386" s="685"/>
    </row>
    <row r="14387" spans="2:6" s="55" customFormat="1" x14ac:dyDescent="0.25">
      <c r="B14387" s="209"/>
      <c r="C14387" s="564"/>
      <c r="D14387" s="209"/>
      <c r="F14387" s="685"/>
    </row>
    <row r="14388" spans="2:6" s="55" customFormat="1" x14ac:dyDescent="0.25">
      <c r="B14388" s="209"/>
      <c r="C14388" s="564"/>
      <c r="D14388" s="209"/>
      <c r="F14388" s="685"/>
    </row>
    <row r="14389" spans="2:6" s="55" customFormat="1" x14ac:dyDescent="0.25">
      <c r="B14389" s="209"/>
      <c r="C14389" s="564"/>
      <c r="D14389" s="209"/>
      <c r="F14389" s="685"/>
    </row>
    <row r="14390" spans="2:6" s="55" customFormat="1" x14ac:dyDescent="0.25">
      <c r="B14390" s="209"/>
      <c r="C14390" s="564"/>
      <c r="D14390" s="209"/>
      <c r="F14390" s="685"/>
    </row>
    <row r="14391" spans="2:6" s="55" customFormat="1" x14ac:dyDescent="0.25">
      <c r="B14391" s="209"/>
      <c r="C14391" s="564"/>
      <c r="D14391" s="209"/>
      <c r="F14391" s="685"/>
    </row>
    <row r="14392" spans="2:6" s="55" customFormat="1" x14ac:dyDescent="0.25">
      <c r="B14392" s="209"/>
      <c r="C14392" s="564"/>
      <c r="D14392" s="209"/>
      <c r="F14392" s="685"/>
    </row>
    <row r="14393" spans="2:6" s="55" customFormat="1" x14ac:dyDescent="0.25">
      <c r="B14393" s="209"/>
      <c r="C14393" s="564"/>
      <c r="D14393" s="209"/>
      <c r="F14393" s="685"/>
    </row>
    <row r="14394" spans="2:6" s="55" customFormat="1" x14ac:dyDescent="0.25">
      <c r="B14394" s="209"/>
      <c r="C14394" s="564"/>
      <c r="D14394" s="209"/>
      <c r="F14394" s="685"/>
    </row>
    <row r="14395" spans="2:6" s="55" customFormat="1" x14ac:dyDescent="0.25">
      <c r="B14395" s="209"/>
      <c r="C14395" s="564"/>
      <c r="D14395" s="209"/>
      <c r="F14395" s="685"/>
    </row>
    <row r="14396" spans="2:6" s="55" customFormat="1" x14ac:dyDescent="0.25">
      <c r="B14396" s="209"/>
      <c r="C14396" s="564"/>
      <c r="D14396" s="209"/>
      <c r="F14396" s="685"/>
    </row>
    <row r="14397" spans="2:6" s="55" customFormat="1" x14ac:dyDescent="0.25">
      <c r="B14397" s="209"/>
      <c r="C14397" s="564"/>
      <c r="D14397" s="209"/>
      <c r="F14397" s="685"/>
    </row>
    <row r="14398" spans="2:6" s="55" customFormat="1" x14ac:dyDescent="0.25">
      <c r="B14398" s="209"/>
      <c r="C14398" s="564"/>
      <c r="D14398" s="209"/>
      <c r="F14398" s="685"/>
    </row>
    <row r="14399" spans="2:6" s="55" customFormat="1" x14ac:dyDescent="0.25">
      <c r="B14399" s="209"/>
      <c r="C14399" s="564"/>
      <c r="D14399" s="209"/>
      <c r="F14399" s="685"/>
    </row>
    <row r="14400" spans="2:6" s="55" customFormat="1" x14ac:dyDescent="0.25">
      <c r="B14400" s="209"/>
      <c r="C14400" s="564"/>
      <c r="D14400" s="209"/>
      <c r="F14400" s="685"/>
    </row>
    <row r="14401" spans="2:6" s="55" customFormat="1" x14ac:dyDescent="0.25">
      <c r="B14401" s="209"/>
      <c r="C14401" s="564"/>
      <c r="D14401" s="209"/>
      <c r="F14401" s="685"/>
    </row>
    <row r="14402" spans="2:6" s="55" customFormat="1" x14ac:dyDescent="0.25">
      <c r="B14402" s="209"/>
      <c r="C14402" s="564"/>
      <c r="D14402" s="209"/>
      <c r="F14402" s="685"/>
    </row>
    <row r="14403" spans="2:6" s="55" customFormat="1" x14ac:dyDescent="0.25">
      <c r="B14403" s="209"/>
      <c r="C14403" s="564"/>
      <c r="D14403" s="209"/>
      <c r="F14403" s="685"/>
    </row>
    <row r="14404" spans="2:6" s="55" customFormat="1" x14ac:dyDescent="0.25">
      <c r="B14404" s="209"/>
      <c r="C14404" s="564"/>
      <c r="D14404" s="209"/>
      <c r="F14404" s="685"/>
    </row>
    <row r="14405" spans="2:6" s="55" customFormat="1" x14ac:dyDescent="0.25">
      <c r="B14405" s="209"/>
      <c r="C14405" s="564"/>
      <c r="D14405" s="209"/>
      <c r="F14405" s="685"/>
    </row>
    <row r="14406" spans="2:6" s="55" customFormat="1" x14ac:dyDescent="0.25">
      <c r="B14406" s="209"/>
      <c r="C14406" s="564"/>
      <c r="D14406" s="209"/>
      <c r="F14406" s="685"/>
    </row>
    <row r="14407" spans="2:6" s="55" customFormat="1" x14ac:dyDescent="0.25">
      <c r="B14407" s="209"/>
      <c r="C14407" s="564"/>
      <c r="D14407" s="209"/>
      <c r="F14407" s="685"/>
    </row>
    <row r="14408" spans="2:6" s="55" customFormat="1" x14ac:dyDescent="0.25">
      <c r="B14408" s="209"/>
      <c r="C14408" s="564"/>
      <c r="D14408" s="209"/>
      <c r="F14408" s="685"/>
    </row>
    <row r="14409" spans="2:6" s="55" customFormat="1" x14ac:dyDescent="0.25">
      <c r="B14409" s="209"/>
      <c r="C14409" s="564"/>
      <c r="D14409" s="209"/>
      <c r="F14409" s="685"/>
    </row>
    <row r="14410" spans="2:6" s="55" customFormat="1" x14ac:dyDescent="0.25">
      <c r="B14410" s="209"/>
      <c r="C14410" s="564"/>
      <c r="D14410" s="209"/>
      <c r="F14410" s="685"/>
    </row>
    <row r="14411" spans="2:6" s="55" customFormat="1" x14ac:dyDescent="0.25">
      <c r="B14411" s="209"/>
      <c r="C14411" s="564"/>
      <c r="D14411" s="209"/>
      <c r="F14411" s="685"/>
    </row>
    <row r="14412" spans="2:6" s="55" customFormat="1" x14ac:dyDescent="0.25">
      <c r="B14412" s="209"/>
      <c r="C14412" s="564"/>
      <c r="D14412" s="209"/>
      <c r="F14412" s="685"/>
    </row>
    <row r="14413" spans="2:6" s="55" customFormat="1" x14ac:dyDescent="0.25">
      <c r="B14413" s="209"/>
      <c r="C14413" s="564"/>
      <c r="D14413" s="209"/>
      <c r="F14413" s="685"/>
    </row>
    <row r="14414" spans="2:6" s="55" customFormat="1" x14ac:dyDescent="0.25">
      <c r="B14414" s="209"/>
      <c r="C14414" s="564"/>
      <c r="D14414" s="209"/>
      <c r="F14414" s="685"/>
    </row>
    <row r="14415" spans="2:6" s="55" customFormat="1" x14ac:dyDescent="0.25">
      <c r="B14415" s="209"/>
      <c r="C14415" s="564"/>
      <c r="D14415" s="209"/>
      <c r="F14415" s="685"/>
    </row>
    <row r="14416" spans="2:6" s="55" customFormat="1" x14ac:dyDescent="0.25">
      <c r="B14416" s="209"/>
      <c r="C14416" s="564"/>
      <c r="D14416" s="209"/>
      <c r="F14416" s="685"/>
    </row>
    <row r="14417" spans="2:6" s="55" customFormat="1" x14ac:dyDescent="0.25">
      <c r="B14417" s="209"/>
      <c r="C14417" s="564"/>
      <c r="D14417" s="209"/>
      <c r="F14417" s="685"/>
    </row>
    <row r="14418" spans="2:6" s="55" customFormat="1" x14ac:dyDescent="0.25">
      <c r="B14418" s="209"/>
      <c r="C14418" s="564"/>
      <c r="D14418" s="209"/>
      <c r="F14418" s="685"/>
    </row>
    <row r="14419" spans="2:6" s="55" customFormat="1" x14ac:dyDescent="0.25">
      <c r="B14419" s="209"/>
      <c r="C14419" s="564"/>
      <c r="D14419" s="209"/>
      <c r="F14419" s="685"/>
    </row>
    <row r="14420" spans="2:6" s="55" customFormat="1" x14ac:dyDescent="0.25">
      <c r="B14420" s="209"/>
      <c r="C14420" s="564"/>
      <c r="D14420" s="209"/>
      <c r="F14420" s="685"/>
    </row>
    <row r="14421" spans="2:6" s="55" customFormat="1" x14ac:dyDescent="0.25">
      <c r="B14421" s="209"/>
      <c r="C14421" s="564"/>
      <c r="D14421" s="209"/>
      <c r="F14421" s="685"/>
    </row>
    <row r="14422" spans="2:6" s="55" customFormat="1" x14ac:dyDescent="0.25">
      <c r="B14422" s="209"/>
      <c r="C14422" s="564"/>
      <c r="D14422" s="209"/>
      <c r="F14422" s="685"/>
    </row>
    <row r="14423" spans="2:6" s="55" customFormat="1" x14ac:dyDescent="0.25">
      <c r="B14423" s="209"/>
      <c r="C14423" s="564"/>
      <c r="D14423" s="209"/>
      <c r="F14423" s="685"/>
    </row>
    <row r="14424" spans="2:6" s="55" customFormat="1" x14ac:dyDescent="0.25">
      <c r="B14424" s="209"/>
      <c r="C14424" s="564"/>
      <c r="D14424" s="209"/>
      <c r="F14424" s="685"/>
    </row>
    <row r="14425" spans="2:6" s="55" customFormat="1" x14ac:dyDescent="0.25">
      <c r="B14425" s="209"/>
      <c r="C14425" s="564"/>
      <c r="D14425" s="209"/>
      <c r="F14425" s="685"/>
    </row>
    <row r="14426" spans="2:6" s="55" customFormat="1" x14ac:dyDescent="0.25">
      <c r="B14426" s="209"/>
      <c r="C14426" s="564"/>
      <c r="D14426" s="209"/>
      <c r="F14426" s="685"/>
    </row>
    <row r="14427" spans="2:6" s="55" customFormat="1" x14ac:dyDescent="0.25">
      <c r="B14427" s="209"/>
      <c r="C14427" s="564"/>
      <c r="D14427" s="209"/>
      <c r="F14427" s="685"/>
    </row>
    <row r="14428" spans="2:6" s="55" customFormat="1" x14ac:dyDescent="0.25">
      <c r="B14428" s="209"/>
      <c r="C14428" s="564"/>
      <c r="D14428" s="209"/>
      <c r="F14428" s="685"/>
    </row>
    <row r="14429" spans="2:6" s="55" customFormat="1" x14ac:dyDescent="0.25">
      <c r="B14429" s="209"/>
      <c r="C14429" s="564"/>
      <c r="D14429" s="209"/>
      <c r="F14429" s="685"/>
    </row>
    <row r="14430" spans="2:6" s="55" customFormat="1" x14ac:dyDescent="0.25">
      <c r="B14430" s="209"/>
      <c r="C14430" s="564"/>
      <c r="D14430" s="209"/>
      <c r="F14430" s="685"/>
    </row>
    <row r="14431" spans="2:6" s="55" customFormat="1" x14ac:dyDescent="0.25">
      <c r="B14431" s="209"/>
      <c r="C14431" s="564"/>
      <c r="D14431" s="209"/>
      <c r="F14431" s="685"/>
    </row>
    <row r="14432" spans="2:6" s="55" customFormat="1" x14ac:dyDescent="0.25">
      <c r="B14432" s="209"/>
      <c r="C14432" s="564"/>
      <c r="D14432" s="209"/>
      <c r="F14432" s="685"/>
    </row>
    <row r="14433" spans="2:6" s="55" customFormat="1" x14ac:dyDescent="0.25">
      <c r="B14433" s="209"/>
      <c r="C14433" s="564"/>
      <c r="D14433" s="209"/>
      <c r="F14433" s="685"/>
    </row>
    <row r="14434" spans="2:6" s="55" customFormat="1" x14ac:dyDescent="0.25">
      <c r="B14434" s="209"/>
      <c r="C14434" s="564"/>
      <c r="D14434" s="209"/>
      <c r="F14434" s="685"/>
    </row>
    <row r="14435" spans="2:6" s="55" customFormat="1" x14ac:dyDescent="0.25">
      <c r="B14435" s="209"/>
      <c r="C14435" s="564"/>
      <c r="D14435" s="209"/>
      <c r="F14435" s="685"/>
    </row>
    <row r="14436" spans="2:6" s="55" customFormat="1" x14ac:dyDescent="0.25">
      <c r="B14436" s="209"/>
      <c r="C14436" s="564"/>
      <c r="D14436" s="209"/>
      <c r="F14436" s="685"/>
    </row>
    <row r="14437" spans="2:6" s="55" customFormat="1" x14ac:dyDescent="0.25">
      <c r="B14437" s="209"/>
      <c r="C14437" s="564"/>
      <c r="D14437" s="209"/>
      <c r="F14437" s="685"/>
    </row>
    <row r="14438" spans="2:6" s="55" customFormat="1" x14ac:dyDescent="0.25">
      <c r="B14438" s="209"/>
      <c r="C14438" s="564"/>
      <c r="D14438" s="209"/>
      <c r="F14438" s="685"/>
    </row>
    <row r="14439" spans="2:6" s="55" customFormat="1" x14ac:dyDescent="0.25">
      <c r="B14439" s="209"/>
      <c r="C14439" s="564"/>
      <c r="D14439" s="209"/>
      <c r="F14439" s="685"/>
    </row>
    <row r="14440" spans="2:6" s="55" customFormat="1" x14ac:dyDescent="0.25">
      <c r="B14440" s="209"/>
      <c r="C14440" s="564"/>
      <c r="D14440" s="209"/>
      <c r="F14440" s="685"/>
    </row>
    <row r="14441" spans="2:6" s="55" customFormat="1" x14ac:dyDescent="0.25">
      <c r="B14441" s="209"/>
      <c r="C14441" s="564"/>
      <c r="D14441" s="209"/>
      <c r="F14441" s="685"/>
    </row>
    <row r="14442" spans="2:6" s="55" customFormat="1" x14ac:dyDescent="0.25">
      <c r="B14442" s="209"/>
      <c r="C14442" s="564"/>
      <c r="D14442" s="209"/>
      <c r="F14442" s="685"/>
    </row>
    <row r="14443" spans="2:6" s="55" customFormat="1" x14ac:dyDescent="0.25">
      <c r="B14443" s="209"/>
      <c r="C14443" s="564"/>
      <c r="D14443" s="209"/>
      <c r="F14443" s="685"/>
    </row>
    <row r="14444" spans="2:6" s="55" customFormat="1" x14ac:dyDescent="0.25">
      <c r="B14444" s="209"/>
      <c r="C14444" s="564"/>
      <c r="D14444" s="209"/>
      <c r="F14444" s="685"/>
    </row>
    <row r="14445" spans="2:6" s="55" customFormat="1" x14ac:dyDescent="0.25">
      <c r="B14445" s="209"/>
      <c r="C14445" s="564"/>
      <c r="D14445" s="209"/>
      <c r="F14445" s="685"/>
    </row>
    <row r="14446" spans="2:6" s="55" customFormat="1" x14ac:dyDescent="0.25">
      <c r="B14446" s="209"/>
      <c r="C14446" s="564"/>
      <c r="D14446" s="209"/>
      <c r="F14446" s="685"/>
    </row>
    <row r="14447" spans="2:6" s="55" customFormat="1" x14ac:dyDescent="0.25">
      <c r="B14447" s="209"/>
      <c r="C14447" s="564"/>
      <c r="D14447" s="209"/>
      <c r="F14447" s="685"/>
    </row>
    <row r="14448" spans="2:6" s="55" customFormat="1" x14ac:dyDescent="0.25">
      <c r="B14448" s="209"/>
      <c r="C14448" s="564"/>
      <c r="D14448" s="209"/>
      <c r="F14448" s="685"/>
    </row>
    <row r="14449" spans="2:6" s="55" customFormat="1" x14ac:dyDescent="0.25">
      <c r="B14449" s="209"/>
      <c r="C14449" s="564"/>
      <c r="D14449" s="209"/>
      <c r="F14449" s="685"/>
    </row>
    <row r="14450" spans="2:6" s="55" customFormat="1" x14ac:dyDescent="0.25">
      <c r="B14450" s="209"/>
      <c r="C14450" s="564"/>
      <c r="D14450" s="209"/>
      <c r="F14450" s="685"/>
    </row>
    <row r="14451" spans="2:6" s="55" customFormat="1" x14ac:dyDescent="0.25">
      <c r="B14451" s="209"/>
      <c r="C14451" s="564"/>
      <c r="D14451" s="209"/>
      <c r="F14451" s="685"/>
    </row>
    <row r="14452" spans="2:6" s="55" customFormat="1" x14ac:dyDescent="0.25">
      <c r="B14452" s="209"/>
      <c r="C14452" s="564"/>
      <c r="D14452" s="209"/>
      <c r="F14452" s="685"/>
    </row>
    <row r="14453" spans="2:6" s="55" customFormat="1" x14ac:dyDescent="0.25">
      <c r="B14453" s="209"/>
      <c r="C14453" s="564"/>
      <c r="D14453" s="209"/>
      <c r="F14453" s="685"/>
    </row>
    <row r="14454" spans="2:6" s="55" customFormat="1" x14ac:dyDescent="0.25">
      <c r="B14454" s="209"/>
      <c r="C14454" s="564"/>
      <c r="D14454" s="209"/>
      <c r="F14454" s="685"/>
    </row>
    <row r="14455" spans="2:6" s="55" customFormat="1" x14ac:dyDescent="0.25">
      <c r="B14455" s="209"/>
      <c r="C14455" s="564"/>
      <c r="D14455" s="209"/>
      <c r="F14455" s="685"/>
    </row>
    <row r="14456" spans="2:6" s="55" customFormat="1" x14ac:dyDescent="0.25">
      <c r="B14456" s="209"/>
      <c r="C14456" s="564"/>
      <c r="D14456" s="209"/>
      <c r="F14456" s="685"/>
    </row>
    <row r="14457" spans="2:6" s="55" customFormat="1" x14ac:dyDescent="0.25">
      <c r="B14457" s="209"/>
      <c r="C14457" s="564"/>
      <c r="D14457" s="209"/>
      <c r="F14457" s="685"/>
    </row>
    <row r="14458" spans="2:6" s="55" customFormat="1" x14ac:dyDescent="0.25">
      <c r="B14458" s="209"/>
      <c r="C14458" s="564"/>
      <c r="D14458" s="209"/>
      <c r="F14458" s="685"/>
    </row>
    <row r="14459" spans="2:6" s="55" customFormat="1" x14ac:dyDescent="0.25">
      <c r="B14459" s="209"/>
      <c r="C14459" s="564"/>
      <c r="D14459" s="209"/>
      <c r="F14459" s="685"/>
    </row>
    <row r="14460" spans="2:6" s="55" customFormat="1" x14ac:dyDescent="0.25">
      <c r="B14460" s="209"/>
      <c r="C14460" s="564"/>
      <c r="D14460" s="209"/>
      <c r="F14460" s="685"/>
    </row>
    <row r="14461" spans="2:6" s="55" customFormat="1" x14ac:dyDescent="0.25">
      <c r="B14461" s="209"/>
      <c r="C14461" s="564"/>
      <c r="D14461" s="209"/>
      <c r="F14461" s="685"/>
    </row>
    <row r="14462" spans="2:6" s="55" customFormat="1" x14ac:dyDescent="0.25">
      <c r="B14462" s="209"/>
      <c r="C14462" s="564"/>
      <c r="D14462" s="209"/>
      <c r="F14462" s="685"/>
    </row>
    <row r="14463" spans="2:6" s="55" customFormat="1" x14ac:dyDescent="0.25">
      <c r="B14463" s="209"/>
      <c r="C14463" s="564"/>
      <c r="D14463" s="209"/>
      <c r="F14463" s="685"/>
    </row>
    <row r="14464" spans="2:6" s="55" customFormat="1" x14ac:dyDescent="0.25">
      <c r="B14464" s="209"/>
      <c r="C14464" s="564"/>
      <c r="D14464" s="209"/>
      <c r="F14464" s="685"/>
    </row>
    <row r="14465" spans="2:6" s="55" customFormat="1" x14ac:dyDescent="0.25">
      <c r="B14465" s="209"/>
      <c r="C14465" s="564"/>
      <c r="D14465" s="209"/>
      <c r="F14465" s="685"/>
    </row>
    <row r="14466" spans="2:6" s="55" customFormat="1" x14ac:dyDescent="0.25">
      <c r="B14466" s="209"/>
      <c r="C14466" s="564"/>
      <c r="D14466" s="209"/>
      <c r="F14466" s="685"/>
    </row>
    <row r="14467" spans="2:6" s="55" customFormat="1" x14ac:dyDescent="0.25">
      <c r="B14467" s="209"/>
      <c r="C14467" s="564"/>
      <c r="D14467" s="209"/>
      <c r="F14467" s="685"/>
    </row>
    <row r="14468" spans="2:6" s="55" customFormat="1" x14ac:dyDescent="0.25">
      <c r="B14468" s="209"/>
      <c r="C14468" s="564"/>
      <c r="D14468" s="209"/>
      <c r="F14468" s="685"/>
    </row>
    <row r="14469" spans="2:6" s="55" customFormat="1" x14ac:dyDescent="0.25">
      <c r="B14469" s="209"/>
      <c r="C14469" s="564"/>
      <c r="D14469" s="209"/>
      <c r="F14469" s="685"/>
    </row>
    <row r="14470" spans="2:6" s="55" customFormat="1" x14ac:dyDescent="0.25">
      <c r="B14470" s="209"/>
      <c r="C14470" s="564"/>
      <c r="D14470" s="209"/>
      <c r="F14470" s="685"/>
    </row>
    <row r="14471" spans="2:6" s="55" customFormat="1" x14ac:dyDescent="0.25">
      <c r="B14471" s="209"/>
      <c r="C14471" s="564"/>
      <c r="D14471" s="209"/>
      <c r="F14471" s="685"/>
    </row>
    <row r="14472" spans="2:6" s="55" customFormat="1" x14ac:dyDescent="0.25">
      <c r="B14472" s="209"/>
      <c r="C14472" s="564"/>
      <c r="D14472" s="209"/>
      <c r="F14472" s="685"/>
    </row>
    <row r="14473" spans="2:6" s="55" customFormat="1" x14ac:dyDescent="0.25">
      <c r="B14473" s="209"/>
      <c r="C14473" s="564"/>
      <c r="D14473" s="209"/>
      <c r="F14473" s="685"/>
    </row>
    <row r="14474" spans="2:6" s="55" customFormat="1" x14ac:dyDescent="0.25">
      <c r="B14474" s="209"/>
      <c r="C14474" s="564"/>
      <c r="D14474" s="209"/>
      <c r="F14474" s="685"/>
    </row>
    <row r="14475" spans="2:6" s="55" customFormat="1" x14ac:dyDescent="0.25">
      <c r="B14475" s="209"/>
      <c r="C14475" s="564"/>
      <c r="D14475" s="209"/>
      <c r="F14475" s="685"/>
    </row>
    <row r="14476" spans="2:6" s="55" customFormat="1" x14ac:dyDescent="0.25">
      <c r="B14476" s="209"/>
      <c r="C14476" s="564"/>
      <c r="D14476" s="209"/>
      <c r="F14476" s="685"/>
    </row>
    <row r="14477" spans="2:6" s="55" customFormat="1" x14ac:dyDescent="0.25">
      <c r="B14477" s="209"/>
      <c r="C14477" s="564"/>
      <c r="D14477" s="209"/>
      <c r="F14477" s="685"/>
    </row>
    <row r="14478" spans="2:6" s="55" customFormat="1" x14ac:dyDescent="0.25">
      <c r="B14478" s="209"/>
      <c r="C14478" s="564"/>
      <c r="D14478" s="209"/>
      <c r="F14478" s="685"/>
    </row>
    <row r="14479" spans="2:6" s="55" customFormat="1" x14ac:dyDescent="0.25">
      <c r="B14479" s="209"/>
      <c r="C14479" s="564"/>
      <c r="D14479" s="209"/>
      <c r="F14479" s="685"/>
    </row>
    <row r="14480" spans="2:6" s="55" customFormat="1" x14ac:dyDescent="0.25">
      <c r="B14480" s="209"/>
      <c r="C14480" s="564"/>
      <c r="D14480" s="209"/>
      <c r="F14480" s="685"/>
    </row>
    <row r="14481" spans="2:6" s="55" customFormat="1" x14ac:dyDescent="0.25">
      <c r="B14481" s="209"/>
      <c r="C14481" s="564"/>
      <c r="D14481" s="209"/>
      <c r="F14481" s="685"/>
    </row>
    <row r="14482" spans="2:6" s="55" customFormat="1" x14ac:dyDescent="0.25">
      <c r="B14482" s="209"/>
      <c r="C14482" s="564"/>
      <c r="D14482" s="209"/>
      <c r="F14482" s="685"/>
    </row>
    <row r="14483" spans="2:6" s="55" customFormat="1" x14ac:dyDescent="0.25">
      <c r="B14483" s="209"/>
      <c r="C14483" s="564"/>
      <c r="D14483" s="209"/>
      <c r="F14483" s="685"/>
    </row>
    <row r="14484" spans="2:6" s="55" customFormat="1" x14ac:dyDescent="0.25">
      <c r="B14484" s="209"/>
      <c r="C14484" s="564"/>
      <c r="D14484" s="209"/>
      <c r="F14484" s="685"/>
    </row>
    <row r="14485" spans="2:6" s="55" customFormat="1" x14ac:dyDescent="0.25">
      <c r="B14485" s="209"/>
      <c r="C14485" s="564"/>
      <c r="D14485" s="209"/>
      <c r="F14485" s="685"/>
    </row>
    <row r="14486" spans="2:6" s="55" customFormat="1" x14ac:dyDescent="0.25">
      <c r="B14486" s="209"/>
      <c r="C14486" s="564"/>
      <c r="D14486" s="209"/>
      <c r="F14486" s="685"/>
    </row>
    <row r="14487" spans="2:6" s="55" customFormat="1" x14ac:dyDescent="0.25">
      <c r="B14487" s="209"/>
      <c r="C14487" s="564"/>
      <c r="D14487" s="209"/>
      <c r="F14487" s="685"/>
    </row>
    <row r="14488" spans="2:6" s="55" customFormat="1" x14ac:dyDescent="0.25">
      <c r="B14488" s="209"/>
      <c r="C14488" s="564"/>
      <c r="D14488" s="209"/>
      <c r="F14488" s="685"/>
    </row>
    <row r="14489" spans="2:6" s="55" customFormat="1" x14ac:dyDescent="0.25">
      <c r="B14489" s="209"/>
      <c r="C14489" s="564"/>
      <c r="D14489" s="209"/>
      <c r="F14489" s="685"/>
    </row>
    <row r="14490" spans="2:6" s="55" customFormat="1" x14ac:dyDescent="0.25">
      <c r="B14490" s="209"/>
      <c r="C14490" s="564"/>
      <c r="D14490" s="209"/>
      <c r="F14490" s="685"/>
    </row>
    <row r="14491" spans="2:6" s="55" customFormat="1" x14ac:dyDescent="0.25">
      <c r="B14491" s="209"/>
      <c r="C14491" s="564"/>
      <c r="D14491" s="209"/>
      <c r="F14491" s="685"/>
    </row>
    <row r="14492" spans="2:6" s="55" customFormat="1" x14ac:dyDescent="0.25">
      <c r="B14492" s="209"/>
      <c r="C14492" s="564"/>
      <c r="D14492" s="209"/>
      <c r="F14492" s="685"/>
    </row>
    <row r="14493" spans="2:6" s="55" customFormat="1" x14ac:dyDescent="0.25">
      <c r="B14493" s="209"/>
      <c r="C14493" s="564"/>
      <c r="D14493" s="209"/>
      <c r="F14493" s="685"/>
    </row>
    <row r="14494" spans="2:6" s="55" customFormat="1" x14ac:dyDescent="0.25">
      <c r="B14494" s="209"/>
      <c r="C14494" s="564"/>
      <c r="D14494" s="209"/>
      <c r="F14494" s="685"/>
    </row>
    <row r="14495" spans="2:6" s="55" customFormat="1" x14ac:dyDescent="0.25">
      <c r="B14495" s="209"/>
      <c r="C14495" s="564"/>
      <c r="D14495" s="209"/>
      <c r="F14495" s="685"/>
    </row>
    <row r="14496" spans="2:6" s="55" customFormat="1" x14ac:dyDescent="0.25">
      <c r="B14496" s="209"/>
      <c r="C14496" s="564"/>
      <c r="D14496" s="209"/>
      <c r="F14496" s="685"/>
    </row>
    <row r="14497" spans="2:6" s="55" customFormat="1" x14ac:dyDescent="0.25">
      <c r="B14497" s="209"/>
      <c r="C14497" s="564"/>
      <c r="D14497" s="209"/>
      <c r="F14497" s="685"/>
    </row>
    <row r="14498" spans="2:6" s="55" customFormat="1" x14ac:dyDescent="0.25">
      <c r="B14498" s="209"/>
      <c r="C14498" s="564"/>
      <c r="D14498" s="209"/>
      <c r="F14498" s="685"/>
    </row>
    <row r="14499" spans="2:6" s="55" customFormat="1" x14ac:dyDescent="0.25">
      <c r="B14499" s="209"/>
      <c r="C14499" s="564"/>
      <c r="D14499" s="209"/>
      <c r="F14499" s="685"/>
    </row>
    <row r="14500" spans="2:6" s="55" customFormat="1" x14ac:dyDescent="0.25">
      <c r="B14500" s="209"/>
      <c r="C14500" s="564"/>
      <c r="D14500" s="209"/>
      <c r="F14500" s="685"/>
    </row>
    <row r="14501" spans="2:6" s="55" customFormat="1" x14ac:dyDescent="0.25">
      <c r="B14501" s="209"/>
      <c r="C14501" s="564"/>
      <c r="D14501" s="209"/>
      <c r="F14501" s="685"/>
    </row>
    <row r="14502" spans="2:6" s="55" customFormat="1" x14ac:dyDescent="0.25">
      <c r="B14502" s="209"/>
      <c r="C14502" s="564"/>
      <c r="D14502" s="209"/>
      <c r="F14502" s="685"/>
    </row>
    <row r="14503" spans="2:6" s="55" customFormat="1" x14ac:dyDescent="0.25">
      <c r="B14503" s="209"/>
      <c r="C14503" s="564"/>
      <c r="D14503" s="209"/>
      <c r="F14503" s="685"/>
    </row>
    <row r="14504" spans="2:6" s="55" customFormat="1" x14ac:dyDescent="0.25">
      <c r="B14504" s="209"/>
      <c r="C14504" s="564"/>
      <c r="D14504" s="209"/>
      <c r="F14504" s="685"/>
    </row>
    <row r="14505" spans="2:6" s="55" customFormat="1" x14ac:dyDescent="0.25">
      <c r="B14505" s="209"/>
      <c r="C14505" s="564"/>
      <c r="D14505" s="209"/>
      <c r="F14505" s="685"/>
    </row>
    <row r="14506" spans="2:6" s="55" customFormat="1" x14ac:dyDescent="0.25">
      <c r="B14506" s="209"/>
      <c r="C14506" s="564"/>
      <c r="D14506" s="209"/>
      <c r="F14506" s="685"/>
    </row>
    <row r="14507" spans="2:6" s="55" customFormat="1" x14ac:dyDescent="0.25">
      <c r="B14507" s="209"/>
      <c r="C14507" s="564"/>
      <c r="D14507" s="209"/>
      <c r="F14507" s="685"/>
    </row>
    <row r="14508" spans="2:6" s="55" customFormat="1" x14ac:dyDescent="0.25">
      <c r="B14508" s="209"/>
      <c r="C14508" s="564"/>
      <c r="D14508" s="209"/>
      <c r="F14508" s="685"/>
    </row>
    <row r="14509" spans="2:6" s="55" customFormat="1" x14ac:dyDescent="0.25">
      <c r="B14509" s="209"/>
      <c r="C14509" s="564"/>
      <c r="D14509" s="209"/>
      <c r="F14509" s="685"/>
    </row>
    <row r="14510" spans="2:6" s="55" customFormat="1" x14ac:dyDescent="0.25">
      <c r="B14510" s="209"/>
      <c r="C14510" s="564"/>
      <c r="D14510" s="209"/>
      <c r="F14510" s="685"/>
    </row>
    <row r="14511" spans="2:6" s="55" customFormat="1" x14ac:dyDescent="0.25">
      <c r="B14511" s="209"/>
      <c r="C14511" s="564"/>
      <c r="D14511" s="209"/>
      <c r="F14511" s="685"/>
    </row>
    <row r="14512" spans="2:6" s="55" customFormat="1" x14ac:dyDescent="0.25">
      <c r="B14512" s="209"/>
      <c r="C14512" s="564"/>
      <c r="D14512" s="209"/>
      <c r="F14512" s="685"/>
    </row>
    <row r="14513" spans="2:6" s="55" customFormat="1" x14ac:dyDescent="0.25">
      <c r="B14513" s="209"/>
      <c r="C14513" s="564"/>
      <c r="D14513" s="209"/>
      <c r="F14513" s="685"/>
    </row>
    <row r="14514" spans="2:6" s="55" customFormat="1" x14ac:dyDescent="0.25">
      <c r="B14514" s="209"/>
      <c r="C14514" s="564"/>
      <c r="D14514" s="209"/>
      <c r="F14514" s="685"/>
    </row>
    <row r="14515" spans="2:6" s="55" customFormat="1" x14ac:dyDescent="0.25">
      <c r="B14515" s="209"/>
      <c r="C14515" s="564"/>
      <c r="D14515" s="209"/>
      <c r="F14515" s="685"/>
    </row>
    <row r="14516" spans="2:6" s="55" customFormat="1" x14ac:dyDescent="0.25">
      <c r="B14516" s="209"/>
      <c r="C14516" s="564"/>
      <c r="D14516" s="209"/>
      <c r="F14516" s="685"/>
    </row>
    <row r="14517" spans="2:6" s="55" customFormat="1" x14ac:dyDescent="0.25">
      <c r="B14517" s="209"/>
      <c r="C14517" s="564"/>
      <c r="D14517" s="209"/>
      <c r="F14517" s="685"/>
    </row>
    <row r="14518" spans="2:6" s="55" customFormat="1" x14ac:dyDescent="0.25">
      <c r="B14518" s="209"/>
      <c r="C14518" s="564"/>
      <c r="D14518" s="209"/>
      <c r="F14518" s="685"/>
    </row>
    <row r="14519" spans="2:6" s="55" customFormat="1" x14ac:dyDescent="0.25">
      <c r="B14519" s="209"/>
      <c r="C14519" s="564"/>
      <c r="D14519" s="209"/>
      <c r="F14519" s="685"/>
    </row>
    <row r="14520" spans="2:6" s="55" customFormat="1" x14ac:dyDescent="0.25">
      <c r="B14520" s="209"/>
      <c r="C14520" s="564"/>
      <c r="D14520" s="209"/>
      <c r="F14520" s="685"/>
    </row>
    <row r="14521" spans="2:6" s="55" customFormat="1" x14ac:dyDescent="0.25">
      <c r="B14521" s="209"/>
      <c r="C14521" s="564"/>
      <c r="D14521" s="209"/>
      <c r="F14521" s="685"/>
    </row>
    <row r="14522" spans="2:6" s="55" customFormat="1" x14ac:dyDescent="0.25">
      <c r="B14522" s="209"/>
      <c r="C14522" s="564"/>
      <c r="D14522" s="209"/>
      <c r="F14522" s="685"/>
    </row>
    <row r="14523" spans="2:6" s="55" customFormat="1" x14ac:dyDescent="0.25">
      <c r="B14523" s="209"/>
      <c r="C14523" s="564"/>
      <c r="D14523" s="209"/>
      <c r="F14523" s="685"/>
    </row>
    <row r="14524" spans="2:6" s="55" customFormat="1" x14ac:dyDescent="0.25">
      <c r="B14524" s="209"/>
      <c r="C14524" s="564"/>
      <c r="D14524" s="209"/>
      <c r="F14524" s="685"/>
    </row>
    <row r="14525" spans="2:6" s="55" customFormat="1" x14ac:dyDescent="0.25">
      <c r="B14525" s="209"/>
      <c r="C14525" s="564"/>
      <c r="D14525" s="209"/>
      <c r="F14525" s="685"/>
    </row>
    <row r="14526" spans="2:6" s="55" customFormat="1" x14ac:dyDescent="0.25">
      <c r="B14526" s="209"/>
      <c r="C14526" s="564"/>
      <c r="D14526" s="209"/>
      <c r="F14526" s="685"/>
    </row>
    <row r="14527" spans="2:6" s="55" customFormat="1" x14ac:dyDescent="0.25">
      <c r="B14527" s="209"/>
      <c r="C14527" s="564"/>
      <c r="D14527" s="209"/>
      <c r="F14527" s="685"/>
    </row>
    <row r="14528" spans="2:6" s="55" customFormat="1" x14ac:dyDescent="0.25">
      <c r="B14528" s="209"/>
      <c r="C14528" s="564"/>
      <c r="D14528" s="209"/>
      <c r="F14528" s="685"/>
    </row>
    <row r="14529" spans="2:6" s="55" customFormat="1" x14ac:dyDescent="0.25">
      <c r="B14529" s="209"/>
      <c r="C14529" s="564"/>
      <c r="D14529" s="209"/>
      <c r="F14529" s="685"/>
    </row>
    <row r="14530" spans="2:6" s="55" customFormat="1" x14ac:dyDescent="0.25">
      <c r="B14530" s="209"/>
      <c r="C14530" s="564"/>
      <c r="D14530" s="209"/>
      <c r="F14530" s="685"/>
    </row>
    <row r="14531" spans="2:6" s="55" customFormat="1" x14ac:dyDescent="0.25">
      <c r="B14531" s="209"/>
      <c r="C14531" s="564"/>
      <c r="D14531" s="209"/>
      <c r="F14531" s="685"/>
    </row>
    <row r="14532" spans="2:6" s="55" customFormat="1" x14ac:dyDescent="0.25">
      <c r="B14532" s="209"/>
      <c r="C14532" s="564"/>
      <c r="D14532" s="209"/>
      <c r="F14532" s="685"/>
    </row>
    <row r="14533" spans="2:6" s="55" customFormat="1" x14ac:dyDescent="0.25">
      <c r="B14533" s="209"/>
      <c r="C14533" s="564"/>
      <c r="D14533" s="209"/>
      <c r="F14533" s="685"/>
    </row>
    <row r="14534" spans="2:6" s="55" customFormat="1" x14ac:dyDescent="0.25">
      <c r="B14534" s="209"/>
      <c r="C14534" s="564"/>
      <c r="D14534" s="209"/>
      <c r="F14534" s="685"/>
    </row>
    <row r="14535" spans="2:6" s="55" customFormat="1" x14ac:dyDescent="0.25">
      <c r="B14535" s="209"/>
      <c r="C14535" s="564"/>
      <c r="D14535" s="209"/>
      <c r="F14535" s="685"/>
    </row>
    <row r="14536" spans="2:6" s="55" customFormat="1" x14ac:dyDescent="0.25">
      <c r="B14536" s="209"/>
      <c r="C14536" s="564"/>
      <c r="D14536" s="209"/>
      <c r="F14536" s="685"/>
    </row>
    <row r="14537" spans="2:6" s="55" customFormat="1" x14ac:dyDescent="0.25">
      <c r="B14537" s="209"/>
      <c r="C14537" s="564"/>
      <c r="D14537" s="209"/>
      <c r="F14537" s="685"/>
    </row>
    <row r="14538" spans="2:6" s="55" customFormat="1" x14ac:dyDescent="0.25">
      <c r="B14538" s="209"/>
      <c r="C14538" s="564"/>
      <c r="D14538" s="209"/>
      <c r="F14538" s="685"/>
    </row>
    <row r="14539" spans="2:6" s="55" customFormat="1" x14ac:dyDescent="0.25">
      <c r="B14539" s="209"/>
      <c r="C14539" s="564"/>
      <c r="D14539" s="209"/>
      <c r="F14539" s="685"/>
    </row>
    <row r="14540" spans="2:6" s="55" customFormat="1" x14ac:dyDescent="0.25">
      <c r="B14540" s="209"/>
      <c r="C14540" s="564"/>
      <c r="D14540" s="209"/>
      <c r="F14540" s="685"/>
    </row>
    <row r="14541" spans="2:6" s="55" customFormat="1" x14ac:dyDescent="0.25">
      <c r="B14541" s="209"/>
      <c r="C14541" s="564"/>
      <c r="D14541" s="209"/>
      <c r="F14541" s="685"/>
    </row>
    <row r="14542" spans="2:6" s="55" customFormat="1" x14ac:dyDescent="0.25">
      <c r="B14542" s="209"/>
      <c r="C14542" s="564"/>
      <c r="D14542" s="209"/>
      <c r="F14542" s="685"/>
    </row>
    <row r="14543" spans="2:6" s="55" customFormat="1" x14ac:dyDescent="0.25">
      <c r="B14543" s="209"/>
      <c r="C14543" s="564"/>
      <c r="D14543" s="209"/>
      <c r="F14543" s="685"/>
    </row>
    <row r="14544" spans="2:6" s="55" customFormat="1" x14ac:dyDescent="0.25">
      <c r="B14544" s="209"/>
      <c r="C14544" s="564"/>
      <c r="D14544" s="209"/>
      <c r="F14544" s="685"/>
    </row>
    <row r="14545" spans="2:6" s="55" customFormat="1" x14ac:dyDescent="0.25">
      <c r="B14545" s="209"/>
      <c r="C14545" s="564"/>
      <c r="D14545" s="209"/>
      <c r="F14545" s="685"/>
    </row>
    <row r="14546" spans="2:6" s="55" customFormat="1" x14ac:dyDescent="0.25">
      <c r="B14546" s="209"/>
      <c r="C14546" s="564"/>
      <c r="D14546" s="209"/>
      <c r="F14546" s="685"/>
    </row>
    <row r="14547" spans="2:6" s="55" customFormat="1" x14ac:dyDescent="0.25">
      <c r="B14547" s="209"/>
      <c r="C14547" s="564"/>
      <c r="D14547" s="209"/>
      <c r="F14547" s="685"/>
    </row>
    <row r="14548" spans="2:6" s="55" customFormat="1" x14ac:dyDescent="0.25">
      <c r="B14548" s="209"/>
      <c r="C14548" s="564"/>
      <c r="D14548" s="209"/>
      <c r="F14548" s="685"/>
    </row>
    <row r="14549" spans="2:6" s="55" customFormat="1" x14ac:dyDescent="0.25">
      <c r="B14549" s="209"/>
      <c r="C14549" s="564"/>
      <c r="D14549" s="209"/>
      <c r="F14549" s="685"/>
    </row>
    <row r="14550" spans="2:6" s="55" customFormat="1" x14ac:dyDescent="0.25">
      <c r="B14550" s="209"/>
      <c r="C14550" s="564"/>
      <c r="D14550" s="209"/>
      <c r="F14550" s="685"/>
    </row>
    <row r="14551" spans="2:6" s="55" customFormat="1" x14ac:dyDescent="0.25">
      <c r="B14551" s="209"/>
      <c r="C14551" s="564"/>
      <c r="D14551" s="209"/>
      <c r="F14551" s="685"/>
    </row>
    <row r="14552" spans="2:6" s="55" customFormat="1" x14ac:dyDescent="0.25">
      <c r="B14552" s="209"/>
      <c r="C14552" s="564"/>
      <c r="D14552" s="209"/>
      <c r="F14552" s="685"/>
    </row>
    <row r="14553" spans="2:6" s="55" customFormat="1" x14ac:dyDescent="0.25">
      <c r="B14553" s="209"/>
      <c r="C14553" s="564"/>
      <c r="D14553" s="209"/>
      <c r="F14553" s="685"/>
    </row>
    <row r="14554" spans="2:6" s="55" customFormat="1" x14ac:dyDescent="0.25">
      <c r="B14554" s="209"/>
      <c r="C14554" s="564"/>
      <c r="D14554" s="209"/>
      <c r="F14554" s="685"/>
    </row>
    <row r="14555" spans="2:6" s="55" customFormat="1" x14ac:dyDescent="0.25">
      <c r="B14555" s="209"/>
      <c r="C14555" s="564"/>
      <c r="D14555" s="209"/>
      <c r="F14555" s="685"/>
    </row>
    <row r="14556" spans="2:6" s="55" customFormat="1" x14ac:dyDescent="0.25">
      <c r="B14556" s="209"/>
      <c r="C14556" s="564"/>
      <c r="D14556" s="209"/>
      <c r="F14556" s="685"/>
    </row>
    <row r="14557" spans="2:6" s="55" customFormat="1" x14ac:dyDescent="0.25">
      <c r="B14557" s="209"/>
      <c r="C14557" s="564"/>
      <c r="D14557" s="209"/>
      <c r="F14557" s="685"/>
    </row>
    <row r="14558" spans="2:6" s="55" customFormat="1" x14ac:dyDescent="0.25">
      <c r="B14558" s="209"/>
      <c r="C14558" s="564"/>
      <c r="D14558" s="209"/>
      <c r="F14558" s="685"/>
    </row>
    <row r="14559" spans="2:6" s="55" customFormat="1" x14ac:dyDescent="0.25">
      <c r="B14559" s="209"/>
      <c r="C14559" s="564"/>
      <c r="D14559" s="209"/>
      <c r="F14559" s="685"/>
    </row>
    <row r="14560" spans="2:6" s="55" customFormat="1" x14ac:dyDescent="0.25">
      <c r="B14560" s="209"/>
      <c r="C14560" s="564"/>
      <c r="D14560" s="209"/>
      <c r="F14560" s="685"/>
    </row>
    <row r="14561" spans="2:6" s="55" customFormat="1" x14ac:dyDescent="0.25">
      <c r="B14561" s="209"/>
      <c r="C14561" s="564"/>
      <c r="D14561" s="209"/>
      <c r="F14561" s="685"/>
    </row>
    <row r="14562" spans="2:6" s="55" customFormat="1" x14ac:dyDescent="0.25">
      <c r="B14562" s="209"/>
      <c r="C14562" s="564"/>
      <c r="D14562" s="209"/>
      <c r="F14562" s="685"/>
    </row>
    <row r="14563" spans="2:6" s="55" customFormat="1" x14ac:dyDescent="0.25">
      <c r="B14563" s="209"/>
      <c r="C14563" s="564"/>
      <c r="D14563" s="209"/>
      <c r="F14563" s="685"/>
    </row>
    <row r="14564" spans="2:6" s="55" customFormat="1" x14ac:dyDescent="0.25">
      <c r="B14564" s="209"/>
      <c r="C14564" s="564"/>
      <c r="D14564" s="209"/>
      <c r="F14564" s="685"/>
    </row>
    <row r="14565" spans="2:6" s="55" customFormat="1" x14ac:dyDescent="0.25">
      <c r="B14565" s="209"/>
      <c r="C14565" s="564"/>
      <c r="D14565" s="209"/>
      <c r="F14565" s="685"/>
    </row>
    <row r="14566" spans="2:6" s="55" customFormat="1" x14ac:dyDescent="0.25">
      <c r="B14566" s="209"/>
      <c r="C14566" s="564"/>
      <c r="D14566" s="209"/>
      <c r="F14566" s="685"/>
    </row>
    <row r="14567" spans="2:6" s="55" customFormat="1" x14ac:dyDescent="0.25">
      <c r="B14567" s="209"/>
      <c r="C14567" s="564"/>
      <c r="D14567" s="209"/>
      <c r="F14567" s="685"/>
    </row>
    <row r="14568" spans="2:6" s="55" customFormat="1" x14ac:dyDescent="0.25">
      <c r="B14568" s="209"/>
      <c r="C14568" s="564"/>
      <c r="D14568" s="209"/>
      <c r="F14568" s="685"/>
    </row>
    <row r="14569" spans="2:6" s="55" customFormat="1" x14ac:dyDescent="0.25">
      <c r="B14569" s="209"/>
      <c r="C14569" s="564"/>
      <c r="D14569" s="209"/>
      <c r="F14569" s="685"/>
    </row>
    <row r="14570" spans="2:6" s="55" customFormat="1" x14ac:dyDescent="0.25">
      <c r="B14570" s="209"/>
      <c r="C14570" s="564"/>
      <c r="D14570" s="209"/>
      <c r="F14570" s="685"/>
    </row>
    <row r="14571" spans="2:6" s="55" customFormat="1" x14ac:dyDescent="0.25">
      <c r="B14571" s="209"/>
      <c r="C14571" s="564"/>
      <c r="D14571" s="209"/>
      <c r="F14571" s="685"/>
    </row>
    <row r="14572" spans="2:6" s="55" customFormat="1" x14ac:dyDescent="0.25">
      <c r="B14572" s="209"/>
      <c r="C14572" s="564"/>
      <c r="D14572" s="209"/>
      <c r="F14572" s="685"/>
    </row>
    <row r="14573" spans="2:6" s="55" customFormat="1" x14ac:dyDescent="0.25">
      <c r="B14573" s="209"/>
      <c r="C14573" s="564"/>
      <c r="D14573" s="209"/>
      <c r="F14573" s="685"/>
    </row>
    <row r="14574" spans="2:6" s="55" customFormat="1" x14ac:dyDescent="0.25">
      <c r="B14574" s="209"/>
      <c r="C14574" s="564"/>
      <c r="D14574" s="209"/>
      <c r="F14574" s="685"/>
    </row>
    <row r="14575" spans="2:6" s="55" customFormat="1" x14ac:dyDescent="0.25">
      <c r="B14575" s="209"/>
      <c r="C14575" s="564"/>
      <c r="D14575" s="209"/>
      <c r="F14575" s="685"/>
    </row>
    <row r="14576" spans="2:6" s="55" customFormat="1" x14ac:dyDescent="0.25">
      <c r="B14576" s="209"/>
      <c r="C14576" s="564"/>
      <c r="D14576" s="209"/>
      <c r="F14576" s="685"/>
    </row>
    <row r="14577" spans="2:6" s="55" customFormat="1" x14ac:dyDescent="0.25">
      <c r="B14577" s="209"/>
      <c r="C14577" s="564"/>
      <c r="D14577" s="209"/>
      <c r="F14577" s="685"/>
    </row>
    <row r="14578" spans="2:6" s="55" customFormat="1" x14ac:dyDescent="0.25">
      <c r="B14578" s="209"/>
      <c r="C14578" s="564"/>
      <c r="D14578" s="209"/>
      <c r="F14578" s="685"/>
    </row>
    <row r="14579" spans="2:6" s="55" customFormat="1" x14ac:dyDescent="0.25">
      <c r="B14579" s="209"/>
      <c r="C14579" s="564"/>
      <c r="D14579" s="209"/>
      <c r="F14579" s="685"/>
    </row>
    <row r="14580" spans="2:6" s="55" customFormat="1" x14ac:dyDescent="0.25">
      <c r="B14580" s="209"/>
      <c r="C14580" s="564"/>
      <c r="D14580" s="209"/>
      <c r="F14580" s="685"/>
    </row>
    <row r="14581" spans="2:6" s="55" customFormat="1" x14ac:dyDescent="0.25">
      <c r="B14581" s="209"/>
      <c r="C14581" s="564"/>
      <c r="D14581" s="209"/>
      <c r="F14581" s="685"/>
    </row>
    <row r="14582" spans="2:6" s="55" customFormat="1" x14ac:dyDescent="0.25">
      <c r="B14582" s="209"/>
      <c r="C14582" s="564"/>
      <c r="D14582" s="209"/>
      <c r="F14582" s="685"/>
    </row>
    <row r="14583" spans="2:6" s="55" customFormat="1" x14ac:dyDescent="0.25">
      <c r="B14583" s="209"/>
      <c r="C14583" s="564"/>
      <c r="D14583" s="209"/>
      <c r="F14583" s="685"/>
    </row>
    <row r="14584" spans="2:6" s="55" customFormat="1" x14ac:dyDescent="0.25">
      <c r="B14584" s="209"/>
      <c r="C14584" s="564"/>
      <c r="D14584" s="209"/>
      <c r="F14584" s="685"/>
    </row>
    <row r="14585" spans="2:6" s="55" customFormat="1" x14ac:dyDescent="0.25">
      <c r="B14585" s="209"/>
      <c r="C14585" s="564"/>
      <c r="D14585" s="209"/>
      <c r="F14585" s="685"/>
    </row>
    <row r="14586" spans="2:6" s="55" customFormat="1" x14ac:dyDescent="0.25">
      <c r="B14586" s="209"/>
      <c r="C14586" s="564"/>
      <c r="D14586" s="209"/>
      <c r="F14586" s="685"/>
    </row>
    <row r="14587" spans="2:6" s="55" customFormat="1" x14ac:dyDescent="0.25">
      <c r="B14587" s="209"/>
      <c r="C14587" s="564"/>
      <c r="D14587" s="209"/>
      <c r="F14587" s="685"/>
    </row>
    <row r="14588" spans="2:6" s="55" customFormat="1" x14ac:dyDescent="0.25">
      <c r="B14588" s="209"/>
      <c r="C14588" s="564"/>
      <c r="D14588" s="209"/>
      <c r="F14588" s="685"/>
    </row>
    <row r="14589" spans="2:6" s="55" customFormat="1" x14ac:dyDescent="0.25">
      <c r="B14589" s="209"/>
      <c r="C14589" s="564"/>
      <c r="D14589" s="209"/>
      <c r="F14589" s="685"/>
    </row>
    <row r="14590" spans="2:6" s="55" customFormat="1" x14ac:dyDescent="0.25">
      <c r="B14590" s="209"/>
      <c r="C14590" s="564"/>
      <c r="D14590" s="209"/>
      <c r="F14590" s="685"/>
    </row>
    <row r="14591" spans="2:6" s="55" customFormat="1" x14ac:dyDescent="0.25">
      <c r="B14591" s="209"/>
      <c r="C14591" s="564"/>
      <c r="D14591" s="209"/>
      <c r="F14591" s="685"/>
    </row>
    <row r="14592" spans="2:6" s="55" customFormat="1" x14ac:dyDescent="0.25">
      <c r="B14592" s="209"/>
      <c r="C14592" s="564"/>
      <c r="D14592" s="209"/>
      <c r="F14592" s="685"/>
    </row>
    <row r="14593" spans="2:6" s="55" customFormat="1" x14ac:dyDescent="0.25">
      <c r="B14593" s="209"/>
      <c r="C14593" s="564"/>
      <c r="D14593" s="209"/>
      <c r="F14593" s="685"/>
    </row>
    <row r="14594" spans="2:6" s="55" customFormat="1" x14ac:dyDescent="0.25">
      <c r="B14594" s="209"/>
      <c r="C14594" s="564"/>
      <c r="D14594" s="209"/>
      <c r="F14594" s="685"/>
    </row>
    <row r="14595" spans="2:6" s="55" customFormat="1" x14ac:dyDescent="0.25">
      <c r="B14595" s="209"/>
      <c r="C14595" s="564"/>
      <c r="D14595" s="209"/>
      <c r="F14595" s="685"/>
    </row>
    <row r="14596" spans="2:6" s="55" customFormat="1" x14ac:dyDescent="0.25">
      <c r="B14596" s="209"/>
      <c r="C14596" s="564"/>
      <c r="D14596" s="209"/>
      <c r="F14596" s="685"/>
    </row>
    <row r="14597" spans="2:6" s="55" customFormat="1" x14ac:dyDescent="0.25">
      <c r="B14597" s="209"/>
      <c r="C14597" s="564"/>
      <c r="D14597" s="209"/>
      <c r="F14597" s="685"/>
    </row>
    <row r="14598" spans="2:6" s="55" customFormat="1" x14ac:dyDescent="0.25">
      <c r="B14598" s="209"/>
      <c r="C14598" s="564"/>
      <c r="D14598" s="209"/>
      <c r="F14598" s="685"/>
    </row>
    <row r="14599" spans="2:6" s="55" customFormat="1" x14ac:dyDescent="0.25">
      <c r="B14599" s="209"/>
      <c r="C14599" s="564"/>
      <c r="D14599" s="209"/>
      <c r="F14599" s="685"/>
    </row>
    <row r="14600" spans="2:6" s="55" customFormat="1" x14ac:dyDescent="0.25">
      <c r="B14600" s="209"/>
      <c r="C14600" s="564"/>
      <c r="D14600" s="209"/>
      <c r="F14600" s="685"/>
    </row>
    <row r="14601" spans="2:6" s="55" customFormat="1" x14ac:dyDescent="0.25">
      <c r="B14601" s="209"/>
      <c r="C14601" s="564"/>
      <c r="D14601" s="209"/>
      <c r="F14601" s="685"/>
    </row>
    <row r="14602" spans="2:6" s="55" customFormat="1" x14ac:dyDescent="0.25">
      <c r="B14602" s="209"/>
      <c r="C14602" s="564"/>
      <c r="D14602" s="209"/>
      <c r="F14602" s="685"/>
    </row>
    <row r="14603" spans="2:6" s="55" customFormat="1" x14ac:dyDescent="0.25">
      <c r="B14603" s="209"/>
      <c r="C14603" s="564"/>
      <c r="D14603" s="209"/>
      <c r="F14603" s="685"/>
    </row>
    <row r="14604" spans="2:6" s="55" customFormat="1" x14ac:dyDescent="0.25">
      <c r="B14604" s="209"/>
      <c r="C14604" s="564"/>
      <c r="D14604" s="209"/>
      <c r="F14604" s="685"/>
    </row>
    <row r="14605" spans="2:6" s="55" customFormat="1" x14ac:dyDescent="0.25">
      <c r="B14605" s="209"/>
      <c r="C14605" s="564"/>
      <c r="D14605" s="209"/>
      <c r="F14605" s="685"/>
    </row>
    <row r="14606" spans="2:6" s="55" customFormat="1" x14ac:dyDescent="0.25">
      <c r="B14606" s="209"/>
      <c r="C14606" s="564"/>
      <c r="D14606" s="209"/>
      <c r="F14606" s="685"/>
    </row>
    <row r="14607" spans="2:6" s="55" customFormat="1" x14ac:dyDescent="0.25">
      <c r="B14607" s="209"/>
      <c r="C14607" s="564"/>
      <c r="D14607" s="209"/>
      <c r="F14607" s="685"/>
    </row>
    <row r="14608" spans="2:6" s="55" customFormat="1" x14ac:dyDescent="0.25">
      <c r="B14608" s="209"/>
      <c r="C14608" s="564"/>
      <c r="D14608" s="209"/>
      <c r="F14608" s="685"/>
    </row>
    <row r="14609" spans="2:6" s="55" customFormat="1" x14ac:dyDescent="0.25">
      <c r="B14609" s="209"/>
      <c r="C14609" s="564"/>
      <c r="D14609" s="209"/>
      <c r="F14609" s="685"/>
    </row>
    <row r="14610" spans="2:6" s="55" customFormat="1" x14ac:dyDescent="0.25">
      <c r="B14610" s="209"/>
      <c r="C14610" s="564"/>
      <c r="D14610" s="209"/>
      <c r="F14610" s="685"/>
    </row>
    <row r="14611" spans="2:6" s="55" customFormat="1" x14ac:dyDescent="0.25">
      <c r="B14611" s="209"/>
      <c r="C14611" s="564"/>
      <c r="D14611" s="209"/>
      <c r="F14611" s="685"/>
    </row>
    <row r="14612" spans="2:6" s="55" customFormat="1" x14ac:dyDescent="0.25">
      <c r="B14612" s="209"/>
      <c r="C14612" s="564"/>
      <c r="D14612" s="209"/>
      <c r="F14612" s="685"/>
    </row>
    <row r="14613" spans="2:6" s="55" customFormat="1" x14ac:dyDescent="0.25">
      <c r="B14613" s="209"/>
      <c r="C14613" s="564"/>
      <c r="D14613" s="209"/>
      <c r="F14613" s="685"/>
    </row>
    <row r="14614" spans="2:6" s="55" customFormat="1" x14ac:dyDescent="0.25">
      <c r="B14614" s="209"/>
      <c r="C14614" s="564"/>
      <c r="D14614" s="209"/>
      <c r="F14614" s="685"/>
    </row>
    <row r="14615" spans="2:6" s="55" customFormat="1" x14ac:dyDescent="0.25">
      <c r="B14615" s="209"/>
      <c r="C14615" s="564"/>
      <c r="D14615" s="209"/>
      <c r="F14615" s="685"/>
    </row>
    <row r="14616" spans="2:6" s="55" customFormat="1" x14ac:dyDescent="0.25">
      <c r="B14616" s="209"/>
      <c r="C14616" s="564"/>
      <c r="D14616" s="209"/>
      <c r="F14616" s="685"/>
    </row>
    <row r="14617" spans="2:6" s="55" customFormat="1" x14ac:dyDescent="0.25">
      <c r="B14617" s="209"/>
      <c r="C14617" s="564"/>
      <c r="D14617" s="209"/>
      <c r="F14617" s="685"/>
    </row>
    <row r="14618" spans="2:6" s="55" customFormat="1" x14ac:dyDescent="0.25">
      <c r="B14618" s="209"/>
      <c r="C14618" s="564"/>
      <c r="D14618" s="209"/>
      <c r="F14618" s="685"/>
    </row>
    <row r="14619" spans="2:6" s="55" customFormat="1" x14ac:dyDescent="0.25">
      <c r="B14619" s="209"/>
      <c r="C14619" s="564"/>
      <c r="D14619" s="209"/>
      <c r="F14619" s="685"/>
    </row>
    <row r="14620" spans="2:6" s="55" customFormat="1" x14ac:dyDescent="0.25">
      <c r="B14620" s="209"/>
      <c r="C14620" s="564"/>
      <c r="D14620" s="209"/>
      <c r="F14620" s="685"/>
    </row>
    <row r="14621" spans="2:6" s="55" customFormat="1" x14ac:dyDescent="0.25">
      <c r="B14621" s="209"/>
      <c r="C14621" s="564"/>
      <c r="D14621" s="209"/>
      <c r="F14621" s="685"/>
    </row>
    <row r="14622" spans="2:6" s="55" customFormat="1" x14ac:dyDescent="0.25">
      <c r="B14622" s="209"/>
      <c r="C14622" s="564"/>
      <c r="D14622" s="209"/>
      <c r="F14622" s="685"/>
    </row>
    <row r="14623" spans="2:6" s="55" customFormat="1" x14ac:dyDescent="0.25">
      <c r="B14623" s="209"/>
      <c r="C14623" s="564"/>
      <c r="D14623" s="209"/>
      <c r="F14623" s="685"/>
    </row>
    <row r="14624" spans="2:6" s="55" customFormat="1" x14ac:dyDescent="0.25">
      <c r="B14624" s="209"/>
      <c r="C14624" s="564"/>
      <c r="D14624" s="209"/>
      <c r="F14624" s="685"/>
    </row>
    <row r="14625" spans="2:6" s="55" customFormat="1" x14ac:dyDescent="0.25">
      <c r="B14625" s="209"/>
      <c r="C14625" s="564"/>
      <c r="D14625" s="209"/>
      <c r="F14625" s="685"/>
    </row>
    <row r="14626" spans="2:6" s="55" customFormat="1" x14ac:dyDescent="0.25">
      <c r="B14626" s="209"/>
      <c r="C14626" s="564"/>
      <c r="D14626" s="209"/>
      <c r="F14626" s="685"/>
    </row>
    <row r="14627" spans="2:6" s="55" customFormat="1" x14ac:dyDescent="0.25">
      <c r="B14627" s="209"/>
      <c r="C14627" s="564"/>
      <c r="D14627" s="209"/>
      <c r="F14627" s="685"/>
    </row>
    <row r="14628" spans="2:6" s="55" customFormat="1" x14ac:dyDescent="0.25">
      <c r="B14628" s="209"/>
      <c r="C14628" s="564"/>
      <c r="D14628" s="209"/>
      <c r="F14628" s="685"/>
    </row>
    <row r="14629" spans="2:6" s="55" customFormat="1" x14ac:dyDescent="0.25">
      <c r="B14629" s="209"/>
      <c r="C14629" s="564"/>
      <c r="D14629" s="209"/>
      <c r="F14629" s="685"/>
    </row>
    <row r="14630" spans="2:6" s="55" customFormat="1" x14ac:dyDescent="0.25">
      <c r="B14630" s="209"/>
      <c r="C14630" s="564"/>
      <c r="D14630" s="209"/>
      <c r="F14630" s="685"/>
    </row>
    <row r="14631" spans="2:6" s="55" customFormat="1" x14ac:dyDescent="0.25">
      <c r="B14631" s="209"/>
      <c r="C14631" s="564"/>
      <c r="D14631" s="209"/>
      <c r="F14631" s="685"/>
    </row>
    <row r="14632" spans="2:6" s="55" customFormat="1" x14ac:dyDescent="0.25">
      <c r="B14632" s="209"/>
      <c r="C14632" s="564"/>
      <c r="D14632" s="209"/>
      <c r="F14632" s="685"/>
    </row>
    <row r="14633" spans="2:6" s="55" customFormat="1" x14ac:dyDescent="0.25">
      <c r="B14633" s="209"/>
      <c r="C14633" s="564"/>
      <c r="D14633" s="209"/>
      <c r="F14633" s="685"/>
    </row>
    <row r="14634" spans="2:6" s="55" customFormat="1" x14ac:dyDescent="0.25">
      <c r="B14634" s="209"/>
      <c r="C14634" s="564"/>
      <c r="D14634" s="209"/>
      <c r="F14634" s="685"/>
    </row>
    <row r="14635" spans="2:6" s="55" customFormat="1" x14ac:dyDescent="0.25">
      <c r="B14635" s="209"/>
      <c r="C14635" s="564"/>
      <c r="D14635" s="209"/>
      <c r="F14635" s="685"/>
    </row>
    <row r="14636" spans="2:6" s="55" customFormat="1" x14ac:dyDescent="0.25">
      <c r="B14636" s="209"/>
      <c r="C14636" s="564"/>
      <c r="D14636" s="209"/>
      <c r="F14636" s="685"/>
    </row>
    <row r="14637" spans="2:6" s="55" customFormat="1" x14ac:dyDescent="0.25">
      <c r="B14637" s="209"/>
      <c r="C14637" s="564"/>
      <c r="D14637" s="209"/>
      <c r="F14637" s="685"/>
    </row>
    <row r="14638" spans="2:6" s="55" customFormat="1" x14ac:dyDescent="0.25">
      <c r="B14638" s="209"/>
      <c r="C14638" s="564"/>
      <c r="D14638" s="209"/>
      <c r="F14638" s="685"/>
    </row>
    <row r="14639" spans="2:6" s="55" customFormat="1" x14ac:dyDescent="0.25">
      <c r="B14639" s="209"/>
      <c r="C14639" s="564"/>
      <c r="D14639" s="209"/>
      <c r="F14639" s="685"/>
    </row>
    <row r="14640" spans="2:6" s="55" customFormat="1" x14ac:dyDescent="0.25">
      <c r="B14640" s="209"/>
      <c r="C14640" s="564"/>
      <c r="D14640" s="209"/>
      <c r="F14640" s="685"/>
    </row>
    <row r="14641" spans="2:6" s="55" customFormat="1" x14ac:dyDescent="0.25">
      <c r="B14641" s="209"/>
      <c r="C14641" s="564"/>
      <c r="D14641" s="209"/>
      <c r="F14641" s="685"/>
    </row>
    <row r="14642" spans="2:6" s="55" customFormat="1" x14ac:dyDescent="0.25">
      <c r="B14642" s="209"/>
      <c r="C14642" s="564"/>
      <c r="D14642" s="209"/>
      <c r="F14642" s="685"/>
    </row>
    <row r="14643" spans="2:6" s="55" customFormat="1" x14ac:dyDescent="0.25">
      <c r="B14643" s="209"/>
      <c r="C14643" s="564"/>
      <c r="D14643" s="209"/>
      <c r="F14643" s="685"/>
    </row>
    <row r="14644" spans="2:6" s="55" customFormat="1" x14ac:dyDescent="0.25">
      <c r="B14644" s="209"/>
      <c r="C14644" s="564"/>
      <c r="D14644" s="209"/>
      <c r="F14644" s="685"/>
    </row>
    <row r="14645" spans="2:6" s="55" customFormat="1" x14ac:dyDescent="0.25">
      <c r="B14645" s="209"/>
      <c r="C14645" s="564"/>
      <c r="D14645" s="209"/>
      <c r="F14645" s="685"/>
    </row>
    <row r="14646" spans="2:6" s="55" customFormat="1" x14ac:dyDescent="0.25">
      <c r="B14646" s="209"/>
      <c r="C14646" s="564"/>
      <c r="D14646" s="209"/>
      <c r="F14646" s="685"/>
    </row>
    <row r="14647" spans="2:6" s="55" customFormat="1" x14ac:dyDescent="0.25">
      <c r="B14647" s="209"/>
      <c r="C14647" s="564"/>
      <c r="D14647" s="209"/>
      <c r="F14647" s="685"/>
    </row>
    <row r="14648" spans="2:6" s="55" customFormat="1" x14ac:dyDescent="0.25">
      <c r="B14648" s="209"/>
      <c r="C14648" s="564"/>
      <c r="D14648" s="209"/>
      <c r="F14648" s="685"/>
    </row>
    <row r="14649" spans="2:6" s="55" customFormat="1" x14ac:dyDescent="0.25">
      <c r="B14649" s="209"/>
      <c r="C14649" s="564"/>
      <c r="D14649" s="209"/>
      <c r="F14649" s="685"/>
    </row>
    <row r="14650" spans="2:6" s="55" customFormat="1" x14ac:dyDescent="0.25">
      <c r="B14650" s="209"/>
      <c r="C14650" s="564"/>
      <c r="D14650" s="209"/>
      <c r="F14650" s="685"/>
    </row>
    <row r="14651" spans="2:6" s="55" customFormat="1" x14ac:dyDescent="0.25">
      <c r="B14651" s="209"/>
      <c r="C14651" s="564"/>
      <c r="D14651" s="209"/>
      <c r="F14651" s="685"/>
    </row>
    <row r="14652" spans="2:6" s="55" customFormat="1" x14ac:dyDescent="0.25">
      <c r="B14652" s="209"/>
      <c r="C14652" s="564"/>
      <c r="D14652" s="209"/>
      <c r="F14652" s="685"/>
    </row>
    <row r="14653" spans="2:6" s="55" customFormat="1" x14ac:dyDescent="0.25">
      <c r="B14653" s="209"/>
      <c r="C14653" s="564"/>
      <c r="D14653" s="209"/>
      <c r="F14653" s="685"/>
    </row>
    <row r="14654" spans="2:6" s="55" customFormat="1" x14ac:dyDescent="0.25">
      <c r="B14654" s="209"/>
      <c r="C14654" s="564"/>
      <c r="D14654" s="209"/>
      <c r="F14654" s="685"/>
    </row>
    <row r="14655" spans="2:6" s="55" customFormat="1" x14ac:dyDescent="0.25">
      <c r="B14655" s="209"/>
      <c r="C14655" s="564"/>
      <c r="D14655" s="209"/>
      <c r="F14655" s="685"/>
    </row>
    <row r="14656" spans="2:6" s="55" customFormat="1" x14ac:dyDescent="0.25">
      <c r="B14656" s="209"/>
      <c r="C14656" s="564"/>
      <c r="D14656" s="209"/>
      <c r="F14656" s="685"/>
    </row>
    <row r="14657" spans="2:6" s="55" customFormat="1" x14ac:dyDescent="0.25">
      <c r="B14657" s="209"/>
      <c r="C14657" s="564"/>
      <c r="D14657" s="209"/>
      <c r="F14657" s="685"/>
    </row>
    <row r="14658" spans="2:6" s="55" customFormat="1" x14ac:dyDescent="0.25">
      <c r="B14658" s="209"/>
      <c r="C14658" s="564"/>
      <c r="D14658" s="209"/>
      <c r="F14658" s="685"/>
    </row>
    <row r="14659" spans="2:6" s="55" customFormat="1" x14ac:dyDescent="0.25">
      <c r="B14659" s="209"/>
      <c r="C14659" s="564"/>
      <c r="D14659" s="209"/>
      <c r="F14659" s="685"/>
    </row>
    <row r="14660" spans="2:6" s="55" customFormat="1" x14ac:dyDescent="0.25">
      <c r="B14660" s="209"/>
      <c r="C14660" s="564"/>
      <c r="D14660" s="209"/>
      <c r="F14660" s="685"/>
    </row>
    <row r="14661" spans="2:6" s="55" customFormat="1" x14ac:dyDescent="0.25">
      <c r="B14661" s="209"/>
      <c r="C14661" s="564"/>
      <c r="D14661" s="209"/>
      <c r="F14661" s="685"/>
    </row>
    <row r="14662" spans="2:6" s="55" customFormat="1" x14ac:dyDescent="0.25">
      <c r="B14662" s="209"/>
      <c r="C14662" s="564"/>
      <c r="D14662" s="209"/>
      <c r="F14662" s="685"/>
    </row>
    <row r="14663" spans="2:6" s="55" customFormat="1" x14ac:dyDescent="0.25">
      <c r="B14663" s="209"/>
      <c r="C14663" s="564"/>
      <c r="D14663" s="209"/>
      <c r="F14663" s="685"/>
    </row>
    <row r="14664" spans="2:6" s="55" customFormat="1" x14ac:dyDescent="0.25">
      <c r="B14664" s="209"/>
      <c r="C14664" s="564"/>
      <c r="D14664" s="209"/>
      <c r="F14664" s="685"/>
    </row>
    <row r="14665" spans="2:6" s="55" customFormat="1" x14ac:dyDescent="0.25">
      <c r="B14665" s="209"/>
      <c r="C14665" s="564"/>
      <c r="D14665" s="209"/>
      <c r="F14665" s="685"/>
    </row>
    <row r="14666" spans="2:6" s="55" customFormat="1" x14ac:dyDescent="0.25">
      <c r="B14666" s="209"/>
      <c r="C14666" s="564"/>
      <c r="D14666" s="209"/>
      <c r="F14666" s="685"/>
    </row>
    <row r="14667" spans="2:6" s="55" customFormat="1" x14ac:dyDescent="0.25">
      <c r="B14667" s="209"/>
      <c r="C14667" s="564"/>
      <c r="D14667" s="209"/>
      <c r="F14667" s="685"/>
    </row>
    <row r="14668" spans="2:6" s="55" customFormat="1" x14ac:dyDescent="0.25">
      <c r="B14668" s="209"/>
      <c r="C14668" s="564"/>
      <c r="D14668" s="209"/>
      <c r="F14668" s="685"/>
    </row>
    <row r="14669" spans="2:6" s="55" customFormat="1" x14ac:dyDescent="0.25">
      <c r="B14669" s="209"/>
      <c r="C14669" s="564"/>
      <c r="D14669" s="209"/>
      <c r="F14669" s="685"/>
    </row>
    <row r="14670" spans="2:6" s="55" customFormat="1" x14ac:dyDescent="0.25">
      <c r="B14670" s="209"/>
      <c r="C14670" s="564"/>
      <c r="D14670" s="209"/>
      <c r="F14670" s="685"/>
    </row>
    <row r="14671" spans="2:6" s="55" customFormat="1" x14ac:dyDescent="0.25">
      <c r="B14671" s="209"/>
      <c r="C14671" s="564"/>
      <c r="D14671" s="209"/>
      <c r="F14671" s="685"/>
    </row>
    <row r="14672" spans="2:6" s="55" customFormat="1" x14ac:dyDescent="0.25">
      <c r="B14672" s="209"/>
      <c r="C14672" s="564"/>
      <c r="D14672" s="209"/>
      <c r="F14672" s="685"/>
    </row>
    <row r="14673" spans="2:6" s="55" customFormat="1" x14ac:dyDescent="0.25">
      <c r="B14673" s="209"/>
      <c r="C14673" s="564"/>
      <c r="D14673" s="209"/>
      <c r="F14673" s="685"/>
    </row>
    <row r="14674" spans="2:6" s="55" customFormat="1" x14ac:dyDescent="0.25">
      <c r="B14674" s="209"/>
      <c r="C14674" s="564"/>
      <c r="D14674" s="209"/>
      <c r="F14674" s="685"/>
    </row>
    <row r="14675" spans="2:6" s="55" customFormat="1" x14ac:dyDescent="0.25">
      <c r="B14675" s="209"/>
      <c r="C14675" s="564"/>
      <c r="D14675" s="209"/>
      <c r="F14675" s="685"/>
    </row>
    <row r="14676" spans="2:6" s="55" customFormat="1" x14ac:dyDescent="0.25">
      <c r="B14676" s="209"/>
      <c r="C14676" s="564"/>
      <c r="D14676" s="209"/>
      <c r="F14676" s="685"/>
    </row>
    <row r="14677" spans="2:6" s="55" customFormat="1" x14ac:dyDescent="0.25">
      <c r="B14677" s="209"/>
      <c r="C14677" s="564"/>
      <c r="D14677" s="209"/>
      <c r="F14677" s="685"/>
    </row>
    <row r="14678" spans="2:6" s="55" customFormat="1" x14ac:dyDescent="0.25">
      <c r="B14678" s="209"/>
      <c r="C14678" s="564"/>
      <c r="D14678" s="209"/>
      <c r="F14678" s="685"/>
    </row>
    <row r="14679" spans="2:6" s="55" customFormat="1" x14ac:dyDescent="0.25">
      <c r="B14679" s="209"/>
      <c r="C14679" s="564"/>
      <c r="D14679" s="209"/>
      <c r="F14679" s="685"/>
    </row>
    <row r="14680" spans="2:6" s="55" customFormat="1" x14ac:dyDescent="0.25">
      <c r="B14680" s="209"/>
      <c r="C14680" s="564"/>
      <c r="D14680" s="209"/>
      <c r="F14680" s="685"/>
    </row>
    <row r="14681" spans="2:6" s="55" customFormat="1" x14ac:dyDescent="0.25">
      <c r="B14681" s="209"/>
      <c r="C14681" s="564"/>
      <c r="D14681" s="209"/>
      <c r="F14681" s="685"/>
    </row>
    <row r="14682" spans="2:6" s="55" customFormat="1" x14ac:dyDescent="0.25">
      <c r="B14682" s="209"/>
      <c r="C14682" s="564"/>
      <c r="D14682" s="209"/>
      <c r="F14682" s="685"/>
    </row>
    <row r="14683" spans="2:6" s="55" customFormat="1" x14ac:dyDescent="0.25">
      <c r="B14683" s="209"/>
      <c r="C14683" s="564"/>
      <c r="D14683" s="209"/>
      <c r="F14683" s="685"/>
    </row>
    <row r="14684" spans="2:6" s="55" customFormat="1" x14ac:dyDescent="0.25">
      <c r="B14684" s="209"/>
      <c r="C14684" s="564"/>
      <c r="D14684" s="209"/>
      <c r="F14684" s="685"/>
    </row>
    <row r="14685" spans="2:6" s="55" customFormat="1" x14ac:dyDescent="0.25">
      <c r="B14685" s="209"/>
      <c r="C14685" s="564"/>
      <c r="D14685" s="209"/>
      <c r="F14685" s="685"/>
    </row>
    <row r="14686" spans="2:6" s="55" customFormat="1" x14ac:dyDescent="0.25">
      <c r="B14686" s="209"/>
      <c r="C14686" s="564"/>
      <c r="D14686" s="209"/>
      <c r="F14686" s="685"/>
    </row>
    <row r="14687" spans="2:6" s="55" customFormat="1" x14ac:dyDescent="0.25">
      <c r="B14687" s="209"/>
      <c r="C14687" s="564"/>
      <c r="D14687" s="209"/>
      <c r="F14687" s="685"/>
    </row>
    <row r="14688" spans="2:6" s="55" customFormat="1" x14ac:dyDescent="0.25">
      <c r="B14688" s="209"/>
      <c r="C14688" s="564"/>
      <c r="D14688" s="209"/>
      <c r="F14688" s="685"/>
    </row>
    <row r="14689" spans="2:6" s="55" customFormat="1" x14ac:dyDescent="0.25">
      <c r="B14689" s="209"/>
      <c r="C14689" s="564"/>
      <c r="D14689" s="209"/>
      <c r="F14689" s="685"/>
    </row>
    <row r="14690" spans="2:6" s="55" customFormat="1" x14ac:dyDescent="0.25">
      <c r="B14690" s="209"/>
      <c r="C14690" s="564"/>
      <c r="D14690" s="209"/>
      <c r="F14690" s="685"/>
    </row>
    <row r="14691" spans="2:6" s="55" customFormat="1" x14ac:dyDescent="0.25">
      <c r="B14691" s="209"/>
      <c r="C14691" s="564"/>
      <c r="D14691" s="209"/>
      <c r="F14691" s="685"/>
    </row>
    <row r="14692" spans="2:6" s="55" customFormat="1" x14ac:dyDescent="0.25">
      <c r="B14692" s="209"/>
      <c r="C14692" s="564"/>
      <c r="D14692" s="209"/>
      <c r="F14692" s="685"/>
    </row>
    <row r="14693" spans="2:6" s="55" customFormat="1" x14ac:dyDescent="0.25">
      <c r="B14693" s="209"/>
      <c r="C14693" s="564"/>
      <c r="D14693" s="209"/>
      <c r="F14693" s="685"/>
    </row>
    <row r="14694" spans="2:6" s="55" customFormat="1" x14ac:dyDescent="0.25">
      <c r="B14694" s="209"/>
      <c r="C14694" s="564"/>
      <c r="D14694" s="209"/>
      <c r="F14694" s="685"/>
    </row>
    <row r="14695" spans="2:6" s="55" customFormat="1" x14ac:dyDescent="0.25">
      <c r="B14695" s="209"/>
      <c r="C14695" s="564"/>
      <c r="D14695" s="209"/>
      <c r="F14695" s="685"/>
    </row>
    <row r="14696" spans="2:6" s="55" customFormat="1" x14ac:dyDescent="0.25">
      <c r="B14696" s="209"/>
      <c r="C14696" s="564"/>
      <c r="D14696" s="209"/>
      <c r="F14696" s="685"/>
    </row>
    <row r="14697" spans="2:6" s="55" customFormat="1" x14ac:dyDescent="0.25">
      <c r="B14697" s="209"/>
      <c r="C14697" s="564"/>
      <c r="D14697" s="209"/>
      <c r="F14697" s="685"/>
    </row>
    <row r="14698" spans="2:6" s="55" customFormat="1" x14ac:dyDescent="0.25">
      <c r="B14698" s="209"/>
      <c r="C14698" s="564"/>
      <c r="D14698" s="209"/>
      <c r="F14698" s="685"/>
    </row>
    <row r="14699" spans="2:6" s="55" customFormat="1" x14ac:dyDescent="0.25">
      <c r="B14699" s="209"/>
      <c r="C14699" s="564"/>
      <c r="D14699" s="209"/>
      <c r="F14699" s="685"/>
    </row>
    <row r="14700" spans="2:6" s="55" customFormat="1" x14ac:dyDescent="0.25">
      <c r="B14700" s="209"/>
      <c r="C14700" s="564"/>
      <c r="D14700" s="209"/>
      <c r="F14700" s="685"/>
    </row>
    <row r="14701" spans="2:6" s="55" customFormat="1" x14ac:dyDescent="0.25">
      <c r="B14701" s="209"/>
      <c r="C14701" s="564"/>
      <c r="D14701" s="209"/>
      <c r="F14701" s="685"/>
    </row>
    <row r="14702" spans="2:6" s="55" customFormat="1" x14ac:dyDescent="0.25">
      <c r="B14702" s="209"/>
      <c r="C14702" s="564"/>
      <c r="D14702" s="209"/>
      <c r="F14702" s="685"/>
    </row>
    <row r="14703" spans="2:6" s="55" customFormat="1" x14ac:dyDescent="0.25">
      <c r="B14703" s="209"/>
      <c r="C14703" s="564"/>
      <c r="D14703" s="209"/>
      <c r="F14703" s="685"/>
    </row>
    <row r="14704" spans="2:6" s="55" customFormat="1" x14ac:dyDescent="0.25">
      <c r="B14704" s="209"/>
      <c r="C14704" s="564"/>
      <c r="D14704" s="209"/>
      <c r="F14704" s="685"/>
    </row>
    <row r="14705" spans="2:6" s="55" customFormat="1" x14ac:dyDescent="0.25">
      <c r="B14705" s="209"/>
      <c r="C14705" s="564"/>
      <c r="D14705" s="209"/>
      <c r="F14705" s="685"/>
    </row>
    <row r="14706" spans="2:6" s="55" customFormat="1" x14ac:dyDescent="0.25">
      <c r="B14706" s="209"/>
      <c r="C14706" s="564"/>
      <c r="D14706" s="209"/>
      <c r="F14706" s="685"/>
    </row>
    <row r="14707" spans="2:6" s="55" customFormat="1" x14ac:dyDescent="0.25">
      <c r="B14707" s="209"/>
      <c r="C14707" s="564"/>
      <c r="D14707" s="209"/>
      <c r="F14707" s="685"/>
    </row>
    <row r="14708" spans="2:6" s="55" customFormat="1" x14ac:dyDescent="0.25">
      <c r="B14708" s="209"/>
      <c r="C14708" s="564"/>
      <c r="D14708" s="209"/>
      <c r="F14708" s="685"/>
    </row>
    <row r="14709" spans="2:6" s="55" customFormat="1" x14ac:dyDescent="0.25">
      <c r="B14709" s="209"/>
      <c r="C14709" s="564"/>
      <c r="D14709" s="209"/>
      <c r="F14709" s="685"/>
    </row>
    <row r="14710" spans="2:6" s="55" customFormat="1" x14ac:dyDescent="0.25">
      <c r="B14710" s="209"/>
      <c r="C14710" s="564"/>
      <c r="D14710" s="209"/>
      <c r="F14710" s="685"/>
    </row>
    <row r="14711" spans="2:6" s="55" customFormat="1" x14ac:dyDescent="0.25">
      <c r="B14711" s="209"/>
      <c r="C14711" s="564"/>
      <c r="D14711" s="209"/>
      <c r="F14711" s="685"/>
    </row>
    <row r="14712" spans="2:6" s="55" customFormat="1" x14ac:dyDescent="0.25">
      <c r="B14712" s="209"/>
      <c r="C14712" s="564"/>
      <c r="D14712" s="209"/>
      <c r="F14712" s="685"/>
    </row>
    <row r="14713" spans="2:6" s="55" customFormat="1" x14ac:dyDescent="0.25">
      <c r="B14713" s="209"/>
      <c r="C14713" s="564"/>
      <c r="D14713" s="209"/>
      <c r="F14713" s="685"/>
    </row>
    <row r="14714" spans="2:6" s="55" customFormat="1" x14ac:dyDescent="0.25">
      <c r="B14714" s="209"/>
      <c r="C14714" s="564"/>
      <c r="D14714" s="209"/>
      <c r="F14714" s="685"/>
    </row>
    <row r="14715" spans="2:6" s="55" customFormat="1" x14ac:dyDescent="0.25">
      <c r="B14715" s="209"/>
      <c r="C14715" s="564"/>
      <c r="D14715" s="209"/>
      <c r="F14715" s="685"/>
    </row>
    <row r="14716" spans="2:6" s="55" customFormat="1" x14ac:dyDescent="0.25">
      <c r="B14716" s="209"/>
      <c r="C14716" s="564"/>
      <c r="D14716" s="209"/>
      <c r="F14716" s="685"/>
    </row>
    <row r="14717" spans="2:6" s="55" customFormat="1" x14ac:dyDescent="0.25">
      <c r="B14717" s="209"/>
      <c r="C14717" s="564"/>
      <c r="D14717" s="209"/>
      <c r="F14717" s="685"/>
    </row>
    <row r="14718" spans="2:6" s="55" customFormat="1" x14ac:dyDescent="0.25">
      <c r="B14718" s="209"/>
      <c r="C14718" s="564"/>
      <c r="D14718" s="209"/>
      <c r="F14718" s="685"/>
    </row>
    <row r="14719" spans="2:6" s="55" customFormat="1" x14ac:dyDescent="0.25">
      <c r="B14719" s="209"/>
      <c r="C14719" s="564"/>
      <c r="D14719" s="209"/>
      <c r="F14719" s="685"/>
    </row>
    <row r="14720" spans="2:6" s="55" customFormat="1" x14ac:dyDescent="0.25">
      <c r="B14720" s="209"/>
      <c r="C14720" s="564"/>
      <c r="D14720" s="209"/>
      <c r="F14720" s="685"/>
    </row>
    <row r="14721" spans="2:6" s="55" customFormat="1" x14ac:dyDescent="0.25">
      <c r="B14721" s="209"/>
      <c r="C14721" s="564"/>
      <c r="D14721" s="209"/>
      <c r="F14721" s="685"/>
    </row>
    <row r="14722" spans="2:6" s="55" customFormat="1" x14ac:dyDescent="0.25">
      <c r="B14722" s="209"/>
      <c r="C14722" s="564"/>
      <c r="D14722" s="209"/>
      <c r="F14722" s="685"/>
    </row>
    <row r="14723" spans="2:6" s="55" customFormat="1" x14ac:dyDescent="0.25">
      <c r="B14723" s="209"/>
      <c r="C14723" s="564"/>
      <c r="D14723" s="209"/>
      <c r="F14723" s="685"/>
    </row>
    <row r="14724" spans="2:6" s="55" customFormat="1" x14ac:dyDescent="0.25">
      <c r="B14724" s="209"/>
      <c r="C14724" s="564"/>
      <c r="D14724" s="209"/>
      <c r="F14724" s="685"/>
    </row>
    <row r="14725" spans="2:6" s="55" customFormat="1" x14ac:dyDescent="0.25">
      <c r="B14725" s="209"/>
      <c r="C14725" s="564"/>
      <c r="D14725" s="209"/>
      <c r="F14725" s="685"/>
    </row>
    <row r="14726" spans="2:6" s="55" customFormat="1" x14ac:dyDescent="0.25">
      <c r="B14726" s="209"/>
      <c r="C14726" s="564"/>
      <c r="D14726" s="209"/>
      <c r="F14726" s="685"/>
    </row>
    <row r="14727" spans="2:6" s="55" customFormat="1" x14ac:dyDescent="0.25">
      <c r="B14727" s="209"/>
      <c r="C14727" s="564"/>
      <c r="D14727" s="209"/>
      <c r="F14727" s="685"/>
    </row>
    <row r="14728" spans="2:6" s="55" customFormat="1" x14ac:dyDescent="0.25">
      <c r="B14728" s="209"/>
      <c r="C14728" s="564"/>
      <c r="D14728" s="209"/>
      <c r="F14728" s="685"/>
    </row>
    <row r="14729" spans="2:6" s="55" customFormat="1" x14ac:dyDescent="0.25">
      <c r="B14729" s="209"/>
      <c r="C14729" s="564"/>
      <c r="D14729" s="209"/>
      <c r="F14729" s="685"/>
    </row>
    <row r="14730" spans="2:6" s="55" customFormat="1" x14ac:dyDescent="0.25">
      <c r="B14730" s="209"/>
      <c r="C14730" s="564"/>
      <c r="D14730" s="209"/>
      <c r="F14730" s="685"/>
    </row>
    <row r="14731" spans="2:6" s="55" customFormat="1" x14ac:dyDescent="0.25">
      <c r="B14731" s="209"/>
      <c r="C14731" s="564"/>
      <c r="D14731" s="209"/>
      <c r="F14731" s="685"/>
    </row>
    <row r="14732" spans="2:6" s="55" customFormat="1" x14ac:dyDescent="0.25">
      <c r="B14732" s="209"/>
      <c r="C14732" s="564"/>
      <c r="D14732" s="209"/>
      <c r="F14732" s="685"/>
    </row>
    <row r="14733" spans="2:6" s="55" customFormat="1" x14ac:dyDescent="0.25">
      <c r="B14733" s="209"/>
      <c r="C14733" s="564"/>
      <c r="D14733" s="209"/>
      <c r="F14733" s="685"/>
    </row>
    <row r="14734" spans="2:6" s="55" customFormat="1" x14ac:dyDescent="0.25">
      <c r="B14734" s="209"/>
      <c r="C14734" s="564"/>
      <c r="D14734" s="209"/>
      <c r="F14734" s="685"/>
    </row>
    <row r="14735" spans="2:6" s="55" customFormat="1" x14ac:dyDescent="0.25">
      <c r="B14735" s="209"/>
      <c r="C14735" s="564"/>
      <c r="D14735" s="209"/>
      <c r="F14735" s="685"/>
    </row>
    <row r="14736" spans="2:6" s="55" customFormat="1" x14ac:dyDescent="0.25">
      <c r="B14736" s="209"/>
      <c r="C14736" s="564"/>
      <c r="D14736" s="209"/>
      <c r="F14736" s="685"/>
    </row>
    <row r="14737" spans="2:6" s="55" customFormat="1" x14ac:dyDescent="0.25">
      <c r="B14737" s="209"/>
      <c r="C14737" s="564"/>
      <c r="D14737" s="209"/>
      <c r="F14737" s="685"/>
    </row>
    <row r="14738" spans="2:6" s="55" customFormat="1" x14ac:dyDescent="0.25">
      <c r="B14738" s="209"/>
      <c r="C14738" s="564"/>
      <c r="D14738" s="209"/>
      <c r="F14738" s="685"/>
    </row>
    <row r="14739" spans="2:6" s="55" customFormat="1" x14ac:dyDescent="0.25">
      <c r="B14739" s="209"/>
      <c r="C14739" s="564"/>
      <c r="D14739" s="209"/>
      <c r="F14739" s="685"/>
    </row>
    <row r="14740" spans="2:6" s="55" customFormat="1" x14ac:dyDescent="0.25">
      <c r="B14740" s="209"/>
      <c r="C14740" s="564"/>
      <c r="D14740" s="209"/>
      <c r="F14740" s="685"/>
    </row>
    <row r="14741" spans="2:6" s="55" customFormat="1" x14ac:dyDescent="0.25">
      <c r="B14741" s="209"/>
      <c r="C14741" s="564"/>
      <c r="D14741" s="209"/>
      <c r="F14741" s="685"/>
    </row>
    <row r="14742" spans="2:6" s="55" customFormat="1" x14ac:dyDescent="0.25">
      <c r="B14742" s="209"/>
      <c r="C14742" s="564"/>
      <c r="D14742" s="209"/>
      <c r="F14742" s="685"/>
    </row>
    <row r="14743" spans="2:6" s="55" customFormat="1" x14ac:dyDescent="0.25">
      <c r="B14743" s="209"/>
      <c r="C14743" s="564"/>
      <c r="D14743" s="209"/>
      <c r="F14743" s="685"/>
    </row>
    <row r="14744" spans="2:6" s="55" customFormat="1" x14ac:dyDescent="0.25">
      <c r="B14744" s="209"/>
      <c r="C14744" s="564"/>
      <c r="D14744" s="209"/>
      <c r="F14744" s="685"/>
    </row>
    <row r="14745" spans="2:6" s="55" customFormat="1" x14ac:dyDescent="0.25">
      <c r="B14745" s="209"/>
      <c r="C14745" s="564"/>
      <c r="D14745" s="209"/>
      <c r="F14745" s="685"/>
    </row>
    <row r="14746" spans="2:6" s="55" customFormat="1" x14ac:dyDescent="0.25">
      <c r="B14746" s="209"/>
      <c r="C14746" s="564"/>
      <c r="D14746" s="209"/>
      <c r="F14746" s="685"/>
    </row>
    <row r="14747" spans="2:6" s="55" customFormat="1" x14ac:dyDescent="0.25">
      <c r="B14747" s="209"/>
      <c r="C14747" s="564"/>
      <c r="D14747" s="209"/>
      <c r="F14747" s="685"/>
    </row>
    <row r="14748" spans="2:6" s="55" customFormat="1" x14ac:dyDescent="0.25">
      <c r="B14748" s="209"/>
      <c r="C14748" s="564"/>
      <c r="D14748" s="209"/>
      <c r="F14748" s="685"/>
    </row>
    <row r="14749" spans="2:6" s="55" customFormat="1" x14ac:dyDescent="0.25">
      <c r="B14749" s="209"/>
      <c r="C14749" s="564"/>
      <c r="D14749" s="209"/>
      <c r="F14749" s="685"/>
    </row>
    <row r="14750" spans="2:6" s="55" customFormat="1" x14ac:dyDescent="0.25">
      <c r="B14750" s="209"/>
      <c r="C14750" s="564"/>
      <c r="D14750" s="209"/>
      <c r="F14750" s="685"/>
    </row>
    <row r="14751" spans="2:6" s="55" customFormat="1" x14ac:dyDescent="0.25">
      <c r="B14751" s="209"/>
      <c r="C14751" s="564"/>
      <c r="D14751" s="209"/>
      <c r="F14751" s="685"/>
    </row>
    <row r="14752" spans="2:6" s="55" customFormat="1" x14ac:dyDescent="0.25">
      <c r="B14752" s="209"/>
      <c r="C14752" s="564"/>
      <c r="D14752" s="209"/>
      <c r="F14752" s="685"/>
    </row>
    <row r="14753" spans="2:6" s="55" customFormat="1" x14ac:dyDescent="0.25">
      <c r="B14753" s="209"/>
      <c r="C14753" s="564"/>
      <c r="D14753" s="209"/>
      <c r="F14753" s="685"/>
    </row>
    <row r="14754" spans="2:6" s="55" customFormat="1" x14ac:dyDescent="0.25">
      <c r="B14754" s="209"/>
      <c r="C14754" s="564"/>
      <c r="D14754" s="209"/>
      <c r="F14754" s="685"/>
    </row>
    <row r="14755" spans="2:6" s="55" customFormat="1" x14ac:dyDescent="0.25">
      <c r="B14755" s="209"/>
      <c r="C14755" s="564"/>
      <c r="D14755" s="209"/>
      <c r="F14755" s="685"/>
    </row>
    <row r="14756" spans="2:6" s="55" customFormat="1" x14ac:dyDescent="0.25">
      <c r="B14756" s="209"/>
      <c r="C14756" s="564"/>
      <c r="D14756" s="209"/>
      <c r="F14756" s="685"/>
    </row>
    <row r="14757" spans="2:6" s="55" customFormat="1" x14ac:dyDescent="0.25">
      <c r="B14757" s="209"/>
      <c r="C14757" s="564"/>
      <c r="D14757" s="209"/>
      <c r="F14757" s="685"/>
    </row>
    <row r="14758" spans="2:6" s="55" customFormat="1" x14ac:dyDescent="0.25">
      <c r="B14758" s="209"/>
      <c r="C14758" s="564"/>
      <c r="D14758" s="209"/>
      <c r="F14758" s="685"/>
    </row>
    <row r="14759" spans="2:6" s="55" customFormat="1" x14ac:dyDescent="0.25">
      <c r="B14759" s="209"/>
      <c r="C14759" s="564"/>
      <c r="D14759" s="209"/>
      <c r="F14759" s="685"/>
    </row>
    <row r="14760" spans="2:6" s="55" customFormat="1" x14ac:dyDescent="0.25">
      <c r="B14760" s="209"/>
      <c r="C14760" s="564"/>
      <c r="D14760" s="209"/>
      <c r="F14760" s="685"/>
    </row>
    <row r="14761" spans="2:6" s="55" customFormat="1" x14ac:dyDescent="0.25">
      <c r="B14761" s="209"/>
      <c r="C14761" s="564"/>
      <c r="D14761" s="209"/>
      <c r="F14761" s="685"/>
    </row>
    <row r="14762" spans="2:6" s="55" customFormat="1" x14ac:dyDescent="0.25">
      <c r="B14762" s="209"/>
      <c r="C14762" s="564"/>
      <c r="D14762" s="209"/>
      <c r="F14762" s="685"/>
    </row>
    <row r="14763" spans="2:6" s="55" customFormat="1" x14ac:dyDescent="0.25">
      <c r="B14763" s="209"/>
      <c r="C14763" s="564"/>
      <c r="D14763" s="209"/>
      <c r="F14763" s="685"/>
    </row>
    <row r="14764" spans="2:6" s="55" customFormat="1" x14ac:dyDescent="0.25">
      <c r="B14764" s="209"/>
      <c r="C14764" s="564"/>
      <c r="D14764" s="209"/>
      <c r="F14764" s="685"/>
    </row>
    <row r="14765" spans="2:6" s="55" customFormat="1" x14ac:dyDescent="0.25">
      <c r="B14765" s="209"/>
      <c r="C14765" s="564"/>
      <c r="D14765" s="209"/>
      <c r="F14765" s="685"/>
    </row>
    <row r="14766" spans="2:6" s="55" customFormat="1" x14ac:dyDescent="0.25">
      <c r="B14766" s="209"/>
      <c r="C14766" s="564"/>
      <c r="D14766" s="209"/>
      <c r="F14766" s="685"/>
    </row>
    <row r="14767" spans="2:6" s="55" customFormat="1" x14ac:dyDescent="0.25">
      <c r="B14767" s="209"/>
      <c r="C14767" s="564"/>
      <c r="D14767" s="209"/>
      <c r="F14767" s="685"/>
    </row>
    <row r="14768" spans="2:6" s="55" customFormat="1" x14ac:dyDescent="0.25">
      <c r="B14768" s="209"/>
      <c r="C14768" s="564"/>
      <c r="D14768" s="209"/>
      <c r="F14768" s="685"/>
    </row>
    <row r="14769" spans="2:6" s="55" customFormat="1" x14ac:dyDescent="0.25">
      <c r="B14769" s="209"/>
      <c r="C14769" s="564"/>
      <c r="D14769" s="209"/>
      <c r="F14769" s="685"/>
    </row>
    <row r="14770" spans="2:6" s="55" customFormat="1" x14ac:dyDescent="0.25">
      <c r="B14770" s="209"/>
      <c r="C14770" s="564"/>
      <c r="D14770" s="209"/>
      <c r="F14770" s="685"/>
    </row>
    <row r="14771" spans="2:6" s="55" customFormat="1" x14ac:dyDescent="0.25">
      <c r="B14771" s="209"/>
      <c r="C14771" s="564"/>
      <c r="D14771" s="209"/>
      <c r="F14771" s="685"/>
    </row>
    <row r="14772" spans="2:6" s="55" customFormat="1" x14ac:dyDescent="0.25">
      <c r="B14772" s="209"/>
      <c r="C14772" s="564"/>
      <c r="D14772" s="209"/>
      <c r="F14772" s="685"/>
    </row>
    <row r="14773" spans="2:6" s="55" customFormat="1" x14ac:dyDescent="0.25">
      <c r="B14773" s="209"/>
      <c r="C14773" s="564"/>
      <c r="D14773" s="209"/>
      <c r="F14773" s="685"/>
    </row>
    <row r="14774" spans="2:6" s="55" customFormat="1" x14ac:dyDescent="0.25">
      <c r="B14774" s="209"/>
      <c r="C14774" s="564"/>
      <c r="D14774" s="209"/>
      <c r="F14774" s="685"/>
    </row>
    <row r="14775" spans="2:6" s="55" customFormat="1" x14ac:dyDescent="0.25">
      <c r="B14775" s="209"/>
      <c r="C14775" s="564"/>
      <c r="D14775" s="209"/>
      <c r="F14775" s="685"/>
    </row>
    <row r="14776" spans="2:6" s="55" customFormat="1" x14ac:dyDescent="0.25">
      <c r="B14776" s="209"/>
      <c r="C14776" s="564"/>
      <c r="D14776" s="209"/>
      <c r="F14776" s="685"/>
    </row>
    <row r="14777" spans="2:6" s="55" customFormat="1" x14ac:dyDescent="0.25">
      <c r="B14777" s="209"/>
      <c r="C14777" s="564"/>
      <c r="D14777" s="209"/>
      <c r="F14777" s="685"/>
    </row>
    <row r="14778" spans="2:6" s="55" customFormat="1" x14ac:dyDescent="0.25">
      <c r="B14778" s="209"/>
      <c r="C14778" s="564"/>
      <c r="D14778" s="209"/>
      <c r="F14778" s="685"/>
    </row>
    <row r="14779" spans="2:6" s="55" customFormat="1" x14ac:dyDescent="0.25">
      <c r="B14779" s="209"/>
      <c r="C14779" s="564"/>
      <c r="D14779" s="209"/>
      <c r="F14779" s="685"/>
    </row>
    <row r="14780" spans="2:6" s="55" customFormat="1" x14ac:dyDescent="0.25">
      <c r="B14780" s="209"/>
      <c r="C14780" s="564"/>
      <c r="D14780" s="209"/>
      <c r="F14780" s="685"/>
    </row>
    <row r="14781" spans="2:6" s="55" customFormat="1" x14ac:dyDescent="0.25">
      <c r="B14781" s="209"/>
      <c r="C14781" s="564"/>
      <c r="D14781" s="209"/>
      <c r="F14781" s="685"/>
    </row>
    <row r="14782" spans="2:6" s="55" customFormat="1" x14ac:dyDescent="0.25">
      <c r="B14782" s="209"/>
      <c r="C14782" s="564"/>
      <c r="D14782" s="209"/>
      <c r="F14782" s="685"/>
    </row>
    <row r="14783" spans="2:6" s="55" customFormat="1" x14ac:dyDescent="0.25">
      <c r="B14783" s="209"/>
      <c r="C14783" s="564"/>
      <c r="D14783" s="209"/>
      <c r="F14783" s="685"/>
    </row>
    <row r="14784" spans="2:6" s="55" customFormat="1" x14ac:dyDescent="0.25">
      <c r="B14784" s="209"/>
      <c r="C14784" s="564"/>
      <c r="D14784" s="209"/>
      <c r="F14784" s="685"/>
    </row>
    <row r="14785" spans="2:6" s="55" customFormat="1" x14ac:dyDescent="0.25">
      <c r="B14785" s="209"/>
      <c r="C14785" s="564"/>
      <c r="D14785" s="209"/>
      <c r="F14785" s="685"/>
    </row>
    <row r="14786" spans="2:6" s="55" customFormat="1" x14ac:dyDescent="0.25">
      <c r="B14786" s="209"/>
      <c r="C14786" s="564"/>
      <c r="D14786" s="209"/>
      <c r="F14786" s="685"/>
    </row>
    <row r="14787" spans="2:6" s="55" customFormat="1" x14ac:dyDescent="0.25">
      <c r="B14787" s="209"/>
      <c r="C14787" s="564"/>
      <c r="D14787" s="209"/>
      <c r="F14787" s="685"/>
    </row>
    <row r="14788" spans="2:6" s="55" customFormat="1" x14ac:dyDescent="0.25">
      <c r="B14788" s="209"/>
      <c r="C14788" s="564"/>
      <c r="D14788" s="209"/>
      <c r="F14788" s="685"/>
    </row>
    <row r="14789" spans="2:6" s="55" customFormat="1" x14ac:dyDescent="0.25">
      <c r="B14789" s="209"/>
      <c r="C14789" s="564"/>
      <c r="D14789" s="209"/>
      <c r="F14789" s="685"/>
    </row>
    <row r="14790" spans="2:6" s="55" customFormat="1" x14ac:dyDescent="0.25">
      <c r="B14790" s="209"/>
      <c r="C14790" s="564"/>
      <c r="D14790" s="209"/>
      <c r="F14790" s="685"/>
    </row>
    <row r="14791" spans="2:6" s="55" customFormat="1" x14ac:dyDescent="0.25">
      <c r="B14791" s="209"/>
      <c r="C14791" s="564"/>
      <c r="D14791" s="209"/>
      <c r="F14791" s="685"/>
    </row>
    <row r="14792" spans="2:6" s="55" customFormat="1" x14ac:dyDescent="0.25">
      <c r="B14792" s="209"/>
      <c r="C14792" s="564"/>
      <c r="D14792" s="209"/>
      <c r="F14792" s="685"/>
    </row>
    <row r="14793" spans="2:6" s="55" customFormat="1" x14ac:dyDescent="0.25">
      <c r="B14793" s="209"/>
      <c r="C14793" s="564"/>
      <c r="D14793" s="209"/>
      <c r="F14793" s="685"/>
    </row>
    <row r="14794" spans="2:6" s="55" customFormat="1" x14ac:dyDescent="0.25">
      <c r="B14794" s="209"/>
      <c r="C14794" s="564"/>
      <c r="D14794" s="209"/>
      <c r="F14794" s="685"/>
    </row>
    <row r="14795" spans="2:6" s="55" customFormat="1" x14ac:dyDescent="0.25">
      <c r="B14795" s="209"/>
      <c r="C14795" s="564"/>
      <c r="D14795" s="209"/>
      <c r="F14795" s="685"/>
    </row>
    <row r="14796" spans="2:6" s="55" customFormat="1" x14ac:dyDescent="0.25">
      <c r="B14796" s="209"/>
      <c r="C14796" s="564"/>
      <c r="D14796" s="209"/>
      <c r="F14796" s="685"/>
    </row>
    <row r="14797" spans="2:6" s="55" customFormat="1" x14ac:dyDescent="0.25">
      <c r="B14797" s="209"/>
      <c r="C14797" s="564"/>
      <c r="D14797" s="209"/>
      <c r="F14797" s="685"/>
    </row>
    <row r="14798" spans="2:6" s="55" customFormat="1" x14ac:dyDescent="0.25">
      <c r="B14798" s="209"/>
      <c r="C14798" s="564"/>
      <c r="D14798" s="209"/>
      <c r="F14798" s="685"/>
    </row>
    <row r="14799" spans="2:6" s="55" customFormat="1" x14ac:dyDescent="0.25">
      <c r="B14799" s="209"/>
      <c r="C14799" s="564"/>
      <c r="D14799" s="209"/>
      <c r="F14799" s="685"/>
    </row>
    <row r="14800" spans="2:6" s="55" customFormat="1" x14ac:dyDescent="0.25">
      <c r="B14800" s="209"/>
      <c r="C14800" s="564"/>
      <c r="D14800" s="209"/>
      <c r="F14800" s="685"/>
    </row>
    <row r="14801" spans="2:6" s="55" customFormat="1" x14ac:dyDescent="0.25">
      <c r="B14801" s="209"/>
      <c r="C14801" s="564"/>
      <c r="D14801" s="209"/>
      <c r="F14801" s="685"/>
    </row>
    <row r="14802" spans="2:6" s="55" customFormat="1" x14ac:dyDescent="0.25">
      <c r="B14802" s="209"/>
      <c r="C14802" s="564"/>
      <c r="D14802" s="209"/>
      <c r="F14802" s="685"/>
    </row>
    <row r="14803" spans="2:6" s="55" customFormat="1" x14ac:dyDescent="0.25">
      <c r="B14803" s="209"/>
      <c r="C14803" s="564"/>
      <c r="D14803" s="209"/>
      <c r="F14803" s="685"/>
    </row>
    <row r="14804" spans="2:6" s="55" customFormat="1" x14ac:dyDescent="0.25">
      <c r="B14804" s="209"/>
      <c r="C14804" s="564"/>
      <c r="D14804" s="209"/>
      <c r="F14804" s="685"/>
    </row>
    <row r="14805" spans="2:6" s="55" customFormat="1" x14ac:dyDescent="0.25">
      <c r="B14805" s="209"/>
      <c r="C14805" s="564"/>
      <c r="D14805" s="209"/>
      <c r="F14805" s="685"/>
    </row>
    <row r="14806" spans="2:6" s="55" customFormat="1" x14ac:dyDescent="0.25">
      <c r="B14806" s="209"/>
      <c r="C14806" s="564"/>
      <c r="D14806" s="209"/>
      <c r="F14806" s="685"/>
    </row>
    <row r="14807" spans="2:6" s="55" customFormat="1" x14ac:dyDescent="0.25">
      <c r="B14807" s="209"/>
      <c r="C14807" s="564"/>
      <c r="D14807" s="209"/>
      <c r="F14807" s="685"/>
    </row>
    <row r="14808" spans="2:6" s="55" customFormat="1" x14ac:dyDescent="0.25">
      <c r="B14808" s="209"/>
      <c r="C14808" s="564"/>
      <c r="D14808" s="209"/>
      <c r="F14808" s="685"/>
    </row>
    <row r="14809" spans="2:6" s="55" customFormat="1" x14ac:dyDescent="0.25">
      <c r="B14809" s="209"/>
      <c r="C14809" s="564"/>
      <c r="D14809" s="209"/>
      <c r="F14809" s="685"/>
    </row>
    <row r="14810" spans="2:6" s="55" customFormat="1" x14ac:dyDescent="0.25">
      <c r="B14810" s="209"/>
      <c r="C14810" s="564"/>
      <c r="D14810" s="209"/>
      <c r="F14810" s="685"/>
    </row>
    <row r="14811" spans="2:6" s="55" customFormat="1" x14ac:dyDescent="0.25">
      <c r="B14811" s="209"/>
      <c r="C14811" s="564"/>
      <c r="D14811" s="209"/>
      <c r="F14811" s="685"/>
    </row>
    <row r="14812" spans="2:6" s="55" customFormat="1" x14ac:dyDescent="0.25">
      <c r="B14812" s="209"/>
      <c r="C14812" s="564"/>
      <c r="D14812" s="209"/>
      <c r="F14812" s="685"/>
    </row>
    <row r="14813" spans="2:6" s="55" customFormat="1" x14ac:dyDescent="0.25">
      <c r="B14813" s="209"/>
      <c r="C14813" s="564"/>
      <c r="D14813" s="209"/>
      <c r="F14813" s="685"/>
    </row>
    <row r="14814" spans="2:6" s="55" customFormat="1" x14ac:dyDescent="0.25">
      <c r="B14814" s="209"/>
      <c r="C14814" s="564"/>
      <c r="D14814" s="209"/>
      <c r="F14814" s="685"/>
    </row>
    <row r="14815" spans="2:6" s="55" customFormat="1" x14ac:dyDescent="0.25">
      <c r="B14815" s="209"/>
      <c r="C14815" s="564"/>
      <c r="D14815" s="209"/>
      <c r="F14815" s="685"/>
    </row>
    <row r="14816" spans="2:6" s="55" customFormat="1" x14ac:dyDescent="0.25">
      <c r="B14816" s="209"/>
      <c r="C14816" s="564"/>
      <c r="D14816" s="209"/>
      <c r="F14816" s="685"/>
    </row>
    <row r="14817" spans="2:6" s="55" customFormat="1" x14ac:dyDescent="0.25">
      <c r="B14817" s="209"/>
      <c r="C14817" s="564"/>
      <c r="D14817" s="209"/>
      <c r="F14817" s="685"/>
    </row>
    <row r="14818" spans="2:6" s="55" customFormat="1" x14ac:dyDescent="0.25">
      <c r="B14818" s="209"/>
      <c r="C14818" s="564"/>
      <c r="D14818" s="209"/>
      <c r="F14818" s="685"/>
    </row>
    <row r="14819" spans="2:6" s="55" customFormat="1" x14ac:dyDescent="0.25">
      <c r="B14819" s="209"/>
      <c r="C14819" s="564"/>
      <c r="D14819" s="209"/>
      <c r="F14819" s="685"/>
    </row>
    <row r="14820" spans="2:6" s="55" customFormat="1" x14ac:dyDescent="0.25">
      <c r="B14820" s="209"/>
      <c r="C14820" s="564"/>
      <c r="D14820" s="209"/>
      <c r="F14820" s="685"/>
    </row>
    <row r="14821" spans="2:6" s="55" customFormat="1" x14ac:dyDescent="0.25">
      <c r="B14821" s="209"/>
      <c r="C14821" s="564"/>
      <c r="D14821" s="209"/>
      <c r="F14821" s="685"/>
    </row>
    <row r="14822" spans="2:6" s="55" customFormat="1" x14ac:dyDescent="0.25">
      <c r="B14822" s="209"/>
      <c r="C14822" s="564"/>
      <c r="D14822" s="209"/>
      <c r="F14822" s="685"/>
    </row>
    <row r="14823" spans="2:6" s="55" customFormat="1" x14ac:dyDescent="0.25">
      <c r="B14823" s="209"/>
      <c r="C14823" s="564"/>
      <c r="D14823" s="209"/>
      <c r="F14823" s="685"/>
    </row>
    <row r="14824" spans="2:6" s="55" customFormat="1" x14ac:dyDescent="0.25">
      <c r="B14824" s="209"/>
      <c r="C14824" s="564"/>
      <c r="D14824" s="209"/>
      <c r="F14824" s="685"/>
    </row>
    <row r="14825" spans="2:6" s="55" customFormat="1" x14ac:dyDescent="0.25">
      <c r="B14825" s="209"/>
      <c r="C14825" s="564"/>
      <c r="D14825" s="209"/>
      <c r="F14825" s="685"/>
    </row>
    <row r="14826" spans="2:6" s="55" customFormat="1" x14ac:dyDescent="0.25">
      <c r="B14826" s="209"/>
      <c r="C14826" s="564"/>
      <c r="D14826" s="209"/>
      <c r="F14826" s="685"/>
    </row>
    <row r="14827" spans="2:6" s="55" customFormat="1" x14ac:dyDescent="0.25">
      <c r="B14827" s="209"/>
      <c r="C14827" s="564"/>
      <c r="D14827" s="209"/>
      <c r="F14827" s="685"/>
    </row>
    <row r="14828" spans="2:6" s="55" customFormat="1" x14ac:dyDescent="0.25">
      <c r="B14828" s="209"/>
      <c r="C14828" s="564"/>
      <c r="D14828" s="209"/>
      <c r="F14828" s="685"/>
    </row>
    <row r="14829" spans="2:6" s="55" customFormat="1" x14ac:dyDescent="0.25">
      <c r="B14829" s="209"/>
      <c r="C14829" s="564"/>
      <c r="D14829" s="209"/>
      <c r="F14829" s="685"/>
    </row>
    <row r="14830" spans="2:6" s="55" customFormat="1" x14ac:dyDescent="0.25">
      <c r="B14830" s="209"/>
      <c r="C14830" s="564"/>
      <c r="D14830" s="209"/>
      <c r="F14830" s="685"/>
    </row>
    <row r="14831" spans="2:6" s="55" customFormat="1" x14ac:dyDescent="0.25">
      <c r="B14831" s="209"/>
      <c r="C14831" s="564"/>
      <c r="D14831" s="209"/>
      <c r="F14831" s="685"/>
    </row>
    <row r="14832" spans="2:6" s="55" customFormat="1" x14ac:dyDescent="0.25">
      <c r="B14832" s="209"/>
      <c r="C14832" s="564"/>
      <c r="D14832" s="209"/>
      <c r="F14832" s="685"/>
    </row>
    <row r="14833" spans="2:6" s="55" customFormat="1" x14ac:dyDescent="0.25">
      <c r="B14833" s="209"/>
      <c r="C14833" s="564"/>
      <c r="D14833" s="209"/>
      <c r="F14833" s="685"/>
    </row>
    <row r="14834" spans="2:6" s="55" customFormat="1" x14ac:dyDescent="0.25">
      <c r="B14834" s="209"/>
      <c r="C14834" s="564"/>
      <c r="D14834" s="209"/>
      <c r="F14834" s="685"/>
    </row>
    <row r="14835" spans="2:6" s="55" customFormat="1" x14ac:dyDescent="0.25">
      <c r="B14835" s="209"/>
      <c r="C14835" s="564"/>
      <c r="D14835" s="209"/>
      <c r="F14835" s="685"/>
    </row>
    <row r="14836" spans="2:6" s="55" customFormat="1" x14ac:dyDescent="0.25">
      <c r="B14836" s="209"/>
      <c r="C14836" s="564"/>
      <c r="D14836" s="209"/>
      <c r="F14836" s="685"/>
    </row>
    <row r="14837" spans="2:6" s="55" customFormat="1" x14ac:dyDescent="0.25">
      <c r="B14837" s="209"/>
      <c r="C14837" s="564"/>
      <c r="D14837" s="209"/>
      <c r="F14837" s="685"/>
    </row>
    <row r="14838" spans="2:6" s="55" customFormat="1" x14ac:dyDescent="0.25">
      <c r="B14838" s="209"/>
      <c r="C14838" s="564"/>
      <c r="D14838" s="209"/>
      <c r="F14838" s="685"/>
    </row>
    <row r="14839" spans="2:6" s="55" customFormat="1" x14ac:dyDescent="0.25">
      <c r="B14839" s="209"/>
      <c r="C14839" s="564"/>
      <c r="D14839" s="209"/>
      <c r="F14839" s="685"/>
    </row>
    <row r="14840" spans="2:6" s="55" customFormat="1" x14ac:dyDescent="0.25">
      <c r="B14840" s="209"/>
      <c r="C14840" s="564"/>
      <c r="D14840" s="209"/>
      <c r="F14840" s="685"/>
    </row>
    <row r="14841" spans="2:6" s="55" customFormat="1" x14ac:dyDescent="0.25">
      <c r="B14841" s="209"/>
      <c r="C14841" s="564"/>
      <c r="D14841" s="209"/>
      <c r="F14841" s="685"/>
    </row>
    <row r="14842" spans="2:6" s="55" customFormat="1" x14ac:dyDescent="0.25">
      <c r="B14842" s="209"/>
      <c r="C14842" s="564"/>
      <c r="D14842" s="209"/>
      <c r="F14842" s="685"/>
    </row>
    <row r="14843" spans="2:6" s="55" customFormat="1" x14ac:dyDescent="0.25">
      <c r="B14843" s="209"/>
      <c r="C14843" s="564"/>
      <c r="D14843" s="209"/>
      <c r="F14843" s="685"/>
    </row>
    <row r="14844" spans="2:6" s="55" customFormat="1" x14ac:dyDescent="0.25">
      <c r="B14844" s="209"/>
      <c r="C14844" s="564"/>
      <c r="D14844" s="209"/>
      <c r="F14844" s="685"/>
    </row>
    <row r="14845" spans="2:6" s="55" customFormat="1" x14ac:dyDescent="0.25">
      <c r="B14845" s="209"/>
      <c r="C14845" s="564"/>
      <c r="D14845" s="209"/>
      <c r="F14845" s="685"/>
    </row>
    <row r="14846" spans="2:6" s="55" customFormat="1" x14ac:dyDescent="0.25">
      <c r="B14846" s="209"/>
      <c r="C14846" s="564"/>
      <c r="D14846" s="209"/>
      <c r="F14846" s="685"/>
    </row>
    <row r="14847" spans="2:6" s="55" customFormat="1" x14ac:dyDescent="0.25">
      <c r="B14847" s="209"/>
      <c r="C14847" s="564"/>
      <c r="D14847" s="209"/>
      <c r="F14847" s="685"/>
    </row>
    <row r="14848" spans="2:6" s="55" customFormat="1" x14ac:dyDescent="0.25">
      <c r="B14848" s="209"/>
      <c r="C14848" s="564"/>
      <c r="D14848" s="209"/>
      <c r="F14848" s="685"/>
    </row>
    <row r="14849" spans="2:6" s="55" customFormat="1" x14ac:dyDescent="0.25">
      <c r="B14849" s="209"/>
      <c r="C14849" s="564"/>
      <c r="D14849" s="209"/>
      <c r="F14849" s="685"/>
    </row>
    <row r="14850" spans="2:6" s="55" customFormat="1" x14ac:dyDescent="0.25">
      <c r="B14850" s="209"/>
      <c r="C14850" s="564"/>
      <c r="D14850" s="209"/>
      <c r="F14850" s="685"/>
    </row>
    <row r="14851" spans="2:6" s="55" customFormat="1" x14ac:dyDescent="0.25">
      <c r="B14851" s="209"/>
      <c r="C14851" s="564"/>
      <c r="D14851" s="209"/>
      <c r="F14851" s="685"/>
    </row>
    <row r="14852" spans="2:6" s="55" customFormat="1" x14ac:dyDescent="0.25">
      <c r="B14852" s="209"/>
      <c r="C14852" s="564"/>
      <c r="D14852" s="209"/>
      <c r="F14852" s="685"/>
    </row>
    <row r="14853" spans="2:6" s="55" customFormat="1" x14ac:dyDescent="0.25">
      <c r="B14853" s="209"/>
      <c r="C14853" s="564"/>
      <c r="D14853" s="209"/>
      <c r="F14853" s="685"/>
    </row>
    <row r="14854" spans="2:6" s="55" customFormat="1" x14ac:dyDescent="0.25">
      <c r="B14854" s="209"/>
      <c r="C14854" s="564"/>
      <c r="D14854" s="209"/>
      <c r="F14854" s="685"/>
    </row>
    <row r="14855" spans="2:6" s="55" customFormat="1" x14ac:dyDescent="0.25">
      <c r="B14855" s="209"/>
      <c r="C14855" s="564"/>
      <c r="D14855" s="209"/>
      <c r="F14855" s="685"/>
    </row>
    <row r="14856" spans="2:6" s="55" customFormat="1" x14ac:dyDescent="0.25">
      <c r="B14856" s="209"/>
      <c r="C14856" s="564"/>
      <c r="D14856" s="209"/>
      <c r="F14856" s="685"/>
    </row>
    <row r="14857" spans="2:6" s="55" customFormat="1" x14ac:dyDescent="0.25">
      <c r="B14857" s="209"/>
      <c r="C14857" s="564"/>
      <c r="D14857" s="209"/>
      <c r="F14857" s="685"/>
    </row>
    <row r="14858" spans="2:6" s="55" customFormat="1" x14ac:dyDescent="0.25">
      <c r="B14858" s="209"/>
      <c r="C14858" s="564"/>
      <c r="D14858" s="209"/>
      <c r="F14858" s="685"/>
    </row>
    <row r="14859" spans="2:6" s="55" customFormat="1" x14ac:dyDescent="0.25">
      <c r="B14859" s="209"/>
      <c r="C14859" s="564"/>
      <c r="D14859" s="209"/>
      <c r="F14859" s="685"/>
    </row>
    <row r="14860" spans="2:6" s="55" customFormat="1" x14ac:dyDescent="0.25">
      <c r="B14860" s="209"/>
      <c r="C14860" s="564"/>
      <c r="D14860" s="209"/>
      <c r="F14860" s="685"/>
    </row>
    <row r="14861" spans="2:6" s="55" customFormat="1" x14ac:dyDescent="0.25">
      <c r="B14861" s="209"/>
      <c r="C14861" s="564"/>
      <c r="D14861" s="209"/>
      <c r="F14861" s="685"/>
    </row>
    <row r="14862" spans="2:6" s="55" customFormat="1" x14ac:dyDescent="0.25">
      <c r="B14862" s="209"/>
      <c r="C14862" s="564"/>
      <c r="D14862" s="209"/>
      <c r="F14862" s="685"/>
    </row>
    <row r="14863" spans="2:6" s="55" customFormat="1" x14ac:dyDescent="0.25">
      <c r="B14863" s="209"/>
      <c r="C14863" s="564"/>
      <c r="D14863" s="209"/>
      <c r="F14863" s="685"/>
    </row>
    <row r="14864" spans="2:6" s="55" customFormat="1" x14ac:dyDescent="0.25">
      <c r="B14864" s="209"/>
      <c r="C14864" s="564"/>
      <c r="D14864" s="209"/>
      <c r="F14864" s="685"/>
    </row>
    <row r="14865" spans="2:6" s="55" customFormat="1" x14ac:dyDescent="0.25">
      <c r="B14865" s="209"/>
      <c r="C14865" s="564"/>
      <c r="D14865" s="209"/>
      <c r="F14865" s="685"/>
    </row>
    <row r="14866" spans="2:6" s="55" customFormat="1" x14ac:dyDescent="0.25">
      <c r="B14866" s="209"/>
      <c r="C14866" s="564"/>
      <c r="D14866" s="209"/>
      <c r="F14866" s="685"/>
    </row>
    <row r="14867" spans="2:6" s="55" customFormat="1" x14ac:dyDescent="0.25">
      <c r="B14867" s="209"/>
      <c r="C14867" s="564"/>
      <c r="D14867" s="209"/>
      <c r="F14867" s="685"/>
    </row>
    <row r="14868" spans="2:6" s="55" customFormat="1" x14ac:dyDescent="0.25">
      <c r="B14868" s="209"/>
      <c r="C14868" s="564"/>
      <c r="D14868" s="209"/>
      <c r="F14868" s="685"/>
    </row>
    <row r="14869" spans="2:6" s="55" customFormat="1" x14ac:dyDescent="0.25">
      <c r="B14869" s="209"/>
      <c r="C14869" s="564"/>
      <c r="D14869" s="209"/>
      <c r="F14869" s="685"/>
    </row>
    <row r="14870" spans="2:6" s="55" customFormat="1" x14ac:dyDescent="0.25">
      <c r="B14870" s="209"/>
      <c r="C14870" s="564"/>
      <c r="D14870" s="209"/>
      <c r="F14870" s="685"/>
    </row>
    <row r="14871" spans="2:6" s="55" customFormat="1" x14ac:dyDescent="0.25">
      <c r="B14871" s="209"/>
      <c r="C14871" s="564"/>
      <c r="D14871" s="209"/>
      <c r="F14871" s="685"/>
    </row>
    <row r="14872" spans="2:6" s="55" customFormat="1" x14ac:dyDescent="0.25">
      <c r="B14872" s="209"/>
      <c r="C14872" s="564"/>
      <c r="D14872" s="209"/>
      <c r="F14872" s="685"/>
    </row>
    <row r="14873" spans="2:6" s="55" customFormat="1" x14ac:dyDescent="0.25">
      <c r="B14873" s="209"/>
      <c r="C14873" s="564"/>
      <c r="D14873" s="209"/>
      <c r="F14873" s="685"/>
    </row>
    <row r="14874" spans="2:6" s="55" customFormat="1" x14ac:dyDescent="0.25">
      <c r="B14874" s="209"/>
      <c r="C14874" s="564"/>
      <c r="D14874" s="209"/>
      <c r="F14874" s="685"/>
    </row>
    <row r="14875" spans="2:6" s="55" customFormat="1" x14ac:dyDescent="0.25">
      <c r="B14875" s="209"/>
      <c r="C14875" s="564"/>
      <c r="D14875" s="209"/>
      <c r="F14875" s="685"/>
    </row>
    <row r="14876" spans="2:6" s="55" customFormat="1" x14ac:dyDescent="0.25">
      <c r="B14876" s="209"/>
      <c r="C14876" s="564"/>
      <c r="D14876" s="209"/>
      <c r="F14876" s="685"/>
    </row>
    <row r="14877" spans="2:6" s="55" customFormat="1" x14ac:dyDescent="0.25">
      <c r="B14877" s="209"/>
      <c r="C14877" s="564"/>
      <c r="D14877" s="209"/>
      <c r="F14877" s="685"/>
    </row>
    <row r="14878" spans="2:6" s="55" customFormat="1" x14ac:dyDescent="0.25">
      <c r="B14878" s="209"/>
      <c r="C14878" s="564"/>
      <c r="D14878" s="209"/>
      <c r="F14878" s="685"/>
    </row>
    <row r="14879" spans="2:6" s="55" customFormat="1" x14ac:dyDescent="0.25">
      <c r="B14879" s="209"/>
      <c r="C14879" s="564"/>
      <c r="D14879" s="209"/>
      <c r="F14879" s="685"/>
    </row>
    <row r="14880" spans="2:6" s="55" customFormat="1" x14ac:dyDescent="0.25">
      <c r="B14880" s="209"/>
      <c r="C14880" s="564"/>
      <c r="D14880" s="209"/>
      <c r="F14880" s="685"/>
    </row>
    <row r="14881" spans="2:6" s="55" customFormat="1" x14ac:dyDescent="0.25">
      <c r="B14881" s="209"/>
      <c r="C14881" s="564"/>
      <c r="D14881" s="209"/>
      <c r="F14881" s="685"/>
    </row>
    <row r="14882" spans="2:6" s="55" customFormat="1" x14ac:dyDescent="0.25">
      <c r="B14882" s="209"/>
      <c r="C14882" s="564"/>
      <c r="D14882" s="209"/>
      <c r="F14882" s="685"/>
    </row>
    <row r="14883" spans="2:6" s="55" customFormat="1" x14ac:dyDescent="0.25">
      <c r="B14883" s="209"/>
      <c r="C14883" s="564"/>
      <c r="D14883" s="209"/>
      <c r="F14883" s="685"/>
    </row>
    <row r="14884" spans="2:6" s="55" customFormat="1" x14ac:dyDescent="0.25">
      <c r="B14884" s="209"/>
      <c r="C14884" s="564"/>
      <c r="D14884" s="209"/>
      <c r="F14884" s="685"/>
    </row>
    <row r="14885" spans="2:6" s="55" customFormat="1" x14ac:dyDescent="0.25">
      <c r="B14885" s="209"/>
      <c r="C14885" s="564"/>
      <c r="D14885" s="209"/>
      <c r="F14885" s="685"/>
    </row>
    <row r="14886" spans="2:6" s="55" customFormat="1" x14ac:dyDescent="0.25">
      <c r="B14886" s="209"/>
      <c r="C14886" s="564"/>
      <c r="D14886" s="209"/>
      <c r="F14886" s="685"/>
    </row>
    <row r="14887" spans="2:6" s="55" customFormat="1" x14ac:dyDescent="0.25">
      <c r="B14887" s="209"/>
      <c r="C14887" s="564"/>
      <c r="D14887" s="209"/>
      <c r="F14887" s="685"/>
    </row>
    <row r="14888" spans="2:6" s="55" customFormat="1" x14ac:dyDescent="0.25">
      <c r="B14888" s="209"/>
      <c r="C14888" s="564"/>
      <c r="D14888" s="209"/>
      <c r="F14888" s="685"/>
    </row>
    <row r="14889" spans="2:6" s="55" customFormat="1" x14ac:dyDescent="0.25">
      <c r="B14889" s="209"/>
      <c r="C14889" s="564"/>
      <c r="D14889" s="209"/>
      <c r="F14889" s="685"/>
    </row>
    <row r="14890" spans="2:6" s="55" customFormat="1" x14ac:dyDescent="0.25">
      <c r="B14890" s="209"/>
      <c r="C14890" s="564"/>
      <c r="D14890" s="209"/>
      <c r="F14890" s="685"/>
    </row>
    <row r="14891" spans="2:6" s="55" customFormat="1" x14ac:dyDescent="0.25">
      <c r="B14891" s="209"/>
      <c r="C14891" s="564"/>
      <c r="D14891" s="209"/>
      <c r="F14891" s="685"/>
    </row>
    <row r="14892" spans="2:6" s="55" customFormat="1" x14ac:dyDescent="0.25">
      <c r="B14892" s="209"/>
      <c r="C14892" s="564"/>
      <c r="D14892" s="209"/>
      <c r="F14892" s="685"/>
    </row>
    <row r="14893" spans="2:6" s="55" customFormat="1" x14ac:dyDescent="0.25">
      <c r="B14893" s="209"/>
      <c r="C14893" s="564"/>
      <c r="D14893" s="209"/>
      <c r="F14893" s="685"/>
    </row>
    <row r="14894" spans="2:6" s="55" customFormat="1" x14ac:dyDescent="0.25">
      <c r="B14894" s="209"/>
      <c r="C14894" s="564"/>
      <c r="D14894" s="209"/>
      <c r="F14894" s="685"/>
    </row>
    <row r="14895" spans="2:6" s="55" customFormat="1" x14ac:dyDescent="0.25">
      <c r="B14895" s="209"/>
      <c r="C14895" s="564"/>
      <c r="D14895" s="209"/>
      <c r="F14895" s="685"/>
    </row>
    <row r="14896" spans="2:6" s="55" customFormat="1" x14ac:dyDescent="0.25">
      <c r="B14896" s="209"/>
      <c r="C14896" s="564"/>
      <c r="D14896" s="209"/>
      <c r="F14896" s="685"/>
    </row>
    <row r="14897" spans="2:6" s="55" customFormat="1" x14ac:dyDescent="0.25">
      <c r="B14897" s="209"/>
      <c r="C14897" s="564"/>
      <c r="D14897" s="209"/>
      <c r="F14897" s="685"/>
    </row>
    <row r="14898" spans="2:6" s="55" customFormat="1" x14ac:dyDescent="0.25">
      <c r="B14898" s="209"/>
      <c r="C14898" s="564"/>
      <c r="D14898" s="209"/>
      <c r="F14898" s="685"/>
    </row>
    <row r="14899" spans="2:6" s="55" customFormat="1" x14ac:dyDescent="0.25">
      <c r="B14899" s="209"/>
      <c r="C14899" s="564"/>
      <c r="D14899" s="209"/>
      <c r="F14899" s="685"/>
    </row>
    <row r="14900" spans="2:6" s="55" customFormat="1" x14ac:dyDescent="0.25">
      <c r="B14900" s="209"/>
      <c r="C14900" s="564"/>
      <c r="D14900" s="209"/>
      <c r="F14900" s="685"/>
    </row>
    <row r="14901" spans="2:6" s="55" customFormat="1" x14ac:dyDescent="0.25">
      <c r="B14901" s="209"/>
      <c r="C14901" s="564"/>
      <c r="D14901" s="209"/>
      <c r="F14901" s="685"/>
    </row>
    <row r="14902" spans="2:6" s="55" customFormat="1" x14ac:dyDescent="0.25">
      <c r="B14902" s="209"/>
      <c r="C14902" s="564"/>
      <c r="D14902" s="209"/>
      <c r="F14902" s="685"/>
    </row>
    <row r="14903" spans="2:6" s="55" customFormat="1" x14ac:dyDescent="0.25">
      <c r="B14903" s="209"/>
      <c r="C14903" s="564"/>
      <c r="D14903" s="209"/>
      <c r="F14903" s="685"/>
    </row>
    <row r="14904" spans="2:6" s="55" customFormat="1" x14ac:dyDescent="0.25">
      <c r="B14904" s="209"/>
      <c r="C14904" s="564"/>
      <c r="D14904" s="209"/>
      <c r="F14904" s="685"/>
    </row>
    <row r="14905" spans="2:6" s="55" customFormat="1" x14ac:dyDescent="0.25">
      <c r="B14905" s="209"/>
      <c r="C14905" s="564"/>
      <c r="D14905" s="209"/>
      <c r="F14905" s="685"/>
    </row>
    <row r="14906" spans="2:6" s="55" customFormat="1" x14ac:dyDescent="0.25">
      <c r="B14906" s="209"/>
      <c r="C14906" s="564"/>
      <c r="D14906" s="209"/>
      <c r="F14906" s="685"/>
    </row>
    <row r="14907" spans="2:6" s="55" customFormat="1" x14ac:dyDescent="0.25">
      <c r="B14907" s="209"/>
      <c r="C14907" s="564"/>
      <c r="D14907" s="209"/>
      <c r="F14907" s="685"/>
    </row>
    <row r="14908" spans="2:6" s="55" customFormat="1" x14ac:dyDescent="0.25">
      <c r="B14908" s="209"/>
      <c r="C14908" s="564"/>
      <c r="D14908" s="209"/>
      <c r="F14908" s="685"/>
    </row>
    <row r="14909" spans="2:6" s="55" customFormat="1" x14ac:dyDescent="0.25">
      <c r="B14909" s="209"/>
      <c r="C14909" s="564"/>
      <c r="D14909" s="209"/>
      <c r="F14909" s="685"/>
    </row>
    <row r="14910" spans="2:6" s="55" customFormat="1" x14ac:dyDescent="0.25">
      <c r="B14910" s="209"/>
      <c r="C14910" s="564"/>
      <c r="D14910" s="209"/>
      <c r="F14910" s="685"/>
    </row>
    <row r="14911" spans="2:6" s="55" customFormat="1" x14ac:dyDescent="0.25">
      <c r="B14911" s="209"/>
      <c r="C14911" s="564"/>
      <c r="D14911" s="209"/>
      <c r="F14911" s="685"/>
    </row>
    <row r="14912" spans="2:6" s="55" customFormat="1" x14ac:dyDescent="0.25">
      <c r="B14912" s="209"/>
      <c r="C14912" s="564"/>
      <c r="D14912" s="209"/>
      <c r="F14912" s="685"/>
    </row>
    <row r="14913" spans="2:6" s="55" customFormat="1" x14ac:dyDescent="0.25">
      <c r="B14913" s="209"/>
      <c r="C14913" s="564"/>
      <c r="D14913" s="209"/>
      <c r="F14913" s="685"/>
    </row>
    <row r="14914" spans="2:6" s="55" customFormat="1" x14ac:dyDescent="0.25">
      <c r="B14914" s="209"/>
      <c r="C14914" s="564"/>
      <c r="D14914" s="209"/>
      <c r="F14914" s="685"/>
    </row>
    <row r="14915" spans="2:6" s="55" customFormat="1" x14ac:dyDescent="0.25">
      <c r="B14915" s="209"/>
      <c r="C14915" s="564"/>
      <c r="D14915" s="209"/>
      <c r="F14915" s="685"/>
    </row>
    <row r="14916" spans="2:6" s="55" customFormat="1" x14ac:dyDescent="0.25">
      <c r="B14916" s="209"/>
      <c r="C14916" s="564"/>
      <c r="D14916" s="209"/>
      <c r="F14916" s="685"/>
    </row>
    <row r="14917" spans="2:6" s="55" customFormat="1" x14ac:dyDescent="0.25">
      <c r="B14917" s="209"/>
      <c r="C14917" s="564"/>
      <c r="D14917" s="209"/>
      <c r="F14917" s="685"/>
    </row>
    <row r="14918" spans="2:6" s="55" customFormat="1" x14ac:dyDescent="0.25">
      <c r="B14918" s="209"/>
      <c r="C14918" s="564"/>
      <c r="D14918" s="209"/>
      <c r="F14918" s="685"/>
    </row>
    <row r="14919" spans="2:6" s="55" customFormat="1" x14ac:dyDescent="0.25">
      <c r="B14919" s="209"/>
      <c r="C14919" s="564"/>
      <c r="D14919" s="209"/>
      <c r="F14919" s="685"/>
    </row>
    <row r="14920" spans="2:6" s="55" customFormat="1" x14ac:dyDescent="0.25">
      <c r="B14920" s="209"/>
      <c r="C14920" s="564"/>
      <c r="D14920" s="209"/>
      <c r="F14920" s="685"/>
    </row>
    <row r="14921" spans="2:6" s="55" customFormat="1" x14ac:dyDescent="0.25">
      <c r="B14921" s="209"/>
      <c r="C14921" s="564"/>
      <c r="D14921" s="209"/>
      <c r="F14921" s="685"/>
    </row>
    <row r="14922" spans="2:6" s="55" customFormat="1" x14ac:dyDescent="0.25">
      <c r="B14922" s="209"/>
      <c r="C14922" s="564"/>
      <c r="D14922" s="209"/>
      <c r="F14922" s="685"/>
    </row>
    <row r="14923" spans="2:6" s="55" customFormat="1" x14ac:dyDescent="0.25">
      <c r="B14923" s="209"/>
      <c r="C14923" s="564"/>
      <c r="D14923" s="209"/>
      <c r="F14923" s="685"/>
    </row>
    <row r="14924" spans="2:6" s="55" customFormat="1" x14ac:dyDescent="0.25">
      <c r="B14924" s="209"/>
      <c r="C14924" s="564"/>
      <c r="D14924" s="209"/>
      <c r="F14924" s="685"/>
    </row>
    <row r="14925" spans="2:6" s="55" customFormat="1" x14ac:dyDescent="0.25">
      <c r="B14925" s="209"/>
      <c r="C14925" s="564"/>
      <c r="D14925" s="209"/>
      <c r="F14925" s="685"/>
    </row>
    <row r="14926" spans="2:6" s="55" customFormat="1" x14ac:dyDescent="0.25">
      <c r="B14926" s="209"/>
      <c r="C14926" s="564"/>
      <c r="D14926" s="209"/>
      <c r="F14926" s="685"/>
    </row>
    <row r="14927" spans="2:6" s="55" customFormat="1" x14ac:dyDescent="0.25">
      <c r="B14927" s="209"/>
      <c r="C14927" s="564"/>
      <c r="D14927" s="209"/>
      <c r="F14927" s="685"/>
    </row>
    <row r="14928" spans="2:6" s="55" customFormat="1" x14ac:dyDescent="0.25">
      <c r="B14928" s="209"/>
      <c r="C14928" s="564"/>
      <c r="D14928" s="209"/>
      <c r="F14928" s="685"/>
    </row>
    <row r="14929" spans="2:6" s="55" customFormat="1" x14ac:dyDescent="0.25">
      <c r="B14929" s="209"/>
      <c r="C14929" s="564"/>
      <c r="D14929" s="209"/>
      <c r="F14929" s="685"/>
    </row>
    <row r="14930" spans="2:6" s="55" customFormat="1" x14ac:dyDescent="0.25">
      <c r="B14930" s="209"/>
      <c r="C14930" s="564"/>
      <c r="D14930" s="209"/>
      <c r="F14930" s="685"/>
    </row>
    <row r="14931" spans="2:6" s="55" customFormat="1" x14ac:dyDescent="0.25">
      <c r="B14931" s="209"/>
      <c r="C14931" s="564"/>
      <c r="D14931" s="209"/>
      <c r="F14931" s="685"/>
    </row>
    <row r="14932" spans="2:6" s="55" customFormat="1" x14ac:dyDescent="0.25">
      <c r="B14932" s="209"/>
      <c r="C14932" s="564"/>
      <c r="D14932" s="209"/>
      <c r="F14932" s="685"/>
    </row>
    <row r="14933" spans="2:6" s="55" customFormat="1" x14ac:dyDescent="0.25">
      <c r="B14933" s="209"/>
      <c r="C14933" s="564"/>
      <c r="D14933" s="209"/>
      <c r="F14933" s="685"/>
    </row>
    <row r="14934" spans="2:6" s="55" customFormat="1" x14ac:dyDescent="0.25">
      <c r="B14934" s="209"/>
      <c r="C14934" s="564"/>
      <c r="D14934" s="209"/>
      <c r="F14934" s="685"/>
    </row>
    <row r="14935" spans="2:6" s="55" customFormat="1" x14ac:dyDescent="0.25">
      <c r="B14935" s="209"/>
      <c r="C14935" s="564"/>
      <c r="D14935" s="209"/>
      <c r="F14935" s="685"/>
    </row>
    <row r="14936" spans="2:6" s="55" customFormat="1" x14ac:dyDescent="0.25">
      <c r="B14936" s="209"/>
      <c r="C14936" s="564"/>
      <c r="D14936" s="209"/>
      <c r="F14936" s="685"/>
    </row>
    <row r="14937" spans="2:6" s="55" customFormat="1" x14ac:dyDescent="0.25">
      <c r="B14937" s="209"/>
      <c r="C14937" s="564"/>
      <c r="D14937" s="209"/>
      <c r="F14937" s="685"/>
    </row>
    <row r="14938" spans="2:6" s="55" customFormat="1" x14ac:dyDescent="0.25">
      <c r="B14938" s="209"/>
      <c r="C14938" s="564"/>
      <c r="D14938" s="209"/>
      <c r="F14938" s="685"/>
    </row>
    <row r="14939" spans="2:6" s="55" customFormat="1" x14ac:dyDescent="0.25">
      <c r="B14939" s="209"/>
      <c r="C14939" s="564"/>
      <c r="D14939" s="209"/>
      <c r="F14939" s="685"/>
    </row>
    <row r="14940" spans="2:6" s="55" customFormat="1" x14ac:dyDescent="0.25">
      <c r="B14940" s="209"/>
      <c r="C14940" s="564"/>
      <c r="D14940" s="209"/>
      <c r="F14940" s="685"/>
    </row>
    <row r="14941" spans="2:6" s="55" customFormat="1" x14ac:dyDescent="0.25">
      <c r="B14941" s="209"/>
      <c r="C14941" s="564"/>
      <c r="D14941" s="209"/>
      <c r="F14941" s="685"/>
    </row>
    <row r="14942" spans="2:6" s="55" customFormat="1" x14ac:dyDescent="0.25">
      <c r="B14942" s="209"/>
      <c r="C14942" s="564"/>
      <c r="D14942" s="209"/>
      <c r="F14942" s="685"/>
    </row>
    <row r="14943" spans="2:6" s="55" customFormat="1" x14ac:dyDescent="0.25">
      <c r="B14943" s="209"/>
      <c r="C14943" s="564"/>
      <c r="D14943" s="209"/>
      <c r="F14943" s="685"/>
    </row>
    <row r="14944" spans="2:6" s="55" customFormat="1" x14ac:dyDescent="0.25">
      <c r="B14944" s="209"/>
      <c r="C14944" s="564"/>
      <c r="D14944" s="209"/>
      <c r="F14944" s="685"/>
    </row>
    <row r="14945" spans="2:6" s="55" customFormat="1" x14ac:dyDescent="0.25">
      <c r="B14945" s="209"/>
      <c r="C14945" s="564"/>
      <c r="D14945" s="209"/>
      <c r="F14945" s="685"/>
    </row>
    <row r="14946" spans="2:6" s="55" customFormat="1" x14ac:dyDescent="0.25">
      <c r="B14946" s="209"/>
      <c r="C14946" s="564"/>
      <c r="D14946" s="209"/>
      <c r="F14946" s="685"/>
    </row>
    <row r="14947" spans="2:6" s="55" customFormat="1" x14ac:dyDescent="0.25">
      <c r="B14947" s="209"/>
      <c r="C14947" s="564"/>
      <c r="D14947" s="209"/>
      <c r="F14947" s="685"/>
    </row>
    <row r="14948" spans="2:6" s="55" customFormat="1" x14ac:dyDescent="0.25">
      <c r="B14948" s="209"/>
      <c r="C14948" s="564"/>
      <c r="D14948" s="209"/>
      <c r="F14948" s="685"/>
    </row>
    <row r="14949" spans="2:6" s="55" customFormat="1" x14ac:dyDescent="0.25">
      <c r="B14949" s="209"/>
      <c r="C14949" s="564"/>
      <c r="D14949" s="209"/>
      <c r="F14949" s="685"/>
    </row>
    <row r="14950" spans="2:6" s="55" customFormat="1" x14ac:dyDescent="0.25">
      <c r="B14950" s="209"/>
      <c r="C14950" s="564"/>
      <c r="D14950" s="209"/>
      <c r="F14950" s="685"/>
    </row>
    <row r="14951" spans="2:6" s="55" customFormat="1" x14ac:dyDescent="0.25">
      <c r="B14951" s="209"/>
      <c r="C14951" s="564"/>
      <c r="D14951" s="209"/>
      <c r="F14951" s="685"/>
    </row>
    <row r="14952" spans="2:6" s="55" customFormat="1" x14ac:dyDescent="0.25">
      <c r="B14952" s="209"/>
      <c r="C14952" s="564"/>
      <c r="D14952" s="209"/>
      <c r="F14952" s="685"/>
    </row>
    <row r="14953" spans="2:6" s="55" customFormat="1" x14ac:dyDescent="0.25">
      <c r="B14953" s="209"/>
      <c r="C14953" s="564"/>
      <c r="D14953" s="209"/>
      <c r="F14953" s="685"/>
    </row>
    <row r="14954" spans="2:6" s="55" customFormat="1" x14ac:dyDescent="0.25">
      <c r="B14954" s="209"/>
      <c r="C14954" s="564"/>
      <c r="D14954" s="209"/>
      <c r="F14954" s="685"/>
    </row>
    <row r="14955" spans="2:6" s="55" customFormat="1" x14ac:dyDescent="0.25">
      <c r="B14955" s="209"/>
      <c r="C14955" s="564"/>
      <c r="D14955" s="209"/>
      <c r="F14955" s="685"/>
    </row>
    <row r="14956" spans="2:6" s="55" customFormat="1" x14ac:dyDescent="0.25">
      <c r="B14956" s="209"/>
      <c r="C14956" s="564"/>
      <c r="D14956" s="209"/>
      <c r="F14956" s="685"/>
    </row>
    <row r="14957" spans="2:6" s="55" customFormat="1" x14ac:dyDescent="0.25">
      <c r="B14957" s="209"/>
      <c r="C14957" s="564"/>
      <c r="D14957" s="209"/>
      <c r="F14957" s="685"/>
    </row>
    <row r="14958" spans="2:6" s="55" customFormat="1" x14ac:dyDescent="0.25">
      <c r="B14958" s="209"/>
      <c r="C14958" s="564"/>
      <c r="D14958" s="209"/>
      <c r="F14958" s="685"/>
    </row>
    <row r="14959" spans="2:6" s="55" customFormat="1" x14ac:dyDescent="0.25">
      <c r="B14959" s="209"/>
      <c r="C14959" s="564"/>
      <c r="D14959" s="209"/>
      <c r="F14959" s="685"/>
    </row>
    <row r="14960" spans="2:6" s="55" customFormat="1" x14ac:dyDescent="0.25">
      <c r="B14960" s="209"/>
      <c r="C14960" s="564"/>
      <c r="D14960" s="209"/>
      <c r="F14960" s="685"/>
    </row>
    <row r="14961" spans="2:6" s="55" customFormat="1" x14ac:dyDescent="0.25">
      <c r="B14961" s="209"/>
      <c r="C14961" s="564"/>
      <c r="D14961" s="209"/>
      <c r="F14961" s="685"/>
    </row>
    <row r="14962" spans="2:6" s="55" customFormat="1" x14ac:dyDescent="0.25">
      <c r="B14962" s="209"/>
      <c r="C14962" s="564"/>
      <c r="D14962" s="209"/>
      <c r="F14962" s="685"/>
    </row>
    <row r="14963" spans="2:6" s="55" customFormat="1" x14ac:dyDescent="0.25">
      <c r="B14963" s="209"/>
      <c r="C14963" s="564"/>
      <c r="D14963" s="209"/>
      <c r="F14963" s="685"/>
    </row>
    <row r="14964" spans="2:6" s="55" customFormat="1" x14ac:dyDescent="0.25">
      <c r="B14964" s="209"/>
      <c r="C14964" s="564"/>
      <c r="D14964" s="209"/>
      <c r="F14964" s="685"/>
    </row>
    <row r="14965" spans="2:6" s="55" customFormat="1" x14ac:dyDescent="0.25">
      <c r="B14965" s="209"/>
      <c r="C14965" s="564"/>
      <c r="D14965" s="209"/>
      <c r="F14965" s="685"/>
    </row>
    <row r="14966" spans="2:6" s="55" customFormat="1" x14ac:dyDescent="0.25">
      <c r="B14966" s="209"/>
      <c r="C14966" s="564"/>
      <c r="D14966" s="209"/>
      <c r="F14966" s="685"/>
    </row>
    <row r="14967" spans="2:6" s="55" customFormat="1" x14ac:dyDescent="0.25">
      <c r="B14967" s="209"/>
      <c r="C14967" s="564"/>
      <c r="D14967" s="209"/>
      <c r="F14967" s="685"/>
    </row>
    <row r="14968" spans="2:6" s="55" customFormat="1" x14ac:dyDescent="0.25">
      <c r="B14968" s="209"/>
      <c r="C14968" s="564"/>
      <c r="D14968" s="209"/>
      <c r="F14968" s="685"/>
    </row>
    <row r="14969" spans="2:6" s="55" customFormat="1" x14ac:dyDescent="0.25">
      <c r="B14969" s="209"/>
      <c r="C14969" s="564"/>
      <c r="D14969" s="209"/>
      <c r="F14969" s="685"/>
    </row>
    <row r="14970" spans="2:6" s="55" customFormat="1" x14ac:dyDescent="0.25">
      <c r="B14970" s="209"/>
      <c r="C14970" s="564"/>
      <c r="D14970" s="209"/>
      <c r="F14970" s="685"/>
    </row>
    <row r="14971" spans="2:6" s="55" customFormat="1" x14ac:dyDescent="0.25">
      <c r="B14971" s="209"/>
      <c r="C14971" s="564"/>
      <c r="D14971" s="209"/>
      <c r="F14971" s="685"/>
    </row>
    <row r="14972" spans="2:6" s="55" customFormat="1" x14ac:dyDescent="0.25">
      <c r="B14972" s="209"/>
      <c r="C14972" s="564"/>
      <c r="D14972" s="209"/>
      <c r="F14972" s="685"/>
    </row>
    <row r="14973" spans="2:6" s="55" customFormat="1" x14ac:dyDescent="0.25">
      <c r="B14973" s="209"/>
      <c r="C14973" s="564"/>
      <c r="D14973" s="209"/>
      <c r="F14973" s="685"/>
    </row>
    <row r="14974" spans="2:6" s="55" customFormat="1" x14ac:dyDescent="0.25">
      <c r="B14974" s="209"/>
      <c r="C14974" s="564"/>
      <c r="D14974" s="209"/>
      <c r="F14974" s="685"/>
    </row>
    <row r="14975" spans="2:6" s="55" customFormat="1" x14ac:dyDescent="0.25">
      <c r="B14975" s="209"/>
      <c r="C14975" s="564"/>
      <c r="D14975" s="209"/>
      <c r="F14975" s="685"/>
    </row>
    <row r="14976" spans="2:6" s="55" customFormat="1" x14ac:dyDescent="0.25">
      <c r="B14976" s="209"/>
      <c r="C14976" s="564"/>
      <c r="D14976" s="209"/>
      <c r="F14976" s="685"/>
    </row>
    <row r="14977" spans="2:6" s="55" customFormat="1" x14ac:dyDescent="0.25">
      <c r="B14977" s="209"/>
      <c r="C14977" s="564"/>
      <c r="D14977" s="209"/>
      <c r="F14977" s="685"/>
    </row>
    <row r="14978" spans="2:6" s="55" customFormat="1" x14ac:dyDescent="0.25">
      <c r="B14978" s="209"/>
      <c r="C14978" s="564"/>
      <c r="D14978" s="209"/>
      <c r="F14978" s="685"/>
    </row>
    <row r="14979" spans="2:6" s="55" customFormat="1" x14ac:dyDescent="0.25">
      <c r="B14979" s="209"/>
      <c r="C14979" s="564"/>
      <c r="D14979" s="209"/>
      <c r="F14979" s="685"/>
    </row>
    <row r="14980" spans="2:6" s="55" customFormat="1" x14ac:dyDescent="0.25">
      <c r="B14980" s="209"/>
      <c r="C14980" s="564"/>
      <c r="D14980" s="209"/>
      <c r="F14980" s="685"/>
    </row>
    <row r="14981" spans="2:6" s="55" customFormat="1" x14ac:dyDescent="0.25">
      <c r="B14981" s="209"/>
      <c r="C14981" s="564"/>
      <c r="D14981" s="209"/>
      <c r="F14981" s="685"/>
    </row>
    <row r="14982" spans="2:6" s="55" customFormat="1" x14ac:dyDescent="0.25">
      <c r="B14982" s="209"/>
      <c r="C14982" s="564"/>
      <c r="D14982" s="209"/>
      <c r="F14982" s="685"/>
    </row>
    <row r="14983" spans="2:6" s="55" customFormat="1" x14ac:dyDescent="0.25">
      <c r="B14983" s="209"/>
      <c r="C14983" s="564"/>
      <c r="D14983" s="209"/>
      <c r="F14983" s="685"/>
    </row>
    <row r="14984" spans="2:6" s="55" customFormat="1" x14ac:dyDescent="0.25">
      <c r="B14984" s="209"/>
      <c r="C14984" s="564"/>
      <c r="D14984" s="209"/>
      <c r="F14984" s="685"/>
    </row>
    <row r="14985" spans="2:6" s="55" customFormat="1" x14ac:dyDescent="0.25">
      <c r="B14985" s="209"/>
      <c r="C14985" s="564"/>
      <c r="D14985" s="209"/>
      <c r="F14985" s="685"/>
    </row>
    <row r="14986" spans="2:6" s="55" customFormat="1" x14ac:dyDescent="0.25">
      <c r="B14986" s="209"/>
      <c r="C14986" s="564"/>
      <c r="D14986" s="209"/>
      <c r="F14986" s="685"/>
    </row>
    <row r="14987" spans="2:6" s="55" customFormat="1" x14ac:dyDescent="0.25">
      <c r="B14987" s="209"/>
      <c r="C14987" s="564"/>
      <c r="D14987" s="209"/>
      <c r="F14987" s="685"/>
    </row>
    <row r="14988" spans="2:6" s="55" customFormat="1" x14ac:dyDescent="0.25">
      <c r="B14988" s="209"/>
      <c r="C14988" s="564"/>
      <c r="D14988" s="209"/>
      <c r="F14988" s="685"/>
    </row>
    <row r="14989" spans="2:6" s="55" customFormat="1" x14ac:dyDescent="0.25">
      <c r="B14989" s="209"/>
      <c r="C14989" s="564"/>
      <c r="D14989" s="209"/>
      <c r="F14989" s="685"/>
    </row>
    <row r="14990" spans="2:6" s="55" customFormat="1" x14ac:dyDescent="0.25">
      <c r="B14990" s="209"/>
      <c r="C14990" s="564"/>
      <c r="D14990" s="209"/>
      <c r="F14990" s="685"/>
    </row>
    <row r="14991" spans="2:6" s="55" customFormat="1" x14ac:dyDescent="0.25">
      <c r="B14991" s="209"/>
      <c r="C14991" s="564"/>
      <c r="D14991" s="209"/>
      <c r="F14991" s="685"/>
    </row>
    <row r="14992" spans="2:6" s="55" customFormat="1" x14ac:dyDescent="0.25">
      <c r="B14992" s="209"/>
      <c r="C14992" s="564"/>
      <c r="D14992" s="209"/>
      <c r="F14992" s="685"/>
    </row>
    <row r="14993" spans="2:6" s="55" customFormat="1" x14ac:dyDescent="0.25">
      <c r="B14993" s="209"/>
      <c r="C14993" s="564"/>
      <c r="D14993" s="209"/>
      <c r="F14993" s="685"/>
    </row>
    <row r="14994" spans="2:6" s="55" customFormat="1" x14ac:dyDescent="0.25">
      <c r="B14994" s="209"/>
      <c r="C14994" s="564"/>
      <c r="D14994" s="209"/>
      <c r="F14994" s="685"/>
    </row>
    <row r="14995" spans="2:6" s="55" customFormat="1" x14ac:dyDescent="0.25">
      <c r="B14995" s="209"/>
      <c r="C14995" s="564"/>
      <c r="D14995" s="209"/>
      <c r="F14995" s="685"/>
    </row>
    <row r="14996" spans="2:6" s="55" customFormat="1" x14ac:dyDescent="0.25">
      <c r="B14996" s="209"/>
      <c r="C14996" s="564"/>
      <c r="D14996" s="209"/>
      <c r="F14996" s="685"/>
    </row>
    <row r="14997" spans="2:6" s="55" customFormat="1" x14ac:dyDescent="0.25">
      <c r="B14997" s="209"/>
      <c r="C14997" s="564"/>
      <c r="D14997" s="209"/>
      <c r="F14997" s="685"/>
    </row>
    <row r="14998" spans="2:6" s="55" customFormat="1" x14ac:dyDescent="0.25">
      <c r="B14998" s="209"/>
      <c r="C14998" s="564"/>
      <c r="D14998" s="209"/>
      <c r="F14998" s="685"/>
    </row>
    <row r="14999" spans="2:6" s="55" customFormat="1" x14ac:dyDescent="0.25">
      <c r="B14999" s="209"/>
      <c r="C14999" s="564"/>
      <c r="D14999" s="209"/>
      <c r="F14999" s="685"/>
    </row>
    <row r="15000" spans="2:6" s="55" customFormat="1" x14ac:dyDescent="0.25">
      <c r="B15000" s="209"/>
      <c r="C15000" s="564"/>
      <c r="D15000" s="209"/>
      <c r="F15000" s="685"/>
    </row>
    <row r="15001" spans="2:6" s="55" customFormat="1" x14ac:dyDescent="0.25">
      <c r="B15001" s="209"/>
      <c r="C15001" s="564"/>
      <c r="D15001" s="209"/>
      <c r="F15001" s="685"/>
    </row>
    <row r="15002" spans="2:6" s="55" customFormat="1" x14ac:dyDescent="0.25">
      <c r="B15002" s="209"/>
      <c r="C15002" s="564"/>
      <c r="D15002" s="209"/>
      <c r="F15002" s="685"/>
    </row>
    <row r="15003" spans="2:6" s="55" customFormat="1" x14ac:dyDescent="0.25">
      <c r="B15003" s="209"/>
      <c r="C15003" s="564"/>
      <c r="D15003" s="209"/>
      <c r="F15003" s="685"/>
    </row>
    <row r="15004" spans="2:6" s="55" customFormat="1" x14ac:dyDescent="0.25">
      <c r="B15004" s="209"/>
      <c r="C15004" s="564"/>
      <c r="D15004" s="209"/>
      <c r="F15004" s="685"/>
    </row>
    <row r="15005" spans="2:6" s="55" customFormat="1" x14ac:dyDescent="0.25">
      <c r="B15005" s="209"/>
      <c r="C15005" s="564"/>
      <c r="D15005" s="209"/>
      <c r="F15005" s="685"/>
    </row>
    <row r="15006" spans="2:6" s="55" customFormat="1" x14ac:dyDescent="0.25">
      <c r="B15006" s="209"/>
      <c r="C15006" s="564"/>
      <c r="D15006" s="209"/>
      <c r="F15006" s="685"/>
    </row>
    <row r="15007" spans="2:6" s="55" customFormat="1" x14ac:dyDescent="0.25">
      <c r="B15007" s="209"/>
      <c r="C15007" s="564"/>
      <c r="D15007" s="209"/>
      <c r="F15007" s="685"/>
    </row>
    <row r="15008" spans="2:6" s="55" customFormat="1" x14ac:dyDescent="0.25">
      <c r="B15008" s="209"/>
      <c r="C15008" s="564"/>
      <c r="D15008" s="209"/>
      <c r="F15008" s="685"/>
    </row>
    <row r="15009" spans="2:6" s="55" customFormat="1" x14ac:dyDescent="0.25">
      <c r="B15009" s="209"/>
      <c r="C15009" s="564"/>
      <c r="D15009" s="209"/>
      <c r="F15009" s="685"/>
    </row>
    <row r="15010" spans="2:6" s="55" customFormat="1" x14ac:dyDescent="0.25">
      <c r="B15010" s="209"/>
      <c r="C15010" s="564"/>
      <c r="D15010" s="209"/>
      <c r="F15010" s="685"/>
    </row>
    <row r="15011" spans="2:6" s="55" customFormat="1" x14ac:dyDescent="0.25">
      <c r="B15011" s="209"/>
      <c r="C15011" s="564"/>
      <c r="D15011" s="209"/>
      <c r="F15011" s="685"/>
    </row>
    <row r="15012" spans="2:6" s="55" customFormat="1" x14ac:dyDescent="0.25">
      <c r="B15012" s="209"/>
      <c r="C15012" s="564"/>
      <c r="D15012" s="209"/>
      <c r="F15012" s="685"/>
    </row>
    <row r="15013" spans="2:6" s="55" customFormat="1" x14ac:dyDescent="0.25">
      <c r="B15013" s="209"/>
      <c r="C15013" s="564"/>
      <c r="D15013" s="209"/>
      <c r="F15013" s="685"/>
    </row>
    <row r="15014" spans="2:6" s="55" customFormat="1" x14ac:dyDescent="0.25">
      <c r="B15014" s="209"/>
      <c r="C15014" s="564"/>
      <c r="D15014" s="209"/>
      <c r="F15014" s="685"/>
    </row>
    <row r="15015" spans="2:6" s="55" customFormat="1" x14ac:dyDescent="0.25">
      <c r="B15015" s="209"/>
      <c r="C15015" s="564"/>
      <c r="D15015" s="209"/>
      <c r="F15015" s="685"/>
    </row>
    <row r="15016" spans="2:6" s="55" customFormat="1" x14ac:dyDescent="0.25">
      <c r="B15016" s="209"/>
      <c r="C15016" s="564"/>
      <c r="D15016" s="209"/>
      <c r="F15016" s="685"/>
    </row>
    <row r="15017" spans="2:6" s="55" customFormat="1" x14ac:dyDescent="0.25">
      <c r="B15017" s="209"/>
      <c r="C15017" s="564"/>
      <c r="D15017" s="209"/>
      <c r="F15017" s="685"/>
    </row>
    <row r="15018" spans="2:6" s="55" customFormat="1" x14ac:dyDescent="0.25">
      <c r="B15018" s="209"/>
      <c r="C15018" s="564"/>
      <c r="D15018" s="209"/>
      <c r="F15018" s="685"/>
    </row>
    <row r="15019" spans="2:6" s="55" customFormat="1" x14ac:dyDescent="0.25">
      <c r="B15019" s="209"/>
      <c r="C15019" s="564"/>
      <c r="D15019" s="209"/>
      <c r="F15019" s="685"/>
    </row>
    <row r="15020" spans="2:6" s="55" customFormat="1" x14ac:dyDescent="0.25">
      <c r="B15020" s="209"/>
      <c r="C15020" s="564"/>
      <c r="D15020" s="209"/>
      <c r="F15020" s="685"/>
    </row>
    <row r="15021" spans="2:6" s="55" customFormat="1" x14ac:dyDescent="0.25">
      <c r="B15021" s="209"/>
      <c r="C15021" s="564"/>
      <c r="D15021" s="209"/>
      <c r="F15021" s="685"/>
    </row>
    <row r="15022" spans="2:6" s="55" customFormat="1" x14ac:dyDescent="0.25">
      <c r="B15022" s="209"/>
      <c r="C15022" s="564"/>
      <c r="D15022" s="209"/>
      <c r="F15022" s="685"/>
    </row>
    <row r="15023" spans="2:6" s="55" customFormat="1" x14ac:dyDescent="0.25">
      <c r="B15023" s="209"/>
      <c r="C15023" s="564"/>
      <c r="D15023" s="209"/>
      <c r="F15023" s="685"/>
    </row>
    <row r="15024" spans="2:6" s="55" customFormat="1" x14ac:dyDescent="0.25">
      <c r="B15024" s="209"/>
      <c r="C15024" s="564"/>
      <c r="D15024" s="209"/>
      <c r="F15024" s="685"/>
    </row>
    <row r="15025" spans="2:6" s="55" customFormat="1" x14ac:dyDescent="0.25">
      <c r="B15025" s="209"/>
      <c r="C15025" s="564"/>
      <c r="D15025" s="209"/>
      <c r="F15025" s="685"/>
    </row>
    <row r="15026" spans="2:6" s="55" customFormat="1" x14ac:dyDescent="0.25">
      <c r="B15026" s="209"/>
      <c r="C15026" s="564"/>
      <c r="D15026" s="209"/>
      <c r="F15026" s="685"/>
    </row>
    <row r="15027" spans="2:6" s="55" customFormat="1" x14ac:dyDescent="0.25">
      <c r="B15027" s="209"/>
      <c r="C15027" s="564"/>
      <c r="D15027" s="209"/>
      <c r="F15027" s="685"/>
    </row>
    <row r="15028" spans="2:6" s="55" customFormat="1" x14ac:dyDescent="0.25">
      <c r="B15028" s="209"/>
      <c r="C15028" s="564"/>
      <c r="D15028" s="209"/>
      <c r="F15028" s="685"/>
    </row>
    <row r="15029" spans="2:6" s="55" customFormat="1" x14ac:dyDescent="0.25">
      <c r="B15029" s="209"/>
      <c r="C15029" s="564"/>
      <c r="D15029" s="209"/>
      <c r="F15029" s="685"/>
    </row>
    <row r="15030" spans="2:6" s="55" customFormat="1" x14ac:dyDescent="0.25">
      <c r="B15030" s="209"/>
      <c r="C15030" s="564"/>
      <c r="D15030" s="209"/>
      <c r="F15030" s="685"/>
    </row>
    <row r="15031" spans="2:6" s="55" customFormat="1" x14ac:dyDescent="0.25">
      <c r="B15031" s="209"/>
      <c r="C15031" s="564"/>
      <c r="D15031" s="209"/>
      <c r="F15031" s="685"/>
    </row>
    <row r="15032" spans="2:6" s="55" customFormat="1" x14ac:dyDescent="0.25">
      <c r="B15032" s="209"/>
      <c r="C15032" s="564"/>
      <c r="D15032" s="209"/>
      <c r="F15032" s="685"/>
    </row>
    <row r="15033" spans="2:6" s="55" customFormat="1" x14ac:dyDescent="0.25">
      <c r="B15033" s="209"/>
      <c r="C15033" s="564"/>
      <c r="D15033" s="209"/>
      <c r="F15033" s="685"/>
    </row>
    <row r="15034" spans="2:6" s="55" customFormat="1" x14ac:dyDescent="0.25">
      <c r="B15034" s="209"/>
      <c r="C15034" s="564"/>
      <c r="D15034" s="209"/>
      <c r="F15034" s="685"/>
    </row>
    <row r="15035" spans="2:6" s="55" customFormat="1" x14ac:dyDescent="0.25">
      <c r="B15035" s="209"/>
      <c r="C15035" s="564"/>
      <c r="D15035" s="209"/>
      <c r="F15035" s="685"/>
    </row>
    <row r="15036" spans="2:6" s="55" customFormat="1" x14ac:dyDescent="0.25">
      <c r="B15036" s="209"/>
      <c r="C15036" s="564"/>
      <c r="D15036" s="209"/>
      <c r="F15036" s="685"/>
    </row>
    <row r="15037" spans="2:6" s="55" customFormat="1" x14ac:dyDescent="0.25">
      <c r="B15037" s="209"/>
      <c r="C15037" s="564"/>
      <c r="D15037" s="209"/>
      <c r="F15037" s="685"/>
    </row>
    <row r="15038" spans="2:6" s="55" customFormat="1" x14ac:dyDescent="0.25">
      <c r="B15038" s="209"/>
      <c r="C15038" s="564"/>
      <c r="D15038" s="209"/>
      <c r="F15038" s="685"/>
    </row>
    <row r="15039" spans="2:6" s="55" customFormat="1" x14ac:dyDescent="0.25">
      <c r="B15039" s="209"/>
      <c r="C15039" s="564"/>
      <c r="D15039" s="209"/>
      <c r="F15039" s="685"/>
    </row>
    <row r="15040" spans="2:6" s="55" customFormat="1" x14ac:dyDescent="0.25">
      <c r="B15040" s="209"/>
      <c r="C15040" s="564"/>
      <c r="D15040" s="209"/>
      <c r="F15040" s="685"/>
    </row>
    <row r="15041" spans="2:6" s="55" customFormat="1" x14ac:dyDescent="0.25">
      <c r="B15041" s="209"/>
      <c r="C15041" s="564"/>
      <c r="D15041" s="209"/>
      <c r="F15041" s="685"/>
    </row>
    <row r="15042" spans="2:6" s="55" customFormat="1" x14ac:dyDescent="0.25">
      <c r="B15042" s="209"/>
      <c r="C15042" s="564"/>
      <c r="D15042" s="209"/>
      <c r="F15042" s="685"/>
    </row>
    <row r="15043" spans="2:6" s="55" customFormat="1" x14ac:dyDescent="0.25">
      <c r="B15043" s="209"/>
      <c r="C15043" s="564"/>
      <c r="D15043" s="209"/>
      <c r="F15043" s="685"/>
    </row>
    <row r="15044" spans="2:6" s="55" customFormat="1" x14ac:dyDescent="0.25">
      <c r="B15044" s="209"/>
      <c r="C15044" s="564"/>
      <c r="D15044" s="209"/>
      <c r="F15044" s="685"/>
    </row>
    <row r="15045" spans="2:6" s="55" customFormat="1" x14ac:dyDescent="0.25">
      <c r="B15045" s="209"/>
      <c r="C15045" s="564"/>
      <c r="D15045" s="209"/>
      <c r="F15045" s="685"/>
    </row>
    <row r="15046" spans="2:6" s="55" customFormat="1" x14ac:dyDescent="0.25">
      <c r="B15046" s="209"/>
      <c r="C15046" s="564"/>
      <c r="D15046" s="209"/>
      <c r="F15046" s="685"/>
    </row>
    <row r="15047" spans="2:6" s="55" customFormat="1" x14ac:dyDescent="0.25">
      <c r="B15047" s="209"/>
      <c r="C15047" s="564"/>
      <c r="D15047" s="209"/>
      <c r="F15047" s="685"/>
    </row>
    <row r="15048" spans="2:6" s="55" customFormat="1" x14ac:dyDescent="0.25">
      <c r="B15048" s="209"/>
      <c r="C15048" s="564"/>
      <c r="D15048" s="209"/>
      <c r="F15048" s="685"/>
    </row>
    <row r="15049" spans="2:6" s="55" customFormat="1" x14ac:dyDescent="0.25">
      <c r="B15049" s="209"/>
      <c r="C15049" s="564"/>
      <c r="D15049" s="209"/>
      <c r="F15049" s="685"/>
    </row>
    <row r="15050" spans="2:6" s="55" customFormat="1" x14ac:dyDescent="0.25">
      <c r="B15050" s="209"/>
      <c r="C15050" s="564"/>
      <c r="D15050" s="209"/>
      <c r="F15050" s="685"/>
    </row>
    <row r="15051" spans="2:6" s="55" customFormat="1" x14ac:dyDescent="0.25">
      <c r="B15051" s="209"/>
      <c r="C15051" s="564"/>
      <c r="D15051" s="209"/>
      <c r="F15051" s="685"/>
    </row>
    <row r="15052" spans="2:6" s="55" customFormat="1" x14ac:dyDescent="0.25">
      <c r="B15052" s="209"/>
      <c r="C15052" s="564"/>
      <c r="D15052" s="209"/>
      <c r="F15052" s="685"/>
    </row>
    <row r="15053" spans="2:6" s="55" customFormat="1" x14ac:dyDescent="0.25">
      <c r="B15053" s="209"/>
      <c r="C15053" s="564"/>
      <c r="D15053" s="209"/>
      <c r="F15053" s="685"/>
    </row>
    <row r="15054" spans="2:6" s="55" customFormat="1" x14ac:dyDescent="0.25">
      <c r="B15054" s="209"/>
      <c r="C15054" s="564"/>
      <c r="D15054" s="209"/>
      <c r="F15054" s="685"/>
    </row>
    <row r="15055" spans="2:6" s="55" customFormat="1" x14ac:dyDescent="0.25">
      <c r="B15055" s="209"/>
      <c r="C15055" s="564"/>
      <c r="D15055" s="209"/>
      <c r="F15055" s="685"/>
    </row>
    <row r="15056" spans="2:6" s="55" customFormat="1" x14ac:dyDescent="0.25">
      <c r="B15056" s="209"/>
      <c r="C15056" s="564"/>
      <c r="D15056" s="209"/>
      <c r="F15056" s="685"/>
    </row>
    <row r="15057" spans="2:6" s="55" customFormat="1" x14ac:dyDescent="0.25">
      <c r="B15057" s="209"/>
      <c r="C15057" s="564"/>
      <c r="D15057" s="209"/>
      <c r="F15057" s="685"/>
    </row>
    <row r="15058" spans="2:6" s="55" customFormat="1" x14ac:dyDescent="0.25">
      <c r="B15058" s="209"/>
      <c r="C15058" s="564"/>
      <c r="D15058" s="209"/>
      <c r="F15058" s="685"/>
    </row>
    <row r="15059" spans="2:6" s="55" customFormat="1" x14ac:dyDescent="0.25">
      <c r="B15059" s="209"/>
      <c r="C15059" s="564"/>
      <c r="D15059" s="209"/>
      <c r="F15059" s="685"/>
    </row>
    <row r="15060" spans="2:6" s="55" customFormat="1" x14ac:dyDescent="0.25">
      <c r="B15060" s="209"/>
      <c r="C15060" s="564"/>
      <c r="D15060" s="209"/>
      <c r="F15060" s="685"/>
    </row>
    <row r="15061" spans="2:6" s="55" customFormat="1" x14ac:dyDescent="0.25">
      <c r="B15061" s="209"/>
      <c r="C15061" s="564"/>
      <c r="D15061" s="209"/>
      <c r="F15061" s="685"/>
    </row>
    <row r="15062" spans="2:6" s="55" customFormat="1" x14ac:dyDescent="0.25">
      <c r="B15062" s="209"/>
      <c r="C15062" s="564"/>
      <c r="D15062" s="209"/>
      <c r="F15062" s="685"/>
    </row>
    <row r="15063" spans="2:6" s="55" customFormat="1" x14ac:dyDescent="0.25">
      <c r="B15063" s="209"/>
      <c r="C15063" s="564"/>
      <c r="D15063" s="209"/>
      <c r="F15063" s="685"/>
    </row>
    <row r="15064" spans="2:6" s="55" customFormat="1" x14ac:dyDescent="0.25">
      <c r="B15064" s="209"/>
      <c r="C15064" s="564"/>
      <c r="D15064" s="209"/>
      <c r="F15064" s="685"/>
    </row>
    <row r="15065" spans="2:6" s="55" customFormat="1" x14ac:dyDescent="0.25">
      <c r="B15065" s="209"/>
      <c r="C15065" s="564"/>
      <c r="D15065" s="209"/>
      <c r="F15065" s="685"/>
    </row>
    <row r="15066" spans="2:6" s="55" customFormat="1" x14ac:dyDescent="0.25">
      <c r="B15066" s="209"/>
      <c r="C15066" s="564"/>
      <c r="D15066" s="209"/>
      <c r="F15066" s="685"/>
    </row>
    <row r="15067" spans="2:6" s="55" customFormat="1" x14ac:dyDescent="0.25">
      <c r="B15067" s="209"/>
      <c r="C15067" s="564"/>
      <c r="D15067" s="209"/>
      <c r="F15067" s="685"/>
    </row>
    <row r="15068" spans="2:6" s="55" customFormat="1" x14ac:dyDescent="0.25">
      <c r="B15068" s="209"/>
      <c r="C15068" s="564"/>
      <c r="D15068" s="209"/>
      <c r="F15068" s="685"/>
    </row>
    <row r="15069" spans="2:6" s="55" customFormat="1" x14ac:dyDescent="0.25">
      <c r="B15069" s="209"/>
      <c r="C15069" s="564"/>
      <c r="D15069" s="209"/>
      <c r="F15069" s="685"/>
    </row>
    <row r="15070" spans="2:6" s="55" customFormat="1" x14ac:dyDescent="0.25">
      <c r="B15070" s="209"/>
      <c r="C15070" s="564"/>
      <c r="D15070" s="209"/>
      <c r="F15070" s="685"/>
    </row>
    <row r="15071" spans="2:6" s="55" customFormat="1" x14ac:dyDescent="0.25">
      <c r="B15071" s="209"/>
      <c r="C15071" s="564"/>
      <c r="D15071" s="209"/>
      <c r="F15071" s="685"/>
    </row>
    <row r="15072" spans="2:6" s="55" customFormat="1" x14ac:dyDescent="0.25">
      <c r="B15072" s="209"/>
      <c r="C15072" s="564"/>
      <c r="D15072" s="209"/>
      <c r="F15072" s="685"/>
    </row>
    <row r="15073" spans="2:6" s="55" customFormat="1" x14ac:dyDescent="0.25">
      <c r="B15073" s="209"/>
      <c r="C15073" s="564"/>
      <c r="D15073" s="209"/>
      <c r="F15073" s="685"/>
    </row>
    <row r="15074" spans="2:6" s="55" customFormat="1" x14ac:dyDescent="0.25">
      <c r="B15074" s="209"/>
      <c r="C15074" s="564"/>
      <c r="D15074" s="209"/>
      <c r="F15074" s="685"/>
    </row>
    <row r="15075" spans="2:6" s="55" customFormat="1" x14ac:dyDescent="0.25">
      <c r="B15075" s="209"/>
      <c r="C15075" s="564"/>
      <c r="D15075" s="209"/>
      <c r="F15075" s="685"/>
    </row>
    <row r="15076" spans="2:6" s="55" customFormat="1" x14ac:dyDescent="0.25">
      <c r="B15076" s="209"/>
      <c r="C15076" s="564"/>
      <c r="D15076" s="209"/>
      <c r="F15076" s="685"/>
    </row>
    <row r="15077" spans="2:6" s="55" customFormat="1" x14ac:dyDescent="0.25">
      <c r="B15077" s="209"/>
      <c r="C15077" s="564"/>
      <c r="D15077" s="209"/>
      <c r="F15077" s="685"/>
    </row>
    <row r="15078" spans="2:6" s="55" customFormat="1" x14ac:dyDescent="0.25">
      <c r="B15078" s="209"/>
      <c r="C15078" s="564"/>
      <c r="D15078" s="209"/>
      <c r="F15078" s="685"/>
    </row>
    <row r="15079" spans="2:6" s="55" customFormat="1" x14ac:dyDescent="0.25">
      <c r="B15079" s="209"/>
      <c r="C15079" s="564"/>
      <c r="D15079" s="209"/>
      <c r="F15079" s="685"/>
    </row>
    <row r="15080" spans="2:6" s="55" customFormat="1" x14ac:dyDescent="0.25">
      <c r="B15080" s="209"/>
      <c r="C15080" s="564"/>
      <c r="D15080" s="209"/>
      <c r="F15080" s="685"/>
    </row>
    <row r="15081" spans="2:6" s="55" customFormat="1" x14ac:dyDescent="0.25">
      <c r="B15081" s="209"/>
      <c r="C15081" s="564"/>
      <c r="D15081" s="209"/>
      <c r="F15081" s="685"/>
    </row>
    <row r="15082" spans="2:6" s="55" customFormat="1" x14ac:dyDescent="0.25">
      <c r="B15082" s="209"/>
      <c r="C15082" s="564"/>
      <c r="D15082" s="209"/>
      <c r="F15082" s="685"/>
    </row>
    <row r="15083" spans="2:6" s="55" customFormat="1" x14ac:dyDescent="0.25">
      <c r="B15083" s="209"/>
      <c r="C15083" s="564"/>
      <c r="D15083" s="209"/>
      <c r="F15083" s="685"/>
    </row>
    <row r="15084" spans="2:6" s="55" customFormat="1" x14ac:dyDescent="0.25">
      <c r="B15084" s="209"/>
      <c r="C15084" s="564"/>
      <c r="D15084" s="209"/>
      <c r="F15084" s="685"/>
    </row>
    <row r="15085" spans="2:6" s="55" customFormat="1" x14ac:dyDescent="0.25">
      <c r="B15085" s="209"/>
      <c r="C15085" s="564"/>
      <c r="D15085" s="209"/>
      <c r="F15085" s="685"/>
    </row>
    <row r="15086" spans="2:6" s="55" customFormat="1" x14ac:dyDescent="0.25">
      <c r="B15086" s="209"/>
      <c r="C15086" s="564"/>
      <c r="D15086" s="209"/>
      <c r="F15086" s="685"/>
    </row>
    <row r="15087" spans="2:6" s="55" customFormat="1" x14ac:dyDescent="0.25">
      <c r="B15087" s="209"/>
      <c r="C15087" s="564"/>
      <c r="D15087" s="209"/>
      <c r="F15087" s="685"/>
    </row>
    <row r="15088" spans="2:6" s="55" customFormat="1" x14ac:dyDescent="0.25">
      <c r="B15088" s="209"/>
      <c r="C15088" s="564"/>
      <c r="D15088" s="209"/>
      <c r="F15088" s="685"/>
    </row>
    <row r="15089" spans="2:6" s="55" customFormat="1" x14ac:dyDescent="0.25">
      <c r="B15089" s="209"/>
      <c r="C15089" s="564"/>
      <c r="D15089" s="209"/>
      <c r="F15089" s="685"/>
    </row>
    <row r="15090" spans="2:6" s="55" customFormat="1" x14ac:dyDescent="0.25">
      <c r="B15090" s="209"/>
      <c r="C15090" s="564"/>
      <c r="D15090" s="209"/>
      <c r="F15090" s="685"/>
    </row>
    <row r="15091" spans="2:6" s="55" customFormat="1" x14ac:dyDescent="0.25">
      <c r="B15091" s="209"/>
      <c r="C15091" s="564"/>
      <c r="D15091" s="209"/>
      <c r="F15091" s="685"/>
    </row>
    <row r="15092" spans="2:6" s="55" customFormat="1" x14ac:dyDescent="0.25">
      <c r="B15092" s="209"/>
      <c r="C15092" s="564"/>
      <c r="D15092" s="209"/>
      <c r="F15092" s="685"/>
    </row>
    <row r="15093" spans="2:6" s="55" customFormat="1" x14ac:dyDescent="0.25">
      <c r="B15093" s="209"/>
      <c r="C15093" s="564"/>
      <c r="D15093" s="209"/>
      <c r="F15093" s="685"/>
    </row>
    <row r="15094" spans="2:6" s="55" customFormat="1" x14ac:dyDescent="0.25">
      <c r="B15094" s="209"/>
      <c r="C15094" s="564"/>
      <c r="D15094" s="209"/>
      <c r="F15094" s="685"/>
    </row>
    <row r="15095" spans="2:6" s="55" customFormat="1" x14ac:dyDescent="0.25">
      <c r="B15095" s="209"/>
      <c r="C15095" s="564"/>
      <c r="D15095" s="209"/>
      <c r="F15095" s="685"/>
    </row>
    <row r="15096" spans="2:6" s="55" customFormat="1" x14ac:dyDescent="0.25">
      <c r="B15096" s="209"/>
      <c r="C15096" s="564"/>
      <c r="D15096" s="209"/>
      <c r="F15096" s="685"/>
    </row>
    <row r="15097" spans="2:6" s="55" customFormat="1" x14ac:dyDescent="0.25">
      <c r="B15097" s="209"/>
      <c r="C15097" s="564"/>
      <c r="D15097" s="209"/>
      <c r="F15097" s="685"/>
    </row>
    <row r="15098" spans="2:6" s="55" customFormat="1" x14ac:dyDescent="0.25">
      <c r="B15098" s="209"/>
      <c r="C15098" s="564"/>
      <c r="D15098" s="209"/>
      <c r="F15098" s="685"/>
    </row>
    <row r="15099" spans="2:6" s="55" customFormat="1" x14ac:dyDescent="0.25">
      <c r="B15099" s="209"/>
      <c r="C15099" s="564"/>
      <c r="D15099" s="209"/>
      <c r="F15099" s="685"/>
    </row>
    <row r="15100" spans="2:6" s="55" customFormat="1" x14ac:dyDescent="0.25">
      <c r="B15100" s="209"/>
      <c r="C15100" s="564"/>
      <c r="D15100" s="209"/>
      <c r="F15100" s="685"/>
    </row>
    <row r="15101" spans="2:6" s="55" customFormat="1" x14ac:dyDescent="0.25">
      <c r="B15101" s="209"/>
      <c r="C15101" s="564"/>
      <c r="D15101" s="209"/>
      <c r="F15101" s="685"/>
    </row>
    <row r="15102" spans="2:6" s="55" customFormat="1" x14ac:dyDescent="0.25">
      <c r="B15102" s="209"/>
      <c r="C15102" s="564"/>
      <c r="D15102" s="209"/>
      <c r="F15102" s="685"/>
    </row>
    <row r="15103" spans="2:6" s="55" customFormat="1" x14ac:dyDescent="0.25">
      <c r="B15103" s="209"/>
      <c r="C15103" s="564"/>
      <c r="D15103" s="209"/>
      <c r="F15103" s="685"/>
    </row>
    <row r="15104" spans="2:6" s="55" customFormat="1" x14ac:dyDescent="0.25">
      <c r="B15104" s="209"/>
      <c r="C15104" s="564"/>
      <c r="D15104" s="209"/>
      <c r="F15104" s="685"/>
    </row>
    <row r="15105" spans="2:6" s="55" customFormat="1" x14ac:dyDescent="0.25">
      <c r="B15105" s="209"/>
      <c r="C15105" s="564"/>
      <c r="D15105" s="209"/>
      <c r="F15105" s="685"/>
    </row>
    <row r="15106" spans="2:6" s="55" customFormat="1" x14ac:dyDescent="0.25">
      <c r="B15106" s="209"/>
      <c r="C15106" s="564"/>
      <c r="D15106" s="209"/>
      <c r="F15106" s="685"/>
    </row>
    <row r="15107" spans="2:6" s="55" customFormat="1" x14ac:dyDescent="0.25">
      <c r="B15107" s="209"/>
      <c r="C15107" s="564"/>
      <c r="D15107" s="209"/>
      <c r="F15107" s="685"/>
    </row>
    <row r="15108" spans="2:6" s="55" customFormat="1" x14ac:dyDescent="0.25">
      <c r="B15108" s="209"/>
      <c r="C15108" s="564"/>
      <c r="D15108" s="209"/>
      <c r="F15108" s="685"/>
    </row>
    <row r="15109" spans="2:6" s="55" customFormat="1" x14ac:dyDescent="0.25">
      <c r="B15109" s="209"/>
      <c r="C15109" s="564"/>
      <c r="D15109" s="209"/>
      <c r="F15109" s="685"/>
    </row>
    <row r="15110" spans="2:6" s="55" customFormat="1" x14ac:dyDescent="0.25">
      <c r="B15110" s="209"/>
      <c r="C15110" s="564"/>
      <c r="D15110" s="209"/>
      <c r="F15110" s="685"/>
    </row>
    <row r="15111" spans="2:6" s="55" customFormat="1" x14ac:dyDescent="0.25">
      <c r="B15111" s="209"/>
      <c r="C15111" s="564"/>
      <c r="D15111" s="209"/>
      <c r="F15111" s="685"/>
    </row>
    <row r="15112" spans="2:6" s="55" customFormat="1" x14ac:dyDescent="0.25">
      <c r="B15112" s="209"/>
      <c r="C15112" s="564"/>
      <c r="D15112" s="209"/>
      <c r="F15112" s="685"/>
    </row>
    <row r="15113" spans="2:6" s="55" customFormat="1" x14ac:dyDescent="0.25">
      <c r="B15113" s="209"/>
      <c r="C15113" s="564"/>
      <c r="D15113" s="209"/>
      <c r="F15113" s="685"/>
    </row>
    <row r="15114" spans="2:6" s="55" customFormat="1" x14ac:dyDescent="0.25">
      <c r="B15114" s="209"/>
      <c r="C15114" s="564"/>
      <c r="D15114" s="209"/>
      <c r="F15114" s="685"/>
    </row>
    <row r="15115" spans="2:6" s="55" customFormat="1" x14ac:dyDescent="0.25">
      <c r="B15115" s="209"/>
      <c r="C15115" s="564"/>
      <c r="D15115" s="209"/>
      <c r="F15115" s="685"/>
    </row>
    <row r="15116" spans="2:6" s="55" customFormat="1" x14ac:dyDescent="0.25">
      <c r="B15116" s="209"/>
      <c r="C15116" s="564"/>
      <c r="D15116" s="209"/>
      <c r="F15116" s="685"/>
    </row>
    <row r="15117" spans="2:6" s="55" customFormat="1" x14ac:dyDescent="0.25">
      <c r="B15117" s="209"/>
      <c r="C15117" s="564"/>
      <c r="D15117" s="209"/>
      <c r="F15117" s="685"/>
    </row>
    <row r="15118" spans="2:6" s="55" customFormat="1" x14ac:dyDescent="0.25">
      <c r="B15118" s="209"/>
      <c r="C15118" s="564"/>
      <c r="D15118" s="209"/>
      <c r="F15118" s="685"/>
    </row>
    <row r="15119" spans="2:6" s="55" customFormat="1" x14ac:dyDescent="0.25">
      <c r="B15119" s="209"/>
      <c r="C15119" s="564"/>
      <c r="D15119" s="209"/>
      <c r="F15119" s="685"/>
    </row>
    <row r="15120" spans="2:6" s="55" customFormat="1" x14ac:dyDescent="0.25">
      <c r="B15120" s="209"/>
      <c r="C15120" s="564"/>
      <c r="D15120" s="209"/>
      <c r="F15120" s="685"/>
    </row>
    <row r="15121" spans="2:6" s="55" customFormat="1" x14ac:dyDescent="0.25">
      <c r="B15121" s="209"/>
      <c r="C15121" s="564"/>
      <c r="D15121" s="209"/>
      <c r="F15121" s="685"/>
    </row>
    <row r="15122" spans="2:6" s="55" customFormat="1" x14ac:dyDescent="0.25">
      <c r="B15122" s="209"/>
      <c r="C15122" s="564"/>
      <c r="D15122" s="209"/>
      <c r="F15122" s="685"/>
    </row>
    <row r="15123" spans="2:6" s="55" customFormat="1" x14ac:dyDescent="0.25">
      <c r="B15123" s="209"/>
      <c r="C15123" s="564"/>
      <c r="D15123" s="209"/>
      <c r="F15123" s="685"/>
    </row>
    <row r="15124" spans="2:6" s="55" customFormat="1" x14ac:dyDescent="0.25">
      <c r="B15124" s="209"/>
      <c r="C15124" s="564"/>
      <c r="D15124" s="209"/>
      <c r="F15124" s="685"/>
    </row>
    <row r="15125" spans="2:6" s="55" customFormat="1" x14ac:dyDescent="0.25">
      <c r="B15125" s="209"/>
      <c r="C15125" s="564"/>
      <c r="D15125" s="209"/>
      <c r="F15125" s="685"/>
    </row>
    <row r="15126" spans="2:6" s="55" customFormat="1" x14ac:dyDescent="0.25">
      <c r="B15126" s="209"/>
      <c r="C15126" s="564"/>
      <c r="D15126" s="209"/>
      <c r="F15126" s="685"/>
    </row>
    <row r="15127" spans="2:6" s="55" customFormat="1" x14ac:dyDescent="0.25">
      <c r="B15127" s="209"/>
      <c r="C15127" s="564"/>
      <c r="D15127" s="209"/>
      <c r="F15127" s="685"/>
    </row>
    <row r="15128" spans="2:6" s="55" customFormat="1" x14ac:dyDescent="0.25">
      <c r="B15128" s="209"/>
      <c r="C15128" s="564"/>
      <c r="D15128" s="209"/>
      <c r="F15128" s="685"/>
    </row>
    <row r="15129" spans="2:6" s="55" customFormat="1" x14ac:dyDescent="0.25">
      <c r="B15129" s="209"/>
      <c r="C15129" s="564"/>
      <c r="D15129" s="209"/>
      <c r="F15129" s="685"/>
    </row>
    <row r="15130" spans="2:6" s="55" customFormat="1" x14ac:dyDescent="0.25">
      <c r="B15130" s="209"/>
      <c r="C15130" s="564"/>
      <c r="D15130" s="209"/>
      <c r="F15130" s="685"/>
    </row>
    <row r="15131" spans="2:6" s="55" customFormat="1" x14ac:dyDescent="0.25">
      <c r="B15131" s="209"/>
      <c r="C15131" s="564"/>
      <c r="D15131" s="209"/>
      <c r="F15131" s="685"/>
    </row>
    <row r="15132" spans="2:6" s="55" customFormat="1" x14ac:dyDescent="0.25">
      <c r="B15132" s="209"/>
      <c r="C15132" s="564"/>
      <c r="D15132" s="209"/>
      <c r="F15132" s="685"/>
    </row>
    <row r="15133" spans="2:6" s="55" customFormat="1" x14ac:dyDescent="0.25">
      <c r="B15133" s="209"/>
      <c r="C15133" s="564"/>
      <c r="D15133" s="209"/>
      <c r="F15133" s="685"/>
    </row>
    <row r="15134" spans="2:6" s="55" customFormat="1" x14ac:dyDescent="0.25">
      <c r="B15134" s="209"/>
      <c r="C15134" s="564"/>
      <c r="D15134" s="209"/>
      <c r="F15134" s="685"/>
    </row>
    <row r="15135" spans="2:6" s="55" customFormat="1" x14ac:dyDescent="0.25">
      <c r="B15135" s="209"/>
      <c r="C15135" s="564"/>
      <c r="D15135" s="209"/>
      <c r="F15135" s="685"/>
    </row>
    <row r="15136" spans="2:6" s="55" customFormat="1" x14ac:dyDescent="0.25">
      <c r="B15136" s="209"/>
      <c r="C15136" s="564"/>
      <c r="D15136" s="209"/>
      <c r="F15136" s="685"/>
    </row>
    <row r="15137" spans="2:6" s="55" customFormat="1" x14ac:dyDescent="0.25">
      <c r="B15137" s="209"/>
      <c r="C15137" s="564"/>
      <c r="D15137" s="209"/>
      <c r="F15137" s="685"/>
    </row>
    <row r="15138" spans="2:6" s="55" customFormat="1" x14ac:dyDescent="0.25">
      <c r="B15138" s="209"/>
      <c r="C15138" s="564"/>
      <c r="D15138" s="209"/>
      <c r="F15138" s="685"/>
    </row>
    <row r="15139" spans="2:6" s="55" customFormat="1" x14ac:dyDescent="0.25">
      <c r="B15139" s="209"/>
      <c r="C15139" s="564"/>
      <c r="D15139" s="209"/>
      <c r="F15139" s="685"/>
    </row>
    <row r="15140" spans="2:6" s="55" customFormat="1" x14ac:dyDescent="0.25">
      <c r="B15140" s="209"/>
      <c r="C15140" s="564"/>
      <c r="D15140" s="209"/>
      <c r="F15140" s="685"/>
    </row>
    <row r="15141" spans="2:6" s="55" customFormat="1" x14ac:dyDescent="0.25">
      <c r="B15141" s="209"/>
      <c r="C15141" s="564"/>
      <c r="D15141" s="209"/>
      <c r="F15141" s="685"/>
    </row>
    <row r="15142" spans="2:6" s="55" customFormat="1" x14ac:dyDescent="0.25">
      <c r="B15142" s="209"/>
      <c r="C15142" s="564"/>
      <c r="D15142" s="209"/>
      <c r="F15142" s="685"/>
    </row>
    <row r="15143" spans="2:6" s="55" customFormat="1" x14ac:dyDescent="0.25">
      <c r="B15143" s="209"/>
      <c r="C15143" s="564"/>
      <c r="D15143" s="209"/>
      <c r="F15143" s="685"/>
    </row>
    <row r="15144" spans="2:6" s="55" customFormat="1" x14ac:dyDescent="0.25">
      <c r="B15144" s="209"/>
      <c r="C15144" s="564"/>
      <c r="D15144" s="209"/>
      <c r="F15144" s="685"/>
    </row>
    <row r="15145" spans="2:6" s="55" customFormat="1" x14ac:dyDescent="0.25">
      <c r="B15145" s="209"/>
      <c r="C15145" s="564"/>
      <c r="D15145" s="209"/>
      <c r="F15145" s="685"/>
    </row>
    <row r="15146" spans="2:6" s="55" customFormat="1" x14ac:dyDescent="0.25">
      <c r="B15146" s="209"/>
      <c r="C15146" s="564"/>
      <c r="D15146" s="209"/>
      <c r="F15146" s="685"/>
    </row>
    <row r="15147" spans="2:6" s="55" customFormat="1" x14ac:dyDescent="0.25">
      <c r="B15147" s="209"/>
      <c r="C15147" s="564"/>
      <c r="D15147" s="209"/>
      <c r="F15147" s="685"/>
    </row>
    <row r="15148" spans="2:6" s="55" customFormat="1" x14ac:dyDescent="0.25">
      <c r="B15148" s="209"/>
      <c r="C15148" s="564"/>
      <c r="D15148" s="209"/>
      <c r="F15148" s="685"/>
    </row>
    <row r="15149" spans="2:6" s="55" customFormat="1" x14ac:dyDescent="0.25">
      <c r="B15149" s="209"/>
      <c r="C15149" s="564"/>
      <c r="D15149" s="209"/>
      <c r="F15149" s="685"/>
    </row>
    <row r="15150" spans="2:6" s="55" customFormat="1" x14ac:dyDescent="0.25">
      <c r="B15150" s="209"/>
      <c r="C15150" s="564"/>
      <c r="D15150" s="209"/>
      <c r="F15150" s="685"/>
    </row>
    <row r="15151" spans="2:6" s="55" customFormat="1" x14ac:dyDescent="0.25">
      <c r="B15151" s="209"/>
      <c r="C15151" s="564"/>
      <c r="D15151" s="209"/>
      <c r="F15151" s="685"/>
    </row>
    <row r="15152" spans="2:6" s="55" customFormat="1" x14ac:dyDescent="0.25">
      <c r="B15152" s="209"/>
      <c r="C15152" s="564"/>
      <c r="D15152" s="209"/>
      <c r="F15152" s="685"/>
    </row>
    <row r="15153" spans="2:6" s="55" customFormat="1" x14ac:dyDescent="0.25">
      <c r="B15153" s="209"/>
      <c r="C15153" s="564"/>
      <c r="D15153" s="209"/>
      <c r="F15153" s="685"/>
    </row>
    <row r="15154" spans="2:6" s="55" customFormat="1" x14ac:dyDescent="0.25">
      <c r="B15154" s="209"/>
      <c r="C15154" s="564"/>
      <c r="D15154" s="209"/>
      <c r="F15154" s="685"/>
    </row>
    <row r="15155" spans="2:6" s="55" customFormat="1" x14ac:dyDescent="0.25">
      <c r="B15155" s="209"/>
      <c r="C15155" s="564"/>
      <c r="D15155" s="209"/>
      <c r="F15155" s="685"/>
    </row>
    <row r="15156" spans="2:6" s="55" customFormat="1" x14ac:dyDescent="0.25">
      <c r="B15156" s="209"/>
      <c r="C15156" s="564"/>
      <c r="D15156" s="209"/>
      <c r="F15156" s="685"/>
    </row>
    <row r="15157" spans="2:6" s="55" customFormat="1" x14ac:dyDescent="0.25">
      <c r="B15157" s="209"/>
      <c r="C15157" s="564"/>
      <c r="D15157" s="209"/>
      <c r="F15157" s="685"/>
    </row>
    <row r="15158" spans="2:6" s="55" customFormat="1" x14ac:dyDescent="0.25">
      <c r="B15158" s="209"/>
      <c r="C15158" s="564"/>
      <c r="D15158" s="209"/>
      <c r="F15158" s="685"/>
    </row>
    <row r="15159" spans="2:6" s="55" customFormat="1" x14ac:dyDescent="0.25">
      <c r="B15159" s="209"/>
      <c r="C15159" s="564"/>
      <c r="D15159" s="209"/>
      <c r="F15159" s="685"/>
    </row>
    <row r="15160" spans="2:6" s="55" customFormat="1" x14ac:dyDescent="0.25">
      <c r="B15160" s="209"/>
      <c r="C15160" s="564"/>
      <c r="D15160" s="209"/>
      <c r="F15160" s="685"/>
    </row>
    <row r="15161" spans="2:6" s="55" customFormat="1" x14ac:dyDescent="0.25">
      <c r="B15161" s="209"/>
      <c r="C15161" s="564"/>
      <c r="D15161" s="209"/>
      <c r="F15161" s="685"/>
    </row>
    <row r="15162" spans="2:6" s="55" customFormat="1" x14ac:dyDescent="0.25">
      <c r="B15162" s="209"/>
      <c r="C15162" s="564"/>
      <c r="D15162" s="209"/>
      <c r="F15162" s="685"/>
    </row>
    <row r="15163" spans="2:6" s="55" customFormat="1" x14ac:dyDescent="0.25">
      <c r="B15163" s="209"/>
      <c r="C15163" s="564"/>
      <c r="D15163" s="209"/>
      <c r="F15163" s="685"/>
    </row>
    <row r="15164" spans="2:6" s="55" customFormat="1" x14ac:dyDescent="0.25">
      <c r="B15164" s="209"/>
      <c r="C15164" s="564"/>
      <c r="D15164" s="209"/>
      <c r="F15164" s="685"/>
    </row>
    <row r="15165" spans="2:6" s="55" customFormat="1" x14ac:dyDescent="0.25">
      <c r="B15165" s="209"/>
      <c r="C15165" s="564"/>
      <c r="D15165" s="209"/>
      <c r="F15165" s="685"/>
    </row>
    <row r="15166" spans="2:6" s="55" customFormat="1" x14ac:dyDescent="0.25">
      <c r="B15166" s="209"/>
      <c r="C15166" s="564"/>
      <c r="D15166" s="209"/>
      <c r="F15166" s="685"/>
    </row>
    <row r="15167" spans="2:6" s="55" customFormat="1" x14ac:dyDescent="0.25">
      <c r="B15167" s="209"/>
      <c r="C15167" s="564"/>
      <c r="D15167" s="209"/>
      <c r="F15167" s="685"/>
    </row>
    <row r="15168" spans="2:6" s="55" customFormat="1" x14ac:dyDescent="0.25">
      <c r="B15168" s="209"/>
      <c r="C15168" s="564"/>
      <c r="D15168" s="209"/>
      <c r="F15168" s="685"/>
    </row>
    <row r="15169" spans="2:6" s="55" customFormat="1" x14ac:dyDescent="0.25">
      <c r="B15169" s="209"/>
      <c r="C15169" s="564"/>
      <c r="D15169" s="209"/>
      <c r="F15169" s="685"/>
    </row>
    <row r="15170" spans="2:6" s="55" customFormat="1" x14ac:dyDescent="0.25">
      <c r="B15170" s="209"/>
      <c r="C15170" s="564"/>
      <c r="D15170" s="209"/>
      <c r="F15170" s="685"/>
    </row>
    <row r="15171" spans="2:6" s="55" customFormat="1" x14ac:dyDescent="0.25">
      <c r="B15171" s="209"/>
      <c r="C15171" s="564"/>
      <c r="D15171" s="209"/>
      <c r="F15171" s="685"/>
    </row>
    <row r="15172" spans="2:6" s="55" customFormat="1" x14ac:dyDescent="0.25">
      <c r="B15172" s="209"/>
      <c r="C15172" s="564"/>
      <c r="D15172" s="209"/>
      <c r="F15172" s="685"/>
    </row>
    <row r="15173" spans="2:6" s="55" customFormat="1" x14ac:dyDescent="0.25">
      <c r="B15173" s="209"/>
      <c r="C15173" s="564"/>
      <c r="D15173" s="209"/>
      <c r="F15173" s="685"/>
    </row>
    <row r="15174" spans="2:6" s="55" customFormat="1" x14ac:dyDescent="0.25">
      <c r="B15174" s="209"/>
      <c r="C15174" s="564"/>
      <c r="D15174" s="209"/>
      <c r="F15174" s="685"/>
    </row>
    <row r="15175" spans="2:6" s="55" customFormat="1" x14ac:dyDescent="0.25">
      <c r="B15175" s="209"/>
      <c r="C15175" s="564"/>
      <c r="D15175" s="209"/>
      <c r="F15175" s="685"/>
    </row>
    <row r="15176" spans="2:6" s="55" customFormat="1" x14ac:dyDescent="0.25">
      <c r="B15176" s="209"/>
      <c r="C15176" s="564"/>
      <c r="D15176" s="209"/>
      <c r="F15176" s="685"/>
    </row>
    <row r="15177" spans="2:6" s="55" customFormat="1" x14ac:dyDescent="0.25">
      <c r="B15177" s="209"/>
      <c r="C15177" s="564"/>
      <c r="D15177" s="209"/>
      <c r="F15177" s="685"/>
    </row>
    <row r="15178" spans="2:6" s="55" customFormat="1" x14ac:dyDescent="0.25">
      <c r="B15178" s="209"/>
      <c r="C15178" s="564"/>
      <c r="D15178" s="209"/>
      <c r="F15178" s="685"/>
    </row>
    <row r="15179" spans="2:6" s="55" customFormat="1" x14ac:dyDescent="0.25">
      <c r="B15179" s="209"/>
      <c r="C15179" s="564"/>
      <c r="D15179" s="209"/>
      <c r="F15179" s="685"/>
    </row>
    <row r="15180" spans="2:6" s="55" customFormat="1" x14ac:dyDescent="0.25">
      <c r="B15180" s="209"/>
      <c r="C15180" s="564"/>
      <c r="D15180" s="209"/>
      <c r="F15180" s="685"/>
    </row>
    <row r="15181" spans="2:6" s="55" customFormat="1" x14ac:dyDescent="0.25">
      <c r="B15181" s="209"/>
      <c r="C15181" s="564"/>
      <c r="D15181" s="209"/>
      <c r="F15181" s="685"/>
    </row>
    <row r="15182" spans="2:6" s="55" customFormat="1" x14ac:dyDescent="0.25">
      <c r="B15182" s="209"/>
      <c r="C15182" s="564"/>
      <c r="D15182" s="209"/>
      <c r="F15182" s="685"/>
    </row>
    <row r="15183" spans="2:6" s="55" customFormat="1" x14ac:dyDescent="0.25">
      <c r="B15183" s="209"/>
      <c r="C15183" s="564"/>
      <c r="D15183" s="209"/>
      <c r="F15183" s="685"/>
    </row>
    <row r="15184" spans="2:6" s="55" customFormat="1" x14ac:dyDescent="0.25">
      <c r="B15184" s="209"/>
      <c r="C15184" s="564"/>
      <c r="D15184" s="209"/>
      <c r="F15184" s="685"/>
    </row>
    <row r="15185" spans="2:6" s="55" customFormat="1" x14ac:dyDescent="0.25">
      <c r="B15185" s="209"/>
      <c r="C15185" s="564"/>
      <c r="D15185" s="209"/>
      <c r="F15185" s="685"/>
    </row>
    <row r="15186" spans="2:6" s="55" customFormat="1" x14ac:dyDescent="0.25">
      <c r="B15186" s="209"/>
      <c r="C15186" s="564"/>
      <c r="D15186" s="209"/>
      <c r="F15186" s="685"/>
    </row>
    <row r="15187" spans="2:6" s="55" customFormat="1" x14ac:dyDescent="0.25">
      <c r="B15187" s="209"/>
      <c r="C15187" s="564"/>
      <c r="D15187" s="209"/>
      <c r="F15187" s="685"/>
    </row>
    <row r="15188" spans="2:6" s="55" customFormat="1" x14ac:dyDescent="0.25">
      <c r="B15188" s="209"/>
      <c r="C15188" s="564"/>
      <c r="D15188" s="209"/>
      <c r="F15188" s="685"/>
    </row>
    <row r="15189" spans="2:6" s="55" customFormat="1" x14ac:dyDescent="0.25">
      <c r="B15189" s="209"/>
      <c r="C15189" s="564"/>
      <c r="D15189" s="209"/>
      <c r="F15189" s="685"/>
    </row>
    <row r="15190" spans="2:6" s="55" customFormat="1" x14ac:dyDescent="0.25">
      <c r="B15190" s="209"/>
      <c r="C15190" s="564"/>
      <c r="D15190" s="209"/>
      <c r="F15190" s="685"/>
    </row>
    <row r="15191" spans="2:6" s="55" customFormat="1" x14ac:dyDescent="0.25">
      <c r="B15191" s="209"/>
      <c r="C15191" s="564"/>
      <c r="D15191" s="209"/>
      <c r="F15191" s="685"/>
    </row>
    <row r="15192" spans="2:6" s="55" customFormat="1" x14ac:dyDescent="0.25">
      <c r="B15192" s="209"/>
      <c r="C15192" s="564"/>
      <c r="D15192" s="209"/>
      <c r="F15192" s="685"/>
    </row>
    <row r="15193" spans="2:6" s="55" customFormat="1" x14ac:dyDescent="0.25">
      <c r="B15193" s="209"/>
      <c r="C15193" s="564"/>
      <c r="D15193" s="209"/>
      <c r="F15193" s="685"/>
    </row>
    <row r="15194" spans="2:6" s="55" customFormat="1" x14ac:dyDescent="0.25">
      <c r="B15194" s="209"/>
      <c r="C15194" s="564"/>
      <c r="D15194" s="209"/>
      <c r="F15194" s="685"/>
    </row>
    <row r="15195" spans="2:6" s="55" customFormat="1" x14ac:dyDescent="0.25">
      <c r="B15195" s="209"/>
      <c r="C15195" s="564"/>
      <c r="D15195" s="209"/>
      <c r="F15195" s="685"/>
    </row>
    <row r="15196" spans="2:6" s="55" customFormat="1" x14ac:dyDescent="0.25">
      <c r="B15196" s="209"/>
      <c r="C15196" s="564"/>
      <c r="D15196" s="209"/>
      <c r="F15196" s="685"/>
    </row>
    <row r="15197" spans="2:6" s="55" customFormat="1" x14ac:dyDescent="0.25">
      <c r="B15197" s="209"/>
      <c r="C15197" s="564"/>
      <c r="D15197" s="209"/>
      <c r="F15197" s="685"/>
    </row>
    <row r="15198" spans="2:6" s="55" customFormat="1" x14ac:dyDescent="0.25">
      <c r="B15198" s="209"/>
      <c r="C15198" s="564"/>
      <c r="D15198" s="209"/>
      <c r="F15198" s="685"/>
    </row>
    <row r="15199" spans="2:6" s="55" customFormat="1" x14ac:dyDescent="0.25">
      <c r="B15199" s="209"/>
      <c r="C15199" s="564"/>
      <c r="D15199" s="209"/>
      <c r="F15199" s="685"/>
    </row>
    <row r="15200" spans="2:6" s="55" customFormat="1" x14ac:dyDescent="0.25">
      <c r="B15200" s="209"/>
      <c r="C15200" s="564"/>
      <c r="D15200" s="209"/>
      <c r="F15200" s="685"/>
    </row>
    <row r="15201" spans="2:6" s="55" customFormat="1" x14ac:dyDescent="0.25">
      <c r="B15201" s="209"/>
      <c r="C15201" s="564"/>
      <c r="D15201" s="209"/>
      <c r="F15201" s="685"/>
    </row>
    <row r="15202" spans="2:6" s="55" customFormat="1" x14ac:dyDescent="0.25">
      <c r="B15202" s="209"/>
      <c r="C15202" s="564"/>
      <c r="D15202" s="209"/>
      <c r="F15202" s="685"/>
    </row>
    <row r="15203" spans="2:6" s="55" customFormat="1" x14ac:dyDescent="0.25">
      <c r="B15203" s="209"/>
      <c r="C15203" s="564"/>
      <c r="D15203" s="209"/>
      <c r="F15203" s="685"/>
    </row>
    <row r="15204" spans="2:6" s="55" customFormat="1" x14ac:dyDescent="0.25">
      <c r="B15204" s="209"/>
      <c r="C15204" s="564"/>
      <c r="D15204" s="209"/>
      <c r="F15204" s="685"/>
    </row>
    <row r="15205" spans="2:6" s="55" customFormat="1" x14ac:dyDescent="0.25">
      <c r="B15205" s="209"/>
      <c r="C15205" s="564"/>
      <c r="D15205" s="209"/>
      <c r="F15205" s="685"/>
    </row>
    <row r="15206" spans="2:6" s="55" customFormat="1" x14ac:dyDescent="0.25">
      <c r="B15206" s="209"/>
      <c r="C15206" s="564"/>
      <c r="D15206" s="209"/>
      <c r="F15206" s="685"/>
    </row>
    <row r="15207" spans="2:6" s="55" customFormat="1" x14ac:dyDescent="0.25">
      <c r="B15207" s="209"/>
      <c r="C15207" s="564"/>
      <c r="D15207" s="209"/>
      <c r="F15207" s="685"/>
    </row>
    <row r="15208" spans="2:6" s="55" customFormat="1" x14ac:dyDescent="0.25">
      <c r="B15208" s="209"/>
      <c r="C15208" s="564"/>
      <c r="D15208" s="209"/>
      <c r="F15208" s="685"/>
    </row>
    <row r="15209" spans="2:6" s="55" customFormat="1" x14ac:dyDescent="0.25">
      <c r="B15209" s="209"/>
      <c r="C15209" s="564"/>
      <c r="D15209" s="209"/>
      <c r="F15209" s="685"/>
    </row>
    <row r="15210" spans="2:6" s="55" customFormat="1" x14ac:dyDescent="0.25">
      <c r="B15210" s="209"/>
      <c r="C15210" s="564"/>
      <c r="D15210" s="209"/>
      <c r="F15210" s="685"/>
    </row>
    <row r="15211" spans="2:6" s="55" customFormat="1" x14ac:dyDescent="0.25">
      <c r="B15211" s="209"/>
      <c r="C15211" s="564"/>
      <c r="D15211" s="209"/>
      <c r="F15211" s="685"/>
    </row>
    <row r="15212" spans="2:6" s="55" customFormat="1" x14ac:dyDescent="0.25">
      <c r="B15212" s="209"/>
      <c r="C15212" s="564"/>
      <c r="D15212" s="209"/>
      <c r="F15212" s="685"/>
    </row>
    <row r="15213" spans="2:6" s="55" customFormat="1" x14ac:dyDescent="0.25">
      <c r="B15213" s="209"/>
      <c r="C15213" s="564"/>
      <c r="D15213" s="209"/>
      <c r="F15213" s="685"/>
    </row>
    <row r="15214" spans="2:6" s="55" customFormat="1" x14ac:dyDescent="0.25">
      <c r="B15214" s="209"/>
      <c r="C15214" s="564"/>
      <c r="D15214" s="209"/>
      <c r="F15214" s="685"/>
    </row>
    <row r="15215" spans="2:6" s="55" customFormat="1" x14ac:dyDescent="0.25">
      <c r="B15215" s="209"/>
      <c r="C15215" s="564"/>
      <c r="D15215" s="209"/>
      <c r="F15215" s="685"/>
    </row>
    <row r="15216" spans="2:6" s="55" customFormat="1" x14ac:dyDescent="0.25">
      <c r="B15216" s="209"/>
      <c r="C15216" s="564"/>
      <c r="D15216" s="209"/>
      <c r="F15216" s="685"/>
    </row>
    <row r="15217" spans="2:6" s="55" customFormat="1" x14ac:dyDescent="0.25">
      <c r="B15217" s="209"/>
      <c r="C15217" s="564"/>
      <c r="D15217" s="209"/>
      <c r="F15217" s="685"/>
    </row>
    <row r="15218" spans="2:6" s="55" customFormat="1" x14ac:dyDescent="0.25">
      <c r="B15218" s="209"/>
      <c r="C15218" s="564"/>
      <c r="D15218" s="209"/>
      <c r="F15218" s="685"/>
    </row>
    <row r="15219" spans="2:6" s="55" customFormat="1" x14ac:dyDescent="0.25">
      <c r="B15219" s="209"/>
      <c r="C15219" s="564"/>
      <c r="D15219" s="209"/>
      <c r="F15219" s="685"/>
    </row>
    <row r="15220" spans="2:6" s="55" customFormat="1" x14ac:dyDescent="0.25">
      <c r="B15220" s="209"/>
      <c r="C15220" s="564"/>
      <c r="D15220" s="209"/>
      <c r="F15220" s="685"/>
    </row>
    <row r="15221" spans="2:6" s="55" customFormat="1" x14ac:dyDescent="0.25">
      <c r="B15221" s="209"/>
      <c r="C15221" s="564"/>
      <c r="D15221" s="209"/>
      <c r="F15221" s="685"/>
    </row>
    <row r="15222" spans="2:6" s="55" customFormat="1" x14ac:dyDescent="0.25">
      <c r="B15222" s="209"/>
      <c r="C15222" s="564"/>
      <c r="D15222" s="209"/>
      <c r="F15222" s="685"/>
    </row>
    <row r="15223" spans="2:6" s="55" customFormat="1" x14ac:dyDescent="0.25">
      <c r="B15223" s="209"/>
      <c r="C15223" s="564"/>
      <c r="D15223" s="209"/>
      <c r="F15223" s="685"/>
    </row>
    <row r="15224" spans="2:6" s="55" customFormat="1" x14ac:dyDescent="0.25">
      <c r="B15224" s="209"/>
      <c r="C15224" s="564"/>
      <c r="D15224" s="209"/>
      <c r="F15224" s="685"/>
    </row>
    <row r="15225" spans="2:6" s="55" customFormat="1" x14ac:dyDescent="0.25">
      <c r="B15225" s="209"/>
      <c r="C15225" s="564"/>
      <c r="D15225" s="209"/>
      <c r="F15225" s="685"/>
    </row>
    <row r="15226" spans="2:6" s="55" customFormat="1" x14ac:dyDescent="0.25">
      <c r="B15226" s="209"/>
      <c r="C15226" s="564"/>
      <c r="D15226" s="209"/>
      <c r="F15226" s="685"/>
    </row>
    <row r="15227" spans="2:6" s="55" customFormat="1" x14ac:dyDescent="0.25">
      <c r="B15227" s="209"/>
      <c r="C15227" s="564"/>
      <c r="D15227" s="209"/>
      <c r="F15227" s="685"/>
    </row>
    <row r="15228" spans="2:6" s="55" customFormat="1" x14ac:dyDescent="0.25">
      <c r="B15228" s="209"/>
      <c r="C15228" s="564"/>
      <c r="D15228" s="209"/>
      <c r="F15228" s="685"/>
    </row>
    <row r="15229" spans="2:6" s="55" customFormat="1" x14ac:dyDescent="0.25">
      <c r="B15229" s="209"/>
      <c r="C15229" s="564"/>
      <c r="D15229" s="209"/>
      <c r="F15229" s="685"/>
    </row>
    <row r="15230" spans="2:6" s="55" customFormat="1" x14ac:dyDescent="0.25">
      <c r="B15230" s="209"/>
      <c r="C15230" s="564"/>
      <c r="D15230" s="209"/>
      <c r="F15230" s="685"/>
    </row>
    <row r="15231" spans="2:6" s="55" customFormat="1" x14ac:dyDescent="0.25">
      <c r="B15231" s="209"/>
      <c r="C15231" s="564"/>
      <c r="D15231" s="209"/>
      <c r="F15231" s="685"/>
    </row>
    <row r="15232" spans="2:6" s="55" customFormat="1" x14ac:dyDescent="0.25">
      <c r="B15232" s="209"/>
      <c r="C15232" s="564"/>
      <c r="D15232" s="209"/>
      <c r="F15232" s="685"/>
    </row>
    <row r="15233" spans="2:6" s="55" customFormat="1" x14ac:dyDescent="0.25">
      <c r="B15233" s="209"/>
      <c r="C15233" s="564"/>
      <c r="D15233" s="209"/>
      <c r="F15233" s="685"/>
    </row>
    <row r="15234" spans="2:6" s="55" customFormat="1" x14ac:dyDescent="0.25">
      <c r="B15234" s="209"/>
      <c r="C15234" s="564"/>
      <c r="D15234" s="209"/>
      <c r="F15234" s="685"/>
    </row>
    <row r="15235" spans="2:6" s="55" customFormat="1" x14ac:dyDescent="0.25">
      <c r="B15235" s="209"/>
      <c r="C15235" s="564"/>
      <c r="D15235" s="209"/>
      <c r="F15235" s="685"/>
    </row>
    <row r="15236" spans="2:6" s="55" customFormat="1" x14ac:dyDescent="0.25">
      <c r="B15236" s="209"/>
      <c r="C15236" s="564"/>
      <c r="D15236" s="209"/>
      <c r="F15236" s="685"/>
    </row>
    <row r="15237" spans="2:6" s="55" customFormat="1" x14ac:dyDescent="0.25">
      <c r="B15237" s="209"/>
      <c r="C15237" s="564"/>
      <c r="D15237" s="209"/>
      <c r="F15237" s="685"/>
    </row>
    <row r="15238" spans="2:6" s="55" customFormat="1" x14ac:dyDescent="0.25">
      <c r="B15238" s="209"/>
      <c r="C15238" s="564"/>
      <c r="D15238" s="209"/>
      <c r="F15238" s="685"/>
    </row>
    <row r="15239" spans="2:6" s="55" customFormat="1" x14ac:dyDescent="0.25">
      <c r="B15239" s="209"/>
      <c r="C15239" s="564"/>
      <c r="D15239" s="209"/>
      <c r="F15239" s="685"/>
    </row>
    <row r="15240" spans="2:6" s="55" customFormat="1" x14ac:dyDescent="0.25">
      <c r="B15240" s="209"/>
      <c r="C15240" s="564"/>
      <c r="D15240" s="209"/>
      <c r="F15240" s="685"/>
    </row>
    <row r="15241" spans="2:6" s="55" customFormat="1" x14ac:dyDescent="0.25">
      <c r="B15241" s="209"/>
      <c r="C15241" s="564"/>
      <c r="D15241" s="209"/>
      <c r="F15241" s="685"/>
    </row>
    <row r="15242" spans="2:6" s="55" customFormat="1" x14ac:dyDescent="0.25">
      <c r="B15242" s="209"/>
      <c r="C15242" s="564"/>
      <c r="D15242" s="209"/>
      <c r="F15242" s="685"/>
    </row>
    <row r="15243" spans="2:6" s="55" customFormat="1" x14ac:dyDescent="0.25">
      <c r="B15243" s="209"/>
      <c r="C15243" s="564"/>
      <c r="D15243" s="209"/>
      <c r="F15243" s="685"/>
    </row>
    <row r="15244" spans="2:6" s="55" customFormat="1" x14ac:dyDescent="0.25">
      <c r="B15244" s="209"/>
      <c r="C15244" s="564"/>
      <c r="D15244" s="209"/>
      <c r="F15244" s="685"/>
    </row>
    <row r="15245" spans="2:6" s="55" customFormat="1" x14ac:dyDescent="0.25">
      <c r="B15245" s="209"/>
      <c r="C15245" s="564"/>
      <c r="D15245" s="209"/>
      <c r="F15245" s="685"/>
    </row>
    <row r="15246" spans="2:6" s="55" customFormat="1" x14ac:dyDescent="0.25">
      <c r="B15246" s="209"/>
      <c r="C15246" s="564"/>
      <c r="D15246" s="209"/>
      <c r="F15246" s="685"/>
    </row>
    <row r="15247" spans="2:6" s="55" customFormat="1" x14ac:dyDescent="0.25">
      <c r="B15247" s="209"/>
      <c r="C15247" s="564"/>
      <c r="D15247" s="209"/>
      <c r="F15247" s="685"/>
    </row>
    <row r="15248" spans="2:6" s="55" customFormat="1" x14ac:dyDescent="0.25">
      <c r="B15248" s="209"/>
      <c r="C15248" s="564"/>
      <c r="D15248" s="209"/>
      <c r="F15248" s="685"/>
    </row>
    <row r="15249" spans="2:6" s="55" customFormat="1" x14ac:dyDescent="0.25">
      <c r="B15249" s="209"/>
      <c r="C15249" s="564"/>
      <c r="D15249" s="209"/>
      <c r="F15249" s="685"/>
    </row>
    <row r="15250" spans="2:6" s="55" customFormat="1" x14ac:dyDescent="0.25">
      <c r="B15250" s="209"/>
      <c r="C15250" s="564"/>
      <c r="D15250" s="209"/>
      <c r="F15250" s="685"/>
    </row>
    <row r="15251" spans="2:6" s="55" customFormat="1" x14ac:dyDescent="0.25">
      <c r="B15251" s="209"/>
      <c r="C15251" s="564"/>
      <c r="D15251" s="209"/>
      <c r="F15251" s="685"/>
    </row>
    <row r="15252" spans="2:6" s="55" customFormat="1" x14ac:dyDescent="0.25">
      <c r="B15252" s="209"/>
      <c r="C15252" s="564"/>
      <c r="D15252" s="209"/>
      <c r="F15252" s="685"/>
    </row>
    <row r="15253" spans="2:6" s="55" customFormat="1" x14ac:dyDescent="0.25">
      <c r="B15253" s="209"/>
      <c r="C15253" s="564"/>
      <c r="D15253" s="209"/>
      <c r="F15253" s="685"/>
    </row>
    <row r="15254" spans="2:6" s="55" customFormat="1" x14ac:dyDescent="0.25">
      <c r="B15254" s="209"/>
      <c r="C15254" s="564"/>
      <c r="D15254" s="209"/>
      <c r="F15254" s="685"/>
    </row>
    <row r="15255" spans="2:6" s="55" customFormat="1" x14ac:dyDescent="0.25">
      <c r="B15255" s="209"/>
      <c r="C15255" s="564"/>
      <c r="D15255" s="209"/>
      <c r="F15255" s="685"/>
    </row>
    <row r="15256" spans="2:6" s="55" customFormat="1" x14ac:dyDescent="0.25">
      <c r="B15256" s="209"/>
      <c r="C15256" s="564"/>
      <c r="D15256" s="209"/>
      <c r="F15256" s="685"/>
    </row>
    <row r="15257" spans="2:6" s="55" customFormat="1" x14ac:dyDescent="0.25">
      <c r="B15257" s="209"/>
      <c r="C15257" s="564"/>
      <c r="D15257" s="209"/>
      <c r="F15257" s="685"/>
    </row>
    <row r="15258" spans="2:6" s="55" customFormat="1" x14ac:dyDescent="0.25">
      <c r="B15258" s="209"/>
      <c r="C15258" s="564"/>
      <c r="D15258" s="209"/>
      <c r="F15258" s="685"/>
    </row>
    <row r="15259" spans="2:6" s="55" customFormat="1" x14ac:dyDescent="0.25">
      <c r="B15259" s="209"/>
      <c r="C15259" s="564"/>
      <c r="D15259" s="209"/>
      <c r="F15259" s="685"/>
    </row>
    <row r="15260" spans="2:6" s="55" customFormat="1" x14ac:dyDescent="0.25">
      <c r="B15260" s="209"/>
      <c r="C15260" s="564"/>
      <c r="D15260" s="209"/>
      <c r="F15260" s="685"/>
    </row>
    <row r="15261" spans="2:6" s="55" customFormat="1" x14ac:dyDescent="0.25">
      <c r="B15261" s="209"/>
      <c r="C15261" s="564"/>
      <c r="D15261" s="209"/>
      <c r="F15261" s="685"/>
    </row>
    <row r="15262" spans="2:6" s="55" customFormat="1" x14ac:dyDescent="0.25">
      <c r="B15262" s="209"/>
      <c r="C15262" s="564"/>
      <c r="D15262" s="209"/>
      <c r="F15262" s="685"/>
    </row>
    <row r="15263" spans="2:6" s="55" customFormat="1" x14ac:dyDescent="0.25">
      <c r="B15263" s="209"/>
      <c r="C15263" s="564"/>
      <c r="D15263" s="209"/>
      <c r="F15263" s="685"/>
    </row>
    <row r="15264" spans="2:6" s="55" customFormat="1" x14ac:dyDescent="0.25">
      <c r="B15264" s="209"/>
      <c r="C15264" s="564"/>
      <c r="D15264" s="209"/>
      <c r="F15264" s="685"/>
    </row>
    <row r="15265" spans="2:6" s="55" customFormat="1" x14ac:dyDescent="0.25">
      <c r="B15265" s="209"/>
      <c r="C15265" s="564"/>
      <c r="D15265" s="209"/>
      <c r="F15265" s="685"/>
    </row>
    <row r="15266" spans="2:6" s="55" customFormat="1" x14ac:dyDescent="0.25">
      <c r="B15266" s="209"/>
      <c r="C15266" s="564"/>
      <c r="D15266" s="209"/>
      <c r="F15266" s="685"/>
    </row>
    <row r="15267" spans="2:6" s="55" customFormat="1" x14ac:dyDescent="0.25">
      <c r="B15267" s="209"/>
      <c r="C15267" s="564"/>
      <c r="D15267" s="209"/>
      <c r="F15267" s="685"/>
    </row>
    <row r="15268" spans="2:6" s="55" customFormat="1" x14ac:dyDescent="0.25">
      <c r="B15268" s="209"/>
      <c r="C15268" s="564"/>
      <c r="D15268" s="209"/>
      <c r="F15268" s="685"/>
    </row>
    <row r="15269" spans="2:6" s="55" customFormat="1" x14ac:dyDescent="0.25">
      <c r="B15269" s="209"/>
      <c r="C15269" s="564"/>
      <c r="D15269" s="209"/>
      <c r="F15269" s="685"/>
    </row>
    <row r="15270" spans="2:6" s="55" customFormat="1" x14ac:dyDescent="0.25">
      <c r="B15270" s="209"/>
      <c r="C15270" s="564"/>
      <c r="D15270" s="209"/>
      <c r="F15270" s="685"/>
    </row>
    <row r="15271" spans="2:6" s="55" customFormat="1" x14ac:dyDescent="0.25">
      <c r="B15271" s="209"/>
      <c r="C15271" s="564"/>
      <c r="D15271" s="209"/>
      <c r="F15271" s="685"/>
    </row>
    <row r="15272" spans="2:6" s="55" customFormat="1" x14ac:dyDescent="0.25">
      <c r="B15272" s="209"/>
      <c r="C15272" s="564"/>
      <c r="D15272" s="209"/>
      <c r="F15272" s="685"/>
    </row>
    <row r="15273" spans="2:6" s="55" customFormat="1" x14ac:dyDescent="0.25">
      <c r="B15273" s="209"/>
      <c r="C15273" s="564"/>
      <c r="D15273" s="209"/>
      <c r="F15273" s="685"/>
    </row>
    <row r="15274" spans="2:6" s="55" customFormat="1" x14ac:dyDescent="0.25">
      <c r="B15274" s="209"/>
      <c r="C15274" s="564"/>
      <c r="D15274" s="209"/>
      <c r="F15274" s="685"/>
    </row>
    <row r="15275" spans="2:6" s="55" customFormat="1" x14ac:dyDescent="0.25">
      <c r="B15275" s="209"/>
      <c r="C15275" s="564"/>
      <c r="D15275" s="209"/>
      <c r="F15275" s="685"/>
    </row>
    <row r="15276" spans="2:6" s="55" customFormat="1" x14ac:dyDescent="0.25">
      <c r="B15276" s="209"/>
      <c r="C15276" s="564"/>
      <c r="D15276" s="209"/>
      <c r="F15276" s="685"/>
    </row>
    <row r="15277" spans="2:6" s="55" customFormat="1" x14ac:dyDescent="0.25">
      <c r="B15277" s="209"/>
      <c r="C15277" s="564"/>
      <c r="D15277" s="209"/>
      <c r="F15277" s="685"/>
    </row>
    <row r="15278" spans="2:6" s="55" customFormat="1" x14ac:dyDescent="0.25">
      <c r="B15278" s="209"/>
      <c r="C15278" s="564"/>
      <c r="D15278" s="209"/>
      <c r="F15278" s="685"/>
    </row>
    <row r="15279" spans="2:6" s="55" customFormat="1" x14ac:dyDescent="0.25">
      <c r="B15279" s="209"/>
      <c r="C15279" s="564"/>
      <c r="D15279" s="209"/>
      <c r="F15279" s="685"/>
    </row>
    <row r="15280" spans="2:6" s="55" customFormat="1" x14ac:dyDescent="0.25">
      <c r="B15280" s="209"/>
      <c r="C15280" s="564"/>
      <c r="D15280" s="209"/>
      <c r="F15280" s="685"/>
    </row>
    <row r="15281" spans="2:6" s="55" customFormat="1" x14ac:dyDescent="0.25">
      <c r="B15281" s="209"/>
      <c r="C15281" s="564"/>
      <c r="D15281" s="209"/>
      <c r="F15281" s="685"/>
    </row>
    <row r="15282" spans="2:6" s="55" customFormat="1" x14ac:dyDescent="0.25">
      <c r="B15282" s="209"/>
      <c r="C15282" s="564"/>
      <c r="D15282" s="209"/>
      <c r="F15282" s="685"/>
    </row>
    <row r="15283" spans="2:6" s="55" customFormat="1" x14ac:dyDescent="0.25">
      <c r="B15283" s="209"/>
      <c r="C15283" s="564"/>
      <c r="D15283" s="209"/>
      <c r="F15283" s="685"/>
    </row>
    <row r="15284" spans="2:6" s="55" customFormat="1" x14ac:dyDescent="0.25">
      <c r="B15284" s="209"/>
      <c r="C15284" s="564"/>
      <c r="D15284" s="209"/>
      <c r="F15284" s="685"/>
    </row>
    <row r="15285" spans="2:6" s="55" customFormat="1" x14ac:dyDescent="0.25">
      <c r="B15285" s="209"/>
      <c r="C15285" s="564"/>
      <c r="D15285" s="209"/>
      <c r="F15285" s="685"/>
    </row>
    <row r="15286" spans="2:6" s="55" customFormat="1" x14ac:dyDescent="0.25">
      <c r="B15286" s="209"/>
      <c r="C15286" s="564"/>
      <c r="D15286" s="209"/>
      <c r="F15286" s="685"/>
    </row>
    <row r="15287" spans="2:6" s="55" customFormat="1" x14ac:dyDescent="0.25">
      <c r="B15287" s="209"/>
      <c r="C15287" s="564"/>
      <c r="D15287" s="209"/>
      <c r="F15287" s="685"/>
    </row>
    <row r="15288" spans="2:6" s="55" customFormat="1" x14ac:dyDescent="0.25">
      <c r="B15288" s="209"/>
      <c r="C15288" s="564"/>
      <c r="D15288" s="209"/>
      <c r="F15288" s="685"/>
    </row>
    <row r="15289" spans="2:6" s="55" customFormat="1" x14ac:dyDescent="0.25">
      <c r="B15289" s="209"/>
      <c r="C15289" s="564"/>
      <c r="D15289" s="209"/>
      <c r="F15289" s="685"/>
    </row>
    <row r="15290" spans="2:6" s="55" customFormat="1" x14ac:dyDescent="0.25">
      <c r="B15290" s="209"/>
      <c r="C15290" s="564"/>
      <c r="D15290" s="209"/>
      <c r="F15290" s="685"/>
    </row>
    <row r="15291" spans="2:6" s="55" customFormat="1" x14ac:dyDescent="0.25">
      <c r="B15291" s="209"/>
      <c r="C15291" s="564"/>
      <c r="D15291" s="209"/>
      <c r="F15291" s="685"/>
    </row>
    <row r="15292" spans="2:6" s="55" customFormat="1" x14ac:dyDescent="0.25">
      <c r="B15292" s="209"/>
      <c r="C15292" s="564"/>
      <c r="D15292" s="209"/>
      <c r="F15292" s="685"/>
    </row>
    <row r="15293" spans="2:6" s="55" customFormat="1" x14ac:dyDescent="0.25">
      <c r="B15293" s="209"/>
      <c r="C15293" s="564"/>
      <c r="D15293" s="209"/>
      <c r="F15293" s="685"/>
    </row>
    <row r="15294" spans="2:6" s="55" customFormat="1" x14ac:dyDescent="0.25">
      <c r="B15294" s="209"/>
      <c r="C15294" s="564"/>
      <c r="D15294" s="209"/>
      <c r="F15294" s="685"/>
    </row>
    <row r="15295" spans="2:6" s="55" customFormat="1" x14ac:dyDescent="0.25">
      <c r="B15295" s="209"/>
      <c r="C15295" s="564"/>
      <c r="D15295" s="209"/>
      <c r="F15295" s="685"/>
    </row>
    <row r="15296" spans="2:6" s="55" customFormat="1" x14ac:dyDescent="0.25">
      <c r="B15296" s="209"/>
      <c r="C15296" s="564"/>
      <c r="D15296" s="209"/>
      <c r="F15296" s="685"/>
    </row>
    <row r="15297" spans="2:6" s="55" customFormat="1" x14ac:dyDescent="0.25">
      <c r="B15297" s="209"/>
      <c r="C15297" s="564"/>
      <c r="D15297" s="209"/>
      <c r="F15297" s="685"/>
    </row>
    <row r="15298" spans="2:6" s="55" customFormat="1" x14ac:dyDescent="0.25">
      <c r="B15298" s="209"/>
      <c r="C15298" s="564"/>
      <c r="D15298" s="209"/>
      <c r="F15298" s="685"/>
    </row>
    <row r="15299" spans="2:6" s="55" customFormat="1" x14ac:dyDescent="0.25">
      <c r="B15299" s="209"/>
      <c r="C15299" s="564"/>
      <c r="D15299" s="209"/>
      <c r="F15299" s="685"/>
    </row>
    <row r="15300" spans="2:6" s="55" customFormat="1" x14ac:dyDescent="0.25">
      <c r="B15300" s="209"/>
      <c r="C15300" s="564"/>
      <c r="D15300" s="209"/>
      <c r="F15300" s="685"/>
    </row>
    <row r="15301" spans="2:6" s="55" customFormat="1" x14ac:dyDescent="0.25">
      <c r="B15301" s="209"/>
      <c r="C15301" s="564"/>
      <c r="D15301" s="209"/>
      <c r="F15301" s="685"/>
    </row>
    <row r="15302" spans="2:6" s="55" customFormat="1" x14ac:dyDescent="0.25">
      <c r="B15302" s="209"/>
      <c r="C15302" s="564"/>
      <c r="D15302" s="209"/>
      <c r="F15302" s="685"/>
    </row>
    <row r="15303" spans="2:6" s="55" customFormat="1" x14ac:dyDescent="0.25">
      <c r="B15303" s="209"/>
      <c r="C15303" s="564"/>
      <c r="D15303" s="209"/>
      <c r="F15303" s="685"/>
    </row>
    <row r="15304" spans="2:6" s="55" customFormat="1" x14ac:dyDescent="0.25">
      <c r="B15304" s="209"/>
      <c r="C15304" s="564"/>
      <c r="D15304" s="209"/>
      <c r="F15304" s="685"/>
    </row>
    <row r="15305" spans="2:6" s="55" customFormat="1" x14ac:dyDescent="0.25">
      <c r="B15305" s="209"/>
      <c r="C15305" s="564"/>
      <c r="D15305" s="209"/>
      <c r="F15305" s="685"/>
    </row>
    <row r="15306" spans="2:6" s="55" customFormat="1" x14ac:dyDescent="0.25">
      <c r="B15306" s="209"/>
      <c r="C15306" s="564"/>
      <c r="D15306" s="209"/>
      <c r="F15306" s="685"/>
    </row>
    <row r="15307" spans="2:6" s="55" customFormat="1" x14ac:dyDescent="0.25">
      <c r="B15307" s="209"/>
      <c r="C15307" s="564"/>
      <c r="D15307" s="209"/>
      <c r="F15307" s="685"/>
    </row>
    <row r="15308" spans="2:6" s="55" customFormat="1" x14ac:dyDescent="0.25">
      <c r="B15308" s="209"/>
      <c r="C15308" s="564"/>
      <c r="D15308" s="209"/>
      <c r="F15308" s="685"/>
    </row>
    <row r="15309" spans="2:6" s="55" customFormat="1" x14ac:dyDescent="0.25">
      <c r="B15309" s="209"/>
      <c r="C15309" s="564"/>
      <c r="D15309" s="209"/>
      <c r="F15309" s="685"/>
    </row>
    <row r="15310" spans="2:6" s="55" customFormat="1" x14ac:dyDescent="0.25">
      <c r="B15310" s="209"/>
      <c r="C15310" s="564"/>
      <c r="D15310" s="209"/>
      <c r="F15310" s="685"/>
    </row>
    <row r="15311" spans="2:6" s="55" customFormat="1" x14ac:dyDescent="0.25">
      <c r="B15311" s="209"/>
      <c r="C15311" s="564"/>
      <c r="D15311" s="209"/>
      <c r="F15311" s="685"/>
    </row>
    <row r="15312" spans="2:6" s="55" customFormat="1" x14ac:dyDescent="0.25">
      <c r="B15312" s="209"/>
      <c r="C15312" s="564"/>
      <c r="D15312" s="209"/>
      <c r="F15312" s="685"/>
    </row>
    <row r="15313" spans="2:6" s="55" customFormat="1" x14ac:dyDescent="0.25">
      <c r="B15313" s="209"/>
      <c r="C15313" s="564"/>
      <c r="D15313" s="209"/>
      <c r="F15313" s="685"/>
    </row>
    <row r="15314" spans="2:6" s="55" customFormat="1" x14ac:dyDescent="0.25">
      <c r="B15314" s="209"/>
      <c r="C15314" s="564"/>
      <c r="D15314" s="209"/>
      <c r="F15314" s="685"/>
    </row>
    <row r="15315" spans="2:6" s="55" customFormat="1" x14ac:dyDescent="0.25">
      <c r="B15315" s="209"/>
      <c r="C15315" s="564"/>
      <c r="D15315" s="209"/>
      <c r="F15315" s="685"/>
    </row>
    <row r="15316" spans="2:6" s="55" customFormat="1" x14ac:dyDescent="0.25">
      <c r="B15316" s="209"/>
      <c r="C15316" s="564"/>
      <c r="D15316" s="209"/>
      <c r="F15316" s="685"/>
    </row>
    <row r="15317" spans="2:6" s="55" customFormat="1" x14ac:dyDescent="0.25">
      <c r="B15317" s="209"/>
      <c r="C15317" s="564"/>
      <c r="D15317" s="209"/>
      <c r="F15317" s="685"/>
    </row>
    <row r="15318" spans="2:6" s="55" customFormat="1" x14ac:dyDescent="0.25">
      <c r="B15318" s="209"/>
      <c r="C15318" s="564"/>
      <c r="D15318" s="209"/>
      <c r="F15318" s="685"/>
    </row>
    <row r="15319" spans="2:6" s="55" customFormat="1" x14ac:dyDescent="0.25">
      <c r="B15319" s="209"/>
      <c r="C15319" s="564"/>
      <c r="D15319" s="209"/>
      <c r="F15319" s="685"/>
    </row>
    <row r="15320" spans="2:6" s="55" customFormat="1" x14ac:dyDescent="0.25">
      <c r="B15320" s="209"/>
      <c r="C15320" s="564"/>
      <c r="D15320" s="209"/>
      <c r="F15320" s="685"/>
    </row>
    <row r="15321" spans="2:6" s="55" customFormat="1" x14ac:dyDescent="0.25">
      <c r="B15321" s="209"/>
      <c r="C15321" s="564"/>
      <c r="D15321" s="209"/>
      <c r="F15321" s="685"/>
    </row>
    <row r="15322" spans="2:6" s="55" customFormat="1" x14ac:dyDescent="0.25">
      <c r="B15322" s="209"/>
      <c r="C15322" s="564"/>
      <c r="D15322" s="209"/>
      <c r="F15322" s="685"/>
    </row>
    <row r="15323" spans="2:6" s="55" customFormat="1" x14ac:dyDescent="0.25">
      <c r="B15323" s="209"/>
      <c r="C15323" s="564"/>
      <c r="D15323" s="209"/>
      <c r="F15323" s="685"/>
    </row>
    <row r="15324" spans="2:6" s="55" customFormat="1" x14ac:dyDescent="0.25">
      <c r="B15324" s="209"/>
      <c r="C15324" s="564"/>
      <c r="D15324" s="209"/>
      <c r="F15324" s="685"/>
    </row>
    <row r="15325" spans="2:6" s="55" customFormat="1" x14ac:dyDescent="0.25">
      <c r="B15325" s="209"/>
      <c r="C15325" s="564"/>
      <c r="D15325" s="209"/>
      <c r="F15325" s="685"/>
    </row>
    <row r="15326" spans="2:6" s="55" customFormat="1" x14ac:dyDescent="0.25">
      <c r="B15326" s="209"/>
      <c r="C15326" s="564"/>
      <c r="D15326" s="209"/>
      <c r="F15326" s="685"/>
    </row>
    <row r="15327" spans="2:6" s="55" customFormat="1" x14ac:dyDescent="0.25">
      <c r="B15327" s="209"/>
      <c r="C15327" s="564"/>
      <c r="D15327" s="209"/>
      <c r="F15327" s="685"/>
    </row>
    <row r="15328" spans="2:6" s="55" customFormat="1" x14ac:dyDescent="0.25">
      <c r="B15328" s="209"/>
      <c r="C15328" s="564"/>
      <c r="D15328" s="209"/>
      <c r="F15328" s="685"/>
    </row>
    <row r="15329" spans="2:6" s="55" customFormat="1" x14ac:dyDescent="0.25">
      <c r="B15329" s="209"/>
      <c r="C15329" s="564"/>
      <c r="D15329" s="209"/>
      <c r="F15329" s="685"/>
    </row>
    <row r="15330" spans="2:6" s="55" customFormat="1" x14ac:dyDescent="0.25">
      <c r="B15330" s="209"/>
      <c r="C15330" s="564"/>
      <c r="D15330" s="209"/>
      <c r="F15330" s="685"/>
    </row>
    <row r="15331" spans="2:6" s="55" customFormat="1" x14ac:dyDescent="0.25">
      <c r="B15331" s="209"/>
      <c r="C15331" s="564"/>
      <c r="D15331" s="209"/>
      <c r="F15331" s="685"/>
    </row>
    <row r="15332" spans="2:6" s="55" customFormat="1" x14ac:dyDescent="0.25">
      <c r="B15332" s="209"/>
      <c r="C15332" s="564"/>
      <c r="D15332" s="209"/>
      <c r="F15332" s="685"/>
    </row>
    <row r="15333" spans="2:6" s="55" customFormat="1" x14ac:dyDescent="0.25">
      <c r="B15333" s="209"/>
      <c r="C15333" s="564"/>
      <c r="D15333" s="209"/>
      <c r="F15333" s="685"/>
    </row>
    <row r="15334" spans="2:6" s="55" customFormat="1" x14ac:dyDescent="0.25">
      <c r="B15334" s="209"/>
      <c r="C15334" s="564"/>
      <c r="D15334" s="209"/>
      <c r="F15334" s="685"/>
    </row>
    <row r="15335" spans="2:6" s="55" customFormat="1" x14ac:dyDescent="0.25">
      <c r="B15335" s="209"/>
      <c r="C15335" s="564"/>
      <c r="D15335" s="209"/>
      <c r="F15335" s="685"/>
    </row>
    <row r="15336" spans="2:6" s="55" customFormat="1" x14ac:dyDescent="0.25">
      <c r="B15336" s="209"/>
      <c r="C15336" s="564"/>
      <c r="D15336" s="209"/>
      <c r="F15336" s="685"/>
    </row>
    <row r="15337" spans="2:6" s="55" customFormat="1" x14ac:dyDescent="0.25">
      <c r="B15337" s="209"/>
      <c r="C15337" s="564"/>
      <c r="D15337" s="209"/>
      <c r="F15337" s="685"/>
    </row>
    <row r="15338" spans="2:6" s="55" customFormat="1" x14ac:dyDescent="0.25">
      <c r="B15338" s="209"/>
      <c r="C15338" s="564"/>
      <c r="D15338" s="209"/>
      <c r="F15338" s="685"/>
    </row>
    <row r="15339" spans="2:6" s="55" customFormat="1" x14ac:dyDescent="0.25">
      <c r="B15339" s="209"/>
      <c r="C15339" s="564"/>
      <c r="D15339" s="209"/>
      <c r="F15339" s="685"/>
    </row>
    <row r="15340" spans="2:6" s="55" customFormat="1" x14ac:dyDescent="0.25">
      <c r="B15340" s="209"/>
      <c r="C15340" s="564"/>
      <c r="D15340" s="209"/>
      <c r="F15340" s="685"/>
    </row>
    <row r="15341" spans="2:6" s="55" customFormat="1" x14ac:dyDescent="0.25">
      <c r="B15341" s="209"/>
      <c r="C15341" s="564"/>
      <c r="D15341" s="209"/>
      <c r="F15341" s="685"/>
    </row>
    <row r="15342" spans="2:6" s="55" customFormat="1" x14ac:dyDescent="0.25">
      <c r="B15342" s="209"/>
      <c r="C15342" s="564"/>
      <c r="D15342" s="209"/>
      <c r="F15342" s="685"/>
    </row>
    <row r="15343" spans="2:6" s="55" customFormat="1" x14ac:dyDescent="0.25">
      <c r="B15343" s="209"/>
      <c r="C15343" s="564"/>
      <c r="D15343" s="209"/>
      <c r="F15343" s="685"/>
    </row>
    <row r="15344" spans="2:6" s="55" customFormat="1" x14ac:dyDescent="0.25">
      <c r="B15344" s="209"/>
      <c r="C15344" s="564"/>
      <c r="D15344" s="209"/>
      <c r="F15344" s="685"/>
    </row>
    <row r="15345" spans="2:6" s="55" customFormat="1" x14ac:dyDescent="0.25">
      <c r="B15345" s="209"/>
      <c r="C15345" s="564"/>
      <c r="D15345" s="209"/>
      <c r="F15345" s="685"/>
    </row>
    <row r="15346" spans="2:6" s="55" customFormat="1" x14ac:dyDescent="0.25">
      <c r="B15346" s="209"/>
      <c r="C15346" s="564"/>
      <c r="D15346" s="209"/>
      <c r="F15346" s="685"/>
    </row>
    <row r="15347" spans="2:6" s="55" customFormat="1" x14ac:dyDescent="0.25">
      <c r="B15347" s="209"/>
      <c r="C15347" s="564"/>
      <c r="D15347" s="209"/>
      <c r="F15347" s="685"/>
    </row>
    <row r="15348" spans="2:6" s="55" customFormat="1" x14ac:dyDescent="0.25">
      <c r="B15348" s="209"/>
      <c r="C15348" s="564"/>
      <c r="D15348" s="209"/>
      <c r="F15348" s="685"/>
    </row>
    <row r="15349" spans="2:6" s="55" customFormat="1" x14ac:dyDescent="0.25">
      <c r="B15349" s="209"/>
      <c r="C15349" s="564"/>
      <c r="D15349" s="209"/>
      <c r="F15349" s="685"/>
    </row>
    <row r="15350" spans="2:6" s="55" customFormat="1" x14ac:dyDescent="0.25">
      <c r="B15350" s="209"/>
      <c r="C15350" s="564"/>
      <c r="D15350" s="209"/>
      <c r="F15350" s="685"/>
    </row>
    <row r="15351" spans="2:6" s="55" customFormat="1" x14ac:dyDescent="0.25">
      <c r="B15351" s="209"/>
      <c r="C15351" s="564"/>
      <c r="D15351" s="209"/>
      <c r="F15351" s="685"/>
    </row>
    <row r="15352" spans="2:6" s="55" customFormat="1" x14ac:dyDescent="0.25">
      <c r="B15352" s="209"/>
      <c r="C15352" s="564"/>
      <c r="D15352" s="209"/>
      <c r="F15352" s="685"/>
    </row>
    <row r="15353" spans="2:6" s="55" customFormat="1" x14ac:dyDescent="0.25">
      <c r="B15353" s="209"/>
      <c r="C15353" s="564"/>
      <c r="D15353" s="209"/>
      <c r="F15353" s="685"/>
    </row>
    <row r="15354" spans="2:6" s="55" customFormat="1" x14ac:dyDescent="0.25">
      <c r="B15354" s="209"/>
      <c r="C15354" s="564"/>
      <c r="D15354" s="209"/>
      <c r="F15354" s="685"/>
    </row>
    <row r="15355" spans="2:6" s="55" customFormat="1" x14ac:dyDescent="0.25">
      <c r="B15355" s="209"/>
      <c r="C15355" s="564"/>
      <c r="D15355" s="209"/>
      <c r="F15355" s="685"/>
    </row>
    <row r="15356" spans="2:6" s="55" customFormat="1" x14ac:dyDescent="0.25">
      <c r="B15356" s="209"/>
      <c r="C15356" s="564"/>
      <c r="D15356" s="209"/>
      <c r="F15356" s="685"/>
    </row>
    <row r="15357" spans="2:6" s="55" customFormat="1" x14ac:dyDescent="0.25">
      <c r="B15357" s="209"/>
      <c r="C15357" s="564"/>
      <c r="D15357" s="209"/>
      <c r="F15357" s="685"/>
    </row>
    <row r="15358" spans="2:6" s="55" customFormat="1" x14ac:dyDescent="0.25">
      <c r="B15358" s="209"/>
      <c r="C15358" s="564"/>
      <c r="D15358" s="209"/>
      <c r="F15358" s="685"/>
    </row>
    <row r="15359" spans="2:6" s="55" customFormat="1" x14ac:dyDescent="0.25">
      <c r="B15359" s="209"/>
      <c r="C15359" s="564"/>
      <c r="D15359" s="209"/>
      <c r="F15359" s="685"/>
    </row>
    <row r="15360" spans="2:6" s="55" customFormat="1" x14ac:dyDescent="0.25">
      <c r="B15360" s="209"/>
      <c r="C15360" s="564"/>
      <c r="D15360" s="209"/>
      <c r="F15360" s="685"/>
    </row>
    <row r="15361" spans="2:6" s="55" customFormat="1" x14ac:dyDescent="0.25">
      <c r="B15361" s="209"/>
      <c r="C15361" s="564"/>
      <c r="D15361" s="209"/>
      <c r="F15361" s="685"/>
    </row>
    <row r="15362" spans="2:6" s="55" customFormat="1" x14ac:dyDescent="0.25">
      <c r="B15362" s="209"/>
      <c r="C15362" s="564"/>
      <c r="D15362" s="209"/>
      <c r="F15362" s="685"/>
    </row>
    <row r="15363" spans="2:6" s="55" customFormat="1" x14ac:dyDescent="0.25">
      <c r="B15363" s="209"/>
      <c r="C15363" s="564"/>
      <c r="D15363" s="209"/>
      <c r="F15363" s="685"/>
    </row>
    <row r="15364" spans="2:6" s="55" customFormat="1" x14ac:dyDescent="0.25">
      <c r="B15364" s="209"/>
      <c r="C15364" s="564"/>
      <c r="D15364" s="209"/>
      <c r="F15364" s="685"/>
    </row>
    <row r="15365" spans="2:6" s="55" customFormat="1" x14ac:dyDescent="0.25">
      <c r="B15365" s="209"/>
      <c r="C15365" s="564"/>
      <c r="D15365" s="209"/>
      <c r="F15365" s="685"/>
    </row>
    <row r="15366" spans="2:6" s="55" customFormat="1" x14ac:dyDescent="0.25">
      <c r="B15366" s="209"/>
      <c r="C15366" s="564"/>
      <c r="D15366" s="209"/>
      <c r="F15366" s="685"/>
    </row>
    <row r="15367" spans="2:6" s="55" customFormat="1" x14ac:dyDescent="0.25">
      <c r="B15367" s="209"/>
      <c r="C15367" s="564"/>
      <c r="D15367" s="209"/>
      <c r="F15367" s="685"/>
    </row>
    <row r="15368" spans="2:6" s="55" customFormat="1" x14ac:dyDescent="0.25">
      <c r="B15368" s="209"/>
      <c r="C15368" s="564"/>
      <c r="D15368" s="209"/>
      <c r="F15368" s="685"/>
    </row>
    <row r="15369" spans="2:6" s="55" customFormat="1" x14ac:dyDescent="0.25">
      <c r="B15369" s="209"/>
      <c r="C15369" s="564"/>
      <c r="D15369" s="209"/>
      <c r="F15369" s="685"/>
    </row>
    <row r="15370" spans="2:6" s="55" customFormat="1" x14ac:dyDescent="0.25">
      <c r="B15370" s="209"/>
      <c r="C15370" s="564"/>
      <c r="D15370" s="209"/>
      <c r="F15370" s="685"/>
    </row>
    <row r="15371" spans="2:6" s="55" customFormat="1" x14ac:dyDescent="0.25">
      <c r="B15371" s="209"/>
      <c r="C15371" s="564"/>
      <c r="D15371" s="209"/>
      <c r="F15371" s="685"/>
    </row>
    <row r="15372" spans="2:6" s="55" customFormat="1" x14ac:dyDescent="0.25">
      <c r="B15372" s="209"/>
      <c r="C15372" s="564"/>
      <c r="D15372" s="209"/>
      <c r="F15372" s="685"/>
    </row>
    <row r="15373" spans="2:6" s="55" customFormat="1" x14ac:dyDescent="0.25">
      <c r="B15373" s="209"/>
      <c r="C15373" s="564"/>
      <c r="D15373" s="209"/>
      <c r="F15373" s="685"/>
    </row>
    <row r="15374" spans="2:6" s="55" customFormat="1" x14ac:dyDescent="0.25">
      <c r="B15374" s="209"/>
      <c r="C15374" s="564"/>
      <c r="D15374" s="209"/>
      <c r="F15374" s="685"/>
    </row>
    <row r="15375" spans="2:6" s="55" customFormat="1" x14ac:dyDescent="0.25">
      <c r="B15375" s="209"/>
      <c r="C15375" s="564"/>
      <c r="D15375" s="209"/>
      <c r="F15375" s="685"/>
    </row>
    <row r="15376" spans="2:6" s="55" customFormat="1" x14ac:dyDescent="0.25">
      <c r="B15376" s="209"/>
      <c r="C15376" s="564"/>
      <c r="D15376" s="209"/>
      <c r="F15376" s="685"/>
    </row>
    <row r="15377" spans="2:6" s="55" customFormat="1" x14ac:dyDescent="0.25">
      <c r="B15377" s="209"/>
      <c r="C15377" s="564"/>
      <c r="D15377" s="209"/>
      <c r="F15377" s="685"/>
    </row>
    <row r="15378" spans="2:6" s="55" customFormat="1" x14ac:dyDescent="0.25">
      <c r="B15378" s="209"/>
      <c r="C15378" s="564"/>
      <c r="D15378" s="209"/>
      <c r="F15378" s="685"/>
    </row>
    <row r="15379" spans="2:6" s="55" customFormat="1" x14ac:dyDescent="0.25">
      <c r="B15379" s="209"/>
      <c r="C15379" s="564"/>
      <c r="D15379" s="209"/>
      <c r="F15379" s="685"/>
    </row>
    <row r="15380" spans="2:6" s="55" customFormat="1" x14ac:dyDescent="0.25">
      <c r="B15380" s="209"/>
      <c r="C15380" s="564"/>
      <c r="D15380" s="209"/>
      <c r="F15380" s="685"/>
    </row>
    <row r="15381" spans="2:6" s="55" customFormat="1" x14ac:dyDescent="0.25">
      <c r="B15381" s="209"/>
      <c r="C15381" s="564"/>
      <c r="D15381" s="209"/>
      <c r="F15381" s="685"/>
    </row>
    <row r="15382" spans="2:6" s="55" customFormat="1" x14ac:dyDescent="0.25">
      <c r="B15382" s="209"/>
      <c r="C15382" s="564"/>
      <c r="D15382" s="209"/>
      <c r="F15382" s="685"/>
    </row>
    <row r="15383" spans="2:6" s="55" customFormat="1" x14ac:dyDescent="0.25">
      <c r="B15383" s="209"/>
      <c r="C15383" s="564"/>
      <c r="D15383" s="209"/>
      <c r="F15383" s="685"/>
    </row>
    <row r="15384" spans="2:6" s="55" customFormat="1" x14ac:dyDescent="0.25">
      <c r="B15384" s="209"/>
      <c r="C15384" s="564"/>
      <c r="D15384" s="209"/>
      <c r="F15384" s="685"/>
    </row>
    <row r="15385" spans="2:6" s="55" customFormat="1" x14ac:dyDescent="0.25">
      <c r="B15385" s="209"/>
      <c r="C15385" s="564"/>
      <c r="D15385" s="209"/>
      <c r="F15385" s="685"/>
    </row>
    <row r="15386" spans="2:6" s="55" customFormat="1" x14ac:dyDescent="0.25">
      <c r="B15386" s="209"/>
      <c r="C15386" s="564"/>
      <c r="D15386" s="209"/>
      <c r="F15386" s="685"/>
    </row>
    <row r="15387" spans="2:6" s="55" customFormat="1" x14ac:dyDescent="0.25">
      <c r="B15387" s="209"/>
      <c r="C15387" s="564"/>
      <c r="D15387" s="209"/>
      <c r="F15387" s="685"/>
    </row>
    <row r="15388" spans="2:6" s="55" customFormat="1" x14ac:dyDescent="0.25">
      <c r="B15388" s="209"/>
      <c r="C15388" s="564"/>
      <c r="D15388" s="209"/>
      <c r="F15388" s="685"/>
    </row>
    <row r="15389" spans="2:6" s="55" customFormat="1" x14ac:dyDescent="0.25">
      <c r="B15389" s="209"/>
      <c r="C15389" s="564"/>
      <c r="D15389" s="209"/>
      <c r="F15389" s="685"/>
    </row>
    <row r="15390" spans="2:6" s="55" customFormat="1" x14ac:dyDescent="0.25">
      <c r="B15390" s="209"/>
      <c r="C15390" s="564"/>
      <c r="D15390" s="209"/>
      <c r="F15390" s="685"/>
    </row>
    <row r="15391" spans="2:6" s="55" customFormat="1" x14ac:dyDescent="0.25">
      <c r="B15391" s="209"/>
      <c r="C15391" s="564"/>
      <c r="D15391" s="209"/>
      <c r="F15391" s="685"/>
    </row>
    <row r="15392" spans="2:6" s="55" customFormat="1" x14ac:dyDescent="0.25">
      <c r="B15392" s="209"/>
      <c r="C15392" s="564"/>
      <c r="D15392" s="209"/>
      <c r="F15392" s="685"/>
    </row>
    <row r="15393" spans="2:6" s="55" customFormat="1" x14ac:dyDescent="0.25">
      <c r="B15393" s="209"/>
      <c r="C15393" s="564"/>
      <c r="D15393" s="209"/>
      <c r="F15393" s="685"/>
    </row>
    <row r="15394" spans="2:6" s="55" customFormat="1" x14ac:dyDescent="0.25">
      <c r="B15394" s="209"/>
      <c r="C15394" s="564"/>
      <c r="D15394" s="209"/>
      <c r="F15394" s="685"/>
    </row>
    <row r="15395" spans="2:6" s="55" customFormat="1" x14ac:dyDescent="0.25">
      <c r="B15395" s="209"/>
      <c r="C15395" s="564"/>
      <c r="D15395" s="209"/>
      <c r="F15395" s="685"/>
    </row>
    <row r="15396" spans="2:6" s="55" customFormat="1" x14ac:dyDescent="0.25">
      <c r="B15396" s="209"/>
      <c r="C15396" s="564"/>
      <c r="D15396" s="209"/>
      <c r="F15396" s="685"/>
    </row>
    <row r="15397" spans="2:6" s="55" customFormat="1" x14ac:dyDescent="0.25">
      <c r="B15397" s="209"/>
      <c r="C15397" s="564"/>
      <c r="D15397" s="209"/>
      <c r="F15397" s="685"/>
    </row>
    <row r="15398" spans="2:6" s="55" customFormat="1" x14ac:dyDescent="0.25">
      <c r="B15398" s="209"/>
      <c r="C15398" s="564"/>
      <c r="D15398" s="209"/>
      <c r="F15398" s="685"/>
    </row>
    <row r="15399" spans="2:6" s="55" customFormat="1" x14ac:dyDescent="0.25">
      <c r="B15399" s="209"/>
      <c r="C15399" s="564"/>
      <c r="D15399" s="209"/>
      <c r="F15399" s="685"/>
    </row>
    <row r="15400" spans="2:6" s="55" customFormat="1" x14ac:dyDescent="0.25">
      <c r="B15400" s="209"/>
      <c r="C15400" s="564"/>
      <c r="D15400" s="209"/>
      <c r="F15400" s="685"/>
    </row>
    <row r="15401" spans="2:6" s="55" customFormat="1" x14ac:dyDescent="0.25">
      <c r="B15401" s="209"/>
      <c r="C15401" s="564"/>
      <c r="D15401" s="209"/>
      <c r="F15401" s="685"/>
    </row>
    <row r="15402" spans="2:6" s="55" customFormat="1" x14ac:dyDescent="0.25">
      <c r="B15402" s="209"/>
      <c r="C15402" s="564"/>
      <c r="D15402" s="209"/>
      <c r="F15402" s="685"/>
    </row>
    <row r="15403" spans="2:6" s="55" customFormat="1" x14ac:dyDescent="0.25">
      <c r="B15403" s="209"/>
      <c r="C15403" s="564"/>
      <c r="D15403" s="209"/>
      <c r="F15403" s="685"/>
    </row>
    <row r="15404" spans="2:6" s="55" customFormat="1" x14ac:dyDescent="0.25">
      <c r="B15404" s="209"/>
      <c r="C15404" s="564"/>
      <c r="D15404" s="209"/>
      <c r="F15404" s="685"/>
    </row>
    <row r="15405" spans="2:6" s="55" customFormat="1" x14ac:dyDescent="0.25">
      <c r="B15405" s="209"/>
      <c r="C15405" s="564"/>
      <c r="D15405" s="209"/>
      <c r="F15405" s="685"/>
    </row>
    <row r="15406" spans="2:6" s="55" customFormat="1" x14ac:dyDescent="0.25">
      <c r="B15406" s="209"/>
      <c r="C15406" s="564"/>
      <c r="D15406" s="209"/>
      <c r="F15406" s="685"/>
    </row>
    <row r="15407" spans="2:6" s="55" customFormat="1" x14ac:dyDescent="0.25">
      <c r="B15407" s="209"/>
      <c r="C15407" s="564"/>
      <c r="D15407" s="209"/>
      <c r="F15407" s="685"/>
    </row>
    <row r="15408" spans="2:6" s="55" customFormat="1" x14ac:dyDescent="0.25">
      <c r="B15408" s="209"/>
      <c r="C15408" s="564"/>
      <c r="D15408" s="209"/>
      <c r="F15408" s="685"/>
    </row>
    <row r="15409" spans="2:6" s="55" customFormat="1" x14ac:dyDescent="0.25">
      <c r="B15409" s="209"/>
      <c r="C15409" s="564"/>
      <c r="D15409" s="209"/>
      <c r="F15409" s="685"/>
    </row>
    <row r="15410" spans="2:6" s="55" customFormat="1" x14ac:dyDescent="0.25">
      <c r="B15410" s="209"/>
      <c r="C15410" s="564"/>
      <c r="D15410" s="209"/>
      <c r="F15410" s="685"/>
    </row>
    <row r="15411" spans="2:6" s="55" customFormat="1" x14ac:dyDescent="0.25">
      <c r="B15411" s="209"/>
      <c r="C15411" s="564"/>
      <c r="D15411" s="209"/>
      <c r="F15411" s="685"/>
    </row>
    <row r="15412" spans="2:6" s="55" customFormat="1" x14ac:dyDescent="0.25">
      <c r="B15412" s="209"/>
      <c r="C15412" s="564"/>
      <c r="D15412" s="209"/>
      <c r="F15412" s="685"/>
    </row>
    <row r="15413" spans="2:6" s="55" customFormat="1" x14ac:dyDescent="0.25">
      <c r="B15413" s="209"/>
      <c r="C15413" s="564"/>
      <c r="D15413" s="209"/>
      <c r="F15413" s="685"/>
    </row>
    <row r="15414" spans="2:6" s="55" customFormat="1" x14ac:dyDescent="0.25">
      <c r="B15414" s="209"/>
      <c r="C15414" s="564"/>
      <c r="D15414" s="209"/>
      <c r="F15414" s="685"/>
    </row>
    <row r="15415" spans="2:6" s="55" customFormat="1" x14ac:dyDescent="0.25">
      <c r="B15415" s="209"/>
      <c r="C15415" s="564"/>
      <c r="D15415" s="209"/>
      <c r="F15415" s="685"/>
    </row>
    <row r="15416" spans="2:6" s="55" customFormat="1" x14ac:dyDescent="0.25">
      <c r="B15416" s="209"/>
      <c r="C15416" s="564"/>
      <c r="D15416" s="209"/>
      <c r="F15416" s="685"/>
    </row>
    <row r="15417" spans="2:6" s="55" customFormat="1" x14ac:dyDescent="0.25">
      <c r="B15417" s="209"/>
      <c r="C15417" s="564"/>
      <c r="D15417" s="209"/>
      <c r="F15417" s="685"/>
    </row>
    <row r="15418" spans="2:6" s="55" customFormat="1" x14ac:dyDescent="0.25">
      <c r="B15418" s="209"/>
      <c r="C15418" s="564"/>
      <c r="D15418" s="209"/>
      <c r="F15418" s="685"/>
    </row>
    <row r="15419" spans="2:6" s="55" customFormat="1" x14ac:dyDescent="0.25">
      <c r="B15419" s="209"/>
      <c r="C15419" s="564"/>
      <c r="D15419" s="209"/>
      <c r="F15419" s="685"/>
    </row>
    <row r="15420" spans="2:6" s="55" customFormat="1" x14ac:dyDescent="0.25">
      <c r="B15420" s="209"/>
      <c r="C15420" s="564"/>
      <c r="D15420" s="209"/>
      <c r="F15420" s="685"/>
    </row>
    <row r="15421" spans="2:6" s="55" customFormat="1" x14ac:dyDescent="0.25">
      <c r="B15421" s="209"/>
      <c r="C15421" s="564"/>
      <c r="D15421" s="209"/>
      <c r="F15421" s="685"/>
    </row>
    <row r="15422" spans="2:6" s="55" customFormat="1" x14ac:dyDescent="0.25">
      <c r="B15422" s="209"/>
      <c r="C15422" s="564"/>
      <c r="D15422" s="209"/>
      <c r="F15422" s="685"/>
    </row>
    <row r="15423" spans="2:6" s="55" customFormat="1" x14ac:dyDescent="0.25">
      <c r="B15423" s="209"/>
      <c r="C15423" s="564"/>
      <c r="D15423" s="209"/>
      <c r="F15423" s="685"/>
    </row>
    <row r="15424" spans="2:6" s="55" customFormat="1" x14ac:dyDescent="0.25">
      <c r="B15424" s="209"/>
      <c r="C15424" s="564"/>
      <c r="D15424" s="209"/>
      <c r="F15424" s="685"/>
    </row>
    <row r="15425" spans="2:6" s="55" customFormat="1" x14ac:dyDescent="0.25">
      <c r="B15425" s="209"/>
      <c r="C15425" s="564"/>
      <c r="D15425" s="209"/>
      <c r="F15425" s="685"/>
    </row>
    <row r="15426" spans="2:6" s="55" customFormat="1" x14ac:dyDescent="0.25">
      <c r="B15426" s="209"/>
      <c r="C15426" s="564"/>
      <c r="D15426" s="209"/>
      <c r="F15426" s="685"/>
    </row>
    <row r="15427" spans="2:6" s="55" customFormat="1" x14ac:dyDescent="0.25">
      <c r="B15427" s="209"/>
      <c r="C15427" s="564"/>
      <c r="D15427" s="209"/>
      <c r="F15427" s="685"/>
    </row>
    <row r="15428" spans="2:6" s="55" customFormat="1" x14ac:dyDescent="0.25">
      <c r="B15428" s="209"/>
      <c r="C15428" s="564"/>
      <c r="D15428" s="209"/>
      <c r="F15428" s="685"/>
    </row>
    <row r="15429" spans="2:6" s="55" customFormat="1" x14ac:dyDescent="0.25">
      <c r="B15429" s="209"/>
      <c r="C15429" s="564"/>
      <c r="D15429" s="209"/>
      <c r="F15429" s="685"/>
    </row>
    <row r="15430" spans="2:6" s="55" customFormat="1" x14ac:dyDescent="0.25">
      <c r="B15430" s="209"/>
      <c r="C15430" s="564"/>
      <c r="D15430" s="209"/>
      <c r="F15430" s="685"/>
    </row>
    <row r="15431" spans="2:6" s="55" customFormat="1" x14ac:dyDescent="0.25">
      <c r="B15431" s="209"/>
      <c r="C15431" s="564"/>
      <c r="D15431" s="209"/>
      <c r="F15431" s="685"/>
    </row>
    <row r="15432" spans="2:6" s="55" customFormat="1" x14ac:dyDescent="0.25">
      <c r="B15432" s="209"/>
      <c r="C15432" s="564"/>
      <c r="D15432" s="209"/>
      <c r="F15432" s="685"/>
    </row>
    <row r="15433" spans="2:6" s="55" customFormat="1" x14ac:dyDescent="0.25">
      <c r="B15433" s="209"/>
      <c r="C15433" s="564"/>
      <c r="D15433" s="209"/>
      <c r="F15433" s="685"/>
    </row>
    <row r="15434" spans="2:6" s="55" customFormat="1" x14ac:dyDescent="0.25">
      <c r="B15434" s="209"/>
      <c r="C15434" s="564"/>
      <c r="D15434" s="209"/>
      <c r="F15434" s="685"/>
    </row>
    <row r="15435" spans="2:6" s="55" customFormat="1" x14ac:dyDescent="0.25">
      <c r="B15435" s="209"/>
      <c r="C15435" s="564"/>
      <c r="D15435" s="209"/>
      <c r="F15435" s="685"/>
    </row>
    <row r="15436" spans="2:6" s="55" customFormat="1" x14ac:dyDescent="0.25">
      <c r="B15436" s="209"/>
      <c r="C15436" s="564"/>
      <c r="D15436" s="209"/>
      <c r="F15436" s="685"/>
    </row>
    <row r="15437" spans="2:6" s="55" customFormat="1" x14ac:dyDescent="0.25">
      <c r="B15437" s="209"/>
      <c r="C15437" s="564"/>
      <c r="D15437" s="209"/>
      <c r="F15437" s="685"/>
    </row>
    <row r="15438" spans="2:6" s="55" customFormat="1" x14ac:dyDescent="0.25">
      <c r="B15438" s="209"/>
      <c r="C15438" s="564"/>
      <c r="D15438" s="209"/>
      <c r="F15438" s="685"/>
    </row>
    <row r="15439" spans="2:6" s="55" customFormat="1" x14ac:dyDescent="0.25">
      <c r="B15439" s="209"/>
      <c r="C15439" s="564"/>
      <c r="D15439" s="209"/>
      <c r="F15439" s="685"/>
    </row>
    <row r="15440" spans="2:6" s="55" customFormat="1" x14ac:dyDescent="0.25">
      <c r="B15440" s="209"/>
      <c r="C15440" s="564"/>
      <c r="D15440" s="209"/>
      <c r="F15440" s="685"/>
    </row>
    <row r="15441" spans="2:6" s="55" customFormat="1" x14ac:dyDescent="0.25">
      <c r="B15441" s="209"/>
      <c r="C15441" s="564"/>
      <c r="D15441" s="209"/>
      <c r="F15441" s="685"/>
    </row>
    <row r="15442" spans="2:6" s="55" customFormat="1" x14ac:dyDescent="0.25">
      <c r="B15442" s="209"/>
      <c r="C15442" s="564"/>
      <c r="D15442" s="209"/>
      <c r="F15442" s="685"/>
    </row>
    <row r="15443" spans="2:6" s="55" customFormat="1" x14ac:dyDescent="0.25">
      <c r="B15443" s="209"/>
      <c r="C15443" s="564"/>
      <c r="D15443" s="209"/>
      <c r="F15443" s="685"/>
    </row>
    <row r="15444" spans="2:6" s="55" customFormat="1" x14ac:dyDescent="0.25">
      <c r="B15444" s="209"/>
      <c r="C15444" s="564"/>
      <c r="D15444" s="209"/>
      <c r="F15444" s="685"/>
    </row>
    <row r="15445" spans="2:6" s="55" customFormat="1" x14ac:dyDescent="0.25">
      <c r="B15445" s="209"/>
      <c r="C15445" s="564"/>
      <c r="D15445" s="209"/>
      <c r="F15445" s="685"/>
    </row>
    <row r="15446" spans="2:6" s="55" customFormat="1" x14ac:dyDescent="0.25">
      <c r="B15446" s="209"/>
      <c r="C15446" s="564"/>
      <c r="D15446" s="209"/>
      <c r="F15446" s="685"/>
    </row>
    <row r="15447" spans="2:6" s="55" customFormat="1" x14ac:dyDescent="0.25">
      <c r="B15447" s="209"/>
      <c r="C15447" s="564"/>
      <c r="D15447" s="209"/>
      <c r="F15447" s="685"/>
    </row>
    <row r="15448" spans="2:6" s="55" customFormat="1" x14ac:dyDescent="0.25">
      <c r="B15448" s="209"/>
      <c r="C15448" s="564"/>
      <c r="D15448" s="209"/>
      <c r="F15448" s="685"/>
    </row>
    <row r="15449" spans="2:6" s="55" customFormat="1" x14ac:dyDescent="0.25">
      <c r="B15449" s="209"/>
      <c r="C15449" s="564"/>
      <c r="D15449" s="209"/>
      <c r="F15449" s="685"/>
    </row>
    <row r="15450" spans="2:6" s="55" customFormat="1" x14ac:dyDescent="0.25">
      <c r="B15450" s="209"/>
      <c r="C15450" s="564"/>
      <c r="D15450" s="209"/>
      <c r="F15450" s="685"/>
    </row>
    <row r="15451" spans="2:6" s="55" customFormat="1" x14ac:dyDescent="0.25">
      <c r="B15451" s="209"/>
      <c r="C15451" s="564"/>
      <c r="D15451" s="209"/>
      <c r="F15451" s="685"/>
    </row>
    <row r="15452" spans="2:6" s="55" customFormat="1" x14ac:dyDescent="0.25">
      <c r="B15452" s="209"/>
      <c r="C15452" s="564"/>
      <c r="D15452" s="209"/>
      <c r="F15452" s="685"/>
    </row>
    <row r="15453" spans="2:6" s="55" customFormat="1" x14ac:dyDescent="0.25">
      <c r="B15453" s="209"/>
      <c r="C15453" s="564"/>
      <c r="D15453" s="209"/>
      <c r="F15453" s="685"/>
    </row>
    <row r="15454" spans="2:6" s="55" customFormat="1" x14ac:dyDescent="0.25">
      <c r="B15454" s="209"/>
      <c r="C15454" s="564"/>
      <c r="D15454" s="209"/>
      <c r="F15454" s="685"/>
    </row>
    <row r="15455" spans="2:6" s="55" customFormat="1" x14ac:dyDescent="0.25">
      <c r="B15455" s="209"/>
      <c r="C15455" s="564"/>
      <c r="D15455" s="209"/>
      <c r="F15455" s="685"/>
    </row>
    <row r="15456" spans="2:6" s="55" customFormat="1" x14ac:dyDescent="0.25">
      <c r="B15456" s="209"/>
      <c r="C15456" s="564"/>
      <c r="D15456" s="209"/>
      <c r="F15456" s="685"/>
    </row>
    <row r="15457" spans="2:6" s="55" customFormat="1" x14ac:dyDescent="0.25">
      <c r="B15457" s="209"/>
      <c r="C15457" s="564"/>
      <c r="D15457" s="209"/>
      <c r="F15457" s="685"/>
    </row>
    <row r="15458" spans="2:6" s="55" customFormat="1" x14ac:dyDescent="0.25">
      <c r="B15458" s="209"/>
      <c r="C15458" s="564"/>
      <c r="D15458" s="209"/>
      <c r="F15458" s="685"/>
    </row>
    <row r="15459" spans="2:6" s="55" customFormat="1" x14ac:dyDescent="0.25">
      <c r="B15459" s="209"/>
      <c r="C15459" s="564"/>
      <c r="D15459" s="209"/>
      <c r="F15459" s="685"/>
    </row>
    <row r="15460" spans="2:6" s="55" customFormat="1" x14ac:dyDescent="0.25">
      <c r="B15460" s="209"/>
      <c r="C15460" s="564"/>
      <c r="D15460" s="209"/>
      <c r="F15460" s="685"/>
    </row>
    <row r="15461" spans="2:6" s="55" customFormat="1" x14ac:dyDescent="0.25">
      <c r="B15461" s="209"/>
      <c r="C15461" s="564"/>
      <c r="D15461" s="209"/>
      <c r="F15461" s="685"/>
    </row>
    <row r="15462" spans="2:6" s="55" customFormat="1" x14ac:dyDescent="0.25">
      <c r="B15462" s="209"/>
      <c r="C15462" s="564"/>
      <c r="D15462" s="209"/>
      <c r="F15462" s="685"/>
    </row>
    <row r="15463" spans="2:6" s="55" customFormat="1" x14ac:dyDescent="0.25">
      <c r="B15463" s="209"/>
      <c r="C15463" s="564"/>
      <c r="D15463" s="209"/>
      <c r="F15463" s="685"/>
    </row>
    <row r="15464" spans="2:6" s="55" customFormat="1" x14ac:dyDescent="0.25">
      <c r="B15464" s="209"/>
      <c r="C15464" s="564"/>
      <c r="D15464" s="209"/>
      <c r="F15464" s="685"/>
    </row>
    <row r="15465" spans="2:6" s="55" customFormat="1" x14ac:dyDescent="0.25">
      <c r="B15465" s="209"/>
      <c r="C15465" s="564"/>
      <c r="D15465" s="209"/>
      <c r="F15465" s="685"/>
    </row>
    <row r="15466" spans="2:6" s="55" customFormat="1" x14ac:dyDescent="0.25">
      <c r="B15466" s="209"/>
      <c r="C15466" s="564"/>
      <c r="D15466" s="209"/>
      <c r="F15466" s="685"/>
    </row>
    <row r="15467" spans="2:6" s="55" customFormat="1" x14ac:dyDescent="0.25">
      <c r="B15467" s="209"/>
      <c r="C15467" s="564"/>
      <c r="D15467" s="209"/>
      <c r="F15467" s="685"/>
    </row>
    <row r="15468" spans="2:6" s="55" customFormat="1" x14ac:dyDescent="0.25">
      <c r="B15468" s="209"/>
      <c r="C15468" s="564"/>
      <c r="D15468" s="209"/>
      <c r="F15468" s="685"/>
    </row>
    <row r="15469" spans="2:6" s="55" customFormat="1" x14ac:dyDescent="0.25">
      <c r="B15469" s="209"/>
      <c r="C15469" s="564"/>
      <c r="D15469" s="209"/>
      <c r="F15469" s="685"/>
    </row>
    <row r="15470" spans="2:6" s="55" customFormat="1" x14ac:dyDescent="0.25">
      <c r="B15470" s="209"/>
      <c r="C15470" s="564"/>
      <c r="D15470" s="209"/>
      <c r="F15470" s="685"/>
    </row>
    <row r="15471" spans="2:6" s="55" customFormat="1" x14ac:dyDescent="0.25">
      <c r="B15471" s="209"/>
      <c r="C15471" s="564"/>
      <c r="D15471" s="209"/>
      <c r="F15471" s="685"/>
    </row>
    <row r="15472" spans="2:6" s="55" customFormat="1" x14ac:dyDescent="0.25">
      <c r="B15472" s="209"/>
      <c r="C15472" s="564"/>
      <c r="D15472" s="209"/>
      <c r="F15472" s="685"/>
    </row>
    <row r="15473" spans="2:6" s="55" customFormat="1" x14ac:dyDescent="0.25">
      <c r="B15473" s="209"/>
      <c r="C15473" s="564"/>
      <c r="D15473" s="209"/>
      <c r="F15473" s="685"/>
    </row>
    <row r="15474" spans="2:6" s="55" customFormat="1" x14ac:dyDescent="0.25">
      <c r="B15474" s="209"/>
      <c r="C15474" s="564"/>
      <c r="D15474" s="209"/>
      <c r="F15474" s="685"/>
    </row>
    <row r="15475" spans="2:6" s="55" customFormat="1" x14ac:dyDescent="0.25">
      <c r="B15475" s="209"/>
      <c r="C15475" s="564"/>
      <c r="D15475" s="209"/>
      <c r="F15475" s="685"/>
    </row>
    <row r="15476" spans="2:6" s="55" customFormat="1" x14ac:dyDescent="0.25">
      <c r="B15476" s="209"/>
      <c r="C15476" s="564"/>
      <c r="D15476" s="209"/>
      <c r="F15476" s="685"/>
    </row>
    <row r="15477" spans="2:6" s="55" customFormat="1" x14ac:dyDescent="0.25">
      <c r="B15477" s="209"/>
      <c r="C15477" s="564"/>
      <c r="D15477" s="209"/>
      <c r="F15477" s="685"/>
    </row>
    <row r="15478" spans="2:6" s="55" customFormat="1" x14ac:dyDescent="0.25">
      <c r="B15478" s="209"/>
      <c r="C15478" s="564"/>
      <c r="D15478" s="209"/>
      <c r="F15478" s="685"/>
    </row>
    <row r="15479" spans="2:6" s="55" customFormat="1" x14ac:dyDescent="0.25">
      <c r="B15479" s="209"/>
      <c r="C15479" s="564"/>
      <c r="D15479" s="209"/>
      <c r="F15479" s="685"/>
    </row>
    <row r="15480" spans="2:6" s="55" customFormat="1" x14ac:dyDescent="0.25">
      <c r="B15480" s="209"/>
      <c r="C15480" s="564"/>
      <c r="D15480" s="209"/>
      <c r="F15480" s="685"/>
    </row>
    <row r="15481" spans="2:6" s="55" customFormat="1" x14ac:dyDescent="0.25">
      <c r="B15481" s="209"/>
      <c r="C15481" s="564"/>
      <c r="D15481" s="209"/>
      <c r="F15481" s="685"/>
    </row>
    <row r="15482" spans="2:6" s="55" customFormat="1" x14ac:dyDescent="0.25">
      <c r="B15482" s="209"/>
      <c r="C15482" s="564"/>
      <c r="D15482" s="209"/>
      <c r="F15482" s="685"/>
    </row>
    <row r="15483" spans="2:6" s="55" customFormat="1" x14ac:dyDescent="0.25">
      <c r="B15483" s="209"/>
      <c r="C15483" s="564"/>
      <c r="D15483" s="209"/>
      <c r="F15483" s="685"/>
    </row>
    <row r="15484" spans="2:6" s="55" customFormat="1" x14ac:dyDescent="0.25">
      <c r="B15484" s="209"/>
      <c r="C15484" s="564"/>
      <c r="D15484" s="209"/>
      <c r="F15484" s="685"/>
    </row>
    <row r="15485" spans="2:6" s="55" customFormat="1" x14ac:dyDescent="0.25">
      <c r="B15485" s="209"/>
      <c r="C15485" s="564"/>
      <c r="D15485" s="209"/>
      <c r="F15485" s="685"/>
    </row>
    <row r="15486" spans="2:6" s="55" customFormat="1" x14ac:dyDescent="0.25">
      <c r="B15486" s="209"/>
      <c r="C15486" s="564"/>
      <c r="D15486" s="209"/>
      <c r="F15486" s="685"/>
    </row>
    <row r="15487" spans="2:6" s="55" customFormat="1" x14ac:dyDescent="0.25">
      <c r="B15487" s="209"/>
      <c r="C15487" s="564"/>
      <c r="D15487" s="209"/>
      <c r="F15487" s="685"/>
    </row>
    <row r="15488" spans="2:6" s="55" customFormat="1" x14ac:dyDescent="0.25">
      <c r="B15488" s="209"/>
      <c r="C15488" s="564"/>
      <c r="D15488" s="209"/>
      <c r="F15488" s="685"/>
    </row>
    <row r="15489" spans="2:6" s="55" customFormat="1" x14ac:dyDescent="0.25">
      <c r="B15489" s="209"/>
      <c r="C15489" s="564"/>
      <c r="D15489" s="209"/>
      <c r="F15489" s="685"/>
    </row>
    <row r="15490" spans="2:6" s="55" customFormat="1" x14ac:dyDescent="0.25">
      <c r="B15490" s="209"/>
      <c r="C15490" s="564"/>
      <c r="D15490" s="209"/>
      <c r="F15490" s="685"/>
    </row>
    <row r="15491" spans="2:6" s="55" customFormat="1" x14ac:dyDescent="0.25">
      <c r="B15491" s="209"/>
      <c r="C15491" s="564"/>
      <c r="D15491" s="209"/>
      <c r="F15491" s="685"/>
    </row>
    <row r="15492" spans="2:6" s="55" customFormat="1" x14ac:dyDescent="0.25">
      <c r="B15492" s="209"/>
      <c r="C15492" s="564"/>
      <c r="D15492" s="209"/>
      <c r="F15492" s="685"/>
    </row>
    <row r="15493" spans="2:6" s="55" customFormat="1" x14ac:dyDescent="0.25">
      <c r="B15493" s="209"/>
      <c r="C15493" s="564"/>
      <c r="D15493" s="209"/>
      <c r="F15493" s="685"/>
    </row>
    <row r="15494" spans="2:6" s="55" customFormat="1" x14ac:dyDescent="0.25">
      <c r="B15494" s="209"/>
      <c r="C15494" s="564"/>
      <c r="D15494" s="209"/>
      <c r="F15494" s="685"/>
    </row>
    <row r="15495" spans="2:6" s="55" customFormat="1" x14ac:dyDescent="0.25">
      <c r="B15495" s="209"/>
      <c r="C15495" s="564"/>
      <c r="D15495" s="209"/>
      <c r="F15495" s="685"/>
    </row>
    <row r="15496" spans="2:6" s="55" customFormat="1" x14ac:dyDescent="0.25">
      <c r="B15496" s="209"/>
      <c r="C15496" s="564"/>
      <c r="D15496" s="209"/>
      <c r="F15496" s="685"/>
    </row>
    <row r="15497" spans="2:6" s="55" customFormat="1" x14ac:dyDescent="0.25">
      <c r="B15497" s="209"/>
      <c r="C15497" s="564"/>
      <c r="D15497" s="209"/>
      <c r="F15497" s="685"/>
    </row>
    <row r="15498" spans="2:6" s="55" customFormat="1" x14ac:dyDescent="0.25">
      <c r="B15498" s="209"/>
      <c r="C15498" s="564"/>
      <c r="D15498" s="209"/>
      <c r="F15498" s="685"/>
    </row>
    <row r="15499" spans="2:6" s="55" customFormat="1" x14ac:dyDescent="0.25">
      <c r="B15499" s="209"/>
      <c r="C15499" s="564"/>
      <c r="D15499" s="209"/>
      <c r="F15499" s="685"/>
    </row>
    <row r="15500" spans="2:6" s="55" customFormat="1" x14ac:dyDescent="0.25">
      <c r="B15500" s="209"/>
      <c r="C15500" s="564"/>
      <c r="D15500" s="209"/>
      <c r="F15500" s="685"/>
    </row>
    <row r="15501" spans="2:6" s="55" customFormat="1" x14ac:dyDescent="0.25">
      <c r="B15501" s="209"/>
      <c r="C15501" s="564"/>
      <c r="D15501" s="209"/>
      <c r="F15501" s="685"/>
    </row>
    <row r="15502" spans="2:6" s="55" customFormat="1" x14ac:dyDescent="0.25">
      <c r="B15502" s="209"/>
      <c r="C15502" s="564"/>
      <c r="D15502" s="209"/>
      <c r="F15502" s="685"/>
    </row>
    <row r="15503" spans="2:6" s="55" customFormat="1" x14ac:dyDescent="0.25">
      <c r="B15503" s="209"/>
      <c r="C15503" s="564"/>
      <c r="D15503" s="209"/>
      <c r="F15503" s="685"/>
    </row>
    <row r="15504" spans="2:6" s="55" customFormat="1" x14ac:dyDescent="0.25">
      <c r="B15504" s="209"/>
      <c r="C15504" s="564"/>
      <c r="D15504" s="209"/>
      <c r="F15504" s="685"/>
    </row>
    <row r="15505" spans="2:6" s="55" customFormat="1" x14ac:dyDescent="0.25">
      <c r="B15505" s="209"/>
      <c r="C15505" s="564"/>
      <c r="D15505" s="209"/>
      <c r="F15505" s="685"/>
    </row>
    <row r="15506" spans="2:6" s="55" customFormat="1" x14ac:dyDescent="0.25">
      <c r="B15506" s="209"/>
      <c r="C15506" s="564"/>
      <c r="D15506" s="209"/>
      <c r="F15506" s="685"/>
    </row>
    <row r="15507" spans="2:6" s="55" customFormat="1" x14ac:dyDescent="0.25">
      <c r="B15507" s="209"/>
      <c r="C15507" s="564"/>
      <c r="D15507" s="209"/>
      <c r="F15507" s="685"/>
    </row>
    <row r="15508" spans="2:6" s="55" customFormat="1" x14ac:dyDescent="0.25">
      <c r="B15508" s="209"/>
      <c r="C15508" s="564"/>
      <c r="D15508" s="209"/>
      <c r="F15508" s="685"/>
    </row>
    <row r="15509" spans="2:6" s="55" customFormat="1" x14ac:dyDescent="0.25">
      <c r="B15509" s="209"/>
      <c r="C15509" s="564"/>
      <c r="D15509" s="209"/>
      <c r="F15509" s="685"/>
    </row>
    <row r="15510" spans="2:6" s="55" customFormat="1" x14ac:dyDescent="0.25">
      <c r="B15510" s="209"/>
      <c r="C15510" s="564"/>
      <c r="D15510" s="209"/>
      <c r="F15510" s="685"/>
    </row>
    <row r="15511" spans="2:6" s="55" customFormat="1" x14ac:dyDescent="0.25">
      <c r="B15511" s="209"/>
      <c r="C15511" s="564"/>
      <c r="D15511" s="209"/>
      <c r="F15511" s="685"/>
    </row>
    <row r="15512" spans="2:6" s="55" customFormat="1" x14ac:dyDescent="0.25">
      <c r="B15512" s="209"/>
      <c r="C15512" s="564"/>
      <c r="D15512" s="209"/>
      <c r="F15512" s="685"/>
    </row>
    <row r="15513" spans="2:6" s="55" customFormat="1" x14ac:dyDescent="0.25">
      <c r="B15513" s="209"/>
      <c r="C15513" s="564"/>
      <c r="D15513" s="209"/>
      <c r="F15513" s="685"/>
    </row>
    <row r="15514" spans="2:6" s="55" customFormat="1" x14ac:dyDescent="0.25">
      <c r="B15514" s="209"/>
      <c r="C15514" s="564"/>
      <c r="D15514" s="209"/>
      <c r="F15514" s="685"/>
    </row>
    <row r="15515" spans="2:6" s="55" customFormat="1" x14ac:dyDescent="0.25">
      <c r="B15515" s="209"/>
      <c r="C15515" s="564"/>
      <c r="D15515" s="209"/>
      <c r="F15515" s="685"/>
    </row>
    <row r="15516" spans="2:6" s="55" customFormat="1" x14ac:dyDescent="0.25">
      <c r="B15516" s="209"/>
      <c r="C15516" s="564"/>
      <c r="D15516" s="209"/>
      <c r="F15516" s="685"/>
    </row>
    <row r="15517" spans="2:6" s="55" customFormat="1" x14ac:dyDescent="0.25">
      <c r="B15517" s="209"/>
      <c r="C15517" s="564"/>
      <c r="D15517" s="209"/>
      <c r="F15517" s="685"/>
    </row>
    <row r="15518" spans="2:6" s="55" customFormat="1" x14ac:dyDescent="0.25">
      <c r="B15518" s="209"/>
      <c r="C15518" s="564"/>
      <c r="D15518" s="209"/>
      <c r="F15518" s="685"/>
    </row>
    <row r="15519" spans="2:6" s="55" customFormat="1" x14ac:dyDescent="0.25">
      <c r="B15519" s="209"/>
      <c r="C15519" s="564"/>
      <c r="D15519" s="209"/>
      <c r="F15519" s="685"/>
    </row>
    <row r="15520" spans="2:6" s="55" customFormat="1" x14ac:dyDescent="0.25">
      <c r="B15520" s="209"/>
      <c r="C15520" s="564"/>
      <c r="D15520" s="209"/>
      <c r="F15520" s="685"/>
    </row>
    <row r="15521" spans="2:6" s="55" customFormat="1" x14ac:dyDescent="0.25">
      <c r="B15521" s="209"/>
      <c r="C15521" s="564"/>
      <c r="D15521" s="209"/>
      <c r="F15521" s="685"/>
    </row>
    <row r="15522" spans="2:6" s="55" customFormat="1" x14ac:dyDescent="0.25">
      <c r="B15522" s="209"/>
      <c r="C15522" s="564"/>
      <c r="D15522" s="209"/>
      <c r="F15522" s="685"/>
    </row>
    <row r="15523" spans="2:6" s="55" customFormat="1" x14ac:dyDescent="0.25">
      <c r="B15523" s="209"/>
      <c r="C15523" s="564"/>
      <c r="D15523" s="209"/>
      <c r="F15523" s="685"/>
    </row>
    <row r="15524" spans="2:6" s="55" customFormat="1" x14ac:dyDescent="0.25">
      <c r="B15524" s="209"/>
      <c r="C15524" s="564"/>
      <c r="D15524" s="209"/>
      <c r="F15524" s="685"/>
    </row>
    <row r="15525" spans="2:6" s="55" customFormat="1" x14ac:dyDescent="0.25">
      <c r="B15525" s="209"/>
      <c r="C15525" s="564"/>
      <c r="D15525" s="209"/>
      <c r="F15525" s="685"/>
    </row>
    <row r="15526" spans="2:6" s="55" customFormat="1" x14ac:dyDescent="0.25">
      <c r="B15526" s="209"/>
      <c r="C15526" s="564"/>
      <c r="D15526" s="209"/>
      <c r="F15526" s="685"/>
    </row>
    <row r="15527" spans="2:6" s="55" customFormat="1" x14ac:dyDescent="0.25">
      <c r="B15527" s="209"/>
      <c r="C15527" s="564"/>
      <c r="D15527" s="209"/>
      <c r="F15527" s="685"/>
    </row>
    <row r="15528" spans="2:6" s="55" customFormat="1" x14ac:dyDescent="0.25">
      <c r="B15528" s="209"/>
      <c r="C15528" s="564"/>
      <c r="D15528" s="209"/>
      <c r="F15528" s="685"/>
    </row>
    <row r="15529" spans="2:6" s="55" customFormat="1" x14ac:dyDescent="0.25">
      <c r="B15529" s="209"/>
      <c r="C15529" s="564"/>
      <c r="D15529" s="209"/>
      <c r="F15529" s="685"/>
    </row>
    <row r="15530" spans="2:6" s="55" customFormat="1" x14ac:dyDescent="0.25">
      <c r="B15530" s="209"/>
      <c r="C15530" s="564"/>
      <c r="D15530" s="209"/>
      <c r="F15530" s="685"/>
    </row>
    <row r="15531" spans="2:6" s="55" customFormat="1" x14ac:dyDescent="0.25">
      <c r="B15531" s="209"/>
      <c r="C15531" s="564"/>
      <c r="D15531" s="209"/>
      <c r="F15531" s="685"/>
    </row>
    <row r="15532" spans="2:6" s="55" customFormat="1" x14ac:dyDescent="0.25">
      <c r="B15532" s="209"/>
      <c r="C15532" s="564"/>
      <c r="D15532" s="209"/>
      <c r="F15532" s="685"/>
    </row>
    <row r="15533" spans="2:6" s="55" customFormat="1" x14ac:dyDescent="0.25">
      <c r="B15533" s="209"/>
      <c r="C15533" s="564"/>
      <c r="D15533" s="209"/>
      <c r="F15533" s="685"/>
    </row>
    <row r="15534" spans="2:6" s="55" customFormat="1" x14ac:dyDescent="0.25">
      <c r="B15534" s="209"/>
      <c r="C15534" s="564"/>
      <c r="D15534" s="209"/>
      <c r="F15534" s="685"/>
    </row>
    <row r="15535" spans="2:6" s="55" customFormat="1" x14ac:dyDescent="0.25">
      <c r="B15535" s="209"/>
      <c r="C15535" s="564"/>
      <c r="D15535" s="209"/>
      <c r="F15535" s="685"/>
    </row>
    <row r="15536" spans="2:6" s="55" customFormat="1" x14ac:dyDescent="0.25">
      <c r="B15536" s="209"/>
      <c r="C15536" s="564"/>
      <c r="D15536" s="209"/>
      <c r="F15536" s="685"/>
    </row>
    <row r="15537" spans="2:6" s="55" customFormat="1" x14ac:dyDescent="0.25">
      <c r="B15537" s="209"/>
      <c r="C15537" s="564"/>
      <c r="D15537" s="209"/>
      <c r="F15537" s="685"/>
    </row>
    <row r="15538" spans="2:6" s="55" customFormat="1" x14ac:dyDescent="0.25">
      <c r="B15538" s="209"/>
      <c r="C15538" s="564"/>
      <c r="D15538" s="209"/>
      <c r="F15538" s="685"/>
    </row>
    <row r="15539" spans="2:6" s="55" customFormat="1" x14ac:dyDescent="0.25">
      <c r="B15539" s="209"/>
      <c r="C15539" s="564"/>
      <c r="D15539" s="209"/>
      <c r="F15539" s="685"/>
    </row>
    <row r="15540" spans="2:6" s="55" customFormat="1" x14ac:dyDescent="0.25">
      <c r="B15540" s="209"/>
      <c r="C15540" s="564"/>
      <c r="D15540" s="209"/>
      <c r="F15540" s="685"/>
    </row>
    <row r="15541" spans="2:6" s="55" customFormat="1" x14ac:dyDescent="0.25">
      <c r="B15541" s="209"/>
      <c r="C15541" s="564"/>
      <c r="D15541" s="209"/>
      <c r="F15541" s="685"/>
    </row>
    <row r="15542" spans="2:6" s="55" customFormat="1" x14ac:dyDescent="0.25">
      <c r="B15542" s="209"/>
      <c r="C15542" s="564"/>
      <c r="D15542" s="209"/>
      <c r="F15542" s="685"/>
    </row>
    <row r="15543" spans="2:6" s="55" customFormat="1" x14ac:dyDescent="0.25">
      <c r="B15543" s="209"/>
      <c r="C15543" s="564"/>
      <c r="D15543" s="209"/>
      <c r="F15543" s="685"/>
    </row>
    <row r="15544" spans="2:6" s="55" customFormat="1" x14ac:dyDescent="0.25">
      <c r="B15544" s="209"/>
      <c r="C15544" s="564"/>
      <c r="D15544" s="209"/>
      <c r="F15544" s="685"/>
    </row>
    <row r="15545" spans="2:6" s="55" customFormat="1" x14ac:dyDescent="0.25">
      <c r="B15545" s="209"/>
      <c r="C15545" s="564"/>
      <c r="D15545" s="209"/>
      <c r="F15545" s="685"/>
    </row>
    <row r="15546" spans="2:6" s="55" customFormat="1" x14ac:dyDescent="0.25">
      <c r="B15546" s="209"/>
      <c r="C15546" s="564"/>
      <c r="D15546" s="209"/>
      <c r="F15546" s="685"/>
    </row>
    <row r="15547" spans="2:6" s="55" customFormat="1" x14ac:dyDescent="0.25">
      <c r="B15547" s="209"/>
      <c r="C15547" s="564"/>
      <c r="D15547" s="209"/>
      <c r="F15547" s="685"/>
    </row>
    <row r="15548" spans="2:6" s="55" customFormat="1" x14ac:dyDescent="0.25">
      <c r="B15548" s="209"/>
      <c r="C15548" s="564"/>
      <c r="D15548" s="209"/>
      <c r="F15548" s="685"/>
    </row>
    <row r="15549" spans="2:6" s="55" customFormat="1" x14ac:dyDescent="0.25">
      <c r="B15549" s="209"/>
      <c r="C15549" s="564"/>
      <c r="D15549" s="209"/>
      <c r="F15549" s="685"/>
    </row>
    <row r="15550" spans="2:6" s="55" customFormat="1" x14ac:dyDescent="0.25">
      <c r="B15550" s="209"/>
      <c r="C15550" s="564"/>
      <c r="D15550" s="209"/>
      <c r="F15550" s="685"/>
    </row>
    <row r="15551" spans="2:6" s="55" customFormat="1" x14ac:dyDescent="0.25">
      <c r="B15551" s="209"/>
      <c r="C15551" s="564"/>
      <c r="D15551" s="209"/>
      <c r="F15551" s="685"/>
    </row>
    <row r="15552" spans="2:6" s="55" customFormat="1" x14ac:dyDescent="0.25">
      <c r="B15552" s="209"/>
      <c r="C15552" s="564"/>
      <c r="D15552" s="209"/>
      <c r="F15552" s="685"/>
    </row>
    <row r="15553" spans="2:6" s="55" customFormat="1" x14ac:dyDescent="0.25">
      <c r="B15553" s="209"/>
      <c r="C15553" s="564"/>
      <c r="D15553" s="209"/>
      <c r="F15553" s="685"/>
    </row>
    <row r="15554" spans="2:6" s="55" customFormat="1" x14ac:dyDescent="0.25">
      <c r="B15554" s="209"/>
      <c r="C15554" s="564"/>
      <c r="D15554" s="209"/>
      <c r="F15554" s="685"/>
    </row>
    <row r="15555" spans="2:6" s="55" customFormat="1" x14ac:dyDescent="0.25">
      <c r="B15555" s="209"/>
      <c r="C15555" s="564"/>
      <c r="D15555" s="209"/>
      <c r="F15555" s="685"/>
    </row>
    <row r="15556" spans="2:6" s="55" customFormat="1" x14ac:dyDescent="0.25">
      <c r="B15556" s="209"/>
      <c r="C15556" s="564"/>
      <c r="D15556" s="209"/>
      <c r="F15556" s="685"/>
    </row>
    <row r="15557" spans="2:6" s="55" customFormat="1" x14ac:dyDescent="0.25">
      <c r="B15557" s="209"/>
      <c r="C15557" s="564"/>
      <c r="D15557" s="209"/>
      <c r="F15557" s="685"/>
    </row>
    <row r="15558" spans="2:6" s="55" customFormat="1" x14ac:dyDescent="0.25">
      <c r="B15558" s="209"/>
      <c r="C15558" s="564"/>
      <c r="D15558" s="209"/>
      <c r="F15558" s="685"/>
    </row>
    <row r="15559" spans="2:6" s="55" customFormat="1" x14ac:dyDescent="0.25">
      <c r="B15559" s="209"/>
      <c r="C15559" s="564"/>
      <c r="D15559" s="209"/>
      <c r="F15559" s="685"/>
    </row>
    <row r="15560" spans="2:6" s="55" customFormat="1" x14ac:dyDescent="0.25">
      <c r="B15560" s="209"/>
      <c r="C15560" s="564"/>
      <c r="D15560" s="209"/>
      <c r="F15560" s="685"/>
    </row>
    <row r="15561" spans="2:6" s="55" customFormat="1" x14ac:dyDescent="0.25">
      <c r="B15561" s="209"/>
      <c r="C15561" s="564"/>
      <c r="D15561" s="209"/>
      <c r="F15561" s="685"/>
    </row>
    <row r="15562" spans="2:6" s="55" customFormat="1" x14ac:dyDescent="0.25">
      <c r="B15562" s="209"/>
      <c r="C15562" s="564"/>
      <c r="D15562" s="209"/>
      <c r="F15562" s="685"/>
    </row>
    <row r="15563" spans="2:6" s="55" customFormat="1" x14ac:dyDescent="0.25">
      <c r="B15563" s="209"/>
      <c r="C15563" s="564"/>
      <c r="D15563" s="209"/>
      <c r="F15563" s="685"/>
    </row>
    <row r="15564" spans="2:6" s="55" customFormat="1" x14ac:dyDescent="0.25">
      <c r="B15564" s="209"/>
      <c r="C15564" s="564"/>
      <c r="D15564" s="209"/>
      <c r="F15564" s="685"/>
    </row>
    <row r="15565" spans="2:6" s="55" customFormat="1" x14ac:dyDescent="0.25">
      <c r="B15565" s="209"/>
      <c r="C15565" s="564"/>
      <c r="D15565" s="209"/>
      <c r="F15565" s="685"/>
    </row>
    <row r="15566" spans="2:6" s="55" customFormat="1" x14ac:dyDescent="0.25">
      <c r="B15566" s="209"/>
      <c r="C15566" s="564"/>
      <c r="D15566" s="209"/>
      <c r="F15566" s="685"/>
    </row>
    <row r="15567" spans="2:6" s="55" customFormat="1" x14ac:dyDescent="0.25">
      <c r="B15567" s="209"/>
      <c r="C15567" s="564"/>
      <c r="D15567" s="209"/>
      <c r="F15567" s="685"/>
    </row>
    <row r="15568" spans="2:6" s="55" customFormat="1" x14ac:dyDescent="0.25">
      <c r="B15568" s="209"/>
      <c r="C15568" s="564"/>
      <c r="D15568" s="209"/>
      <c r="F15568" s="685"/>
    </row>
    <row r="15569" spans="2:6" s="55" customFormat="1" x14ac:dyDescent="0.25">
      <c r="B15569" s="209"/>
      <c r="C15569" s="564"/>
      <c r="D15569" s="209"/>
      <c r="F15569" s="685"/>
    </row>
    <row r="15570" spans="2:6" s="55" customFormat="1" x14ac:dyDescent="0.25">
      <c r="B15570" s="209"/>
      <c r="C15570" s="564"/>
      <c r="D15570" s="209"/>
      <c r="F15570" s="685"/>
    </row>
    <row r="15571" spans="2:6" s="55" customFormat="1" x14ac:dyDescent="0.25">
      <c r="B15571" s="209"/>
      <c r="C15571" s="564"/>
      <c r="D15571" s="209"/>
      <c r="F15571" s="685"/>
    </row>
    <row r="15572" spans="2:6" s="55" customFormat="1" x14ac:dyDescent="0.25">
      <c r="B15572" s="209"/>
      <c r="C15572" s="564"/>
      <c r="D15572" s="209"/>
      <c r="F15572" s="685"/>
    </row>
    <row r="15573" spans="2:6" s="55" customFormat="1" x14ac:dyDescent="0.25">
      <c r="B15573" s="209"/>
      <c r="C15573" s="564"/>
      <c r="D15573" s="209"/>
      <c r="F15573" s="685"/>
    </row>
    <row r="15574" spans="2:6" s="55" customFormat="1" x14ac:dyDescent="0.25">
      <c r="B15574" s="209"/>
      <c r="C15574" s="564"/>
      <c r="D15574" s="209"/>
      <c r="F15574" s="685"/>
    </row>
    <row r="15575" spans="2:6" s="55" customFormat="1" x14ac:dyDescent="0.25">
      <c r="B15575" s="209"/>
      <c r="C15575" s="564"/>
      <c r="D15575" s="209"/>
      <c r="F15575" s="685"/>
    </row>
    <row r="15576" spans="2:6" s="55" customFormat="1" x14ac:dyDescent="0.25">
      <c r="B15576" s="209"/>
      <c r="C15576" s="564"/>
      <c r="D15576" s="209"/>
      <c r="F15576" s="685"/>
    </row>
    <row r="15577" spans="2:6" s="55" customFormat="1" x14ac:dyDescent="0.25">
      <c r="B15577" s="209"/>
      <c r="C15577" s="564"/>
      <c r="D15577" s="209"/>
      <c r="F15577" s="685"/>
    </row>
    <row r="15578" spans="2:6" s="55" customFormat="1" x14ac:dyDescent="0.25">
      <c r="B15578" s="209"/>
      <c r="C15578" s="564"/>
      <c r="D15578" s="209"/>
      <c r="F15578" s="685"/>
    </row>
    <row r="15579" spans="2:6" s="55" customFormat="1" x14ac:dyDescent="0.25">
      <c r="B15579" s="209"/>
      <c r="C15579" s="564"/>
      <c r="D15579" s="209"/>
      <c r="F15579" s="685"/>
    </row>
    <row r="15580" spans="2:6" s="55" customFormat="1" x14ac:dyDescent="0.25">
      <c r="B15580" s="209"/>
      <c r="C15580" s="564"/>
      <c r="D15580" s="209"/>
      <c r="F15580" s="685"/>
    </row>
    <row r="15581" spans="2:6" s="55" customFormat="1" x14ac:dyDescent="0.25">
      <c r="B15581" s="209"/>
      <c r="C15581" s="564"/>
      <c r="D15581" s="209"/>
      <c r="F15581" s="685"/>
    </row>
    <row r="15582" spans="2:6" s="55" customFormat="1" x14ac:dyDescent="0.25">
      <c r="B15582" s="209"/>
      <c r="C15582" s="564"/>
      <c r="D15582" s="209"/>
      <c r="F15582" s="685"/>
    </row>
    <row r="15583" spans="2:6" s="55" customFormat="1" x14ac:dyDescent="0.25">
      <c r="B15583" s="209"/>
      <c r="C15583" s="564"/>
      <c r="D15583" s="209"/>
      <c r="F15583" s="685"/>
    </row>
    <row r="15584" spans="2:6" s="55" customFormat="1" x14ac:dyDescent="0.25">
      <c r="B15584" s="209"/>
      <c r="C15584" s="564"/>
      <c r="D15584" s="209"/>
      <c r="F15584" s="685"/>
    </row>
    <row r="15585" spans="2:6" s="55" customFormat="1" x14ac:dyDescent="0.25">
      <c r="B15585" s="209"/>
      <c r="C15585" s="564"/>
      <c r="D15585" s="209"/>
      <c r="F15585" s="685"/>
    </row>
    <row r="15586" spans="2:6" s="55" customFormat="1" x14ac:dyDescent="0.25">
      <c r="B15586" s="209"/>
      <c r="C15586" s="564"/>
      <c r="D15586" s="209"/>
      <c r="F15586" s="685"/>
    </row>
    <row r="15587" spans="2:6" s="55" customFormat="1" x14ac:dyDescent="0.25">
      <c r="B15587" s="209"/>
      <c r="C15587" s="564"/>
      <c r="D15587" s="209"/>
      <c r="F15587" s="685"/>
    </row>
    <row r="15588" spans="2:6" s="55" customFormat="1" x14ac:dyDescent="0.25">
      <c r="B15588" s="209"/>
      <c r="C15588" s="564"/>
      <c r="D15588" s="209"/>
      <c r="F15588" s="685"/>
    </row>
    <row r="15589" spans="2:6" s="55" customFormat="1" x14ac:dyDescent="0.25">
      <c r="B15589" s="209"/>
      <c r="C15589" s="564"/>
      <c r="D15589" s="209"/>
      <c r="F15589" s="685"/>
    </row>
    <row r="15590" spans="2:6" s="55" customFormat="1" x14ac:dyDescent="0.25">
      <c r="B15590" s="209"/>
      <c r="C15590" s="564"/>
      <c r="D15590" s="209"/>
      <c r="F15590" s="685"/>
    </row>
    <row r="15591" spans="2:6" s="55" customFormat="1" x14ac:dyDescent="0.25">
      <c r="B15591" s="209"/>
      <c r="C15591" s="564"/>
      <c r="D15591" s="209"/>
      <c r="F15591" s="685"/>
    </row>
    <row r="15592" spans="2:6" s="55" customFormat="1" x14ac:dyDescent="0.25">
      <c r="B15592" s="209"/>
      <c r="C15592" s="564"/>
      <c r="D15592" s="209"/>
      <c r="F15592" s="685"/>
    </row>
    <row r="15593" spans="2:6" s="55" customFormat="1" x14ac:dyDescent="0.25">
      <c r="B15593" s="209"/>
      <c r="C15593" s="564"/>
      <c r="D15593" s="209"/>
      <c r="F15593" s="685"/>
    </row>
    <row r="15594" spans="2:6" s="55" customFormat="1" x14ac:dyDescent="0.25">
      <c r="B15594" s="209"/>
      <c r="C15594" s="564"/>
      <c r="D15594" s="209"/>
      <c r="F15594" s="685"/>
    </row>
    <row r="15595" spans="2:6" s="55" customFormat="1" x14ac:dyDescent="0.25">
      <c r="B15595" s="209"/>
      <c r="C15595" s="564"/>
      <c r="D15595" s="209"/>
      <c r="F15595" s="685"/>
    </row>
    <row r="15596" spans="2:6" s="55" customFormat="1" x14ac:dyDescent="0.25">
      <c r="B15596" s="209"/>
      <c r="C15596" s="564"/>
      <c r="D15596" s="209"/>
      <c r="F15596" s="685"/>
    </row>
    <row r="15597" spans="2:6" s="55" customFormat="1" x14ac:dyDescent="0.25">
      <c r="B15597" s="209"/>
      <c r="C15597" s="564"/>
      <c r="D15597" s="209"/>
      <c r="F15597" s="685"/>
    </row>
    <row r="15598" spans="2:6" s="55" customFormat="1" x14ac:dyDescent="0.25">
      <c r="B15598" s="209"/>
      <c r="C15598" s="564"/>
      <c r="D15598" s="209"/>
      <c r="F15598" s="685"/>
    </row>
    <row r="15599" spans="2:6" s="55" customFormat="1" x14ac:dyDescent="0.25">
      <c r="B15599" s="209"/>
      <c r="C15599" s="564"/>
      <c r="D15599" s="209"/>
      <c r="F15599" s="685"/>
    </row>
    <row r="15600" spans="2:6" s="55" customFormat="1" x14ac:dyDescent="0.25">
      <c r="B15600" s="209"/>
      <c r="C15600" s="564"/>
      <c r="D15600" s="209"/>
      <c r="F15600" s="685"/>
    </row>
    <row r="15601" spans="2:6" s="55" customFormat="1" x14ac:dyDescent="0.25">
      <c r="B15601" s="209"/>
      <c r="C15601" s="564"/>
      <c r="D15601" s="209"/>
      <c r="F15601" s="685"/>
    </row>
    <row r="15602" spans="2:6" s="55" customFormat="1" x14ac:dyDescent="0.25">
      <c r="B15602" s="209"/>
      <c r="C15602" s="564"/>
      <c r="D15602" s="209"/>
      <c r="F15602" s="685"/>
    </row>
    <row r="15603" spans="2:6" s="55" customFormat="1" x14ac:dyDescent="0.25">
      <c r="B15603" s="209"/>
      <c r="C15603" s="564"/>
      <c r="D15603" s="209"/>
      <c r="F15603" s="685"/>
    </row>
    <row r="15604" spans="2:6" s="55" customFormat="1" x14ac:dyDescent="0.25">
      <c r="B15604" s="209"/>
      <c r="C15604" s="564"/>
      <c r="D15604" s="209"/>
      <c r="F15604" s="685"/>
    </row>
    <row r="15605" spans="2:6" s="55" customFormat="1" x14ac:dyDescent="0.25">
      <c r="B15605" s="209"/>
      <c r="C15605" s="564"/>
      <c r="D15605" s="209"/>
      <c r="F15605" s="685"/>
    </row>
    <row r="15606" spans="2:6" s="55" customFormat="1" x14ac:dyDescent="0.25">
      <c r="B15606" s="209"/>
      <c r="C15606" s="564"/>
      <c r="D15606" s="209"/>
      <c r="F15606" s="685"/>
    </row>
    <row r="15607" spans="2:6" s="55" customFormat="1" x14ac:dyDescent="0.25">
      <c r="B15607" s="209"/>
      <c r="C15607" s="564"/>
      <c r="D15607" s="209"/>
      <c r="F15607" s="685"/>
    </row>
    <row r="15608" spans="2:6" s="55" customFormat="1" x14ac:dyDescent="0.25">
      <c r="B15608" s="209"/>
      <c r="C15608" s="564"/>
      <c r="D15608" s="209"/>
      <c r="F15608" s="685"/>
    </row>
    <row r="15609" spans="2:6" s="55" customFormat="1" x14ac:dyDescent="0.25">
      <c r="B15609" s="209"/>
      <c r="C15609" s="564"/>
      <c r="D15609" s="209"/>
      <c r="F15609" s="685"/>
    </row>
    <row r="15610" spans="2:6" s="55" customFormat="1" x14ac:dyDescent="0.25">
      <c r="B15610" s="209"/>
      <c r="C15610" s="564"/>
      <c r="D15610" s="209"/>
      <c r="F15610" s="685"/>
    </row>
    <row r="15611" spans="2:6" s="55" customFormat="1" x14ac:dyDescent="0.25">
      <c r="B15611" s="209"/>
      <c r="C15611" s="564"/>
      <c r="D15611" s="209"/>
      <c r="F15611" s="685"/>
    </row>
    <row r="15612" spans="2:6" s="55" customFormat="1" x14ac:dyDescent="0.25">
      <c r="B15612" s="209"/>
      <c r="C15612" s="564"/>
      <c r="D15612" s="209"/>
      <c r="F15612" s="685"/>
    </row>
    <row r="15613" spans="2:6" s="55" customFormat="1" x14ac:dyDescent="0.25">
      <c r="B15613" s="209"/>
      <c r="C15613" s="564"/>
      <c r="D15613" s="209"/>
      <c r="F15613" s="685"/>
    </row>
    <row r="15614" spans="2:6" s="55" customFormat="1" x14ac:dyDescent="0.25">
      <c r="B15614" s="209"/>
      <c r="C15614" s="564"/>
      <c r="D15614" s="209"/>
      <c r="F15614" s="685"/>
    </row>
    <row r="15615" spans="2:6" s="55" customFormat="1" x14ac:dyDescent="0.25">
      <c r="B15615" s="209"/>
      <c r="C15615" s="564"/>
      <c r="D15615" s="209"/>
      <c r="F15615" s="685"/>
    </row>
    <row r="15616" spans="2:6" s="55" customFormat="1" x14ac:dyDescent="0.25">
      <c r="B15616" s="209"/>
      <c r="C15616" s="564"/>
      <c r="D15616" s="209"/>
      <c r="F15616" s="685"/>
    </row>
    <row r="15617" spans="2:6" s="55" customFormat="1" x14ac:dyDescent="0.25">
      <c r="B15617" s="209"/>
      <c r="C15617" s="564"/>
      <c r="D15617" s="209"/>
      <c r="F15617" s="685"/>
    </row>
    <row r="15618" spans="2:6" s="55" customFormat="1" x14ac:dyDescent="0.25">
      <c r="B15618" s="209"/>
      <c r="C15618" s="564"/>
      <c r="D15618" s="209"/>
      <c r="F15618" s="685"/>
    </row>
    <row r="15619" spans="2:6" s="55" customFormat="1" x14ac:dyDescent="0.25">
      <c r="B15619" s="209"/>
      <c r="C15619" s="564"/>
      <c r="D15619" s="209"/>
      <c r="F15619" s="685"/>
    </row>
    <row r="15620" spans="2:6" s="55" customFormat="1" x14ac:dyDescent="0.25">
      <c r="B15620" s="209"/>
      <c r="C15620" s="564"/>
      <c r="D15620" s="209"/>
      <c r="F15620" s="685"/>
    </row>
    <row r="15621" spans="2:6" s="55" customFormat="1" x14ac:dyDescent="0.25">
      <c r="B15621" s="209"/>
      <c r="C15621" s="564"/>
      <c r="D15621" s="209"/>
      <c r="F15621" s="685"/>
    </row>
    <row r="15622" spans="2:6" s="55" customFormat="1" x14ac:dyDescent="0.25">
      <c r="B15622" s="209"/>
      <c r="C15622" s="564"/>
      <c r="D15622" s="209"/>
      <c r="F15622" s="685"/>
    </row>
    <row r="15623" spans="2:6" s="55" customFormat="1" x14ac:dyDescent="0.25">
      <c r="B15623" s="209"/>
      <c r="C15623" s="564"/>
      <c r="D15623" s="209"/>
      <c r="F15623" s="685"/>
    </row>
    <row r="15624" spans="2:6" s="55" customFormat="1" x14ac:dyDescent="0.25">
      <c r="B15624" s="209"/>
      <c r="C15624" s="564"/>
      <c r="D15624" s="209"/>
      <c r="F15624" s="685"/>
    </row>
    <row r="15625" spans="2:6" s="55" customFormat="1" x14ac:dyDescent="0.25">
      <c r="B15625" s="209"/>
      <c r="C15625" s="564"/>
      <c r="D15625" s="209"/>
      <c r="F15625" s="685"/>
    </row>
    <row r="15626" spans="2:6" s="55" customFormat="1" x14ac:dyDescent="0.25">
      <c r="B15626" s="209"/>
      <c r="C15626" s="564"/>
      <c r="D15626" s="209"/>
      <c r="F15626" s="685"/>
    </row>
    <row r="15627" spans="2:6" s="55" customFormat="1" x14ac:dyDescent="0.25">
      <c r="B15627" s="209"/>
      <c r="C15627" s="564"/>
      <c r="D15627" s="209"/>
      <c r="F15627" s="685"/>
    </row>
    <row r="15628" spans="2:6" s="55" customFormat="1" x14ac:dyDescent="0.25">
      <c r="B15628" s="209"/>
      <c r="C15628" s="564"/>
      <c r="D15628" s="209"/>
      <c r="F15628" s="685"/>
    </row>
    <row r="15629" spans="2:6" s="55" customFormat="1" x14ac:dyDescent="0.25">
      <c r="B15629" s="209"/>
      <c r="C15629" s="564"/>
      <c r="D15629" s="209"/>
      <c r="F15629" s="685"/>
    </row>
    <row r="15630" spans="2:6" s="55" customFormat="1" x14ac:dyDescent="0.25">
      <c r="B15630" s="209"/>
      <c r="C15630" s="564"/>
      <c r="D15630" s="209"/>
      <c r="F15630" s="685"/>
    </row>
    <row r="15631" spans="2:6" s="55" customFormat="1" x14ac:dyDescent="0.25">
      <c r="B15631" s="209"/>
      <c r="C15631" s="564"/>
      <c r="D15631" s="209"/>
      <c r="F15631" s="685"/>
    </row>
    <row r="15632" spans="2:6" s="55" customFormat="1" x14ac:dyDescent="0.25">
      <c r="B15632" s="209"/>
      <c r="C15632" s="564"/>
      <c r="D15632" s="209"/>
      <c r="F15632" s="685"/>
    </row>
    <row r="15633" spans="2:6" s="55" customFormat="1" x14ac:dyDescent="0.25">
      <c r="B15633" s="209"/>
      <c r="C15633" s="564"/>
      <c r="D15633" s="209"/>
      <c r="F15633" s="685"/>
    </row>
    <row r="15634" spans="2:6" s="55" customFormat="1" x14ac:dyDescent="0.25">
      <c r="B15634" s="209"/>
      <c r="C15634" s="564"/>
      <c r="D15634" s="209"/>
      <c r="F15634" s="685"/>
    </row>
    <row r="15635" spans="2:6" s="55" customFormat="1" x14ac:dyDescent="0.25">
      <c r="B15635" s="209"/>
      <c r="C15635" s="564"/>
      <c r="D15635" s="209"/>
      <c r="F15635" s="685"/>
    </row>
    <row r="15636" spans="2:6" s="55" customFormat="1" x14ac:dyDescent="0.25">
      <c r="B15636" s="209"/>
      <c r="C15636" s="564"/>
      <c r="D15636" s="209"/>
      <c r="F15636" s="685"/>
    </row>
    <row r="15637" spans="2:6" s="55" customFormat="1" x14ac:dyDescent="0.25">
      <c r="B15637" s="209"/>
      <c r="C15637" s="564"/>
      <c r="D15637" s="209"/>
      <c r="F15637" s="685"/>
    </row>
    <row r="15638" spans="2:6" s="55" customFormat="1" x14ac:dyDescent="0.25">
      <c r="B15638" s="209"/>
      <c r="C15638" s="564"/>
      <c r="D15638" s="209"/>
      <c r="F15638" s="685"/>
    </row>
    <row r="15639" spans="2:6" s="55" customFormat="1" x14ac:dyDescent="0.25">
      <c r="B15639" s="209"/>
      <c r="C15639" s="564"/>
      <c r="D15639" s="209"/>
      <c r="F15639" s="685"/>
    </row>
    <row r="15640" spans="2:6" s="55" customFormat="1" x14ac:dyDescent="0.25">
      <c r="B15640" s="209"/>
      <c r="C15640" s="564"/>
      <c r="D15640" s="209"/>
      <c r="F15640" s="685"/>
    </row>
    <row r="15641" spans="2:6" s="55" customFormat="1" x14ac:dyDescent="0.25">
      <c r="B15641" s="209"/>
      <c r="C15641" s="564"/>
      <c r="D15641" s="209"/>
      <c r="F15641" s="685"/>
    </row>
    <row r="15642" spans="2:6" s="55" customFormat="1" x14ac:dyDescent="0.25">
      <c r="B15642" s="209"/>
      <c r="C15642" s="564"/>
      <c r="D15642" s="209"/>
      <c r="F15642" s="685"/>
    </row>
    <row r="15643" spans="2:6" s="55" customFormat="1" x14ac:dyDescent="0.25">
      <c r="B15643" s="209"/>
      <c r="C15643" s="564"/>
      <c r="D15643" s="209"/>
      <c r="F15643" s="685"/>
    </row>
    <row r="15644" spans="2:6" s="55" customFormat="1" x14ac:dyDescent="0.25">
      <c r="B15644" s="209"/>
      <c r="C15644" s="564"/>
      <c r="D15644" s="209"/>
      <c r="F15644" s="685"/>
    </row>
    <row r="15645" spans="2:6" s="55" customFormat="1" x14ac:dyDescent="0.25">
      <c r="B15645" s="209"/>
      <c r="C15645" s="564"/>
      <c r="D15645" s="209"/>
      <c r="F15645" s="685"/>
    </row>
    <row r="15646" spans="2:6" s="55" customFormat="1" x14ac:dyDescent="0.25">
      <c r="B15646" s="209"/>
      <c r="C15646" s="564"/>
      <c r="D15646" s="209"/>
      <c r="F15646" s="685"/>
    </row>
    <row r="15647" spans="2:6" s="55" customFormat="1" x14ac:dyDescent="0.25">
      <c r="B15647" s="209"/>
      <c r="C15647" s="564"/>
      <c r="D15647" s="209"/>
      <c r="F15647" s="685"/>
    </row>
    <row r="15648" spans="2:6" s="55" customFormat="1" x14ac:dyDescent="0.25">
      <c r="B15648" s="209"/>
      <c r="C15648" s="564"/>
      <c r="D15648" s="209"/>
      <c r="F15648" s="685"/>
    </row>
    <row r="15649" spans="2:6" s="55" customFormat="1" x14ac:dyDescent="0.25">
      <c r="B15649" s="209"/>
      <c r="C15649" s="564"/>
      <c r="D15649" s="209"/>
      <c r="F15649" s="685"/>
    </row>
    <row r="15650" spans="2:6" s="55" customFormat="1" x14ac:dyDescent="0.25">
      <c r="B15650" s="209"/>
      <c r="C15650" s="564"/>
      <c r="D15650" s="209"/>
      <c r="F15650" s="685"/>
    </row>
    <row r="15651" spans="2:6" s="55" customFormat="1" x14ac:dyDescent="0.25">
      <c r="B15651" s="209"/>
      <c r="C15651" s="564"/>
      <c r="D15651" s="209"/>
      <c r="F15651" s="685"/>
    </row>
    <row r="15652" spans="2:6" s="55" customFormat="1" x14ac:dyDescent="0.25">
      <c r="B15652" s="209"/>
      <c r="C15652" s="564"/>
      <c r="D15652" s="209"/>
      <c r="F15652" s="685"/>
    </row>
    <row r="15653" spans="2:6" s="55" customFormat="1" x14ac:dyDescent="0.25">
      <c r="B15653" s="209"/>
      <c r="C15653" s="564"/>
      <c r="D15653" s="209"/>
      <c r="F15653" s="685"/>
    </row>
    <row r="15654" spans="2:6" s="55" customFormat="1" x14ac:dyDescent="0.25">
      <c r="B15654" s="209"/>
      <c r="C15654" s="564"/>
      <c r="D15654" s="209"/>
      <c r="F15654" s="685"/>
    </row>
    <row r="15655" spans="2:6" s="55" customFormat="1" x14ac:dyDescent="0.25">
      <c r="B15655" s="209"/>
      <c r="C15655" s="564"/>
      <c r="D15655" s="209"/>
      <c r="F15655" s="685"/>
    </row>
    <row r="15656" spans="2:6" s="55" customFormat="1" x14ac:dyDescent="0.25">
      <c r="B15656" s="209"/>
      <c r="C15656" s="564"/>
      <c r="D15656" s="209"/>
      <c r="F15656" s="685"/>
    </row>
    <row r="15657" spans="2:6" s="55" customFormat="1" x14ac:dyDescent="0.25">
      <c r="B15657" s="209"/>
      <c r="C15657" s="564"/>
      <c r="D15657" s="209"/>
      <c r="F15657" s="685"/>
    </row>
    <row r="15658" spans="2:6" s="55" customFormat="1" x14ac:dyDescent="0.25">
      <c r="B15658" s="209"/>
      <c r="C15658" s="564"/>
      <c r="D15658" s="209"/>
      <c r="F15658" s="685"/>
    </row>
    <row r="15659" spans="2:6" s="55" customFormat="1" x14ac:dyDescent="0.25">
      <c r="B15659" s="209"/>
      <c r="C15659" s="564"/>
      <c r="D15659" s="209"/>
      <c r="F15659" s="685"/>
    </row>
    <row r="15660" spans="2:6" s="55" customFormat="1" x14ac:dyDescent="0.25">
      <c r="B15660" s="209"/>
      <c r="C15660" s="564"/>
      <c r="D15660" s="209"/>
      <c r="F15660" s="685"/>
    </row>
    <row r="15661" spans="2:6" s="55" customFormat="1" x14ac:dyDescent="0.25">
      <c r="B15661" s="209"/>
      <c r="C15661" s="564"/>
      <c r="D15661" s="209"/>
      <c r="F15661" s="685"/>
    </row>
    <row r="15662" spans="2:6" s="55" customFormat="1" x14ac:dyDescent="0.25">
      <c r="B15662" s="209"/>
      <c r="C15662" s="564"/>
      <c r="D15662" s="209"/>
      <c r="F15662" s="685"/>
    </row>
    <row r="15663" spans="2:6" s="55" customFormat="1" x14ac:dyDescent="0.25">
      <c r="B15663" s="209"/>
      <c r="C15663" s="564"/>
      <c r="D15663" s="209"/>
      <c r="F15663" s="685"/>
    </row>
    <row r="15664" spans="2:6" s="55" customFormat="1" x14ac:dyDescent="0.25">
      <c r="B15664" s="209"/>
      <c r="C15664" s="564"/>
      <c r="D15664" s="209"/>
      <c r="F15664" s="685"/>
    </row>
    <row r="15665" spans="2:6" s="55" customFormat="1" x14ac:dyDescent="0.25">
      <c r="B15665" s="209"/>
      <c r="C15665" s="564"/>
      <c r="D15665" s="209"/>
      <c r="F15665" s="685"/>
    </row>
    <row r="15666" spans="2:6" s="55" customFormat="1" x14ac:dyDescent="0.25">
      <c r="B15666" s="209"/>
      <c r="C15666" s="564"/>
      <c r="D15666" s="209"/>
      <c r="F15666" s="685"/>
    </row>
    <row r="15667" spans="2:6" s="55" customFormat="1" x14ac:dyDescent="0.25">
      <c r="B15667" s="209"/>
      <c r="C15667" s="564"/>
      <c r="D15667" s="209"/>
      <c r="F15667" s="685"/>
    </row>
    <row r="15668" spans="2:6" s="55" customFormat="1" x14ac:dyDescent="0.25">
      <c r="B15668" s="209"/>
      <c r="C15668" s="564"/>
      <c r="D15668" s="209"/>
      <c r="F15668" s="685"/>
    </row>
    <row r="15669" spans="2:6" s="55" customFormat="1" x14ac:dyDescent="0.25">
      <c r="B15669" s="209"/>
      <c r="C15669" s="564"/>
      <c r="D15669" s="209"/>
      <c r="F15669" s="685"/>
    </row>
    <row r="15670" spans="2:6" s="55" customFormat="1" x14ac:dyDescent="0.25">
      <c r="B15670" s="209"/>
      <c r="C15670" s="564"/>
      <c r="D15670" s="209"/>
      <c r="F15670" s="685"/>
    </row>
    <row r="15671" spans="2:6" s="55" customFormat="1" x14ac:dyDescent="0.25">
      <c r="B15671" s="209"/>
      <c r="C15671" s="564"/>
      <c r="D15671" s="209"/>
      <c r="F15671" s="685"/>
    </row>
    <row r="15672" spans="2:6" s="55" customFormat="1" x14ac:dyDescent="0.25">
      <c r="B15672" s="209"/>
      <c r="C15672" s="564"/>
      <c r="D15672" s="209"/>
      <c r="F15672" s="685"/>
    </row>
    <row r="15673" spans="2:6" s="55" customFormat="1" x14ac:dyDescent="0.25">
      <c r="B15673" s="209"/>
      <c r="C15673" s="564"/>
      <c r="D15673" s="209"/>
      <c r="F15673" s="685"/>
    </row>
    <row r="15674" spans="2:6" s="55" customFormat="1" x14ac:dyDescent="0.25">
      <c r="B15674" s="209"/>
      <c r="C15674" s="564"/>
      <c r="D15674" s="209"/>
      <c r="F15674" s="685"/>
    </row>
    <row r="15675" spans="2:6" s="55" customFormat="1" x14ac:dyDescent="0.25">
      <c r="B15675" s="209"/>
      <c r="C15675" s="564"/>
      <c r="D15675" s="209"/>
      <c r="F15675" s="685"/>
    </row>
    <row r="15676" spans="2:6" s="55" customFormat="1" x14ac:dyDescent="0.25">
      <c r="B15676" s="209"/>
      <c r="C15676" s="564"/>
      <c r="D15676" s="209"/>
      <c r="F15676" s="685"/>
    </row>
    <row r="15677" spans="2:6" s="55" customFormat="1" x14ac:dyDescent="0.25">
      <c r="B15677" s="209"/>
      <c r="C15677" s="564"/>
      <c r="D15677" s="209"/>
      <c r="F15677" s="685"/>
    </row>
    <row r="15678" spans="2:6" s="55" customFormat="1" x14ac:dyDescent="0.25">
      <c r="B15678" s="209"/>
      <c r="C15678" s="564"/>
      <c r="D15678" s="209"/>
      <c r="F15678" s="685"/>
    </row>
    <row r="15679" spans="2:6" s="55" customFormat="1" x14ac:dyDescent="0.25">
      <c r="B15679" s="209"/>
      <c r="C15679" s="564"/>
      <c r="D15679" s="209"/>
      <c r="F15679" s="685"/>
    </row>
    <row r="15680" spans="2:6" s="55" customFormat="1" x14ac:dyDescent="0.25">
      <c r="B15680" s="209"/>
      <c r="C15680" s="564"/>
      <c r="D15680" s="209"/>
      <c r="F15680" s="685"/>
    </row>
    <row r="15681" spans="2:6" s="55" customFormat="1" x14ac:dyDescent="0.25">
      <c r="B15681" s="209"/>
      <c r="C15681" s="564"/>
      <c r="D15681" s="209"/>
      <c r="F15681" s="685"/>
    </row>
    <row r="15682" spans="2:6" s="55" customFormat="1" x14ac:dyDescent="0.25">
      <c r="B15682" s="209"/>
      <c r="C15682" s="564"/>
      <c r="D15682" s="209"/>
      <c r="F15682" s="685"/>
    </row>
    <row r="15683" spans="2:6" s="55" customFormat="1" x14ac:dyDescent="0.25">
      <c r="B15683" s="209"/>
      <c r="C15683" s="564"/>
      <c r="D15683" s="209"/>
      <c r="F15683" s="685"/>
    </row>
    <row r="15684" spans="2:6" s="55" customFormat="1" x14ac:dyDescent="0.25">
      <c r="B15684" s="209"/>
      <c r="C15684" s="564"/>
      <c r="D15684" s="209"/>
      <c r="F15684" s="685"/>
    </row>
    <row r="15685" spans="2:6" s="55" customFormat="1" x14ac:dyDescent="0.25">
      <c r="B15685" s="209"/>
      <c r="C15685" s="564"/>
      <c r="D15685" s="209"/>
      <c r="F15685" s="685"/>
    </row>
    <row r="15686" spans="2:6" s="55" customFormat="1" x14ac:dyDescent="0.25">
      <c r="B15686" s="209"/>
      <c r="C15686" s="564"/>
      <c r="D15686" s="209"/>
      <c r="F15686" s="685"/>
    </row>
    <row r="15687" spans="2:6" s="55" customFormat="1" x14ac:dyDescent="0.25">
      <c r="B15687" s="209"/>
      <c r="C15687" s="564"/>
      <c r="D15687" s="209"/>
      <c r="F15687" s="685"/>
    </row>
    <row r="15688" spans="2:6" s="55" customFormat="1" x14ac:dyDescent="0.25">
      <c r="B15688" s="209"/>
      <c r="C15688" s="564"/>
      <c r="D15688" s="209"/>
      <c r="F15688" s="685"/>
    </row>
    <row r="15689" spans="2:6" s="55" customFormat="1" x14ac:dyDescent="0.25">
      <c r="B15689" s="209"/>
      <c r="C15689" s="564"/>
      <c r="D15689" s="209"/>
      <c r="F15689" s="685"/>
    </row>
    <row r="15690" spans="2:6" s="55" customFormat="1" x14ac:dyDescent="0.25">
      <c r="B15690" s="209"/>
      <c r="C15690" s="564"/>
      <c r="D15690" s="209"/>
      <c r="F15690" s="685"/>
    </row>
    <row r="15691" spans="2:6" s="55" customFormat="1" x14ac:dyDescent="0.25">
      <c r="B15691" s="209"/>
      <c r="C15691" s="564"/>
      <c r="D15691" s="209"/>
      <c r="F15691" s="685"/>
    </row>
    <row r="15692" spans="2:6" s="55" customFormat="1" x14ac:dyDescent="0.25">
      <c r="B15692" s="209"/>
      <c r="C15692" s="564"/>
      <c r="D15692" s="209"/>
      <c r="F15692" s="685"/>
    </row>
    <row r="15693" spans="2:6" s="55" customFormat="1" x14ac:dyDescent="0.25">
      <c r="B15693" s="209"/>
      <c r="C15693" s="564"/>
      <c r="D15693" s="209"/>
      <c r="F15693" s="685"/>
    </row>
    <row r="15694" spans="2:6" s="55" customFormat="1" x14ac:dyDescent="0.25">
      <c r="B15694" s="209"/>
      <c r="C15694" s="564"/>
      <c r="D15694" s="209"/>
      <c r="F15694" s="685"/>
    </row>
    <row r="15695" spans="2:6" s="55" customFormat="1" x14ac:dyDescent="0.25">
      <c r="B15695" s="209"/>
      <c r="C15695" s="564"/>
      <c r="D15695" s="209"/>
      <c r="F15695" s="685"/>
    </row>
    <row r="15696" spans="2:6" s="55" customFormat="1" x14ac:dyDescent="0.25">
      <c r="B15696" s="209"/>
      <c r="C15696" s="564"/>
      <c r="D15696" s="209"/>
      <c r="F15696" s="685"/>
    </row>
    <row r="15697" spans="2:6" s="55" customFormat="1" x14ac:dyDescent="0.25">
      <c r="B15697" s="209"/>
      <c r="C15697" s="564"/>
      <c r="D15697" s="209"/>
      <c r="F15697" s="685"/>
    </row>
    <row r="15698" spans="2:6" s="55" customFormat="1" x14ac:dyDescent="0.25">
      <c r="B15698" s="209"/>
      <c r="C15698" s="564"/>
      <c r="D15698" s="209"/>
      <c r="F15698" s="685"/>
    </row>
    <row r="15699" spans="2:6" s="55" customFormat="1" x14ac:dyDescent="0.25">
      <c r="B15699" s="209"/>
      <c r="C15699" s="564"/>
      <c r="D15699" s="209"/>
      <c r="F15699" s="685"/>
    </row>
    <row r="15700" spans="2:6" s="55" customFormat="1" x14ac:dyDescent="0.25">
      <c r="B15700" s="209"/>
      <c r="C15700" s="564"/>
      <c r="D15700" s="209"/>
      <c r="F15700" s="685"/>
    </row>
    <row r="15701" spans="2:6" s="55" customFormat="1" x14ac:dyDescent="0.25">
      <c r="B15701" s="209"/>
      <c r="C15701" s="564"/>
      <c r="D15701" s="209"/>
      <c r="F15701" s="685"/>
    </row>
    <row r="15702" spans="2:6" s="55" customFormat="1" x14ac:dyDescent="0.25">
      <c r="B15702" s="209"/>
      <c r="C15702" s="564"/>
      <c r="D15702" s="209"/>
      <c r="F15702" s="685"/>
    </row>
    <row r="15703" spans="2:6" s="55" customFormat="1" x14ac:dyDescent="0.25">
      <c r="B15703" s="209"/>
      <c r="C15703" s="564"/>
      <c r="D15703" s="209"/>
      <c r="F15703" s="685"/>
    </row>
    <row r="15704" spans="2:6" s="55" customFormat="1" x14ac:dyDescent="0.25">
      <c r="B15704" s="209"/>
      <c r="C15704" s="564"/>
      <c r="D15704" s="209"/>
      <c r="F15704" s="685"/>
    </row>
    <row r="15705" spans="2:6" s="55" customFormat="1" x14ac:dyDescent="0.25">
      <c r="B15705" s="209"/>
      <c r="C15705" s="564"/>
      <c r="D15705" s="209"/>
      <c r="F15705" s="685"/>
    </row>
    <row r="15706" spans="2:6" s="55" customFormat="1" x14ac:dyDescent="0.25">
      <c r="B15706" s="209"/>
      <c r="C15706" s="564"/>
      <c r="D15706" s="209"/>
      <c r="F15706" s="685"/>
    </row>
    <row r="15707" spans="2:6" s="55" customFormat="1" x14ac:dyDescent="0.25">
      <c r="B15707" s="209"/>
      <c r="C15707" s="564"/>
      <c r="D15707" s="209"/>
      <c r="F15707" s="685"/>
    </row>
    <row r="15708" spans="2:6" s="55" customFormat="1" x14ac:dyDescent="0.25">
      <c r="B15708" s="209"/>
      <c r="C15708" s="564"/>
      <c r="D15708" s="209"/>
      <c r="F15708" s="685"/>
    </row>
    <row r="15709" spans="2:6" s="55" customFormat="1" x14ac:dyDescent="0.25">
      <c r="B15709" s="209"/>
      <c r="C15709" s="564"/>
      <c r="D15709" s="209"/>
      <c r="F15709" s="685"/>
    </row>
    <row r="15710" spans="2:6" s="55" customFormat="1" x14ac:dyDescent="0.25">
      <c r="B15710" s="209"/>
      <c r="C15710" s="564"/>
      <c r="D15710" s="209"/>
      <c r="F15710" s="685"/>
    </row>
    <row r="15711" spans="2:6" s="55" customFormat="1" x14ac:dyDescent="0.25">
      <c r="B15711" s="209"/>
      <c r="C15711" s="564"/>
      <c r="D15711" s="209"/>
      <c r="F15711" s="685"/>
    </row>
    <row r="15712" spans="2:6" s="55" customFormat="1" x14ac:dyDescent="0.25">
      <c r="B15712" s="209"/>
      <c r="C15712" s="564"/>
      <c r="D15712" s="209"/>
      <c r="F15712" s="685"/>
    </row>
    <row r="15713" spans="2:6" s="55" customFormat="1" x14ac:dyDescent="0.25">
      <c r="B15713" s="209"/>
      <c r="C15713" s="564"/>
      <c r="D15713" s="209"/>
      <c r="F15713" s="685"/>
    </row>
    <row r="15714" spans="2:6" s="55" customFormat="1" x14ac:dyDescent="0.25">
      <c r="B15714" s="209"/>
      <c r="C15714" s="564"/>
      <c r="D15714" s="209"/>
      <c r="F15714" s="685"/>
    </row>
    <row r="15715" spans="2:6" s="55" customFormat="1" x14ac:dyDescent="0.25">
      <c r="B15715" s="209"/>
      <c r="C15715" s="564"/>
      <c r="D15715" s="209"/>
      <c r="F15715" s="685"/>
    </row>
    <row r="15716" spans="2:6" s="55" customFormat="1" x14ac:dyDescent="0.25">
      <c r="B15716" s="209"/>
      <c r="C15716" s="564"/>
      <c r="D15716" s="209"/>
      <c r="F15716" s="685"/>
    </row>
    <row r="15717" spans="2:6" s="55" customFormat="1" x14ac:dyDescent="0.25">
      <c r="B15717" s="209"/>
      <c r="C15717" s="564"/>
      <c r="D15717" s="209"/>
      <c r="F15717" s="685"/>
    </row>
    <row r="15718" spans="2:6" s="55" customFormat="1" x14ac:dyDescent="0.25">
      <c r="B15718" s="209"/>
      <c r="C15718" s="564"/>
      <c r="D15718" s="209"/>
      <c r="F15718" s="685"/>
    </row>
    <row r="15719" spans="2:6" s="55" customFormat="1" x14ac:dyDescent="0.25">
      <c r="B15719" s="209"/>
      <c r="C15719" s="564"/>
      <c r="D15719" s="209"/>
      <c r="F15719" s="685"/>
    </row>
    <row r="15720" spans="2:6" s="55" customFormat="1" x14ac:dyDescent="0.25">
      <c r="B15720" s="209"/>
      <c r="C15720" s="564"/>
      <c r="D15720" s="209"/>
      <c r="F15720" s="685"/>
    </row>
    <row r="15721" spans="2:6" s="55" customFormat="1" x14ac:dyDescent="0.25">
      <c r="B15721" s="209"/>
      <c r="C15721" s="564"/>
      <c r="D15721" s="209"/>
      <c r="F15721" s="685"/>
    </row>
    <row r="15722" spans="2:6" s="55" customFormat="1" x14ac:dyDescent="0.25">
      <c r="B15722" s="209"/>
      <c r="C15722" s="564"/>
      <c r="D15722" s="209"/>
      <c r="F15722" s="685"/>
    </row>
    <row r="15723" spans="2:6" s="55" customFormat="1" x14ac:dyDescent="0.25">
      <c r="B15723" s="209"/>
      <c r="C15723" s="564"/>
      <c r="D15723" s="209"/>
      <c r="F15723" s="685"/>
    </row>
    <row r="15724" spans="2:6" s="55" customFormat="1" x14ac:dyDescent="0.25">
      <c r="B15724" s="209"/>
      <c r="C15724" s="564"/>
      <c r="D15724" s="209"/>
      <c r="F15724" s="685"/>
    </row>
    <row r="15725" spans="2:6" s="55" customFormat="1" x14ac:dyDescent="0.25">
      <c r="B15725" s="209"/>
      <c r="C15725" s="564"/>
      <c r="D15725" s="209"/>
      <c r="F15725" s="685"/>
    </row>
    <row r="15726" spans="2:6" s="55" customFormat="1" x14ac:dyDescent="0.25">
      <c r="B15726" s="209"/>
      <c r="C15726" s="564"/>
      <c r="D15726" s="209"/>
      <c r="F15726" s="685"/>
    </row>
    <row r="15727" spans="2:6" s="55" customFormat="1" x14ac:dyDescent="0.25">
      <c r="B15727" s="209"/>
      <c r="C15727" s="564"/>
      <c r="D15727" s="209"/>
      <c r="F15727" s="685"/>
    </row>
    <row r="15728" spans="2:6" s="55" customFormat="1" x14ac:dyDescent="0.25">
      <c r="B15728" s="209"/>
      <c r="C15728" s="564"/>
      <c r="D15728" s="209"/>
      <c r="F15728" s="685"/>
    </row>
    <row r="15729" spans="2:6" s="55" customFormat="1" x14ac:dyDescent="0.25">
      <c r="B15729" s="209"/>
      <c r="C15729" s="564"/>
      <c r="D15729" s="209"/>
      <c r="F15729" s="685"/>
    </row>
    <row r="15730" spans="2:6" s="55" customFormat="1" x14ac:dyDescent="0.25">
      <c r="B15730" s="209"/>
      <c r="C15730" s="564"/>
      <c r="D15730" s="209"/>
      <c r="F15730" s="685"/>
    </row>
    <row r="15731" spans="2:6" s="55" customFormat="1" x14ac:dyDescent="0.25">
      <c r="B15731" s="209"/>
      <c r="C15731" s="564"/>
      <c r="D15731" s="209"/>
      <c r="F15731" s="685"/>
    </row>
    <row r="15732" spans="2:6" s="55" customFormat="1" x14ac:dyDescent="0.25">
      <c r="B15732" s="209"/>
      <c r="C15732" s="564"/>
      <c r="D15732" s="209"/>
      <c r="F15732" s="685"/>
    </row>
    <row r="15733" spans="2:6" s="55" customFormat="1" x14ac:dyDescent="0.25">
      <c r="B15733" s="209"/>
      <c r="C15733" s="564"/>
      <c r="D15733" s="209"/>
      <c r="F15733" s="685"/>
    </row>
    <row r="15734" spans="2:6" s="55" customFormat="1" x14ac:dyDescent="0.25">
      <c r="B15734" s="209"/>
      <c r="C15734" s="564"/>
      <c r="D15734" s="209"/>
      <c r="F15734" s="685"/>
    </row>
    <row r="15735" spans="2:6" s="55" customFormat="1" x14ac:dyDescent="0.25">
      <c r="B15735" s="209"/>
      <c r="C15735" s="564"/>
      <c r="D15735" s="209"/>
      <c r="F15735" s="685"/>
    </row>
    <row r="15736" spans="2:6" s="55" customFormat="1" x14ac:dyDescent="0.25">
      <c r="B15736" s="209"/>
      <c r="C15736" s="564"/>
      <c r="D15736" s="209"/>
      <c r="F15736" s="685"/>
    </row>
    <row r="15737" spans="2:6" s="55" customFormat="1" x14ac:dyDescent="0.25">
      <c r="B15737" s="209"/>
      <c r="C15737" s="564"/>
      <c r="D15737" s="209"/>
      <c r="F15737" s="685"/>
    </row>
    <row r="15738" spans="2:6" s="55" customFormat="1" x14ac:dyDescent="0.25">
      <c r="B15738" s="209"/>
      <c r="C15738" s="564"/>
      <c r="D15738" s="209"/>
      <c r="F15738" s="685"/>
    </row>
    <row r="15739" spans="2:6" s="55" customFormat="1" x14ac:dyDescent="0.25">
      <c r="B15739" s="209"/>
      <c r="C15739" s="564"/>
      <c r="D15739" s="209"/>
      <c r="F15739" s="685"/>
    </row>
    <row r="15740" spans="2:6" s="55" customFormat="1" x14ac:dyDescent="0.25">
      <c r="B15740" s="209"/>
      <c r="C15740" s="564"/>
      <c r="D15740" s="209"/>
      <c r="F15740" s="685"/>
    </row>
    <row r="15741" spans="2:6" s="55" customFormat="1" x14ac:dyDescent="0.25">
      <c r="B15741" s="209"/>
      <c r="C15741" s="564"/>
      <c r="D15741" s="209"/>
      <c r="F15741" s="685"/>
    </row>
    <row r="15742" spans="2:6" s="55" customFormat="1" x14ac:dyDescent="0.25">
      <c r="B15742" s="209"/>
      <c r="C15742" s="564"/>
      <c r="D15742" s="209"/>
      <c r="F15742" s="685"/>
    </row>
    <row r="15743" spans="2:6" s="55" customFormat="1" x14ac:dyDescent="0.25">
      <c r="B15743" s="209"/>
      <c r="C15743" s="564"/>
      <c r="D15743" s="209"/>
      <c r="F15743" s="685"/>
    </row>
    <row r="15744" spans="2:6" s="55" customFormat="1" x14ac:dyDescent="0.25">
      <c r="B15744" s="209"/>
      <c r="C15744" s="564"/>
      <c r="D15744" s="209"/>
      <c r="F15744" s="685"/>
    </row>
    <row r="15745" spans="2:6" s="55" customFormat="1" x14ac:dyDescent="0.25">
      <c r="B15745" s="209"/>
      <c r="C15745" s="564"/>
      <c r="D15745" s="209"/>
      <c r="F15745" s="685"/>
    </row>
    <row r="15746" spans="2:6" s="55" customFormat="1" x14ac:dyDescent="0.25">
      <c r="B15746" s="209"/>
      <c r="C15746" s="564"/>
      <c r="D15746" s="209"/>
      <c r="F15746" s="685"/>
    </row>
    <row r="15747" spans="2:6" s="55" customFormat="1" x14ac:dyDescent="0.25">
      <c r="B15747" s="209"/>
      <c r="C15747" s="564"/>
      <c r="D15747" s="209"/>
      <c r="F15747" s="685"/>
    </row>
    <row r="15748" spans="2:6" s="55" customFormat="1" x14ac:dyDescent="0.25">
      <c r="B15748" s="209"/>
      <c r="C15748" s="564"/>
      <c r="D15748" s="209"/>
      <c r="F15748" s="685"/>
    </row>
    <row r="15749" spans="2:6" s="55" customFormat="1" x14ac:dyDescent="0.25">
      <c r="B15749" s="209"/>
      <c r="C15749" s="564"/>
      <c r="D15749" s="209"/>
      <c r="F15749" s="685"/>
    </row>
    <row r="15750" spans="2:6" s="55" customFormat="1" x14ac:dyDescent="0.25">
      <c r="B15750" s="209"/>
      <c r="C15750" s="564"/>
      <c r="D15750" s="209"/>
      <c r="F15750" s="685"/>
    </row>
    <row r="15751" spans="2:6" s="55" customFormat="1" x14ac:dyDescent="0.25">
      <c r="B15751" s="209"/>
      <c r="C15751" s="564"/>
      <c r="D15751" s="209"/>
      <c r="F15751" s="685"/>
    </row>
    <row r="15752" spans="2:6" s="55" customFormat="1" x14ac:dyDescent="0.25">
      <c r="B15752" s="209"/>
      <c r="C15752" s="564"/>
      <c r="D15752" s="209"/>
      <c r="F15752" s="685"/>
    </row>
    <row r="15753" spans="2:6" s="55" customFormat="1" x14ac:dyDescent="0.25">
      <c r="B15753" s="209"/>
      <c r="C15753" s="564"/>
      <c r="D15753" s="209"/>
      <c r="F15753" s="685"/>
    </row>
    <row r="15754" spans="2:6" s="55" customFormat="1" x14ac:dyDescent="0.25">
      <c r="B15754" s="209"/>
      <c r="C15754" s="564"/>
      <c r="D15754" s="209"/>
      <c r="F15754" s="685"/>
    </row>
    <row r="15755" spans="2:6" s="55" customFormat="1" x14ac:dyDescent="0.25">
      <c r="B15755" s="209"/>
      <c r="C15755" s="564"/>
      <c r="D15755" s="209"/>
      <c r="F15755" s="685"/>
    </row>
    <row r="15756" spans="2:6" s="55" customFormat="1" x14ac:dyDescent="0.25">
      <c r="B15756" s="209"/>
      <c r="C15756" s="564"/>
      <c r="D15756" s="209"/>
      <c r="F15756" s="685"/>
    </row>
    <row r="15757" spans="2:6" s="55" customFormat="1" x14ac:dyDescent="0.25">
      <c r="B15757" s="209"/>
      <c r="C15757" s="564"/>
      <c r="D15757" s="209"/>
      <c r="F15757" s="685"/>
    </row>
    <row r="15758" spans="2:6" s="55" customFormat="1" x14ac:dyDescent="0.25">
      <c r="B15758" s="209"/>
      <c r="C15758" s="564"/>
      <c r="D15758" s="209"/>
      <c r="F15758" s="685"/>
    </row>
    <row r="15759" spans="2:6" s="55" customFormat="1" x14ac:dyDescent="0.25">
      <c r="B15759" s="209"/>
      <c r="C15759" s="564"/>
      <c r="D15759" s="209"/>
      <c r="F15759" s="685"/>
    </row>
    <row r="15760" spans="2:6" s="55" customFormat="1" x14ac:dyDescent="0.25">
      <c r="B15760" s="209"/>
      <c r="C15760" s="564"/>
      <c r="D15760" s="209"/>
      <c r="F15760" s="685"/>
    </row>
    <row r="15761" spans="2:6" s="55" customFormat="1" x14ac:dyDescent="0.25">
      <c r="B15761" s="209"/>
      <c r="C15761" s="564"/>
      <c r="D15761" s="209"/>
      <c r="F15761" s="685"/>
    </row>
    <row r="15762" spans="2:6" s="55" customFormat="1" x14ac:dyDescent="0.25">
      <c r="B15762" s="209"/>
      <c r="C15762" s="564"/>
      <c r="D15762" s="209"/>
      <c r="F15762" s="685"/>
    </row>
    <row r="15763" spans="2:6" s="55" customFormat="1" x14ac:dyDescent="0.25">
      <c r="B15763" s="209"/>
      <c r="C15763" s="564"/>
      <c r="D15763" s="209"/>
      <c r="F15763" s="685"/>
    </row>
    <row r="15764" spans="2:6" s="55" customFormat="1" x14ac:dyDescent="0.25">
      <c r="B15764" s="209"/>
      <c r="C15764" s="564"/>
      <c r="D15764" s="209"/>
      <c r="F15764" s="685"/>
    </row>
    <row r="15765" spans="2:6" s="55" customFormat="1" x14ac:dyDescent="0.25">
      <c r="B15765" s="209"/>
      <c r="C15765" s="564"/>
      <c r="D15765" s="209"/>
      <c r="F15765" s="685"/>
    </row>
    <row r="15766" spans="2:6" s="55" customFormat="1" x14ac:dyDescent="0.25">
      <c r="B15766" s="209"/>
      <c r="C15766" s="564"/>
      <c r="D15766" s="209"/>
      <c r="F15766" s="685"/>
    </row>
    <row r="15767" spans="2:6" s="55" customFormat="1" x14ac:dyDescent="0.25">
      <c r="B15767" s="209"/>
      <c r="C15767" s="564"/>
      <c r="D15767" s="209"/>
      <c r="F15767" s="685"/>
    </row>
    <row r="15768" spans="2:6" s="55" customFormat="1" x14ac:dyDescent="0.25">
      <c r="B15768" s="209"/>
      <c r="C15768" s="564"/>
      <c r="D15768" s="209"/>
      <c r="F15768" s="685"/>
    </row>
    <row r="15769" spans="2:6" s="55" customFormat="1" x14ac:dyDescent="0.25">
      <c r="B15769" s="209"/>
      <c r="C15769" s="564"/>
      <c r="D15769" s="209"/>
      <c r="F15769" s="685"/>
    </row>
    <row r="15770" spans="2:6" s="55" customFormat="1" x14ac:dyDescent="0.25">
      <c r="B15770" s="209"/>
      <c r="C15770" s="564"/>
      <c r="D15770" s="209"/>
      <c r="F15770" s="685"/>
    </row>
    <row r="15771" spans="2:6" s="55" customFormat="1" x14ac:dyDescent="0.25">
      <c r="B15771" s="209"/>
      <c r="C15771" s="564"/>
      <c r="D15771" s="209"/>
      <c r="F15771" s="685"/>
    </row>
    <row r="15772" spans="2:6" s="55" customFormat="1" x14ac:dyDescent="0.25">
      <c r="B15772" s="209"/>
      <c r="C15772" s="564"/>
      <c r="D15772" s="209"/>
      <c r="F15772" s="685"/>
    </row>
    <row r="15773" spans="2:6" s="55" customFormat="1" x14ac:dyDescent="0.25">
      <c r="B15773" s="209"/>
      <c r="C15773" s="564"/>
      <c r="D15773" s="209"/>
      <c r="F15773" s="685"/>
    </row>
    <row r="15774" spans="2:6" s="55" customFormat="1" x14ac:dyDescent="0.25">
      <c r="B15774" s="209"/>
      <c r="C15774" s="564"/>
      <c r="D15774" s="209"/>
      <c r="F15774" s="685"/>
    </row>
    <row r="15775" spans="2:6" s="55" customFormat="1" x14ac:dyDescent="0.25">
      <c r="B15775" s="209"/>
      <c r="C15775" s="564"/>
      <c r="D15775" s="209"/>
      <c r="F15775" s="685"/>
    </row>
    <row r="15776" spans="2:6" s="55" customFormat="1" x14ac:dyDescent="0.25">
      <c r="B15776" s="209"/>
      <c r="C15776" s="564"/>
      <c r="D15776" s="209"/>
      <c r="F15776" s="685"/>
    </row>
    <row r="15777" spans="2:6" s="55" customFormat="1" x14ac:dyDescent="0.25">
      <c r="B15777" s="209"/>
      <c r="C15777" s="564"/>
      <c r="D15777" s="209"/>
      <c r="F15777" s="685"/>
    </row>
    <row r="15778" spans="2:6" s="55" customFormat="1" x14ac:dyDescent="0.25">
      <c r="B15778" s="209"/>
      <c r="C15778" s="564"/>
      <c r="D15778" s="209"/>
      <c r="F15778" s="685"/>
    </row>
    <row r="15779" spans="2:6" s="55" customFormat="1" x14ac:dyDescent="0.25">
      <c r="B15779" s="209"/>
      <c r="C15779" s="564"/>
      <c r="D15779" s="209"/>
      <c r="F15779" s="685"/>
    </row>
    <row r="15780" spans="2:6" s="55" customFormat="1" x14ac:dyDescent="0.25">
      <c r="B15780" s="209"/>
      <c r="C15780" s="564"/>
      <c r="D15780" s="209"/>
      <c r="F15780" s="685"/>
    </row>
    <row r="15781" spans="2:6" s="55" customFormat="1" x14ac:dyDescent="0.25">
      <c r="B15781" s="209"/>
      <c r="C15781" s="564"/>
      <c r="D15781" s="209"/>
      <c r="F15781" s="685"/>
    </row>
    <row r="15782" spans="2:6" s="55" customFormat="1" x14ac:dyDescent="0.25">
      <c r="B15782" s="209"/>
      <c r="C15782" s="564"/>
      <c r="D15782" s="209"/>
      <c r="F15782" s="685"/>
    </row>
    <row r="15783" spans="2:6" s="55" customFormat="1" x14ac:dyDescent="0.25">
      <c r="B15783" s="209"/>
      <c r="C15783" s="564"/>
      <c r="D15783" s="209"/>
      <c r="F15783" s="685"/>
    </row>
    <row r="15784" spans="2:6" s="55" customFormat="1" x14ac:dyDescent="0.25">
      <c r="B15784" s="209"/>
      <c r="C15784" s="564"/>
      <c r="D15784" s="209"/>
      <c r="F15784" s="685"/>
    </row>
    <row r="15785" spans="2:6" s="55" customFormat="1" x14ac:dyDescent="0.25">
      <c r="B15785" s="209"/>
      <c r="C15785" s="564"/>
      <c r="D15785" s="209"/>
      <c r="F15785" s="685"/>
    </row>
    <row r="15786" spans="2:6" s="55" customFormat="1" x14ac:dyDescent="0.25">
      <c r="B15786" s="209"/>
      <c r="C15786" s="564"/>
      <c r="D15786" s="209"/>
      <c r="F15786" s="685"/>
    </row>
    <row r="15787" spans="2:6" s="55" customFormat="1" x14ac:dyDescent="0.25">
      <c r="B15787" s="209"/>
      <c r="C15787" s="564"/>
      <c r="D15787" s="209"/>
      <c r="F15787" s="685"/>
    </row>
    <row r="15788" spans="2:6" s="55" customFormat="1" x14ac:dyDescent="0.25">
      <c r="B15788" s="209"/>
      <c r="C15788" s="564"/>
      <c r="D15788" s="209"/>
      <c r="F15788" s="685"/>
    </row>
    <row r="15789" spans="2:6" s="55" customFormat="1" x14ac:dyDescent="0.25">
      <c r="B15789" s="209"/>
      <c r="C15789" s="564"/>
      <c r="D15789" s="209"/>
      <c r="F15789" s="685"/>
    </row>
    <row r="15790" spans="2:6" s="55" customFormat="1" x14ac:dyDescent="0.25">
      <c r="B15790" s="209"/>
      <c r="C15790" s="564"/>
      <c r="D15790" s="209"/>
      <c r="F15790" s="685"/>
    </row>
    <row r="15791" spans="2:6" s="55" customFormat="1" x14ac:dyDescent="0.25">
      <c r="B15791" s="209"/>
      <c r="C15791" s="564"/>
      <c r="D15791" s="209"/>
      <c r="F15791" s="685"/>
    </row>
    <row r="15792" spans="2:6" s="55" customFormat="1" x14ac:dyDescent="0.25">
      <c r="B15792" s="209"/>
      <c r="C15792" s="564"/>
      <c r="D15792" s="209"/>
      <c r="F15792" s="685"/>
    </row>
    <row r="15793" spans="2:6" s="55" customFormat="1" x14ac:dyDescent="0.25">
      <c r="B15793" s="209"/>
      <c r="C15793" s="564"/>
      <c r="D15793" s="209"/>
      <c r="F15793" s="685"/>
    </row>
    <row r="15794" spans="2:6" s="55" customFormat="1" x14ac:dyDescent="0.25">
      <c r="B15794" s="209"/>
      <c r="C15794" s="564"/>
      <c r="D15794" s="209"/>
      <c r="F15794" s="685"/>
    </row>
    <row r="15795" spans="2:6" s="55" customFormat="1" x14ac:dyDescent="0.25">
      <c r="B15795" s="209"/>
      <c r="C15795" s="564"/>
      <c r="D15795" s="209"/>
      <c r="F15795" s="685"/>
    </row>
    <row r="15796" spans="2:6" s="55" customFormat="1" x14ac:dyDescent="0.25">
      <c r="B15796" s="209"/>
      <c r="C15796" s="564"/>
      <c r="D15796" s="209"/>
      <c r="F15796" s="685"/>
    </row>
    <row r="15797" spans="2:6" s="55" customFormat="1" x14ac:dyDescent="0.25">
      <c r="B15797" s="209"/>
      <c r="C15797" s="564"/>
      <c r="D15797" s="209"/>
      <c r="F15797" s="685"/>
    </row>
    <row r="15798" spans="2:6" s="55" customFormat="1" x14ac:dyDescent="0.25">
      <c r="B15798" s="209"/>
      <c r="C15798" s="564"/>
      <c r="D15798" s="209"/>
      <c r="F15798" s="685"/>
    </row>
    <row r="15799" spans="2:6" s="55" customFormat="1" x14ac:dyDescent="0.25">
      <c r="B15799" s="209"/>
      <c r="C15799" s="564"/>
      <c r="D15799" s="209"/>
      <c r="F15799" s="685"/>
    </row>
    <row r="15800" spans="2:6" s="55" customFormat="1" x14ac:dyDescent="0.25">
      <c r="B15800" s="209"/>
      <c r="C15800" s="564"/>
      <c r="D15800" s="209"/>
      <c r="F15800" s="685"/>
    </row>
    <row r="15801" spans="2:6" s="55" customFormat="1" x14ac:dyDescent="0.25">
      <c r="B15801" s="209"/>
      <c r="C15801" s="564"/>
      <c r="D15801" s="209"/>
      <c r="F15801" s="685"/>
    </row>
    <row r="15802" spans="2:6" s="55" customFormat="1" x14ac:dyDescent="0.25">
      <c r="B15802" s="209"/>
      <c r="C15802" s="564"/>
      <c r="D15802" s="209"/>
      <c r="F15802" s="685"/>
    </row>
    <row r="15803" spans="2:6" s="55" customFormat="1" x14ac:dyDescent="0.25">
      <c r="B15803" s="209"/>
      <c r="C15803" s="564"/>
      <c r="D15803" s="209"/>
      <c r="F15803" s="685"/>
    </row>
    <row r="15804" spans="2:6" s="55" customFormat="1" x14ac:dyDescent="0.25">
      <c r="B15804" s="209"/>
      <c r="C15804" s="564"/>
      <c r="D15804" s="209"/>
      <c r="F15804" s="685"/>
    </row>
    <row r="15805" spans="2:6" s="55" customFormat="1" x14ac:dyDescent="0.25">
      <c r="B15805" s="209"/>
      <c r="C15805" s="564"/>
      <c r="D15805" s="209"/>
      <c r="F15805" s="685"/>
    </row>
    <row r="15806" spans="2:6" s="55" customFormat="1" x14ac:dyDescent="0.25">
      <c r="B15806" s="209"/>
      <c r="C15806" s="564"/>
      <c r="D15806" s="209"/>
      <c r="F15806" s="685"/>
    </row>
    <row r="15807" spans="2:6" s="55" customFormat="1" x14ac:dyDescent="0.25">
      <c r="B15807" s="209"/>
      <c r="C15807" s="564"/>
      <c r="D15807" s="209"/>
      <c r="F15807" s="685"/>
    </row>
    <row r="15808" spans="2:6" s="55" customFormat="1" x14ac:dyDescent="0.25">
      <c r="B15808" s="209"/>
      <c r="C15808" s="564"/>
      <c r="D15808" s="209"/>
      <c r="F15808" s="685"/>
    </row>
    <row r="15809" spans="2:6" s="55" customFormat="1" x14ac:dyDescent="0.25">
      <c r="B15809" s="209"/>
      <c r="C15809" s="564"/>
      <c r="D15809" s="209"/>
      <c r="F15809" s="685"/>
    </row>
    <row r="15810" spans="2:6" s="55" customFormat="1" x14ac:dyDescent="0.25">
      <c r="B15810" s="209"/>
      <c r="C15810" s="564"/>
      <c r="D15810" s="209"/>
      <c r="F15810" s="685"/>
    </row>
    <row r="15811" spans="2:6" s="55" customFormat="1" x14ac:dyDescent="0.25">
      <c r="B15811" s="209"/>
      <c r="C15811" s="564"/>
      <c r="D15811" s="209"/>
      <c r="F15811" s="685"/>
    </row>
    <row r="15812" spans="2:6" s="55" customFormat="1" x14ac:dyDescent="0.25">
      <c r="B15812" s="209"/>
      <c r="C15812" s="564"/>
      <c r="D15812" s="209"/>
      <c r="F15812" s="685"/>
    </row>
    <row r="15813" spans="2:6" s="55" customFormat="1" x14ac:dyDescent="0.25">
      <c r="B15813" s="209"/>
      <c r="C15813" s="564"/>
      <c r="D15813" s="209"/>
      <c r="F15813" s="685"/>
    </row>
    <row r="15814" spans="2:6" s="55" customFormat="1" x14ac:dyDescent="0.25">
      <c r="B15814" s="209"/>
      <c r="C15814" s="564"/>
      <c r="D15814" s="209"/>
      <c r="F15814" s="685"/>
    </row>
    <row r="15815" spans="2:6" s="55" customFormat="1" x14ac:dyDescent="0.25">
      <c r="B15815" s="209"/>
      <c r="C15815" s="564"/>
      <c r="D15815" s="209"/>
      <c r="F15815" s="685"/>
    </row>
    <row r="15816" spans="2:6" s="55" customFormat="1" x14ac:dyDescent="0.25">
      <c r="B15816" s="209"/>
      <c r="C15816" s="564"/>
      <c r="D15816" s="209"/>
      <c r="F15816" s="685"/>
    </row>
    <row r="15817" spans="2:6" s="55" customFormat="1" x14ac:dyDescent="0.25">
      <c r="B15817" s="209"/>
      <c r="C15817" s="564"/>
      <c r="D15817" s="209"/>
      <c r="F15817" s="685"/>
    </row>
    <row r="15818" spans="2:6" s="55" customFormat="1" x14ac:dyDescent="0.25">
      <c r="B15818" s="209"/>
      <c r="C15818" s="564"/>
      <c r="D15818" s="209"/>
      <c r="F15818" s="685"/>
    </row>
    <row r="15819" spans="2:6" s="55" customFormat="1" x14ac:dyDescent="0.25">
      <c r="B15819" s="209"/>
      <c r="C15819" s="564"/>
      <c r="D15819" s="209"/>
      <c r="F15819" s="685"/>
    </row>
    <row r="15820" spans="2:6" s="55" customFormat="1" x14ac:dyDescent="0.25">
      <c r="B15820" s="209"/>
      <c r="C15820" s="564"/>
      <c r="D15820" s="209"/>
      <c r="F15820" s="685"/>
    </row>
    <row r="15821" spans="2:6" s="55" customFormat="1" x14ac:dyDescent="0.25">
      <c r="B15821" s="209"/>
      <c r="C15821" s="564"/>
      <c r="D15821" s="209"/>
      <c r="F15821" s="685"/>
    </row>
    <row r="15822" spans="2:6" s="55" customFormat="1" x14ac:dyDescent="0.25">
      <c r="B15822" s="209"/>
      <c r="C15822" s="564"/>
      <c r="D15822" s="209"/>
      <c r="F15822" s="685"/>
    </row>
    <row r="15823" spans="2:6" s="55" customFormat="1" x14ac:dyDescent="0.25">
      <c r="B15823" s="209"/>
      <c r="C15823" s="564"/>
      <c r="D15823" s="209"/>
      <c r="F15823" s="685"/>
    </row>
    <row r="15824" spans="2:6" s="55" customFormat="1" x14ac:dyDescent="0.25">
      <c r="B15824" s="209"/>
      <c r="C15824" s="564"/>
      <c r="D15824" s="209"/>
      <c r="F15824" s="685"/>
    </row>
    <row r="15825" spans="2:6" s="55" customFormat="1" x14ac:dyDescent="0.25">
      <c r="B15825" s="209"/>
      <c r="C15825" s="564"/>
      <c r="D15825" s="209"/>
      <c r="F15825" s="685"/>
    </row>
    <row r="15826" spans="2:6" s="55" customFormat="1" x14ac:dyDescent="0.25">
      <c r="B15826" s="209"/>
      <c r="C15826" s="564"/>
      <c r="D15826" s="209"/>
      <c r="F15826" s="685"/>
    </row>
    <row r="15827" spans="2:6" s="55" customFormat="1" x14ac:dyDescent="0.25">
      <c r="B15827" s="209"/>
      <c r="C15827" s="564"/>
      <c r="D15827" s="209"/>
      <c r="F15827" s="685"/>
    </row>
    <row r="15828" spans="2:6" s="55" customFormat="1" x14ac:dyDescent="0.25">
      <c r="B15828" s="209"/>
      <c r="C15828" s="564"/>
      <c r="D15828" s="209"/>
      <c r="F15828" s="685"/>
    </row>
    <row r="15829" spans="2:6" s="55" customFormat="1" x14ac:dyDescent="0.25">
      <c r="B15829" s="209"/>
      <c r="C15829" s="564"/>
      <c r="D15829" s="209"/>
      <c r="F15829" s="685"/>
    </row>
    <row r="15830" spans="2:6" s="55" customFormat="1" x14ac:dyDescent="0.25">
      <c r="B15830" s="209"/>
      <c r="C15830" s="564"/>
      <c r="D15830" s="209"/>
      <c r="F15830" s="685"/>
    </row>
    <row r="15831" spans="2:6" s="55" customFormat="1" x14ac:dyDescent="0.25">
      <c r="B15831" s="209"/>
      <c r="C15831" s="564"/>
      <c r="D15831" s="209"/>
      <c r="F15831" s="685"/>
    </row>
    <row r="15832" spans="2:6" s="55" customFormat="1" x14ac:dyDescent="0.25">
      <c r="B15832" s="209"/>
      <c r="C15832" s="564"/>
      <c r="D15832" s="209"/>
      <c r="F15832" s="685"/>
    </row>
    <row r="15833" spans="2:6" s="55" customFormat="1" x14ac:dyDescent="0.25">
      <c r="B15833" s="209"/>
      <c r="C15833" s="564"/>
      <c r="D15833" s="209"/>
      <c r="F15833" s="685"/>
    </row>
    <row r="15834" spans="2:6" s="55" customFormat="1" x14ac:dyDescent="0.25">
      <c r="B15834" s="209"/>
      <c r="C15834" s="564"/>
      <c r="D15834" s="209"/>
      <c r="F15834" s="685"/>
    </row>
    <row r="15835" spans="2:6" s="55" customFormat="1" x14ac:dyDescent="0.25">
      <c r="B15835" s="209"/>
      <c r="C15835" s="564"/>
      <c r="D15835" s="209"/>
      <c r="F15835" s="685"/>
    </row>
    <row r="15836" spans="2:6" s="55" customFormat="1" x14ac:dyDescent="0.25">
      <c r="B15836" s="209"/>
      <c r="C15836" s="564"/>
      <c r="D15836" s="209"/>
      <c r="F15836" s="685"/>
    </row>
    <row r="15837" spans="2:6" s="55" customFormat="1" x14ac:dyDescent="0.25">
      <c r="B15837" s="209"/>
      <c r="C15837" s="564"/>
      <c r="D15837" s="209"/>
      <c r="F15837" s="685"/>
    </row>
    <row r="15838" spans="2:6" s="55" customFormat="1" x14ac:dyDescent="0.25">
      <c r="B15838" s="209"/>
      <c r="C15838" s="564"/>
      <c r="D15838" s="209"/>
      <c r="F15838" s="685"/>
    </row>
    <row r="15839" spans="2:6" s="55" customFormat="1" x14ac:dyDescent="0.25">
      <c r="B15839" s="209"/>
      <c r="C15839" s="564"/>
      <c r="D15839" s="209"/>
      <c r="F15839" s="685"/>
    </row>
    <row r="15840" spans="2:6" s="55" customFormat="1" x14ac:dyDescent="0.25">
      <c r="B15840" s="209"/>
      <c r="C15840" s="564"/>
      <c r="D15840" s="209"/>
      <c r="F15840" s="685"/>
    </row>
    <row r="15841" spans="2:6" s="55" customFormat="1" x14ac:dyDescent="0.25">
      <c r="B15841" s="209"/>
      <c r="C15841" s="564"/>
      <c r="D15841" s="209"/>
      <c r="F15841" s="685"/>
    </row>
    <row r="15842" spans="2:6" s="55" customFormat="1" x14ac:dyDescent="0.25">
      <c r="B15842" s="209"/>
      <c r="C15842" s="564"/>
      <c r="D15842" s="209"/>
      <c r="F15842" s="685"/>
    </row>
    <row r="15843" spans="2:6" s="55" customFormat="1" x14ac:dyDescent="0.25">
      <c r="B15843" s="209"/>
      <c r="C15843" s="564"/>
      <c r="D15843" s="209"/>
      <c r="F15843" s="685"/>
    </row>
    <row r="15844" spans="2:6" s="55" customFormat="1" x14ac:dyDescent="0.25">
      <c r="B15844" s="209"/>
      <c r="C15844" s="564"/>
      <c r="D15844" s="209"/>
      <c r="F15844" s="685"/>
    </row>
    <row r="15845" spans="2:6" s="55" customFormat="1" x14ac:dyDescent="0.25">
      <c r="B15845" s="209"/>
      <c r="C15845" s="564"/>
      <c r="D15845" s="209"/>
      <c r="F15845" s="685"/>
    </row>
    <row r="15846" spans="2:6" s="55" customFormat="1" x14ac:dyDescent="0.25">
      <c r="B15846" s="209"/>
      <c r="C15846" s="564"/>
      <c r="D15846" s="209"/>
      <c r="F15846" s="685"/>
    </row>
    <row r="15847" spans="2:6" s="55" customFormat="1" x14ac:dyDescent="0.25">
      <c r="B15847" s="209"/>
      <c r="C15847" s="564"/>
      <c r="D15847" s="209"/>
      <c r="F15847" s="685"/>
    </row>
    <row r="15848" spans="2:6" s="55" customFormat="1" x14ac:dyDescent="0.25">
      <c r="B15848" s="209"/>
      <c r="C15848" s="564"/>
      <c r="D15848" s="209"/>
      <c r="F15848" s="685"/>
    </row>
    <row r="15849" spans="2:6" s="55" customFormat="1" x14ac:dyDescent="0.25">
      <c r="B15849" s="209"/>
      <c r="C15849" s="564"/>
      <c r="D15849" s="209"/>
      <c r="F15849" s="685"/>
    </row>
    <row r="15850" spans="2:6" s="55" customFormat="1" x14ac:dyDescent="0.25">
      <c r="B15850" s="209"/>
      <c r="C15850" s="564"/>
      <c r="D15850" s="209"/>
      <c r="F15850" s="685"/>
    </row>
    <row r="15851" spans="2:6" s="55" customFormat="1" x14ac:dyDescent="0.25">
      <c r="B15851" s="209"/>
      <c r="C15851" s="564"/>
      <c r="D15851" s="209"/>
      <c r="F15851" s="685"/>
    </row>
    <row r="15852" spans="2:6" s="55" customFormat="1" x14ac:dyDescent="0.25">
      <c r="B15852" s="209"/>
      <c r="C15852" s="564"/>
      <c r="D15852" s="209"/>
      <c r="F15852" s="685"/>
    </row>
    <row r="15853" spans="2:6" s="55" customFormat="1" x14ac:dyDescent="0.25">
      <c r="B15853" s="209"/>
      <c r="C15853" s="564"/>
      <c r="D15853" s="209"/>
      <c r="F15853" s="685"/>
    </row>
    <row r="15854" spans="2:6" s="55" customFormat="1" x14ac:dyDescent="0.25">
      <c r="B15854" s="209"/>
      <c r="C15854" s="564"/>
      <c r="D15854" s="209"/>
      <c r="F15854" s="685"/>
    </row>
    <row r="15855" spans="2:6" s="55" customFormat="1" x14ac:dyDescent="0.25">
      <c r="B15855" s="209"/>
      <c r="C15855" s="564"/>
      <c r="D15855" s="209"/>
      <c r="F15855" s="685"/>
    </row>
    <row r="15856" spans="2:6" s="55" customFormat="1" x14ac:dyDescent="0.25">
      <c r="B15856" s="209"/>
      <c r="C15856" s="564"/>
      <c r="D15856" s="209"/>
      <c r="F15856" s="685"/>
    </row>
    <row r="15857" spans="2:6" s="55" customFormat="1" x14ac:dyDescent="0.25">
      <c r="B15857" s="209"/>
      <c r="C15857" s="564"/>
      <c r="D15857" s="209"/>
      <c r="F15857" s="685"/>
    </row>
    <row r="15858" spans="2:6" s="55" customFormat="1" x14ac:dyDescent="0.25">
      <c r="B15858" s="209"/>
      <c r="C15858" s="564"/>
      <c r="D15858" s="209"/>
      <c r="F15858" s="685"/>
    </row>
    <row r="15859" spans="2:6" s="55" customFormat="1" x14ac:dyDescent="0.25">
      <c r="B15859" s="209"/>
      <c r="C15859" s="564"/>
      <c r="D15859" s="209"/>
      <c r="F15859" s="685"/>
    </row>
    <row r="15860" spans="2:6" s="55" customFormat="1" x14ac:dyDescent="0.25">
      <c r="B15860" s="209"/>
      <c r="C15860" s="564"/>
      <c r="D15860" s="209"/>
      <c r="F15860" s="685"/>
    </row>
    <row r="15861" spans="2:6" s="55" customFormat="1" x14ac:dyDescent="0.25">
      <c r="B15861" s="209"/>
      <c r="C15861" s="564"/>
      <c r="D15861" s="209"/>
      <c r="F15861" s="685"/>
    </row>
    <row r="15862" spans="2:6" s="55" customFormat="1" x14ac:dyDescent="0.25">
      <c r="B15862" s="209"/>
      <c r="C15862" s="564"/>
      <c r="D15862" s="209"/>
      <c r="F15862" s="685"/>
    </row>
    <row r="15863" spans="2:6" s="55" customFormat="1" x14ac:dyDescent="0.25">
      <c r="B15863" s="209"/>
      <c r="C15863" s="564"/>
      <c r="D15863" s="209"/>
      <c r="F15863" s="685"/>
    </row>
    <row r="15864" spans="2:6" s="55" customFormat="1" x14ac:dyDescent="0.25">
      <c r="B15864" s="209"/>
      <c r="C15864" s="564"/>
      <c r="D15864" s="209"/>
      <c r="F15864" s="685"/>
    </row>
    <row r="15865" spans="2:6" s="55" customFormat="1" x14ac:dyDescent="0.25">
      <c r="B15865" s="209"/>
      <c r="C15865" s="564"/>
      <c r="D15865" s="209"/>
      <c r="F15865" s="685"/>
    </row>
    <row r="15866" spans="2:6" s="55" customFormat="1" x14ac:dyDescent="0.25">
      <c r="B15866" s="209"/>
      <c r="C15866" s="564"/>
      <c r="D15866" s="209"/>
      <c r="F15866" s="685"/>
    </row>
    <row r="15867" spans="2:6" s="55" customFormat="1" x14ac:dyDescent="0.25">
      <c r="B15867" s="209"/>
      <c r="C15867" s="564"/>
      <c r="D15867" s="209"/>
      <c r="F15867" s="685"/>
    </row>
    <row r="15868" spans="2:6" s="55" customFormat="1" x14ac:dyDescent="0.25">
      <c r="B15868" s="209"/>
      <c r="C15868" s="564"/>
      <c r="D15868" s="209"/>
      <c r="F15868" s="685"/>
    </row>
    <row r="15869" spans="2:6" s="55" customFormat="1" x14ac:dyDescent="0.25">
      <c r="B15869" s="209"/>
      <c r="C15869" s="564"/>
      <c r="D15869" s="209"/>
      <c r="F15869" s="685"/>
    </row>
    <row r="15870" spans="2:6" s="55" customFormat="1" x14ac:dyDescent="0.25">
      <c r="B15870" s="209"/>
      <c r="C15870" s="564"/>
      <c r="D15870" s="209"/>
      <c r="F15870" s="685"/>
    </row>
    <row r="15871" spans="2:6" s="55" customFormat="1" x14ac:dyDescent="0.25">
      <c r="B15871" s="209"/>
      <c r="C15871" s="564"/>
      <c r="D15871" s="209"/>
      <c r="F15871" s="685"/>
    </row>
    <row r="15872" spans="2:6" s="55" customFormat="1" x14ac:dyDescent="0.25">
      <c r="B15872" s="209"/>
      <c r="C15872" s="564"/>
      <c r="D15872" s="209"/>
      <c r="F15872" s="685"/>
    </row>
    <row r="15873" spans="2:6" s="55" customFormat="1" x14ac:dyDescent="0.25">
      <c r="B15873" s="209"/>
      <c r="C15873" s="564"/>
      <c r="D15873" s="209"/>
      <c r="F15873" s="685"/>
    </row>
    <row r="15874" spans="2:6" s="55" customFormat="1" x14ac:dyDescent="0.25">
      <c r="B15874" s="209"/>
      <c r="C15874" s="564"/>
      <c r="D15874" s="209"/>
      <c r="F15874" s="685"/>
    </row>
    <row r="15875" spans="2:6" s="55" customFormat="1" x14ac:dyDescent="0.25">
      <c r="B15875" s="209"/>
      <c r="C15875" s="564"/>
      <c r="D15875" s="209"/>
      <c r="F15875" s="685"/>
    </row>
    <row r="15876" spans="2:6" s="55" customFormat="1" x14ac:dyDescent="0.25">
      <c r="B15876" s="209"/>
      <c r="C15876" s="564"/>
      <c r="D15876" s="209"/>
      <c r="F15876" s="685"/>
    </row>
    <row r="15877" spans="2:6" s="55" customFormat="1" x14ac:dyDescent="0.25">
      <c r="B15877" s="209"/>
      <c r="C15877" s="564"/>
      <c r="D15877" s="209"/>
      <c r="F15877" s="685"/>
    </row>
    <row r="15878" spans="2:6" s="55" customFormat="1" x14ac:dyDescent="0.25">
      <c r="B15878" s="209"/>
      <c r="C15878" s="564"/>
      <c r="D15878" s="209"/>
      <c r="F15878" s="685"/>
    </row>
    <row r="15879" spans="2:6" s="55" customFormat="1" x14ac:dyDescent="0.25">
      <c r="B15879" s="209"/>
      <c r="C15879" s="564"/>
      <c r="D15879" s="209"/>
      <c r="F15879" s="685"/>
    </row>
    <row r="15880" spans="2:6" s="55" customFormat="1" x14ac:dyDescent="0.25">
      <c r="B15880" s="209"/>
      <c r="C15880" s="564"/>
      <c r="D15880" s="209"/>
      <c r="F15880" s="685"/>
    </row>
    <row r="15881" spans="2:6" s="55" customFormat="1" x14ac:dyDescent="0.25">
      <c r="B15881" s="209"/>
      <c r="C15881" s="564"/>
      <c r="D15881" s="209"/>
      <c r="F15881" s="685"/>
    </row>
    <row r="15882" spans="2:6" s="55" customFormat="1" x14ac:dyDescent="0.25">
      <c r="B15882" s="209"/>
      <c r="C15882" s="564"/>
      <c r="D15882" s="209"/>
      <c r="F15882" s="685"/>
    </row>
    <row r="15883" spans="2:6" s="55" customFormat="1" x14ac:dyDescent="0.25">
      <c r="B15883" s="209"/>
      <c r="C15883" s="564"/>
      <c r="D15883" s="209"/>
      <c r="F15883" s="685"/>
    </row>
    <row r="15884" spans="2:6" s="55" customFormat="1" x14ac:dyDescent="0.25">
      <c r="B15884" s="209"/>
      <c r="C15884" s="564"/>
      <c r="D15884" s="209"/>
      <c r="F15884" s="685"/>
    </row>
    <row r="15885" spans="2:6" s="55" customFormat="1" x14ac:dyDescent="0.25">
      <c r="B15885" s="209"/>
      <c r="C15885" s="564"/>
      <c r="D15885" s="209"/>
      <c r="F15885" s="685"/>
    </row>
    <row r="15886" spans="2:6" s="55" customFormat="1" x14ac:dyDescent="0.25">
      <c r="B15886" s="209"/>
      <c r="C15886" s="564"/>
      <c r="D15886" s="209"/>
      <c r="F15886" s="685"/>
    </row>
    <row r="15887" spans="2:6" s="55" customFormat="1" x14ac:dyDescent="0.25">
      <c r="B15887" s="209"/>
      <c r="C15887" s="564"/>
      <c r="D15887" s="209"/>
      <c r="F15887" s="685"/>
    </row>
    <row r="15888" spans="2:6" s="55" customFormat="1" x14ac:dyDescent="0.25">
      <c r="B15888" s="209"/>
      <c r="C15888" s="564"/>
      <c r="D15888" s="209"/>
      <c r="F15888" s="685"/>
    </row>
    <row r="15889" spans="2:6" s="55" customFormat="1" x14ac:dyDescent="0.25">
      <c r="B15889" s="209"/>
      <c r="C15889" s="564"/>
      <c r="D15889" s="209"/>
      <c r="F15889" s="685"/>
    </row>
    <row r="15890" spans="2:6" s="55" customFormat="1" x14ac:dyDescent="0.25">
      <c r="B15890" s="209"/>
      <c r="C15890" s="564"/>
      <c r="D15890" s="209"/>
      <c r="F15890" s="685"/>
    </row>
    <row r="15891" spans="2:6" s="55" customFormat="1" x14ac:dyDescent="0.25">
      <c r="B15891" s="209"/>
      <c r="C15891" s="564"/>
      <c r="D15891" s="209"/>
      <c r="F15891" s="685"/>
    </row>
    <row r="15892" spans="2:6" s="55" customFormat="1" x14ac:dyDescent="0.25">
      <c r="B15892" s="209"/>
      <c r="C15892" s="564"/>
      <c r="D15892" s="209"/>
      <c r="F15892" s="685"/>
    </row>
    <row r="15893" spans="2:6" s="55" customFormat="1" x14ac:dyDescent="0.25">
      <c r="B15893" s="209"/>
      <c r="C15893" s="564"/>
      <c r="D15893" s="209"/>
      <c r="F15893" s="685"/>
    </row>
    <row r="15894" spans="2:6" s="55" customFormat="1" x14ac:dyDescent="0.25">
      <c r="B15894" s="209"/>
      <c r="C15894" s="564"/>
      <c r="D15894" s="209"/>
      <c r="F15894" s="685"/>
    </row>
    <row r="15895" spans="2:6" s="55" customFormat="1" x14ac:dyDescent="0.25">
      <c r="B15895" s="209"/>
      <c r="C15895" s="564"/>
      <c r="D15895" s="209"/>
      <c r="F15895" s="685"/>
    </row>
    <row r="15896" spans="2:6" s="55" customFormat="1" x14ac:dyDescent="0.25">
      <c r="B15896" s="209"/>
      <c r="C15896" s="564"/>
      <c r="D15896" s="209"/>
      <c r="F15896" s="685"/>
    </row>
    <row r="15897" spans="2:6" s="55" customFormat="1" x14ac:dyDescent="0.25">
      <c r="B15897" s="209"/>
      <c r="C15897" s="564"/>
      <c r="D15897" s="209"/>
      <c r="F15897" s="685"/>
    </row>
    <row r="15898" spans="2:6" s="55" customFormat="1" x14ac:dyDescent="0.25">
      <c r="B15898" s="209"/>
      <c r="C15898" s="564"/>
      <c r="D15898" s="209"/>
      <c r="F15898" s="685"/>
    </row>
    <row r="15899" spans="2:6" s="55" customFormat="1" x14ac:dyDescent="0.25">
      <c r="B15899" s="209"/>
      <c r="C15899" s="564"/>
      <c r="D15899" s="209"/>
      <c r="F15899" s="685"/>
    </row>
    <row r="15900" spans="2:6" s="55" customFormat="1" x14ac:dyDescent="0.25">
      <c r="B15900" s="209"/>
      <c r="C15900" s="564"/>
      <c r="D15900" s="209"/>
      <c r="F15900" s="685"/>
    </row>
    <row r="15901" spans="2:6" s="55" customFormat="1" x14ac:dyDescent="0.25">
      <c r="B15901" s="209"/>
      <c r="C15901" s="564"/>
      <c r="D15901" s="209"/>
      <c r="F15901" s="685"/>
    </row>
    <row r="15902" spans="2:6" s="55" customFormat="1" x14ac:dyDescent="0.25">
      <c r="B15902" s="209"/>
      <c r="C15902" s="564"/>
      <c r="D15902" s="209"/>
      <c r="F15902" s="685"/>
    </row>
    <row r="15903" spans="2:6" s="55" customFormat="1" x14ac:dyDescent="0.25">
      <c r="B15903" s="209"/>
      <c r="C15903" s="564"/>
      <c r="D15903" s="209"/>
      <c r="F15903" s="685"/>
    </row>
    <row r="15904" spans="2:6" s="55" customFormat="1" x14ac:dyDescent="0.25">
      <c r="B15904" s="209"/>
      <c r="C15904" s="564"/>
      <c r="D15904" s="209"/>
      <c r="F15904" s="685"/>
    </row>
    <row r="15905" spans="2:6" s="55" customFormat="1" x14ac:dyDescent="0.25">
      <c r="B15905" s="209"/>
      <c r="C15905" s="564"/>
      <c r="D15905" s="209"/>
      <c r="F15905" s="685"/>
    </row>
    <row r="15906" spans="2:6" s="55" customFormat="1" x14ac:dyDescent="0.25">
      <c r="B15906" s="209"/>
      <c r="C15906" s="564"/>
      <c r="D15906" s="209"/>
      <c r="F15906" s="685"/>
    </row>
    <row r="15907" spans="2:6" s="55" customFormat="1" x14ac:dyDescent="0.25">
      <c r="B15907" s="209"/>
      <c r="C15907" s="564"/>
      <c r="D15907" s="209"/>
      <c r="F15907" s="685"/>
    </row>
    <row r="15908" spans="2:6" s="55" customFormat="1" x14ac:dyDescent="0.25">
      <c r="B15908" s="209"/>
      <c r="C15908" s="564"/>
      <c r="D15908" s="209"/>
      <c r="F15908" s="685"/>
    </row>
    <row r="15909" spans="2:6" s="55" customFormat="1" x14ac:dyDescent="0.25">
      <c r="B15909" s="209"/>
      <c r="C15909" s="564"/>
      <c r="D15909" s="209"/>
      <c r="F15909" s="685"/>
    </row>
    <row r="15910" spans="2:6" s="55" customFormat="1" x14ac:dyDescent="0.25">
      <c r="B15910" s="209"/>
      <c r="C15910" s="564"/>
      <c r="D15910" s="209"/>
      <c r="F15910" s="685"/>
    </row>
    <row r="15911" spans="2:6" s="55" customFormat="1" x14ac:dyDescent="0.25">
      <c r="B15911" s="209"/>
      <c r="C15911" s="564"/>
      <c r="D15911" s="209"/>
      <c r="F15911" s="685"/>
    </row>
    <row r="15912" spans="2:6" s="55" customFormat="1" x14ac:dyDescent="0.25">
      <c r="B15912" s="209"/>
      <c r="C15912" s="564"/>
      <c r="D15912" s="209"/>
      <c r="F15912" s="685"/>
    </row>
    <row r="15913" spans="2:6" s="55" customFormat="1" x14ac:dyDescent="0.25">
      <c r="B15913" s="209"/>
      <c r="C15913" s="564"/>
      <c r="D15913" s="209"/>
      <c r="F15913" s="685"/>
    </row>
    <row r="15914" spans="2:6" s="55" customFormat="1" x14ac:dyDescent="0.25">
      <c r="B15914" s="209"/>
      <c r="C15914" s="564"/>
      <c r="D15914" s="209"/>
      <c r="F15914" s="685"/>
    </row>
    <row r="15915" spans="2:6" s="55" customFormat="1" x14ac:dyDescent="0.25">
      <c r="B15915" s="209"/>
      <c r="C15915" s="564"/>
      <c r="D15915" s="209"/>
      <c r="F15915" s="685"/>
    </row>
    <row r="15916" spans="2:6" s="55" customFormat="1" x14ac:dyDescent="0.25">
      <c r="B15916" s="209"/>
      <c r="C15916" s="564"/>
      <c r="D15916" s="209"/>
      <c r="F15916" s="685"/>
    </row>
    <row r="15917" spans="2:6" s="55" customFormat="1" x14ac:dyDescent="0.25">
      <c r="B15917" s="209"/>
      <c r="C15917" s="564"/>
      <c r="D15917" s="209"/>
      <c r="F15917" s="685"/>
    </row>
    <row r="15918" spans="2:6" s="55" customFormat="1" x14ac:dyDescent="0.25">
      <c r="B15918" s="209"/>
      <c r="C15918" s="564"/>
      <c r="D15918" s="209"/>
      <c r="F15918" s="685"/>
    </row>
    <row r="15919" spans="2:6" s="55" customFormat="1" x14ac:dyDescent="0.25">
      <c r="B15919" s="209"/>
      <c r="C15919" s="564"/>
      <c r="D15919" s="209"/>
      <c r="F15919" s="685"/>
    </row>
    <row r="15920" spans="2:6" s="55" customFormat="1" x14ac:dyDescent="0.25">
      <c r="B15920" s="209"/>
      <c r="C15920" s="564"/>
      <c r="D15920" s="209"/>
      <c r="F15920" s="685"/>
    </row>
    <row r="15921" spans="2:6" s="55" customFormat="1" x14ac:dyDescent="0.25">
      <c r="B15921" s="209"/>
      <c r="C15921" s="564"/>
      <c r="D15921" s="209"/>
      <c r="F15921" s="685"/>
    </row>
    <row r="15922" spans="2:6" s="55" customFormat="1" x14ac:dyDescent="0.25">
      <c r="B15922" s="209"/>
      <c r="C15922" s="564"/>
      <c r="D15922" s="209"/>
      <c r="F15922" s="685"/>
    </row>
    <row r="15923" spans="2:6" s="55" customFormat="1" x14ac:dyDescent="0.25">
      <c r="B15923" s="209"/>
      <c r="C15923" s="564"/>
      <c r="D15923" s="209"/>
      <c r="F15923" s="685"/>
    </row>
    <row r="15924" spans="2:6" s="55" customFormat="1" x14ac:dyDescent="0.25">
      <c r="B15924" s="209"/>
      <c r="C15924" s="564"/>
      <c r="D15924" s="209"/>
      <c r="F15924" s="685"/>
    </row>
    <row r="15925" spans="2:6" s="55" customFormat="1" x14ac:dyDescent="0.25">
      <c r="B15925" s="209"/>
      <c r="C15925" s="564"/>
      <c r="D15925" s="209"/>
      <c r="F15925" s="685"/>
    </row>
    <row r="15926" spans="2:6" s="55" customFormat="1" x14ac:dyDescent="0.25">
      <c r="B15926" s="209"/>
      <c r="C15926" s="564"/>
      <c r="D15926" s="209"/>
      <c r="F15926" s="685"/>
    </row>
    <row r="15927" spans="2:6" s="55" customFormat="1" x14ac:dyDescent="0.25">
      <c r="B15927" s="209"/>
      <c r="C15927" s="564"/>
      <c r="D15927" s="209"/>
      <c r="F15927" s="685"/>
    </row>
    <row r="15928" spans="2:6" s="55" customFormat="1" x14ac:dyDescent="0.25">
      <c r="B15928" s="209"/>
      <c r="C15928" s="564"/>
      <c r="D15928" s="209"/>
      <c r="F15928" s="685"/>
    </row>
    <row r="15929" spans="2:6" s="55" customFormat="1" x14ac:dyDescent="0.25">
      <c r="B15929" s="209"/>
      <c r="C15929" s="564"/>
      <c r="D15929" s="209"/>
      <c r="F15929" s="685"/>
    </row>
    <row r="15930" spans="2:6" s="55" customFormat="1" x14ac:dyDescent="0.25">
      <c r="B15930" s="209"/>
      <c r="C15930" s="564"/>
      <c r="D15930" s="209"/>
      <c r="F15930" s="685"/>
    </row>
    <row r="15931" spans="2:6" s="55" customFormat="1" x14ac:dyDescent="0.25">
      <c r="B15931" s="209"/>
      <c r="C15931" s="564"/>
      <c r="D15931" s="209"/>
      <c r="F15931" s="685"/>
    </row>
    <row r="15932" spans="2:6" s="55" customFormat="1" x14ac:dyDescent="0.25">
      <c r="B15932" s="209"/>
      <c r="C15932" s="564"/>
      <c r="D15932" s="209"/>
      <c r="F15932" s="685"/>
    </row>
    <row r="15933" spans="2:6" s="55" customFormat="1" x14ac:dyDescent="0.25">
      <c r="B15933" s="209"/>
      <c r="C15933" s="564"/>
      <c r="D15933" s="209"/>
      <c r="F15933" s="685"/>
    </row>
    <row r="15934" spans="2:6" s="55" customFormat="1" x14ac:dyDescent="0.25">
      <c r="B15934" s="209"/>
      <c r="C15934" s="564"/>
      <c r="D15934" s="209"/>
      <c r="F15934" s="685"/>
    </row>
    <row r="15935" spans="2:6" s="55" customFormat="1" x14ac:dyDescent="0.25">
      <c r="B15935" s="209"/>
      <c r="C15935" s="564"/>
      <c r="D15935" s="209"/>
      <c r="F15935" s="685"/>
    </row>
    <row r="15936" spans="2:6" s="55" customFormat="1" x14ac:dyDescent="0.25">
      <c r="B15936" s="209"/>
      <c r="C15936" s="564"/>
      <c r="D15936" s="209"/>
      <c r="F15936" s="685"/>
    </row>
    <row r="15937" spans="2:6" s="55" customFormat="1" x14ac:dyDescent="0.25">
      <c r="B15937" s="209"/>
      <c r="C15937" s="564"/>
      <c r="D15937" s="209"/>
      <c r="F15937" s="685"/>
    </row>
    <row r="15938" spans="2:6" s="55" customFormat="1" x14ac:dyDescent="0.25">
      <c r="B15938" s="209"/>
      <c r="C15938" s="564"/>
      <c r="D15938" s="209"/>
      <c r="F15938" s="685"/>
    </row>
    <row r="15939" spans="2:6" s="55" customFormat="1" x14ac:dyDescent="0.25">
      <c r="B15939" s="209"/>
      <c r="C15939" s="564"/>
      <c r="D15939" s="209"/>
      <c r="F15939" s="685"/>
    </row>
    <row r="15940" spans="2:6" s="55" customFormat="1" x14ac:dyDescent="0.25">
      <c r="B15940" s="209"/>
      <c r="C15940" s="564"/>
      <c r="D15940" s="209"/>
      <c r="F15940" s="685"/>
    </row>
    <row r="15941" spans="2:6" s="55" customFormat="1" x14ac:dyDescent="0.25">
      <c r="B15941" s="209"/>
      <c r="C15941" s="564"/>
      <c r="D15941" s="209"/>
      <c r="F15941" s="685"/>
    </row>
    <row r="15942" spans="2:6" s="55" customFormat="1" x14ac:dyDescent="0.25">
      <c r="B15942" s="209"/>
      <c r="C15942" s="564"/>
      <c r="D15942" s="209"/>
      <c r="F15942" s="685"/>
    </row>
    <row r="15943" spans="2:6" s="55" customFormat="1" x14ac:dyDescent="0.25">
      <c r="B15943" s="209"/>
      <c r="C15943" s="564"/>
      <c r="D15943" s="209"/>
      <c r="F15943" s="685"/>
    </row>
    <row r="15944" spans="2:6" s="55" customFormat="1" x14ac:dyDescent="0.25">
      <c r="B15944" s="209"/>
      <c r="C15944" s="564"/>
      <c r="D15944" s="209"/>
      <c r="F15944" s="685"/>
    </row>
    <row r="15945" spans="2:6" s="55" customFormat="1" x14ac:dyDescent="0.25">
      <c r="B15945" s="209"/>
      <c r="C15945" s="564"/>
      <c r="D15945" s="209"/>
      <c r="F15945" s="685"/>
    </row>
    <row r="15946" spans="2:6" s="55" customFormat="1" x14ac:dyDescent="0.25">
      <c r="B15946" s="209"/>
      <c r="C15946" s="564"/>
      <c r="D15946" s="209"/>
      <c r="F15946" s="685"/>
    </row>
    <row r="15947" spans="2:6" s="55" customFormat="1" x14ac:dyDescent="0.25">
      <c r="B15947" s="209"/>
      <c r="C15947" s="564"/>
      <c r="D15947" s="209"/>
      <c r="F15947" s="685"/>
    </row>
    <row r="15948" spans="2:6" s="55" customFormat="1" x14ac:dyDescent="0.25">
      <c r="B15948" s="209"/>
      <c r="C15948" s="564"/>
      <c r="D15948" s="209"/>
      <c r="F15948" s="685"/>
    </row>
    <row r="15949" spans="2:6" s="55" customFormat="1" x14ac:dyDescent="0.25">
      <c r="B15949" s="209"/>
      <c r="C15949" s="564"/>
      <c r="D15949" s="209"/>
      <c r="F15949" s="685"/>
    </row>
    <row r="15950" spans="2:6" s="55" customFormat="1" x14ac:dyDescent="0.25">
      <c r="B15950" s="209"/>
      <c r="C15950" s="564"/>
      <c r="D15950" s="209"/>
      <c r="F15950" s="685"/>
    </row>
    <row r="15951" spans="2:6" s="55" customFormat="1" x14ac:dyDescent="0.25">
      <c r="B15951" s="209"/>
      <c r="C15951" s="564"/>
      <c r="D15951" s="209"/>
      <c r="F15951" s="685"/>
    </row>
    <row r="15952" spans="2:6" s="55" customFormat="1" x14ac:dyDescent="0.25">
      <c r="B15952" s="209"/>
      <c r="C15952" s="564"/>
      <c r="D15952" s="209"/>
      <c r="F15952" s="685"/>
    </row>
    <row r="15953" spans="2:6" s="55" customFormat="1" x14ac:dyDescent="0.25">
      <c r="B15953" s="209"/>
      <c r="C15953" s="564"/>
      <c r="D15953" s="209"/>
      <c r="F15953" s="685"/>
    </row>
    <row r="15954" spans="2:6" s="55" customFormat="1" x14ac:dyDescent="0.25">
      <c r="B15954" s="209"/>
      <c r="C15954" s="564"/>
      <c r="D15954" s="209"/>
      <c r="F15954" s="685"/>
    </row>
    <row r="15955" spans="2:6" s="55" customFormat="1" x14ac:dyDescent="0.25">
      <c r="B15955" s="209"/>
      <c r="C15955" s="564"/>
      <c r="D15955" s="209"/>
      <c r="F15955" s="685"/>
    </row>
    <row r="15956" spans="2:6" s="55" customFormat="1" x14ac:dyDescent="0.25">
      <c r="B15956" s="209"/>
      <c r="C15956" s="564"/>
      <c r="D15956" s="209"/>
      <c r="F15956" s="685"/>
    </row>
    <row r="15957" spans="2:6" s="55" customFormat="1" x14ac:dyDescent="0.25">
      <c r="B15957" s="209"/>
      <c r="C15957" s="564"/>
      <c r="D15957" s="209"/>
      <c r="F15957" s="685"/>
    </row>
    <row r="15958" spans="2:6" s="55" customFormat="1" x14ac:dyDescent="0.25">
      <c r="B15958" s="209"/>
      <c r="C15958" s="564"/>
      <c r="D15958" s="209"/>
      <c r="F15958" s="685"/>
    </row>
    <row r="15959" spans="2:6" s="55" customFormat="1" x14ac:dyDescent="0.25">
      <c r="B15959" s="209"/>
      <c r="C15959" s="564"/>
      <c r="D15959" s="209"/>
      <c r="F15959" s="685"/>
    </row>
    <row r="15960" spans="2:6" s="55" customFormat="1" x14ac:dyDescent="0.25">
      <c r="B15960" s="209"/>
      <c r="C15960" s="564"/>
      <c r="D15960" s="209"/>
      <c r="F15960" s="685"/>
    </row>
    <row r="15961" spans="2:6" s="55" customFormat="1" x14ac:dyDescent="0.25">
      <c r="B15961" s="209"/>
      <c r="C15961" s="564"/>
      <c r="D15961" s="209"/>
      <c r="F15961" s="685"/>
    </row>
    <row r="15962" spans="2:6" s="55" customFormat="1" x14ac:dyDescent="0.25">
      <c r="B15962" s="209"/>
      <c r="C15962" s="564"/>
      <c r="D15962" s="209"/>
      <c r="F15962" s="685"/>
    </row>
    <row r="15963" spans="2:6" s="55" customFormat="1" x14ac:dyDescent="0.25">
      <c r="B15963" s="209"/>
      <c r="C15963" s="564"/>
      <c r="D15963" s="209"/>
      <c r="F15963" s="685"/>
    </row>
    <row r="15964" spans="2:6" s="55" customFormat="1" x14ac:dyDescent="0.25">
      <c r="B15964" s="209"/>
      <c r="C15964" s="564"/>
      <c r="D15964" s="209"/>
      <c r="F15964" s="685"/>
    </row>
    <row r="15965" spans="2:6" s="55" customFormat="1" x14ac:dyDescent="0.25">
      <c r="B15965" s="209"/>
      <c r="C15965" s="564"/>
      <c r="D15965" s="209"/>
      <c r="F15965" s="685"/>
    </row>
    <row r="15966" spans="2:6" s="55" customFormat="1" x14ac:dyDescent="0.25">
      <c r="B15966" s="209"/>
      <c r="C15966" s="564"/>
      <c r="D15966" s="209"/>
      <c r="F15966" s="685"/>
    </row>
    <row r="15967" spans="2:6" s="55" customFormat="1" x14ac:dyDescent="0.25">
      <c r="B15967" s="209"/>
      <c r="C15967" s="564"/>
      <c r="D15967" s="209"/>
      <c r="F15967" s="685"/>
    </row>
    <row r="15968" spans="2:6" s="55" customFormat="1" x14ac:dyDescent="0.25">
      <c r="B15968" s="209"/>
      <c r="C15968" s="564"/>
      <c r="D15968" s="209"/>
      <c r="F15968" s="685"/>
    </row>
    <row r="15969" spans="2:6" s="55" customFormat="1" x14ac:dyDescent="0.25">
      <c r="B15969" s="209"/>
      <c r="C15969" s="564"/>
      <c r="D15969" s="209"/>
      <c r="F15969" s="685"/>
    </row>
    <row r="15970" spans="2:6" s="55" customFormat="1" x14ac:dyDescent="0.25">
      <c r="B15970" s="209"/>
      <c r="C15970" s="564"/>
      <c r="D15970" s="209"/>
      <c r="F15970" s="685"/>
    </row>
    <row r="15971" spans="2:6" s="55" customFormat="1" x14ac:dyDescent="0.25">
      <c r="B15971" s="209"/>
      <c r="C15971" s="564"/>
      <c r="D15971" s="209"/>
      <c r="F15971" s="685"/>
    </row>
    <row r="15972" spans="2:6" s="55" customFormat="1" x14ac:dyDescent="0.25">
      <c r="B15972" s="209"/>
      <c r="C15972" s="564"/>
      <c r="D15972" s="209"/>
      <c r="F15972" s="685"/>
    </row>
    <row r="15973" spans="2:6" s="55" customFormat="1" x14ac:dyDescent="0.25">
      <c r="B15973" s="209"/>
      <c r="C15973" s="564"/>
      <c r="D15973" s="209"/>
      <c r="F15973" s="685"/>
    </row>
    <row r="15974" spans="2:6" s="55" customFormat="1" x14ac:dyDescent="0.25">
      <c r="B15974" s="209"/>
      <c r="C15974" s="564"/>
      <c r="D15974" s="209"/>
      <c r="F15974" s="685"/>
    </row>
    <row r="15975" spans="2:6" s="55" customFormat="1" x14ac:dyDescent="0.25">
      <c r="B15975" s="209"/>
      <c r="C15975" s="564"/>
      <c r="D15975" s="209"/>
      <c r="F15975" s="685"/>
    </row>
    <row r="15976" spans="2:6" s="55" customFormat="1" x14ac:dyDescent="0.25">
      <c r="B15976" s="209"/>
      <c r="C15976" s="564"/>
      <c r="D15976" s="209"/>
      <c r="F15976" s="685"/>
    </row>
    <row r="15977" spans="2:6" s="55" customFormat="1" x14ac:dyDescent="0.25">
      <c r="B15977" s="209"/>
      <c r="C15977" s="564"/>
      <c r="D15977" s="209"/>
      <c r="F15977" s="685"/>
    </row>
    <row r="15978" spans="2:6" s="55" customFormat="1" x14ac:dyDescent="0.25">
      <c r="B15978" s="209"/>
      <c r="C15978" s="564"/>
      <c r="D15978" s="209"/>
      <c r="F15978" s="685"/>
    </row>
    <row r="15979" spans="2:6" s="55" customFormat="1" x14ac:dyDescent="0.25">
      <c r="B15979" s="209"/>
      <c r="C15979" s="564"/>
      <c r="D15979" s="209"/>
      <c r="F15979" s="685"/>
    </row>
    <row r="15980" spans="2:6" s="55" customFormat="1" x14ac:dyDescent="0.25">
      <c r="B15980" s="209"/>
      <c r="C15980" s="564"/>
      <c r="D15980" s="209"/>
      <c r="F15980" s="685"/>
    </row>
    <row r="15981" spans="2:6" s="55" customFormat="1" x14ac:dyDescent="0.25">
      <c r="B15981" s="209"/>
      <c r="C15981" s="564"/>
      <c r="D15981" s="209"/>
      <c r="F15981" s="685"/>
    </row>
    <row r="15982" spans="2:6" s="55" customFormat="1" x14ac:dyDescent="0.25">
      <c r="B15982" s="209"/>
      <c r="C15982" s="564"/>
      <c r="D15982" s="209"/>
      <c r="F15982" s="685"/>
    </row>
    <row r="15983" spans="2:6" s="55" customFormat="1" x14ac:dyDescent="0.25">
      <c r="B15983" s="209"/>
      <c r="C15983" s="564"/>
      <c r="D15983" s="209"/>
      <c r="F15983" s="685"/>
    </row>
    <row r="15984" spans="2:6" s="55" customFormat="1" x14ac:dyDescent="0.25">
      <c r="B15984" s="209"/>
      <c r="C15984" s="564"/>
      <c r="D15984" s="209"/>
      <c r="F15984" s="685"/>
    </row>
    <row r="15985" spans="2:6" s="55" customFormat="1" x14ac:dyDescent="0.25">
      <c r="B15985" s="209"/>
      <c r="C15985" s="564"/>
      <c r="D15985" s="209"/>
      <c r="F15985" s="685"/>
    </row>
    <row r="15986" spans="2:6" s="55" customFormat="1" x14ac:dyDescent="0.25">
      <c r="B15986" s="209"/>
      <c r="C15986" s="564"/>
      <c r="D15986" s="209"/>
      <c r="F15986" s="685"/>
    </row>
    <row r="15987" spans="2:6" s="55" customFormat="1" x14ac:dyDescent="0.25">
      <c r="B15987" s="209"/>
      <c r="C15987" s="564"/>
      <c r="D15987" s="209"/>
      <c r="F15987" s="685"/>
    </row>
    <row r="15988" spans="2:6" s="55" customFormat="1" x14ac:dyDescent="0.25">
      <c r="B15988" s="209"/>
      <c r="C15988" s="564"/>
      <c r="D15988" s="209"/>
      <c r="F15988" s="685"/>
    </row>
    <row r="15989" spans="2:6" s="55" customFormat="1" x14ac:dyDescent="0.25">
      <c r="B15989" s="209"/>
      <c r="C15989" s="564"/>
      <c r="D15989" s="209"/>
      <c r="F15989" s="685"/>
    </row>
    <row r="15990" spans="2:6" s="55" customFormat="1" x14ac:dyDescent="0.25">
      <c r="B15990" s="209"/>
      <c r="C15990" s="564"/>
      <c r="D15990" s="209"/>
      <c r="F15990" s="685"/>
    </row>
    <row r="15991" spans="2:6" s="55" customFormat="1" x14ac:dyDescent="0.25">
      <c r="B15991" s="209"/>
      <c r="C15991" s="564"/>
      <c r="D15991" s="209"/>
      <c r="F15991" s="685"/>
    </row>
    <row r="15992" spans="2:6" s="55" customFormat="1" x14ac:dyDescent="0.25">
      <c r="B15992" s="209"/>
      <c r="C15992" s="564"/>
      <c r="D15992" s="209"/>
      <c r="F15992" s="685"/>
    </row>
    <row r="15993" spans="2:6" s="55" customFormat="1" x14ac:dyDescent="0.25">
      <c r="B15993" s="209"/>
      <c r="C15993" s="564"/>
      <c r="D15993" s="209"/>
      <c r="F15993" s="685"/>
    </row>
    <row r="15994" spans="2:6" s="55" customFormat="1" x14ac:dyDescent="0.25">
      <c r="B15994" s="209"/>
      <c r="C15994" s="564"/>
      <c r="D15994" s="209"/>
      <c r="F15994" s="685"/>
    </row>
    <row r="15995" spans="2:6" s="55" customFormat="1" x14ac:dyDescent="0.25">
      <c r="B15995" s="209"/>
      <c r="C15995" s="564"/>
      <c r="D15995" s="209"/>
      <c r="F15995" s="685"/>
    </row>
    <row r="15996" spans="2:6" s="55" customFormat="1" x14ac:dyDescent="0.25">
      <c r="B15996" s="209"/>
      <c r="C15996" s="564"/>
      <c r="D15996" s="209"/>
      <c r="F15996" s="685"/>
    </row>
    <row r="15997" spans="2:6" s="55" customFormat="1" x14ac:dyDescent="0.25">
      <c r="B15997" s="209"/>
      <c r="C15997" s="564"/>
      <c r="D15997" s="209"/>
      <c r="F15997" s="685"/>
    </row>
    <row r="15998" spans="2:6" s="55" customFormat="1" x14ac:dyDescent="0.25">
      <c r="B15998" s="209"/>
      <c r="C15998" s="564"/>
      <c r="D15998" s="209"/>
      <c r="F15998" s="685"/>
    </row>
    <row r="15999" spans="2:6" s="55" customFormat="1" x14ac:dyDescent="0.25">
      <c r="B15999" s="209"/>
      <c r="C15999" s="564"/>
      <c r="D15999" s="209"/>
      <c r="F15999" s="685"/>
    </row>
    <row r="16000" spans="2:6" s="55" customFormat="1" x14ac:dyDescent="0.25">
      <c r="B16000" s="209"/>
      <c r="C16000" s="564"/>
      <c r="D16000" s="209"/>
      <c r="F16000" s="685"/>
    </row>
    <row r="16001" spans="2:6" s="55" customFormat="1" x14ac:dyDescent="0.25">
      <c r="B16001" s="209"/>
      <c r="C16001" s="564"/>
      <c r="D16001" s="209"/>
      <c r="F16001" s="685"/>
    </row>
    <row r="16002" spans="2:6" s="55" customFormat="1" x14ac:dyDescent="0.25">
      <c r="B16002" s="209"/>
      <c r="C16002" s="564"/>
      <c r="D16002" s="209"/>
      <c r="F16002" s="685"/>
    </row>
    <row r="16003" spans="2:6" s="55" customFormat="1" x14ac:dyDescent="0.25">
      <c r="B16003" s="209"/>
      <c r="C16003" s="564"/>
      <c r="D16003" s="209"/>
      <c r="F16003" s="685"/>
    </row>
    <row r="16004" spans="2:6" s="55" customFormat="1" x14ac:dyDescent="0.25">
      <c r="B16004" s="209"/>
      <c r="C16004" s="564"/>
      <c r="D16004" s="209"/>
      <c r="F16004" s="685"/>
    </row>
    <row r="16005" spans="2:6" s="55" customFormat="1" x14ac:dyDescent="0.25">
      <c r="B16005" s="209"/>
      <c r="C16005" s="564"/>
      <c r="D16005" s="209"/>
      <c r="F16005" s="685"/>
    </row>
    <row r="16006" spans="2:6" s="55" customFormat="1" x14ac:dyDescent="0.25">
      <c r="B16006" s="209"/>
      <c r="C16006" s="564"/>
      <c r="D16006" s="209"/>
      <c r="F16006" s="685"/>
    </row>
    <row r="16007" spans="2:6" s="55" customFormat="1" x14ac:dyDescent="0.25">
      <c r="B16007" s="209"/>
      <c r="C16007" s="564"/>
      <c r="D16007" s="209"/>
      <c r="F16007" s="685"/>
    </row>
    <row r="16008" spans="2:6" s="55" customFormat="1" x14ac:dyDescent="0.25">
      <c r="B16008" s="209"/>
      <c r="C16008" s="564"/>
      <c r="D16008" s="209"/>
      <c r="F16008" s="685"/>
    </row>
    <row r="16009" spans="2:6" s="55" customFormat="1" x14ac:dyDescent="0.25">
      <c r="B16009" s="209"/>
      <c r="C16009" s="564"/>
      <c r="D16009" s="209"/>
      <c r="F16009" s="685"/>
    </row>
    <row r="16010" spans="2:6" s="55" customFormat="1" x14ac:dyDescent="0.25">
      <c r="B16010" s="209"/>
      <c r="C16010" s="564"/>
      <c r="D16010" s="209"/>
      <c r="F16010" s="685"/>
    </row>
    <row r="16011" spans="2:6" s="55" customFormat="1" x14ac:dyDescent="0.25">
      <c r="B16011" s="209"/>
      <c r="C16011" s="564"/>
      <c r="D16011" s="209"/>
      <c r="F16011" s="685"/>
    </row>
    <row r="16012" spans="2:6" s="55" customFormat="1" x14ac:dyDescent="0.25">
      <c r="B16012" s="209"/>
      <c r="C16012" s="564"/>
      <c r="D16012" s="209"/>
      <c r="F16012" s="685"/>
    </row>
    <row r="16013" spans="2:6" s="55" customFormat="1" x14ac:dyDescent="0.25">
      <c r="B16013" s="209"/>
      <c r="C16013" s="564"/>
      <c r="D16013" s="209"/>
      <c r="F16013" s="685"/>
    </row>
    <row r="16014" spans="2:6" s="55" customFormat="1" x14ac:dyDescent="0.25">
      <c r="B16014" s="209"/>
      <c r="C16014" s="564"/>
      <c r="D16014" s="209"/>
      <c r="F16014" s="685"/>
    </row>
    <row r="16015" spans="2:6" s="55" customFormat="1" x14ac:dyDescent="0.25">
      <c r="B16015" s="209"/>
      <c r="C16015" s="564"/>
      <c r="D16015" s="209"/>
      <c r="F16015" s="685"/>
    </row>
    <row r="16016" spans="2:6" s="55" customFormat="1" x14ac:dyDescent="0.25">
      <c r="B16016" s="209"/>
      <c r="C16016" s="564"/>
      <c r="D16016" s="209"/>
      <c r="F16016" s="685"/>
    </row>
    <row r="16017" spans="2:6" s="55" customFormat="1" x14ac:dyDescent="0.25">
      <c r="B16017" s="209"/>
      <c r="C16017" s="564"/>
      <c r="D16017" s="209"/>
      <c r="F16017" s="685"/>
    </row>
    <row r="16018" spans="2:6" s="55" customFormat="1" x14ac:dyDescent="0.25">
      <c r="B16018" s="209"/>
      <c r="C16018" s="564"/>
      <c r="D16018" s="209"/>
      <c r="F16018" s="685"/>
    </row>
    <row r="16019" spans="2:6" s="55" customFormat="1" x14ac:dyDescent="0.25">
      <c r="B16019" s="209"/>
      <c r="C16019" s="564"/>
      <c r="D16019" s="209"/>
      <c r="F16019" s="685"/>
    </row>
    <row r="16020" spans="2:6" s="55" customFormat="1" x14ac:dyDescent="0.25">
      <c r="B16020" s="209"/>
      <c r="C16020" s="564"/>
      <c r="D16020" s="209"/>
      <c r="F16020" s="685"/>
    </row>
    <row r="16021" spans="2:6" s="55" customFormat="1" x14ac:dyDescent="0.25">
      <c r="B16021" s="209"/>
      <c r="C16021" s="564"/>
      <c r="D16021" s="209"/>
      <c r="F16021" s="685"/>
    </row>
    <row r="16022" spans="2:6" s="55" customFormat="1" x14ac:dyDescent="0.25">
      <c r="B16022" s="209"/>
      <c r="C16022" s="564"/>
      <c r="D16022" s="209"/>
      <c r="F16022" s="685"/>
    </row>
    <row r="16023" spans="2:6" s="55" customFormat="1" x14ac:dyDescent="0.25">
      <c r="B16023" s="209"/>
      <c r="C16023" s="564"/>
      <c r="D16023" s="209"/>
      <c r="F16023" s="685"/>
    </row>
    <row r="16024" spans="2:6" s="55" customFormat="1" x14ac:dyDescent="0.25">
      <c r="B16024" s="209"/>
      <c r="C16024" s="564"/>
      <c r="D16024" s="209"/>
      <c r="F16024" s="685"/>
    </row>
    <row r="16025" spans="2:6" s="55" customFormat="1" x14ac:dyDescent="0.25">
      <c r="B16025" s="209"/>
      <c r="C16025" s="564"/>
      <c r="D16025" s="209"/>
      <c r="F16025" s="685"/>
    </row>
    <row r="16026" spans="2:6" s="55" customFormat="1" x14ac:dyDescent="0.25">
      <c r="B16026" s="209"/>
      <c r="C16026" s="564"/>
      <c r="D16026" s="209"/>
      <c r="F16026" s="685"/>
    </row>
    <row r="16027" spans="2:6" s="55" customFormat="1" x14ac:dyDescent="0.25">
      <c r="B16027" s="209"/>
      <c r="C16027" s="564"/>
      <c r="D16027" s="209"/>
      <c r="F16027" s="685"/>
    </row>
    <row r="16028" spans="2:6" s="55" customFormat="1" x14ac:dyDescent="0.25">
      <c r="B16028" s="209"/>
      <c r="C16028" s="564"/>
      <c r="D16028" s="209"/>
      <c r="F16028" s="685"/>
    </row>
    <row r="16029" spans="2:6" s="55" customFormat="1" x14ac:dyDescent="0.25">
      <c r="B16029" s="209"/>
      <c r="C16029" s="564"/>
      <c r="D16029" s="209"/>
      <c r="F16029" s="685"/>
    </row>
    <row r="16030" spans="2:6" s="55" customFormat="1" x14ac:dyDescent="0.25">
      <c r="B16030" s="209"/>
      <c r="C16030" s="564"/>
      <c r="D16030" s="209"/>
      <c r="F16030" s="685"/>
    </row>
    <row r="16031" spans="2:6" s="55" customFormat="1" x14ac:dyDescent="0.25">
      <c r="B16031" s="209"/>
      <c r="C16031" s="564"/>
      <c r="D16031" s="209"/>
      <c r="F16031" s="685"/>
    </row>
    <row r="16032" spans="2:6" s="55" customFormat="1" x14ac:dyDescent="0.25">
      <c r="B16032" s="209"/>
      <c r="C16032" s="564"/>
      <c r="D16032" s="209"/>
      <c r="F16032" s="685"/>
    </row>
    <row r="16033" spans="2:6" s="55" customFormat="1" x14ac:dyDescent="0.25">
      <c r="B16033" s="209"/>
      <c r="C16033" s="564"/>
      <c r="D16033" s="209"/>
      <c r="F16033" s="685"/>
    </row>
    <row r="16034" spans="2:6" s="55" customFormat="1" x14ac:dyDescent="0.25">
      <c r="B16034" s="209"/>
      <c r="C16034" s="564"/>
      <c r="D16034" s="209"/>
      <c r="F16034" s="685"/>
    </row>
    <row r="16035" spans="2:6" s="55" customFormat="1" x14ac:dyDescent="0.25">
      <c r="B16035" s="209"/>
      <c r="C16035" s="564"/>
      <c r="D16035" s="209"/>
      <c r="F16035" s="685"/>
    </row>
    <row r="16036" spans="2:6" s="55" customFormat="1" x14ac:dyDescent="0.25">
      <c r="B16036" s="209"/>
      <c r="C16036" s="564"/>
      <c r="D16036" s="209"/>
      <c r="F16036" s="685"/>
    </row>
    <row r="16037" spans="2:6" s="55" customFormat="1" x14ac:dyDescent="0.25">
      <c r="B16037" s="209"/>
      <c r="C16037" s="564"/>
      <c r="D16037" s="209"/>
      <c r="F16037" s="685"/>
    </row>
    <row r="16038" spans="2:6" s="55" customFormat="1" x14ac:dyDescent="0.25">
      <c r="B16038" s="209"/>
      <c r="C16038" s="564"/>
      <c r="D16038" s="209"/>
      <c r="F16038" s="685"/>
    </row>
    <row r="16039" spans="2:6" s="55" customFormat="1" x14ac:dyDescent="0.25">
      <c r="B16039" s="209"/>
      <c r="C16039" s="564"/>
      <c r="D16039" s="209"/>
      <c r="F16039" s="685"/>
    </row>
    <row r="16040" spans="2:6" s="55" customFormat="1" x14ac:dyDescent="0.25">
      <c r="B16040" s="209"/>
      <c r="C16040" s="564"/>
      <c r="D16040" s="209"/>
      <c r="F16040" s="685"/>
    </row>
    <row r="16041" spans="2:6" s="55" customFormat="1" x14ac:dyDescent="0.25">
      <c r="B16041" s="209"/>
      <c r="C16041" s="564"/>
      <c r="D16041" s="209"/>
      <c r="F16041" s="685"/>
    </row>
    <row r="16042" spans="2:6" s="55" customFormat="1" x14ac:dyDescent="0.25">
      <c r="B16042" s="209"/>
      <c r="C16042" s="564"/>
      <c r="D16042" s="209"/>
      <c r="F16042" s="685"/>
    </row>
    <row r="16043" spans="2:6" s="55" customFormat="1" x14ac:dyDescent="0.25">
      <c r="B16043" s="209"/>
      <c r="C16043" s="564"/>
      <c r="D16043" s="209"/>
      <c r="F16043" s="685"/>
    </row>
    <row r="16044" spans="2:6" s="55" customFormat="1" x14ac:dyDescent="0.25">
      <c r="B16044" s="209"/>
      <c r="C16044" s="564"/>
      <c r="D16044" s="209"/>
      <c r="F16044" s="685"/>
    </row>
    <row r="16045" spans="2:6" s="55" customFormat="1" x14ac:dyDescent="0.25">
      <c r="B16045" s="209"/>
      <c r="C16045" s="564"/>
      <c r="D16045" s="209"/>
      <c r="F16045" s="685"/>
    </row>
    <row r="16046" spans="2:6" s="55" customFormat="1" x14ac:dyDescent="0.25">
      <c r="B16046" s="209"/>
      <c r="C16046" s="564"/>
      <c r="D16046" s="209"/>
      <c r="F16046" s="685"/>
    </row>
    <row r="16047" spans="2:6" s="55" customFormat="1" x14ac:dyDescent="0.25">
      <c r="B16047" s="209"/>
      <c r="C16047" s="564"/>
      <c r="D16047" s="209"/>
      <c r="F16047" s="685"/>
    </row>
    <row r="16048" spans="2:6" s="55" customFormat="1" x14ac:dyDescent="0.25">
      <c r="B16048" s="209"/>
      <c r="C16048" s="564"/>
      <c r="D16048" s="209"/>
      <c r="F16048" s="685"/>
    </row>
    <row r="16049" spans="2:6" s="55" customFormat="1" x14ac:dyDescent="0.25">
      <c r="B16049" s="209"/>
      <c r="C16049" s="564"/>
      <c r="D16049" s="209"/>
      <c r="F16049" s="685"/>
    </row>
    <row r="16050" spans="2:6" s="55" customFormat="1" x14ac:dyDescent="0.25">
      <c r="B16050" s="209"/>
      <c r="C16050" s="564"/>
      <c r="D16050" s="209"/>
      <c r="F16050" s="685"/>
    </row>
    <row r="16051" spans="2:6" s="55" customFormat="1" x14ac:dyDescent="0.25">
      <c r="B16051" s="209"/>
      <c r="C16051" s="564"/>
      <c r="D16051" s="209"/>
      <c r="F16051" s="685"/>
    </row>
    <row r="16052" spans="2:6" s="55" customFormat="1" x14ac:dyDescent="0.25">
      <c r="B16052" s="209"/>
      <c r="C16052" s="564"/>
      <c r="D16052" s="209"/>
      <c r="F16052" s="685"/>
    </row>
    <row r="16053" spans="2:6" s="55" customFormat="1" x14ac:dyDescent="0.25">
      <c r="B16053" s="209"/>
      <c r="C16053" s="564"/>
      <c r="D16053" s="209"/>
      <c r="F16053" s="685"/>
    </row>
    <row r="16054" spans="2:6" s="55" customFormat="1" x14ac:dyDescent="0.25">
      <c r="B16054" s="209"/>
      <c r="C16054" s="564"/>
      <c r="D16054" s="209"/>
      <c r="F16054" s="685"/>
    </row>
    <row r="16055" spans="2:6" s="55" customFormat="1" x14ac:dyDescent="0.25">
      <c r="B16055" s="209"/>
      <c r="C16055" s="564"/>
      <c r="D16055" s="209"/>
      <c r="F16055" s="685"/>
    </row>
    <row r="16056" spans="2:6" s="55" customFormat="1" x14ac:dyDescent="0.25">
      <c r="B16056" s="209"/>
      <c r="C16056" s="564"/>
      <c r="D16056" s="209"/>
      <c r="F16056" s="685"/>
    </row>
    <row r="16057" spans="2:6" s="55" customFormat="1" x14ac:dyDescent="0.25">
      <c r="B16057" s="209"/>
      <c r="C16057" s="564"/>
      <c r="D16057" s="209"/>
      <c r="F16057" s="685"/>
    </row>
    <row r="16058" spans="2:6" s="55" customFormat="1" x14ac:dyDescent="0.25">
      <c r="B16058" s="209"/>
      <c r="C16058" s="564"/>
      <c r="D16058" s="209"/>
      <c r="F16058" s="685"/>
    </row>
    <row r="16059" spans="2:6" s="55" customFormat="1" x14ac:dyDescent="0.25">
      <c r="B16059" s="209"/>
      <c r="C16059" s="564"/>
      <c r="D16059" s="209"/>
      <c r="F16059" s="685"/>
    </row>
    <row r="16060" spans="2:6" s="55" customFormat="1" x14ac:dyDescent="0.25">
      <c r="B16060" s="209"/>
      <c r="C16060" s="564"/>
      <c r="D16060" s="209"/>
      <c r="F16060" s="685"/>
    </row>
    <row r="16061" spans="2:6" s="55" customFormat="1" x14ac:dyDescent="0.25">
      <c r="B16061" s="209"/>
      <c r="C16061" s="564"/>
      <c r="D16061" s="209"/>
      <c r="F16061" s="685"/>
    </row>
    <row r="16062" spans="2:6" s="55" customFormat="1" x14ac:dyDescent="0.25">
      <c r="B16062" s="209"/>
      <c r="C16062" s="564"/>
      <c r="D16062" s="209"/>
      <c r="F16062" s="685"/>
    </row>
    <row r="16063" spans="2:6" s="55" customFormat="1" x14ac:dyDescent="0.25">
      <c r="B16063" s="209"/>
      <c r="C16063" s="564"/>
      <c r="D16063" s="209"/>
      <c r="F16063" s="685"/>
    </row>
    <row r="16064" spans="2:6" s="55" customFormat="1" x14ac:dyDescent="0.25">
      <c r="B16064" s="209"/>
      <c r="C16064" s="564"/>
      <c r="D16064" s="209"/>
      <c r="F16064" s="685"/>
    </row>
    <row r="16065" spans="2:6" s="55" customFormat="1" x14ac:dyDescent="0.25">
      <c r="B16065" s="209"/>
      <c r="C16065" s="564"/>
      <c r="D16065" s="209"/>
      <c r="F16065" s="685"/>
    </row>
    <row r="16066" spans="2:6" s="55" customFormat="1" x14ac:dyDescent="0.25">
      <c r="B16066" s="209"/>
      <c r="C16066" s="564"/>
      <c r="D16066" s="209"/>
      <c r="F16066" s="685"/>
    </row>
    <row r="16067" spans="2:6" s="55" customFormat="1" x14ac:dyDescent="0.25">
      <c r="B16067" s="209"/>
      <c r="C16067" s="564"/>
      <c r="D16067" s="209"/>
      <c r="F16067" s="685"/>
    </row>
    <row r="16068" spans="2:6" s="55" customFormat="1" x14ac:dyDescent="0.25">
      <c r="B16068" s="209"/>
      <c r="C16068" s="564"/>
      <c r="D16068" s="209"/>
      <c r="F16068" s="685"/>
    </row>
    <row r="16069" spans="2:6" s="55" customFormat="1" x14ac:dyDescent="0.25">
      <c r="B16069" s="209"/>
      <c r="C16069" s="564"/>
      <c r="D16069" s="209"/>
      <c r="F16069" s="685"/>
    </row>
    <row r="16070" spans="2:6" s="55" customFormat="1" x14ac:dyDescent="0.25">
      <c r="B16070" s="209"/>
      <c r="C16070" s="564"/>
      <c r="D16070" s="209"/>
      <c r="F16070" s="685"/>
    </row>
    <row r="16071" spans="2:6" s="55" customFormat="1" x14ac:dyDescent="0.25">
      <c r="B16071" s="209"/>
      <c r="C16071" s="564"/>
      <c r="D16071" s="209"/>
      <c r="F16071" s="685"/>
    </row>
    <row r="16072" spans="2:6" s="55" customFormat="1" x14ac:dyDescent="0.25">
      <c r="B16072" s="209"/>
      <c r="C16072" s="564"/>
      <c r="D16072" s="209"/>
      <c r="F16072" s="685"/>
    </row>
    <row r="16073" spans="2:6" s="55" customFormat="1" x14ac:dyDescent="0.25">
      <c r="B16073" s="209"/>
      <c r="C16073" s="564"/>
      <c r="D16073" s="209"/>
      <c r="F16073" s="685"/>
    </row>
    <row r="16074" spans="2:6" s="55" customFormat="1" x14ac:dyDescent="0.25">
      <c r="B16074" s="209"/>
      <c r="C16074" s="564"/>
      <c r="D16074" s="209"/>
      <c r="F16074" s="685"/>
    </row>
    <row r="16075" spans="2:6" s="55" customFormat="1" x14ac:dyDescent="0.25">
      <c r="B16075" s="209"/>
      <c r="C16075" s="564"/>
      <c r="D16075" s="209"/>
      <c r="F16075" s="685"/>
    </row>
    <row r="16076" spans="2:6" s="55" customFormat="1" x14ac:dyDescent="0.25">
      <c r="B16076" s="209"/>
      <c r="C16076" s="564"/>
      <c r="D16076" s="209"/>
      <c r="F16076" s="685"/>
    </row>
    <row r="16077" spans="2:6" s="55" customFormat="1" x14ac:dyDescent="0.25">
      <c r="B16077" s="209"/>
      <c r="C16077" s="564"/>
      <c r="D16077" s="209"/>
      <c r="F16077" s="685"/>
    </row>
    <row r="16078" spans="2:6" s="55" customFormat="1" x14ac:dyDescent="0.25">
      <c r="B16078" s="209"/>
      <c r="C16078" s="564"/>
      <c r="D16078" s="209"/>
      <c r="F16078" s="685"/>
    </row>
    <row r="16079" spans="2:6" s="55" customFormat="1" x14ac:dyDescent="0.25">
      <c r="B16079" s="209"/>
      <c r="C16079" s="564"/>
      <c r="D16079" s="209"/>
      <c r="F16079" s="685"/>
    </row>
    <row r="16080" spans="2:6" s="55" customFormat="1" x14ac:dyDescent="0.25">
      <c r="B16080" s="209"/>
      <c r="C16080" s="564"/>
      <c r="D16080" s="209"/>
      <c r="F16080" s="685"/>
    </row>
    <row r="16081" spans="2:6" s="55" customFormat="1" x14ac:dyDescent="0.25">
      <c r="B16081" s="209"/>
      <c r="C16081" s="564"/>
      <c r="D16081" s="209"/>
      <c r="F16081" s="685"/>
    </row>
    <row r="16082" spans="2:6" s="55" customFormat="1" x14ac:dyDescent="0.25">
      <c r="B16082" s="209"/>
      <c r="C16082" s="564"/>
      <c r="D16082" s="209"/>
      <c r="F16082" s="685"/>
    </row>
    <row r="16083" spans="2:6" s="55" customFormat="1" x14ac:dyDescent="0.25">
      <c r="B16083" s="209"/>
      <c r="C16083" s="564"/>
      <c r="D16083" s="209"/>
      <c r="F16083" s="685"/>
    </row>
    <row r="16084" spans="2:6" s="55" customFormat="1" x14ac:dyDescent="0.25">
      <c r="B16084" s="209"/>
      <c r="C16084" s="564"/>
      <c r="D16084" s="209"/>
      <c r="F16084" s="685"/>
    </row>
    <row r="16085" spans="2:6" s="55" customFormat="1" x14ac:dyDescent="0.25">
      <c r="B16085" s="209"/>
      <c r="C16085" s="564"/>
      <c r="D16085" s="209"/>
      <c r="F16085" s="685"/>
    </row>
    <row r="16086" spans="2:6" s="55" customFormat="1" x14ac:dyDescent="0.25">
      <c r="B16086" s="209"/>
      <c r="C16086" s="564"/>
      <c r="D16086" s="209"/>
      <c r="F16086" s="685"/>
    </row>
    <row r="16087" spans="2:6" s="55" customFormat="1" x14ac:dyDescent="0.25">
      <c r="B16087" s="209"/>
      <c r="C16087" s="564"/>
      <c r="D16087" s="209"/>
      <c r="F16087" s="685"/>
    </row>
    <row r="16088" spans="2:6" s="55" customFormat="1" x14ac:dyDescent="0.25">
      <c r="B16088" s="209"/>
      <c r="C16088" s="564"/>
      <c r="D16088" s="209"/>
      <c r="F16088" s="685"/>
    </row>
    <row r="16089" spans="2:6" s="55" customFormat="1" x14ac:dyDescent="0.25">
      <c r="B16089" s="209"/>
      <c r="C16089" s="564"/>
      <c r="D16089" s="209"/>
      <c r="F16089" s="685"/>
    </row>
    <row r="16090" spans="2:6" s="55" customFormat="1" x14ac:dyDescent="0.25">
      <c r="B16090" s="209"/>
      <c r="C16090" s="564"/>
      <c r="D16090" s="209"/>
      <c r="F16090" s="685"/>
    </row>
    <row r="16091" spans="2:6" s="55" customFormat="1" x14ac:dyDescent="0.25">
      <c r="B16091" s="209"/>
      <c r="C16091" s="564"/>
      <c r="D16091" s="209"/>
      <c r="F16091" s="685"/>
    </row>
    <row r="16092" spans="2:6" s="55" customFormat="1" x14ac:dyDescent="0.25">
      <c r="B16092" s="209"/>
      <c r="C16092" s="564"/>
      <c r="D16092" s="209"/>
      <c r="F16092" s="685"/>
    </row>
    <row r="16093" spans="2:6" s="55" customFormat="1" x14ac:dyDescent="0.25">
      <c r="B16093" s="209"/>
      <c r="C16093" s="564"/>
      <c r="D16093" s="209"/>
      <c r="F16093" s="685"/>
    </row>
    <row r="16094" spans="2:6" s="55" customFormat="1" x14ac:dyDescent="0.25">
      <c r="B16094" s="209"/>
      <c r="C16094" s="564"/>
      <c r="D16094" s="209"/>
      <c r="F16094" s="685"/>
    </row>
    <row r="16095" spans="2:6" s="55" customFormat="1" x14ac:dyDescent="0.25">
      <c r="B16095" s="209"/>
      <c r="C16095" s="564"/>
      <c r="D16095" s="209"/>
      <c r="F16095" s="685"/>
    </row>
    <row r="16096" spans="2:6" s="55" customFormat="1" x14ac:dyDescent="0.25">
      <c r="B16096" s="209"/>
      <c r="C16096" s="564"/>
      <c r="D16096" s="209"/>
      <c r="F16096" s="685"/>
    </row>
    <row r="16097" spans="2:6" s="55" customFormat="1" x14ac:dyDescent="0.25">
      <c r="B16097" s="209"/>
      <c r="C16097" s="564"/>
      <c r="D16097" s="209"/>
      <c r="F16097" s="685"/>
    </row>
    <row r="16098" spans="2:6" s="55" customFormat="1" x14ac:dyDescent="0.25">
      <c r="B16098" s="209"/>
      <c r="C16098" s="564"/>
      <c r="D16098" s="209"/>
      <c r="F16098" s="685"/>
    </row>
    <row r="16099" spans="2:6" s="55" customFormat="1" x14ac:dyDescent="0.25">
      <c r="B16099" s="209"/>
      <c r="C16099" s="564"/>
      <c r="D16099" s="209"/>
      <c r="F16099" s="685"/>
    </row>
    <row r="16100" spans="2:6" s="55" customFormat="1" x14ac:dyDescent="0.25">
      <c r="B16100" s="209"/>
      <c r="C16100" s="564"/>
      <c r="D16100" s="209"/>
      <c r="F16100" s="685"/>
    </row>
    <row r="16101" spans="2:6" s="55" customFormat="1" x14ac:dyDescent="0.25">
      <c r="B16101" s="209"/>
      <c r="C16101" s="564"/>
      <c r="D16101" s="209"/>
      <c r="F16101" s="685"/>
    </row>
    <row r="16102" spans="2:6" s="55" customFormat="1" x14ac:dyDescent="0.25">
      <c r="B16102" s="209"/>
      <c r="C16102" s="564"/>
      <c r="D16102" s="209"/>
      <c r="F16102" s="685"/>
    </row>
    <row r="16103" spans="2:6" s="55" customFormat="1" x14ac:dyDescent="0.25">
      <c r="B16103" s="209"/>
      <c r="C16103" s="564"/>
      <c r="D16103" s="209"/>
      <c r="F16103" s="685"/>
    </row>
    <row r="16104" spans="2:6" s="55" customFormat="1" x14ac:dyDescent="0.25">
      <c r="B16104" s="209"/>
      <c r="C16104" s="564"/>
      <c r="D16104" s="209"/>
      <c r="F16104" s="685"/>
    </row>
    <row r="16105" spans="2:6" s="55" customFormat="1" x14ac:dyDescent="0.25">
      <c r="B16105" s="209"/>
      <c r="C16105" s="564"/>
      <c r="D16105" s="209"/>
      <c r="F16105" s="685"/>
    </row>
    <row r="16106" spans="2:6" s="55" customFormat="1" x14ac:dyDescent="0.25">
      <c r="B16106" s="209"/>
      <c r="C16106" s="564"/>
      <c r="D16106" s="209"/>
      <c r="F16106" s="685"/>
    </row>
    <row r="16107" spans="2:6" s="55" customFormat="1" x14ac:dyDescent="0.25">
      <c r="B16107" s="209"/>
      <c r="C16107" s="564"/>
      <c r="D16107" s="209"/>
      <c r="F16107" s="685"/>
    </row>
    <row r="16108" spans="2:6" s="55" customFormat="1" x14ac:dyDescent="0.25">
      <c r="B16108" s="209"/>
      <c r="C16108" s="564"/>
      <c r="D16108" s="209"/>
      <c r="F16108" s="685"/>
    </row>
    <row r="16109" spans="2:6" s="55" customFormat="1" x14ac:dyDescent="0.25">
      <c r="B16109" s="209"/>
      <c r="C16109" s="564"/>
      <c r="D16109" s="209"/>
      <c r="F16109" s="685"/>
    </row>
    <row r="16110" spans="2:6" s="55" customFormat="1" x14ac:dyDescent="0.25">
      <c r="B16110" s="209"/>
      <c r="C16110" s="564"/>
      <c r="D16110" s="209"/>
      <c r="F16110" s="685"/>
    </row>
    <row r="16111" spans="2:6" s="55" customFormat="1" x14ac:dyDescent="0.25">
      <c r="B16111" s="209"/>
      <c r="C16111" s="564"/>
      <c r="D16111" s="209"/>
      <c r="F16111" s="685"/>
    </row>
    <row r="16112" spans="2:6" s="55" customFormat="1" x14ac:dyDescent="0.25">
      <c r="B16112" s="209"/>
      <c r="C16112" s="564"/>
      <c r="D16112" s="209"/>
      <c r="F16112" s="685"/>
    </row>
    <row r="16113" spans="2:6" s="55" customFormat="1" x14ac:dyDescent="0.25">
      <c r="B16113" s="209"/>
      <c r="C16113" s="564"/>
      <c r="D16113" s="209"/>
      <c r="F16113" s="685"/>
    </row>
    <row r="16114" spans="2:6" s="55" customFormat="1" x14ac:dyDescent="0.25">
      <c r="B16114" s="209"/>
      <c r="C16114" s="564"/>
      <c r="D16114" s="209"/>
      <c r="F16114" s="685"/>
    </row>
    <row r="16115" spans="2:6" s="55" customFormat="1" x14ac:dyDescent="0.25">
      <c r="B16115" s="209"/>
      <c r="C16115" s="564"/>
      <c r="D16115" s="209"/>
      <c r="F16115" s="685"/>
    </row>
    <row r="16116" spans="2:6" s="55" customFormat="1" x14ac:dyDescent="0.25">
      <c r="B16116" s="209"/>
      <c r="C16116" s="564"/>
      <c r="D16116" s="209"/>
      <c r="F16116" s="685"/>
    </row>
    <row r="16117" spans="2:6" s="55" customFormat="1" x14ac:dyDescent="0.25">
      <c r="B16117" s="209"/>
      <c r="C16117" s="564"/>
      <c r="D16117" s="209"/>
      <c r="F16117" s="685"/>
    </row>
    <row r="16118" spans="2:6" s="55" customFormat="1" x14ac:dyDescent="0.25">
      <c r="B16118" s="209"/>
      <c r="C16118" s="564"/>
      <c r="D16118" s="209"/>
      <c r="F16118" s="685"/>
    </row>
    <row r="16119" spans="2:6" s="55" customFormat="1" x14ac:dyDescent="0.25">
      <c r="B16119" s="209"/>
      <c r="C16119" s="564"/>
      <c r="D16119" s="209"/>
      <c r="F16119" s="685"/>
    </row>
    <row r="16120" spans="2:6" s="55" customFormat="1" x14ac:dyDescent="0.25">
      <c r="B16120" s="209"/>
      <c r="C16120" s="564"/>
      <c r="D16120" s="209"/>
      <c r="F16120" s="685"/>
    </row>
    <row r="16121" spans="2:6" s="55" customFormat="1" x14ac:dyDescent="0.25">
      <c r="B16121" s="209"/>
      <c r="C16121" s="564"/>
      <c r="D16121" s="209"/>
      <c r="F16121" s="685"/>
    </row>
    <row r="16122" spans="2:6" s="55" customFormat="1" x14ac:dyDescent="0.25">
      <c r="B16122" s="209"/>
      <c r="C16122" s="564"/>
      <c r="D16122" s="209"/>
      <c r="F16122" s="685"/>
    </row>
    <row r="16123" spans="2:6" s="55" customFormat="1" x14ac:dyDescent="0.25">
      <c r="B16123" s="209"/>
      <c r="C16123" s="564"/>
      <c r="D16123" s="209"/>
      <c r="F16123" s="685"/>
    </row>
    <row r="16124" spans="2:6" s="55" customFormat="1" x14ac:dyDescent="0.25">
      <c r="B16124" s="209"/>
      <c r="C16124" s="564"/>
      <c r="D16124" s="209"/>
      <c r="F16124" s="685"/>
    </row>
    <row r="16125" spans="2:6" s="55" customFormat="1" x14ac:dyDescent="0.25">
      <c r="B16125" s="209"/>
      <c r="C16125" s="564"/>
      <c r="D16125" s="209"/>
      <c r="F16125" s="685"/>
    </row>
    <row r="16126" spans="2:6" s="55" customFormat="1" x14ac:dyDescent="0.25">
      <c r="B16126" s="209"/>
      <c r="C16126" s="564"/>
      <c r="D16126" s="209"/>
      <c r="F16126" s="685"/>
    </row>
    <row r="16127" spans="2:6" s="55" customFormat="1" x14ac:dyDescent="0.25">
      <c r="B16127" s="209"/>
      <c r="C16127" s="564"/>
      <c r="D16127" s="209"/>
      <c r="F16127" s="685"/>
    </row>
    <row r="16128" spans="2:6" s="55" customFormat="1" x14ac:dyDescent="0.25">
      <c r="B16128" s="209"/>
      <c r="C16128" s="564"/>
      <c r="D16128" s="209"/>
      <c r="F16128" s="685"/>
    </row>
    <row r="16129" spans="2:6" s="55" customFormat="1" x14ac:dyDescent="0.25">
      <c r="B16129" s="209"/>
      <c r="C16129" s="564"/>
      <c r="D16129" s="209"/>
      <c r="F16129" s="685"/>
    </row>
    <row r="16130" spans="2:6" s="55" customFormat="1" x14ac:dyDescent="0.25">
      <c r="B16130" s="209"/>
      <c r="C16130" s="564"/>
      <c r="D16130" s="209"/>
      <c r="F16130" s="685"/>
    </row>
    <row r="16131" spans="2:6" s="55" customFormat="1" x14ac:dyDescent="0.25">
      <c r="B16131" s="209"/>
      <c r="C16131" s="564"/>
      <c r="D16131" s="209"/>
      <c r="F16131" s="685"/>
    </row>
    <row r="16132" spans="2:6" s="55" customFormat="1" x14ac:dyDescent="0.25">
      <c r="B16132" s="209"/>
      <c r="C16132" s="564"/>
      <c r="D16132" s="209"/>
      <c r="F16132" s="685"/>
    </row>
    <row r="16133" spans="2:6" s="55" customFormat="1" x14ac:dyDescent="0.25">
      <c r="B16133" s="209"/>
      <c r="C16133" s="564"/>
      <c r="D16133" s="209"/>
      <c r="F16133" s="685"/>
    </row>
    <row r="16134" spans="2:6" s="55" customFormat="1" x14ac:dyDescent="0.25">
      <c r="B16134" s="209"/>
      <c r="C16134" s="564"/>
      <c r="D16134" s="209"/>
      <c r="F16134" s="685"/>
    </row>
    <row r="16135" spans="2:6" s="55" customFormat="1" x14ac:dyDescent="0.25">
      <c r="B16135" s="209"/>
      <c r="C16135" s="564"/>
      <c r="D16135" s="209"/>
      <c r="F16135" s="685"/>
    </row>
    <row r="16136" spans="2:6" s="55" customFormat="1" x14ac:dyDescent="0.25">
      <c r="B16136" s="209"/>
      <c r="C16136" s="564"/>
      <c r="D16136" s="209"/>
      <c r="F16136" s="685"/>
    </row>
    <row r="16137" spans="2:6" s="55" customFormat="1" x14ac:dyDescent="0.25">
      <c r="B16137" s="209"/>
      <c r="C16137" s="564"/>
      <c r="D16137" s="209"/>
      <c r="F16137" s="685"/>
    </row>
    <row r="16138" spans="2:6" s="55" customFormat="1" x14ac:dyDescent="0.25">
      <c r="B16138" s="209"/>
      <c r="C16138" s="564"/>
      <c r="D16138" s="209"/>
      <c r="F16138" s="685"/>
    </row>
    <row r="16139" spans="2:6" s="55" customFormat="1" x14ac:dyDescent="0.25">
      <c r="B16139" s="209"/>
      <c r="C16139" s="564"/>
      <c r="D16139" s="209"/>
      <c r="F16139" s="685"/>
    </row>
    <row r="16140" spans="2:6" s="55" customFormat="1" x14ac:dyDescent="0.25">
      <c r="B16140" s="209"/>
      <c r="C16140" s="564"/>
      <c r="D16140" s="209"/>
      <c r="F16140" s="685"/>
    </row>
    <row r="16141" spans="2:6" s="55" customFormat="1" x14ac:dyDescent="0.25">
      <c r="B16141" s="209"/>
      <c r="C16141" s="564"/>
      <c r="D16141" s="209"/>
      <c r="F16141" s="685"/>
    </row>
    <row r="16142" spans="2:6" s="55" customFormat="1" x14ac:dyDescent="0.25">
      <c r="B16142" s="209"/>
      <c r="C16142" s="564"/>
      <c r="D16142" s="209"/>
      <c r="F16142" s="685"/>
    </row>
    <row r="16143" spans="2:6" s="55" customFormat="1" x14ac:dyDescent="0.25">
      <c r="B16143" s="209"/>
      <c r="C16143" s="564"/>
      <c r="D16143" s="209"/>
      <c r="F16143" s="685"/>
    </row>
    <row r="16144" spans="2:6" s="55" customFormat="1" x14ac:dyDescent="0.25">
      <c r="B16144" s="209"/>
      <c r="C16144" s="564"/>
      <c r="D16144" s="209"/>
      <c r="F16144" s="685"/>
    </row>
    <row r="16145" spans="2:6" s="55" customFormat="1" x14ac:dyDescent="0.25">
      <c r="B16145" s="209"/>
      <c r="C16145" s="564"/>
      <c r="D16145" s="209"/>
      <c r="F16145" s="685"/>
    </row>
    <row r="16146" spans="2:6" s="55" customFormat="1" x14ac:dyDescent="0.25">
      <c r="B16146" s="209"/>
      <c r="C16146" s="564"/>
      <c r="D16146" s="209"/>
      <c r="F16146" s="685"/>
    </row>
    <row r="16147" spans="2:6" s="55" customFormat="1" x14ac:dyDescent="0.25">
      <c r="B16147" s="209"/>
      <c r="C16147" s="564"/>
      <c r="D16147" s="209"/>
      <c r="F16147" s="685"/>
    </row>
    <row r="16148" spans="2:6" s="55" customFormat="1" x14ac:dyDescent="0.25">
      <c r="B16148" s="209"/>
      <c r="C16148" s="564"/>
      <c r="D16148" s="209"/>
      <c r="F16148" s="685"/>
    </row>
    <row r="16149" spans="2:6" s="55" customFormat="1" x14ac:dyDescent="0.25">
      <c r="B16149" s="209"/>
      <c r="C16149" s="564"/>
      <c r="D16149" s="209"/>
      <c r="F16149" s="685"/>
    </row>
    <row r="16150" spans="2:6" s="55" customFormat="1" x14ac:dyDescent="0.25">
      <c r="B16150" s="209"/>
      <c r="C16150" s="564"/>
      <c r="D16150" s="209"/>
      <c r="F16150" s="685"/>
    </row>
    <row r="16151" spans="2:6" s="55" customFormat="1" x14ac:dyDescent="0.25">
      <c r="B16151" s="209"/>
      <c r="C16151" s="564"/>
      <c r="D16151" s="209"/>
      <c r="F16151" s="685"/>
    </row>
    <row r="16152" spans="2:6" s="55" customFormat="1" x14ac:dyDescent="0.25">
      <c r="B16152" s="209"/>
      <c r="C16152" s="564"/>
      <c r="D16152" s="209"/>
      <c r="F16152" s="685"/>
    </row>
    <row r="16153" spans="2:6" s="55" customFormat="1" x14ac:dyDescent="0.25">
      <c r="B16153" s="209"/>
      <c r="C16153" s="564"/>
      <c r="D16153" s="209"/>
      <c r="F16153" s="685"/>
    </row>
    <row r="16154" spans="2:6" s="55" customFormat="1" x14ac:dyDescent="0.25">
      <c r="B16154" s="209"/>
      <c r="C16154" s="564"/>
      <c r="D16154" s="209"/>
      <c r="F16154" s="685"/>
    </row>
    <row r="16155" spans="2:6" s="55" customFormat="1" x14ac:dyDescent="0.25">
      <c r="B16155" s="209"/>
      <c r="C16155" s="564"/>
      <c r="D16155" s="209"/>
      <c r="F16155" s="685"/>
    </row>
    <row r="16156" spans="2:6" s="55" customFormat="1" x14ac:dyDescent="0.25">
      <c r="B16156" s="209"/>
      <c r="C16156" s="564"/>
      <c r="D16156" s="209"/>
      <c r="F16156" s="685"/>
    </row>
    <row r="16157" spans="2:6" s="55" customFormat="1" x14ac:dyDescent="0.25">
      <c r="B16157" s="209"/>
      <c r="C16157" s="564"/>
      <c r="D16157" s="209"/>
      <c r="F16157" s="685"/>
    </row>
    <row r="16158" spans="2:6" s="55" customFormat="1" x14ac:dyDescent="0.25">
      <c r="B16158" s="209"/>
      <c r="C16158" s="564"/>
      <c r="D16158" s="209"/>
      <c r="F16158" s="685"/>
    </row>
    <row r="16159" spans="2:6" s="55" customFormat="1" x14ac:dyDescent="0.25">
      <c r="B16159" s="209"/>
      <c r="C16159" s="564"/>
      <c r="D16159" s="209"/>
      <c r="F16159" s="685"/>
    </row>
    <row r="16160" spans="2:6" s="55" customFormat="1" x14ac:dyDescent="0.25">
      <c r="B16160" s="209"/>
      <c r="C16160" s="564"/>
      <c r="D16160" s="209"/>
      <c r="F16160" s="685"/>
    </row>
    <row r="16161" spans="2:6" s="55" customFormat="1" x14ac:dyDescent="0.25">
      <c r="B16161" s="209"/>
      <c r="C16161" s="564"/>
      <c r="D16161" s="209"/>
      <c r="F16161" s="685"/>
    </row>
    <row r="16162" spans="2:6" s="55" customFormat="1" x14ac:dyDescent="0.25">
      <c r="B16162" s="209"/>
      <c r="C16162" s="564"/>
      <c r="D16162" s="209"/>
      <c r="F16162" s="685"/>
    </row>
    <row r="16163" spans="2:6" s="55" customFormat="1" x14ac:dyDescent="0.25">
      <c r="B16163" s="209"/>
      <c r="C16163" s="564"/>
      <c r="D16163" s="209"/>
      <c r="F16163" s="685"/>
    </row>
    <row r="16164" spans="2:6" s="55" customFormat="1" x14ac:dyDescent="0.25">
      <c r="B16164" s="209"/>
      <c r="C16164" s="564"/>
      <c r="D16164" s="209"/>
      <c r="F16164" s="685"/>
    </row>
    <row r="16165" spans="2:6" s="55" customFormat="1" x14ac:dyDescent="0.25">
      <c r="B16165" s="209"/>
      <c r="C16165" s="564"/>
      <c r="D16165" s="209"/>
      <c r="F16165" s="685"/>
    </row>
    <row r="16166" spans="2:6" s="55" customFormat="1" x14ac:dyDescent="0.25">
      <c r="B16166" s="209"/>
      <c r="C16166" s="564"/>
      <c r="D16166" s="209"/>
      <c r="F16166" s="685"/>
    </row>
    <row r="16167" spans="2:6" s="55" customFormat="1" x14ac:dyDescent="0.25">
      <c r="B16167" s="209"/>
      <c r="C16167" s="564"/>
      <c r="D16167" s="209"/>
      <c r="F16167" s="685"/>
    </row>
    <row r="16168" spans="2:6" s="55" customFormat="1" x14ac:dyDescent="0.25">
      <c r="B16168" s="209"/>
      <c r="C16168" s="564"/>
      <c r="D16168" s="209"/>
      <c r="F16168" s="685"/>
    </row>
    <row r="16169" spans="2:6" s="55" customFormat="1" x14ac:dyDescent="0.25">
      <c r="B16169" s="209"/>
      <c r="C16169" s="564"/>
      <c r="D16169" s="209"/>
      <c r="F16169" s="685"/>
    </row>
    <row r="16170" spans="2:6" s="55" customFormat="1" x14ac:dyDescent="0.25">
      <c r="B16170" s="209"/>
      <c r="C16170" s="564"/>
      <c r="D16170" s="209"/>
      <c r="F16170" s="685"/>
    </row>
    <row r="16171" spans="2:6" s="55" customFormat="1" x14ac:dyDescent="0.25">
      <c r="B16171" s="209"/>
      <c r="C16171" s="564"/>
      <c r="D16171" s="209"/>
      <c r="F16171" s="685"/>
    </row>
    <row r="16172" spans="2:6" s="55" customFormat="1" x14ac:dyDescent="0.25">
      <c r="B16172" s="209"/>
      <c r="C16172" s="564"/>
      <c r="D16172" s="209"/>
      <c r="F16172" s="685"/>
    </row>
    <row r="16173" spans="2:6" s="55" customFormat="1" x14ac:dyDescent="0.25">
      <c r="B16173" s="209"/>
      <c r="C16173" s="564"/>
      <c r="D16173" s="209"/>
      <c r="F16173" s="685"/>
    </row>
    <row r="16174" spans="2:6" s="55" customFormat="1" x14ac:dyDescent="0.25">
      <c r="B16174" s="209"/>
      <c r="C16174" s="564"/>
      <c r="D16174" s="209"/>
      <c r="F16174" s="685"/>
    </row>
    <row r="16175" spans="2:6" s="55" customFormat="1" x14ac:dyDescent="0.25">
      <c r="B16175" s="209"/>
      <c r="C16175" s="564"/>
      <c r="D16175" s="209"/>
      <c r="F16175" s="685"/>
    </row>
    <row r="16176" spans="2:6" s="55" customFormat="1" x14ac:dyDescent="0.25">
      <c r="B16176" s="209"/>
      <c r="C16176" s="564"/>
      <c r="D16176" s="209"/>
      <c r="F16176" s="685"/>
    </row>
    <row r="16177" spans="2:6" s="55" customFormat="1" x14ac:dyDescent="0.25">
      <c r="B16177" s="209"/>
      <c r="C16177" s="564"/>
      <c r="D16177" s="209"/>
      <c r="F16177" s="685"/>
    </row>
    <row r="16178" spans="2:6" s="55" customFormat="1" x14ac:dyDescent="0.25">
      <c r="B16178" s="209"/>
      <c r="C16178" s="564"/>
      <c r="D16178" s="209"/>
      <c r="F16178" s="685"/>
    </row>
    <row r="16179" spans="2:6" s="55" customFormat="1" x14ac:dyDescent="0.25">
      <c r="B16179" s="209"/>
      <c r="C16179" s="564"/>
      <c r="D16179" s="209"/>
      <c r="F16179" s="685"/>
    </row>
    <row r="16180" spans="2:6" s="55" customFormat="1" x14ac:dyDescent="0.25">
      <c r="B16180" s="209"/>
      <c r="C16180" s="564"/>
      <c r="D16180" s="209"/>
      <c r="F16180" s="685"/>
    </row>
    <row r="16181" spans="2:6" s="55" customFormat="1" x14ac:dyDescent="0.25">
      <c r="B16181" s="209"/>
      <c r="C16181" s="564"/>
      <c r="D16181" s="209"/>
      <c r="F16181" s="685"/>
    </row>
    <row r="16182" spans="2:6" s="55" customFormat="1" x14ac:dyDescent="0.25">
      <c r="B16182" s="209"/>
      <c r="C16182" s="564"/>
      <c r="D16182" s="209"/>
      <c r="F16182" s="685"/>
    </row>
    <row r="16183" spans="2:6" s="55" customFormat="1" x14ac:dyDescent="0.25">
      <c r="B16183" s="209"/>
      <c r="C16183" s="564"/>
      <c r="D16183" s="209"/>
      <c r="F16183" s="685"/>
    </row>
    <row r="16184" spans="2:6" s="55" customFormat="1" x14ac:dyDescent="0.25">
      <c r="B16184" s="209"/>
      <c r="C16184" s="564"/>
      <c r="D16184" s="209"/>
      <c r="F16184" s="685"/>
    </row>
    <row r="16185" spans="2:6" s="55" customFormat="1" x14ac:dyDescent="0.25">
      <c r="B16185" s="209"/>
      <c r="C16185" s="564"/>
      <c r="D16185" s="209"/>
      <c r="F16185" s="685"/>
    </row>
    <row r="16186" spans="2:6" s="55" customFormat="1" x14ac:dyDescent="0.25">
      <c r="B16186" s="209"/>
      <c r="C16186" s="564"/>
      <c r="D16186" s="209"/>
      <c r="F16186" s="685"/>
    </row>
    <row r="16187" spans="2:6" s="55" customFormat="1" x14ac:dyDescent="0.25">
      <c r="B16187" s="209"/>
      <c r="C16187" s="564"/>
      <c r="D16187" s="209"/>
      <c r="F16187" s="685"/>
    </row>
    <row r="16188" spans="2:6" s="55" customFormat="1" x14ac:dyDescent="0.25">
      <c r="B16188" s="209"/>
      <c r="C16188" s="564"/>
      <c r="D16188" s="209"/>
      <c r="F16188" s="685"/>
    </row>
    <row r="16189" spans="2:6" s="55" customFormat="1" x14ac:dyDescent="0.25">
      <c r="B16189" s="209"/>
      <c r="C16189" s="564"/>
      <c r="D16189" s="209"/>
      <c r="F16189" s="685"/>
    </row>
    <row r="16190" spans="2:6" s="55" customFormat="1" x14ac:dyDescent="0.25">
      <c r="B16190" s="209"/>
      <c r="C16190" s="564"/>
      <c r="D16190" s="209"/>
      <c r="F16190" s="685"/>
    </row>
    <row r="16191" spans="2:6" s="55" customFormat="1" x14ac:dyDescent="0.25">
      <c r="B16191" s="209"/>
      <c r="C16191" s="564"/>
      <c r="D16191" s="209"/>
      <c r="F16191" s="685"/>
    </row>
    <row r="16192" spans="2:6" s="55" customFormat="1" x14ac:dyDescent="0.25">
      <c r="B16192" s="209"/>
      <c r="C16192" s="564"/>
      <c r="D16192" s="209"/>
      <c r="F16192" s="685"/>
    </row>
    <row r="16193" spans="2:6" s="55" customFormat="1" x14ac:dyDescent="0.25">
      <c r="B16193" s="209"/>
      <c r="C16193" s="564"/>
      <c r="D16193" s="209"/>
      <c r="F16193" s="685"/>
    </row>
    <row r="16194" spans="2:6" s="55" customFormat="1" x14ac:dyDescent="0.25">
      <c r="B16194" s="209"/>
      <c r="C16194" s="564"/>
      <c r="D16194" s="209"/>
      <c r="F16194" s="685"/>
    </row>
    <row r="16195" spans="2:6" s="55" customFormat="1" x14ac:dyDescent="0.25">
      <c r="B16195" s="209"/>
      <c r="C16195" s="564"/>
      <c r="D16195" s="209"/>
      <c r="F16195" s="685"/>
    </row>
    <row r="16196" spans="2:6" s="55" customFormat="1" x14ac:dyDescent="0.25">
      <c r="B16196" s="209"/>
      <c r="C16196" s="564"/>
      <c r="D16196" s="209"/>
      <c r="F16196" s="685"/>
    </row>
    <row r="16197" spans="2:6" s="55" customFormat="1" x14ac:dyDescent="0.25">
      <c r="B16197" s="209"/>
      <c r="C16197" s="564"/>
      <c r="D16197" s="209"/>
      <c r="F16197" s="685"/>
    </row>
    <row r="16198" spans="2:6" s="55" customFormat="1" x14ac:dyDescent="0.25">
      <c r="B16198" s="209"/>
      <c r="C16198" s="564"/>
      <c r="D16198" s="209"/>
      <c r="F16198" s="685"/>
    </row>
    <row r="16199" spans="2:6" s="55" customFormat="1" x14ac:dyDescent="0.25">
      <c r="B16199" s="209"/>
      <c r="C16199" s="564"/>
      <c r="D16199" s="209"/>
      <c r="F16199" s="685"/>
    </row>
    <row r="16200" spans="2:6" s="55" customFormat="1" x14ac:dyDescent="0.25">
      <c r="B16200" s="209"/>
      <c r="C16200" s="564"/>
      <c r="D16200" s="209"/>
      <c r="F16200" s="685"/>
    </row>
    <row r="16201" spans="2:6" s="55" customFormat="1" x14ac:dyDescent="0.25">
      <c r="B16201" s="209"/>
      <c r="C16201" s="564"/>
      <c r="D16201" s="209"/>
      <c r="F16201" s="685"/>
    </row>
    <row r="16202" spans="2:6" s="55" customFormat="1" x14ac:dyDescent="0.25">
      <c r="B16202" s="209"/>
      <c r="C16202" s="564"/>
      <c r="D16202" s="209"/>
      <c r="F16202" s="685"/>
    </row>
    <row r="16203" spans="2:6" s="55" customFormat="1" x14ac:dyDescent="0.25">
      <c r="B16203" s="209"/>
      <c r="C16203" s="564"/>
      <c r="D16203" s="209"/>
      <c r="F16203" s="685"/>
    </row>
    <row r="16204" spans="2:6" s="55" customFormat="1" x14ac:dyDescent="0.25">
      <c r="B16204" s="209"/>
      <c r="C16204" s="564"/>
      <c r="D16204" s="209"/>
      <c r="F16204" s="685"/>
    </row>
    <row r="16205" spans="2:6" s="55" customFormat="1" x14ac:dyDescent="0.25">
      <c r="B16205" s="209"/>
      <c r="C16205" s="564"/>
      <c r="D16205" s="209"/>
      <c r="F16205" s="685"/>
    </row>
    <row r="16206" spans="2:6" s="55" customFormat="1" x14ac:dyDescent="0.25">
      <c r="B16206" s="209"/>
      <c r="C16206" s="564"/>
      <c r="D16206" s="209"/>
      <c r="F16206" s="685"/>
    </row>
    <row r="16207" spans="2:6" s="55" customFormat="1" x14ac:dyDescent="0.25">
      <c r="B16207" s="209"/>
      <c r="C16207" s="564"/>
      <c r="D16207" s="209"/>
      <c r="F16207" s="685"/>
    </row>
    <row r="16208" spans="2:6" s="55" customFormat="1" x14ac:dyDescent="0.25">
      <c r="B16208" s="209"/>
      <c r="C16208" s="564"/>
      <c r="D16208" s="209"/>
      <c r="F16208" s="685"/>
    </row>
    <row r="16209" spans="2:6" s="55" customFormat="1" x14ac:dyDescent="0.25">
      <c r="B16209" s="209"/>
      <c r="C16209" s="564"/>
      <c r="D16209" s="209"/>
      <c r="F16209" s="685"/>
    </row>
    <row r="16210" spans="2:6" s="55" customFormat="1" x14ac:dyDescent="0.25">
      <c r="B16210" s="209"/>
      <c r="C16210" s="564"/>
      <c r="D16210" s="209"/>
      <c r="F16210" s="685"/>
    </row>
    <row r="16211" spans="2:6" s="55" customFormat="1" x14ac:dyDescent="0.25">
      <c r="B16211" s="209"/>
      <c r="C16211" s="564"/>
      <c r="D16211" s="209"/>
      <c r="F16211" s="685"/>
    </row>
    <row r="16212" spans="2:6" s="55" customFormat="1" x14ac:dyDescent="0.25">
      <c r="B16212" s="209"/>
      <c r="C16212" s="564"/>
      <c r="D16212" s="209"/>
      <c r="F16212" s="685"/>
    </row>
    <row r="16213" spans="2:6" s="55" customFormat="1" x14ac:dyDescent="0.25">
      <c r="B16213" s="209"/>
      <c r="C16213" s="564"/>
      <c r="D16213" s="209"/>
      <c r="F16213" s="685"/>
    </row>
    <row r="16214" spans="2:6" s="55" customFormat="1" x14ac:dyDescent="0.25">
      <c r="B16214" s="209"/>
      <c r="C16214" s="564"/>
      <c r="D16214" s="209"/>
      <c r="F16214" s="685"/>
    </row>
    <row r="16215" spans="2:6" s="55" customFormat="1" x14ac:dyDescent="0.25">
      <c r="B16215" s="209"/>
      <c r="C16215" s="564"/>
      <c r="D16215" s="209"/>
      <c r="F16215" s="685"/>
    </row>
    <row r="16216" spans="2:6" s="55" customFormat="1" x14ac:dyDescent="0.25">
      <c r="B16216" s="209"/>
      <c r="C16216" s="564"/>
      <c r="D16216" s="209"/>
      <c r="F16216" s="685"/>
    </row>
    <row r="16217" spans="2:6" s="55" customFormat="1" x14ac:dyDescent="0.25">
      <c r="B16217" s="209"/>
      <c r="C16217" s="564"/>
      <c r="D16217" s="209"/>
      <c r="F16217" s="685"/>
    </row>
    <row r="16218" spans="2:6" s="55" customFormat="1" x14ac:dyDescent="0.25">
      <c r="B16218" s="209"/>
      <c r="C16218" s="564"/>
      <c r="D16218" s="209"/>
      <c r="F16218" s="685"/>
    </row>
    <row r="16219" spans="2:6" s="55" customFormat="1" x14ac:dyDescent="0.25">
      <c r="B16219" s="209"/>
      <c r="C16219" s="564"/>
      <c r="D16219" s="209"/>
      <c r="F16219" s="685"/>
    </row>
    <row r="16220" spans="2:6" s="55" customFormat="1" x14ac:dyDescent="0.25">
      <c r="B16220" s="209"/>
      <c r="C16220" s="564"/>
      <c r="D16220" s="209"/>
      <c r="F16220" s="685"/>
    </row>
    <row r="16221" spans="2:6" s="55" customFormat="1" x14ac:dyDescent="0.25">
      <c r="B16221" s="209"/>
      <c r="C16221" s="564"/>
      <c r="D16221" s="209"/>
      <c r="F16221" s="685"/>
    </row>
    <row r="16222" spans="2:6" s="55" customFormat="1" x14ac:dyDescent="0.25">
      <c r="B16222" s="209"/>
      <c r="C16222" s="564"/>
      <c r="D16222" s="209"/>
      <c r="F16222" s="685"/>
    </row>
    <row r="16223" spans="2:6" s="55" customFormat="1" x14ac:dyDescent="0.25">
      <c r="B16223" s="209"/>
      <c r="C16223" s="564"/>
      <c r="D16223" s="209"/>
      <c r="F16223" s="685"/>
    </row>
    <row r="16224" spans="2:6" s="55" customFormat="1" x14ac:dyDescent="0.25">
      <c r="B16224" s="209"/>
      <c r="C16224" s="564"/>
      <c r="D16224" s="209"/>
      <c r="F16224" s="685"/>
    </row>
    <row r="16225" spans="2:6" s="55" customFormat="1" x14ac:dyDescent="0.25">
      <c r="B16225" s="209"/>
      <c r="C16225" s="564"/>
      <c r="D16225" s="209"/>
      <c r="F16225" s="685"/>
    </row>
    <row r="16226" spans="2:6" s="55" customFormat="1" x14ac:dyDescent="0.25">
      <c r="B16226" s="209"/>
      <c r="C16226" s="564"/>
      <c r="D16226" s="209"/>
      <c r="F16226" s="685"/>
    </row>
    <row r="16227" spans="2:6" s="55" customFormat="1" x14ac:dyDescent="0.25">
      <c r="B16227" s="209"/>
      <c r="C16227" s="564"/>
      <c r="D16227" s="209"/>
      <c r="F16227" s="685"/>
    </row>
    <row r="16228" spans="2:6" s="55" customFormat="1" x14ac:dyDescent="0.25">
      <c r="B16228" s="209"/>
      <c r="C16228" s="564"/>
      <c r="D16228" s="209"/>
      <c r="F16228" s="685"/>
    </row>
    <row r="16229" spans="2:6" s="55" customFormat="1" x14ac:dyDescent="0.25">
      <c r="B16229" s="209"/>
      <c r="C16229" s="564"/>
      <c r="D16229" s="209"/>
      <c r="F16229" s="685"/>
    </row>
    <row r="16230" spans="2:6" s="55" customFormat="1" x14ac:dyDescent="0.25">
      <c r="B16230" s="209"/>
      <c r="C16230" s="564"/>
      <c r="D16230" s="209"/>
      <c r="F16230" s="685"/>
    </row>
    <row r="16231" spans="2:6" s="55" customFormat="1" x14ac:dyDescent="0.25">
      <c r="B16231" s="209"/>
      <c r="C16231" s="564"/>
      <c r="D16231" s="209"/>
      <c r="F16231" s="685"/>
    </row>
    <row r="16232" spans="2:6" s="55" customFormat="1" x14ac:dyDescent="0.25">
      <c r="B16232" s="209"/>
      <c r="C16232" s="564"/>
      <c r="D16232" s="209"/>
      <c r="F16232" s="685"/>
    </row>
    <row r="16233" spans="2:6" s="55" customFormat="1" x14ac:dyDescent="0.25">
      <c r="B16233" s="209"/>
      <c r="C16233" s="564"/>
      <c r="D16233" s="209"/>
      <c r="F16233" s="685"/>
    </row>
    <row r="16234" spans="2:6" s="55" customFormat="1" x14ac:dyDescent="0.25">
      <c r="B16234" s="209"/>
      <c r="C16234" s="564"/>
      <c r="D16234" s="209"/>
      <c r="F16234" s="685"/>
    </row>
    <row r="16235" spans="2:6" s="55" customFormat="1" x14ac:dyDescent="0.25">
      <c r="B16235" s="209"/>
      <c r="C16235" s="564"/>
      <c r="D16235" s="209"/>
      <c r="F16235" s="685"/>
    </row>
    <row r="16236" spans="2:6" s="55" customFormat="1" x14ac:dyDescent="0.25">
      <c r="B16236" s="209"/>
      <c r="C16236" s="564"/>
      <c r="D16236" s="209"/>
      <c r="F16236" s="685"/>
    </row>
    <row r="16237" spans="2:6" s="55" customFormat="1" x14ac:dyDescent="0.25">
      <c r="B16237" s="209"/>
      <c r="C16237" s="564"/>
      <c r="D16237" s="209"/>
      <c r="F16237" s="685"/>
    </row>
    <row r="16238" spans="2:6" s="55" customFormat="1" x14ac:dyDescent="0.25">
      <c r="B16238" s="209"/>
      <c r="C16238" s="564"/>
      <c r="D16238" s="209"/>
      <c r="F16238" s="685"/>
    </row>
    <row r="16239" spans="2:6" s="55" customFormat="1" x14ac:dyDescent="0.25">
      <c r="B16239" s="209"/>
      <c r="C16239" s="564"/>
      <c r="D16239" s="209"/>
      <c r="F16239" s="685"/>
    </row>
    <row r="16240" spans="2:6" s="55" customFormat="1" x14ac:dyDescent="0.25">
      <c r="B16240" s="209"/>
      <c r="C16240" s="564"/>
      <c r="D16240" s="209"/>
      <c r="F16240" s="685"/>
    </row>
    <row r="16241" spans="2:6" s="55" customFormat="1" x14ac:dyDescent="0.25">
      <c r="B16241" s="209"/>
      <c r="C16241" s="564"/>
      <c r="D16241" s="209"/>
      <c r="F16241" s="685"/>
    </row>
    <row r="16242" spans="2:6" s="55" customFormat="1" x14ac:dyDescent="0.25">
      <c r="B16242" s="209"/>
      <c r="C16242" s="564"/>
      <c r="D16242" s="209"/>
      <c r="F16242" s="685"/>
    </row>
    <row r="16243" spans="2:6" s="55" customFormat="1" x14ac:dyDescent="0.25">
      <c r="B16243" s="209"/>
      <c r="C16243" s="564"/>
      <c r="D16243" s="209"/>
      <c r="F16243" s="685"/>
    </row>
    <row r="16244" spans="2:6" s="55" customFormat="1" x14ac:dyDescent="0.25">
      <c r="B16244" s="209"/>
      <c r="C16244" s="564"/>
      <c r="D16244" s="209"/>
      <c r="F16244" s="685"/>
    </row>
    <row r="16245" spans="2:6" s="55" customFormat="1" x14ac:dyDescent="0.25">
      <c r="B16245" s="209"/>
      <c r="C16245" s="564"/>
      <c r="D16245" s="209"/>
      <c r="F16245" s="685"/>
    </row>
    <row r="16246" spans="2:6" s="55" customFormat="1" x14ac:dyDescent="0.25">
      <c r="B16246" s="209"/>
      <c r="C16246" s="564"/>
      <c r="D16246" s="209"/>
      <c r="F16246" s="685"/>
    </row>
    <row r="16247" spans="2:6" s="55" customFormat="1" x14ac:dyDescent="0.25">
      <c r="B16247" s="209"/>
      <c r="C16247" s="564"/>
      <c r="D16247" s="209"/>
      <c r="F16247" s="685"/>
    </row>
    <row r="16248" spans="2:6" s="55" customFormat="1" x14ac:dyDescent="0.25">
      <c r="B16248" s="209"/>
      <c r="C16248" s="564"/>
      <c r="D16248" s="209"/>
      <c r="F16248" s="685"/>
    </row>
    <row r="16249" spans="2:6" s="55" customFormat="1" x14ac:dyDescent="0.25">
      <c r="B16249" s="209"/>
      <c r="C16249" s="564"/>
      <c r="D16249" s="209"/>
      <c r="F16249" s="685"/>
    </row>
    <row r="16250" spans="2:6" s="55" customFormat="1" x14ac:dyDescent="0.25">
      <c r="B16250" s="209"/>
      <c r="C16250" s="564"/>
      <c r="D16250" s="209"/>
      <c r="F16250" s="685"/>
    </row>
    <row r="16251" spans="2:6" s="55" customFormat="1" x14ac:dyDescent="0.25">
      <c r="B16251" s="209"/>
      <c r="C16251" s="564"/>
      <c r="D16251" s="209"/>
      <c r="F16251" s="685"/>
    </row>
    <row r="16252" spans="2:6" s="55" customFormat="1" x14ac:dyDescent="0.25">
      <c r="B16252" s="209"/>
      <c r="C16252" s="564"/>
      <c r="D16252" s="209"/>
      <c r="F16252" s="685"/>
    </row>
    <row r="16253" spans="2:6" s="55" customFormat="1" x14ac:dyDescent="0.25">
      <c r="B16253" s="209"/>
      <c r="C16253" s="564"/>
      <c r="D16253" s="209"/>
      <c r="F16253" s="685"/>
    </row>
    <row r="16254" spans="2:6" s="55" customFormat="1" x14ac:dyDescent="0.25">
      <c r="B16254" s="209"/>
      <c r="C16254" s="564"/>
      <c r="D16254" s="209"/>
      <c r="F16254" s="685"/>
    </row>
    <row r="16255" spans="2:6" s="55" customFormat="1" x14ac:dyDescent="0.25">
      <c r="B16255" s="209"/>
      <c r="C16255" s="564"/>
      <c r="D16255" s="209"/>
      <c r="F16255" s="685"/>
    </row>
    <row r="16256" spans="2:6" s="55" customFormat="1" x14ac:dyDescent="0.25">
      <c r="B16256" s="209"/>
      <c r="C16256" s="564"/>
      <c r="D16256" s="209"/>
      <c r="F16256" s="685"/>
    </row>
    <row r="16257" spans="2:6" s="55" customFormat="1" x14ac:dyDescent="0.25">
      <c r="B16257" s="209"/>
      <c r="C16257" s="564"/>
      <c r="D16257" s="209"/>
      <c r="F16257" s="685"/>
    </row>
    <row r="16258" spans="2:6" s="55" customFormat="1" x14ac:dyDescent="0.25">
      <c r="B16258" s="209"/>
      <c r="C16258" s="564"/>
      <c r="D16258" s="209"/>
      <c r="F16258" s="685"/>
    </row>
    <row r="16259" spans="2:6" s="55" customFormat="1" x14ac:dyDescent="0.25">
      <c r="B16259" s="209"/>
      <c r="C16259" s="564"/>
      <c r="D16259" s="209"/>
      <c r="F16259" s="685"/>
    </row>
    <row r="16260" spans="2:6" s="55" customFormat="1" x14ac:dyDescent="0.25">
      <c r="B16260" s="209"/>
      <c r="C16260" s="564"/>
      <c r="D16260" s="209"/>
      <c r="F16260" s="685"/>
    </row>
    <row r="16261" spans="2:6" s="55" customFormat="1" x14ac:dyDescent="0.25">
      <c r="B16261" s="209"/>
      <c r="C16261" s="564"/>
      <c r="D16261" s="209"/>
      <c r="F16261" s="685"/>
    </row>
    <row r="16262" spans="2:6" s="55" customFormat="1" x14ac:dyDescent="0.25">
      <c r="B16262" s="209"/>
      <c r="C16262" s="564"/>
      <c r="D16262" s="209"/>
      <c r="F16262" s="685"/>
    </row>
    <row r="16263" spans="2:6" s="55" customFormat="1" x14ac:dyDescent="0.25">
      <c r="B16263" s="209"/>
      <c r="C16263" s="564"/>
      <c r="D16263" s="209"/>
      <c r="F16263" s="685"/>
    </row>
    <row r="16264" spans="2:6" s="55" customFormat="1" x14ac:dyDescent="0.25">
      <c r="B16264" s="209"/>
      <c r="C16264" s="564"/>
      <c r="D16264" s="209"/>
      <c r="F16264" s="685"/>
    </row>
    <row r="16265" spans="2:6" s="55" customFormat="1" x14ac:dyDescent="0.25">
      <c r="B16265" s="209"/>
      <c r="C16265" s="564"/>
      <c r="D16265" s="209"/>
      <c r="F16265" s="685"/>
    </row>
    <row r="16266" spans="2:6" s="55" customFormat="1" x14ac:dyDescent="0.25">
      <c r="B16266" s="209"/>
      <c r="C16266" s="564"/>
      <c r="D16266" s="209"/>
      <c r="F16266" s="685"/>
    </row>
    <row r="16267" spans="2:6" s="55" customFormat="1" x14ac:dyDescent="0.25">
      <c r="B16267" s="209"/>
      <c r="C16267" s="564"/>
      <c r="D16267" s="209"/>
      <c r="F16267" s="685"/>
    </row>
    <row r="16268" spans="2:6" s="55" customFormat="1" x14ac:dyDescent="0.25">
      <c r="B16268" s="209"/>
      <c r="C16268" s="564"/>
      <c r="D16268" s="209"/>
      <c r="F16268" s="685"/>
    </row>
    <row r="16269" spans="2:6" s="55" customFormat="1" x14ac:dyDescent="0.25">
      <c r="B16269" s="209"/>
      <c r="C16269" s="564"/>
      <c r="D16269" s="209"/>
      <c r="F16269" s="685"/>
    </row>
    <row r="16270" spans="2:6" s="55" customFormat="1" x14ac:dyDescent="0.25">
      <c r="B16270" s="209"/>
      <c r="C16270" s="564"/>
      <c r="D16270" s="209"/>
      <c r="F16270" s="685"/>
    </row>
    <row r="16271" spans="2:6" s="55" customFormat="1" x14ac:dyDescent="0.25">
      <c r="B16271" s="209"/>
      <c r="C16271" s="564"/>
      <c r="D16271" s="209"/>
      <c r="F16271" s="685"/>
    </row>
    <row r="16272" spans="2:6" s="55" customFormat="1" x14ac:dyDescent="0.25">
      <c r="B16272" s="209"/>
      <c r="C16272" s="564"/>
      <c r="D16272" s="209"/>
      <c r="F16272" s="685"/>
    </row>
    <row r="16273" spans="2:6" s="55" customFormat="1" x14ac:dyDescent="0.25">
      <c r="B16273" s="209"/>
      <c r="C16273" s="564"/>
      <c r="D16273" s="209"/>
      <c r="F16273" s="685"/>
    </row>
    <row r="16274" spans="2:6" s="55" customFormat="1" x14ac:dyDescent="0.25">
      <c r="B16274" s="209"/>
      <c r="C16274" s="564"/>
      <c r="D16274" s="209"/>
      <c r="F16274" s="685"/>
    </row>
    <row r="16275" spans="2:6" s="55" customFormat="1" x14ac:dyDescent="0.25">
      <c r="B16275" s="209"/>
      <c r="C16275" s="564"/>
      <c r="D16275" s="209"/>
      <c r="F16275" s="685"/>
    </row>
    <row r="16276" spans="2:6" s="55" customFormat="1" x14ac:dyDescent="0.25">
      <c r="B16276" s="209"/>
      <c r="C16276" s="564"/>
      <c r="D16276" s="209"/>
      <c r="F16276" s="685"/>
    </row>
    <row r="16277" spans="2:6" s="55" customFormat="1" x14ac:dyDescent="0.25">
      <c r="B16277" s="209"/>
      <c r="C16277" s="564"/>
      <c r="D16277" s="209"/>
      <c r="F16277" s="685"/>
    </row>
    <row r="16278" spans="2:6" s="55" customFormat="1" x14ac:dyDescent="0.25">
      <c r="B16278" s="209"/>
      <c r="C16278" s="564"/>
      <c r="D16278" s="209"/>
      <c r="F16278" s="685"/>
    </row>
    <row r="16279" spans="2:6" s="55" customFormat="1" x14ac:dyDescent="0.25">
      <c r="B16279" s="209"/>
      <c r="C16279" s="564"/>
      <c r="D16279" s="209"/>
      <c r="F16279" s="685"/>
    </row>
    <row r="16280" spans="2:6" s="55" customFormat="1" x14ac:dyDescent="0.25">
      <c r="B16280" s="209"/>
      <c r="C16280" s="564"/>
      <c r="D16280" s="209"/>
      <c r="F16280" s="685"/>
    </row>
    <row r="16281" spans="2:6" s="55" customFormat="1" x14ac:dyDescent="0.25">
      <c r="B16281" s="209"/>
      <c r="C16281" s="564"/>
      <c r="D16281" s="209"/>
      <c r="F16281" s="685"/>
    </row>
    <row r="16282" spans="2:6" s="55" customFormat="1" x14ac:dyDescent="0.25">
      <c r="B16282" s="209"/>
      <c r="C16282" s="564"/>
      <c r="D16282" s="209"/>
      <c r="F16282" s="685"/>
    </row>
    <row r="16283" spans="2:6" s="55" customFormat="1" x14ac:dyDescent="0.25">
      <c r="B16283" s="209"/>
      <c r="C16283" s="564"/>
      <c r="D16283" s="209"/>
      <c r="F16283" s="685"/>
    </row>
    <row r="16284" spans="2:6" s="55" customFormat="1" x14ac:dyDescent="0.25">
      <c r="B16284" s="209"/>
      <c r="C16284" s="564"/>
      <c r="D16284" s="209"/>
      <c r="F16284" s="685"/>
    </row>
    <row r="16285" spans="2:6" s="55" customFormat="1" x14ac:dyDescent="0.25">
      <c r="B16285" s="209"/>
      <c r="C16285" s="564"/>
      <c r="D16285" s="209"/>
      <c r="F16285" s="685"/>
    </row>
    <row r="16286" spans="2:6" s="55" customFormat="1" x14ac:dyDescent="0.25">
      <c r="B16286" s="209"/>
      <c r="C16286" s="564"/>
      <c r="D16286" s="209"/>
      <c r="F16286" s="685"/>
    </row>
    <row r="16287" spans="2:6" s="55" customFormat="1" x14ac:dyDescent="0.25">
      <c r="B16287" s="209"/>
      <c r="C16287" s="564"/>
      <c r="D16287" s="209"/>
      <c r="F16287" s="685"/>
    </row>
    <row r="16288" spans="2:6" s="55" customFormat="1" x14ac:dyDescent="0.25">
      <c r="B16288" s="209"/>
      <c r="C16288" s="564"/>
      <c r="D16288" s="209"/>
      <c r="F16288" s="685"/>
    </row>
    <row r="16289" spans="2:6" s="55" customFormat="1" x14ac:dyDescent="0.25">
      <c r="B16289" s="209"/>
      <c r="C16289" s="564"/>
      <c r="D16289" s="209"/>
      <c r="F16289" s="685"/>
    </row>
    <row r="16290" spans="2:6" s="55" customFormat="1" x14ac:dyDescent="0.25">
      <c r="B16290" s="209"/>
      <c r="C16290" s="564"/>
      <c r="D16290" s="209"/>
      <c r="F16290" s="685"/>
    </row>
    <row r="16291" spans="2:6" s="55" customFormat="1" x14ac:dyDescent="0.25">
      <c r="B16291" s="209"/>
      <c r="C16291" s="564"/>
      <c r="D16291" s="209"/>
      <c r="F16291" s="685"/>
    </row>
    <row r="16292" spans="2:6" s="55" customFormat="1" x14ac:dyDescent="0.25">
      <c r="B16292" s="209"/>
      <c r="C16292" s="564"/>
      <c r="D16292" s="209"/>
      <c r="F16292" s="685"/>
    </row>
    <row r="16293" spans="2:6" s="55" customFormat="1" x14ac:dyDescent="0.25">
      <c r="B16293" s="209"/>
      <c r="C16293" s="564"/>
      <c r="D16293" s="209"/>
      <c r="F16293" s="685"/>
    </row>
    <row r="16294" spans="2:6" s="55" customFormat="1" x14ac:dyDescent="0.25">
      <c r="B16294" s="209"/>
      <c r="C16294" s="564"/>
      <c r="D16294" s="209"/>
      <c r="F16294" s="685"/>
    </row>
    <row r="16295" spans="2:6" s="55" customFormat="1" x14ac:dyDescent="0.25">
      <c r="B16295" s="209"/>
      <c r="C16295" s="564"/>
      <c r="D16295" s="209"/>
      <c r="F16295" s="685"/>
    </row>
    <row r="16296" spans="2:6" s="55" customFormat="1" x14ac:dyDescent="0.25">
      <c r="B16296" s="209"/>
      <c r="C16296" s="564"/>
      <c r="D16296" s="209"/>
      <c r="F16296" s="685"/>
    </row>
    <row r="16297" spans="2:6" s="55" customFormat="1" x14ac:dyDescent="0.25">
      <c r="B16297" s="209"/>
      <c r="C16297" s="564"/>
      <c r="D16297" s="209"/>
      <c r="F16297" s="685"/>
    </row>
    <row r="16298" spans="2:6" s="55" customFormat="1" x14ac:dyDescent="0.25">
      <c r="B16298" s="209"/>
      <c r="C16298" s="564"/>
      <c r="D16298" s="209"/>
      <c r="F16298" s="685"/>
    </row>
    <row r="16299" spans="2:6" s="55" customFormat="1" x14ac:dyDescent="0.25">
      <c r="B16299" s="209"/>
      <c r="C16299" s="564"/>
      <c r="D16299" s="209"/>
      <c r="F16299" s="685"/>
    </row>
    <row r="16300" spans="2:6" s="55" customFormat="1" x14ac:dyDescent="0.25">
      <c r="B16300" s="209"/>
      <c r="C16300" s="564"/>
      <c r="D16300" s="209"/>
      <c r="F16300" s="685"/>
    </row>
    <row r="16301" spans="2:6" s="55" customFormat="1" x14ac:dyDescent="0.25">
      <c r="B16301" s="209"/>
      <c r="C16301" s="564"/>
      <c r="D16301" s="209"/>
      <c r="F16301" s="685"/>
    </row>
    <row r="16302" spans="2:6" s="55" customFormat="1" x14ac:dyDescent="0.25">
      <c r="B16302" s="209"/>
      <c r="C16302" s="564"/>
      <c r="D16302" s="209"/>
      <c r="F16302" s="685"/>
    </row>
    <row r="16303" spans="2:6" s="55" customFormat="1" x14ac:dyDescent="0.25">
      <c r="B16303" s="209"/>
      <c r="C16303" s="564"/>
      <c r="D16303" s="209"/>
      <c r="F16303" s="685"/>
    </row>
    <row r="16304" spans="2:6" s="55" customFormat="1" x14ac:dyDescent="0.25">
      <c r="B16304" s="209"/>
      <c r="C16304" s="564"/>
      <c r="D16304" s="209"/>
      <c r="F16304" s="685"/>
    </row>
    <row r="16305" spans="2:6" s="55" customFormat="1" x14ac:dyDescent="0.25">
      <c r="B16305" s="209"/>
      <c r="C16305" s="564"/>
      <c r="D16305" s="209"/>
      <c r="F16305" s="685"/>
    </row>
    <row r="16306" spans="2:6" s="55" customFormat="1" x14ac:dyDescent="0.25">
      <c r="B16306" s="209"/>
      <c r="C16306" s="564"/>
      <c r="D16306" s="209"/>
      <c r="F16306" s="685"/>
    </row>
    <row r="16307" spans="2:6" s="55" customFormat="1" x14ac:dyDescent="0.25">
      <c r="B16307" s="209"/>
      <c r="C16307" s="564"/>
      <c r="D16307" s="209"/>
      <c r="F16307" s="685"/>
    </row>
    <row r="16308" spans="2:6" s="55" customFormat="1" x14ac:dyDescent="0.25">
      <c r="B16308" s="209"/>
      <c r="C16308" s="564"/>
      <c r="D16308" s="209"/>
      <c r="F16308" s="685"/>
    </row>
    <row r="16309" spans="2:6" s="55" customFormat="1" x14ac:dyDescent="0.25">
      <c r="B16309" s="209"/>
      <c r="C16309" s="564"/>
      <c r="D16309" s="209"/>
      <c r="F16309" s="685"/>
    </row>
    <row r="16310" spans="2:6" s="55" customFormat="1" x14ac:dyDescent="0.25">
      <c r="B16310" s="209"/>
      <c r="C16310" s="564"/>
      <c r="D16310" s="209"/>
      <c r="F16310" s="685"/>
    </row>
    <row r="16311" spans="2:6" s="55" customFormat="1" x14ac:dyDescent="0.25">
      <c r="B16311" s="209"/>
      <c r="C16311" s="564"/>
      <c r="D16311" s="209"/>
      <c r="F16311" s="685"/>
    </row>
    <row r="16312" spans="2:6" s="55" customFormat="1" x14ac:dyDescent="0.25">
      <c r="B16312" s="209"/>
      <c r="C16312" s="564"/>
      <c r="D16312" s="209"/>
      <c r="F16312" s="685"/>
    </row>
    <row r="16313" spans="2:6" s="55" customFormat="1" x14ac:dyDescent="0.25">
      <c r="B16313" s="209"/>
      <c r="C16313" s="564"/>
      <c r="D16313" s="209"/>
      <c r="F16313" s="685"/>
    </row>
    <row r="16314" spans="2:6" s="55" customFormat="1" x14ac:dyDescent="0.25">
      <c r="B16314" s="209"/>
      <c r="C16314" s="564"/>
      <c r="D16314" s="209"/>
      <c r="F16314" s="685"/>
    </row>
    <row r="16315" spans="2:6" s="55" customFormat="1" x14ac:dyDescent="0.25">
      <c r="B16315" s="209"/>
      <c r="C16315" s="564"/>
      <c r="D16315" s="209"/>
      <c r="F16315" s="685"/>
    </row>
    <row r="16316" spans="2:6" s="55" customFormat="1" x14ac:dyDescent="0.25">
      <c r="B16316" s="209"/>
      <c r="C16316" s="564"/>
      <c r="D16316" s="209"/>
      <c r="F16316" s="685"/>
    </row>
    <row r="16317" spans="2:6" s="55" customFormat="1" x14ac:dyDescent="0.25">
      <c r="B16317" s="209"/>
      <c r="C16317" s="564"/>
      <c r="D16317" s="209"/>
      <c r="F16317" s="685"/>
    </row>
    <row r="16318" spans="2:6" s="55" customFormat="1" x14ac:dyDescent="0.25">
      <c r="B16318" s="209"/>
      <c r="C16318" s="564"/>
      <c r="D16318" s="209"/>
      <c r="F16318" s="685"/>
    </row>
    <row r="16319" spans="2:6" s="55" customFormat="1" x14ac:dyDescent="0.25">
      <c r="B16319" s="209"/>
      <c r="C16319" s="564"/>
      <c r="D16319" s="209"/>
      <c r="F16319" s="685"/>
    </row>
    <row r="16320" spans="2:6" s="55" customFormat="1" x14ac:dyDescent="0.25">
      <c r="B16320" s="209"/>
      <c r="C16320" s="564"/>
      <c r="D16320" s="209"/>
      <c r="F16320" s="685"/>
    </row>
    <row r="16321" spans="2:6" s="55" customFormat="1" x14ac:dyDescent="0.25">
      <c r="B16321" s="209"/>
      <c r="C16321" s="564"/>
      <c r="D16321" s="209"/>
      <c r="F16321" s="685"/>
    </row>
    <row r="16322" spans="2:6" s="55" customFormat="1" x14ac:dyDescent="0.25">
      <c r="B16322" s="209"/>
      <c r="C16322" s="564"/>
      <c r="D16322" s="209"/>
      <c r="F16322" s="685"/>
    </row>
    <row r="16323" spans="2:6" s="55" customFormat="1" x14ac:dyDescent="0.25">
      <c r="B16323" s="209"/>
      <c r="C16323" s="564"/>
      <c r="D16323" s="209"/>
      <c r="F16323" s="685"/>
    </row>
    <row r="16324" spans="2:6" s="55" customFormat="1" x14ac:dyDescent="0.25">
      <c r="B16324" s="209"/>
      <c r="C16324" s="564"/>
      <c r="D16324" s="209"/>
      <c r="F16324" s="685"/>
    </row>
    <row r="16325" spans="2:6" s="55" customFormat="1" x14ac:dyDescent="0.25">
      <c r="B16325" s="209"/>
      <c r="C16325" s="564"/>
      <c r="D16325" s="209"/>
      <c r="F16325" s="685"/>
    </row>
    <row r="16326" spans="2:6" s="55" customFormat="1" x14ac:dyDescent="0.25">
      <c r="B16326" s="209"/>
      <c r="C16326" s="564"/>
      <c r="D16326" s="209"/>
      <c r="F16326" s="685"/>
    </row>
    <row r="16327" spans="2:6" s="55" customFormat="1" x14ac:dyDescent="0.25">
      <c r="B16327" s="209"/>
      <c r="C16327" s="564"/>
      <c r="D16327" s="209"/>
      <c r="F16327" s="685"/>
    </row>
    <row r="16328" spans="2:6" s="55" customFormat="1" x14ac:dyDescent="0.25">
      <c r="B16328" s="209"/>
      <c r="C16328" s="564"/>
      <c r="D16328" s="209"/>
      <c r="F16328" s="685"/>
    </row>
    <row r="16329" spans="2:6" s="55" customFormat="1" x14ac:dyDescent="0.25">
      <c r="B16329" s="209"/>
      <c r="C16329" s="564"/>
      <c r="D16329" s="209"/>
      <c r="F16329" s="685"/>
    </row>
    <row r="16330" spans="2:6" s="55" customFormat="1" x14ac:dyDescent="0.25">
      <c r="B16330" s="209"/>
      <c r="C16330" s="564"/>
      <c r="D16330" s="209"/>
      <c r="F16330" s="685"/>
    </row>
    <row r="16331" spans="2:6" s="55" customFormat="1" x14ac:dyDescent="0.25">
      <c r="B16331" s="209"/>
      <c r="C16331" s="564"/>
      <c r="D16331" s="209"/>
      <c r="F16331" s="685"/>
    </row>
    <row r="16332" spans="2:6" s="55" customFormat="1" x14ac:dyDescent="0.25">
      <c r="B16332" s="209"/>
      <c r="C16332" s="564"/>
      <c r="D16332" s="209"/>
      <c r="F16332" s="685"/>
    </row>
    <row r="16333" spans="2:6" s="55" customFormat="1" x14ac:dyDescent="0.25">
      <c r="B16333" s="209"/>
      <c r="C16333" s="564"/>
      <c r="D16333" s="209"/>
      <c r="F16333" s="685"/>
    </row>
    <row r="16334" spans="2:6" s="55" customFormat="1" x14ac:dyDescent="0.25">
      <c r="B16334" s="209"/>
      <c r="C16334" s="564"/>
      <c r="D16334" s="209"/>
      <c r="F16334" s="685"/>
    </row>
    <row r="16335" spans="2:6" s="55" customFormat="1" x14ac:dyDescent="0.25">
      <c r="B16335" s="209"/>
      <c r="C16335" s="564"/>
      <c r="D16335" s="209"/>
      <c r="F16335" s="685"/>
    </row>
    <row r="16336" spans="2:6" s="55" customFormat="1" x14ac:dyDescent="0.25">
      <c r="B16336" s="209"/>
      <c r="C16336" s="564"/>
      <c r="D16336" s="209"/>
      <c r="F16336" s="685"/>
    </row>
    <row r="16337" spans="2:6" s="55" customFormat="1" x14ac:dyDescent="0.25">
      <c r="B16337" s="209"/>
      <c r="C16337" s="564"/>
      <c r="D16337" s="209"/>
      <c r="F16337" s="685"/>
    </row>
    <row r="16338" spans="2:6" s="55" customFormat="1" x14ac:dyDescent="0.25">
      <c r="B16338" s="209"/>
      <c r="C16338" s="564"/>
      <c r="D16338" s="209"/>
      <c r="F16338" s="685"/>
    </row>
    <row r="16339" spans="2:6" s="55" customFormat="1" x14ac:dyDescent="0.25">
      <c r="B16339" s="209"/>
      <c r="C16339" s="564"/>
      <c r="D16339" s="209"/>
      <c r="F16339" s="685"/>
    </row>
    <row r="16340" spans="2:6" s="55" customFormat="1" x14ac:dyDescent="0.25">
      <c r="B16340" s="209"/>
      <c r="C16340" s="564"/>
      <c r="D16340" s="209"/>
      <c r="F16340" s="685"/>
    </row>
    <row r="16341" spans="2:6" s="55" customFormat="1" x14ac:dyDescent="0.25">
      <c r="B16341" s="209"/>
      <c r="C16341" s="564"/>
      <c r="D16341" s="209"/>
      <c r="F16341" s="685"/>
    </row>
    <row r="16342" spans="2:6" s="55" customFormat="1" x14ac:dyDescent="0.25">
      <c r="B16342" s="209"/>
      <c r="C16342" s="564"/>
      <c r="D16342" s="209"/>
      <c r="F16342" s="685"/>
    </row>
    <row r="16343" spans="2:6" s="55" customFormat="1" x14ac:dyDescent="0.25">
      <c r="B16343" s="209"/>
      <c r="C16343" s="564"/>
      <c r="D16343" s="209"/>
      <c r="F16343" s="685"/>
    </row>
    <row r="16344" spans="2:6" s="55" customFormat="1" x14ac:dyDescent="0.25">
      <c r="B16344" s="209"/>
      <c r="C16344" s="564"/>
      <c r="D16344" s="209"/>
      <c r="F16344" s="685"/>
    </row>
    <row r="16345" spans="2:6" s="55" customFormat="1" x14ac:dyDescent="0.25">
      <c r="B16345" s="209"/>
      <c r="C16345" s="564"/>
      <c r="D16345" s="209"/>
      <c r="F16345" s="685"/>
    </row>
    <row r="16346" spans="2:6" s="55" customFormat="1" x14ac:dyDescent="0.25">
      <c r="B16346" s="209"/>
      <c r="C16346" s="564"/>
      <c r="D16346" s="209"/>
      <c r="F16346" s="685"/>
    </row>
    <row r="16347" spans="2:6" s="55" customFormat="1" x14ac:dyDescent="0.25">
      <c r="B16347" s="209"/>
      <c r="C16347" s="564"/>
      <c r="D16347" s="209"/>
      <c r="F16347" s="685"/>
    </row>
    <row r="16348" spans="2:6" s="55" customFormat="1" x14ac:dyDescent="0.25">
      <c r="B16348" s="209"/>
      <c r="C16348" s="564"/>
      <c r="D16348" s="209"/>
      <c r="F16348" s="685"/>
    </row>
    <row r="16349" spans="2:6" s="55" customFormat="1" x14ac:dyDescent="0.25">
      <c r="B16349" s="209"/>
      <c r="C16349" s="564"/>
      <c r="D16349" s="209"/>
      <c r="F16349" s="685"/>
    </row>
    <row r="16350" spans="2:6" s="55" customFormat="1" x14ac:dyDescent="0.25">
      <c r="B16350" s="209"/>
      <c r="C16350" s="564"/>
      <c r="D16350" s="209"/>
      <c r="F16350" s="685"/>
    </row>
    <row r="16351" spans="2:6" s="55" customFormat="1" x14ac:dyDescent="0.25">
      <c r="B16351" s="209"/>
      <c r="C16351" s="564"/>
      <c r="D16351" s="209"/>
      <c r="F16351" s="685"/>
    </row>
    <row r="16352" spans="2:6" s="55" customFormat="1" x14ac:dyDescent="0.25">
      <c r="B16352" s="209"/>
      <c r="C16352" s="564"/>
      <c r="D16352" s="209"/>
      <c r="F16352" s="685"/>
    </row>
    <row r="16353" spans="2:6" s="55" customFormat="1" x14ac:dyDescent="0.25">
      <c r="B16353" s="209"/>
      <c r="C16353" s="564"/>
      <c r="D16353" s="209"/>
      <c r="F16353" s="685"/>
    </row>
    <row r="16354" spans="2:6" s="55" customFormat="1" x14ac:dyDescent="0.25">
      <c r="B16354" s="209"/>
      <c r="C16354" s="564"/>
      <c r="D16354" s="209"/>
      <c r="F16354" s="685"/>
    </row>
    <row r="16355" spans="2:6" s="55" customFormat="1" x14ac:dyDescent="0.25">
      <c r="B16355" s="209"/>
      <c r="C16355" s="564"/>
      <c r="D16355" s="209"/>
      <c r="F16355" s="685"/>
    </row>
    <row r="16356" spans="2:6" s="55" customFormat="1" x14ac:dyDescent="0.25">
      <c r="B16356" s="209"/>
      <c r="C16356" s="564"/>
      <c r="D16356" s="209"/>
      <c r="F16356" s="685"/>
    </row>
    <row r="16357" spans="2:6" s="55" customFormat="1" x14ac:dyDescent="0.25">
      <c r="B16357" s="209"/>
      <c r="C16357" s="564"/>
      <c r="D16357" s="209"/>
      <c r="F16357" s="685"/>
    </row>
    <row r="16358" spans="2:6" s="55" customFormat="1" x14ac:dyDescent="0.25">
      <c r="B16358" s="209"/>
      <c r="C16358" s="564"/>
      <c r="D16358" s="209"/>
      <c r="F16358" s="685"/>
    </row>
    <row r="16359" spans="2:6" s="55" customFormat="1" x14ac:dyDescent="0.25">
      <c r="B16359" s="209"/>
      <c r="C16359" s="564"/>
      <c r="D16359" s="209"/>
      <c r="F16359" s="685"/>
    </row>
    <row r="16360" spans="2:6" s="55" customFormat="1" x14ac:dyDescent="0.25">
      <c r="B16360" s="209"/>
      <c r="C16360" s="564"/>
      <c r="D16360" s="209"/>
      <c r="F16360" s="685"/>
    </row>
    <row r="16361" spans="2:6" s="55" customFormat="1" x14ac:dyDescent="0.25">
      <c r="B16361" s="209"/>
      <c r="C16361" s="564"/>
      <c r="D16361" s="209"/>
      <c r="F16361" s="685"/>
    </row>
    <row r="16362" spans="2:6" s="55" customFormat="1" x14ac:dyDescent="0.25">
      <c r="B16362" s="209"/>
      <c r="C16362" s="564"/>
      <c r="D16362" s="209"/>
      <c r="F16362" s="685"/>
    </row>
    <row r="16363" spans="2:6" s="55" customFormat="1" x14ac:dyDescent="0.25">
      <c r="B16363" s="209"/>
      <c r="C16363" s="564"/>
      <c r="D16363" s="209"/>
      <c r="F16363" s="685"/>
    </row>
    <row r="16364" spans="2:6" s="55" customFormat="1" x14ac:dyDescent="0.25">
      <c r="B16364" s="209"/>
      <c r="C16364" s="564"/>
      <c r="D16364" s="209"/>
      <c r="F16364" s="685"/>
    </row>
    <row r="16365" spans="2:6" s="55" customFormat="1" x14ac:dyDescent="0.25">
      <c r="B16365" s="209"/>
      <c r="C16365" s="564"/>
      <c r="D16365" s="209"/>
      <c r="F16365" s="685"/>
    </row>
    <row r="16366" spans="2:6" s="55" customFormat="1" x14ac:dyDescent="0.25">
      <c r="B16366" s="209"/>
      <c r="C16366" s="564"/>
      <c r="D16366" s="209"/>
      <c r="F16366" s="685"/>
    </row>
    <row r="16367" spans="2:6" s="55" customFormat="1" x14ac:dyDescent="0.25">
      <c r="B16367" s="209"/>
      <c r="C16367" s="564"/>
      <c r="D16367" s="209"/>
      <c r="F16367" s="685"/>
    </row>
    <row r="16368" spans="2:6" s="55" customFormat="1" x14ac:dyDescent="0.25">
      <c r="B16368" s="209"/>
      <c r="C16368" s="564"/>
      <c r="D16368" s="209"/>
      <c r="F16368" s="685"/>
    </row>
    <row r="16369" spans="2:6" s="55" customFormat="1" x14ac:dyDescent="0.25">
      <c r="B16369" s="209"/>
      <c r="C16369" s="564"/>
      <c r="D16369" s="209"/>
      <c r="F16369" s="685"/>
    </row>
    <row r="16370" spans="2:6" s="55" customFormat="1" x14ac:dyDescent="0.25">
      <c r="B16370" s="209"/>
      <c r="C16370" s="564"/>
      <c r="D16370" s="209"/>
      <c r="F16370" s="685"/>
    </row>
    <row r="16371" spans="2:6" s="55" customFormat="1" x14ac:dyDescent="0.25">
      <c r="B16371" s="209"/>
      <c r="C16371" s="564"/>
      <c r="D16371" s="209"/>
      <c r="F16371" s="685"/>
    </row>
    <row r="16372" spans="2:6" s="55" customFormat="1" x14ac:dyDescent="0.25">
      <c r="B16372" s="209"/>
      <c r="C16372" s="564"/>
      <c r="D16372" s="209"/>
      <c r="F16372" s="685"/>
    </row>
    <row r="16373" spans="2:6" s="55" customFormat="1" x14ac:dyDescent="0.25">
      <c r="B16373" s="209"/>
      <c r="C16373" s="564"/>
      <c r="D16373" s="209"/>
      <c r="F16373" s="685"/>
    </row>
    <row r="16374" spans="2:6" s="55" customFormat="1" x14ac:dyDescent="0.25">
      <c r="B16374" s="209"/>
      <c r="C16374" s="564"/>
      <c r="D16374" s="209"/>
      <c r="F16374" s="685"/>
    </row>
    <row r="16375" spans="2:6" s="55" customFormat="1" x14ac:dyDescent="0.25">
      <c r="B16375" s="209"/>
      <c r="C16375" s="564"/>
      <c r="D16375" s="209"/>
      <c r="F16375" s="685"/>
    </row>
    <row r="16376" spans="2:6" s="55" customFormat="1" x14ac:dyDescent="0.25">
      <c r="B16376" s="209"/>
      <c r="C16376" s="564"/>
      <c r="D16376" s="209"/>
      <c r="F16376" s="685"/>
    </row>
    <row r="16377" spans="2:6" s="55" customFormat="1" x14ac:dyDescent="0.25">
      <c r="B16377" s="209"/>
      <c r="C16377" s="564"/>
      <c r="D16377" s="209"/>
      <c r="F16377" s="685"/>
    </row>
    <row r="16378" spans="2:6" s="55" customFormat="1" x14ac:dyDescent="0.25">
      <c r="B16378" s="209"/>
      <c r="C16378" s="564"/>
      <c r="D16378" s="209"/>
      <c r="F16378" s="685"/>
    </row>
    <row r="16379" spans="2:6" s="55" customFormat="1" x14ac:dyDescent="0.25">
      <c r="B16379" s="209"/>
      <c r="C16379" s="564"/>
      <c r="D16379" s="209"/>
      <c r="F16379" s="685"/>
    </row>
    <row r="16380" spans="2:6" s="55" customFormat="1" x14ac:dyDescent="0.25">
      <c r="B16380" s="209"/>
      <c r="C16380" s="564"/>
      <c r="D16380" s="209"/>
      <c r="F16380" s="685"/>
    </row>
    <row r="16381" spans="2:6" s="55" customFormat="1" x14ac:dyDescent="0.25">
      <c r="B16381" s="209"/>
      <c r="C16381" s="564"/>
      <c r="D16381" s="209"/>
      <c r="F16381" s="685"/>
    </row>
    <row r="16382" spans="2:6" s="55" customFormat="1" x14ac:dyDescent="0.25">
      <c r="B16382" s="209"/>
      <c r="C16382" s="564"/>
      <c r="D16382" s="209"/>
      <c r="F16382" s="685"/>
    </row>
    <row r="16383" spans="2:6" s="55" customFormat="1" x14ac:dyDescent="0.25">
      <c r="B16383" s="209"/>
      <c r="C16383" s="564"/>
      <c r="D16383" s="209"/>
      <c r="F16383" s="685"/>
    </row>
    <row r="16384" spans="2:6" s="55" customFormat="1" x14ac:dyDescent="0.25">
      <c r="B16384" s="209"/>
      <c r="C16384" s="564"/>
      <c r="D16384" s="209"/>
      <c r="F16384" s="685"/>
    </row>
    <row r="16385" spans="2:6" s="55" customFormat="1" x14ac:dyDescent="0.25">
      <c r="B16385" s="209"/>
      <c r="C16385" s="564"/>
      <c r="D16385" s="209"/>
      <c r="F16385" s="685"/>
    </row>
    <row r="16386" spans="2:6" s="55" customFormat="1" x14ac:dyDescent="0.25">
      <c r="B16386" s="209"/>
      <c r="C16386" s="564"/>
      <c r="D16386" s="209"/>
      <c r="F16386" s="685"/>
    </row>
    <row r="16387" spans="2:6" s="55" customFormat="1" x14ac:dyDescent="0.25">
      <c r="B16387" s="209"/>
      <c r="C16387" s="564"/>
      <c r="D16387" s="209"/>
      <c r="F16387" s="685"/>
    </row>
    <row r="16388" spans="2:6" s="55" customFormat="1" x14ac:dyDescent="0.25">
      <c r="B16388" s="209"/>
      <c r="C16388" s="564"/>
      <c r="D16388" s="209"/>
      <c r="F16388" s="685"/>
    </row>
    <row r="16389" spans="2:6" s="55" customFormat="1" x14ac:dyDescent="0.25">
      <c r="B16389" s="209"/>
      <c r="C16389" s="564"/>
      <c r="D16389" s="209"/>
      <c r="F16389" s="685"/>
    </row>
    <row r="16390" spans="2:6" s="55" customFormat="1" x14ac:dyDescent="0.25">
      <c r="B16390" s="209"/>
      <c r="C16390" s="564"/>
      <c r="D16390" s="209"/>
      <c r="F16390" s="685"/>
    </row>
    <row r="16391" spans="2:6" s="55" customFormat="1" x14ac:dyDescent="0.25">
      <c r="B16391" s="209"/>
      <c r="C16391" s="564"/>
      <c r="D16391" s="209"/>
      <c r="F16391" s="685"/>
    </row>
    <row r="16392" spans="2:6" s="55" customFormat="1" x14ac:dyDescent="0.25">
      <c r="B16392" s="209"/>
      <c r="C16392" s="564"/>
      <c r="D16392" s="209"/>
      <c r="F16392" s="685"/>
    </row>
    <row r="16393" spans="2:6" s="55" customFormat="1" x14ac:dyDescent="0.25">
      <c r="B16393" s="209"/>
      <c r="C16393" s="564"/>
      <c r="D16393" s="209"/>
      <c r="F16393" s="685"/>
    </row>
    <row r="16394" spans="2:6" s="55" customFormat="1" x14ac:dyDescent="0.25">
      <c r="B16394" s="209"/>
      <c r="C16394" s="564"/>
      <c r="D16394" s="209"/>
      <c r="F16394" s="685"/>
    </row>
    <row r="16395" spans="2:6" s="55" customFormat="1" x14ac:dyDescent="0.25">
      <c r="B16395" s="209"/>
      <c r="C16395" s="564"/>
      <c r="D16395" s="209"/>
      <c r="F16395" s="685"/>
    </row>
    <row r="16396" spans="2:6" s="55" customFormat="1" x14ac:dyDescent="0.25">
      <c r="B16396" s="209"/>
      <c r="C16396" s="564"/>
      <c r="D16396" s="209"/>
      <c r="F16396" s="685"/>
    </row>
    <row r="16397" spans="2:6" s="55" customFormat="1" x14ac:dyDescent="0.25">
      <c r="B16397" s="209"/>
      <c r="C16397" s="564"/>
      <c r="D16397" s="209"/>
      <c r="F16397" s="685"/>
    </row>
    <row r="16398" spans="2:6" s="55" customFormat="1" x14ac:dyDescent="0.25">
      <c r="B16398" s="209"/>
      <c r="C16398" s="564"/>
      <c r="D16398" s="209"/>
      <c r="F16398" s="685"/>
    </row>
    <row r="16399" spans="2:6" s="55" customFormat="1" x14ac:dyDescent="0.25">
      <c r="B16399" s="209"/>
      <c r="C16399" s="564"/>
      <c r="D16399" s="209"/>
      <c r="F16399" s="685"/>
    </row>
    <row r="16400" spans="2:6" s="55" customFormat="1" x14ac:dyDescent="0.25">
      <c r="B16400" s="209"/>
      <c r="C16400" s="564"/>
      <c r="D16400" s="209"/>
      <c r="F16400" s="685"/>
    </row>
    <row r="16401" spans="2:6" s="55" customFormat="1" x14ac:dyDescent="0.25">
      <c r="B16401" s="209"/>
      <c r="C16401" s="564"/>
      <c r="D16401" s="209"/>
      <c r="F16401" s="685"/>
    </row>
    <row r="16402" spans="2:6" s="55" customFormat="1" x14ac:dyDescent="0.25">
      <c r="B16402" s="209"/>
      <c r="C16402" s="564"/>
      <c r="D16402" s="209"/>
      <c r="F16402" s="685"/>
    </row>
    <row r="16403" spans="2:6" s="55" customFormat="1" x14ac:dyDescent="0.25">
      <c r="B16403" s="209"/>
      <c r="C16403" s="564"/>
      <c r="D16403" s="209"/>
      <c r="F16403" s="685"/>
    </row>
    <row r="16404" spans="2:6" s="55" customFormat="1" x14ac:dyDescent="0.25">
      <c r="B16404" s="209"/>
      <c r="C16404" s="564"/>
      <c r="D16404" s="209"/>
      <c r="F16404" s="685"/>
    </row>
    <row r="16405" spans="2:6" s="55" customFormat="1" x14ac:dyDescent="0.25">
      <c r="B16405" s="209"/>
      <c r="C16405" s="564"/>
      <c r="D16405" s="209"/>
      <c r="F16405" s="685"/>
    </row>
    <row r="16406" spans="2:6" s="55" customFormat="1" x14ac:dyDescent="0.25">
      <c r="B16406" s="209"/>
      <c r="C16406" s="564"/>
      <c r="D16406" s="209"/>
      <c r="F16406" s="685"/>
    </row>
    <row r="16407" spans="2:6" s="55" customFormat="1" x14ac:dyDescent="0.25">
      <c r="B16407" s="209"/>
      <c r="C16407" s="564"/>
      <c r="D16407" s="209"/>
      <c r="F16407" s="685"/>
    </row>
    <row r="16408" spans="2:6" s="55" customFormat="1" x14ac:dyDescent="0.25">
      <c r="B16408" s="209"/>
      <c r="C16408" s="564"/>
      <c r="D16408" s="209"/>
      <c r="F16408" s="685"/>
    </row>
    <row r="16409" spans="2:6" s="55" customFormat="1" x14ac:dyDescent="0.25">
      <c r="B16409" s="209"/>
      <c r="C16409" s="564"/>
      <c r="D16409" s="209"/>
      <c r="F16409" s="685"/>
    </row>
    <row r="16410" spans="2:6" s="55" customFormat="1" x14ac:dyDescent="0.25">
      <c r="B16410" s="209"/>
      <c r="C16410" s="564"/>
      <c r="D16410" s="209"/>
      <c r="F16410" s="685"/>
    </row>
    <row r="16411" spans="2:6" s="55" customFormat="1" x14ac:dyDescent="0.25">
      <c r="B16411" s="209"/>
      <c r="C16411" s="564"/>
      <c r="D16411" s="209"/>
      <c r="F16411" s="685"/>
    </row>
    <row r="16412" spans="2:6" s="55" customFormat="1" x14ac:dyDescent="0.25">
      <c r="B16412" s="209"/>
      <c r="C16412" s="564"/>
      <c r="D16412" s="209"/>
      <c r="F16412" s="685"/>
    </row>
    <row r="16413" spans="2:6" s="55" customFormat="1" x14ac:dyDescent="0.25">
      <c r="B16413" s="209"/>
      <c r="C16413" s="564"/>
      <c r="D16413" s="209"/>
      <c r="F16413" s="685"/>
    </row>
    <row r="16414" spans="2:6" s="55" customFormat="1" x14ac:dyDescent="0.25">
      <c r="B16414" s="209"/>
      <c r="C16414" s="564"/>
      <c r="D16414" s="209"/>
      <c r="F16414" s="685"/>
    </row>
    <row r="16415" spans="2:6" s="55" customFormat="1" x14ac:dyDescent="0.25">
      <c r="B16415" s="209"/>
      <c r="C16415" s="564"/>
      <c r="D16415" s="209"/>
      <c r="F16415" s="685"/>
    </row>
    <row r="16416" spans="2:6" s="55" customFormat="1" x14ac:dyDescent="0.25">
      <c r="B16416" s="209"/>
      <c r="C16416" s="564"/>
      <c r="D16416" s="209"/>
      <c r="F16416" s="685"/>
    </row>
    <row r="16417" spans="2:6" s="55" customFormat="1" x14ac:dyDescent="0.25">
      <c r="B16417" s="209"/>
      <c r="C16417" s="564"/>
      <c r="D16417" s="209"/>
      <c r="F16417" s="685"/>
    </row>
    <row r="16418" spans="2:6" s="55" customFormat="1" x14ac:dyDescent="0.25">
      <c r="B16418" s="209"/>
      <c r="C16418" s="564"/>
      <c r="D16418" s="209"/>
      <c r="F16418" s="685"/>
    </row>
    <row r="16419" spans="2:6" s="55" customFormat="1" x14ac:dyDescent="0.25">
      <c r="B16419" s="209"/>
      <c r="C16419" s="564"/>
      <c r="D16419" s="209"/>
      <c r="F16419" s="685"/>
    </row>
    <row r="16420" spans="2:6" s="55" customFormat="1" x14ac:dyDescent="0.25">
      <c r="B16420" s="209"/>
      <c r="C16420" s="564"/>
      <c r="D16420" s="209"/>
      <c r="F16420" s="685"/>
    </row>
    <row r="16421" spans="2:6" s="55" customFormat="1" x14ac:dyDescent="0.25">
      <c r="B16421" s="209"/>
      <c r="C16421" s="564"/>
      <c r="D16421" s="209"/>
      <c r="F16421" s="685"/>
    </row>
    <row r="16422" spans="2:6" s="55" customFormat="1" x14ac:dyDescent="0.25">
      <c r="B16422" s="209"/>
      <c r="C16422" s="564"/>
      <c r="D16422" s="209"/>
      <c r="F16422" s="685"/>
    </row>
    <row r="16423" spans="2:6" s="55" customFormat="1" x14ac:dyDescent="0.25">
      <c r="B16423" s="209"/>
      <c r="C16423" s="564"/>
      <c r="D16423" s="209"/>
      <c r="F16423" s="685"/>
    </row>
    <row r="16424" spans="2:6" s="55" customFormat="1" x14ac:dyDescent="0.25">
      <c r="B16424" s="209"/>
      <c r="C16424" s="564"/>
      <c r="D16424" s="209"/>
      <c r="F16424" s="685"/>
    </row>
    <row r="16425" spans="2:6" s="55" customFormat="1" x14ac:dyDescent="0.25">
      <c r="B16425" s="209"/>
      <c r="C16425" s="564"/>
      <c r="D16425" s="209"/>
      <c r="F16425" s="685"/>
    </row>
    <row r="16426" spans="2:6" s="55" customFormat="1" x14ac:dyDescent="0.25">
      <c r="B16426" s="209"/>
      <c r="C16426" s="564"/>
      <c r="D16426" s="209"/>
      <c r="F16426" s="685"/>
    </row>
    <row r="16427" spans="2:6" s="55" customFormat="1" x14ac:dyDescent="0.25">
      <c r="B16427" s="209"/>
      <c r="C16427" s="564"/>
      <c r="D16427" s="209"/>
      <c r="F16427" s="685"/>
    </row>
    <row r="16428" spans="2:6" s="55" customFormat="1" x14ac:dyDescent="0.25">
      <c r="B16428" s="209"/>
      <c r="C16428" s="564"/>
      <c r="D16428" s="209"/>
      <c r="F16428" s="685"/>
    </row>
    <row r="16429" spans="2:6" s="55" customFormat="1" x14ac:dyDescent="0.25">
      <c r="B16429" s="209"/>
      <c r="C16429" s="564"/>
      <c r="D16429" s="209"/>
      <c r="F16429" s="685"/>
    </row>
    <row r="16430" spans="2:6" s="55" customFormat="1" x14ac:dyDescent="0.25">
      <c r="B16430" s="209"/>
      <c r="C16430" s="564"/>
      <c r="D16430" s="209"/>
      <c r="F16430" s="685"/>
    </row>
    <row r="16431" spans="2:6" s="55" customFormat="1" x14ac:dyDescent="0.25">
      <c r="B16431" s="209"/>
      <c r="C16431" s="564"/>
      <c r="D16431" s="209"/>
      <c r="F16431" s="685"/>
    </row>
    <row r="16432" spans="2:6" s="55" customFormat="1" x14ac:dyDescent="0.25">
      <c r="B16432" s="209"/>
      <c r="C16432" s="564"/>
      <c r="D16432" s="209"/>
      <c r="F16432" s="685"/>
    </row>
    <row r="16433" spans="2:6" s="55" customFormat="1" x14ac:dyDescent="0.25">
      <c r="B16433" s="209"/>
      <c r="C16433" s="564"/>
      <c r="D16433" s="209"/>
      <c r="F16433" s="685"/>
    </row>
    <row r="16434" spans="2:6" s="55" customFormat="1" x14ac:dyDescent="0.25">
      <c r="B16434" s="209"/>
      <c r="C16434" s="564"/>
      <c r="D16434" s="209"/>
      <c r="F16434" s="685"/>
    </row>
    <row r="16435" spans="2:6" s="55" customFormat="1" x14ac:dyDescent="0.25">
      <c r="B16435" s="209"/>
      <c r="C16435" s="564"/>
      <c r="D16435" s="209"/>
      <c r="F16435" s="685"/>
    </row>
    <row r="16436" spans="2:6" s="55" customFormat="1" x14ac:dyDescent="0.25">
      <c r="B16436" s="209"/>
      <c r="C16436" s="564"/>
      <c r="D16436" s="209"/>
      <c r="F16436" s="685"/>
    </row>
    <row r="16437" spans="2:6" s="55" customFormat="1" x14ac:dyDescent="0.25">
      <c r="B16437" s="209"/>
      <c r="C16437" s="564"/>
      <c r="D16437" s="209"/>
      <c r="F16437" s="685"/>
    </row>
    <row r="16438" spans="2:6" s="55" customFormat="1" x14ac:dyDescent="0.25">
      <c r="B16438" s="209"/>
      <c r="C16438" s="564"/>
      <c r="D16438" s="209"/>
      <c r="F16438" s="685"/>
    </row>
    <row r="16439" spans="2:6" s="55" customFormat="1" x14ac:dyDescent="0.25">
      <c r="B16439" s="209"/>
      <c r="C16439" s="564"/>
      <c r="D16439" s="209"/>
      <c r="F16439" s="685"/>
    </row>
    <row r="16440" spans="2:6" s="55" customFormat="1" x14ac:dyDescent="0.25">
      <c r="B16440" s="209"/>
      <c r="C16440" s="564"/>
      <c r="D16440" s="209"/>
      <c r="F16440" s="685"/>
    </row>
    <row r="16441" spans="2:6" s="55" customFormat="1" x14ac:dyDescent="0.25">
      <c r="B16441" s="209"/>
      <c r="C16441" s="564"/>
      <c r="D16441" s="209"/>
      <c r="F16441" s="685"/>
    </row>
    <row r="16442" spans="2:6" s="55" customFormat="1" x14ac:dyDescent="0.25">
      <c r="B16442" s="209"/>
      <c r="C16442" s="564"/>
      <c r="D16442" s="209"/>
      <c r="F16442" s="685"/>
    </row>
    <row r="16443" spans="2:6" s="55" customFormat="1" x14ac:dyDescent="0.25">
      <c r="B16443" s="209"/>
      <c r="C16443" s="564"/>
      <c r="D16443" s="209"/>
      <c r="F16443" s="685"/>
    </row>
    <row r="16444" spans="2:6" s="55" customFormat="1" x14ac:dyDescent="0.25">
      <c r="B16444" s="209"/>
      <c r="C16444" s="564"/>
      <c r="D16444" s="209"/>
      <c r="F16444" s="685"/>
    </row>
    <row r="16445" spans="2:6" s="55" customFormat="1" x14ac:dyDescent="0.25">
      <c r="B16445" s="209"/>
      <c r="C16445" s="564"/>
      <c r="D16445" s="209"/>
      <c r="F16445" s="685"/>
    </row>
    <row r="16446" spans="2:6" s="55" customFormat="1" x14ac:dyDescent="0.25">
      <c r="B16446" s="209"/>
      <c r="C16446" s="564"/>
      <c r="D16446" s="209"/>
      <c r="F16446" s="685"/>
    </row>
    <row r="16447" spans="2:6" s="55" customFormat="1" x14ac:dyDescent="0.25">
      <c r="B16447" s="209"/>
      <c r="C16447" s="564"/>
      <c r="D16447" s="209"/>
      <c r="F16447" s="685"/>
    </row>
    <row r="16448" spans="2:6" s="55" customFormat="1" x14ac:dyDescent="0.25">
      <c r="B16448" s="209"/>
      <c r="C16448" s="564"/>
      <c r="D16448" s="209"/>
      <c r="F16448" s="685"/>
    </row>
    <row r="16449" spans="2:6" s="55" customFormat="1" x14ac:dyDescent="0.25">
      <c r="B16449" s="209"/>
      <c r="C16449" s="564"/>
      <c r="D16449" s="209"/>
      <c r="F16449" s="685"/>
    </row>
    <row r="16450" spans="2:6" s="55" customFormat="1" x14ac:dyDescent="0.25">
      <c r="B16450" s="209"/>
      <c r="C16450" s="564"/>
      <c r="D16450" s="209"/>
      <c r="F16450" s="685"/>
    </row>
    <row r="16451" spans="2:6" s="55" customFormat="1" x14ac:dyDescent="0.25">
      <c r="B16451" s="209"/>
      <c r="C16451" s="564"/>
      <c r="D16451" s="209"/>
      <c r="F16451" s="685"/>
    </row>
    <row r="16452" spans="2:6" s="55" customFormat="1" x14ac:dyDescent="0.25">
      <c r="B16452" s="209"/>
      <c r="C16452" s="564"/>
      <c r="D16452" s="209"/>
      <c r="F16452" s="685"/>
    </row>
    <row r="16453" spans="2:6" s="55" customFormat="1" x14ac:dyDescent="0.25">
      <c r="B16453" s="209"/>
      <c r="C16453" s="564"/>
      <c r="D16453" s="209"/>
      <c r="F16453" s="685"/>
    </row>
    <row r="16454" spans="2:6" s="55" customFormat="1" x14ac:dyDescent="0.25">
      <c r="B16454" s="209"/>
      <c r="C16454" s="564"/>
      <c r="D16454" s="209"/>
      <c r="F16454" s="685"/>
    </row>
    <row r="16455" spans="2:6" s="55" customFormat="1" x14ac:dyDescent="0.25">
      <c r="B16455" s="209"/>
      <c r="C16455" s="564"/>
      <c r="D16455" s="209"/>
      <c r="F16455" s="685"/>
    </row>
    <row r="16456" spans="2:6" s="55" customFormat="1" x14ac:dyDescent="0.25">
      <c r="B16456" s="209"/>
      <c r="C16456" s="564"/>
      <c r="D16456" s="209"/>
      <c r="F16456" s="685"/>
    </row>
    <row r="16457" spans="2:6" s="55" customFormat="1" x14ac:dyDescent="0.25">
      <c r="B16457" s="209"/>
      <c r="C16457" s="564"/>
      <c r="D16457" s="209"/>
      <c r="F16457" s="685"/>
    </row>
    <row r="16458" spans="2:6" s="55" customFormat="1" x14ac:dyDescent="0.25">
      <c r="B16458" s="209"/>
      <c r="C16458" s="564"/>
      <c r="D16458" s="209"/>
      <c r="F16458" s="685"/>
    </row>
    <row r="16459" spans="2:6" s="55" customFormat="1" x14ac:dyDescent="0.25">
      <c r="B16459" s="209"/>
      <c r="C16459" s="564"/>
      <c r="D16459" s="209"/>
      <c r="F16459" s="685"/>
    </row>
    <row r="16460" spans="2:6" s="55" customFormat="1" x14ac:dyDescent="0.25">
      <c r="B16460" s="209"/>
      <c r="C16460" s="564"/>
      <c r="D16460" s="209"/>
      <c r="F16460" s="685"/>
    </row>
    <row r="16461" spans="2:6" s="55" customFormat="1" x14ac:dyDescent="0.25">
      <c r="B16461" s="209"/>
      <c r="C16461" s="564"/>
      <c r="D16461" s="209"/>
      <c r="F16461" s="685"/>
    </row>
    <row r="16462" spans="2:6" s="55" customFormat="1" x14ac:dyDescent="0.25">
      <c r="B16462" s="209"/>
      <c r="C16462" s="564"/>
      <c r="D16462" s="209"/>
      <c r="F16462" s="685"/>
    </row>
    <row r="16463" spans="2:6" s="55" customFormat="1" x14ac:dyDescent="0.25">
      <c r="B16463" s="209"/>
      <c r="C16463" s="564"/>
      <c r="D16463" s="209"/>
      <c r="F16463" s="685"/>
    </row>
    <row r="16464" spans="2:6" s="55" customFormat="1" x14ac:dyDescent="0.25">
      <c r="B16464" s="209"/>
      <c r="C16464" s="564"/>
      <c r="D16464" s="209"/>
      <c r="F16464" s="685"/>
    </row>
    <row r="16465" spans="2:6" s="55" customFormat="1" x14ac:dyDescent="0.25">
      <c r="B16465" s="209"/>
      <c r="C16465" s="564"/>
      <c r="D16465" s="209"/>
      <c r="F16465" s="685"/>
    </row>
    <row r="16466" spans="2:6" s="55" customFormat="1" x14ac:dyDescent="0.25">
      <c r="B16466" s="209"/>
      <c r="C16466" s="564"/>
      <c r="D16466" s="209"/>
      <c r="F16466" s="685"/>
    </row>
    <row r="16467" spans="2:6" s="55" customFormat="1" x14ac:dyDescent="0.25">
      <c r="B16467" s="209"/>
      <c r="C16467" s="564"/>
      <c r="D16467" s="209"/>
      <c r="F16467" s="685"/>
    </row>
    <row r="16468" spans="2:6" s="55" customFormat="1" x14ac:dyDescent="0.25">
      <c r="B16468" s="209"/>
      <c r="C16468" s="564"/>
      <c r="D16468" s="209"/>
      <c r="F16468" s="685"/>
    </row>
    <row r="16469" spans="2:6" s="55" customFormat="1" x14ac:dyDescent="0.25">
      <c r="B16469" s="209"/>
      <c r="C16469" s="564"/>
      <c r="D16469" s="209"/>
      <c r="F16469" s="685"/>
    </row>
    <row r="16470" spans="2:6" s="55" customFormat="1" x14ac:dyDescent="0.25">
      <c r="B16470" s="209"/>
      <c r="C16470" s="564"/>
      <c r="D16470" s="209"/>
      <c r="F16470" s="685"/>
    </row>
    <row r="16471" spans="2:6" s="55" customFormat="1" x14ac:dyDescent="0.25">
      <c r="B16471" s="209"/>
      <c r="C16471" s="564"/>
      <c r="D16471" s="209"/>
      <c r="F16471" s="685"/>
    </row>
    <row r="16472" spans="2:6" s="55" customFormat="1" x14ac:dyDescent="0.25">
      <c r="B16472" s="209"/>
      <c r="C16472" s="564"/>
      <c r="D16472" s="209"/>
      <c r="F16472" s="685"/>
    </row>
    <row r="16473" spans="2:6" s="55" customFormat="1" x14ac:dyDescent="0.25">
      <c r="B16473" s="209"/>
      <c r="C16473" s="564"/>
      <c r="D16473" s="209"/>
      <c r="F16473" s="685"/>
    </row>
    <row r="16474" spans="2:6" s="55" customFormat="1" x14ac:dyDescent="0.25">
      <c r="B16474" s="209"/>
      <c r="C16474" s="564"/>
      <c r="D16474" s="209"/>
      <c r="F16474" s="685"/>
    </row>
    <row r="16475" spans="2:6" s="55" customFormat="1" x14ac:dyDescent="0.25">
      <c r="B16475" s="209"/>
      <c r="C16475" s="564"/>
      <c r="D16475" s="209"/>
      <c r="F16475" s="685"/>
    </row>
    <row r="16476" spans="2:6" s="55" customFormat="1" x14ac:dyDescent="0.25">
      <c r="B16476" s="209"/>
      <c r="C16476" s="564"/>
      <c r="D16476" s="209"/>
      <c r="F16476" s="685"/>
    </row>
    <row r="16477" spans="2:6" s="55" customFormat="1" x14ac:dyDescent="0.25">
      <c r="B16477" s="209"/>
      <c r="C16477" s="564"/>
      <c r="D16477" s="209"/>
      <c r="F16477" s="685"/>
    </row>
    <row r="16478" spans="2:6" s="55" customFormat="1" x14ac:dyDescent="0.25">
      <c r="B16478" s="209"/>
      <c r="C16478" s="564"/>
      <c r="D16478" s="209"/>
      <c r="F16478" s="685"/>
    </row>
    <row r="16479" spans="2:6" s="55" customFormat="1" x14ac:dyDescent="0.25">
      <c r="B16479" s="209"/>
      <c r="C16479" s="564"/>
      <c r="D16479" s="209"/>
      <c r="F16479" s="685"/>
    </row>
    <row r="16480" spans="2:6" s="55" customFormat="1" x14ac:dyDescent="0.25">
      <c r="B16480" s="209"/>
      <c r="C16480" s="564"/>
      <c r="D16480" s="209"/>
      <c r="F16480" s="685"/>
    </row>
    <row r="16481" spans="2:6" s="55" customFormat="1" x14ac:dyDescent="0.25">
      <c r="B16481" s="209"/>
      <c r="C16481" s="564"/>
      <c r="D16481" s="209"/>
      <c r="F16481" s="685"/>
    </row>
    <row r="16482" spans="2:6" s="55" customFormat="1" x14ac:dyDescent="0.25">
      <c r="B16482" s="209"/>
      <c r="C16482" s="564"/>
      <c r="D16482" s="209"/>
      <c r="F16482" s="685"/>
    </row>
    <row r="16483" spans="2:6" s="55" customFormat="1" x14ac:dyDescent="0.25">
      <c r="B16483" s="209"/>
      <c r="C16483" s="564"/>
      <c r="D16483" s="209"/>
      <c r="F16483" s="685"/>
    </row>
    <row r="16484" spans="2:6" s="55" customFormat="1" x14ac:dyDescent="0.25">
      <c r="B16484" s="209"/>
      <c r="C16484" s="564"/>
      <c r="D16484" s="209"/>
      <c r="F16484" s="685"/>
    </row>
    <row r="16485" spans="2:6" s="55" customFormat="1" x14ac:dyDescent="0.25">
      <c r="B16485" s="209"/>
      <c r="C16485" s="564"/>
      <c r="D16485" s="209"/>
      <c r="F16485" s="685"/>
    </row>
    <row r="16486" spans="2:6" s="55" customFormat="1" x14ac:dyDescent="0.25">
      <c r="B16486" s="209"/>
      <c r="C16486" s="564"/>
      <c r="D16486" s="209"/>
      <c r="F16486" s="685"/>
    </row>
    <row r="16487" spans="2:6" s="55" customFormat="1" x14ac:dyDescent="0.25">
      <c r="B16487" s="209"/>
      <c r="C16487" s="564"/>
      <c r="D16487" s="209"/>
      <c r="F16487" s="685"/>
    </row>
    <row r="16488" spans="2:6" s="55" customFormat="1" x14ac:dyDescent="0.25">
      <c r="B16488" s="209"/>
      <c r="C16488" s="564"/>
      <c r="D16488" s="209"/>
      <c r="F16488" s="685"/>
    </row>
    <row r="16489" spans="2:6" s="55" customFormat="1" x14ac:dyDescent="0.25">
      <c r="B16489" s="209"/>
      <c r="C16489" s="564"/>
      <c r="D16489" s="209"/>
      <c r="F16489" s="685"/>
    </row>
    <row r="16490" spans="2:6" s="55" customFormat="1" x14ac:dyDescent="0.25">
      <c r="B16490" s="209"/>
      <c r="C16490" s="564"/>
      <c r="D16490" s="209"/>
      <c r="F16490" s="685"/>
    </row>
    <row r="16491" spans="2:6" s="55" customFormat="1" x14ac:dyDescent="0.25">
      <c r="B16491" s="209"/>
      <c r="C16491" s="564"/>
      <c r="D16491" s="209"/>
      <c r="F16491" s="685"/>
    </row>
    <row r="16492" spans="2:6" s="55" customFormat="1" x14ac:dyDescent="0.25">
      <c r="B16492" s="209"/>
      <c r="C16492" s="564"/>
      <c r="D16492" s="209"/>
      <c r="F16492" s="685"/>
    </row>
    <row r="16493" spans="2:6" s="55" customFormat="1" x14ac:dyDescent="0.25">
      <c r="B16493" s="209"/>
      <c r="C16493" s="564"/>
      <c r="D16493" s="209"/>
      <c r="F16493" s="685"/>
    </row>
    <row r="16494" spans="2:6" s="55" customFormat="1" x14ac:dyDescent="0.25">
      <c r="B16494" s="209"/>
      <c r="C16494" s="564"/>
      <c r="D16494" s="209"/>
      <c r="F16494" s="685"/>
    </row>
    <row r="16495" spans="2:6" s="55" customFormat="1" x14ac:dyDescent="0.25">
      <c r="B16495" s="209"/>
      <c r="C16495" s="564"/>
      <c r="D16495" s="209"/>
      <c r="F16495" s="685"/>
    </row>
    <row r="16496" spans="2:6" s="55" customFormat="1" x14ac:dyDescent="0.25">
      <c r="B16496" s="209"/>
      <c r="C16496" s="564"/>
      <c r="D16496" s="209"/>
      <c r="F16496" s="685"/>
    </row>
    <row r="16497" spans="2:6" s="55" customFormat="1" x14ac:dyDescent="0.25">
      <c r="B16497" s="209"/>
      <c r="C16497" s="564"/>
      <c r="D16497" s="209"/>
      <c r="F16497" s="685"/>
    </row>
    <row r="16498" spans="2:6" s="55" customFormat="1" x14ac:dyDescent="0.25">
      <c r="B16498" s="209"/>
      <c r="C16498" s="564"/>
      <c r="D16498" s="209"/>
      <c r="F16498" s="685"/>
    </row>
    <row r="16499" spans="2:6" s="55" customFormat="1" x14ac:dyDescent="0.25">
      <c r="B16499" s="209"/>
      <c r="C16499" s="564"/>
      <c r="D16499" s="209"/>
      <c r="F16499" s="685"/>
    </row>
    <row r="16500" spans="2:6" s="55" customFormat="1" x14ac:dyDescent="0.25">
      <c r="B16500" s="209"/>
      <c r="C16500" s="564"/>
      <c r="D16500" s="209"/>
      <c r="F16500" s="685"/>
    </row>
    <row r="16501" spans="2:6" s="55" customFormat="1" x14ac:dyDescent="0.25">
      <c r="B16501" s="209"/>
      <c r="C16501" s="564"/>
      <c r="D16501" s="209"/>
      <c r="F16501" s="685"/>
    </row>
    <row r="16502" spans="2:6" s="55" customFormat="1" x14ac:dyDescent="0.25">
      <c r="B16502" s="209"/>
      <c r="C16502" s="564"/>
      <c r="D16502" s="209"/>
      <c r="F16502" s="685"/>
    </row>
    <row r="16503" spans="2:6" s="55" customFormat="1" x14ac:dyDescent="0.25">
      <c r="B16503" s="209"/>
      <c r="C16503" s="564"/>
      <c r="D16503" s="209"/>
      <c r="F16503" s="685"/>
    </row>
    <row r="16504" spans="2:6" s="55" customFormat="1" x14ac:dyDescent="0.25">
      <c r="B16504" s="209"/>
      <c r="C16504" s="564"/>
      <c r="D16504" s="209"/>
      <c r="F16504" s="685"/>
    </row>
    <row r="16505" spans="2:6" s="55" customFormat="1" x14ac:dyDescent="0.25">
      <c r="B16505" s="209"/>
      <c r="C16505" s="564"/>
      <c r="D16505" s="209"/>
      <c r="F16505" s="685"/>
    </row>
    <row r="16506" spans="2:6" s="55" customFormat="1" x14ac:dyDescent="0.25">
      <c r="B16506" s="209"/>
      <c r="C16506" s="564"/>
      <c r="D16506" s="209"/>
      <c r="F16506" s="685"/>
    </row>
    <row r="16507" spans="2:6" s="55" customFormat="1" x14ac:dyDescent="0.25">
      <c r="B16507" s="209"/>
      <c r="C16507" s="564"/>
      <c r="D16507" s="209"/>
      <c r="F16507" s="685"/>
    </row>
    <row r="16508" spans="2:6" s="55" customFormat="1" x14ac:dyDescent="0.25">
      <c r="B16508" s="209"/>
      <c r="C16508" s="564"/>
      <c r="D16508" s="209"/>
      <c r="F16508" s="685"/>
    </row>
    <row r="16509" spans="2:6" s="55" customFormat="1" x14ac:dyDescent="0.25">
      <c r="B16509" s="209"/>
      <c r="C16509" s="564"/>
      <c r="D16509" s="209"/>
      <c r="F16509" s="685"/>
    </row>
    <row r="16510" spans="2:6" s="55" customFormat="1" x14ac:dyDescent="0.25">
      <c r="B16510" s="209"/>
      <c r="C16510" s="564"/>
      <c r="D16510" s="209"/>
      <c r="F16510" s="685"/>
    </row>
    <row r="16511" spans="2:6" s="55" customFormat="1" x14ac:dyDescent="0.25">
      <c r="B16511" s="209"/>
      <c r="C16511" s="564"/>
      <c r="D16511" s="209"/>
      <c r="F16511" s="685"/>
    </row>
    <row r="16512" spans="2:6" s="55" customFormat="1" x14ac:dyDescent="0.25">
      <c r="B16512" s="209"/>
      <c r="C16512" s="564"/>
      <c r="D16512" s="209"/>
      <c r="F16512" s="685"/>
    </row>
    <row r="16513" spans="2:6" s="55" customFormat="1" x14ac:dyDescent="0.25">
      <c r="B16513" s="209"/>
      <c r="C16513" s="564"/>
      <c r="D16513" s="209"/>
      <c r="F16513" s="685"/>
    </row>
    <row r="16514" spans="2:6" s="55" customFormat="1" x14ac:dyDescent="0.25">
      <c r="B16514" s="209"/>
      <c r="C16514" s="564"/>
      <c r="D16514" s="209"/>
      <c r="F16514" s="685"/>
    </row>
    <row r="16515" spans="2:6" s="55" customFormat="1" x14ac:dyDescent="0.25">
      <c r="B16515" s="209"/>
      <c r="C16515" s="564"/>
      <c r="D16515" s="209"/>
      <c r="F16515" s="685"/>
    </row>
    <row r="16516" spans="2:6" s="55" customFormat="1" x14ac:dyDescent="0.25">
      <c r="B16516" s="209"/>
      <c r="C16516" s="564"/>
      <c r="D16516" s="209"/>
      <c r="F16516" s="685"/>
    </row>
    <row r="16517" spans="2:6" s="55" customFormat="1" x14ac:dyDescent="0.25">
      <c r="B16517" s="209"/>
      <c r="C16517" s="564"/>
      <c r="D16517" s="209"/>
      <c r="F16517" s="685"/>
    </row>
    <row r="16518" spans="2:6" s="55" customFormat="1" x14ac:dyDescent="0.25">
      <c r="B16518" s="209"/>
      <c r="C16518" s="564"/>
      <c r="D16518" s="209"/>
      <c r="F16518" s="685"/>
    </row>
    <row r="16519" spans="2:6" s="55" customFormat="1" x14ac:dyDescent="0.25">
      <c r="B16519" s="209"/>
      <c r="C16519" s="564"/>
      <c r="D16519" s="209"/>
      <c r="F16519" s="685"/>
    </row>
    <row r="16520" spans="2:6" s="55" customFormat="1" x14ac:dyDescent="0.25">
      <c r="B16520" s="209"/>
      <c r="C16520" s="564"/>
      <c r="D16520" s="209"/>
      <c r="F16520" s="685"/>
    </row>
    <row r="16521" spans="2:6" s="55" customFormat="1" x14ac:dyDescent="0.25">
      <c r="B16521" s="209"/>
      <c r="C16521" s="564"/>
      <c r="D16521" s="209"/>
      <c r="F16521" s="685"/>
    </row>
    <row r="16522" spans="2:6" s="55" customFormat="1" x14ac:dyDescent="0.25">
      <c r="B16522" s="209"/>
      <c r="C16522" s="564"/>
      <c r="D16522" s="209"/>
      <c r="F16522" s="685"/>
    </row>
    <row r="16523" spans="2:6" s="55" customFormat="1" x14ac:dyDescent="0.25">
      <c r="B16523" s="209"/>
      <c r="C16523" s="564"/>
      <c r="D16523" s="209"/>
      <c r="F16523" s="685"/>
    </row>
    <row r="16524" spans="2:6" s="55" customFormat="1" x14ac:dyDescent="0.25">
      <c r="B16524" s="209"/>
      <c r="C16524" s="564"/>
      <c r="D16524" s="209"/>
      <c r="F16524" s="685"/>
    </row>
    <row r="16525" spans="2:6" s="55" customFormat="1" x14ac:dyDescent="0.25">
      <c r="B16525" s="209"/>
      <c r="C16525" s="564"/>
      <c r="D16525" s="209"/>
      <c r="F16525" s="685"/>
    </row>
    <row r="16526" spans="2:6" s="55" customFormat="1" x14ac:dyDescent="0.25">
      <c r="B16526" s="209"/>
      <c r="C16526" s="564"/>
      <c r="D16526" s="209"/>
      <c r="F16526" s="685"/>
    </row>
    <row r="16527" spans="2:6" s="55" customFormat="1" x14ac:dyDescent="0.25">
      <c r="B16527" s="209"/>
      <c r="C16527" s="564"/>
      <c r="D16527" s="209"/>
      <c r="F16527" s="685"/>
    </row>
    <row r="16528" spans="2:6" s="55" customFormat="1" x14ac:dyDescent="0.25">
      <c r="B16528" s="209"/>
      <c r="C16528" s="564"/>
      <c r="D16528" s="209"/>
      <c r="F16528" s="685"/>
    </row>
    <row r="16529" spans="2:6" s="55" customFormat="1" x14ac:dyDescent="0.25">
      <c r="B16529" s="209"/>
      <c r="C16529" s="564"/>
      <c r="D16529" s="209"/>
      <c r="F16529" s="685"/>
    </row>
    <row r="16530" spans="2:6" s="55" customFormat="1" x14ac:dyDescent="0.25">
      <c r="B16530" s="209"/>
      <c r="C16530" s="564"/>
      <c r="D16530" s="209"/>
      <c r="F16530" s="685"/>
    </row>
    <row r="16531" spans="2:6" s="55" customFormat="1" x14ac:dyDescent="0.25">
      <c r="B16531" s="209"/>
      <c r="C16531" s="564"/>
      <c r="D16531" s="209"/>
      <c r="F16531" s="685"/>
    </row>
    <row r="16532" spans="2:6" s="55" customFormat="1" x14ac:dyDescent="0.25">
      <c r="B16532" s="209"/>
      <c r="C16532" s="564"/>
      <c r="D16532" s="209"/>
      <c r="F16532" s="685"/>
    </row>
    <row r="16533" spans="2:6" s="55" customFormat="1" x14ac:dyDescent="0.25">
      <c r="B16533" s="209"/>
      <c r="C16533" s="564"/>
      <c r="D16533" s="209"/>
      <c r="F16533" s="685"/>
    </row>
    <row r="16534" spans="2:6" s="55" customFormat="1" x14ac:dyDescent="0.25">
      <c r="B16534" s="209"/>
      <c r="C16534" s="564"/>
      <c r="D16534" s="209"/>
      <c r="F16534" s="685"/>
    </row>
    <row r="16535" spans="2:6" s="55" customFormat="1" x14ac:dyDescent="0.25">
      <c r="B16535" s="209"/>
      <c r="C16535" s="564"/>
      <c r="D16535" s="209"/>
      <c r="F16535" s="685"/>
    </row>
    <row r="16536" spans="2:6" s="55" customFormat="1" x14ac:dyDescent="0.25">
      <c r="B16536" s="209"/>
      <c r="C16536" s="564"/>
      <c r="D16536" s="209"/>
      <c r="F16536" s="685"/>
    </row>
    <row r="16537" spans="2:6" s="55" customFormat="1" x14ac:dyDescent="0.25">
      <c r="B16537" s="209"/>
      <c r="C16537" s="564"/>
      <c r="D16537" s="209"/>
      <c r="F16537" s="685"/>
    </row>
    <row r="16538" spans="2:6" s="55" customFormat="1" x14ac:dyDescent="0.25">
      <c r="B16538" s="209"/>
      <c r="C16538" s="564"/>
      <c r="D16538" s="209"/>
      <c r="F16538" s="685"/>
    </row>
    <row r="16539" spans="2:6" s="55" customFormat="1" x14ac:dyDescent="0.25">
      <c r="B16539" s="209"/>
      <c r="C16539" s="564"/>
      <c r="D16539" s="209"/>
      <c r="F16539" s="685"/>
    </row>
    <row r="16540" spans="2:6" s="55" customFormat="1" x14ac:dyDescent="0.25">
      <c r="B16540" s="209"/>
      <c r="C16540" s="564"/>
      <c r="D16540" s="209"/>
      <c r="F16540" s="685"/>
    </row>
    <row r="16541" spans="2:6" s="55" customFormat="1" x14ac:dyDescent="0.25">
      <c r="B16541" s="209"/>
      <c r="C16541" s="564"/>
      <c r="D16541" s="209"/>
      <c r="F16541" s="685"/>
    </row>
    <row r="16542" spans="2:6" s="55" customFormat="1" x14ac:dyDescent="0.25">
      <c r="B16542" s="209"/>
      <c r="C16542" s="564"/>
      <c r="D16542" s="209"/>
      <c r="F16542" s="685"/>
    </row>
    <row r="16543" spans="2:6" s="55" customFormat="1" x14ac:dyDescent="0.25">
      <c r="B16543" s="209"/>
      <c r="C16543" s="564"/>
      <c r="D16543" s="209"/>
      <c r="F16543" s="685"/>
    </row>
    <row r="16544" spans="2:6" s="55" customFormat="1" x14ac:dyDescent="0.25">
      <c r="B16544" s="209"/>
      <c r="C16544" s="564"/>
      <c r="D16544" s="209"/>
      <c r="F16544" s="685"/>
    </row>
    <row r="16545" spans="2:6" s="55" customFormat="1" x14ac:dyDescent="0.25">
      <c r="B16545" s="209"/>
      <c r="C16545" s="564"/>
      <c r="D16545" s="209"/>
      <c r="F16545" s="685"/>
    </row>
    <row r="16546" spans="2:6" s="55" customFormat="1" x14ac:dyDescent="0.25">
      <c r="B16546" s="209"/>
      <c r="C16546" s="564"/>
      <c r="D16546" s="209"/>
      <c r="F16546" s="685"/>
    </row>
    <row r="16547" spans="2:6" s="55" customFormat="1" x14ac:dyDescent="0.25">
      <c r="B16547" s="209"/>
      <c r="C16547" s="564"/>
      <c r="D16547" s="209"/>
      <c r="F16547" s="685"/>
    </row>
    <row r="16548" spans="2:6" s="55" customFormat="1" x14ac:dyDescent="0.25">
      <c r="B16548" s="209"/>
      <c r="C16548" s="564"/>
      <c r="D16548" s="209"/>
      <c r="F16548" s="685"/>
    </row>
    <row r="16549" spans="2:6" s="55" customFormat="1" x14ac:dyDescent="0.25">
      <c r="B16549" s="209"/>
      <c r="C16549" s="564"/>
      <c r="D16549" s="209"/>
      <c r="F16549" s="685"/>
    </row>
    <row r="16550" spans="2:6" s="55" customFormat="1" x14ac:dyDescent="0.25">
      <c r="B16550" s="209"/>
      <c r="C16550" s="564"/>
      <c r="D16550" s="209"/>
      <c r="F16550" s="685"/>
    </row>
    <row r="16551" spans="2:6" s="55" customFormat="1" x14ac:dyDescent="0.25">
      <c r="B16551" s="209"/>
      <c r="C16551" s="564"/>
      <c r="D16551" s="209"/>
      <c r="F16551" s="685"/>
    </row>
    <row r="16552" spans="2:6" s="55" customFormat="1" x14ac:dyDescent="0.25">
      <c r="B16552" s="209"/>
      <c r="C16552" s="564"/>
      <c r="D16552" s="209"/>
      <c r="F16552" s="685"/>
    </row>
    <row r="16553" spans="2:6" s="55" customFormat="1" x14ac:dyDescent="0.25">
      <c r="B16553" s="209"/>
      <c r="C16553" s="564"/>
      <c r="D16553" s="209"/>
      <c r="F16553" s="685"/>
    </row>
    <row r="16554" spans="2:6" s="55" customFormat="1" x14ac:dyDescent="0.25">
      <c r="B16554" s="209"/>
      <c r="C16554" s="564"/>
      <c r="D16554" s="209"/>
      <c r="F16554" s="685"/>
    </row>
    <row r="16555" spans="2:6" s="55" customFormat="1" x14ac:dyDescent="0.25">
      <c r="B16555" s="209"/>
      <c r="C16555" s="564"/>
      <c r="D16555" s="209"/>
      <c r="F16555" s="685"/>
    </row>
    <row r="16556" spans="2:6" s="55" customFormat="1" x14ac:dyDescent="0.25">
      <c r="B16556" s="209"/>
      <c r="C16556" s="564"/>
      <c r="D16556" s="209"/>
      <c r="F16556" s="685"/>
    </row>
    <row r="16557" spans="2:6" s="55" customFormat="1" x14ac:dyDescent="0.25">
      <c r="B16557" s="209"/>
      <c r="C16557" s="564"/>
      <c r="D16557" s="209"/>
      <c r="F16557" s="685"/>
    </row>
    <row r="16558" spans="2:6" s="55" customFormat="1" x14ac:dyDescent="0.25">
      <c r="B16558" s="209"/>
      <c r="C16558" s="564"/>
      <c r="D16558" s="209"/>
      <c r="F16558" s="685"/>
    </row>
    <row r="16559" spans="2:6" s="55" customFormat="1" x14ac:dyDescent="0.25">
      <c r="B16559" s="209"/>
      <c r="C16559" s="564"/>
      <c r="D16559" s="209"/>
      <c r="F16559" s="685"/>
    </row>
    <row r="16560" spans="2:6" s="55" customFormat="1" x14ac:dyDescent="0.25">
      <c r="B16560" s="209"/>
      <c r="C16560" s="564"/>
      <c r="D16560" s="209"/>
      <c r="F16560" s="685"/>
    </row>
    <row r="16561" spans="2:6" s="55" customFormat="1" x14ac:dyDescent="0.25">
      <c r="B16561" s="209"/>
      <c r="C16561" s="564"/>
      <c r="D16561" s="209"/>
      <c r="F16561" s="685"/>
    </row>
    <row r="16562" spans="2:6" s="55" customFormat="1" x14ac:dyDescent="0.25">
      <c r="B16562" s="209"/>
      <c r="C16562" s="564"/>
      <c r="D16562" s="209"/>
      <c r="F16562" s="685"/>
    </row>
    <row r="16563" spans="2:6" s="55" customFormat="1" x14ac:dyDescent="0.25">
      <c r="B16563" s="209"/>
      <c r="C16563" s="564"/>
      <c r="D16563" s="209"/>
      <c r="F16563" s="685"/>
    </row>
    <row r="16564" spans="2:6" s="55" customFormat="1" x14ac:dyDescent="0.25">
      <c r="B16564" s="209"/>
      <c r="C16564" s="564"/>
      <c r="D16564" s="209"/>
      <c r="F16564" s="685"/>
    </row>
    <row r="16565" spans="2:6" s="55" customFormat="1" x14ac:dyDescent="0.25">
      <c r="B16565" s="209"/>
      <c r="C16565" s="564"/>
      <c r="D16565" s="209"/>
      <c r="F16565" s="685"/>
    </row>
    <row r="16566" spans="2:6" s="55" customFormat="1" x14ac:dyDescent="0.25">
      <c r="B16566" s="209"/>
      <c r="C16566" s="564"/>
      <c r="D16566" s="209"/>
      <c r="F16566" s="685"/>
    </row>
    <row r="16567" spans="2:6" s="55" customFormat="1" x14ac:dyDescent="0.25">
      <c r="B16567" s="209"/>
      <c r="C16567" s="564"/>
      <c r="D16567" s="209"/>
      <c r="F16567" s="685"/>
    </row>
    <row r="16568" spans="2:6" s="55" customFormat="1" x14ac:dyDescent="0.25">
      <c r="B16568" s="209"/>
      <c r="C16568" s="564"/>
      <c r="D16568" s="209"/>
      <c r="F16568" s="685"/>
    </row>
    <row r="16569" spans="2:6" s="55" customFormat="1" x14ac:dyDescent="0.25">
      <c r="B16569" s="209"/>
      <c r="C16569" s="564"/>
      <c r="D16569" s="209"/>
      <c r="F16569" s="685"/>
    </row>
    <row r="16570" spans="2:6" s="55" customFormat="1" x14ac:dyDescent="0.25">
      <c r="B16570" s="209"/>
      <c r="C16570" s="564"/>
      <c r="D16570" s="209"/>
      <c r="F16570" s="685"/>
    </row>
    <row r="16571" spans="2:6" s="55" customFormat="1" x14ac:dyDescent="0.25">
      <c r="B16571" s="209"/>
      <c r="C16571" s="564"/>
      <c r="D16571" s="209"/>
      <c r="F16571" s="685"/>
    </row>
    <row r="16572" spans="2:6" s="55" customFormat="1" x14ac:dyDescent="0.25">
      <c r="B16572" s="209"/>
      <c r="C16572" s="564"/>
      <c r="D16572" s="209"/>
      <c r="F16572" s="685"/>
    </row>
    <row r="16573" spans="2:6" s="55" customFormat="1" x14ac:dyDescent="0.25">
      <c r="B16573" s="209"/>
      <c r="C16573" s="564"/>
      <c r="D16573" s="209"/>
      <c r="F16573" s="685"/>
    </row>
    <row r="16574" spans="2:6" s="55" customFormat="1" x14ac:dyDescent="0.25">
      <c r="B16574" s="209"/>
      <c r="C16574" s="564"/>
      <c r="D16574" s="209"/>
      <c r="F16574" s="685"/>
    </row>
    <row r="16575" spans="2:6" s="55" customFormat="1" x14ac:dyDescent="0.25">
      <c r="B16575" s="209"/>
      <c r="C16575" s="564"/>
      <c r="D16575" s="209"/>
      <c r="F16575" s="685"/>
    </row>
    <row r="16576" spans="2:6" s="55" customFormat="1" x14ac:dyDescent="0.25">
      <c r="B16576" s="209"/>
      <c r="C16576" s="564"/>
      <c r="D16576" s="209"/>
      <c r="F16576" s="685"/>
    </row>
    <row r="16577" spans="2:6" s="55" customFormat="1" x14ac:dyDescent="0.25">
      <c r="B16577" s="209"/>
      <c r="C16577" s="564"/>
      <c r="D16577" s="209"/>
      <c r="F16577" s="685"/>
    </row>
    <row r="16578" spans="2:6" s="55" customFormat="1" x14ac:dyDescent="0.25">
      <c r="B16578" s="209"/>
      <c r="C16578" s="564"/>
      <c r="D16578" s="209"/>
      <c r="F16578" s="685"/>
    </row>
    <row r="16579" spans="2:6" s="55" customFormat="1" x14ac:dyDescent="0.25">
      <c r="B16579" s="209"/>
      <c r="C16579" s="564"/>
      <c r="D16579" s="209"/>
      <c r="F16579" s="685"/>
    </row>
    <row r="16580" spans="2:6" s="55" customFormat="1" x14ac:dyDescent="0.25">
      <c r="B16580" s="209"/>
      <c r="C16580" s="564"/>
      <c r="D16580" s="209"/>
      <c r="F16580" s="685"/>
    </row>
    <row r="16581" spans="2:6" s="55" customFormat="1" x14ac:dyDescent="0.25">
      <c r="B16581" s="209"/>
      <c r="C16581" s="564"/>
      <c r="D16581" s="209"/>
      <c r="F16581" s="685"/>
    </row>
    <row r="16582" spans="2:6" s="55" customFormat="1" x14ac:dyDescent="0.25">
      <c r="B16582" s="209"/>
      <c r="C16582" s="564"/>
      <c r="D16582" s="209"/>
      <c r="F16582" s="685"/>
    </row>
    <row r="16583" spans="2:6" s="55" customFormat="1" x14ac:dyDescent="0.25">
      <c r="B16583" s="209"/>
      <c r="C16583" s="564"/>
      <c r="D16583" s="209"/>
      <c r="F16583" s="685"/>
    </row>
    <row r="16584" spans="2:6" s="55" customFormat="1" x14ac:dyDescent="0.25">
      <c r="B16584" s="209"/>
      <c r="C16584" s="564"/>
      <c r="D16584" s="209"/>
      <c r="F16584" s="685"/>
    </row>
    <row r="16585" spans="2:6" s="55" customFormat="1" x14ac:dyDescent="0.25">
      <c r="B16585" s="209"/>
      <c r="C16585" s="564"/>
      <c r="D16585" s="209"/>
      <c r="F16585" s="685"/>
    </row>
    <row r="16586" spans="2:6" s="55" customFormat="1" x14ac:dyDescent="0.25">
      <c r="B16586" s="209"/>
      <c r="C16586" s="564"/>
      <c r="D16586" s="209"/>
      <c r="F16586" s="685"/>
    </row>
    <row r="16587" spans="2:6" s="55" customFormat="1" x14ac:dyDescent="0.25">
      <c r="B16587" s="209"/>
      <c r="C16587" s="564"/>
      <c r="D16587" s="209"/>
      <c r="F16587" s="685"/>
    </row>
    <row r="16588" spans="2:6" s="55" customFormat="1" x14ac:dyDescent="0.25">
      <c r="B16588" s="209"/>
      <c r="C16588" s="564"/>
      <c r="D16588" s="209"/>
      <c r="F16588" s="685"/>
    </row>
    <row r="16589" spans="2:6" s="55" customFormat="1" x14ac:dyDescent="0.25">
      <c r="B16589" s="209"/>
      <c r="C16589" s="564"/>
      <c r="D16589" s="209"/>
      <c r="F16589" s="685"/>
    </row>
    <row r="16590" spans="2:6" s="55" customFormat="1" x14ac:dyDescent="0.25">
      <c r="B16590" s="209"/>
      <c r="C16590" s="564"/>
      <c r="D16590" s="209"/>
      <c r="F16590" s="685"/>
    </row>
    <row r="16591" spans="2:6" s="55" customFormat="1" x14ac:dyDescent="0.25">
      <c r="B16591" s="209"/>
      <c r="C16591" s="564"/>
      <c r="D16591" s="209"/>
      <c r="F16591" s="685"/>
    </row>
    <row r="16592" spans="2:6" s="55" customFormat="1" x14ac:dyDescent="0.25">
      <c r="B16592" s="209"/>
      <c r="C16592" s="564"/>
      <c r="D16592" s="209"/>
      <c r="F16592" s="685"/>
    </row>
    <row r="16593" spans="2:6" s="55" customFormat="1" x14ac:dyDescent="0.25">
      <c r="B16593" s="209"/>
      <c r="C16593" s="564"/>
      <c r="D16593" s="209"/>
      <c r="F16593" s="685"/>
    </row>
    <row r="16594" spans="2:6" s="55" customFormat="1" x14ac:dyDescent="0.25">
      <c r="B16594" s="209"/>
      <c r="C16594" s="564"/>
      <c r="D16594" s="209"/>
      <c r="F16594" s="685"/>
    </row>
    <row r="16595" spans="2:6" s="55" customFormat="1" x14ac:dyDescent="0.25">
      <c r="B16595" s="209"/>
      <c r="C16595" s="564"/>
      <c r="D16595" s="209"/>
      <c r="F16595" s="685"/>
    </row>
    <row r="16596" spans="2:6" s="55" customFormat="1" x14ac:dyDescent="0.25">
      <c r="B16596" s="209"/>
      <c r="C16596" s="564"/>
      <c r="D16596" s="209"/>
      <c r="F16596" s="685"/>
    </row>
    <row r="16597" spans="2:6" s="55" customFormat="1" x14ac:dyDescent="0.25">
      <c r="B16597" s="209"/>
      <c r="C16597" s="564"/>
      <c r="D16597" s="209"/>
      <c r="F16597" s="685"/>
    </row>
    <row r="16598" spans="2:6" s="55" customFormat="1" x14ac:dyDescent="0.25">
      <c r="B16598" s="209"/>
      <c r="C16598" s="564"/>
      <c r="D16598" s="209"/>
      <c r="F16598" s="685"/>
    </row>
    <row r="16599" spans="2:6" s="55" customFormat="1" x14ac:dyDescent="0.25">
      <c r="B16599" s="209"/>
      <c r="C16599" s="564"/>
      <c r="D16599" s="209"/>
      <c r="F16599" s="685"/>
    </row>
    <row r="16600" spans="2:6" s="55" customFormat="1" x14ac:dyDescent="0.25">
      <c r="B16600" s="209"/>
      <c r="C16600" s="564"/>
      <c r="D16600" s="209"/>
      <c r="F16600" s="685"/>
    </row>
    <row r="16601" spans="2:6" s="55" customFormat="1" x14ac:dyDescent="0.25">
      <c r="B16601" s="209"/>
      <c r="C16601" s="564"/>
      <c r="D16601" s="209"/>
      <c r="F16601" s="685"/>
    </row>
    <row r="16602" spans="2:6" s="55" customFormat="1" x14ac:dyDescent="0.25">
      <c r="B16602" s="209"/>
      <c r="C16602" s="564"/>
      <c r="D16602" s="209"/>
      <c r="F16602" s="685"/>
    </row>
    <row r="16603" spans="2:6" s="55" customFormat="1" x14ac:dyDescent="0.25">
      <c r="B16603" s="209"/>
      <c r="C16603" s="564"/>
      <c r="D16603" s="209"/>
      <c r="F16603" s="685"/>
    </row>
    <row r="16604" spans="2:6" s="55" customFormat="1" x14ac:dyDescent="0.25">
      <c r="B16604" s="209"/>
      <c r="C16604" s="564"/>
      <c r="D16604" s="209"/>
      <c r="F16604" s="685"/>
    </row>
    <row r="16605" spans="2:6" s="55" customFormat="1" x14ac:dyDescent="0.25">
      <c r="B16605" s="209"/>
      <c r="C16605" s="564"/>
      <c r="D16605" s="209"/>
      <c r="F16605" s="685"/>
    </row>
    <row r="16606" spans="2:6" s="55" customFormat="1" x14ac:dyDescent="0.25">
      <c r="B16606" s="209"/>
      <c r="C16606" s="564"/>
      <c r="D16606" s="209"/>
      <c r="F16606" s="685"/>
    </row>
    <row r="16607" spans="2:6" s="55" customFormat="1" x14ac:dyDescent="0.25">
      <c r="B16607" s="209"/>
      <c r="C16607" s="564"/>
      <c r="D16607" s="209"/>
      <c r="F16607" s="685"/>
    </row>
    <row r="16608" spans="2:6" s="55" customFormat="1" x14ac:dyDescent="0.25">
      <c r="B16608" s="209"/>
      <c r="C16608" s="564"/>
      <c r="D16608" s="209"/>
      <c r="F16608" s="685"/>
    </row>
    <row r="16609" spans="2:6" s="55" customFormat="1" x14ac:dyDescent="0.25">
      <c r="B16609" s="209"/>
      <c r="C16609" s="564"/>
      <c r="D16609" s="209"/>
      <c r="F16609" s="685"/>
    </row>
    <row r="16610" spans="2:6" s="55" customFormat="1" x14ac:dyDescent="0.25">
      <c r="B16610" s="209"/>
      <c r="C16610" s="564"/>
      <c r="D16610" s="209"/>
      <c r="F16610" s="685"/>
    </row>
    <row r="16611" spans="2:6" s="55" customFormat="1" x14ac:dyDescent="0.25">
      <c r="B16611" s="209"/>
      <c r="C16611" s="564"/>
      <c r="D16611" s="209"/>
      <c r="F16611" s="685"/>
    </row>
    <row r="16612" spans="2:6" s="55" customFormat="1" x14ac:dyDescent="0.25">
      <c r="B16612" s="209"/>
      <c r="C16612" s="564"/>
      <c r="D16612" s="209"/>
      <c r="F16612" s="685"/>
    </row>
    <row r="16613" spans="2:6" s="55" customFormat="1" x14ac:dyDescent="0.25">
      <c r="B16613" s="209"/>
      <c r="C16613" s="564"/>
      <c r="D16613" s="209"/>
      <c r="F16613" s="685"/>
    </row>
    <row r="16614" spans="2:6" s="55" customFormat="1" x14ac:dyDescent="0.25">
      <c r="B16614" s="209"/>
      <c r="C16614" s="564"/>
      <c r="D16614" s="209"/>
      <c r="F16614" s="685"/>
    </row>
    <row r="16615" spans="2:6" s="55" customFormat="1" x14ac:dyDescent="0.25">
      <c r="B16615" s="209"/>
      <c r="C16615" s="564"/>
      <c r="D16615" s="209"/>
      <c r="F16615" s="685"/>
    </row>
    <row r="16616" spans="2:6" s="55" customFormat="1" x14ac:dyDescent="0.25">
      <c r="B16616" s="209"/>
      <c r="C16616" s="564"/>
      <c r="D16616" s="209"/>
      <c r="F16616" s="685"/>
    </row>
    <row r="16617" spans="2:6" s="55" customFormat="1" x14ac:dyDescent="0.25">
      <c r="B16617" s="209"/>
      <c r="C16617" s="564"/>
      <c r="D16617" s="209"/>
      <c r="F16617" s="685"/>
    </row>
    <row r="16618" spans="2:6" s="55" customFormat="1" x14ac:dyDescent="0.25">
      <c r="B16618" s="209"/>
      <c r="C16618" s="564"/>
      <c r="D16618" s="209"/>
      <c r="F16618" s="685"/>
    </row>
    <row r="16619" spans="2:6" s="55" customFormat="1" x14ac:dyDescent="0.25">
      <c r="B16619" s="209"/>
      <c r="C16619" s="564"/>
      <c r="D16619" s="209"/>
      <c r="F16619" s="685"/>
    </row>
    <row r="16620" spans="2:6" s="55" customFormat="1" x14ac:dyDescent="0.25">
      <c r="B16620" s="209"/>
      <c r="C16620" s="564"/>
      <c r="D16620" s="209"/>
      <c r="F16620" s="685"/>
    </row>
    <row r="16621" spans="2:6" s="55" customFormat="1" x14ac:dyDescent="0.25">
      <c r="B16621" s="209"/>
      <c r="C16621" s="564"/>
      <c r="D16621" s="209"/>
      <c r="F16621" s="685"/>
    </row>
    <row r="16622" spans="2:6" s="55" customFormat="1" x14ac:dyDescent="0.25">
      <c r="B16622" s="209"/>
      <c r="C16622" s="564"/>
      <c r="D16622" s="209"/>
      <c r="F16622" s="685"/>
    </row>
    <row r="16623" spans="2:6" s="55" customFormat="1" x14ac:dyDescent="0.25">
      <c r="B16623" s="209"/>
      <c r="C16623" s="564"/>
      <c r="D16623" s="209"/>
      <c r="F16623" s="685"/>
    </row>
    <row r="16624" spans="2:6" s="55" customFormat="1" x14ac:dyDescent="0.25">
      <c r="B16624" s="209"/>
      <c r="C16624" s="564"/>
      <c r="D16624" s="209"/>
      <c r="F16624" s="685"/>
    </row>
    <row r="16625" spans="2:6" s="55" customFormat="1" x14ac:dyDescent="0.25">
      <c r="B16625" s="209"/>
      <c r="C16625" s="564"/>
      <c r="D16625" s="209"/>
      <c r="F16625" s="685"/>
    </row>
    <row r="16626" spans="2:6" s="55" customFormat="1" x14ac:dyDescent="0.25">
      <c r="B16626" s="209"/>
      <c r="C16626" s="564"/>
      <c r="D16626" s="209"/>
      <c r="F16626" s="685"/>
    </row>
    <row r="16627" spans="2:6" s="55" customFormat="1" x14ac:dyDescent="0.25">
      <c r="B16627" s="209"/>
      <c r="C16627" s="564"/>
      <c r="D16627" s="209"/>
      <c r="F16627" s="685"/>
    </row>
    <row r="16628" spans="2:6" s="55" customFormat="1" x14ac:dyDescent="0.25">
      <c r="B16628" s="209"/>
      <c r="C16628" s="564"/>
      <c r="D16628" s="209"/>
      <c r="F16628" s="685"/>
    </row>
    <row r="16629" spans="2:6" s="55" customFormat="1" x14ac:dyDescent="0.25">
      <c r="B16629" s="209"/>
      <c r="C16629" s="564"/>
      <c r="D16629" s="209"/>
      <c r="F16629" s="685"/>
    </row>
    <row r="16630" spans="2:6" s="55" customFormat="1" x14ac:dyDescent="0.25">
      <c r="B16630" s="209"/>
      <c r="C16630" s="564"/>
      <c r="D16630" s="209"/>
      <c r="F16630" s="685"/>
    </row>
    <row r="16631" spans="2:6" s="55" customFormat="1" x14ac:dyDescent="0.25">
      <c r="B16631" s="209"/>
      <c r="C16631" s="564"/>
      <c r="D16631" s="209"/>
      <c r="F16631" s="685"/>
    </row>
    <row r="16632" spans="2:6" s="55" customFormat="1" x14ac:dyDescent="0.25">
      <c r="B16632" s="209"/>
      <c r="C16632" s="564"/>
      <c r="D16632" s="209"/>
      <c r="F16632" s="685"/>
    </row>
    <row r="16633" spans="2:6" s="55" customFormat="1" x14ac:dyDescent="0.25">
      <c r="B16633" s="209"/>
      <c r="C16633" s="564"/>
      <c r="D16633" s="209"/>
      <c r="F16633" s="685"/>
    </row>
    <row r="16634" spans="2:6" s="55" customFormat="1" x14ac:dyDescent="0.25">
      <c r="B16634" s="209"/>
      <c r="C16634" s="564"/>
      <c r="D16634" s="209"/>
      <c r="F16634" s="685"/>
    </row>
    <row r="16635" spans="2:6" s="55" customFormat="1" x14ac:dyDescent="0.25">
      <c r="B16635" s="209"/>
      <c r="C16635" s="564"/>
      <c r="D16635" s="209"/>
      <c r="F16635" s="685"/>
    </row>
    <row r="16636" spans="2:6" s="55" customFormat="1" x14ac:dyDescent="0.25">
      <c r="B16636" s="209"/>
      <c r="C16636" s="564"/>
      <c r="D16636" s="209"/>
      <c r="F16636" s="685"/>
    </row>
    <row r="16637" spans="2:6" s="55" customFormat="1" x14ac:dyDescent="0.25">
      <c r="B16637" s="209"/>
      <c r="C16637" s="564"/>
      <c r="D16637" s="209"/>
      <c r="F16637" s="685"/>
    </row>
    <row r="16638" spans="2:6" s="55" customFormat="1" x14ac:dyDescent="0.25">
      <c r="B16638" s="209"/>
      <c r="C16638" s="564"/>
      <c r="D16638" s="209"/>
      <c r="F16638" s="685"/>
    </row>
    <row r="16639" spans="2:6" s="55" customFormat="1" x14ac:dyDescent="0.25">
      <c r="B16639" s="209"/>
      <c r="C16639" s="564"/>
      <c r="D16639" s="209"/>
      <c r="F16639" s="685"/>
    </row>
    <row r="16640" spans="2:6" s="55" customFormat="1" x14ac:dyDescent="0.25">
      <c r="B16640" s="209"/>
      <c r="C16640" s="564"/>
      <c r="D16640" s="209"/>
      <c r="F16640" s="685"/>
    </row>
    <row r="16641" spans="2:6" s="55" customFormat="1" x14ac:dyDescent="0.25">
      <c r="B16641" s="209"/>
      <c r="C16641" s="564"/>
      <c r="D16641" s="209"/>
      <c r="F16641" s="685"/>
    </row>
    <row r="16642" spans="2:6" s="55" customFormat="1" x14ac:dyDescent="0.25">
      <c r="B16642" s="209"/>
      <c r="C16642" s="564"/>
      <c r="D16642" s="209"/>
      <c r="F16642" s="685"/>
    </row>
    <row r="16643" spans="2:6" s="55" customFormat="1" x14ac:dyDescent="0.25">
      <c r="B16643" s="209"/>
      <c r="C16643" s="564"/>
      <c r="D16643" s="209"/>
      <c r="F16643" s="685"/>
    </row>
    <row r="16644" spans="2:6" s="55" customFormat="1" x14ac:dyDescent="0.25">
      <c r="B16644" s="209"/>
      <c r="C16644" s="564"/>
      <c r="D16644" s="209"/>
      <c r="F16644" s="685"/>
    </row>
    <row r="16645" spans="2:6" s="55" customFormat="1" x14ac:dyDescent="0.25">
      <c r="B16645" s="209"/>
      <c r="C16645" s="564"/>
      <c r="D16645" s="209"/>
      <c r="F16645" s="685"/>
    </row>
    <row r="16646" spans="2:6" s="55" customFormat="1" x14ac:dyDescent="0.25">
      <c r="B16646" s="209"/>
      <c r="C16646" s="564"/>
      <c r="D16646" s="209"/>
      <c r="F16646" s="685"/>
    </row>
    <row r="16647" spans="2:6" s="55" customFormat="1" x14ac:dyDescent="0.25">
      <c r="B16647" s="209"/>
      <c r="C16647" s="564"/>
      <c r="D16647" s="209"/>
      <c r="F16647" s="685"/>
    </row>
    <row r="16648" spans="2:6" s="55" customFormat="1" x14ac:dyDescent="0.25">
      <c r="B16648" s="209"/>
      <c r="C16648" s="564"/>
      <c r="D16648" s="209"/>
      <c r="F16648" s="685"/>
    </row>
    <row r="16649" spans="2:6" s="55" customFormat="1" x14ac:dyDescent="0.25">
      <c r="B16649" s="209"/>
      <c r="C16649" s="564"/>
      <c r="D16649" s="209"/>
      <c r="F16649" s="685"/>
    </row>
    <row r="16650" spans="2:6" s="55" customFormat="1" x14ac:dyDescent="0.25">
      <c r="B16650" s="209"/>
      <c r="C16650" s="564"/>
      <c r="D16650" s="209"/>
      <c r="F16650" s="685"/>
    </row>
    <row r="16651" spans="2:6" s="55" customFormat="1" x14ac:dyDescent="0.25">
      <c r="B16651" s="209"/>
      <c r="C16651" s="564"/>
      <c r="D16651" s="209"/>
      <c r="F16651" s="685"/>
    </row>
    <row r="16652" spans="2:6" s="55" customFormat="1" x14ac:dyDescent="0.25">
      <c r="B16652" s="209"/>
      <c r="C16652" s="564"/>
      <c r="D16652" s="209"/>
      <c r="F16652" s="685"/>
    </row>
    <row r="16653" spans="2:6" s="55" customFormat="1" x14ac:dyDescent="0.25">
      <c r="B16653" s="209"/>
      <c r="C16653" s="564"/>
      <c r="D16653" s="209"/>
      <c r="F16653" s="685"/>
    </row>
    <row r="16654" spans="2:6" s="55" customFormat="1" x14ac:dyDescent="0.25">
      <c r="B16654" s="209"/>
      <c r="C16654" s="564"/>
      <c r="D16654" s="209"/>
      <c r="F16654" s="685"/>
    </row>
    <row r="16655" spans="2:6" s="55" customFormat="1" x14ac:dyDescent="0.25">
      <c r="B16655" s="209"/>
      <c r="C16655" s="564"/>
      <c r="D16655" s="209"/>
      <c r="F16655" s="685"/>
    </row>
    <row r="16656" spans="2:6" s="55" customFormat="1" x14ac:dyDescent="0.25">
      <c r="B16656" s="209"/>
      <c r="C16656" s="564"/>
      <c r="D16656" s="209"/>
      <c r="F16656" s="685"/>
    </row>
    <row r="16657" spans="2:6" s="55" customFormat="1" x14ac:dyDescent="0.25">
      <c r="B16657" s="209"/>
      <c r="C16657" s="564"/>
      <c r="D16657" s="209"/>
      <c r="F16657" s="685"/>
    </row>
    <row r="16658" spans="2:6" s="55" customFormat="1" x14ac:dyDescent="0.25">
      <c r="B16658" s="209"/>
      <c r="C16658" s="564"/>
      <c r="D16658" s="209"/>
      <c r="F16658" s="685"/>
    </row>
    <row r="16659" spans="2:6" s="55" customFormat="1" x14ac:dyDescent="0.25">
      <c r="B16659" s="209"/>
      <c r="C16659" s="564"/>
      <c r="D16659" s="209"/>
      <c r="F16659" s="685"/>
    </row>
    <row r="16660" spans="2:6" s="55" customFormat="1" x14ac:dyDescent="0.25">
      <c r="B16660" s="209"/>
      <c r="C16660" s="564"/>
      <c r="D16660" s="209"/>
      <c r="F16660" s="685"/>
    </row>
    <row r="16661" spans="2:6" s="55" customFormat="1" x14ac:dyDescent="0.25">
      <c r="B16661" s="209"/>
      <c r="C16661" s="564"/>
      <c r="D16661" s="209"/>
      <c r="F16661" s="685"/>
    </row>
    <row r="16662" spans="2:6" s="55" customFormat="1" x14ac:dyDescent="0.25">
      <c r="B16662" s="209"/>
      <c r="C16662" s="564"/>
      <c r="D16662" s="209"/>
      <c r="F16662" s="685"/>
    </row>
    <row r="16663" spans="2:6" s="55" customFormat="1" x14ac:dyDescent="0.25">
      <c r="B16663" s="209"/>
      <c r="C16663" s="564"/>
      <c r="D16663" s="209"/>
      <c r="F16663" s="685"/>
    </row>
    <row r="16664" spans="2:6" s="55" customFormat="1" x14ac:dyDescent="0.25">
      <c r="B16664" s="209"/>
      <c r="C16664" s="564"/>
      <c r="D16664" s="209"/>
      <c r="F16664" s="685"/>
    </row>
    <row r="16665" spans="2:6" s="55" customFormat="1" x14ac:dyDescent="0.25">
      <c r="B16665" s="209"/>
      <c r="C16665" s="564"/>
      <c r="D16665" s="209"/>
      <c r="F16665" s="685"/>
    </row>
    <row r="16666" spans="2:6" s="55" customFormat="1" x14ac:dyDescent="0.25">
      <c r="B16666" s="209"/>
      <c r="C16666" s="564"/>
      <c r="D16666" s="209"/>
      <c r="F16666" s="685"/>
    </row>
    <row r="16667" spans="2:6" s="55" customFormat="1" x14ac:dyDescent="0.25">
      <c r="B16667" s="209"/>
      <c r="C16667" s="564"/>
      <c r="D16667" s="209"/>
      <c r="F16667" s="685"/>
    </row>
    <row r="16668" spans="2:6" s="55" customFormat="1" x14ac:dyDescent="0.25">
      <c r="B16668" s="209"/>
      <c r="C16668" s="564"/>
      <c r="D16668" s="209"/>
      <c r="F16668" s="685"/>
    </row>
    <row r="16669" spans="2:6" s="55" customFormat="1" x14ac:dyDescent="0.25">
      <c r="B16669" s="209"/>
      <c r="C16669" s="564"/>
      <c r="D16669" s="209"/>
      <c r="F16669" s="685"/>
    </row>
    <row r="16670" spans="2:6" s="55" customFormat="1" x14ac:dyDescent="0.25">
      <c r="B16670" s="209"/>
      <c r="C16670" s="564"/>
      <c r="D16670" s="209"/>
      <c r="F16670" s="685"/>
    </row>
    <row r="16671" spans="2:6" s="55" customFormat="1" x14ac:dyDescent="0.25">
      <c r="B16671" s="209"/>
      <c r="C16671" s="564"/>
      <c r="D16671" s="209"/>
      <c r="F16671" s="685"/>
    </row>
    <row r="16672" spans="2:6" s="55" customFormat="1" x14ac:dyDescent="0.25">
      <c r="B16672" s="209"/>
      <c r="C16672" s="564"/>
      <c r="D16672" s="209"/>
      <c r="F16672" s="685"/>
    </row>
    <row r="16673" spans="2:6" s="55" customFormat="1" x14ac:dyDescent="0.25">
      <c r="B16673" s="209"/>
      <c r="C16673" s="564"/>
      <c r="D16673" s="209"/>
      <c r="F16673" s="685"/>
    </row>
    <row r="16674" spans="2:6" s="55" customFormat="1" x14ac:dyDescent="0.25">
      <c r="B16674" s="209"/>
      <c r="C16674" s="564"/>
      <c r="D16674" s="209"/>
      <c r="F16674" s="685"/>
    </row>
    <row r="16675" spans="2:6" s="55" customFormat="1" x14ac:dyDescent="0.25">
      <c r="B16675" s="209"/>
      <c r="C16675" s="564"/>
      <c r="D16675" s="209"/>
      <c r="F16675" s="685"/>
    </row>
    <row r="16676" spans="2:6" s="55" customFormat="1" x14ac:dyDescent="0.25">
      <c r="B16676" s="209"/>
      <c r="C16676" s="564"/>
      <c r="D16676" s="209"/>
      <c r="F16676" s="685"/>
    </row>
    <row r="16677" spans="2:6" s="55" customFormat="1" x14ac:dyDescent="0.25">
      <c r="B16677" s="209"/>
      <c r="C16677" s="564"/>
      <c r="D16677" s="209"/>
      <c r="F16677" s="685"/>
    </row>
    <row r="16678" spans="2:6" s="55" customFormat="1" x14ac:dyDescent="0.25">
      <c r="B16678" s="209"/>
      <c r="C16678" s="564"/>
      <c r="D16678" s="209"/>
      <c r="F16678" s="685"/>
    </row>
    <row r="16679" spans="2:6" s="55" customFormat="1" x14ac:dyDescent="0.25">
      <c r="B16679" s="209"/>
      <c r="C16679" s="564"/>
      <c r="D16679" s="209"/>
      <c r="F16679" s="685"/>
    </row>
    <row r="16680" spans="2:6" s="55" customFormat="1" x14ac:dyDescent="0.25">
      <c r="B16680" s="209"/>
      <c r="C16680" s="564"/>
      <c r="D16680" s="209"/>
      <c r="F16680" s="685"/>
    </row>
    <row r="16681" spans="2:6" s="55" customFormat="1" x14ac:dyDescent="0.25">
      <c r="B16681" s="209"/>
      <c r="C16681" s="564"/>
      <c r="D16681" s="209"/>
      <c r="F16681" s="685"/>
    </row>
    <row r="16682" spans="2:6" s="55" customFormat="1" x14ac:dyDescent="0.25">
      <c r="B16682" s="209"/>
      <c r="C16682" s="564"/>
      <c r="D16682" s="209"/>
      <c r="F16682" s="685"/>
    </row>
    <row r="16683" spans="2:6" s="55" customFormat="1" x14ac:dyDescent="0.25">
      <c r="B16683" s="209"/>
      <c r="C16683" s="564"/>
      <c r="D16683" s="209"/>
      <c r="F16683" s="685"/>
    </row>
    <row r="16684" spans="2:6" s="55" customFormat="1" x14ac:dyDescent="0.25">
      <c r="B16684" s="209"/>
      <c r="C16684" s="564"/>
      <c r="D16684" s="209"/>
      <c r="F16684" s="685"/>
    </row>
    <row r="16685" spans="2:6" s="55" customFormat="1" x14ac:dyDescent="0.25">
      <c r="B16685" s="209"/>
      <c r="C16685" s="564"/>
      <c r="D16685" s="209"/>
      <c r="F16685" s="685"/>
    </row>
    <row r="16686" spans="2:6" s="55" customFormat="1" x14ac:dyDescent="0.25">
      <c r="B16686" s="209"/>
      <c r="C16686" s="564"/>
      <c r="D16686" s="209"/>
      <c r="F16686" s="685"/>
    </row>
    <row r="16687" spans="2:6" s="55" customFormat="1" x14ac:dyDescent="0.25">
      <c r="B16687" s="209"/>
      <c r="C16687" s="564"/>
      <c r="D16687" s="209"/>
      <c r="F16687" s="685"/>
    </row>
    <row r="16688" spans="2:6" s="55" customFormat="1" x14ac:dyDescent="0.25">
      <c r="B16688" s="209"/>
      <c r="C16688" s="564"/>
      <c r="D16688" s="209"/>
      <c r="F16688" s="685"/>
    </row>
    <row r="16689" spans="2:6" s="55" customFormat="1" x14ac:dyDescent="0.25">
      <c r="B16689" s="209"/>
      <c r="C16689" s="564"/>
      <c r="D16689" s="209"/>
      <c r="F16689" s="685"/>
    </row>
    <row r="16690" spans="2:6" s="55" customFormat="1" x14ac:dyDescent="0.25">
      <c r="B16690" s="209"/>
      <c r="C16690" s="564"/>
      <c r="D16690" s="209"/>
      <c r="F16690" s="685"/>
    </row>
    <row r="16691" spans="2:6" s="55" customFormat="1" x14ac:dyDescent="0.25">
      <c r="B16691" s="209"/>
      <c r="C16691" s="564"/>
      <c r="D16691" s="209"/>
      <c r="F16691" s="685"/>
    </row>
    <row r="16692" spans="2:6" s="55" customFormat="1" x14ac:dyDescent="0.25">
      <c r="B16692" s="209"/>
      <c r="C16692" s="564"/>
      <c r="D16692" s="209"/>
      <c r="F16692" s="685"/>
    </row>
    <row r="16693" spans="2:6" s="55" customFormat="1" x14ac:dyDescent="0.25">
      <c r="B16693" s="209"/>
      <c r="C16693" s="564"/>
      <c r="D16693" s="209"/>
      <c r="F16693" s="685"/>
    </row>
    <row r="16694" spans="2:6" s="55" customFormat="1" x14ac:dyDescent="0.25">
      <c r="B16694" s="209"/>
      <c r="C16694" s="564"/>
      <c r="D16694" s="209"/>
      <c r="F16694" s="685"/>
    </row>
    <row r="16695" spans="2:6" s="55" customFormat="1" x14ac:dyDescent="0.25">
      <c r="B16695" s="209"/>
      <c r="C16695" s="564"/>
      <c r="D16695" s="209"/>
      <c r="F16695" s="685"/>
    </row>
    <row r="16696" spans="2:6" s="55" customFormat="1" x14ac:dyDescent="0.25">
      <c r="B16696" s="209"/>
      <c r="C16696" s="564"/>
      <c r="D16696" s="209"/>
      <c r="F16696" s="685"/>
    </row>
    <row r="16697" spans="2:6" s="55" customFormat="1" x14ac:dyDescent="0.25">
      <c r="B16697" s="209"/>
      <c r="C16697" s="564"/>
      <c r="D16697" s="209"/>
      <c r="F16697" s="685"/>
    </row>
    <row r="16698" spans="2:6" s="55" customFormat="1" x14ac:dyDescent="0.25">
      <c r="B16698" s="209"/>
      <c r="C16698" s="564"/>
      <c r="D16698" s="209"/>
      <c r="F16698" s="685"/>
    </row>
    <row r="16699" spans="2:6" s="55" customFormat="1" x14ac:dyDescent="0.25">
      <c r="B16699" s="209"/>
      <c r="C16699" s="564"/>
      <c r="D16699" s="209"/>
      <c r="F16699" s="685"/>
    </row>
    <row r="16700" spans="2:6" s="55" customFormat="1" x14ac:dyDescent="0.25">
      <c r="B16700" s="209"/>
      <c r="C16700" s="564"/>
      <c r="D16700" s="209"/>
      <c r="F16700" s="685"/>
    </row>
    <row r="16701" spans="2:6" s="55" customFormat="1" x14ac:dyDescent="0.25">
      <c r="B16701" s="209"/>
      <c r="C16701" s="564"/>
      <c r="D16701" s="209"/>
      <c r="F16701" s="685"/>
    </row>
    <row r="16702" spans="2:6" s="55" customFormat="1" x14ac:dyDescent="0.25">
      <c r="B16702" s="209"/>
      <c r="C16702" s="564"/>
      <c r="D16702" s="209"/>
      <c r="F16702" s="685"/>
    </row>
    <row r="16703" spans="2:6" s="55" customFormat="1" x14ac:dyDescent="0.25">
      <c r="B16703" s="209"/>
      <c r="C16703" s="564"/>
      <c r="D16703" s="209"/>
      <c r="F16703" s="685"/>
    </row>
    <row r="16704" spans="2:6" s="55" customFormat="1" x14ac:dyDescent="0.25">
      <c r="B16704" s="209"/>
      <c r="C16704" s="564"/>
      <c r="D16704" s="209"/>
      <c r="F16704" s="685"/>
    </row>
    <row r="16705" spans="2:6" s="55" customFormat="1" x14ac:dyDescent="0.25">
      <c r="B16705" s="209"/>
      <c r="C16705" s="564"/>
      <c r="D16705" s="209"/>
      <c r="F16705" s="685"/>
    </row>
    <row r="16706" spans="2:6" s="55" customFormat="1" x14ac:dyDescent="0.25">
      <c r="B16706" s="209"/>
      <c r="C16706" s="564"/>
      <c r="D16706" s="209"/>
      <c r="F16706" s="685"/>
    </row>
    <row r="16707" spans="2:6" s="55" customFormat="1" x14ac:dyDescent="0.25">
      <c r="B16707" s="209"/>
      <c r="C16707" s="564"/>
      <c r="D16707" s="209"/>
      <c r="F16707" s="685"/>
    </row>
    <row r="16708" spans="2:6" s="55" customFormat="1" x14ac:dyDescent="0.25">
      <c r="B16708" s="209"/>
      <c r="C16708" s="564"/>
      <c r="D16708" s="209"/>
      <c r="F16708" s="685"/>
    </row>
    <row r="16709" spans="2:6" s="55" customFormat="1" x14ac:dyDescent="0.25">
      <c r="B16709" s="209"/>
      <c r="C16709" s="564"/>
      <c r="D16709" s="209"/>
      <c r="F16709" s="685"/>
    </row>
    <row r="16710" spans="2:6" s="55" customFormat="1" x14ac:dyDescent="0.25">
      <c r="B16710" s="209"/>
      <c r="C16710" s="564"/>
      <c r="D16710" s="209"/>
      <c r="F16710" s="685"/>
    </row>
    <row r="16711" spans="2:6" s="55" customFormat="1" x14ac:dyDescent="0.25">
      <c r="B16711" s="209"/>
      <c r="C16711" s="564"/>
      <c r="D16711" s="209"/>
      <c r="F16711" s="685"/>
    </row>
    <row r="16712" spans="2:6" s="55" customFormat="1" x14ac:dyDescent="0.25">
      <c r="B16712" s="209"/>
      <c r="C16712" s="564"/>
      <c r="D16712" s="209"/>
      <c r="F16712" s="685"/>
    </row>
    <row r="16713" spans="2:6" s="55" customFormat="1" x14ac:dyDescent="0.25">
      <c r="B16713" s="209"/>
      <c r="C16713" s="564"/>
      <c r="D16713" s="209"/>
      <c r="F16713" s="685"/>
    </row>
    <row r="16714" spans="2:6" s="55" customFormat="1" x14ac:dyDescent="0.25">
      <c r="B16714" s="209"/>
      <c r="C16714" s="564"/>
      <c r="D16714" s="209"/>
      <c r="F16714" s="685"/>
    </row>
    <row r="16715" spans="2:6" s="55" customFormat="1" x14ac:dyDescent="0.25">
      <c r="B16715" s="209"/>
      <c r="C16715" s="564"/>
      <c r="D16715" s="209"/>
      <c r="F16715" s="685"/>
    </row>
    <row r="16716" spans="2:6" s="55" customFormat="1" x14ac:dyDescent="0.25">
      <c r="B16716" s="209"/>
      <c r="C16716" s="564"/>
      <c r="D16716" s="209"/>
      <c r="F16716" s="685"/>
    </row>
    <row r="16717" spans="2:6" s="55" customFormat="1" x14ac:dyDescent="0.25">
      <c r="B16717" s="209"/>
      <c r="C16717" s="564"/>
      <c r="D16717" s="209"/>
      <c r="F16717" s="685"/>
    </row>
    <row r="16718" spans="2:6" s="55" customFormat="1" x14ac:dyDescent="0.25">
      <c r="B16718" s="209"/>
      <c r="C16718" s="564"/>
      <c r="D16718" s="209"/>
      <c r="F16718" s="685"/>
    </row>
    <row r="16719" spans="2:6" s="55" customFormat="1" x14ac:dyDescent="0.25">
      <c r="B16719" s="209"/>
      <c r="C16719" s="564"/>
      <c r="D16719" s="209"/>
      <c r="F16719" s="685"/>
    </row>
    <row r="16720" spans="2:6" s="55" customFormat="1" x14ac:dyDescent="0.25">
      <c r="B16720" s="209"/>
      <c r="C16720" s="564"/>
      <c r="D16720" s="209"/>
      <c r="F16720" s="685"/>
    </row>
    <row r="16721" spans="2:6" s="55" customFormat="1" x14ac:dyDescent="0.25">
      <c r="B16721" s="209"/>
      <c r="C16721" s="564"/>
      <c r="D16721" s="209"/>
      <c r="F16721" s="685"/>
    </row>
    <row r="16722" spans="2:6" s="55" customFormat="1" x14ac:dyDescent="0.25">
      <c r="B16722" s="209"/>
      <c r="C16722" s="564"/>
      <c r="D16722" s="209"/>
      <c r="F16722" s="685"/>
    </row>
    <row r="16723" spans="2:6" s="55" customFormat="1" x14ac:dyDescent="0.25">
      <c r="B16723" s="209"/>
      <c r="C16723" s="564"/>
      <c r="D16723" s="209"/>
      <c r="F16723" s="685"/>
    </row>
    <row r="16724" spans="2:6" s="55" customFormat="1" x14ac:dyDescent="0.25">
      <c r="B16724" s="209"/>
      <c r="C16724" s="564"/>
      <c r="D16724" s="209"/>
      <c r="F16724" s="685"/>
    </row>
    <row r="16725" spans="2:6" s="55" customFormat="1" x14ac:dyDescent="0.25">
      <c r="B16725" s="209"/>
      <c r="C16725" s="564"/>
      <c r="D16725" s="209"/>
      <c r="F16725" s="685"/>
    </row>
    <row r="16726" spans="2:6" s="55" customFormat="1" x14ac:dyDescent="0.25">
      <c r="B16726" s="209"/>
      <c r="C16726" s="564"/>
      <c r="D16726" s="209"/>
      <c r="F16726" s="685"/>
    </row>
    <row r="16727" spans="2:6" s="55" customFormat="1" x14ac:dyDescent="0.25">
      <c r="B16727" s="209"/>
      <c r="C16727" s="564"/>
      <c r="D16727" s="209"/>
      <c r="F16727" s="685"/>
    </row>
    <row r="16728" spans="2:6" s="55" customFormat="1" x14ac:dyDescent="0.25">
      <c r="B16728" s="209"/>
      <c r="C16728" s="564"/>
      <c r="D16728" s="209"/>
      <c r="F16728" s="685"/>
    </row>
    <row r="16729" spans="2:6" s="55" customFormat="1" x14ac:dyDescent="0.25">
      <c r="B16729" s="209"/>
      <c r="C16729" s="564"/>
      <c r="D16729" s="209"/>
      <c r="F16729" s="685"/>
    </row>
    <row r="16730" spans="2:6" s="55" customFormat="1" x14ac:dyDescent="0.25">
      <c r="B16730" s="209"/>
      <c r="C16730" s="564"/>
      <c r="D16730" s="209"/>
      <c r="F16730" s="685"/>
    </row>
    <row r="16731" spans="2:6" s="55" customFormat="1" x14ac:dyDescent="0.25">
      <c r="B16731" s="209"/>
      <c r="C16731" s="564"/>
      <c r="D16731" s="209"/>
      <c r="F16731" s="685"/>
    </row>
    <row r="16732" spans="2:6" s="55" customFormat="1" x14ac:dyDescent="0.25">
      <c r="B16732" s="209"/>
      <c r="C16732" s="564"/>
      <c r="D16732" s="209"/>
      <c r="F16732" s="685"/>
    </row>
    <row r="16733" spans="2:6" s="55" customFormat="1" x14ac:dyDescent="0.25">
      <c r="B16733" s="209"/>
      <c r="C16733" s="564"/>
      <c r="D16733" s="209"/>
      <c r="F16733" s="685"/>
    </row>
    <row r="16734" spans="2:6" s="55" customFormat="1" x14ac:dyDescent="0.25">
      <c r="B16734" s="209"/>
      <c r="C16734" s="564"/>
      <c r="D16734" s="209"/>
      <c r="F16734" s="685"/>
    </row>
    <row r="16735" spans="2:6" s="55" customFormat="1" x14ac:dyDescent="0.25">
      <c r="B16735" s="209"/>
      <c r="C16735" s="564"/>
      <c r="D16735" s="209"/>
      <c r="F16735" s="685"/>
    </row>
    <row r="16736" spans="2:6" s="55" customFormat="1" x14ac:dyDescent="0.25">
      <c r="B16736" s="209"/>
      <c r="C16736" s="564"/>
      <c r="D16736" s="209"/>
      <c r="F16736" s="685"/>
    </row>
    <row r="16737" spans="2:6" s="55" customFormat="1" x14ac:dyDescent="0.25">
      <c r="B16737" s="209"/>
      <c r="C16737" s="564"/>
      <c r="D16737" s="209"/>
      <c r="F16737" s="685"/>
    </row>
    <row r="16738" spans="2:6" s="55" customFormat="1" x14ac:dyDescent="0.25">
      <c r="B16738" s="209"/>
      <c r="C16738" s="564"/>
      <c r="D16738" s="209"/>
      <c r="F16738" s="685"/>
    </row>
    <row r="16739" spans="2:6" s="55" customFormat="1" x14ac:dyDescent="0.25">
      <c r="B16739" s="209"/>
      <c r="C16739" s="564"/>
      <c r="D16739" s="209"/>
      <c r="F16739" s="685"/>
    </row>
    <row r="16740" spans="2:6" s="55" customFormat="1" x14ac:dyDescent="0.25">
      <c r="B16740" s="209"/>
      <c r="C16740" s="564"/>
      <c r="D16740" s="209"/>
      <c r="F16740" s="685"/>
    </row>
    <row r="16741" spans="2:6" s="55" customFormat="1" x14ac:dyDescent="0.25">
      <c r="B16741" s="209"/>
      <c r="C16741" s="564"/>
      <c r="D16741" s="209"/>
      <c r="F16741" s="685"/>
    </row>
    <row r="16742" spans="2:6" s="55" customFormat="1" x14ac:dyDescent="0.25">
      <c r="B16742" s="209"/>
      <c r="C16742" s="564"/>
      <c r="D16742" s="209"/>
      <c r="F16742" s="685"/>
    </row>
    <row r="16743" spans="2:6" s="55" customFormat="1" x14ac:dyDescent="0.25">
      <c r="B16743" s="209"/>
      <c r="C16743" s="564"/>
      <c r="D16743" s="209"/>
      <c r="F16743" s="685"/>
    </row>
    <row r="16744" spans="2:6" s="55" customFormat="1" x14ac:dyDescent="0.25">
      <c r="B16744" s="209"/>
      <c r="C16744" s="564"/>
      <c r="D16744" s="209"/>
      <c r="F16744" s="685"/>
    </row>
    <row r="16745" spans="2:6" s="55" customFormat="1" x14ac:dyDescent="0.25">
      <c r="B16745" s="209"/>
      <c r="C16745" s="564"/>
      <c r="D16745" s="209"/>
      <c r="F16745" s="685"/>
    </row>
    <row r="16746" spans="2:6" s="55" customFormat="1" x14ac:dyDescent="0.25">
      <c r="B16746" s="209"/>
      <c r="C16746" s="564"/>
      <c r="D16746" s="209"/>
      <c r="F16746" s="685"/>
    </row>
    <row r="16747" spans="2:6" s="55" customFormat="1" x14ac:dyDescent="0.25">
      <c r="B16747" s="209"/>
      <c r="C16747" s="564"/>
      <c r="D16747" s="209"/>
      <c r="F16747" s="685"/>
    </row>
    <row r="16748" spans="2:6" s="55" customFormat="1" x14ac:dyDescent="0.25">
      <c r="B16748" s="209"/>
      <c r="C16748" s="564"/>
      <c r="D16748" s="209"/>
      <c r="F16748" s="685"/>
    </row>
    <row r="16749" spans="2:6" s="55" customFormat="1" x14ac:dyDescent="0.25">
      <c r="B16749" s="209"/>
      <c r="C16749" s="564"/>
      <c r="D16749" s="209"/>
      <c r="F16749" s="685"/>
    </row>
    <row r="16750" spans="2:6" s="55" customFormat="1" x14ac:dyDescent="0.25">
      <c r="B16750" s="209"/>
      <c r="C16750" s="564"/>
      <c r="D16750" s="209"/>
      <c r="F16750" s="685"/>
    </row>
    <row r="16751" spans="2:6" s="55" customFormat="1" x14ac:dyDescent="0.25">
      <c r="B16751" s="209"/>
      <c r="C16751" s="564"/>
      <c r="D16751" s="209"/>
      <c r="F16751" s="685"/>
    </row>
    <row r="16752" spans="2:6" s="55" customFormat="1" x14ac:dyDescent="0.25">
      <c r="B16752" s="209"/>
      <c r="C16752" s="564"/>
      <c r="D16752" s="209"/>
      <c r="F16752" s="685"/>
    </row>
    <row r="16753" spans="2:6" s="55" customFormat="1" x14ac:dyDescent="0.25">
      <c r="B16753" s="209"/>
      <c r="C16753" s="564"/>
      <c r="D16753" s="209"/>
      <c r="F16753" s="685"/>
    </row>
    <row r="16754" spans="2:6" s="55" customFormat="1" x14ac:dyDescent="0.25">
      <c r="B16754" s="209"/>
      <c r="C16754" s="564"/>
      <c r="D16754" s="209"/>
      <c r="F16754" s="685"/>
    </row>
    <row r="16755" spans="2:6" s="55" customFormat="1" x14ac:dyDescent="0.25">
      <c r="B16755" s="209"/>
      <c r="C16755" s="564"/>
      <c r="D16755" s="209"/>
      <c r="F16755" s="685"/>
    </row>
    <row r="16756" spans="2:6" s="55" customFormat="1" x14ac:dyDescent="0.25">
      <c r="B16756" s="209"/>
      <c r="C16756" s="564"/>
      <c r="D16756" s="209"/>
      <c r="F16756" s="685"/>
    </row>
    <row r="16757" spans="2:6" s="55" customFormat="1" x14ac:dyDescent="0.25">
      <c r="B16757" s="209"/>
      <c r="C16757" s="564"/>
      <c r="D16757" s="209"/>
      <c r="F16757" s="685"/>
    </row>
    <row r="16758" spans="2:6" s="55" customFormat="1" x14ac:dyDescent="0.25">
      <c r="B16758" s="209"/>
      <c r="C16758" s="564"/>
      <c r="D16758" s="209"/>
      <c r="F16758" s="685"/>
    </row>
    <row r="16759" spans="2:6" s="55" customFormat="1" x14ac:dyDescent="0.25">
      <c r="B16759" s="209"/>
      <c r="C16759" s="564"/>
      <c r="D16759" s="209"/>
      <c r="F16759" s="685"/>
    </row>
    <row r="16760" spans="2:6" s="55" customFormat="1" x14ac:dyDescent="0.25">
      <c r="B16760" s="209"/>
      <c r="C16760" s="564"/>
      <c r="D16760" s="209"/>
      <c r="F16760" s="685"/>
    </row>
    <row r="16761" spans="2:6" s="55" customFormat="1" x14ac:dyDescent="0.25">
      <c r="B16761" s="209"/>
      <c r="C16761" s="564"/>
      <c r="D16761" s="209"/>
      <c r="F16761" s="685"/>
    </row>
    <row r="16762" spans="2:6" s="55" customFormat="1" x14ac:dyDescent="0.25">
      <c r="B16762" s="209"/>
      <c r="C16762" s="564"/>
      <c r="D16762" s="209"/>
      <c r="F16762" s="685"/>
    </row>
    <row r="16763" spans="2:6" s="55" customFormat="1" x14ac:dyDescent="0.25">
      <c r="B16763" s="209"/>
      <c r="C16763" s="564"/>
      <c r="D16763" s="209"/>
      <c r="F16763" s="685"/>
    </row>
    <row r="16764" spans="2:6" s="55" customFormat="1" x14ac:dyDescent="0.25">
      <c r="B16764" s="209"/>
      <c r="C16764" s="564"/>
      <c r="D16764" s="209"/>
      <c r="F16764" s="685"/>
    </row>
    <row r="16765" spans="2:6" s="55" customFormat="1" x14ac:dyDescent="0.25">
      <c r="B16765" s="209"/>
      <c r="C16765" s="564"/>
      <c r="D16765" s="209"/>
      <c r="F16765" s="685"/>
    </row>
    <row r="16766" spans="2:6" s="55" customFormat="1" x14ac:dyDescent="0.25">
      <c r="B16766" s="209"/>
      <c r="C16766" s="564"/>
      <c r="D16766" s="209"/>
      <c r="F16766" s="685"/>
    </row>
    <row r="16767" spans="2:6" s="55" customFormat="1" x14ac:dyDescent="0.25">
      <c r="B16767" s="209"/>
      <c r="C16767" s="564"/>
      <c r="D16767" s="209"/>
      <c r="F16767" s="685"/>
    </row>
    <row r="16768" spans="2:6" s="55" customFormat="1" x14ac:dyDescent="0.25">
      <c r="B16768" s="209"/>
      <c r="C16768" s="564"/>
      <c r="D16768" s="209"/>
      <c r="F16768" s="685"/>
    </row>
    <row r="16769" spans="2:6" s="55" customFormat="1" x14ac:dyDescent="0.25">
      <c r="B16769" s="209"/>
      <c r="C16769" s="564"/>
      <c r="D16769" s="209"/>
      <c r="F16769" s="685"/>
    </row>
    <row r="16770" spans="2:6" s="55" customFormat="1" x14ac:dyDescent="0.25">
      <c r="B16770" s="209"/>
      <c r="C16770" s="564"/>
      <c r="D16770" s="209"/>
      <c r="F16770" s="685"/>
    </row>
    <row r="16771" spans="2:6" s="55" customFormat="1" x14ac:dyDescent="0.25">
      <c r="B16771" s="209"/>
      <c r="C16771" s="564"/>
      <c r="D16771" s="209"/>
      <c r="F16771" s="685"/>
    </row>
    <row r="16772" spans="2:6" s="55" customFormat="1" x14ac:dyDescent="0.25">
      <c r="B16772" s="209"/>
      <c r="C16772" s="564"/>
      <c r="D16772" s="209"/>
      <c r="F16772" s="685"/>
    </row>
    <row r="16773" spans="2:6" s="55" customFormat="1" x14ac:dyDescent="0.25">
      <c r="B16773" s="209"/>
      <c r="C16773" s="564"/>
      <c r="D16773" s="209"/>
      <c r="F16773" s="685"/>
    </row>
    <row r="16774" spans="2:6" s="55" customFormat="1" x14ac:dyDescent="0.25">
      <c r="B16774" s="209"/>
      <c r="C16774" s="564"/>
      <c r="D16774" s="209"/>
      <c r="F16774" s="685"/>
    </row>
    <row r="16775" spans="2:6" s="55" customFormat="1" x14ac:dyDescent="0.25">
      <c r="B16775" s="209"/>
      <c r="C16775" s="564"/>
      <c r="D16775" s="209"/>
      <c r="F16775" s="685"/>
    </row>
    <row r="16776" spans="2:6" s="55" customFormat="1" x14ac:dyDescent="0.25">
      <c r="B16776" s="209"/>
      <c r="C16776" s="564"/>
      <c r="D16776" s="209"/>
      <c r="F16776" s="685"/>
    </row>
    <row r="16777" spans="2:6" s="55" customFormat="1" x14ac:dyDescent="0.25">
      <c r="B16777" s="209"/>
      <c r="C16777" s="564"/>
      <c r="D16777" s="209"/>
      <c r="F16777" s="685"/>
    </row>
    <row r="16778" spans="2:6" s="55" customFormat="1" x14ac:dyDescent="0.25">
      <c r="B16778" s="209"/>
      <c r="C16778" s="564"/>
      <c r="D16778" s="209"/>
      <c r="F16778" s="685"/>
    </row>
    <row r="16779" spans="2:6" s="55" customFormat="1" x14ac:dyDescent="0.25">
      <c r="B16779" s="209"/>
      <c r="C16779" s="564"/>
      <c r="D16779" s="209"/>
      <c r="F16779" s="685"/>
    </row>
    <row r="16780" spans="2:6" s="55" customFormat="1" x14ac:dyDescent="0.25">
      <c r="B16780" s="209"/>
      <c r="C16780" s="564"/>
      <c r="D16780" s="209"/>
      <c r="F16780" s="685"/>
    </row>
    <row r="16781" spans="2:6" s="55" customFormat="1" x14ac:dyDescent="0.25">
      <c r="B16781" s="209"/>
      <c r="C16781" s="564"/>
      <c r="D16781" s="209"/>
      <c r="F16781" s="685"/>
    </row>
    <row r="16782" spans="2:6" s="55" customFormat="1" x14ac:dyDescent="0.25">
      <c r="B16782" s="209"/>
      <c r="C16782" s="564"/>
      <c r="D16782" s="209"/>
      <c r="F16782" s="685"/>
    </row>
    <row r="16783" spans="2:6" s="55" customFormat="1" x14ac:dyDescent="0.25">
      <c r="B16783" s="209"/>
      <c r="C16783" s="564"/>
      <c r="D16783" s="209"/>
      <c r="F16783" s="685"/>
    </row>
    <row r="16784" spans="2:6" s="55" customFormat="1" x14ac:dyDescent="0.25">
      <c r="B16784" s="209"/>
      <c r="C16784" s="564"/>
      <c r="D16784" s="209"/>
      <c r="F16784" s="685"/>
    </row>
    <row r="16785" spans="2:6" s="55" customFormat="1" x14ac:dyDescent="0.25">
      <c r="B16785" s="209"/>
      <c r="C16785" s="564"/>
      <c r="D16785" s="209"/>
      <c r="F16785" s="685"/>
    </row>
    <row r="16786" spans="2:6" s="55" customFormat="1" x14ac:dyDescent="0.25">
      <c r="B16786" s="209"/>
      <c r="C16786" s="564"/>
      <c r="D16786" s="209"/>
      <c r="F16786" s="685"/>
    </row>
    <row r="16787" spans="2:6" s="55" customFormat="1" x14ac:dyDescent="0.25">
      <c r="B16787" s="209"/>
      <c r="C16787" s="564"/>
      <c r="D16787" s="209"/>
      <c r="F16787" s="685"/>
    </row>
    <row r="16788" spans="2:6" s="55" customFormat="1" x14ac:dyDescent="0.25">
      <c r="B16788" s="209"/>
      <c r="C16788" s="564"/>
      <c r="D16788" s="209"/>
      <c r="F16788" s="685"/>
    </row>
    <row r="16789" spans="2:6" s="55" customFormat="1" x14ac:dyDescent="0.25">
      <c r="B16789" s="209"/>
      <c r="C16789" s="564"/>
      <c r="D16789" s="209"/>
      <c r="F16789" s="685"/>
    </row>
    <row r="16790" spans="2:6" s="55" customFormat="1" x14ac:dyDescent="0.25">
      <c r="B16790" s="209"/>
      <c r="C16790" s="564"/>
      <c r="D16790" s="209"/>
      <c r="F16790" s="685"/>
    </row>
    <row r="16791" spans="2:6" s="55" customFormat="1" x14ac:dyDescent="0.25">
      <c r="B16791" s="209"/>
      <c r="C16791" s="564"/>
      <c r="D16791" s="209"/>
      <c r="F16791" s="685"/>
    </row>
    <row r="16792" spans="2:6" s="55" customFormat="1" x14ac:dyDescent="0.25">
      <c r="B16792" s="209"/>
      <c r="C16792" s="564"/>
      <c r="D16792" s="209"/>
      <c r="F16792" s="685"/>
    </row>
    <row r="16793" spans="2:6" s="55" customFormat="1" x14ac:dyDescent="0.25">
      <c r="B16793" s="209"/>
      <c r="C16793" s="564"/>
      <c r="D16793" s="209"/>
      <c r="F16793" s="685"/>
    </row>
    <row r="16794" spans="2:6" s="55" customFormat="1" x14ac:dyDescent="0.25">
      <c r="B16794" s="209"/>
      <c r="C16794" s="564"/>
      <c r="D16794" s="209"/>
      <c r="F16794" s="685"/>
    </row>
    <row r="16795" spans="2:6" s="55" customFormat="1" x14ac:dyDescent="0.25">
      <c r="B16795" s="209"/>
      <c r="C16795" s="564"/>
      <c r="D16795" s="209"/>
      <c r="F16795" s="685"/>
    </row>
    <row r="16796" spans="2:6" s="55" customFormat="1" x14ac:dyDescent="0.25">
      <c r="B16796" s="209"/>
      <c r="C16796" s="564"/>
      <c r="D16796" s="209"/>
      <c r="F16796" s="685"/>
    </row>
    <row r="16797" spans="2:6" s="55" customFormat="1" x14ac:dyDescent="0.25">
      <c r="B16797" s="209"/>
      <c r="C16797" s="564"/>
      <c r="D16797" s="209"/>
      <c r="F16797" s="685"/>
    </row>
    <row r="16798" spans="2:6" s="55" customFormat="1" x14ac:dyDescent="0.25">
      <c r="B16798" s="209"/>
      <c r="C16798" s="564"/>
      <c r="D16798" s="209"/>
      <c r="F16798" s="685"/>
    </row>
    <row r="16799" spans="2:6" s="55" customFormat="1" x14ac:dyDescent="0.25">
      <c r="B16799" s="209"/>
      <c r="C16799" s="564"/>
      <c r="D16799" s="209"/>
      <c r="F16799" s="685"/>
    </row>
    <row r="16800" spans="2:6" s="55" customFormat="1" x14ac:dyDescent="0.25">
      <c r="B16800" s="209"/>
      <c r="C16800" s="564"/>
      <c r="D16800" s="209"/>
      <c r="F16800" s="685"/>
    </row>
    <row r="16801" spans="2:6" s="55" customFormat="1" x14ac:dyDescent="0.25">
      <c r="B16801" s="209"/>
      <c r="C16801" s="564"/>
      <c r="D16801" s="209"/>
      <c r="F16801" s="685"/>
    </row>
    <row r="16802" spans="2:6" s="55" customFormat="1" x14ac:dyDescent="0.25">
      <c r="B16802" s="209"/>
      <c r="C16802" s="564"/>
      <c r="D16802" s="209"/>
      <c r="F16802" s="685"/>
    </row>
    <row r="16803" spans="2:6" s="55" customFormat="1" x14ac:dyDescent="0.25">
      <c r="B16803" s="209"/>
      <c r="C16803" s="564"/>
      <c r="D16803" s="209"/>
      <c r="F16803" s="685"/>
    </row>
    <row r="16804" spans="2:6" s="55" customFormat="1" x14ac:dyDescent="0.25">
      <c r="B16804" s="209"/>
      <c r="C16804" s="564"/>
      <c r="D16804" s="209"/>
      <c r="F16804" s="685"/>
    </row>
    <row r="16805" spans="2:6" s="55" customFormat="1" x14ac:dyDescent="0.25">
      <c r="B16805" s="209"/>
      <c r="C16805" s="564"/>
      <c r="D16805" s="209"/>
      <c r="F16805" s="685"/>
    </row>
    <row r="16806" spans="2:6" s="55" customFormat="1" x14ac:dyDescent="0.25">
      <c r="B16806" s="209"/>
      <c r="C16806" s="564"/>
      <c r="D16806" s="209"/>
      <c r="F16806" s="685"/>
    </row>
    <row r="16807" spans="2:6" s="55" customFormat="1" x14ac:dyDescent="0.25">
      <c r="B16807" s="209"/>
      <c r="C16807" s="564"/>
      <c r="D16807" s="209"/>
      <c r="F16807" s="685"/>
    </row>
    <row r="16808" spans="2:6" s="55" customFormat="1" x14ac:dyDescent="0.25">
      <c r="B16808" s="209"/>
      <c r="C16808" s="564"/>
      <c r="D16808" s="209"/>
      <c r="F16808" s="685"/>
    </row>
    <row r="16809" spans="2:6" s="55" customFormat="1" x14ac:dyDescent="0.25">
      <c r="B16809" s="209"/>
      <c r="C16809" s="564"/>
      <c r="D16809" s="209"/>
      <c r="F16809" s="685"/>
    </row>
    <row r="16810" spans="2:6" s="55" customFormat="1" x14ac:dyDescent="0.25">
      <c r="B16810" s="209"/>
      <c r="C16810" s="564"/>
      <c r="D16810" s="209"/>
      <c r="F16810" s="685"/>
    </row>
    <row r="16811" spans="2:6" s="55" customFormat="1" x14ac:dyDescent="0.25">
      <c r="B16811" s="209"/>
      <c r="C16811" s="564"/>
      <c r="D16811" s="209"/>
      <c r="F16811" s="685"/>
    </row>
    <row r="16812" spans="2:6" s="55" customFormat="1" x14ac:dyDescent="0.25">
      <c r="B16812" s="209"/>
      <c r="C16812" s="564"/>
      <c r="D16812" s="209"/>
      <c r="F16812" s="685"/>
    </row>
    <row r="16813" spans="2:6" s="55" customFormat="1" x14ac:dyDescent="0.25">
      <c r="B16813" s="209"/>
      <c r="C16813" s="564"/>
      <c r="D16813" s="209"/>
      <c r="F16813" s="685"/>
    </row>
    <row r="16814" spans="2:6" s="55" customFormat="1" x14ac:dyDescent="0.25">
      <c r="B16814" s="209"/>
      <c r="C16814" s="564"/>
      <c r="D16814" s="209"/>
      <c r="F16814" s="685"/>
    </row>
    <row r="16815" spans="2:6" s="55" customFormat="1" x14ac:dyDescent="0.25">
      <c r="B16815" s="209"/>
      <c r="C16815" s="564"/>
      <c r="D16815" s="209"/>
      <c r="F16815" s="685"/>
    </row>
    <row r="16816" spans="2:6" s="55" customFormat="1" x14ac:dyDescent="0.25">
      <c r="B16816" s="209"/>
      <c r="C16816" s="564"/>
      <c r="D16816" s="209"/>
      <c r="F16816" s="685"/>
    </row>
    <row r="16817" spans="2:6" s="55" customFormat="1" x14ac:dyDescent="0.25">
      <c r="B16817" s="209"/>
      <c r="C16817" s="564"/>
      <c r="D16817" s="209"/>
      <c r="F16817" s="685"/>
    </row>
    <row r="16818" spans="2:6" s="55" customFormat="1" x14ac:dyDescent="0.25">
      <c r="B16818" s="209"/>
      <c r="C16818" s="564"/>
      <c r="D16818" s="209"/>
      <c r="F16818" s="685"/>
    </row>
    <row r="16819" spans="2:6" s="55" customFormat="1" x14ac:dyDescent="0.25">
      <c r="B16819" s="209"/>
      <c r="C16819" s="564"/>
      <c r="D16819" s="209"/>
      <c r="F16819" s="685"/>
    </row>
    <row r="16820" spans="2:6" s="55" customFormat="1" x14ac:dyDescent="0.25">
      <c r="B16820" s="209"/>
      <c r="C16820" s="564"/>
      <c r="D16820" s="209"/>
      <c r="F16820" s="685"/>
    </row>
    <row r="16821" spans="2:6" s="55" customFormat="1" x14ac:dyDescent="0.25">
      <c r="B16821" s="209"/>
      <c r="C16821" s="564"/>
      <c r="D16821" s="209"/>
      <c r="F16821" s="685"/>
    </row>
    <row r="16822" spans="2:6" s="55" customFormat="1" x14ac:dyDescent="0.25">
      <c r="B16822" s="209"/>
      <c r="C16822" s="564"/>
      <c r="D16822" s="209"/>
      <c r="F16822" s="685"/>
    </row>
    <row r="16823" spans="2:6" s="55" customFormat="1" x14ac:dyDescent="0.25">
      <c r="B16823" s="209"/>
      <c r="C16823" s="564"/>
      <c r="D16823" s="209"/>
      <c r="F16823" s="685"/>
    </row>
    <row r="16824" spans="2:6" s="55" customFormat="1" x14ac:dyDescent="0.25">
      <c r="B16824" s="209"/>
      <c r="C16824" s="564"/>
      <c r="D16824" s="209"/>
      <c r="F16824" s="685"/>
    </row>
    <row r="16825" spans="2:6" s="55" customFormat="1" x14ac:dyDescent="0.25">
      <c r="B16825" s="209"/>
      <c r="C16825" s="564"/>
      <c r="D16825" s="209"/>
      <c r="F16825" s="685"/>
    </row>
    <row r="16826" spans="2:6" s="55" customFormat="1" x14ac:dyDescent="0.25">
      <c r="B16826" s="209"/>
      <c r="C16826" s="564"/>
      <c r="D16826" s="209"/>
      <c r="F16826" s="685"/>
    </row>
    <row r="16827" spans="2:6" s="55" customFormat="1" x14ac:dyDescent="0.25">
      <c r="B16827" s="209"/>
      <c r="C16827" s="564"/>
      <c r="D16827" s="209"/>
      <c r="F16827" s="685"/>
    </row>
    <row r="16828" spans="2:6" s="55" customFormat="1" x14ac:dyDescent="0.25">
      <c r="B16828" s="209"/>
      <c r="C16828" s="564"/>
      <c r="D16828" s="209"/>
      <c r="F16828" s="685"/>
    </row>
    <row r="16829" spans="2:6" s="55" customFormat="1" x14ac:dyDescent="0.25">
      <c r="B16829" s="209"/>
      <c r="C16829" s="564"/>
      <c r="D16829" s="209"/>
      <c r="F16829" s="685"/>
    </row>
    <row r="16830" spans="2:6" s="55" customFormat="1" x14ac:dyDescent="0.25">
      <c r="B16830" s="209"/>
      <c r="C16830" s="564"/>
      <c r="D16830" s="209"/>
      <c r="F16830" s="685"/>
    </row>
    <row r="16831" spans="2:6" s="55" customFormat="1" x14ac:dyDescent="0.25">
      <c r="B16831" s="209"/>
      <c r="C16831" s="564"/>
      <c r="D16831" s="209"/>
      <c r="F16831" s="685"/>
    </row>
    <row r="16832" spans="2:6" s="55" customFormat="1" x14ac:dyDescent="0.25">
      <c r="B16832" s="209"/>
      <c r="C16832" s="564"/>
      <c r="D16832" s="209"/>
      <c r="F16832" s="685"/>
    </row>
    <row r="16833" spans="2:6" s="55" customFormat="1" x14ac:dyDescent="0.25">
      <c r="B16833" s="209"/>
      <c r="C16833" s="564"/>
      <c r="D16833" s="209"/>
      <c r="F16833" s="685"/>
    </row>
    <row r="16834" spans="2:6" s="55" customFormat="1" x14ac:dyDescent="0.25">
      <c r="B16834" s="209"/>
      <c r="C16834" s="564"/>
      <c r="D16834" s="209"/>
      <c r="F16834" s="685"/>
    </row>
    <row r="16835" spans="2:6" s="55" customFormat="1" x14ac:dyDescent="0.25">
      <c r="B16835" s="209"/>
      <c r="C16835" s="564"/>
      <c r="D16835" s="209"/>
      <c r="F16835" s="685"/>
    </row>
    <row r="16836" spans="2:6" s="55" customFormat="1" x14ac:dyDescent="0.25">
      <c r="B16836" s="209"/>
      <c r="C16836" s="564"/>
      <c r="D16836" s="209"/>
      <c r="F16836" s="685"/>
    </row>
    <row r="16837" spans="2:6" s="55" customFormat="1" x14ac:dyDescent="0.25">
      <c r="B16837" s="209"/>
      <c r="C16837" s="564"/>
      <c r="D16837" s="209"/>
      <c r="F16837" s="685"/>
    </row>
    <row r="16838" spans="2:6" s="55" customFormat="1" x14ac:dyDescent="0.25">
      <c r="B16838" s="209"/>
      <c r="C16838" s="564"/>
      <c r="D16838" s="209"/>
      <c r="F16838" s="685"/>
    </row>
    <row r="16839" spans="2:6" s="55" customFormat="1" x14ac:dyDescent="0.25">
      <c r="B16839" s="209"/>
      <c r="C16839" s="564"/>
      <c r="D16839" s="209"/>
      <c r="F16839" s="685"/>
    </row>
    <row r="16840" spans="2:6" s="55" customFormat="1" x14ac:dyDescent="0.25">
      <c r="B16840" s="209"/>
      <c r="C16840" s="564"/>
      <c r="D16840" s="209"/>
      <c r="F16840" s="685"/>
    </row>
    <row r="16841" spans="2:6" s="55" customFormat="1" x14ac:dyDescent="0.25">
      <c r="B16841" s="209"/>
      <c r="C16841" s="564"/>
      <c r="D16841" s="209"/>
      <c r="F16841" s="685"/>
    </row>
    <row r="16842" spans="2:6" s="55" customFormat="1" x14ac:dyDescent="0.25">
      <c r="B16842" s="209"/>
      <c r="C16842" s="564"/>
      <c r="D16842" s="209"/>
      <c r="F16842" s="685"/>
    </row>
    <row r="16843" spans="2:6" s="55" customFormat="1" x14ac:dyDescent="0.25">
      <c r="B16843" s="209"/>
      <c r="C16843" s="564"/>
      <c r="D16843" s="209"/>
      <c r="F16843" s="685"/>
    </row>
    <row r="16844" spans="2:6" s="55" customFormat="1" x14ac:dyDescent="0.25">
      <c r="B16844" s="209"/>
      <c r="C16844" s="564"/>
      <c r="D16844" s="209"/>
      <c r="F16844" s="685"/>
    </row>
    <row r="16845" spans="2:6" s="55" customFormat="1" x14ac:dyDescent="0.25">
      <c r="B16845" s="209"/>
      <c r="C16845" s="564"/>
      <c r="D16845" s="209"/>
      <c r="F16845" s="685"/>
    </row>
    <row r="16846" spans="2:6" s="55" customFormat="1" x14ac:dyDescent="0.25">
      <c r="B16846" s="209"/>
      <c r="C16846" s="564"/>
      <c r="D16846" s="209"/>
      <c r="F16846" s="685"/>
    </row>
    <row r="16847" spans="2:6" s="55" customFormat="1" x14ac:dyDescent="0.25">
      <c r="B16847" s="209"/>
      <c r="C16847" s="564"/>
      <c r="D16847" s="209"/>
      <c r="F16847" s="685"/>
    </row>
    <row r="16848" spans="2:6" s="55" customFormat="1" x14ac:dyDescent="0.25">
      <c r="B16848" s="209"/>
      <c r="C16848" s="564"/>
      <c r="D16848" s="209"/>
      <c r="F16848" s="685"/>
    </row>
    <row r="16849" spans="2:6" s="55" customFormat="1" x14ac:dyDescent="0.25">
      <c r="B16849" s="209"/>
      <c r="C16849" s="564"/>
      <c r="D16849" s="209"/>
      <c r="F16849" s="685"/>
    </row>
    <row r="16850" spans="2:6" s="55" customFormat="1" x14ac:dyDescent="0.25">
      <c r="B16850" s="209"/>
      <c r="C16850" s="564"/>
      <c r="D16850" s="209"/>
      <c r="F16850" s="685"/>
    </row>
    <row r="16851" spans="2:6" s="55" customFormat="1" x14ac:dyDescent="0.25">
      <c r="B16851" s="209"/>
      <c r="C16851" s="564"/>
      <c r="D16851" s="209"/>
      <c r="F16851" s="685"/>
    </row>
    <row r="16852" spans="2:6" s="55" customFormat="1" x14ac:dyDescent="0.25">
      <c r="B16852" s="209"/>
      <c r="C16852" s="564"/>
      <c r="D16852" s="209"/>
      <c r="F16852" s="685"/>
    </row>
    <row r="16853" spans="2:6" s="55" customFormat="1" x14ac:dyDescent="0.25">
      <c r="B16853" s="209"/>
      <c r="C16853" s="564"/>
      <c r="D16853" s="209"/>
      <c r="F16853" s="685"/>
    </row>
    <row r="16854" spans="2:6" s="55" customFormat="1" x14ac:dyDescent="0.25">
      <c r="B16854" s="209"/>
      <c r="C16854" s="564"/>
      <c r="D16854" s="209"/>
      <c r="F16854" s="685"/>
    </row>
    <row r="16855" spans="2:6" s="55" customFormat="1" x14ac:dyDescent="0.25">
      <c r="B16855" s="209"/>
      <c r="C16855" s="564"/>
      <c r="D16855" s="209"/>
      <c r="F16855" s="685"/>
    </row>
    <row r="16856" spans="2:6" s="55" customFormat="1" x14ac:dyDescent="0.25">
      <c r="B16856" s="209"/>
      <c r="C16856" s="564"/>
      <c r="D16856" s="209"/>
      <c r="F16856" s="685"/>
    </row>
    <row r="16857" spans="2:6" s="55" customFormat="1" x14ac:dyDescent="0.25">
      <c r="B16857" s="209"/>
      <c r="C16857" s="564"/>
      <c r="D16857" s="209"/>
      <c r="F16857" s="685"/>
    </row>
    <row r="16858" spans="2:6" s="55" customFormat="1" x14ac:dyDescent="0.25">
      <c r="B16858" s="209"/>
      <c r="C16858" s="564"/>
      <c r="D16858" s="209"/>
      <c r="F16858" s="685"/>
    </row>
    <row r="16859" spans="2:6" s="55" customFormat="1" x14ac:dyDescent="0.25">
      <c r="B16859" s="209"/>
      <c r="C16859" s="564"/>
      <c r="D16859" s="209"/>
      <c r="F16859" s="685"/>
    </row>
    <row r="16860" spans="2:6" s="55" customFormat="1" x14ac:dyDescent="0.25">
      <c r="B16860" s="209"/>
      <c r="C16860" s="564"/>
      <c r="D16860" s="209"/>
      <c r="F16860" s="685"/>
    </row>
    <row r="16861" spans="2:6" s="55" customFormat="1" x14ac:dyDescent="0.25">
      <c r="B16861" s="209"/>
      <c r="C16861" s="564"/>
      <c r="D16861" s="209"/>
      <c r="F16861" s="685"/>
    </row>
    <row r="16862" spans="2:6" s="55" customFormat="1" x14ac:dyDescent="0.25">
      <c r="B16862" s="209"/>
      <c r="C16862" s="564"/>
      <c r="D16862" s="209"/>
      <c r="F16862" s="685"/>
    </row>
    <row r="16863" spans="2:6" s="55" customFormat="1" x14ac:dyDescent="0.25">
      <c r="B16863" s="209"/>
      <c r="C16863" s="564"/>
      <c r="D16863" s="209"/>
      <c r="F16863" s="685"/>
    </row>
    <row r="16864" spans="2:6" s="55" customFormat="1" x14ac:dyDescent="0.25">
      <c r="B16864" s="209"/>
      <c r="C16864" s="564"/>
      <c r="D16864" s="209"/>
      <c r="F16864" s="685"/>
    </row>
    <row r="16865" spans="2:6" s="55" customFormat="1" x14ac:dyDescent="0.25">
      <c r="B16865" s="209"/>
      <c r="C16865" s="564"/>
      <c r="D16865" s="209"/>
      <c r="F16865" s="685"/>
    </row>
    <row r="16866" spans="2:6" s="55" customFormat="1" x14ac:dyDescent="0.25">
      <c r="B16866" s="209"/>
      <c r="C16866" s="564"/>
      <c r="D16866" s="209"/>
      <c r="F16866" s="685"/>
    </row>
    <row r="16867" spans="2:6" s="55" customFormat="1" x14ac:dyDescent="0.25">
      <c r="B16867" s="209"/>
      <c r="C16867" s="564"/>
      <c r="D16867" s="209"/>
      <c r="F16867" s="685"/>
    </row>
    <row r="16868" spans="2:6" s="55" customFormat="1" x14ac:dyDescent="0.25">
      <c r="B16868" s="209"/>
      <c r="C16868" s="564"/>
      <c r="D16868" s="209"/>
      <c r="F16868" s="685"/>
    </row>
    <row r="16869" spans="2:6" s="55" customFormat="1" x14ac:dyDescent="0.25">
      <c r="B16869" s="209"/>
      <c r="C16869" s="564"/>
      <c r="D16869" s="209"/>
      <c r="F16869" s="685"/>
    </row>
    <row r="16870" spans="2:6" s="55" customFormat="1" x14ac:dyDescent="0.25">
      <c r="B16870" s="209"/>
      <c r="C16870" s="564"/>
      <c r="D16870" s="209"/>
      <c r="F16870" s="685"/>
    </row>
    <row r="16871" spans="2:6" s="55" customFormat="1" x14ac:dyDescent="0.25">
      <c r="B16871" s="209"/>
      <c r="C16871" s="564"/>
      <c r="D16871" s="209"/>
      <c r="F16871" s="685"/>
    </row>
    <row r="16872" spans="2:6" s="55" customFormat="1" x14ac:dyDescent="0.25">
      <c r="B16872" s="209"/>
      <c r="C16872" s="564"/>
      <c r="D16872" s="209"/>
      <c r="F16872" s="685"/>
    </row>
    <row r="16873" spans="2:6" s="55" customFormat="1" x14ac:dyDescent="0.25">
      <c r="B16873" s="209"/>
      <c r="C16873" s="564"/>
      <c r="D16873" s="209"/>
      <c r="F16873" s="685"/>
    </row>
    <row r="16874" spans="2:6" s="55" customFormat="1" x14ac:dyDescent="0.25">
      <c r="B16874" s="209"/>
      <c r="C16874" s="564"/>
      <c r="D16874" s="209"/>
      <c r="F16874" s="685"/>
    </row>
    <row r="16875" spans="2:6" s="55" customFormat="1" x14ac:dyDescent="0.25">
      <c r="B16875" s="209"/>
      <c r="C16875" s="564"/>
      <c r="D16875" s="209"/>
      <c r="F16875" s="685"/>
    </row>
    <row r="16876" spans="2:6" s="55" customFormat="1" x14ac:dyDescent="0.25">
      <c r="B16876" s="209"/>
      <c r="C16876" s="564"/>
      <c r="D16876" s="209"/>
      <c r="F16876" s="685"/>
    </row>
    <row r="16877" spans="2:6" s="55" customFormat="1" x14ac:dyDescent="0.25">
      <c r="B16877" s="209"/>
      <c r="C16877" s="564"/>
      <c r="D16877" s="209"/>
      <c r="F16877" s="685"/>
    </row>
    <row r="16878" spans="2:6" s="55" customFormat="1" x14ac:dyDescent="0.25">
      <c r="B16878" s="209"/>
      <c r="C16878" s="564"/>
      <c r="D16878" s="209"/>
      <c r="F16878" s="685"/>
    </row>
    <row r="16879" spans="2:6" s="55" customFormat="1" x14ac:dyDescent="0.25">
      <c r="B16879" s="209"/>
      <c r="C16879" s="564"/>
      <c r="D16879" s="209"/>
      <c r="F16879" s="685"/>
    </row>
    <row r="16880" spans="2:6" s="55" customFormat="1" x14ac:dyDescent="0.25">
      <c r="B16880" s="209"/>
      <c r="C16880" s="564"/>
      <c r="D16880" s="209"/>
      <c r="F16880" s="685"/>
    </row>
    <row r="16881" spans="2:6" s="55" customFormat="1" x14ac:dyDescent="0.25">
      <c r="B16881" s="209"/>
      <c r="C16881" s="564"/>
      <c r="D16881" s="209"/>
      <c r="F16881" s="685"/>
    </row>
    <row r="16882" spans="2:6" s="55" customFormat="1" x14ac:dyDescent="0.25">
      <c r="B16882" s="209"/>
      <c r="C16882" s="564"/>
      <c r="D16882" s="209"/>
      <c r="F16882" s="685"/>
    </row>
    <row r="16883" spans="2:6" s="55" customFormat="1" x14ac:dyDescent="0.25">
      <c r="B16883" s="209"/>
      <c r="C16883" s="564"/>
      <c r="D16883" s="209"/>
      <c r="F16883" s="685"/>
    </row>
    <row r="16884" spans="2:6" s="55" customFormat="1" x14ac:dyDescent="0.25">
      <c r="B16884" s="209"/>
      <c r="C16884" s="564"/>
      <c r="D16884" s="209"/>
      <c r="F16884" s="685"/>
    </row>
    <row r="16885" spans="2:6" s="55" customFormat="1" x14ac:dyDescent="0.25">
      <c r="B16885" s="209"/>
      <c r="C16885" s="564"/>
      <c r="D16885" s="209"/>
      <c r="F16885" s="685"/>
    </row>
    <row r="16886" spans="2:6" s="55" customFormat="1" x14ac:dyDescent="0.25">
      <c r="B16886" s="209"/>
      <c r="C16886" s="564"/>
      <c r="D16886" s="209"/>
      <c r="F16886" s="685"/>
    </row>
    <row r="16887" spans="2:6" s="55" customFormat="1" x14ac:dyDescent="0.25">
      <c r="B16887" s="209"/>
      <c r="C16887" s="564"/>
      <c r="D16887" s="209"/>
      <c r="F16887" s="685"/>
    </row>
    <row r="16888" spans="2:6" s="55" customFormat="1" x14ac:dyDescent="0.25">
      <c r="B16888" s="209"/>
      <c r="C16888" s="564"/>
      <c r="D16888" s="209"/>
      <c r="F16888" s="685"/>
    </row>
    <row r="16889" spans="2:6" s="55" customFormat="1" x14ac:dyDescent="0.25">
      <c r="B16889" s="209"/>
      <c r="C16889" s="564"/>
      <c r="D16889" s="209"/>
      <c r="F16889" s="685"/>
    </row>
    <row r="16890" spans="2:6" s="55" customFormat="1" x14ac:dyDescent="0.25">
      <c r="B16890" s="209"/>
      <c r="C16890" s="564"/>
      <c r="D16890" s="209"/>
      <c r="F16890" s="685"/>
    </row>
    <row r="16891" spans="2:6" s="55" customFormat="1" x14ac:dyDescent="0.25">
      <c r="B16891" s="209"/>
      <c r="C16891" s="564"/>
      <c r="D16891" s="209"/>
      <c r="F16891" s="685"/>
    </row>
    <row r="16892" spans="2:6" s="55" customFormat="1" x14ac:dyDescent="0.25">
      <c r="B16892" s="209"/>
      <c r="C16892" s="564"/>
      <c r="D16892" s="209"/>
      <c r="F16892" s="685"/>
    </row>
    <row r="16893" spans="2:6" s="55" customFormat="1" x14ac:dyDescent="0.25">
      <c r="B16893" s="209"/>
      <c r="C16893" s="564"/>
      <c r="D16893" s="209"/>
      <c r="F16893" s="685"/>
    </row>
    <row r="16894" spans="2:6" s="55" customFormat="1" x14ac:dyDescent="0.25">
      <c r="B16894" s="209"/>
      <c r="C16894" s="564"/>
      <c r="D16894" s="209"/>
      <c r="F16894" s="685"/>
    </row>
    <row r="16895" spans="2:6" s="55" customFormat="1" x14ac:dyDescent="0.25">
      <c r="B16895" s="209"/>
      <c r="C16895" s="564"/>
      <c r="D16895" s="209"/>
      <c r="F16895" s="685"/>
    </row>
    <row r="16896" spans="2:6" s="55" customFormat="1" x14ac:dyDescent="0.25">
      <c r="B16896" s="209"/>
      <c r="C16896" s="564"/>
      <c r="D16896" s="209"/>
      <c r="F16896" s="685"/>
    </row>
    <row r="16897" spans="2:6" s="55" customFormat="1" x14ac:dyDescent="0.25">
      <c r="B16897" s="209"/>
      <c r="C16897" s="564"/>
      <c r="D16897" s="209"/>
      <c r="F16897" s="685"/>
    </row>
    <row r="16898" spans="2:6" s="55" customFormat="1" x14ac:dyDescent="0.25">
      <c r="B16898" s="209"/>
      <c r="C16898" s="564"/>
      <c r="D16898" s="209"/>
      <c r="F16898" s="685"/>
    </row>
    <row r="16899" spans="2:6" s="55" customFormat="1" x14ac:dyDescent="0.25">
      <c r="B16899" s="209"/>
      <c r="C16899" s="564"/>
      <c r="D16899" s="209"/>
      <c r="F16899" s="685"/>
    </row>
    <row r="16900" spans="2:6" s="55" customFormat="1" x14ac:dyDescent="0.25">
      <c r="B16900" s="209"/>
      <c r="C16900" s="564"/>
      <c r="D16900" s="209"/>
      <c r="F16900" s="685"/>
    </row>
    <row r="16901" spans="2:6" s="55" customFormat="1" x14ac:dyDescent="0.25">
      <c r="B16901" s="209"/>
      <c r="C16901" s="564"/>
      <c r="D16901" s="209"/>
      <c r="F16901" s="685"/>
    </row>
    <row r="16902" spans="2:6" s="55" customFormat="1" x14ac:dyDescent="0.25">
      <c r="B16902" s="209"/>
      <c r="C16902" s="564"/>
      <c r="D16902" s="209"/>
      <c r="F16902" s="685"/>
    </row>
    <row r="16903" spans="2:6" s="55" customFormat="1" x14ac:dyDescent="0.25">
      <c r="B16903" s="209"/>
      <c r="C16903" s="564"/>
      <c r="D16903" s="209"/>
      <c r="F16903" s="685"/>
    </row>
    <row r="16904" spans="2:6" s="55" customFormat="1" x14ac:dyDescent="0.25">
      <c r="B16904" s="209"/>
      <c r="C16904" s="564"/>
      <c r="D16904" s="209"/>
      <c r="F16904" s="685"/>
    </row>
    <row r="16905" spans="2:6" s="55" customFormat="1" x14ac:dyDescent="0.25">
      <c r="B16905" s="209"/>
      <c r="C16905" s="564"/>
      <c r="D16905" s="209"/>
      <c r="F16905" s="685"/>
    </row>
    <row r="16906" spans="2:6" s="55" customFormat="1" x14ac:dyDescent="0.25">
      <c r="B16906" s="209"/>
      <c r="C16906" s="564"/>
      <c r="D16906" s="209"/>
      <c r="F16906" s="685"/>
    </row>
    <row r="16907" spans="2:6" s="55" customFormat="1" x14ac:dyDescent="0.25">
      <c r="B16907" s="209"/>
      <c r="C16907" s="564"/>
      <c r="D16907" s="209"/>
      <c r="F16907" s="685"/>
    </row>
    <row r="16908" spans="2:6" s="55" customFormat="1" x14ac:dyDescent="0.25">
      <c r="B16908" s="209"/>
      <c r="C16908" s="564"/>
      <c r="D16908" s="209"/>
      <c r="F16908" s="685"/>
    </row>
    <row r="16909" spans="2:6" s="55" customFormat="1" x14ac:dyDescent="0.25">
      <c r="B16909" s="209"/>
      <c r="C16909" s="564"/>
      <c r="D16909" s="209"/>
      <c r="F16909" s="685"/>
    </row>
    <row r="16910" spans="2:6" s="55" customFormat="1" x14ac:dyDescent="0.25">
      <c r="B16910" s="209"/>
      <c r="C16910" s="564"/>
      <c r="D16910" s="209"/>
      <c r="F16910" s="685"/>
    </row>
    <row r="16911" spans="2:6" s="55" customFormat="1" x14ac:dyDescent="0.25">
      <c r="B16911" s="209"/>
      <c r="C16911" s="564"/>
      <c r="D16911" s="209"/>
      <c r="F16911" s="685"/>
    </row>
    <row r="16912" spans="2:6" s="55" customFormat="1" x14ac:dyDescent="0.25">
      <c r="B16912" s="209"/>
      <c r="C16912" s="564"/>
      <c r="D16912" s="209"/>
      <c r="F16912" s="685"/>
    </row>
    <row r="16913" spans="2:6" s="55" customFormat="1" x14ac:dyDescent="0.25">
      <c r="B16913" s="209"/>
      <c r="C16913" s="564"/>
      <c r="D16913" s="209"/>
      <c r="F16913" s="685"/>
    </row>
    <row r="16914" spans="2:6" s="55" customFormat="1" x14ac:dyDescent="0.25">
      <c r="B16914" s="209"/>
      <c r="C16914" s="564"/>
      <c r="D16914" s="209"/>
      <c r="F16914" s="685"/>
    </row>
    <row r="16915" spans="2:6" s="55" customFormat="1" x14ac:dyDescent="0.25">
      <c r="B16915" s="209"/>
      <c r="C16915" s="564"/>
      <c r="D16915" s="209"/>
      <c r="F16915" s="685"/>
    </row>
    <row r="16916" spans="2:6" s="55" customFormat="1" x14ac:dyDescent="0.25">
      <c r="B16916" s="209"/>
      <c r="C16916" s="564"/>
      <c r="D16916" s="209"/>
      <c r="F16916" s="685"/>
    </row>
    <row r="16917" spans="2:6" s="55" customFormat="1" x14ac:dyDescent="0.25">
      <c r="B16917" s="209"/>
      <c r="C16917" s="564"/>
      <c r="D16917" s="209"/>
      <c r="F16917" s="685"/>
    </row>
    <row r="16918" spans="2:6" s="55" customFormat="1" x14ac:dyDescent="0.25">
      <c r="B16918" s="209"/>
      <c r="C16918" s="564"/>
      <c r="D16918" s="209"/>
      <c r="F16918" s="685"/>
    </row>
    <row r="16919" spans="2:6" s="55" customFormat="1" x14ac:dyDescent="0.25">
      <c r="B16919" s="209"/>
      <c r="C16919" s="564"/>
      <c r="D16919" s="209"/>
      <c r="F16919" s="685"/>
    </row>
    <row r="16920" spans="2:6" s="55" customFormat="1" x14ac:dyDescent="0.25">
      <c r="B16920" s="209"/>
      <c r="C16920" s="564"/>
      <c r="D16920" s="209"/>
      <c r="F16920" s="685"/>
    </row>
    <row r="16921" spans="2:6" s="55" customFormat="1" x14ac:dyDescent="0.25">
      <c r="B16921" s="209"/>
      <c r="C16921" s="564"/>
      <c r="D16921" s="209"/>
      <c r="F16921" s="685"/>
    </row>
    <row r="16922" spans="2:6" s="55" customFormat="1" x14ac:dyDescent="0.25">
      <c r="B16922" s="209"/>
      <c r="C16922" s="564"/>
      <c r="D16922" s="209"/>
      <c r="F16922" s="685"/>
    </row>
    <row r="16923" spans="2:6" s="55" customFormat="1" x14ac:dyDescent="0.25">
      <c r="B16923" s="209"/>
      <c r="C16923" s="564"/>
      <c r="D16923" s="209"/>
      <c r="F16923" s="685"/>
    </row>
    <row r="16924" spans="2:6" s="55" customFormat="1" x14ac:dyDescent="0.25">
      <c r="B16924" s="209"/>
      <c r="C16924" s="564"/>
      <c r="D16924" s="209"/>
      <c r="F16924" s="685"/>
    </row>
    <row r="16925" spans="2:6" s="55" customFormat="1" x14ac:dyDescent="0.25">
      <c r="B16925" s="209"/>
      <c r="C16925" s="564"/>
      <c r="D16925" s="209"/>
      <c r="F16925" s="685"/>
    </row>
    <row r="16926" spans="2:6" s="55" customFormat="1" x14ac:dyDescent="0.25">
      <c r="B16926" s="209"/>
      <c r="C16926" s="564"/>
      <c r="D16926" s="209"/>
      <c r="F16926" s="685"/>
    </row>
    <row r="16927" spans="2:6" s="55" customFormat="1" x14ac:dyDescent="0.25">
      <c r="B16927" s="209"/>
      <c r="C16927" s="564"/>
      <c r="D16927" s="209"/>
      <c r="F16927" s="685"/>
    </row>
    <row r="16928" spans="2:6" s="55" customFormat="1" x14ac:dyDescent="0.25">
      <c r="B16928" s="209"/>
      <c r="C16928" s="564"/>
      <c r="D16928" s="209"/>
      <c r="F16928" s="685"/>
    </row>
    <row r="16929" spans="2:6" s="55" customFormat="1" x14ac:dyDescent="0.25">
      <c r="B16929" s="209"/>
      <c r="C16929" s="564"/>
      <c r="D16929" s="209"/>
      <c r="F16929" s="685"/>
    </row>
    <row r="16930" spans="2:6" s="55" customFormat="1" x14ac:dyDescent="0.25">
      <c r="B16930" s="209"/>
      <c r="C16930" s="564"/>
      <c r="D16930" s="209"/>
      <c r="F16930" s="685"/>
    </row>
    <row r="16931" spans="2:6" s="55" customFormat="1" x14ac:dyDescent="0.25">
      <c r="B16931" s="209"/>
      <c r="C16931" s="564"/>
      <c r="D16931" s="209"/>
      <c r="F16931" s="685"/>
    </row>
    <row r="16932" spans="2:6" s="55" customFormat="1" x14ac:dyDescent="0.25">
      <c r="B16932" s="209"/>
      <c r="C16932" s="564"/>
      <c r="D16932" s="209"/>
      <c r="F16932" s="685"/>
    </row>
    <row r="16933" spans="2:6" s="55" customFormat="1" x14ac:dyDescent="0.25">
      <c r="B16933" s="209"/>
      <c r="C16933" s="564"/>
      <c r="D16933" s="209"/>
      <c r="F16933" s="685"/>
    </row>
    <row r="16934" spans="2:6" s="55" customFormat="1" x14ac:dyDescent="0.25">
      <c r="B16934" s="209"/>
      <c r="C16934" s="564"/>
      <c r="D16934" s="209"/>
      <c r="F16934" s="685"/>
    </row>
    <row r="16935" spans="2:6" s="55" customFormat="1" x14ac:dyDescent="0.25">
      <c r="B16935" s="209"/>
      <c r="C16935" s="564"/>
      <c r="D16935" s="209"/>
      <c r="F16935" s="685"/>
    </row>
    <row r="16936" spans="2:6" s="55" customFormat="1" x14ac:dyDescent="0.25">
      <c r="B16936" s="209"/>
      <c r="C16936" s="564"/>
      <c r="D16936" s="209"/>
      <c r="F16936" s="685"/>
    </row>
    <row r="16937" spans="2:6" s="55" customFormat="1" x14ac:dyDescent="0.25">
      <c r="B16937" s="209"/>
      <c r="C16937" s="564"/>
      <c r="D16937" s="209"/>
      <c r="F16937" s="685"/>
    </row>
    <row r="16938" spans="2:6" s="55" customFormat="1" x14ac:dyDescent="0.25">
      <c r="B16938" s="209"/>
      <c r="C16938" s="564"/>
      <c r="D16938" s="209"/>
      <c r="F16938" s="685"/>
    </row>
    <row r="16939" spans="2:6" s="55" customFormat="1" x14ac:dyDescent="0.25">
      <c r="B16939" s="209"/>
      <c r="C16939" s="564"/>
      <c r="D16939" s="209"/>
      <c r="F16939" s="685"/>
    </row>
    <row r="16940" spans="2:6" s="55" customFormat="1" x14ac:dyDescent="0.25">
      <c r="B16940" s="209"/>
      <c r="C16940" s="564"/>
      <c r="D16940" s="209"/>
      <c r="F16940" s="685"/>
    </row>
    <row r="16941" spans="2:6" s="55" customFormat="1" x14ac:dyDescent="0.25">
      <c r="B16941" s="209"/>
      <c r="C16941" s="564"/>
      <c r="D16941" s="209"/>
      <c r="F16941" s="685"/>
    </row>
    <row r="16942" spans="2:6" s="55" customFormat="1" x14ac:dyDescent="0.25">
      <c r="B16942" s="209"/>
      <c r="C16942" s="564"/>
      <c r="D16942" s="209"/>
      <c r="F16942" s="685"/>
    </row>
    <row r="16943" spans="2:6" s="55" customFormat="1" x14ac:dyDescent="0.25">
      <c r="B16943" s="209"/>
      <c r="C16943" s="564"/>
      <c r="D16943" s="209"/>
      <c r="F16943" s="685"/>
    </row>
    <row r="16944" spans="2:6" s="55" customFormat="1" x14ac:dyDescent="0.25">
      <c r="B16944" s="209"/>
      <c r="C16944" s="564"/>
      <c r="D16944" s="209"/>
      <c r="F16944" s="685"/>
    </row>
    <row r="16945" spans="2:6" s="55" customFormat="1" x14ac:dyDescent="0.25">
      <c r="B16945" s="209"/>
      <c r="C16945" s="564"/>
      <c r="D16945" s="209"/>
      <c r="F16945" s="685"/>
    </row>
    <row r="16946" spans="2:6" s="55" customFormat="1" x14ac:dyDescent="0.25">
      <c r="B16946" s="209"/>
      <c r="C16946" s="564"/>
      <c r="D16946" s="209"/>
      <c r="F16946" s="685"/>
    </row>
    <row r="16947" spans="2:6" s="55" customFormat="1" x14ac:dyDescent="0.25">
      <c r="B16947" s="209"/>
      <c r="C16947" s="564"/>
      <c r="D16947" s="209"/>
      <c r="F16947" s="685"/>
    </row>
    <row r="16948" spans="2:6" s="55" customFormat="1" x14ac:dyDescent="0.25">
      <c r="B16948" s="209"/>
      <c r="C16948" s="564"/>
      <c r="D16948" s="209"/>
      <c r="F16948" s="685"/>
    </row>
    <row r="16949" spans="2:6" s="55" customFormat="1" x14ac:dyDescent="0.25">
      <c r="B16949" s="209"/>
      <c r="C16949" s="564"/>
      <c r="D16949" s="209"/>
      <c r="F16949" s="685"/>
    </row>
    <row r="16950" spans="2:6" s="55" customFormat="1" x14ac:dyDescent="0.25">
      <c r="B16950" s="209"/>
      <c r="C16950" s="564"/>
      <c r="D16950" s="209"/>
      <c r="F16950" s="685"/>
    </row>
    <row r="16951" spans="2:6" s="55" customFormat="1" x14ac:dyDescent="0.25">
      <c r="B16951" s="209"/>
      <c r="C16951" s="564"/>
      <c r="D16951" s="209"/>
      <c r="F16951" s="685"/>
    </row>
    <row r="16952" spans="2:6" s="55" customFormat="1" x14ac:dyDescent="0.25">
      <c r="B16952" s="209"/>
      <c r="C16952" s="564"/>
      <c r="D16952" s="209"/>
      <c r="F16952" s="685"/>
    </row>
    <row r="16953" spans="2:6" s="55" customFormat="1" x14ac:dyDescent="0.25">
      <c r="B16953" s="209"/>
      <c r="C16953" s="564"/>
      <c r="D16953" s="209"/>
      <c r="F16953" s="685"/>
    </row>
    <row r="16954" spans="2:6" s="55" customFormat="1" x14ac:dyDescent="0.25">
      <c r="B16954" s="209"/>
      <c r="C16954" s="564"/>
      <c r="D16954" s="209"/>
      <c r="F16954" s="685"/>
    </row>
    <row r="16955" spans="2:6" s="55" customFormat="1" x14ac:dyDescent="0.25">
      <c r="B16955" s="209"/>
      <c r="C16955" s="564"/>
      <c r="D16955" s="209"/>
      <c r="F16955" s="685"/>
    </row>
    <row r="16956" spans="2:6" s="55" customFormat="1" x14ac:dyDescent="0.25">
      <c r="B16956" s="209"/>
      <c r="C16956" s="564"/>
      <c r="D16956" s="209"/>
      <c r="F16956" s="685"/>
    </row>
    <row r="16957" spans="2:6" s="55" customFormat="1" x14ac:dyDescent="0.25">
      <c r="B16957" s="209"/>
      <c r="C16957" s="564"/>
      <c r="D16957" s="209"/>
      <c r="F16957" s="685"/>
    </row>
    <row r="16958" spans="2:6" s="55" customFormat="1" x14ac:dyDescent="0.25">
      <c r="B16958" s="209"/>
      <c r="C16958" s="564"/>
      <c r="D16958" s="209"/>
      <c r="F16958" s="685"/>
    </row>
    <row r="16959" spans="2:6" s="55" customFormat="1" x14ac:dyDescent="0.25">
      <c r="B16959" s="209"/>
      <c r="C16959" s="564"/>
      <c r="D16959" s="209"/>
      <c r="F16959" s="685"/>
    </row>
    <row r="16960" spans="2:6" s="55" customFormat="1" x14ac:dyDescent="0.25">
      <c r="B16960" s="209"/>
      <c r="C16960" s="564"/>
      <c r="D16960" s="209"/>
      <c r="F16960" s="685"/>
    </row>
    <row r="16961" spans="2:6" s="55" customFormat="1" x14ac:dyDescent="0.25">
      <c r="B16961" s="209"/>
      <c r="C16961" s="564"/>
      <c r="D16961" s="209"/>
      <c r="F16961" s="685"/>
    </row>
    <row r="16962" spans="2:6" s="55" customFormat="1" x14ac:dyDescent="0.25">
      <c r="B16962" s="209"/>
      <c r="C16962" s="564"/>
      <c r="D16962" s="209"/>
      <c r="F16962" s="685"/>
    </row>
    <row r="16963" spans="2:6" s="55" customFormat="1" x14ac:dyDescent="0.25">
      <c r="B16963" s="209"/>
      <c r="C16963" s="564"/>
      <c r="D16963" s="209"/>
      <c r="F16963" s="685"/>
    </row>
    <row r="16964" spans="2:6" s="55" customFormat="1" x14ac:dyDescent="0.25">
      <c r="B16964" s="209"/>
      <c r="C16964" s="564"/>
      <c r="D16964" s="209"/>
      <c r="F16964" s="685"/>
    </row>
    <row r="16965" spans="2:6" s="55" customFormat="1" x14ac:dyDescent="0.25">
      <c r="B16965" s="209"/>
      <c r="C16965" s="564"/>
      <c r="D16965" s="209"/>
      <c r="F16965" s="685"/>
    </row>
    <row r="16966" spans="2:6" s="55" customFormat="1" x14ac:dyDescent="0.25">
      <c r="B16966" s="209"/>
      <c r="C16966" s="564"/>
      <c r="D16966" s="209"/>
      <c r="F16966" s="685"/>
    </row>
    <row r="16967" spans="2:6" s="55" customFormat="1" x14ac:dyDescent="0.25">
      <c r="B16967" s="209"/>
      <c r="C16967" s="564"/>
      <c r="D16967" s="209"/>
      <c r="F16967" s="685"/>
    </row>
    <row r="16968" spans="2:6" s="55" customFormat="1" x14ac:dyDescent="0.25">
      <c r="B16968" s="209"/>
      <c r="C16968" s="564"/>
      <c r="D16968" s="209"/>
      <c r="F16968" s="685"/>
    </row>
    <row r="16969" spans="2:6" s="55" customFormat="1" x14ac:dyDescent="0.25">
      <c r="B16969" s="209"/>
      <c r="C16969" s="564"/>
      <c r="D16969" s="209"/>
      <c r="F16969" s="685"/>
    </row>
    <row r="16970" spans="2:6" s="55" customFormat="1" x14ac:dyDescent="0.25">
      <c r="B16970" s="209"/>
      <c r="C16970" s="564"/>
      <c r="D16970" s="209"/>
      <c r="F16970" s="685"/>
    </row>
    <row r="16971" spans="2:6" s="55" customFormat="1" x14ac:dyDescent="0.25">
      <c r="B16971" s="209"/>
      <c r="C16971" s="564"/>
      <c r="D16971" s="209"/>
      <c r="F16971" s="685"/>
    </row>
    <row r="16972" spans="2:6" s="55" customFormat="1" x14ac:dyDescent="0.25">
      <c r="B16972" s="209"/>
      <c r="C16972" s="564"/>
      <c r="D16972" s="209"/>
      <c r="F16972" s="685"/>
    </row>
    <row r="16973" spans="2:6" s="55" customFormat="1" x14ac:dyDescent="0.25">
      <c r="B16973" s="209"/>
      <c r="C16973" s="564"/>
      <c r="D16973" s="209"/>
      <c r="F16973" s="685"/>
    </row>
    <row r="16974" spans="2:6" s="55" customFormat="1" x14ac:dyDescent="0.25">
      <c r="B16974" s="209"/>
      <c r="C16974" s="564"/>
      <c r="D16974" s="209"/>
      <c r="F16974" s="685"/>
    </row>
    <row r="16975" spans="2:6" s="55" customFormat="1" x14ac:dyDescent="0.25">
      <c r="B16975" s="209"/>
      <c r="C16975" s="564"/>
      <c r="D16975" s="209"/>
      <c r="F16975" s="685"/>
    </row>
    <row r="16976" spans="2:6" s="55" customFormat="1" x14ac:dyDescent="0.25">
      <c r="B16976" s="209"/>
      <c r="C16976" s="564"/>
      <c r="D16976" s="209"/>
      <c r="F16976" s="685"/>
    </row>
    <row r="16977" spans="2:6" s="55" customFormat="1" x14ac:dyDescent="0.25">
      <c r="B16977" s="209"/>
      <c r="C16977" s="564"/>
      <c r="D16977" s="209"/>
      <c r="F16977" s="685"/>
    </row>
    <row r="16978" spans="2:6" s="55" customFormat="1" x14ac:dyDescent="0.25">
      <c r="B16978" s="209"/>
      <c r="C16978" s="564"/>
      <c r="D16978" s="209"/>
      <c r="F16978" s="685"/>
    </row>
    <row r="16979" spans="2:6" s="55" customFormat="1" x14ac:dyDescent="0.25">
      <c r="B16979" s="209"/>
      <c r="C16979" s="564"/>
      <c r="D16979" s="209"/>
      <c r="F16979" s="685"/>
    </row>
    <row r="16980" spans="2:6" s="55" customFormat="1" x14ac:dyDescent="0.25">
      <c r="B16980" s="209"/>
      <c r="C16980" s="564"/>
      <c r="D16980" s="209"/>
      <c r="F16980" s="685"/>
    </row>
    <row r="16981" spans="2:6" s="55" customFormat="1" x14ac:dyDescent="0.25">
      <c r="B16981" s="209"/>
      <c r="C16981" s="564"/>
      <c r="D16981" s="209"/>
      <c r="F16981" s="685"/>
    </row>
    <row r="16982" spans="2:6" s="55" customFormat="1" x14ac:dyDescent="0.25">
      <c r="B16982" s="209"/>
      <c r="C16982" s="564"/>
      <c r="D16982" s="209"/>
      <c r="F16982" s="685"/>
    </row>
    <row r="16983" spans="2:6" s="55" customFormat="1" x14ac:dyDescent="0.25">
      <c r="B16983" s="209"/>
      <c r="C16983" s="564"/>
      <c r="D16983" s="209"/>
      <c r="F16983" s="685"/>
    </row>
    <row r="16984" spans="2:6" s="55" customFormat="1" x14ac:dyDescent="0.25">
      <c r="B16984" s="209"/>
      <c r="C16984" s="564"/>
      <c r="D16984" s="209"/>
      <c r="F16984" s="685"/>
    </row>
    <row r="16985" spans="2:6" s="55" customFormat="1" x14ac:dyDescent="0.25">
      <c r="B16985" s="209"/>
      <c r="C16985" s="564"/>
      <c r="D16985" s="209"/>
      <c r="F16985" s="685"/>
    </row>
    <row r="16986" spans="2:6" s="55" customFormat="1" x14ac:dyDescent="0.25">
      <c r="B16986" s="209"/>
      <c r="C16986" s="564"/>
      <c r="D16986" s="209"/>
      <c r="F16986" s="685"/>
    </row>
    <row r="16987" spans="2:6" s="55" customFormat="1" x14ac:dyDescent="0.25">
      <c r="B16987" s="209"/>
      <c r="C16987" s="564"/>
      <c r="D16987" s="209"/>
      <c r="F16987" s="685"/>
    </row>
    <row r="16988" spans="2:6" s="55" customFormat="1" x14ac:dyDescent="0.25">
      <c r="B16988" s="209"/>
      <c r="C16988" s="564"/>
      <c r="D16988" s="209"/>
      <c r="F16988" s="685"/>
    </row>
    <row r="16989" spans="2:6" s="55" customFormat="1" x14ac:dyDescent="0.25">
      <c r="B16989" s="209"/>
      <c r="C16989" s="564"/>
      <c r="D16989" s="209"/>
      <c r="F16989" s="685"/>
    </row>
    <row r="16990" spans="2:6" s="55" customFormat="1" x14ac:dyDescent="0.25">
      <c r="B16990" s="209"/>
      <c r="C16990" s="564"/>
      <c r="D16990" s="209"/>
      <c r="F16990" s="685"/>
    </row>
    <row r="16991" spans="2:6" s="55" customFormat="1" x14ac:dyDescent="0.25">
      <c r="B16991" s="209"/>
      <c r="C16991" s="564"/>
      <c r="D16991" s="209"/>
      <c r="F16991" s="685"/>
    </row>
    <row r="16992" spans="2:6" s="55" customFormat="1" x14ac:dyDescent="0.25">
      <c r="B16992" s="209"/>
      <c r="C16992" s="564"/>
      <c r="D16992" s="209"/>
      <c r="F16992" s="685"/>
    </row>
    <row r="16993" spans="2:6" s="55" customFormat="1" x14ac:dyDescent="0.25">
      <c r="B16993" s="209"/>
      <c r="C16993" s="564"/>
      <c r="D16993" s="209"/>
      <c r="F16993" s="685"/>
    </row>
    <row r="16994" spans="2:6" s="55" customFormat="1" x14ac:dyDescent="0.25">
      <c r="B16994" s="209"/>
      <c r="C16994" s="564"/>
      <c r="D16994" s="209"/>
      <c r="F16994" s="685"/>
    </row>
    <row r="16995" spans="2:6" s="55" customFormat="1" x14ac:dyDescent="0.25">
      <c r="B16995" s="209"/>
      <c r="C16995" s="564"/>
      <c r="D16995" s="209"/>
      <c r="F16995" s="685"/>
    </row>
    <row r="16996" spans="2:6" s="55" customFormat="1" x14ac:dyDescent="0.25">
      <c r="B16996" s="209"/>
      <c r="C16996" s="564"/>
      <c r="D16996" s="209"/>
      <c r="F16996" s="685"/>
    </row>
    <row r="16997" spans="2:6" s="55" customFormat="1" x14ac:dyDescent="0.25">
      <c r="B16997" s="209"/>
      <c r="C16997" s="564"/>
      <c r="D16997" s="209"/>
      <c r="F16997" s="685"/>
    </row>
    <row r="16998" spans="2:6" s="55" customFormat="1" x14ac:dyDescent="0.25">
      <c r="B16998" s="209"/>
      <c r="C16998" s="564"/>
      <c r="D16998" s="209"/>
      <c r="F16998" s="685"/>
    </row>
    <row r="16999" spans="2:6" s="55" customFormat="1" x14ac:dyDescent="0.25">
      <c r="B16999" s="209"/>
      <c r="C16999" s="564"/>
      <c r="D16999" s="209"/>
      <c r="F16999" s="685"/>
    </row>
    <row r="17000" spans="2:6" s="55" customFormat="1" x14ac:dyDescent="0.25">
      <c r="B17000" s="209"/>
      <c r="C17000" s="564"/>
      <c r="D17000" s="209"/>
      <c r="F17000" s="685"/>
    </row>
    <row r="17001" spans="2:6" s="55" customFormat="1" x14ac:dyDescent="0.25">
      <c r="B17001" s="209"/>
      <c r="C17001" s="564"/>
      <c r="D17001" s="209"/>
      <c r="F17001" s="685"/>
    </row>
    <row r="17002" spans="2:6" s="55" customFormat="1" x14ac:dyDescent="0.25">
      <c r="B17002" s="209"/>
      <c r="C17002" s="564"/>
      <c r="D17002" s="209"/>
      <c r="F17002" s="685"/>
    </row>
    <row r="17003" spans="2:6" s="55" customFormat="1" x14ac:dyDescent="0.25">
      <c r="B17003" s="209"/>
      <c r="C17003" s="564"/>
      <c r="D17003" s="209"/>
      <c r="F17003" s="685"/>
    </row>
    <row r="17004" spans="2:6" s="55" customFormat="1" x14ac:dyDescent="0.25">
      <c r="B17004" s="209"/>
      <c r="C17004" s="564"/>
      <c r="D17004" s="209"/>
      <c r="F17004" s="685"/>
    </row>
    <row r="17005" spans="2:6" s="55" customFormat="1" x14ac:dyDescent="0.25">
      <c r="B17005" s="209"/>
      <c r="C17005" s="564"/>
      <c r="D17005" s="209"/>
      <c r="F17005" s="685"/>
    </row>
    <row r="17006" spans="2:6" s="55" customFormat="1" x14ac:dyDescent="0.25">
      <c r="B17006" s="209"/>
      <c r="C17006" s="564"/>
      <c r="D17006" s="209"/>
      <c r="F17006" s="685"/>
    </row>
    <row r="17007" spans="2:6" s="55" customFormat="1" x14ac:dyDescent="0.25">
      <c r="B17007" s="209"/>
      <c r="C17007" s="564"/>
      <c r="D17007" s="209"/>
      <c r="F17007" s="685"/>
    </row>
    <row r="17008" spans="2:6" s="55" customFormat="1" x14ac:dyDescent="0.25">
      <c r="B17008" s="209"/>
      <c r="C17008" s="564"/>
      <c r="D17008" s="209"/>
      <c r="F17008" s="685"/>
    </row>
    <row r="17009" spans="2:6" s="55" customFormat="1" x14ac:dyDescent="0.25">
      <c r="B17009" s="209"/>
      <c r="C17009" s="564"/>
      <c r="D17009" s="209"/>
      <c r="F17009" s="685"/>
    </row>
    <row r="17010" spans="2:6" s="55" customFormat="1" x14ac:dyDescent="0.25">
      <c r="B17010" s="209"/>
      <c r="C17010" s="564"/>
      <c r="D17010" s="209"/>
      <c r="F17010" s="685"/>
    </row>
    <row r="17011" spans="2:6" s="55" customFormat="1" x14ac:dyDescent="0.25">
      <c r="B17011" s="209"/>
      <c r="C17011" s="564"/>
      <c r="D17011" s="209"/>
      <c r="F17011" s="685"/>
    </row>
    <row r="17012" spans="2:6" s="55" customFormat="1" x14ac:dyDescent="0.25">
      <c r="B17012" s="209"/>
      <c r="C17012" s="564"/>
      <c r="D17012" s="209"/>
      <c r="F17012" s="685"/>
    </row>
    <row r="17013" spans="2:6" s="55" customFormat="1" x14ac:dyDescent="0.25">
      <c r="B17013" s="209"/>
      <c r="C17013" s="564"/>
      <c r="D17013" s="209"/>
      <c r="F17013" s="685"/>
    </row>
    <row r="17014" spans="2:6" s="55" customFormat="1" x14ac:dyDescent="0.25">
      <c r="B17014" s="209"/>
      <c r="C17014" s="564"/>
      <c r="D17014" s="209"/>
      <c r="F17014" s="685"/>
    </row>
    <row r="17015" spans="2:6" s="55" customFormat="1" x14ac:dyDescent="0.25">
      <c r="B17015" s="209"/>
      <c r="C17015" s="564"/>
      <c r="D17015" s="209"/>
      <c r="F17015" s="685"/>
    </row>
    <row r="17016" spans="2:6" s="55" customFormat="1" x14ac:dyDescent="0.25">
      <c r="B17016" s="209"/>
      <c r="C17016" s="564"/>
      <c r="D17016" s="209"/>
      <c r="F17016" s="685"/>
    </row>
    <row r="17017" spans="2:6" s="55" customFormat="1" x14ac:dyDescent="0.25">
      <c r="B17017" s="209"/>
      <c r="C17017" s="564"/>
      <c r="D17017" s="209"/>
      <c r="F17017" s="685"/>
    </row>
    <row r="17018" spans="2:6" s="55" customFormat="1" x14ac:dyDescent="0.25">
      <c r="B17018" s="209"/>
      <c r="C17018" s="564"/>
      <c r="D17018" s="209"/>
      <c r="F17018" s="685"/>
    </row>
    <row r="17019" spans="2:6" s="55" customFormat="1" x14ac:dyDescent="0.25">
      <c r="B17019" s="209"/>
      <c r="C17019" s="564"/>
      <c r="D17019" s="209"/>
      <c r="F17019" s="685"/>
    </row>
    <row r="17020" spans="2:6" s="55" customFormat="1" x14ac:dyDescent="0.25">
      <c r="B17020" s="209"/>
      <c r="C17020" s="564"/>
      <c r="D17020" s="209"/>
      <c r="F17020" s="685"/>
    </row>
    <row r="17021" spans="2:6" s="55" customFormat="1" x14ac:dyDescent="0.25">
      <c r="B17021" s="209"/>
      <c r="C17021" s="564"/>
      <c r="D17021" s="209"/>
      <c r="F17021" s="685"/>
    </row>
    <row r="17022" spans="2:6" s="55" customFormat="1" x14ac:dyDescent="0.25">
      <c r="B17022" s="209"/>
      <c r="C17022" s="564"/>
      <c r="D17022" s="209"/>
      <c r="F17022" s="685"/>
    </row>
    <row r="17023" spans="2:6" s="55" customFormat="1" x14ac:dyDescent="0.25">
      <c r="B17023" s="209"/>
      <c r="C17023" s="564"/>
      <c r="D17023" s="209"/>
      <c r="F17023" s="685"/>
    </row>
    <row r="17024" spans="2:6" s="55" customFormat="1" x14ac:dyDescent="0.25">
      <c r="B17024" s="209"/>
      <c r="C17024" s="564"/>
      <c r="D17024" s="209"/>
      <c r="F17024" s="685"/>
    </row>
    <row r="17025" spans="2:6" s="55" customFormat="1" x14ac:dyDescent="0.25">
      <c r="B17025" s="209"/>
      <c r="C17025" s="564"/>
      <c r="D17025" s="209"/>
      <c r="F17025" s="685"/>
    </row>
    <row r="17026" spans="2:6" s="55" customFormat="1" x14ac:dyDescent="0.25">
      <c r="B17026" s="209"/>
      <c r="C17026" s="564"/>
      <c r="D17026" s="209"/>
      <c r="F17026" s="685"/>
    </row>
    <row r="17027" spans="2:6" s="55" customFormat="1" x14ac:dyDescent="0.25">
      <c r="B17027" s="209"/>
      <c r="C17027" s="564"/>
      <c r="D17027" s="209"/>
      <c r="F17027" s="685"/>
    </row>
    <row r="17028" spans="2:6" s="55" customFormat="1" x14ac:dyDescent="0.25">
      <c r="B17028" s="209"/>
      <c r="C17028" s="564"/>
      <c r="D17028" s="209"/>
      <c r="F17028" s="685"/>
    </row>
    <row r="17029" spans="2:6" s="55" customFormat="1" x14ac:dyDescent="0.25">
      <c r="B17029" s="209"/>
      <c r="C17029" s="564"/>
      <c r="D17029" s="209"/>
      <c r="F17029" s="685"/>
    </row>
    <row r="17030" spans="2:6" s="55" customFormat="1" x14ac:dyDescent="0.25">
      <c r="B17030" s="209"/>
      <c r="C17030" s="564"/>
      <c r="D17030" s="209"/>
      <c r="F17030" s="685"/>
    </row>
    <row r="17031" spans="2:6" s="55" customFormat="1" x14ac:dyDescent="0.25">
      <c r="B17031" s="209"/>
      <c r="C17031" s="564"/>
      <c r="D17031" s="209"/>
      <c r="F17031" s="685"/>
    </row>
    <row r="17032" spans="2:6" s="55" customFormat="1" x14ac:dyDescent="0.25">
      <c r="B17032" s="209"/>
      <c r="C17032" s="564"/>
      <c r="D17032" s="209"/>
      <c r="F17032" s="685"/>
    </row>
    <row r="17033" spans="2:6" s="55" customFormat="1" x14ac:dyDescent="0.25">
      <c r="B17033" s="209"/>
      <c r="C17033" s="564"/>
      <c r="D17033" s="209"/>
      <c r="F17033" s="685"/>
    </row>
    <row r="17034" spans="2:6" s="55" customFormat="1" x14ac:dyDescent="0.25">
      <c r="B17034" s="209"/>
      <c r="C17034" s="564"/>
      <c r="D17034" s="209"/>
      <c r="F17034" s="685"/>
    </row>
    <row r="17035" spans="2:6" s="55" customFormat="1" x14ac:dyDescent="0.25">
      <c r="B17035" s="209"/>
      <c r="C17035" s="564"/>
      <c r="D17035" s="209"/>
      <c r="F17035" s="685"/>
    </row>
    <row r="17036" spans="2:6" s="55" customFormat="1" x14ac:dyDescent="0.25">
      <c r="B17036" s="209"/>
      <c r="C17036" s="564"/>
      <c r="D17036" s="209"/>
      <c r="F17036" s="685"/>
    </row>
    <row r="17037" spans="2:6" s="55" customFormat="1" x14ac:dyDescent="0.25">
      <c r="B17037" s="209"/>
      <c r="C17037" s="564"/>
      <c r="D17037" s="209"/>
      <c r="F17037" s="685"/>
    </row>
    <row r="17038" spans="2:6" s="55" customFormat="1" x14ac:dyDescent="0.25">
      <c r="B17038" s="209"/>
      <c r="C17038" s="564"/>
      <c r="D17038" s="209"/>
      <c r="F17038" s="685"/>
    </row>
    <row r="17039" spans="2:6" s="55" customFormat="1" x14ac:dyDescent="0.25">
      <c r="B17039" s="209"/>
      <c r="C17039" s="564"/>
      <c r="D17039" s="209"/>
      <c r="F17039" s="685"/>
    </row>
    <row r="17040" spans="2:6" s="55" customFormat="1" x14ac:dyDescent="0.25">
      <c r="B17040" s="209"/>
      <c r="C17040" s="564"/>
      <c r="D17040" s="209"/>
      <c r="F17040" s="685"/>
    </row>
    <row r="17041" spans="2:6" s="55" customFormat="1" x14ac:dyDescent="0.25">
      <c r="B17041" s="209"/>
      <c r="C17041" s="564"/>
      <c r="D17041" s="209"/>
      <c r="F17041" s="685"/>
    </row>
    <row r="17042" spans="2:6" s="55" customFormat="1" x14ac:dyDescent="0.25">
      <c r="B17042" s="209"/>
      <c r="C17042" s="564"/>
      <c r="D17042" s="209"/>
      <c r="F17042" s="685"/>
    </row>
    <row r="17043" spans="2:6" s="55" customFormat="1" x14ac:dyDescent="0.25">
      <c r="B17043" s="209"/>
      <c r="C17043" s="564"/>
      <c r="D17043" s="209"/>
      <c r="F17043" s="685"/>
    </row>
    <row r="17044" spans="2:6" s="55" customFormat="1" x14ac:dyDescent="0.25">
      <c r="B17044" s="209"/>
      <c r="C17044" s="564"/>
      <c r="D17044" s="209"/>
      <c r="F17044" s="685"/>
    </row>
    <row r="17045" spans="2:6" s="55" customFormat="1" x14ac:dyDescent="0.25">
      <c r="B17045" s="209"/>
      <c r="C17045" s="564"/>
      <c r="D17045" s="209"/>
      <c r="F17045" s="685"/>
    </row>
    <row r="17046" spans="2:6" s="55" customFormat="1" x14ac:dyDescent="0.25">
      <c r="B17046" s="209"/>
      <c r="C17046" s="564"/>
      <c r="D17046" s="209"/>
      <c r="F17046" s="685"/>
    </row>
    <row r="17047" spans="2:6" s="55" customFormat="1" x14ac:dyDescent="0.25">
      <c r="B17047" s="209"/>
      <c r="C17047" s="564"/>
      <c r="D17047" s="209"/>
      <c r="F17047" s="685"/>
    </row>
    <row r="17048" spans="2:6" s="55" customFormat="1" x14ac:dyDescent="0.25">
      <c r="B17048" s="209"/>
      <c r="C17048" s="564"/>
      <c r="D17048" s="209"/>
      <c r="F17048" s="685"/>
    </row>
    <row r="17049" spans="2:6" s="55" customFormat="1" x14ac:dyDescent="0.25">
      <c r="B17049" s="209"/>
      <c r="C17049" s="564"/>
      <c r="D17049" s="209"/>
      <c r="F17049" s="685"/>
    </row>
    <row r="17050" spans="2:6" s="55" customFormat="1" x14ac:dyDescent="0.25">
      <c r="B17050" s="209"/>
      <c r="C17050" s="564"/>
      <c r="D17050" s="209"/>
      <c r="F17050" s="685"/>
    </row>
    <row r="17051" spans="2:6" s="55" customFormat="1" x14ac:dyDescent="0.25">
      <c r="B17051" s="209"/>
      <c r="C17051" s="564"/>
      <c r="D17051" s="209"/>
      <c r="F17051" s="685"/>
    </row>
    <row r="17052" spans="2:6" s="55" customFormat="1" x14ac:dyDescent="0.25">
      <c r="B17052" s="209"/>
      <c r="C17052" s="564"/>
      <c r="D17052" s="209"/>
      <c r="F17052" s="685"/>
    </row>
    <row r="17053" spans="2:6" s="55" customFormat="1" x14ac:dyDescent="0.25">
      <c r="B17053" s="209"/>
      <c r="C17053" s="564"/>
      <c r="D17053" s="209"/>
      <c r="F17053" s="685"/>
    </row>
    <row r="17054" spans="2:6" s="55" customFormat="1" x14ac:dyDescent="0.25">
      <c r="B17054" s="209"/>
      <c r="C17054" s="564"/>
      <c r="D17054" s="209"/>
      <c r="F17054" s="685"/>
    </row>
    <row r="17055" spans="2:6" s="55" customFormat="1" x14ac:dyDescent="0.25">
      <c r="B17055" s="209"/>
      <c r="C17055" s="564"/>
      <c r="D17055" s="209"/>
      <c r="F17055" s="685"/>
    </row>
    <row r="17056" spans="2:6" s="55" customFormat="1" x14ac:dyDescent="0.25">
      <c r="B17056" s="209"/>
      <c r="C17056" s="564"/>
      <c r="D17056" s="209"/>
      <c r="F17056" s="685"/>
    </row>
    <row r="17057" spans="2:6" s="55" customFormat="1" x14ac:dyDescent="0.25">
      <c r="B17057" s="209"/>
      <c r="C17057" s="564"/>
      <c r="D17057" s="209"/>
      <c r="F17057" s="685"/>
    </row>
    <row r="17058" spans="2:6" s="55" customFormat="1" x14ac:dyDescent="0.25">
      <c r="B17058" s="209"/>
      <c r="C17058" s="564"/>
      <c r="D17058" s="209"/>
      <c r="F17058" s="685"/>
    </row>
    <row r="17059" spans="2:6" s="55" customFormat="1" x14ac:dyDescent="0.25">
      <c r="B17059" s="209"/>
      <c r="C17059" s="564"/>
      <c r="D17059" s="209"/>
      <c r="F17059" s="685"/>
    </row>
    <row r="17060" spans="2:6" s="55" customFormat="1" x14ac:dyDescent="0.25">
      <c r="B17060" s="209"/>
      <c r="C17060" s="564"/>
      <c r="D17060" s="209"/>
      <c r="F17060" s="685"/>
    </row>
    <row r="17061" spans="2:6" s="55" customFormat="1" x14ac:dyDescent="0.25">
      <c r="B17061" s="209"/>
      <c r="C17061" s="564"/>
      <c r="D17061" s="209"/>
      <c r="F17061" s="685"/>
    </row>
    <row r="17062" spans="2:6" s="55" customFormat="1" x14ac:dyDescent="0.25">
      <c r="B17062" s="209"/>
      <c r="C17062" s="564"/>
      <c r="D17062" s="209"/>
      <c r="F17062" s="685"/>
    </row>
    <row r="17063" spans="2:6" s="55" customFormat="1" x14ac:dyDescent="0.25">
      <c r="B17063" s="209"/>
      <c r="C17063" s="564"/>
      <c r="D17063" s="209"/>
      <c r="F17063" s="685"/>
    </row>
    <row r="17064" spans="2:6" s="55" customFormat="1" x14ac:dyDescent="0.25">
      <c r="B17064" s="209"/>
      <c r="C17064" s="564"/>
      <c r="D17064" s="209"/>
      <c r="F17064" s="685"/>
    </row>
    <row r="17065" spans="2:6" s="55" customFormat="1" x14ac:dyDescent="0.25">
      <c r="B17065" s="209"/>
      <c r="C17065" s="564"/>
      <c r="D17065" s="209"/>
      <c r="F17065" s="685"/>
    </row>
    <row r="17066" spans="2:6" s="55" customFormat="1" x14ac:dyDescent="0.25">
      <c r="B17066" s="209"/>
      <c r="C17066" s="564"/>
      <c r="D17066" s="209"/>
      <c r="F17066" s="685"/>
    </row>
    <row r="17067" spans="2:6" s="55" customFormat="1" x14ac:dyDescent="0.25">
      <c r="B17067" s="209"/>
      <c r="C17067" s="564"/>
      <c r="D17067" s="209"/>
      <c r="F17067" s="685"/>
    </row>
    <row r="17068" spans="2:6" s="55" customFormat="1" x14ac:dyDescent="0.25">
      <c r="B17068" s="209"/>
      <c r="C17068" s="564"/>
      <c r="D17068" s="209"/>
      <c r="F17068" s="685"/>
    </row>
    <row r="17069" spans="2:6" s="55" customFormat="1" x14ac:dyDescent="0.25">
      <c r="B17069" s="209"/>
      <c r="C17069" s="564"/>
      <c r="D17069" s="209"/>
      <c r="F17069" s="685"/>
    </row>
    <row r="17070" spans="2:6" s="55" customFormat="1" x14ac:dyDescent="0.25">
      <c r="B17070" s="209"/>
      <c r="C17070" s="564"/>
      <c r="D17070" s="209"/>
      <c r="F17070" s="685"/>
    </row>
    <row r="17071" spans="2:6" s="55" customFormat="1" x14ac:dyDescent="0.25">
      <c r="B17071" s="209"/>
      <c r="C17071" s="564"/>
      <c r="D17071" s="209"/>
      <c r="F17071" s="685"/>
    </row>
    <row r="17072" spans="2:6" s="55" customFormat="1" x14ac:dyDescent="0.25">
      <c r="B17072" s="209"/>
      <c r="C17072" s="564"/>
      <c r="D17072" s="209"/>
      <c r="F17072" s="685"/>
    </row>
    <row r="17073" spans="2:6" s="55" customFormat="1" x14ac:dyDescent="0.25">
      <c r="B17073" s="209"/>
      <c r="C17073" s="564"/>
      <c r="D17073" s="209"/>
      <c r="F17073" s="685"/>
    </row>
    <row r="17074" spans="2:6" s="55" customFormat="1" x14ac:dyDescent="0.25">
      <c r="B17074" s="209"/>
      <c r="C17074" s="564"/>
      <c r="D17074" s="209"/>
      <c r="F17074" s="685"/>
    </row>
    <row r="17075" spans="2:6" s="55" customFormat="1" x14ac:dyDescent="0.25">
      <c r="B17075" s="209"/>
      <c r="C17075" s="564"/>
      <c r="D17075" s="209"/>
      <c r="F17075" s="685"/>
    </row>
    <row r="17076" spans="2:6" s="55" customFormat="1" x14ac:dyDescent="0.25">
      <c r="B17076" s="209"/>
      <c r="C17076" s="564"/>
      <c r="D17076" s="209"/>
      <c r="F17076" s="685"/>
    </row>
    <row r="17077" spans="2:6" s="55" customFormat="1" x14ac:dyDescent="0.25">
      <c r="B17077" s="209"/>
      <c r="C17077" s="564"/>
      <c r="D17077" s="209"/>
      <c r="F17077" s="685"/>
    </row>
    <row r="17078" spans="2:6" s="55" customFormat="1" x14ac:dyDescent="0.25">
      <c r="B17078" s="209"/>
      <c r="C17078" s="564"/>
      <c r="D17078" s="209"/>
      <c r="F17078" s="685"/>
    </row>
    <row r="17079" spans="2:6" s="55" customFormat="1" x14ac:dyDescent="0.25">
      <c r="B17079" s="209"/>
      <c r="C17079" s="564"/>
      <c r="D17079" s="209"/>
      <c r="F17079" s="685"/>
    </row>
    <row r="17080" spans="2:6" s="55" customFormat="1" x14ac:dyDescent="0.25">
      <c r="B17080" s="209"/>
      <c r="C17080" s="564"/>
      <c r="D17080" s="209"/>
      <c r="F17080" s="685"/>
    </row>
    <row r="17081" spans="2:6" s="55" customFormat="1" x14ac:dyDescent="0.25">
      <c r="B17081" s="209"/>
      <c r="C17081" s="564"/>
      <c r="D17081" s="209"/>
      <c r="F17081" s="685"/>
    </row>
    <row r="17082" spans="2:6" s="55" customFormat="1" x14ac:dyDescent="0.25">
      <c r="B17082" s="209"/>
      <c r="C17082" s="564"/>
      <c r="D17082" s="209"/>
      <c r="F17082" s="685"/>
    </row>
    <row r="17083" spans="2:6" s="55" customFormat="1" x14ac:dyDescent="0.25">
      <c r="B17083" s="209"/>
      <c r="C17083" s="564"/>
      <c r="D17083" s="209"/>
      <c r="F17083" s="685"/>
    </row>
    <row r="17084" spans="2:6" s="55" customFormat="1" x14ac:dyDescent="0.25">
      <c r="B17084" s="209"/>
      <c r="C17084" s="564"/>
      <c r="D17084" s="209"/>
      <c r="F17084" s="685"/>
    </row>
    <row r="17085" spans="2:6" s="55" customFormat="1" x14ac:dyDescent="0.25">
      <c r="B17085" s="209"/>
      <c r="C17085" s="564"/>
      <c r="D17085" s="209"/>
      <c r="F17085" s="685"/>
    </row>
    <row r="17086" spans="2:6" s="55" customFormat="1" x14ac:dyDescent="0.25">
      <c r="B17086" s="209"/>
      <c r="C17086" s="564"/>
      <c r="D17086" s="209"/>
      <c r="F17086" s="685"/>
    </row>
    <row r="17087" spans="2:6" s="55" customFormat="1" x14ac:dyDescent="0.25">
      <c r="B17087" s="209"/>
      <c r="C17087" s="564"/>
      <c r="D17087" s="209"/>
      <c r="F17087" s="685"/>
    </row>
    <row r="17088" spans="2:6" s="55" customFormat="1" x14ac:dyDescent="0.25">
      <c r="B17088" s="209"/>
      <c r="C17088" s="564"/>
      <c r="D17088" s="209"/>
      <c r="F17088" s="685"/>
    </row>
    <row r="17089" spans="2:6" s="55" customFormat="1" x14ac:dyDescent="0.25">
      <c r="B17089" s="209"/>
      <c r="C17089" s="564"/>
      <c r="D17089" s="209"/>
      <c r="F17089" s="685"/>
    </row>
    <row r="17090" spans="2:6" s="55" customFormat="1" x14ac:dyDescent="0.25">
      <c r="B17090" s="209"/>
      <c r="C17090" s="564"/>
      <c r="D17090" s="209"/>
      <c r="F17090" s="685"/>
    </row>
    <row r="17091" spans="2:6" s="55" customFormat="1" x14ac:dyDescent="0.25">
      <c r="B17091" s="209"/>
      <c r="C17091" s="564"/>
      <c r="D17091" s="209"/>
      <c r="F17091" s="685"/>
    </row>
    <row r="17092" spans="2:6" s="55" customFormat="1" x14ac:dyDescent="0.25">
      <c r="B17092" s="209"/>
      <c r="C17092" s="564"/>
      <c r="D17092" s="209"/>
      <c r="F17092" s="685"/>
    </row>
    <row r="17093" spans="2:6" s="55" customFormat="1" x14ac:dyDescent="0.25">
      <c r="B17093" s="209"/>
      <c r="C17093" s="564"/>
      <c r="D17093" s="209"/>
      <c r="F17093" s="685"/>
    </row>
    <row r="17094" spans="2:6" s="55" customFormat="1" x14ac:dyDescent="0.25">
      <c r="B17094" s="209"/>
      <c r="C17094" s="564"/>
      <c r="D17094" s="209"/>
      <c r="F17094" s="685"/>
    </row>
    <row r="17095" spans="2:6" s="55" customFormat="1" x14ac:dyDescent="0.25">
      <c r="B17095" s="209"/>
      <c r="C17095" s="564"/>
      <c r="D17095" s="209"/>
      <c r="F17095" s="685"/>
    </row>
    <row r="17096" spans="2:6" s="55" customFormat="1" x14ac:dyDescent="0.25">
      <c r="B17096" s="209"/>
      <c r="C17096" s="564"/>
      <c r="D17096" s="209"/>
      <c r="F17096" s="685"/>
    </row>
    <row r="17097" spans="2:6" s="55" customFormat="1" x14ac:dyDescent="0.25">
      <c r="B17097" s="209"/>
      <c r="C17097" s="564"/>
      <c r="D17097" s="209"/>
      <c r="F17097" s="685"/>
    </row>
    <row r="17098" spans="2:6" s="55" customFormat="1" x14ac:dyDescent="0.25">
      <c r="B17098" s="209"/>
      <c r="C17098" s="564"/>
      <c r="D17098" s="209"/>
      <c r="F17098" s="685"/>
    </row>
    <row r="17099" spans="2:6" s="55" customFormat="1" x14ac:dyDescent="0.25">
      <c r="B17099" s="209"/>
      <c r="C17099" s="564"/>
      <c r="D17099" s="209"/>
      <c r="F17099" s="685"/>
    </row>
    <row r="17100" spans="2:6" s="55" customFormat="1" x14ac:dyDescent="0.25">
      <c r="B17100" s="209"/>
      <c r="C17100" s="564"/>
      <c r="D17100" s="209"/>
      <c r="F17100" s="685"/>
    </row>
    <row r="17101" spans="2:6" s="55" customFormat="1" x14ac:dyDescent="0.25">
      <c r="B17101" s="209"/>
      <c r="C17101" s="564"/>
      <c r="D17101" s="209"/>
      <c r="F17101" s="685"/>
    </row>
    <row r="17102" spans="2:6" s="55" customFormat="1" x14ac:dyDescent="0.25">
      <c r="B17102" s="209"/>
      <c r="C17102" s="564"/>
      <c r="D17102" s="209"/>
      <c r="F17102" s="685"/>
    </row>
    <row r="17103" spans="2:6" s="55" customFormat="1" x14ac:dyDescent="0.25">
      <c r="B17103" s="209"/>
      <c r="C17103" s="564"/>
      <c r="D17103" s="209"/>
      <c r="F17103" s="685"/>
    </row>
    <row r="17104" spans="2:6" s="55" customFormat="1" x14ac:dyDescent="0.25">
      <c r="B17104" s="209"/>
      <c r="C17104" s="564"/>
      <c r="D17104" s="209"/>
      <c r="F17104" s="685"/>
    </row>
    <row r="17105" spans="2:6" s="55" customFormat="1" x14ac:dyDescent="0.25">
      <c r="B17105" s="209"/>
      <c r="C17105" s="564"/>
      <c r="D17105" s="209"/>
      <c r="F17105" s="685"/>
    </row>
    <row r="17106" spans="2:6" s="55" customFormat="1" x14ac:dyDescent="0.25">
      <c r="B17106" s="209"/>
      <c r="C17106" s="564"/>
      <c r="D17106" s="209"/>
      <c r="F17106" s="685"/>
    </row>
    <row r="17107" spans="2:6" s="55" customFormat="1" x14ac:dyDescent="0.25">
      <c r="B17107" s="209"/>
      <c r="C17107" s="564"/>
      <c r="D17107" s="209"/>
      <c r="F17107" s="685"/>
    </row>
    <row r="17108" spans="2:6" s="55" customFormat="1" x14ac:dyDescent="0.25">
      <c r="B17108" s="209"/>
      <c r="C17108" s="564"/>
      <c r="D17108" s="209"/>
      <c r="F17108" s="685"/>
    </row>
    <row r="17109" spans="2:6" s="55" customFormat="1" x14ac:dyDescent="0.25">
      <c r="B17109" s="209"/>
      <c r="C17109" s="564"/>
      <c r="D17109" s="209"/>
      <c r="F17109" s="685"/>
    </row>
    <row r="17110" spans="2:6" s="55" customFormat="1" x14ac:dyDescent="0.25">
      <c r="B17110" s="209"/>
      <c r="C17110" s="564"/>
      <c r="D17110" s="209"/>
      <c r="F17110" s="685"/>
    </row>
    <row r="17111" spans="2:6" s="55" customFormat="1" x14ac:dyDescent="0.25">
      <c r="B17111" s="209"/>
      <c r="C17111" s="564"/>
      <c r="D17111" s="209"/>
      <c r="F17111" s="685"/>
    </row>
    <row r="17112" spans="2:6" s="55" customFormat="1" x14ac:dyDescent="0.25">
      <c r="B17112" s="209"/>
      <c r="C17112" s="564"/>
      <c r="D17112" s="209"/>
      <c r="F17112" s="685"/>
    </row>
    <row r="17113" spans="2:6" s="55" customFormat="1" x14ac:dyDescent="0.25">
      <c r="B17113" s="209"/>
      <c r="C17113" s="564"/>
      <c r="D17113" s="209"/>
      <c r="F17113" s="685"/>
    </row>
    <row r="17114" spans="2:6" s="55" customFormat="1" x14ac:dyDescent="0.25">
      <c r="B17114" s="209"/>
      <c r="C17114" s="564"/>
      <c r="D17114" s="209"/>
      <c r="F17114" s="685"/>
    </row>
    <row r="17115" spans="2:6" s="55" customFormat="1" x14ac:dyDescent="0.25">
      <c r="B17115" s="209"/>
      <c r="C17115" s="564"/>
      <c r="D17115" s="209"/>
      <c r="F17115" s="685"/>
    </row>
    <row r="17116" spans="2:6" s="55" customFormat="1" x14ac:dyDescent="0.25">
      <c r="B17116" s="209"/>
      <c r="C17116" s="564"/>
      <c r="D17116" s="209"/>
      <c r="F17116" s="685"/>
    </row>
    <row r="17117" spans="2:6" s="55" customFormat="1" x14ac:dyDescent="0.25">
      <c r="B17117" s="209"/>
      <c r="C17117" s="564"/>
      <c r="D17117" s="209"/>
      <c r="F17117" s="685"/>
    </row>
    <row r="17118" spans="2:6" s="55" customFormat="1" x14ac:dyDescent="0.25">
      <c r="B17118" s="209"/>
      <c r="C17118" s="564"/>
      <c r="D17118" s="209"/>
      <c r="F17118" s="685"/>
    </row>
    <row r="17119" spans="2:6" s="55" customFormat="1" x14ac:dyDescent="0.25">
      <c r="B17119" s="209"/>
      <c r="C17119" s="564"/>
      <c r="D17119" s="209"/>
      <c r="F17119" s="685"/>
    </row>
    <row r="17120" spans="2:6" s="55" customFormat="1" x14ac:dyDescent="0.25">
      <c r="B17120" s="209"/>
      <c r="C17120" s="564"/>
      <c r="D17120" s="209"/>
      <c r="F17120" s="685"/>
    </row>
    <row r="17121" spans="2:6" s="55" customFormat="1" x14ac:dyDescent="0.25">
      <c r="B17121" s="209"/>
      <c r="C17121" s="564"/>
      <c r="D17121" s="209"/>
      <c r="F17121" s="685"/>
    </row>
    <row r="17122" spans="2:6" s="55" customFormat="1" x14ac:dyDescent="0.25">
      <c r="B17122" s="209"/>
      <c r="C17122" s="564"/>
      <c r="D17122" s="209"/>
      <c r="F17122" s="685"/>
    </row>
    <row r="17123" spans="2:6" s="55" customFormat="1" x14ac:dyDescent="0.25">
      <c r="B17123" s="209"/>
      <c r="C17123" s="564"/>
      <c r="D17123" s="209"/>
      <c r="F17123" s="685"/>
    </row>
    <row r="17124" spans="2:6" s="55" customFormat="1" x14ac:dyDescent="0.25">
      <c r="B17124" s="209"/>
      <c r="C17124" s="564"/>
      <c r="D17124" s="209"/>
      <c r="F17124" s="685"/>
    </row>
    <row r="17125" spans="2:6" s="55" customFormat="1" x14ac:dyDescent="0.25">
      <c r="B17125" s="209"/>
      <c r="C17125" s="564"/>
      <c r="D17125" s="209"/>
      <c r="F17125" s="685"/>
    </row>
    <row r="17126" spans="2:6" s="55" customFormat="1" x14ac:dyDescent="0.25">
      <c r="B17126" s="209"/>
      <c r="C17126" s="564"/>
      <c r="D17126" s="209"/>
      <c r="F17126" s="685"/>
    </row>
    <row r="17127" spans="2:6" s="55" customFormat="1" x14ac:dyDescent="0.25">
      <c r="B17127" s="209"/>
      <c r="C17127" s="564"/>
      <c r="D17127" s="209"/>
      <c r="F17127" s="685"/>
    </row>
    <row r="17128" spans="2:6" s="55" customFormat="1" x14ac:dyDescent="0.25">
      <c r="B17128" s="209"/>
      <c r="C17128" s="564"/>
      <c r="D17128" s="209"/>
      <c r="F17128" s="685"/>
    </row>
    <row r="17129" spans="2:6" s="55" customFormat="1" x14ac:dyDescent="0.25">
      <c r="B17129" s="209"/>
      <c r="C17129" s="564"/>
      <c r="D17129" s="209"/>
      <c r="F17129" s="685"/>
    </row>
    <row r="17130" spans="2:6" s="55" customFormat="1" x14ac:dyDescent="0.25">
      <c r="B17130" s="209"/>
      <c r="C17130" s="564"/>
      <c r="D17130" s="209"/>
      <c r="F17130" s="685"/>
    </row>
    <row r="17131" spans="2:6" s="55" customFormat="1" x14ac:dyDescent="0.25">
      <c r="B17131" s="209"/>
      <c r="C17131" s="564"/>
      <c r="D17131" s="209"/>
      <c r="F17131" s="685"/>
    </row>
    <row r="17132" spans="2:6" s="55" customFormat="1" x14ac:dyDescent="0.25">
      <c r="B17132" s="209"/>
      <c r="C17132" s="564"/>
      <c r="D17132" s="209"/>
      <c r="F17132" s="685"/>
    </row>
    <row r="17133" spans="2:6" s="55" customFormat="1" x14ac:dyDescent="0.25">
      <c r="B17133" s="209"/>
      <c r="C17133" s="564"/>
      <c r="D17133" s="209"/>
      <c r="F17133" s="685"/>
    </row>
    <row r="17134" spans="2:6" s="55" customFormat="1" x14ac:dyDescent="0.25">
      <c r="B17134" s="209"/>
      <c r="C17134" s="564"/>
      <c r="D17134" s="209"/>
      <c r="F17134" s="685"/>
    </row>
    <row r="17135" spans="2:6" s="55" customFormat="1" x14ac:dyDescent="0.25">
      <c r="B17135" s="209"/>
      <c r="C17135" s="564"/>
      <c r="D17135" s="209"/>
      <c r="F17135" s="685"/>
    </row>
    <row r="17136" spans="2:6" s="55" customFormat="1" x14ac:dyDescent="0.25">
      <c r="B17136" s="209"/>
      <c r="C17136" s="564"/>
      <c r="D17136" s="209"/>
      <c r="F17136" s="685"/>
    </row>
    <row r="17137" spans="2:6" s="55" customFormat="1" x14ac:dyDescent="0.25">
      <c r="B17137" s="209"/>
      <c r="C17137" s="564"/>
      <c r="D17137" s="209"/>
      <c r="F17137" s="685"/>
    </row>
    <row r="17138" spans="2:6" s="55" customFormat="1" x14ac:dyDescent="0.25">
      <c r="B17138" s="209"/>
      <c r="C17138" s="564"/>
      <c r="D17138" s="209"/>
      <c r="F17138" s="685"/>
    </row>
    <row r="17139" spans="2:6" s="55" customFormat="1" x14ac:dyDescent="0.25">
      <c r="B17139" s="209"/>
      <c r="C17139" s="564"/>
      <c r="D17139" s="209"/>
      <c r="F17139" s="685"/>
    </row>
    <row r="17140" spans="2:6" s="55" customFormat="1" x14ac:dyDescent="0.25">
      <c r="B17140" s="209"/>
      <c r="C17140" s="564"/>
      <c r="D17140" s="209"/>
      <c r="F17140" s="685"/>
    </row>
    <row r="17141" spans="2:6" s="55" customFormat="1" x14ac:dyDescent="0.25">
      <c r="B17141" s="209"/>
      <c r="C17141" s="564"/>
      <c r="D17141" s="209"/>
      <c r="F17141" s="685"/>
    </row>
    <row r="17142" spans="2:6" s="55" customFormat="1" x14ac:dyDescent="0.25">
      <c r="B17142" s="209"/>
      <c r="C17142" s="564"/>
      <c r="D17142" s="209"/>
      <c r="F17142" s="685"/>
    </row>
    <row r="17143" spans="2:6" s="55" customFormat="1" x14ac:dyDescent="0.25">
      <c r="B17143" s="209"/>
      <c r="C17143" s="564"/>
      <c r="D17143" s="209"/>
      <c r="F17143" s="685"/>
    </row>
    <row r="17144" spans="2:6" s="55" customFormat="1" x14ac:dyDescent="0.25">
      <c r="B17144" s="209"/>
      <c r="C17144" s="564"/>
      <c r="D17144" s="209"/>
      <c r="F17144" s="685"/>
    </row>
    <row r="17145" spans="2:6" s="55" customFormat="1" x14ac:dyDescent="0.25">
      <c r="B17145" s="209"/>
      <c r="C17145" s="564"/>
      <c r="D17145" s="209"/>
      <c r="F17145" s="685"/>
    </row>
    <row r="17146" spans="2:6" s="55" customFormat="1" x14ac:dyDescent="0.25">
      <c r="B17146" s="209"/>
      <c r="C17146" s="564"/>
      <c r="D17146" s="209"/>
      <c r="F17146" s="685"/>
    </row>
    <row r="17147" spans="2:6" s="55" customFormat="1" x14ac:dyDescent="0.25">
      <c r="B17147" s="209"/>
      <c r="C17147" s="564"/>
      <c r="D17147" s="209"/>
      <c r="F17147" s="685"/>
    </row>
    <row r="17148" spans="2:6" s="55" customFormat="1" x14ac:dyDescent="0.25">
      <c r="B17148" s="209"/>
      <c r="C17148" s="564"/>
      <c r="D17148" s="209"/>
      <c r="F17148" s="685"/>
    </row>
    <row r="17149" spans="2:6" s="55" customFormat="1" x14ac:dyDescent="0.25">
      <c r="B17149" s="209"/>
      <c r="C17149" s="564"/>
      <c r="D17149" s="209"/>
      <c r="F17149" s="685"/>
    </row>
    <row r="17150" spans="2:6" s="55" customFormat="1" x14ac:dyDescent="0.25">
      <c r="B17150" s="209"/>
      <c r="C17150" s="564"/>
      <c r="D17150" s="209"/>
      <c r="F17150" s="685"/>
    </row>
    <row r="17151" spans="2:6" s="55" customFormat="1" x14ac:dyDescent="0.25">
      <c r="B17151" s="209"/>
      <c r="C17151" s="564"/>
      <c r="D17151" s="209"/>
      <c r="F17151" s="685"/>
    </row>
    <row r="17152" spans="2:6" s="55" customFormat="1" x14ac:dyDescent="0.25">
      <c r="B17152" s="209"/>
      <c r="C17152" s="564"/>
      <c r="D17152" s="209"/>
      <c r="F17152" s="685"/>
    </row>
    <row r="17153" spans="2:6" s="55" customFormat="1" x14ac:dyDescent="0.25">
      <c r="B17153" s="209"/>
      <c r="C17153" s="564"/>
      <c r="D17153" s="209"/>
      <c r="F17153" s="685"/>
    </row>
    <row r="17154" spans="2:6" s="55" customFormat="1" x14ac:dyDescent="0.25">
      <c r="B17154" s="209"/>
      <c r="C17154" s="564"/>
      <c r="D17154" s="209"/>
      <c r="F17154" s="685"/>
    </row>
    <row r="17155" spans="2:6" s="55" customFormat="1" x14ac:dyDescent="0.25">
      <c r="B17155" s="209"/>
      <c r="C17155" s="564"/>
      <c r="D17155" s="209"/>
      <c r="F17155" s="685"/>
    </row>
    <row r="17156" spans="2:6" s="55" customFormat="1" x14ac:dyDescent="0.25">
      <c r="B17156" s="209"/>
      <c r="C17156" s="564"/>
      <c r="D17156" s="209"/>
      <c r="F17156" s="685"/>
    </row>
    <row r="17157" spans="2:6" s="55" customFormat="1" x14ac:dyDescent="0.25">
      <c r="B17157" s="209"/>
      <c r="C17157" s="564"/>
      <c r="D17157" s="209"/>
      <c r="F17157" s="685"/>
    </row>
    <row r="17158" spans="2:6" s="55" customFormat="1" x14ac:dyDescent="0.25">
      <c r="B17158" s="209"/>
      <c r="C17158" s="564"/>
      <c r="D17158" s="209"/>
      <c r="F17158" s="685"/>
    </row>
    <row r="17159" spans="2:6" s="55" customFormat="1" x14ac:dyDescent="0.25">
      <c r="B17159" s="209"/>
      <c r="C17159" s="564"/>
      <c r="D17159" s="209"/>
      <c r="F17159" s="685"/>
    </row>
    <row r="17160" spans="2:6" s="55" customFormat="1" x14ac:dyDescent="0.25">
      <c r="B17160" s="209"/>
      <c r="C17160" s="564"/>
      <c r="D17160" s="209"/>
      <c r="F17160" s="685"/>
    </row>
    <row r="17161" spans="2:6" s="55" customFormat="1" x14ac:dyDescent="0.25">
      <c r="B17161" s="209"/>
      <c r="C17161" s="564"/>
      <c r="D17161" s="209"/>
      <c r="F17161" s="685"/>
    </row>
    <row r="17162" spans="2:6" s="55" customFormat="1" x14ac:dyDescent="0.25">
      <c r="B17162" s="209"/>
      <c r="C17162" s="564"/>
      <c r="D17162" s="209"/>
      <c r="F17162" s="685"/>
    </row>
    <row r="17163" spans="2:6" s="55" customFormat="1" x14ac:dyDescent="0.25">
      <c r="B17163" s="209"/>
      <c r="C17163" s="564"/>
      <c r="D17163" s="209"/>
      <c r="F17163" s="685"/>
    </row>
    <row r="17164" spans="2:6" s="55" customFormat="1" x14ac:dyDescent="0.25">
      <c r="B17164" s="209"/>
      <c r="C17164" s="564"/>
      <c r="D17164" s="209"/>
      <c r="F17164" s="685"/>
    </row>
    <row r="17165" spans="2:6" s="55" customFormat="1" x14ac:dyDescent="0.25">
      <c r="B17165" s="209"/>
      <c r="C17165" s="564"/>
      <c r="D17165" s="209"/>
      <c r="F17165" s="685"/>
    </row>
    <row r="17166" spans="2:6" s="55" customFormat="1" x14ac:dyDescent="0.25">
      <c r="B17166" s="209"/>
      <c r="C17166" s="564"/>
      <c r="D17166" s="209"/>
      <c r="F17166" s="685"/>
    </row>
    <row r="17167" spans="2:6" s="55" customFormat="1" x14ac:dyDescent="0.25">
      <c r="B17167" s="209"/>
      <c r="C17167" s="564"/>
      <c r="D17167" s="209"/>
      <c r="F17167" s="685"/>
    </row>
    <row r="17168" spans="2:6" s="55" customFormat="1" x14ac:dyDescent="0.25">
      <c r="B17168" s="209"/>
      <c r="C17168" s="564"/>
      <c r="D17168" s="209"/>
      <c r="F17168" s="685"/>
    </row>
    <row r="17169" spans="2:6" s="55" customFormat="1" x14ac:dyDescent="0.25">
      <c r="B17169" s="209"/>
      <c r="C17169" s="564"/>
      <c r="D17169" s="209"/>
      <c r="F17169" s="685"/>
    </row>
    <row r="17170" spans="2:6" s="55" customFormat="1" x14ac:dyDescent="0.25">
      <c r="B17170" s="209"/>
      <c r="C17170" s="564"/>
      <c r="D17170" s="209"/>
      <c r="F17170" s="685"/>
    </row>
    <row r="17171" spans="2:6" s="55" customFormat="1" x14ac:dyDescent="0.25">
      <c r="B17171" s="209"/>
      <c r="C17171" s="564"/>
      <c r="D17171" s="209"/>
      <c r="F17171" s="685"/>
    </row>
    <row r="17172" spans="2:6" s="55" customFormat="1" x14ac:dyDescent="0.25">
      <c r="B17172" s="209"/>
      <c r="C17172" s="564"/>
      <c r="D17172" s="209"/>
      <c r="F17172" s="685"/>
    </row>
    <row r="17173" spans="2:6" s="55" customFormat="1" x14ac:dyDescent="0.25">
      <c r="B17173" s="209"/>
      <c r="C17173" s="564"/>
      <c r="D17173" s="209"/>
      <c r="F17173" s="685"/>
    </row>
    <row r="17174" spans="2:6" s="55" customFormat="1" x14ac:dyDescent="0.25">
      <c r="B17174" s="209"/>
      <c r="C17174" s="564"/>
      <c r="D17174" s="209"/>
      <c r="F17174" s="685"/>
    </row>
    <row r="17175" spans="2:6" s="55" customFormat="1" x14ac:dyDescent="0.25">
      <c r="B17175" s="209"/>
      <c r="C17175" s="564"/>
      <c r="D17175" s="209"/>
      <c r="F17175" s="685"/>
    </row>
    <row r="17176" spans="2:6" s="55" customFormat="1" x14ac:dyDescent="0.25">
      <c r="B17176" s="209"/>
      <c r="C17176" s="564"/>
      <c r="D17176" s="209"/>
      <c r="F17176" s="685"/>
    </row>
    <row r="17177" spans="2:6" s="55" customFormat="1" x14ac:dyDescent="0.25">
      <c r="B17177" s="209"/>
      <c r="C17177" s="564"/>
      <c r="D17177" s="209"/>
      <c r="F17177" s="685"/>
    </row>
    <row r="17178" spans="2:6" s="55" customFormat="1" x14ac:dyDescent="0.25">
      <c r="B17178" s="209"/>
      <c r="C17178" s="564"/>
      <c r="D17178" s="209"/>
      <c r="F17178" s="685"/>
    </row>
    <row r="17179" spans="2:6" s="55" customFormat="1" x14ac:dyDescent="0.25">
      <c r="B17179" s="209"/>
      <c r="C17179" s="564"/>
      <c r="D17179" s="209"/>
      <c r="F17179" s="685"/>
    </row>
    <row r="17180" spans="2:6" s="55" customFormat="1" x14ac:dyDescent="0.25">
      <c r="B17180" s="209"/>
      <c r="C17180" s="564"/>
      <c r="D17180" s="209"/>
      <c r="F17180" s="685"/>
    </row>
    <row r="17181" spans="2:6" s="55" customFormat="1" x14ac:dyDescent="0.25">
      <c r="B17181" s="209"/>
      <c r="C17181" s="564"/>
      <c r="D17181" s="209"/>
      <c r="F17181" s="685"/>
    </row>
    <row r="17182" spans="2:6" s="55" customFormat="1" x14ac:dyDescent="0.25">
      <c r="B17182" s="209"/>
      <c r="C17182" s="564"/>
      <c r="D17182" s="209"/>
      <c r="F17182" s="685"/>
    </row>
    <row r="17183" spans="2:6" s="55" customFormat="1" x14ac:dyDescent="0.25">
      <c r="B17183" s="209"/>
      <c r="C17183" s="564"/>
      <c r="D17183" s="209"/>
      <c r="F17183" s="685"/>
    </row>
    <row r="17184" spans="2:6" s="55" customFormat="1" x14ac:dyDescent="0.25">
      <c r="B17184" s="209"/>
      <c r="C17184" s="564"/>
      <c r="D17184" s="209"/>
      <c r="F17184" s="685"/>
    </row>
    <row r="17185" spans="2:6" s="55" customFormat="1" x14ac:dyDescent="0.25">
      <c r="B17185" s="209"/>
      <c r="C17185" s="564"/>
      <c r="D17185" s="209"/>
      <c r="F17185" s="685"/>
    </row>
    <row r="17186" spans="2:6" s="55" customFormat="1" x14ac:dyDescent="0.25">
      <c r="B17186" s="209"/>
      <c r="C17186" s="564"/>
      <c r="D17186" s="209"/>
      <c r="F17186" s="685"/>
    </row>
    <row r="17187" spans="2:6" s="55" customFormat="1" x14ac:dyDescent="0.25">
      <c r="B17187" s="209"/>
      <c r="C17187" s="564"/>
      <c r="D17187" s="209"/>
      <c r="F17187" s="685"/>
    </row>
    <row r="17188" spans="2:6" s="55" customFormat="1" x14ac:dyDescent="0.25">
      <c r="B17188" s="209"/>
      <c r="C17188" s="564"/>
      <c r="D17188" s="209"/>
      <c r="F17188" s="685"/>
    </row>
    <row r="17189" spans="2:6" s="55" customFormat="1" x14ac:dyDescent="0.25">
      <c r="B17189" s="209"/>
      <c r="C17189" s="564"/>
      <c r="D17189" s="209"/>
      <c r="F17189" s="685"/>
    </row>
    <row r="17190" spans="2:6" s="55" customFormat="1" x14ac:dyDescent="0.25">
      <c r="B17190" s="209"/>
      <c r="C17190" s="564"/>
      <c r="D17190" s="209"/>
      <c r="F17190" s="685"/>
    </row>
    <row r="17191" spans="2:6" s="55" customFormat="1" x14ac:dyDescent="0.25">
      <c r="B17191" s="209"/>
      <c r="C17191" s="564"/>
      <c r="D17191" s="209"/>
      <c r="F17191" s="685"/>
    </row>
    <row r="17192" spans="2:6" s="55" customFormat="1" x14ac:dyDescent="0.25">
      <c r="B17192" s="209"/>
      <c r="C17192" s="564"/>
      <c r="D17192" s="209"/>
      <c r="F17192" s="685"/>
    </row>
    <row r="17193" spans="2:6" s="55" customFormat="1" x14ac:dyDescent="0.25">
      <c r="B17193" s="209"/>
      <c r="C17193" s="564"/>
      <c r="D17193" s="209"/>
      <c r="F17193" s="685"/>
    </row>
    <row r="17194" spans="2:6" s="55" customFormat="1" x14ac:dyDescent="0.25">
      <c r="B17194" s="209"/>
      <c r="C17194" s="564"/>
      <c r="D17194" s="209"/>
      <c r="F17194" s="685"/>
    </row>
    <row r="17195" spans="2:6" s="55" customFormat="1" x14ac:dyDescent="0.25">
      <c r="B17195" s="209"/>
      <c r="C17195" s="564"/>
      <c r="D17195" s="209"/>
      <c r="F17195" s="685"/>
    </row>
    <row r="17196" spans="2:6" s="55" customFormat="1" x14ac:dyDescent="0.25">
      <c r="B17196" s="209"/>
      <c r="C17196" s="564"/>
      <c r="D17196" s="209"/>
      <c r="F17196" s="685"/>
    </row>
    <row r="17197" spans="2:6" s="55" customFormat="1" x14ac:dyDescent="0.25">
      <c r="B17197" s="209"/>
      <c r="C17197" s="564"/>
      <c r="D17197" s="209"/>
      <c r="F17197" s="685"/>
    </row>
    <row r="17198" spans="2:6" s="55" customFormat="1" x14ac:dyDescent="0.25">
      <c r="B17198" s="209"/>
      <c r="C17198" s="564"/>
      <c r="D17198" s="209"/>
      <c r="F17198" s="685"/>
    </row>
    <row r="17199" spans="2:6" s="55" customFormat="1" x14ac:dyDescent="0.25">
      <c r="B17199" s="209"/>
      <c r="C17199" s="564"/>
      <c r="D17199" s="209"/>
      <c r="F17199" s="685"/>
    </row>
    <row r="17200" spans="2:6" s="55" customFormat="1" x14ac:dyDescent="0.25">
      <c r="B17200" s="209"/>
      <c r="C17200" s="564"/>
      <c r="D17200" s="209"/>
      <c r="F17200" s="685"/>
    </row>
    <row r="17201" spans="2:6" s="55" customFormat="1" x14ac:dyDescent="0.25">
      <c r="B17201" s="209"/>
      <c r="C17201" s="564"/>
      <c r="D17201" s="209"/>
      <c r="F17201" s="685"/>
    </row>
    <row r="17202" spans="2:6" s="55" customFormat="1" x14ac:dyDescent="0.25">
      <c r="B17202" s="209"/>
      <c r="C17202" s="564"/>
      <c r="D17202" s="209"/>
      <c r="F17202" s="685"/>
    </row>
    <row r="17203" spans="2:6" s="55" customFormat="1" x14ac:dyDescent="0.25">
      <c r="B17203" s="209"/>
      <c r="C17203" s="564"/>
      <c r="D17203" s="209"/>
      <c r="F17203" s="685"/>
    </row>
    <row r="17204" spans="2:6" s="55" customFormat="1" x14ac:dyDescent="0.25">
      <c r="B17204" s="209"/>
      <c r="C17204" s="564"/>
      <c r="D17204" s="209"/>
      <c r="F17204" s="685"/>
    </row>
    <row r="17205" spans="2:6" s="55" customFormat="1" x14ac:dyDescent="0.25">
      <c r="B17205" s="209"/>
      <c r="C17205" s="564"/>
      <c r="D17205" s="209"/>
      <c r="F17205" s="685"/>
    </row>
    <row r="17206" spans="2:6" s="55" customFormat="1" x14ac:dyDescent="0.25">
      <c r="B17206" s="209"/>
      <c r="C17206" s="564"/>
      <c r="D17206" s="209"/>
      <c r="F17206" s="685"/>
    </row>
    <row r="17207" spans="2:6" s="55" customFormat="1" x14ac:dyDescent="0.25">
      <c r="B17207" s="209"/>
      <c r="C17207" s="564"/>
      <c r="D17207" s="209"/>
      <c r="F17207" s="685"/>
    </row>
    <row r="17208" spans="2:6" s="55" customFormat="1" x14ac:dyDescent="0.25">
      <c r="B17208" s="209"/>
      <c r="C17208" s="564"/>
      <c r="D17208" s="209"/>
      <c r="F17208" s="685"/>
    </row>
    <row r="17209" spans="2:6" s="55" customFormat="1" x14ac:dyDescent="0.25">
      <c r="B17209" s="209"/>
      <c r="C17209" s="564"/>
      <c r="D17209" s="209"/>
      <c r="F17209" s="685"/>
    </row>
    <row r="17210" spans="2:6" s="55" customFormat="1" x14ac:dyDescent="0.25">
      <c r="B17210" s="209"/>
      <c r="C17210" s="564"/>
      <c r="D17210" s="209"/>
      <c r="F17210" s="685"/>
    </row>
    <row r="17211" spans="2:6" s="55" customFormat="1" x14ac:dyDescent="0.25">
      <c r="B17211" s="209"/>
      <c r="C17211" s="564"/>
      <c r="D17211" s="209"/>
      <c r="F17211" s="685"/>
    </row>
    <row r="17212" spans="2:6" s="55" customFormat="1" x14ac:dyDescent="0.25">
      <c r="B17212" s="209"/>
      <c r="C17212" s="564"/>
      <c r="D17212" s="209"/>
      <c r="F17212" s="685"/>
    </row>
    <row r="17213" spans="2:6" s="55" customFormat="1" x14ac:dyDescent="0.25">
      <c r="B17213" s="209"/>
      <c r="C17213" s="564"/>
      <c r="D17213" s="209"/>
      <c r="F17213" s="685"/>
    </row>
    <row r="17214" spans="2:6" s="55" customFormat="1" x14ac:dyDescent="0.25">
      <c r="B17214" s="209"/>
      <c r="C17214" s="564"/>
      <c r="D17214" s="209"/>
      <c r="F17214" s="685"/>
    </row>
    <row r="17215" spans="2:6" s="55" customFormat="1" x14ac:dyDescent="0.25">
      <c r="B17215" s="209"/>
      <c r="C17215" s="564"/>
      <c r="D17215" s="209"/>
      <c r="F17215" s="685"/>
    </row>
    <row r="17216" spans="2:6" s="55" customFormat="1" x14ac:dyDescent="0.25">
      <c r="B17216" s="209"/>
      <c r="C17216" s="564"/>
      <c r="D17216" s="209"/>
      <c r="F17216" s="685"/>
    </row>
    <row r="17217" spans="2:6" s="55" customFormat="1" x14ac:dyDescent="0.25">
      <c r="B17217" s="209"/>
      <c r="C17217" s="564"/>
      <c r="D17217" s="209"/>
      <c r="F17217" s="685"/>
    </row>
    <row r="17218" spans="2:6" s="55" customFormat="1" x14ac:dyDescent="0.25">
      <c r="B17218" s="209"/>
      <c r="C17218" s="564"/>
      <c r="D17218" s="209"/>
      <c r="F17218" s="685"/>
    </row>
    <row r="17219" spans="2:6" s="55" customFormat="1" x14ac:dyDescent="0.25">
      <c r="B17219" s="209"/>
      <c r="C17219" s="564"/>
      <c r="D17219" s="209"/>
      <c r="F17219" s="685"/>
    </row>
    <row r="17220" spans="2:6" s="55" customFormat="1" x14ac:dyDescent="0.25">
      <c r="B17220" s="209"/>
      <c r="C17220" s="564"/>
      <c r="D17220" s="209"/>
      <c r="F17220" s="685"/>
    </row>
    <row r="17221" spans="2:6" s="55" customFormat="1" x14ac:dyDescent="0.25">
      <c r="B17221" s="209"/>
      <c r="C17221" s="564"/>
      <c r="D17221" s="209"/>
      <c r="F17221" s="685"/>
    </row>
    <row r="17222" spans="2:6" s="55" customFormat="1" x14ac:dyDescent="0.25">
      <c r="B17222" s="209"/>
      <c r="C17222" s="564"/>
      <c r="D17222" s="209"/>
      <c r="F17222" s="685"/>
    </row>
    <row r="17223" spans="2:6" s="55" customFormat="1" x14ac:dyDescent="0.25">
      <c r="B17223" s="209"/>
      <c r="C17223" s="564"/>
      <c r="D17223" s="209"/>
      <c r="F17223" s="685"/>
    </row>
    <row r="17224" spans="2:6" s="55" customFormat="1" x14ac:dyDescent="0.25">
      <c r="B17224" s="209"/>
      <c r="C17224" s="564"/>
      <c r="D17224" s="209"/>
      <c r="F17224" s="685"/>
    </row>
    <row r="17225" spans="2:6" s="55" customFormat="1" x14ac:dyDescent="0.25">
      <c r="B17225" s="209"/>
      <c r="C17225" s="564"/>
      <c r="D17225" s="209"/>
      <c r="F17225" s="685"/>
    </row>
    <row r="17226" spans="2:6" s="55" customFormat="1" x14ac:dyDescent="0.25">
      <c r="B17226" s="209"/>
      <c r="C17226" s="564"/>
      <c r="D17226" s="209"/>
      <c r="F17226" s="685"/>
    </row>
    <row r="17227" spans="2:6" s="55" customFormat="1" x14ac:dyDescent="0.25">
      <c r="B17227" s="209"/>
      <c r="C17227" s="564"/>
      <c r="D17227" s="209"/>
      <c r="F17227" s="685"/>
    </row>
    <row r="17228" spans="2:6" s="55" customFormat="1" x14ac:dyDescent="0.25">
      <c r="B17228" s="209"/>
      <c r="C17228" s="564"/>
      <c r="D17228" s="209"/>
      <c r="F17228" s="685"/>
    </row>
    <row r="17229" spans="2:6" s="55" customFormat="1" x14ac:dyDescent="0.25">
      <c r="B17229" s="209"/>
      <c r="C17229" s="564"/>
      <c r="D17229" s="209"/>
      <c r="F17229" s="685"/>
    </row>
    <row r="17230" spans="2:6" s="55" customFormat="1" x14ac:dyDescent="0.25">
      <c r="B17230" s="209"/>
      <c r="C17230" s="564"/>
      <c r="D17230" s="209"/>
      <c r="F17230" s="685"/>
    </row>
    <row r="17231" spans="2:6" s="55" customFormat="1" x14ac:dyDescent="0.25">
      <c r="B17231" s="209"/>
      <c r="C17231" s="564"/>
      <c r="D17231" s="209"/>
      <c r="F17231" s="685"/>
    </row>
    <row r="17232" spans="2:6" s="55" customFormat="1" x14ac:dyDescent="0.25">
      <c r="B17232" s="209"/>
      <c r="C17232" s="564"/>
      <c r="D17232" s="209"/>
      <c r="F17232" s="685"/>
    </row>
    <row r="17233" spans="2:6" s="55" customFormat="1" x14ac:dyDescent="0.25">
      <c r="B17233" s="209"/>
      <c r="C17233" s="564"/>
      <c r="D17233" s="209"/>
      <c r="F17233" s="685"/>
    </row>
    <row r="17234" spans="2:6" s="55" customFormat="1" x14ac:dyDescent="0.25">
      <c r="B17234" s="209"/>
      <c r="C17234" s="564"/>
      <c r="D17234" s="209"/>
      <c r="F17234" s="685"/>
    </row>
    <row r="17235" spans="2:6" s="55" customFormat="1" x14ac:dyDescent="0.25">
      <c r="B17235" s="209"/>
      <c r="C17235" s="564"/>
      <c r="D17235" s="209"/>
      <c r="F17235" s="685"/>
    </row>
    <row r="17236" spans="2:6" s="55" customFormat="1" x14ac:dyDescent="0.25">
      <c r="B17236" s="209"/>
      <c r="C17236" s="564"/>
      <c r="D17236" s="209"/>
      <c r="F17236" s="685"/>
    </row>
    <row r="17237" spans="2:6" s="55" customFormat="1" x14ac:dyDescent="0.25">
      <c r="B17237" s="209"/>
      <c r="C17237" s="564"/>
      <c r="D17237" s="209"/>
      <c r="F17237" s="685"/>
    </row>
    <row r="17238" spans="2:6" s="55" customFormat="1" x14ac:dyDescent="0.25">
      <c r="B17238" s="209"/>
      <c r="C17238" s="564"/>
      <c r="D17238" s="209"/>
      <c r="F17238" s="685"/>
    </row>
    <row r="17239" spans="2:6" s="55" customFormat="1" x14ac:dyDescent="0.25">
      <c r="B17239" s="209"/>
      <c r="C17239" s="564"/>
      <c r="D17239" s="209"/>
      <c r="F17239" s="685"/>
    </row>
    <row r="17240" spans="2:6" s="55" customFormat="1" x14ac:dyDescent="0.25">
      <c r="B17240" s="209"/>
      <c r="C17240" s="564"/>
      <c r="D17240" s="209"/>
      <c r="F17240" s="685"/>
    </row>
    <row r="17241" spans="2:6" s="55" customFormat="1" x14ac:dyDescent="0.25">
      <c r="B17241" s="209"/>
      <c r="C17241" s="564"/>
      <c r="D17241" s="209"/>
      <c r="F17241" s="685"/>
    </row>
    <row r="17242" spans="2:6" s="55" customFormat="1" x14ac:dyDescent="0.25">
      <c r="B17242" s="209"/>
      <c r="C17242" s="564"/>
      <c r="D17242" s="209"/>
      <c r="F17242" s="685"/>
    </row>
    <row r="17243" spans="2:6" s="55" customFormat="1" x14ac:dyDescent="0.25">
      <c r="B17243" s="209"/>
      <c r="C17243" s="564"/>
      <c r="D17243" s="209"/>
      <c r="F17243" s="685"/>
    </row>
    <row r="17244" spans="2:6" s="55" customFormat="1" x14ac:dyDescent="0.25">
      <c r="B17244" s="209"/>
      <c r="C17244" s="564"/>
      <c r="D17244" s="209"/>
      <c r="F17244" s="685"/>
    </row>
    <row r="17245" spans="2:6" s="55" customFormat="1" x14ac:dyDescent="0.25">
      <c r="B17245" s="209"/>
      <c r="C17245" s="564"/>
      <c r="D17245" s="209"/>
      <c r="F17245" s="685"/>
    </row>
    <row r="17246" spans="2:6" s="55" customFormat="1" x14ac:dyDescent="0.25">
      <c r="B17246" s="209"/>
      <c r="C17246" s="564"/>
      <c r="D17246" s="209"/>
      <c r="F17246" s="685"/>
    </row>
    <row r="17247" spans="2:6" s="55" customFormat="1" x14ac:dyDescent="0.25">
      <c r="B17247" s="209"/>
      <c r="C17247" s="564"/>
      <c r="D17247" s="209"/>
      <c r="F17247" s="685"/>
    </row>
    <row r="17248" spans="2:6" s="55" customFormat="1" x14ac:dyDescent="0.25">
      <c r="B17248" s="209"/>
      <c r="C17248" s="564"/>
      <c r="D17248" s="209"/>
      <c r="F17248" s="685"/>
    </row>
    <row r="17249" spans="2:6" s="55" customFormat="1" x14ac:dyDescent="0.25">
      <c r="B17249" s="209"/>
      <c r="C17249" s="564"/>
      <c r="D17249" s="209"/>
      <c r="F17249" s="685"/>
    </row>
    <row r="17250" spans="2:6" s="55" customFormat="1" x14ac:dyDescent="0.25">
      <c r="B17250" s="209"/>
      <c r="C17250" s="564"/>
      <c r="D17250" s="209"/>
      <c r="F17250" s="685"/>
    </row>
    <row r="17251" spans="2:6" s="55" customFormat="1" x14ac:dyDescent="0.25">
      <c r="B17251" s="209"/>
      <c r="C17251" s="564"/>
      <c r="D17251" s="209"/>
      <c r="F17251" s="685"/>
    </row>
    <row r="17252" spans="2:6" s="55" customFormat="1" x14ac:dyDescent="0.25">
      <c r="B17252" s="209"/>
      <c r="C17252" s="564"/>
      <c r="D17252" s="209"/>
      <c r="F17252" s="685"/>
    </row>
    <row r="17253" spans="2:6" s="55" customFormat="1" x14ac:dyDescent="0.25">
      <c r="B17253" s="209"/>
      <c r="C17253" s="564"/>
      <c r="D17253" s="209"/>
      <c r="F17253" s="685"/>
    </row>
    <row r="17254" spans="2:6" s="55" customFormat="1" x14ac:dyDescent="0.25">
      <c r="B17254" s="209"/>
      <c r="C17254" s="564"/>
      <c r="D17254" s="209"/>
      <c r="F17254" s="685"/>
    </row>
    <row r="17255" spans="2:6" s="55" customFormat="1" x14ac:dyDescent="0.25">
      <c r="B17255" s="209"/>
      <c r="C17255" s="564"/>
      <c r="D17255" s="209"/>
      <c r="F17255" s="685"/>
    </row>
    <row r="17256" spans="2:6" s="55" customFormat="1" x14ac:dyDescent="0.25">
      <c r="B17256" s="209"/>
      <c r="C17256" s="564"/>
      <c r="D17256" s="209"/>
      <c r="F17256" s="685"/>
    </row>
    <row r="17257" spans="2:6" s="55" customFormat="1" x14ac:dyDescent="0.25">
      <c r="B17257" s="209"/>
      <c r="C17257" s="564"/>
      <c r="D17257" s="209"/>
      <c r="F17257" s="685"/>
    </row>
    <row r="17258" spans="2:6" s="55" customFormat="1" x14ac:dyDescent="0.25">
      <c r="B17258" s="209"/>
      <c r="C17258" s="564"/>
      <c r="D17258" s="209"/>
      <c r="F17258" s="685"/>
    </row>
    <row r="17259" spans="2:6" s="55" customFormat="1" x14ac:dyDescent="0.25">
      <c r="B17259" s="209"/>
      <c r="C17259" s="564"/>
      <c r="D17259" s="209"/>
      <c r="F17259" s="685"/>
    </row>
    <row r="17260" spans="2:6" s="55" customFormat="1" x14ac:dyDescent="0.25">
      <c r="B17260" s="209"/>
      <c r="C17260" s="564"/>
      <c r="D17260" s="209"/>
      <c r="F17260" s="685"/>
    </row>
    <row r="17261" spans="2:6" s="55" customFormat="1" x14ac:dyDescent="0.25">
      <c r="B17261" s="209"/>
      <c r="C17261" s="564"/>
      <c r="D17261" s="209"/>
      <c r="F17261" s="685"/>
    </row>
    <row r="17262" spans="2:6" s="55" customFormat="1" x14ac:dyDescent="0.25">
      <c r="B17262" s="209"/>
      <c r="C17262" s="564"/>
      <c r="D17262" s="209"/>
      <c r="F17262" s="685"/>
    </row>
    <row r="17263" spans="2:6" s="55" customFormat="1" x14ac:dyDescent="0.25">
      <c r="B17263" s="209"/>
      <c r="C17263" s="564"/>
      <c r="D17263" s="209"/>
      <c r="F17263" s="685"/>
    </row>
    <row r="17264" spans="2:6" s="55" customFormat="1" x14ac:dyDescent="0.25">
      <c r="B17264" s="209"/>
      <c r="C17264" s="564"/>
      <c r="D17264" s="209"/>
      <c r="F17264" s="685"/>
    </row>
    <row r="17265" spans="2:6" s="55" customFormat="1" x14ac:dyDescent="0.25">
      <c r="B17265" s="209"/>
      <c r="C17265" s="564"/>
      <c r="D17265" s="209"/>
      <c r="F17265" s="685"/>
    </row>
    <row r="17266" spans="2:6" s="55" customFormat="1" x14ac:dyDescent="0.25">
      <c r="B17266" s="209"/>
      <c r="C17266" s="564"/>
      <c r="D17266" s="209"/>
      <c r="F17266" s="685"/>
    </row>
    <row r="17267" spans="2:6" s="55" customFormat="1" x14ac:dyDescent="0.25">
      <c r="B17267" s="209"/>
      <c r="C17267" s="564"/>
      <c r="D17267" s="209"/>
      <c r="F17267" s="685"/>
    </row>
    <row r="17268" spans="2:6" s="55" customFormat="1" x14ac:dyDescent="0.25">
      <c r="B17268" s="209"/>
      <c r="C17268" s="564"/>
      <c r="D17268" s="209"/>
      <c r="F17268" s="685"/>
    </row>
    <row r="17269" spans="2:6" s="55" customFormat="1" x14ac:dyDescent="0.25">
      <c r="B17269" s="209"/>
      <c r="C17269" s="564"/>
      <c r="D17269" s="209"/>
      <c r="F17269" s="685"/>
    </row>
    <row r="17270" spans="2:6" s="55" customFormat="1" x14ac:dyDescent="0.25">
      <c r="B17270" s="209"/>
      <c r="C17270" s="564"/>
      <c r="D17270" s="209"/>
      <c r="F17270" s="685"/>
    </row>
    <row r="17271" spans="2:6" s="55" customFormat="1" x14ac:dyDescent="0.25">
      <c r="B17271" s="209"/>
      <c r="C17271" s="564"/>
      <c r="D17271" s="209"/>
      <c r="F17271" s="685"/>
    </row>
    <row r="17272" spans="2:6" s="55" customFormat="1" x14ac:dyDescent="0.25">
      <c r="B17272" s="209"/>
      <c r="C17272" s="564"/>
      <c r="D17272" s="209"/>
      <c r="F17272" s="685"/>
    </row>
    <row r="17273" spans="2:6" s="55" customFormat="1" x14ac:dyDescent="0.25">
      <c r="B17273" s="209"/>
      <c r="C17273" s="564"/>
      <c r="D17273" s="209"/>
      <c r="F17273" s="685"/>
    </row>
    <row r="17274" spans="2:6" s="55" customFormat="1" x14ac:dyDescent="0.25">
      <c r="B17274" s="209"/>
      <c r="C17274" s="564"/>
      <c r="D17274" s="209"/>
      <c r="F17274" s="685"/>
    </row>
    <row r="17275" spans="2:6" s="55" customFormat="1" x14ac:dyDescent="0.25">
      <c r="B17275" s="209"/>
      <c r="C17275" s="564"/>
      <c r="D17275" s="209"/>
      <c r="F17275" s="685"/>
    </row>
    <row r="17276" spans="2:6" s="55" customFormat="1" x14ac:dyDescent="0.25">
      <c r="B17276" s="209"/>
      <c r="C17276" s="564"/>
      <c r="D17276" s="209"/>
      <c r="F17276" s="685"/>
    </row>
    <row r="17277" spans="2:6" s="55" customFormat="1" x14ac:dyDescent="0.25">
      <c r="B17277" s="209"/>
      <c r="C17277" s="564"/>
      <c r="D17277" s="209"/>
      <c r="F17277" s="685"/>
    </row>
    <row r="17278" spans="2:6" s="55" customFormat="1" x14ac:dyDescent="0.25">
      <c r="B17278" s="209"/>
      <c r="C17278" s="564"/>
      <c r="D17278" s="209"/>
      <c r="F17278" s="685"/>
    </row>
    <row r="17279" spans="2:6" s="55" customFormat="1" x14ac:dyDescent="0.25">
      <c r="B17279" s="209"/>
      <c r="C17279" s="564"/>
      <c r="D17279" s="209"/>
      <c r="F17279" s="685"/>
    </row>
    <row r="17280" spans="2:6" s="55" customFormat="1" x14ac:dyDescent="0.25">
      <c r="B17280" s="209"/>
      <c r="C17280" s="564"/>
      <c r="D17280" s="209"/>
      <c r="F17280" s="685"/>
    </row>
    <row r="17281" spans="2:6" s="55" customFormat="1" x14ac:dyDescent="0.25">
      <c r="B17281" s="209"/>
      <c r="C17281" s="564"/>
      <c r="D17281" s="209"/>
      <c r="F17281" s="685"/>
    </row>
    <row r="17282" spans="2:6" s="55" customFormat="1" x14ac:dyDescent="0.25">
      <c r="B17282" s="209"/>
      <c r="C17282" s="564"/>
      <c r="D17282" s="209"/>
      <c r="F17282" s="685"/>
    </row>
    <row r="17283" spans="2:6" s="55" customFormat="1" x14ac:dyDescent="0.25">
      <c r="B17283" s="209"/>
      <c r="C17283" s="564"/>
      <c r="D17283" s="209"/>
      <c r="F17283" s="685"/>
    </row>
    <row r="17284" spans="2:6" s="55" customFormat="1" x14ac:dyDescent="0.25">
      <c r="B17284" s="209"/>
      <c r="C17284" s="564"/>
      <c r="D17284" s="209"/>
      <c r="F17284" s="685"/>
    </row>
    <row r="17285" spans="2:6" s="55" customFormat="1" x14ac:dyDescent="0.25">
      <c r="B17285" s="209"/>
      <c r="C17285" s="564"/>
      <c r="D17285" s="209"/>
      <c r="F17285" s="685"/>
    </row>
    <row r="17286" spans="2:6" s="55" customFormat="1" x14ac:dyDescent="0.25">
      <c r="B17286" s="209"/>
      <c r="C17286" s="564"/>
      <c r="D17286" s="209"/>
      <c r="F17286" s="685"/>
    </row>
    <row r="17287" spans="2:6" s="55" customFormat="1" x14ac:dyDescent="0.25">
      <c r="B17287" s="209"/>
      <c r="C17287" s="564"/>
      <c r="D17287" s="209"/>
      <c r="F17287" s="685"/>
    </row>
    <row r="17288" spans="2:6" s="55" customFormat="1" x14ac:dyDescent="0.25">
      <c r="B17288" s="209"/>
      <c r="C17288" s="564"/>
      <c r="D17288" s="209"/>
      <c r="F17288" s="685"/>
    </row>
    <row r="17289" spans="2:6" s="55" customFormat="1" x14ac:dyDescent="0.25">
      <c r="B17289" s="209"/>
      <c r="C17289" s="564"/>
      <c r="D17289" s="209"/>
      <c r="F17289" s="685"/>
    </row>
    <row r="17290" spans="2:6" s="55" customFormat="1" x14ac:dyDescent="0.25">
      <c r="B17290" s="209"/>
      <c r="C17290" s="564"/>
      <c r="D17290" s="209"/>
      <c r="F17290" s="685"/>
    </row>
    <row r="17291" spans="2:6" s="55" customFormat="1" x14ac:dyDescent="0.25">
      <c r="B17291" s="209"/>
      <c r="C17291" s="564"/>
      <c r="D17291" s="209"/>
      <c r="F17291" s="685"/>
    </row>
    <row r="17292" spans="2:6" s="55" customFormat="1" x14ac:dyDescent="0.25">
      <c r="B17292" s="209"/>
      <c r="C17292" s="564"/>
      <c r="D17292" s="209"/>
      <c r="F17292" s="685"/>
    </row>
    <row r="17293" spans="2:6" s="55" customFormat="1" x14ac:dyDescent="0.25">
      <c r="B17293" s="209"/>
      <c r="C17293" s="564"/>
      <c r="D17293" s="209"/>
      <c r="F17293" s="685"/>
    </row>
    <row r="17294" spans="2:6" s="55" customFormat="1" x14ac:dyDescent="0.25">
      <c r="B17294" s="209"/>
      <c r="C17294" s="564"/>
      <c r="D17294" s="209"/>
      <c r="F17294" s="685"/>
    </row>
    <row r="17295" spans="2:6" s="55" customFormat="1" x14ac:dyDescent="0.25">
      <c r="B17295" s="209"/>
      <c r="C17295" s="564"/>
      <c r="D17295" s="209"/>
      <c r="F17295" s="685"/>
    </row>
    <row r="17296" spans="2:6" s="55" customFormat="1" x14ac:dyDescent="0.25">
      <c r="B17296" s="209"/>
      <c r="C17296" s="564"/>
      <c r="D17296" s="209"/>
      <c r="F17296" s="685"/>
    </row>
    <row r="17297" spans="2:6" s="55" customFormat="1" x14ac:dyDescent="0.25">
      <c r="B17297" s="209"/>
      <c r="C17297" s="564"/>
      <c r="D17297" s="209"/>
      <c r="F17297" s="685"/>
    </row>
    <row r="17298" spans="2:6" s="55" customFormat="1" x14ac:dyDescent="0.25">
      <c r="B17298" s="209"/>
      <c r="C17298" s="564"/>
      <c r="D17298" s="209"/>
      <c r="F17298" s="685"/>
    </row>
    <row r="17299" spans="2:6" s="55" customFormat="1" x14ac:dyDescent="0.25">
      <c r="B17299" s="209"/>
      <c r="C17299" s="564"/>
      <c r="D17299" s="209"/>
      <c r="F17299" s="685"/>
    </row>
    <row r="17300" spans="2:6" s="55" customFormat="1" x14ac:dyDescent="0.25">
      <c r="B17300" s="209"/>
      <c r="C17300" s="564"/>
      <c r="D17300" s="209"/>
      <c r="F17300" s="685"/>
    </row>
    <row r="17301" spans="2:6" s="55" customFormat="1" x14ac:dyDescent="0.25">
      <c r="B17301" s="209"/>
      <c r="C17301" s="564"/>
      <c r="D17301" s="209"/>
      <c r="F17301" s="685"/>
    </row>
    <row r="17302" spans="2:6" s="55" customFormat="1" x14ac:dyDescent="0.25">
      <c r="B17302" s="209"/>
      <c r="C17302" s="564"/>
      <c r="D17302" s="209"/>
      <c r="F17302" s="685"/>
    </row>
    <row r="17303" spans="2:6" s="55" customFormat="1" x14ac:dyDescent="0.25">
      <c r="B17303" s="209"/>
      <c r="C17303" s="564"/>
      <c r="D17303" s="209"/>
      <c r="F17303" s="685"/>
    </row>
    <row r="17304" spans="2:6" s="55" customFormat="1" x14ac:dyDescent="0.25">
      <c r="B17304" s="209"/>
      <c r="C17304" s="564"/>
      <c r="D17304" s="209"/>
      <c r="F17304" s="685"/>
    </row>
    <row r="17305" spans="2:6" s="55" customFormat="1" x14ac:dyDescent="0.25">
      <c r="B17305" s="209"/>
      <c r="C17305" s="564"/>
      <c r="D17305" s="209"/>
      <c r="F17305" s="685"/>
    </row>
    <row r="17306" spans="2:6" s="55" customFormat="1" x14ac:dyDescent="0.25">
      <c r="B17306" s="209"/>
      <c r="C17306" s="564"/>
      <c r="D17306" s="209"/>
      <c r="F17306" s="685"/>
    </row>
    <row r="17307" spans="2:6" s="55" customFormat="1" x14ac:dyDescent="0.25">
      <c r="B17307" s="209"/>
      <c r="C17307" s="564"/>
      <c r="D17307" s="209"/>
      <c r="F17307" s="685"/>
    </row>
    <row r="17308" spans="2:6" s="55" customFormat="1" x14ac:dyDescent="0.25">
      <c r="B17308" s="209"/>
      <c r="C17308" s="564"/>
      <c r="D17308" s="209"/>
      <c r="F17308" s="685"/>
    </row>
    <row r="17309" spans="2:6" s="55" customFormat="1" x14ac:dyDescent="0.25">
      <c r="B17309" s="209"/>
      <c r="C17309" s="564"/>
      <c r="D17309" s="209"/>
      <c r="F17309" s="685"/>
    </row>
    <row r="17310" spans="2:6" s="55" customFormat="1" x14ac:dyDescent="0.25">
      <c r="B17310" s="209"/>
      <c r="C17310" s="564"/>
      <c r="D17310" s="209"/>
      <c r="F17310" s="685"/>
    </row>
    <row r="17311" spans="2:6" s="55" customFormat="1" x14ac:dyDescent="0.25">
      <c r="B17311" s="209"/>
      <c r="C17311" s="564"/>
      <c r="D17311" s="209"/>
      <c r="F17311" s="685"/>
    </row>
    <row r="17312" spans="2:6" s="55" customFormat="1" x14ac:dyDescent="0.25">
      <c r="B17312" s="209"/>
      <c r="C17312" s="564"/>
      <c r="D17312" s="209"/>
      <c r="F17312" s="685"/>
    </row>
    <row r="17313" spans="2:6" s="55" customFormat="1" x14ac:dyDescent="0.25">
      <c r="B17313" s="209"/>
      <c r="C17313" s="564"/>
      <c r="D17313" s="209"/>
      <c r="F17313" s="685"/>
    </row>
    <row r="17314" spans="2:6" s="55" customFormat="1" x14ac:dyDescent="0.25">
      <c r="B17314" s="209"/>
      <c r="C17314" s="564"/>
      <c r="D17314" s="209"/>
      <c r="F17314" s="685"/>
    </row>
    <row r="17315" spans="2:6" s="55" customFormat="1" x14ac:dyDescent="0.25">
      <c r="B17315" s="209"/>
      <c r="C17315" s="564"/>
      <c r="D17315" s="209"/>
      <c r="F17315" s="685"/>
    </row>
    <row r="17316" spans="2:6" s="55" customFormat="1" x14ac:dyDescent="0.25">
      <c r="B17316" s="209"/>
      <c r="C17316" s="564"/>
      <c r="D17316" s="209"/>
      <c r="F17316" s="685"/>
    </row>
    <row r="17317" spans="2:6" s="55" customFormat="1" x14ac:dyDescent="0.25">
      <c r="B17317" s="209"/>
      <c r="C17317" s="564"/>
      <c r="D17317" s="209"/>
      <c r="F17317" s="685"/>
    </row>
    <row r="17318" spans="2:6" s="55" customFormat="1" x14ac:dyDescent="0.25">
      <c r="B17318" s="209"/>
      <c r="C17318" s="564"/>
      <c r="D17318" s="209"/>
      <c r="F17318" s="685"/>
    </row>
    <row r="17319" spans="2:6" s="55" customFormat="1" x14ac:dyDescent="0.25">
      <c r="B17319" s="209"/>
      <c r="C17319" s="564"/>
      <c r="D17319" s="209"/>
      <c r="F17319" s="685"/>
    </row>
    <row r="17320" spans="2:6" s="55" customFormat="1" x14ac:dyDescent="0.25">
      <c r="B17320" s="209"/>
      <c r="C17320" s="564"/>
      <c r="D17320" s="209"/>
      <c r="F17320" s="685"/>
    </row>
    <row r="17321" spans="2:6" s="55" customFormat="1" x14ac:dyDescent="0.25">
      <c r="B17321" s="209"/>
      <c r="C17321" s="564"/>
      <c r="D17321" s="209"/>
      <c r="F17321" s="685"/>
    </row>
    <row r="17322" spans="2:6" s="55" customFormat="1" x14ac:dyDescent="0.25">
      <c r="B17322" s="209"/>
      <c r="C17322" s="564"/>
      <c r="D17322" s="209"/>
      <c r="F17322" s="685"/>
    </row>
    <row r="17323" spans="2:6" s="55" customFormat="1" x14ac:dyDescent="0.25">
      <c r="B17323" s="209"/>
      <c r="C17323" s="564"/>
      <c r="D17323" s="209"/>
      <c r="F17323" s="685"/>
    </row>
    <row r="17324" spans="2:6" s="55" customFormat="1" x14ac:dyDescent="0.25">
      <c r="B17324" s="209"/>
      <c r="C17324" s="564"/>
      <c r="D17324" s="209"/>
      <c r="F17324" s="685"/>
    </row>
    <row r="17325" spans="2:6" s="55" customFormat="1" x14ac:dyDescent="0.25">
      <c r="B17325" s="209"/>
      <c r="C17325" s="564"/>
      <c r="D17325" s="209"/>
      <c r="F17325" s="685"/>
    </row>
    <row r="17326" spans="2:6" s="55" customFormat="1" x14ac:dyDescent="0.25">
      <c r="B17326" s="209"/>
      <c r="C17326" s="564"/>
      <c r="D17326" s="209"/>
      <c r="F17326" s="685"/>
    </row>
    <row r="17327" spans="2:6" s="55" customFormat="1" x14ac:dyDescent="0.25">
      <c r="B17327" s="209"/>
      <c r="C17327" s="564"/>
      <c r="D17327" s="209"/>
      <c r="F17327" s="685"/>
    </row>
    <row r="17328" spans="2:6" s="55" customFormat="1" x14ac:dyDescent="0.25">
      <c r="B17328" s="209"/>
      <c r="C17328" s="564"/>
      <c r="D17328" s="209"/>
      <c r="F17328" s="685"/>
    </row>
    <row r="17329" spans="2:6" s="55" customFormat="1" x14ac:dyDescent="0.25">
      <c r="B17329" s="209"/>
      <c r="C17329" s="564"/>
      <c r="D17329" s="209"/>
      <c r="F17329" s="685"/>
    </row>
    <row r="17330" spans="2:6" s="55" customFormat="1" x14ac:dyDescent="0.25">
      <c r="B17330" s="209"/>
      <c r="C17330" s="564"/>
      <c r="D17330" s="209"/>
      <c r="F17330" s="685"/>
    </row>
    <row r="17331" spans="2:6" s="55" customFormat="1" x14ac:dyDescent="0.25">
      <c r="B17331" s="209"/>
      <c r="C17331" s="564"/>
      <c r="D17331" s="209"/>
      <c r="F17331" s="685"/>
    </row>
    <row r="17332" spans="2:6" s="55" customFormat="1" x14ac:dyDescent="0.25">
      <c r="B17332" s="209"/>
      <c r="C17332" s="564"/>
      <c r="D17332" s="209"/>
      <c r="F17332" s="685"/>
    </row>
    <row r="17333" spans="2:6" s="55" customFormat="1" x14ac:dyDescent="0.25">
      <c r="B17333" s="209"/>
      <c r="C17333" s="564"/>
      <c r="D17333" s="209"/>
      <c r="F17333" s="685"/>
    </row>
    <row r="17334" spans="2:6" s="55" customFormat="1" x14ac:dyDescent="0.25">
      <c r="B17334" s="209"/>
      <c r="C17334" s="564"/>
      <c r="D17334" s="209"/>
      <c r="F17334" s="685"/>
    </row>
    <row r="17335" spans="2:6" s="55" customFormat="1" x14ac:dyDescent="0.25">
      <c r="B17335" s="209"/>
      <c r="C17335" s="564"/>
      <c r="D17335" s="209"/>
      <c r="F17335" s="685"/>
    </row>
    <row r="17336" spans="2:6" s="55" customFormat="1" x14ac:dyDescent="0.25">
      <c r="B17336" s="209"/>
      <c r="C17336" s="564"/>
      <c r="D17336" s="209"/>
      <c r="F17336" s="685"/>
    </row>
    <row r="17337" spans="2:6" s="55" customFormat="1" x14ac:dyDescent="0.25">
      <c r="B17337" s="209"/>
      <c r="C17337" s="564"/>
      <c r="D17337" s="209"/>
      <c r="F17337" s="685"/>
    </row>
    <row r="17338" spans="2:6" s="55" customFormat="1" x14ac:dyDescent="0.25">
      <c r="B17338" s="209"/>
      <c r="C17338" s="564"/>
      <c r="D17338" s="209"/>
      <c r="F17338" s="685"/>
    </row>
    <row r="17339" spans="2:6" s="55" customFormat="1" x14ac:dyDescent="0.25">
      <c r="B17339" s="209"/>
      <c r="C17339" s="564"/>
      <c r="D17339" s="209"/>
      <c r="F17339" s="685"/>
    </row>
    <row r="17340" spans="2:6" s="55" customFormat="1" x14ac:dyDescent="0.25">
      <c r="B17340" s="209"/>
      <c r="C17340" s="564"/>
      <c r="D17340" s="209"/>
      <c r="F17340" s="685"/>
    </row>
    <row r="17341" spans="2:6" s="55" customFormat="1" x14ac:dyDescent="0.25">
      <c r="B17341" s="209"/>
      <c r="C17341" s="564"/>
      <c r="D17341" s="209"/>
      <c r="F17341" s="685"/>
    </row>
    <row r="17342" spans="2:6" s="55" customFormat="1" x14ac:dyDescent="0.25">
      <c r="B17342" s="209"/>
      <c r="C17342" s="564"/>
      <c r="D17342" s="209"/>
      <c r="F17342" s="685"/>
    </row>
    <row r="17343" spans="2:6" s="55" customFormat="1" x14ac:dyDescent="0.25">
      <c r="B17343" s="209"/>
      <c r="C17343" s="564"/>
      <c r="D17343" s="209"/>
      <c r="F17343" s="685"/>
    </row>
    <row r="17344" spans="2:6" s="55" customFormat="1" x14ac:dyDescent="0.25">
      <c r="B17344" s="209"/>
      <c r="C17344" s="564"/>
      <c r="D17344" s="209"/>
      <c r="F17344" s="685"/>
    </row>
    <row r="17345" spans="2:6" s="55" customFormat="1" x14ac:dyDescent="0.25">
      <c r="B17345" s="209"/>
      <c r="C17345" s="564"/>
      <c r="D17345" s="209"/>
      <c r="F17345" s="685"/>
    </row>
    <row r="17346" spans="2:6" s="55" customFormat="1" x14ac:dyDescent="0.25">
      <c r="B17346" s="209"/>
      <c r="C17346" s="564"/>
      <c r="D17346" s="209"/>
      <c r="F17346" s="685"/>
    </row>
    <row r="17347" spans="2:6" s="55" customFormat="1" x14ac:dyDescent="0.25">
      <c r="B17347" s="209"/>
      <c r="C17347" s="564"/>
      <c r="D17347" s="209"/>
      <c r="F17347" s="685"/>
    </row>
    <row r="17348" spans="2:6" s="55" customFormat="1" x14ac:dyDescent="0.25">
      <c r="B17348" s="209"/>
      <c r="C17348" s="564"/>
      <c r="D17348" s="209"/>
      <c r="F17348" s="685"/>
    </row>
    <row r="17349" spans="2:6" s="55" customFormat="1" x14ac:dyDescent="0.25">
      <c r="B17349" s="209"/>
      <c r="C17349" s="564"/>
      <c r="D17349" s="209"/>
      <c r="F17349" s="685"/>
    </row>
    <row r="17350" spans="2:6" s="55" customFormat="1" x14ac:dyDescent="0.25">
      <c r="B17350" s="209"/>
      <c r="C17350" s="564"/>
      <c r="D17350" s="209"/>
      <c r="F17350" s="685"/>
    </row>
    <row r="17351" spans="2:6" s="55" customFormat="1" x14ac:dyDescent="0.25">
      <c r="B17351" s="209"/>
      <c r="C17351" s="564"/>
      <c r="D17351" s="209"/>
      <c r="F17351" s="685"/>
    </row>
    <row r="17352" spans="2:6" s="55" customFormat="1" x14ac:dyDescent="0.25">
      <c r="B17352" s="209"/>
      <c r="C17352" s="564"/>
      <c r="D17352" s="209"/>
      <c r="F17352" s="685"/>
    </row>
    <row r="17353" spans="2:6" s="55" customFormat="1" x14ac:dyDescent="0.25">
      <c r="B17353" s="209"/>
      <c r="C17353" s="564"/>
      <c r="D17353" s="209"/>
      <c r="F17353" s="685"/>
    </row>
    <row r="17354" spans="2:6" s="55" customFormat="1" x14ac:dyDescent="0.25">
      <c r="B17354" s="209"/>
      <c r="C17354" s="564"/>
      <c r="D17354" s="209"/>
      <c r="F17354" s="685"/>
    </row>
    <row r="17355" spans="2:6" s="55" customFormat="1" x14ac:dyDescent="0.25">
      <c r="B17355" s="209"/>
      <c r="C17355" s="564"/>
      <c r="D17355" s="209"/>
      <c r="F17355" s="685"/>
    </row>
    <row r="17356" spans="2:6" s="55" customFormat="1" x14ac:dyDescent="0.25">
      <c r="B17356" s="209"/>
      <c r="C17356" s="564"/>
      <c r="D17356" s="209"/>
      <c r="F17356" s="685"/>
    </row>
    <row r="17357" spans="2:6" s="55" customFormat="1" x14ac:dyDescent="0.25">
      <c r="B17357" s="209"/>
      <c r="C17357" s="564"/>
      <c r="D17357" s="209"/>
      <c r="F17357" s="685"/>
    </row>
    <row r="17358" spans="2:6" s="55" customFormat="1" x14ac:dyDescent="0.25">
      <c r="B17358" s="209"/>
      <c r="C17358" s="564"/>
      <c r="D17358" s="209"/>
      <c r="F17358" s="685"/>
    </row>
    <row r="17359" spans="2:6" s="55" customFormat="1" x14ac:dyDescent="0.25">
      <c r="B17359" s="209"/>
      <c r="C17359" s="564"/>
      <c r="D17359" s="209"/>
      <c r="F17359" s="685"/>
    </row>
    <row r="17360" spans="2:6" s="55" customFormat="1" x14ac:dyDescent="0.25">
      <c r="B17360" s="209"/>
      <c r="C17360" s="564"/>
      <c r="D17360" s="209"/>
      <c r="F17360" s="685"/>
    </row>
    <row r="17361" spans="2:6" s="55" customFormat="1" x14ac:dyDescent="0.25">
      <c r="B17361" s="209"/>
      <c r="C17361" s="564"/>
      <c r="D17361" s="209"/>
      <c r="F17361" s="685"/>
    </row>
    <row r="17362" spans="2:6" s="55" customFormat="1" x14ac:dyDescent="0.25">
      <c r="B17362" s="209"/>
      <c r="C17362" s="564"/>
      <c r="D17362" s="209"/>
      <c r="F17362" s="685"/>
    </row>
    <row r="17363" spans="2:6" s="55" customFormat="1" x14ac:dyDescent="0.25">
      <c r="B17363" s="209"/>
      <c r="C17363" s="564"/>
      <c r="D17363" s="209"/>
      <c r="F17363" s="685"/>
    </row>
    <row r="17364" spans="2:6" s="55" customFormat="1" x14ac:dyDescent="0.25">
      <c r="B17364" s="209"/>
      <c r="C17364" s="564"/>
      <c r="D17364" s="209"/>
      <c r="F17364" s="685"/>
    </row>
    <row r="17365" spans="2:6" s="55" customFormat="1" x14ac:dyDescent="0.25">
      <c r="B17365" s="209"/>
      <c r="C17365" s="564"/>
      <c r="D17365" s="209"/>
      <c r="F17365" s="685"/>
    </row>
    <row r="17366" spans="2:6" s="55" customFormat="1" x14ac:dyDescent="0.25">
      <c r="B17366" s="209"/>
      <c r="C17366" s="564"/>
      <c r="D17366" s="209"/>
      <c r="F17366" s="685"/>
    </row>
    <row r="17367" spans="2:6" s="55" customFormat="1" x14ac:dyDescent="0.25">
      <c r="B17367" s="209"/>
      <c r="C17367" s="564"/>
      <c r="D17367" s="209"/>
      <c r="F17367" s="685"/>
    </row>
    <row r="17368" spans="2:6" s="55" customFormat="1" x14ac:dyDescent="0.25">
      <c r="B17368" s="209"/>
      <c r="C17368" s="564"/>
      <c r="D17368" s="209"/>
      <c r="F17368" s="685"/>
    </row>
    <row r="17369" spans="2:6" s="55" customFormat="1" x14ac:dyDescent="0.25">
      <c r="B17369" s="209"/>
      <c r="C17369" s="564"/>
      <c r="D17369" s="209"/>
      <c r="F17369" s="685"/>
    </row>
    <row r="17370" spans="2:6" s="55" customFormat="1" x14ac:dyDescent="0.25">
      <c r="B17370" s="209"/>
      <c r="C17370" s="564"/>
      <c r="D17370" s="209"/>
      <c r="F17370" s="685"/>
    </row>
    <row r="17371" spans="2:6" s="55" customFormat="1" x14ac:dyDescent="0.25">
      <c r="B17371" s="209"/>
      <c r="C17371" s="564"/>
      <c r="D17371" s="209"/>
      <c r="F17371" s="685"/>
    </row>
    <row r="17372" spans="2:6" s="55" customFormat="1" x14ac:dyDescent="0.25">
      <c r="B17372" s="209"/>
      <c r="C17372" s="564"/>
      <c r="D17372" s="209"/>
      <c r="F17372" s="685"/>
    </row>
    <row r="17373" spans="2:6" s="55" customFormat="1" x14ac:dyDescent="0.25">
      <c r="B17373" s="209"/>
      <c r="C17373" s="564"/>
      <c r="D17373" s="209"/>
      <c r="F17373" s="685"/>
    </row>
    <row r="17374" spans="2:6" s="55" customFormat="1" x14ac:dyDescent="0.25">
      <c r="B17374" s="209"/>
      <c r="C17374" s="564"/>
      <c r="D17374" s="209"/>
      <c r="F17374" s="685"/>
    </row>
    <row r="17375" spans="2:6" s="55" customFormat="1" x14ac:dyDescent="0.25">
      <c r="B17375" s="209"/>
      <c r="C17375" s="564"/>
      <c r="D17375" s="209"/>
      <c r="F17375" s="685"/>
    </row>
    <row r="17376" spans="2:6" s="55" customFormat="1" x14ac:dyDescent="0.25">
      <c r="B17376" s="209"/>
      <c r="C17376" s="564"/>
      <c r="D17376" s="209"/>
      <c r="F17376" s="685"/>
    </row>
    <row r="17377" spans="2:6" s="55" customFormat="1" x14ac:dyDescent="0.25">
      <c r="B17377" s="209"/>
      <c r="C17377" s="564"/>
      <c r="D17377" s="209"/>
      <c r="F17377" s="685"/>
    </row>
    <row r="17378" spans="2:6" s="55" customFormat="1" x14ac:dyDescent="0.25">
      <c r="B17378" s="209"/>
      <c r="C17378" s="564"/>
      <c r="D17378" s="209"/>
      <c r="F17378" s="685"/>
    </row>
    <row r="17379" spans="2:6" s="55" customFormat="1" x14ac:dyDescent="0.25">
      <c r="B17379" s="209"/>
      <c r="C17379" s="564"/>
      <c r="D17379" s="209"/>
      <c r="F17379" s="685"/>
    </row>
    <row r="17380" spans="2:6" s="55" customFormat="1" x14ac:dyDescent="0.25">
      <c r="B17380" s="209"/>
      <c r="C17380" s="564"/>
      <c r="D17380" s="209"/>
      <c r="F17380" s="685"/>
    </row>
    <row r="17381" spans="2:6" s="55" customFormat="1" x14ac:dyDescent="0.25">
      <c r="B17381" s="209"/>
      <c r="C17381" s="564"/>
      <c r="D17381" s="209"/>
      <c r="F17381" s="685"/>
    </row>
    <row r="17382" spans="2:6" s="55" customFormat="1" x14ac:dyDescent="0.25">
      <c r="B17382" s="209"/>
      <c r="C17382" s="564"/>
      <c r="D17382" s="209"/>
      <c r="F17382" s="685"/>
    </row>
    <row r="17383" spans="2:6" s="55" customFormat="1" x14ac:dyDescent="0.25">
      <c r="B17383" s="209"/>
      <c r="C17383" s="564"/>
      <c r="D17383" s="209"/>
      <c r="F17383" s="685"/>
    </row>
    <row r="17384" spans="2:6" s="55" customFormat="1" x14ac:dyDescent="0.25">
      <c r="B17384" s="209"/>
      <c r="C17384" s="564"/>
      <c r="D17384" s="209"/>
      <c r="F17384" s="685"/>
    </row>
    <row r="17385" spans="2:6" s="55" customFormat="1" x14ac:dyDescent="0.25">
      <c r="B17385" s="209"/>
      <c r="C17385" s="564"/>
      <c r="D17385" s="209"/>
      <c r="F17385" s="685"/>
    </row>
    <row r="17386" spans="2:6" s="55" customFormat="1" x14ac:dyDescent="0.25">
      <c r="B17386" s="209"/>
      <c r="C17386" s="564"/>
      <c r="D17386" s="209"/>
      <c r="F17386" s="685"/>
    </row>
    <row r="17387" spans="2:6" s="55" customFormat="1" x14ac:dyDescent="0.25">
      <c r="B17387" s="209"/>
      <c r="C17387" s="564"/>
      <c r="D17387" s="209"/>
      <c r="F17387" s="685"/>
    </row>
    <row r="17388" spans="2:6" s="55" customFormat="1" x14ac:dyDescent="0.25">
      <c r="B17388" s="209"/>
      <c r="C17388" s="564"/>
      <c r="D17388" s="209"/>
      <c r="F17388" s="685"/>
    </row>
    <row r="17389" spans="2:6" s="55" customFormat="1" x14ac:dyDescent="0.25">
      <c r="B17389" s="209"/>
      <c r="C17389" s="564"/>
      <c r="D17389" s="209"/>
      <c r="F17389" s="685"/>
    </row>
    <row r="17390" spans="2:6" s="55" customFormat="1" x14ac:dyDescent="0.25">
      <c r="B17390" s="209"/>
      <c r="C17390" s="564"/>
      <c r="D17390" s="209"/>
      <c r="F17390" s="685"/>
    </row>
    <row r="17391" spans="2:6" s="55" customFormat="1" x14ac:dyDescent="0.25">
      <c r="B17391" s="209"/>
      <c r="C17391" s="564"/>
      <c r="D17391" s="209"/>
      <c r="F17391" s="685"/>
    </row>
    <row r="17392" spans="2:6" s="55" customFormat="1" x14ac:dyDescent="0.25">
      <c r="B17392" s="209"/>
      <c r="C17392" s="564"/>
      <c r="D17392" s="209"/>
      <c r="F17392" s="685"/>
    </row>
    <row r="17393" spans="2:6" s="55" customFormat="1" x14ac:dyDescent="0.25">
      <c r="B17393" s="209"/>
      <c r="C17393" s="564"/>
      <c r="D17393" s="209"/>
      <c r="F17393" s="685"/>
    </row>
    <row r="17394" spans="2:6" s="55" customFormat="1" x14ac:dyDescent="0.25">
      <c r="B17394" s="209"/>
      <c r="C17394" s="564"/>
      <c r="D17394" s="209"/>
      <c r="F17394" s="685"/>
    </row>
    <row r="17395" spans="2:6" s="55" customFormat="1" x14ac:dyDescent="0.25">
      <c r="B17395" s="209"/>
      <c r="C17395" s="564"/>
      <c r="D17395" s="209"/>
      <c r="F17395" s="685"/>
    </row>
    <row r="17396" spans="2:6" s="55" customFormat="1" x14ac:dyDescent="0.25">
      <c r="B17396" s="209"/>
      <c r="C17396" s="564"/>
      <c r="D17396" s="209"/>
      <c r="F17396" s="685"/>
    </row>
    <row r="17397" spans="2:6" s="55" customFormat="1" x14ac:dyDescent="0.25">
      <c r="B17397" s="209"/>
      <c r="C17397" s="564"/>
      <c r="D17397" s="209"/>
      <c r="F17397" s="685"/>
    </row>
    <row r="17398" spans="2:6" s="55" customFormat="1" x14ac:dyDescent="0.25">
      <c r="B17398" s="209"/>
      <c r="C17398" s="564"/>
      <c r="D17398" s="209"/>
      <c r="F17398" s="685"/>
    </row>
    <row r="17399" spans="2:6" s="55" customFormat="1" x14ac:dyDescent="0.25">
      <c r="B17399" s="209"/>
      <c r="C17399" s="564"/>
      <c r="D17399" s="209"/>
      <c r="F17399" s="685"/>
    </row>
    <row r="17400" spans="2:6" s="55" customFormat="1" x14ac:dyDescent="0.25">
      <c r="B17400" s="209"/>
      <c r="C17400" s="564"/>
      <c r="D17400" s="209"/>
      <c r="F17400" s="685"/>
    </row>
    <row r="17401" spans="2:6" s="55" customFormat="1" x14ac:dyDescent="0.25">
      <c r="B17401" s="209"/>
      <c r="C17401" s="564"/>
      <c r="D17401" s="209"/>
      <c r="F17401" s="685"/>
    </row>
    <row r="17402" spans="2:6" s="55" customFormat="1" x14ac:dyDescent="0.25">
      <c r="B17402" s="209"/>
      <c r="C17402" s="564"/>
      <c r="D17402" s="209"/>
      <c r="F17402" s="685"/>
    </row>
    <row r="17403" spans="2:6" s="55" customFormat="1" x14ac:dyDescent="0.25">
      <c r="B17403" s="209"/>
      <c r="C17403" s="564"/>
      <c r="D17403" s="209"/>
      <c r="F17403" s="685"/>
    </row>
    <row r="17404" spans="2:6" s="55" customFormat="1" x14ac:dyDescent="0.25">
      <c r="B17404" s="209"/>
      <c r="C17404" s="564"/>
      <c r="D17404" s="209"/>
      <c r="F17404" s="685"/>
    </row>
    <row r="17405" spans="2:6" s="55" customFormat="1" x14ac:dyDescent="0.25">
      <c r="B17405" s="209"/>
      <c r="C17405" s="564"/>
      <c r="D17405" s="209"/>
      <c r="F17405" s="685"/>
    </row>
    <row r="17406" spans="2:6" s="55" customFormat="1" x14ac:dyDescent="0.25">
      <c r="B17406" s="209"/>
      <c r="C17406" s="564"/>
      <c r="D17406" s="209"/>
      <c r="F17406" s="685"/>
    </row>
    <row r="17407" spans="2:6" s="55" customFormat="1" x14ac:dyDescent="0.25">
      <c r="B17407" s="209"/>
      <c r="C17407" s="564"/>
      <c r="D17407" s="209"/>
      <c r="F17407" s="685"/>
    </row>
    <row r="17408" spans="2:6" s="55" customFormat="1" x14ac:dyDescent="0.25">
      <c r="B17408" s="209"/>
      <c r="C17408" s="564"/>
      <c r="D17408" s="209"/>
      <c r="F17408" s="685"/>
    </row>
    <row r="17409" spans="2:6" s="55" customFormat="1" x14ac:dyDescent="0.25">
      <c r="B17409" s="209"/>
      <c r="C17409" s="564"/>
      <c r="D17409" s="209"/>
      <c r="F17409" s="685"/>
    </row>
    <row r="17410" spans="2:6" s="55" customFormat="1" x14ac:dyDescent="0.25">
      <c r="B17410" s="209"/>
      <c r="C17410" s="564"/>
      <c r="D17410" s="209"/>
      <c r="F17410" s="685"/>
    </row>
    <row r="17411" spans="2:6" s="55" customFormat="1" x14ac:dyDescent="0.25">
      <c r="B17411" s="209"/>
      <c r="C17411" s="564"/>
      <c r="D17411" s="209"/>
      <c r="F17411" s="685"/>
    </row>
    <row r="17412" spans="2:6" s="55" customFormat="1" x14ac:dyDescent="0.25">
      <c r="B17412" s="209"/>
      <c r="C17412" s="564"/>
      <c r="D17412" s="209"/>
      <c r="F17412" s="685"/>
    </row>
    <row r="17413" spans="2:6" s="55" customFormat="1" x14ac:dyDescent="0.25">
      <c r="B17413" s="209"/>
      <c r="C17413" s="564"/>
      <c r="D17413" s="209"/>
      <c r="F17413" s="685"/>
    </row>
    <row r="17414" spans="2:6" s="55" customFormat="1" x14ac:dyDescent="0.25">
      <c r="B17414" s="209"/>
      <c r="C17414" s="564"/>
      <c r="D17414" s="209"/>
      <c r="F17414" s="685"/>
    </row>
    <row r="17415" spans="2:6" s="55" customFormat="1" x14ac:dyDescent="0.25">
      <c r="B17415" s="209"/>
      <c r="C17415" s="564"/>
      <c r="D17415" s="209"/>
      <c r="F17415" s="685"/>
    </row>
    <row r="17416" spans="2:6" s="55" customFormat="1" x14ac:dyDescent="0.25">
      <c r="B17416" s="209"/>
      <c r="C17416" s="564"/>
      <c r="D17416" s="209"/>
      <c r="F17416" s="685"/>
    </row>
    <row r="17417" spans="2:6" s="55" customFormat="1" x14ac:dyDescent="0.25">
      <c r="B17417" s="209"/>
      <c r="C17417" s="564"/>
      <c r="D17417" s="209"/>
      <c r="F17417" s="685"/>
    </row>
    <row r="17418" spans="2:6" s="55" customFormat="1" x14ac:dyDescent="0.25">
      <c r="B17418" s="209"/>
      <c r="C17418" s="564"/>
      <c r="D17418" s="209"/>
      <c r="F17418" s="685"/>
    </row>
    <row r="17419" spans="2:6" s="55" customFormat="1" x14ac:dyDescent="0.25">
      <c r="B17419" s="209"/>
      <c r="C17419" s="564"/>
      <c r="D17419" s="209"/>
      <c r="F17419" s="685"/>
    </row>
    <row r="17420" spans="2:6" s="55" customFormat="1" x14ac:dyDescent="0.25">
      <c r="B17420" s="209"/>
      <c r="C17420" s="564"/>
      <c r="D17420" s="209"/>
      <c r="F17420" s="685"/>
    </row>
    <row r="17421" spans="2:6" s="55" customFormat="1" x14ac:dyDescent="0.25">
      <c r="B17421" s="209"/>
      <c r="C17421" s="564"/>
      <c r="D17421" s="209"/>
      <c r="F17421" s="685"/>
    </row>
    <row r="17422" spans="2:6" s="55" customFormat="1" x14ac:dyDescent="0.25">
      <c r="B17422" s="209"/>
      <c r="C17422" s="564"/>
      <c r="D17422" s="209"/>
      <c r="F17422" s="685"/>
    </row>
    <row r="17423" spans="2:6" s="55" customFormat="1" x14ac:dyDescent="0.25">
      <c r="B17423" s="209"/>
      <c r="C17423" s="564"/>
      <c r="D17423" s="209"/>
      <c r="F17423" s="685"/>
    </row>
    <row r="17424" spans="2:6" s="55" customFormat="1" x14ac:dyDescent="0.25">
      <c r="B17424" s="209"/>
      <c r="C17424" s="564"/>
      <c r="D17424" s="209"/>
      <c r="F17424" s="685"/>
    </row>
    <row r="17425" spans="2:6" s="55" customFormat="1" x14ac:dyDescent="0.25">
      <c r="B17425" s="209"/>
      <c r="C17425" s="564"/>
      <c r="D17425" s="209"/>
      <c r="F17425" s="685"/>
    </row>
    <row r="17426" spans="2:6" s="55" customFormat="1" x14ac:dyDescent="0.25">
      <c r="B17426" s="209"/>
      <c r="C17426" s="564"/>
      <c r="D17426" s="209"/>
      <c r="F17426" s="685"/>
    </row>
    <row r="17427" spans="2:6" s="55" customFormat="1" x14ac:dyDescent="0.25">
      <c r="B17427" s="209"/>
      <c r="C17427" s="564"/>
      <c r="D17427" s="209"/>
      <c r="F17427" s="685"/>
    </row>
    <row r="17428" spans="2:6" s="55" customFormat="1" x14ac:dyDescent="0.25">
      <c r="B17428" s="209"/>
      <c r="C17428" s="564"/>
      <c r="D17428" s="209"/>
      <c r="F17428" s="685"/>
    </row>
    <row r="17429" spans="2:6" s="55" customFormat="1" x14ac:dyDescent="0.25">
      <c r="B17429" s="209"/>
      <c r="C17429" s="564"/>
      <c r="D17429" s="209"/>
      <c r="F17429" s="685"/>
    </row>
    <row r="17430" spans="2:6" s="55" customFormat="1" x14ac:dyDescent="0.25">
      <c r="B17430" s="209"/>
      <c r="C17430" s="564"/>
      <c r="D17430" s="209"/>
      <c r="F17430" s="685"/>
    </row>
    <row r="17431" spans="2:6" s="55" customFormat="1" x14ac:dyDescent="0.25">
      <c r="B17431" s="209"/>
      <c r="C17431" s="564"/>
      <c r="D17431" s="209"/>
      <c r="F17431" s="685"/>
    </row>
    <row r="17432" spans="2:6" s="55" customFormat="1" x14ac:dyDescent="0.25">
      <c r="B17432" s="209"/>
      <c r="C17432" s="564"/>
      <c r="D17432" s="209"/>
      <c r="F17432" s="685"/>
    </row>
    <row r="17433" spans="2:6" s="55" customFormat="1" x14ac:dyDescent="0.25">
      <c r="B17433" s="209"/>
      <c r="C17433" s="564"/>
      <c r="D17433" s="209"/>
      <c r="F17433" s="685"/>
    </row>
    <row r="17434" spans="2:6" s="55" customFormat="1" x14ac:dyDescent="0.25">
      <c r="B17434" s="209"/>
      <c r="C17434" s="564"/>
      <c r="D17434" s="209"/>
      <c r="F17434" s="685"/>
    </row>
    <row r="17435" spans="2:6" s="55" customFormat="1" x14ac:dyDescent="0.25">
      <c r="B17435" s="209"/>
      <c r="C17435" s="564"/>
      <c r="D17435" s="209"/>
      <c r="F17435" s="685"/>
    </row>
    <row r="17436" spans="2:6" s="55" customFormat="1" x14ac:dyDescent="0.25">
      <c r="B17436" s="209"/>
      <c r="C17436" s="564"/>
      <c r="D17436" s="209"/>
      <c r="F17436" s="685"/>
    </row>
    <row r="17437" spans="2:6" s="55" customFormat="1" x14ac:dyDescent="0.25">
      <c r="B17437" s="209"/>
      <c r="C17437" s="564"/>
      <c r="D17437" s="209"/>
      <c r="F17437" s="685"/>
    </row>
    <row r="17438" spans="2:6" s="55" customFormat="1" x14ac:dyDescent="0.25">
      <c r="B17438" s="209"/>
      <c r="C17438" s="564"/>
      <c r="D17438" s="209"/>
      <c r="F17438" s="685"/>
    </row>
    <row r="17439" spans="2:6" s="55" customFormat="1" x14ac:dyDescent="0.25">
      <c r="B17439" s="209"/>
      <c r="C17439" s="564"/>
      <c r="D17439" s="209"/>
      <c r="F17439" s="685"/>
    </row>
    <row r="17440" spans="2:6" s="55" customFormat="1" x14ac:dyDescent="0.25">
      <c r="B17440" s="209"/>
      <c r="C17440" s="564"/>
      <c r="D17440" s="209"/>
      <c r="F17440" s="685"/>
    </row>
    <row r="17441" spans="2:6" s="55" customFormat="1" x14ac:dyDescent="0.25">
      <c r="B17441" s="209"/>
      <c r="C17441" s="564"/>
      <c r="D17441" s="209"/>
      <c r="F17441" s="685"/>
    </row>
    <row r="17442" spans="2:6" s="55" customFormat="1" x14ac:dyDescent="0.25">
      <c r="B17442" s="209"/>
      <c r="C17442" s="564"/>
      <c r="D17442" s="209"/>
      <c r="F17442" s="685"/>
    </row>
    <row r="17443" spans="2:6" s="55" customFormat="1" x14ac:dyDescent="0.25">
      <c r="B17443" s="209"/>
      <c r="C17443" s="564"/>
      <c r="D17443" s="209"/>
      <c r="F17443" s="685"/>
    </row>
    <row r="17444" spans="2:6" s="55" customFormat="1" x14ac:dyDescent="0.25">
      <c r="B17444" s="209"/>
      <c r="C17444" s="564"/>
      <c r="D17444" s="209"/>
      <c r="F17444" s="685"/>
    </row>
    <row r="17445" spans="2:6" s="55" customFormat="1" x14ac:dyDescent="0.25">
      <c r="B17445" s="209"/>
      <c r="C17445" s="564"/>
      <c r="D17445" s="209"/>
      <c r="F17445" s="685"/>
    </row>
    <row r="17446" spans="2:6" s="55" customFormat="1" x14ac:dyDescent="0.25">
      <c r="B17446" s="209"/>
      <c r="C17446" s="564"/>
      <c r="D17446" s="209"/>
      <c r="F17446" s="685"/>
    </row>
    <row r="17447" spans="2:6" s="55" customFormat="1" x14ac:dyDescent="0.25">
      <c r="B17447" s="209"/>
      <c r="C17447" s="564"/>
      <c r="D17447" s="209"/>
      <c r="F17447" s="685"/>
    </row>
    <row r="17448" spans="2:6" s="55" customFormat="1" x14ac:dyDescent="0.25">
      <c r="B17448" s="209"/>
      <c r="C17448" s="564"/>
      <c r="D17448" s="209"/>
      <c r="F17448" s="685"/>
    </row>
    <row r="17449" spans="2:6" s="55" customFormat="1" x14ac:dyDescent="0.25">
      <c r="B17449" s="209"/>
      <c r="C17449" s="564"/>
      <c r="D17449" s="209"/>
      <c r="F17449" s="685"/>
    </row>
    <row r="17450" spans="2:6" s="55" customFormat="1" x14ac:dyDescent="0.25">
      <c r="B17450" s="209"/>
      <c r="C17450" s="564"/>
      <c r="D17450" s="209"/>
      <c r="F17450" s="685"/>
    </row>
    <row r="17451" spans="2:6" s="55" customFormat="1" x14ac:dyDescent="0.25">
      <c r="B17451" s="209"/>
      <c r="C17451" s="564"/>
      <c r="D17451" s="209"/>
      <c r="F17451" s="685"/>
    </row>
    <row r="17452" spans="2:6" s="55" customFormat="1" x14ac:dyDescent="0.25">
      <c r="B17452" s="209"/>
      <c r="C17452" s="564"/>
      <c r="D17452" s="209"/>
      <c r="F17452" s="685"/>
    </row>
    <row r="17453" spans="2:6" s="55" customFormat="1" x14ac:dyDescent="0.25">
      <c r="B17453" s="209"/>
      <c r="C17453" s="564"/>
      <c r="D17453" s="209"/>
      <c r="F17453" s="685"/>
    </row>
    <row r="17454" spans="2:6" s="55" customFormat="1" x14ac:dyDescent="0.25">
      <c r="B17454" s="209"/>
      <c r="C17454" s="564"/>
      <c r="D17454" s="209"/>
      <c r="F17454" s="685"/>
    </row>
    <row r="17455" spans="2:6" s="55" customFormat="1" x14ac:dyDescent="0.25">
      <c r="B17455" s="209"/>
      <c r="C17455" s="564"/>
      <c r="D17455" s="209"/>
      <c r="F17455" s="685"/>
    </row>
    <row r="17456" spans="2:6" s="55" customFormat="1" x14ac:dyDescent="0.25">
      <c r="B17456" s="209"/>
      <c r="C17456" s="564"/>
      <c r="D17456" s="209"/>
      <c r="F17456" s="685"/>
    </row>
    <row r="17457" spans="2:6" s="55" customFormat="1" x14ac:dyDescent="0.25">
      <c r="B17457" s="209"/>
      <c r="C17457" s="564"/>
      <c r="D17457" s="209"/>
      <c r="F17457" s="685"/>
    </row>
    <row r="17458" spans="2:6" s="55" customFormat="1" x14ac:dyDescent="0.25">
      <c r="B17458" s="209"/>
      <c r="C17458" s="564"/>
      <c r="D17458" s="209"/>
      <c r="F17458" s="685"/>
    </row>
    <row r="17459" spans="2:6" s="55" customFormat="1" x14ac:dyDescent="0.25">
      <c r="B17459" s="209"/>
      <c r="C17459" s="564"/>
      <c r="D17459" s="209"/>
      <c r="F17459" s="685"/>
    </row>
    <row r="17460" spans="2:6" s="55" customFormat="1" x14ac:dyDescent="0.25">
      <c r="B17460" s="209"/>
      <c r="C17460" s="564"/>
      <c r="D17460" s="209"/>
      <c r="F17460" s="685"/>
    </row>
    <row r="17461" spans="2:6" s="55" customFormat="1" x14ac:dyDescent="0.25">
      <c r="B17461" s="209"/>
      <c r="C17461" s="564"/>
      <c r="D17461" s="209"/>
      <c r="F17461" s="685"/>
    </row>
    <row r="17462" spans="2:6" s="55" customFormat="1" x14ac:dyDescent="0.25">
      <c r="B17462" s="209"/>
      <c r="C17462" s="564"/>
      <c r="D17462" s="209"/>
      <c r="F17462" s="685"/>
    </row>
    <row r="17463" spans="2:6" s="55" customFormat="1" x14ac:dyDescent="0.25">
      <c r="B17463" s="209"/>
      <c r="C17463" s="564"/>
      <c r="D17463" s="209"/>
      <c r="F17463" s="685"/>
    </row>
    <row r="17464" spans="2:6" s="55" customFormat="1" x14ac:dyDescent="0.25">
      <c r="B17464" s="209"/>
      <c r="C17464" s="564"/>
      <c r="D17464" s="209"/>
      <c r="F17464" s="685"/>
    </row>
    <row r="17465" spans="2:6" s="55" customFormat="1" x14ac:dyDescent="0.25">
      <c r="B17465" s="209"/>
      <c r="C17465" s="564"/>
      <c r="D17465" s="209"/>
      <c r="F17465" s="685"/>
    </row>
    <row r="17466" spans="2:6" s="55" customFormat="1" x14ac:dyDescent="0.25">
      <c r="B17466" s="209"/>
      <c r="C17466" s="564"/>
      <c r="D17466" s="209"/>
      <c r="F17466" s="685"/>
    </row>
    <row r="17467" spans="2:6" s="55" customFormat="1" x14ac:dyDescent="0.25">
      <c r="B17467" s="209"/>
      <c r="C17467" s="564"/>
      <c r="D17467" s="209"/>
      <c r="F17467" s="685"/>
    </row>
    <row r="17468" spans="2:6" s="55" customFormat="1" x14ac:dyDescent="0.25">
      <c r="B17468" s="209"/>
      <c r="C17468" s="564"/>
      <c r="D17468" s="209"/>
      <c r="F17468" s="685"/>
    </row>
    <row r="17469" spans="2:6" s="55" customFormat="1" x14ac:dyDescent="0.25">
      <c r="B17469" s="209"/>
      <c r="C17469" s="564"/>
      <c r="D17469" s="209"/>
      <c r="F17469" s="685"/>
    </row>
    <row r="17470" spans="2:6" s="55" customFormat="1" x14ac:dyDescent="0.25">
      <c r="B17470" s="209"/>
      <c r="C17470" s="564"/>
      <c r="D17470" s="209"/>
      <c r="F17470" s="685"/>
    </row>
    <row r="17471" spans="2:6" s="55" customFormat="1" x14ac:dyDescent="0.25">
      <c r="B17471" s="209"/>
      <c r="C17471" s="564"/>
      <c r="D17471" s="209"/>
      <c r="F17471" s="685"/>
    </row>
    <row r="17472" spans="2:6" s="55" customFormat="1" x14ac:dyDescent="0.25">
      <c r="B17472" s="209"/>
      <c r="C17472" s="564"/>
      <c r="D17472" s="209"/>
      <c r="F17472" s="685"/>
    </row>
    <row r="17473" spans="2:6" s="55" customFormat="1" x14ac:dyDescent="0.25">
      <c r="B17473" s="209"/>
      <c r="C17473" s="564"/>
      <c r="D17473" s="209"/>
      <c r="F17473" s="685"/>
    </row>
    <row r="17474" spans="2:6" s="55" customFormat="1" x14ac:dyDescent="0.25">
      <c r="B17474" s="209"/>
      <c r="C17474" s="564"/>
      <c r="D17474" s="209"/>
      <c r="F17474" s="685"/>
    </row>
    <row r="17475" spans="2:6" s="55" customFormat="1" x14ac:dyDescent="0.25">
      <c r="B17475" s="209"/>
      <c r="C17475" s="564"/>
      <c r="D17475" s="209"/>
      <c r="F17475" s="685"/>
    </row>
    <row r="17476" spans="2:6" s="55" customFormat="1" x14ac:dyDescent="0.25">
      <c r="B17476" s="209"/>
      <c r="C17476" s="564"/>
      <c r="D17476" s="209"/>
      <c r="F17476" s="685"/>
    </row>
    <row r="17477" spans="2:6" s="55" customFormat="1" x14ac:dyDescent="0.25">
      <c r="B17477" s="209"/>
      <c r="C17477" s="564"/>
      <c r="D17477" s="209"/>
      <c r="F17477" s="685"/>
    </row>
    <row r="17478" spans="2:6" s="55" customFormat="1" x14ac:dyDescent="0.25">
      <c r="B17478" s="209"/>
      <c r="C17478" s="564"/>
      <c r="D17478" s="209"/>
      <c r="F17478" s="685"/>
    </row>
    <row r="17479" spans="2:6" s="55" customFormat="1" x14ac:dyDescent="0.25">
      <c r="B17479" s="209"/>
      <c r="C17479" s="564"/>
      <c r="D17479" s="209"/>
      <c r="F17479" s="685"/>
    </row>
    <row r="17480" spans="2:6" s="55" customFormat="1" x14ac:dyDescent="0.25">
      <c r="B17480" s="209"/>
      <c r="C17480" s="564"/>
      <c r="D17480" s="209"/>
      <c r="F17480" s="685"/>
    </row>
    <row r="17481" spans="2:6" s="55" customFormat="1" x14ac:dyDescent="0.25">
      <c r="B17481" s="209"/>
      <c r="C17481" s="564"/>
      <c r="D17481" s="209"/>
      <c r="F17481" s="685"/>
    </row>
    <row r="17482" spans="2:6" s="55" customFormat="1" x14ac:dyDescent="0.25">
      <c r="B17482" s="209"/>
      <c r="C17482" s="564"/>
      <c r="D17482" s="209"/>
      <c r="F17482" s="685"/>
    </row>
    <row r="17483" spans="2:6" s="55" customFormat="1" x14ac:dyDescent="0.25">
      <c r="B17483" s="209"/>
      <c r="C17483" s="564"/>
      <c r="D17483" s="209"/>
      <c r="F17483" s="685"/>
    </row>
    <row r="17484" spans="2:6" s="55" customFormat="1" x14ac:dyDescent="0.25">
      <c r="B17484" s="209"/>
      <c r="C17484" s="564"/>
      <c r="D17484" s="209"/>
      <c r="F17484" s="685"/>
    </row>
    <row r="17485" spans="2:6" s="55" customFormat="1" x14ac:dyDescent="0.25">
      <c r="B17485" s="209"/>
      <c r="C17485" s="564"/>
      <c r="D17485" s="209"/>
      <c r="F17485" s="685"/>
    </row>
    <row r="17486" spans="2:6" s="55" customFormat="1" x14ac:dyDescent="0.25">
      <c r="B17486" s="209"/>
      <c r="C17486" s="564"/>
      <c r="D17486" s="209"/>
      <c r="F17486" s="685"/>
    </row>
    <row r="17487" spans="2:6" s="55" customFormat="1" x14ac:dyDescent="0.25">
      <c r="B17487" s="209"/>
      <c r="C17487" s="564"/>
      <c r="D17487" s="209"/>
      <c r="F17487" s="685"/>
    </row>
    <row r="17488" spans="2:6" s="55" customFormat="1" x14ac:dyDescent="0.25">
      <c r="B17488" s="209"/>
      <c r="C17488" s="564"/>
      <c r="D17488" s="209"/>
      <c r="F17488" s="685"/>
    </row>
    <row r="17489" spans="2:6" s="55" customFormat="1" x14ac:dyDescent="0.25">
      <c r="B17489" s="209"/>
      <c r="C17489" s="564"/>
      <c r="D17489" s="209"/>
      <c r="F17489" s="685"/>
    </row>
    <row r="17490" spans="2:6" s="55" customFormat="1" x14ac:dyDescent="0.25">
      <c r="B17490" s="209"/>
      <c r="C17490" s="564"/>
      <c r="D17490" s="209"/>
      <c r="F17490" s="685"/>
    </row>
    <row r="17491" spans="2:6" s="55" customFormat="1" x14ac:dyDescent="0.25">
      <c r="B17491" s="209"/>
      <c r="C17491" s="564"/>
      <c r="D17491" s="209"/>
      <c r="F17491" s="685"/>
    </row>
    <row r="17492" spans="2:6" s="55" customFormat="1" x14ac:dyDescent="0.25">
      <c r="B17492" s="209"/>
      <c r="C17492" s="564"/>
      <c r="D17492" s="209"/>
      <c r="F17492" s="685"/>
    </row>
    <row r="17493" spans="2:6" s="55" customFormat="1" x14ac:dyDescent="0.25">
      <c r="B17493" s="209"/>
      <c r="C17493" s="564"/>
      <c r="D17493" s="209"/>
      <c r="F17493" s="685"/>
    </row>
    <row r="17494" spans="2:6" s="55" customFormat="1" x14ac:dyDescent="0.25">
      <c r="B17494" s="209"/>
      <c r="C17494" s="564"/>
      <c r="D17494" s="209"/>
      <c r="F17494" s="685"/>
    </row>
    <row r="17495" spans="2:6" s="55" customFormat="1" x14ac:dyDescent="0.25">
      <c r="B17495" s="209"/>
      <c r="C17495" s="564"/>
      <c r="D17495" s="209"/>
      <c r="F17495" s="685"/>
    </row>
    <row r="17496" spans="2:6" s="55" customFormat="1" x14ac:dyDescent="0.25">
      <c r="B17496" s="209"/>
      <c r="C17496" s="564"/>
      <c r="D17496" s="209"/>
      <c r="F17496" s="685"/>
    </row>
    <row r="17497" spans="2:6" s="55" customFormat="1" x14ac:dyDescent="0.25">
      <c r="B17497" s="209"/>
      <c r="C17497" s="564"/>
      <c r="D17497" s="209"/>
      <c r="F17497" s="685"/>
    </row>
    <row r="17498" spans="2:6" s="55" customFormat="1" x14ac:dyDescent="0.25">
      <c r="B17498" s="209"/>
      <c r="C17498" s="564"/>
      <c r="D17498" s="209"/>
      <c r="F17498" s="685"/>
    </row>
    <row r="17499" spans="2:6" s="55" customFormat="1" x14ac:dyDescent="0.25">
      <c r="B17499" s="209"/>
      <c r="C17499" s="564"/>
      <c r="D17499" s="209"/>
      <c r="F17499" s="685"/>
    </row>
    <row r="17500" spans="2:6" s="55" customFormat="1" x14ac:dyDescent="0.25">
      <c r="B17500" s="209"/>
      <c r="C17500" s="564"/>
      <c r="D17500" s="209"/>
      <c r="F17500" s="685"/>
    </row>
    <row r="17501" spans="2:6" s="55" customFormat="1" x14ac:dyDescent="0.25">
      <c r="B17501" s="209"/>
      <c r="C17501" s="564"/>
      <c r="D17501" s="209"/>
      <c r="F17501" s="685"/>
    </row>
    <row r="17502" spans="2:6" s="55" customFormat="1" x14ac:dyDescent="0.25">
      <c r="B17502" s="209"/>
      <c r="C17502" s="564"/>
      <c r="D17502" s="209"/>
      <c r="F17502" s="685"/>
    </row>
    <row r="17503" spans="2:6" s="55" customFormat="1" x14ac:dyDescent="0.25">
      <c r="B17503" s="209"/>
      <c r="C17503" s="564"/>
      <c r="D17503" s="209"/>
      <c r="F17503" s="685"/>
    </row>
    <row r="17504" spans="2:6" s="55" customFormat="1" x14ac:dyDescent="0.25">
      <c r="B17504" s="209"/>
      <c r="C17504" s="564"/>
      <c r="D17504" s="209"/>
      <c r="F17504" s="685"/>
    </row>
    <row r="17505" spans="2:6" s="55" customFormat="1" x14ac:dyDescent="0.25">
      <c r="B17505" s="209"/>
      <c r="C17505" s="564"/>
      <c r="D17505" s="209"/>
      <c r="F17505" s="685"/>
    </row>
    <row r="17506" spans="2:6" s="55" customFormat="1" x14ac:dyDescent="0.25">
      <c r="B17506" s="209"/>
      <c r="C17506" s="564"/>
      <c r="D17506" s="209"/>
      <c r="F17506" s="685"/>
    </row>
    <row r="17507" spans="2:6" s="55" customFormat="1" x14ac:dyDescent="0.25">
      <c r="B17507" s="209"/>
      <c r="C17507" s="564"/>
      <c r="D17507" s="209"/>
      <c r="F17507" s="685"/>
    </row>
    <row r="17508" spans="2:6" s="55" customFormat="1" x14ac:dyDescent="0.25">
      <c r="B17508" s="209"/>
      <c r="C17508" s="564"/>
      <c r="D17508" s="209"/>
      <c r="F17508" s="685"/>
    </row>
    <row r="17509" spans="2:6" s="55" customFormat="1" x14ac:dyDescent="0.25">
      <c r="B17509" s="209"/>
      <c r="C17509" s="564"/>
      <c r="D17509" s="209"/>
      <c r="F17509" s="685"/>
    </row>
    <row r="17510" spans="2:6" s="55" customFormat="1" x14ac:dyDescent="0.25">
      <c r="B17510" s="209"/>
      <c r="C17510" s="564"/>
      <c r="D17510" s="209"/>
      <c r="F17510" s="685"/>
    </row>
    <row r="17511" spans="2:6" s="55" customFormat="1" x14ac:dyDescent="0.25">
      <c r="B17511" s="209"/>
      <c r="C17511" s="564"/>
      <c r="D17511" s="209"/>
      <c r="F17511" s="685"/>
    </row>
    <row r="17512" spans="2:6" s="55" customFormat="1" x14ac:dyDescent="0.25">
      <c r="B17512" s="209"/>
      <c r="C17512" s="564"/>
      <c r="D17512" s="209"/>
      <c r="F17512" s="685"/>
    </row>
    <row r="17513" spans="2:6" s="55" customFormat="1" x14ac:dyDescent="0.25">
      <c r="B17513" s="209"/>
      <c r="C17513" s="564"/>
      <c r="D17513" s="209"/>
      <c r="F17513" s="685"/>
    </row>
    <row r="17514" spans="2:6" s="55" customFormat="1" x14ac:dyDescent="0.25">
      <c r="B17514" s="209"/>
      <c r="C17514" s="564"/>
      <c r="D17514" s="209"/>
      <c r="F17514" s="685"/>
    </row>
    <row r="17515" spans="2:6" s="55" customFormat="1" x14ac:dyDescent="0.25">
      <c r="B17515" s="209"/>
      <c r="C17515" s="564"/>
      <c r="D17515" s="209"/>
      <c r="F17515" s="685"/>
    </row>
    <row r="17516" spans="2:6" s="55" customFormat="1" x14ac:dyDescent="0.25">
      <c r="B17516" s="209"/>
      <c r="C17516" s="564"/>
      <c r="D17516" s="209"/>
      <c r="F17516" s="685"/>
    </row>
    <row r="17517" spans="2:6" s="55" customFormat="1" x14ac:dyDescent="0.25">
      <c r="B17517" s="209"/>
      <c r="C17517" s="564"/>
      <c r="D17517" s="209"/>
      <c r="F17517" s="685"/>
    </row>
    <row r="17518" spans="2:6" s="55" customFormat="1" x14ac:dyDescent="0.25">
      <c r="B17518" s="209"/>
      <c r="C17518" s="564"/>
      <c r="D17518" s="209"/>
      <c r="F17518" s="685"/>
    </row>
    <row r="17519" spans="2:6" s="55" customFormat="1" x14ac:dyDescent="0.25">
      <c r="B17519" s="209"/>
      <c r="C17519" s="564"/>
      <c r="D17519" s="209"/>
      <c r="F17519" s="685"/>
    </row>
    <row r="17520" spans="2:6" s="55" customFormat="1" x14ac:dyDescent="0.25">
      <c r="B17520" s="209"/>
      <c r="C17520" s="564"/>
      <c r="D17520" s="209"/>
      <c r="F17520" s="685"/>
    </row>
    <row r="17521" spans="2:6" s="55" customFormat="1" x14ac:dyDescent="0.25">
      <c r="B17521" s="209"/>
      <c r="C17521" s="564"/>
      <c r="D17521" s="209"/>
      <c r="F17521" s="685"/>
    </row>
    <row r="17522" spans="2:6" s="55" customFormat="1" x14ac:dyDescent="0.25">
      <c r="B17522" s="209"/>
      <c r="C17522" s="564"/>
      <c r="D17522" s="209"/>
      <c r="F17522" s="685"/>
    </row>
    <row r="17523" spans="2:6" s="55" customFormat="1" x14ac:dyDescent="0.25">
      <c r="B17523" s="209"/>
      <c r="C17523" s="564"/>
      <c r="D17523" s="209"/>
      <c r="F17523" s="685"/>
    </row>
    <row r="17524" spans="2:6" s="55" customFormat="1" x14ac:dyDescent="0.25">
      <c r="B17524" s="209"/>
      <c r="C17524" s="564"/>
      <c r="D17524" s="209"/>
      <c r="F17524" s="685"/>
    </row>
    <row r="17525" spans="2:6" s="55" customFormat="1" x14ac:dyDescent="0.25">
      <c r="B17525" s="209"/>
      <c r="C17525" s="564"/>
      <c r="D17525" s="209"/>
      <c r="F17525" s="685"/>
    </row>
    <row r="17526" spans="2:6" s="55" customFormat="1" x14ac:dyDescent="0.25">
      <c r="B17526" s="209"/>
      <c r="C17526" s="564"/>
      <c r="D17526" s="209"/>
      <c r="F17526" s="685"/>
    </row>
    <row r="17527" spans="2:6" s="55" customFormat="1" x14ac:dyDescent="0.25">
      <c r="B17527" s="209"/>
      <c r="C17527" s="564"/>
      <c r="D17527" s="209"/>
      <c r="F17527" s="685"/>
    </row>
    <row r="17528" spans="2:6" s="55" customFormat="1" x14ac:dyDescent="0.25">
      <c r="B17528" s="209"/>
      <c r="C17528" s="564"/>
      <c r="D17528" s="209"/>
      <c r="F17528" s="685"/>
    </row>
    <row r="17529" spans="2:6" s="55" customFormat="1" x14ac:dyDescent="0.25">
      <c r="B17529" s="209"/>
      <c r="C17529" s="564"/>
      <c r="D17529" s="209"/>
      <c r="F17529" s="685"/>
    </row>
    <row r="17530" spans="2:6" s="55" customFormat="1" x14ac:dyDescent="0.25">
      <c r="B17530" s="209"/>
      <c r="C17530" s="564"/>
      <c r="D17530" s="209"/>
      <c r="F17530" s="685"/>
    </row>
    <row r="17531" spans="2:6" s="55" customFormat="1" x14ac:dyDescent="0.25">
      <c r="B17531" s="209"/>
      <c r="C17531" s="564"/>
      <c r="D17531" s="209"/>
      <c r="F17531" s="685"/>
    </row>
    <row r="17532" spans="2:6" s="55" customFormat="1" x14ac:dyDescent="0.25">
      <c r="B17532" s="209"/>
      <c r="C17532" s="564"/>
      <c r="D17532" s="209"/>
      <c r="F17532" s="685"/>
    </row>
    <row r="17533" spans="2:6" s="55" customFormat="1" x14ac:dyDescent="0.25">
      <c r="B17533" s="209"/>
      <c r="C17533" s="564"/>
      <c r="D17533" s="209"/>
      <c r="F17533" s="685"/>
    </row>
    <row r="17534" spans="2:6" s="55" customFormat="1" x14ac:dyDescent="0.25">
      <c r="B17534" s="209"/>
      <c r="C17534" s="564"/>
      <c r="D17534" s="209"/>
      <c r="F17534" s="685"/>
    </row>
    <row r="17535" spans="2:6" s="55" customFormat="1" x14ac:dyDescent="0.25">
      <c r="B17535" s="209"/>
      <c r="C17535" s="564"/>
      <c r="D17535" s="209"/>
      <c r="F17535" s="685"/>
    </row>
    <row r="17536" spans="2:6" s="55" customFormat="1" x14ac:dyDescent="0.25">
      <c r="B17536" s="209"/>
      <c r="C17536" s="564"/>
      <c r="D17536" s="209"/>
      <c r="F17536" s="685"/>
    </row>
    <row r="17537" spans="2:6" s="55" customFormat="1" x14ac:dyDescent="0.25">
      <c r="B17537" s="209"/>
      <c r="C17537" s="564"/>
      <c r="D17537" s="209"/>
      <c r="F17537" s="685"/>
    </row>
    <row r="17538" spans="2:6" s="55" customFormat="1" x14ac:dyDescent="0.25">
      <c r="B17538" s="209"/>
      <c r="C17538" s="564"/>
      <c r="D17538" s="209"/>
      <c r="F17538" s="685"/>
    </row>
    <row r="17539" spans="2:6" s="55" customFormat="1" x14ac:dyDescent="0.25">
      <c r="B17539" s="209"/>
      <c r="C17539" s="564"/>
      <c r="D17539" s="209"/>
      <c r="F17539" s="685"/>
    </row>
    <row r="17540" spans="2:6" s="55" customFormat="1" x14ac:dyDescent="0.25">
      <c r="B17540" s="209"/>
      <c r="C17540" s="564"/>
      <c r="D17540" s="209"/>
      <c r="F17540" s="685"/>
    </row>
    <row r="17541" spans="2:6" s="55" customFormat="1" x14ac:dyDescent="0.25">
      <c r="B17541" s="209"/>
      <c r="C17541" s="564"/>
      <c r="D17541" s="209"/>
      <c r="F17541" s="685"/>
    </row>
    <row r="17542" spans="2:6" s="55" customFormat="1" x14ac:dyDescent="0.25">
      <c r="B17542" s="209"/>
      <c r="C17542" s="564"/>
      <c r="D17542" s="209"/>
      <c r="F17542" s="685"/>
    </row>
    <row r="17543" spans="2:6" s="55" customFormat="1" x14ac:dyDescent="0.25">
      <c r="B17543" s="209"/>
      <c r="C17543" s="564"/>
      <c r="D17543" s="209"/>
      <c r="F17543" s="685"/>
    </row>
    <row r="17544" spans="2:6" s="55" customFormat="1" x14ac:dyDescent="0.25">
      <c r="B17544" s="209"/>
      <c r="C17544" s="564"/>
      <c r="D17544" s="209"/>
      <c r="F17544" s="685"/>
    </row>
    <row r="17545" spans="2:6" s="55" customFormat="1" x14ac:dyDescent="0.25">
      <c r="B17545" s="209"/>
      <c r="C17545" s="564"/>
      <c r="D17545" s="209"/>
      <c r="F17545" s="685"/>
    </row>
    <row r="17546" spans="2:6" s="55" customFormat="1" x14ac:dyDescent="0.25">
      <c r="B17546" s="209"/>
      <c r="C17546" s="564"/>
      <c r="D17546" s="209"/>
      <c r="F17546" s="685"/>
    </row>
    <row r="17547" spans="2:6" s="55" customFormat="1" x14ac:dyDescent="0.25">
      <c r="B17547" s="209"/>
      <c r="C17547" s="564"/>
      <c r="D17547" s="209"/>
      <c r="F17547" s="685"/>
    </row>
    <row r="17548" spans="2:6" s="55" customFormat="1" x14ac:dyDescent="0.25">
      <c r="B17548" s="209"/>
      <c r="C17548" s="564"/>
      <c r="D17548" s="209"/>
      <c r="F17548" s="685"/>
    </row>
    <row r="17549" spans="2:6" s="55" customFormat="1" x14ac:dyDescent="0.25">
      <c r="B17549" s="209"/>
      <c r="C17549" s="564"/>
      <c r="D17549" s="209"/>
      <c r="F17549" s="685"/>
    </row>
    <row r="17550" spans="2:6" s="55" customFormat="1" x14ac:dyDescent="0.25">
      <c r="B17550" s="209"/>
      <c r="C17550" s="564"/>
      <c r="D17550" s="209"/>
      <c r="F17550" s="685"/>
    </row>
    <row r="17551" spans="2:6" s="55" customFormat="1" x14ac:dyDescent="0.25">
      <c r="B17551" s="209"/>
      <c r="C17551" s="564"/>
      <c r="D17551" s="209"/>
      <c r="F17551" s="685"/>
    </row>
    <row r="17552" spans="2:6" s="55" customFormat="1" x14ac:dyDescent="0.25">
      <c r="B17552" s="209"/>
      <c r="C17552" s="564"/>
      <c r="D17552" s="209"/>
      <c r="F17552" s="685"/>
    </row>
    <row r="17553" spans="2:6" s="55" customFormat="1" x14ac:dyDescent="0.25">
      <c r="B17553" s="209"/>
      <c r="C17553" s="564"/>
      <c r="D17553" s="209"/>
      <c r="F17553" s="685"/>
    </row>
    <row r="17554" spans="2:6" s="55" customFormat="1" x14ac:dyDescent="0.25">
      <c r="B17554" s="209"/>
      <c r="C17554" s="564"/>
      <c r="D17554" s="209"/>
      <c r="F17554" s="685"/>
    </row>
    <row r="17555" spans="2:6" s="55" customFormat="1" x14ac:dyDescent="0.25">
      <c r="B17555" s="209"/>
      <c r="C17555" s="564"/>
      <c r="D17555" s="209"/>
      <c r="F17555" s="685"/>
    </row>
    <row r="17556" spans="2:6" s="55" customFormat="1" x14ac:dyDescent="0.25">
      <c r="B17556" s="209"/>
      <c r="C17556" s="564"/>
      <c r="D17556" s="209"/>
      <c r="F17556" s="685"/>
    </row>
    <row r="17557" spans="2:6" s="55" customFormat="1" x14ac:dyDescent="0.25">
      <c r="B17557" s="209"/>
      <c r="C17557" s="564"/>
      <c r="D17557" s="209"/>
      <c r="F17557" s="685"/>
    </row>
    <row r="17558" spans="2:6" s="55" customFormat="1" x14ac:dyDescent="0.25">
      <c r="B17558" s="209"/>
      <c r="C17558" s="564"/>
      <c r="D17558" s="209"/>
      <c r="F17558" s="685"/>
    </row>
    <row r="17559" spans="2:6" s="55" customFormat="1" x14ac:dyDescent="0.25">
      <c r="B17559" s="209"/>
      <c r="C17559" s="564"/>
      <c r="D17559" s="209"/>
      <c r="F17559" s="685"/>
    </row>
    <row r="17560" spans="2:6" s="55" customFormat="1" x14ac:dyDescent="0.25">
      <c r="B17560" s="209"/>
      <c r="C17560" s="564"/>
      <c r="D17560" s="209"/>
      <c r="F17560" s="685"/>
    </row>
    <row r="17561" spans="2:6" s="55" customFormat="1" x14ac:dyDescent="0.25">
      <c r="B17561" s="209"/>
      <c r="C17561" s="564"/>
      <c r="D17561" s="209"/>
      <c r="F17561" s="685"/>
    </row>
    <row r="17562" spans="2:6" s="55" customFormat="1" x14ac:dyDescent="0.25">
      <c r="B17562" s="209"/>
      <c r="C17562" s="564"/>
      <c r="D17562" s="209"/>
      <c r="F17562" s="685"/>
    </row>
    <row r="17563" spans="2:6" s="55" customFormat="1" x14ac:dyDescent="0.25">
      <c r="B17563" s="209"/>
      <c r="C17563" s="564"/>
      <c r="D17563" s="209"/>
      <c r="F17563" s="685"/>
    </row>
    <row r="17564" spans="2:6" s="55" customFormat="1" x14ac:dyDescent="0.25">
      <c r="B17564" s="209"/>
      <c r="C17564" s="564"/>
      <c r="D17564" s="209"/>
      <c r="F17564" s="685"/>
    </row>
    <row r="17565" spans="2:6" s="55" customFormat="1" x14ac:dyDescent="0.25">
      <c r="B17565" s="209"/>
      <c r="C17565" s="564"/>
      <c r="D17565" s="209"/>
      <c r="F17565" s="685"/>
    </row>
    <row r="17566" spans="2:6" s="55" customFormat="1" x14ac:dyDescent="0.25">
      <c r="B17566" s="209"/>
      <c r="C17566" s="564"/>
      <c r="D17566" s="209"/>
      <c r="F17566" s="685"/>
    </row>
    <row r="17567" spans="2:6" s="55" customFormat="1" x14ac:dyDescent="0.25">
      <c r="B17567" s="209"/>
      <c r="C17567" s="564"/>
      <c r="D17567" s="209"/>
      <c r="F17567" s="685"/>
    </row>
    <row r="17568" spans="2:6" s="55" customFormat="1" x14ac:dyDescent="0.25">
      <c r="B17568" s="209"/>
      <c r="C17568" s="564"/>
      <c r="D17568" s="209"/>
      <c r="F17568" s="685"/>
    </row>
    <row r="17569" spans="2:6" s="55" customFormat="1" x14ac:dyDescent="0.25">
      <c r="B17569" s="209"/>
      <c r="C17569" s="564"/>
      <c r="D17569" s="209"/>
      <c r="F17569" s="685"/>
    </row>
    <row r="17570" spans="2:6" s="55" customFormat="1" x14ac:dyDescent="0.25">
      <c r="B17570" s="209"/>
      <c r="C17570" s="564"/>
      <c r="D17570" s="209"/>
      <c r="F17570" s="685"/>
    </row>
    <row r="17571" spans="2:6" s="55" customFormat="1" x14ac:dyDescent="0.25">
      <c r="B17571" s="209"/>
      <c r="C17571" s="564"/>
      <c r="D17571" s="209"/>
      <c r="F17571" s="685"/>
    </row>
    <row r="17572" spans="2:6" s="55" customFormat="1" x14ac:dyDescent="0.25">
      <c r="B17572" s="209"/>
      <c r="C17572" s="564"/>
      <c r="D17572" s="209"/>
      <c r="F17572" s="685"/>
    </row>
    <row r="17573" spans="2:6" s="55" customFormat="1" x14ac:dyDescent="0.25">
      <c r="B17573" s="209"/>
      <c r="C17573" s="564"/>
      <c r="D17573" s="209"/>
      <c r="F17573" s="685"/>
    </row>
    <row r="17574" spans="2:6" s="55" customFormat="1" x14ac:dyDescent="0.25">
      <c r="B17574" s="209"/>
      <c r="C17574" s="564"/>
      <c r="D17574" s="209"/>
      <c r="F17574" s="685"/>
    </row>
    <row r="17575" spans="2:6" s="55" customFormat="1" x14ac:dyDescent="0.25">
      <c r="B17575" s="209"/>
      <c r="C17575" s="564"/>
      <c r="D17575" s="209"/>
      <c r="F17575" s="685"/>
    </row>
    <row r="17576" spans="2:6" s="55" customFormat="1" x14ac:dyDescent="0.25">
      <c r="B17576" s="209"/>
      <c r="C17576" s="564"/>
      <c r="D17576" s="209"/>
      <c r="F17576" s="685"/>
    </row>
    <row r="17577" spans="2:6" s="55" customFormat="1" x14ac:dyDescent="0.25">
      <c r="B17577" s="209"/>
      <c r="C17577" s="564"/>
      <c r="D17577" s="209"/>
      <c r="F17577" s="685"/>
    </row>
    <row r="17578" spans="2:6" s="55" customFormat="1" x14ac:dyDescent="0.25">
      <c r="B17578" s="209"/>
      <c r="C17578" s="564"/>
      <c r="D17578" s="209"/>
      <c r="F17578" s="685"/>
    </row>
    <row r="17579" spans="2:6" s="55" customFormat="1" x14ac:dyDescent="0.25">
      <c r="B17579" s="209"/>
      <c r="C17579" s="564"/>
      <c r="D17579" s="209"/>
      <c r="F17579" s="685"/>
    </row>
    <row r="17580" spans="2:6" s="55" customFormat="1" x14ac:dyDescent="0.25">
      <c r="B17580" s="209"/>
      <c r="C17580" s="564"/>
      <c r="D17580" s="209"/>
      <c r="F17580" s="685"/>
    </row>
    <row r="17581" spans="2:6" s="55" customFormat="1" x14ac:dyDescent="0.25">
      <c r="B17581" s="209"/>
      <c r="C17581" s="564"/>
      <c r="D17581" s="209"/>
      <c r="F17581" s="685"/>
    </row>
    <row r="17582" spans="2:6" s="55" customFormat="1" x14ac:dyDescent="0.25">
      <c r="B17582" s="209"/>
      <c r="C17582" s="564"/>
      <c r="D17582" s="209"/>
      <c r="F17582" s="685"/>
    </row>
    <row r="17583" spans="2:6" s="55" customFormat="1" x14ac:dyDescent="0.25">
      <c r="B17583" s="209"/>
      <c r="C17583" s="564"/>
      <c r="D17583" s="209"/>
      <c r="F17583" s="685"/>
    </row>
    <row r="17584" spans="2:6" s="55" customFormat="1" x14ac:dyDescent="0.25">
      <c r="B17584" s="209"/>
      <c r="C17584" s="564"/>
      <c r="D17584" s="209"/>
      <c r="F17584" s="685"/>
    </row>
    <row r="17585" spans="2:6" s="55" customFormat="1" x14ac:dyDescent="0.25">
      <c r="B17585" s="209"/>
      <c r="C17585" s="564"/>
      <c r="D17585" s="209"/>
      <c r="F17585" s="685"/>
    </row>
    <row r="17586" spans="2:6" s="55" customFormat="1" x14ac:dyDescent="0.25">
      <c r="B17586" s="209"/>
      <c r="C17586" s="564"/>
      <c r="D17586" s="209"/>
      <c r="F17586" s="685"/>
    </row>
    <row r="17587" spans="2:6" s="55" customFormat="1" x14ac:dyDescent="0.25">
      <c r="B17587" s="209"/>
      <c r="C17587" s="564"/>
      <c r="D17587" s="209"/>
      <c r="F17587" s="685"/>
    </row>
    <row r="17588" spans="2:6" s="55" customFormat="1" x14ac:dyDescent="0.25">
      <c r="B17588" s="209"/>
      <c r="C17588" s="564"/>
      <c r="D17588" s="209"/>
      <c r="F17588" s="685"/>
    </row>
    <row r="17589" spans="2:6" s="55" customFormat="1" x14ac:dyDescent="0.25">
      <c r="B17589" s="209"/>
      <c r="C17589" s="564"/>
      <c r="D17589" s="209"/>
      <c r="F17589" s="685"/>
    </row>
    <row r="17590" spans="2:6" s="55" customFormat="1" x14ac:dyDescent="0.25">
      <c r="B17590" s="209"/>
      <c r="C17590" s="564"/>
      <c r="D17590" s="209"/>
      <c r="F17590" s="685"/>
    </row>
    <row r="17591" spans="2:6" s="55" customFormat="1" x14ac:dyDescent="0.25">
      <c r="B17591" s="209"/>
      <c r="C17591" s="564"/>
      <c r="D17591" s="209"/>
      <c r="F17591" s="685"/>
    </row>
    <row r="17592" spans="2:6" s="55" customFormat="1" x14ac:dyDescent="0.25">
      <c r="B17592" s="209"/>
      <c r="C17592" s="564"/>
      <c r="D17592" s="209"/>
      <c r="F17592" s="685"/>
    </row>
    <row r="17593" spans="2:6" s="55" customFormat="1" x14ac:dyDescent="0.25">
      <c r="B17593" s="209"/>
      <c r="C17593" s="564"/>
      <c r="D17593" s="209"/>
      <c r="F17593" s="685"/>
    </row>
    <row r="17594" spans="2:6" s="55" customFormat="1" x14ac:dyDescent="0.25">
      <c r="B17594" s="209"/>
      <c r="C17594" s="564"/>
      <c r="D17594" s="209"/>
      <c r="F17594" s="685"/>
    </row>
    <row r="17595" spans="2:6" s="55" customFormat="1" x14ac:dyDescent="0.25">
      <c r="B17595" s="209"/>
      <c r="C17595" s="564"/>
      <c r="D17595" s="209"/>
      <c r="F17595" s="685"/>
    </row>
    <row r="17596" spans="2:6" s="55" customFormat="1" x14ac:dyDescent="0.25">
      <c r="B17596" s="209"/>
      <c r="C17596" s="564"/>
      <c r="D17596" s="209"/>
      <c r="F17596" s="685"/>
    </row>
    <row r="17597" spans="2:6" s="55" customFormat="1" x14ac:dyDescent="0.25">
      <c r="B17597" s="209"/>
      <c r="C17597" s="564"/>
      <c r="D17597" s="209"/>
      <c r="F17597" s="685"/>
    </row>
    <row r="17598" spans="2:6" s="55" customFormat="1" x14ac:dyDescent="0.25">
      <c r="B17598" s="209"/>
      <c r="C17598" s="564"/>
      <c r="D17598" s="209"/>
      <c r="F17598" s="685"/>
    </row>
    <row r="17599" spans="2:6" s="55" customFormat="1" x14ac:dyDescent="0.25">
      <c r="B17599" s="209"/>
      <c r="C17599" s="564"/>
      <c r="D17599" s="209"/>
      <c r="F17599" s="685"/>
    </row>
    <row r="17600" spans="2:6" s="55" customFormat="1" x14ac:dyDescent="0.25">
      <c r="B17600" s="209"/>
      <c r="C17600" s="564"/>
      <c r="D17600" s="209"/>
      <c r="F17600" s="685"/>
    </row>
    <row r="17601" spans="2:6" s="55" customFormat="1" x14ac:dyDescent="0.25">
      <c r="B17601" s="209"/>
      <c r="C17601" s="564"/>
      <c r="D17601" s="209"/>
      <c r="F17601" s="685"/>
    </row>
    <row r="17602" spans="2:6" s="55" customFormat="1" x14ac:dyDescent="0.25">
      <c r="B17602" s="209"/>
      <c r="C17602" s="564"/>
      <c r="D17602" s="209"/>
      <c r="F17602" s="685"/>
    </row>
    <row r="17603" spans="2:6" s="55" customFormat="1" x14ac:dyDescent="0.25">
      <c r="B17603" s="209"/>
      <c r="C17603" s="564"/>
      <c r="D17603" s="209"/>
      <c r="F17603" s="685"/>
    </row>
    <row r="17604" spans="2:6" s="55" customFormat="1" x14ac:dyDescent="0.25">
      <c r="B17604" s="209"/>
      <c r="C17604" s="564"/>
      <c r="D17604" s="209"/>
      <c r="F17604" s="685"/>
    </row>
    <row r="17605" spans="2:6" s="55" customFormat="1" x14ac:dyDescent="0.25">
      <c r="B17605" s="209"/>
      <c r="C17605" s="564"/>
      <c r="D17605" s="209"/>
      <c r="F17605" s="685"/>
    </row>
    <row r="17606" spans="2:6" s="55" customFormat="1" x14ac:dyDescent="0.25">
      <c r="B17606" s="209"/>
      <c r="C17606" s="564"/>
      <c r="D17606" s="209"/>
      <c r="F17606" s="685"/>
    </row>
    <row r="17607" spans="2:6" s="55" customFormat="1" x14ac:dyDescent="0.25">
      <c r="B17607" s="209"/>
      <c r="C17607" s="564"/>
      <c r="D17607" s="209"/>
      <c r="F17607" s="685"/>
    </row>
    <row r="17608" spans="2:6" s="55" customFormat="1" x14ac:dyDescent="0.25">
      <c r="B17608" s="209"/>
      <c r="C17608" s="564"/>
      <c r="D17608" s="209"/>
      <c r="F17608" s="685"/>
    </row>
    <row r="17609" spans="2:6" s="55" customFormat="1" x14ac:dyDescent="0.25">
      <c r="B17609" s="209"/>
      <c r="C17609" s="564"/>
      <c r="D17609" s="209"/>
      <c r="F17609" s="685"/>
    </row>
    <row r="17610" spans="2:6" s="55" customFormat="1" x14ac:dyDescent="0.25">
      <c r="B17610" s="209"/>
      <c r="C17610" s="564"/>
      <c r="D17610" s="209"/>
      <c r="F17610" s="685"/>
    </row>
    <row r="17611" spans="2:6" s="55" customFormat="1" x14ac:dyDescent="0.25">
      <c r="B17611" s="209"/>
      <c r="C17611" s="564"/>
      <c r="D17611" s="209"/>
      <c r="F17611" s="685"/>
    </row>
    <row r="17612" spans="2:6" s="55" customFormat="1" x14ac:dyDescent="0.25">
      <c r="B17612" s="209"/>
      <c r="C17612" s="564"/>
      <c r="D17612" s="209"/>
      <c r="F17612" s="685"/>
    </row>
    <row r="17613" spans="2:6" s="55" customFormat="1" x14ac:dyDescent="0.25">
      <c r="B17613" s="209"/>
      <c r="C17613" s="564"/>
      <c r="D17613" s="209"/>
      <c r="F17613" s="685"/>
    </row>
    <row r="17614" spans="2:6" s="55" customFormat="1" x14ac:dyDescent="0.25">
      <c r="B17614" s="209"/>
      <c r="C17614" s="564"/>
      <c r="D17614" s="209"/>
      <c r="F17614" s="685"/>
    </row>
    <row r="17615" spans="2:6" s="55" customFormat="1" x14ac:dyDescent="0.25">
      <c r="B17615" s="209"/>
      <c r="C17615" s="564"/>
      <c r="D17615" s="209"/>
      <c r="F17615" s="685"/>
    </row>
    <row r="17616" spans="2:6" s="55" customFormat="1" x14ac:dyDescent="0.25">
      <c r="B17616" s="209"/>
      <c r="C17616" s="564"/>
      <c r="D17616" s="209"/>
      <c r="F17616" s="685"/>
    </row>
    <row r="17617" spans="2:6" s="55" customFormat="1" x14ac:dyDescent="0.25">
      <c r="B17617" s="209"/>
      <c r="C17617" s="564"/>
      <c r="D17617" s="209"/>
      <c r="F17617" s="685"/>
    </row>
    <row r="17618" spans="2:6" s="55" customFormat="1" x14ac:dyDescent="0.25">
      <c r="B17618" s="209"/>
      <c r="C17618" s="564"/>
      <c r="D17618" s="209"/>
      <c r="F17618" s="685"/>
    </row>
    <row r="17619" spans="2:6" s="55" customFormat="1" x14ac:dyDescent="0.25">
      <c r="B17619" s="209"/>
      <c r="C17619" s="564"/>
      <c r="D17619" s="209"/>
      <c r="F17619" s="685"/>
    </row>
    <row r="17620" spans="2:6" s="55" customFormat="1" x14ac:dyDescent="0.25">
      <c r="B17620" s="209"/>
      <c r="C17620" s="564"/>
      <c r="D17620" s="209"/>
      <c r="F17620" s="685"/>
    </row>
    <row r="17621" spans="2:6" s="55" customFormat="1" x14ac:dyDescent="0.25">
      <c r="B17621" s="209"/>
      <c r="C17621" s="564"/>
      <c r="D17621" s="209"/>
      <c r="F17621" s="685"/>
    </row>
    <row r="17622" spans="2:6" s="55" customFormat="1" x14ac:dyDescent="0.25">
      <c r="B17622" s="209"/>
      <c r="C17622" s="564"/>
      <c r="D17622" s="209"/>
      <c r="F17622" s="685"/>
    </row>
    <row r="17623" spans="2:6" s="55" customFormat="1" x14ac:dyDescent="0.25">
      <c r="B17623" s="209"/>
      <c r="C17623" s="564"/>
      <c r="D17623" s="209"/>
      <c r="F17623" s="685"/>
    </row>
    <row r="17624" spans="2:6" s="55" customFormat="1" x14ac:dyDescent="0.25">
      <c r="B17624" s="209"/>
      <c r="C17624" s="564"/>
      <c r="D17624" s="209"/>
      <c r="F17624" s="685"/>
    </row>
    <row r="17625" spans="2:6" s="55" customFormat="1" x14ac:dyDescent="0.25">
      <c r="B17625" s="209"/>
      <c r="C17625" s="564"/>
      <c r="D17625" s="209"/>
      <c r="F17625" s="685"/>
    </row>
    <row r="17626" spans="2:6" s="55" customFormat="1" x14ac:dyDescent="0.25">
      <c r="B17626" s="209"/>
      <c r="C17626" s="564"/>
      <c r="D17626" s="209"/>
      <c r="F17626" s="685"/>
    </row>
    <row r="17627" spans="2:6" s="55" customFormat="1" x14ac:dyDescent="0.25">
      <c r="B17627" s="209"/>
      <c r="C17627" s="564"/>
      <c r="D17627" s="209"/>
      <c r="F17627" s="685"/>
    </row>
    <row r="17628" spans="2:6" s="55" customFormat="1" x14ac:dyDescent="0.25">
      <c r="B17628" s="209"/>
      <c r="C17628" s="564"/>
      <c r="D17628" s="209"/>
      <c r="F17628" s="685"/>
    </row>
    <row r="17629" spans="2:6" s="55" customFormat="1" x14ac:dyDescent="0.25">
      <c r="B17629" s="209"/>
      <c r="C17629" s="564"/>
      <c r="D17629" s="209"/>
      <c r="F17629" s="685"/>
    </row>
    <row r="17630" spans="2:6" s="55" customFormat="1" x14ac:dyDescent="0.25">
      <c r="B17630" s="209"/>
      <c r="C17630" s="564"/>
      <c r="D17630" s="209"/>
      <c r="F17630" s="685"/>
    </row>
    <row r="17631" spans="2:6" s="55" customFormat="1" x14ac:dyDescent="0.25">
      <c r="B17631" s="209"/>
      <c r="C17631" s="564"/>
      <c r="D17631" s="209"/>
      <c r="F17631" s="685"/>
    </row>
    <row r="17632" spans="2:6" s="55" customFormat="1" x14ac:dyDescent="0.25">
      <c r="B17632" s="209"/>
      <c r="C17632" s="564"/>
      <c r="D17632" s="209"/>
      <c r="F17632" s="685"/>
    </row>
    <row r="17633" spans="2:6" s="55" customFormat="1" x14ac:dyDescent="0.25">
      <c r="B17633" s="209"/>
      <c r="C17633" s="564"/>
      <c r="D17633" s="209"/>
      <c r="F17633" s="685"/>
    </row>
    <row r="17634" spans="2:6" s="55" customFormat="1" x14ac:dyDescent="0.25">
      <c r="B17634" s="209"/>
      <c r="C17634" s="564"/>
      <c r="D17634" s="209"/>
      <c r="F17634" s="685"/>
    </row>
    <row r="17635" spans="2:6" s="55" customFormat="1" x14ac:dyDescent="0.25">
      <c r="B17635" s="209"/>
      <c r="C17635" s="564"/>
      <c r="D17635" s="209"/>
      <c r="F17635" s="685"/>
    </row>
    <row r="17636" spans="2:6" s="55" customFormat="1" x14ac:dyDescent="0.25">
      <c r="B17636" s="209"/>
      <c r="C17636" s="564"/>
      <c r="D17636" s="209"/>
      <c r="F17636" s="685"/>
    </row>
    <row r="17637" spans="2:6" s="55" customFormat="1" x14ac:dyDescent="0.25">
      <c r="B17637" s="209"/>
      <c r="C17637" s="564"/>
      <c r="D17637" s="209"/>
      <c r="F17637" s="685"/>
    </row>
    <row r="17638" spans="2:6" s="55" customFormat="1" x14ac:dyDescent="0.25">
      <c r="B17638" s="209"/>
      <c r="C17638" s="564"/>
      <c r="D17638" s="209"/>
      <c r="F17638" s="685"/>
    </row>
    <row r="17639" spans="2:6" s="55" customFormat="1" x14ac:dyDescent="0.25">
      <c r="B17639" s="209"/>
      <c r="C17639" s="564"/>
      <c r="D17639" s="209"/>
      <c r="F17639" s="685"/>
    </row>
    <row r="17640" spans="2:6" s="55" customFormat="1" x14ac:dyDescent="0.25">
      <c r="B17640" s="209"/>
      <c r="C17640" s="564"/>
      <c r="D17640" s="209"/>
      <c r="F17640" s="685"/>
    </row>
    <row r="17641" spans="2:6" s="55" customFormat="1" x14ac:dyDescent="0.25">
      <c r="B17641" s="209"/>
      <c r="C17641" s="564"/>
      <c r="D17641" s="209"/>
      <c r="F17641" s="685"/>
    </row>
    <row r="17642" spans="2:6" s="55" customFormat="1" x14ac:dyDescent="0.25">
      <c r="B17642" s="209"/>
      <c r="C17642" s="564"/>
      <c r="D17642" s="209"/>
      <c r="F17642" s="685"/>
    </row>
    <row r="17643" spans="2:6" s="55" customFormat="1" x14ac:dyDescent="0.25">
      <c r="B17643" s="209"/>
      <c r="C17643" s="564"/>
      <c r="D17643" s="209"/>
      <c r="F17643" s="685"/>
    </row>
    <row r="17644" spans="2:6" s="55" customFormat="1" x14ac:dyDescent="0.25">
      <c r="B17644" s="209"/>
      <c r="C17644" s="564"/>
      <c r="D17644" s="209"/>
      <c r="F17644" s="685"/>
    </row>
    <row r="17645" spans="2:6" s="55" customFormat="1" x14ac:dyDescent="0.25">
      <c r="B17645" s="209"/>
      <c r="C17645" s="564"/>
      <c r="D17645" s="209"/>
      <c r="F17645" s="685"/>
    </row>
    <row r="17646" spans="2:6" s="55" customFormat="1" x14ac:dyDescent="0.25">
      <c r="B17646" s="209"/>
      <c r="C17646" s="564"/>
      <c r="D17646" s="209"/>
      <c r="F17646" s="685"/>
    </row>
    <row r="17647" spans="2:6" s="55" customFormat="1" x14ac:dyDescent="0.25">
      <c r="B17647" s="209"/>
      <c r="C17647" s="564"/>
      <c r="D17647" s="209"/>
      <c r="F17647" s="685"/>
    </row>
    <row r="17648" spans="2:6" s="55" customFormat="1" x14ac:dyDescent="0.25">
      <c r="B17648" s="209"/>
      <c r="C17648" s="564"/>
      <c r="D17648" s="209"/>
      <c r="F17648" s="685"/>
    </row>
    <row r="17649" spans="2:6" s="55" customFormat="1" x14ac:dyDescent="0.25">
      <c r="B17649" s="209"/>
      <c r="C17649" s="564"/>
      <c r="D17649" s="209"/>
      <c r="F17649" s="685"/>
    </row>
    <row r="17650" spans="2:6" s="55" customFormat="1" x14ac:dyDescent="0.25">
      <c r="B17650" s="209"/>
      <c r="C17650" s="564"/>
      <c r="D17650" s="209"/>
      <c r="F17650" s="685"/>
    </row>
    <row r="17651" spans="2:6" s="55" customFormat="1" x14ac:dyDescent="0.25">
      <c r="B17651" s="209"/>
      <c r="C17651" s="564"/>
      <c r="D17651" s="209"/>
      <c r="F17651" s="685"/>
    </row>
    <row r="17652" spans="2:6" s="55" customFormat="1" x14ac:dyDescent="0.25">
      <c r="B17652" s="209"/>
      <c r="C17652" s="564"/>
      <c r="D17652" s="209"/>
      <c r="F17652" s="685"/>
    </row>
    <row r="17653" spans="2:6" s="55" customFormat="1" x14ac:dyDescent="0.25">
      <c r="B17653" s="209"/>
      <c r="C17653" s="564"/>
      <c r="D17653" s="209"/>
      <c r="F17653" s="685"/>
    </row>
    <row r="17654" spans="2:6" s="55" customFormat="1" x14ac:dyDescent="0.25">
      <c r="B17654" s="209"/>
      <c r="C17654" s="564"/>
      <c r="D17654" s="209"/>
      <c r="F17654" s="685"/>
    </row>
    <row r="17655" spans="2:6" s="55" customFormat="1" x14ac:dyDescent="0.25">
      <c r="B17655" s="209"/>
      <c r="C17655" s="564"/>
      <c r="D17655" s="209"/>
      <c r="F17655" s="685"/>
    </row>
    <row r="17656" spans="2:6" s="55" customFormat="1" x14ac:dyDescent="0.25">
      <c r="B17656" s="209"/>
      <c r="C17656" s="564"/>
      <c r="D17656" s="209"/>
      <c r="F17656" s="685"/>
    </row>
    <row r="17657" spans="2:6" s="55" customFormat="1" x14ac:dyDescent="0.25">
      <c r="B17657" s="209"/>
      <c r="C17657" s="564"/>
      <c r="D17657" s="209"/>
      <c r="F17657" s="685"/>
    </row>
    <row r="17658" spans="2:6" s="55" customFormat="1" x14ac:dyDescent="0.25">
      <c r="B17658" s="209"/>
      <c r="C17658" s="564"/>
      <c r="D17658" s="209"/>
      <c r="F17658" s="685"/>
    </row>
    <row r="17659" spans="2:6" s="55" customFormat="1" x14ac:dyDescent="0.25">
      <c r="B17659" s="209"/>
      <c r="C17659" s="564"/>
      <c r="D17659" s="209"/>
      <c r="F17659" s="685"/>
    </row>
    <row r="17660" spans="2:6" s="55" customFormat="1" x14ac:dyDescent="0.25">
      <c r="B17660" s="209"/>
      <c r="C17660" s="564"/>
      <c r="D17660" s="209"/>
      <c r="F17660" s="685"/>
    </row>
    <row r="17661" spans="2:6" s="55" customFormat="1" x14ac:dyDescent="0.25">
      <c r="B17661" s="209"/>
      <c r="C17661" s="564"/>
      <c r="D17661" s="209"/>
      <c r="F17661" s="685"/>
    </row>
    <row r="17662" spans="2:6" s="55" customFormat="1" x14ac:dyDescent="0.25">
      <c r="B17662" s="209"/>
      <c r="C17662" s="564"/>
      <c r="D17662" s="209"/>
      <c r="F17662" s="685"/>
    </row>
    <row r="17663" spans="2:6" s="55" customFormat="1" x14ac:dyDescent="0.25">
      <c r="B17663" s="209"/>
      <c r="C17663" s="564"/>
      <c r="D17663" s="209"/>
      <c r="F17663" s="685"/>
    </row>
    <row r="17664" spans="2:6" s="55" customFormat="1" x14ac:dyDescent="0.25">
      <c r="B17664" s="209"/>
      <c r="C17664" s="564"/>
      <c r="D17664" s="209"/>
      <c r="F17664" s="685"/>
    </row>
    <row r="17665" spans="2:6" s="55" customFormat="1" x14ac:dyDescent="0.25">
      <c r="B17665" s="209"/>
      <c r="C17665" s="564"/>
      <c r="D17665" s="209"/>
      <c r="F17665" s="685"/>
    </row>
    <row r="17666" spans="2:6" s="55" customFormat="1" x14ac:dyDescent="0.25">
      <c r="B17666" s="209"/>
      <c r="C17666" s="564"/>
      <c r="D17666" s="209"/>
      <c r="F17666" s="685"/>
    </row>
    <row r="17667" spans="2:6" s="55" customFormat="1" x14ac:dyDescent="0.25">
      <c r="B17667" s="209"/>
      <c r="C17667" s="564"/>
      <c r="D17667" s="209"/>
      <c r="F17667" s="685"/>
    </row>
    <row r="17668" spans="2:6" s="55" customFormat="1" x14ac:dyDescent="0.25">
      <c r="B17668" s="209"/>
      <c r="C17668" s="564"/>
      <c r="D17668" s="209"/>
      <c r="F17668" s="685"/>
    </row>
    <row r="17669" spans="2:6" s="55" customFormat="1" x14ac:dyDescent="0.25">
      <c r="B17669" s="209"/>
      <c r="C17669" s="564"/>
      <c r="D17669" s="209"/>
      <c r="F17669" s="685"/>
    </row>
    <row r="17670" spans="2:6" s="55" customFormat="1" x14ac:dyDescent="0.25">
      <c r="B17670" s="209"/>
      <c r="C17670" s="564"/>
      <c r="D17670" s="209"/>
      <c r="F17670" s="685"/>
    </row>
    <row r="17671" spans="2:6" s="55" customFormat="1" x14ac:dyDescent="0.25">
      <c r="B17671" s="209"/>
      <c r="C17671" s="564"/>
      <c r="D17671" s="209"/>
      <c r="F17671" s="685"/>
    </row>
    <row r="17672" spans="2:6" s="55" customFormat="1" x14ac:dyDescent="0.25">
      <c r="B17672" s="209"/>
      <c r="C17672" s="564"/>
      <c r="D17672" s="209"/>
      <c r="F17672" s="685"/>
    </row>
    <row r="17673" spans="2:6" s="55" customFormat="1" x14ac:dyDescent="0.25">
      <c r="B17673" s="209"/>
      <c r="C17673" s="564"/>
      <c r="D17673" s="209"/>
      <c r="F17673" s="685"/>
    </row>
    <row r="17674" spans="2:6" s="55" customFormat="1" x14ac:dyDescent="0.25">
      <c r="B17674" s="209"/>
      <c r="C17674" s="564"/>
      <c r="D17674" s="209"/>
      <c r="F17674" s="685"/>
    </row>
    <row r="17675" spans="2:6" s="55" customFormat="1" x14ac:dyDescent="0.25">
      <c r="B17675" s="209"/>
      <c r="C17675" s="564"/>
      <c r="D17675" s="209"/>
      <c r="F17675" s="685"/>
    </row>
    <row r="17676" spans="2:6" s="55" customFormat="1" x14ac:dyDescent="0.25">
      <c r="B17676" s="209"/>
      <c r="C17676" s="564"/>
      <c r="D17676" s="209"/>
      <c r="F17676" s="685"/>
    </row>
    <row r="17677" spans="2:6" s="55" customFormat="1" x14ac:dyDescent="0.25">
      <c r="B17677" s="209"/>
      <c r="C17677" s="564"/>
      <c r="D17677" s="209"/>
      <c r="F17677" s="685"/>
    </row>
    <row r="17678" spans="2:6" s="55" customFormat="1" x14ac:dyDescent="0.25">
      <c r="B17678" s="209"/>
      <c r="C17678" s="564"/>
      <c r="D17678" s="209"/>
      <c r="F17678" s="685"/>
    </row>
    <row r="17679" spans="2:6" s="55" customFormat="1" x14ac:dyDescent="0.25">
      <c r="B17679" s="209"/>
      <c r="C17679" s="564"/>
      <c r="D17679" s="209"/>
      <c r="F17679" s="685"/>
    </row>
    <row r="17680" spans="2:6" s="55" customFormat="1" x14ac:dyDescent="0.25">
      <c r="B17680" s="209"/>
      <c r="C17680" s="564"/>
      <c r="D17680" s="209"/>
      <c r="F17680" s="685"/>
    </row>
    <row r="17681" spans="2:6" s="55" customFormat="1" x14ac:dyDescent="0.25">
      <c r="B17681" s="209"/>
      <c r="C17681" s="564"/>
      <c r="D17681" s="209"/>
      <c r="F17681" s="685"/>
    </row>
    <row r="17682" spans="2:6" s="55" customFormat="1" x14ac:dyDescent="0.25">
      <c r="B17682" s="209"/>
      <c r="C17682" s="564"/>
      <c r="D17682" s="209"/>
      <c r="F17682" s="685"/>
    </row>
    <row r="17683" spans="2:6" s="55" customFormat="1" x14ac:dyDescent="0.25">
      <c r="B17683" s="209"/>
      <c r="C17683" s="564"/>
      <c r="D17683" s="209"/>
      <c r="F17683" s="685"/>
    </row>
    <row r="17684" spans="2:6" s="55" customFormat="1" x14ac:dyDescent="0.25">
      <c r="B17684" s="209"/>
      <c r="C17684" s="564"/>
      <c r="D17684" s="209"/>
      <c r="F17684" s="685"/>
    </row>
    <row r="17685" spans="2:6" s="55" customFormat="1" x14ac:dyDescent="0.25">
      <c r="B17685" s="209"/>
      <c r="C17685" s="564"/>
      <c r="D17685" s="209"/>
      <c r="F17685" s="685"/>
    </row>
    <row r="17686" spans="2:6" s="55" customFormat="1" x14ac:dyDescent="0.25">
      <c r="B17686" s="209"/>
      <c r="C17686" s="564"/>
      <c r="D17686" s="209"/>
      <c r="F17686" s="685"/>
    </row>
    <row r="17687" spans="2:6" s="55" customFormat="1" x14ac:dyDescent="0.25">
      <c r="B17687" s="209"/>
      <c r="C17687" s="564"/>
      <c r="D17687" s="209"/>
      <c r="F17687" s="685"/>
    </row>
    <row r="17688" spans="2:6" s="55" customFormat="1" x14ac:dyDescent="0.25">
      <c r="B17688" s="209"/>
      <c r="C17688" s="564"/>
      <c r="D17688" s="209"/>
      <c r="F17688" s="685"/>
    </row>
    <row r="17689" spans="2:6" s="55" customFormat="1" x14ac:dyDescent="0.25">
      <c r="B17689" s="209"/>
      <c r="C17689" s="564"/>
      <c r="D17689" s="209"/>
      <c r="F17689" s="685"/>
    </row>
    <row r="17690" spans="2:6" s="55" customFormat="1" x14ac:dyDescent="0.25">
      <c r="B17690" s="209"/>
      <c r="C17690" s="564"/>
      <c r="D17690" s="209"/>
      <c r="F17690" s="685"/>
    </row>
    <row r="17691" spans="2:6" s="55" customFormat="1" x14ac:dyDescent="0.25">
      <c r="B17691" s="209"/>
      <c r="C17691" s="564"/>
      <c r="D17691" s="209"/>
      <c r="F17691" s="685"/>
    </row>
    <row r="17692" spans="2:6" s="55" customFormat="1" x14ac:dyDescent="0.25">
      <c r="B17692" s="209"/>
      <c r="C17692" s="564"/>
      <c r="D17692" s="209"/>
      <c r="F17692" s="685"/>
    </row>
    <row r="17693" spans="2:6" s="55" customFormat="1" x14ac:dyDescent="0.25">
      <c r="B17693" s="209"/>
      <c r="C17693" s="564"/>
      <c r="D17693" s="209"/>
      <c r="F17693" s="685"/>
    </row>
    <row r="17694" spans="2:6" s="55" customFormat="1" x14ac:dyDescent="0.25">
      <c r="B17694" s="209"/>
      <c r="C17694" s="564"/>
      <c r="D17694" s="209"/>
      <c r="F17694" s="685"/>
    </row>
    <row r="17695" spans="2:6" s="55" customFormat="1" x14ac:dyDescent="0.25">
      <c r="B17695" s="209"/>
      <c r="C17695" s="564"/>
      <c r="D17695" s="209"/>
      <c r="F17695" s="685"/>
    </row>
    <row r="17696" spans="2:6" s="55" customFormat="1" x14ac:dyDescent="0.25">
      <c r="B17696" s="209"/>
      <c r="C17696" s="564"/>
      <c r="D17696" s="209"/>
      <c r="F17696" s="685"/>
    </row>
    <row r="17697" spans="2:6" s="55" customFormat="1" x14ac:dyDescent="0.25">
      <c r="B17697" s="209"/>
      <c r="C17697" s="564"/>
      <c r="D17697" s="209"/>
      <c r="F17697" s="685"/>
    </row>
    <row r="17698" spans="2:6" s="55" customFormat="1" x14ac:dyDescent="0.25">
      <c r="B17698" s="209"/>
      <c r="C17698" s="564"/>
      <c r="D17698" s="209"/>
      <c r="F17698" s="685"/>
    </row>
    <row r="17699" spans="2:6" s="55" customFormat="1" x14ac:dyDescent="0.25">
      <c r="B17699" s="209"/>
      <c r="C17699" s="564"/>
      <c r="D17699" s="209"/>
      <c r="F17699" s="685"/>
    </row>
    <row r="17700" spans="2:6" s="55" customFormat="1" x14ac:dyDescent="0.25">
      <c r="B17700" s="209"/>
      <c r="C17700" s="564"/>
      <c r="D17700" s="209"/>
      <c r="F17700" s="685"/>
    </row>
    <row r="17701" spans="2:6" s="55" customFormat="1" x14ac:dyDescent="0.25">
      <c r="B17701" s="209"/>
      <c r="C17701" s="564"/>
      <c r="D17701" s="209"/>
      <c r="F17701" s="685"/>
    </row>
    <row r="17702" spans="2:6" s="55" customFormat="1" x14ac:dyDescent="0.25">
      <c r="B17702" s="209"/>
      <c r="C17702" s="564"/>
      <c r="D17702" s="209"/>
      <c r="F17702" s="685"/>
    </row>
    <row r="17703" spans="2:6" s="55" customFormat="1" x14ac:dyDescent="0.25">
      <c r="B17703" s="209"/>
      <c r="C17703" s="564"/>
      <c r="D17703" s="209"/>
      <c r="F17703" s="685"/>
    </row>
    <row r="17704" spans="2:6" s="55" customFormat="1" x14ac:dyDescent="0.25">
      <c r="B17704" s="209"/>
      <c r="C17704" s="564"/>
      <c r="D17704" s="209"/>
      <c r="F17704" s="685"/>
    </row>
    <row r="17705" spans="2:6" s="55" customFormat="1" x14ac:dyDescent="0.25">
      <c r="B17705" s="209"/>
      <c r="C17705" s="564"/>
      <c r="D17705" s="209"/>
      <c r="F17705" s="685"/>
    </row>
    <row r="17706" spans="2:6" s="55" customFormat="1" x14ac:dyDescent="0.25">
      <c r="B17706" s="209"/>
      <c r="C17706" s="564"/>
      <c r="D17706" s="209"/>
      <c r="F17706" s="685"/>
    </row>
    <row r="17707" spans="2:6" s="55" customFormat="1" x14ac:dyDescent="0.25">
      <c r="B17707" s="209"/>
      <c r="C17707" s="564"/>
      <c r="D17707" s="209"/>
      <c r="F17707" s="685"/>
    </row>
    <row r="17708" spans="2:6" s="55" customFormat="1" x14ac:dyDescent="0.25">
      <c r="B17708" s="209"/>
      <c r="C17708" s="564"/>
      <c r="D17708" s="209"/>
      <c r="F17708" s="685"/>
    </row>
    <row r="17709" spans="2:6" s="55" customFormat="1" x14ac:dyDescent="0.25">
      <c r="B17709" s="209"/>
      <c r="C17709" s="564"/>
      <c r="D17709" s="209"/>
      <c r="F17709" s="685"/>
    </row>
    <row r="17710" spans="2:6" s="55" customFormat="1" x14ac:dyDescent="0.25">
      <c r="B17710" s="209"/>
      <c r="C17710" s="564"/>
      <c r="D17710" s="209"/>
      <c r="F17710" s="685"/>
    </row>
    <row r="17711" spans="2:6" s="55" customFormat="1" x14ac:dyDescent="0.25">
      <c r="B17711" s="209"/>
      <c r="C17711" s="564"/>
      <c r="D17711" s="209"/>
      <c r="F17711" s="685"/>
    </row>
    <row r="17712" spans="2:6" s="55" customFormat="1" x14ac:dyDescent="0.25">
      <c r="B17712" s="209"/>
      <c r="C17712" s="564"/>
      <c r="D17712" s="209"/>
      <c r="F17712" s="685"/>
    </row>
    <row r="17713" spans="2:6" s="55" customFormat="1" x14ac:dyDescent="0.25">
      <c r="B17713" s="209"/>
      <c r="C17713" s="564"/>
      <c r="D17713" s="209"/>
      <c r="F17713" s="685"/>
    </row>
    <row r="17714" spans="2:6" s="55" customFormat="1" x14ac:dyDescent="0.25">
      <c r="B17714" s="209"/>
      <c r="C17714" s="564"/>
      <c r="D17714" s="209"/>
      <c r="F17714" s="685"/>
    </row>
    <row r="17715" spans="2:6" s="55" customFormat="1" x14ac:dyDescent="0.25">
      <c r="B17715" s="209"/>
      <c r="C17715" s="564"/>
      <c r="D17715" s="209"/>
      <c r="F17715" s="685"/>
    </row>
    <row r="17716" spans="2:6" s="55" customFormat="1" x14ac:dyDescent="0.25">
      <c r="B17716" s="209"/>
      <c r="C17716" s="564"/>
      <c r="D17716" s="209"/>
      <c r="F17716" s="685"/>
    </row>
    <row r="17717" spans="2:6" s="55" customFormat="1" x14ac:dyDescent="0.25">
      <c r="B17717" s="209"/>
      <c r="C17717" s="564"/>
      <c r="D17717" s="209"/>
      <c r="F17717" s="685"/>
    </row>
    <row r="17718" spans="2:6" s="55" customFormat="1" x14ac:dyDescent="0.25">
      <c r="B17718" s="209"/>
      <c r="C17718" s="564"/>
      <c r="D17718" s="209"/>
      <c r="F17718" s="685"/>
    </row>
    <row r="17719" spans="2:6" s="55" customFormat="1" x14ac:dyDescent="0.25">
      <c r="B17719" s="209"/>
      <c r="C17719" s="564"/>
      <c r="D17719" s="209"/>
      <c r="F17719" s="685"/>
    </row>
    <row r="17720" spans="2:6" s="55" customFormat="1" x14ac:dyDescent="0.25">
      <c r="B17720" s="209"/>
      <c r="C17720" s="564"/>
      <c r="D17720" s="209"/>
      <c r="F17720" s="685"/>
    </row>
    <row r="17721" spans="2:6" s="55" customFormat="1" x14ac:dyDescent="0.25">
      <c r="B17721" s="209"/>
      <c r="C17721" s="564"/>
      <c r="D17721" s="209"/>
      <c r="F17721" s="685"/>
    </row>
    <row r="17722" spans="2:6" s="55" customFormat="1" x14ac:dyDescent="0.25">
      <c r="B17722" s="209"/>
      <c r="C17722" s="564"/>
      <c r="D17722" s="209"/>
      <c r="F17722" s="685"/>
    </row>
    <row r="17723" spans="2:6" s="55" customFormat="1" x14ac:dyDescent="0.25">
      <c r="B17723" s="209"/>
      <c r="C17723" s="564"/>
      <c r="D17723" s="209"/>
      <c r="F17723" s="685"/>
    </row>
    <row r="17724" spans="2:6" s="55" customFormat="1" x14ac:dyDescent="0.25">
      <c r="B17724" s="209"/>
      <c r="C17724" s="564"/>
      <c r="D17724" s="209"/>
      <c r="F17724" s="685"/>
    </row>
    <row r="17725" spans="2:6" s="55" customFormat="1" x14ac:dyDescent="0.25">
      <c r="B17725" s="209"/>
      <c r="C17725" s="564"/>
      <c r="D17725" s="209"/>
      <c r="F17725" s="685"/>
    </row>
    <row r="17726" spans="2:6" s="55" customFormat="1" x14ac:dyDescent="0.25">
      <c r="B17726" s="209"/>
      <c r="C17726" s="564"/>
      <c r="D17726" s="209"/>
      <c r="F17726" s="685"/>
    </row>
    <row r="17727" spans="2:6" s="55" customFormat="1" x14ac:dyDescent="0.25">
      <c r="B17727" s="209"/>
      <c r="C17727" s="564"/>
      <c r="D17727" s="209"/>
      <c r="F17727" s="685"/>
    </row>
    <row r="17728" spans="2:6" s="55" customFormat="1" x14ac:dyDescent="0.25">
      <c r="B17728" s="209"/>
      <c r="C17728" s="564"/>
      <c r="D17728" s="209"/>
      <c r="F17728" s="685"/>
    </row>
    <row r="17729" spans="2:6" s="55" customFormat="1" x14ac:dyDescent="0.25">
      <c r="B17729" s="209"/>
      <c r="C17729" s="564"/>
      <c r="D17729" s="209"/>
      <c r="F17729" s="685"/>
    </row>
    <row r="17730" spans="2:6" s="55" customFormat="1" x14ac:dyDescent="0.25">
      <c r="B17730" s="209"/>
      <c r="C17730" s="564"/>
      <c r="D17730" s="209"/>
      <c r="F17730" s="685"/>
    </row>
    <row r="17731" spans="2:6" s="55" customFormat="1" x14ac:dyDescent="0.25">
      <c r="B17731" s="209"/>
      <c r="C17731" s="564"/>
      <c r="D17731" s="209"/>
      <c r="F17731" s="685"/>
    </row>
    <row r="17732" spans="2:6" s="55" customFormat="1" x14ac:dyDescent="0.25">
      <c r="B17732" s="209"/>
      <c r="C17732" s="564"/>
      <c r="D17732" s="209"/>
      <c r="F17732" s="685"/>
    </row>
    <row r="17733" spans="2:6" s="55" customFormat="1" x14ac:dyDescent="0.25">
      <c r="B17733" s="209"/>
      <c r="C17733" s="564"/>
      <c r="D17733" s="209"/>
      <c r="F17733" s="685"/>
    </row>
    <row r="17734" spans="2:6" s="55" customFormat="1" x14ac:dyDescent="0.25">
      <c r="B17734" s="209"/>
      <c r="C17734" s="564"/>
      <c r="D17734" s="209"/>
      <c r="F17734" s="685"/>
    </row>
    <row r="17735" spans="2:6" s="55" customFormat="1" x14ac:dyDescent="0.25">
      <c r="B17735" s="209"/>
      <c r="C17735" s="564"/>
      <c r="D17735" s="209"/>
      <c r="F17735" s="685"/>
    </row>
    <row r="17736" spans="2:6" s="55" customFormat="1" x14ac:dyDescent="0.25">
      <c r="B17736" s="209"/>
      <c r="C17736" s="564"/>
      <c r="D17736" s="209"/>
      <c r="F17736" s="685"/>
    </row>
    <row r="17737" spans="2:6" s="55" customFormat="1" x14ac:dyDescent="0.25">
      <c r="B17737" s="209"/>
      <c r="C17737" s="564"/>
      <c r="D17737" s="209"/>
      <c r="F17737" s="685"/>
    </row>
    <row r="17738" spans="2:6" s="55" customFormat="1" x14ac:dyDescent="0.25">
      <c r="B17738" s="209"/>
      <c r="C17738" s="564"/>
      <c r="D17738" s="209"/>
      <c r="F17738" s="685"/>
    </row>
    <row r="17739" spans="2:6" s="55" customFormat="1" x14ac:dyDescent="0.25">
      <c r="B17739" s="209"/>
      <c r="C17739" s="564"/>
      <c r="D17739" s="209"/>
      <c r="F17739" s="685"/>
    </row>
    <row r="17740" spans="2:6" s="55" customFormat="1" x14ac:dyDescent="0.25">
      <c r="B17740" s="209"/>
      <c r="C17740" s="564"/>
      <c r="D17740" s="209"/>
      <c r="F17740" s="685"/>
    </row>
    <row r="17741" spans="2:6" s="55" customFormat="1" x14ac:dyDescent="0.25">
      <c r="B17741" s="209"/>
      <c r="C17741" s="564"/>
      <c r="D17741" s="209"/>
      <c r="F17741" s="685"/>
    </row>
    <row r="17742" spans="2:6" s="55" customFormat="1" x14ac:dyDescent="0.25">
      <c r="B17742" s="209"/>
      <c r="C17742" s="564"/>
      <c r="D17742" s="209"/>
      <c r="F17742" s="685"/>
    </row>
    <row r="17743" spans="2:6" s="55" customFormat="1" x14ac:dyDescent="0.25">
      <c r="B17743" s="209"/>
      <c r="C17743" s="564"/>
      <c r="D17743" s="209"/>
      <c r="F17743" s="685"/>
    </row>
    <row r="17744" spans="2:6" s="55" customFormat="1" x14ac:dyDescent="0.25">
      <c r="B17744" s="209"/>
      <c r="C17744" s="564"/>
      <c r="D17744" s="209"/>
      <c r="F17744" s="685"/>
    </row>
    <row r="17745" spans="2:6" s="55" customFormat="1" x14ac:dyDescent="0.25">
      <c r="B17745" s="209"/>
      <c r="C17745" s="564"/>
      <c r="D17745" s="209"/>
      <c r="F17745" s="685"/>
    </row>
    <row r="17746" spans="2:6" s="55" customFormat="1" x14ac:dyDescent="0.25">
      <c r="B17746" s="209"/>
      <c r="C17746" s="564"/>
      <c r="D17746" s="209"/>
      <c r="F17746" s="685"/>
    </row>
    <row r="17747" spans="2:6" s="55" customFormat="1" x14ac:dyDescent="0.25">
      <c r="B17747" s="209"/>
      <c r="C17747" s="564"/>
      <c r="D17747" s="209"/>
      <c r="F17747" s="685"/>
    </row>
    <row r="17748" spans="2:6" s="55" customFormat="1" x14ac:dyDescent="0.25">
      <c r="B17748" s="209"/>
      <c r="C17748" s="564"/>
      <c r="D17748" s="209"/>
      <c r="F17748" s="685"/>
    </row>
    <row r="17749" spans="2:6" s="55" customFormat="1" x14ac:dyDescent="0.25">
      <c r="B17749" s="209"/>
      <c r="C17749" s="564"/>
      <c r="D17749" s="209"/>
      <c r="F17749" s="685"/>
    </row>
    <row r="17750" spans="2:6" s="55" customFormat="1" x14ac:dyDescent="0.25">
      <c r="B17750" s="209"/>
      <c r="C17750" s="564"/>
      <c r="D17750" s="209"/>
      <c r="F17750" s="685"/>
    </row>
    <row r="17751" spans="2:6" s="55" customFormat="1" x14ac:dyDescent="0.25">
      <c r="B17751" s="209"/>
      <c r="C17751" s="564"/>
      <c r="D17751" s="209"/>
      <c r="F17751" s="685"/>
    </row>
    <row r="17752" spans="2:6" s="55" customFormat="1" x14ac:dyDescent="0.25">
      <c r="B17752" s="209"/>
      <c r="C17752" s="564"/>
      <c r="D17752" s="209"/>
      <c r="F17752" s="685"/>
    </row>
    <row r="17753" spans="2:6" s="55" customFormat="1" x14ac:dyDescent="0.25">
      <c r="B17753" s="209"/>
      <c r="C17753" s="564"/>
      <c r="D17753" s="209"/>
      <c r="F17753" s="685"/>
    </row>
    <row r="17754" spans="2:6" s="55" customFormat="1" x14ac:dyDescent="0.25">
      <c r="B17754" s="209"/>
      <c r="C17754" s="564"/>
      <c r="D17754" s="209"/>
      <c r="F17754" s="685"/>
    </row>
    <row r="17755" spans="2:6" s="55" customFormat="1" x14ac:dyDescent="0.25">
      <c r="B17755" s="209"/>
      <c r="C17755" s="564"/>
      <c r="D17755" s="209"/>
      <c r="F17755" s="685"/>
    </row>
    <row r="17756" spans="2:6" s="55" customFormat="1" x14ac:dyDescent="0.25">
      <c r="B17756" s="209"/>
      <c r="C17756" s="564"/>
      <c r="D17756" s="209"/>
      <c r="F17756" s="685"/>
    </row>
    <row r="17757" spans="2:6" s="55" customFormat="1" x14ac:dyDescent="0.25">
      <c r="B17757" s="209"/>
      <c r="C17757" s="564"/>
      <c r="D17757" s="209"/>
      <c r="F17757" s="685"/>
    </row>
    <row r="17758" spans="2:6" s="55" customFormat="1" x14ac:dyDescent="0.25">
      <c r="B17758" s="209"/>
      <c r="C17758" s="564"/>
      <c r="D17758" s="209"/>
      <c r="F17758" s="685"/>
    </row>
    <row r="17759" spans="2:6" s="55" customFormat="1" x14ac:dyDescent="0.25">
      <c r="B17759" s="209"/>
      <c r="C17759" s="564"/>
      <c r="D17759" s="209"/>
      <c r="F17759" s="685"/>
    </row>
    <row r="17760" spans="2:6" s="55" customFormat="1" x14ac:dyDescent="0.25">
      <c r="B17760" s="209"/>
      <c r="C17760" s="564"/>
      <c r="D17760" s="209"/>
      <c r="F17760" s="685"/>
    </row>
    <row r="17761" spans="2:6" s="55" customFormat="1" x14ac:dyDescent="0.25">
      <c r="B17761" s="209"/>
      <c r="C17761" s="564"/>
      <c r="D17761" s="209"/>
      <c r="F17761" s="685"/>
    </row>
    <row r="17762" spans="2:6" s="55" customFormat="1" x14ac:dyDescent="0.25">
      <c r="B17762" s="209"/>
      <c r="C17762" s="564"/>
      <c r="D17762" s="209"/>
      <c r="F17762" s="685"/>
    </row>
    <row r="17763" spans="2:6" s="55" customFormat="1" x14ac:dyDescent="0.25">
      <c r="B17763" s="209"/>
      <c r="C17763" s="564"/>
      <c r="D17763" s="209"/>
      <c r="F17763" s="685"/>
    </row>
    <row r="17764" spans="2:6" s="55" customFormat="1" x14ac:dyDescent="0.25">
      <c r="B17764" s="209"/>
      <c r="C17764" s="564"/>
      <c r="D17764" s="209"/>
      <c r="F17764" s="685"/>
    </row>
    <row r="17765" spans="2:6" s="55" customFormat="1" x14ac:dyDescent="0.25">
      <c r="B17765" s="209"/>
      <c r="C17765" s="564"/>
      <c r="D17765" s="209"/>
      <c r="F17765" s="685"/>
    </row>
    <row r="17766" spans="2:6" s="55" customFormat="1" x14ac:dyDescent="0.25">
      <c r="B17766" s="209"/>
      <c r="C17766" s="564"/>
      <c r="D17766" s="209"/>
      <c r="F17766" s="685"/>
    </row>
    <row r="17767" spans="2:6" s="55" customFormat="1" x14ac:dyDescent="0.25">
      <c r="B17767" s="209"/>
      <c r="C17767" s="564"/>
      <c r="D17767" s="209"/>
      <c r="F17767" s="685"/>
    </row>
    <row r="17768" spans="2:6" s="55" customFormat="1" x14ac:dyDescent="0.25">
      <c r="B17768" s="209"/>
      <c r="C17768" s="564"/>
      <c r="D17768" s="209"/>
      <c r="F17768" s="685"/>
    </row>
    <row r="17769" spans="2:6" s="55" customFormat="1" x14ac:dyDescent="0.25">
      <c r="B17769" s="209"/>
      <c r="C17769" s="564"/>
      <c r="D17769" s="209"/>
      <c r="F17769" s="685"/>
    </row>
    <row r="17770" spans="2:6" s="55" customFormat="1" x14ac:dyDescent="0.25">
      <c r="B17770" s="209"/>
      <c r="C17770" s="564"/>
      <c r="D17770" s="209"/>
      <c r="F17770" s="685"/>
    </row>
    <row r="17771" spans="2:6" s="55" customFormat="1" x14ac:dyDescent="0.25">
      <c r="B17771" s="209"/>
      <c r="C17771" s="564"/>
      <c r="D17771" s="209"/>
      <c r="F17771" s="685"/>
    </row>
    <row r="17772" spans="2:6" s="55" customFormat="1" x14ac:dyDescent="0.25">
      <c r="B17772" s="209"/>
      <c r="C17772" s="564"/>
      <c r="D17772" s="209"/>
      <c r="F17772" s="685"/>
    </row>
    <row r="17773" spans="2:6" s="55" customFormat="1" x14ac:dyDescent="0.25">
      <c r="B17773" s="209"/>
      <c r="C17773" s="564"/>
      <c r="D17773" s="209"/>
      <c r="F17773" s="685"/>
    </row>
    <row r="17774" spans="2:6" s="55" customFormat="1" x14ac:dyDescent="0.25">
      <c r="B17774" s="209"/>
      <c r="C17774" s="564"/>
      <c r="D17774" s="209"/>
      <c r="F17774" s="685"/>
    </row>
    <row r="17775" spans="2:6" s="55" customFormat="1" x14ac:dyDescent="0.25">
      <c r="B17775" s="209"/>
      <c r="C17775" s="564"/>
      <c r="D17775" s="209"/>
      <c r="F17775" s="685"/>
    </row>
    <row r="17776" spans="2:6" s="55" customFormat="1" x14ac:dyDescent="0.25">
      <c r="B17776" s="209"/>
      <c r="C17776" s="564"/>
      <c r="D17776" s="209"/>
      <c r="F17776" s="685"/>
    </row>
    <row r="17777" spans="2:6" s="55" customFormat="1" x14ac:dyDescent="0.25">
      <c r="B17777" s="209"/>
      <c r="C17777" s="564"/>
      <c r="D17777" s="209"/>
      <c r="F17777" s="685"/>
    </row>
    <row r="17778" spans="2:6" s="55" customFormat="1" x14ac:dyDescent="0.25">
      <c r="B17778" s="209"/>
      <c r="C17778" s="564"/>
      <c r="D17778" s="209"/>
      <c r="F17778" s="685"/>
    </row>
    <row r="17779" spans="2:6" s="55" customFormat="1" x14ac:dyDescent="0.25">
      <c r="B17779" s="209"/>
      <c r="C17779" s="564"/>
      <c r="D17779" s="209"/>
      <c r="F17779" s="685"/>
    </row>
    <row r="17780" spans="2:6" s="55" customFormat="1" x14ac:dyDescent="0.25">
      <c r="B17780" s="209"/>
      <c r="C17780" s="564"/>
      <c r="D17780" s="209"/>
      <c r="F17780" s="685"/>
    </row>
    <row r="17781" spans="2:6" s="55" customFormat="1" x14ac:dyDescent="0.25">
      <c r="B17781" s="209"/>
      <c r="C17781" s="564"/>
      <c r="D17781" s="209"/>
      <c r="F17781" s="685"/>
    </row>
    <row r="17782" spans="2:6" s="55" customFormat="1" x14ac:dyDescent="0.25">
      <c r="B17782" s="209"/>
      <c r="C17782" s="564"/>
      <c r="D17782" s="209"/>
      <c r="F17782" s="685"/>
    </row>
    <row r="17783" spans="2:6" s="55" customFormat="1" x14ac:dyDescent="0.25">
      <c r="B17783" s="209"/>
      <c r="C17783" s="564"/>
      <c r="D17783" s="209"/>
      <c r="F17783" s="685"/>
    </row>
    <row r="17784" spans="2:6" s="55" customFormat="1" x14ac:dyDescent="0.25">
      <c r="B17784" s="209"/>
      <c r="C17784" s="564"/>
      <c r="D17784" s="209"/>
      <c r="F17784" s="685"/>
    </row>
    <row r="17785" spans="2:6" s="55" customFormat="1" x14ac:dyDescent="0.25">
      <c r="B17785" s="209"/>
      <c r="C17785" s="564"/>
      <c r="D17785" s="209"/>
      <c r="F17785" s="685"/>
    </row>
    <row r="17786" spans="2:6" s="55" customFormat="1" x14ac:dyDescent="0.25">
      <c r="B17786" s="209"/>
      <c r="C17786" s="564"/>
      <c r="D17786" s="209"/>
      <c r="F17786" s="685"/>
    </row>
    <row r="17787" spans="2:6" s="55" customFormat="1" x14ac:dyDescent="0.25">
      <c r="B17787" s="209"/>
      <c r="C17787" s="564"/>
      <c r="D17787" s="209"/>
      <c r="F17787" s="685"/>
    </row>
    <row r="17788" spans="2:6" s="55" customFormat="1" x14ac:dyDescent="0.25">
      <c r="B17788" s="209"/>
      <c r="C17788" s="564"/>
      <c r="D17788" s="209"/>
      <c r="F17788" s="685"/>
    </row>
    <row r="17789" spans="2:6" s="55" customFormat="1" x14ac:dyDescent="0.25">
      <c r="B17789" s="209"/>
      <c r="C17789" s="564"/>
      <c r="D17789" s="209"/>
      <c r="F17789" s="685"/>
    </row>
    <row r="17790" spans="2:6" s="55" customFormat="1" x14ac:dyDescent="0.25">
      <c r="B17790" s="209"/>
      <c r="C17790" s="564"/>
      <c r="D17790" s="209"/>
      <c r="F17790" s="685"/>
    </row>
    <row r="17791" spans="2:6" s="55" customFormat="1" x14ac:dyDescent="0.25">
      <c r="B17791" s="209"/>
      <c r="C17791" s="564"/>
      <c r="D17791" s="209"/>
      <c r="F17791" s="685"/>
    </row>
    <row r="17792" spans="2:6" s="55" customFormat="1" x14ac:dyDescent="0.25">
      <c r="B17792" s="209"/>
      <c r="C17792" s="564"/>
      <c r="D17792" s="209"/>
      <c r="F17792" s="685"/>
    </row>
    <row r="17793" spans="2:6" s="55" customFormat="1" x14ac:dyDescent="0.25">
      <c r="B17793" s="209"/>
      <c r="C17793" s="564"/>
      <c r="D17793" s="209"/>
      <c r="F17793" s="685"/>
    </row>
    <row r="17794" spans="2:6" s="55" customFormat="1" x14ac:dyDescent="0.25">
      <c r="B17794" s="209"/>
      <c r="C17794" s="564"/>
      <c r="D17794" s="209"/>
      <c r="F17794" s="685"/>
    </row>
    <row r="17795" spans="2:6" s="55" customFormat="1" x14ac:dyDescent="0.25">
      <c r="B17795" s="209"/>
      <c r="C17795" s="564"/>
      <c r="D17795" s="209"/>
      <c r="F17795" s="685"/>
    </row>
    <row r="17796" spans="2:6" s="55" customFormat="1" x14ac:dyDescent="0.25">
      <c r="B17796" s="209"/>
      <c r="C17796" s="564"/>
      <c r="D17796" s="209"/>
      <c r="F17796" s="685"/>
    </row>
    <row r="17797" spans="2:6" s="55" customFormat="1" x14ac:dyDescent="0.25">
      <c r="B17797" s="209"/>
      <c r="C17797" s="564"/>
      <c r="D17797" s="209"/>
      <c r="F17797" s="685"/>
    </row>
    <row r="17798" spans="2:6" s="55" customFormat="1" x14ac:dyDescent="0.25">
      <c r="B17798" s="209"/>
      <c r="C17798" s="564"/>
      <c r="D17798" s="209"/>
      <c r="F17798" s="685"/>
    </row>
    <row r="17799" spans="2:6" s="55" customFormat="1" x14ac:dyDescent="0.25">
      <c r="B17799" s="209"/>
      <c r="C17799" s="564"/>
      <c r="D17799" s="209"/>
      <c r="F17799" s="685"/>
    </row>
    <row r="17800" spans="2:6" s="55" customFormat="1" x14ac:dyDescent="0.25">
      <c r="B17800" s="209"/>
      <c r="C17800" s="564"/>
      <c r="D17800" s="209"/>
      <c r="F17800" s="685"/>
    </row>
    <row r="17801" spans="2:6" s="55" customFormat="1" x14ac:dyDescent="0.25">
      <c r="B17801" s="209"/>
      <c r="C17801" s="564"/>
      <c r="D17801" s="209"/>
      <c r="F17801" s="685"/>
    </row>
    <row r="17802" spans="2:6" s="55" customFormat="1" x14ac:dyDescent="0.25">
      <c r="B17802" s="209"/>
      <c r="C17802" s="564"/>
      <c r="D17802" s="209"/>
      <c r="F17802" s="685"/>
    </row>
    <row r="17803" spans="2:6" s="55" customFormat="1" x14ac:dyDescent="0.25">
      <c r="B17803" s="209"/>
      <c r="C17803" s="564"/>
      <c r="D17803" s="209"/>
      <c r="F17803" s="685"/>
    </row>
    <row r="17804" spans="2:6" s="55" customFormat="1" x14ac:dyDescent="0.25">
      <c r="B17804" s="209"/>
      <c r="C17804" s="564"/>
      <c r="D17804" s="209"/>
      <c r="F17804" s="685"/>
    </row>
    <row r="17805" spans="2:6" s="55" customFormat="1" x14ac:dyDescent="0.25">
      <c r="B17805" s="209"/>
      <c r="C17805" s="564"/>
      <c r="D17805" s="209"/>
      <c r="F17805" s="685"/>
    </row>
    <row r="17806" spans="2:6" s="55" customFormat="1" x14ac:dyDescent="0.25">
      <c r="B17806" s="209"/>
      <c r="C17806" s="564"/>
      <c r="D17806" s="209"/>
      <c r="F17806" s="685"/>
    </row>
    <row r="17807" spans="2:6" s="55" customFormat="1" x14ac:dyDescent="0.25">
      <c r="B17807" s="209"/>
      <c r="C17807" s="564"/>
      <c r="D17807" s="209"/>
      <c r="F17807" s="685"/>
    </row>
    <row r="17808" spans="2:6" s="55" customFormat="1" x14ac:dyDescent="0.25">
      <c r="B17808" s="209"/>
      <c r="C17808" s="564"/>
      <c r="D17808" s="209"/>
      <c r="F17808" s="685"/>
    </row>
    <row r="17809" spans="2:6" s="55" customFormat="1" x14ac:dyDescent="0.25">
      <c r="B17809" s="209"/>
      <c r="C17809" s="564"/>
      <c r="D17809" s="209"/>
      <c r="F17809" s="685"/>
    </row>
    <row r="17810" spans="2:6" s="55" customFormat="1" x14ac:dyDescent="0.25">
      <c r="B17810" s="209"/>
      <c r="C17810" s="564"/>
      <c r="D17810" s="209"/>
      <c r="F17810" s="685"/>
    </row>
    <row r="17811" spans="2:6" s="55" customFormat="1" x14ac:dyDescent="0.25">
      <c r="B17811" s="209"/>
      <c r="C17811" s="564"/>
      <c r="D17811" s="209"/>
      <c r="F17811" s="685"/>
    </row>
    <row r="17812" spans="2:6" s="55" customFormat="1" x14ac:dyDescent="0.25">
      <c r="B17812" s="209"/>
      <c r="C17812" s="564"/>
      <c r="D17812" s="209"/>
      <c r="F17812" s="685"/>
    </row>
    <row r="17813" spans="2:6" s="55" customFormat="1" x14ac:dyDescent="0.25">
      <c r="B17813" s="209"/>
      <c r="C17813" s="564"/>
      <c r="D17813" s="209"/>
      <c r="F17813" s="685"/>
    </row>
    <row r="17814" spans="2:6" s="55" customFormat="1" x14ac:dyDescent="0.25">
      <c r="B17814" s="209"/>
      <c r="C17814" s="564"/>
      <c r="D17814" s="209"/>
      <c r="F17814" s="685"/>
    </row>
    <row r="17815" spans="2:6" s="55" customFormat="1" x14ac:dyDescent="0.25">
      <c r="B17815" s="209"/>
      <c r="C17815" s="564"/>
      <c r="D17815" s="209"/>
      <c r="F17815" s="685"/>
    </row>
    <row r="17816" spans="2:6" s="55" customFormat="1" x14ac:dyDescent="0.25">
      <c r="B17816" s="209"/>
      <c r="C17816" s="564"/>
      <c r="D17816" s="209"/>
      <c r="F17816" s="685"/>
    </row>
    <row r="17817" spans="2:6" s="55" customFormat="1" x14ac:dyDescent="0.25">
      <c r="B17817" s="209"/>
      <c r="C17817" s="564"/>
      <c r="D17817" s="209"/>
      <c r="F17817" s="685"/>
    </row>
    <row r="17818" spans="2:6" s="55" customFormat="1" x14ac:dyDescent="0.25">
      <c r="B17818" s="209"/>
      <c r="C17818" s="564"/>
      <c r="D17818" s="209"/>
      <c r="F17818" s="685"/>
    </row>
    <row r="17819" spans="2:6" s="55" customFormat="1" x14ac:dyDescent="0.25">
      <c r="B17819" s="209"/>
      <c r="C17819" s="564"/>
      <c r="D17819" s="209"/>
      <c r="F17819" s="685"/>
    </row>
    <row r="17820" spans="2:6" s="55" customFormat="1" x14ac:dyDescent="0.25">
      <c r="B17820" s="209"/>
      <c r="C17820" s="564"/>
      <c r="D17820" s="209"/>
      <c r="F17820" s="685"/>
    </row>
    <row r="17821" spans="2:6" s="55" customFormat="1" x14ac:dyDescent="0.25">
      <c r="B17821" s="209"/>
      <c r="C17821" s="564"/>
      <c r="D17821" s="209"/>
      <c r="F17821" s="685"/>
    </row>
    <row r="17822" spans="2:6" s="55" customFormat="1" x14ac:dyDescent="0.25">
      <c r="B17822" s="209"/>
      <c r="C17822" s="564"/>
      <c r="D17822" s="209"/>
      <c r="F17822" s="685"/>
    </row>
    <row r="17823" spans="2:6" s="55" customFormat="1" x14ac:dyDescent="0.25">
      <c r="B17823" s="209"/>
      <c r="C17823" s="564"/>
      <c r="D17823" s="209"/>
      <c r="F17823" s="685"/>
    </row>
    <row r="17824" spans="2:6" s="55" customFormat="1" x14ac:dyDescent="0.25">
      <c r="B17824" s="209"/>
      <c r="C17824" s="564"/>
      <c r="D17824" s="209"/>
      <c r="F17824" s="685"/>
    </row>
    <row r="17825" spans="2:6" s="55" customFormat="1" x14ac:dyDescent="0.25">
      <c r="B17825" s="209"/>
      <c r="C17825" s="564"/>
      <c r="D17825" s="209"/>
      <c r="F17825" s="685"/>
    </row>
    <row r="17826" spans="2:6" s="55" customFormat="1" x14ac:dyDescent="0.25">
      <c r="B17826" s="209"/>
      <c r="C17826" s="564"/>
      <c r="D17826" s="209"/>
      <c r="F17826" s="685"/>
    </row>
    <row r="17827" spans="2:6" s="55" customFormat="1" x14ac:dyDescent="0.25">
      <c r="B17827" s="209"/>
      <c r="C17827" s="564"/>
      <c r="D17827" s="209"/>
      <c r="F17827" s="685"/>
    </row>
    <row r="17828" spans="2:6" s="55" customFormat="1" x14ac:dyDescent="0.25">
      <c r="B17828" s="209"/>
      <c r="C17828" s="564"/>
      <c r="D17828" s="209"/>
      <c r="F17828" s="685"/>
    </row>
    <row r="17829" spans="2:6" s="55" customFormat="1" x14ac:dyDescent="0.25">
      <c r="B17829" s="209"/>
      <c r="C17829" s="564"/>
      <c r="D17829" s="209"/>
      <c r="F17829" s="685"/>
    </row>
    <row r="17830" spans="2:6" s="55" customFormat="1" x14ac:dyDescent="0.25">
      <c r="B17830" s="209"/>
      <c r="C17830" s="564"/>
      <c r="D17830" s="209"/>
      <c r="F17830" s="685"/>
    </row>
    <row r="17831" spans="2:6" s="55" customFormat="1" x14ac:dyDescent="0.25">
      <c r="B17831" s="209"/>
      <c r="C17831" s="564"/>
      <c r="D17831" s="209"/>
      <c r="F17831" s="685"/>
    </row>
    <row r="17832" spans="2:6" s="55" customFormat="1" x14ac:dyDescent="0.25">
      <c r="B17832" s="209"/>
      <c r="C17832" s="564"/>
      <c r="D17832" s="209"/>
      <c r="F17832" s="685"/>
    </row>
    <row r="17833" spans="2:6" s="55" customFormat="1" x14ac:dyDescent="0.25">
      <c r="B17833" s="209"/>
      <c r="C17833" s="564"/>
      <c r="D17833" s="209"/>
      <c r="F17833" s="685"/>
    </row>
    <row r="17834" spans="2:6" s="55" customFormat="1" x14ac:dyDescent="0.25">
      <c r="B17834" s="209"/>
      <c r="C17834" s="564"/>
      <c r="D17834" s="209"/>
      <c r="F17834" s="685"/>
    </row>
    <row r="17835" spans="2:6" s="55" customFormat="1" x14ac:dyDescent="0.25">
      <c r="B17835" s="209"/>
      <c r="C17835" s="564"/>
      <c r="D17835" s="209"/>
      <c r="F17835" s="685"/>
    </row>
    <row r="17836" spans="2:6" s="55" customFormat="1" x14ac:dyDescent="0.25">
      <c r="B17836" s="209"/>
      <c r="C17836" s="564"/>
      <c r="D17836" s="209"/>
      <c r="F17836" s="685"/>
    </row>
    <row r="17837" spans="2:6" s="55" customFormat="1" x14ac:dyDescent="0.25">
      <c r="B17837" s="209"/>
      <c r="C17837" s="564"/>
      <c r="D17837" s="209"/>
      <c r="F17837" s="685"/>
    </row>
    <row r="17838" spans="2:6" s="55" customFormat="1" x14ac:dyDescent="0.25">
      <c r="B17838" s="209"/>
      <c r="C17838" s="564"/>
      <c r="D17838" s="209"/>
      <c r="F17838" s="685"/>
    </row>
    <row r="17839" spans="2:6" s="55" customFormat="1" x14ac:dyDescent="0.25">
      <c r="B17839" s="209"/>
      <c r="C17839" s="564"/>
      <c r="D17839" s="209"/>
      <c r="F17839" s="685"/>
    </row>
    <row r="17840" spans="2:6" s="55" customFormat="1" x14ac:dyDescent="0.25">
      <c r="B17840" s="209"/>
      <c r="C17840" s="564"/>
      <c r="D17840" s="209"/>
      <c r="F17840" s="685"/>
    </row>
    <row r="17841" spans="2:6" s="55" customFormat="1" x14ac:dyDescent="0.25">
      <c r="B17841" s="209"/>
      <c r="C17841" s="564"/>
      <c r="D17841" s="209"/>
      <c r="F17841" s="685"/>
    </row>
    <row r="17842" spans="2:6" s="55" customFormat="1" x14ac:dyDescent="0.25">
      <c r="B17842" s="209"/>
      <c r="C17842" s="564"/>
      <c r="D17842" s="209"/>
      <c r="F17842" s="685"/>
    </row>
    <row r="17843" spans="2:6" s="55" customFormat="1" x14ac:dyDescent="0.25">
      <c r="B17843" s="209"/>
      <c r="C17843" s="564"/>
      <c r="D17843" s="209"/>
      <c r="F17843" s="685"/>
    </row>
    <row r="17844" spans="2:6" s="55" customFormat="1" x14ac:dyDescent="0.25">
      <c r="B17844" s="209"/>
      <c r="C17844" s="564"/>
      <c r="D17844" s="209"/>
      <c r="F17844" s="685"/>
    </row>
    <row r="17845" spans="2:6" s="55" customFormat="1" x14ac:dyDescent="0.25">
      <c r="B17845" s="209"/>
      <c r="C17845" s="564"/>
      <c r="D17845" s="209"/>
      <c r="F17845" s="685"/>
    </row>
    <row r="17846" spans="2:6" s="55" customFormat="1" x14ac:dyDescent="0.25">
      <c r="B17846" s="209"/>
      <c r="C17846" s="564"/>
      <c r="D17846" s="209"/>
      <c r="F17846" s="685"/>
    </row>
    <row r="17847" spans="2:6" s="55" customFormat="1" x14ac:dyDescent="0.25">
      <c r="B17847" s="209"/>
      <c r="C17847" s="564"/>
      <c r="D17847" s="209"/>
      <c r="F17847" s="685"/>
    </row>
    <row r="17848" spans="2:6" s="55" customFormat="1" x14ac:dyDescent="0.25">
      <c r="B17848" s="209"/>
      <c r="C17848" s="564"/>
      <c r="D17848" s="209"/>
      <c r="F17848" s="685"/>
    </row>
    <row r="17849" spans="2:6" s="55" customFormat="1" x14ac:dyDescent="0.25">
      <c r="B17849" s="209"/>
      <c r="C17849" s="564"/>
      <c r="D17849" s="209"/>
      <c r="F17849" s="685"/>
    </row>
    <row r="17850" spans="2:6" s="55" customFormat="1" x14ac:dyDescent="0.25">
      <c r="B17850" s="209"/>
      <c r="C17850" s="564"/>
      <c r="D17850" s="209"/>
      <c r="F17850" s="685"/>
    </row>
    <row r="17851" spans="2:6" s="55" customFormat="1" x14ac:dyDescent="0.25">
      <c r="B17851" s="209"/>
      <c r="C17851" s="564"/>
      <c r="D17851" s="209"/>
      <c r="F17851" s="685"/>
    </row>
    <row r="17852" spans="2:6" s="55" customFormat="1" x14ac:dyDescent="0.25">
      <c r="B17852" s="209"/>
      <c r="C17852" s="564"/>
      <c r="D17852" s="209"/>
      <c r="F17852" s="685"/>
    </row>
    <row r="17853" spans="2:6" s="55" customFormat="1" x14ac:dyDescent="0.25">
      <c r="B17853" s="209"/>
      <c r="C17853" s="564"/>
      <c r="D17853" s="209"/>
      <c r="F17853" s="685"/>
    </row>
    <row r="17854" spans="2:6" s="55" customFormat="1" x14ac:dyDescent="0.25">
      <c r="B17854" s="209"/>
      <c r="C17854" s="564"/>
      <c r="D17854" s="209"/>
      <c r="F17854" s="685"/>
    </row>
    <row r="17855" spans="2:6" s="55" customFormat="1" x14ac:dyDescent="0.25">
      <c r="B17855" s="209"/>
      <c r="C17855" s="564"/>
      <c r="D17855" s="209"/>
      <c r="F17855" s="685"/>
    </row>
    <row r="17856" spans="2:6" s="55" customFormat="1" x14ac:dyDescent="0.25">
      <c r="B17856" s="209"/>
      <c r="C17856" s="564"/>
      <c r="D17856" s="209"/>
      <c r="F17856" s="685"/>
    </row>
    <row r="17857" spans="2:6" s="55" customFormat="1" x14ac:dyDescent="0.25">
      <c r="B17857" s="209"/>
      <c r="C17857" s="564"/>
      <c r="D17857" s="209"/>
      <c r="F17857" s="685"/>
    </row>
    <row r="17858" spans="2:6" s="55" customFormat="1" x14ac:dyDescent="0.25">
      <c r="B17858" s="209"/>
      <c r="C17858" s="564"/>
      <c r="D17858" s="209"/>
      <c r="F17858" s="685"/>
    </row>
    <row r="17859" spans="2:6" s="55" customFormat="1" x14ac:dyDescent="0.25">
      <c r="B17859" s="209"/>
      <c r="C17859" s="564"/>
      <c r="D17859" s="209"/>
      <c r="F17859" s="685"/>
    </row>
    <row r="17860" spans="2:6" s="55" customFormat="1" x14ac:dyDescent="0.25">
      <c r="B17860" s="209"/>
      <c r="C17860" s="564"/>
      <c r="D17860" s="209"/>
      <c r="F17860" s="685"/>
    </row>
    <row r="17861" spans="2:6" s="55" customFormat="1" x14ac:dyDescent="0.25">
      <c r="B17861" s="209"/>
      <c r="C17861" s="564"/>
      <c r="D17861" s="209"/>
      <c r="F17861" s="685"/>
    </row>
    <row r="17862" spans="2:6" s="55" customFormat="1" x14ac:dyDescent="0.25">
      <c r="B17862" s="209"/>
      <c r="C17862" s="564"/>
      <c r="D17862" s="209"/>
      <c r="F17862" s="685"/>
    </row>
    <row r="17863" spans="2:6" s="55" customFormat="1" x14ac:dyDescent="0.25">
      <c r="B17863" s="209"/>
      <c r="C17863" s="564"/>
      <c r="D17863" s="209"/>
      <c r="F17863" s="685"/>
    </row>
    <row r="17864" spans="2:6" s="55" customFormat="1" x14ac:dyDescent="0.25">
      <c r="B17864" s="209"/>
      <c r="C17864" s="564"/>
      <c r="D17864" s="209"/>
      <c r="F17864" s="685"/>
    </row>
    <row r="17865" spans="2:6" s="55" customFormat="1" x14ac:dyDescent="0.25">
      <c r="B17865" s="209"/>
      <c r="C17865" s="564"/>
      <c r="D17865" s="209"/>
      <c r="F17865" s="685"/>
    </row>
    <row r="17866" spans="2:6" s="55" customFormat="1" x14ac:dyDescent="0.25">
      <c r="B17866" s="209"/>
      <c r="C17866" s="564"/>
      <c r="D17866" s="209"/>
      <c r="F17866" s="685"/>
    </row>
    <row r="17867" spans="2:6" s="55" customFormat="1" x14ac:dyDescent="0.25">
      <c r="B17867" s="209"/>
      <c r="C17867" s="564"/>
      <c r="D17867" s="209"/>
      <c r="F17867" s="685"/>
    </row>
    <row r="17868" spans="2:6" s="55" customFormat="1" x14ac:dyDescent="0.25">
      <c r="B17868" s="209"/>
      <c r="C17868" s="564"/>
      <c r="D17868" s="209"/>
      <c r="F17868" s="685"/>
    </row>
    <row r="17869" spans="2:6" s="55" customFormat="1" x14ac:dyDescent="0.25">
      <c r="B17869" s="209"/>
      <c r="C17869" s="564"/>
      <c r="D17869" s="209"/>
      <c r="F17869" s="685"/>
    </row>
    <row r="17870" spans="2:6" s="55" customFormat="1" x14ac:dyDescent="0.25">
      <c r="B17870" s="209"/>
      <c r="C17870" s="564"/>
      <c r="D17870" s="209"/>
      <c r="F17870" s="685"/>
    </row>
    <row r="17871" spans="2:6" s="55" customFormat="1" x14ac:dyDescent="0.25">
      <c r="B17871" s="209"/>
      <c r="C17871" s="564"/>
      <c r="D17871" s="209"/>
      <c r="F17871" s="685"/>
    </row>
    <row r="17872" spans="2:6" s="55" customFormat="1" x14ac:dyDescent="0.25">
      <c r="B17872" s="209"/>
      <c r="C17872" s="564"/>
      <c r="D17872" s="209"/>
      <c r="F17872" s="685"/>
    </row>
    <row r="17873" spans="2:6" s="55" customFormat="1" x14ac:dyDescent="0.25">
      <c r="B17873" s="209"/>
      <c r="C17873" s="564"/>
      <c r="D17873" s="209"/>
      <c r="F17873" s="685"/>
    </row>
    <row r="17874" spans="2:6" s="55" customFormat="1" x14ac:dyDescent="0.25">
      <c r="B17874" s="209"/>
      <c r="C17874" s="564"/>
      <c r="D17874" s="209"/>
      <c r="F17874" s="685"/>
    </row>
    <row r="17875" spans="2:6" s="55" customFormat="1" x14ac:dyDescent="0.25">
      <c r="B17875" s="209"/>
      <c r="C17875" s="564"/>
      <c r="D17875" s="209"/>
      <c r="F17875" s="685"/>
    </row>
    <row r="17876" spans="2:6" s="55" customFormat="1" x14ac:dyDescent="0.25">
      <c r="B17876" s="209"/>
      <c r="C17876" s="564"/>
      <c r="D17876" s="209"/>
      <c r="F17876" s="685"/>
    </row>
    <row r="17877" spans="2:6" s="55" customFormat="1" x14ac:dyDescent="0.25">
      <c r="B17877" s="209"/>
      <c r="C17877" s="564"/>
      <c r="D17877" s="209"/>
      <c r="F17877" s="685"/>
    </row>
    <row r="17878" spans="2:6" s="55" customFormat="1" x14ac:dyDescent="0.25">
      <c r="B17878" s="209"/>
      <c r="C17878" s="564"/>
      <c r="D17878" s="209"/>
      <c r="F17878" s="685"/>
    </row>
    <row r="17879" spans="2:6" s="55" customFormat="1" x14ac:dyDescent="0.25">
      <c r="B17879" s="209"/>
      <c r="C17879" s="564"/>
      <c r="D17879" s="209"/>
      <c r="F17879" s="685"/>
    </row>
    <row r="17880" spans="2:6" s="55" customFormat="1" x14ac:dyDescent="0.25">
      <c r="B17880" s="209"/>
      <c r="C17880" s="564"/>
      <c r="D17880" s="209"/>
      <c r="F17880" s="685"/>
    </row>
    <row r="17881" spans="2:6" s="55" customFormat="1" x14ac:dyDescent="0.25">
      <c r="B17881" s="209"/>
      <c r="C17881" s="564"/>
      <c r="D17881" s="209"/>
      <c r="F17881" s="685"/>
    </row>
    <row r="17882" spans="2:6" s="55" customFormat="1" x14ac:dyDescent="0.25">
      <c r="B17882" s="209"/>
      <c r="C17882" s="564"/>
      <c r="D17882" s="209"/>
      <c r="F17882" s="685"/>
    </row>
    <row r="17883" spans="2:6" s="55" customFormat="1" x14ac:dyDescent="0.25">
      <c r="B17883" s="209"/>
      <c r="C17883" s="564"/>
      <c r="D17883" s="209"/>
      <c r="F17883" s="685"/>
    </row>
    <row r="17884" spans="2:6" s="55" customFormat="1" x14ac:dyDescent="0.25">
      <c r="B17884" s="209"/>
      <c r="C17884" s="564"/>
      <c r="D17884" s="209"/>
      <c r="F17884" s="685"/>
    </row>
    <row r="17885" spans="2:6" s="55" customFormat="1" x14ac:dyDescent="0.25">
      <c r="B17885" s="209"/>
      <c r="C17885" s="564"/>
      <c r="D17885" s="209"/>
      <c r="F17885" s="685"/>
    </row>
    <row r="17886" spans="2:6" s="55" customFormat="1" x14ac:dyDescent="0.25">
      <c r="B17886" s="209"/>
      <c r="C17886" s="564"/>
      <c r="D17886" s="209"/>
      <c r="F17886" s="685"/>
    </row>
    <row r="17887" spans="2:6" s="55" customFormat="1" x14ac:dyDescent="0.25">
      <c r="B17887" s="209"/>
      <c r="C17887" s="564"/>
      <c r="D17887" s="209"/>
      <c r="F17887" s="685"/>
    </row>
    <row r="17888" spans="2:6" s="55" customFormat="1" x14ac:dyDescent="0.25">
      <c r="B17888" s="209"/>
      <c r="C17888" s="564"/>
      <c r="D17888" s="209"/>
      <c r="F17888" s="685"/>
    </row>
    <row r="17889" spans="2:6" s="55" customFormat="1" x14ac:dyDescent="0.25">
      <c r="B17889" s="209"/>
      <c r="C17889" s="564"/>
      <c r="D17889" s="209"/>
      <c r="F17889" s="685"/>
    </row>
    <row r="17890" spans="2:6" s="55" customFormat="1" x14ac:dyDescent="0.25">
      <c r="B17890" s="209"/>
      <c r="C17890" s="564"/>
      <c r="D17890" s="209"/>
      <c r="F17890" s="685"/>
    </row>
    <row r="17891" spans="2:6" s="55" customFormat="1" x14ac:dyDescent="0.25">
      <c r="B17891" s="209"/>
      <c r="C17891" s="564"/>
      <c r="D17891" s="209"/>
      <c r="F17891" s="685"/>
    </row>
    <row r="17892" spans="2:6" s="55" customFormat="1" x14ac:dyDescent="0.25">
      <c r="B17892" s="209"/>
      <c r="C17892" s="564"/>
      <c r="D17892" s="209"/>
      <c r="F17892" s="685"/>
    </row>
    <row r="17893" spans="2:6" s="55" customFormat="1" x14ac:dyDescent="0.25">
      <c r="B17893" s="209"/>
      <c r="C17893" s="564"/>
      <c r="D17893" s="209"/>
      <c r="F17893" s="685"/>
    </row>
    <row r="17894" spans="2:6" s="55" customFormat="1" x14ac:dyDescent="0.25">
      <c r="B17894" s="209"/>
      <c r="C17894" s="564"/>
      <c r="D17894" s="209"/>
      <c r="F17894" s="685"/>
    </row>
    <row r="17895" spans="2:6" s="55" customFormat="1" x14ac:dyDescent="0.25">
      <c r="B17895" s="209"/>
      <c r="C17895" s="564"/>
      <c r="D17895" s="209"/>
      <c r="F17895" s="685"/>
    </row>
    <row r="17896" spans="2:6" s="55" customFormat="1" x14ac:dyDescent="0.25">
      <c r="B17896" s="209"/>
      <c r="C17896" s="564"/>
      <c r="D17896" s="209"/>
      <c r="F17896" s="685"/>
    </row>
    <row r="17897" spans="2:6" s="55" customFormat="1" x14ac:dyDescent="0.25">
      <c r="B17897" s="209"/>
      <c r="C17897" s="564"/>
      <c r="D17897" s="209"/>
      <c r="F17897" s="685"/>
    </row>
    <row r="17898" spans="2:6" s="55" customFormat="1" x14ac:dyDescent="0.25">
      <c r="B17898" s="209"/>
      <c r="C17898" s="564"/>
      <c r="D17898" s="209"/>
      <c r="F17898" s="685"/>
    </row>
    <row r="17899" spans="2:6" s="55" customFormat="1" x14ac:dyDescent="0.25">
      <c r="B17899" s="209"/>
      <c r="C17899" s="564"/>
      <c r="D17899" s="209"/>
      <c r="F17899" s="685"/>
    </row>
    <row r="17900" spans="2:6" s="55" customFormat="1" x14ac:dyDescent="0.25">
      <c r="B17900" s="209"/>
      <c r="C17900" s="564"/>
      <c r="D17900" s="209"/>
      <c r="F17900" s="685"/>
    </row>
    <row r="17901" spans="2:6" s="55" customFormat="1" x14ac:dyDescent="0.25">
      <c r="B17901" s="209"/>
      <c r="C17901" s="564"/>
      <c r="D17901" s="209"/>
      <c r="F17901" s="685"/>
    </row>
    <row r="17902" spans="2:6" s="55" customFormat="1" x14ac:dyDescent="0.25">
      <c r="B17902" s="209"/>
      <c r="C17902" s="564"/>
      <c r="D17902" s="209"/>
      <c r="F17902" s="685"/>
    </row>
    <row r="17903" spans="2:6" s="55" customFormat="1" x14ac:dyDescent="0.25">
      <c r="B17903" s="209"/>
      <c r="C17903" s="564"/>
      <c r="D17903" s="209"/>
      <c r="F17903" s="685"/>
    </row>
    <row r="17904" spans="2:6" s="55" customFormat="1" x14ac:dyDescent="0.25">
      <c r="B17904" s="209"/>
      <c r="C17904" s="564"/>
      <c r="D17904" s="209"/>
      <c r="F17904" s="685"/>
    </row>
    <row r="17905" spans="2:6" s="55" customFormat="1" x14ac:dyDescent="0.25">
      <c r="B17905" s="209"/>
      <c r="C17905" s="564"/>
      <c r="D17905" s="209"/>
      <c r="F17905" s="685"/>
    </row>
    <row r="17906" spans="2:6" s="55" customFormat="1" x14ac:dyDescent="0.25">
      <c r="B17906" s="209"/>
      <c r="C17906" s="564"/>
      <c r="D17906" s="209"/>
      <c r="F17906" s="685"/>
    </row>
    <row r="17907" spans="2:6" s="55" customFormat="1" x14ac:dyDescent="0.25">
      <c r="B17907" s="209"/>
      <c r="C17907" s="564"/>
      <c r="D17907" s="209"/>
      <c r="F17907" s="685"/>
    </row>
    <row r="17908" spans="2:6" s="55" customFormat="1" x14ac:dyDescent="0.25">
      <c r="B17908" s="209"/>
      <c r="C17908" s="564"/>
      <c r="D17908" s="209"/>
      <c r="F17908" s="685"/>
    </row>
    <row r="17909" spans="2:6" s="55" customFormat="1" x14ac:dyDescent="0.25">
      <c r="B17909" s="209"/>
      <c r="C17909" s="564"/>
      <c r="D17909" s="209"/>
      <c r="F17909" s="685"/>
    </row>
    <row r="17910" spans="2:6" s="55" customFormat="1" x14ac:dyDescent="0.25">
      <c r="B17910" s="209"/>
      <c r="C17910" s="564"/>
      <c r="D17910" s="209"/>
      <c r="F17910" s="685"/>
    </row>
    <row r="17911" spans="2:6" s="55" customFormat="1" x14ac:dyDescent="0.25">
      <c r="B17911" s="209"/>
      <c r="C17911" s="564"/>
      <c r="D17911" s="209"/>
      <c r="F17911" s="685"/>
    </row>
    <row r="17912" spans="2:6" s="55" customFormat="1" x14ac:dyDescent="0.25">
      <c r="B17912" s="209"/>
      <c r="C17912" s="564"/>
      <c r="D17912" s="209"/>
      <c r="F17912" s="685"/>
    </row>
    <row r="17913" spans="2:6" s="55" customFormat="1" x14ac:dyDescent="0.25">
      <c r="B17913" s="209"/>
      <c r="C17913" s="564"/>
      <c r="D17913" s="209"/>
      <c r="F17913" s="685"/>
    </row>
    <row r="17914" spans="2:6" s="55" customFormat="1" x14ac:dyDescent="0.25">
      <c r="B17914" s="209"/>
      <c r="C17914" s="564"/>
      <c r="D17914" s="209"/>
      <c r="F17914" s="685"/>
    </row>
    <row r="17915" spans="2:6" s="55" customFormat="1" x14ac:dyDescent="0.25">
      <c r="B17915" s="209"/>
      <c r="C17915" s="564"/>
      <c r="D17915" s="209"/>
      <c r="F17915" s="685"/>
    </row>
    <row r="17916" spans="2:6" s="55" customFormat="1" x14ac:dyDescent="0.25">
      <c r="B17916" s="209"/>
      <c r="C17916" s="564"/>
      <c r="D17916" s="209"/>
      <c r="F17916" s="685"/>
    </row>
    <row r="17917" spans="2:6" s="55" customFormat="1" x14ac:dyDescent="0.25">
      <c r="B17917" s="209"/>
      <c r="C17917" s="564"/>
      <c r="D17917" s="209"/>
      <c r="F17917" s="685"/>
    </row>
    <row r="17918" spans="2:6" s="55" customFormat="1" x14ac:dyDescent="0.25">
      <c r="B17918" s="209"/>
      <c r="C17918" s="564"/>
      <c r="D17918" s="209"/>
      <c r="F17918" s="685"/>
    </row>
    <row r="17919" spans="2:6" s="55" customFormat="1" x14ac:dyDescent="0.25">
      <c r="B17919" s="209"/>
      <c r="C17919" s="564"/>
      <c r="D17919" s="209"/>
      <c r="F17919" s="685"/>
    </row>
    <row r="17920" spans="2:6" s="55" customFormat="1" x14ac:dyDescent="0.25">
      <c r="B17920" s="209"/>
      <c r="C17920" s="564"/>
      <c r="D17920" s="209"/>
      <c r="F17920" s="685"/>
    </row>
    <row r="17921" spans="2:6" s="55" customFormat="1" x14ac:dyDescent="0.25">
      <c r="B17921" s="209"/>
      <c r="C17921" s="564"/>
      <c r="D17921" s="209"/>
      <c r="F17921" s="685"/>
    </row>
    <row r="17922" spans="2:6" s="55" customFormat="1" x14ac:dyDescent="0.25">
      <c r="B17922" s="209"/>
      <c r="C17922" s="564"/>
      <c r="D17922" s="209"/>
      <c r="F17922" s="685"/>
    </row>
    <row r="17923" spans="2:6" s="55" customFormat="1" x14ac:dyDescent="0.25">
      <c r="B17923" s="209"/>
      <c r="C17923" s="564"/>
      <c r="D17923" s="209"/>
      <c r="F17923" s="685"/>
    </row>
    <row r="17924" spans="2:6" s="55" customFormat="1" x14ac:dyDescent="0.25">
      <c r="B17924" s="209"/>
      <c r="C17924" s="564"/>
      <c r="D17924" s="209"/>
      <c r="F17924" s="685"/>
    </row>
    <row r="17925" spans="2:6" s="55" customFormat="1" x14ac:dyDescent="0.25">
      <c r="B17925" s="209"/>
      <c r="C17925" s="564"/>
      <c r="D17925" s="209"/>
      <c r="F17925" s="685"/>
    </row>
    <row r="17926" spans="2:6" s="55" customFormat="1" x14ac:dyDescent="0.25">
      <c r="B17926" s="209"/>
      <c r="C17926" s="564"/>
      <c r="D17926" s="209"/>
      <c r="F17926" s="685"/>
    </row>
    <row r="17927" spans="2:6" s="55" customFormat="1" x14ac:dyDescent="0.25">
      <c r="B17927" s="209"/>
      <c r="C17927" s="564"/>
      <c r="D17927" s="209"/>
      <c r="F17927" s="685"/>
    </row>
    <row r="17928" spans="2:6" s="55" customFormat="1" x14ac:dyDescent="0.25">
      <c r="B17928" s="209"/>
      <c r="C17928" s="564"/>
      <c r="D17928" s="209"/>
      <c r="F17928" s="685"/>
    </row>
    <row r="17929" spans="2:6" s="55" customFormat="1" x14ac:dyDescent="0.25">
      <c r="B17929" s="209"/>
      <c r="C17929" s="564"/>
      <c r="D17929" s="209"/>
      <c r="F17929" s="685"/>
    </row>
    <row r="17930" spans="2:6" s="55" customFormat="1" x14ac:dyDescent="0.25">
      <c r="B17930" s="209"/>
      <c r="C17930" s="564"/>
      <c r="D17930" s="209"/>
      <c r="F17930" s="685"/>
    </row>
    <row r="17931" spans="2:6" s="55" customFormat="1" x14ac:dyDescent="0.25">
      <c r="B17931" s="209"/>
      <c r="C17931" s="564"/>
      <c r="D17931" s="209"/>
      <c r="F17931" s="685"/>
    </row>
    <row r="17932" spans="2:6" s="55" customFormat="1" x14ac:dyDescent="0.25">
      <c r="B17932" s="209"/>
      <c r="C17932" s="564"/>
      <c r="D17932" s="209"/>
      <c r="F17932" s="685"/>
    </row>
    <row r="17933" spans="2:6" s="55" customFormat="1" x14ac:dyDescent="0.25">
      <c r="B17933" s="209"/>
      <c r="C17933" s="564"/>
      <c r="D17933" s="209"/>
      <c r="F17933" s="685"/>
    </row>
    <row r="17934" spans="2:6" s="55" customFormat="1" x14ac:dyDescent="0.25">
      <c r="B17934" s="209"/>
      <c r="C17934" s="564"/>
      <c r="D17934" s="209"/>
      <c r="F17934" s="685"/>
    </row>
    <row r="17935" spans="2:6" s="55" customFormat="1" x14ac:dyDescent="0.25">
      <c r="B17935" s="209"/>
      <c r="C17935" s="564"/>
      <c r="D17935" s="209"/>
      <c r="F17935" s="685"/>
    </row>
    <row r="17936" spans="2:6" s="55" customFormat="1" x14ac:dyDescent="0.25">
      <c r="B17936" s="209"/>
      <c r="C17936" s="564"/>
      <c r="D17936" s="209"/>
      <c r="F17936" s="685"/>
    </row>
    <row r="17937" spans="2:6" s="55" customFormat="1" x14ac:dyDescent="0.25">
      <c r="B17937" s="209"/>
      <c r="C17937" s="564"/>
      <c r="D17937" s="209"/>
      <c r="F17937" s="685"/>
    </row>
    <row r="17938" spans="2:6" s="55" customFormat="1" x14ac:dyDescent="0.25">
      <c r="B17938" s="209"/>
      <c r="C17938" s="564"/>
      <c r="D17938" s="209"/>
      <c r="F17938" s="685"/>
    </row>
    <row r="17939" spans="2:6" s="55" customFormat="1" x14ac:dyDescent="0.25">
      <c r="B17939" s="209"/>
      <c r="C17939" s="564"/>
      <c r="D17939" s="209"/>
      <c r="F17939" s="685"/>
    </row>
    <row r="17940" spans="2:6" s="55" customFormat="1" x14ac:dyDescent="0.25">
      <c r="B17940" s="209"/>
      <c r="C17940" s="564"/>
      <c r="D17940" s="209"/>
      <c r="F17940" s="685"/>
    </row>
    <row r="17941" spans="2:6" s="55" customFormat="1" x14ac:dyDescent="0.25">
      <c r="B17941" s="209"/>
      <c r="C17941" s="564"/>
      <c r="D17941" s="209"/>
      <c r="F17941" s="685"/>
    </row>
    <row r="17942" spans="2:6" s="55" customFormat="1" x14ac:dyDescent="0.25">
      <c r="B17942" s="209"/>
      <c r="C17942" s="564"/>
      <c r="D17942" s="209"/>
      <c r="F17942" s="685"/>
    </row>
    <row r="17943" spans="2:6" s="55" customFormat="1" x14ac:dyDescent="0.25">
      <c r="B17943" s="209"/>
      <c r="C17943" s="564"/>
      <c r="D17943" s="209"/>
      <c r="F17943" s="685"/>
    </row>
    <row r="17944" spans="2:6" s="55" customFormat="1" x14ac:dyDescent="0.25">
      <c r="B17944" s="209"/>
      <c r="C17944" s="564"/>
      <c r="D17944" s="209"/>
      <c r="F17944" s="685"/>
    </row>
    <row r="17945" spans="2:6" s="55" customFormat="1" x14ac:dyDescent="0.25">
      <c r="B17945" s="209"/>
      <c r="C17945" s="564"/>
      <c r="D17945" s="209"/>
      <c r="F17945" s="685"/>
    </row>
    <row r="17946" spans="2:6" s="55" customFormat="1" x14ac:dyDescent="0.25">
      <c r="B17946" s="209"/>
      <c r="C17946" s="564"/>
      <c r="D17946" s="209"/>
      <c r="F17946" s="685"/>
    </row>
    <row r="17947" spans="2:6" s="55" customFormat="1" x14ac:dyDescent="0.25">
      <c r="B17947" s="209"/>
      <c r="C17947" s="564"/>
      <c r="D17947" s="209"/>
      <c r="F17947" s="685"/>
    </row>
    <row r="17948" spans="2:6" s="55" customFormat="1" x14ac:dyDescent="0.25">
      <c r="B17948" s="209"/>
      <c r="C17948" s="564"/>
      <c r="D17948" s="209"/>
      <c r="F17948" s="685"/>
    </row>
    <row r="17949" spans="2:6" s="55" customFormat="1" x14ac:dyDescent="0.25">
      <c r="B17949" s="209"/>
      <c r="C17949" s="564"/>
      <c r="D17949" s="209"/>
      <c r="F17949" s="685"/>
    </row>
    <row r="17950" spans="2:6" s="55" customFormat="1" x14ac:dyDescent="0.25">
      <c r="B17950" s="209"/>
      <c r="C17950" s="564"/>
      <c r="D17950" s="209"/>
      <c r="F17950" s="685"/>
    </row>
    <row r="17951" spans="2:6" s="55" customFormat="1" x14ac:dyDescent="0.25">
      <c r="B17951" s="209"/>
      <c r="C17951" s="564"/>
      <c r="D17951" s="209"/>
      <c r="F17951" s="685"/>
    </row>
    <row r="17952" spans="2:6" s="55" customFormat="1" x14ac:dyDescent="0.25">
      <c r="B17952" s="209"/>
      <c r="C17952" s="564"/>
      <c r="D17952" s="209"/>
      <c r="F17952" s="685"/>
    </row>
    <row r="17953" spans="2:6" s="55" customFormat="1" x14ac:dyDescent="0.25">
      <c r="B17953" s="209"/>
      <c r="C17953" s="564"/>
      <c r="D17953" s="209"/>
      <c r="F17953" s="685"/>
    </row>
    <row r="17954" spans="2:6" s="55" customFormat="1" x14ac:dyDescent="0.25">
      <c r="B17954" s="209"/>
      <c r="C17954" s="564"/>
      <c r="D17954" s="209"/>
      <c r="F17954" s="685"/>
    </row>
    <row r="17955" spans="2:6" s="55" customFormat="1" x14ac:dyDescent="0.25">
      <c r="B17955" s="209"/>
      <c r="C17955" s="564"/>
      <c r="D17955" s="209"/>
      <c r="F17955" s="685"/>
    </row>
    <row r="17956" spans="2:6" s="55" customFormat="1" x14ac:dyDescent="0.25">
      <c r="B17956" s="209"/>
      <c r="C17956" s="564"/>
      <c r="D17956" s="209"/>
      <c r="F17956" s="685"/>
    </row>
    <row r="17957" spans="2:6" s="55" customFormat="1" x14ac:dyDescent="0.25">
      <c r="B17957" s="209"/>
      <c r="C17957" s="564"/>
      <c r="D17957" s="209"/>
      <c r="F17957" s="685"/>
    </row>
    <row r="17958" spans="2:6" s="55" customFormat="1" x14ac:dyDescent="0.25">
      <c r="B17958" s="209"/>
      <c r="C17958" s="564"/>
      <c r="D17958" s="209"/>
      <c r="F17958" s="685"/>
    </row>
    <row r="17959" spans="2:6" s="55" customFormat="1" x14ac:dyDescent="0.25">
      <c r="B17959" s="209"/>
      <c r="C17959" s="564"/>
      <c r="D17959" s="209"/>
      <c r="F17959" s="685"/>
    </row>
    <row r="17960" spans="2:6" s="55" customFormat="1" x14ac:dyDescent="0.25">
      <c r="B17960" s="209"/>
      <c r="C17960" s="564"/>
      <c r="D17960" s="209"/>
      <c r="F17960" s="685"/>
    </row>
    <row r="17961" spans="2:6" s="55" customFormat="1" x14ac:dyDescent="0.25">
      <c r="B17961" s="209"/>
      <c r="C17961" s="564"/>
      <c r="D17961" s="209"/>
      <c r="F17961" s="685"/>
    </row>
    <row r="17962" spans="2:6" s="55" customFormat="1" x14ac:dyDescent="0.25">
      <c r="B17962" s="209"/>
      <c r="C17962" s="564"/>
      <c r="D17962" s="209"/>
      <c r="F17962" s="685"/>
    </row>
    <row r="17963" spans="2:6" s="55" customFormat="1" x14ac:dyDescent="0.25">
      <c r="B17963" s="209"/>
      <c r="C17963" s="564"/>
      <c r="D17963" s="209"/>
      <c r="F17963" s="685"/>
    </row>
    <row r="17964" spans="2:6" s="55" customFormat="1" x14ac:dyDescent="0.25">
      <c r="B17964" s="209"/>
      <c r="C17964" s="564"/>
      <c r="D17964" s="209"/>
      <c r="F17964" s="685"/>
    </row>
    <row r="17965" spans="2:6" s="55" customFormat="1" x14ac:dyDescent="0.25">
      <c r="B17965" s="209"/>
      <c r="C17965" s="564"/>
      <c r="D17965" s="209"/>
      <c r="F17965" s="685"/>
    </row>
    <row r="17966" spans="2:6" s="55" customFormat="1" x14ac:dyDescent="0.25">
      <c r="B17966" s="209"/>
      <c r="C17966" s="564"/>
      <c r="D17966" s="209"/>
      <c r="F17966" s="685"/>
    </row>
    <row r="17967" spans="2:6" s="55" customFormat="1" x14ac:dyDescent="0.25">
      <c r="B17967" s="209"/>
      <c r="C17967" s="564"/>
      <c r="D17967" s="209"/>
      <c r="F17967" s="685"/>
    </row>
    <row r="17968" spans="2:6" s="55" customFormat="1" x14ac:dyDescent="0.25">
      <c r="B17968" s="209"/>
      <c r="C17968" s="564"/>
      <c r="D17968" s="209"/>
      <c r="F17968" s="685"/>
    </row>
    <row r="17969" spans="2:6" s="55" customFormat="1" x14ac:dyDescent="0.25">
      <c r="B17969" s="209"/>
      <c r="C17969" s="564"/>
      <c r="D17969" s="209"/>
      <c r="F17969" s="685"/>
    </row>
    <row r="17970" spans="2:6" s="55" customFormat="1" x14ac:dyDescent="0.25">
      <c r="B17970" s="209"/>
      <c r="C17970" s="564"/>
      <c r="D17970" s="209"/>
      <c r="F17970" s="685"/>
    </row>
    <row r="17971" spans="2:6" s="55" customFormat="1" x14ac:dyDescent="0.25">
      <c r="B17971" s="209"/>
      <c r="C17971" s="564"/>
      <c r="D17971" s="209"/>
      <c r="F17971" s="685"/>
    </row>
    <row r="17972" spans="2:6" s="55" customFormat="1" x14ac:dyDescent="0.25">
      <c r="B17972" s="209"/>
      <c r="C17972" s="564"/>
      <c r="D17972" s="209"/>
      <c r="F17972" s="685"/>
    </row>
    <row r="17973" spans="2:6" s="55" customFormat="1" x14ac:dyDescent="0.25">
      <c r="B17973" s="209"/>
      <c r="C17973" s="564"/>
      <c r="D17973" s="209"/>
      <c r="F17973" s="685"/>
    </row>
    <row r="17974" spans="2:6" s="55" customFormat="1" x14ac:dyDescent="0.25">
      <c r="B17974" s="209"/>
      <c r="C17974" s="564"/>
      <c r="D17974" s="209"/>
      <c r="F17974" s="685"/>
    </row>
    <row r="17975" spans="2:6" s="55" customFormat="1" x14ac:dyDescent="0.25">
      <c r="B17975" s="209"/>
      <c r="C17975" s="564"/>
      <c r="D17975" s="209"/>
      <c r="F17975" s="685"/>
    </row>
    <row r="17976" spans="2:6" s="55" customFormat="1" x14ac:dyDescent="0.25">
      <c r="B17976" s="209"/>
      <c r="C17976" s="564"/>
      <c r="D17976" s="209"/>
      <c r="F17976" s="685"/>
    </row>
    <row r="17977" spans="2:6" s="55" customFormat="1" x14ac:dyDescent="0.25">
      <c r="B17977" s="209"/>
      <c r="C17977" s="564"/>
      <c r="D17977" s="209"/>
      <c r="F17977" s="685"/>
    </row>
    <row r="17978" spans="2:6" s="55" customFormat="1" x14ac:dyDescent="0.25">
      <c r="B17978" s="209"/>
      <c r="C17978" s="564"/>
      <c r="D17978" s="209"/>
      <c r="F17978" s="685"/>
    </row>
    <row r="17979" spans="2:6" s="55" customFormat="1" x14ac:dyDescent="0.25">
      <c r="B17979" s="209"/>
      <c r="C17979" s="564"/>
      <c r="D17979" s="209"/>
      <c r="F17979" s="685"/>
    </row>
    <row r="17980" spans="2:6" s="55" customFormat="1" x14ac:dyDescent="0.25">
      <c r="B17980" s="209"/>
      <c r="C17980" s="564"/>
      <c r="D17980" s="209"/>
      <c r="F17980" s="685"/>
    </row>
    <row r="17981" spans="2:6" s="55" customFormat="1" x14ac:dyDescent="0.25">
      <c r="B17981" s="209"/>
      <c r="C17981" s="564"/>
      <c r="D17981" s="209"/>
      <c r="F17981" s="685"/>
    </row>
    <row r="17982" spans="2:6" s="55" customFormat="1" x14ac:dyDescent="0.25">
      <c r="B17982" s="209"/>
      <c r="C17982" s="564"/>
      <c r="D17982" s="209"/>
      <c r="F17982" s="685"/>
    </row>
    <row r="17983" spans="2:6" s="55" customFormat="1" x14ac:dyDescent="0.25">
      <c r="B17983" s="209"/>
      <c r="C17983" s="564"/>
      <c r="D17983" s="209"/>
      <c r="F17983" s="685"/>
    </row>
    <row r="17984" spans="2:6" s="55" customFormat="1" x14ac:dyDescent="0.25">
      <c r="B17984" s="209"/>
      <c r="C17984" s="564"/>
      <c r="D17984" s="209"/>
      <c r="F17984" s="685"/>
    </row>
    <row r="17985" spans="2:6" s="55" customFormat="1" x14ac:dyDescent="0.25">
      <c r="B17985" s="209"/>
      <c r="C17985" s="564"/>
      <c r="D17985" s="209"/>
      <c r="F17985" s="685"/>
    </row>
    <row r="17986" spans="2:6" s="55" customFormat="1" x14ac:dyDescent="0.25">
      <c r="B17986" s="209"/>
      <c r="C17986" s="564"/>
      <c r="D17986" s="209"/>
      <c r="F17986" s="685"/>
    </row>
    <row r="17987" spans="2:6" s="55" customFormat="1" x14ac:dyDescent="0.25">
      <c r="B17987" s="209"/>
      <c r="C17987" s="564"/>
      <c r="D17987" s="209"/>
      <c r="F17987" s="685"/>
    </row>
    <row r="17988" spans="2:6" s="55" customFormat="1" x14ac:dyDescent="0.25">
      <c r="B17988" s="209"/>
      <c r="C17988" s="564"/>
      <c r="D17988" s="209"/>
      <c r="F17988" s="685"/>
    </row>
    <row r="17989" spans="2:6" s="55" customFormat="1" x14ac:dyDescent="0.25">
      <c r="B17989" s="209"/>
      <c r="C17989" s="564"/>
      <c r="D17989" s="209"/>
      <c r="F17989" s="685"/>
    </row>
    <row r="17990" spans="2:6" s="55" customFormat="1" x14ac:dyDescent="0.25">
      <c r="B17990" s="209"/>
      <c r="C17990" s="564"/>
      <c r="D17990" s="209"/>
      <c r="F17990" s="685"/>
    </row>
    <row r="17991" spans="2:6" s="55" customFormat="1" x14ac:dyDescent="0.25">
      <c r="B17991" s="209"/>
      <c r="C17991" s="564"/>
      <c r="D17991" s="209"/>
      <c r="F17991" s="685"/>
    </row>
    <row r="17992" spans="2:6" s="55" customFormat="1" x14ac:dyDescent="0.25">
      <c r="B17992" s="209"/>
      <c r="C17992" s="564"/>
      <c r="D17992" s="209"/>
      <c r="F17992" s="685"/>
    </row>
    <row r="17993" spans="2:6" s="55" customFormat="1" x14ac:dyDescent="0.25">
      <c r="B17993" s="209"/>
      <c r="C17993" s="564"/>
      <c r="D17993" s="209"/>
      <c r="F17993" s="685"/>
    </row>
    <row r="17994" spans="2:6" s="55" customFormat="1" x14ac:dyDescent="0.25">
      <c r="B17994" s="209"/>
      <c r="C17994" s="564"/>
      <c r="D17994" s="209"/>
      <c r="F17994" s="685"/>
    </row>
    <row r="17995" spans="2:6" s="55" customFormat="1" x14ac:dyDescent="0.25">
      <c r="B17995" s="209"/>
      <c r="C17995" s="564"/>
      <c r="D17995" s="209"/>
      <c r="F17995" s="685"/>
    </row>
    <row r="17996" spans="2:6" s="55" customFormat="1" x14ac:dyDescent="0.25">
      <c r="B17996" s="209"/>
      <c r="C17996" s="564"/>
      <c r="D17996" s="209"/>
      <c r="F17996" s="685"/>
    </row>
    <row r="17997" spans="2:6" s="55" customFormat="1" x14ac:dyDescent="0.25">
      <c r="B17997" s="209"/>
      <c r="C17997" s="564"/>
      <c r="D17997" s="209"/>
      <c r="F17997" s="685"/>
    </row>
    <row r="17998" spans="2:6" s="55" customFormat="1" x14ac:dyDescent="0.25">
      <c r="B17998" s="209"/>
      <c r="C17998" s="564"/>
      <c r="D17998" s="209"/>
      <c r="F17998" s="685"/>
    </row>
    <row r="17999" spans="2:6" s="55" customFormat="1" x14ac:dyDescent="0.25">
      <c r="B17999" s="209"/>
      <c r="C17999" s="564"/>
      <c r="D17999" s="209"/>
      <c r="F17999" s="685"/>
    </row>
    <row r="18000" spans="2:6" s="55" customFormat="1" x14ac:dyDescent="0.25">
      <c r="B18000" s="209"/>
      <c r="C18000" s="564"/>
      <c r="D18000" s="209"/>
      <c r="F18000" s="685"/>
    </row>
    <row r="18001" spans="2:6" s="55" customFormat="1" x14ac:dyDescent="0.25">
      <c r="B18001" s="209"/>
      <c r="C18001" s="564"/>
      <c r="D18001" s="209"/>
      <c r="F18001" s="685"/>
    </row>
    <row r="18002" spans="2:6" s="55" customFormat="1" x14ac:dyDescent="0.25">
      <c r="B18002" s="209"/>
      <c r="C18002" s="564"/>
      <c r="D18002" s="209"/>
      <c r="F18002" s="685"/>
    </row>
    <row r="18003" spans="2:6" s="55" customFormat="1" x14ac:dyDescent="0.25">
      <c r="B18003" s="209"/>
      <c r="C18003" s="564"/>
      <c r="D18003" s="209"/>
      <c r="F18003" s="685"/>
    </row>
    <row r="18004" spans="2:6" s="55" customFormat="1" x14ac:dyDescent="0.25">
      <c r="B18004" s="209"/>
      <c r="C18004" s="564"/>
      <c r="D18004" s="209"/>
      <c r="F18004" s="685"/>
    </row>
    <row r="18005" spans="2:6" s="55" customFormat="1" x14ac:dyDescent="0.25">
      <c r="B18005" s="209"/>
      <c r="C18005" s="564"/>
      <c r="D18005" s="209"/>
      <c r="F18005" s="685"/>
    </row>
    <row r="18006" spans="2:6" s="55" customFormat="1" x14ac:dyDescent="0.25">
      <c r="B18006" s="209"/>
      <c r="C18006" s="564"/>
      <c r="D18006" s="209"/>
      <c r="F18006" s="685"/>
    </row>
    <row r="18007" spans="2:6" s="55" customFormat="1" x14ac:dyDescent="0.25">
      <c r="B18007" s="209"/>
      <c r="C18007" s="564"/>
      <c r="D18007" s="209"/>
      <c r="F18007" s="685"/>
    </row>
    <row r="18008" spans="2:6" s="55" customFormat="1" x14ac:dyDescent="0.25">
      <c r="B18008" s="209"/>
      <c r="C18008" s="564"/>
      <c r="D18008" s="209"/>
      <c r="F18008" s="685"/>
    </row>
    <row r="18009" spans="2:6" s="55" customFormat="1" x14ac:dyDescent="0.25">
      <c r="B18009" s="209"/>
      <c r="C18009" s="564"/>
      <c r="D18009" s="209"/>
      <c r="F18009" s="685"/>
    </row>
    <row r="18010" spans="2:6" s="55" customFormat="1" x14ac:dyDescent="0.25">
      <c r="B18010" s="209"/>
      <c r="C18010" s="564"/>
      <c r="D18010" s="209"/>
      <c r="F18010" s="685"/>
    </row>
    <row r="18011" spans="2:6" s="55" customFormat="1" x14ac:dyDescent="0.25">
      <c r="B18011" s="209"/>
      <c r="C18011" s="564"/>
      <c r="D18011" s="209"/>
      <c r="F18011" s="685"/>
    </row>
    <row r="18012" spans="2:6" s="55" customFormat="1" x14ac:dyDescent="0.25">
      <c r="B18012" s="209"/>
      <c r="C18012" s="564"/>
      <c r="D18012" s="209"/>
      <c r="F18012" s="685"/>
    </row>
    <row r="18013" spans="2:6" s="55" customFormat="1" x14ac:dyDescent="0.25">
      <c r="B18013" s="209"/>
      <c r="C18013" s="564"/>
      <c r="D18013" s="209"/>
      <c r="F18013" s="685"/>
    </row>
    <row r="18014" spans="2:6" s="55" customFormat="1" x14ac:dyDescent="0.25">
      <c r="B18014" s="209"/>
      <c r="C18014" s="564"/>
      <c r="D18014" s="209"/>
      <c r="F18014" s="685"/>
    </row>
    <row r="18015" spans="2:6" s="55" customFormat="1" x14ac:dyDescent="0.25">
      <c r="B18015" s="209"/>
      <c r="C18015" s="564"/>
      <c r="D18015" s="209"/>
      <c r="F18015" s="685"/>
    </row>
    <row r="18016" spans="2:6" s="55" customFormat="1" x14ac:dyDescent="0.25">
      <c r="B18016" s="209"/>
      <c r="C18016" s="564"/>
      <c r="D18016" s="209"/>
      <c r="F18016" s="685"/>
    </row>
    <row r="18017" spans="2:6" s="55" customFormat="1" x14ac:dyDescent="0.25">
      <c r="B18017" s="209"/>
      <c r="C18017" s="564"/>
      <c r="D18017" s="209"/>
      <c r="F18017" s="685"/>
    </row>
    <row r="18018" spans="2:6" s="55" customFormat="1" x14ac:dyDescent="0.25">
      <c r="B18018" s="209"/>
      <c r="C18018" s="564"/>
      <c r="D18018" s="209"/>
      <c r="F18018" s="685"/>
    </row>
    <row r="18019" spans="2:6" s="55" customFormat="1" x14ac:dyDescent="0.25">
      <c r="B18019" s="209"/>
      <c r="C18019" s="564"/>
      <c r="D18019" s="209"/>
      <c r="F18019" s="685"/>
    </row>
    <row r="18020" spans="2:6" s="55" customFormat="1" x14ac:dyDescent="0.25">
      <c r="B18020" s="209"/>
      <c r="C18020" s="564"/>
      <c r="D18020" s="209"/>
      <c r="F18020" s="685"/>
    </row>
    <row r="18021" spans="2:6" s="55" customFormat="1" x14ac:dyDescent="0.25">
      <c r="B18021" s="209"/>
      <c r="C18021" s="564"/>
      <c r="D18021" s="209"/>
      <c r="F18021" s="685"/>
    </row>
    <row r="18022" spans="2:6" s="55" customFormat="1" x14ac:dyDescent="0.25">
      <c r="B18022" s="209"/>
      <c r="C18022" s="564"/>
      <c r="D18022" s="209"/>
      <c r="F18022" s="685"/>
    </row>
    <row r="18023" spans="2:6" s="55" customFormat="1" x14ac:dyDescent="0.25">
      <c r="B18023" s="209"/>
      <c r="C18023" s="564"/>
      <c r="D18023" s="209"/>
      <c r="F18023" s="685"/>
    </row>
    <row r="18024" spans="2:6" s="55" customFormat="1" x14ac:dyDescent="0.25">
      <c r="B18024" s="209"/>
      <c r="C18024" s="564"/>
      <c r="D18024" s="209"/>
      <c r="F18024" s="685"/>
    </row>
    <row r="18025" spans="2:6" s="55" customFormat="1" x14ac:dyDescent="0.25">
      <c r="B18025" s="209"/>
      <c r="C18025" s="564"/>
      <c r="D18025" s="209"/>
      <c r="F18025" s="685"/>
    </row>
    <row r="18026" spans="2:6" s="55" customFormat="1" x14ac:dyDescent="0.25">
      <c r="B18026" s="209"/>
      <c r="C18026" s="564"/>
      <c r="D18026" s="209"/>
      <c r="F18026" s="685"/>
    </row>
    <row r="18027" spans="2:6" s="55" customFormat="1" x14ac:dyDescent="0.25">
      <c r="B18027" s="209"/>
      <c r="C18027" s="564"/>
      <c r="D18027" s="209"/>
      <c r="F18027" s="685"/>
    </row>
    <row r="18028" spans="2:6" s="55" customFormat="1" x14ac:dyDescent="0.25">
      <c r="B18028" s="209"/>
      <c r="C18028" s="564"/>
      <c r="D18028" s="209"/>
      <c r="F18028" s="685"/>
    </row>
    <row r="18029" spans="2:6" s="55" customFormat="1" x14ac:dyDescent="0.25">
      <c r="B18029" s="209"/>
      <c r="C18029" s="564"/>
      <c r="D18029" s="209"/>
      <c r="F18029" s="685"/>
    </row>
    <row r="18030" spans="2:6" s="55" customFormat="1" x14ac:dyDescent="0.25">
      <c r="B18030" s="209"/>
      <c r="C18030" s="564"/>
      <c r="D18030" s="209"/>
      <c r="F18030" s="685"/>
    </row>
    <row r="18031" spans="2:6" s="55" customFormat="1" x14ac:dyDescent="0.25">
      <c r="B18031" s="209"/>
      <c r="C18031" s="564"/>
      <c r="D18031" s="209"/>
      <c r="F18031" s="685"/>
    </row>
    <row r="18032" spans="2:6" s="55" customFormat="1" x14ac:dyDescent="0.25">
      <c r="B18032" s="209"/>
      <c r="C18032" s="564"/>
      <c r="D18032" s="209"/>
      <c r="F18032" s="685"/>
    </row>
    <row r="18033" spans="2:6" s="55" customFormat="1" x14ac:dyDescent="0.25">
      <c r="B18033" s="209"/>
      <c r="C18033" s="564"/>
      <c r="D18033" s="209"/>
      <c r="F18033" s="685"/>
    </row>
    <row r="18034" spans="2:6" s="55" customFormat="1" x14ac:dyDescent="0.25">
      <c r="B18034" s="209"/>
      <c r="C18034" s="564"/>
      <c r="D18034" s="209"/>
      <c r="F18034" s="685"/>
    </row>
    <row r="18035" spans="2:6" s="55" customFormat="1" x14ac:dyDescent="0.25">
      <c r="B18035" s="209"/>
      <c r="C18035" s="564"/>
      <c r="D18035" s="209"/>
      <c r="F18035" s="685"/>
    </row>
    <row r="18036" spans="2:6" s="55" customFormat="1" x14ac:dyDescent="0.25">
      <c r="B18036" s="209"/>
      <c r="C18036" s="564"/>
      <c r="D18036" s="209"/>
      <c r="F18036" s="685"/>
    </row>
    <row r="18037" spans="2:6" s="55" customFormat="1" x14ac:dyDescent="0.25">
      <c r="B18037" s="209"/>
      <c r="C18037" s="564"/>
      <c r="D18037" s="209"/>
      <c r="F18037" s="685"/>
    </row>
    <row r="18038" spans="2:6" s="55" customFormat="1" x14ac:dyDescent="0.25">
      <c r="B18038" s="209"/>
      <c r="C18038" s="564"/>
      <c r="D18038" s="209"/>
      <c r="F18038" s="685"/>
    </row>
    <row r="18039" spans="2:6" s="55" customFormat="1" x14ac:dyDescent="0.25">
      <c r="B18039" s="209"/>
      <c r="C18039" s="564"/>
      <c r="D18039" s="209"/>
      <c r="F18039" s="685"/>
    </row>
    <row r="18040" spans="2:6" s="55" customFormat="1" x14ac:dyDescent="0.25">
      <c r="B18040" s="209"/>
      <c r="C18040" s="564"/>
      <c r="D18040" s="209"/>
      <c r="F18040" s="685"/>
    </row>
    <row r="18041" spans="2:6" s="55" customFormat="1" x14ac:dyDescent="0.25">
      <c r="B18041" s="209"/>
      <c r="C18041" s="564"/>
      <c r="D18041" s="209"/>
      <c r="F18041" s="685"/>
    </row>
    <row r="18042" spans="2:6" s="55" customFormat="1" x14ac:dyDescent="0.25">
      <c r="B18042" s="209"/>
      <c r="C18042" s="564"/>
      <c r="D18042" s="209"/>
      <c r="F18042" s="685"/>
    </row>
    <row r="18043" spans="2:6" s="55" customFormat="1" x14ac:dyDescent="0.25">
      <c r="B18043" s="209"/>
      <c r="C18043" s="564"/>
      <c r="D18043" s="209"/>
      <c r="F18043" s="685"/>
    </row>
    <row r="18044" spans="2:6" s="55" customFormat="1" x14ac:dyDescent="0.25">
      <c r="B18044" s="209"/>
      <c r="C18044" s="564"/>
      <c r="D18044" s="209"/>
      <c r="F18044" s="685"/>
    </row>
    <row r="18045" spans="2:6" s="55" customFormat="1" x14ac:dyDescent="0.25">
      <c r="B18045" s="209"/>
      <c r="C18045" s="564"/>
      <c r="D18045" s="209"/>
      <c r="F18045" s="685"/>
    </row>
    <row r="18046" spans="2:6" s="55" customFormat="1" x14ac:dyDescent="0.25">
      <c r="B18046" s="209"/>
      <c r="C18046" s="564"/>
      <c r="D18046" s="209"/>
      <c r="F18046" s="685"/>
    </row>
    <row r="18047" spans="2:6" s="55" customFormat="1" x14ac:dyDescent="0.25">
      <c r="B18047" s="209"/>
      <c r="C18047" s="564"/>
      <c r="D18047" s="209"/>
      <c r="F18047" s="685"/>
    </row>
    <row r="18048" spans="2:6" s="55" customFormat="1" x14ac:dyDescent="0.25">
      <c r="B18048" s="209"/>
      <c r="C18048" s="564"/>
      <c r="D18048" s="209"/>
      <c r="F18048" s="685"/>
    </row>
    <row r="18049" spans="2:6" s="55" customFormat="1" x14ac:dyDescent="0.25">
      <c r="B18049" s="209"/>
      <c r="C18049" s="564"/>
      <c r="D18049" s="209"/>
      <c r="F18049" s="685"/>
    </row>
    <row r="18050" spans="2:6" s="55" customFormat="1" x14ac:dyDescent="0.25">
      <c r="B18050" s="209"/>
      <c r="C18050" s="564"/>
      <c r="D18050" s="209"/>
      <c r="F18050" s="685"/>
    </row>
    <row r="18051" spans="2:6" s="55" customFormat="1" x14ac:dyDescent="0.25">
      <c r="B18051" s="209"/>
      <c r="C18051" s="564"/>
      <c r="D18051" s="209"/>
      <c r="F18051" s="685"/>
    </row>
    <row r="18052" spans="2:6" s="55" customFormat="1" x14ac:dyDescent="0.25">
      <c r="B18052" s="209"/>
      <c r="C18052" s="564"/>
      <c r="D18052" s="209"/>
      <c r="F18052" s="685"/>
    </row>
    <row r="18053" spans="2:6" s="55" customFormat="1" x14ac:dyDescent="0.25">
      <c r="B18053" s="209"/>
      <c r="C18053" s="564"/>
      <c r="D18053" s="209"/>
      <c r="F18053" s="685"/>
    </row>
    <row r="18054" spans="2:6" s="55" customFormat="1" x14ac:dyDescent="0.25">
      <c r="B18054" s="209"/>
      <c r="C18054" s="564"/>
      <c r="D18054" s="209"/>
      <c r="F18054" s="685"/>
    </row>
    <row r="18055" spans="2:6" s="55" customFormat="1" x14ac:dyDescent="0.25">
      <c r="B18055" s="209"/>
      <c r="C18055" s="564"/>
      <c r="D18055" s="209"/>
      <c r="F18055" s="685"/>
    </row>
    <row r="18056" spans="2:6" s="55" customFormat="1" x14ac:dyDescent="0.25">
      <c r="B18056" s="209"/>
      <c r="C18056" s="564"/>
      <c r="D18056" s="209"/>
      <c r="F18056" s="685"/>
    </row>
    <row r="18057" spans="2:6" s="55" customFormat="1" x14ac:dyDescent="0.25">
      <c r="B18057" s="209"/>
      <c r="C18057" s="564"/>
      <c r="D18057" s="209"/>
      <c r="F18057" s="685"/>
    </row>
    <row r="18058" spans="2:6" s="55" customFormat="1" x14ac:dyDescent="0.25">
      <c r="B18058" s="209"/>
      <c r="C18058" s="564"/>
      <c r="D18058" s="209"/>
      <c r="F18058" s="685"/>
    </row>
    <row r="18059" spans="2:6" s="55" customFormat="1" x14ac:dyDescent="0.25">
      <c r="B18059" s="209"/>
      <c r="C18059" s="564"/>
      <c r="D18059" s="209"/>
      <c r="F18059" s="685"/>
    </row>
    <row r="18060" spans="2:6" s="55" customFormat="1" x14ac:dyDescent="0.25">
      <c r="B18060" s="209"/>
      <c r="C18060" s="564"/>
      <c r="D18060" s="209"/>
      <c r="F18060" s="685"/>
    </row>
    <row r="18061" spans="2:6" s="55" customFormat="1" x14ac:dyDescent="0.25">
      <c r="B18061" s="209"/>
      <c r="C18061" s="564"/>
      <c r="D18061" s="209"/>
      <c r="F18061" s="685"/>
    </row>
    <row r="18062" spans="2:6" s="55" customFormat="1" x14ac:dyDescent="0.25">
      <c r="B18062" s="209"/>
      <c r="C18062" s="564"/>
      <c r="D18062" s="209"/>
      <c r="F18062" s="685"/>
    </row>
    <row r="18063" spans="2:6" s="55" customFormat="1" x14ac:dyDescent="0.25">
      <c r="B18063" s="209"/>
      <c r="C18063" s="564"/>
      <c r="D18063" s="209"/>
      <c r="F18063" s="685"/>
    </row>
    <row r="18064" spans="2:6" s="55" customFormat="1" x14ac:dyDescent="0.25">
      <c r="B18064" s="209"/>
      <c r="C18064" s="564"/>
      <c r="D18064" s="209"/>
      <c r="F18064" s="685"/>
    </row>
    <row r="18065" spans="2:6" s="55" customFormat="1" x14ac:dyDescent="0.25">
      <c r="B18065" s="209"/>
      <c r="C18065" s="564"/>
      <c r="D18065" s="209"/>
      <c r="F18065" s="685"/>
    </row>
    <row r="18066" spans="2:6" s="55" customFormat="1" x14ac:dyDescent="0.25">
      <c r="B18066" s="209"/>
      <c r="C18066" s="564"/>
      <c r="D18066" s="209"/>
      <c r="F18066" s="685"/>
    </row>
    <row r="18067" spans="2:6" s="55" customFormat="1" x14ac:dyDescent="0.25">
      <c r="B18067" s="209"/>
      <c r="C18067" s="564"/>
      <c r="D18067" s="209"/>
      <c r="F18067" s="685"/>
    </row>
    <row r="18068" spans="2:6" s="55" customFormat="1" x14ac:dyDescent="0.25">
      <c r="B18068" s="209"/>
      <c r="C18068" s="564"/>
      <c r="D18068" s="209"/>
      <c r="F18068" s="685"/>
    </row>
    <row r="18069" spans="2:6" s="55" customFormat="1" x14ac:dyDescent="0.25">
      <c r="B18069" s="209"/>
      <c r="C18069" s="564"/>
      <c r="D18069" s="209"/>
      <c r="F18069" s="685"/>
    </row>
    <row r="18070" spans="2:6" s="55" customFormat="1" x14ac:dyDescent="0.25">
      <c r="B18070" s="209"/>
      <c r="C18070" s="564"/>
      <c r="D18070" s="209"/>
      <c r="F18070" s="685"/>
    </row>
    <row r="18071" spans="2:6" s="55" customFormat="1" x14ac:dyDescent="0.25">
      <c r="B18071" s="209"/>
      <c r="C18071" s="564"/>
      <c r="D18071" s="209"/>
      <c r="F18071" s="685"/>
    </row>
    <row r="18072" spans="2:6" s="55" customFormat="1" x14ac:dyDescent="0.25">
      <c r="B18072" s="209"/>
      <c r="C18072" s="564"/>
      <c r="D18072" s="209"/>
      <c r="F18072" s="685"/>
    </row>
    <row r="18073" spans="2:6" s="55" customFormat="1" x14ac:dyDescent="0.25">
      <c r="B18073" s="209"/>
      <c r="C18073" s="564"/>
      <c r="D18073" s="209"/>
      <c r="F18073" s="685"/>
    </row>
    <row r="18074" spans="2:6" s="55" customFormat="1" x14ac:dyDescent="0.25">
      <c r="B18074" s="209"/>
      <c r="C18074" s="564"/>
      <c r="D18074" s="209"/>
      <c r="F18074" s="685"/>
    </row>
    <row r="18075" spans="2:6" s="55" customFormat="1" x14ac:dyDescent="0.25">
      <c r="B18075" s="209"/>
      <c r="C18075" s="564"/>
      <c r="D18075" s="209"/>
      <c r="F18075" s="685"/>
    </row>
    <row r="18076" spans="2:6" s="55" customFormat="1" x14ac:dyDescent="0.25">
      <c r="B18076" s="209"/>
      <c r="C18076" s="564"/>
      <c r="D18076" s="209"/>
      <c r="F18076" s="685"/>
    </row>
    <row r="18077" spans="2:6" s="55" customFormat="1" x14ac:dyDescent="0.25">
      <c r="B18077" s="209"/>
      <c r="C18077" s="564"/>
      <c r="D18077" s="209"/>
      <c r="F18077" s="685"/>
    </row>
    <row r="18078" spans="2:6" s="55" customFormat="1" x14ac:dyDescent="0.25">
      <c r="B18078" s="209"/>
      <c r="C18078" s="564"/>
      <c r="D18078" s="209"/>
      <c r="F18078" s="685"/>
    </row>
    <row r="18079" spans="2:6" s="55" customFormat="1" x14ac:dyDescent="0.25">
      <c r="B18079" s="209"/>
      <c r="C18079" s="564"/>
      <c r="D18079" s="209"/>
      <c r="F18079" s="685"/>
    </row>
    <row r="18080" spans="2:6" s="55" customFormat="1" x14ac:dyDescent="0.25">
      <c r="B18080" s="209"/>
      <c r="C18080" s="564"/>
      <c r="D18080" s="209"/>
      <c r="F18080" s="685"/>
    </row>
    <row r="18081" spans="2:6" s="55" customFormat="1" x14ac:dyDescent="0.25">
      <c r="B18081" s="209"/>
      <c r="C18081" s="564"/>
      <c r="D18081" s="209"/>
      <c r="F18081" s="685"/>
    </row>
    <row r="18082" spans="2:6" s="55" customFormat="1" x14ac:dyDescent="0.25">
      <c r="B18082" s="209"/>
      <c r="C18082" s="564"/>
      <c r="D18082" s="209"/>
      <c r="F18082" s="685"/>
    </row>
    <row r="18083" spans="2:6" s="55" customFormat="1" x14ac:dyDescent="0.25">
      <c r="B18083" s="209"/>
      <c r="C18083" s="564"/>
      <c r="D18083" s="209"/>
      <c r="F18083" s="685"/>
    </row>
    <row r="18084" spans="2:6" s="55" customFormat="1" x14ac:dyDescent="0.25">
      <c r="B18084" s="209"/>
      <c r="C18084" s="564"/>
      <c r="D18084" s="209"/>
      <c r="F18084" s="685"/>
    </row>
    <row r="18085" spans="2:6" s="55" customFormat="1" x14ac:dyDescent="0.25">
      <c r="B18085" s="209"/>
      <c r="C18085" s="564"/>
      <c r="D18085" s="209"/>
      <c r="F18085" s="685"/>
    </row>
    <row r="18086" spans="2:6" s="55" customFormat="1" x14ac:dyDescent="0.25">
      <c r="B18086" s="209"/>
      <c r="C18086" s="564"/>
      <c r="D18086" s="209"/>
      <c r="F18086" s="685"/>
    </row>
    <row r="18087" spans="2:6" s="55" customFormat="1" x14ac:dyDescent="0.25">
      <c r="B18087" s="209"/>
      <c r="C18087" s="564"/>
      <c r="D18087" s="209"/>
      <c r="F18087" s="685"/>
    </row>
    <row r="18088" spans="2:6" s="55" customFormat="1" x14ac:dyDescent="0.25">
      <c r="B18088" s="209"/>
      <c r="C18088" s="564"/>
      <c r="D18088" s="209"/>
      <c r="F18088" s="685"/>
    </row>
    <row r="18089" spans="2:6" s="55" customFormat="1" x14ac:dyDescent="0.25">
      <c r="B18089" s="209"/>
      <c r="C18089" s="564"/>
      <c r="D18089" s="209"/>
      <c r="F18089" s="685"/>
    </row>
    <row r="18090" spans="2:6" s="55" customFormat="1" x14ac:dyDescent="0.25">
      <c r="B18090" s="209"/>
      <c r="C18090" s="564"/>
      <c r="D18090" s="209"/>
      <c r="F18090" s="685"/>
    </row>
    <row r="18091" spans="2:6" s="55" customFormat="1" x14ac:dyDescent="0.25">
      <c r="B18091" s="209"/>
      <c r="C18091" s="564"/>
      <c r="D18091" s="209"/>
      <c r="F18091" s="685"/>
    </row>
    <row r="18092" spans="2:6" s="55" customFormat="1" x14ac:dyDescent="0.25">
      <c r="B18092" s="209"/>
      <c r="C18092" s="564"/>
      <c r="D18092" s="209"/>
      <c r="F18092" s="685"/>
    </row>
    <row r="18093" spans="2:6" s="55" customFormat="1" x14ac:dyDescent="0.25">
      <c r="B18093" s="209"/>
      <c r="C18093" s="564"/>
      <c r="D18093" s="209"/>
      <c r="F18093" s="685"/>
    </row>
    <row r="18094" spans="2:6" s="55" customFormat="1" x14ac:dyDescent="0.25">
      <c r="B18094" s="209"/>
      <c r="C18094" s="564"/>
      <c r="D18094" s="209"/>
      <c r="F18094" s="685"/>
    </row>
    <row r="18095" spans="2:6" s="55" customFormat="1" x14ac:dyDescent="0.25">
      <c r="B18095" s="209"/>
      <c r="C18095" s="564"/>
      <c r="D18095" s="209"/>
      <c r="F18095" s="685"/>
    </row>
    <row r="18096" spans="2:6" s="55" customFormat="1" x14ac:dyDescent="0.25">
      <c r="B18096" s="209"/>
      <c r="C18096" s="564"/>
      <c r="D18096" s="209"/>
      <c r="F18096" s="685"/>
    </row>
    <row r="18097" spans="2:6" s="55" customFormat="1" x14ac:dyDescent="0.25">
      <c r="B18097" s="209"/>
      <c r="C18097" s="564"/>
      <c r="D18097" s="209"/>
      <c r="F18097" s="685"/>
    </row>
    <row r="18098" spans="2:6" s="55" customFormat="1" x14ac:dyDescent="0.25">
      <c r="B18098" s="209"/>
      <c r="C18098" s="564"/>
      <c r="D18098" s="209"/>
      <c r="F18098" s="685"/>
    </row>
    <row r="18099" spans="2:6" s="55" customFormat="1" x14ac:dyDescent="0.25">
      <c r="B18099" s="209"/>
      <c r="C18099" s="564"/>
      <c r="D18099" s="209"/>
      <c r="F18099" s="685"/>
    </row>
    <row r="18100" spans="2:6" s="55" customFormat="1" x14ac:dyDescent="0.25">
      <c r="B18100" s="209"/>
      <c r="C18100" s="564"/>
      <c r="D18100" s="209"/>
      <c r="F18100" s="685"/>
    </row>
    <row r="18101" spans="2:6" s="55" customFormat="1" x14ac:dyDescent="0.25">
      <c r="B18101" s="209"/>
      <c r="C18101" s="564"/>
      <c r="D18101" s="209"/>
      <c r="F18101" s="685"/>
    </row>
    <row r="18102" spans="2:6" s="55" customFormat="1" x14ac:dyDescent="0.25">
      <c r="B18102" s="209"/>
      <c r="C18102" s="564"/>
      <c r="D18102" s="209"/>
      <c r="F18102" s="685"/>
    </row>
    <row r="18103" spans="2:6" s="55" customFormat="1" x14ac:dyDescent="0.25">
      <c r="B18103" s="209"/>
      <c r="C18103" s="564"/>
      <c r="D18103" s="209"/>
      <c r="F18103" s="685"/>
    </row>
    <row r="18104" spans="2:6" s="55" customFormat="1" x14ac:dyDescent="0.25">
      <c r="B18104" s="209"/>
      <c r="C18104" s="564"/>
      <c r="D18104" s="209"/>
      <c r="F18104" s="685"/>
    </row>
    <row r="18105" spans="2:6" s="55" customFormat="1" x14ac:dyDescent="0.25">
      <c r="B18105" s="209"/>
      <c r="C18105" s="564"/>
      <c r="D18105" s="209"/>
      <c r="F18105" s="685"/>
    </row>
    <row r="18106" spans="2:6" s="55" customFormat="1" x14ac:dyDescent="0.25">
      <c r="B18106" s="209"/>
      <c r="C18106" s="564"/>
      <c r="D18106" s="209"/>
      <c r="F18106" s="685"/>
    </row>
    <row r="18107" spans="2:6" s="55" customFormat="1" x14ac:dyDescent="0.25">
      <c r="B18107" s="209"/>
      <c r="C18107" s="564"/>
      <c r="D18107" s="209"/>
      <c r="F18107" s="685"/>
    </row>
    <row r="18108" spans="2:6" s="55" customFormat="1" x14ac:dyDescent="0.25">
      <c r="B18108" s="209"/>
      <c r="C18108" s="564"/>
      <c r="D18108" s="209"/>
      <c r="F18108" s="685"/>
    </row>
    <row r="18109" spans="2:6" s="55" customFormat="1" x14ac:dyDescent="0.25">
      <c r="B18109" s="209"/>
      <c r="C18109" s="564"/>
      <c r="D18109" s="209"/>
      <c r="F18109" s="685"/>
    </row>
    <row r="18110" spans="2:6" s="55" customFormat="1" x14ac:dyDescent="0.25">
      <c r="B18110" s="209"/>
      <c r="C18110" s="564"/>
      <c r="D18110" s="209"/>
      <c r="F18110" s="685"/>
    </row>
    <row r="18111" spans="2:6" s="55" customFormat="1" x14ac:dyDescent="0.25">
      <c r="B18111" s="209"/>
      <c r="C18111" s="564"/>
      <c r="D18111" s="209"/>
      <c r="F18111" s="685"/>
    </row>
    <row r="18112" spans="2:6" s="55" customFormat="1" x14ac:dyDescent="0.25">
      <c r="B18112" s="209"/>
      <c r="C18112" s="564"/>
      <c r="D18112" s="209"/>
      <c r="F18112" s="685"/>
    </row>
    <row r="18113" spans="2:6" s="55" customFormat="1" x14ac:dyDescent="0.25">
      <c r="B18113" s="209"/>
      <c r="C18113" s="564"/>
      <c r="D18113" s="209"/>
      <c r="F18113" s="685"/>
    </row>
    <row r="18114" spans="2:6" s="55" customFormat="1" x14ac:dyDescent="0.25">
      <c r="B18114" s="209"/>
      <c r="C18114" s="564"/>
      <c r="D18114" s="209"/>
      <c r="F18114" s="685"/>
    </row>
    <row r="18115" spans="2:6" s="55" customFormat="1" x14ac:dyDescent="0.25">
      <c r="B18115" s="209"/>
      <c r="C18115" s="564"/>
      <c r="D18115" s="209"/>
      <c r="F18115" s="685"/>
    </row>
    <row r="18116" spans="2:6" s="55" customFormat="1" x14ac:dyDescent="0.25">
      <c r="B18116" s="209"/>
      <c r="C18116" s="564"/>
      <c r="D18116" s="209"/>
      <c r="F18116" s="685"/>
    </row>
    <row r="18117" spans="2:6" s="55" customFormat="1" x14ac:dyDescent="0.25">
      <c r="B18117" s="209"/>
      <c r="C18117" s="564"/>
      <c r="D18117" s="209"/>
      <c r="F18117" s="685"/>
    </row>
    <row r="18118" spans="2:6" s="55" customFormat="1" x14ac:dyDescent="0.25">
      <c r="B18118" s="209"/>
      <c r="C18118" s="564"/>
      <c r="D18118" s="209"/>
      <c r="F18118" s="685"/>
    </row>
    <row r="18119" spans="2:6" s="55" customFormat="1" x14ac:dyDescent="0.25">
      <c r="B18119" s="209"/>
      <c r="C18119" s="564"/>
      <c r="D18119" s="209"/>
      <c r="F18119" s="685"/>
    </row>
    <row r="18120" spans="2:6" s="55" customFormat="1" x14ac:dyDescent="0.25">
      <c r="B18120" s="209"/>
      <c r="C18120" s="564"/>
      <c r="D18120" s="209"/>
      <c r="F18120" s="685"/>
    </row>
    <row r="18121" spans="2:6" s="55" customFormat="1" x14ac:dyDescent="0.25">
      <c r="B18121" s="209"/>
      <c r="C18121" s="564"/>
      <c r="D18121" s="209"/>
      <c r="F18121" s="685"/>
    </row>
    <row r="18122" spans="2:6" s="55" customFormat="1" x14ac:dyDescent="0.25">
      <c r="B18122" s="209"/>
      <c r="C18122" s="564"/>
      <c r="D18122" s="209"/>
      <c r="F18122" s="685"/>
    </row>
    <row r="18123" spans="2:6" s="55" customFormat="1" x14ac:dyDescent="0.25">
      <c r="B18123" s="209"/>
      <c r="C18123" s="564"/>
      <c r="D18123" s="209"/>
      <c r="F18123" s="685"/>
    </row>
    <row r="18124" spans="2:6" s="55" customFormat="1" x14ac:dyDescent="0.25">
      <c r="B18124" s="209"/>
      <c r="C18124" s="564"/>
      <c r="D18124" s="209"/>
      <c r="F18124" s="685"/>
    </row>
    <row r="18125" spans="2:6" s="55" customFormat="1" x14ac:dyDescent="0.25">
      <c r="B18125" s="209"/>
      <c r="C18125" s="564"/>
      <c r="D18125" s="209"/>
      <c r="F18125" s="685"/>
    </row>
    <row r="18126" spans="2:6" s="55" customFormat="1" x14ac:dyDescent="0.25">
      <c r="B18126" s="209"/>
      <c r="C18126" s="564"/>
      <c r="D18126" s="209"/>
      <c r="F18126" s="685"/>
    </row>
    <row r="18127" spans="2:6" s="55" customFormat="1" x14ac:dyDescent="0.25">
      <c r="B18127" s="209"/>
      <c r="C18127" s="564"/>
      <c r="D18127" s="209"/>
      <c r="F18127" s="685"/>
    </row>
    <row r="18128" spans="2:6" s="55" customFormat="1" x14ac:dyDescent="0.25">
      <c r="B18128" s="209"/>
      <c r="C18128" s="564"/>
      <c r="D18128" s="209"/>
      <c r="F18128" s="685"/>
    </row>
    <row r="18129" spans="2:6" s="55" customFormat="1" x14ac:dyDescent="0.25">
      <c r="B18129" s="209"/>
      <c r="C18129" s="564"/>
      <c r="D18129" s="209"/>
      <c r="F18129" s="685"/>
    </row>
    <row r="18130" spans="2:6" s="55" customFormat="1" x14ac:dyDescent="0.25">
      <c r="B18130" s="209"/>
      <c r="C18130" s="564"/>
      <c r="D18130" s="209"/>
      <c r="F18130" s="685"/>
    </row>
    <row r="18131" spans="2:6" s="55" customFormat="1" x14ac:dyDescent="0.25">
      <c r="B18131" s="209"/>
      <c r="C18131" s="564"/>
      <c r="D18131" s="209"/>
      <c r="F18131" s="685"/>
    </row>
    <row r="18132" spans="2:6" s="55" customFormat="1" x14ac:dyDescent="0.25">
      <c r="B18132" s="209"/>
      <c r="C18132" s="564"/>
      <c r="D18132" s="209"/>
      <c r="F18132" s="685"/>
    </row>
    <row r="18133" spans="2:6" s="55" customFormat="1" x14ac:dyDescent="0.25">
      <c r="B18133" s="209"/>
      <c r="C18133" s="564"/>
      <c r="D18133" s="209"/>
      <c r="F18133" s="685"/>
    </row>
    <row r="18134" spans="2:6" s="55" customFormat="1" x14ac:dyDescent="0.25">
      <c r="B18134" s="209"/>
      <c r="C18134" s="564"/>
      <c r="D18134" s="209"/>
      <c r="F18134" s="685"/>
    </row>
    <row r="18135" spans="2:6" s="55" customFormat="1" x14ac:dyDescent="0.25">
      <c r="B18135" s="209"/>
      <c r="C18135" s="564"/>
      <c r="D18135" s="209"/>
      <c r="F18135" s="685"/>
    </row>
    <row r="18136" spans="2:6" s="55" customFormat="1" x14ac:dyDescent="0.25">
      <c r="B18136" s="209"/>
      <c r="C18136" s="564"/>
      <c r="D18136" s="209"/>
      <c r="F18136" s="685"/>
    </row>
    <row r="18137" spans="2:6" s="55" customFormat="1" x14ac:dyDescent="0.25">
      <c r="B18137" s="209"/>
      <c r="C18137" s="564"/>
      <c r="D18137" s="209"/>
      <c r="F18137" s="685"/>
    </row>
    <row r="18138" spans="2:6" s="55" customFormat="1" x14ac:dyDescent="0.25">
      <c r="B18138" s="209"/>
      <c r="C18138" s="564"/>
      <c r="D18138" s="209"/>
      <c r="F18138" s="685"/>
    </row>
    <row r="18139" spans="2:6" s="55" customFormat="1" x14ac:dyDescent="0.25">
      <c r="B18139" s="209"/>
      <c r="C18139" s="564"/>
      <c r="D18139" s="209"/>
      <c r="F18139" s="685"/>
    </row>
    <row r="18140" spans="2:6" s="55" customFormat="1" x14ac:dyDescent="0.25">
      <c r="B18140" s="209"/>
      <c r="C18140" s="564"/>
      <c r="D18140" s="209"/>
      <c r="F18140" s="685"/>
    </row>
    <row r="18141" spans="2:6" s="55" customFormat="1" x14ac:dyDescent="0.25">
      <c r="B18141" s="209"/>
      <c r="C18141" s="564"/>
      <c r="D18141" s="209"/>
      <c r="F18141" s="685"/>
    </row>
    <row r="18142" spans="2:6" s="55" customFormat="1" x14ac:dyDescent="0.25">
      <c r="B18142" s="209"/>
      <c r="C18142" s="564"/>
      <c r="D18142" s="209"/>
      <c r="F18142" s="685"/>
    </row>
    <row r="18143" spans="2:6" s="55" customFormat="1" x14ac:dyDescent="0.25">
      <c r="B18143" s="209"/>
      <c r="C18143" s="564"/>
      <c r="D18143" s="209"/>
      <c r="F18143" s="685"/>
    </row>
    <row r="18144" spans="2:6" s="55" customFormat="1" x14ac:dyDescent="0.25">
      <c r="B18144" s="209"/>
      <c r="C18144" s="564"/>
      <c r="D18144" s="209"/>
      <c r="F18144" s="685"/>
    </row>
    <row r="18145" spans="2:6" s="55" customFormat="1" x14ac:dyDescent="0.25">
      <c r="B18145" s="209"/>
      <c r="C18145" s="564"/>
      <c r="D18145" s="209"/>
      <c r="F18145" s="685"/>
    </row>
    <row r="18146" spans="2:6" s="55" customFormat="1" x14ac:dyDescent="0.25">
      <c r="B18146" s="209"/>
      <c r="C18146" s="564"/>
      <c r="D18146" s="209"/>
      <c r="F18146" s="685"/>
    </row>
    <row r="18147" spans="2:6" s="55" customFormat="1" x14ac:dyDescent="0.25">
      <c r="B18147" s="209"/>
      <c r="C18147" s="564"/>
      <c r="D18147" s="209"/>
      <c r="F18147" s="685"/>
    </row>
    <row r="18148" spans="2:6" s="55" customFormat="1" x14ac:dyDescent="0.25">
      <c r="B18148" s="209"/>
      <c r="C18148" s="564"/>
      <c r="D18148" s="209"/>
      <c r="F18148" s="685"/>
    </row>
    <row r="18149" spans="2:6" s="55" customFormat="1" x14ac:dyDescent="0.25">
      <c r="B18149" s="209"/>
      <c r="C18149" s="564"/>
      <c r="D18149" s="209"/>
      <c r="F18149" s="685"/>
    </row>
    <row r="18150" spans="2:6" s="55" customFormat="1" x14ac:dyDescent="0.25">
      <c r="B18150" s="209"/>
      <c r="C18150" s="564"/>
      <c r="D18150" s="209"/>
      <c r="F18150" s="685"/>
    </row>
    <row r="18151" spans="2:6" s="55" customFormat="1" x14ac:dyDescent="0.25">
      <c r="B18151" s="209"/>
      <c r="C18151" s="564"/>
      <c r="D18151" s="209"/>
      <c r="F18151" s="685"/>
    </row>
    <row r="18152" spans="2:6" s="55" customFormat="1" x14ac:dyDescent="0.25">
      <c r="B18152" s="209"/>
      <c r="C18152" s="564"/>
      <c r="D18152" s="209"/>
      <c r="F18152" s="685"/>
    </row>
    <row r="18153" spans="2:6" s="55" customFormat="1" x14ac:dyDescent="0.25">
      <c r="B18153" s="209"/>
      <c r="C18153" s="564"/>
      <c r="D18153" s="209"/>
      <c r="F18153" s="685"/>
    </row>
    <row r="18154" spans="2:6" s="55" customFormat="1" x14ac:dyDescent="0.25">
      <c r="B18154" s="209"/>
      <c r="C18154" s="564"/>
      <c r="D18154" s="209"/>
      <c r="F18154" s="685"/>
    </row>
    <row r="18155" spans="2:6" s="55" customFormat="1" x14ac:dyDescent="0.25">
      <c r="B18155" s="209"/>
      <c r="C18155" s="564"/>
      <c r="D18155" s="209"/>
      <c r="F18155" s="685"/>
    </row>
    <row r="18156" spans="2:6" s="55" customFormat="1" x14ac:dyDescent="0.25">
      <c r="B18156" s="209"/>
      <c r="C18156" s="564"/>
      <c r="D18156" s="209"/>
      <c r="F18156" s="685"/>
    </row>
    <row r="18157" spans="2:6" s="55" customFormat="1" x14ac:dyDescent="0.25">
      <c r="B18157" s="209"/>
      <c r="C18157" s="564"/>
      <c r="D18157" s="209"/>
      <c r="F18157" s="685"/>
    </row>
    <row r="18158" spans="2:6" s="55" customFormat="1" x14ac:dyDescent="0.25">
      <c r="B18158" s="209"/>
      <c r="C18158" s="564"/>
      <c r="D18158" s="209"/>
      <c r="F18158" s="685"/>
    </row>
    <row r="18159" spans="2:6" s="55" customFormat="1" x14ac:dyDescent="0.25">
      <c r="B18159" s="209"/>
      <c r="C18159" s="564"/>
      <c r="D18159" s="209"/>
      <c r="F18159" s="685"/>
    </row>
    <row r="18160" spans="2:6" s="55" customFormat="1" x14ac:dyDescent="0.25">
      <c r="B18160" s="209"/>
      <c r="C18160" s="564"/>
      <c r="D18160" s="209"/>
      <c r="F18160" s="685"/>
    </row>
    <row r="18161" spans="2:6" s="55" customFormat="1" x14ac:dyDescent="0.25">
      <c r="B18161" s="209"/>
      <c r="C18161" s="564"/>
      <c r="D18161" s="209"/>
      <c r="F18161" s="685"/>
    </row>
    <row r="18162" spans="2:6" s="55" customFormat="1" x14ac:dyDescent="0.25">
      <c r="B18162" s="209"/>
      <c r="C18162" s="564"/>
      <c r="D18162" s="209"/>
      <c r="F18162" s="685"/>
    </row>
    <row r="18163" spans="2:6" s="55" customFormat="1" x14ac:dyDescent="0.25">
      <c r="B18163" s="209"/>
      <c r="C18163" s="564"/>
      <c r="D18163" s="209"/>
      <c r="F18163" s="685"/>
    </row>
    <row r="18164" spans="2:6" s="55" customFormat="1" x14ac:dyDescent="0.25">
      <c r="B18164" s="209"/>
      <c r="C18164" s="564"/>
      <c r="D18164" s="209"/>
      <c r="F18164" s="685"/>
    </row>
    <row r="18165" spans="2:6" s="55" customFormat="1" x14ac:dyDescent="0.25">
      <c r="B18165" s="209"/>
      <c r="C18165" s="564"/>
      <c r="D18165" s="209"/>
      <c r="F18165" s="685"/>
    </row>
    <row r="18166" spans="2:6" s="55" customFormat="1" x14ac:dyDescent="0.25">
      <c r="B18166" s="209"/>
      <c r="C18166" s="564"/>
      <c r="D18166" s="209"/>
      <c r="F18166" s="685"/>
    </row>
    <row r="18167" spans="2:6" s="55" customFormat="1" x14ac:dyDescent="0.25">
      <c r="B18167" s="209"/>
      <c r="C18167" s="564"/>
      <c r="D18167" s="209"/>
      <c r="F18167" s="685"/>
    </row>
    <row r="18168" spans="2:6" s="55" customFormat="1" x14ac:dyDescent="0.25">
      <c r="B18168" s="209"/>
      <c r="C18168" s="564"/>
      <c r="D18168" s="209"/>
      <c r="F18168" s="685"/>
    </row>
    <row r="18169" spans="2:6" s="55" customFormat="1" x14ac:dyDescent="0.25">
      <c r="B18169" s="209"/>
      <c r="C18169" s="564"/>
      <c r="D18169" s="209"/>
      <c r="F18169" s="685"/>
    </row>
    <row r="18170" spans="2:6" s="55" customFormat="1" x14ac:dyDescent="0.25">
      <c r="B18170" s="209"/>
      <c r="C18170" s="564"/>
      <c r="D18170" s="209"/>
      <c r="F18170" s="685"/>
    </row>
    <row r="18171" spans="2:6" s="55" customFormat="1" x14ac:dyDescent="0.25">
      <c r="B18171" s="209"/>
      <c r="C18171" s="564"/>
      <c r="D18171" s="209"/>
      <c r="F18171" s="685"/>
    </row>
    <row r="18172" spans="2:6" s="55" customFormat="1" x14ac:dyDescent="0.25">
      <c r="B18172" s="209"/>
      <c r="C18172" s="564"/>
      <c r="D18172" s="209"/>
      <c r="F18172" s="685"/>
    </row>
    <row r="18173" spans="2:6" s="55" customFormat="1" x14ac:dyDescent="0.25">
      <c r="B18173" s="209"/>
      <c r="C18173" s="564"/>
      <c r="D18173" s="209"/>
      <c r="F18173" s="685"/>
    </row>
    <row r="18174" spans="2:6" s="55" customFormat="1" x14ac:dyDescent="0.25">
      <c r="B18174" s="209"/>
      <c r="C18174" s="564"/>
      <c r="D18174" s="209"/>
      <c r="F18174" s="685"/>
    </row>
    <row r="18175" spans="2:6" s="55" customFormat="1" x14ac:dyDescent="0.25">
      <c r="B18175" s="209"/>
      <c r="C18175" s="564"/>
      <c r="D18175" s="209"/>
      <c r="F18175" s="685"/>
    </row>
    <row r="18176" spans="2:6" s="55" customFormat="1" x14ac:dyDescent="0.25">
      <c r="B18176" s="209"/>
      <c r="C18176" s="564"/>
      <c r="D18176" s="209"/>
      <c r="F18176" s="685"/>
    </row>
    <row r="18177" spans="2:6" s="55" customFormat="1" x14ac:dyDescent="0.25">
      <c r="B18177" s="209"/>
      <c r="C18177" s="564"/>
      <c r="D18177" s="209"/>
      <c r="F18177" s="685"/>
    </row>
    <row r="18178" spans="2:6" s="55" customFormat="1" x14ac:dyDescent="0.25">
      <c r="B18178" s="209"/>
      <c r="C18178" s="564"/>
      <c r="D18178" s="209"/>
      <c r="F18178" s="685"/>
    </row>
    <row r="18179" spans="2:6" s="55" customFormat="1" x14ac:dyDescent="0.25">
      <c r="B18179" s="209"/>
      <c r="C18179" s="564"/>
      <c r="D18179" s="209"/>
      <c r="F18179" s="685"/>
    </row>
    <row r="18180" spans="2:6" s="55" customFormat="1" x14ac:dyDescent="0.25">
      <c r="B18180" s="209"/>
      <c r="C18180" s="564"/>
      <c r="D18180" s="209"/>
      <c r="F18180" s="685"/>
    </row>
    <row r="18181" spans="2:6" s="55" customFormat="1" x14ac:dyDescent="0.25">
      <c r="B18181" s="209"/>
      <c r="C18181" s="564"/>
      <c r="D18181" s="209"/>
      <c r="F18181" s="685"/>
    </row>
    <row r="18182" spans="2:6" s="55" customFormat="1" x14ac:dyDescent="0.25">
      <c r="B18182" s="209"/>
      <c r="C18182" s="564"/>
      <c r="D18182" s="209"/>
      <c r="F18182" s="685"/>
    </row>
    <row r="18183" spans="2:6" s="55" customFormat="1" x14ac:dyDescent="0.25">
      <c r="B18183" s="209"/>
      <c r="C18183" s="564"/>
      <c r="D18183" s="209"/>
      <c r="F18183" s="685"/>
    </row>
    <row r="18184" spans="2:6" s="55" customFormat="1" x14ac:dyDescent="0.25">
      <c r="B18184" s="209"/>
      <c r="C18184" s="564"/>
      <c r="D18184" s="209"/>
      <c r="F18184" s="685"/>
    </row>
    <row r="18185" spans="2:6" s="55" customFormat="1" x14ac:dyDescent="0.25">
      <c r="B18185" s="209"/>
      <c r="C18185" s="564"/>
      <c r="D18185" s="209"/>
      <c r="F18185" s="685"/>
    </row>
    <row r="18186" spans="2:6" s="55" customFormat="1" x14ac:dyDescent="0.25">
      <c r="B18186" s="209"/>
      <c r="C18186" s="564"/>
      <c r="D18186" s="209"/>
      <c r="F18186" s="685"/>
    </row>
    <row r="18187" spans="2:6" s="55" customFormat="1" x14ac:dyDescent="0.25">
      <c r="B18187" s="209"/>
      <c r="C18187" s="564"/>
      <c r="D18187" s="209"/>
      <c r="F18187" s="685"/>
    </row>
    <row r="18188" spans="2:6" s="55" customFormat="1" x14ac:dyDescent="0.25">
      <c r="B18188" s="209"/>
      <c r="C18188" s="564"/>
      <c r="D18188" s="209"/>
      <c r="F18188" s="685"/>
    </row>
    <row r="18189" spans="2:6" s="55" customFormat="1" x14ac:dyDescent="0.25">
      <c r="B18189" s="209"/>
      <c r="C18189" s="564"/>
      <c r="D18189" s="209"/>
      <c r="F18189" s="685"/>
    </row>
    <row r="18190" spans="2:6" s="55" customFormat="1" x14ac:dyDescent="0.25">
      <c r="B18190" s="209"/>
      <c r="C18190" s="564"/>
      <c r="D18190" s="209"/>
      <c r="F18190" s="685"/>
    </row>
    <row r="18191" spans="2:6" s="55" customFormat="1" x14ac:dyDescent="0.25">
      <c r="B18191" s="209"/>
      <c r="C18191" s="564"/>
      <c r="D18191" s="209"/>
      <c r="F18191" s="685"/>
    </row>
    <row r="18192" spans="2:6" s="55" customFormat="1" x14ac:dyDescent="0.25">
      <c r="B18192" s="209"/>
      <c r="C18192" s="564"/>
      <c r="D18192" s="209"/>
      <c r="F18192" s="685"/>
    </row>
    <row r="18193" spans="2:6" s="55" customFormat="1" x14ac:dyDescent="0.25">
      <c r="B18193" s="209"/>
      <c r="C18193" s="564"/>
      <c r="D18193" s="209"/>
      <c r="F18193" s="685"/>
    </row>
    <row r="18194" spans="2:6" s="55" customFormat="1" x14ac:dyDescent="0.25">
      <c r="B18194" s="209"/>
      <c r="C18194" s="564"/>
      <c r="D18194" s="209"/>
      <c r="F18194" s="685"/>
    </row>
    <row r="18195" spans="2:6" s="55" customFormat="1" x14ac:dyDescent="0.25">
      <c r="B18195" s="209"/>
      <c r="C18195" s="564"/>
      <c r="D18195" s="209"/>
      <c r="F18195" s="685"/>
    </row>
    <row r="18196" spans="2:6" s="55" customFormat="1" x14ac:dyDescent="0.25">
      <c r="B18196" s="209"/>
      <c r="C18196" s="564"/>
      <c r="D18196" s="209"/>
      <c r="F18196" s="685"/>
    </row>
    <row r="18197" spans="2:6" s="55" customFormat="1" x14ac:dyDescent="0.25">
      <c r="B18197" s="209"/>
      <c r="C18197" s="564"/>
      <c r="D18197" s="209"/>
      <c r="F18197" s="685"/>
    </row>
    <row r="18198" spans="2:6" s="55" customFormat="1" x14ac:dyDescent="0.25">
      <c r="B18198" s="209"/>
      <c r="C18198" s="564"/>
      <c r="D18198" s="209"/>
      <c r="F18198" s="685"/>
    </row>
    <row r="18199" spans="2:6" s="55" customFormat="1" x14ac:dyDescent="0.25">
      <c r="B18199" s="209"/>
      <c r="C18199" s="564"/>
      <c r="D18199" s="209"/>
      <c r="F18199" s="685"/>
    </row>
    <row r="18200" spans="2:6" s="55" customFormat="1" x14ac:dyDescent="0.25">
      <c r="B18200" s="209"/>
      <c r="C18200" s="564"/>
      <c r="D18200" s="209"/>
      <c r="F18200" s="685"/>
    </row>
    <row r="18201" spans="2:6" s="55" customFormat="1" x14ac:dyDescent="0.25">
      <c r="B18201" s="209"/>
      <c r="C18201" s="564"/>
      <c r="D18201" s="209"/>
      <c r="F18201" s="685"/>
    </row>
    <row r="18202" spans="2:6" s="55" customFormat="1" x14ac:dyDescent="0.25">
      <c r="B18202" s="209"/>
      <c r="C18202" s="564"/>
      <c r="D18202" s="209"/>
      <c r="F18202" s="685"/>
    </row>
    <row r="18203" spans="2:6" s="55" customFormat="1" x14ac:dyDescent="0.25">
      <c r="B18203" s="209"/>
      <c r="C18203" s="564"/>
      <c r="D18203" s="209"/>
      <c r="F18203" s="685"/>
    </row>
    <row r="18204" spans="2:6" s="55" customFormat="1" x14ac:dyDescent="0.25">
      <c r="B18204" s="209"/>
      <c r="C18204" s="564"/>
      <c r="D18204" s="209"/>
      <c r="F18204" s="685"/>
    </row>
    <row r="18205" spans="2:6" s="55" customFormat="1" x14ac:dyDescent="0.25">
      <c r="B18205" s="209"/>
      <c r="C18205" s="564"/>
      <c r="D18205" s="209"/>
      <c r="F18205" s="685"/>
    </row>
    <row r="18206" spans="2:6" s="55" customFormat="1" x14ac:dyDescent="0.25">
      <c r="B18206" s="209"/>
      <c r="C18206" s="564"/>
      <c r="D18206" s="209"/>
      <c r="F18206" s="685"/>
    </row>
    <row r="18207" spans="2:6" s="55" customFormat="1" x14ac:dyDescent="0.25">
      <c r="B18207" s="209"/>
      <c r="C18207" s="564"/>
      <c r="D18207" s="209"/>
      <c r="F18207" s="685"/>
    </row>
    <row r="18208" spans="2:6" s="55" customFormat="1" x14ac:dyDescent="0.25">
      <c r="B18208" s="209"/>
      <c r="C18208" s="564"/>
      <c r="D18208" s="209"/>
      <c r="F18208" s="685"/>
    </row>
    <row r="18209" spans="2:6" s="55" customFormat="1" x14ac:dyDescent="0.25">
      <c r="B18209" s="209"/>
      <c r="C18209" s="564"/>
      <c r="D18209" s="209"/>
      <c r="F18209" s="685"/>
    </row>
    <row r="18210" spans="2:6" s="55" customFormat="1" x14ac:dyDescent="0.25">
      <c r="B18210" s="209"/>
      <c r="C18210" s="564"/>
      <c r="D18210" s="209"/>
      <c r="F18210" s="685"/>
    </row>
    <row r="18211" spans="2:6" s="55" customFormat="1" x14ac:dyDescent="0.25">
      <c r="B18211" s="209"/>
      <c r="C18211" s="564"/>
      <c r="D18211" s="209"/>
      <c r="F18211" s="685"/>
    </row>
    <row r="18212" spans="2:6" s="55" customFormat="1" x14ac:dyDescent="0.25">
      <c r="B18212" s="209"/>
      <c r="C18212" s="564"/>
      <c r="D18212" s="209"/>
      <c r="F18212" s="685"/>
    </row>
    <row r="18213" spans="2:6" s="55" customFormat="1" x14ac:dyDescent="0.25">
      <c r="B18213" s="209"/>
      <c r="C18213" s="564"/>
      <c r="D18213" s="209"/>
      <c r="F18213" s="685"/>
    </row>
    <row r="18214" spans="2:6" s="55" customFormat="1" x14ac:dyDescent="0.25">
      <c r="B18214" s="209"/>
      <c r="C18214" s="564"/>
      <c r="D18214" s="209"/>
      <c r="F18214" s="685"/>
    </row>
    <row r="18215" spans="2:6" s="55" customFormat="1" x14ac:dyDescent="0.25">
      <c r="B18215" s="209"/>
      <c r="C18215" s="564"/>
      <c r="D18215" s="209"/>
      <c r="F18215" s="685"/>
    </row>
    <row r="18216" spans="2:6" s="55" customFormat="1" x14ac:dyDescent="0.25">
      <c r="B18216" s="209"/>
      <c r="C18216" s="564"/>
      <c r="D18216" s="209"/>
      <c r="F18216" s="685"/>
    </row>
    <row r="18217" spans="2:6" s="55" customFormat="1" x14ac:dyDescent="0.25">
      <c r="B18217" s="209"/>
      <c r="C18217" s="564"/>
      <c r="D18217" s="209"/>
      <c r="F18217" s="685"/>
    </row>
    <row r="18218" spans="2:6" s="55" customFormat="1" x14ac:dyDescent="0.25">
      <c r="B18218" s="209"/>
      <c r="C18218" s="564"/>
      <c r="D18218" s="209"/>
      <c r="F18218" s="685"/>
    </row>
    <row r="18219" spans="2:6" s="55" customFormat="1" x14ac:dyDescent="0.25">
      <c r="B18219" s="209"/>
      <c r="C18219" s="564"/>
      <c r="D18219" s="209"/>
      <c r="F18219" s="685"/>
    </row>
    <row r="18220" spans="2:6" s="55" customFormat="1" x14ac:dyDescent="0.25">
      <c r="B18220" s="209"/>
      <c r="C18220" s="564"/>
      <c r="D18220" s="209"/>
      <c r="F18220" s="685"/>
    </row>
    <row r="18221" spans="2:6" s="55" customFormat="1" x14ac:dyDescent="0.25">
      <c r="B18221" s="209"/>
      <c r="C18221" s="564"/>
      <c r="D18221" s="209"/>
      <c r="F18221" s="685"/>
    </row>
    <row r="18222" spans="2:6" s="55" customFormat="1" x14ac:dyDescent="0.25">
      <c r="B18222" s="209"/>
      <c r="C18222" s="564"/>
      <c r="D18222" s="209"/>
      <c r="F18222" s="685"/>
    </row>
    <row r="18223" spans="2:6" s="55" customFormat="1" x14ac:dyDescent="0.25">
      <c r="B18223" s="209"/>
      <c r="C18223" s="564"/>
      <c r="D18223" s="209"/>
      <c r="F18223" s="685"/>
    </row>
    <row r="18224" spans="2:6" s="55" customFormat="1" x14ac:dyDescent="0.25">
      <c r="B18224" s="209"/>
      <c r="C18224" s="564"/>
      <c r="D18224" s="209"/>
      <c r="F18224" s="685"/>
    </row>
    <row r="18225" spans="2:6" s="55" customFormat="1" x14ac:dyDescent="0.25">
      <c r="B18225" s="209"/>
      <c r="C18225" s="564"/>
      <c r="D18225" s="209"/>
      <c r="F18225" s="685"/>
    </row>
    <row r="18226" spans="2:6" s="55" customFormat="1" x14ac:dyDescent="0.25">
      <c r="B18226" s="209"/>
      <c r="C18226" s="564"/>
      <c r="D18226" s="209"/>
      <c r="F18226" s="685"/>
    </row>
    <row r="18227" spans="2:6" s="55" customFormat="1" x14ac:dyDescent="0.25">
      <c r="B18227" s="209"/>
      <c r="C18227" s="564"/>
      <c r="D18227" s="209"/>
      <c r="F18227" s="685"/>
    </row>
    <row r="18228" spans="2:6" s="55" customFormat="1" x14ac:dyDescent="0.25">
      <c r="B18228" s="209"/>
      <c r="C18228" s="564"/>
      <c r="D18228" s="209"/>
      <c r="F18228" s="685"/>
    </row>
    <row r="18229" spans="2:6" s="55" customFormat="1" x14ac:dyDescent="0.25">
      <c r="B18229" s="209"/>
      <c r="C18229" s="564"/>
      <c r="D18229" s="209"/>
      <c r="F18229" s="685"/>
    </row>
    <row r="18230" spans="2:6" s="55" customFormat="1" x14ac:dyDescent="0.25">
      <c r="B18230" s="209"/>
      <c r="C18230" s="564"/>
      <c r="D18230" s="209"/>
      <c r="F18230" s="685"/>
    </row>
    <row r="18231" spans="2:6" s="55" customFormat="1" x14ac:dyDescent="0.25">
      <c r="B18231" s="209"/>
      <c r="C18231" s="564"/>
      <c r="D18231" s="209"/>
      <c r="F18231" s="685"/>
    </row>
    <row r="18232" spans="2:6" s="55" customFormat="1" x14ac:dyDescent="0.25">
      <c r="B18232" s="209"/>
      <c r="C18232" s="564"/>
      <c r="D18232" s="209"/>
      <c r="F18232" s="685"/>
    </row>
    <row r="18233" spans="2:6" s="55" customFormat="1" x14ac:dyDescent="0.25">
      <c r="B18233" s="209"/>
      <c r="C18233" s="564"/>
      <c r="D18233" s="209"/>
      <c r="F18233" s="685"/>
    </row>
    <row r="18234" spans="2:6" s="55" customFormat="1" x14ac:dyDescent="0.25">
      <c r="B18234" s="209"/>
      <c r="C18234" s="564"/>
      <c r="D18234" s="209"/>
      <c r="F18234" s="685"/>
    </row>
    <row r="18235" spans="2:6" s="55" customFormat="1" x14ac:dyDescent="0.25">
      <c r="B18235" s="209"/>
      <c r="C18235" s="564"/>
      <c r="D18235" s="209"/>
      <c r="F18235" s="685"/>
    </row>
    <row r="18236" spans="2:6" s="55" customFormat="1" x14ac:dyDescent="0.25">
      <c r="B18236" s="209"/>
      <c r="C18236" s="564"/>
      <c r="D18236" s="209"/>
      <c r="F18236" s="685"/>
    </row>
    <row r="18237" spans="2:6" s="55" customFormat="1" x14ac:dyDescent="0.25">
      <c r="B18237" s="209"/>
      <c r="C18237" s="564"/>
      <c r="D18237" s="209"/>
      <c r="F18237" s="685"/>
    </row>
    <row r="18238" spans="2:6" s="55" customFormat="1" x14ac:dyDescent="0.25">
      <c r="B18238" s="209"/>
      <c r="C18238" s="564"/>
      <c r="D18238" s="209"/>
      <c r="F18238" s="685"/>
    </row>
    <row r="18239" spans="2:6" s="55" customFormat="1" x14ac:dyDescent="0.25">
      <c r="B18239" s="209"/>
      <c r="C18239" s="564"/>
      <c r="D18239" s="209"/>
      <c r="F18239" s="685"/>
    </row>
    <row r="18240" spans="2:6" s="55" customFormat="1" x14ac:dyDescent="0.25">
      <c r="B18240" s="209"/>
      <c r="C18240" s="564"/>
      <c r="D18240" s="209"/>
      <c r="F18240" s="685"/>
    </row>
    <row r="18241" spans="2:6" s="55" customFormat="1" x14ac:dyDescent="0.25">
      <c r="B18241" s="209"/>
      <c r="C18241" s="564"/>
      <c r="D18241" s="209"/>
      <c r="F18241" s="685"/>
    </row>
    <row r="18242" spans="2:6" s="55" customFormat="1" x14ac:dyDescent="0.25">
      <c r="B18242" s="209"/>
      <c r="C18242" s="564"/>
      <c r="D18242" s="209"/>
      <c r="F18242" s="685"/>
    </row>
    <row r="18243" spans="2:6" s="55" customFormat="1" x14ac:dyDescent="0.25">
      <c r="B18243" s="209"/>
      <c r="C18243" s="564"/>
      <c r="D18243" s="209"/>
      <c r="F18243" s="685"/>
    </row>
    <row r="18244" spans="2:6" s="55" customFormat="1" x14ac:dyDescent="0.25">
      <c r="B18244" s="209"/>
      <c r="C18244" s="564"/>
      <c r="D18244" s="209"/>
      <c r="F18244" s="685"/>
    </row>
    <row r="18245" spans="2:6" s="55" customFormat="1" x14ac:dyDescent="0.25">
      <c r="B18245" s="209"/>
      <c r="C18245" s="564"/>
      <c r="D18245" s="209"/>
      <c r="F18245" s="685"/>
    </row>
    <row r="18246" spans="2:6" s="55" customFormat="1" x14ac:dyDescent="0.25">
      <c r="B18246" s="209"/>
      <c r="C18246" s="564"/>
      <c r="D18246" s="209"/>
      <c r="F18246" s="685"/>
    </row>
    <row r="18247" spans="2:6" s="55" customFormat="1" x14ac:dyDescent="0.25">
      <c r="B18247" s="209"/>
      <c r="C18247" s="564"/>
      <c r="D18247" s="209"/>
      <c r="F18247" s="685"/>
    </row>
    <row r="18248" spans="2:6" s="55" customFormat="1" x14ac:dyDescent="0.25">
      <c r="B18248" s="209"/>
      <c r="C18248" s="564"/>
      <c r="D18248" s="209"/>
      <c r="F18248" s="685"/>
    </row>
    <row r="18249" spans="2:6" s="55" customFormat="1" x14ac:dyDescent="0.25">
      <c r="B18249" s="209"/>
      <c r="C18249" s="564"/>
      <c r="D18249" s="209"/>
      <c r="F18249" s="685"/>
    </row>
    <row r="18250" spans="2:6" s="55" customFormat="1" x14ac:dyDescent="0.25">
      <c r="B18250" s="209"/>
      <c r="C18250" s="564"/>
      <c r="D18250" s="209"/>
      <c r="F18250" s="685"/>
    </row>
    <row r="18251" spans="2:6" s="55" customFormat="1" x14ac:dyDescent="0.25">
      <c r="B18251" s="209"/>
      <c r="C18251" s="564"/>
      <c r="D18251" s="209"/>
      <c r="F18251" s="685"/>
    </row>
    <row r="18252" spans="2:6" s="55" customFormat="1" x14ac:dyDescent="0.25">
      <c r="B18252" s="209"/>
      <c r="C18252" s="564"/>
      <c r="D18252" s="209"/>
      <c r="F18252" s="685"/>
    </row>
    <row r="18253" spans="2:6" s="55" customFormat="1" x14ac:dyDescent="0.25">
      <c r="B18253" s="209"/>
      <c r="C18253" s="564"/>
      <c r="D18253" s="209"/>
      <c r="F18253" s="685"/>
    </row>
    <row r="18254" spans="2:6" s="55" customFormat="1" x14ac:dyDescent="0.25">
      <c r="B18254" s="209"/>
      <c r="C18254" s="564"/>
      <c r="D18254" s="209"/>
      <c r="F18254" s="685"/>
    </row>
    <row r="18255" spans="2:6" s="55" customFormat="1" x14ac:dyDescent="0.25">
      <c r="B18255" s="209"/>
      <c r="C18255" s="564"/>
      <c r="D18255" s="209"/>
      <c r="F18255" s="685"/>
    </row>
    <row r="18256" spans="2:6" s="55" customFormat="1" x14ac:dyDescent="0.25">
      <c r="B18256" s="209"/>
      <c r="C18256" s="564"/>
      <c r="D18256" s="209"/>
      <c r="F18256" s="685"/>
    </row>
    <row r="18257" spans="2:6" s="55" customFormat="1" x14ac:dyDescent="0.25">
      <c r="B18257" s="209"/>
      <c r="C18257" s="564"/>
      <c r="D18257" s="209"/>
      <c r="F18257" s="685"/>
    </row>
    <row r="18258" spans="2:6" s="55" customFormat="1" x14ac:dyDescent="0.25">
      <c r="B18258" s="209"/>
      <c r="C18258" s="564"/>
      <c r="D18258" s="209"/>
      <c r="F18258" s="685"/>
    </row>
    <row r="18259" spans="2:6" s="55" customFormat="1" x14ac:dyDescent="0.25">
      <c r="B18259" s="209"/>
      <c r="C18259" s="564"/>
      <c r="D18259" s="209"/>
      <c r="F18259" s="685"/>
    </row>
    <row r="18260" spans="2:6" s="55" customFormat="1" x14ac:dyDescent="0.25">
      <c r="B18260" s="209"/>
      <c r="C18260" s="564"/>
      <c r="D18260" s="209"/>
      <c r="F18260" s="685"/>
    </row>
    <row r="18261" spans="2:6" s="55" customFormat="1" x14ac:dyDescent="0.25">
      <c r="B18261" s="209"/>
      <c r="C18261" s="564"/>
      <c r="D18261" s="209"/>
      <c r="F18261" s="685"/>
    </row>
    <row r="18262" spans="2:6" s="55" customFormat="1" x14ac:dyDescent="0.25">
      <c r="B18262" s="209"/>
      <c r="C18262" s="564"/>
      <c r="D18262" s="209"/>
      <c r="F18262" s="685"/>
    </row>
    <row r="18263" spans="2:6" s="55" customFormat="1" x14ac:dyDescent="0.25">
      <c r="B18263" s="209"/>
      <c r="C18263" s="564"/>
      <c r="D18263" s="209"/>
      <c r="F18263" s="685"/>
    </row>
    <row r="18264" spans="2:6" s="55" customFormat="1" x14ac:dyDescent="0.25">
      <c r="B18264" s="209"/>
      <c r="C18264" s="564"/>
      <c r="D18264" s="209"/>
      <c r="F18264" s="685"/>
    </row>
    <row r="18265" spans="2:6" s="55" customFormat="1" x14ac:dyDescent="0.25">
      <c r="B18265" s="209"/>
      <c r="C18265" s="564"/>
      <c r="D18265" s="209"/>
      <c r="F18265" s="685"/>
    </row>
    <row r="18266" spans="2:6" s="55" customFormat="1" x14ac:dyDescent="0.25">
      <c r="B18266" s="209"/>
      <c r="C18266" s="564"/>
      <c r="D18266" s="209"/>
      <c r="F18266" s="685"/>
    </row>
    <row r="18267" spans="2:6" s="55" customFormat="1" x14ac:dyDescent="0.25">
      <c r="B18267" s="209"/>
      <c r="C18267" s="564"/>
      <c r="D18267" s="209"/>
      <c r="F18267" s="685"/>
    </row>
    <row r="18268" spans="2:6" s="55" customFormat="1" x14ac:dyDescent="0.25">
      <c r="B18268" s="209"/>
      <c r="C18268" s="564"/>
      <c r="D18268" s="209"/>
      <c r="F18268" s="685"/>
    </row>
    <row r="18269" spans="2:6" s="55" customFormat="1" x14ac:dyDescent="0.25">
      <c r="B18269" s="209"/>
      <c r="C18269" s="564"/>
      <c r="D18269" s="209"/>
      <c r="F18269" s="685"/>
    </row>
    <row r="18270" spans="2:6" s="55" customFormat="1" x14ac:dyDescent="0.25">
      <c r="B18270" s="209"/>
      <c r="C18270" s="564"/>
      <c r="D18270" s="209"/>
      <c r="F18270" s="685"/>
    </row>
    <row r="18271" spans="2:6" s="55" customFormat="1" x14ac:dyDescent="0.25">
      <c r="B18271" s="209"/>
      <c r="C18271" s="564"/>
      <c r="D18271" s="209"/>
      <c r="F18271" s="685"/>
    </row>
    <row r="18272" spans="2:6" s="55" customFormat="1" x14ac:dyDescent="0.25">
      <c r="B18272" s="209"/>
      <c r="C18272" s="564"/>
      <c r="D18272" s="209"/>
      <c r="F18272" s="685"/>
    </row>
    <row r="18273" spans="2:6" s="55" customFormat="1" x14ac:dyDescent="0.25">
      <c r="B18273" s="209"/>
      <c r="C18273" s="564"/>
      <c r="D18273" s="209"/>
      <c r="F18273" s="685"/>
    </row>
    <row r="18274" spans="2:6" s="55" customFormat="1" x14ac:dyDescent="0.25">
      <c r="B18274" s="209"/>
      <c r="C18274" s="564"/>
      <c r="D18274" s="209"/>
      <c r="F18274" s="685"/>
    </row>
    <row r="18275" spans="2:6" s="55" customFormat="1" x14ac:dyDescent="0.25">
      <c r="B18275" s="209"/>
      <c r="C18275" s="564"/>
      <c r="D18275" s="209"/>
      <c r="F18275" s="685"/>
    </row>
    <row r="18276" spans="2:6" s="55" customFormat="1" x14ac:dyDescent="0.25">
      <c r="B18276" s="209"/>
      <c r="C18276" s="564"/>
      <c r="D18276" s="209"/>
      <c r="F18276" s="685"/>
    </row>
    <row r="18277" spans="2:6" s="55" customFormat="1" x14ac:dyDescent="0.25">
      <c r="B18277" s="209"/>
      <c r="C18277" s="564"/>
      <c r="D18277" s="209"/>
      <c r="F18277" s="685"/>
    </row>
    <row r="18278" spans="2:6" s="55" customFormat="1" x14ac:dyDescent="0.25">
      <c r="B18278" s="209"/>
      <c r="C18278" s="564"/>
      <c r="D18278" s="209"/>
      <c r="F18278" s="685"/>
    </row>
    <row r="18279" spans="2:6" s="55" customFormat="1" x14ac:dyDescent="0.25">
      <c r="B18279" s="209"/>
      <c r="C18279" s="564"/>
      <c r="D18279" s="209"/>
      <c r="F18279" s="685"/>
    </row>
    <row r="18280" spans="2:6" s="55" customFormat="1" x14ac:dyDescent="0.25">
      <c r="B18280" s="209"/>
      <c r="C18280" s="564"/>
      <c r="D18280" s="209"/>
      <c r="F18280" s="685"/>
    </row>
    <row r="18281" spans="2:6" s="55" customFormat="1" x14ac:dyDescent="0.25">
      <c r="B18281" s="209"/>
      <c r="C18281" s="564"/>
      <c r="D18281" s="209"/>
      <c r="F18281" s="685"/>
    </row>
    <row r="18282" spans="2:6" s="55" customFormat="1" x14ac:dyDescent="0.25">
      <c r="B18282" s="209"/>
      <c r="C18282" s="564"/>
      <c r="D18282" s="209"/>
      <c r="F18282" s="685"/>
    </row>
    <row r="18283" spans="2:6" s="55" customFormat="1" x14ac:dyDescent="0.25">
      <c r="B18283" s="209"/>
      <c r="C18283" s="564"/>
      <c r="D18283" s="209"/>
      <c r="F18283" s="685"/>
    </row>
    <row r="18284" spans="2:6" s="55" customFormat="1" x14ac:dyDescent="0.25">
      <c r="B18284" s="209"/>
      <c r="C18284" s="564"/>
      <c r="D18284" s="209"/>
      <c r="F18284" s="685"/>
    </row>
    <row r="18285" spans="2:6" s="55" customFormat="1" x14ac:dyDescent="0.25">
      <c r="B18285" s="209"/>
      <c r="C18285" s="564"/>
      <c r="D18285" s="209"/>
      <c r="F18285" s="685"/>
    </row>
    <row r="18286" spans="2:6" s="55" customFormat="1" x14ac:dyDescent="0.25">
      <c r="B18286" s="209"/>
      <c r="C18286" s="564"/>
      <c r="D18286" s="209"/>
      <c r="F18286" s="685"/>
    </row>
    <row r="18287" spans="2:6" s="55" customFormat="1" x14ac:dyDescent="0.25">
      <c r="B18287" s="209"/>
      <c r="C18287" s="564"/>
      <c r="D18287" s="209"/>
      <c r="F18287" s="685"/>
    </row>
    <row r="18288" spans="2:6" s="55" customFormat="1" x14ac:dyDescent="0.25">
      <c r="B18288" s="209"/>
      <c r="C18288" s="564"/>
      <c r="D18288" s="209"/>
      <c r="F18288" s="685"/>
    </row>
    <row r="18289" spans="2:6" s="55" customFormat="1" x14ac:dyDescent="0.25">
      <c r="B18289" s="209"/>
      <c r="C18289" s="564"/>
      <c r="D18289" s="209"/>
      <c r="F18289" s="685"/>
    </row>
    <row r="18290" spans="2:6" s="55" customFormat="1" x14ac:dyDescent="0.25">
      <c r="B18290" s="209"/>
      <c r="C18290" s="564"/>
      <c r="D18290" s="209"/>
      <c r="F18290" s="685"/>
    </row>
    <row r="18291" spans="2:6" s="55" customFormat="1" x14ac:dyDescent="0.25">
      <c r="B18291" s="209"/>
      <c r="C18291" s="564"/>
      <c r="D18291" s="209"/>
      <c r="F18291" s="685"/>
    </row>
    <row r="18292" spans="2:6" s="55" customFormat="1" x14ac:dyDescent="0.25">
      <c r="B18292" s="209"/>
      <c r="C18292" s="564"/>
      <c r="D18292" s="209"/>
      <c r="F18292" s="685"/>
    </row>
    <row r="18293" spans="2:6" s="55" customFormat="1" x14ac:dyDescent="0.25">
      <c r="B18293" s="209"/>
      <c r="C18293" s="564"/>
      <c r="D18293" s="209"/>
      <c r="F18293" s="685"/>
    </row>
    <row r="18294" spans="2:6" s="55" customFormat="1" x14ac:dyDescent="0.25">
      <c r="B18294" s="209"/>
      <c r="C18294" s="564"/>
      <c r="D18294" s="209"/>
      <c r="F18294" s="685"/>
    </row>
    <row r="18295" spans="2:6" s="55" customFormat="1" x14ac:dyDescent="0.25">
      <c r="B18295" s="209"/>
      <c r="C18295" s="564"/>
      <c r="D18295" s="209"/>
      <c r="F18295" s="685"/>
    </row>
    <row r="18296" spans="2:6" s="55" customFormat="1" x14ac:dyDescent="0.25">
      <c r="B18296" s="209"/>
      <c r="C18296" s="564"/>
      <c r="D18296" s="209"/>
      <c r="F18296" s="685"/>
    </row>
    <row r="18297" spans="2:6" s="55" customFormat="1" x14ac:dyDescent="0.25">
      <c r="B18297" s="209"/>
      <c r="C18297" s="564"/>
      <c r="D18297" s="209"/>
      <c r="F18297" s="685"/>
    </row>
    <row r="18298" spans="2:6" s="55" customFormat="1" x14ac:dyDescent="0.25">
      <c r="B18298" s="209"/>
      <c r="C18298" s="564"/>
      <c r="D18298" s="209"/>
      <c r="F18298" s="685"/>
    </row>
    <row r="18299" spans="2:6" s="55" customFormat="1" x14ac:dyDescent="0.25">
      <c r="B18299" s="209"/>
      <c r="C18299" s="564"/>
      <c r="D18299" s="209"/>
      <c r="F18299" s="685"/>
    </row>
    <row r="18300" spans="2:6" s="55" customFormat="1" x14ac:dyDescent="0.25">
      <c r="B18300" s="209"/>
      <c r="C18300" s="564"/>
      <c r="D18300" s="209"/>
      <c r="F18300" s="685"/>
    </row>
    <row r="18301" spans="2:6" s="55" customFormat="1" x14ac:dyDescent="0.25">
      <c r="B18301" s="209"/>
      <c r="C18301" s="564"/>
      <c r="D18301" s="209"/>
      <c r="F18301" s="685"/>
    </row>
    <row r="18302" spans="2:6" s="55" customFormat="1" x14ac:dyDescent="0.25">
      <c r="B18302" s="209"/>
      <c r="C18302" s="564"/>
      <c r="D18302" s="209"/>
      <c r="F18302" s="685"/>
    </row>
    <row r="18303" spans="2:6" s="55" customFormat="1" x14ac:dyDescent="0.25">
      <c r="B18303" s="209"/>
      <c r="C18303" s="564"/>
      <c r="D18303" s="209"/>
      <c r="F18303" s="685"/>
    </row>
    <row r="18304" spans="2:6" s="55" customFormat="1" x14ac:dyDescent="0.25">
      <c r="B18304" s="209"/>
      <c r="C18304" s="564"/>
      <c r="D18304" s="209"/>
      <c r="F18304" s="685"/>
    </row>
    <row r="18305" spans="2:6" s="55" customFormat="1" x14ac:dyDescent="0.25">
      <c r="B18305" s="209"/>
      <c r="C18305" s="564"/>
      <c r="D18305" s="209"/>
      <c r="F18305" s="685"/>
    </row>
    <row r="18306" spans="2:6" s="55" customFormat="1" x14ac:dyDescent="0.25">
      <c r="B18306" s="209"/>
      <c r="C18306" s="564"/>
      <c r="D18306" s="209"/>
      <c r="F18306" s="685"/>
    </row>
    <row r="18307" spans="2:6" s="55" customFormat="1" x14ac:dyDescent="0.25">
      <c r="B18307" s="209"/>
      <c r="C18307" s="564"/>
      <c r="D18307" s="209"/>
      <c r="F18307" s="685"/>
    </row>
    <row r="18308" spans="2:6" s="55" customFormat="1" x14ac:dyDescent="0.25">
      <c r="B18308" s="209"/>
      <c r="C18308" s="564"/>
      <c r="D18308" s="209"/>
      <c r="F18308" s="685"/>
    </row>
    <row r="18309" spans="2:6" s="55" customFormat="1" x14ac:dyDescent="0.25">
      <c r="B18309" s="209"/>
      <c r="C18309" s="564"/>
      <c r="D18309" s="209"/>
      <c r="F18309" s="685"/>
    </row>
    <row r="18310" spans="2:6" s="55" customFormat="1" x14ac:dyDescent="0.25">
      <c r="B18310" s="209"/>
      <c r="C18310" s="564"/>
      <c r="D18310" s="209"/>
      <c r="F18310" s="685"/>
    </row>
    <row r="18311" spans="2:6" s="55" customFormat="1" x14ac:dyDescent="0.25">
      <c r="B18311" s="209"/>
      <c r="C18311" s="564"/>
      <c r="D18311" s="209"/>
      <c r="F18311" s="685"/>
    </row>
    <row r="18312" spans="2:6" s="55" customFormat="1" x14ac:dyDescent="0.25">
      <c r="B18312" s="209"/>
      <c r="C18312" s="564"/>
      <c r="D18312" s="209"/>
      <c r="F18312" s="685"/>
    </row>
    <row r="18313" spans="2:6" s="55" customFormat="1" x14ac:dyDescent="0.25">
      <c r="B18313" s="209"/>
      <c r="C18313" s="564"/>
      <c r="D18313" s="209"/>
      <c r="F18313" s="685"/>
    </row>
    <row r="18314" spans="2:6" s="55" customFormat="1" x14ac:dyDescent="0.25">
      <c r="B18314" s="209"/>
      <c r="C18314" s="564"/>
      <c r="D18314" s="209"/>
      <c r="F18314" s="685"/>
    </row>
    <row r="18315" spans="2:6" s="55" customFormat="1" x14ac:dyDescent="0.25">
      <c r="B18315" s="209"/>
      <c r="C18315" s="564"/>
      <c r="D18315" s="209"/>
      <c r="F18315" s="685"/>
    </row>
    <row r="18316" spans="2:6" s="55" customFormat="1" x14ac:dyDescent="0.25">
      <c r="B18316" s="209"/>
      <c r="C18316" s="564"/>
      <c r="D18316" s="209"/>
      <c r="F18316" s="685"/>
    </row>
    <row r="18317" spans="2:6" s="55" customFormat="1" x14ac:dyDescent="0.25">
      <c r="B18317" s="209"/>
      <c r="C18317" s="564"/>
      <c r="D18317" s="209"/>
      <c r="F18317" s="685"/>
    </row>
    <row r="18318" spans="2:6" s="55" customFormat="1" x14ac:dyDescent="0.25">
      <c r="B18318" s="209"/>
      <c r="C18318" s="564"/>
      <c r="D18318" s="209"/>
      <c r="F18318" s="685"/>
    </row>
    <row r="18319" spans="2:6" s="55" customFormat="1" x14ac:dyDescent="0.25">
      <c r="B18319" s="209"/>
      <c r="C18319" s="564"/>
      <c r="D18319" s="209"/>
      <c r="F18319" s="685"/>
    </row>
    <row r="18320" spans="2:6" s="55" customFormat="1" x14ac:dyDescent="0.25">
      <c r="B18320" s="209"/>
      <c r="C18320" s="564"/>
      <c r="D18320" s="209"/>
      <c r="F18320" s="685"/>
    </row>
    <row r="18321" spans="2:6" s="55" customFormat="1" x14ac:dyDescent="0.25">
      <c r="B18321" s="209"/>
      <c r="C18321" s="564"/>
      <c r="D18321" s="209"/>
      <c r="F18321" s="685"/>
    </row>
    <row r="18322" spans="2:6" s="55" customFormat="1" x14ac:dyDescent="0.25">
      <c r="B18322" s="209"/>
      <c r="C18322" s="564"/>
      <c r="D18322" s="209"/>
      <c r="F18322" s="685"/>
    </row>
    <row r="18323" spans="2:6" s="55" customFormat="1" x14ac:dyDescent="0.25">
      <c r="B18323" s="209"/>
      <c r="C18323" s="564"/>
      <c r="D18323" s="209"/>
      <c r="F18323" s="685"/>
    </row>
    <row r="18324" spans="2:6" s="55" customFormat="1" x14ac:dyDescent="0.25">
      <c r="B18324" s="209"/>
      <c r="C18324" s="564"/>
      <c r="D18324" s="209"/>
      <c r="F18324" s="685"/>
    </row>
    <row r="18325" spans="2:6" s="55" customFormat="1" x14ac:dyDescent="0.25">
      <c r="B18325" s="209"/>
      <c r="C18325" s="564"/>
      <c r="D18325" s="209"/>
      <c r="F18325" s="685"/>
    </row>
    <row r="18326" spans="2:6" s="55" customFormat="1" x14ac:dyDescent="0.25">
      <c r="B18326" s="209"/>
      <c r="C18326" s="564"/>
      <c r="D18326" s="209"/>
      <c r="F18326" s="685"/>
    </row>
    <row r="18327" spans="2:6" s="55" customFormat="1" x14ac:dyDescent="0.25">
      <c r="B18327" s="209"/>
      <c r="C18327" s="564"/>
      <c r="D18327" s="209"/>
      <c r="F18327" s="685"/>
    </row>
    <row r="18328" spans="2:6" s="55" customFormat="1" x14ac:dyDescent="0.25">
      <c r="B18328" s="209"/>
      <c r="C18328" s="564"/>
      <c r="D18328" s="209"/>
      <c r="F18328" s="685"/>
    </row>
    <row r="18329" spans="2:6" s="55" customFormat="1" x14ac:dyDescent="0.25">
      <c r="B18329" s="209"/>
      <c r="C18329" s="564"/>
      <c r="D18329" s="209"/>
      <c r="F18329" s="685"/>
    </row>
    <row r="18330" spans="2:6" s="55" customFormat="1" x14ac:dyDescent="0.25">
      <c r="B18330" s="209"/>
      <c r="C18330" s="564"/>
      <c r="D18330" s="209"/>
      <c r="F18330" s="685"/>
    </row>
    <row r="18331" spans="2:6" s="55" customFormat="1" x14ac:dyDescent="0.25">
      <c r="B18331" s="209"/>
      <c r="C18331" s="564"/>
      <c r="D18331" s="209"/>
      <c r="F18331" s="685"/>
    </row>
    <row r="18332" spans="2:6" s="55" customFormat="1" x14ac:dyDescent="0.25">
      <c r="B18332" s="209"/>
      <c r="C18332" s="564"/>
      <c r="D18332" s="209"/>
      <c r="F18332" s="685"/>
    </row>
    <row r="18333" spans="2:6" s="55" customFormat="1" x14ac:dyDescent="0.25">
      <c r="B18333" s="209"/>
      <c r="C18333" s="564"/>
      <c r="D18333" s="209"/>
      <c r="F18333" s="685"/>
    </row>
    <row r="18334" spans="2:6" s="55" customFormat="1" x14ac:dyDescent="0.25">
      <c r="B18334" s="209"/>
      <c r="C18334" s="564"/>
      <c r="D18334" s="209"/>
      <c r="F18334" s="685"/>
    </row>
    <row r="18335" spans="2:6" s="55" customFormat="1" x14ac:dyDescent="0.25">
      <c r="B18335" s="209"/>
      <c r="C18335" s="564"/>
      <c r="D18335" s="209"/>
      <c r="F18335" s="685"/>
    </row>
    <row r="18336" spans="2:6" s="55" customFormat="1" x14ac:dyDescent="0.25">
      <c r="B18336" s="209"/>
      <c r="C18336" s="564"/>
      <c r="D18336" s="209"/>
      <c r="F18336" s="685"/>
    </row>
    <row r="18337" spans="2:6" s="55" customFormat="1" x14ac:dyDescent="0.25">
      <c r="B18337" s="209"/>
      <c r="C18337" s="564"/>
      <c r="D18337" s="209"/>
      <c r="F18337" s="685"/>
    </row>
    <row r="18338" spans="2:6" s="55" customFormat="1" x14ac:dyDescent="0.25">
      <c r="B18338" s="209"/>
      <c r="C18338" s="564"/>
      <c r="D18338" s="209"/>
      <c r="F18338" s="685"/>
    </row>
    <row r="18339" spans="2:6" s="55" customFormat="1" x14ac:dyDescent="0.25">
      <c r="B18339" s="209"/>
      <c r="C18339" s="564"/>
      <c r="D18339" s="209"/>
      <c r="F18339" s="685"/>
    </row>
    <row r="18340" spans="2:6" s="55" customFormat="1" x14ac:dyDescent="0.25">
      <c r="B18340" s="209"/>
      <c r="C18340" s="564"/>
      <c r="D18340" s="209"/>
      <c r="F18340" s="685"/>
    </row>
    <row r="18341" spans="2:6" s="55" customFormat="1" x14ac:dyDescent="0.25">
      <c r="B18341" s="209"/>
      <c r="C18341" s="564"/>
      <c r="D18341" s="209"/>
      <c r="F18341" s="685"/>
    </row>
    <row r="18342" spans="2:6" s="55" customFormat="1" x14ac:dyDescent="0.25">
      <c r="B18342" s="209"/>
      <c r="C18342" s="564"/>
      <c r="D18342" s="209"/>
      <c r="F18342" s="685"/>
    </row>
    <row r="18343" spans="2:6" s="55" customFormat="1" x14ac:dyDescent="0.25">
      <c r="B18343" s="209"/>
      <c r="C18343" s="564"/>
      <c r="D18343" s="209"/>
      <c r="F18343" s="685"/>
    </row>
    <row r="18344" spans="2:6" s="55" customFormat="1" x14ac:dyDescent="0.25">
      <c r="B18344" s="209"/>
      <c r="C18344" s="564"/>
      <c r="D18344" s="209"/>
      <c r="F18344" s="685"/>
    </row>
    <row r="18345" spans="2:6" s="55" customFormat="1" x14ac:dyDescent="0.25">
      <c r="B18345" s="209"/>
      <c r="C18345" s="564"/>
      <c r="D18345" s="209"/>
      <c r="F18345" s="685"/>
    </row>
    <row r="18346" spans="2:6" s="55" customFormat="1" x14ac:dyDescent="0.25">
      <c r="B18346" s="209"/>
      <c r="C18346" s="564"/>
      <c r="D18346" s="209"/>
      <c r="F18346" s="685"/>
    </row>
    <row r="18347" spans="2:6" s="55" customFormat="1" x14ac:dyDescent="0.25">
      <c r="B18347" s="209"/>
      <c r="C18347" s="564"/>
      <c r="D18347" s="209"/>
      <c r="F18347" s="685"/>
    </row>
    <row r="18348" spans="2:6" s="55" customFormat="1" x14ac:dyDescent="0.25">
      <c r="B18348" s="209"/>
      <c r="C18348" s="564"/>
      <c r="D18348" s="209"/>
      <c r="F18348" s="685"/>
    </row>
    <row r="18349" spans="2:6" s="55" customFormat="1" x14ac:dyDescent="0.25">
      <c r="B18349" s="209"/>
      <c r="C18349" s="564"/>
      <c r="D18349" s="209"/>
      <c r="F18349" s="685"/>
    </row>
    <row r="18350" spans="2:6" s="55" customFormat="1" x14ac:dyDescent="0.25">
      <c r="B18350" s="209"/>
      <c r="C18350" s="564"/>
      <c r="D18350" s="209"/>
      <c r="F18350" s="685"/>
    </row>
    <row r="18351" spans="2:6" s="55" customFormat="1" x14ac:dyDescent="0.25">
      <c r="B18351" s="209"/>
      <c r="C18351" s="564"/>
      <c r="D18351" s="209"/>
      <c r="F18351" s="685"/>
    </row>
    <row r="18352" spans="2:6" s="55" customFormat="1" x14ac:dyDescent="0.25">
      <c r="B18352" s="209"/>
      <c r="C18352" s="564"/>
      <c r="D18352" s="209"/>
      <c r="F18352" s="685"/>
    </row>
    <row r="18353" spans="2:6" s="55" customFormat="1" x14ac:dyDescent="0.25">
      <c r="B18353" s="209"/>
      <c r="C18353" s="564"/>
      <c r="D18353" s="209"/>
      <c r="F18353" s="685"/>
    </row>
    <row r="18354" spans="2:6" s="55" customFormat="1" x14ac:dyDescent="0.25">
      <c r="B18354" s="209"/>
      <c r="C18354" s="564"/>
      <c r="D18354" s="209"/>
      <c r="F18354" s="685"/>
    </row>
    <row r="18355" spans="2:6" s="55" customFormat="1" x14ac:dyDescent="0.25">
      <c r="B18355" s="209"/>
      <c r="C18355" s="564"/>
      <c r="D18355" s="209"/>
      <c r="F18355" s="685"/>
    </row>
    <row r="18356" spans="2:6" s="55" customFormat="1" x14ac:dyDescent="0.25">
      <c r="B18356" s="209"/>
      <c r="C18356" s="564"/>
      <c r="D18356" s="209"/>
      <c r="F18356" s="685"/>
    </row>
    <row r="18357" spans="2:6" s="55" customFormat="1" x14ac:dyDescent="0.25">
      <c r="B18357" s="209"/>
      <c r="C18357" s="564"/>
      <c r="D18357" s="209"/>
      <c r="F18357" s="685"/>
    </row>
    <row r="18358" spans="2:6" s="55" customFormat="1" x14ac:dyDescent="0.25">
      <c r="B18358" s="209"/>
      <c r="C18358" s="564"/>
      <c r="D18358" s="209"/>
      <c r="F18358" s="685"/>
    </row>
    <row r="18359" spans="2:6" s="55" customFormat="1" x14ac:dyDescent="0.25">
      <c r="B18359" s="209"/>
      <c r="C18359" s="564"/>
      <c r="D18359" s="209"/>
      <c r="F18359" s="685"/>
    </row>
    <row r="18360" spans="2:6" s="55" customFormat="1" x14ac:dyDescent="0.25">
      <c r="B18360" s="209"/>
      <c r="C18360" s="564"/>
      <c r="D18360" s="209"/>
      <c r="F18360" s="685"/>
    </row>
    <row r="18361" spans="2:6" s="55" customFormat="1" x14ac:dyDescent="0.25">
      <c r="B18361" s="209"/>
      <c r="C18361" s="564"/>
      <c r="D18361" s="209"/>
      <c r="F18361" s="685"/>
    </row>
    <row r="18362" spans="2:6" s="55" customFormat="1" x14ac:dyDescent="0.25">
      <c r="B18362" s="209"/>
      <c r="C18362" s="564"/>
      <c r="D18362" s="209"/>
      <c r="F18362" s="685"/>
    </row>
    <row r="18363" spans="2:6" s="55" customFormat="1" x14ac:dyDescent="0.25">
      <c r="B18363" s="209"/>
      <c r="C18363" s="564"/>
      <c r="D18363" s="209"/>
      <c r="F18363" s="685"/>
    </row>
    <row r="18364" spans="2:6" s="55" customFormat="1" x14ac:dyDescent="0.25">
      <c r="B18364" s="209"/>
      <c r="C18364" s="564"/>
      <c r="D18364" s="209"/>
      <c r="F18364" s="685"/>
    </row>
    <row r="18365" spans="2:6" s="55" customFormat="1" x14ac:dyDescent="0.25">
      <c r="B18365" s="209"/>
      <c r="C18365" s="564"/>
      <c r="D18365" s="209"/>
      <c r="F18365" s="685"/>
    </row>
    <row r="18366" spans="2:6" s="55" customFormat="1" x14ac:dyDescent="0.25">
      <c r="B18366" s="209"/>
      <c r="C18366" s="564"/>
      <c r="D18366" s="209"/>
      <c r="F18366" s="685"/>
    </row>
    <row r="18367" spans="2:6" s="55" customFormat="1" x14ac:dyDescent="0.25">
      <c r="B18367" s="209"/>
      <c r="C18367" s="564"/>
      <c r="D18367" s="209"/>
      <c r="F18367" s="685"/>
    </row>
    <row r="18368" spans="2:6" s="55" customFormat="1" x14ac:dyDescent="0.25">
      <c r="B18368" s="209"/>
      <c r="C18368" s="564"/>
      <c r="D18368" s="209"/>
      <c r="F18368" s="685"/>
    </row>
    <row r="18369" spans="2:6" s="55" customFormat="1" x14ac:dyDescent="0.25">
      <c r="B18369" s="209"/>
      <c r="C18369" s="564"/>
      <c r="D18369" s="209"/>
      <c r="F18369" s="685"/>
    </row>
    <row r="18370" spans="2:6" s="55" customFormat="1" x14ac:dyDescent="0.25">
      <c r="B18370" s="209"/>
      <c r="C18370" s="564"/>
      <c r="D18370" s="209"/>
      <c r="F18370" s="685"/>
    </row>
    <row r="18371" spans="2:6" s="55" customFormat="1" x14ac:dyDescent="0.25">
      <c r="B18371" s="209"/>
      <c r="C18371" s="564"/>
      <c r="D18371" s="209"/>
      <c r="F18371" s="685"/>
    </row>
    <row r="18372" spans="2:6" s="55" customFormat="1" x14ac:dyDescent="0.25">
      <c r="B18372" s="209"/>
      <c r="C18372" s="564"/>
      <c r="D18372" s="209"/>
      <c r="F18372" s="685"/>
    </row>
    <row r="18373" spans="2:6" s="55" customFormat="1" x14ac:dyDescent="0.25">
      <c r="B18373" s="209"/>
      <c r="C18373" s="564"/>
      <c r="D18373" s="209"/>
      <c r="F18373" s="685"/>
    </row>
    <row r="18374" spans="2:6" s="55" customFormat="1" x14ac:dyDescent="0.25">
      <c r="B18374" s="209"/>
      <c r="C18374" s="564"/>
      <c r="D18374" s="209"/>
      <c r="F18374" s="685"/>
    </row>
    <row r="18375" spans="2:6" s="55" customFormat="1" x14ac:dyDescent="0.25">
      <c r="B18375" s="209"/>
      <c r="C18375" s="564"/>
      <c r="D18375" s="209"/>
      <c r="F18375" s="685"/>
    </row>
    <row r="18376" spans="2:6" s="55" customFormat="1" x14ac:dyDescent="0.25">
      <c r="B18376" s="209"/>
      <c r="C18376" s="564"/>
      <c r="D18376" s="209"/>
      <c r="F18376" s="685"/>
    </row>
    <row r="18377" spans="2:6" s="55" customFormat="1" x14ac:dyDescent="0.25">
      <c r="B18377" s="209"/>
      <c r="C18377" s="564"/>
      <c r="D18377" s="209"/>
      <c r="F18377" s="685"/>
    </row>
    <row r="18378" spans="2:6" s="55" customFormat="1" x14ac:dyDescent="0.25">
      <c r="B18378" s="209"/>
      <c r="C18378" s="564"/>
      <c r="D18378" s="209"/>
      <c r="F18378" s="685"/>
    </row>
    <row r="18379" spans="2:6" s="55" customFormat="1" x14ac:dyDescent="0.25">
      <c r="B18379" s="209"/>
      <c r="C18379" s="564"/>
      <c r="D18379" s="209"/>
      <c r="F18379" s="685"/>
    </row>
    <row r="18380" spans="2:6" s="55" customFormat="1" x14ac:dyDescent="0.25">
      <c r="B18380" s="209"/>
      <c r="C18380" s="564"/>
      <c r="D18380" s="209"/>
      <c r="F18380" s="685"/>
    </row>
    <row r="18381" spans="2:6" s="55" customFormat="1" x14ac:dyDescent="0.25">
      <c r="B18381" s="209"/>
      <c r="C18381" s="564"/>
      <c r="D18381" s="209"/>
      <c r="F18381" s="685"/>
    </row>
    <row r="18382" spans="2:6" s="55" customFormat="1" x14ac:dyDescent="0.25">
      <c r="B18382" s="209"/>
      <c r="C18382" s="564"/>
      <c r="D18382" s="209"/>
      <c r="F18382" s="685"/>
    </row>
    <row r="18383" spans="2:6" s="55" customFormat="1" x14ac:dyDescent="0.25">
      <c r="B18383" s="209"/>
      <c r="C18383" s="564"/>
      <c r="D18383" s="209"/>
      <c r="F18383" s="685"/>
    </row>
    <row r="18384" spans="2:6" s="55" customFormat="1" x14ac:dyDescent="0.25">
      <c r="B18384" s="209"/>
      <c r="C18384" s="564"/>
      <c r="D18384" s="209"/>
      <c r="F18384" s="685"/>
    </row>
    <row r="18385" spans="2:6" s="55" customFormat="1" x14ac:dyDescent="0.25">
      <c r="B18385" s="209"/>
      <c r="C18385" s="564"/>
      <c r="D18385" s="209"/>
      <c r="F18385" s="685"/>
    </row>
    <row r="18386" spans="2:6" s="55" customFormat="1" x14ac:dyDescent="0.25">
      <c r="B18386" s="209"/>
      <c r="C18386" s="564"/>
      <c r="D18386" s="209"/>
      <c r="F18386" s="685"/>
    </row>
    <row r="18387" spans="2:6" s="55" customFormat="1" x14ac:dyDescent="0.25">
      <c r="B18387" s="209"/>
      <c r="C18387" s="564"/>
      <c r="D18387" s="209"/>
      <c r="F18387" s="685"/>
    </row>
    <row r="18388" spans="2:6" s="55" customFormat="1" x14ac:dyDescent="0.25">
      <c r="B18388" s="209"/>
      <c r="C18388" s="564"/>
      <c r="D18388" s="209"/>
      <c r="F18388" s="685"/>
    </row>
    <row r="18389" spans="2:6" s="55" customFormat="1" x14ac:dyDescent="0.25">
      <c r="B18389" s="209"/>
      <c r="C18389" s="564"/>
      <c r="D18389" s="209"/>
      <c r="F18389" s="685"/>
    </row>
    <row r="18390" spans="2:6" s="55" customFormat="1" x14ac:dyDescent="0.25">
      <c r="B18390" s="209"/>
      <c r="C18390" s="564"/>
      <c r="D18390" s="209"/>
      <c r="F18390" s="685"/>
    </row>
    <row r="18391" spans="2:6" s="55" customFormat="1" x14ac:dyDescent="0.25">
      <c r="B18391" s="209"/>
      <c r="C18391" s="564"/>
      <c r="D18391" s="209"/>
      <c r="F18391" s="685"/>
    </row>
    <row r="18392" spans="2:6" s="55" customFormat="1" x14ac:dyDescent="0.25">
      <c r="B18392" s="209"/>
      <c r="C18392" s="564"/>
      <c r="D18392" s="209"/>
      <c r="F18392" s="685"/>
    </row>
    <row r="18393" spans="2:6" s="55" customFormat="1" x14ac:dyDescent="0.25">
      <c r="B18393" s="209"/>
      <c r="C18393" s="564"/>
      <c r="D18393" s="209"/>
      <c r="F18393" s="685"/>
    </row>
    <row r="18394" spans="2:6" s="55" customFormat="1" x14ac:dyDescent="0.25">
      <c r="B18394" s="209"/>
      <c r="C18394" s="564"/>
      <c r="D18394" s="209"/>
      <c r="F18394" s="685"/>
    </row>
    <row r="18395" spans="2:6" s="55" customFormat="1" x14ac:dyDescent="0.25">
      <c r="B18395" s="209"/>
      <c r="C18395" s="564"/>
      <c r="D18395" s="209"/>
      <c r="F18395" s="685"/>
    </row>
    <row r="18396" spans="2:6" s="55" customFormat="1" x14ac:dyDescent="0.25">
      <c r="B18396" s="209"/>
      <c r="C18396" s="564"/>
      <c r="D18396" s="209"/>
      <c r="F18396" s="685"/>
    </row>
    <row r="18397" spans="2:6" s="55" customFormat="1" x14ac:dyDescent="0.25">
      <c r="B18397" s="209"/>
      <c r="C18397" s="564"/>
      <c r="D18397" s="209"/>
      <c r="F18397" s="685"/>
    </row>
    <row r="18398" spans="2:6" s="55" customFormat="1" x14ac:dyDescent="0.25">
      <c r="B18398" s="209"/>
      <c r="C18398" s="564"/>
      <c r="D18398" s="209"/>
      <c r="F18398" s="685"/>
    </row>
    <row r="18399" spans="2:6" s="55" customFormat="1" x14ac:dyDescent="0.25">
      <c r="B18399" s="209"/>
      <c r="C18399" s="564"/>
      <c r="D18399" s="209"/>
      <c r="F18399" s="685"/>
    </row>
    <row r="18400" spans="2:6" s="55" customFormat="1" x14ac:dyDescent="0.25">
      <c r="B18400" s="209"/>
      <c r="C18400" s="564"/>
      <c r="D18400" s="209"/>
      <c r="F18400" s="685"/>
    </row>
    <row r="18401" spans="2:6" s="55" customFormat="1" x14ac:dyDescent="0.25">
      <c r="B18401" s="209"/>
      <c r="C18401" s="564"/>
      <c r="D18401" s="209"/>
      <c r="F18401" s="685"/>
    </row>
    <row r="18402" spans="2:6" s="55" customFormat="1" x14ac:dyDescent="0.25">
      <c r="B18402" s="209"/>
      <c r="C18402" s="564"/>
      <c r="D18402" s="209"/>
      <c r="F18402" s="685"/>
    </row>
    <row r="18403" spans="2:6" s="55" customFormat="1" x14ac:dyDescent="0.25">
      <c r="B18403" s="209"/>
      <c r="C18403" s="564"/>
      <c r="D18403" s="209"/>
      <c r="F18403" s="685"/>
    </row>
    <row r="18404" spans="2:6" s="55" customFormat="1" x14ac:dyDescent="0.25">
      <c r="B18404" s="209"/>
      <c r="C18404" s="564"/>
      <c r="D18404" s="209"/>
      <c r="F18404" s="685"/>
    </row>
    <row r="18405" spans="2:6" s="55" customFormat="1" x14ac:dyDescent="0.25">
      <c r="B18405" s="209"/>
      <c r="C18405" s="564"/>
      <c r="D18405" s="209"/>
      <c r="F18405" s="685"/>
    </row>
    <row r="18406" spans="2:6" s="55" customFormat="1" x14ac:dyDescent="0.25">
      <c r="B18406" s="209"/>
      <c r="C18406" s="564"/>
      <c r="D18406" s="209"/>
      <c r="F18406" s="685"/>
    </row>
    <row r="18407" spans="2:6" s="55" customFormat="1" x14ac:dyDescent="0.25">
      <c r="B18407" s="209"/>
      <c r="C18407" s="564"/>
      <c r="D18407" s="209"/>
      <c r="F18407" s="685"/>
    </row>
    <row r="18408" spans="2:6" s="55" customFormat="1" x14ac:dyDescent="0.25">
      <c r="B18408" s="209"/>
      <c r="C18408" s="564"/>
      <c r="D18408" s="209"/>
      <c r="F18408" s="685"/>
    </row>
    <row r="18409" spans="2:6" s="55" customFormat="1" x14ac:dyDescent="0.25">
      <c r="B18409" s="209"/>
      <c r="C18409" s="564"/>
      <c r="D18409" s="209"/>
      <c r="F18409" s="685"/>
    </row>
    <row r="18410" spans="2:6" s="55" customFormat="1" x14ac:dyDescent="0.25">
      <c r="B18410" s="209"/>
      <c r="C18410" s="564"/>
      <c r="D18410" s="209"/>
      <c r="F18410" s="685"/>
    </row>
    <row r="18411" spans="2:6" s="55" customFormat="1" x14ac:dyDescent="0.25">
      <c r="B18411" s="209"/>
      <c r="C18411" s="564"/>
      <c r="D18411" s="209"/>
      <c r="F18411" s="685"/>
    </row>
    <row r="18412" spans="2:6" s="55" customFormat="1" x14ac:dyDescent="0.25">
      <c r="B18412" s="209"/>
      <c r="C18412" s="564"/>
      <c r="D18412" s="209"/>
      <c r="F18412" s="685"/>
    </row>
    <row r="18413" spans="2:6" s="55" customFormat="1" x14ac:dyDescent="0.25">
      <c r="B18413" s="209"/>
      <c r="C18413" s="564"/>
      <c r="D18413" s="209"/>
      <c r="F18413" s="685"/>
    </row>
    <row r="18414" spans="2:6" s="55" customFormat="1" x14ac:dyDescent="0.25">
      <c r="B18414" s="209"/>
      <c r="C18414" s="564"/>
      <c r="D18414" s="209"/>
      <c r="F18414" s="685"/>
    </row>
    <row r="18415" spans="2:6" s="55" customFormat="1" x14ac:dyDescent="0.25">
      <c r="B18415" s="209"/>
      <c r="C18415" s="564"/>
      <c r="D18415" s="209"/>
      <c r="F18415" s="685"/>
    </row>
    <row r="18416" spans="2:6" s="55" customFormat="1" x14ac:dyDescent="0.25">
      <c r="B18416" s="209"/>
      <c r="C18416" s="564"/>
      <c r="D18416" s="209"/>
      <c r="F18416" s="685"/>
    </row>
    <row r="18417" spans="2:6" s="55" customFormat="1" x14ac:dyDescent="0.25">
      <c r="B18417" s="209"/>
      <c r="C18417" s="564"/>
      <c r="D18417" s="209"/>
      <c r="F18417" s="685"/>
    </row>
    <row r="18418" spans="2:6" s="55" customFormat="1" x14ac:dyDescent="0.25">
      <c r="B18418" s="209"/>
      <c r="C18418" s="564"/>
      <c r="D18418" s="209"/>
      <c r="F18418" s="685"/>
    </row>
    <row r="18419" spans="2:6" s="55" customFormat="1" x14ac:dyDescent="0.25">
      <c r="B18419" s="209"/>
      <c r="C18419" s="564"/>
      <c r="D18419" s="209"/>
      <c r="F18419" s="685"/>
    </row>
    <row r="18420" spans="2:6" s="55" customFormat="1" x14ac:dyDescent="0.25">
      <c r="B18420" s="209"/>
      <c r="C18420" s="564"/>
      <c r="D18420" s="209"/>
      <c r="F18420" s="685"/>
    </row>
    <row r="18421" spans="2:6" s="55" customFormat="1" x14ac:dyDescent="0.25">
      <c r="B18421" s="209"/>
      <c r="C18421" s="564"/>
      <c r="D18421" s="209"/>
      <c r="F18421" s="685"/>
    </row>
    <row r="18422" spans="2:6" s="55" customFormat="1" x14ac:dyDescent="0.25">
      <c r="B18422" s="209"/>
      <c r="C18422" s="564"/>
      <c r="D18422" s="209"/>
      <c r="F18422" s="685"/>
    </row>
    <row r="18423" spans="2:6" s="55" customFormat="1" x14ac:dyDescent="0.25">
      <c r="B18423" s="209"/>
      <c r="C18423" s="564"/>
      <c r="D18423" s="209"/>
      <c r="F18423" s="685"/>
    </row>
    <row r="18424" spans="2:6" s="55" customFormat="1" x14ac:dyDescent="0.25">
      <c r="B18424" s="209"/>
      <c r="C18424" s="564"/>
      <c r="D18424" s="209"/>
      <c r="F18424" s="685"/>
    </row>
    <row r="18425" spans="2:6" s="55" customFormat="1" x14ac:dyDescent="0.25">
      <c r="B18425" s="209"/>
      <c r="C18425" s="564"/>
      <c r="D18425" s="209"/>
      <c r="F18425" s="685"/>
    </row>
    <row r="18426" spans="2:6" s="55" customFormat="1" x14ac:dyDescent="0.25">
      <c r="B18426" s="209"/>
      <c r="C18426" s="564"/>
      <c r="D18426" s="209"/>
      <c r="F18426" s="685"/>
    </row>
    <row r="18427" spans="2:6" s="55" customFormat="1" x14ac:dyDescent="0.25">
      <c r="B18427" s="209"/>
      <c r="C18427" s="564"/>
      <c r="D18427" s="209"/>
      <c r="F18427" s="685"/>
    </row>
    <row r="18428" spans="2:6" s="55" customFormat="1" x14ac:dyDescent="0.25">
      <c r="B18428" s="209"/>
      <c r="C18428" s="564"/>
      <c r="D18428" s="209"/>
      <c r="F18428" s="685"/>
    </row>
    <row r="18429" spans="2:6" s="55" customFormat="1" x14ac:dyDescent="0.25">
      <c r="B18429" s="209"/>
      <c r="C18429" s="564"/>
      <c r="D18429" s="209"/>
      <c r="F18429" s="685"/>
    </row>
    <row r="18430" spans="2:6" s="55" customFormat="1" x14ac:dyDescent="0.25">
      <c r="B18430" s="209"/>
      <c r="C18430" s="564"/>
      <c r="D18430" s="209"/>
      <c r="F18430" s="685"/>
    </row>
    <row r="18431" spans="2:6" s="55" customFormat="1" x14ac:dyDescent="0.25">
      <c r="B18431" s="209"/>
      <c r="C18431" s="564"/>
      <c r="D18431" s="209"/>
      <c r="F18431" s="685"/>
    </row>
    <row r="18432" spans="2:6" s="55" customFormat="1" x14ac:dyDescent="0.25">
      <c r="B18432" s="209"/>
      <c r="C18432" s="564"/>
      <c r="D18432" s="209"/>
      <c r="F18432" s="685"/>
    </row>
    <row r="18433" spans="2:6" s="55" customFormat="1" x14ac:dyDescent="0.25">
      <c r="B18433" s="209"/>
      <c r="C18433" s="564"/>
      <c r="D18433" s="209"/>
      <c r="F18433" s="685"/>
    </row>
    <row r="18434" spans="2:6" s="55" customFormat="1" x14ac:dyDescent="0.25">
      <c r="B18434" s="209"/>
      <c r="C18434" s="564"/>
      <c r="D18434" s="209"/>
      <c r="F18434" s="685"/>
    </row>
    <row r="18435" spans="2:6" s="55" customFormat="1" x14ac:dyDescent="0.25">
      <c r="B18435" s="209"/>
      <c r="C18435" s="564"/>
      <c r="D18435" s="209"/>
      <c r="F18435" s="685"/>
    </row>
    <row r="18436" spans="2:6" s="55" customFormat="1" x14ac:dyDescent="0.25">
      <c r="B18436" s="209"/>
      <c r="C18436" s="564"/>
      <c r="D18436" s="209"/>
      <c r="F18436" s="685"/>
    </row>
    <row r="18437" spans="2:6" s="55" customFormat="1" x14ac:dyDescent="0.25">
      <c r="B18437" s="209"/>
      <c r="C18437" s="564"/>
      <c r="D18437" s="209"/>
      <c r="F18437" s="685"/>
    </row>
    <row r="18438" spans="2:6" s="55" customFormat="1" x14ac:dyDescent="0.25">
      <c r="B18438" s="209"/>
      <c r="C18438" s="564"/>
      <c r="D18438" s="209"/>
      <c r="F18438" s="685"/>
    </row>
    <row r="18439" spans="2:6" s="55" customFormat="1" x14ac:dyDescent="0.25">
      <c r="B18439" s="209"/>
      <c r="C18439" s="564"/>
      <c r="D18439" s="209"/>
      <c r="F18439" s="685"/>
    </row>
    <row r="18440" spans="2:6" s="55" customFormat="1" x14ac:dyDescent="0.25">
      <c r="B18440" s="209"/>
      <c r="C18440" s="564"/>
      <c r="D18440" s="209"/>
      <c r="F18440" s="685"/>
    </row>
    <row r="18441" spans="2:6" s="55" customFormat="1" x14ac:dyDescent="0.25">
      <c r="B18441" s="209"/>
      <c r="C18441" s="564"/>
      <c r="D18441" s="209"/>
      <c r="F18441" s="685"/>
    </row>
    <row r="18442" spans="2:6" s="55" customFormat="1" x14ac:dyDescent="0.25">
      <c r="B18442" s="209"/>
      <c r="C18442" s="564"/>
      <c r="D18442" s="209"/>
      <c r="F18442" s="685"/>
    </row>
    <row r="18443" spans="2:6" s="55" customFormat="1" x14ac:dyDescent="0.25">
      <c r="B18443" s="209"/>
      <c r="C18443" s="564"/>
      <c r="D18443" s="209"/>
      <c r="F18443" s="685"/>
    </row>
    <row r="18444" spans="2:6" s="55" customFormat="1" x14ac:dyDescent="0.25">
      <c r="B18444" s="209"/>
      <c r="C18444" s="564"/>
      <c r="D18444" s="209"/>
      <c r="F18444" s="685"/>
    </row>
    <row r="18445" spans="2:6" s="55" customFormat="1" x14ac:dyDescent="0.25">
      <c r="B18445" s="209"/>
      <c r="C18445" s="564"/>
      <c r="D18445" s="209"/>
      <c r="F18445" s="685"/>
    </row>
    <row r="18446" spans="2:6" s="55" customFormat="1" x14ac:dyDescent="0.25">
      <c r="B18446" s="209"/>
      <c r="C18446" s="564"/>
      <c r="D18446" s="209"/>
      <c r="F18446" s="685"/>
    </row>
    <row r="18447" spans="2:6" s="55" customFormat="1" x14ac:dyDescent="0.25">
      <c r="B18447" s="209"/>
      <c r="C18447" s="564"/>
      <c r="D18447" s="209"/>
      <c r="F18447" s="685"/>
    </row>
    <row r="18448" spans="2:6" s="55" customFormat="1" x14ac:dyDescent="0.25">
      <c r="B18448" s="209"/>
      <c r="C18448" s="564"/>
      <c r="D18448" s="209"/>
      <c r="F18448" s="685"/>
    </row>
    <row r="18449" spans="2:6" s="55" customFormat="1" x14ac:dyDescent="0.25">
      <c r="B18449" s="209"/>
      <c r="C18449" s="564"/>
      <c r="D18449" s="209"/>
      <c r="F18449" s="685"/>
    </row>
    <row r="18450" spans="2:6" s="55" customFormat="1" x14ac:dyDescent="0.25">
      <c r="B18450" s="209"/>
      <c r="C18450" s="564"/>
      <c r="D18450" s="209"/>
      <c r="F18450" s="685"/>
    </row>
    <row r="18451" spans="2:6" s="55" customFormat="1" x14ac:dyDescent="0.25">
      <c r="B18451" s="209"/>
      <c r="C18451" s="564"/>
      <c r="D18451" s="209"/>
      <c r="F18451" s="685"/>
    </row>
    <row r="18452" spans="2:6" s="55" customFormat="1" x14ac:dyDescent="0.25">
      <c r="B18452" s="209"/>
      <c r="C18452" s="564"/>
      <c r="D18452" s="209"/>
      <c r="F18452" s="685"/>
    </row>
    <row r="18453" spans="2:6" s="55" customFormat="1" x14ac:dyDescent="0.25">
      <c r="B18453" s="209"/>
      <c r="C18453" s="564"/>
      <c r="D18453" s="209"/>
      <c r="F18453" s="685"/>
    </row>
    <row r="18454" spans="2:6" s="55" customFormat="1" x14ac:dyDescent="0.25">
      <c r="B18454" s="209"/>
      <c r="C18454" s="564"/>
      <c r="D18454" s="209"/>
      <c r="F18454" s="685"/>
    </row>
    <row r="18455" spans="2:6" s="55" customFormat="1" x14ac:dyDescent="0.25">
      <c r="B18455" s="209"/>
      <c r="C18455" s="564"/>
      <c r="D18455" s="209"/>
      <c r="F18455" s="685"/>
    </row>
    <row r="18456" spans="2:6" s="55" customFormat="1" x14ac:dyDescent="0.25">
      <c r="B18456" s="209"/>
      <c r="C18456" s="564"/>
      <c r="D18456" s="209"/>
      <c r="F18456" s="685"/>
    </row>
    <row r="18457" spans="2:6" s="55" customFormat="1" x14ac:dyDescent="0.25">
      <c r="B18457" s="209"/>
      <c r="C18457" s="564"/>
      <c r="D18457" s="209"/>
      <c r="F18457" s="685"/>
    </row>
    <row r="18458" spans="2:6" s="55" customFormat="1" x14ac:dyDescent="0.25">
      <c r="B18458" s="209"/>
      <c r="C18458" s="564"/>
      <c r="D18458" s="209"/>
      <c r="F18458" s="685"/>
    </row>
    <row r="18459" spans="2:6" s="55" customFormat="1" x14ac:dyDescent="0.25">
      <c r="B18459" s="209"/>
      <c r="C18459" s="564"/>
      <c r="D18459" s="209"/>
      <c r="F18459" s="685"/>
    </row>
    <row r="18460" spans="2:6" s="55" customFormat="1" x14ac:dyDescent="0.25">
      <c r="B18460" s="209"/>
      <c r="C18460" s="564"/>
      <c r="D18460" s="209"/>
      <c r="F18460" s="685"/>
    </row>
    <row r="18461" spans="2:6" s="55" customFormat="1" x14ac:dyDescent="0.25">
      <c r="B18461" s="209"/>
      <c r="C18461" s="564"/>
      <c r="D18461" s="209"/>
      <c r="F18461" s="685"/>
    </row>
    <row r="18462" spans="2:6" s="55" customFormat="1" x14ac:dyDescent="0.25">
      <c r="B18462" s="209"/>
      <c r="C18462" s="564"/>
      <c r="D18462" s="209"/>
      <c r="F18462" s="685"/>
    </row>
    <row r="18463" spans="2:6" s="55" customFormat="1" x14ac:dyDescent="0.25">
      <c r="B18463" s="209"/>
      <c r="C18463" s="564"/>
      <c r="D18463" s="209"/>
      <c r="F18463" s="685"/>
    </row>
    <row r="18464" spans="2:6" s="55" customFormat="1" x14ac:dyDescent="0.25">
      <c r="B18464" s="209"/>
      <c r="C18464" s="564"/>
      <c r="D18464" s="209"/>
      <c r="F18464" s="685"/>
    </row>
    <row r="18465" spans="2:6" s="55" customFormat="1" x14ac:dyDescent="0.25">
      <c r="B18465" s="209"/>
      <c r="C18465" s="564"/>
      <c r="D18465" s="209"/>
      <c r="F18465" s="685"/>
    </row>
    <row r="18466" spans="2:6" s="55" customFormat="1" x14ac:dyDescent="0.25">
      <c r="B18466" s="209"/>
      <c r="C18466" s="564"/>
      <c r="D18466" s="209"/>
      <c r="F18466" s="685"/>
    </row>
    <row r="18467" spans="2:6" s="55" customFormat="1" x14ac:dyDescent="0.25">
      <c r="B18467" s="209"/>
      <c r="C18467" s="564"/>
      <c r="D18467" s="209"/>
      <c r="F18467" s="685"/>
    </row>
    <row r="18468" spans="2:6" s="55" customFormat="1" x14ac:dyDescent="0.25">
      <c r="B18468" s="209"/>
      <c r="C18468" s="564"/>
      <c r="D18468" s="209"/>
      <c r="F18468" s="685"/>
    </row>
    <row r="18469" spans="2:6" s="55" customFormat="1" x14ac:dyDescent="0.25">
      <c r="B18469" s="209"/>
      <c r="C18469" s="564"/>
      <c r="D18469" s="209"/>
      <c r="F18469" s="685"/>
    </row>
    <row r="18470" spans="2:6" s="55" customFormat="1" x14ac:dyDescent="0.25">
      <c r="B18470" s="209"/>
      <c r="C18470" s="564"/>
      <c r="D18470" s="209"/>
      <c r="F18470" s="685"/>
    </row>
    <row r="18471" spans="2:6" s="55" customFormat="1" x14ac:dyDescent="0.25">
      <c r="B18471" s="209"/>
      <c r="C18471" s="564"/>
      <c r="D18471" s="209"/>
      <c r="F18471" s="685"/>
    </row>
    <row r="18472" spans="2:6" s="55" customFormat="1" x14ac:dyDescent="0.25">
      <c r="B18472" s="209"/>
      <c r="C18472" s="564"/>
      <c r="D18472" s="209"/>
      <c r="F18472" s="685"/>
    </row>
    <row r="18473" spans="2:6" s="55" customFormat="1" x14ac:dyDescent="0.25">
      <c r="B18473" s="209"/>
      <c r="C18473" s="564"/>
      <c r="D18473" s="209"/>
      <c r="F18473" s="685"/>
    </row>
    <row r="18474" spans="2:6" s="55" customFormat="1" x14ac:dyDescent="0.25">
      <c r="B18474" s="209"/>
      <c r="C18474" s="564"/>
      <c r="D18474" s="209"/>
      <c r="F18474" s="685"/>
    </row>
    <row r="18475" spans="2:6" s="55" customFormat="1" x14ac:dyDescent="0.25">
      <c r="B18475" s="209"/>
      <c r="C18475" s="564"/>
      <c r="D18475" s="209"/>
      <c r="F18475" s="685"/>
    </row>
    <row r="18476" spans="2:6" s="55" customFormat="1" x14ac:dyDescent="0.25">
      <c r="B18476" s="209"/>
      <c r="C18476" s="564"/>
      <c r="D18476" s="209"/>
      <c r="F18476" s="685"/>
    </row>
    <row r="18477" spans="2:6" s="55" customFormat="1" x14ac:dyDescent="0.25">
      <c r="B18477" s="209"/>
      <c r="C18477" s="564"/>
      <c r="D18477" s="209"/>
      <c r="F18477" s="685"/>
    </row>
    <row r="18478" spans="2:6" s="55" customFormat="1" x14ac:dyDescent="0.25">
      <c r="B18478" s="209"/>
      <c r="C18478" s="564"/>
      <c r="D18478" s="209"/>
      <c r="F18478" s="685"/>
    </row>
    <row r="18479" spans="2:6" s="55" customFormat="1" x14ac:dyDescent="0.25">
      <c r="B18479" s="209"/>
      <c r="C18479" s="564"/>
      <c r="D18479" s="209"/>
      <c r="F18479" s="685"/>
    </row>
    <row r="18480" spans="2:6" s="55" customFormat="1" x14ac:dyDescent="0.25">
      <c r="B18480" s="209"/>
      <c r="C18480" s="564"/>
      <c r="D18480" s="209"/>
      <c r="F18480" s="685"/>
    </row>
    <row r="18481" spans="2:6" s="55" customFormat="1" x14ac:dyDescent="0.25">
      <c r="B18481" s="209"/>
      <c r="C18481" s="564"/>
      <c r="D18481" s="209"/>
      <c r="F18481" s="685"/>
    </row>
    <row r="18482" spans="2:6" s="55" customFormat="1" x14ac:dyDescent="0.25">
      <c r="B18482" s="209"/>
      <c r="C18482" s="564"/>
      <c r="D18482" s="209"/>
      <c r="F18482" s="685"/>
    </row>
    <row r="18483" spans="2:6" s="55" customFormat="1" x14ac:dyDescent="0.25">
      <c r="B18483" s="209"/>
      <c r="C18483" s="564"/>
      <c r="D18483" s="209"/>
      <c r="F18483" s="685"/>
    </row>
    <row r="18484" spans="2:6" s="55" customFormat="1" x14ac:dyDescent="0.25">
      <c r="B18484" s="209"/>
      <c r="C18484" s="564"/>
      <c r="D18484" s="209"/>
      <c r="F18484" s="685"/>
    </row>
    <row r="18485" spans="2:6" s="55" customFormat="1" x14ac:dyDescent="0.25">
      <c r="B18485" s="209"/>
      <c r="C18485" s="564"/>
      <c r="D18485" s="209"/>
      <c r="F18485" s="685"/>
    </row>
    <row r="18486" spans="2:6" s="55" customFormat="1" x14ac:dyDescent="0.25">
      <c r="B18486" s="209"/>
      <c r="C18486" s="564"/>
      <c r="D18486" s="209"/>
      <c r="F18486" s="685"/>
    </row>
    <row r="18487" spans="2:6" s="55" customFormat="1" x14ac:dyDescent="0.25">
      <c r="B18487" s="209"/>
      <c r="C18487" s="564"/>
      <c r="D18487" s="209"/>
      <c r="F18487" s="685"/>
    </row>
    <row r="18488" spans="2:6" s="55" customFormat="1" x14ac:dyDescent="0.25">
      <c r="B18488" s="209"/>
      <c r="C18488" s="564"/>
      <c r="D18488" s="209"/>
      <c r="F18488" s="685"/>
    </row>
    <row r="18489" spans="2:6" s="55" customFormat="1" x14ac:dyDescent="0.25">
      <c r="B18489" s="209"/>
      <c r="C18489" s="564"/>
      <c r="D18489" s="209"/>
      <c r="F18489" s="685"/>
    </row>
    <row r="18490" spans="2:6" s="55" customFormat="1" x14ac:dyDescent="0.25">
      <c r="B18490" s="209"/>
      <c r="C18490" s="564"/>
      <c r="D18490" s="209"/>
      <c r="F18490" s="685"/>
    </row>
    <row r="18491" spans="2:6" s="55" customFormat="1" x14ac:dyDescent="0.25">
      <c r="B18491" s="209"/>
      <c r="C18491" s="564"/>
      <c r="D18491" s="209"/>
      <c r="F18491" s="685"/>
    </row>
    <row r="18492" spans="2:6" s="55" customFormat="1" x14ac:dyDescent="0.25">
      <c r="B18492" s="209"/>
      <c r="C18492" s="564"/>
      <c r="D18492" s="209"/>
      <c r="F18492" s="685"/>
    </row>
    <row r="18493" spans="2:6" s="55" customFormat="1" x14ac:dyDescent="0.25">
      <c r="B18493" s="209"/>
      <c r="C18493" s="564"/>
      <c r="D18493" s="209"/>
      <c r="F18493" s="685"/>
    </row>
    <row r="18494" spans="2:6" s="55" customFormat="1" x14ac:dyDescent="0.25">
      <c r="B18494" s="209"/>
      <c r="C18494" s="564"/>
      <c r="D18494" s="209"/>
      <c r="F18494" s="685"/>
    </row>
    <row r="18495" spans="2:6" s="55" customFormat="1" x14ac:dyDescent="0.25">
      <c r="B18495" s="209"/>
      <c r="C18495" s="564"/>
      <c r="D18495" s="209"/>
      <c r="F18495" s="685"/>
    </row>
    <row r="18496" spans="2:6" s="55" customFormat="1" x14ac:dyDescent="0.25">
      <c r="B18496" s="209"/>
      <c r="C18496" s="564"/>
      <c r="D18496" s="209"/>
      <c r="F18496" s="685"/>
    </row>
    <row r="18497" spans="2:6" s="55" customFormat="1" x14ac:dyDescent="0.25">
      <c r="B18497" s="209"/>
      <c r="C18497" s="564"/>
      <c r="D18497" s="209"/>
      <c r="F18497" s="685"/>
    </row>
    <row r="18498" spans="2:6" s="55" customFormat="1" x14ac:dyDescent="0.25">
      <c r="B18498" s="209"/>
      <c r="C18498" s="564"/>
      <c r="D18498" s="209"/>
      <c r="F18498" s="685"/>
    </row>
    <row r="18499" spans="2:6" s="55" customFormat="1" x14ac:dyDescent="0.25">
      <c r="B18499" s="209"/>
      <c r="C18499" s="564"/>
      <c r="D18499" s="209"/>
      <c r="F18499" s="685"/>
    </row>
    <row r="18500" spans="2:6" s="55" customFormat="1" x14ac:dyDescent="0.25">
      <c r="B18500" s="209"/>
      <c r="C18500" s="564"/>
      <c r="D18500" s="209"/>
      <c r="F18500" s="685"/>
    </row>
    <row r="18501" spans="2:6" s="55" customFormat="1" x14ac:dyDescent="0.25">
      <c r="B18501" s="209"/>
      <c r="C18501" s="564"/>
      <c r="D18501" s="209"/>
      <c r="F18501" s="685"/>
    </row>
    <row r="18502" spans="2:6" s="55" customFormat="1" x14ac:dyDescent="0.25">
      <c r="B18502" s="209"/>
      <c r="C18502" s="564"/>
      <c r="D18502" s="209"/>
      <c r="F18502" s="685"/>
    </row>
    <row r="18503" spans="2:6" s="55" customFormat="1" x14ac:dyDescent="0.25">
      <c r="B18503" s="209"/>
      <c r="C18503" s="564"/>
      <c r="D18503" s="209"/>
      <c r="F18503" s="685"/>
    </row>
    <row r="18504" spans="2:6" s="55" customFormat="1" x14ac:dyDescent="0.25">
      <c r="B18504" s="209"/>
      <c r="C18504" s="564"/>
      <c r="D18504" s="209"/>
      <c r="F18504" s="685"/>
    </row>
    <row r="18505" spans="2:6" s="55" customFormat="1" x14ac:dyDescent="0.25">
      <c r="B18505" s="209"/>
      <c r="C18505" s="564"/>
      <c r="D18505" s="209"/>
      <c r="F18505" s="685"/>
    </row>
    <row r="18506" spans="2:6" s="55" customFormat="1" x14ac:dyDescent="0.25">
      <c r="B18506" s="209"/>
      <c r="C18506" s="564"/>
      <c r="D18506" s="209"/>
      <c r="F18506" s="685"/>
    </row>
    <row r="18507" spans="2:6" s="55" customFormat="1" x14ac:dyDescent="0.25">
      <c r="B18507" s="209"/>
      <c r="C18507" s="564"/>
      <c r="D18507" s="209"/>
      <c r="F18507" s="685"/>
    </row>
    <row r="18508" spans="2:6" s="55" customFormat="1" x14ac:dyDescent="0.25">
      <c r="B18508" s="209"/>
      <c r="C18508" s="564"/>
      <c r="D18508" s="209"/>
      <c r="F18508" s="685"/>
    </row>
    <row r="18509" spans="2:6" s="55" customFormat="1" x14ac:dyDescent="0.25">
      <c r="B18509" s="209"/>
      <c r="C18509" s="564"/>
      <c r="D18509" s="209"/>
      <c r="F18509" s="685"/>
    </row>
    <row r="18510" spans="2:6" s="55" customFormat="1" x14ac:dyDescent="0.25">
      <c r="B18510" s="209"/>
      <c r="C18510" s="564"/>
      <c r="D18510" s="209"/>
      <c r="F18510" s="685"/>
    </row>
    <row r="18511" spans="2:6" s="55" customFormat="1" x14ac:dyDescent="0.25">
      <c r="B18511" s="209"/>
      <c r="C18511" s="564"/>
      <c r="D18511" s="209"/>
      <c r="F18511" s="685"/>
    </row>
    <row r="18512" spans="2:6" s="55" customFormat="1" x14ac:dyDescent="0.25">
      <c r="B18512" s="209"/>
      <c r="C18512" s="564"/>
      <c r="D18512" s="209"/>
      <c r="F18512" s="685"/>
    </row>
    <row r="18513" spans="2:6" s="55" customFormat="1" x14ac:dyDescent="0.25">
      <c r="B18513" s="209"/>
      <c r="C18513" s="564"/>
      <c r="D18513" s="209"/>
      <c r="F18513" s="685"/>
    </row>
    <row r="18514" spans="2:6" s="55" customFormat="1" x14ac:dyDescent="0.25">
      <c r="B18514" s="209"/>
      <c r="C18514" s="564"/>
      <c r="D18514" s="209"/>
      <c r="F18514" s="685"/>
    </row>
    <row r="18515" spans="2:6" s="55" customFormat="1" x14ac:dyDescent="0.25">
      <c r="B18515" s="209"/>
      <c r="C18515" s="564"/>
      <c r="D18515" s="209"/>
      <c r="F18515" s="685"/>
    </row>
    <row r="18516" spans="2:6" s="55" customFormat="1" x14ac:dyDescent="0.25">
      <c r="B18516" s="209"/>
      <c r="C18516" s="564"/>
      <c r="D18516" s="209"/>
      <c r="F18516" s="685"/>
    </row>
    <row r="18517" spans="2:6" s="55" customFormat="1" x14ac:dyDescent="0.25">
      <c r="B18517" s="209"/>
      <c r="C18517" s="564"/>
      <c r="D18517" s="209"/>
      <c r="F18517" s="685"/>
    </row>
    <row r="18518" spans="2:6" s="55" customFormat="1" x14ac:dyDescent="0.25">
      <c r="B18518" s="209"/>
      <c r="C18518" s="564"/>
      <c r="D18518" s="209"/>
      <c r="F18518" s="685"/>
    </row>
    <row r="18519" spans="2:6" s="55" customFormat="1" x14ac:dyDescent="0.25">
      <c r="B18519" s="209"/>
      <c r="C18519" s="564"/>
      <c r="D18519" s="209"/>
      <c r="F18519" s="685"/>
    </row>
    <row r="18520" spans="2:6" s="55" customFormat="1" x14ac:dyDescent="0.25">
      <c r="B18520" s="209"/>
      <c r="C18520" s="564"/>
      <c r="D18520" s="209"/>
      <c r="F18520" s="685"/>
    </row>
    <row r="18521" spans="2:6" s="55" customFormat="1" x14ac:dyDescent="0.25">
      <c r="B18521" s="209"/>
      <c r="C18521" s="564"/>
      <c r="D18521" s="209"/>
      <c r="F18521" s="685"/>
    </row>
    <row r="18522" spans="2:6" s="55" customFormat="1" x14ac:dyDescent="0.25">
      <c r="B18522" s="209"/>
      <c r="C18522" s="564"/>
      <c r="D18522" s="209"/>
      <c r="F18522" s="685"/>
    </row>
    <row r="18523" spans="2:6" s="55" customFormat="1" x14ac:dyDescent="0.25">
      <c r="B18523" s="209"/>
      <c r="C18523" s="564"/>
      <c r="D18523" s="209"/>
      <c r="F18523" s="685"/>
    </row>
    <row r="18524" spans="2:6" s="55" customFormat="1" x14ac:dyDescent="0.25">
      <c r="B18524" s="209"/>
      <c r="C18524" s="564"/>
      <c r="D18524" s="209"/>
      <c r="F18524" s="685"/>
    </row>
    <row r="18525" spans="2:6" s="55" customFormat="1" x14ac:dyDescent="0.25">
      <c r="B18525" s="209"/>
      <c r="C18525" s="564"/>
      <c r="D18525" s="209"/>
      <c r="F18525" s="685"/>
    </row>
    <row r="18526" spans="2:6" s="55" customFormat="1" x14ac:dyDescent="0.25">
      <c r="B18526" s="209"/>
      <c r="C18526" s="564"/>
      <c r="D18526" s="209"/>
      <c r="F18526" s="685"/>
    </row>
    <row r="18527" spans="2:6" s="55" customFormat="1" x14ac:dyDescent="0.25">
      <c r="B18527" s="209"/>
      <c r="C18527" s="564"/>
      <c r="D18527" s="209"/>
      <c r="F18527" s="685"/>
    </row>
    <row r="18528" spans="2:6" s="55" customFormat="1" x14ac:dyDescent="0.25">
      <c r="B18528" s="209"/>
      <c r="C18528" s="564"/>
      <c r="D18528" s="209"/>
      <c r="F18528" s="685"/>
    </row>
    <row r="18529" spans="2:6" s="55" customFormat="1" x14ac:dyDescent="0.25">
      <c r="B18529" s="209"/>
      <c r="C18529" s="564"/>
      <c r="D18529" s="209"/>
      <c r="F18529" s="685"/>
    </row>
    <row r="18530" spans="2:6" s="55" customFormat="1" x14ac:dyDescent="0.25">
      <c r="B18530" s="209"/>
      <c r="C18530" s="564"/>
      <c r="D18530" s="209"/>
      <c r="F18530" s="685"/>
    </row>
    <row r="18531" spans="2:6" s="55" customFormat="1" x14ac:dyDescent="0.25">
      <c r="B18531" s="209"/>
      <c r="C18531" s="564"/>
      <c r="D18531" s="209"/>
      <c r="F18531" s="685"/>
    </row>
    <row r="18532" spans="2:6" s="55" customFormat="1" x14ac:dyDescent="0.25">
      <c r="B18532" s="209"/>
      <c r="C18532" s="564"/>
      <c r="D18532" s="209"/>
      <c r="F18532" s="685"/>
    </row>
    <row r="18533" spans="2:6" s="55" customFormat="1" x14ac:dyDescent="0.25">
      <c r="B18533" s="209"/>
      <c r="C18533" s="564"/>
      <c r="D18533" s="209"/>
      <c r="F18533" s="685"/>
    </row>
    <row r="18534" spans="2:6" s="55" customFormat="1" x14ac:dyDescent="0.25">
      <c r="B18534" s="209"/>
      <c r="C18534" s="564"/>
      <c r="D18534" s="209"/>
      <c r="F18534" s="685"/>
    </row>
    <row r="18535" spans="2:6" s="55" customFormat="1" x14ac:dyDescent="0.25">
      <c r="B18535" s="209"/>
      <c r="C18535" s="564"/>
      <c r="D18535" s="209"/>
      <c r="F18535" s="685"/>
    </row>
    <row r="18536" spans="2:6" s="55" customFormat="1" x14ac:dyDescent="0.25">
      <c r="B18536" s="209"/>
      <c r="C18536" s="564"/>
      <c r="D18536" s="209"/>
      <c r="F18536" s="685"/>
    </row>
    <row r="18537" spans="2:6" s="55" customFormat="1" x14ac:dyDescent="0.25">
      <c r="B18537" s="209"/>
      <c r="C18537" s="564"/>
      <c r="D18537" s="209"/>
      <c r="F18537" s="685"/>
    </row>
    <row r="18538" spans="2:6" s="55" customFormat="1" x14ac:dyDescent="0.25">
      <c r="B18538" s="209"/>
      <c r="C18538" s="564"/>
      <c r="D18538" s="209"/>
      <c r="F18538" s="685"/>
    </row>
    <row r="18539" spans="2:6" s="55" customFormat="1" x14ac:dyDescent="0.25">
      <c r="B18539" s="209"/>
      <c r="C18539" s="564"/>
      <c r="D18539" s="209"/>
      <c r="F18539" s="685"/>
    </row>
    <row r="18540" spans="2:6" s="55" customFormat="1" x14ac:dyDescent="0.25">
      <c r="B18540" s="209"/>
      <c r="C18540" s="564"/>
      <c r="D18540" s="209"/>
      <c r="F18540" s="685"/>
    </row>
    <row r="18541" spans="2:6" s="55" customFormat="1" x14ac:dyDescent="0.25">
      <c r="B18541" s="209"/>
      <c r="C18541" s="564"/>
      <c r="D18541" s="209"/>
      <c r="F18541" s="685"/>
    </row>
    <row r="18542" spans="2:6" s="55" customFormat="1" x14ac:dyDescent="0.25">
      <c r="B18542" s="209"/>
      <c r="C18542" s="564"/>
      <c r="D18542" s="209"/>
      <c r="F18542" s="685"/>
    </row>
    <row r="18543" spans="2:6" s="55" customFormat="1" x14ac:dyDescent="0.25">
      <c r="B18543" s="209"/>
      <c r="C18543" s="564"/>
      <c r="D18543" s="209"/>
      <c r="F18543" s="685"/>
    </row>
    <row r="18544" spans="2:6" s="55" customFormat="1" x14ac:dyDescent="0.25">
      <c r="B18544" s="209"/>
      <c r="C18544" s="564"/>
      <c r="D18544" s="209"/>
      <c r="F18544" s="685"/>
    </row>
    <row r="18545" spans="2:6" s="55" customFormat="1" x14ac:dyDescent="0.25">
      <c r="B18545" s="209"/>
      <c r="C18545" s="564"/>
      <c r="D18545" s="209"/>
      <c r="F18545" s="685"/>
    </row>
    <row r="18546" spans="2:6" s="55" customFormat="1" x14ac:dyDescent="0.25">
      <c r="B18546" s="209"/>
      <c r="C18546" s="564"/>
      <c r="D18546" s="209"/>
      <c r="F18546" s="685"/>
    </row>
    <row r="18547" spans="2:6" s="55" customFormat="1" x14ac:dyDescent="0.25">
      <c r="B18547" s="209"/>
      <c r="C18547" s="564"/>
      <c r="D18547" s="209"/>
      <c r="F18547" s="685"/>
    </row>
    <row r="18548" spans="2:6" s="55" customFormat="1" x14ac:dyDescent="0.25">
      <c r="B18548" s="209"/>
      <c r="C18548" s="564"/>
      <c r="D18548" s="209"/>
      <c r="F18548" s="685"/>
    </row>
    <row r="18549" spans="2:6" s="55" customFormat="1" x14ac:dyDescent="0.25">
      <c r="B18549" s="209"/>
      <c r="C18549" s="564"/>
      <c r="D18549" s="209"/>
      <c r="F18549" s="685"/>
    </row>
    <row r="18550" spans="2:6" s="55" customFormat="1" x14ac:dyDescent="0.25">
      <c r="B18550" s="209"/>
      <c r="C18550" s="564"/>
      <c r="D18550" s="209"/>
      <c r="F18550" s="685"/>
    </row>
    <row r="18551" spans="2:6" s="55" customFormat="1" x14ac:dyDescent="0.25">
      <c r="B18551" s="209"/>
      <c r="C18551" s="564"/>
      <c r="D18551" s="209"/>
      <c r="F18551" s="685"/>
    </row>
    <row r="18552" spans="2:6" s="55" customFormat="1" x14ac:dyDescent="0.25">
      <c r="B18552" s="209"/>
      <c r="C18552" s="564"/>
      <c r="D18552" s="209"/>
      <c r="F18552" s="685"/>
    </row>
    <row r="18553" spans="2:6" s="55" customFormat="1" x14ac:dyDescent="0.25">
      <c r="B18553" s="209"/>
      <c r="C18553" s="564"/>
      <c r="D18553" s="209"/>
      <c r="F18553" s="685"/>
    </row>
    <row r="18554" spans="2:6" s="55" customFormat="1" x14ac:dyDescent="0.25">
      <c r="B18554" s="209"/>
      <c r="C18554" s="564"/>
      <c r="D18554" s="209"/>
      <c r="F18554" s="685"/>
    </row>
    <row r="18555" spans="2:6" s="55" customFormat="1" x14ac:dyDescent="0.25">
      <c r="B18555" s="209"/>
      <c r="C18555" s="564"/>
      <c r="D18555" s="209"/>
      <c r="F18555" s="685"/>
    </row>
    <row r="18556" spans="2:6" s="55" customFormat="1" x14ac:dyDescent="0.25">
      <c r="B18556" s="209"/>
      <c r="C18556" s="564"/>
      <c r="D18556" s="209"/>
      <c r="F18556" s="685"/>
    </row>
    <row r="18557" spans="2:6" s="55" customFormat="1" x14ac:dyDescent="0.25">
      <c r="B18557" s="209"/>
      <c r="C18557" s="564"/>
      <c r="D18557" s="209"/>
      <c r="F18557" s="685"/>
    </row>
    <row r="18558" spans="2:6" s="55" customFormat="1" x14ac:dyDescent="0.25">
      <c r="B18558" s="209"/>
      <c r="C18558" s="564"/>
      <c r="D18558" s="209"/>
      <c r="F18558" s="685"/>
    </row>
    <row r="18559" spans="2:6" s="55" customFormat="1" x14ac:dyDescent="0.25">
      <c r="B18559" s="209"/>
      <c r="C18559" s="564"/>
      <c r="D18559" s="209"/>
      <c r="F18559" s="685"/>
    </row>
    <row r="18560" spans="2:6" s="55" customFormat="1" x14ac:dyDescent="0.25">
      <c r="B18560" s="209"/>
      <c r="C18560" s="564"/>
      <c r="D18560" s="209"/>
      <c r="F18560" s="685"/>
    </row>
    <row r="18561" spans="2:6" s="55" customFormat="1" x14ac:dyDescent="0.25">
      <c r="B18561" s="209"/>
      <c r="C18561" s="564"/>
      <c r="D18561" s="209"/>
      <c r="F18561" s="685"/>
    </row>
    <row r="18562" spans="2:6" s="55" customFormat="1" x14ac:dyDescent="0.25">
      <c r="B18562" s="209"/>
      <c r="C18562" s="564"/>
      <c r="D18562" s="209"/>
      <c r="F18562" s="685"/>
    </row>
    <row r="18563" spans="2:6" s="55" customFormat="1" x14ac:dyDescent="0.25">
      <c r="B18563" s="209"/>
      <c r="C18563" s="564"/>
      <c r="D18563" s="209"/>
      <c r="F18563" s="685"/>
    </row>
    <row r="18564" spans="2:6" s="55" customFormat="1" x14ac:dyDescent="0.25">
      <c r="B18564" s="209"/>
      <c r="C18564" s="564"/>
      <c r="D18564" s="209"/>
      <c r="F18564" s="685"/>
    </row>
    <row r="18565" spans="2:6" s="55" customFormat="1" x14ac:dyDescent="0.25">
      <c r="B18565" s="209"/>
      <c r="C18565" s="564"/>
      <c r="D18565" s="209"/>
      <c r="F18565" s="685"/>
    </row>
    <row r="18566" spans="2:6" s="55" customFormat="1" x14ac:dyDescent="0.25">
      <c r="B18566" s="209"/>
      <c r="C18566" s="564"/>
      <c r="D18566" s="209"/>
      <c r="F18566" s="685"/>
    </row>
    <row r="18567" spans="2:6" s="55" customFormat="1" x14ac:dyDescent="0.25">
      <c r="B18567" s="209"/>
      <c r="C18567" s="564"/>
      <c r="D18567" s="209"/>
      <c r="F18567" s="685"/>
    </row>
    <row r="18568" spans="2:6" s="55" customFormat="1" x14ac:dyDescent="0.25">
      <c r="B18568" s="209"/>
      <c r="C18568" s="564"/>
      <c r="D18568" s="209"/>
      <c r="F18568" s="685"/>
    </row>
    <row r="18569" spans="2:6" s="55" customFormat="1" x14ac:dyDescent="0.25">
      <c r="B18569" s="209"/>
      <c r="C18569" s="564"/>
      <c r="D18569" s="209"/>
      <c r="F18569" s="685"/>
    </row>
    <row r="18570" spans="2:6" s="55" customFormat="1" x14ac:dyDescent="0.25">
      <c r="B18570" s="209"/>
      <c r="C18570" s="564"/>
      <c r="D18570" s="209"/>
      <c r="F18570" s="685"/>
    </row>
    <row r="18571" spans="2:6" s="55" customFormat="1" x14ac:dyDescent="0.25">
      <c r="B18571" s="209"/>
      <c r="C18571" s="564"/>
      <c r="D18571" s="209"/>
      <c r="F18571" s="685"/>
    </row>
    <row r="18572" spans="2:6" s="55" customFormat="1" x14ac:dyDescent="0.25">
      <c r="B18572" s="209"/>
      <c r="C18572" s="564"/>
      <c r="D18572" s="209"/>
      <c r="F18572" s="685"/>
    </row>
    <row r="18573" spans="2:6" s="55" customFormat="1" x14ac:dyDescent="0.25">
      <c r="B18573" s="209"/>
      <c r="C18573" s="564"/>
      <c r="D18573" s="209"/>
      <c r="F18573" s="685"/>
    </row>
    <row r="18574" spans="2:6" s="55" customFormat="1" x14ac:dyDescent="0.25">
      <c r="B18574" s="209"/>
      <c r="C18574" s="564"/>
      <c r="D18574" s="209"/>
      <c r="F18574" s="685"/>
    </row>
    <row r="18575" spans="2:6" s="55" customFormat="1" x14ac:dyDescent="0.25">
      <c r="B18575" s="209"/>
      <c r="C18575" s="564"/>
      <c r="D18575" s="209"/>
      <c r="F18575" s="685"/>
    </row>
    <row r="18576" spans="2:6" s="55" customFormat="1" x14ac:dyDescent="0.25">
      <c r="B18576" s="209"/>
      <c r="C18576" s="564"/>
      <c r="D18576" s="209"/>
      <c r="F18576" s="685"/>
    </row>
    <row r="18577" spans="2:6" s="55" customFormat="1" x14ac:dyDescent="0.25">
      <c r="B18577" s="209"/>
      <c r="C18577" s="564"/>
      <c r="D18577" s="209"/>
      <c r="F18577" s="685"/>
    </row>
    <row r="18578" spans="2:6" s="55" customFormat="1" x14ac:dyDescent="0.25">
      <c r="B18578" s="209"/>
      <c r="C18578" s="564"/>
      <c r="D18578" s="209"/>
      <c r="F18578" s="685"/>
    </row>
    <row r="18579" spans="2:6" s="55" customFormat="1" x14ac:dyDescent="0.25">
      <c r="B18579" s="209"/>
      <c r="C18579" s="564"/>
      <c r="D18579" s="209"/>
      <c r="F18579" s="685"/>
    </row>
    <row r="18580" spans="2:6" s="55" customFormat="1" x14ac:dyDescent="0.25">
      <c r="B18580" s="209"/>
      <c r="C18580" s="564"/>
      <c r="D18580" s="209"/>
      <c r="F18580" s="685"/>
    </row>
    <row r="18581" spans="2:6" s="55" customFormat="1" x14ac:dyDescent="0.25">
      <c r="B18581" s="209"/>
      <c r="C18581" s="564"/>
      <c r="D18581" s="209"/>
      <c r="F18581" s="685"/>
    </row>
    <row r="18582" spans="2:6" s="55" customFormat="1" x14ac:dyDescent="0.25">
      <c r="B18582" s="209"/>
      <c r="C18582" s="564"/>
      <c r="D18582" s="209"/>
      <c r="F18582" s="685"/>
    </row>
    <row r="18583" spans="2:6" s="55" customFormat="1" x14ac:dyDescent="0.25">
      <c r="B18583" s="209"/>
      <c r="C18583" s="564"/>
      <c r="D18583" s="209"/>
      <c r="F18583" s="685"/>
    </row>
    <row r="18584" spans="2:6" s="55" customFormat="1" x14ac:dyDescent="0.25">
      <c r="B18584" s="209"/>
      <c r="C18584" s="564"/>
      <c r="D18584" s="209"/>
      <c r="F18584" s="685"/>
    </row>
    <row r="18585" spans="2:6" s="55" customFormat="1" x14ac:dyDescent="0.25">
      <c r="B18585" s="209"/>
      <c r="C18585" s="564"/>
      <c r="D18585" s="209"/>
      <c r="F18585" s="685"/>
    </row>
    <row r="18586" spans="2:6" s="55" customFormat="1" x14ac:dyDescent="0.25">
      <c r="B18586" s="209"/>
      <c r="C18586" s="564"/>
      <c r="D18586" s="209"/>
      <c r="F18586" s="685"/>
    </row>
    <row r="18587" spans="2:6" s="55" customFormat="1" x14ac:dyDescent="0.25">
      <c r="B18587" s="209"/>
      <c r="C18587" s="564"/>
      <c r="D18587" s="209"/>
      <c r="F18587" s="685"/>
    </row>
    <row r="18588" spans="2:6" s="55" customFormat="1" x14ac:dyDescent="0.25">
      <c r="B18588" s="209"/>
      <c r="C18588" s="564"/>
      <c r="D18588" s="209"/>
      <c r="F18588" s="685"/>
    </row>
    <row r="18589" spans="2:6" s="55" customFormat="1" x14ac:dyDescent="0.25">
      <c r="B18589" s="209"/>
      <c r="C18589" s="564"/>
      <c r="D18589" s="209"/>
      <c r="F18589" s="685"/>
    </row>
    <row r="18590" spans="2:6" s="55" customFormat="1" x14ac:dyDescent="0.25">
      <c r="B18590" s="209"/>
      <c r="C18590" s="564"/>
      <c r="D18590" s="209"/>
      <c r="F18590" s="685"/>
    </row>
    <row r="18591" spans="2:6" s="55" customFormat="1" x14ac:dyDescent="0.25">
      <c r="B18591" s="209"/>
      <c r="C18591" s="564"/>
      <c r="D18591" s="209"/>
      <c r="F18591" s="685"/>
    </row>
    <row r="18592" spans="2:6" s="55" customFormat="1" x14ac:dyDescent="0.25">
      <c r="B18592" s="209"/>
      <c r="C18592" s="564"/>
      <c r="D18592" s="209"/>
      <c r="F18592" s="685"/>
    </row>
    <row r="18593" spans="2:6" s="55" customFormat="1" x14ac:dyDescent="0.25">
      <c r="B18593" s="209"/>
      <c r="C18593" s="564"/>
      <c r="D18593" s="209"/>
      <c r="F18593" s="685"/>
    </row>
    <row r="18594" spans="2:6" s="55" customFormat="1" x14ac:dyDescent="0.25">
      <c r="B18594" s="209"/>
      <c r="C18594" s="564"/>
      <c r="D18594" s="209"/>
      <c r="F18594" s="685"/>
    </row>
    <row r="18595" spans="2:6" s="55" customFormat="1" x14ac:dyDescent="0.25">
      <c r="B18595" s="209"/>
      <c r="C18595" s="564"/>
      <c r="D18595" s="209"/>
      <c r="F18595" s="685"/>
    </row>
    <row r="18596" spans="2:6" s="55" customFormat="1" x14ac:dyDescent="0.25">
      <c r="B18596" s="209"/>
      <c r="C18596" s="564"/>
      <c r="D18596" s="209"/>
      <c r="F18596" s="685"/>
    </row>
    <row r="18597" spans="2:6" s="55" customFormat="1" x14ac:dyDescent="0.25">
      <c r="B18597" s="209"/>
      <c r="C18597" s="564"/>
      <c r="D18597" s="209"/>
      <c r="F18597" s="685"/>
    </row>
    <row r="18598" spans="2:6" s="55" customFormat="1" x14ac:dyDescent="0.25">
      <c r="B18598" s="209"/>
      <c r="C18598" s="564"/>
      <c r="D18598" s="209"/>
      <c r="F18598" s="685"/>
    </row>
    <row r="18599" spans="2:6" s="55" customFormat="1" x14ac:dyDescent="0.25">
      <c r="B18599" s="209"/>
      <c r="C18599" s="564"/>
      <c r="D18599" s="209"/>
      <c r="F18599" s="685"/>
    </row>
    <row r="18600" spans="2:6" s="55" customFormat="1" x14ac:dyDescent="0.25">
      <c r="B18600" s="209"/>
      <c r="C18600" s="564"/>
      <c r="D18600" s="209"/>
      <c r="F18600" s="685"/>
    </row>
    <row r="18601" spans="2:6" s="55" customFormat="1" x14ac:dyDescent="0.25">
      <c r="B18601" s="209"/>
      <c r="C18601" s="564"/>
      <c r="D18601" s="209"/>
      <c r="F18601" s="685"/>
    </row>
    <row r="18602" spans="2:6" s="55" customFormat="1" x14ac:dyDescent="0.25">
      <c r="B18602" s="209"/>
      <c r="C18602" s="564"/>
      <c r="D18602" s="209"/>
      <c r="F18602" s="685"/>
    </row>
    <row r="18603" spans="2:6" s="55" customFormat="1" x14ac:dyDescent="0.25">
      <c r="B18603" s="209"/>
      <c r="C18603" s="564"/>
      <c r="D18603" s="209"/>
      <c r="F18603" s="685"/>
    </row>
    <row r="18604" spans="2:6" s="55" customFormat="1" x14ac:dyDescent="0.25">
      <c r="B18604" s="209"/>
      <c r="C18604" s="564"/>
      <c r="D18604" s="209"/>
      <c r="F18604" s="685"/>
    </row>
    <row r="18605" spans="2:6" s="55" customFormat="1" x14ac:dyDescent="0.25">
      <c r="B18605" s="209"/>
      <c r="C18605" s="564"/>
      <c r="D18605" s="209"/>
      <c r="F18605" s="685"/>
    </row>
    <row r="18606" spans="2:6" s="55" customFormat="1" x14ac:dyDescent="0.25">
      <c r="B18606" s="209"/>
      <c r="C18606" s="564"/>
      <c r="D18606" s="209"/>
      <c r="F18606" s="685"/>
    </row>
    <row r="18607" spans="2:6" s="55" customFormat="1" x14ac:dyDescent="0.25">
      <c r="B18607" s="209"/>
      <c r="C18607" s="564"/>
      <c r="D18607" s="209"/>
      <c r="F18607" s="685"/>
    </row>
    <row r="18608" spans="2:6" s="55" customFormat="1" x14ac:dyDescent="0.25">
      <c r="B18608" s="209"/>
      <c r="C18608" s="564"/>
      <c r="D18608" s="209"/>
      <c r="F18608" s="685"/>
    </row>
    <row r="18609" spans="2:6" s="55" customFormat="1" x14ac:dyDescent="0.25">
      <c r="B18609" s="209"/>
      <c r="C18609" s="564"/>
      <c r="D18609" s="209"/>
      <c r="F18609" s="685"/>
    </row>
    <row r="18610" spans="2:6" s="55" customFormat="1" x14ac:dyDescent="0.25">
      <c r="B18610" s="209"/>
      <c r="C18610" s="564"/>
      <c r="D18610" s="209"/>
      <c r="F18610" s="685"/>
    </row>
    <row r="18611" spans="2:6" s="55" customFormat="1" x14ac:dyDescent="0.25">
      <c r="B18611" s="209"/>
      <c r="C18611" s="564"/>
      <c r="D18611" s="209"/>
      <c r="F18611" s="685"/>
    </row>
    <row r="18612" spans="2:6" s="55" customFormat="1" x14ac:dyDescent="0.25">
      <c r="B18612" s="209"/>
      <c r="C18612" s="564"/>
      <c r="D18612" s="209"/>
      <c r="F18612" s="685"/>
    </row>
    <row r="18613" spans="2:6" s="55" customFormat="1" x14ac:dyDescent="0.25">
      <c r="B18613" s="209"/>
      <c r="C18613" s="564"/>
      <c r="D18613" s="209"/>
      <c r="F18613" s="685"/>
    </row>
    <row r="18614" spans="2:6" s="55" customFormat="1" x14ac:dyDescent="0.25">
      <c r="B18614" s="209"/>
      <c r="C18614" s="564"/>
      <c r="D18614" s="209"/>
      <c r="F18614" s="685"/>
    </row>
    <row r="18615" spans="2:6" s="55" customFormat="1" x14ac:dyDescent="0.25">
      <c r="B18615" s="209"/>
      <c r="C18615" s="564"/>
      <c r="D18615" s="209"/>
      <c r="F18615" s="685"/>
    </row>
    <row r="18616" spans="2:6" s="55" customFormat="1" x14ac:dyDescent="0.25">
      <c r="B18616" s="209"/>
      <c r="C18616" s="564"/>
      <c r="D18616" s="209"/>
      <c r="F18616" s="685"/>
    </row>
    <row r="18617" spans="2:6" s="55" customFormat="1" x14ac:dyDescent="0.25">
      <c r="B18617" s="209"/>
      <c r="C18617" s="564"/>
      <c r="D18617" s="209"/>
      <c r="F18617" s="685"/>
    </row>
    <row r="18618" spans="2:6" s="55" customFormat="1" x14ac:dyDescent="0.25">
      <c r="B18618" s="209"/>
      <c r="C18618" s="564"/>
      <c r="D18618" s="209"/>
      <c r="F18618" s="685"/>
    </row>
    <row r="18619" spans="2:6" s="55" customFormat="1" x14ac:dyDescent="0.25">
      <c r="B18619" s="209"/>
      <c r="C18619" s="564"/>
      <c r="D18619" s="209"/>
      <c r="F18619" s="685"/>
    </row>
    <row r="18620" spans="2:6" s="55" customFormat="1" x14ac:dyDescent="0.25">
      <c r="B18620" s="209"/>
      <c r="C18620" s="564"/>
      <c r="D18620" s="209"/>
      <c r="F18620" s="685"/>
    </row>
    <row r="18621" spans="2:6" s="55" customFormat="1" x14ac:dyDescent="0.25">
      <c r="B18621" s="209"/>
      <c r="C18621" s="564"/>
      <c r="D18621" s="209"/>
      <c r="F18621" s="685"/>
    </row>
    <row r="18622" spans="2:6" s="55" customFormat="1" x14ac:dyDescent="0.25">
      <c r="B18622" s="209"/>
      <c r="C18622" s="564"/>
      <c r="D18622" s="209"/>
      <c r="F18622" s="685"/>
    </row>
    <row r="18623" spans="2:6" s="55" customFormat="1" x14ac:dyDescent="0.25">
      <c r="B18623" s="209"/>
      <c r="C18623" s="564"/>
      <c r="D18623" s="209"/>
      <c r="F18623" s="685"/>
    </row>
    <row r="18624" spans="2:6" s="55" customFormat="1" x14ac:dyDescent="0.25">
      <c r="B18624" s="209"/>
      <c r="C18624" s="564"/>
      <c r="D18624" s="209"/>
      <c r="F18624" s="685"/>
    </row>
    <row r="18625" spans="2:6" s="55" customFormat="1" x14ac:dyDescent="0.25">
      <c r="B18625" s="209"/>
      <c r="C18625" s="564"/>
      <c r="D18625" s="209"/>
      <c r="F18625" s="685"/>
    </row>
    <row r="18626" spans="2:6" s="55" customFormat="1" x14ac:dyDescent="0.25">
      <c r="B18626" s="209"/>
      <c r="C18626" s="564"/>
      <c r="D18626" s="209"/>
      <c r="F18626" s="685"/>
    </row>
    <row r="18627" spans="2:6" s="55" customFormat="1" x14ac:dyDescent="0.25">
      <c r="B18627" s="209"/>
      <c r="C18627" s="564"/>
      <c r="D18627" s="209"/>
      <c r="F18627" s="685"/>
    </row>
    <row r="18628" spans="2:6" s="55" customFormat="1" x14ac:dyDescent="0.25">
      <c r="B18628" s="209"/>
      <c r="C18628" s="564"/>
      <c r="D18628" s="209"/>
      <c r="F18628" s="685"/>
    </row>
    <row r="18629" spans="2:6" s="55" customFormat="1" x14ac:dyDescent="0.25">
      <c r="B18629" s="209"/>
      <c r="C18629" s="564"/>
      <c r="D18629" s="209"/>
      <c r="F18629" s="685"/>
    </row>
    <row r="18630" spans="2:6" s="55" customFormat="1" x14ac:dyDescent="0.25">
      <c r="B18630" s="209"/>
      <c r="C18630" s="564"/>
      <c r="D18630" s="209"/>
      <c r="F18630" s="685"/>
    </row>
    <row r="18631" spans="2:6" s="55" customFormat="1" x14ac:dyDescent="0.25">
      <c r="B18631" s="209"/>
      <c r="C18631" s="564"/>
      <c r="D18631" s="209"/>
      <c r="F18631" s="685"/>
    </row>
    <row r="18632" spans="2:6" s="55" customFormat="1" x14ac:dyDescent="0.25">
      <c r="B18632" s="209"/>
      <c r="C18632" s="564"/>
      <c r="D18632" s="209"/>
      <c r="F18632" s="685"/>
    </row>
    <row r="18633" spans="2:6" s="55" customFormat="1" x14ac:dyDescent="0.25">
      <c r="B18633" s="209"/>
      <c r="C18633" s="564"/>
      <c r="D18633" s="209"/>
      <c r="F18633" s="685"/>
    </row>
    <row r="18634" spans="2:6" s="55" customFormat="1" x14ac:dyDescent="0.25">
      <c r="B18634" s="209"/>
      <c r="C18634" s="564"/>
      <c r="D18634" s="209"/>
      <c r="F18634" s="685"/>
    </row>
    <row r="18635" spans="2:6" s="55" customFormat="1" x14ac:dyDescent="0.25">
      <c r="B18635" s="209"/>
      <c r="C18635" s="564"/>
      <c r="D18635" s="209"/>
      <c r="F18635" s="685"/>
    </row>
    <row r="18636" spans="2:6" s="55" customFormat="1" x14ac:dyDescent="0.25">
      <c r="B18636" s="209"/>
      <c r="C18636" s="564"/>
      <c r="D18636" s="209"/>
      <c r="F18636" s="685"/>
    </row>
    <row r="18637" spans="2:6" s="55" customFormat="1" x14ac:dyDescent="0.25">
      <c r="B18637" s="209"/>
      <c r="C18637" s="564"/>
      <c r="D18637" s="209"/>
      <c r="F18637" s="685"/>
    </row>
    <row r="18638" spans="2:6" s="55" customFormat="1" x14ac:dyDescent="0.25">
      <c r="B18638" s="209"/>
      <c r="C18638" s="564"/>
      <c r="D18638" s="209"/>
      <c r="F18638" s="685"/>
    </row>
    <row r="18639" spans="2:6" s="55" customFormat="1" x14ac:dyDescent="0.25">
      <c r="B18639" s="209"/>
      <c r="C18639" s="564"/>
      <c r="D18639" s="209"/>
      <c r="F18639" s="685"/>
    </row>
    <row r="18640" spans="2:6" s="55" customFormat="1" x14ac:dyDescent="0.25">
      <c r="B18640" s="209"/>
      <c r="C18640" s="564"/>
      <c r="D18640" s="209"/>
      <c r="F18640" s="685"/>
    </row>
    <row r="18641" spans="2:6" s="55" customFormat="1" x14ac:dyDescent="0.25">
      <c r="B18641" s="209"/>
      <c r="C18641" s="564"/>
      <c r="D18641" s="209"/>
      <c r="F18641" s="685"/>
    </row>
    <row r="18642" spans="2:6" s="55" customFormat="1" x14ac:dyDescent="0.25">
      <c r="B18642" s="209"/>
      <c r="C18642" s="564"/>
      <c r="D18642" s="209"/>
      <c r="F18642" s="685"/>
    </row>
    <row r="18643" spans="2:6" s="55" customFormat="1" x14ac:dyDescent="0.25">
      <c r="B18643" s="209"/>
      <c r="C18643" s="564"/>
      <c r="D18643" s="209"/>
      <c r="F18643" s="685"/>
    </row>
    <row r="18644" spans="2:6" s="55" customFormat="1" x14ac:dyDescent="0.25">
      <c r="B18644" s="209"/>
      <c r="C18644" s="564"/>
      <c r="D18644" s="209"/>
      <c r="F18644" s="685"/>
    </row>
    <row r="18645" spans="2:6" s="55" customFormat="1" x14ac:dyDescent="0.25">
      <c r="B18645" s="209"/>
      <c r="C18645" s="564"/>
      <c r="D18645" s="209"/>
      <c r="F18645" s="685"/>
    </row>
    <row r="18646" spans="2:6" s="55" customFormat="1" x14ac:dyDescent="0.25">
      <c r="B18646" s="209"/>
      <c r="C18646" s="564"/>
      <c r="D18646" s="209"/>
      <c r="F18646" s="685"/>
    </row>
    <row r="18647" spans="2:6" s="55" customFormat="1" x14ac:dyDescent="0.25">
      <c r="B18647" s="209"/>
      <c r="C18647" s="564"/>
      <c r="D18647" s="209"/>
      <c r="F18647" s="685"/>
    </row>
    <row r="18648" spans="2:6" s="55" customFormat="1" x14ac:dyDescent="0.25">
      <c r="B18648" s="209"/>
      <c r="C18648" s="564"/>
      <c r="D18648" s="209"/>
      <c r="F18648" s="685"/>
    </row>
    <row r="18649" spans="2:6" s="55" customFormat="1" x14ac:dyDescent="0.25">
      <c r="B18649" s="209"/>
      <c r="C18649" s="564"/>
      <c r="D18649" s="209"/>
      <c r="F18649" s="685"/>
    </row>
    <row r="18650" spans="2:6" s="55" customFormat="1" x14ac:dyDescent="0.25">
      <c r="B18650" s="209"/>
      <c r="C18650" s="564"/>
      <c r="D18650" s="209"/>
      <c r="F18650" s="685"/>
    </row>
    <row r="18651" spans="2:6" s="55" customFormat="1" x14ac:dyDescent="0.25">
      <c r="B18651" s="209"/>
      <c r="C18651" s="564"/>
      <c r="D18651" s="209"/>
      <c r="F18651" s="685"/>
    </row>
    <row r="18652" spans="2:6" s="55" customFormat="1" x14ac:dyDescent="0.25">
      <c r="B18652" s="209"/>
      <c r="C18652" s="564"/>
      <c r="D18652" s="209"/>
      <c r="F18652" s="685"/>
    </row>
    <row r="18653" spans="2:6" s="55" customFormat="1" x14ac:dyDescent="0.25">
      <c r="B18653" s="209"/>
      <c r="C18653" s="564"/>
      <c r="D18653" s="209"/>
      <c r="F18653" s="685"/>
    </row>
    <row r="18654" spans="2:6" s="55" customFormat="1" x14ac:dyDescent="0.25">
      <c r="B18654" s="209"/>
      <c r="C18654" s="564"/>
      <c r="D18654" s="209"/>
      <c r="F18654" s="685"/>
    </row>
    <row r="18655" spans="2:6" s="55" customFormat="1" x14ac:dyDescent="0.25">
      <c r="B18655" s="209"/>
      <c r="C18655" s="564"/>
      <c r="D18655" s="209"/>
      <c r="F18655" s="685"/>
    </row>
    <row r="18656" spans="2:6" s="55" customFormat="1" x14ac:dyDescent="0.25">
      <c r="B18656" s="209"/>
      <c r="C18656" s="564"/>
      <c r="D18656" s="209"/>
      <c r="F18656" s="685"/>
    </row>
    <row r="18657" spans="2:6" s="55" customFormat="1" x14ac:dyDescent="0.25">
      <c r="B18657" s="209"/>
      <c r="C18657" s="564"/>
      <c r="D18657" s="209"/>
      <c r="F18657" s="685"/>
    </row>
    <row r="18658" spans="2:6" s="55" customFormat="1" x14ac:dyDescent="0.25">
      <c r="B18658" s="209"/>
      <c r="C18658" s="564"/>
      <c r="D18658" s="209"/>
      <c r="F18658" s="685"/>
    </row>
    <row r="18659" spans="2:6" s="55" customFormat="1" x14ac:dyDescent="0.25">
      <c r="B18659" s="209"/>
      <c r="C18659" s="564"/>
      <c r="D18659" s="209"/>
      <c r="F18659" s="685"/>
    </row>
    <row r="18660" spans="2:6" s="55" customFormat="1" x14ac:dyDescent="0.25">
      <c r="B18660" s="209"/>
      <c r="C18660" s="564"/>
      <c r="D18660" s="209"/>
      <c r="F18660" s="685"/>
    </row>
    <row r="18661" spans="2:6" s="55" customFormat="1" x14ac:dyDescent="0.25">
      <c r="B18661" s="209"/>
      <c r="C18661" s="564"/>
      <c r="D18661" s="209"/>
      <c r="F18661" s="685"/>
    </row>
    <row r="18662" spans="2:6" s="55" customFormat="1" x14ac:dyDescent="0.25">
      <c r="B18662" s="209"/>
      <c r="C18662" s="564"/>
      <c r="D18662" s="209"/>
      <c r="F18662" s="685"/>
    </row>
    <row r="18663" spans="2:6" s="55" customFormat="1" x14ac:dyDescent="0.25">
      <c r="B18663" s="209"/>
      <c r="C18663" s="564"/>
      <c r="D18663" s="209"/>
      <c r="F18663" s="685"/>
    </row>
    <row r="18664" spans="2:6" s="55" customFormat="1" x14ac:dyDescent="0.25">
      <c r="B18664" s="209"/>
      <c r="C18664" s="564"/>
      <c r="D18664" s="209"/>
      <c r="F18664" s="685"/>
    </row>
    <row r="18665" spans="2:6" s="55" customFormat="1" x14ac:dyDescent="0.25">
      <c r="B18665" s="209"/>
      <c r="C18665" s="564"/>
      <c r="D18665" s="209"/>
      <c r="F18665" s="685"/>
    </row>
    <row r="18666" spans="2:6" s="55" customFormat="1" x14ac:dyDescent="0.25">
      <c r="B18666" s="209"/>
      <c r="C18666" s="564"/>
      <c r="D18666" s="209"/>
      <c r="F18666" s="685"/>
    </row>
    <row r="18667" spans="2:6" s="55" customFormat="1" x14ac:dyDescent="0.25">
      <c r="B18667" s="209"/>
      <c r="C18667" s="564"/>
      <c r="D18667" s="209"/>
      <c r="F18667" s="685"/>
    </row>
    <row r="18668" spans="2:6" s="55" customFormat="1" x14ac:dyDescent="0.25">
      <c r="B18668" s="209"/>
      <c r="C18668" s="564"/>
      <c r="D18668" s="209"/>
      <c r="F18668" s="685"/>
    </row>
    <row r="18669" spans="2:6" s="55" customFormat="1" x14ac:dyDescent="0.25">
      <c r="B18669" s="209"/>
      <c r="C18669" s="564"/>
      <c r="D18669" s="209"/>
      <c r="F18669" s="685"/>
    </row>
    <row r="18670" spans="2:6" s="55" customFormat="1" x14ac:dyDescent="0.25">
      <c r="B18670" s="209"/>
      <c r="C18670" s="564"/>
      <c r="D18670" s="209"/>
      <c r="F18670" s="685"/>
    </row>
    <row r="18671" spans="2:6" s="55" customFormat="1" x14ac:dyDescent="0.25">
      <c r="B18671" s="209"/>
      <c r="C18671" s="564"/>
      <c r="D18671" s="209"/>
      <c r="F18671" s="685"/>
    </row>
    <row r="18672" spans="2:6" s="55" customFormat="1" x14ac:dyDescent="0.25">
      <c r="B18672" s="209"/>
      <c r="C18672" s="564"/>
      <c r="D18672" s="209"/>
      <c r="F18672" s="685"/>
    </row>
    <row r="18673" spans="2:6" s="55" customFormat="1" x14ac:dyDescent="0.25">
      <c r="B18673" s="209"/>
      <c r="C18673" s="564"/>
      <c r="D18673" s="209"/>
      <c r="F18673" s="685"/>
    </row>
    <row r="18674" spans="2:6" s="55" customFormat="1" x14ac:dyDescent="0.25">
      <c r="B18674" s="209"/>
      <c r="C18674" s="564"/>
      <c r="D18674" s="209"/>
      <c r="F18674" s="685"/>
    </row>
    <row r="18675" spans="2:6" s="55" customFormat="1" x14ac:dyDescent="0.25">
      <c r="B18675" s="209"/>
      <c r="C18675" s="564"/>
      <c r="D18675" s="209"/>
      <c r="F18675" s="685"/>
    </row>
    <row r="18676" spans="2:6" s="55" customFormat="1" x14ac:dyDescent="0.25">
      <c r="B18676" s="209"/>
      <c r="C18676" s="564"/>
      <c r="D18676" s="209"/>
      <c r="F18676" s="685"/>
    </row>
    <row r="18677" spans="2:6" s="55" customFormat="1" x14ac:dyDescent="0.25">
      <c r="B18677" s="209"/>
      <c r="C18677" s="564"/>
      <c r="D18677" s="209"/>
      <c r="F18677" s="685"/>
    </row>
    <row r="18678" spans="2:6" s="55" customFormat="1" x14ac:dyDescent="0.25">
      <c r="B18678" s="209"/>
      <c r="C18678" s="564"/>
      <c r="D18678" s="209"/>
      <c r="F18678" s="685"/>
    </row>
    <row r="18679" spans="2:6" s="55" customFormat="1" x14ac:dyDescent="0.25">
      <c r="B18679" s="209"/>
      <c r="C18679" s="564"/>
      <c r="D18679" s="209"/>
      <c r="F18679" s="685"/>
    </row>
    <row r="18680" spans="2:6" s="55" customFormat="1" x14ac:dyDescent="0.25">
      <c r="B18680" s="209"/>
      <c r="C18680" s="564"/>
      <c r="D18680" s="209"/>
      <c r="F18680" s="685"/>
    </row>
    <row r="18681" spans="2:6" s="55" customFormat="1" x14ac:dyDescent="0.25">
      <c r="B18681" s="209"/>
      <c r="C18681" s="564"/>
      <c r="D18681" s="209"/>
      <c r="F18681" s="685"/>
    </row>
    <row r="18682" spans="2:6" s="55" customFormat="1" x14ac:dyDescent="0.25">
      <c r="B18682" s="209"/>
      <c r="C18682" s="564"/>
      <c r="D18682" s="209"/>
      <c r="F18682" s="685"/>
    </row>
    <row r="18683" spans="2:6" s="55" customFormat="1" x14ac:dyDescent="0.25">
      <c r="B18683" s="209"/>
      <c r="C18683" s="564"/>
      <c r="D18683" s="209"/>
      <c r="F18683" s="685"/>
    </row>
    <row r="18684" spans="2:6" s="55" customFormat="1" x14ac:dyDescent="0.25">
      <c r="B18684" s="209"/>
      <c r="C18684" s="564"/>
      <c r="D18684" s="209"/>
      <c r="F18684" s="685"/>
    </row>
    <row r="18685" spans="2:6" s="55" customFormat="1" x14ac:dyDescent="0.25">
      <c r="B18685" s="209"/>
      <c r="C18685" s="564"/>
      <c r="D18685" s="209"/>
      <c r="F18685" s="685"/>
    </row>
    <row r="18686" spans="2:6" s="55" customFormat="1" x14ac:dyDescent="0.25">
      <c r="B18686" s="209"/>
      <c r="C18686" s="564"/>
      <c r="D18686" s="209"/>
      <c r="F18686" s="685"/>
    </row>
    <row r="18687" spans="2:6" s="55" customFormat="1" x14ac:dyDescent="0.25">
      <c r="B18687" s="209"/>
      <c r="C18687" s="564"/>
      <c r="D18687" s="209"/>
      <c r="F18687" s="685"/>
    </row>
    <row r="18688" spans="2:6" s="55" customFormat="1" x14ac:dyDescent="0.25">
      <c r="B18688" s="209"/>
      <c r="C18688" s="564"/>
      <c r="D18688" s="209"/>
      <c r="F18688" s="685"/>
    </row>
    <row r="18689" spans="2:6" s="55" customFormat="1" x14ac:dyDescent="0.25">
      <c r="B18689" s="209"/>
      <c r="C18689" s="564"/>
      <c r="D18689" s="209"/>
      <c r="F18689" s="685"/>
    </row>
    <row r="18690" spans="2:6" s="55" customFormat="1" x14ac:dyDescent="0.25">
      <c r="B18690" s="209"/>
      <c r="C18690" s="564"/>
      <c r="D18690" s="209"/>
      <c r="F18690" s="685"/>
    </row>
    <row r="18691" spans="2:6" s="55" customFormat="1" x14ac:dyDescent="0.25">
      <c r="B18691" s="209"/>
      <c r="C18691" s="564"/>
      <c r="D18691" s="209"/>
      <c r="F18691" s="685"/>
    </row>
    <row r="18692" spans="2:6" s="55" customFormat="1" x14ac:dyDescent="0.25">
      <c r="B18692" s="209"/>
      <c r="C18692" s="564"/>
      <c r="D18692" s="209"/>
      <c r="F18692" s="685"/>
    </row>
    <row r="18693" spans="2:6" s="55" customFormat="1" x14ac:dyDescent="0.25">
      <c r="B18693" s="209"/>
      <c r="C18693" s="564"/>
      <c r="D18693" s="209"/>
      <c r="F18693" s="685"/>
    </row>
    <row r="18694" spans="2:6" s="55" customFormat="1" x14ac:dyDescent="0.25">
      <c r="B18694" s="209"/>
      <c r="C18694" s="564"/>
      <c r="D18694" s="209"/>
      <c r="F18694" s="685"/>
    </row>
    <row r="18695" spans="2:6" s="55" customFormat="1" x14ac:dyDescent="0.25">
      <c r="B18695" s="209"/>
      <c r="C18695" s="564"/>
      <c r="D18695" s="209"/>
      <c r="F18695" s="685"/>
    </row>
    <row r="18696" spans="2:6" s="55" customFormat="1" x14ac:dyDescent="0.25">
      <c r="B18696" s="209"/>
      <c r="C18696" s="564"/>
      <c r="D18696" s="209"/>
      <c r="F18696" s="685"/>
    </row>
    <row r="18697" spans="2:6" s="55" customFormat="1" x14ac:dyDescent="0.25">
      <c r="B18697" s="209"/>
      <c r="C18697" s="564"/>
      <c r="D18697" s="209"/>
      <c r="F18697" s="685"/>
    </row>
    <row r="18698" spans="2:6" s="55" customFormat="1" x14ac:dyDescent="0.25">
      <c r="B18698" s="209"/>
      <c r="C18698" s="564"/>
      <c r="D18698" s="209"/>
      <c r="F18698" s="685"/>
    </row>
    <row r="18699" spans="2:6" s="55" customFormat="1" x14ac:dyDescent="0.25">
      <c r="B18699" s="209"/>
      <c r="C18699" s="564"/>
      <c r="D18699" s="209"/>
      <c r="F18699" s="685"/>
    </row>
    <row r="18700" spans="2:6" s="55" customFormat="1" x14ac:dyDescent="0.25">
      <c r="B18700" s="209"/>
      <c r="C18700" s="564"/>
      <c r="D18700" s="209"/>
      <c r="F18700" s="685"/>
    </row>
    <row r="18701" spans="2:6" s="55" customFormat="1" x14ac:dyDescent="0.25">
      <c r="B18701" s="209"/>
      <c r="C18701" s="564"/>
      <c r="D18701" s="209"/>
      <c r="F18701" s="685"/>
    </row>
    <row r="18702" spans="2:6" s="55" customFormat="1" x14ac:dyDescent="0.25">
      <c r="B18702" s="209"/>
      <c r="C18702" s="564"/>
      <c r="D18702" s="209"/>
      <c r="F18702" s="685"/>
    </row>
    <row r="18703" spans="2:6" s="55" customFormat="1" x14ac:dyDescent="0.25">
      <c r="B18703" s="209"/>
      <c r="C18703" s="564"/>
      <c r="D18703" s="209"/>
      <c r="F18703" s="685"/>
    </row>
    <row r="18704" spans="2:6" s="55" customFormat="1" x14ac:dyDescent="0.25">
      <c r="B18704" s="209"/>
      <c r="C18704" s="564"/>
      <c r="D18704" s="209"/>
      <c r="F18704" s="685"/>
    </row>
    <row r="18705" spans="2:6" s="55" customFormat="1" x14ac:dyDescent="0.25">
      <c r="B18705" s="209"/>
      <c r="C18705" s="564"/>
      <c r="D18705" s="209"/>
      <c r="F18705" s="685"/>
    </row>
    <row r="18706" spans="2:6" s="55" customFormat="1" x14ac:dyDescent="0.25">
      <c r="B18706" s="209"/>
      <c r="C18706" s="564"/>
      <c r="D18706" s="209"/>
      <c r="F18706" s="685"/>
    </row>
    <row r="18707" spans="2:6" s="55" customFormat="1" x14ac:dyDescent="0.25">
      <c r="B18707" s="209"/>
      <c r="C18707" s="564"/>
      <c r="D18707" s="209"/>
      <c r="F18707" s="685"/>
    </row>
    <row r="18708" spans="2:6" s="55" customFormat="1" x14ac:dyDescent="0.25">
      <c r="B18708" s="209"/>
      <c r="C18708" s="564"/>
      <c r="D18708" s="209"/>
      <c r="F18708" s="685"/>
    </row>
    <row r="18709" spans="2:6" s="55" customFormat="1" x14ac:dyDescent="0.25">
      <c r="B18709" s="209"/>
      <c r="C18709" s="564"/>
      <c r="D18709" s="209"/>
      <c r="F18709" s="685"/>
    </row>
    <row r="18710" spans="2:6" s="55" customFormat="1" x14ac:dyDescent="0.25">
      <c r="B18710" s="209"/>
      <c r="C18710" s="564"/>
      <c r="D18710" s="209"/>
      <c r="F18710" s="685"/>
    </row>
    <row r="18711" spans="2:6" s="55" customFormat="1" x14ac:dyDescent="0.25">
      <c r="B18711" s="209"/>
      <c r="C18711" s="564"/>
      <c r="D18711" s="209"/>
      <c r="F18711" s="685"/>
    </row>
    <row r="18712" spans="2:6" s="55" customFormat="1" x14ac:dyDescent="0.25">
      <c r="B18712" s="209"/>
      <c r="C18712" s="564"/>
      <c r="D18712" s="209"/>
      <c r="F18712" s="685"/>
    </row>
    <row r="18713" spans="2:6" s="55" customFormat="1" x14ac:dyDescent="0.25">
      <c r="B18713" s="209"/>
      <c r="C18713" s="564"/>
      <c r="D18713" s="209"/>
      <c r="F18713" s="685"/>
    </row>
    <row r="18714" spans="2:6" s="55" customFormat="1" x14ac:dyDescent="0.25">
      <c r="B18714" s="209"/>
      <c r="C18714" s="564"/>
      <c r="D18714" s="209"/>
      <c r="F18714" s="685"/>
    </row>
    <row r="18715" spans="2:6" s="55" customFormat="1" x14ac:dyDescent="0.25">
      <c r="B18715" s="209"/>
      <c r="C18715" s="564"/>
      <c r="D18715" s="209"/>
      <c r="F18715" s="685"/>
    </row>
    <row r="18716" spans="2:6" s="55" customFormat="1" x14ac:dyDescent="0.25">
      <c r="B18716" s="209"/>
      <c r="C18716" s="564"/>
      <c r="D18716" s="209"/>
      <c r="F18716" s="685"/>
    </row>
    <row r="18717" spans="2:6" s="55" customFormat="1" x14ac:dyDescent="0.25">
      <c r="B18717" s="209"/>
      <c r="C18717" s="564"/>
      <c r="D18717" s="209"/>
      <c r="F18717" s="685"/>
    </row>
    <row r="18718" spans="2:6" s="55" customFormat="1" x14ac:dyDescent="0.25">
      <c r="B18718" s="209"/>
      <c r="C18718" s="564"/>
      <c r="D18718" s="209"/>
      <c r="F18718" s="685"/>
    </row>
    <row r="18719" spans="2:6" s="55" customFormat="1" x14ac:dyDescent="0.25">
      <c r="B18719" s="209"/>
      <c r="C18719" s="564"/>
      <c r="D18719" s="209"/>
      <c r="F18719" s="685"/>
    </row>
    <row r="18720" spans="2:6" s="55" customFormat="1" x14ac:dyDescent="0.25">
      <c r="B18720" s="209"/>
      <c r="C18720" s="564"/>
      <c r="D18720" s="209"/>
      <c r="F18720" s="685"/>
    </row>
    <row r="18721" spans="2:6" s="55" customFormat="1" x14ac:dyDescent="0.25">
      <c r="B18721" s="209"/>
      <c r="C18721" s="564"/>
      <c r="D18721" s="209"/>
      <c r="F18721" s="685"/>
    </row>
    <row r="18722" spans="2:6" s="55" customFormat="1" x14ac:dyDescent="0.25">
      <c r="B18722" s="209"/>
      <c r="C18722" s="564"/>
      <c r="D18722" s="209"/>
      <c r="F18722" s="685"/>
    </row>
    <row r="18723" spans="2:6" s="55" customFormat="1" x14ac:dyDescent="0.25">
      <c r="B18723" s="209"/>
      <c r="C18723" s="564"/>
      <c r="D18723" s="209"/>
      <c r="F18723" s="685"/>
    </row>
    <row r="18724" spans="2:6" s="55" customFormat="1" x14ac:dyDescent="0.25">
      <c r="B18724" s="209"/>
      <c r="C18724" s="564"/>
      <c r="D18724" s="209"/>
      <c r="F18724" s="685"/>
    </row>
    <row r="18725" spans="2:6" s="55" customFormat="1" x14ac:dyDescent="0.25">
      <c r="B18725" s="209"/>
      <c r="C18725" s="564"/>
      <c r="D18725" s="209"/>
      <c r="F18725" s="685"/>
    </row>
    <row r="18726" spans="2:6" s="55" customFormat="1" x14ac:dyDescent="0.25">
      <c r="B18726" s="209"/>
      <c r="C18726" s="564"/>
      <c r="D18726" s="209"/>
      <c r="F18726" s="685"/>
    </row>
    <row r="18727" spans="2:6" s="55" customFormat="1" x14ac:dyDescent="0.25">
      <c r="B18727" s="209"/>
      <c r="C18727" s="564"/>
      <c r="D18727" s="209"/>
      <c r="F18727" s="685"/>
    </row>
    <row r="18728" spans="2:6" s="55" customFormat="1" x14ac:dyDescent="0.25">
      <c r="B18728" s="209"/>
      <c r="C18728" s="564"/>
      <c r="D18728" s="209"/>
      <c r="F18728" s="685"/>
    </row>
    <row r="18729" spans="2:6" s="55" customFormat="1" x14ac:dyDescent="0.25">
      <c r="B18729" s="209"/>
      <c r="C18729" s="564"/>
      <c r="D18729" s="209"/>
      <c r="F18729" s="685"/>
    </row>
    <row r="18730" spans="2:6" s="55" customFormat="1" x14ac:dyDescent="0.25">
      <c r="B18730" s="209"/>
      <c r="C18730" s="564"/>
      <c r="D18730" s="209"/>
      <c r="F18730" s="685"/>
    </row>
    <row r="18731" spans="2:6" s="55" customFormat="1" x14ac:dyDescent="0.25">
      <c r="B18731" s="209"/>
      <c r="C18731" s="564"/>
      <c r="D18731" s="209"/>
      <c r="F18731" s="685"/>
    </row>
    <row r="18732" spans="2:6" s="55" customFormat="1" x14ac:dyDescent="0.25">
      <c r="B18732" s="209"/>
      <c r="C18732" s="564"/>
      <c r="D18732" s="209"/>
      <c r="F18732" s="685"/>
    </row>
    <row r="18733" spans="2:6" s="55" customFormat="1" x14ac:dyDescent="0.25">
      <c r="B18733" s="209"/>
      <c r="C18733" s="564"/>
      <c r="D18733" s="209"/>
      <c r="F18733" s="685"/>
    </row>
    <row r="18734" spans="2:6" s="55" customFormat="1" x14ac:dyDescent="0.25">
      <c r="B18734" s="209"/>
      <c r="C18734" s="564"/>
      <c r="D18734" s="209"/>
      <c r="F18734" s="685"/>
    </row>
    <row r="18735" spans="2:6" s="55" customFormat="1" x14ac:dyDescent="0.25">
      <c r="B18735" s="209"/>
      <c r="C18735" s="564"/>
      <c r="D18735" s="209"/>
      <c r="F18735" s="685"/>
    </row>
    <row r="18736" spans="2:6" s="55" customFormat="1" x14ac:dyDescent="0.25">
      <c r="B18736" s="209"/>
      <c r="C18736" s="564"/>
      <c r="D18736" s="209"/>
      <c r="F18736" s="685"/>
    </row>
    <row r="18737" spans="2:6" s="55" customFormat="1" x14ac:dyDescent="0.25">
      <c r="B18737" s="209"/>
      <c r="C18737" s="564"/>
      <c r="D18737" s="209"/>
      <c r="F18737" s="685"/>
    </row>
    <row r="18738" spans="2:6" s="55" customFormat="1" x14ac:dyDescent="0.25">
      <c r="B18738" s="209"/>
      <c r="C18738" s="564"/>
      <c r="D18738" s="209"/>
      <c r="F18738" s="685"/>
    </row>
    <row r="18739" spans="2:6" s="55" customFormat="1" x14ac:dyDescent="0.25">
      <c r="B18739" s="209"/>
      <c r="C18739" s="564"/>
      <c r="D18739" s="209"/>
      <c r="F18739" s="685"/>
    </row>
    <row r="18740" spans="2:6" s="55" customFormat="1" x14ac:dyDescent="0.25">
      <c r="B18740" s="209"/>
      <c r="C18740" s="564"/>
      <c r="D18740" s="209"/>
      <c r="F18740" s="685"/>
    </row>
    <row r="18741" spans="2:6" s="55" customFormat="1" x14ac:dyDescent="0.25">
      <c r="B18741" s="209"/>
      <c r="C18741" s="564"/>
      <c r="D18741" s="209"/>
      <c r="F18741" s="685"/>
    </row>
    <row r="18742" spans="2:6" s="55" customFormat="1" x14ac:dyDescent="0.25">
      <c r="B18742" s="209"/>
      <c r="C18742" s="564"/>
      <c r="D18742" s="209"/>
      <c r="F18742" s="685"/>
    </row>
    <row r="18743" spans="2:6" s="55" customFormat="1" x14ac:dyDescent="0.25">
      <c r="B18743" s="209"/>
      <c r="C18743" s="564"/>
      <c r="D18743" s="209"/>
      <c r="F18743" s="685"/>
    </row>
    <row r="18744" spans="2:6" s="55" customFormat="1" x14ac:dyDescent="0.25">
      <c r="B18744" s="209"/>
      <c r="C18744" s="564"/>
      <c r="D18744" s="209"/>
      <c r="F18744" s="685"/>
    </row>
    <row r="18745" spans="2:6" s="55" customFormat="1" x14ac:dyDescent="0.25">
      <c r="B18745" s="209"/>
      <c r="C18745" s="564"/>
      <c r="D18745" s="209"/>
      <c r="F18745" s="685"/>
    </row>
    <row r="18746" spans="2:6" s="55" customFormat="1" x14ac:dyDescent="0.25">
      <c r="B18746" s="209"/>
      <c r="C18746" s="564"/>
      <c r="D18746" s="209"/>
      <c r="F18746" s="685"/>
    </row>
    <row r="18747" spans="2:6" s="55" customFormat="1" x14ac:dyDescent="0.25">
      <c r="B18747" s="209"/>
      <c r="C18747" s="564"/>
      <c r="D18747" s="209"/>
      <c r="F18747" s="685"/>
    </row>
    <row r="18748" spans="2:6" s="55" customFormat="1" x14ac:dyDescent="0.25">
      <c r="B18748" s="209"/>
      <c r="C18748" s="564"/>
      <c r="D18748" s="209"/>
      <c r="F18748" s="685"/>
    </row>
    <row r="18749" spans="2:6" s="55" customFormat="1" x14ac:dyDescent="0.25">
      <c r="B18749" s="209"/>
      <c r="C18749" s="564"/>
      <c r="D18749" s="209"/>
      <c r="F18749" s="685"/>
    </row>
    <row r="18750" spans="2:6" s="55" customFormat="1" x14ac:dyDescent="0.25">
      <c r="B18750" s="209"/>
      <c r="C18750" s="564"/>
      <c r="D18750" s="209"/>
      <c r="F18750" s="685"/>
    </row>
    <row r="18751" spans="2:6" s="55" customFormat="1" x14ac:dyDescent="0.25">
      <c r="B18751" s="209"/>
      <c r="C18751" s="564"/>
      <c r="D18751" s="209"/>
      <c r="F18751" s="685"/>
    </row>
    <row r="18752" spans="2:6" s="55" customFormat="1" x14ac:dyDescent="0.25">
      <c r="B18752" s="209"/>
      <c r="C18752" s="564"/>
      <c r="D18752" s="209"/>
      <c r="F18752" s="685"/>
    </row>
    <row r="18753" spans="2:6" s="55" customFormat="1" x14ac:dyDescent="0.25">
      <c r="B18753" s="209"/>
      <c r="C18753" s="564"/>
      <c r="D18753" s="209"/>
      <c r="F18753" s="685"/>
    </row>
    <row r="18754" spans="2:6" s="55" customFormat="1" x14ac:dyDescent="0.25">
      <c r="B18754" s="209"/>
      <c r="C18754" s="564"/>
      <c r="D18754" s="209"/>
      <c r="F18754" s="685"/>
    </row>
    <row r="18755" spans="2:6" s="55" customFormat="1" x14ac:dyDescent="0.25">
      <c r="B18755" s="209"/>
      <c r="C18755" s="564"/>
      <c r="D18755" s="209"/>
      <c r="F18755" s="685"/>
    </row>
    <row r="18756" spans="2:6" s="55" customFormat="1" x14ac:dyDescent="0.25">
      <c r="B18756" s="209"/>
      <c r="C18756" s="564"/>
      <c r="D18756" s="209"/>
      <c r="F18756" s="685"/>
    </row>
    <row r="18757" spans="2:6" s="55" customFormat="1" x14ac:dyDescent="0.25">
      <c r="B18757" s="209"/>
      <c r="C18757" s="564"/>
      <c r="D18757" s="209"/>
      <c r="F18757" s="685"/>
    </row>
    <row r="18758" spans="2:6" s="55" customFormat="1" x14ac:dyDescent="0.25">
      <c r="B18758" s="209"/>
      <c r="C18758" s="564"/>
      <c r="D18758" s="209"/>
      <c r="F18758" s="685"/>
    </row>
    <row r="18759" spans="2:6" s="55" customFormat="1" x14ac:dyDescent="0.25">
      <c r="B18759" s="209"/>
      <c r="C18759" s="564"/>
      <c r="D18759" s="209"/>
      <c r="F18759" s="685"/>
    </row>
    <row r="18760" spans="2:6" s="55" customFormat="1" x14ac:dyDescent="0.25">
      <c r="B18760" s="209"/>
      <c r="C18760" s="564"/>
      <c r="D18760" s="209"/>
      <c r="F18760" s="685"/>
    </row>
    <row r="18761" spans="2:6" s="55" customFormat="1" x14ac:dyDescent="0.25">
      <c r="B18761" s="209"/>
      <c r="C18761" s="564"/>
      <c r="D18761" s="209"/>
      <c r="F18761" s="685"/>
    </row>
    <row r="18762" spans="2:6" s="55" customFormat="1" x14ac:dyDescent="0.25">
      <c r="B18762" s="209"/>
      <c r="C18762" s="564"/>
      <c r="D18762" s="209"/>
      <c r="F18762" s="685"/>
    </row>
    <row r="18763" spans="2:6" s="55" customFormat="1" x14ac:dyDescent="0.25">
      <c r="B18763" s="209"/>
      <c r="C18763" s="564"/>
      <c r="D18763" s="209"/>
      <c r="F18763" s="685"/>
    </row>
    <row r="18764" spans="2:6" s="55" customFormat="1" x14ac:dyDescent="0.25">
      <c r="B18764" s="209"/>
      <c r="C18764" s="564"/>
      <c r="D18764" s="209"/>
      <c r="F18764" s="685"/>
    </row>
    <row r="18765" spans="2:6" s="55" customFormat="1" x14ac:dyDescent="0.25">
      <c r="B18765" s="209"/>
      <c r="C18765" s="564"/>
      <c r="D18765" s="209"/>
      <c r="F18765" s="685"/>
    </row>
    <row r="18766" spans="2:6" s="55" customFormat="1" x14ac:dyDescent="0.25">
      <c r="B18766" s="209"/>
      <c r="C18766" s="564"/>
      <c r="D18766" s="209"/>
      <c r="F18766" s="685"/>
    </row>
    <row r="18767" spans="2:6" s="55" customFormat="1" x14ac:dyDescent="0.25">
      <c r="B18767" s="209"/>
      <c r="C18767" s="564"/>
      <c r="D18767" s="209"/>
      <c r="F18767" s="685"/>
    </row>
    <row r="18768" spans="2:6" s="55" customFormat="1" x14ac:dyDescent="0.25">
      <c r="B18768" s="209"/>
      <c r="C18768" s="564"/>
      <c r="D18768" s="209"/>
      <c r="F18768" s="685"/>
    </row>
    <row r="18769" spans="2:6" s="55" customFormat="1" x14ac:dyDescent="0.25">
      <c r="B18769" s="209"/>
      <c r="C18769" s="564"/>
      <c r="D18769" s="209"/>
      <c r="F18769" s="685"/>
    </row>
    <row r="18770" spans="2:6" s="55" customFormat="1" x14ac:dyDescent="0.25">
      <c r="B18770" s="209"/>
      <c r="C18770" s="564"/>
      <c r="D18770" s="209"/>
      <c r="F18770" s="685"/>
    </row>
    <row r="18771" spans="2:6" s="55" customFormat="1" x14ac:dyDescent="0.25">
      <c r="B18771" s="209"/>
      <c r="C18771" s="564"/>
      <c r="D18771" s="209"/>
      <c r="F18771" s="685"/>
    </row>
    <row r="18772" spans="2:6" s="55" customFormat="1" x14ac:dyDescent="0.25">
      <c r="B18772" s="209"/>
      <c r="C18772" s="564"/>
      <c r="D18772" s="209"/>
      <c r="F18772" s="685"/>
    </row>
    <row r="18773" spans="2:6" s="55" customFormat="1" x14ac:dyDescent="0.25">
      <c r="B18773" s="209"/>
      <c r="C18773" s="564"/>
      <c r="D18773" s="209"/>
      <c r="F18773" s="685"/>
    </row>
    <row r="18774" spans="2:6" s="55" customFormat="1" x14ac:dyDescent="0.25">
      <c r="B18774" s="209"/>
      <c r="C18774" s="564"/>
      <c r="D18774" s="209"/>
      <c r="F18774" s="685"/>
    </row>
    <row r="18775" spans="2:6" s="55" customFormat="1" x14ac:dyDescent="0.25">
      <c r="B18775" s="209"/>
      <c r="C18775" s="564"/>
      <c r="D18775" s="209"/>
      <c r="F18775" s="685"/>
    </row>
    <row r="18776" spans="2:6" s="55" customFormat="1" x14ac:dyDescent="0.25">
      <c r="B18776" s="209"/>
      <c r="C18776" s="564"/>
      <c r="D18776" s="209"/>
      <c r="F18776" s="685"/>
    </row>
    <row r="18777" spans="2:6" s="55" customFormat="1" x14ac:dyDescent="0.25">
      <c r="B18777" s="209"/>
      <c r="C18777" s="564"/>
      <c r="D18777" s="209"/>
      <c r="F18777" s="685"/>
    </row>
    <row r="18778" spans="2:6" s="55" customFormat="1" x14ac:dyDescent="0.25">
      <c r="B18778" s="209"/>
      <c r="C18778" s="564"/>
      <c r="D18778" s="209"/>
      <c r="F18778" s="685"/>
    </row>
    <row r="18779" spans="2:6" s="55" customFormat="1" x14ac:dyDescent="0.25">
      <c r="B18779" s="209"/>
      <c r="C18779" s="564"/>
      <c r="D18779" s="209"/>
      <c r="F18779" s="685"/>
    </row>
    <row r="18780" spans="2:6" s="55" customFormat="1" x14ac:dyDescent="0.25">
      <c r="B18780" s="209"/>
      <c r="C18780" s="564"/>
      <c r="D18780" s="209"/>
      <c r="F18780" s="685"/>
    </row>
    <row r="18781" spans="2:6" s="55" customFormat="1" x14ac:dyDescent="0.25">
      <c r="B18781" s="209"/>
      <c r="C18781" s="564"/>
      <c r="D18781" s="209"/>
      <c r="F18781" s="685"/>
    </row>
    <row r="18782" spans="2:6" s="55" customFormat="1" x14ac:dyDescent="0.25">
      <c r="B18782" s="209"/>
      <c r="C18782" s="564"/>
      <c r="D18782" s="209"/>
      <c r="F18782" s="685"/>
    </row>
    <row r="18783" spans="2:6" s="55" customFormat="1" x14ac:dyDescent="0.25">
      <c r="B18783" s="209"/>
      <c r="C18783" s="564"/>
      <c r="D18783" s="209"/>
      <c r="F18783" s="685"/>
    </row>
    <row r="18784" spans="2:6" s="55" customFormat="1" x14ac:dyDescent="0.25">
      <c r="B18784" s="209"/>
      <c r="C18784" s="564"/>
      <c r="D18784" s="209"/>
      <c r="F18784" s="685"/>
    </row>
    <row r="18785" spans="2:6" s="55" customFormat="1" x14ac:dyDescent="0.25">
      <c r="B18785" s="209"/>
      <c r="C18785" s="564"/>
      <c r="D18785" s="209"/>
      <c r="F18785" s="685"/>
    </row>
    <row r="18786" spans="2:6" s="55" customFormat="1" x14ac:dyDescent="0.25">
      <c r="B18786" s="209"/>
      <c r="C18786" s="564"/>
      <c r="D18786" s="209"/>
      <c r="F18786" s="685"/>
    </row>
    <row r="18787" spans="2:6" s="55" customFormat="1" x14ac:dyDescent="0.25">
      <c r="B18787" s="209"/>
      <c r="C18787" s="564"/>
      <c r="D18787" s="209"/>
      <c r="F18787" s="685"/>
    </row>
    <row r="18788" spans="2:6" s="55" customFormat="1" x14ac:dyDescent="0.25">
      <c r="B18788" s="209"/>
      <c r="C18788" s="564"/>
      <c r="D18788" s="209"/>
      <c r="F18788" s="685"/>
    </row>
    <row r="18789" spans="2:6" s="55" customFormat="1" x14ac:dyDescent="0.25">
      <c r="B18789" s="209"/>
      <c r="C18789" s="564"/>
      <c r="D18789" s="209"/>
      <c r="F18789" s="685"/>
    </row>
    <row r="18790" spans="2:6" s="55" customFormat="1" x14ac:dyDescent="0.25">
      <c r="B18790" s="209"/>
      <c r="C18790" s="564"/>
      <c r="D18790" s="209"/>
      <c r="F18790" s="685"/>
    </row>
    <row r="18791" spans="2:6" s="55" customFormat="1" x14ac:dyDescent="0.25">
      <c r="B18791" s="209"/>
      <c r="C18791" s="564"/>
      <c r="D18791" s="209"/>
      <c r="F18791" s="685"/>
    </row>
    <row r="18792" spans="2:6" s="55" customFormat="1" x14ac:dyDescent="0.25">
      <c r="B18792" s="209"/>
      <c r="C18792" s="564"/>
      <c r="D18792" s="209"/>
      <c r="F18792" s="685"/>
    </row>
    <row r="18793" spans="2:6" s="55" customFormat="1" x14ac:dyDescent="0.25">
      <c r="B18793" s="209"/>
      <c r="C18793" s="564"/>
      <c r="D18793" s="209"/>
      <c r="F18793" s="685"/>
    </row>
    <row r="18794" spans="2:6" s="55" customFormat="1" x14ac:dyDescent="0.25">
      <c r="B18794" s="209"/>
      <c r="C18794" s="564"/>
      <c r="D18794" s="209"/>
      <c r="F18794" s="685"/>
    </row>
    <row r="18795" spans="2:6" s="55" customFormat="1" x14ac:dyDescent="0.25">
      <c r="B18795" s="209"/>
      <c r="C18795" s="564"/>
      <c r="D18795" s="209"/>
      <c r="F18795" s="685"/>
    </row>
    <row r="18796" spans="2:6" s="55" customFormat="1" x14ac:dyDescent="0.25">
      <c r="B18796" s="209"/>
      <c r="C18796" s="564"/>
      <c r="D18796" s="209"/>
      <c r="F18796" s="685"/>
    </row>
    <row r="18797" spans="2:6" s="55" customFormat="1" x14ac:dyDescent="0.25">
      <c r="B18797" s="209"/>
      <c r="C18797" s="564"/>
      <c r="D18797" s="209"/>
      <c r="F18797" s="685"/>
    </row>
    <row r="18798" spans="2:6" s="55" customFormat="1" x14ac:dyDescent="0.25">
      <c r="B18798" s="209"/>
      <c r="C18798" s="564"/>
      <c r="D18798" s="209"/>
      <c r="F18798" s="685"/>
    </row>
    <row r="18799" spans="2:6" s="55" customFormat="1" x14ac:dyDescent="0.25">
      <c r="B18799" s="209"/>
      <c r="C18799" s="564"/>
      <c r="D18799" s="209"/>
      <c r="F18799" s="685"/>
    </row>
    <row r="18800" spans="2:6" s="55" customFormat="1" x14ac:dyDescent="0.25">
      <c r="B18800" s="209"/>
      <c r="C18800" s="564"/>
      <c r="D18800" s="209"/>
      <c r="F18800" s="685"/>
    </row>
    <row r="18801" spans="2:6" s="55" customFormat="1" x14ac:dyDescent="0.25">
      <c r="B18801" s="209"/>
      <c r="C18801" s="564"/>
      <c r="D18801" s="209"/>
      <c r="F18801" s="685"/>
    </row>
    <row r="18802" spans="2:6" s="55" customFormat="1" x14ac:dyDescent="0.25">
      <c r="B18802" s="209"/>
      <c r="C18802" s="564"/>
      <c r="D18802" s="209"/>
      <c r="F18802" s="685"/>
    </row>
    <row r="18803" spans="2:6" s="55" customFormat="1" x14ac:dyDescent="0.25">
      <c r="B18803" s="209"/>
      <c r="C18803" s="564"/>
      <c r="D18803" s="209"/>
      <c r="F18803" s="685"/>
    </row>
    <row r="18804" spans="2:6" s="55" customFormat="1" x14ac:dyDescent="0.25">
      <c r="B18804" s="209"/>
      <c r="C18804" s="564"/>
      <c r="D18804" s="209"/>
      <c r="F18804" s="685"/>
    </row>
    <row r="18805" spans="2:6" s="55" customFormat="1" x14ac:dyDescent="0.25">
      <c r="B18805" s="209"/>
      <c r="C18805" s="564"/>
      <c r="D18805" s="209"/>
      <c r="F18805" s="685"/>
    </row>
    <row r="18806" spans="2:6" s="55" customFormat="1" x14ac:dyDescent="0.25">
      <c r="B18806" s="209"/>
      <c r="C18806" s="564"/>
      <c r="D18806" s="209"/>
      <c r="F18806" s="685"/>
    </row>
    <row r="18807" spans="2:6" s="55" customFormat="1" x14ac:dyDescent="0.25">
      <c r="B18807" s="209"/>
      <c r="C18807" s="564"/>
      <c r="D18807" s="209"/>
      <c r="F18807" s="685"/>
    </row>
    <row r="18808" spans="2:6" s="55" customFormat="1" x14ac:dyDescent="0.25">
      <c r="B18808" s="209"/>
      <c r="C18808" s="564"/>
      <c r="D18808" s="209"/>
      <c r="F18808" s="685"/>
    </row>
    <row r="18809" spans="2:6" s="55" customFormat="1" x14ac:dyDescent="0.25">
      <c r="B18809" s="209"/>
      <c r="C18809" s="564"/>
      <c r="D18809" s="209"/>
      <c r="F18809" s="685"/>
    </row>
    <row r="18810" spans="2:6" s="55" customFormat="1" x14ac:dyDescent="0.25">
      <c r="B18810" s="209"/>
      <c r="C18810" s="564"/>
      <c r="D18810" s="209"/>
      <c r="F18810" s="685"/>
    </row>
    <row r="18811" spans="2:6" s="55" customFormat="1" x14ac:dyDescent="0.25">
      <c r="B18811" s="209"/>
      <c r="C18811" s="564"/>
      <c r="D18811" s="209"/>
      <c r="F18811" s="685"/>
    </row>
    <row r="18812" spans="2:6" s="55" customFormat="1" x14ac:dyDescent="0.25">
      <c r="B18812" s="209"/>
      <c r="C18812" s="564"/>
      <c r="D18812" s="209"/>
      <c r="F18812" s="685"/>
    </row>
    <row r="18813" spans="2:6" s="55" customFormat="1" x14ac:dyDescent="0.25">
      <c r="B18813" s="209"/>
      <c r="C18813" s="564"/>
      <c r="D18813" s="209"/>
      <c r="F18813" s="685"/>
    </row>
    <row r="18814" spans="2:6" s="55" customFormat="1" x14ac:dyDescent="0.25">
      <c r="B18814" s="209"/>
      <c r="C18814" s="564"/>
      <c r="D18814" s="209"/>
      <c r="F18814" s="685"/>
    </row>
    <row r="18815" spans="2:6" s="55" customFormat="1" x14ac:dyDescent="0.25">
      <c r="B18815" s="209"/>
      <c r="C18815" s="564"/>
      <c r="D18815" s="209"/>
      <c r="F18815" s="685"/>
    </row>
    <row r="18816" spans="2:6" s="55" customFormat="1" x14ac:dyDescent="0.25">
      <c r="B18816" s="209"/>
      <c r="C18816" s="564"/>
      <c r="D18816" s="209"/>
      <c r="F18816" s="685"/>
    </row>
    <row r="18817" spans="2:6" s="55" customFormat="1" x14ac:dyDescent="0.25">
      <c r="B18817" s="209"/>
      <c r="C18817" s="564"/>
      <c r="D18817" s="209"/>
      <c r="F18817" s="685"/>
    </row>
    <row r="18818" spans="2:6" s="55" customFormat="1" x14ac:dyDescent="0.25">
      <c r="B18818" s="209"/>
      <c r="C18818" s="564"/>
      <c r="D18818" s="209"/>
      <c r="F18818" s="685"/>
    </row>
    <row r="18819" spans="2:6" s="55" customFormat="1" x14ac:dyDescent="0.25">
      <c r="B18819" s="209"/>
      <c r="C18819" s="564"/>
      <c r="D18819" s="209"/>
      <c r="F18819" s="685"/>
    </row>
    <row r="18820" spans="2:6" s="55" customFormat="1" x14ac:dyDescent="0.25">
      <c r="B18820" s="209"/>
      <c r="C18820" s="564"/>
      <c r="D18820" s="209"/>
      <c r="F18820" s="685"/>
    </row>
    <row r="18821" spans="2:6" s="55" customFormat="1" x14ac:dyDescent="0.25">
      <c r="B18821" s="209"/>
      <c r="C18821" s="564"/>
      <c r="D18821" s="209"/>
      <c r="F18821" s="685"/>
    </row>
    <row r="18822" spans="2:6" s="55" customFormat="1" x14ac:dyDescent="0.25">
      <c r="B18822" s="209"/>
      <c r="C18822" s="564"/>
      <c r="D18822" s="209"/>
      <c r="F18822" s="685"/>
    </row>
    <row r="18823" spans="2:6" s="55" customFormat="1" x14ac:dyDescent="0.25">
      <c r="B18823" s="209"/>
      <c r="C18823" s="564"/>
      <c r="D18823" s="209"/>
      <c r="F18823" s="685"/>
    </row>
    <row r="18824" spans="2:6" s="55" customFormat="1" x14ac:dyDescent="0.25">
      <c r="B18824" s="209"/>
      <c r="C18824" s="564"/>
      <c r="D18824" s="209"/>
      <c r="F18824" s="685"/>
    </row>
    <row r="18825" spans="2:6" s="55" customFormat="1" x14ac:dyDescent="0.25">
      <c r="B18825" s="209"/>
      <c r="C18825" s="564"/>
      <c r="D18825" s="209"/>
      <c r="F18825" s="685"/>
    </row>
    <row r="18826" spans="2:6" s="55" customFormat="1" x14ac:dyDescent="0.25">
      <c r="B18826" s="209"/>
      <c r="C18826" s="564"/>
      <c r="D18826" s="209"/>
      <c r="F18826" s="685"/>
    </row>
    <row r="18827" spans="2:6" s="55" customFormat="1" x14ac:dyDescent="0.25">
      <c r="B18827" s="209"/>
      <c r="C18827" s="564"/>
      <c r="D18827" s="209"/>
      <c r="F18827" s="685"/>
    </row>
    <row r="18828" spans="2:6" s="55" customFormat="1" x14ac:dyDescent="0.25">
      <c r="B18828" s="209"/>
      <c r="C18828" s="564"/>
      <c r="D18828" s="209"/>
      <c r="F18828" s="685"/>
    </row>
    <row r="18829" spans="2:6" s="55" customFormat="1" x14ac:dyDescent="0.25">
      <c r="B18829" s="209"/>
      <c r="C18829" s="564"/>
      <c r="D18829" s="209"/>
      <c r="F18829" s="685"/>
    </row>
    <row r="18830" spans="2:6" s="55" customFormat="1" x14ac:dyDescent="0.25">
      <c r="B18830" s="209"/>
      <c r="C18830" s="564"/>
      <c r="D18830" s="209"/>
      <c r="F18830" s="685"/>
    </row>
    <row r="18831" spans="2:6" s="55" customFormat="1" x14ac:dyDescent="0.25">
      <c r="B18831" s="209"/>
      <c r="C18831" s="564"/>
      <c r="D18831" s="209"/>
      <c r="F18831" s="685"/>
    </row>
    <row r="18832" spans="2:6" s="55" customFormat="1" x14ac:dyDescent="0.25">
      <c r="B18832" s="209"/>
      <c r="C18832" s="564"/>
      <c r="D18832" s="209"/>
      <c r="F18832" s="685"/>
    </row>
    <row r="18833" spans="2:6" s="55" customFormat="1" x14ac:dyDescent="0.25">
      <c r="B18833" s="209"/>
      <c r="C18833" s="564"/>
      <c r="D18833" s="209"/>
      <c r="F18833" s="685"/>
    </row>
    <row r="18834" spans="2:6" s="55" customFormat="1" x14ac:dyDescent="0.25">
      <c r="B18834" s="209"/>
      <c r="C18834" s="564"/>
      <c r="D18834" s="209"/>
      <c r="F18834" s="685"/>
    </row>
    <row r="18835" spans="2:6" s="55" customFormat="1" x14ac:dyDescent="0.25">
      <c r="B18835" s="209"/>
      <c r="C18835" s="564"/>
      <c r="D18835" s="209"/>
      <c r="F18835" s="685"/>
    </row>
    <row r="18836" spans="2:6" s="55" customFormat="1" x14ac:dyDescent="0.25">
      <c r="B18836" s="209"/>
      <c r="C18836" s="564"/>
      <c r="D18836" s="209"/>
      <c r="F18836" s="685"/>
    </row>
    <row r="18837" spans="2:6" s="55" customFormat="1" x14ac:dyDescent="0.25">
      <c r="B18837" s="209"/>
      <c r="C18837" s="564"/>
      <c r="D18837" s="209"/>
      <c r="F18837" s="685"/>
    </row>
    <row r="18838" spans="2:6" s="55" customFormat="1" x14ac:dyDescent="0.25">
      <c r="B18838" s="209"/>
      <c r="C18838" s="564"/>
      <c r="D18838" s="209"/>
      <c r="F18838" s="685"/>
    </row>
    <row r="18839" spans="2:6" s="55" customFormat="1" x14ac:dyDescent="0.25">
      <c r="B18839" s="209"/>
      <c r="C18839" s="564"/>
      <c r="D18839" s="209"/>
      <c r="F18839" s="685"/>
    </row>
    <row r="18840" spans="2:6" s="55" customFormat="1" x14ac:dyDescent="0.25">
      <c r="B18840" s="209"/>
      <c r="C18840" s="564"/>
      <c r="D18840" s="209"/>
      <c r="F18840" s="685"/>
    </row>
    <row r="18841" spans="2:6" s="55" customFormat="1" x14ac:dyDescent="0.25">
      <c r="B18841" s="209"/>
      <c r="C18841" s="564"/>
      <c r="D18841" s="209"/>
      <c r="F18841" s="685"/>
    </row>
    <row r="18842" spans="2:6" s="55" customFormat="1" x14ac:dyDescent="0.25">
      <c r="B18842" s="209"/>
      <c r="C18842" s="564"/>
      <c r="D18842" s="209"/>
      <c r="F18842" s="685"/>
    </row>
    <row r="18843" spans="2:6" s="55" customFormat="1" x14ac:dyDescent="0.25">
      <c r="B18843" s="209"/>
      <c r="C18843" s="564"/>
      <c r="D18843" s="209"/>
      <c r="F18843" s="685"/>
    </row>
    <row r="18844" spans="2:6" s="55" customFormat="1" x14ac:dyDescent="0.25">
      <c r="B18844" s="209"/>
      <c r="C18844" s="564"/>
      <c r="D18844" s="209"/>
      <c r="F18844" s="685"/>
    </row>
    <row r="18845" spans="2:6" s="55" customFormat="1" x14ac:dyDescent="0.25">
      <c r="B18845" s="209"/>
      <c r="C18845" s="564"/>
      <c r="D18845" s="209"/>
      <c r="F18845" s="685"/>
    </row>
    <row r="18846" spans="2:6" s="55" customFormat="1" x14ac:dyDescent="0.25">
      <c r="B18846" s="209"/>
      <c r="C18846" s="564"/>
      <c r="D18846" s="209"/>
      <c r="F18846" s="685"/>
    </row>
    <row r="18847" spans="2:6" s="55" customFormat="1" x14ac:dyDescent="0.25">
      <c r="B18847" s="209"/>
      <c r="C18847" s="564"/>
      <c r="D18847" s="209"/>
      <c r="F18847" s="685"/>
    </row>
    <row r="18848" spans="2:6" s="55" customFormat="1" x14ac:dyDescent="0.25">
      <c r="B18848" s="209"/>
      <c r="C18848" s="564"/>
      <c r="D18848" s="209"/>
      <c r="F18848" s="685"/>
    </row>
    <row r="18849" spans="2:6" s="55" customFormat="1" x14ac:dyDescent="0.25">
      <c r="B18849" s="209"/>
      <c r="C18849" s="564"/>
      <c r="D18849" s="209"/>
      <c r="F18849" s="685"/>
    </row>
    <row r="18850" spans="2:6" s="55" customFormat="1" x14ac:dyDescent="0.25">
      <c r="B18850" s="209"/>
      <c r="C18850" s="564"/>
      <c r="D18850" s="209"/>
      <c r="F18850" s="685"/>
    </row>
    <row r="18851" spans="2:6" s="55" customFormat="1" x14ac:dyDescent="0.25">
      <c r="B18851" s="209"/>
      <c r="C18851" s="564"/>
      <c r="D18851" s="209"/>
      <c r="F18851" s="685"/>
    </row>
    <row r="18852" spans="2:6" s="55" customFormat="1" x14ac:dyDescent="0.25">
      <c r="B18852" s="209"/>
      <c r="C18852" s="564"/>
      <c r="D18852" s="209"/>
      <c r="F18852" s="685"/>
    </row>
    <row r="18853" spans="2:6" s="55" customFormat="1" x14ac:dyDescent="0.25">
      <c r="B18853" s="209"/>
      <c r="C18853" s="564"/>
      <c r="D18853" s="209"/>
      <c r="F18853" s="685"/>
    </row>
    <row r="18854" spans="2:6" s="55" customFormat="1" x14ac:dyDescent="0.25">
      <c r="B18854" s="209"/>
      <c r="C18854" s="564"/>
      <c r="D18854" s="209"/>
      <c r="F18854" s="685"/>
    </row>
    <row r="18855" spans="2:6" s="55" customFormat="1" x14ac:dyDescent="0.25">
      <c r="B18855" s="209"/>
      <c r="C18855" s="564"/>
      <c r="D18855" s="209"/>
      <c r="F18855" s="685"/>
    </row>
    <row r="18856" spans="2:6" s="55" customFormat="1" x14ac:dyDescent="0.25">
      <c r="B18856" s="209"/>
      <c r="C18856" s="564"/>
      <c r="D18856" s="209"/>
      <c r="F18856" s="685"/>
    </row>
    <row r="18857" spans="2:6" s="55" customFormat="1" x14ac:dyDescent="0.25">
      <c r="B18857" s="209"/>
      <c r="C18857" s="564"/>
      <c r="D18857" s="209"/>
      <c r="F18857" s="685"/>
    </row>
    <row r="18858" spans="2:6" s="55" customFormat="1" x14ac:dyDescent="0.25">
      <c r="B18858" s="209"/>
      <c r="C18858" s="564"/>
      <c r="D18858" s="209"/>
      <c r="F18858" s="685"/>
    </row>
    <row r="18859" spans="2:6" s="55" customFormat="1" x14ac:dyDescent="0.25">
      <c r="B18859" s="209"/>
      <c r="C18859" s="564"/>
      <c r="D18859" s="209"/>
      <c r="F18859" s="685"/>
    </row>
    <row r="18860" spans="2:6" s="55" customFormat="1" x14ac:dyDescent="0.25">
      <c r="B18860" s="209"/>
      <c r="C18860" s="564"/>
      <c r="D18860" s="209"/>
      <c r="F18860" s="685"/>
    </row>
    <row r="18861" spans="2:6" s="55" customFormat="1" x14ac:dyDescent="0.25">
      <c r="B18861" s="209"/>
      <c r="C18861" s="564"/>
      <c r="D18861" s="209"/>
      <c r="F18861" s="685"/>
    </row>
    <row r="18862" spans="2:6" s="55" customFormat="1" x14ac:dyDescent="0.25">
      <c r="B18862" s="209"/>
      <c r="C18862" s="564"/>
      <c r="D18862" s="209"/>
      <c r="F18862" s="685"/>
    </row>
    <row r="18863" spans="2:6" s="55" customFormat="1" x14ac:dyDescent="0.25">
      <c r="B18863" s="209"/>
      <c r="C18863" s="564"/>
      <c r="D18863" s="209"/>
      <c r="F18863" s="685"/>
    </row>
    <row r="18864" spans="2:6" s="55" customFormat="1" x14ac:dyDescent="0.25">
      <c r="B18864" s="209"/>
      <c r="C18864" s="564"/>
      <c r="D18864" s="209"/>
      <c r="F18864" s="685"/>
    </row>
    <row r="18865" spans="2:6" s="55" customFormat="1" x14ac:dyDescent="0.25">
      <c r="B18865" s="209"/>
      <c r="C18865" s="564"/>
      <c r="D18865" s="209"/>
      <c r="F18865" s="685"/>
    </row>
    <row r="18866" spans="2:6" s="55" customFormat="1" x14ac:dyDescent="0.25">
      <c r="B18866" s="209"/>
      <c r="C18866" s="564"/>
      <c r="D18866" s="209"/>
      <c r="F18866" s="685"/>
    </row>
    <row r="18867" spans="2:6" s="55" customFormat="1" x14ac:dyDescent="0.25">
      <c r="B18867" s="209"/>
      <c r="C18867" s="564"/>
      <c r="D18867" s="209"/>
      <c r="F18867" s="685"/>
    </row>
    <row r="18868" spans="2:6" s="55" customFormat="1" x14ac:dyDescent="0.25">
      <c r="B18868" s="209"/>
      <c r="C18868" s="564"/>
      <c r="D18868" s="209"/>
      <c r="F18868" s="685"/>
    </row>
    <row r="18869" spans="2:6" s="55" customFormat="1" x14ac:dyDescent="0.25">
      <c r="B18869" s="209"/>
      <c r="C18869" s="564"/>
      <c r="D18869" s="209"/>
      <c r="F18869" s="685"/>
    </row>
    <row r="18870" spans="2:6" s="55" customFormat="1" x14ac:dyDescent="0.25">
      <c r="B18870" s="209"/>
      <c r="C18870" s="564"/>
      <c r="D18870" s="209"/>
      <c r="F18870" s="685"/>
    </row>
    <row r="18871" spans="2:6" s="55" customFormat="1" x14ac:dyDescent="0.25">
      <c r="B18871" s="209"/>
      <c r="C18871" s="564"/>
      <c r="D18871" s="209"/>
      <c r="F18871" s="685"/>
    </row>
    <row r="18872" spans="2:6" s="55" customFormat="1" x14ac:dyDescent="0.25">
      <c r="B18872" s="209"/>
      <c r="C18872" s="564"/>
      <c r="D18872" s="209"/>
      <c r="F18872" s="685"/>
    </row>
    <row r="18873" spans="2:6" s="55" customFormat="1" x14ac:dyDescent="0.25">
      <c r="B18873" s="209"/>
      <c r="C18873" s="564"/>
      <c r="D18873" s="209"/>
      <c r="F18873" s="685"/>
    </row>
    <row r="18874" spans="2:6" s="55" customFormat="1" x14ac:dyDescent="0.25">
      <c r="B18874" s="209"/>
      <c r="C18874" s="564"/>
      <c r="D18874" s="209"/>
      <c r="F18874" s="685"/>
    </row>
    <row r="18875" spans="2:6" s="55" customFormat="1" x14ac:dyDescent="0.25">
      <c r="B18875" s="209"/>
      <c r="C18875" s="564"/>
      <c r="D18875" s="209"/>
      <c r="F18875" s="685"/>
    </row>
    <row r="18876" spans="2:6" s="55" customFormat="1" x14ac:dyDescent="0.25">
      <c r="B18876" s="209"/>
      <c r="C18876" s="564"/>
      <c r="D18876" s="209"/>
      <c r="F18876" s="685"/>
    </row>
    <row r="18877" spans="2:6" s="55" customFormat="1" x14ac:dyDescent="0.25">
      <c r="B18877" s="209"/>
      <c r="C18877" s="564"/>
      <c r="D18877" s="209"/>
      <c r="F18877" s="685"/>
    </row>
    <row r="18878" spans="2:6" s="55" customFormat="1" x14ac:dyDescent="0.25">
      <c r="B18878" s="209"/>
      <c r="C18878" s="564"/>
      <c r="D18878" s="209"/>
      <c r="F18878" s="685"/>
    </row>
    <row r="18879" spans="2:6" s="55" customFormat="1" x14ac:dyDescent="0.25">
      <c r="B18879" s="209"/>
      <c r="C18879" s="564"/>
      <c r="D18879" s="209"/>
      <c r="F18879" s="685"/>
    </row>
    <row r="18880" spans="2:6" s="55" customFormat="1" x14ac:dyDescent="0.25">
      <c r="B18880" s="209"/>
      <c r="C18880" s="564"/>
      <c r="D18880" s="209"/>
      <c r="F18880" s="685"/>
    </row>
    <row r="18881" spans="2:6" s="55" customFormat="1" x14ac:dyDescent="0.25">
      <c r="B18881" s="209"/>
      <c r="C18881" s="564"/>
      <c r="D18881" s="209"/>
      <c r="F18881" s="685"/>
    </row>
    <row r="18882" spans="2:6" s="55" customFormat="1" x14ac:dyDescent="0.25">
      <c r="B18882" s="209"/>
      <c r="C18882" s="564"/>
      <c r="D18882" s="209"/>
      <c r="F18882" s="685"/>
    </row>
    <row r="18883" spans="2:6" s="55" customFormat="1" x14ac:dyDescent="0.25">
      <c r="B18883" s="209"/>
      <c r="C18883" s="564"/>
      <c r="D18883" s="209"/>
      <c r="F18883" s="685"/>
    </row>
    <row r="18884" spans="2:6" s="55" customFormat="1" x14ac:dyDescent="0.25">
      <c r="B18884" s="209"/>
      <c r="C18884" s="564"/>
      <c r="D18884" s="209"/>
      <c r="F18884" s="685"/>
    </row>
    <row r="18885" spans="2:6" s="55" customFormat="1" x14ac:dyDescent="0.25">
      <c r="B18885" s="209"/>
      <c r="C18885" s="564"/>
      <c r="D18885" s="209"/>
      <c r="F18885" s="685"/>
    </row>
    <row r="18886" spans="2:6" s="55" customFormat="1" x14ac:dyDescent="0.25">
      <c r="B18886" s="209"/>
      <c r="C18886" s="564"/>
      <c r="D18886" s="209"/>
      <c r="F18886" s="685"/>
    </row>
    <row r="18887" spans="2:6" s="55" customFormat="1" x14ac:dyDescent="0.25">
      <c r="B18887" s="209"/>
      <c r="C18887" s="564"/>
      <c r="D18887" s="209"/>
      <c r="F18887" s="685"/>
    </row>
    <row r="18888" spans="2:6" s="55" customFormat="1" x14ac:dyDescent="0.25">
      <c r="B18888" s="209"/>
      <c r="C18888" s="564"/>
      <c r="D18888" s="209"/>
      <c r="F18888" s="685"/>
    </row>
    <row r="18889" spans="2:6" s="55" customFormat="1" x14ac:dyDescent="0.25">
      <c r="B18889" s="209"/>
      <c r="C18889" s="564"/>
      <c r="D18889" s="209"/>
      <c r="F18889" s="685"/>
    </row>
    <row r="18890" spans="2:6" s="55" customFormat="1" x14ac:dyDescent="0.25">
      <c r="B18890" s="209"/>
      <c r="C18890" s="564"/>
      <c r="D18890" s="209"/>
      <c r="F18890" s="685"/>
    </row>
    <row r="18891" spans="2:6" s="55" customFormat="1" x14ac:dyDescent="0.25">
      <c r="B18891" s="209"/>
      <c r="C18891" s="564"/>
      <c r="D18891" s="209"/>
      <c r="F18891" s="685"/>
    </row>
    <row r="18892" spans="2:6" s="55" customFormat="1" x14ac:dyDescent="0.25">
      <c r="B18892" s="209"/>
      <c r="C18892" s="564"/>
      <c r="D18892" s="209"/>
      <c r="F18892" s="685"/>
    </row>
    <row r="18893" spans="2:6" s="55" customFormat="1" x14ac:dyDescent="0.25">
      <c r="B18893" s="209"/>
      <c r="C18893" s="564"/>
      <c r="D18893" s="209"/>
      <c r="F18893" s="685"/>
    </row>
    <row r="18894" spans="2:6" s="55" customFormat="1" x14ac:dyDescent="0.25">
      <c r="B18894" s="209"/>
      <c r="C18894" s="564"/>
      <c r="D18894" s="209"/>
      <c r="F18894" s="685"/>
    </row>
    <row r="18895" spans="2:6" s="55" customFormat="1" x14ac:dyDescent="0.25">
      <c r="B18895" s="209"/>
      <c r="C18895" s="564"/>
      <c r="D18895" s="209"/>
      <c r="F18895" s="685"/>
    </row>
    <row r="18896" spans="2:6" s="55" customFormat="1" x14ac:dyDescent="0.25">
      <c r="B18896" s="209"/>
      <c r="C18896" s="564"/>
      <c r="D18896" s="209"/>
      <c r="F18896" s="685"/>
    </row>
    <row r="18897" spans="2:6" s="55" customFormat="1" x14ac:dyDescent="0.25">
      <c r="B18897" s="209"/>
      <c r="C18897" s="564"/>
      <c r="D18897" s="209"/>
      <c r="F18897" s="685"/>
    </row>
    <row r="18898" spans="2:6" s="55" customFormat="1" x14ac:dyDescent="0.25">
      <c r="B18898" s="209"/>
      <c r="C18898" s="564"/>
      <c r="D18898" s="209"/>
      <c r="F18898" s="685"/>
    </row>
    <row r="18899" spans="2:6" s="55" customFormat="1" x14ac:dyDescent="0.25">
      <c r="B18899" s="209"/>
      <c r="C18899" s="564"/>
      <c r="D18899" s="209"/>
      <c r="F18899" s="685"/>
    </row>
    <row r="18900" spans="2:6" s="55" customFormat="1" x14ac:dyDescent="0.25">
      <c r="B18900" s="209"/>
      <c r="C18900" s="564"/>
      <c r="D18900" s="209"/>
      <c r="F18900" s="685"/>
    </row>
    <row r="18901" spans="2:6" s="55" customFormat="1" x14ac:dyDescent="0.25">
      <c r="B18901" s="209"/>
      <c r="C18901" s="564"/>
      <c r="D18901" s="209"/>
      <c r="F18901" s="685"/>
    </row>
    <row r="18902" spans="2:6" s="55" customFormat="1" x14ac:dyDescent="0.25">
      <c r="B18902" s="209"/>
      <c r="C18902" s="564"/>
      <c r="D18902" s="209"/>
      <c r="F18902" s="685"/>
    </row>
    <row r="18903" spans="2:6" s="55" customFormat="1" x14ac:dyDescent="0.25">
      <c r="B18903" s="209"/>
      <c r="C18903" s="564"/>
      <c r="D18903" s="209"/>
      <c r="F18903" s="685"/>
    </row>
    <row r="18904" spans="2:6" s="55" customFormat="1" x14ac:dyDescent="0.25">
      <c r="B18904" s="209"/>
      <c r="C18904" s="564"/>
      <c r="D18904" s="209"/>
      <c r="F18904" s="685"/>
    </row>
    <row r="18905" spans="2:6" s="55" customFormat="1" x14ac:dyDescent="0.25">
      <c r="B18905" s="209"/>
      <c r="C18905" s="564"/>
      <c r="D18905" s="209"/>
      <c r="F18905" s="685"/>
    </row>
    <row r="18906" spans="2:6" s="55" customFormat="1" x14ac:dyDescent="0.25">
      <c r="B18906" s="209"/>
      <c r="C18906" s="564"/>
      <c r="D18906" s="209"/>
      <c r="F18906" s="685"/>
    </row>
    <row r="18907" spans="2:6" s="55" customFormat="1" x14ac:dyDescent="0.25">
      <c r="B18907" s="209"/>
      <c r="C18907" s="564"/>
      <c r="D18907" s="209"/>
      <c r="F18907" s="685"/>
    </row>
    <row r="18908" spans="2:6" s="55" customFormat="1" x14ac:dyDescent="0.25">
      <c r="B18908" s="209"/>
      <c r="C18908" s="564"/>
      <c r="D18908" s="209"/>
      <c r="F18908" s="685"/>
    </row>
    <row r="18909" spans="2:6" s="55" customFormat="1" x14ac:dyDescent="0.25">
      <c r="B18909" s="209"/>
      <c r="C18909" s="564"/>
      <c r="D18909" s="209"/>
      <c r="F18909" s="685"/>
    </row>
    <row r="18910" spans="2:6" s="55" customFormat="1" x14ac:dyDescent="0.25">
      <c r="B18910" s="209"/>
      <c r="C18910" s="564"/>
      <c r="D18910" s="209"/>
      <c r="F18910" s="685"/>
    </row>
    <row r="18911" spans="2:6" s="55" customFormat="1" x14ac:dyDescent="0.25">
      <c r="B18911" s="209"/>
      <c r="C18911" s="564"/>
      <c r="D18911" s="209"/>
      <c r="F18911" s="685"/>
    </row>
    <row r="18912" spans="2:6" s="55" customFormat="1" x14ac:dyDescent="0.25">
      <c r="B18912" s="209"/>
      <c r="C18912" s="564"/>
      <c r="D18912" s="209"/>
      <c r="F18912" s="685"/>
    </row>
    <row r="18913" spans="2:6" s="55" customFormat="1" x14ac:dyDescent="0.25">
      <c r="B18913" s="209"/>
      <c r="C18913" s="564"/>
      <c r="D18913" s="209"/>
      <c r="F18913" s="685"/>
    </row>
    <row r="18914" spans="2:6" s="55" customFormat="1" x14ac:dyDescent="0.25">
      <c r="B18914" s="209"/>
      <c r="C18914" s="564"/>
      <c r="D18914" s="209"/>
      <c r="F18914" s="685"/>
    </row>
    <row r="18915" spans="2:6" s="55" customFormat="1" x14ac:dyDescent="0.25">
      <c r="B18915" s="209"/>
      <c r="C18915" s="564"/>
      <c r="D18915" s="209"/>
      <c r="F18915" s="685"/>
    </row>
    <row r="18916" spans="2:6" s="55" customFormat="1" x14ac:dyDescent="0.25">
      <c r="B18916" s="209"/>
      <c r="C18916" s="564"/>
      <c r="D18916" s="209"/>
      <c r="F18916" s="685"/>
    </row>
    <row r="18917" spans="2:6" s="55" customFormat="1" x14ac:dyDescent="0.25">
      <c r="B18917" s="209"/>
      <c r="C18917" s="564"/>
      <c r="D18917" s="209"/>
      <c r="F18917" s="685"/>
    </row>
    <row r="18918" spans="2:6" s="55" customFormat="1" x14ac:dyDescent="0.25">
      <c r="B18918" s="209"/>
      <c r="C18918" s="564"/>
      <c r="D18918" s="209"/>
      <c r="F18918" s="685"/>
    </row>
    <row r="18919" spans="2:6" s="55" customFormat="1" x14ac:dyDescent="0.25">
      <c r="B18919" s="209"/>
      <c r="C18919" s="564"/>
      <c r="D18919" s="209"/>
      <c r="F18919" s="685"/>
    </row>
    <row r="18920" spans="2:6" s="55" customFormat="1" x14ac:dyDescent="0.25">
      <c r="B18920" s="209"/>
      <c r="C18920" s="564"/>
      <c r="D18920" s="209"/>
      <c r="F18920" s="685"/>
    </row>
    <row r="18921" spans="2:6" s="55" customFormat="1" x14ac:dyDescent="0.25">
      <c r="B18921" s="209"/>
      <c r="C18921" s="564"/>
      <c r="D18921" s="209"/>
      <c r="F18921" s="685"/>
    </row>
    <row r="18922" spans="2:6" s="55" customFormat="1" x14ac:dyDescent="0.25">
      <c r="B18922" s="209"/>
      <c r="C18922" s="564"/>
      <c r="D18922" s="209"/>
      <c r="F18922" s="685"/>
    </row>
    <row r="18923" spans="2:6" s="55" customFormat="1" x14ac:dyDescent="0.25">
      <c r="B18923" s="209"/>
      <c r="C18923" s="564"/>
      <c r="D18923" s="209"/>
      <c r="F18923" s="685"/>
    </row>
    <row r="18924" spans="2:6" s="55" customFormat="1" x14ac:dyDescent="0.25">
      <c r="B18924" s="209"/>
      <c r="C18924" s="564"/>
      <c r="D18924" s="209"/>
      <c r="F18924" s="685"/>
    </row>
    <row r="18925" spans="2:6" s="55" customFormat="1" x14ac:dyDescent="0.25">
      <c r="B18925" s="209"/>
      <c r="C18925" s="564"/>
      <c r="D18925" s="209"/>
      <c r="F18925" s="685"/>
    </row>
    <row r="18926" spans="2:6" s="55" customFormat="1" x14ac:dyDescent="0.25">
      <c r="B18926" s="209"/>
      <c r="C18926" s="564"/>
      <c r="D18926" s="209"/>
      <c r="F18926" s="685"/>
    </row>
    <row r="18927" spans="2:6" s="55" customFormat="1" x14ac:dyDescent="0.25">
      <c r="B18927" s="209"/>
      <c r="C18927" s="564"/>
      <c r="D18927" s="209"/>
      <c r="F18927" s="685"/>
    </row>
    <row r="18928" spans="2:6" s="55" customFormat="1" x14ac:dyDescent="0.25">
      <c r="B18928" s="209"/>
      <c r="C18928" s="564"/>
      <c r="D18928" s="209"/>
      <c r="F18928" s="685"/>
    </row>
    <row r="18929" spans="2:6" s="55" customFormat="1" x14ac:dyDescent="0.25">
      <c r="B18929" s="209"/>
      <c r="C18929" s="564"/>
      <c r="D18929" s="209"/>
      <c r="F18929" s="685"/>
    </row>
    <row r="18930" spans="2:6" s="55" customFormat="1" x14ac:dyDescent="0.25">
      <c r="B18930" s="209"/>
      <c r="C18930" s="564"/>
      <c r="D18930" s="209"/>
      <c r="F18930" s="685"/>
    </row>
    <row r="18931" spans="2:6" s="55" customFormat="1" x14ac:dyDescent="0.25">
      <c r="B18931" s="209"/>
      <c r="C18931" s="564"/>
      <c r="D18931" s="209"/>
      <c r="F18931" s="685"/>
    </row>
    <row r="18932" spans="2:6" s="55" customFormat="1" x14ac:dyDescent="0.25">
      <c r="B18932" s="209"/>
      <c r="C18932" s="564"/>
      <c r="D18932" s="209"/>
      <c r="F18932" s="685"/>
    </row>
    <row r="18933" spans="2:6" s="55" customFormat="1" x14ac:dyDescent="0.25">
      <c r="B18933" s="209"/>
      <c r="C18933" s="564"/>
      <c r="D18933" s="209"/>
      <c r="F18933" s="685"/>
    </row>
    <row r="18934" spans="2:6" s="55" customFormat="1" x14ac:dyDescent="0.25">
      <c r="B18934" s="209"/>
      <c r="C18934" s="564"/>
      <c r="D18934" s="209"/>
      <c r="F18934" s="685"/>
    </row>
    <row r="18935" spans="2:6" s="55" customFormat="1" x14ac:dyDescent="0.25">
      <c r="B18935" s="209"/>
      <c r="C18935" s="564"/>
      <c r="D18935" s="209"/>
      <c r="F18935" s="685"/>
    </row>
    <row r="18936" spans="2:6" s="55" customFormat="1" x14ac:dyDescent="0.25">
      <c r="B18936" s="209"/>
      <c r="C18936" s="564"/>
      <c r="D18936" s="209"/>
      <c r="F18936" s="685"/>
    </row>
    <row r="18937" spans="2:6" s="55" customFormat="1" x14ac:dyDescent="0.25">
      <c r="B18937" s="209"/>
      <c r="C18937" s="564"/>
      <c r="D18937" s="209"/>
      <c r="F18937" s="685"/>
    </row>
    <row r="18938" spans="2:6" s="55" customFormat="1" x14ac:dyDescent="0.25">
      <c r="B18938" s="209"/>
      <c r="C18938" s="564"/>
      <c r="D18938" s="209"/>
      <c r="F18938" s="685"/>
    </row>
    <row r="18939" spans="2:6" s="55" customFormat="1" x14ac:dyDescent="0.25">
      <c r="B18939" s="209"/>
      <c r="C18939" s="564"/>
      <c r="D18939" s="209"/>
      <c r="F18939" s="685"/>
    </row>
    <row r="18940" spans="2:6" s="55" customFormat="1" x14ac:dyDescent="0.25">
      <c r="B18940" s="209"/>
      <c r="C18940" s="564"/>
      <c r="D18940" s="209"/>
      <c r="F18940" s="685"/>
    </row>
    <row r="18941" spans="2:6" s="55" customFormat="1" x14ac:dyDescent="0.25">
      <c r="B18941" s="209"/>
      <c r="C18941" s="564"/>
      <c r="D18941" s="209"/>
      <c r="F18941" s="685"/>
    </row>
    <row r="18942" spans="2:6" s="55" customFormat="1" x14ac:dyDescent="0.25">
      <c r="B18942" s="209"/>
      <c r="C18942" s="564"/>
      <c r="D18942" s="209"/>
      <c r="F18942" s="685"/>
    </row>
    <row r="18943" spans="2:6" s="55" customFormat="1" x14ac:dyDescent="0.25">
      <c r="B18943" s="209"/>
      <c r="C18943" s="564"/>
      <c r="D18943" s="209"/>
      <c r="F18943" s="685"/>
    </row>
    <row r="18944" spans="2:6" s="55" customFormat="1" x14ac:dyDescent="0.25">
      <c r="B18944" s="209"/>
      <c r="C18944" s="564"/>
      <c r="D18944" s="209"/>
      <c r="F18944" s="685"/>
    </row>
    <row r="18945" spans="2:6" s="55" customFormat="1" x14ac:dyDescent="0.25">
      <c r="B18945" s="209"/>
      <c r="C18945" s="564"/>
      <c r="D18945" s="209"/>
      <c r="F18945" s="685"/>
    </row>
    <row r="18946" spans="2:6" s="55" customFormat="1" x14ac:dyDescent="0.25">
      <c r="B18946" s="209"/>
      <c r="C18946" s="564"/>
      <c r="D18946" s="209"/>
      <c r="F18946" s="685"/>
    </row>
    <row r="18947" spans="2:6" s="55" customFormat="1" x14ac:dyDescent="0.25">
      <c r="B18947" s="209"/>
      <c r="C18947" s="564"/>
      <c r="D18947" s="209"/>
      <c r="F18947" s="685"/>
    </row>
    <row r="18948" spans="2:6" s="55" customFormat="1" x14ac:dyDescent="0.25">
      <c r="B18948" s="209"/>
      <c r="C18948" s="564"/>
      <c r="D18948" s="209"/>
      <c r="F18948" s="685"/>
    </row>
    <row r="18949" spans="2:6" s="55" customFormat="1" x14ac:dyDescent="0.25">
      <c r="B18949" s="209"/>
      <c r="C18949" s="564"/>
      <c r="D18949" s="209"/>
      <c r="F18949" s="685"/>
    </row>
    <row r="18950" spans="2:6" s="55" customFormat="1" x14ac:dyDescent="0.25">
      <c r="B18950" s="209"/>
      <c r="C18950" s="564"/>
      <c r="D18950" s="209"/>
      <c r="F18950" s="685"/>
    </row>
    <row r="18951" spans="2:6" s="55" customFormat="1" x14ac:dyDescent="0.25">
      <c r="B18951" s="209"/>
      <c r="C18951" s="564"/>
      <c r="D18951" s="209"/>
      <c r="F18951" s="685"/>
    </row>
    <row r="18952" spans="2:6" s="55" customFormat="1" x14ac:dyDescent="0.25">
      <c r="B18952" s="209"/>
      <c r="C18952" s="564"/>
      <c r="D18952" s="209"/>
      <c r="F18952" s="685"/>
    </row>
    <row r="18953" spans="2:6" s="55" customFormat="1" x14ac:dyDescent="0.25">
      <c r="B18953" s="209"/>
      <c r="C18953" s="564"/>
      <c r="D18953" s="209"/>
      <c r="F18953" s="685"/>
    </row>
    <row r="18954" spans="2:6" s="55" customFormat="1" x14ac:dyDescent="0.25">
      <c r="B18954" s="209"/>
      <c r="C18954" s="564"/>
      <c r="D18954" s="209"/>
      <c r="F18954" s="685"/>
    </row>
    <row r="18955" spans="2:6" s="55" customFormat="1" x14ac:dyDescent="0.25">
      <c r="B18955" s="209"/>
      <c r="C18955" s="564"/>
      <c r="D18955" s="209"/>
      <c r="F18955" s="685"/>
    </row>
    <row r="18956" spans="2:6" s="55" customFormat="1" x14ac:dyDescent="0.25">
      <c r="B18956" s="209"/>
      <c r="C18956" s="564"/>
      <c r="D18956" s="209"/>
      <c r="F18956" s="685"/>
    </row>
    <row r="18957" spans="2:6" s="55" customFormat="1" x14ac:dyDescent="0.25">
      <c r="B18957" s="209"/>
      <c r="C18957" s="564"/>
      <c r="D18957" s="209"/>
      <c r="F18957" s="685"/>
    </row>
    <row r="18958" spans="2:6" s="55" customFormat="1" x14ac:dyDescent="0.25">
      <c r="B18958" s="209"/>
      <c r="C18958" s="564"/>
      <c r="D18958" s="209"/>
      <c r="F18958" s="685"/>
    </row>
    <row r="18959" spans="2:6" s="55" customFormat="1" x14ac:dyDescent="0.25">
      <c r="B18959" s="209"/>
      <c r="C18959" s="564"/>
      <c r="D18959" s="209"/>
      <c r="F18959" s="685"/>
    </row>
    <row r="18960" spans="2:6" s="55" customFormat="1" x14ac:dyDescent="0.25">
      <c r="B18960" s="209"/>
      <c r="C18960" s="564"/>
      <c r="D18960" s="209"/>
      <c r="F18960" s="685"/>
    </row>
    <row r="18961" spans="2:6" s="55" customFormat="1" x14ac:dyDescent="0.25">
      <c r="B18961" s="209"/>
      <c r="C18961" s="564"/>
      <c r="D18961" s="209"/>
      <c r="F18961" s="685"/>
    </row>
    <row r="18962" spans="2:6" s="55" customFormat="1" x14ac:dyDescent="0.25">
      <c r="B18962" s="209"/>
      <c r="C18962" s="564"/>
      <c r="D18962" s="209"/>
      <c r="F18962" s="685"/>
    </row>
    <row r="18963" spans="2:6" s="55" customFormat="1" x14ac:dyDescent="0.25">
      <c r="B18963" s="209"/>
      <c r="C18963" s="564"/>
      <c r="D18963" s="209"/>
      <c r="F18963" s="685"/>
    </row>
    <row r="18964" spans="2:6" s="55" customFormat="1" x14ac:dyDescent="0.25">
      <c r="B18964" s="209"/>
      <c r="C18964" s="564"/>
      <c r="D18964" s="209"/>
      <c r="F18964" s="685"/>
    </row>
    <row r="18965" spans="2:6" s="55" customFormat="1" x14ac:dyDescent="0.25">
      <c r="B18965" s="209"/>
      <c r="C18965" s="564"/>
      <c r="D18965" s="209"/>
      <c r="F18965" s="685"/>
    </row>
    <row r="18966" spans="2:6" s="55" customFormat="1" x14ac:dyDescent="0.25">
      <c r="B18966" s="209"/>
      <c r="C18966" s="564"/>
      <c r="D18966" s="209"/>
      <c r="F18966" s="685"/>
    </row>
    <row r="18967" spans="2:6" s="55" customFormat="1" x14ac:dyDescent="0.25">
      <c r="B18967" s="209"/>
      <c r="C18967" s="564"/>
      <c r="D18967" s="209"/>
      <c r="F18967" s="685"/>
    </row>
    <row r="18968" spans="2:6" s="55" customFormat="1" x14ac:dyDescent="0.25">
      <c r="B18968" s="209"/>
      <c r="C18968" s="564"/>
      <c r="D18968" s="209"/>
      <c r="F18968" s="685"/>
    </row>
    <row r="18969" spans="2:6" s="55" customFormat="1" x14ac:dyDescent="0.25">
      <c r="B18969" s="209"/>
      <c r="C18969" s="564"/>
      <c r="D18969" s="209"/>
      <c r="F18969" s="685"/>
    </row>
    <row r="18970" spans="2:6" s="55" customFormat="1" x14ac:dyDescent="0.25">
      <c r="B18970" s="209"/>
      <c r="C18970" s="564"/>
      <c r="D18970" s="209"/>
      <c r="F18970" s="685"/>
    </row>
    <row r="18971" spans="2:6" s="55" customFormat="1" x14ac:dyDescent="0.25">
      <c r="B18971" s="209"/>
      <c r="C18971" s="564"/>
      <c r="D18971" s="209"/>
      <c r="F18971" s="685"/>
    </row>
    <row r="18972" spans="2:6" s="55" customFormat="1" x14ac:dyDescent="0.25">
      <c r="B18972" s="209"/>
      <c r="C18972" s="564"/>
      <c r="D18972" s="209"/>
      <c r="F18972" s="685"/>
    </row>
    <row r="18973" spans="2:6" s="55" customFormat="1" x14ac:dyDescent="0.25">
      <c r="B18973" s="209"/>
      <c r="C18973" s="564"/>
      <c r="D18973" s="209"/>
      <c r="F18973" s="685"/>
    </row>
    <row r="18974" spans="2:6" s="55" customFormat="1" x14ac:dyDescent="0.25">
      <c r="B18974" s="209"/>
      <c r="C18974" s="564"/>
      <c r="D18974" s="209"/>
      <c r="F18974" s="685"/>
    </row>
    <row r="18975" spans="2:6" s="55" customFormat="1" x14ac:dyDescent="0.25">
      <c r="B18975" s="209"/>
      <c r="C18975" s="564"/>
      <c r="D18975" s="209"/>
      <c r="F18975" s="685"/>
    </row>
    <row r="18976" spans="2:6" s="55" customFormat="1" x14ac:dyDescent="0.25">
      <c r="B18976" s="209"/>
      <c r="C18976" s="564"/>
      <c r="D18976" s="209"/>
      <c r="F18976" s="685"/>
    </row>
    <row r="18977" spans="2:6" s="55" customFormat="1" x14ac:dyDescent="0.25">
      <c r="B18977" s="209"/>
      <c r="C18977" s="564"/>
      <c r="D18977" s="209"/>
      <c r="F18977" s="685"/>
    </row>
    <row r="18978" spans="2:6" s="55" customFormat="1" x14ac:dyDescent="0.25">
      <c r="B18978" s="209"/>
      <c r="C18978" s="564"/>
      <c r="D18978" s="209"/>
      <c r="F18978" s="685"/>
    </row>
    <row r="18979" spans="2:6" s="55" customFormat="1" x14ac:dyDescent="0.25">
      <c r="B18979" s="209"/>
      <c r="C18979" s="564"/>
      <c r="D18979" s="209"/>
      <c r="F18979" s="685"/>
    </row>
    <row r="18980" spans="2:6" s="55" customFormat="1" x14ac:dyDescent="0.25">
      <c r="B18980" s="209"/>
      <c r="C18980" s="564"/>
      <c r="D18980" s="209"/>
      <c r="F18980" s="685"/>
    </row>
    <row r="18981" spans="2:6" s="55" customFormat="1" x14ac:dyDescent="0.25">
      <c r="B18981" s="209"/>
      <c r="C18981" s="564"/>
      <c r="D18981" s="209"/>
      <c r="F18981" s="685"/>
    </row>
    <row r="18982" spans="2:6" s="55" customFormat="1" x14ac:dyDescent="0.25">
      <c r="B18982" s="209"/>
      <c r="C18982" s="564"/>
      <c r="D18982" s="209"/>
      <c r="F18982" s="685"/>
    </row>
    <row r="18983" spans="2:6" s="55" customFormat="1" x14ac:dyDescent="0.25">
      <c r="B18983" s="209"/>
      <c r="C18983" s="564"/>
      <c r="D18983" s="209"/>
      <c r="F18983" s="685"/>
    </row>
    <row r="18984" spans="2:6" s="55" customFormat="1" x14ac:dyDescent="0.25">
      <c r="B18984" s="209"/>
      <c r="C18984" s="564"/>
      <c r="D18984" s="209"/>
      <c r="F18984" s="685"/>
    </row>
    <row r="18985" spans="2:6" s="55" customFormat="1" x14ac:dyDescent="0.25">
      <c r="B18985" s="209"/>
      <c r="C18985" s="564"/>
      <c r="D18985" s="209"/>
      <c r="F18985" s="685"/>
    </row>
    <row r="18986" spans="2:6" s="55" customFormat="1" x14ac:dyDescent="0.25">
      <c r="B18986" s="209"/>
      <c r="C18986" s="564"/>
      <c r="D18986" s="209"/>
      <c r="F18986" s="685"/>
    </row>
    <row r="18987" spans="2:6" s="55" customFormat="1" x14ac:dyDescent="0.25">
      <c r="B18987" s="209"/>
      <c r="C18987" s="564"/>
      <c r="D18987" s="209"/>
      <c r="F18987" s="685"/>
    </row>
    <row r="18988" spans="2:6" s="55" customFormat="1" x14ac:dyDescent="0.25">
      <c r="B18988" s="209"/>
      <c r="C18988" s="564"/>
      <c r="D18988" s="209"/>
      <c r="F18988" s="685"/>
    </row>
    <row r="18989" spans="2:6" s="55" customFormat="1" x14ac:dyDescent="0.25">
      <c r="B18989" s="209"/>
      <c r="C18989" s="564"/>
      <c r="D18989" s="209"/>
      <c r="F18989" s="685"/>
    </row>
    <row r="18990" spans="2:6" s="55" customFormat="1" x14ac:dyDescent="0.25">
      <c r="B18990" s="209"/>
      <c r="C18990" s="564"/>
      <c r="D18990" s="209"/>
      <c r="F18990" s="685"/>
    </row>
    <row r="18991" spans="2:6" s="55" customFormat="1" x14ac:dyDescent="0.25">
      <c r="B18991" s="209"/>
      <c r="C18991" s="564"/>
      <c r="D18991" s="209"/>
      <c r="F18991" s="685"/>
    </row>
    <row r="18992" spans="2:6" s="55" customFormat="1" x14ac:dyDescent="0.25">
      <c r="B18992" s="209"/>
      <c r="C18992" s="564"/>
      <c r="D18992" s="209"/>
      <c r="F18992" s="685"/>
    </row>
    <row r="18993" spans="2:6" s="55" customFormat="1" x14ac:dyDescent="0.25">
      <c r="B18993" s="209"/>
      <c r="C18993" s="564"/>
      <c r="D18993" s="209"/>
      <c r="F18993" s="685"/>
    </row>
    <row r="18994" spans="2:6" s="55" customFormat="1" x14ac:dyDescent="0.25">
      <c r="B18994" s="209"/>
      <c r="C18994" s="564"/>
      <c r="D18994" s="209"/>
      <c r="F18994" s="685"/>
    </row>
    <row r="18995" spans="2:6" s="55" customFormat="1" x14ac:dyDescent="0.25">
      <c r="B18995" s="209"/>
      <c r="C18995" s="564"/>
      <c r="D18995" s="209"/>
      <c r="F18995" s="685"/>
    </row>
    <row r="18996" spans="2:6" s="55" customFormat="1" x14ac:dyDescent="0.25">
      <c r="B18996" s="209"/>
      <c r="C18996" s="564"/>
      <c r="D18996" s="209"/>
      <c r="F18996" s="685"/>
    </row>
    <row r="18997" spans="2:6" s="55" customFormat="1" x14ac:dyDescent="0.25">
      <c r="B18997" s="209"/>
      <c r="C18997" s="564"/>
      <c r="D18997" s="209"/>
      <c r="F18997" s="685"/>
    </row>
    <row r="18998" spans="2:6" s="55" customFormat="1" x14ac:dyDescent="0.25">
      <c r="B18998" s="209"/>
      <c r="C18998" s="564"/>
      <c r="D18998" s="209"/>
      <c r="F18998" s="685"/>
    </row>
    <row r="18999" spans="2:6" s="55" customFormat="1" x14ac:dyDescent="0.25">
      <c r="B18999" s="209"/>
      <c r="C18999" s="564"/>
      <c r="D18999" s="209"/>
      <c r="F18999" s="685"/>
    </row>
    <row r="19000" spans="2:6" s="55" customFormat="1" x14ac:dyDescent="0.25">
      <c r="B19000" s="209"/>
      <c r="C19000" s="564"/>
      <c r="D19000" s="209"/>
      <c r="F19000" s="685"/>
    </row>
    <row r="19001" spans="2:6" s="55" customFormat="1" x14ac:dyDescent="0.25">
      <c r="B19001" s="209"/>
      <c r="C19001" s="564"/>
      <c r="D19001" s="209"/>
      <c r="F19001" s="685"/>
    </row>
    <row r="19002" spans="2:6" s="55" customFormat="1" x14ac:dyDescent="0.25">
      <c r="B19002" s="209"/>
      <c r="C19002" s="564"/>
      <c r="D19002" s="209"/>
      <c r="F19002" s="685"/>
    </row>
    <row r="19003" spans="2:6" s="55" customFormat="1" x14ac:dyDescent="0.25">
      <c r="B19003" s="209"/>
      <c r="C19003" s="564"/>
      <c r="D19003" s="209"/>
      <c r="F19003" s="685"/>
    </row>
    <row r="19004" spans="2:6" s="55" customFormat="1" x14ac:dyDescent="0.25">
      <c r="B19004" s="209"/>
      <c r="C19004" s="564"/>
      <c r="D19004" s="209"/>
      <c r="F19004" s="685"/>
    </row>
    <row r="19005" spans="2:6" s="55" customFormat="1" x14ac:dyDescent="0.25">
      <c r="B19005" s="209"/>
      <c r="C19005" s="564"/>
      <c r="D19005" s="209"/>
      <c r="F19005" s="685"/>
    </row>
    <row r="19006" spans="2:6" s="55" customFormat="1" x14ac:dyDescent="0.25">
      <c r="B19006" s="209"/>
      <c r="C19006" s="564"/>
      <c r="D19006" s="209"/>
      <c r="F19006" s="685"/>
    </row>
    <row r="19007" spans="2:6" s="55" customFormat="1" x14ac:dyDescent="0.25">
      <c r="B19007" s="209"/>
      <c r="C19007" s="564"/>
      <c r="D19007" s="209"/>
      <c r="F19007" s="685"/>
    </row>
    <row r="19008" spans="2:6" s="55" customFormat="1" x14ac:dyDescent="0.25">
      <c r="B19008" s="209"/>
      <c r="C19008" s="564"/>
      <c r="D19008" s="209"/>
      <c r="F19008" s="685"/>
    </row>
    <row r="19009" spans="2:6" s="55" customFormat="1" x14ac:dyDescent="0.25">
      <c r="B19009" s="209"/>
      <c r="C19009" s="564"/>
      <c r="D19009" s="209"/>
      <c r="F19009" s="685"/>
    </row>
    <row r="19010" spans="2:6" s="55" customFormat="1" x14ac:dyDescent="0.25">
      <c r="B19010" s="209"/>
      <c r="C19010" s="564"/>
      <c r="D19010" s="209"/>
      <c r="F19010" s="685"/>
    </row>
    <row r="19011" spans="2:6" s="55" customFormat="1" x14ac:dyDescent="0.25">
      <c r="B19011" s="209"/>
      <c r="C19011" s="564"/>
      <c r="D19011" s="209"/>
      <c r="F19011" s="685"/>
    </row>
    <row r="19012" spans="2:6" s="55" customFormat="1" x14ac:dyDescent="0.25">
      <c r="B19012" s="209"/>
      <c r="C19012" s="564"/>
      <c r="D19012" s="209"/>
      <c r="F19012" s="685"/>
    </row>
    <row r="19013" spans="2:6" s="55" customFormat="1" x14ac:dyDescent="0.25">
      <c r="B19013" s="209"/>
      <c r="C19013" s="564"/>
      <c r="D19013" s="209"/>
      <c r="F19013" s="685"/>
    </row>
    <row r="19014" spans="2:6" s="55" customFormat="1" x14ac:dyDescent="0.25">
      <c r="B19014" s="209"/>
      <c r="C19014" s="564"/>
      <c r="D19014" s="209"/>
      <c r="F19014" s="685"/>
    </row>
    <row r="19015" spans="2:6" s="55" customFormat="1" x14ac:dyDescent="0.25">
      <c r="B19015" s="209"/>
      <c r="C19015" s="564"/>
      <c r="D19015" s="209"/>
      <c r="F19015" s="685"/>
    </row>
    <row r="19016" spans="2:6" s="55" customFormat="1" x14ac:dyDescent="0.25">
      <c r="B19016" s="209"/>
      <c r="C19016" s="564"/>
      <c r="D19016" s="209"/>
      <c r="F19016" s="685"/>
    </row>
    <row r="19017" spans="2:6" s="55" customFormat="1" x14ac:dyDescent="0.25">
      <c r="B19017" s="209"/>
      <c r="C19017" s="564"/>
      <c r="D19017" s="209"/>
      <c r="F19017" s="685"/>
    </row>
    <row r="19018" spans="2:6" s="55" customFormat="1" x14ac:dyDescent="0.25">
      <c r="B19018" s="209"/>
      <c r="C19018" s="564"/>
      <c r="D19018" s="209"/>
      <c r="F19018" s="685"/>
    </row>
    <row r="19019" spans="2:6" s="55" customFormat="1" x14ac:dyDescent="0.25">
      <c r="B19019" s="209"/>
      <c r="C19019" s="564"/>
      <c r="D19019" s="209"/>
      <c r="F19019" s="685"/>
    </row>
    <row r="19020" spans="2:6" s="55" customFormat="1" x14ac:dyDescent="0.25">
      <c r="B19020" s="209"/>
      <c r="C19020" s="564"/>
      <c r="D19020" s="209"/>
      <c r="F19020" s="685"/>
    </row>
    <row r="19021" spans="2:6" s="55" customFormat="1" x14ac:dyDescent="0.25">
      <c r="B19021" s="209"/>
      <c r="C19021" s="564"/>
      <c r="D19021" s="209"/>
      <c r="F19021" s="685"/>
    </row>
    <row r="19022" spans="2:6" s="55" customFormat="1" x14ac:dyDescent="0.25">
      <c r="B19022" s="209"/>
      <c r="C19022" s="564"/>
      <c r="D19022" s="209"/>
      <c r="F19022" s="685"/>
    </row>
    <row r="19023" spans="2:6" s="55" customFormat="1" x14ac:dyDescent="0.25">
      <c r="B19023" s="209"/>
      <c r="C19023" s="564"/>
      <c r="D19023" s="209"/>
      <c r="F19023" s="685"/>
    </row>
    <row r="19024" spans="2:6" s="55" customFormat="1" x14ac:dyDescent="0.25">
      <c r="B19024" s="209"/>
      <c r="C19024" s="564"/>
      <c r="D19024" s="209"/>
      <c r="F19024" s="685"/>
    </row>
    <row r="19025" spans="2:6" s="55" customFormat="1" x14ac:dyDescent="0.25">
      <c r="B19025" s="209"/>
      <c r="C19025" s="564"/>
      <c r="D19025" s="209"/>
      <c r="F19025" s="685"/>
    </row>
    <row r="19026" spans="2:6" s="55" customFormat="1" x14ac:dyDescent="0.25">
      <c r="B19026" s="209"/>
      <c r="C19026" s="564"/>
      <c r="D19026" s="209"/>
      <c r="F19026" s="685"/>
    </row>
    <row r="19027" spans="2:6" s="55" customFormat="1" x14ac:dyDescent="0.25">
      <c r="B19027" s="209"/>
      <c r="C19027" s="564"/>
      <c r="D19027" s="209"/>
      <c r="F19027" s="685"/>
    </row>
    <row r="19028" spans="2:6" s="55" customFormat="1" x14ac:dyDescent="0.25">
      <c r="B19028" s="209"/>
      <c r="C19028" s="564"/>
      <c r="D19028" s="209"/>
      <c r="F19028" s="685"/>
    </row>
    <row r="19029" spans="2:6" s="55" customFormat="1" x14ac:dyDescent="0.25">
      <c r="B19029" s="209"/>
      <c r="C19029" s="564"/>
      <c r="D19029" s="209"/>
      <c r="F19029" s="685"/>
    </row>
    <row r="19030" spans="2:6" s="55" customFormat="1" x14ac:dyDescent="0.25">
      <c r="B19030" s="209"/>
      <c r="C19030" s="564"/>
      <c r="D19030" s="209"/>
      <c r="F19030" s="685"/>
    </row>
    <row r="19031" spans="2:6" s="55" customFormat="1" x14ac:dyDescent="0.25">
      <c r="B19031" s="209"/>
      <c r="C19031" s="564"/>
      <c r="D19031" s="209"/>
      <c r="F19031" s="685"/>
    </row>
    <row r="19032" spans="2:6" s="55" customFormat="1" x14ac:dyDescent="0.25">
      <c r="B19032" s="209"/>
      <c r="C19032" s="564"/>
      <c r="D19032" s="209"/>
      <c r="F19032" s="685"/>
    </row>
    <row r="19033" spans="2:6" s="55" customFormat="1" x14ac:dyDescent="0.25">
      <c r="B19033" s="209"/>
      <c r="C19033" s="564"/>
      <c r="D19033" s="209"/>
      <c r="F19033" s="685"/>
    </row>
    <row r="19034" spans="2:6" s="55" customFormat="1" x14ac:dyDescent="0.25">
      <c r="B19034" s="209"/>
      <c r="C19034" s="564"/>
      <c r="D19034" s="209"/>
      <c r="F19034" s="685"/>
    </row>
    <row r="19035" spans="2:6" s="55" customFormat="1" x14ac:dyDescent="0.25">
      <c r="B19035" s="209"/>
      <c r="C19035" s="564"/>
      <c r="D19035" s="209"/>
      <c r="F19035" s="685"/>
    </row>
    <row r="19036" spans="2:6" s="55" customFormat="1" x14ac:dyDescent="0.25">
      <c r="B19036" s="209"/>
      <c r="C19036" s="564"/>
      <c r="D19036" s="209"/>
      <c r="F19036" s="685"/>
    </row>
    <row r="19037" spans="2:6" s="55" customFormat="1" x14ac:dyDescent="0.25">
      <c r="B19037" s="209"/>
      <c r="C19037" s="564"/>
      <c r="D19037" s="209"/>
      <c r="F19037" s="685"/>
    </row>
    <row r="19038" spans="2:6" s="55" customFormat="1" x14ac:dyDescent="0.25">
      <c r="B19038" s="209"/>
      <c r="C19038" s="564"/>
      <c r="D19038" s="209"/>
      <c r="F19038" s="685"/>
    </row>
    <row r="19039" spans="2:6" s="55" customFormat="1" x14ac:dyDescent="0.25">
      <c r="B19039" s="209"/>
      <c r="C19039" s="564"/>
      <c r="D19039" s="209"/>
      <c r="F19039" s="685"/>
    </row>
    <row r="19040" spans="2:6" s="55" customFormat="1" x14ac:dyDescent="0.25">
      <c r="B19040" s="209"/>
      <c r="C19040" s="564"/>
      <c r="D19040" s="209"/>
      <c r="F19040" s="685"/>
    </row>
    <row r="19041" spans="2:6" s="55" customFormat="1" x14ac:dyDescent="0.25">
      <c r="B19041" s="209"/>
      <c r="C19041" s="564"/>
      <c r="D19041" s="209"/>
      <c r="F19041" s="685"/>
    </row>
    <row r="19042" spans="2:6" s="55" customFormat="1" x14ac:dyDescent="0.25">
      <c r="B19042" s="209"/>
      <c r="C19042" s="564"/>
      <c r="D19042" s="209"/>
      <c r="F19042" s="685"/>
    </row>
    <row r="19043" spans="2:6" s="55" customFormat="1" x14ac:dyDescent="0.25">
      <c r="B19043" s="209"/>
      <c r="C19043" s="564"/>
      <c r="D19043" s="209"/>
      <c r="F19043" s="685"/>
    </row>
    <row r="19044" spans="2:6" s="55" customFormat="1" x14ac:dyDescent="0.25">
      <c r="B19044" s="209"/>
      <c r="C19044" s="564"/>
      <c r="D19044" s="209"/>
      <c r="F19044" s="685"/>
    </row>
    <row r="19045" spans="2:6" s="55" customFormat="1" x14ac:dyDescent="0.25">
      <c r="B19045" s="209"/>
      <c r="C19045" s="564"/>
      <c r="D19045" s="209"/>
      <c r="F19045" s="685"/>
    </row>
    <row r="19046" spans="2:6" s="55" customFormat="1" x14ac:dyDescent="0.25">
      <c r="B19046" s="209"/>
      <c r="C19046" s="564"/>
      <c r="D19046" s="209"/>
      <c r="F19046" s="685"/>
    </row>
    <row r="19047" spans="2:6" s="55" customFormat="1" x14ac:dyDescent="0.25">
      <c r="B19047" s="209"/>
      <c r="C19047" s="564"/>
      <c r="D19047" s="209"/>
      <c r="F19047" s="685"/>
    </row>
    <row r="19048" spans="2:6" s="55" customFormat="1" x14ac:dyDescent="0.25">
      <c r="B19048" s="209"/>
      <c r="C19048" s="564"/>
      <c r="D19048" s="209"/>
      <c r="F19048" s="685"/>
    </row>
    <row r="19049" spans="2:6" s="55" customFormat="1" x14ac:dyDescent="0.25">
      <c r="B19049" s="209"/>
      <c r="C19049" s="564"/>
      <c r="D19049" s="209"/>
      <c r="F19049" s="685"/>
    </row>
    <row r="19050" spans="2:6" s="55" customFormat="1" x14ac:dyDescent="0.25">
      <c r="B19050" s="209"/>
      <c r="C19050" s="564"/>
      <c r="D19050" s="209"/>
      <c r="F19050" s="685"/>
    </row>
    <row r="19051" spans="2:6" s="55" customFormat="1" x14ac:dyDescent="0.25">
      <c r="B19051" s="209"/>
      <c r="C19051" s="564"/>
      <c r="D19051" s="209"/>
      <c r="F19051" s="685"/>
    </row>
    <row r="19052" spans="2:6" s="55" customFormat="1" x14ac:dyDescent="0.25">
      <c r="B19052" s="209"/>
      <c r="C19052" s="564"/>
      <c r="D19052" s="209"/>
      <c r="F19052" s="685"/>
    </row>
    <row r="19053" spans="2:6" s="55" customFormat="1" x14ac:dyDescent="0.25">
      <c r="B19053" s="209"/>
      <c r="C19053" s="564"/>
      <c r="D19053" s="209"/>
      <c r="F19053" s="685"/>
    </row>
    <row r="19054" spans="2:6" s="55" customFormat="1" x14ac:dyDescent="0.25">
      <c r="B19054" s="209"/>
      <c r="C19054" s="564"/>
      <c r="D19054" s="209"/>
      <c r="F19054" s="685"/>
    </row>
    <row r="19055" spans="2:6" s="55" customFormat="1" x14ac:dyDescent="0.25">
      <c r="B19055" s="209"/>
      <c r="C19055" s="564"/>
      <c r="D19055" s="209"/>
      <c r="F19055" s="685"/>
    </row>
    <row r="19056" spans="2:6" s="55" customFormat="1" x14ac:dyDescent="0.25">
      <c r="B19056" s="209"/>
      <c r="C19056" s="564"/>
      <c r="D19056" s="209"/>
      <c r="F19056" s="685"/>
    </row>
    <row r="19057" spans="2:6" s="55" customFormat="1" x14ac:dyDescent="0.25">
      <c r="B19057" s="209"/>
      <c r="C19057" s="564"/>
      <c r="D19057" s="209"/>
      <c r="F19057" s="685"/>
    </row>
    <row r="19058" spans="2:6" s="55" customFormat="1" x14ac:dyDescent="0.25">
      <c r="B19058" s="209"/>
      <c r="C19058" s="564"/>
      <c r="D19058" s="209"/>
      <c r="F19058" s="685"/>
    </row>
    <row r="19059" spans="2:6" s="55" customFormat="1" x14ac:dyDescent="0.25">
      <c r="B19059" s="209"/>
      <c r="C19059" s="564"/>
      <c r="D19059" s="209"/>
      <c r="F19059" s="685"/>
    </row>
    <row r="19060" spans="2:6" s="55" customFormat="1" x14ac:dyDescent="0.25">
      <c r="B19060" s="209"/>
      <c r="C19060" s="564"/>
      <c r="D19060" s="209"/>
      <c r="F19060" s="685"/>
    </row>
    <row r="19061" spans="2:6" s="55" customFormat="1" x14ac:dyDescent="0.25">
      <c r="B19061" s="209"/>
      <c r="C19061" s="564"/>
      <c r="D19061" s="209"/>
      <c r="F19061" s="685"/>
    </row>
    <row r="19062" spans="2:6" s="55" customFormat="1" x14ac:dyDescent="0.25">
      <c r="B19062" s="209"/>
      <c r="C19062" s="564"/>
      <c r="D19062" s="209"/>
      <c r="F19062" s="685"/>
    </row>
    <row r="19063" spans="2:6" s="55" customFormat="1" x14ac:dyDescent="0.25">
      <c r="B19063" s="209"/>
      <c r="C19063" s="564"/>
      <c r="D19063" s="209"/>
      <c r="F19063" s="685"/>
    </row>
    <row r="19064" spans="2:6" s="55" customFormat="1" x14ac:dyDescent="0.25">
      <c r="B19064" s="209"/>
      <c r="C19064" s="564"/>
      <c r="D19064" s="209"/>
      <c r="F19064" s="685"/>
    </row>
    <row r="19065" spans="2:6" s="55" customFormat="1" x14ac:dyDescent="0.25">
      <c r="B19065" s="209"/>
      <c r="C19065" s="564"/>
      <c r="D19065" s="209"/>
      <c r="F19065" s="685"/>
    </row>
    <row r="19066" spans="2:6" s="55" customFormat="1" x14ac:dyDescent="0.25">
      <c r="B19066" s="209"/>
      <c r="C19066" s="564"/>
      <c r="D19066" s="209"/>
      <c r="F19066" s="685"/>
    </row>
    <row r="19067" spans="2:6" s="55" customFormat="1" x14ac:dyDescent="0.25">
      <c r="B19067" s="209"/>
      <c r="C19067" s="564"/>
      <c r="D19067" s="209"/>
      <c r="F19067" s="685"/>
    </row>
    <row r="19068" spans="2:6" s="55" customFormat="1" x14ac:dyDescent="0.25">
      <c r="B19068" s="209"/>
      <c r="C19068" s="564"/>
      <c r="D19068" s="209"/>
      <c r="F19068" s="685"/>
    </row>
    <row r="19069" spans="2:6" s="55" customFormat="1" x14ac:dyDescent="0.25">
      <c r="B19069" s="209"/>
      <c r="C19069" s="564"/>
      <c r="D19069" s="209"/>
      <c r="F19069" s="685"/>
    </row>
    <row r="19070" spans="2:6" s="55" customFormat="1" x14ac:dyDescent="0.25">
      <c r="B19070" s="209"/>
      <c r="C19070" s="564"/>
      <c r="D19070" s="209"/>
      <c r="F19070" s="685"/>
    </row>
    <row r="19071" spans="2:6" s="55" customFormat="1" x14ac:dyDescent="0.25">
      <c r="B19071" s="209"/>
      <c r="C19071" s="564"/>
      <c r="D19071" s="209"/>
      <c r="F19071" s="685"/>
    </row>
    <row r="19072" spans="2:6" s="55" customFormat="1" x14ac:dyDescent="0.25">
      <c r="B19072" s="209"/>
      <c r="C19072" s="564"/>
      <c r="D19072" s="209"/>
      <c r="F19072" s="685"/>
    </row>
    <row r="19073" spans="2:6" s="55" customFormat="1" x14ac:dyDescent="0.25">
      <c r="B19073" s="209"/>
      <c r="C19073" s="564"/>
      <c r="D19073" s="209"/>
      <c r="F19073" s="685"/>
    </row>
    <row r="19074" spans="2:6" s="55" customFormat="1" x14ac:dyDescent="0.25">
      <c r="B19074" s="209"/>
      <c r="C19074" s="564"/>
      <c r="D19074" s="209"/>
      <c r="F19074" s="685"/>
    </row>
    <row r="19075" spans="2:6" s="55" customFormat="1" x14ac:dyDescent="0.25">
      <c r="B19075" s="209"/>
      <c r="C19075" s="564"/>
      <c r="D19075" s="209"/>
      <c r="F19075" s="685"/>
    </row>
    <row r="19076" spans="2:6" s="55" customFormat="1" x14ac:dyDescent="0.25">
      <c r="B19076" s="209"/>
      <c r="C19076" s="564"/>
      <c r="D19076" s="209"/>
      <c r="F19076" s="685"/>
    </row>
    <row r="19077" spans="2:6" s="55" customFormat="1" x14ac:dyDescent="0.25">
      <c r="B19077" s="209"/>
      <c r="C19077" s="564"/>
      <c r="D19077" s="209"/>
      <c r="F19077" s="685"/>
    </row>
    <row r="19078" spans="2:6" s="55" customFormat="1" x14ac:dyDescent="0.25">
      <c r="B19078" s="209"/>
      <c r="C19078" s="564"/>
      <c r="D19078" s="209"/>
      <c r="F19078" s="685"/>
    </row>
    <row r="19079" spans="2:6" s="55" customFormat="1" x14ac:dyDescent="0.25">
      <c r="B19079" s="209"/>
      <c r="C19079" s="564"/>
      <c r="D19079" s="209"/>
      <c r="F19079" s="685"/>
    </row>
    <row r="19080" spans="2:6" s="55" customFormat="1" x14ac:dyDescent="0.25">
      <c r="B19080" s="209"/>
      <c r="C19080" s="564"/>
      <c r="D19080" s="209"/>
      <c r="F19080" s="685"/>
    </row>
    <row r="19081" spans="2:6" s="55" customFormat="1" x14ac:dyDescent="0.25">
      <c r="B19081" s="209"/>
      <c r="C19081" s="564"/>
      <c r="D19081" s="209"/>
      <c r="F19081" s="685"/>
    </row>
    <row r="19082" spans="2:6" s="55" customFormat="1" x14ac:dyDescent="0.25">
      <c r="B19082" s="209"/>
      <c r="C19082" s="564"/>
      <c r="D19082" s="209"/>
      <c r="F19082" s="685"/>
    </row>
    <row r="19083" spans="2:6" s="55" customFormat="1" x14ac:dyDescent="0.25">
      <c r="B19083" s="209"/>
      <c r="C19083" s="564"/>
      <c r="D19083" s="209"/>
      <c r="F19083" s="685"/>
    </row>
    <row r="19084" spans="2:6" s="55" customFormat="1" x14ac:dyDescent="0.25">
      <c r="B19084" s="209"/>
      <c r="C19084" s="564"/>
      <c r="D19084" s="209"/>
      <c r="F19084" s="685"/>
    </row>
    <row r="19085" spans="2:6" s="55" customFormat="1" x14ac:dyDescent="0.25">
      <c r="B19085" s="209"/>
      <c r="C19085" s="564"/>
      <c r="D19085" s="209"/>
      <c r="F19085" s="685"/>
    </row>
    <row r="19086" spans="2:6" s="55" customFormat="1" x14ac:dyDescent="0.25">
      <c r="B19086" s="209"/>
      <c r="C19086" s="564"/>
      <c r="D19086" s="209"/>
      <c r="F19086" s="685"/>
    </row>
    <row r="19087" spans="2:6" s="55" customFormat="1" x14ac:dyDescent="0.25">
      <c r="B19087" s="209"/>
      <c r="C19087" s="564"/>
      <c r="D19087" s="209"/>
      <c r="F19087" s="685"/>
    </row>
    <row r="19088" spans="2:6" s="55" customFormat="1" x14ac:dyDescent="0.25">
      <c r="B19088" s="209"/>
      <c r="C19088" s="564"/>
      <c r="D19088" s="209"/>
      <c r="F19088" s="685"/>
    </row>
    <row r="19089" spans="2:6" s="55" customFormat="1" x14ac:dyDescent="0.25">
      <c r="B19089" s="209"/>
      <c r="C19089" s="564"/>
      <c r="D19089" s="209"/>
      <c r="F19089" s="685"/>
    </row>
    <row r="19090" spans="2:6" s="55" customFormat="1" x14ac:dyDescent="0.25">
      <c r="B19090" s="209"/>
      <c r="C19090" s="564"/>
      <c r="D19090" s="209"/>
      <c r="F19090" s="685"/>
    </row>
    <row r="19091" spans="2:6" s="55" customFormat="1" x14ac:dyDescent="0.25">
      <c r="B19091" s="209"/>
      <c r="C19091" s="564"/>
      <c r="D19091" s="209"/>
      <c r="F19091" s="685"/>
    </row>
    <row r="19092" spans="2:6" s="55" customFormat="1" x14ac:dyDescent="0.25">
      <c r="B19092" s="209"/>
      <c r="C19092" s="564"/>
      <c r="D19092" s="209"/>
      <c r="F19092" s="685"/>
    </row>
    <row r="19093" spans="2:6" s="55" customFormat="1" x14ac:dyDescent="0.25">
      <c r="B19093" s="209"/>
      <c r="C19093" s="564"/>
      <c r="D19093" s="209"/>
      <c r="F19093" s="685"/>
    </row>
    <row r="19094" spans="2:6" s="55" customFormat="1" x14ac:dyDescent="0.25">
      <c r="B19094" s="209"/>
      <c r="C19094" s="564"/>
      <c r="D19094" s="209"/>
      <c r="F19094" s="685"/>
    </row>
    <row r="19095" spans="2:6" s="55" customFormat="1" x14ac:dyDescent="0.25">
      <c r="B19095" s="209"/>
      <c r="C19095" s="564"/>
      <c r="D19095" s="209"/>
      <c r="F19095" s="685"/>
    </row>
    <row r="19096" spans="2:6" s="55" customFormat="1" x14ac:dyDescent="0.25">
      <c r="B19096" s="209"/>
      <c r="C19096" s="564"/>
      <c r="D19096" s="209"/>
      <c r="F19096" s="685"/>
    </row>
    <row r="19097" spans="2:6" s="55" customFormat="1" x14ac:dyDescent="0.25">
      <c r="B19097" s="209"/>
      <c r="C19097" s="564"/>
      <c r="D19097" s="209"/>
      <c r="F19097" s="685"/>
    </row>
    <row r="19098" spans="2:6" s="55" customFormat="1" x14ac:dyDescent="0.25">
      <c r="B19098" s="209"/>
      <c r="C19098" s="564"/>
      <c r="D19098" s="209"/>
      <c r="F19098" s="685"/>
    </row>
    <row r="19099" spans="2:6" s="55" customFormat="1" x14ac:dyDescent="0.25">
      <c r="B19099" s="209"/>
      <c r="C19099" s="564"/>
      <c r="D19099" s="209"/>
      <c r="F19099" s="685"/>
    </row>
    <row r="19100" spans="2:6" s="55" customFormat="1" x14ac:dyDescent="0.25">
      <c r="B19100" s="209"/>
      <c r="C19100" s="564"/>
      <c r="D19100" s="209"/>
      <c r="F19100" s="685"/>
    </row>
    <row r="19101" spans="2:6" s="55" customFormat="1" x14ac:dyDescent="0.25">
      <c r="B19101" s="209"/>
      <c r="C19101" s="564"/>
      <c r="D19101" s="209"/>
      <c r="F19101" s="685"/>
    </row>
    <row r="19102" spans="2:6" s="55" customFormat="1" x14ac:dyDescent="0.25">
      <c r="B19102" s="209"/>
      <c r="C19102" s="564"/>
      <c r="D19102" s="209"/>
      <c r="F19102" s="685"/>
    </row>
    <row r="19103" spans="2:6" s="55" customFormat="1" x14ac:dyDescent="0.25">
      <c r="B19103" s="209"/>
      <c r="C19103" s="564"/>
      <c r="D19103" s="209"/>
      <c r="F19103" s="685"/>
    </row>
    <row r="19104" spans="2:6" s="55" customFormat="1" x14ac:dyDescent="0.25">
      <c r="B19104" s="209"/>
      <c r="C19104" s="564"/>
      <c r="D19104" s="209"/>
      <c r="F19104" s="685"/>
    </row>
    <row r="19105" spans="2:6" s="55" customFormat="1" x14ac:dyDescent="0.25">
      <c r="B19105" s="209"/>
      <c r="C19105" s="564"/>
      <c r="D19105" s="209"/>
      <c r="F19105" s="685"/>
    </row>
    <row r="19106" spans="2:6" s="55" customFormat="1" x14ac:dyDescent="0.25">
      <c r="B19106" s="209"/>
      <c r="C19106" s="564"/>
      <c r="D19106" s="209"/>
      <c r="F19106" s="685"/>
    </row>
    <row r="19107" spans="2:6" s="55" customFormat="1" x14ac:dyDescent="0.25">
      <c r="B19107" s="209"/>
      <c r="C19107" s="564"/>
      <c r="D19107" s="209"/>
      <c r="F19107" s="685"/>
    </row>
    <row r="19108" spans="2:6" s="55" customFormat="1" x14ac:dyDescent="0.25">
      <c r="B19108" s="209"/>
      <c r="C19108" s="564"/>
      <c r="D19108" s="209"/>
      <c r="F19108" s="685"/>
    </row>
    <row r="19109" spans="2:6" s="55" customFormat="1" x14ac:dyDescent="0.25">
      <c r="B19109" s="209"/>
      <c r="C19109" s="564"/>
      <c r="D19109" s="209"/>
      <c r="F19109" s="685"/>
    </row>
    <row r="19110" spans="2:6" s="55" customFormat="1" x14ac:dyDescent="0.25">
      <c r="B19110" s="209"/>
      <c r="C19110" s="564"/>
      <c r="D19110" s="209"/>
      <c r="F19110" s="685"/>
    </row>
    <row r="19111" spans="2:6" s="55" customFormat="1" x14ac:dyDescent="0.25">
      <c r="B19111" s="209"/>
      <c r="C19111" s="564"/>
      <c r="D19111" s="209"/>
      <c r="F19111" s="685"/>
    </row>
    <row r="19112" spans="2:6" s="55" customFormat="1" x14ac:dyDescent="0.25">
      <c r="B19112" s="209"/>
      <c r="C19112" s="564"/>
      <c r="D19112" s="209"/>
      <c r="F19112" s="685"/>
    </row>
    <row r="19113" spans="2:6" s="55" customFormat="1" x14ac:dyDescent="0.25">
      <c r="B19113" s="209"/>
      <c r="C19113" s="564"/>
      <c r="D19113" s="209"/>
      <c r="F19113" s="685"/>
    </row>
    <row r="19114" spans="2:6" s="55" customFormat="1" x14ac:dyDescent="0.25">
      <c r="B19114" s="209"/>
      <c r="C19114" s="564"/>
      <c r="D19114" s="209"/>
      <c r="F19114" s="685"/>
    </row>
    <row r="19115" spans="2:6" s="55" customFormat="1" x14ac:dyDescent="0.25">
      <c r="B19115" s="209"/>
      <c r="C19115" s="564"/>
      <c r="D19115" s="209"/>
      <c r="F19115" s="685"/>
    </row>
    <row r="19116" spans="2:6" s="55" customFormat="1" x14ac:dyDescent="0.25">
      <c r="B19116" s="209"/>
      <c r="C19116" s="564"/>
      <c r="D19116" s="209"/>
      <c r="F19116" s="685"/>
    </row>
    <row r="19117" spans="2:6" s="55" customFormat="1" x14ac:dyDescent="0.25">
      <c r="B19117" s="209"/>
      <c r="C19117" s="564"/>
      <c r="D19117" s="209"/>
      <c r="F19117" s="685"/>
    </row>
    <row r="19118" spans="2:6" s="55" customFormat="1" x14ac:dyDescent="0.25">
      <c r="B19118" s="209"/>
      <c r="C19118" s="564"/>
      <c r="D19118" s="209"/>
      <c r="F19118" s="685"/>
    </row>
    <row r="19119" spans="2:6" s="55" customFormat="1" x14ac:dyDescent="0.25">
      <c r="B19119" s="209"/>
      <c r="C19119" s="564"/>
      <c r="D19119" s="209"/>
      <c r="F19119" s="685"/>
    </row>
    <row r="19120" spans="2:6" s="55" customFormat="1" x14ac:dyDescent="0.25">
      <c r="B19120" s="209"/>
      <c r="C19120" s="564"/>
      <c r="D19120" s="209"/>
      <c r="F19120" s="685"/>
    </row>
    <row r="19121" spans="2:6" s="55" customFormat="1" x14ac:dyDescent="0.25">
      <c r="B19121" s="209"/>
      <c r="C19121" s="564"/>
      <c r="D19121" s="209"/>
      <c r="F19121" s="685"/>
    </row>
    <row r="19122" spans="2:6" s="55" customFormat="1" x14ac:dyDescent="0.25">
      <c r="B19122" s="209"/>
      <c r="C19122" s="564"/>
      <c r="D19122" s="209"/>
      <c r="F19122" s="685"/>
    </row>
    <row r="19123" spans="2:6" s="55" customFormat="1" x14ac:dyDescent="0.25">
      <c r="B19123" s="209"/>
      <c r="C19123" s="564"/>
      <c r="D19123" s="209"/>
      <c r="F19123" s="685"/>
    </row>
    <row r="19124" spans="2:6" s="55" customFormat="1" x14ac:dyDescent="0.25">
      <c r="B19124" s="209"/>
      <c r="C19124" s="564"/>
      <c r="D19124" s="209"/>
      <c r="F19124" s="685"/>
    </row>
    <row r="19125" spans="2:6" s="55" customFormat="1" x14ac:dyDescent="0.25">
      <c r="B19125" s="209"/>
      <c r="C19125" s="564"/>
      <c r="D19125" s="209"/>
      <c r="F19125" s="685"/>
    </row>
    <row r="19126" spans="2:6" s="55" customFormat="1" x14ac:dyDescent="0.25">
      <c r="B19126" s="209"/>
      <c r="C19126" s="564"/>
      <c r="D19126" s="209"/>
      <c r="F19126" s="685"/>
    </row>
    <row r="19127" spans="2:6" s="55" customFormat="1" x14ac:dyDescent="0.25">
      <c r="B19127" s="209"/>
      <c r="C19127" s="564"/>
      <c r="D19127" s="209"/>
      <c r="F19127" s="685"/>
    </row>
    <row r="19128" spans="2:6" s="55" customFormat="1" x14ac:dyDescent="0.25">
      <c r="B19128" s="209"/>
      <c r="C19128" s="564"/>
      <c r="D19128" s="209"/>
      <c r="F19128" s="685"/>
    </row>
    <row r="19129" spans="2:6" s="55" customFormat="1" x14ac:dyDescent="0.25">
      <c r="B19129" s="209"/>
      <c r="C19129" s="564"/>
      <c r="D19129" s="209"/>
      <c r="F19129" s="685"/>
    </row>
    <row r="19130" spans="2:6" s="55" customFormat="1" x14ac:dyDescent="0.25">
      <c r="B19130" s="209"/>
      <c r="C19130" s="564"/>
      <c r="D19130" s="209"/>
      <c r="F19130" s="685"/>
    </row>
    <row r="19131" spans="2:6" s="55" customFormat="1" x14ac:dyDescent="0.25">
      <c r="B19131" s="209"/>
      <c r="C19131" s="564"/>
      <c r="D19131" s="209"/>
      <c r="F19131" s="685"/>
    </row>
    <row r="19132" spans="2:6" s="55" customFormat="1" x14ac:dyDescent="0.25">
      <c r="B19132" s="209"/>
      <c r="C19132" s="564"/>
      <c r="D19132" s="209"/>
      <c r="F19132" s="685"/>
    </row>
    <row r="19133" spans="2:6" s="55" customFormat="1" x14ac:dyDescent="0.25">
      <c r="B19133" s="209"/>
      <c r="C19133" s="564"/>
      <c r="D19133" s="209"/>
      <c r="F19133" s="685"/>
    </row>
    <row r="19134" spans="2:6" s="55" customFormat="1" x14ac:dyDescent="0.25">
      <c r="B19134" s="209"/>
      <c r="C19134" s="564"/>
      <c r="D19134" s="209"/>
      <c r="F19134" s="685"/>
    </row>
    <row r="19135" spans="2:6" s="55" customFormat="1" x14ac:dyDescent="0.25">
      <c r="B19135" s="209"/>
      <c r="C19135" s="564"/>
      <c r="D19135" s="209"/>
      <c r="F19135" s="685"/>
    </row>
    <row r="19136" spans="2:6" s="55" customFormat="1" x14ac:dyDescent="0.25">
      <c r="B19136" s="209"/>
      <c r="C19136" s="564"/>
      <c r="D19136" s="209"/>
      <c r="F19136" s="685"/>
    </row>
    <row r="19137" spans="2:6" s="55" customFormat="1" x14ac:dyDescent="0.25">
      <c r="B19137" s="209"/>
      <c r="C19137" s="564"/>
      <c r="D19137" s="209"/>
      <c r="F19137" s="685"/>
    </row>
    <row r="19138" spans="2:6" s="55" customFormat="1" x14ac:dyDescent="0.25">
      <c r="B19138" s="209"/>
      <c r="C19138" s="564"/>
      <c r="D19138" s="209"/>
      <c r="F19138" s="685"/>
    </row>
    <row r="19139" spans="2:6" s="55" customFormat="1" x14ac:dyDescent="0.25">
      <c r="B19139" s="209"/>
      <c r="C19139" s="564"/>
      <c r="D19139" s="209"/>
      <c r="F19139" s="685"/>
    </row>
    <row r="19140" spans="2:6" s="55" customFormat="1" x14ac:dyDescent="0.25">
      <c r="B19140" s="209"/>
      <c r="C19140" s="564"/>
      <c r="D19140" s="209"/>
      <c r="F19140" s="685"/>
    </row>
    <row r="19141" spans="2:6" s="55" customFormat="1" x14ac:dyDescent="0.25">
      <c r="B19141" s="209"/>
      <c r="C19141" s="564"/>
      <c r="D19141" s="209"/>
      <c r="F19141" s="685"/>
    </row>
    <row r="19142" spans="2:6" s="55" customFormat="1" x14ac:dyDescent="0.25">
      <c r="B19142" s="209"/>
      <c r="C19142" s="564"/>
      <c r="D19142" s="209"/>
      <c r="F19142" s="685"/>
    </row>
    <row r="19143" spans="2:6" s="55" customFormat="1" x14ac:dyDescent="0.25">
      <c r="B19143" s="209"/>
      <c r="C19143" s="564"/>
      <c r="D19143" s="209"/>
      <c r="F19143" s="685"/>
    </row>
    <row r="19144" spans="2:6" s="55" customFormat="1" x14ac:dyDescent="0.25">
      <c r="B19144" s="209"/>
      <c r="C19144" s="564"/>
      <c r="D19144" s="209"/>
      <c r="F19144" s="685"/>
    </row>
    <row r="19145" spans="2:6" s="55" customFormat="1" x14ac:dyDescent="0.25">
      <c r="B19145" s="209"/>
      <c r="C19145" s="564"/>
      <c r="D19145" s="209"/>
      <c r="F19145" s="685"/>
    </row>
    <row r="19146" spans="2:6" s="55" customFormat="1" x14ac:dyDescent="0.25">
      <c r="B19146" s="209"/>
      <c r="C19146" s="564"/>
      <c r="D19146" s="209"/>
      <c r="F19146" s="685"/>
    </row>
    <row r="19147" spans="2:6" s="55" customFormat="1" x14ac:dyDescent="0.25">
      <c r="B19147" s="209"/>
      <c r="C19147" s="564"/>
      <c r="D19147" s="209"/>
      <c r="F19147" s="685"/>
    </row>
    <row r="19148" spans="2:6" s="55" customFormat="1" x14ac:dyDescent="0.25">
      <c r="B19148" s="209"/>
      <c r="C19148" s="564"/>
      <c r="D19148" s="209"/>
      <c r="F19148" s="685"/>
    </row>
    <row r="19149" spans="2:6" s="55" customFormat="1" x14ac:dyDescent="0.25">
      <c r="B19149" s="209"/>
      <c r="C19149" s="564"/>
      <c r="D19149" s="209"/>
      <c r="F19149" s="685"/>
    </row>
    <row r="19150" spans="2:6" s="55" customFormat="1" x14ac:dyDescent="0.25">
      <c r="B19150" s="209"/>
      <c r="C19150" s="564"/>
      <c r="D19150" s="209"/>
      <c r="F19150" s="685"/>
    </row>
    <row r="19151" spans="2:6" s="55" customFormat="1" x14ac:dyDescent="0.25">
      <c r="B19151" s="209"/>
      <c r="C19151" s="564"/>
      <c r="D19151" s="209"/>
      <c r="F19151" s="685"/>
    </row>
    <row r="19152" spans="2:6" s="55" customFormat="1" x14ac:dyDescent="0.25">
      <c r="B19152" s="209"/>
      <c r="C19152" s="564"/>
      <c r="D19152" s="209"/>
      <c r="F19152" s="685"/>
    </row>
    <row r="19153" spans="2:6" s="55" customFormat="1" x14ac:dyDescent="0.25">
      <c r="B19153" s="209"/>
      <c r="C19153" s="564"/>
      <c r="D19153" s="209"/>
      <c r="F19153" s="685"/>
    </row>
    <row r="19154" spans="2:6" s="55" customFormat="1" x14ac:dyDescent="0.25">
      <c r="B19154" s="209"/>
      <c r="C19154" s="564"/>
      <c r="D19154" s="209"/>
      <c r="F19154" s="685"/>
    </row>
    <row r="19155" spans="2:6" s="55" customFormat="1" x14ac:dyDescent="0.25">
      <c r="B19155" s="209"/>
      <c r="C19155" s="564"/>
      <c r="D19155" s="209"/>
      <c r="F19155" s="685"/>
    </row>
    <row r="19156" spans="2:6" s="55" customFormat="1" x14ac:dyDescent="0.25">
      <c r="B19156" s="209"/>
      <c r="C19156" s="564"/>
      <c r="D19156" s="209"/>
      <c r="F19156" s="685"/>
    </row>
    <row r="19157" spans="2:6" s="55" customFormat="1" x14ac:dyDescent="0.25">
      <c r="B19157" s="209"/>
      <c r="C19157" s="564"/>
      <c r="D19157" s="209"/>
      <c r="F19157" s="685"/>
    </row>
    <row r="19158" spans="2:6" s="55" customFormat="1" x14ac:dyDescent="0.25">
      <c r="B19158" s="209"/>
      <c r="C19158" s="564"/>
      <c r="D19158" s="209"/>
      <c r="F19158" s="685"/>
    </row>
    <row r="19159" spans="2:6" s="55" customFormat="1" x14ac:dyDescent="0.25">
      <c r="B19159" s="209"/>
      <c r="C19159" s="564"/>
      <c r="D19159" s="209"/>
      <c r="F19159" s="685"/>
    </row>
    <row r="19160" spans="2:6" s="55" customFormat="1" x14ac:dyDescent="0.25">
      <c r="B19160" s="209"/>
      <c r="C19160" s="564"/>
      <c r="D19160" s="209"/>
      <c r="F19160" s="685"/>
    </row>
    <row r="19161" spans="2:6" s="55" customFormat="1" x14ac:dyDescent="0.25">
      <c r="B19161" s="209"/>
      <c r="C19161" s="564"/>
      <c r="D19161" s="209"/>
      <c r="F19161" s="685"/>
    </row>
    <row r="19162" spans="2:6" s="55" customFormat="1" x14ac:dyDescent="0.25">
      <c r="B19162" s="209"/>
      <c r="C19162" s="564"/>
      <c r="D19162" s="209"/>
      <c r="F19162" s="685"/>
    </row>
    <row r="19163" spans="2:6" s="55" customFormat="1" x14ac:dyDescent="0.25">
      <c r="B19163" s="209"/>
      <c r="C19163" s="564"/>
      <c r="D19163" s="209"/>
      <c r="F19163" s="685"/>
    </row>
    <row r="19164" spans="2:6" s="55" customFormat="1" x14ac:dyDescent="0.25">
      <c r="B19164" s="209"/>
      <c r="C19164" s="564"/>
      <c r="D19164" s="209"/>
      <c r="F19164" s="685"/>
    </row>
    <row r="19165" spans="2:6" s="55" customFormat="1" x14ac:dyDescent="0.25">
      <c r="B19165" s="209"/>
      <c r="C19165" s="564"/>
      <c r="D19165" s="209"/>
      <c r="F19165" s="685"/>
    </row>
    <row r="19166" spans="2:6" s="55" customFormat="1" x14ac:dyDescent="0.25">
      <c r="B19166" s="209"/>
      <c r="C19166" s="564"/>
      <c r="D19166" s="209"/>
      <c r="F19166" s="685"/>
    </row>
    <row r="19167" spans="2:6" s="55" customFormat="1" x14ac:dyDescent="0.25">
      <c r="B19167" s="209"/>
      <c r="C19167" s="564"/>
      <c r="D19167" s="209"/>
      <c r="F19167" s="685"/>
    </row>
    <row r="19168" spans="2:6" s="55" customFormat="1" x14ac:dyDescent="0.25">
      <c r="B19168" s="209"/>
      <c r="C19168" s="564"/>
      <c r="D19168" s="209"/>
      <c r="F19168" s="685"/>
    </row>
    <row r="19169" spans="2:6" s="55" customFormat="1" x14ac:dyDescent="0.25">
      <c r="B19169" s="209"/>
      <c r="C19169" s="564"/>
      <c r="D19169" s="209"/>
      <c r="F19169" s="685"/>
    </row>
    <row r="19170" spans="2:6" s="55" customFormat="1" x14ac:dyDescent="0.25">
      <c r="B19170" s="209"/>
      <c r="C19170" s="564"/>
      <c r="D19170" s="209"/>
      <c r="F19170" s="685"/>
    </row>
    <row r="19171" spans="2:6" s="55" customFormat="1" x14ac:dyDescent="0.25">
      <c r="B19171" s="209"/>
      <c r="C19171" s="564"/>
      <c r="D19171" s="209"/>
      <c r="F19171" s="685"/>
    </row>
    <row r="19172" spans="2:6" s="55" customFormat="1" x14ac:dyDescent="0.25">
      <c r="B19172" s="209"/>
      <c r="C19172" s="564"/>
      <c r="D19172" s="209"/>
      <c r="F19172" s="685"/>
    </row>
    <row r="19173" spans="2:6" s="55" customFormat="1" x14ac:dyDescent="0.25">
      <c r="B19173" s="209"/>
      <c r="C19173" s="564"/>
      <c r="D19173" s="209"/>
      <c r="F19173" s="685"/>
    </row>
    <row r="19174" spans="2:6" s="55" customFormat="1" x14ac:dyDescent="0.25">
      <c r="B19174" s="209"/>
      <c r="C19174" s="564"/>
      <c r="D19174" s="209"/>
      <c r="F19174" s="685"/>
    </row>
    <row r="19175" spans="2:6" s="55" customFormat="1" x14ac:dyDescent="0.25">
      <c r="B19175" s="209"/>
      <c r="C19175" s="564"/>
      <c r="D19175" s="209"/>
      <c r="F19175" s="685"/>
    </row>
    <row r="19176" spans="2:6" s="55" customFormat="1" x14ac:dyDescent="0.25">
      <c r="B19176" s="209"/>
      <c r="C19176" s="564"/>
      <c r="D19176" s="209"/>
      <c r="F19176" s="685"/>
    </row>
    <row r="19177" spans="2:6" s="55" customFormat="1" x14ac:dyDescent="0.25">
      <c r="B19177" s="209"/>
      <c r="C19177" s="564"/>
      <c r="D19177" s="209"/>
      <c r="F19177" s="685"/>
    </row>
    <row r="19178" spans="2:6" s="55" customFormat="1" x14ac:dyDescent="0.25">
      <c r="B19178" s="209"/>
      <c r="C19178" s="564"/>
      <c r="D19178" s="209"/>
      <c r="F19178" s="685"/>
    </row>
    <row r="19179" spans="2:6" s="55" customFormat="1" x14ac:dyDescent="0.25">
      <c r="B19179" s="209"/>
      <c r="C19179" s="564"/>
      <c r="D19179" s="209"/>
      <c r="F19179" s="685"/>
    </row>
    <row r="19180" spans="2:6" s="55" customFormat="1" x14ac:dyDescent="0.25">
      <c r="B19180" s="209"/>
      <c r="C19180" s="564"/>
      <c r="D19180" s="209"/>
      <c r="F19180" s="685"/>
    </row>
    <row r="19181" spans="2:6" s="55" customFormat="1" x14ac:dyDescent="0.25">
      <c r="B19181" s="209"/>
      <c r="C19181" s="564"/>
      <c r="D19181" s="209"/>
      <c r="F19181" s="685"/>
    </row>
    <row r="19182" spans="2:6" s="55" customFormat="1" x14ac:dyDescent="0.25">
      <c r="B19182" s="209"/>
      <c r="C19182" s="564"/>
      <c r="D19182" s="209"/>
      <c r="F19182" s="685"/>
    </row>
    <row r="19183" spans="2:6" s="55" customFormat="1" x14ac:dyDescent="0.25">
      <c r="B19183" s="209"/>
      <c r="C19183" s="564"/>
      <c r="D19183" s="209"/>
      <c r="F19183" s="685"/>
    </row>
    <row r="19184" spans="2:6" s="55" customFormat="1" x14ac:dyDescent="0.25">
      <c r="B19184" s="209"/>
      <c r="C19184" s="564"/>
      <c r="D19184" s="209"/>
      <c r="F19184" s="685"/>
    </row>
    <row r="19185" spans="2:6" s="55" customFormat="1" x14ac:dyDescent="0.25">
      <c r="B19185" s="209"/>
      <c r="C19185" s="564"/>
      <c r="D19185" s="209"/>
      <c r="F19185" s="685"/>
    </row>
    <row r="19186" spans="2:6" s="55" customFormat="1" x14ac:dyDescent="0.25">
      <c r="B19186" s="209"/>
      <c r="C19186" s="564"/>
      <c r="D19186" s="209"/>
      <c r="F19186" s="685"/>
    </row>
    <row r="19187" spans="2:6" s="55" customFormat="1" x14ac:dyDescent="0.25">
      <c r="B19187" s="209"/>
      <c r="C19187" s="564"/>
      <c r="D19187" s="209"/>
      <c r="F19187" s="685"/>
    </row>
    <row r="19188" spans="2:6" s="55" customFormat="1" x14ac:dyDescent="0.25">
      <c r="B19188" s="209"/>
      <c r="C19188" s="564"/>
      <c r="D19188" s="209"/>
      <c r="F19188" s="685"/>
    </row>
    <row r="19189" spans="2:6" s="55" customFormat="1" x14ac:dyDescent="0.25">
      <c r="B19189" s="209"/>
      <c r="C19189" s="564"/>
      <c r="D19189" s="209"/>
      <c r="F19189" s="685"/>
    </row>
    <row r="19190" spans="2:6" s="55" customFormat="1" x14ac:dyDescent="0.25">
      <c r="B19190" s="209"/>
      <c r="C19190" s="564"/>
      <c r="D19190" s="209"/>
      <c r="F19190" s="685"/>
    </row>
    <row r="19191" spans="2:6" s="55" customFormat="1" x14ac:dyDescent="0.25">
      <c r="B19191" s="209"/>
      <c r="C19191" s="564"/>
      <c r="D19191" s="209"/>
      <c r="F19191" s="685"/>
    </row>
    <row r="19192" spans="2:6" s="55" customFormat="1" x14ac:dyDescent="0.25">
      <c r="B19192" s="209"/>
      <c r="C19192" s="564"/>
      <c r="D19192" s="209"/>
      <c r="F19192" s="685"/>
    </row>
    <row r="19193" spans="2:6" s="55" customFormat="1" x14ac:dyDescent="0.25">
      <c r="B19193" s="209"/>
      <c r="C19193" s="564"/>
      <c r="D19193" s="209"/>
      <c r="F19193" s="685"/>
    </row>
    <row r="19194" spans="2:6" s="55" customFormat="1" x14ac:dyDescent="0.25">
      <c r="B19194" s="209"/>
      <c r="C19194" s="564"/>
      <c r="D19194" s="209"/>
      <c r="F19194" s="685"/>
    </row>
    <row r="19195" spans="2:6" s="55" customFormat="1" x14ac:dyDescent="0.25">
      <c r="B19195" s="209"/>
      <c r="C19195" s="564"/>
      <c r="D19195" s="209"/>
      <c r="F19195" s="685"/>
    </row>
    <row r="19196" spans="2:6" s="55" customFormat="1" x14ac:dyDescent="0.25">
      <c r="B19196" s="209"/>
      <c r="C19196" s="564"/>
      <c r="D19196" s="209"/>
      <c r="F19196" s="685"/>
    </row>
    <row r="19197" spans="2:6" s="55" customFormat="1" x14ac:dyDescent="0.25">
      <c r="B19197" s="209"/>
      <c r="C19197" s="564"/>
      <c r="D19197" s="209"/>
      <c r="F19197" s="685"/>
    </row>
    <row r="19198" spans="2:6" s="55" customFormat="1" x14ac:dyDescent="0.25">
      <c r="B19198" s="209"/>
      <c r="C19198" s="564"/>
      <c r="D19198" s="209"/>
      <c r="F19198" s="685"/>
    </row>
    <row r="19199" spans="2:6" s="55" customFormat="1" x14ac:dyDescent="0.25">
      <c r="B19199" s="209"/>
      <c r="C19199" s="564"/>
      <c r="D19199" s="209"/>
      <c r="F19199" s="685"/>
    </row>
    <row r="19200" spans="2:6" s="55" customFormat="1" x14ac:dyDescent="0.25">
      <c r="B19200" s="209"/>
      <c r="C19200" s="564"/>
      <c r="D19200" s="209"/>
      <c r="F19200" s="685"/>
    </row>
    <row r="19201" spans="2:6" s="55" customFormat="1" x14ac:dyDescent="0.25">
      <c r="B19201" s="209"/>
      <c r="C19201" s="564"/>
      <c r="D19201" s="209"/>
      <c r="F19201" s="685"/>
    </row>
    <row r="19202" spans="2:6" s="55" customFormat="1" x14ac:dyDescent="0.25">
      <c r="B19202" s="209"/>
      <c r="C19202" s="564"/>
      <c r="D19202" s="209"/>
      <c r="F19202" s="685"/>
    </row>
    <row r="19203" spans="2:6" s="55" customFormat="1" x14ac:dyDescent="0.25">
      <c r="B19203" s="209"/>
      <c r="C19203" s="564"/>
      <c r="D19203" s="209"/>
      <c r="F19203" s="685"/>
    </row>
    <row r="19204" spans="2:6" s="55" customFormat="1" x14ac:dyDescent="0.25">
      <c r="B19204" s="209"/>
      <c r="C19204" s="564"/>
      <c r="D19204" s="209"/>
      <c r="F19204" s="685"/>
    </row>
    <row r="19205" spans="2:6" s="55" customFormat="1" x14ac:dyDescent="0.25">
      <c r="B19205" s="209"/>
      <c r="C19205" s="564"/>
      <c r="D19205" s="209"/>
      <c r="F19205" s="685"/>
    </row>
    <row r="19206" spans="2:6" s="55" customFormat="1" x14ac:dyDescent="0.25">
      <c r="B19206" s="209"/>
      <c r="C19206" s="564"/>
      <c r="D19206" s="209"/>
      <c r="F19206" s="685"/>
    </row>
    <row r="19207" spans="2:6" s="55" customFormat="1" x14ac:dyDescent="0.25">
      <c r="B19207" s="209"/>
      <c r="C19207" s="564"/>
      <c r="D19207" s="209"/>
      <c r="F19207" s="685"/>
    </row>
    <row r="19208" spans="2:6" s="55" customFormat="1" x14ac:dyDescent="0.25">
      <c r="B19208" s="209"/>
      <c r="C19208" s="564"/>
      <c r="D19208" s="209"/>
      <c r="F19208" s="685"/>
    </row>
    <row r="19209" spans="2:6" s="55" customFormat="1" x14ac:dyDescent="0.25">
      <c r="B19209" s="209"/>
      <c r="C19209" s="564"/>
      <c r="D19209" s="209"/>
      <c r="F19209" s="685"/>
    </row>
    <row r="19210" spans="2:6" s="55" customFormat="1" x14ac:dyDescent="0.25">
      <c r="B19210" s="209"/>
      <c r="C19210" s="564"/>
      <c r="D19210" s="209"/>
      <c r="F19210" s="685"/>
    </row>
    <row r="19211" spans="2:6" s="55" customFormat="1" x14ac:dyDescent="0.25">
      <c r="B19211" s="209"/>
      <c r="C19211" s="564"/>
      <c r="D19211" s="209"/>
      <c r="F19211" s="685"/>
    </row>
    <row r="19212" spans="2:6" s="55" customFormat="1" x14ac:dyDescent="0.25">
      <c r="B19212" s="209"/>
      <c r="C19212" s="564"/>
      <c r="D19212" s="209"/>
      <c r="F19212" s="685"/>
    </row>
    <row r="19213" spans="2:6" s="55" customFormat="1" x14ac:dyDescent="0.25">
      <c r="B19213" s="209"/>
      <c r="C19213" s="564"/>
      <c r="D19213" s="209"/>
      <c r="F19213" s="685"/>
    </row>
    <row r="19214" spans="2:6" s="55" customFormat="1" x14ac:dyDescent="0.25">
      <c r="B19214" s="209"/>
      <c r="C19214" s="564"/>
      <c r="D19214" s="209"/>
      <c r="F19214" s="685"/>
    </row>
    <row r="19215" spans="2:6" s="55" customFormat="1" x14ac:dyDescent="0.25">
      <c r="B19215" s="209"/>
      <c r="C19215" s="564"/>
      <c r="D19215" s="209"/>
      <c r="F19215" s="685"/>
    </row>
    <row r="19216" spans="2:6" s="55" customFormat="1" x14ac:dyDescent="0.25">
      <c r="B19216" s="209"/>
      <c r="C19216" s="564"/>
      <c r="D19216" s="209"/>
      <c r="F19216" s="685"/>
    </row>
    <row r="19217" spans="2:6" s="55" customFormat="1" x14ac:dyDescent="0.25">
      <c r="B19217" s="209"/>
      <c r="C19217" s="564"/>
      <c r="D19217" s="209"/>
      <c r="F19217" s="685"/>
    </row>
    <row r="19218" spans="2:6" s="55" customFormat="1" x14ac:dyDescent="0.25">
      <c r="B19218" s="209"/>
      <c r="C19218" s="564"/>
      <c r="D19218" s="209"/>
      <c r="F19218" s="685"/>
    </row>
    <row r="19219" spans="2:6" s="55" customFormat="1" x14ac:dyDescent="0.25">
      <c r="B19219" s="209"/>
      <c r="C19219" s="564"/>
      <c r="D19219" s="209"/>
      <c r="F19219" s="685"/>
    </row>
    <row r="19220" spans="2:6" s="55" customFormat="1" x14ac:dyDescent="0.25">
      <c r="B19220" s="209"/>
      <c r="C19220" s="564"/>
      <c r="D19220" s="209"/>
      <c r="F19220" s="685"/>
    </row>
    <row r="19221" spans="2:6" s="55" customFormat="1" x14ac:dyDescent="0.25">
      <c r="B19221" s="209"/>
      <c r="C19221" s="564"/>
      <c r="D19221" s="209"/>
      <c r="F19221" s="685"/>
    </row>
    <row r="19222" spans="2:6" s="55" customFormat="1" x14ac:dyDescent="0.25">
      <c r="B19222" s="209"/>
      <c r="C19222" s="564"/>
      <c r="D19222" s="209"/>
      <c r="F19222" s="685"/>
    </row>
    <row r="19223" spans="2:6" s="55" customFormat="1" x14ac:dyDescent="0.25">
      <c r="B19223" s="209"/>
      <c r="C19223" s="564"/>
      <c r="D19223" s="209"/>
      <c r="F19223" s="685"/>
    </row>
    <row r="19224" spans="2:6" s="55" customFormat="1" x14ac:dyDescent="0.25">
      <c r="B19224" s="209"/>
      <c r="C19224" s="564"/>
      <c r="D19224" s="209"/>
      <c r="F19224" s="685"/>
    </row>
    <row r="19225" spans="2:6" s="55" customFormat="1" x14ac:dyDescent="0.25">
      <c r="B19225" s="209"/>
      <c r="C19225" s="564"/>
      <c r="D19225" s="209"/>
      <c r="F19225" s="685"/>
    </row>
    <row r="19226" spans="2:6" s="55" customFormat="1" x14ac:dyDescent="0.25">
      <c r="B19226" s="209"/>
      <c r="C19226" s="564"/>
      <c r="D19226" s="209"/>
      <c r="F19226" s="685"/>
    </row>
    <row r="19227" spans="2:6" s="55" customFormat="1" x14ac:dyDescent="0.25">
      <c r="B19227" s="209"/>
      <c r="C19227" s="564"/>
      <c r="D19227" s="209"/>
      <c r="F19227" s="685"/>
    </row>
    <row r="19228" spans="2:6" s="55" customFormat="1" x14ac:dyDescent="0.25">
      <c r="B19228" s="209"/>
      <c r="C19228" s="564"/>
      <c r="D19228" s="209"/>
      <c r="F19228" s="685"/>
    </row>
    <row r="19229" spans="2:6" s="55" customFormat="1" x14ac:dyDescent="0.25">
      <c r="B19229" s="209"/>
      <c r="C19229" s="564"/>
      <c r="D19229" s="209"/>
      <c r="F19229" s="685"/>
    </row>
    <row r="19230" spans="2:6" s="55" customFormat="1" x14ac:dyDescent="0.25">
      <c r="B19230" s="209"/>
      <c r="C19230" s="564"/>
      <c r="D19230" s="209"/>
      <c r="F19230" s="685"/>
    </row>
    <row r="19231" spans="2:6" s="55" customFormat="1" x14ac:dyDescent="0.25">
      <c r="B19231" s="209"/>
      <c r="C19231" s="564"/>
      <c r="D19231" s="209"/>
      <c r="F19231" s="685"/>
    </row>
    <row r="19232" spans="2:6" s="55" customFormat="1" x14ac:dyDescent="0.25">
      <c r="B19232" s="209"/>
      <c r="C19232" s="564"/>
      <c r="D19232" s="209"/>
      <c r="F19232" s="685"/>
    </row>
    <row r="19233" spans="2:6" s="55" customFormat="1" x14ac:dyDescent="0.25">
      <c r="B19233" s="209"/>
      <c r="C19233" s="564"/>
      <c r="D19233" s="209"/>
      <c r="F19233" s="685"/>
    </row>
    <row r="19234" spans="2:6" s="55" customFormat="1" x14ac:dyDescent="0.25">
      <c r="B19234" s="209"/>
      <c r="C19234" s="564"/>
      <c r="D19234" s="209"/>
      <c r="F19234" s="685"/>
    </row>
    <row r="19235" spans="2:6" s="55" customFormat="1" x14ac:dyDescent="0.25">
      <c r="B19235" s="209"/>
      <c r="C19235" s="564"/>
      <c r="D19235" s="209"/>
      <c r="F19235" s="685"/>
    </row>
    <row r="19236" spans="2:6" s="55" customFormat="1" x14ac:dyDescent="0.25">
      <c r="B19236" s="209"/>
      <c r="C19236" s="564"/>
      <c r="D19236" s="209"/>
      <c r="F19236" s="685"/>
    </row>
    <row r="19237" spans="2:6" s="55" customFormat="1" x14ac:dyDescent="0.25">
      <c r="B19237" s="209"/>
      <c r="C19237" s="564"/>
      <c r="D19237" s="209"/>
      <c r="F19237" s="685"/>
    </row>
    <row r="19238" spans="2:6" s="55" customFormat="1" x14ac:dyDescent="0.25">
      <c r="B19238" s="209"/>
      <c r="C19238" s="564"/>
      <c r="D19238" s="209"/>
      <c r="F19238" s="685"/>
    </row>
    <row r="19239" spans="2:6" s="55" customFormat="1" x14ac:dyDescent="0.25">
      <c r="B19239" s="209"/>
      <c r="C19239" s="564"/>
      <c r="D19239" s="209"/>
      <c r="F19239" s="685"/>
    </row>
    <row r="19240" spans="2:6" s="55" customFormat="1" x14ac:dyDescent="0.25">
      <c r="B19240" s="209"/>
      <c r="C19240" s="564"/>
      <c r="D19240" s="209"/>
      <c r="F19240" s="685"/>
    </row>
    <row r="19241" spans="2:6" s="55" customFormat="1" x14ac:dyDescent="0.25">
      <c r="B19241" s="209"/>
      <c r="C19241" s="564"/>
      <c r="D19241" s="209"/>
      <c r="F19241" s="685"/>
    </row>
    <row r="19242" spans="2:6" s="55" customFormat="1" x14ac:dyDescent="0.25">
      <c r="B19242" s="209"/>
      <c r="C19242" s="564"/>
      <c r="D19242" s="209"/>
      <c r="F19242" s="685"/>
    </row>
    <row r="19243" spans="2:6" s="55" customFormat="1" x14ac:dyDescent="0.25">
      <c r="B19243" s="209"/>
      <c r="C19243" s="564"/>
      <c r="D19243" s="209"/>
      <c r="F19243" s="685"/>
    </row>
    <row r="19244" spans="2:6" s="55" customFormat="1" x14ac:dyDescent="0.25">
      <c r="B19244" s="209"/>
      <c r="C19244" s="564"/>
      <c r="D19244" s="209"/>
      <c r="F19244" s="685"/>
    </row>
    <row r="19245" spans="2:6" s="55" customFormat="1" x14ac:dyDescent="0.25">
      <c r="B19245" s="209"/>
      <c r="C19245" s="564"/>
      <c r="D19245" s="209"/>
      <c r="F19245" s="685"/>
    </row>
    <row r="19246" spans="2:6" s="55" customFormat="1" x14ac:dyDescent="0.25">
      <c r="B19246" s="209"/>
      <c r="C19246" s="564"/>
      <c r="D19246" s="209"/>
      <c r="F19246" s="685"/>
    </row>
    <row r="19247" spans="2:6" s="55" customFormat="1" x14ac:dyDescent="0.25">
      <c r="B19247" s="209"/>
      <c r="C19247" s="564"/>
      <c r="D19247" s="209"/>
      <c r="F19247" s="685"/>
    </row>
    <row r="19248" spans="2:6" s="55" customFormat="1" x14ac:dyDescent="0.25">
      <c r="B19248" s="209"/>
      <c r="C19248" s="564"/>
      <c r="D19248" s="209"/>
      <c r="F19248" s="685"/>
    </row>
    <row r="19249" spans="2:6" s="55" customFormat="1" x14ac:dyDescent="0.25">
      <c r="B19249" s="209"/>
      <c r="C19249" s="564"/>
      <c r="D19249" s="209"/>
      <c r="F19249" s="685"/>
    </row>
    <row r="19250" spans="2:6" s="55" customFormat="1" x14ac:dyDescent="0.25">
      <c r="B19250" s="209"/>
      <c r="C19250" s="564"/>
      <c r="D19250" s="209"/>
      <c r="F19250" s="685"/>
    </row>
    <row r="19251" spans="2:6" s="55" customFormat="1" x14ac:dyDescent="0.25">
      <c r="B19251" s="209"/>
      <c r="C19251" s="564"/>
      <c r="D19251" s="209"/>
      <c r="F19251" s="685"/>
    </row>
    <row r="19252" spans="2:6" s="55" customFormat="1" x14ac:dyDescent="0.25">
      <c r="B19252" s="209"/>
      <c r="C19252" s="564"/>
      <c r="D19252" s="209"/>
      <c r="F19252" s="685"/>
    </row>
    <row r="19253" spans="2:6" s="55" customFormat="1" x14ac:dyDescent="0.25">
      <c r="B19253" s="209"/>
      <c r="C19253" s="564"/>
      <c r="D19253" s="209"/>
      <c r="F19253" s="685"/>
    </row>
    <row r="19254" spans="2:6" s="55" customFormat="1" x14ac:dyDescent="0.25">
      <c r="B19254" s="209"/>
      <c r="C19254" s="564"/>
      <c r="D19254" s="209"/>
      <c r="F19254" s="685"/>
    </row>
    <row r="19255" spans="2:6" s="55" customFormat="1" x14ac:dyDescent="0.25">
      <c r="B19255" s="209"/>
      <c r="C19255" s="564"/>
      <c r="D19255" s="209"/>
      <c r="F19255" s="685"/>
    </row>
    <row r="19256" spans="2:6" s="55" customFormat="1" x14ac:dyDescent="0.25">
      <c r="B19256" s="209"/>
      <c r="C19256" s="564"/>
      <c r="D19256" s="209"/>
      <c r="F19256" s="685"/>
    </row>
    <row r="19257" spans="2:6" s="55" customFormat="1" x14ac:dyDescent="0.25">
      <c r="B19257" s="209"/>
      <c r="C19257" s="564"/>
      <c r="D19257" s="209"/>
      <c r="F19257" s="685"/>
    </row>
    <row r="19258" spans="2:6" s="55" customFormat="1" x14ac:dyDescent="0.25">
      <c r="B19258" s="209"/>
      <c r="C19258" s="564"/>
      <c r="D19258" s="209"/>
      <c r="F19258" s="685"/>
    </row>
    <row r="19259" spans="2:6" s="55" customFormat="1" x14ac:dyDescent="0.25">
      <c r="B19259" s="209"/>
      <c r="C19259" s="564"/>
      <c r="D19259" s="209"/>
      <c r="F19259" s="685"/>
    </row>
    <row r="19260" spans="2:6" s="55" customFormat="1" x14ac:dyDescent="0.25">
      <c r="B19260" s="209"/>
      <c r="C19260" s="564"/>
      <c r="D19260" s="209"/>
      <c r="F19260" s="685"/>
    </row>
    <row r="19261" spans="2:6" s="55" customFormat="1" x14ac:dyDescent="0.25">
      <c r="B19261" s="209"/>
      <c r="C19261" s="564"/>
      <c r="D19261" s="209"/>
      <c r="F19261" s="685"/>
    </row>
    <row r="19262" spans="2:6" s="55" customFormat="1" x14ac:dyDescent="0.25">
      <c r="B19262" s="209"/>
      <c r="C19262" s="564"/>
      <c r="D19262" s="209"/>
      <c r="F19262" s="685"/>
    </row>
    <row r="19263" spans="2:6" s="55" customFormat="1" x14ac:dyDescent="0.25">
      <c r="B19263" s="209"/>
      <c r="C19263" s="564"/>
      <c r="D19263" s="209"/>
      <c r="F19263" s="685"/>
    </row>
    <row r="19264" spans="2:6" s="55" customFormat="1" x14ac:dyDescent="0.25">
      <c r="B19264" s="209"/>
      <c r="C19264" s="564"/>
      <c r="D19264" s="209"/>
      <c r="F19264" s="685"/>
    </row>
    <row r="19265" spans="2:6" s="55" customFormat="1" x14ac:dyDescent="0.25">
      <c r="B19265" s="209"/>
      <c r="C19265" s="564"/>
      <c r="D19265" s="209"/>
      <c r="F19265" s="685"/>
    </row>
    <row r="19266" spans="2:6" s="55" customFormat="1" x14ac:dyDescent="0.25">
      <c r="B19266" s="209"/>
      <c r="C19266" s="564"/>
      <c r="D19266" s="209"/>
      <c r="F19266" s="685"/>
    </row>
    <row r="19267" spans="2:6" s="55" customFormat="1" x14ac:dyDescent="0.25">
      <c r="B19267" s="209"/>
      <c r="C19267" s="564"/>
      <c r="D19267" s="209"/>
      <c r="F19267" s="685"/>
    </row>
    <row r="19268" spans="2:6" s="55" customFormat="1" x14ac:dyDescent="0.25">
      <c r="B19268" s="209"/>
      <c r="C19268" s="564"/>
      <c r="D19268" s="209"/>
      <c r="F19268" s="685"/>
    </row>
    <row r="19269" spans="2:6" s="55" customFormat="1" x14ac:dyDescent="0.25">
      <c r="B19269" s="209"/>
      <c r="C19269" s="564"/>
      <c r="D19269" s="209"/>
      <c r="F19269" s="685"/>
    </row>
    <row r="19270" spans="2:6" s="55" customFormat="1" x14ac:dyDescent="0.25">
      <c r="B19270" s="209"/>
      <c r="C19270" s="564"/>
      <c r="D19270" s="209"/>
      <c r="F19270" s="685"/>
    </row>
    <row r="19271" spans="2:6" s="55" customFormat="1" x14ac:dyDescent="0.25">
      <c r="B19271" s="209"/>
      <c r="C19271" s="564"/>
      <c r="D19271" s="209"/>
      <c r="F19271" s="685"/>
    </row>
    <row r="19272" spans="2:6" s="55" customFormat="1" x14ac:dyDescent="0.25">
      <c r="B19272" s="209"/>
      <c r="C19272" s="564"/>
      <c r="D19272" s="209"/>
      <c r="F19272" s="685"/>
    </row>
    <row r="19273" spans="2:6" s="55" customFormat="1" x14ac:dyDescent="0.25">
      <c r="B19273" s="209"/>
      <c r="C19273" s="564"/>
      <c r="D19273" s="209"/>
      <c r="F19273" s="685"/>
    </row>
    <row r="19274" spans="2:6" s="55" customFormat="1" x14ac:dyDescent="0.25">
      <c r="B19274" s="209"/>
      <c r="C19274" s="564"/>
      <c r="D19274" s="209"/>
      <c r="F19274" s="685"/>
    </row>
    <row r="19275" spans="2:6" s="55" customFormat="1" x14ac:dyDescent="0.25">
      <c r="B19275" s="209"/>
      <c r="C19275" s="564"/>
      <c r="D19275" s="209"/>
      <c r="F19275" s="685"/>
    </row>
    <row r="19276" spans="2:6" s="55" customFormat="1" x14ac:dyDescent="0.25">
      <c r="B19276" s="209"/>
      <c r="C19276" s="564"/>
      <c r="D19276" s="209"/>
      <c r="F19276" s="685"/>
    </row>
    <row r="19277" spans="2:6" s="55" customFormat="1" x14ac:dyDescent="0.25">
      <c r="B19277" s="209"/>
      <c r="C19277" s="564"/>
      <c r="D19277" s="209"/>
      <c r="F19277" s="685"/>
    </row>
    <row r="19278" spans="2:6" s="55" customFormat="1" x14ac:dyDescent="0.25">
      <c r="B19278" s="209"/>
      <c r="C19278" s="564"/>
      <c r="D19278" s="209"/>
      <c r="F19278" s="685"/>
    </row>
    <row r="19279" spans="2:6" s="55" customFormat="1" x14ac:dyDescent="0.25">
      <c r="B19279" s="209"/>
      <c r="C19279" s="564"/>
      <c r="D19279" s="209"/>
      <c r="F19279" s="685"/>
    </row>
    <row r="19280" spans="2:6" s="55" customFormat="1" x14ac:dyDescent="0.25">
      <c r="B19280" s="209"/>
      <c r="C19280" s="564"/>
      <c r="D19280" s="209"/>
      <c r="F19280" s="685"/>
    </row>
    <row r="19281" spans="2:6" s="55" customFormat="1" x14ac:dyDescent="0.25">
      <c r="B19281" s="209"/>
      <c r="C19281" s="564"/>
      <c r="D19281" s="209"/>
      <c r="F19281" s="685"/>
    </row>
    <row r="19282" spans="2:6" s="55" customFormat="1" x14ac:dyDescent="0.25">
      <c r="B19282" s="209"/>
      <c r="C19282" s="564"/>
      <c r="D19282" s="209"/>
      <c r="F19282" s="685"/>
    </row>
    <row r="19283" spans="2:6" s="55" customFormat="1" x14ac:dyDescent="0.25">
      <c r="B19283" s="209"/>
      <c r="C19283" s="564"/>
      <c r="D19283" s="209"/>
      <c r="F19283" s="685"/>
    </row>
    <row r="19284" spans="2:6" s="55" customFormat="1" x14ac:dyDescent="0.25">
      <c r="B19284" s="209"/>
      <c r="C19284" s="564"/>
      <c r="D19284" s="209"/>
      <c r="F19284" s="685"/>
    </row>
    <row r="19285" spans="2:6" s="55" customFormat="1" x14ac:dyDescent="0.25">
      <c r="B19285" s="209"/>
      <c r="C19285" s="564"/>
      <c r="D19285" s="209"/>
      <c r="F19285" s="685"/>
    </row>
    <row r="19286" spans="2:6" s="55" customFormat="1" x14ac:dyDescent="0.25">
      <c r="B19286" s="209"/>
      <c r="C19286" s="564"/>
      <c r="D19286" s="209"/>
      <c r="F19286" s="685"/>
    </row>
    <row r="19287" spans="2:6" s="55" customFormat="1" x14ac:dyDescent="0.25">
      <c r="B19287" s="209"/>
      <c r="C19287" s="564"/>
      <c r="D19287" s="209"/>
      <c r="F19287" s="685"/>
    </row>
    <row r="19288" spans="2:6" s="55" customFormat="1" x14ac:dyDescent="0.25">
      <c r="B19288" s="209"/>
      <c r="C19288" s="564"/>
      <c r="D19288" s="209"/>
      <c r="F19288" s="685"/>
    </row>
    <row r="19289" spans="2:6" s="55" customFormat="1" x14ac:dyDescent="0.25">
      <c r="B19289" s="209"/>
      <c r="C19289" s="564"/>
      <c r="D19289" s="209"/>
      <c r="F19289" s="685"/>
    </row>
    <row r="19290" spans="2:6" s="55" customFormat="1" x14ac:dyDescent="0.25">
      <c r="B19290" s="209"/>
      <c r="C19290" s="564"/>
      <c r="D19290" s="209"/>
      <c r="F19290" s="685"/>
    </row>
    <row r="19291" spans="2:6" s="55" customFormat="1" x14ac:dyDescent="0.25">
      <c r="B19291" s="209"/>
      <c r="C19291" s="564"/>
      <c r="D19291" s="209"/>
      <c r="F19291" s="685"/>
    </row>
    <row r="19292" spans="2:6" s="55" customFormat="1" x14ac:dyDescent="0.25">
      <c r="B19292" s="209"/>
      <c r="C19292" s="564"/>
      <c r="D19292" s="209"/>
      <c r="F19292" s="685"/>
    </row>
    <row r="19293" spans="2:6" s="55" customFormat="1" x14ac:dyDescent="0.25">
      <c r="B19293" s="209"/>
      <c r="C19293" s="564"/>
      <c r="D19293" s="209"/>
      <c r="F19293" s="685"/>
    </row>
    <row r="19294" spans="2:6" s="55" customFormat="1" x14ac:dyDescent="0.25">
      <c r="B19294" s="209"/>
      <c r="C19294" s="564"/>
      <c r="D19294" s="209"/>
      <c r="F19294" s="685"/>
    </row>
    <row r="19295" spans="2:6" s="55" customFormat="1" x14ac:dyDescent="0.25">
      <c r="B19295" s="209"/>
      <c r="C19295" s="564"/>
      <c r="D19295" s="209"/>
      <c r="F19295" s="685"/>
    </row>
    <row r="19296" spans="2:6" s="55" customFormat="1" x14ac:dyDescent="0.25">
      <c r="B19296" s="209"/>
      <c r="C19296" s="564"/>
      <c r="D19296" s="209"/>
      <c r="F19296" s="685"/>
    </row>
    <row r="19297" spans="2:6" s="55" customFormat="1" x14ac:dyDescent="0.25">
      <c r="B19297" s="209"/>
      <c r="C19297" s="564"/>
      <c r="D19297" s="209"/>
      <c r="F19297" s="685"/>
    </row>
    <row r="19298" spans="2:6" s="55" customFormat="1" x14ac:dyDescent="0.25">
      <c r="B19298" s="209"/>
      <c r="C19298" s="564"/>
      <c r="D19298" s="209"/>
      <c r="F19298" s="685"/>
    </row>
    <row r="19299" spans="2:6" s="55" customFormat="1" x14ac:dyDescent="0.25">
      <c r="B19299" s="209"/>
      <c r="C19299" s="564"/>
      <c r="D19299" s="209"/>
      <c r="F19299" s="685"/>
    </row>
    <row r="19300" spans="2:6" s="55" customFormat="1" x14ac:dyDescent="0.25">
      <c r="B19300" s="209"/>
      <c r="C19300" s="564"/>
      <c r="D19300" s="209"/>
      <c r="F19300" s="685"/>
    </row>
    <row r="19301" spans="2:6" s="55" customFormat="1" x14ac:dyDescent="0.25">
      <c r="B19301" s="209"/>
      <c r="C19301" s="564"/>
      <c r="D19301" s="209"/>
      <c r="F19301" s="685"/>
    </row>
    <row r="19302" spans="2:6" s="55" customFormat="1" x14ac:dyDescent="0.25">
      <c r="B19302" s="209"/>
      <c r="C19302" s="564"/>
      <c r="D19302" s="209"/>
      <c r="F19302" s="685"/>
    </row>
    <row r="19303" spans="2:6" s="55" customFormat="1" x14ac:dyDescent="0.25">
      <c r="B19303" s="209"/>
      <c r="C19303" s="564"/>
      <c r="D19303" s="209"/>
      <c r="F19303" s="685"/>
    </row>
    <row r="19304" spans="2:6" s="55" customFormat="1" x14ac:dyDescent="0.25">
      <c r="B19304" s="209"/>
      <c r="C19304" s="564"/>
      <c r="D19304" s="209"/>
      <c r="F19304" s="685"/>
    </row>
    <row r="19305" spans="2:6" s="55" customFormat="1" x14ac:dyDescent="0.25">
      <c r="B19305" s="209"/>
      <c r="C19305" s="564"/>
      <c r="D19305" s="209"/>
      <c r="F19305" s="685"/>
    </row>
    <row r="19306" spans="2:6" s="55" customFormat="1" x14ac:dyDescent="0.25">
      <c r="B19306" s="209"/>
      <c r="C19306" s="564"/>
      <c r="D19306" s="209"/>
      <c r="F19306" s="685"/>
    </row>
    <row r="19307" spans="2:6" s="55" customFormat="1" x14ac:dyDescent="0.25">
      <c r="B19307" s="209"/>
      <c r="C19307" s="564"/>
      <c r="D19307" s="209"/>
      <c r="F19307" s="685"/>
    </row>
    <row r="19308" spans="2:6" s="55" customFormat="1" x14ac:dyDescent="0.25">
      <c r="B19308" s="209"/>
      <c r="C19308" s="564"/>
      <c r="D19308" s="209"/>
      <c r="F19308" s="685"/>
    </row>
    <row r="19309" spans="2:6" s="55" customFormat="1" x14ac:dyDescent="0.25">
      <c r="B19309" s="209"/>
      <c r="C19309" s="564"/>
      <c r="D19309" s="209"/>
      <c r="F19309" s="685"/>
    </row>
    <row r="19310" spans="2:6" s="55" customFormat="1" x14ac:dyDescent="0.25">
      <c r="B19310" s="209"/>
      <c r="C19310" s="564"/>
      <c r="D19310" s="209"/>
      <c r="F19310" s="685"/>
    </row>
    <row r="19311" spans="2:6" s="55" customFormat="1" x14ac:dyDescent="0.25">
      <c r="B19311" s="209"/>
      <c r="C19311" s="564"/>
      <c r="D19311" s="209"/>
      <c r="F19311" s="685"/>
    </row>
    <row r="19312" spans="2:6" s="55" customFormat="1" x14ac:dyDescent="0.25">
      <c r="B19312" s="209"/>
      <c r="C19312" s="564"/>
      <c r="D19312" s="209"/>
      <c r="F19312" s="685"/>
    </row>
    <row r="19313" spans="2:6" s="55" customFormat="1" x14ac:dyDescent="0.25">
      <c r="B19313" s="209"/>
      <c r="C19313" s="564"/>
      <c r="D19313" s="209"/>
      <c r="F19313" s="685"/>
    </row>
    <row r="19314" spans="2:6" s="55" customFormat="1" x14ac:dyDescent="0.25">
      <c r="B19314" s="209"/>
      <c r="C19314" s="564"/>
      <c r="D19314" s="209"/>
      <c r="F19314" s="685"/>
    </row>
    <row r="19315" spans="2:6" s="55" customFormat="1" x14ac:dyDescent="0.25">
      <c r="B19315" s="209"/>
      <c r="C19315" s="564"/>
      <c r="D19315" s="209"/>
      <c r="F19315" s="685"/>
    </row>
    <row r="19316" spans="2:6" s="55" customFormat="1" x14ac:dyDescent="0.25">
      <c r="B19316" s="209"/>
      <c r="C19316" s="564"/>
      <c r="D19316" s="209"/>
      <c r="F19316" s="685"/>
    </row>
    <row r="19317" spans="2:6" s="55" customFormat="1" x14ac:dyDescent="0.25">
      <c r="B19317" s="209"/>
      <c r="C19317" s="564"/>
      <c r="D19317" s="209"/>
      <c r="F19317" s="685"/>
    </row>
    <row r="19318" spans="2:6" s="55" customFormat="1" x14ac:dyDescent="0.25">
      <c r="B19318" s="209"/>
      <c r="C19318" s="564"/>
      <c r="D19318" s="209"/>
      <c r="F19318" s="685"/>
    </row>
    <row r="19319" spans="2:6" s="55" customFormat="1" x14ac:dyDescent="0.25">
      <c r="B19319" s="209"/>
      <c r="C19319" s="564"/>
      <c r="D19319" s="209"/>
      <c r="F19319" s="685"/>
    </row>
    <row r="19320" spans="2:6" s="55" customFormat="1" x14ac:dyDescent="0.25">
      <c r="B19320" s="209"/>
      <c r="C19320" s="564"/>
      <c r="D19320" s="209"/>
      <c r="F19320" s="685"/>
    </row>
    <row r="19321" spans="2:6" s="55" customFormat="1" x14ac:dyDescent="0.25">
      <c r="B19321" s="209"/>
      <c r="C19321" s="564"/>
      <c r="D19321" s="209"/>
      <c r="F19321" s="685"/>
    </row>
    <row r="19322" spans="2:6" s="55" customFormat="1" x14ac:dyDescent="0.25">
      <c r="B19322" s="209"/>
      <c r="C19322" s="564"/>
      <c r="D19322" s="209"/>
      <c r="F19322" s="685"/>
    </row>
    <row r="19323" spans="2:6" s="55" customFormat="1" x14ac:dyDescent="0.25">
      <c r="B19323" s="209"/>
      <c r="C19323" s="564"/>
      <c r="D19323" s="209"/>
      <c r="F19323" s="685"/>
    </row>
    <row r="19324" spans="2:6" s="55" customFormat="1" x14ac:dyDescent="0.25">
      <c r="B19324" s="209"/>
      <c r="C19324" s="564"/>
      <c r="D19324" s="209"/>
      <c r="F19324" s="685"/>
    </row>
    <row r="19325" spans="2:6" s="55" customFormat="1" x14ac:dyDescent="0.25">
      <c r="B19325" s="209"/>
      <c r="C19325" s="564"/>
      <c r="D19325" s="209"/>
      <c r="F19325" s="685"/>
    </row>
    <row r="19326" spans="2:6" s="55" customFormat="1" x14ac:dyDescent="0.25">
      <c r="B19326" s="209"/>
      <c r="C19326" s="564"/>
      <c r="D19326" s="209"/>
      <c r="F19326" s="685"/>
    </row>
    <row r="19327" spans="2:6" s="55" customFormat="1" x14ac:dyDescent="0.25">
      <c r="B19327" s="209"/>
      <c r="C19327" s="564"/>
      <c r="D19327" s="209"/>
      <c r="F19327" s="685"/>
    </row>
    <row r="19328" spans="2:6" s="55" customFormat="1" x14ac:dyDescent="0.25">
      <c r="B19328" s="209"/>
      <c r="C19328" s="564"/>
      <c r="D19328" s="209"/>
      <c r="F19328" s="685"/>
    </row>
    <row r="19329" spans="2:6" s="55" customFormat="1" x14ac:dyDescent="0.25">
      <c r="B19329" s="209"/>
      <c r="C19329" s="564"/>
      <c r="D19329" s="209"/>
      <c r="F19329" s="685"/>
    </row>
    <row r="19330" spans="2:6" s="55" customFormat="1" x14ac:dyDescent="0.25">
      <c r="B19330" s="209"/>
      <c r="C19330" s="564"/>
      <c r="D19330" s="209"/>
      <c r="F19330" s="685"/>
    </row>
    <row r="19331" spans="2:6" s="55" customFormat="1" x14ac:dyDescent="0.25">
      <c r="B19331" s="209"/>
      <c r="C19331" s="564"/>
      <c r="D19331" s="209"/>
      <c r="F19331" s="685"/>
    </row>
    <row r="19332" spans="2:6" s="55" customFormat="1" x14ac:dyDescent="0.25">
      <c r="B19332" s="209"/>
      <c r="C19332" s="564"/>
      <c r="D19332" s="209"/>
      <c r="F19332" s="685"/>
    </row>
    <row r="19333" spans="2:6" s="55" customFormat="1" x14ac:dyDescent="0.25">
      <c r="B19333" s="209"/>
      <c r="C19333" s="564"/>
      <c r="D19333" s="209"/>
      <c r="F19333" s="685"/>
    </row>
    <row r="19334" spans="2:6" s="55" customFormat="1" x14ac:dyDescent="0.25">
      <c r="B19334" s="209"/>
      <c r="C19334" s="564"/>
      <c r="D19334" s="209"/>
      <c r="F19334" s="685"/>
    </row>
    <row r="19335" spans="2:6" s="55" customFormat="1" x14ac:dyDescent="0.25">
      <c r="B19335" s="209"/>
      <c r="C19335" s="564"/>
      <c r="D19335" s="209"/>
      <c r="F19335" s="685"/>
    </row>
    <row r="19336" spans="2:6" s="55" customFormat="1" x14ac:dyDescent="0.25">
      <c r="B19336" s="209"/>
      <c r="C19336" s="564"/>
      <c r="D19336" s="209"/>
      <c r="F19336" s="685"/>
    </row>
    <row r="19337" spans="2:6" s="55" customFormat="1" x14ac:dyDescent="0.25">
      <c r="B19337" s="209"/>
      <c r="C19337" s="564"/>
      <c r="D19337" s="209"/>
      <c r="F19337" s="685"/>
    </row>
    <row r="19338" spans="2:6" s="55" customFormat="1" x14ac:dyDescent="0.25">
      <c r="B19338" s="209"/>
      <c r="C19338" s="564"/>
      <c r="D19338" s="209"/>
      <c r="F19338" s="685"/>
    </row>
    <row r="19339" spans="2:6" s="55" customFormat="1" x14ac:dyDescent="0.25">
      <c r="B19339" s="209"/>
      <c r="C19339" s="564"/>
      <c r="D19339" s="209"/>
      <c r="F19339" s="685"/>
    </row>
    <row r="19340" spans="2:6" s="55" customFormat="1" x14ac:dyDescent="0.25">
      <c r="B19340" s="209"/>
      <c r="C19340" s="564"/>
      <c r="D19340" s="209"/>
      <c r="F19340" s="685"/>
    </row>
    <row r="19341" spans="2:6" s="55" customFormat="1" x14ac:dyDescent="0.25">
      <c r="B19341" s="209"/>
      <c r="C19341" s="564"/>
      <c r="D19341" s="209"/>
      <c r="F19341" s="685"/>
    </row>
    <row r="19342" spans="2:6" s="55" customFormat="1" x14ac:dyDescent="0.25">
      <c r="B19342" s="209"/>
      <c r="C19342" s="564"/>
      <c r="D19342" s="209"/>
      <c r="F19342" s="685"/>
    </row>
    <row r="19343" spans="2:6" s="55" customFormat="1" x14ac:dyDescent="0.25">
      <c r="B19343" s="209"/>
      <c r="C19343" s="564"/>
      <c r="D19343" s="209"/>
      <c r="F19343" s="685"/>
    </row>
    <row r="19344" spans="2:6" s="55" customFormat="1" x14ac:dyDescent="0.25">
      <c r="B19344" s="209"/>
      <c r="C19344" s="564"/>
      <c r="D19344" s="209"/>
      <c r="F19344" s="685"/>
    </row>
    <row r="19345" spans="2:6" s="55" customFormat="1" x14ac:dyDescent="0.25">
      <c r="B19345" s="209"/>
      <c r="C19345" s="564"/>
      <c r="D19345" s="209"/>
      <c r="F19345" s="685"/>
    </row>
    <row r="19346" spans="2:6" s="55" customFormat="1" x14ac:dyDescent="0.25">
      <c r="B19346" s="209"/>
      <c r="C19346" s="564"/>
      <c r="D19346" s="209"/>
      <c r="F19346" s="685"/>
    </row>
    <row r="19347" spans="2:6" s="55" customFormat="1" x14ac:dyDescent="0.25">
      <c r="B19347" s="209"/>
      <c r="C19347" s="564"/>
      <c r="D19347" s="209"/>
      <c r="F19347" s="685"/>
    </row>
    <row r="19348" spans="2:6" s="55" customFormat="1" x14ac:dyDescent="0.25">
      <c r="B19348" s="209"/>
      <c r="C19348" s="564"/>
      <c r="D19348" s="209"/>
      <c r="F19348" s="685"/>
    </row>
    <row r="19349" spans="2:6" s="55" customFormat="1" x14ac:dyDescent="0.25">
      <c r="B19349" s="209"/>
      <c r="C19349" s="564"/>
      <c r="D19349" s="209"/>
      <c r="F19349" s="685"/>
    </row>
    <row r="19350" spans="2:6" s="55" customFormat="1" x14ac:dyDescent="0.25">
      <c r="B19350" s="209"/>
      <c r="C19350" s="564"/>
      <c r="D19350" s="209"/>
      <c r="F19350" s="685"/>
    </row>
    <row r="19351" spans="2:6" s="55" customFormat="1" x14ac:dyDescent="0.25">
      <c r="B19351" s="209"/>
      <c r="C19351" s="564"/>
      <c r="D19351" s="209"/>
      <c r="F19351" s="685"/>
    </row>
    <row r="19352" spans="2:6" s="55" customFormat="1" x14ac:dyDescent="0.25">
      <c r="B19352" s="209"/>
      <c r="C19352" s="564"/>
      <c r="D19352" s="209"/>
      <c r="F19352" s="685"/>
    </row>
    <row r="19353" spans="2:6" s="55" customFormat="1" x14ac:dyDescent="0.25">
      <c r="B19353" s="209"/>
      <c r="C19353" s="564"/>
      <c r="D19353" s="209"/>
      <c r="F19353" s="685"/>
    </row>
    <row r="19354" spans="2:6" s="55" customFormat="1" x14ac:dyDescent="0.25">
      <c r="B19354" s="209"/>
      <c r="C19354" s="564"/>
      <c r="D19354" s="209"/>
      <c r="F19354" s="685"/>
    </row>
    <row r="19355" spans="2:6" s="55" customFormat="1" x14ac:dyDescent="0.25">
      <c r="B19355" s="209"/>
      <c r="C19355" s="564"/>
      <c r="D19355" s="209"/>
      <c r="F19355" s="685"/>
    </row>
    <row r="19356" spans="2:6" s="55" customFormat="1" x14ac:dyDescent="0.25">
      <c r="B19356" s="209"/>
      <c r="C19356" s="564"/>
      <c r="D19356" s="209"/>
      <c r="F19356" s="685"/>
    </row>
    <row r="19357" spans="2:6" s="55" customFormat="1" x14ac:dyDescent="0.25">
      <c r="B19357" s="209"/>
      <c r="C19357" s="564"/>
      <c r="D19357" s="209"/>
      <c r="F19357" s="685"/>
    </row>
    <row r="19358" spans="2:6" s="55" customFormat="1" x14ac:dyDescent="0.25">
      <c r="B19358" s="209"/>
      <c r="C19358" s="564"/>
      <c r="D19358" s="209"/>
      <c r="F19358" s="685"/>
    </row>
    <row r="19359" spans="2:6" s="55" customFormat="1" x14ac:dyDescent="0.25">
      <c r="B19359" s="209"/>
      <c r="C19359" s="564"/>
      <c r="D19359" s="209"/>
      <c r="F19359" s="685"/>
    </row>
    <row r="19360" spans="2:6" s="55" customFormat="1" x14ac:dyDescent="0.25">
      <c r="B19360" s="209"/>
      <c r="C19360" s="564"/>
      <c r="D19360" s="209"/>
      <c r="F19360" s="685"/>
    </row>
    <row r="19361" spans="2:6" s="55" customFormat="1" x14ac:dyDescent="0.25">
      <c r="B19361" s="209"/>
      <c r="C19361" s="564"/>
      <c r="D19361" s="209"/>
      <c r="F19361" s="685"/>
    </row>
    <row r="19362" spans="2:6" s="55" customFormat="1" x14ac:dyDescent="0.25">
      <c r="B19362" s="209"/>
      <c r="C19362" s="564"/>
      <c r="D19362" s="209"/>
      <c r="F19362" s="685"/>
    </row>
    <row r="19363" spans="2:6" s="55" customFormat="1" x14ac:dyDescent="0.25">
      <c r="B19363" s="209"/>
      <c r="C19363" s="564"/>
      <c r="D19363" s="209"/>
      <c r="F19363" s="685"/>
    </row>
    <row r="19364" spans="2:6" s="55" customFormat="1" x14ac:dyDescent="0.25">
      <c r="B19364" s="209"/>
      <c r="C19364" s="564"/>
      <c r="D19364" s="209"/>
      <c r="F19364" s="685"/>
    </row>
    <row r="19365" spans="2:6" s="55" customFormat="1" x14ac:dyDescent="0.25">
      <c r="B19365" s="209"/>
      <c r="C19365" s="564"/>
      <c r="D19365" s="209"/>
      <c r="F19365" s="685"/>
    </row>
    <row r="19366" spans="2:6" s="55" customFormat="1" x14ac:dyDescent="0.25">
      <c r="B19366" s="209"/>
      <c r="C19366" s="564"/>
      <c r="D19366" s="209"/>
      <c r="F19366" s="685"/>
    </row>
    <row r="19367" spans="2:6" s="55" customFormat="1" x14ac:dyDescent="0.25">
      <c r="B19367" s="209"/>
      <c r="C19367" s="564"/>
      <c r="D19367" s="209"/>
      <c r="F19367" s="685"/>
    </row>
    <row r="19368" spans="2:6" s="55" customFormat="1" x14ac:dyDescent="0.25">
      <c r="B19368" s="209"/>
      <c r="C19368" s="564"/>
      <c r="D19368" s="209"/>
      <c r="F19368" s="685"/>
    </row>
    <row r="19369" spans="2:6" s="55" customFormat="1" x14ac:dyDescent="0.25">
      <c r="B19369" s="209"/>
      <c r="C19369" s="564"/>
      <c r="D19369" s="209"/>
      <c r="F19369" s="685"/>
    </row>
    <row r="19370" spans="2:6" s="55" customFormat="1" x14ac:dyDescent="0.25">
      <c r="B19370" s="209"/>
      <c r="C19370" s="564"/>
      <c r="D19370" s="209"/>
      <c r="F19370" s="685"/>
    </row>
    <row r="19371" spans="2:6" s="55" customFormat="1" x14ac:dyDescent="0.25">
      <c r="B19371" s="209"/>
      <c r="C19371" s="564"/>
      <c r="D19371" s="209"/>
      <c r="F19371" s="685"/>
    </row>
    <row r="19372" spans="2:6" s="55" customFormat="1" x14ac:dyDescent="0.25">
      <c r="B19372" s="209"/>
      <c r="C19372" s="564"/>
      <c r="D19372" s="209"/>
      <c r="F19372" s="685"/>
    </row>
    <row r="19373" spans="2:6" s="55" customFormat="1" x14ac:dyDescent="0.25">
      <c r="B19373" s="209"/>
      <c r="C19373" s="564"/>
      <c r="D19373" s="209"/>
      <c r="F19373" s="685"/>
    </row>
    <row r="19374" spans="2:6" s="55" customFormat="1" x14ac:dyDescent="0.25">
      <c r="B19374" s="209"/>
      <c r="C19374" s="564"/>
      <c r="D19374" s="209"/>
      <c r="F19374" s="685"/>
    </row>
    <row r="19375" spans="2:6" s="55" customFormat="1" x14ac:dyDescent="0.25">
      <c r="B19375" s="209"/>
      <c r="C19375" s="564"/>
      <c r="D19375" s="209"/>
      <c r="F19375" s="685"/>
    </row>
    <row r="19376" spans="2:6" s="55" customFormat="1" x14ac:dyDescent="0.25">
      <c r="B19376" s="209"/>
      <c r="C19376" s="564"/>
      <c r="D19376" s="209"/>
      <c r="F19376" s="685"/>
    </row>
    <row r="19377" spans="2:6" s="55" customFormat="1" x14ac:dyDescent="0.25">
      <c r="B19377" s="209"/>
      <c r="C19377" s="564"/>
      <c r="D19377" s="209"/>
      <c r="F19377" s="685"/>
    </row>
    <row r="19378" spans="2:6" s="55" customFormat="1" x14ac:dyDescent="0.25">
      <c r="B19378" s="209"/>
      <c r="C19378" s="564"/>
      <c r="D19378" s="209"/>
      <c r="F19378" s="685"/>
    </row>
    <row r="19379" spans="2:6" s="55" customFormat="1" x14ac:dyDescent="0.25">
      <c r="B19379" s="209"/>
      <c r="C19379" s="564"/>
      <c r="D19379" s="209"/>
      <c r="F19379" s="685"/>
    </row>
    <row r="19380" spans="2:6" s="55" customFormat="1" x14ac:dyDescent="0.25">
      <c r="B19380" s="209"/>
      <c r="C19380" s="564"/>
      <c r="D19380" s="209"/>
      <c r="F19380" s="685"/>
    </row>
    <row r="19381" spans="2:6" s="55" customFormat="1" x14ac:dyDescent="0.25">
      <c r="B19381" s="209"/>
      <c r="C19381" s="564"/>
      <c r="D19381" s="209"/>
      <c r="F19381" s="685"/>
    </row>
    <row r="19382" spans="2:6" s="55" customFormat="1" x14ac:dyDescent="0.25">
      <c r="B19382" s="209"/>
      <c r="C19382" s="564"/>
      <c r="D19382" s="209"/>
      <c r="F19382" s="685"/>
    </row>
    <row r="19383" spans="2:6" s="55" customFormat="1" x14ac:dyDescent="0.25">
      <c r="B19383" s="209"/>
      <c r="C19383" s="564"/>
      <c r="D19383" s="209"/>
      <c r="F19383" s="685"/>
    </row>
    <row r="19384" spans="2:6" s="55" customFormat="1" x14ac:dyDescent="0.25">
      <c r="B19384" s="209"/>
      <c r="C19384" s="564"/>
      <c r="D19384" s="209"/>
      <c r="F19384" s="685"/>
    </row>
    <row r="19385" spans="2:6" s="55" customFormat="1" x14ac:dyDescent="0.25">
      <c r="B19385" s="209"/>
      <c r="C19385" s="564"/>
      <c r="D19385" s="209"/>
      <c r="F19385" s="685"/>
    </row>
    <row r="19386" spans="2:6" s="55" customFormat="1" x14ac:dyDescent="0.25">
      <c r="B19386" s="209"/>
      <c r="C19386" s="564"/>
      <c r="D19386" s="209"/>
      <c r="F19386" s="685"/>
    </row>
    <row r="19387" spans="2:6" s="55" customFormat="1" x14ac:dyDescent="0.25">
      <c r="B19387" s="209"/>
      <c r="C19387" s="564"/>
      <c r="D19387" s="209"/>
      <c r="F19387" s="685"/>
    </row>
    <row r="19388" spans="2:6" s="55" customFormat="1" x14ac:dyDescent="0.25">
      <c r="B19388" s="209"/>
      <c r="C19388" s="564"/>
      <c r="D19388" s="209"/>
      <c r="F19388" s="685"/>
    </row>
    <row r="19389" spans="2:6" s="55" customFormat="1" x14ac:dyDescent="0.25">
      <c r="B19389" s="209"/>
      <c r="C19389" s="564"/>
      <c r="D19389" s="209"/>
      <c r="F19389" s="685"/>
    </row>
    <row r="19390" spans="2:6" s="55" customFormat="1" x14ac:dyDescent="0.25">
      <c r="B19390" s="209"/>
      <c r="C19390" s="564"/>
      <c r="D19390" s="209"/>
      <c r="F19390" s="685"/>
    </row>
    <row r="19391" spans="2:6" s="55" customFormat="1" x14ac:dyDescent="0.25">
      <c r="B19391" s="209"/>
      <c r="C19391" s="564"/>
      <c r="D19391" s="209"/>
      <c r="F19391" s="685"/>
    </row>
    <row r="19392" spans="2:6" s="55" customFormat="1" x14ac:dyDescent="0.25">
      <c r="B19392" s="209"/>
      <c r="C19392" s="564"/>
      <c r="D19392" s="209"/>
      <c r="F19392" s="685"/>
    </row>
    <row r="19393" spans="2:6" s="55" customFormat="1" x14ac:dyDescent="0.25">
      <c r="B19393" s="209"/>
      <c r="C19393" s="564"/>
      <c r="D19393" s="209"/>
      <c r="F19393" s="685"/>
    </row>
    <row r="19394" spans="2:6" s="55" customFormat="1" x14ac:dyDescent="0.25">
      <c r="B19394" s="209"/>
      <c r="C19394" s="564"/>
      <c r="D19394" s="209"/>
      <c r="F19394" s="685"/>
    </row>
    <row r="19395" spans="2:6" s="55" customFormat="1" x14ac:dyDescent="0.25">
      <c r="B19395" s="209"/>
      <c r="C19395" s="564"/>
      <c r="D19395" s="209"/>
      <c r="F19395" s="685"/>
    </row>
    <row r="19396" spans="2:6" s="55" customFormat="1" x14ac:dyDescent="0.25">
      <c r="B19396" s="209"/>
      <c r="C19396" s="564"/>
      <c r="D19396" s="209"/>
      <c r="F19396" s="685"/>
    </row>
    <row r="19397" spans="2:6" s="55" customFormat="1" x14ac:dyDescent="0.25">
      <c r="B19397" s="209"/>
      <c r="C19397" s="564"/>
      <c r="D19397" s="209"/>
      <c r="F19397" s="685"/>
    </row>
    <row r="19398" spans="2:6" s="55" customFormat="1" x14ac:dyDescent="0.25">
      <c r="B19398" s="209"/>
      <c r="C19398" s="564"/>
      <c r="D19398" s="209"/>
      <c r="F19398" s="685"/>
    </row>
    <row r="19399" spans="2:6" s="55" customFormat="1" x14ac:dyDescent="0.25">
      <c r="B19399" s="209"/>
      <c r="C19399" s="564"/>
      <c r="D19399" s="209"/>
      <c r="F19399" s="685"/>
    </row>
    <row r="19400" spans="2:6" s="55" customFormat="1" x14ac:dyDescent="0.25">
      <c r="B19400" s="209"/>
      <c r="C19400" s="564"/>
      <c r="D19400" s="209"/>
      <c r="F19400" s="685"/>
    </row>
    <row r="19401" spans="2:6" s="55" customFormat="1" x14ac:dyDescent="0.25">
      <c r="B19401" s="209"/>
      <c r="C19401" s="564"/>
      <c r="D19401" s="209"/>
      <c r="F19401" s="685"/>
    </row>
    <row r="19402" spans="2:6" s="55" customFormat="1" x14ac:dyDescent="0.25">
      <c r="B19402" s="209"/>
      <c r="C19402" s="564"/>
      <c r="D19402" s="209"/>
      <c r="F19402" s="685"/>
    </row>
    <row r="19403" spans="2:6" s="55" customFormat="1" x14ac:dyDescent="0.25">
      <c r="B19403" s="209"/>
      <c r="C19403" s="564"/>
      <c r="D19403" s="209"/>
      <c r="F19403" s="685"/>
    </row>
    <row r="19404" spans="2:6" s="55" customFormat="1" x14ac:dyDescent="0.25">
      <c r="B19404" s="209"/>
      <c r="C19404" s="564"/>
      <c r="D19404" s="209"/>
      <c r="F19404" s="685"/>
    </row>
    <row r="19405" spans="2:6" s="55" customFormat="1" x14ac:dyDescent="0.25">
      <c r="B19405" s="209"/>
      <c r="C19405" s="564"/>
      <c r="D19405" s="209"/>
      <c r="F19405" s="685"/>
    </row>
    <row r="19406" spans="2:6" s="55" customFormat="1" x14ac:dyDescent="0.25">
      <c r="B19406" s="209"/>
      <c r="C19406" s="564"/>
      <c r="D19406" s="209"/>
      <c r="F19406" s="685"/>
    </row>
    <row r="19407" spans="2:6" s="55" customFormat="1" x14ac:dyDescent="0.25">
      <c r="B19407" s="209"/>
      <c r="C19407" s="564"/>
      <c r="D19407" s="209"/>
      <c r="F19407" s="685"/>
    </row>
    <row r="19408" spans="2:6" s="55" customFormat="1" x14ac:dyDescent="0.25">
      <c r="B19408" s="209"/>
      <c r="C19408" s="564"/>
      <c r="D19408" s="209"/>
      <c r="F19408" s="685"/>
    </row>
    <row r="19409" spans="2:6" s="55" customFormat="1" x14ac:dyDescent="0.25">
      <c r="B19409" s="209"/>
      <c r="C19409" s="564"/>
      <c r="D19409" s="209"/>
      <c r="F19409" s="685"/>
    </row>
    <row r="19410" spans="2:6" s="55" customFormat="1" x14ac:dyDescent="0.25">
      <c r="B19410" s="209"/>
      <c r="C19410" s="564"/>
      <c r="D19410" s="209"/>
      <c r="F19410" s="685"/>
    </row>
    <row r="19411" spans="2:6" s="55" customFormat="1" x14ac:dyDescent="0.25">
      <c r="B19411" s="209"/>
      <c r="C19411" s="564"/>
      <c r="D19411" s="209"/>
      <c r="F19411" s="685"/>
    </row>
    <row r="19412" spans="2:6" s="55" customFormat="1" x14ac:dyDescent="0.25">
      <c r="B19412" s="209"/>
      <c r="C19412" s="564"/>
      <c r="D19412" s="209"/>
      <c r="F19412" s="685"/>
    </row>
    <row r="19413" spans="2:6" s="55" customFormat="1" x14ac:dyDescent="0.25">
      <c r="B19413" s="209"/>
      <c r="C19413" s="564"/>
      <c r="D19413" s="209"/>
      <c r="F19413" s="685"/>
    </row>
    <row r="19414" spans="2:6" s="55" customFormat="1" x14ac:dyDescent="0.25">
      <c r="B19414" s="209"/>
      <c r="C19414" s="564"/>
      <c r="D19414" s="209"/>
      <c r="F19414" s="685"/>
    </row>
    <row r="19415" spans="2:6" s="55" customFormat="1" x14ac:dyDescent="0.25">
      <c r="B19415" s="209"/>
      <c r="C19415" s="564"/>
      <c r="D19415" s="209"/>
      <c r="F19415" s="685"/>
    </row>
    <row r="19416" spans="2:6" s="55" customFormat="1" x14ac:dyDescent="0.25">
      <c r="B19416" s="209"/>
      <c r="C19416" s="564"/>
      <c r="D19416" s="209"/>
      <c r="F19416" s="685"/>
    </row>
    <row r="19417" spans="2:6" s="55" customFormat="1" x14ac:dyDescent="0.25">
      <c r="B19417" s="209"/>
      <c r="C19417" s="564"/>
      <c r="D19417" s="209"/>
      <c r="F19417" s="685"/>
    </row>
    <row r="19418" spans="2:6" s="55" customFormat="1" x14ac:dyDescent="0.25">
      <c r="B19418" s="209"/>
      <c r="C19418" s="564"/>
      <c r="D19418" s="209"/>
      <c r="F19418" s="685"/>
    </row>
    <row r="19419" spans="2:6" s="55" customFormat="1" x14ac:dyDescent="0.25">
      <c r="B19419" s="209"/>
      <c r="C19419" s="564"/>
      <c r="D19419" s="209"/>
      <c r="F19419" s="685"/>
    </row>
    <row r="19420" spans="2:6" s="55" customFormat="1" x14ac:dyDescent="0.25">
      <c r="B19420" s="209"/>
      <c r="C19420" s="564"/>
      <c r="D19420" s="209"/>
      <c r="F19420" s="685"/>
    </row>
    <row r="19421" spans="2:6" s="55" customFormat="1" x14ac:dyDescent="0.25">
      <c r="B19421" s="209"/>
      <c r="C19421" s="564"/>
      <c r="D19421" s="209"/>
      <c r="F19421" s="685"/>
    </row>
    <row r="19422" spans="2:6" s="55" customFormat="1" x14ac:dyDescent="0.25">
      <c r="B19422" s="209"/>
      <c r="C19422" s="564"/>
      <c r="D19422" s="209"/>
      <c r="F19422" s="685"/>
    </row>
    <row r="19423" spans="2:6" s="55" customFormat="1" x14ac:dyDescent="0.25">
      <c r="B19423" s="209"/>
      <c r="C19423" s="564"/>
      <c r="D19423" s="209"/>
      <c r="F19423" s="685"/>
    </row>
    <row r="19424" spans="2:6" s="55" customFormat="1" x14ac:dyDescent="0.25">
      <c r="B19424" s="209"/>
      <c r="C19424" s="564"/>
      <c r="D19424" s="209"/>
      <c r="F19424" s="685"/>
    </row>
    <row r="19425" spans="2:6" s="55" customFormat="1" x14ac:dyDescent="0.25">
      <c r="B19425" s="209"/>
      <c r="C19425" s="564"/>
      <c r="D19425" s="209"/>
      <c r="F19425" s="685"/>
    </row>
    <row r="19426" spans="2:6" s="55" customFormat="1" x14ac:dyDescent="0.25">
      <c r="B19426" s="209"/>
      <c r="C19426" s="564"/>
      <c r="D19426" s="209"/>
      <c r="F19426" s="685"/>
    </row>
    <row r="19427" spans="2:6" s="55" customFormat="1" x14ac:dyDescent="0.25">
      <c r="B19427" s="209"/>
      <c r="C19427" s="564"/>
      <c r="D19427" s="209"/>
      <c r="F19427" s="685"/>
    </row>
    <row r="19428" spans="2:6" s="55" customFormat="1" x14ac:dyDescent="0.25">
      <c r="B19428" s="209"/>
      <c r="C19428" s="564"/>
      <c r="D19428" s="209"/>
      <c r="F19428" s="685"/>
    </row>
    <row r="19429" spans="2:6" s="55" customFormat="1" x14ac:dyDescent="0.25">
      <c r="B19429" s="209"/>
      <c r="C19429" s="564"/>
      <c r="D19429" s="209"/>
      <c r="F19429" s="685"/>
    </row>
    <row r="19430" spans="2:6" s="55" customFormat="1" x14ac:dyDescent="0.25">
      <c r="B19430" s="209"/>
      <c r="C19430" s="564"/>
      <c r="D19430" s="209"/>
      <c r="F19430" s="685"/>
    </row>
    <row r="19431" spans="2:6" s="55" customFormat="1" x14ac:dyDescent="0.25">
      <c r="B19431" s="209"/>
      <c r="C19431" s="564"/>
      <c r="D19431" s="209"/>
      <c r="F19431" s="685"/>
    </row>
    <row r="19432" spans="2:6" s="55" customFormat="1" x14ac:dyDescent="0.25">
      <c r="B19432" s="209"/>
      <c r="C19432" s="564"/>
      <c r="D19432" s="209"/>
      <c r="F19432" s="685"/>
    </row>
    <row r="19433" spans="2:6" s="55" customFormat="1" x14ac:dyDescent="0.25">
      <c r="B19433" s="209"/>
      <c r="C19433" s="564"/>
      <c r="D19433" s="209"/>
      <c r="F19433" s="685"/>
    </row>
    <row r="19434" spans="2:6" s="55" customFormat="1" x14ac:dyDescent="0.25">
      <c r="B19434" s="209"/>
      <c r="C19434" s="564"/>
      <c r="D19434" s="209"/>
      <c r="F19434" s="685"/>
    </row>
    <row r="19435" spans="2:6" s="55" customFormat="1" x14ac:dyDescent="0.25">
      <c r="B19435" s="209"/>
      <c r="C19435" s="564"/>
      <c r="D19435" s="209"/>
      <c r="F19435" s="685"/>
    </row>
    <row r="19436" spans="2:6" s="55" customFormat="1" x14ac:dyDescent="0.25">
      <c r="B19436" s="209"/>
      <c r="C19436" s="564"/>
      <c r="D19436" s="209"/>
      <c r="F19436" s="685"/>
    </row>
    <row r="19437" spans="2:6" s="55" customFormat="1" x14ac:dyDescent="0.25">
      <c r="B19437" s="209"/>
      <c r="C19437" s="564"/>
      <c r="D19437" s="209"/>
      <c r="F19437" s="685"/>
    </row>
    <row r="19438" spans="2:6" s="55" customFormat="1" x14ac:dyDescent="0.25">
      <c r="B19438" s="209"/>
      <c r="C19438" s="564"/>
      <c r="D19438" s="209"/>
      <c r="F19438" s="685"/>
    </row>
    <row r="19439" spans="2:6" s="55" customFormat="1" x14ac:dyDescent="0.25">
      <c r="B19439" s="209"/>
      <c r="C19439" s="564"/>
      <c r="D19439" s="209"/>
      <c r="F19439" s="685"/>
    </row>
    <row r="19440" spans="2:6" s="55" customFormat="1" x14ac:dyDescent="0.25">
      <c r="B19440" s="209"/>
      <c r="C19440" s="564"/>
      <c r="D19440" s="209"/>
      <c r="F19440" s="685"/>
    </row>
    <row r="19441" spans="2:6" s="55" customFormat="1" x14ac:dyDescent="0.25">
      <c r="B19441" s="209"/>
      <c r="C19441" s="564"/>
      <c r="D19441" s="209"/>
      <c r="F19441" s="685"/>
    </row>
    <row r="19442" spans="2:6" s="55" customFormat="1" x14ac:dyDescent="0.25">
      <c r="B19442" s="209"/>
      <c r="C19442" s="564"/>
      <c r="D19442" s="209"/>
      <c r="F19442" s="685"/>
    </row>
    <row r="19443" spans="2:6" s="55" customFormat="1" x14ac:dyDescent="0.25">
      <c r="B19443" s="209"/>
      <c r="C19443" s="564"/>
      <c r="D19443" s="209"/>
      <c r="F19443" s="685"/>
    </row>
    <row r="19444" spans="2:6" s="55" customFormat="1" x14ac:dyDescent="0.25">
      <c r="B19444" s="209"/>
      <c r="C19444" s="564"/>
      <c r="D19444" s="209"/>
      <c r="F19444" s="685"/>
    </row>
    <row r="19445" spans="2:6" s="55" customFormat="1" x14ac:dyDescent="0.25">
      <c r="B19445" s="209"/>
      <c r="C19445" s="564"/>
      <c r="D19445" s="209"/>
      <c r="F19445" s="685"/>
    </row>
    <row r="19446" spans="2:6" s="55" customFormat="1" x14ac:dyDescent="0.25">
      <c r="B19446" s="209"/>
      <c r="C19446" s="564"/>
      <c r="D19446" s="209"/>
      <c r="F19446" s="685"/>
    </row>
    <row r="19447" spans="2:6" s="55" customFormat="1" x14ac:dyDescent="0.25">
      <c r="B19447" s="209"/>
      <c r="C19447" s="564"/>
      <c r="D19447" s="209"/>
      <c r="F19447" s="685"/>
    </row>
    <row r="19448" spans="2:6" s="55" customFormat="1" x14ac:dyDescent="0.25">
      <c r="B19448" s="209"/>
      <c r="C19448" s="564"/>
      <c r="D19448" s="209"/>
      <c r="F19448" s="685"/>
    </row>
    <row r="19449" spans="2:6" s="55" customFormat="1" x14ac:dyDescent="0.25">
      <c r="B19449" s="209"/>
      <c r="C19449" s="564"/>
      <c r="D19449" s="209"/>
      <c r="F19449" s="685"/>
    </row>
    <row r="19450" spans="2:6" s="55" customFormat="1" x14ac:dyDescent="0.25">
      <c r="B19450" s="209"/>
      <c r="C19450" s="564"/>
      <c r="D19450" s="209"/>
      <c r="F19450" s="685"/>
    </row>
    <row r="19451" spans="2:6" s="55" customFormat="1" x14ac:dyDescent="0.25">
      <c r="B19451" s="209"/>
      <c r="C19451" s="564"/>
      <c r="D19451" s="209"/>
      <c r="F19451" s="685"/>
    </row>
    <row r="19452" spans="2:6" s="55" customFormat="1" x14ac:dyDescent="0.25">
      <c r="B19452" s="209"/>
      <c r="C19452" s="564"/>
      <c r="D19452" s="209"/>
      <c r="F19452" s="685"/>
    </row>
    <row r="19453" spans="2:6" s="55" customFormat="1" x14ac:dyDescent="0.25">
      <c r="B19453" s="209"/>
      <c r="C19453" s="564"/>
      <c r="D19453" s="209"/>
      <c r="F19453" s="685"/>
    </row>
    <row r="19454" spans="2:6" s="55" customFormat="1" x14ac:dyDescent="0.25">
      <c r="B19454" s="209"/>
      <c r="C19454" s="564"/>
      <c r="D19454" s="209"/>
      <c r="F19454" s="685"/>
    </row>
    <row r="19455" spans="2:6" s="55" customFormat="1" x14ac:dyDescent="0.25">
      <c r="B19455" s="209"/>
      <c r="C19455" s="564"/>
      <c r="D19455" s="209"/>
      <c r="F19455" s="685"/>
    </row>
    <row r="19456" spans="2:6" s="55" customFormat="1" x14ac:dyDescent="0.25">
      <c r="B19456" s="209"/>
      <c r="C19456" s="564"/>
      <c r="D19456" s="209"/>
      <c r="F19456" s="685"/>
    </row>
    <row r="19457" spans="2:6" s="55" customFormat="1" x14ac:dyDescent="0.25">
      <c r="B19457" s="209"/>
      <c r="C19457" s="564"/>
      <c r="D19457" s="209"/>
      <c r="F19457" s="685"/>
    </row>
    <row r="19458" spans="2:6" s="55" customFormat="1" x14ac:dyDescent="0.25">
      <c r="B19458" s="209"/>
      <c r="C19458" s="564"/>
      <c r="D19458" s="209"/>
      <c r="F19458" s="685"/>
    </row>
    <row r="19459" spans="2:6" s="55" customFormat="1" x14ac:dyDescent="0.25">
      <c r="B19459" s="209"/>
      <c r="C19459" s="564"/>
      <c r="D19459" s="209"/>
      <c r="F19459" s="685"/>
    </row>
    <row r="19460" spans="2:6" s="55" customFormat="1" x14ac:dyDescent="0.25">
      <c r="B19460" s="209"/>
      <c r="C19460" s="564"/>
      <c r="D19460" s="209"/>
      <c r="F19460" s="685"/>
    </row>
    <row r="19461" spans="2:6" s="55" customFormat="1" x14ac:dyDescent="0.25">
      <c r="B19461" s="209"/>
      <c r="C19461" s="564"/>
      <c r="D19461" s="209"/>
      <c r="F19461" s="685"/>
    </row>
    <row r="19462" spans="2:6" s="55" customFormat="1" x14ac:dyDescent="0.25">
      <c r="B19462" s="209"/>
      <c r="C19462" s="564"/>
      <c r="D19462" s="209"/>
      <c r="F19462" s="685"/>
    </row>
    <row r="19463" spans="2:6" s="55" customFormat="1" x14ac:dyDescent="0.25">
      <c r="B19463" s="209"/>
      <c r="C19463" s="564"/>
      <c r="D19463" s="209"/>
      <c r="F19463" s="685"/>
    </row>
    <row r="19464" spans="2:6" s="55" customFormat="1" x14ac:dyDescent="0.25">
      <c r="B19464" s="209"/>
      <c r="C19464" s="564"/>
      <c r="D19464" s="209"/>
      <c r="F19464" s="685"/>
    </row>
    <row r="19465" spans="2:6" s="55" customFormat="1" x14ac:dyDescent="0.25">
      <c r="B19465" s="209"/>
      <c r="C19465" s="564"/>
      <c r="D19465" s="209"/>
      <c r="F19465" s="685"/>
    </row>
    <row r="19466" spans="2:6" s="55" customFormat="1" x14ac:dyDescent="0.25">
      <c r="B19466" s="209"/>
      <c r="C19466" s="564"/>
      <c r="D19466" s="209"/>
      <c r="F19466" s="685"/>
    </row>
    <row r="19467" spans="2:6" s="55" customFormat="1" x14ac:dyDescent="0.25">
      <c r="B19467" s="209"/>
      <c r="C19467" s="564"/>
      <c r="D19467" s="209"/>
      <c r="F19467" s="685"/>
    </row>
    <row r="19468" spans="2:6" s="55" customFormat="1" x14ac:dyDescent="0.25">
      <c r="B19468" s="209"/>
      <c r="C19468" s="564"/>
      <c r="D19468" s="209"/>
      <c r="F19468" s="685"/>
    </row>
    <row r="19469" spans="2:6" s="55" customFormat="1" x14ac:dyDescent="0.25">
      <c r="B19469" s="209"/>
      <c r="C19469" s="564"/>
      <c r="D19469" s="209"/>
      <c r="F19469" s="685"/>
    </row>
    <row r="19470" spans="2:6" s="55" customFormat="1" x14ac:dyDescent="0.25">
      <c r="B19470" s="209"/>
      <c r="C19470" s="564"/>
      <c r="D19470" s="209"/>
      <c r="F19470" s="685"/>
    </row>
    <row r="19471" spans="2:6" s="55" customFormat="1" x14ac:dyDescent="0.25">
      <c r="B19471" s="209"/>
      <c r="C19471" s="564"/>
      <c r="D19471" s="209"/>
      <c r="F19471" s="685"/>
    </row>
    <row r="19472" spans="2:6" s="55" customFormat="1" x14ac:dyDescent="0.25">
      <c r="B19472" s="209"/>
      <c r="C19472" s="564"/>
      <c r="D19472" s="209"/>
      <c r="F19472" s="685"/>
    </row>
    <row r="19473" spans="2:6" s="55" customFormat="1" x14ac:dyDescent="0.25">
      <c r="B19473" s="209"/>
      <c r="C19473" s="564"/>
      <c r="D19473" s="209"/>
      <c r="F19473" s="685"/>
    </row>
    <row r="19474" spans="2:6" s="55" customFormat="1" x14ac:dyDescent="0.25">
      <c r="B19474" s="209"/>
      <c r="C19474" s="564"/>
      <c r="D19474" s="209"/>
      <c r="F19474" s="685"/>
    </row>
    <row r="19475" spans="2:6" s="55" customFormat="1" x14ac:dyDescent="0.25">
      <c r="B19475" s="209"/>
      <c r="C19475" s="564"/>
      <c r="D19475" s="209"/>
      <c r="F19475" s="685"/>
    </row>
    <row r="19476" spans="2:6" s="55" customFormat="1" x14ac:dyDescent="0.25">
      <c r="B19476" s="209"/>
      <c r="C19476" s="564"/>
      <c r="D19476" s="209"/>
      <c r="F19476" s="685"/>
    </row>
    <row r="19477" spans="2:6" s="55" customFormat="1" x14ac:dyDescent="0.25">
      <c r="B19477" s="209"/>
      <c r="C19477" s="564"/>
      <c r="D19477" s="209"/>
      <c r="F19477" s="685"/>
    </row>
    <row r="19478" spans="2:6" s="55" customFormat="1" x14ac:dyDescent="0.25">
      <c r="B19478" s="209"/>
      <c r="C19478" s="564"/>
      <c r="D19478" s="209"/>
      <c r="F19478" s="685"/>
    </row>
    <row r="19479" spans="2:6" s="55" customFormat="1" x14ac:dyDescent="0.25">
      <c r="B19479" s="209"/>
      <c r="C19479" s="564"/>
      <c r="D19479" s="209"/>
      <c r="F19479" s="685"/>
    </row>
    <row r="19480" spans="2:6" s="55" customFormat="1" x14ac:dyDescent="0.25">
      <c r="B19480" s="209"/>
      <c r="C19480" s="564"/>
      <c r="D19480" s="209"/>
      <c r="F19480" s="685"/>
    </row>
    <row r="19481" spans="2:6" s="55" customFormat="1" x14ac:dyDescent="0.25">
      <c r="B19481" s="209"/>
      <c r="C19481" s="564"/>
      <c r="D19481" s="209"/>
      <c r="F19481" s="685"/>
    </row>
    <row r="19482" spans="2:6" s="55" customFormat="1" x14ac:dyDescent="0.25">
      <c r="B19482" s="209"/>
      <c r="C19482" s="564"/>
      <c r="D19482" s="209"/>
      <c r="F19482" s="685"/>
    </row>
    <row r="19483" spans="2:6" s="55" customFormat="1" x14ac:dyDescent="0.25">
      <c r="B19483" s="209"/>
      <c r="C19483" s="564"/>
      <c r="D19483" s="209"/>
      <c r="F19483" s="685"/>
    </row>
    <row r="19484" spans="2:6" s="55" customFormat="1" x14ac:dyDescent="0.25">
      <c r="B19484" s="209"/>
      <c r="C19484" s="564"/>
      <c r="D19484" s="209"/>
      <c r="F19484" s="685"/>
    </row>
    <row r="19485" spans="2:6" s="55" customFormat="1" x14ac:dyDescent="0.25">
      <c r="B19485" s="209"/>
      <c r="C19485" s="564"/>
      <c r="D19485" s="209"/>
      <c r="F19485" s="685"/>
    </row>
    <row r="19486" spans="2:6" s="55" customFormat="1" x14ac:dyDescent="0.25">
      <c r="B19486" s="209"/>
      <c r="C19486" s="564"/>
      <c r="D19486" s="209"/>
      <c r="F19486" s="685"/>
    </row>
    <row r="19487" spans="2:6" s="55" customFormat="1" x14ac:dyDescent="0.25">
      <c r="B19487" s="209"/>
      <c r="C19487" s="564"/>
      <c r="D19487" s="209"/>
      <c r="F19487" s="685"/>
    </row>
    <row r="19488" spans="2:6" s="55" customFormat="1" x14ac:dyDescent="0.25">
      <c r="B19488" s="209"/>
      <c r="C19488" s="564"/>
      <c r="D19488" s="209"/>
      <c r="F19488" s="685"/>
    </row>
    <row r="19489" spans="2:6" s="55" customFormat="1" x14ac:dyDescent="0.25">
      <c r="B19489" s="209"/>
      <c r="C19489" s="564"/>
      <c r="D19489" s="209"/>
      <c r="F19489" s="685"/>
    </row>
    <row r="19490" spans="2:6" s="55" customFormat="1" x14ac:dyDescent="0.25">
      <c r="B19490" s="209"/>
      <c r="C19490" s="564"/>
      <c r="D19490" s="209"/>
      <c r="F19490" s="685"/>
    </row>
    <row r="19491" spans="2:6" s="55" customFormat="1" x14ac:dyDescent="0.25">
      <c r="B19491" s="209"/>
      <c r="C19491" s="564"/>
      <c r="D19491" s="209"/>
      <c r="F19491" s="685"/>
    </row>
    <row r="19492" spans="2:6" s="55" customFormat="1" x14ac:dyDescent="0.25">
      <c r="B19492" s="209"/>
      <c r="C19492" s="564"/>
      <c r="D19492" s="209"/>
      <c r="F19492" s="685"/>
    </row>
    <row r="19493" spans="2:6" s="55" customFormat="1" x14ac:dyDescent="0.25">
      <c r="B19493" s="209"/>
      <c r="C19493" s="564"/>
      <c r="D19493" s="209"/>
      <c r="F19493" s="685"/>
    </row>
    <row r="19494" spans="2:6" s="55" customFormat="1" x14ac:dyDescent="0.25">
      <c r="B19494" s="209"/>
      <c r="C19494" s="564"/>
      <c r="D19494" s="209"/>
      <c r="F19494" s="685"/>
    </row>
    <row r="19495" spans="2:6" s="55" customFormat="1" x14ac:dyDescent="0.25">
      <c r="B19495" s="209"/>
      <c r="C19495" s="564"/>
      <c r="D19495" s="209"/>
      <c r="F19495" s="685"/>
    </row>
    <row r="19496" spans="2:6" s="55" customFormat="1" x14ac:dyDescent="0.25">
      <c r="B19496" s="209"/>
      <c r="C19496" s="564"/>
      <c r="D19496" s="209"/>
      <c r="F19496" s="685"/>
    </row>
    <row r="19497" spans="2:6" s="55" customFormat="1" x14ac:dyDescent="0.25">
      <c r="B19497" s="209"/>
      <c r="C19497" s="564"/>
      <c r="D19497" s="209"/>
      <c r="F19497" s="685"/>
    </row>
    <row r="19498" spans="2:6" s="55" customFormat="1" x14ac:dyDescent="0.25">
      <c r="B19498" s="209"/>
      <c r="C19498" s="564"/>
      <c r="D19498" s="209"/>
      <c r="F19498" s="685"/>
    </row>
    <row r="19499" spans="2:6" s="55" customFormat="1" x14ac:dyDescent="0.25">
      <c r="B19499" s="209"/>
      <c r="C19499" s="564"/>
      <c r="D19499" s="209"/>
      <c r="F19499" s="685"/>
    </row>
    <row r="19500" spans="2:6" s="55" customFormat="1" x14ac:dyDescent="0.25">
      <c r="B19500" s="209"/>
      <c r="C19500" s="564"/>
      <c r="D19500" s="209"/>
      <c r="F19500" s="685"/>
    </row>
    <row r="19501" spans="2:6" s="55" customFormat="1" x14ac:dyDescent="0.25">
      <c r="B19501" s="209"/>
      <c r="C19501" s="564"/>
      <c r="D19501" s="209"/>
      <c r="F19501" s="685"/>
    </row>
    <row r="19502" spans="2:6" s="55" customFormat="1" x14ac:dyDescent="0.25">
      <c r="B19502" s="209"/>
      <c r="C19502" s="564"/>
      <c r="D19502" s="209"/>
      <c r="F19502" s="685"/>
    </row>
    <row r="19503" spans="2:6" s="55" customFormat="1" x14ac:dyDescent="0.25">
      <c r="B19503" s="209"/>
      <c r="C19503" s="564"/>
      <c r="D19503" s="209"/>
      <c r="F19503" s="685"/>
    </row>
    <row r="19504" spans="2:6" s="55" customFormat="1" x14ac:dyDescent="0.25">
      <c r="B19504" s="209"/>
      <c r="C19504" s="564"/>
      <c r="D19504" s="209"/>
      <c r="F19504" s="685"/>
    </row>
    <row r="19505" spans="2:6" s="55" customFormat="1" x14ac:dyDescent="0.25">
      <c r="B19505" s="209"/>
      <c r="C19505" s="564"/>
      <c r="D19505" s="209"/>
      <c r="F19505" s="685"/>
    </row>
    <row r="19506" spans="2:6" s="55" customFormat="1" x14ac:dyDescent="0.25">
      <c r="B19506" s="209"/>
      <c r="C19506" s="564"/>
      <c r="D19506" s="209"/>
      <c r="F19506" s="685"/>
    </row>
    <row r="19507" spans="2:6" s="55" customFormat="1" x14ac:dyDescent="0.25">
      <c r="B19507" s="209"/>
      <c r="C19507" s="564"/>
      <c r="D19507" s="209"/>
      <c r="F19507" s="685"/>
    </row>
    <row r="19508" spans="2:6" s="55" customFormat="1" x14ac:dyDescent="0.25">
      <c r="B19508" s="209"/>
      <c r="C19508" s="564"/>
      <c r="D19508" s="209"/>
      <c r="F19508" s="685"/>
    </row>
    <row r="19509" spans="2:6" s="55" customFormat="1" x14ac:dyDescent="0.25">
      <c r="B19509" s="209"/>
      <c r="C19509" s="564"/>
      <c r="D19509" s="209"/>
      <c r="F19509" s="685"/>
    </row>
    <row r="19510" spans="2:6" s="55" customFormat="1" x14ac:dyDescent="0.25">
      <c r="B19510" s="209"/>
      <c r="C19510" s="564"/>
      <c r="D19510" s="209"/>
      <c r="F19510" s="685"/>
    </row>
    <row r="19511" spans="2:6" s="55" customFormat="1" x14ac:dyDescent="0.25">
      <c r="B19511" s="209"/>
      <c r="C19511" s="564"/>
      <c r="D19511" s="209"/>
      <c r="F19511" s="685"/>
    </row>
    <row r="19512" spans="2:6" s="55" customFormat="1" x14ac:dyDescent="0.25">
      <c r="B19512" s="209"/>
      <c r="C19512" s="564"/>
      <c r="D19512" s="209"/>
      <c r="F19512" s="685"/>
    </row>
    <row r="19513" spans="2:6" s="55" customFormat="1" x14ac:dyDescent="0.25">
      <c r="B19513" s="209"/>
      <c r="C19513" s="564"/>
      <c r="D19513" s="209"/>
      <c r="F19513" s="685"/>
    </row>
    <row r="19514" spans="2:6" s="55" customFormat="1" x14ac:dyDescent="0.25">
      <c r="B19514" s="209"/>
      <c r="C19514" s="564"/>
      <c r="D19514" s="209"/>
      <c r="F19514" s="685"/>
    </row>
    <row r="19515" spans="2:6" s="55" customFormat="1" x14ac:dyDescent="0.25">
      <c r="B19515" s="209"/>
      <c r="C19515" s="564"/>
      <c r="D19515" s="209"/>
      <c r="F19515" s="685"/>
    </row>
    <row r="19516" spans="2:6" s="55" customFormat="1" x14ac:dyDescent="0.25">
      <c r="B19516" s="209"/>
      <c r="C19516" s="564"/>
      <c r="D19516" s="209"/>
      <c r="F19516" s="685"/>
    </row>
    <row r="19517" spans="2:6" s="55" customFormat="1" x14ac:dyDescent="0.25">
      <c r="B19517" s="209"/>
      <c r="C19517" s="564"/>
      <c r="D19517" s="209"/>
      <c r="F19517" s="685"/>
    </row>
    <row r="19518" spans="2:6" s="55" customFormat="1" x14ac:dyDescent="0.25">
      <c r="B19518" s="209"/>
      <c r="C19518" s="564"/>
      <c r="D19518" s="209"/>
      <c r="F19518" s="685"/>
    </row>
    <row r="19519" spans="2:6" s="55" customFormat="1" x14ac:dyDescent="0.25">
      <c r="B19519" s="209"/>
      <c r="C19519" s="564"/>
      <c r="D19519" s="209"/>
      <c r="F19519" s="685"/>
    </row>
    <row r="19520" spans="2:6" s="55" customFormat="1" x14ac:dyDescent="0.25">
      <c r="B19520" s="209"/>
      <c r="C19520" s="564"/>
      <c r="D19520" s="209"/>
      <c r="F19520" s="685"/>
    </row>
    <row r="19521" spans="2:6" s="55" customFormat="1" x14ac:dyDescent="0.25">
      <c r="B19521" s="209"/>
      <c r="C19521" s="564"/>
      <c r="D19521" s="209"/>
      <c r="F19521" s="685"/>
    </row>
    <row r="19522" spans="2:6" s="55" customFormat="1" x14ac:dyDescent="0.25">
      <c r="B19522" s="209"/>
      <c r="C19522" s="564"/>
      <c r="D19522" s="209"/>
      <c r="F19522" s="685"/>
    </row>
    <row r="19523" spans="2:6" s="55" customFormat="1" x14ac:dyDescent="0.25">
      <c r="B19523" s="209"/>
      <c r="C19523" s="564"/>
      <c r="D19523" s="209"/>
      <c r="F19523" s="685"/>
    </row>
    <row r="19524" spans="2:6" s="55" customFormat="1" x14ac:dyDescent="0.25">
      <c r="B19524" s="209"/>
      <c r="C19524" s="564"/>
      <c r="D19524" s="209"/>
      <c r="F19524" s="685"/>
    </row>
    <row r="19525" spans="2:6" s="55" customFormat="1" x14ac:dyDescent="0.25">
      <c r="B19525" s="209"/>
      <c r="C19525" s="564"/>
      <c r="D19525" s="209"/>
      <c r="F19525" s="685"/>
    </row>
    <row r="19526" spans="2:6" s="55" customFormat="1" x14ac:dyDescent="0.25">
      <c r="B19526" s="209"/>
      <c r="C19526" s="564"/>
      <c r="D19526" s="209"/>
      <c r="F19526" s="685"/>
    </row>
    <row r="19527" spans="2:6" s="55" customFormat="1" x14ac:dyDescent="0.25">
      <c r="B19527" s="209"/>
      <c r="C19527" s="564"/>
      <c r="D19527" s="209"/>
      <c r="F19527" s="685"/>
    </row>
    <row r="19528" spans="2:6" s="55" customFormat="1" x14ac:dyDescent="0.25">
      <c r="B19528" s="209"/>
      <c r="C19528" s="564"/>
      <c r="D19528" s="209"/>
      <c r="F19528" s="685"/>
    </row>
    <row r="19529" spans="2:6" s="55" customFormat="1" x14ac:dyDescent="0.25">
      <c r="B19529" s="209"/>
      <c r="C19529" s="564"/>
      <c r="D19529" s="209"/>
      <c r="F19529" s="685"/>
    </row>
    <row r="19530" spans="2:6" s="55" customFormat="1" x14ac:dyDescent="0.25">
      <c r="B19530" s="209"/>
      <c r="C19530" s="564"/>
      <c r="D19530" s="209"/>
      <c r="F19530" s="685"/>
    </row>
    <row r="19531" spans="2:6" s="55" customFormat="1" x14ac:dyDescent="0.25">
      <c r="B19531" s="209"/>
      <c r="C19531" s="564"/>
      <c r="D19531" s="209"/>
      <c r="F19531" s="685"/>
    </row>
    <row r="19532" spans="2:6" s="55" customFormat="1" x14ac:dyDescent="0.25">
      <c r="B19532" s="209"/>
      <c r="C19532" s="564"/>
      <c r="D19532" s="209"/>
      <c r="F19532" s="685"/>
    </row>
    <row r="19533" spans="2:6" s="55" customFormat="1" x14ac:dyDescent="0.25">
      <c r="B19533" s="209"/>
      <c r="C19533" s="564"/>
      <c r="D19533" s="209"/>
      <c r="F19533" s="685"/>
    </row>
    <row r="19534" spans="2:6" s="55" customFormat="1" x14ac:dyDescent="0.25">
      <c r="B19534" s="209"/>
      <c r="C19534" s="564"/>
      <c r="D19534" s="209"/>
      <c r="F19534" s="685"/>
    </row>
    <row r="19535" spans="2:6" s="55" customFormat="1" x14ac:dyDescent="0.25">
      <c r="B19535" s="209"/>
      <c r="C19535" s="564"/>
      <c r="D19535" s="209"/>
      <c r="F19535" s="685"/>
    </row>
    <row r="19536" spans="2:6" s="55" customFormat="1" x14ac:dyDescent="0.25">
      <c r="B19536" s="209"/>
      <c r="C19536" s="564"/>
      <c r="D19536" s="209"/>
      <c r="F19536" s="685"/>
    </row>
    <row r="19537" spans="2:6" s="55" customFormat="1" x14ac:dyDescent="0.25">
      <c r="B19537" s="209"/>
      <c r="C19537" s="564"/>
      <c r="D19537" s="209"/>
      <c r="F19537" s="685"/>
    </row>
    <row r="19538" spans="2:6" s="55" customFormat="1" x14ac:dyDescent="0.25">
      <c r="B19538" s="209"/>
      <c r="C19538" s="564"/>
      <c r="D19538" s="209"/>
      <c r="F19538" s="685"/>
    </row>
    <row r="19539" spans="2:6" s="55" customFormat="1" x14ac:dyDescent="0.25">
      <c r="B19539" s="209"/>
      <c r="C19539" s="564"/>
      <c r="D19539" s="209"/>
      <c r="F19539" s="685"/>
    </row>
    <row r="19540" spans="2:6" s="55" customFormat="1" x14ac:dyDescent="0.25">
      <c r="B19540" s="209"/>
      <c r="C19540" s="564"/>
      <c r="D19540" s="209"/>
      <c r="F19540" s="685"/>
    </row>
    <row r="19541" spans="2:6" s="55" customFormat="1" x14ac:dyDescent="0.25">
      <c r="B19541" s="209"/>
      <c r="C19541" s="564"/>
      <c r="D19541" s="209"/>
      <c r="F19541" s="685"/>
    </row>
    <row r="19542" spans="2:6" s="55" customFormat="1" x14ac:dyDescent="0.25">
      <c r="B19542" s="209"/>
      <c r="C19542" s="564"/>
      <c r="D19542" s="209"/>
      <c r="F19542" s="685"/>
    </row>
    <row r="19543" spans="2:6" s="55" customFormat="1" x14ac:dyDescent="0.25">
      <c r="B19543" s="209"/>
      <c r="C19543" s="564"/>
      <c r="D19543" s="209"/>
      <c r="F19543" s="685"/>
    </row>
    <row r="19544" spans="2:6" s="55" customFormat="1" x14ac:dyDescent="0.25">
      <c r="B19544" s="209"/>
      <c r="C19544" s="564"/>
      <c r="D19544" s="209"/>
      <c r="F19544" s="685"/>
    </row>
    <row r="19545" spans="2:6" s="55" customFormat="1" x14ac:dyDescent="0.25">
      <c r="B19545" s="209"/>
      <c r="C19545" s="564"/>
      <c r="D19545" s="209"/>
      <c r="F19545" s="685"/>
    </row>
    <row r="19546" spans="2:6" s="55" customFormat="1" x14ac:dyDescent="0.25">
      <c r="B19546" s="209"/>
      <c r="C19546" s="564"/>
      <c r="D19546" s="209"/>
      <c r="F19546" s="685"/>
    </row>
    <row r="19547" spans="2:6" s="55" customFormat="1" x14ac:dyDescent="0.25">
      <c r="B19547" s="209"/>
      <c r="C19547" s="564"/>
      <c r="D19547" s="209"/>
      <c r="F19547" s="685"/>
    </row>
    <row r="19548" spans="2:6" s="55" customFormat="1" x14ac:dyDescent="0.25">
      <c r="B19548" s="209"/>
      <c r="C19548" s="564"/>
      <c r="D19548" s="209"/>
      <c r="F19548" s="685"/>
    </row>
    <row r="19549" spans="2:6" s="55" customFormat="1" x14ac:dyDescent="0.25">
      <c r="B19549" s="209"/>
      <c r="C19549" s="564"/>
      <c r="D19549" s="209"/>
      <c r="F19549" s="685"/>
    </row>
    <row r="19550" spans="2:6" s="55" customFormat="1" x14ac:dyDescent="0.25">
      <c r="B19550" s="209"/>
      <c r="C19550" s="564"/>
      <c r="D19550" s="209"/>
      <c r="F19550" s="685"/>
    </row>
    <row r="19551" spans="2:6" s="55" customFormat="1" x14ac:dyDescent="0.25">
      <c r="B19551" s="209"/>
      <c r="C19551" s="564"/>
      <c r="D19551" s="209"/>
      <c r="F19551" s="685"/>
    </row>
    <row r="19552" spans="2:6" s="55" customFormat="1" x14ac:dyDescent="0.25">
      <c r="B19552" s="209"/>
      <c r="C19552" s="564"/>
      <c r="D19552" s="209"/>
      <c r="F19552" s="685"/>
    </row>
    <row r="19553" spans="2:6" s="55" customFormat="1" x14ac:dyDescent="0.25">
      <c r="B19553" s="209"/>
      <c r="C19553" s="564"/>
      <c r="D19553" s="209"/>
      <c r="F19553" s="685"/>
    </row>
    <row r="19554" spans="2:6" s="55" customFormat="1" x14ac:dyDescent="0.25">
      <c r="B19554" s="209"/>
      <c r="C19554" s="564"/>
      <c r="D19554" s="209"/>
      <c r="F19554" s="685"/>
    </row>
    <row r="19555" spans="2:6" s="55" customFormat="1" x14ac:dyDescent="0.25">
      <c r="B19555" s="209"/>
      <c r="C19555" s="564"/>
      <c r="D19555" s="209"/>
      <c r="F19555" s="685"/>
    </row>
    <row r="19556" spans="2:6" s="55" customFormat="1" x14ac:dyDescent="0.25">
      <c r="B19556" s="209"/>
      <c r="C19556" s="564"/>
      <c r="D19556" s="209"/>
      <c r="F19556" s="685"/>
    </row>
    <row r="19557" spans="2:6" s="55" customFormat="1" x14ac:dyDescent="0.25">
      <c r="B19557" s="209"/>
      <c r="C19557" s="564"/>
      <c r="D19557" s="209"/>
      <c r="F19557" s="685"/>
    </row>
    <row r="19558" spans="2:6" s="55" customFormat="1" x14ac:dyDescent="0.25">
      <c r="B19558" s="209"/>
      <c r="C19558" s="564"/>
      <c r="D19558" s="209"/>
      <c r="F19558" s="685"/>
    </row>
    <row r="19559" spans="2:6" s="55" customFormat="1" x14ac:dyDescent="0.25">
      <c r="B19559" s="209"/>
      <c r="C19559" s="564"/>
      <c r="D19559" s="209"/>
      <c r="F19559" s="685"/>
    </row>
    <row r="19560" spans="2:6" s="55" customFormat="1" x14ac:dyDescent="0.25">
      <c r="B19560" s="209"/>
      <c r="C19560" s="564"/>
      <c r="D19560" s="209"/>
      <c r="F19560" s="685"/>
    </row>
    <row r="19561" spans="2:6" s="55" customFormat="1" x14ac:dyDescent="0.25">
      <c r="B19561" s="209"/>
      <c r="C19561" s="564"/>
      <c r="D19561" s="209"/>
      <c r="F19561" s="685"/>
    </row>
    <row r="19562" spans="2:6" s="55" customFormat="1" x14ac:dyDescent="0.25">
      <c r="B19562" s="209"/>
      <c r="C19562" s="564"/>
      <c r="D19562" s="209"/>
      <c r="F19562" s="685"/>
    </row>
    <row r="19563" spans="2:6" s="55" customFormat="1" x14ac:dyDescent="0.25">
      <c r="B19563" s="209"/>
      <c r="C19563" s="564"/>
      <c r="D19563" s="209"/>
      <c r="F19563" s="685"/>
    </row>
    <row r="19564" spans="2:6" s="55" customFormat="1" x14ac:dyDescent="0.25">
      <c r="B19564" s="209"/>
      <c r="C19564" s="564"/>
      <c r="D19564" s="209"/>
      <c r="F19564" s="685"/>
    </row>
    <row r="19565" spans="2:6" s="55" customFormat="1" x14ac:dyDescent="0.25">
      <c r="B19565" s="209"/>
      <c r="C19565" s="564"/>
      <c r="D19565" s="209"/>
      <c r="F19565" s="685"/>
    </row>
    <row r="19566" spans="2:6" s="55" customFormat="1" x14ac:dyDescent="0.25">
      <c r="B19566" s="209"/>
      <c r="C19566" s="564"/>
      <c r="D19566" s="209"/>
      <c r="F19566" s="685"/>
    </row>
    <row r="19567" spans="2:6" s="55" customFormat="1" x14ac:dyDescent="0.25">
      <c r="B19567" s="209"/>
      <c r="C19567" s="564"/>
      <c r="D19567" s="209"/>
      <c r="F19567" s="685"/>
    </row>
    <row r="19568" spans="2:6" s="55" customFormat="1" x14ac:dyDescent="0.25">
      <c r="B19568" s="209"/>
      <c r="C19568" s="564"/>
      <c r="D19568" s="209"/>
      <c r="F19568" s="685"/>
    </row>
    <row r="19569" spans="2:6" s="55" customFormat="1" x14ac:dyDescent="0.25">
      <c r="B19569" s="209"/>
      <c r="C19569" s="564"/>
      <c r="D19569" s="209"/>
      <c r="F19569" s="685"/>
    </row>
    <row r="19570" spans="2:6" s="55" customFormat="1" x14ac:dyDescent="0.25">
      <c r="B19570" s="209"/>
      <c r="C19570" s="564"/>
      <c r="D19570" s="209"/>
      <c r="F19570" s="685"/>
    </row>
    <row r="19571" spans="2:6" s="55" customFormat="1" x14ac:dyDescent="0.25">
      <c r="B19571" s="209"/>
      <c r="C19571" s="564"/>
      <c r="D19571" s="209"/>
      <c r="F19571" s="685"/>
    </row>
    <row r="19572" spans="2:6" s="55" customFormat="1" x14ac:dyDescent="0.25">
      <c r="B19572" s="209"/>
      <c r="C19572" s="564"/>
      <c r="D19572" s="209"/>
      <c r="F19572" s="685"/>
    </row>
    <row r="19573" spans="2:6" s="55" customFormat="1" x14ac:dyDescent="0.25">
      <c r="B19573" s="209"/>
      <c r="C19573" s="564"/>
      <c r="D19573" s="209"/>
      <c r="F19573" s="685"/>
    </row>
    <row r="19574" spans="2:6" s="55" customFormat="1" x14ac:dyDescent="0.25">
      <c r="B19574" s="209"/>
      <c r="C19574" s="564"/>
      <c r="D19574" s="209"/>
      <c r="F19574" s="685"/>
    </row>
    <row r="19575" spans="2:6" s="55" customFormat="1" x14ac:dyDescent="0.25">
      <c r="B19575" s="209"/>
      <c r="C19575" s="564"/>
      <c r="D19575" s="209"/>
      <c r="F19575" s="685"/>
    </row>
    <row r="19576" spans="2:6" s="55" customFormat="1" x14ac:dyDescent="0.25">
      <c r="B19576" s="209"/>
      <c r="C19576" s="564"/>
      <c r="D19576" s="209"/>
      <c r="F19576" s="685"/>
    </row>
    <row r="19577" spans="2:6" s="55" customFormat="1" x14ac:dyDescent="0.25">
      <c r="B19577" s="209"/>
      <c r="C19577" s="564"/>
      <c r="D19577" s="209"/>
      <c r="F19577" s="685"/>
    </row>
    <row r="19578" spans="2:6" s="55" customFormat="1" x14ac:dyDescent="0.25">
      <c r="B19578" s="209"/>
      <c r="C19578" s="564"/>
      <c r="D19578" s="209"/>
      <c r="F19578" s="685"/>
    </row>
    <row r="19579" spans="2:6" s="55" customFormat="1" x14ac:dyDescent="0.25">
      <c r="B19579" s="209"/>
      <c r="C19579" s="564"/>
      <c r="D19579" s="209"/>
      <c r="F19579" s="685"/>
    </row>
    <row r="19580" spans="2:6" s="55" customFormat="1" x14ac:dyDescent="0.25">
      <c r="B19580" s="209"/>
      <c r="C19580" s="564"/>
      <c r="D19580" s="209"/>
      <c r="F19580" s="685"/>
    </row>
    <row r="19581" spans="2:6" s="55" customFormat="1" x14ac:dyDescent="0.25">
      <c r="B19581" s="209"/>
      <c r="C19581" s="564"/>
      <c r="D19581" s="209"/>
      <c r="F19581" s="685"/>
    </row>
    <row r="19582" spans="2:6" s="55" customFormat="1" x14ac:dyDescent="0.25">
      <c r="B19582" s="209"/>
      <c r="C19582" s="564"/>
      <c r="D19582" s="209"/>
      <c r="F19582" s="685"/>
    </row>
    <row r="19583" spans="2:6" s="55" customFormat="1" x14ac:dyDescent="0.25">
      <c r="B19583" s="209"/>
      <c r="C19583" s="564"/>
      <c r="D19583" s="209"/>
      <c r="F19583" s="685"/>
    </row>
    <row r="19584" spans="2:6" s="55" customFormat="1" x14ac:dyDescent="0.25">
      <c r="B19584" s="209"/>
      <c r="C19584" s="564"/>
      <c r="D19584" s="209"/>
      <c r="F19584" s="685"/>
    </row>
    <row r="19585" spans="2:6" s="55" customFormat="1" x14ac:dyDescent="0.25">
      <c r="B19585" s="209"/>
      <c r="C19585" s="564"/>
      <c r="D19585" s="209"/>
      <c r="F19585" s="685"/>
    </row>
    <row r="19586" spans="2:6" s="55" customFormat="1" x14ac:dyDescent="0.25">
      <c r="B19586" s="209"/>
      <c r="C19586" s="564"/>
      <c r="D19586" s="209"/>
      <c r="F19586" s="685"/>
    </row>
    <row r="19587" spans="2:6" s="55" customFormat="1" x14ac:dyDescent="0.25">
      <c r="B19587" s="209"/>
      <c r="C19587" s="564"/>
      <c r="D19587" s="209"/>
      <c r="F19587" s="685"/>
    </row>
    <row r="19588" spans="2:6" s="55" customFormat="1" x14ac:dyDescent="0.25">
      <c r="B19588" s="209"/>
      <c r="C19588" s="564"/>
      <c r="D19588" s="209"/>
      <c r="F19588" s="685"/>
    </row>
    <row r="19589" spans="2:6" s="55" customFormat="1" x14ac:dyDescent="0.25">
      <c r="B19589" s="209"/>
      <c r="C19589" s="564"/>
      <c r="D19589" s="209"/>
      <c r="F19589" s="685"/>
    </row>
    <row r="19590" spans="2:6" s="55" customFormat="1" x14ac:dyDescent="0.25">
      <c r="B19590" s="209"/>
      <c r="C19590" s="564"/>
      <c r="D19590" s="209"/>
      <c r="F19590" s="685"/>
    </row>
    <row r="19591" spans="2:6" s="55" customFormat="1" x14ac:dyDescent="0.25">
      <c r="B19591" s="209"/>
      <c r="C19591" s="564"/>
      <c r="D19591" s="209"/>
      <c r="F19591" s="685"/>
    </row>
    <row r="19592" spans="2:6" s="55" customFormat="1" x14ac:dyDescent="0.25">
      <c r="B19592" s="209"/>
      <c r="C19592" s="564"/>
      <c r="D19592" s="209"/>
      <c r="F19592" s="685"/>
    </row>
    <row r="19593" spans="2:6" s="55" customFormat="1" x14ac:dyDescent="0.25">
      <c r="B19593" s="209"/>
      <c r="C19593" s="564"/>
      <c r="D19593" s="209"/>
      <c r="F19593" s="685"/>
    </row>
    <row r="19594" spans="2:6" s="55" customFormat="1" x14ac:dyDescent="0.25">
      <c r="B19594" s="209"/>
      <c r="C19594" s="564"/>
      <c r="D19594" s="209"/>
      <c r="F19594" s="685"/>
    </row>
    <row r="19595" spans="2:6" s="55" customFormat="1" x14ac:dyDescent="0.25">
      <c r="B19595" s="209"/>
      <c r="C19595" s="564"/>
      <c r="D19595" s="209"/>
      <c r="F19595" s="685"/>
    </row>
    <row r="19596" spans="2:6" s="55" customFormat="1" x14ac:dyDescent="0.25">
      <c r="B19596" s="209"/>
      <c r="C19596" s="564"/>
      <c r="D19596" s="209"/>
      <c r="F19596" s="685"/>
    </row>
    <row r="19597" spans="2:6" s="55" customFormat="1" x14ac:dyDescent="0.25">
      <c r="B19597" s="209"/>
      <c r="C19597" s="564"/>
      <c r="D19597" s="209"/>
      <c r="F19597" s="685"/>
    </row>
    <row r="19598" spans="2:6" s="55" customFormat="1" x14ac:dyDescent="0.25">
      <c r="B19598" s="209"/>
      <c r="C19598" s="564"/>
      <c r="D19598" s="209"/>
      <c r="F19598" s="685"/>
    </row>
    <row r="19599" spans="2:6" s="55" customFormat="1" x14ac:dyDescent="0.25">
      <c r="B19599" s="209"/>
      <c r="C19599" s="564"/>
      <c r="D19599" s="209"/>
      <c r="F19599" s="685"/>
    </row>
    <row r="19600" spans="2:6" s="55" customFormat="1" x14ac:dyDescent="0.25">
      <c r="B19600" s="209"/>
      <c r="C19600" s="564"/>
      <c r="D19600" s="209"/>
      <c r="F19600" s="685"/>
    </row>
    <row r="19601" spans="2:6" s="55" customFormat="1" x14ac:dyDescent="0.25">
      <c r="B19601" s="209"/>
      <c r="C19601" s="564"/>
      <c r="D19601" s="209"/>
      <c r="F19601" s="685"/>
    </row>
    <row r="19602" spans="2:6" s="55" customFormat="1" x14ac:dyDescent="0.25">
      <c r="B19602" s="209"/>
      <c r="C19602" s="564"/>
      <c r="D19602" s="209"/>
      <c r="F19602" s="685"/>
    </row>
    <row r="19603" spans="2:6" s="55" customFormat="1" x14ac:dyDescent="0.25">
      <c r="B19603" s="209"/>
      <c r="C19603" s="564"/>
      <c r="D19603" s="209"/>
      <c r="F19603" s="685"/>
    </row>
    <row r="19604" spans="2:6" s="55" customFormat="1" x14ac:dyDescent="0.25">
      <c r="B19604" s="209"/>
      <c r="C19604" s="564"/>
      <c r="D19604" s="209"/>
      <c r="F19604" s="685"/>
    </row>
    <row r="19605" spans="2:6" s="55" customFormat="1" x14ac:dyDescent="0.25">
      <c r="B19605" s="209"/>
      <c r="C19605" s="564"/>
      <c r="D19605" s="209"/>
      <c r="F19605" s="685"/>
    </row>
    <row r="19606" spans="2:6" s="55" customFormat="1" x14ac:dyDescent="0.25">
      <c r="B19606" s="209"/>
      <c r="C19606" s="564"/>
      <c r="D19606" s="209"/>
      <c r="F19606" s="685"/>
    </row>
    <row r="19607" spans="2:6" s="55" customFormat="1" x14ac:dyDescent="0.25">
      <c r="B19607" s="209"/>
      <c r="C19607" s="564"/>
      <c r="D19607" s="209"/>
      <c r="F19607" s="685"/>
    </row>
    <row r="19608" spans="2:6" s="55" customFormat="1" x14ac:dyDescent="0.25">
      <c r="B19608" s="209"/>
      <c r="C19608" s="564"/>
      <c r="D19608" s="209"/>
      <c r="F19608" s="685"/>
    </row>
    <row r="19609" spans="2:6" s="55" customFormat="1" x14ac:dyDescent="0.25">
      <c r="B19609" s="209"/>
      <c r="C19609" s="564"/>
      <c r="D19609" s="209"/>
      <c r="F19609" s="685"/>
    </row>
    <row r="19610" spans="2:6" s="55" customFormat="1" x14ac:dyDescent="0.25">
      <c r="B19610" s="209"/>
      <c r="C19610" s="564"/>
      <c r="D19610" s="209"/>
      <c r="F19610" s="685"/>
    </row>
    <row r="19611" spans="2:6" s="55" customFormat="1" x14ac:dyDescent="0.25">
      <c r="B19611" s="209"/>
      <c r="C19611" s="564"/>
      <c r="D19611" s="209"/>
      <c r="F19611" s="685"/>
    </row>
    <row r="19612" spans="2:6" s="55" customFormat="1" x14ac:dyDescent="0.25">
      <c r="B19612" s="209"/>
      <c r="C19612" s="564"/>
      <c r="D19612" s="209"/>
      <c r="F19612" s="685"/>
    </row>
    <row r="19613" spans="2:6" s="55" customFormat="1" x14ac:dyDescent="0.25">
      <c r="B19613" s="209"/>
      <c r="C19613" s="564"/>
      <c r="D19613" s="209"/>
      <c r="F19613" s="685"/>
    </row>
    <row r="19614" spans="2:6" s="55" customFormat="1" x14ac:dyDescent="0.25">
      <c r="B19614" s="209"/>
      <c r="C19614" s="564"/>
      <c r="D19614" s="209"/>
      <c r="F19614" s="685"/>
    </row>
    <row r="19615" spans="2:6" s="55" customFormat="1" x14ac:dyDescent="0.25">
      <c r="B19615" s="209"/>
      <c r="C19615" s="564"/>
      <c r="D19615" s="209"/>
      <c r="F19615" s="685"/>
    </row>
    <row r="19616" spans="2:6" s="55" customFormat="1" x14ac:dyDescent="0.25">
      <c r="B19616" s="209"/>
      <c r="C19616" s="564"/>
      <c r="D19616" s="209"/>
      <c r="F19616" s="685"/>
    </row>
    <row r="19617" spans="2:6" s="55" customFormat="1" x14ac:dyDescent="0.25">
      <c r="B19617" s="209"/>
      <c r="C19617" s="564"/>
      <c r="D19617" s="209"/>
      <c r="F19617" s="685"/>
    </row>
    <row r="19618" spans="2:6" s="55" customFormat="1" x14ac:dyDescent="0.25">
      <c r="B19618" s="209"/>
      <c r="C19618" s="564"/>
      <c r="D19618" s="209"/>
      <c r="F19618" s="685"/>
    </row>
    <row r="19619" spans="2:6" s="55" customFormat="1" x14ac:dyDescent="0.25">
      <c r="B19619" s="209"/>
      <c r="C19619" s="564"/>
      <c r="D19619" s="209"/>
      <c r="F19619" s="685"/>
    </row>
    <row r="19620" spans="2:6" s="55" customFormat="1" x14ac:dyDescent="0.25">
      <c r="B19620" s="209"/>
      <c r="C19620" s="564"/>
      <c r="D19620" s="209"/>
      <c r="F19620" s="685"/>
    </row>
    <row r="19621" spans="2:6" s="55" customFormat="1" x14ac:dyDescent="0.25">
      <c r="B19621" s="209"/>
      <c r="C19621" s="564"/>
      <c r="D19621" s="209"/>
      <c r="F19621" s="685"/>
    </row>
    <row r="19622" spans="2:6" s="55" customFormat="1" x14ac:dyDescent="0.25">
      <c r="B19622" s="209"/>
      <c r="C19622" s="564"/>
      <c r="D19622" s="209"/>
      <c r="F19622" s="685"/>
    </row>
    <row r="19623" spans="2:6" s="55" customFormat="1" x14ac:dyDescent="0.25">
      <c r="B19623" s="209"/>
      <c r="C19623" s="564"/>
      <c r="D19623" s="209"/>
      <c r="F19623" s="685"/>
    </row>
    <row r="19624" spans="2:6" s="55" customFormat="1" x14ac:dyDescent="0.25">
      <c r="B19624" s="209"/>
      <c r="C19624" s="564"/>
      <c r="D19624" s="209"/>
      <c r="F19624" s="685"/>
    </row>
    <row r="19625" spans="2:6" s="55" customFormat="1" x14ac:dyDescent="0.25">
      <c r="B19625" s="209"/>
      <c r="C19625" s="564"/>
      <c r="D19625" s="209"/>
      <c r="F19625" s="685"/>
    </row>
    <row r="19626" spans="2:6" s="55" customFormat="1" x14ac:dyDescent="0.25">
      <c r="B19626" s="209"/>
      <c r="C19626" s="564"/>
      <c r="D19626" s="209"/>
      <c r="F19626" s="685"/>
    </row>
    <row r="19627" spans="2:6" s="55" customFormat="1" x14ac:dyDescent="0.25">
      <c r="B19627" s="209"/>
      <c r="C19627" s="564"/>
      <c r="D19627" s="209"/>
      <c r="F19627" s="685"/>
    </row>
    <row r="19628" spans="2:6" s="55" customFormat="1" x14ac:dyDescent="0.25">
      <c r="B19628" s="209"/>
      <c r="C19628" s="564"/>
      <c r="D19628" s="209"/>
      <c r="F19628" s="685"/>
    </row>
    <row r="19629" spans="2:6" s="55" customFormat="1" x14ac:dyDescent="0.25">
      <c r="B19629" s="209"/>
      <c r="C19629" s="564"/>
      <c r="D19629" s="209"/>
      <c r="F19629" s="685"/>
    </row>
    <row r="19630" spans="2:6" s="55" customFormat="1" x14ac:dyDescent="0.25">
      <c r="B19630" s="209"/>
      <c r="C19630" s="564"/>
      <c r="D19630" s="209"/>
      <c r="F19630" s="685"/>
    </row>
    <row r="19631" spans="2:6" s="55" customFormat="1" x14ac:dyDescent="0.25">
      <c r="B19631" s="209"/>
      <c r="C19631" s="564"/>
      <c r="D19631" s="209"/>
      <c r="F19631" s="685"/>
    </row>
    <row r="19632" spans="2:6" s="55" customFormat="1" x14ac:dyDescent="0.25">
      <c r="B19632" s="209"/>
      <c r="C19632" s="564"/>
      <c r="D19632" s="209"/>
      <c r="F19632" s="685"/>
    </row>
    <row r="19633" spans="2:6" s="55" customFormat="1" x14ac:dyDescent="0.25">
      <c r="B19633" s="209"/>
      <c r="C19633" s="564"/>
      <c r="D19633" s="209"/>
      <c r="F19633" s="685"/>
    </row>
    <row r="19634" spans="2:6" s="55" customFormat="1" x14ac:dyDescent="0.25">
      <c r="B19634" s="209"/>
      <c r="C19634" s="564"/>
      <c r="D19634" s="209"/>
      <c r="F19634" s="685"/>
    </row>
    <row r="19635" spans="2:6" s="55" customFormat="1" x14ac:dyDescent="0.25">
      <c r="B19635" s="209"/>
      <c r="C19635" s="564"/>
      <c r="D19635" s="209"/>
      <c r="F19635" s="685"/>
    </row>
    <row r="19636" spans="2:6" s="55" customFormat="1" x14ac:dyDescent="0.25">
      <c r="B19636" s="209"/>
      <c r="C19636" s="564"/>
      <c r="D19636" s="209"/>
      <c r="F19636" s="685"/>
    </row>
    <row r="19637" spans="2:6" s="55" customFormat="1" x14ac:dyDescent="0.25">
      <c r="B19637" s="209"/>
      <c r="C19637" s="564"/>
      <c r="D19637" s="209"/>
      <c r="F19637" s="685"/>
    </row>
    <row r="19638" spans="2:6" s="55" customFormat="1" x14ac:dyDescent="0.25">
      <c r="B19638" s="209"/>
      <c r="C19638" s="564"/>
      <c r="D19638" s="209"/>
      <c r="F19638" s="685"/>
    </row>
    <row r="19639" spans="2:6" s="55" customFormat="1" x14ac:dyDescent="0.25">
      <c r="B19639" s="209"/>
      <c r="C19639" s="564"/>
      <c r="D19639" s="209"/>
      <c r="F19639" s="685"/>
    </row>
    <row r="19640" spans="2:6" s="55" customFormat="1" x14ac:dyDescent="0.25">
      <c r="B19640" s="209"/>
      <c r="C19640" s="564"/>
      <c r="D19640" s="209"/>
      <c r="F19640" s="685"/>
    </row>
    <row r="19641" spans="2:6" s="55" customFormat="1" x14ac:dyDescent="0.25">
      <c r="B19641" s="209"/>
      <c r="C19641" s="564"/>
      <c r="D19641" s="209"/>
      <c r="F19641" s="685"/>
    </row>
    <row r="19642" spans="2:6" s="55" customFormat="1" x14ac:dyDescent="0.25">
      <c r="B19642" s="209"/>
      <c r="C19642" s="564"/>
      <c r="D19642" s="209"/>
      <c r="F19642" s="685"/>
    </row>
    <row r="19643" spans="2:6" s="55" customFormat="1" x14ac:dyDescent="0.25">
      <c r="B19643" s="209"/>
      <c r="C19643" s="564"/>
      <c r="D19643" s="209"/>
      <c r="F19643" s="685"/>
    </row>
    <row r="19644" spans="2:6" s="55" customFormat="1" x14ac:dyDescent="0.25">
      <c r="B19644" s="209"/>
      <c r="C19644" s="564"/>
      <c r="D19644" s="209"/>
      <c r="F19644" s="685"/>
    </row>
    <row r="19645" spans="2:6" s="55" customFormat="1" x14ac:dyDescent="0.25">
      <c r="B19645" s="209"/>
      <c r="C19645" s="564"/>
      <c r="D19645" s="209"/>
      <c r="F19645" s="685"/>
    </row>
    <row r="19646" spans="2:6" s="55" customFormat="1" x14ac:dyDescent="0.25">
      <c r="B19646" s="209"/>
      <c r="C19646" s="564"/>
      <c r="D19646" s="209"/>
      <c r="F19646" s="685"/>
    </row>
    <row r="19647" spans="2:6" s="55" customFormat="1" x14ac:dyDescent="0.25">
      <c r="B19647" s="209"/>
      <c r="C19647" s="564"/>
      <c r="D19647" s="209"/>
      <c r="F19647" s="685"/>
    </row>
    <row r="19648" spans="2:6" s="55" customFormat="1" x14ac:dyDescent="0.25">
      <c r="B19648" s="209"/>
      <c r="C19648" s="564"/>
      <c r="D19648" s="209"/>
      <c r="F19648" s="685"/>
    </row>
    <row r="19649" spans="2:6" s="55" customFormat="1" x14ac:dyDescent="0.25">
      <c r="B19649" s="209"/>
      <c r="C19649" s="564"/>
      <c r="D19649" s="209"/>
      <c r="F19649" s="685"/>
    </row>
    <row r="19650" spans="2:6" s="55" customFormat="1" x14ac:dyDescent="0.25">
      <c r="B19650" s="209"/>
      <c r="C19650" s="564"/>
      <c r="D19650" s="209"/>
      <c r="F19650" s="685"/>
    </row>
    <row r="19651" spans="2:6" s="55" customFormat="1" x14ac:dyDescent="0.25">
      <c r="B19651" s="209"/>
      <c r="C19651" s="564"/>
      <c r="D19651" s="209"/>
      <c r="F19651" s="685"/>
    </row>
    <row r="19652" spans="2:6" s="55" customFormat="1" x14ac:dyDescent="0.25">
      <c r="B19652" s="209"/>
      <c r="C19652" s="564"/>
      <c r="D19652" s="209"/>
      <c r="F19652" s="685"/>
    </row>
    <row r="19653" spans="2:6" s="55" customFormat="1" x14ac:dyDescent="0.25">
      <c r="B19653" s="209"/>
      <c r="C19653" s="564"/>
      <c r="D19653" s="209"/>
      <c r="F19653" s="685"/>
    </row>
    <row r="19654" spans="2:6" s="55" customFormat="1" x14ac:dyDescent="0.25">
      <c r="B19654" s="209"/>
      <c r="C19654" s="564"/>
      <c r="D19654" s="209"/>
      <c r="F19654" s="685"/>
    </row>
    <row r="19655" spans="2:6" s="55" customFormat="1" x14ac:dyDescent="0.25">
      <c r="B19655" s="209"/>
      <c r="C19655" s="564"/>
      <c r="D19655" s="209"/>
      <c r="F19655" s="685"/>
    </row>
    <row r="19656" spans="2:6" s="55" customFormat="1" x14ac:dyDescent="0.25">
      <c r="B19656" s="209"/>
      <c r="C19656" s="564"/>
      <c r="D19656" s="209"/>
      <c r="F19656" s="685"/>
    </row>
    <row r="19657" spans="2:6" s="55" customFormat="1" x14ac:dyDescent="0.25">
      <c r="B19657" s="209"/>
      <c r="C19657" s="564"/>
      <c r="D19657" s="209"/>
      <c r="F19657" s="685"/>
    </row>
    <row r="19658" spans="2:6" s="55" customFormat="1" x14ac:dyDescent="0.25">
      <c r="B19658" s="209"/>
      <c r="C19658" s="564"/>
      <c r="D19658" s="209"/>
      <c r="F19658" s="685"/>
    </row>
    <row r="19659" spans="2:6" s="55" customFormat="1" x14ac:dyDescent="0.25">
      <c r="B19659" s="209"/>
      <c r="C19659" s="564"/>
      <c r="D19659" s="209"/>
      <c r="F19659" s="685"/>
    </row>
    <row r="19660" spans="2:6" s="55" customFormat="1" x14ac:dyDescent="0.25">
      <c r="B19660" s="209"/>
      <c r="C19660" s="564"/>
      <c r="D19660" s="209"/>
      <c r="F19660" s="685"/>
    </row>
    <row r="19661" spans="2:6" s="55" customFormat="1" x14ac:dyDescent="0.25">
      <c r="B19661" s="209"/>
      <c r="C19661" s="564"/>
      <c r="D19661" s="209"/>
      <c r="F19661" s="685"/>
    </row>
    <row r="19662" spans="2:6" s="55" customFormat="1" x14ac:dyDescent="0.25">
      <c r="B19662" s="209"/>
      <c r="C19662" s="564"/>
      <c r="D19662" s="209"/>
      <c r="F19662" s="685"/>
    </row>
    <row r="19663" spans="2:6" s="55" customFormat="1" x14ac:dyDescent="0.25">
      <c r="B19663" s="209"/>
      <c r="C19663" s="564"/>
      <c r="D19663" s="209"/>
      <c r="F19663" s="685"/>
    </row>
    <row r="19664" spans="2:6" s="55" customFormat="1" x14ac:dyDescent="0.25">
      <c r="B19664" s="209"/>
      <c r="C19664" s="564"/>
      <c r="D19664" s="209"/>
      <c r="F19664" s="685"/>
    </row>
    <row r="19665" spans="2:6" s="55" customFormat="1" x14ac:dyDescent="0.25">
      <c r="B19665" s="209"/>
      <c r="C19665" s="564"/>
      <c r="D19665" s="209"/>
      <c r="F19665" s="685"/>
    </row>
    <row r="19666" spans="2:6" s="55" customFormat="1" x14ac:dyDescent="0.25">
      <c r="B19666" s="209"/>
      <c r="C19666" s="564"/>
      <c r="D19666" s="209"/>
      <c r="F19666" s="685"/>
    </row>
    <row r="19667" spans="2:6" s="55" customFormat="1" x14ac:dyDescent="0.25">
      <c r="B19667" s="209"/>
      <c r="C19667" s="564"/>
      <c r="D19667" s="209"/>
      <c r="F19667" s="685"/>
    </row>
    <row r="19668" spans="2:6" s="55" customFormat="1" x14ac:dyDescent="0.25">
      <c r="B19668" s="209"/>
      <c r="C19668" s="564"/>
      <c r="D19668" s="209"/>
      <c r="F19668" s="685"/>
    </row>
    <row r="19669" spans="2:6" s="55" customFormat="1" x14ac:dyDescent="0.25">
      <c r="B19669" s="209"/>
      <c r="C19669" s="564"/>
      <c r="D19669" s="209"/>
      <c r="F19669" s="685"/>
    </row>
    <row r="19670" spans="2:6" s="55" customFormat="1" x14ac:dyDescent="0.25">
      <c r="B19670" s="209"/>
      <c r="C19670" s="564"/>
      <c r="D19670" s="209"/>
      <c r="F19670" s="685"/>
    </row>
    <row r="19671" spans="2:6" s="55" customFormat="1" x14ac:dyDescent="0.25">
      <c r="B19671" s="209"/>
      <c r="C19671" s="564"/>
      <c r="D19671" s="209"/>
      <c r="F19671" s="685"/>
    </row>
    <row r="19672" spans="2:6" s="55" customFormat="1" x14ac:dyDescent="0.25">
      <c r="B19672" s="209"/>
      <c r="C19672" s="564"/>
      <c r="D19672" s="209"/>
      <c r="F19672" s="685"/>
    </row>
    <row r="19673" spans="2:6" s="55" customFormat="1" x14ac:dyDescent="0.25">
      <c r="B19673" s="209"/>
      <c r="C19673" s="564"/>
      <c r="D19673" s="209"/>
      <c r="F19673" s="685"/>
    </row>
    <row r="19674" spans="2:6" s="55" customFormat="1" x14ac:dyDescent="0.25">
      <c r="B19674" s="209"/>
      <c r="C19674" s="564"/>
      <c r="D19674" s="209"/>
      <c r="F19674" s="685"/>
    </row>
    <row r="19675" spans="2:6" s="55" customFormat="1" x14ac:dyDescent="0.25">
      <c r="B19675" s="209"/>
      <c r="C19675" s="564"/>
      <c r="D19675" s="209"/>
      <c r="F19675" s="685"/>
    </row>
    <row r="19676" spans="2:6" s="55" customFormat="1" x14ac:dyDescent="0.25">
      <c r="B19676" s="209"/>
      <c r="C19676" s="564"/>
      <c r="D19676" s="209"/>
      <c r="F19676" s="685"/>
    </row>
    <row r="19677" spans="2:6" s="55" customFormat="1" x14ac:dyDescent="0.25">
      <c r="B19677" s="209"/>
      <c r="C19677" s="564"/>
      <c r="D19677" s="209"/>
      <c r="F19677" s="685"/>
    </row>
    <row r="19678" spans="2:6" s="55" customFormat="1" x14ac:dyDescent="0.25">
      <c r="B19678" s="209"/>
      <c r="C19678" s="564"/>
      <c r="D19678" s="209"/>
      <c r="F19678" s="685"/>
    </row>
    <row r="19679" spans="2:6" s="55" customFormat="1" x14ac:dyDescent="0.25">
      <c r="B19679" s="209"/>
      <c r="C19679" s="564"/>
      <c r="D19679" s="209"/>
      <c r="F19679" s="685"/>
    </row>
    <row r="19680" spans="2:6" s="55" customFormat="1" x14ac:dyDescent="0.25">
      <c r="B19680" s="209"/>
      <c r="C19680" s="564"/>
      <c r="D19680" s="209"/>
      <c r="F19680" s="685"/>
    </row>
    <row r="19681" spans="2:6" s="55" customFormat="1" x14ac:dyDescent="0.25">
      <c r="B19681" s="209"/>
      <c r="C19681" s="564"/>
      <c r="D19681" s="209"/>
      <c r="F19681" s="685"/>
    </row>
    <row r="19682" spans="2:6" s="55" customFormat="1" x14ac:dyDescent="0.25">
      <c r="B19682" s="209"/>
      <c r="C19682" s="564"/>
      <c r="D19682" s="209"/>
      <c r="F19682" s="685"/>
    </row>
    <row r="19683" spans="2:6" s="55" customFormat="1" x14ac:dyDescent="0.25">
      <c r="B19683" s="209"/>
      <c r="C19683" s="564"/>
      <c r="D19683" s="209"/>
      <c r="F19683" s="685"/>
    </row>
    <row r="19684" spans="2:6" s="55" customFormat="1" x14ac:dyDescent="0.25">
      <c r="B19684" s="209"/>
      <c r="C19684" s="564"/>
      <c r="D19684" s="209"/>
      <c r="F19684" s="685"/>
    </row>
    <row r="19685" spans="2:6" s="55" customFormat="1" x14ac:dyDescent="0.25">
      <c r="B19685" s="209"/>
      <c r="C19685" s="564"/>
      <c r="D19685" s="209"/>
      <c r="F19685" s="685"/>
    </row>
    <row r="19686" spans="2:6" s="55" customFormat="1" x14ac:dyDescent="0.25">
      <c r="B19686" s="209"/>
      <c r="C19686" s="564"/>
      <c r="D19686" s="209"/>
      <c r="F19686" s="685"/>
    </row>
    <row r="19687" spans="2:6" s="55" customFormat="1" x14ac:dyDescent="0.25">
      <c r="B19687" s="209"/>
      <c r="C19687" s="564"/>
      <c r="D19687" s="209"/>
      <c r="F19687" s="685"/>
    </row>
    <row r="19688" spans="2:6" s="55" customFormat="1" x14ac:dyDescent="0.25">
      <c r="B19688" s="209"/>
      <c r="C19688" s="564"/>
      <c r="D19688" s="209"/>
      <c r="F19688" s="685"/>
    </row>
    <row r="19689" spans="2:6" s="55" customFormat="1" x14ac:dyDescent="0.25">
      <c r="B19689" s="209"/>
      <c r="C19689" s="564"/>
      <c r="D19689" s="209"/>
      <c r="F19689" s="685"/>
    </row>
    <row r="19690" spans="2:6" s="55" customFormat="1" x14ac:dyDescent="0.25">
      <c r="B19690" s="209"/>
      <c r="C19690" s="564"/>
      <c r="D19690" s="209"/>
      <c r="F19690" s="685"/>
    </row>
    <row r="19691" spans="2:6" s="55" customFormat="1" x14ac:dyDescent="0.25">
      <c r="B19691" s="209"/>
      <c r="C19691" s="564"/>
      <c r="D19691" s="209"/>
      <c r="F19691" s="685"/>
    </row>
    <row r="19692" spans="2:6" s="55" customFormat="1" x14ac:dyDescent="0.25">
      <c r="B19692" s="209"/>
      <c r="C19692" s="564"/>
      <c r="D19692" s="209"/>
      <c r="F19692" s="685"/>
    </row>
    <row r="19693" spans="2:6" s="55" customFormat="1" x14ac:dyDescent="0.25">
      <c r="B19693" s="209"/>
      <c r="C19693" s="564"/>
      <c r="D19693" s="209"/>
      <c r="F19693" s="685"/>
    </row>
    <row r="19694" spans="2:6" s="55" customFormat="1" x14ac:dyDescent="0.25">
      <c r="B19694" s="209"/>
      <c r="C19694" s="564"/>
      <c r="D19694" s="209"/>
      <c r="F19694" s="685"/>
    </row>
    <row r="19695" spans="2:6" s="55" customFormat="1" x14ac:dyDescent="0.25">
      <c r="B19695" s="209"/>
      <c r="C19695" s="564"/>
      <c r="D19695" s="209"/>
      <c r="F19695" s="685"/>
    </row>
    <row r="19696" spans="2:6" s="55" customFormat="1" x14ac:dyDescent="0.25">
      <c r="B19696" s="209"/>
      <c r="C19696" s="564"/>
      <c r="D19696" s="209"/>
      <c r="F19696" s="685"/>
    </row>
    <row r="19697" spans="2:6" s="55" customFormat="1" x14ac:dyDescent="0.25">
      <c r="B19697" s="209"/>
      <c r="C19697" s="564"/>
      <c r="D19697" s="209"/>
      <c r="F19697" s="685"/>
    </row>
    <row r="19698" spans="2:6" s="55" customFormat="1" x14ac:dyDescent="0.25">
      <c r="B19698" s="209"/>
      <c r="C19698" s="564"/>
      <c r="D19698" s="209"/>
      <c r="F19698" s="685"/>
    </row>
    <row r="19699" spans="2:6" s="55" customFormat="1" x14ac:dyDescent="0.25">
      <c r="B19699" s="209"/>
      <c r="C19699" s="564"/>
      <c r="D19699" s="209"/>
      <c r="F19699" s="685"/>
    </row>
    <row r="19700" spans="2:6" s="55" customFormat="1" x14ac:dyDescent="0.25">
      <c r="B19700" s="209"/>
      <c r="C19700" s="564"/>
      <c r="D19700" s="209"/>
      <c r="F19700" s="685"/>
    </row>
    <row r="19701" spans="2:6" s="55" customFormat="1" x14ac:dyDescent="0.25">
      <c r="B19701" s="209"/>
      <c r="C19701" s="564"/>
      <c r="D19701" s="209"/>
      <c r="F19701" s="685"/>
    </row>
    <row r="19702" spans="2:6" s="55" customFormat="1" x14ac:dyDescent="0.25">
      <c r="B19702" s="209"/>
      <c r="C19702" s="564"/>
      <c r="D19702" s="209"/>
      <c r="F19702" s="685"/>
    </row>
    <row r="19703" spans="2:6" s="55" customFormat="1" x14ac:dyDescent="0.25">
      <c r="B19703" s="209"/>
      <c r="C19703" s="564"/>
      <c r="D19703" s="209"/>
      <c r="F19703" s="685"/>
    </row>
    <row r="19704" spans="2:6" s="55" customFormat="1" x14ac:dyDescent="0.25">
      <c r="B19704" s="209"/>
      <c r="C19704" s="564"/>
      <c r="D19704" s="209"/>
      <c r="F19704" s="685"/>
    </row>
    <row r="19705" spans="2:6" s="55" customFormat="1" x14ac:dyDescent="0.25">
      <c r="B19705" s="209"/>
      <c r="C19705" s="564"/>
      <c r="D19705" s="209"/>
      <c r="F19705" s="685"/>
    </row>
    <row r="19706" spans="2:6" s="55" customFormat="1" x14ac:dyDescent="0.25">
      <c r="B19706" s="209"/>
      <c r="C19706" s="564"/>
      <c r="D19706" s="209"/>
      <c r="F19706" s="685"/>
    </row>
    <row r="19707" spans="2:6" s="55" customFormat="1" x14ac:dyDescent="0.25">
      <c r="B19707" s="209"/>
      <c r="C19707" s="564"/>
      <c r="D19707" s="209"/>
      <c r="F19707" s="685"/>
    </row>
    <row r="19708" spans="2:6" s="55" customFormat="1" x14ac:dyDescent="0.25">
      <c r="B19708" s="209"/>
      <c r="C19708" s="564"/>
      <c r="D19708" s="209"/>
      <c r="F19708" s="685"/>
    </row>
    <row r="19709" spans="2:6" s="55" customFormat="1" x14ac:dyDescent="0.25">
      <c r="B19709" s="209"/>
      <c r="C19709" s="564"/>
      <c r="D19709" s="209"/>
      <c r="F19709" s="685"/>
    </row>
    <row r="19710" spans="2:6" s="55" customFormat="1" x14ac:dyDescent="0.25">
      <c r="B19710" s="209"/>
      <c r="C19710" s="564"/>
      <c r="D19710" s="209"/>
      <c r="F19710" s="685"/>
    </row>
    <row r="19711" spans="2:6" s="55" customFormat="1" x14ac:dyDescent="0.25">
      <c r="B19711" s="209"/>
      <c r="C19711" s="564"/>
      <c r="D19711" s="209"/>
      <c r="F19711" s="685"/>
    </row>
    <row r="19712" spans="2:6" s="55" customFormat="1" x14ac:dyDescent="0.25">
      <c r="B19712" s="209"/>
      <c r="C19712" s="564"/>
      <c r="D19712" s="209"/>
      <c r="F19712" s="685"/>
    </row>
    <row r="19713" spans="2:6" s="55" customFormat="1" x14ac:dyDescent="0.25">
      <c r="B19713" s="209"/>
      <c r="C19713" s="564"/>
      <c r="D19713" s="209"/>
      <c r="F19713" s="685"/>
    </row>
    <row r="19714" spans="2:6" s="55" customFormat="1" x14ac:dyDescent="0.25">
      <c r="B19714" s="209"/>
      <c r="C19714" s="564"/>
      <c r="D19714" s="209"/>
      <c r="F19714" s="685"/>
    </row>
    <row r="19715" spans="2:6" s="55" customFormat="1" x14ac:dyDescent="0.25">
      <c r="B19715" s="209"/>
      <c r="C19715" s="564"/>
      <c r="D19715" s="209"/>
      <c r="F19715" s="685"/>
    </row>
    <row r="19716" spans="2:6" s="55" customFormat="1" x14ac:dyDescent="0.25">
      <c r="B19716" s="209"/>
      <c r="C19716" s="564"/>
      <c r="D19716" s="209"/>
      <c r="F19716" s="685"/>
    </row>
    <row r="19717" spans="2:6" s="55" customFormat="1" x14ac:dyDescent="0.25">
      <c r="B19717" s="209"/>
      <c r="C19717" s="564"/>
      <c r="D19717" s="209"/>
      <c r="F19717" s="685"/>
    </row>
    <row r="19718" spans="2:6" s="55" customFormat="1" x14ac:dyDescent="0.25">
      <c r="B19718" s="209"/>
      <c r="C19718" s="564"/>
      <c r="D19718" s="209"/>
      <c r="F19718" s="685"/>
    </row>
    <row r="19719" spans="2:6" s="55" customFormat="1" x14ac:dyDescent="0.25">
      <c r="B19719" s="209"/>
      <c r="C19719" s="564"/>
      <c r="D19719" s="209"/>
      <c r="F19719" s="685"/>
    </row>
    <row r="19720" spans="2:6" s="55" customFormat="1" x14ac:dyDescent="0.25">
      <c r="B19720" s="209"/>
      <c r="C19720" s="564"/>
      <c r="D19720" s="209"/>
      <c r="F19720" s="685"/>
    </row>
    <row r="19721" spans="2:6" s="55" customFormat="1" x14ac:dyDescent="0.25">
      <c r="B19721" s="209"/>
      <c r="C19721" s="564"/>
      <c r="D19721" s="209"/>
      <c r="F19721" s="685"/>
    </row>
    <row r="19722" spans="2:6" s="55" customFormat="1" x14ac:dyDescent="0.25">
      <c r="B19722" s="209"/>
      <c r="C19722" s="564"/>
      <c r="D19722" s="209"/>
      <c r="F19722" s="685"/>
    </row>
    <row r="19723" spans="2:6" s="55" customFormat="1" x14ac:dyDescent="0.25">
      <c r="B19723" s="209"/>
      <c r="C19723" s="564"/>
      <c r="D19723" s="209"/>
      <c r="F19723" s="685"/>
    </row>
    <row r="19724" spans="2:6" s="55" customFormat="1" x14ac:dyDescent="0.25">
      <c r="B19724" s="209"/>
      <c r="C19724" s="564"/>
      <c r="D19724" s="209"/>
      <c r="F19724" s="685"/>
    </row>
    <row r="19725" spans="2:6" s="55" customFormat="1" x14ac:dyDescent="0.25">
      <c r="B19725" s="209"/>
      <c r="C19725" s="564"/>
      <c r="D19725" s="209"/>
      <c r="F19725" s="685"/>
    </row>
    <row r="19726" spans="2:6" s="55" customFormat="1" x14ac:dyDescent="0.25">
      <c r="B19726" s="209"/>
      <c r="C19726" s="564"/>
      <c r="D19726" s="209"/>
      <c r="F19726" s="685"/>
    </row>
    <row r="19727" spans="2:6" s="55" customFormat="1" x14ac:dyDescent="0.25">
      <c r="B19727" s="209"/>
      <c r="C19727" s="564"/>
      <c r="D19727" s="209"/>
      <c r="F19727" s="685"/>
    </row>
    <row r="19728" spans="2:6" s="55" customFormat="1" x14ac:dyDescent="0.25">
      <c r="B19728" s="209"/>
      <c r="C19728" s="564"/>
      <c r="D19728" s="209"/>
      <c r="F19728" s="685"/>
    </row>
    <row r="19729" spans="2:6" s="55" customFormat="1" x14ac:dyDescent="0.25">
      <c r="B19729" s="209"/>
      <c r="C19729" s="564"/>
      <c r="D19729" s="209"/>
      <c r="F19729" s="685"/>
    </row>
    <row r="19730" spans="2:6" s="55" customFormat="1" x14ac:dyDescent="0.25">
      <c r="B19730" s="209"/>
      <c r="C19730" s="564"/>
      <c r="D19730" s="209"/>
      <c r="F19730" s="685"/>
    </row>
    <row r="19731" spans="2:6" s="55" customFormat="1" x14ac:dyDescent="0.25">
      <c r="B19731" s="209"/>
      <c r="C19731" s="564"/>
      <c r="D19731" s="209"/>
      <c r="F19731" s="685"/>
    </row>
    <row r="19732" spans="2:6" s="55" customFormat="1" x14ac:dyDescent="0.25">
      <c r="B19732" s="209"/>
      <c r="C19732" s="564"/>
      <c r="D19732" s="209"/>
      <c r="F19732" s="685"/>
    </row>
    <row r="19733" spans="2:6" s="55" customFormat="1" x14ac:dyDescent="0.25">
      <c r="B19733" s="209"/>
      <c r="C19733" s="564"/>
      <c r="D19733" s="209"/>
      <c r="F19733" s="685"/>
    </row>
    <row r="19734" spans="2:6" s="55" customFormat="1" x14ac:dyDescent="0.25">
      <c r="B19734" s="209"/>
      <c r="C19734" s="564"/>
      <c r="D19734" s="209"/>
      <c r="F19734" s="685"/>
    </row>
    <row r="19735" spans="2:6" s="55" customFormat="1" x14ac:dyDescent="0.25">
      <c r="B19735" s="209"/>
      <c r="C19735" s="564"/>
      <c r="D19735" s="209"/>
      <c r="F19735" s="685"/>
    </row>
    <row r="19736" spans="2:6" s="55" customFormat="1" x14ac:dyDescent="0.25">
      <c r="B19736" s="209"/>
      <c r="C19736" s="564"/>
      <c r="D19736" s="209"/>
      <c r="F19736" s="685"/>
    </row>
    <row r="19737" spans="2:6" s="55" customFormat="1" x14ac:dyDescent="0.25">
      <c r="B19737" s="209"/>
      <c r="C19737" s="564"/>
      <c r="D19737" s="209"/>
      <c r="F19737" s="685"/>
    </row>
    <row r="19738" spans="2:6" s="55" customFormat="1" x14ac:dyDescent="0.25">
      <c r="B19738" s="209"/>
      <c r="C19738" s="564"/>
      <c r="D19738" s="209"/>
      <c r="F19738" s="685"/>
    </row>
    <row r="19739" spans="2:6" s="55" customFormat="1" x14ac:dyDescent="0.25">
      <c r="B19739" s="209"/>
      <c r="C19739" s="564"/>
      <c r="D19739" s="209"/>
      <c r="F19739" s="685"/>
    </row>
    <row r="19740" spans="2:6" s="55" customFormat="1" x14ac:dyDescent="0.25">
      <c r="B19740" s="209"/>
      <c r="C19740" s="564"/>
      <c r="D19740" s="209"/>
      <c r="F19740" s="685"/>
    </row>
    <row r="19741" spans="2:6" s="55" customFormat="1" x14ac:dyDescent="0.25">
      <c r="B19741" s="209"/>
      <c r="C19741" s="564"/>
      <c r="D19741" s="209"/>
      <c r="F19741" s="685"/>
    </row>
    <row r="19742" spans="2:6" s="55" customFormat="1" x14ac:dyDescent="0.25">
      <c r="B19742" s="209"/>
      <c r="C19742" s="564"/>
      <c r="D19742" s="209"/>
      <c r="F19742" s="685"/>
    </row>
    <row r="19743" spans="2:6" s="55" customFormat="1" x14ac:dyDescent="0.25">
      <c r="B19743" s="209"/>
      <c r="C19743" s="564"/>
      <c r="D19743" s="209"/>
      <c r="F19743" s="685"/>
    </row>
    <row r="19744" spans="2:6" s="55" customFormat="1" x14ac:dyDescent="0.25">
      <c r="B19744" s="209"/>
      <c r="C19744" s="564"/>
      <c r="D19744" s="209"/>
      <c r="F19744" s="685"/>
    </row>
    <row r="19745" spans="2:6" s="55" customFormat="1" x14ac:dyDescent="0.25">
      <c r="B19745" s="209"/>
      <c r="C19745" s="564"/>
      <c r="D19745" s="209"/>
      <c r="F19745" s="685"/>
    </row>
    <row r="19746" spans="2:6" s="55" customFormat="1" x14ac:dyDescent="0.25">
      <c r="B19746" s="209"/>
      <c r="C19746" s="564"/>
      <c r="D19746" s="209"/>
      <c r="F19746" s="685"/>
    </row>
    <row r="19747" spans="2:6" s="55" customFormat="1" x14ac:dyDescent="0.25">
      <c r="B19747" s="209"/>
      <c r="C19747" s="564"/>
      <c r="D19747" s="209"/>
      <c r="F19747" s="685"/>
    </row>
    <row r="19748" spans="2:6" s="55" customFormat="1" x14ac:dyDescent="0.25">
      <c r="B19748" s="209"/>
      <c r="C19748" s="564"/>
      <c r="D19748" s="209"/>
      <c r="F19748" s="685"/>
    </row>
    <row r="19749" spans="2:6" s="55" customFormat="1" x14ac:dyDescent="0.25">
      <c r="B19749" s="209"/>
      <c r="C19749" s="564"/>
      <c r="D19749" s="209"/>
      <c r="F19749" s="685"/>
    </row>
    <row r="19750" spans="2:6" s="55" customFormat="1" x14ac:dyDescent="0.25">
      <c r="B19750" s="209"/>
      <c r="C19750" s="564"/>
      <c r="D19750" s="209"/>
      <c r="F19750" s="685"/>
    </row>
    <row r="19751" spans="2:6" s="55" customFormat="1" x14ac:dyDescent="0.25">
      <c r="B19751" s="209"/>
      <c r="C19751" s="564"/>
      <c r="D19751" s="209"/>
      <c r="F19751" s="685"/>
    </row>
    <row r="19752" spans="2:6" s="55" customFormat="1" x14ac:dyDescent="0.25">
      <c r="B19752" s="209"/>
      <c r="C19752" s="564"/>
      <c r="D19752" s="209"/>
      <c r="F19752" s="685"/>
    </row>
    <row r="19753" spans="2:6" s="55" customFormat="1" x14ac:dyDescent="0.25">
      <c r="B19753" s="209"/>
      <c r="C19753" s="564"/>
      <c r="D19753" s="209"/>
      <c r="F19753" s="685"/>
    </row>
    <row r="19754" spans="2:6" s="55" customFormat="1" x14ac:dyDescent="0.25">
      <c r="B19754" s="209"/>
      <c r="C19754" s="564"/>
      <c r="D19754" s="209"/>
      <c r="F19754" s="685"/>
    </row>
    <row r="19755" spans="2:6" s="55" customFormat="1" x14ac:dyDescent="0.25">
      <c r="B19755" s="209"/>
      <c r="C19755" s="564"/>
      <c r="D19755" s="209"/>
      <c r="F19755" s="685"/>
    </row>
    <row r="19756" spans="2:6" s="55" customFormat="1" x14ac:dyDescent="0.25">
      <c r="B19756" s="209"/>
      <c r="C19756" s="564"/>
      <c r="D19756" s="209"/>
      <c r="F19756" s="685"/>
    </row>
    <row r="19757" spans="2:6" s="55" customFormat="1" x14ac:dyDescent="0.25">
      <c r="B19757" s="209"/>
      <c r="C19757" s="564"/>
      <c r="D19757" s="209"/>
      <c r="F19757" s="685"/>
    </row>
    <row r="19758" spans="2:6" s="55" customFormat="1" x14ac:dyDescent="0.25">
      <c r="B19758" s="209"/>
      <c r="C19758" s="564"/>
      <c r="D19758" s="209"/>
      <c r="F19758" s="685"/>
    </row>
    <row r="19759" spans="2:6" s="55" customFormat="1" x14ac:dyDescent="0.25">
      <c r="B19759" s="209"/>
      <c r="C19759" s="564"/>
      <c r="D19759" s="209"/>
      <c r="F19759" s="685"/>
    </row>
    <row r="19760" spans="2:6" s="55" customFormat="1" x14ac:dyDescent="0.25">
      <c r="B19760" s="209"/>
      <c r="C19760" s="564"/>
      <c r="D19760" s="209"/>
      <c r="F19760" s="685"/>
    </row>
    <row r="19761" spans="2:6" s="55" customFormat="1" x14ac:dyDescent="0.25">
      <c r="B19761" s="209"/>
      <c r="C19761" s="564"/>
      <c r="D19761" s="209"/>
      <c r="F19761" s="685"/>
    </row>
    <row r="19762" spans="2:6" s="55" customFormat="1" x14ac:dyDescent="0.25">
      <c r="B19762" s="209"/>
      <c r="C19762" s="564"/>
      <c r="D19762" s="209"/>
      <c r="F19762" s="685"/>
    </row>
    <row r="19763" spans="2:6" s="55" customFormat="1" x14ac:dyDescent="0.25">
      <c r="B19763" s="209"/>
      <c r="C19763" s="564"/>
      <c r="D19763" s="209"/>
      <c r="F19763" s="685"/>
    </row>
    <row r="19764" spans="2:6" s="55" customFormat="1" x14ac:dyDescent="0.25">
      <c r="B19764" s="209"/>
      <c r="C19764" s="564"/>
      <c r="D19764" s="209"/>
      <c r="F19764" s="685"/>
    </row>
    <row r="19765" spans="2:6" s="55" customFormat="1" x14ac:dyDescent="0.25">
      <c r="B19765" s="209"/>
      <c r="C19765" s="564"/>
      <c r="D19765" s="209"/>
      <c r="F19765" s="685"/>
    </row>
    <row r="19766" spans="2:6" s="55" customFormat="1" x14ac:dyDescent="0.25">
      <c r="B19766" s="209"/>
      <c r="C19766" s="564"/>
      <c r="D19766" s="209"/>
      <c r="F19766" s="685"/>
    </row>
    <row r="19767" spans="2:6" s="55" customFormat="1" x14ac:dyDescent="0.25">
      <c r="B19767" s="209"/>
      <c r="C19767" s="564"/>
      <c r="D19767" s="209"/>
      <c r="F19767" s="685"/>
    </row>
    <row r="19768" spans="2:6" s="55" customFormat="1" x14ac:dyDescent="0.25">
      <c r="B19768" s="209"/>
      <c r="C19768" s="564"/>
      <c r="D19768" s="209"/>
      <c r="F19768" s="685"/>
    </row>
    <row r="19769" spans="2:6" s="55" customFormat="1" x14ac:dyDescent="0.25">
      <c r="B19769" s="209"/>
      <c r="C19769" s="564"/>
      <c r="D19769" s="209"/>
      <c r="F19769" s="685"/>
    </row>
    <row r="19770" spans="2:6" s="55" customFormat="1" x14ac:dyDescent="0.25">
      <c r="B19770" s="209"/>
      <c r="C19770" s="564"/>
      <c r="D19770" s="209"/>
      <c r="F19770" s="685"/>
    </row>
    <row r="19771" spans="2:6" s="55" customFormat="1" x14ac:dyDescent="0.25">
      <c r="B19771" s="209"/>
      <c r="C19771" s="564"/>
      <c r="D19771" s="209"/>
      <c r="F19771" s="685"/>
    </row>
    <row r="19772" spans="2:6" s="55" customFormat="1" x14ac:dyDescent="0.25">
      <c r="B19772" s="209"/>
      <c r="C19772" s="564"/>
      <c r="D19772" s="209"/>
      <c r="F19772" s="685"/>
    </row>
    <row r="19773" spans="2:6" s="55" customFormat="1" x14ac:dyDescent="0.25">
      <c r="B19773" s="209"/>
      <c r="C19773" s="564"/>
      <c r="D19773" s="209"/>
      <c r="F19773" s="685"/>
    </row>
    <row r="19774" spans="2:6" s="55" customFormat="1" x14ac:dyDescent="0.25">
      <c r="B19774" s="209"/>
      <c r="C19774" s="564"/>
      <c r="D19774" s="209"/>
      <c r="F19774" s="685"/>
    </row>
    <row r="19775" spans="2:6" s="55" customFormat="1" x14ac:dyDescent="0.25">
      <c r="B19775" s="209"/>
      <c r="C19775" s="564"/>
      <c r="D19775" s="209"/>
      <c r="F19775" s="685"/>
    </row>
    <row r="19776" spans="2:6" s="55" customFormat="1" x14ac:dyDescent="0.25">
      <c r="B19776" s="209"/>
      <c r="C19776" s="564"/>
      <c r="D19776" s="209"/>
      <c r="F19776" s="685"/>
    </row>
    <row r="19777" spans="2:6" s="55" customFormat="1" x14ac:dyDescent="0.25">
      <c r="B19777" s="209"/>
      <c r="C19777" s="564"/>
      <c r="D19777" s="209"/>
      <c r="F19777" s="685"/>
    </row>
    <row r="19778" spans="2:6" s="55" customFormat="1" x14ac:dyDescent="0.25">
      <c r="B19778" s="209"/>
      <c r="C19778" s="564"/>
      <c r="D19778" s="209"/>
      <c r="F19778" s="685"/>
    </row>
    <row r="19779" spans="2:6" s="55" customFormat="1" x14ac:dyDescent="0.25">
      <c r="B19779" s="209"/>
      <c r="C19779" s="564"/>
      <c r="D19779" s="209"/>
      <c r="F19779" s="685"/>
    </row>
    <row r="19780" spans="2:6" s="55" customFormat="1" x14ac:dyDescent="0.25">
      <c r="B19780" s="209"/>
      <c r="C19780" s="564"/>
      <c r="D19780" s="209"/>
      <c r="F19780" s="685"/>
    </row>
    <row r="19781" spans="2:6" s="55" customFormat="1" x14ac:dyDescent="0.25">
      <c r="B19781" s="209"/>
      <c r="C19781" s="564"/>
      <c r="D19781" s="209"/>
      <c r="F19781" s="685"/>
    </row>
    <row r="19782" spans="2:6" s="55" customFormat="1" x14ac:dyDescent="0.25">
      <c r="B19782" s="209"/>
      <c r="C19782" s="564"/>
      <c r="D19782" s="209"/>
      <c r="F19782" s="685"/>
    </row>
    <row r="19783" spans="2:6" s="55" customFormat="1" x14ac:dyDescent="0.25">
      <c r="B19783" s="209"/>
      <c r="C19783" s="564"/>
      <c r="D19783" s="209"/>
      <c r="F19783" s="685"/>
    </row>
    <row r="19784" spans="2:6" s="55" customFormat="1" x14ac:dyDescent="0.25">
      <c r="B19784" s="209"/>
      <c r="C19784" s="564"/>
      <c r="D19784" s="209"/>
      <c r="F19784" s="685"/>
    </row>
    <row r="19785" spans="2:6" s="55" customFormat="1" x14ac:dyDescent="0.25">
      <c r="B19785" s="209"/>
      <c r="C19785" s="564"/>
      <c r="D19785" s="209"/>
      <c r="F19785" s="685"/>
    </row>
    <row r="19786" spans="2:6" s="55" customFormat="1" x14ac:dyDescent="0.25">
      <c r="B19786" s="209"/>
      <c r="C19786" s="564"/>
      <c r="D19786" s="209"/>
      <c r="F19786" s="685"/>
    </row>
    <row r="19787" spans="2:6" s="55" customFormat="1" x14ac:dyDescent="0.25">
      <c r="B19787" s="209"/>
      <c r="C19787" s="564"/>
      <c r="D19787" s="209"/>
      <c r="F19787" s="685"/>
    </row>
    <row r="19788" spans="2:6" s="55" customFormat="1" x14ac:dyDescent="0.25">
      <c r="B19788" s="209"/>
      <c r="C19788" s="564"/>
      <c r="D19788" s="209"/>
      <c r="F19788" s="685"/>
    </row>
    <row r="19789" spans="2:6" s="55" customFormat="1" x14ac:dyDescent="0.25">
      <c r="B19789" s="209"/>
      <c r="C19789" s="564"/>
      <c r="D19789" s="209"/>
      <c r="F19789" s="685"/>
    </row>
    <row r="19790" spans="2:6" s="55" customFormat="1" x14ac:dyDescent="0.25">
      <c r="B19790" s="209"/>
      <c r="C19790" s="564"/>
      <c r="D19790" s="209"/>
      <c r="F19790" s="685"/>
    </row>
    <row r="19791" spans="2:6" s="55" customFormat="1" x14ac:dyDescent="0.25">
      <c r="B19791" s="209"/>
      <c r="C19791" s="564"/>
      <c r="D19791" s="209"/>
      <c r="F19791" s="685"/>
    </row>
    <row r="19792" spans="2:6" s="55" customFormat="1" x14ac:dyDescent="0.25">
      <c r="B19792" s="209"/>
      <c r="C19792" s="564"/>
      <c r="D19792" s="209"/>
      <c r="F19792" s="685"/>
    </row>
    <row r="19793" spans="2:6" s="55" customFormat="1" x14ac:dyDescent="0.25">
      <c r="B19793" s="209"/>
      <c r="C19793" s="564"/>
      <c r="D19793" s="209"/>
      <c r="F19793" s="685"/>
    </row>
    <row r="19794" spans="2:6" s="55" customFormat="1" x14ac:dyDescent="0.25">
      <c r="B19794" s="209"/>
      <c r="C19794" s="564"/>
      <c r="D19794" s="209"/>
      <c r="F19794" s="685"/>
    </row>
    <row r="19795" spans="2:6" s="55" customFormat="1" x14ac:dyDescent="0.25">
      <c r="B19795" s="209"/>
      <c r="C19795" s="564"/>
      <c r="D19795" s="209"/>
      <c r="F19795" s="685"/>
    </row>
    <row r="19796" spans="2:6" s="55" customFormat="1" x14ac:dyDescent="0.25">
      <c r="B19796" s="209"/>
      <c r="C19796" s="564"/>
      <c r="D19796" s="209"/>
      <c r="F19796" s="685"/>
    </row>
    <row r="19797" spans="2:6" s="55" customFormat="1" x14ac:dyDescent="0.25">
      <c r="B19797" s="209"/>
      <c r="C19797" s="564"/>
      <c r="D19797" s="209"/>
      <c r="F19797" s="685"/>
    </row>
    <row r="19798" spans="2:6" s="55" customFormat="1" x14ac:dyDescent="0.25">
      <c r="B19798" s="209"/>
      <c r="C19798" s="564"/>
      <c r="D19798" s="209"/>
      <c r="F19798" s="685"/>
    </row>
    <row r="19799" spans="2:6" s="55" customFormat="1" x14ac:dyDescent="0.25">
      <c r="B19799" s="209"/>
      <c r="C19799" s="564"/>
      <c r="D19799" s="209"/>
      <c r="F19799" s="685"/>
    </row>
    <row r="19800" spans="2:6" s="55" customFormat="1" x14ac:dyDescent="0.25">
      <c r="B19800" s="209"/>
      <c r="C19800" s="564"/>
      <c r="D19800" s="209"/>
      <c r="F19800" s="685"/>
    </row>
    <row r="19801" spans="2:6" s="55" customFormat="1" x14ac:dyDescent="0.25">
      <c r="B19801" s="209"/>
      <c r="C19801" s="564"/>
      <c r="D19801" s="209"/>
      <c r="F19801" s="685"/>
    </row>
    <row r="19802" spans="2:6" s="55" customFormat="1" x14ac:dyDescent="0.25">
      <c r="B19802" s="209"/>
      <c r="C19802" s="564"/>
      <c r="D19802" s="209"/>
      <c r="F19802" s="685"/>
    </row>
    <row r="19803" spans="2:6" s="55" customFormat="1" x14ac:dyDescent="0.25">
      <c r="B19803" s="209"/>
      <c r="C19803" s="564"/>
      <c r="D19803" s="209"/>
      <c r="F19803" s="685"/>
    </row>
    <row r="19804" spans="2:6" s="55" customFormat="1" x14ac:dyDescent="0.25">
      <c r="B19804" s="209"/>
      <c r="C19804" s="564"/>
      <c r="D19804" s="209"/>
      <c r="F19804" s="685"/>
    </row>
    <row r="19805" spans="2:6" s="55" customFormat="1" x14ac:dyDescent="0.25">
      <c r="B19805" s="209"/>
      <c r="C19805" s="564"/>
      <c r="D19805" s="209"/>
      <c r="F19805" s="685"/>
    </row>
    <row r="19806" spans="2:6" s="55" customFormat="1" x14ac:dyDescent="0.25">
      <c r="B19806" s="209"/>
      <c r="C19806" s="564"/>
      <c r="D19806" s="209"/>
      <c r="F19806" s="685"/>
    </row>
    <row r="19807" spans="2:6" s="55" customFormat="1" x14ac:dyDescent="0.25">
      <c r="B19807" s="209"/>
      <c r="C19807" s="564"/>
      <c r="D19807" s="209"/>
      <c r="F19807" s="685"/>
    </row>
    <row r="19808" spans="2:6" s="55" customFormat="1" x14ac:dyDescent="0.25">
      <c r="B19808" s="209"/>
      <c r="C19808" s="564"/>
      <c r="D19808" s="209"/>
      <c r="F19808" s="685"/>
    </row>
    <row r="19809" spans="2:6" s="55" customFormat="1" x14ac:dyDescent="0.25">
      <c r="B19809" s="209"/>
      <c r="C19809" s="564"/>
      <c r="D19809" s="209"/>
      <c r="F19809" s="685"/>
    </row>
    <row r="19810" spans="2:6" s="55" customFormat="1" x14ac:dyDescent="0.25">
      <c r="B19810" s="209"/>
      <c r="C19810" s="564"/>
      <c r="D19810" s="209"/>
      <c r="F19810" s="685"/>
    </row>
    <row r="19811" spans="2:6" s="55" customFormat="1" x14ac:dyDescent="0.25">
      <c r="B19811" s="209"/>
      <c r="C19811" s="564"/>
      <c r="D19811" s="209"/>
      <c r="F19811" s="685"/>
    </row>
    <row r="19812" spans="2:6" s="55" customFormat="1" x14ac:dyDescent="0.25">
      <c r="B19812" s="209"/>
      <c r="C19812" s="564"/>
      <c r="D19812" s="209"/>
      <c r="F19812" s="685"/>
    </row>
    <row r="19813" spans="2:6" s="55" customFormat="1" x14ac:dyDescent="0.25">
      <c r="B19813" s="209"/>
      <c r="C19813" s="564"/>
      <c r="D19813" s="209"/>
      <c r="F19813" s="685"/>
    </row>
    <row r="19814" spans="2:6" s="55" customFormat="1" x14ac:dyDescent="0.25">
      <c r="B19814" s="209"/>
      <c r="C19814" s="564"/>
      <c r="D19814" s="209"/>
      <c r="F19814" s="685"/>
    </row>
    <row r="19815" spans="2:6" s="55" customFormat="1" x14ac:dyDescent="0.25">
      <c r="B19815" s="209"/>
      <c r="C19815" s="564"/>
      <c r="D19815" s="209"/>
      <c r="F19815" s="685"/>
    </row>
    <row r="19816" spans="2:6" s="55" customFormat="1" x14ac:dyDescent="0.25">
      <c r="B19816" s="209"/>
      <c r="C19816" s="564"/>
      <c r="D19816" s="209"/>
      <c r="F19816" s="685"/>
    </row>
    <row r="19817" spans="2:6" s="55" customFormat="1" x14ac:dyDescent="0.25">
      <c r="B19817" s="209"/>
      <c r="C19817" s="564"/>
      <c r="D19817" s="209"/>
      <c r="F19817" s="685"/>
    </row>
    <row r="19818" spans="2:6" s="55" customFormat="1" x14ac:dyDescent="0.25">
      <c r="B19818" s="209"/>
      <c r="C19818" s="564"/>
      <c r="D19818" s="209"/>
      <c r="F19818" s="685"/>
    </row>
    <row r="19819" spans="2:6" s="55" customFormat="1" x14ac:dyDescent="0.25">
      <c r="B19819" s="209"/>
      <c r="C19819" s="564"/>
      <c r="D19819" s="209"/>
      <c r="F19819" s="685"/>
    </row>
    <row r="19820" spans="2:6" s="55" customFormat="1" x14ac:dyDescent="0.25">
      <c r="B19820" s="209"/>
      <c r="C19820" s="564"/>
      <c r="D19820" s="209"/>
      <c r="F19820" s="685"/>
    </row>
    <row r="19821" spans="2:6" s="55" customFormat="1" x14ac:dyDescent="0.25">
      <c r="B19821" s="209"/>
      <c r="C19821" s="564"/>
      <c r="D19821" s="209"/>
      <c r="F19821" s="685"/>
    </row>
    <row r="19822" spans="2:6" s="55" customFormat="1" x14ac:dyDescent="0.25">
      <c r="B19822" s="209"/>
      <c r="C19822" s="564"/>
      <c r="D19822" s="209"/>
      <c r="F19822" s="685"/>
    </row>
    <row r="19823" spans="2:6" s="55" customFormat="1" x14ac:dyDescent="0.25">
      <c r="B19823" s="209"/>
      <c r="C19823" s="564"/>
      <c r="D19823" s="209"/>
      <c r="F19823" s="685"/>
    </row>
    <row r="19824" spans="2:6" s="55" customFormat="1" x14ac:dyDescent="0.25">
      <c r="B19824" s="209"/>
      <c r="C19824" s="564"/>
      <c r="D19824" s="209"/>
      <c r="F19824" s="685"/>
    </row>
    <row r="19825" spans="2:6" s="55" customFormat="1" x14ac:dyDescent="0.25">
      <c r="B19825" s="209"/>
      <c r="C19825" s="564"/>
      <c r="D19825" s="209"/>
      <c r="F19825" s="685"/>
    </row>
    <row r="19826" spans="2:6" s="55" customFormat="1" x14ac:dyDescent="0.25">
      <c r="B19826" s="209"/>
      <c r="C19826" s="564"/>
      <c r="D19826" s="209"/>
      <c r="F19826" s="685"/>
    </row>
    <row r="19827" spans="2:6" s="55" customFormat="1" x14ac:dyDescent="0.25">
      <c r="B19827" s="209"/>
      <c r="C19827" s="564"/>
      <c r="D19827" s="209"/>
      <c r="F19827" s="685"/>
    </row>
    <row r="19828" spans="2:6" s="55" customFormat="1" x14ac:dyDescent="0.25">
      <c r="B19828" s="209"/>
      <c r="C19828" s="564"/>
      <c r="D19828" s="209"/>
      <c r="F19828" s="685"/>
    </row>
    <row r="19829" spans="2:6" s="55" customFormat="1" x14ac:dyDescent="0.25">
      <c r="B19829" s="209"/>
      <c r="C19829" s="564"/>
      <c r="D19829" s="209"/>
      <c r="F19829" s="685"/>
    </row>
    <row r="19830" spans="2:6" s="55" customFormat="1" x14ac:dyDescent="0.25">
      <c r="B19830" s="209"/>
      <c r="C19830" s="564"/>
      <c r="D19830" s="209"/>
      <c r="F19830" s="685"/>
    </row>
    <row r="19831" spans="2:6" s="55" customFormat="1" x14ac:dyDescent="0.25">
      <c r="B19831" s="209"/>
      <c r="C19831" s="564"/>
      <c r="D19831" s="209"/>
      <c r="F19831" s="685"/>
    </row>
    <row r="19832" spans="2:6" s="55" customFormat="1" x14ac:dyDescent="0.25">
      <c r="B19832" s="209"/>
      <c r="C19832" s="564"/>
      <c r="D19832" s="209"/>
      <c r="F19832" s="685"/>
    </row>
    <row r="19833" spans="2:6" s="55" customFormat="1" x14ac:dyDescent="0.25">
      <c r="B19833" s="209"/>
      <c r="C19833" s="564"/>
      <c r="D19833" s="209"/>
      <c r="F19833" s="685"/>
    </row>
    <row r="19834" spans="2:6" s="55" customFormat="1" x14ac:dyDescent="0.25">
      <c r="B19834" s="209"/>
      <c r="C19834" s="564"/>
      <c r="D19834" s="209"/>
      <c r="F19834" s="685"/>
    </row>
    <row r="19835" spans="2:6" s="55" customFormat="1" x14ac:dyDescent="0.25">
      <c r="B19835" s="209"/>
      <c r="C19835" s="564"/>
      <c r="D19835" s="209"/>
      <c r="F19835" s="685"/>
    </row>
    <row r="19836" spans="2:6" s="55" customFormat="1" x14ac:dyDescent="0.25">
      <c r="B19836" s="209"/>
      <c r="C19836" s="564"/>
      <c r="D19836" s="209"/>
      <c r="F19836" s="685"/>
    </row>
    <row r="19837" spans="2:6" s="55" customFormat="1" x14ac:dyDescent="0.25">
      <c r="B19837" s="209"/>
      <c r="C19837" s="564"/>
      <c r="D19837" s="209"/>
      <c r="F19837" s="685"/>
    </row>
    <row r="19838" spans="2:6" s="55" customFormat="1" x14ac:dyDescent="0.25">
      <c r="B19838" s="209"/>
      <c r="C19838" s="564"/>
      <c r="D19838" s="209"/>
      <c r="F19838" s="685"/>
    </row>
    <row r="19839" spans="2:6" s="55" customFormat="1" x14ac:dyDescent="0.25">
      <c r="B19839" s="209"/>
      <c r="C19839" s="564"/>
      <c r="D19839" s="209"/>
      <c r="F19839" s="685"/>
    </row>
    <row r="19840" spans="2:6" s="55" customFormat="1" x14ac:dyDescent="0.25">
      <c r="B19840" s="209"/>
      <c r="C19840" s="564"/>
      <c r="D19840" s="209"/>
      <c r="F19840" s="685"/>
    </row>
    <row r="19841" spans="2:6" s="55" customFormat="1" x14ac:dyDescent="0.25">
      <c r="B19841" s="209"/>
      <c r="C19841" s="564"/>
      <c r="D19841" s="209"/>
      <c r="F19841" s="685"/>
    </row>
    <row r="19842" spans="2:6" s="55" customFormat="1" x14ac:dyDescent="0.25">
      <c r="B19842" s="209"/>
      <c r="C19842" s="564"/>
      <c r="D19842" s="209"/>
      <c r="F19842" s="685"/>
    </row>
    <row r="19843" spans="2:6" s="55" customFormat="1" x14ac:dyDescent="0.25">
      <c r="B19843" s="209"/>
      <c r="C19843" s="564"/>
      <c r="D19843" s="209"/>
      <c r="F19843" s="685"/>
    </row>
    <row r="19844" spans="2:6" s="55" customFormat="1" x14ac:dyDescent="0.25">
      <c r="B19844" s="209"/>
      <c r="C19844" s="564"/>
      <c r="D19844" s="209"/>
      <c r="F19844" s="685"/>
    </row>
    <row r="19845" spans="2:6" s="55" customFormat="1" x14ac:dyDescent="0.25">
      <c r="B19845" s="209"/>
      <c r="C19845" s="564"/>
      <c r="D19845" s="209"/>
      <c r="F19845" s="685"/>
    </row>
    <row r="19846" spans="2:6" s="55" customFormat="1" x14ac:dyDescent="0.25">
      <c r="B19846" s="209"/>
      <c r="C19846" s="564"/>
      <c r="D19846" s="209"/>
      <c r="F19846" s="685"/>
    </row>
    <row r="19847" spans="2:6" s="55" customFormat="1" x14ac:dyDescent="0.25">
      <c r="B19847" s="209"/>
      <c r="C19847" s="564"/>
      <c r="D19847" s="209"/>
      <c r="F19847" s="685"/>
    </row>
    <row r="19848" spans="2:6" s="55" customFormat="1" x14ac:dyDescent="0.25">
      <c r="B19848" s="209"/>
      <c r="C19848" s="564"/>
      <c r="D19848" s="209"/>
      <c r="F19848" s="685"/>
    </row>
    <row r="19849" spans="2:6" s="55" customFormat="1" x14ac:dyDescent="0.25">
      <c r="B19849" s="209"/>
      <c r="C19849" s="564"/>
      <c r="D19849" s="209"/>
      <c r="F19849" s="685"/>
    </row>
    <row r="19850" spans="2:6" s="55" customFormat="1" x14ac:dyDescent="0.25">
      <c r="B19850" s="209"/>
      <c r="C19850" s="564"/>
      <c r="D19850" s="209"/>
      <c r="F19850" s="685"/>
    </row>
    <row r="19851" spans="2:6" s="55" customFormat="1" x14ac:dyDescent="0.25">
      <c r="B19851" s="209"/>
      <c r="C19851" s="564"/>
      <c r="D19851" s="209"/>
      <c r="F19851" s="685"/>
    </row>
    <row r="19852" spans="2:6" s="55" customFormat="1" x14ac:dyDescent="0.25">
      <c r="B19852" s="209"/>
      <c r="C19852" s="564"/>
      <c r="D19852" s="209"/>
      <c r="F19852" s="685"/>
    </row>
    <row r="19853" spans="2:6" s="55" customFormat="1" x14ac:dyDescent="0.25">
      <c r="B19853" s="209"/>
      <c r="C19853" s="564"/>
      <c r="D19853" s="209"/>
      <c r="F19853" s="685"/>
    </row>
    <row r="19854" spans="2:6" s="55" customFormat="1" x14ac:dyDescent="0.25">
      <c r="B19854" s="209"/>
      <c r="C19854" s="564"/>
      <c r="D19854" s="209"/>
      <c r="F19854" s="685"/>
    </row>
    <row r="19855" spans="2:6" s="55" customFormat="1" x14ac:dyDescent="0.25">
      <c r="B19855" s="209"/>
      <c r="C19855" s="564"/>
      <c r="D19855" s="209"/>
      <c r="F19855" s="685"/>
    </row>
    <row r="19856" spans="2:6" s="55" customFormat="1" x14ac:dyDescent="0.25">
      <c r="B19856" s="209"/>
      <c r="C19856" s="564"/>
      <c r="D19856" s="209"/>
      <c r="F19856" s="685"/>
    </row>
    <row r="19857" spans="2:6" s="55" customFormat="1" x14ac:dyDescent="0.25">
      <c r="B19857" s="209"/>
      <c r="C19857" s="564"/>
      <c r="D19857" s="209"/>
      <c r="F19857" s="685"/>
    </row>
    <row r="19858" spans="2:6" s="55" customFormat="1" x14ac:dyDescent="0.25">
      <c r="B19858" s="209"/>
      <c r="C19858" s="564"/>
      <c r="D19858" s="209"/>
      <c r="F19858" s="685"/>
    </row>
    <row r="19859" spans="2:6" s="55" customFormat="1" x14ac:dyDescent="0.25">
      <c r="B19859" s="209"/>
      <c r="C19859" s="564"/>
      <c r="D19859" s="209"/>
      <c r="F19859" s="685"/>
    </row>
    <row r="19860" spans="2:6" s="55" customFormat="1" x14ac:dyDescent="0.25">
      <c r="B19860" s="209"/>
      <c r="C19860" s="564"/>
      <c r="D19860" s="209"/>
      <c r="F19860" s="685"/>
    </row>
    <row r="19861" spans="2:6" s="55" customFormat="1" x14ac:dyDescent="0.25">
      <c r="B19861" s="209"/>
      <c r="C19861" s="564"/>
      <c r="D19861" s="209"/>
      <c r="F19861" s="685"/>
    </row>
    <row r="19862" spans="2:6" s="55" customFormat="1" x14ac:dyDescent="0.25">
      <c r="B19862" s="209"/>
      <c r="C19862" s="564"/>
      <c r="D19862" s="209"/>
      <c r="F19862" s="685"/>
    </row>
    <row r="19863" spans="2:6" s="55" customFormat="1" x14ac:dyDescent="0.25">
      <c r="B19863" s="209"/>
      <c r="C19863" s="564"/>
      <c r="D19863" s="209"/>
      <c r="F19863" s="685"/>
    </row>
    <row r="19864" spans="2:6" s="55" customFormat="1" x14ac:dyDescent="0.25">
      <c r="B19864" s="209"/>
      <c r="C19864" s="564"/>
      <c r="D19864" s="209"/>
      <c r="F19864" s="685"/>
    </row>
    <row r="19865" spans="2:6" s="55" customFormat="1" x14ac:dyDescent="0.25">
      <c r="B19865" s="209"/>
      <c r="C19865" s="564"/>
      <c r="D19865" s="209"/>
      <c r="F19865" s="685"/>
    </row>
    <row r="19866" spans="2:6" s="55" customFormat="1" x14ac:dyDescent="0.25">
      <c r="B19866" s="209"/>
      <c r="C19866" s="564"/>
      <c r="D19866" s="209"/>
      <c r="F19866" s="685"/>
    </row>
    <row r="19867" spans="2:6" s="55" customFormat="1" x14ac:dyDescent="0.25">
      <c r="B19867" s="209"/>
      <c r="C19867" s="564"/>
      <c r="D19867" s="209"/>
      <c r="F19867" s="685"/>
    </row>
    <row r="19868" spans="2:6" s="55" customFormat="1" x14ac:dyDescent="0.25">
      <c r="B19868" s="209"/>
      <c r="C19868" s="564"/>
      <c r="D19868" s="209"/>
      <c r="F19868" s="685"/>
    </row>
    <row r="19869" spans="2:6" s="55" customFormat="1" x14ac:dyDescent="0.25">
      <c r="B19869" s="209"/>
      <c r="C19869" s="564"/>
      <c r="D19869" s="209"/>
      <c r="F19869" s="685"/>
    </row>
    <row r="19870" spans="2:6" s="55" customFormat="1" x14ac:dyDescent="0.25">
      <c r="B19870" s="209"/>
      <c r="C19870" s="564"/>
      <c r="D19870" s="209"/>
      <c r="F19870" s="685"/>
    </row>
    <row r="19871" spans="2:6" s="55" customFormat="1" x14ac:dyDescent="0.25">
      <c r="B19871" s="209"/>
      <c r="C19871" s="564"/>
      <c r="D19871" s="209"/>
      <c r="F19871" s="685"/>
    </row>
    <row r="19872" spans="2:6" s="55" customFormat="1" x14ac:dyDescent="0.25">
      <c r="B19872" s="209"/>
      <c r="C19872" s="564"/>
      <c r="D19872" s="209"/>
      <c r="F19872" s="685"/>
    </row>
    <row r="19873" spans="2:6" s="55" customFormat="1" x14ac:dyDescent="0.25">
      <c r="B19873" s="209"/>
      <c r="C19873" s="564"/>
      <c r="D19873" s="209"/>
      <c r="F19873" s="685"/>
    </row>
    <row r="19874" spans="2:6" s="55" customFormat="1" x14ac:dyDescent="0.25">
      <c r="B19874" s="209"/>
      <c r="C19874" s="564"/>
      <c r="D19874" s="209"/>
      <c r="F19874" s="685"/>
    </row>
    <row r="19875" spans="2:6" s="55" customFormat="1" x14ac:dyDescent="0.25">
      <c r="B19875" s="209"/>
      <c r="C19875" s="564"/>
      <c r="D19875" s="209"/>
      <c r="F19875" s="685"/>
    </row>
    <row r="19876" spans="2:6" s="55" customFormat="1" x14ac:dyDescent="0.25">
      <c r="B19876" s="209"/>
      <c r="C19876" s="564"/>
      <c r="D19876" s="209"/>
      <c r="F19876" s="685"/>
    </row>
    <row r="19877" spans="2:6" s="55" customFormat="1" x14ac:dyDescent="0.25">
      <c r="B19877" s="209"/>
      <c r="C19877" s="564"/>
      <c r="D19877" s="209"/>
      <c r="F19877" s="685"/>
    </row>
    <row r="19878" spans="2:6" s="55" customFormat="1" x14ac:dyDescent="0.25">
      <c r="B19878" s="209"/>
      <c r="C19878" s="564"/>
      <c r="D19878" s="209"/>
      <c r="F19878" s="685"/>
    </row>
    <row r="19879" spans="2:6" s="55" customFormat="1" x14ac:dyDescent="0.25">
      <c r="B19879" s="209"/>
      <c r="C19879" s="564"/>
      <c r="D19879" s="209"/>
      <c r="F19879" s="685"/>
    </row>
    <row r="19880" spans="2:6" s="55" customFormat="1" x14ac:dyDescent="0.25">
      <c r="B19880" s="209"/>
      <c r="C19880" s="564"/>
      <c r="D19880" s="209"/>
      <c r="F19880" s="685"/>
    </row>
    <row r="19881" spans="2:6" s="55" customFormat="1" x14ac:dyDescent="0.25">
      <c r="B19881" s="209"/>
      <c r="C19881" s="564"/>
      <c r="D19881" s="209"/>
      <c r="F19881" s="685"/>
    </row>
    <row r="19882" spans="2:6" s="55" customFormat="1" x14ac:dyDescent="0.25">
      <c r="B19882" s="209"/>
      <c r="C19882" s="564"/>
      <c r="D19882" s="209"/>
      <c r="F19882" s="685"/>
    </row>
    <row r="19883" spans="2:6" s="55" customFormat="1" x14ac:dyDescent="0.25">
      <c r="B19883" s="209"/>
      <c r="C19883" s="564"/>
      <c r="D19883" s="209"/>
      <c r="F19883" s="685"/>
    </row>
    <row r="19884" spans="2:6" s="55" customFormat="1" x14ac:dyDescent="0.25">
      <c r="B19884" s="209"/>
      <c r="C19884" s="564"/>
      <c r="D19884" s="209"/>
      <c r="F19884" s="685"/>
    </row>
    <row r="19885" spans="2:6" s="55" customFormat="1" x14ac:dyDescent="0.25">
      <c r="B19885" s="209"/>
      <c r="C19885" s="564"/>
      <c r="D19885" s="209"/>
      <c r="F19885" s="685"/>
    </row>
    <row r="19886" spans="2:6" s="55" customFormat="1" x14ac:dyDescent="0.25">
      <c r="B19886" s="209"/>
      <c r="C19886" s="564"/>
      <c r="D19886" s="209"/>
      <c r="F19886" s="685"/>
    </row>
    <row r="19887" spans="2:6" s="55" customFormat="1" x14ac:dyDescent="0.25">
      <c r="B19887" s="209"/>
      <c r="C19887" s="564"/>
      <c r="D19887" s="209"/>
      <c r="F19887" s="685"/>
    </row>
    <row r="19888" spans="2:6" s="55" customFormat="1" x14ac:dyDescent="0.25">
      <c r="B19888" s="209"/>
      <c r="C19888" s="564"/>
      <c r="D19888" s="209"/>
      <c r="F19888" s="685"/>
    </row>
    <row r="19889" spans="2:6" s="55" customFormat="1" x14ac:dyDescent="0.25">
      <c r="B19889" s="209"/>
      <c r="C19889" s="564"/>
      <c r="D19889" s="209"/>
      <c r="F19889" s="685"/>
    </row>
    <row r="19890" spans="2:6" s="55" customFormat="1" x14ac:dyDescent="0.25">
      <c r="B19890" s="209"/>
      <c r="C19890" s="564"/>
      <c r="D19890" s="209"/>
      <c r="F19890" s="685"/>
    </row>
    <row r="19891" spans="2:6" s="55" customFormat="1" x14ac:dyDescent="0.25">
      <c r="B19891" s="209"/>
      <c r="C19891" s="564"/>
      <c r="D19891" s="209"/>
      <c r="F19891" s="685"/>
    </row>
    <row r="19892" spans="2:6" s="55" customFormat="1" x14ac:dyDescent="0.25">
      <c r="B19892" s="209"/>
      <c r="C19892" s="564"/>
      <c r="D19892" s="209"/>
      <c r="F19892" s="685"/>
    </row>
    <row r="19893" spans="2:6" s="55" customFormat="1" x14ac:dyDescent="0.25">
      <c r="B19893" s="209"/>
      <c r="C19893" s="564"/>
      <c r="D19893" s="209"/>
      <c r="F19893" s="685"/>
    </row>
    <row r="19894" spans="2:6" s="55" customFormat="1" x14ac:dyDescent="0.25">
      <c r="B19894" s="209"/>
      <c r="C19894" s="564"/>
      <c r="D19894" s="209"/>
      <c r="F19894" s="685"/>
    </row>
    <row r="19895" spans="2:6" s="55" customFormat="1" x14ac:dyDescent="0.25">
      <c r="B19895" s="209"/>
      <c r="C19895" s="564"/>
      <c r="D19895" s="209"/>
      <c r="F19895" s="685"/>
    </row>
    <row r="19896" spans="2:6" s="55" customFormat="1" x14ac:dyDescent="0.25">
      <c r="B19896" s="209"/>
      <c r="C19896" s="564"/>
      <c r="D19896" s="209"/>
      <c r="F19896" s="685"/>
    </row>
    <row r="19897" spans="2:6" s="55" customFormat="1" x14ac:dyDescent="0.25">
      <c r="B19897" s="209"/>
      <c r="C19897" s="564"/>
      <c r="D19897" s="209"/>
      <c r="F19897" s="685"/>
    </row>
    <row r="19898" spans="2:6" s="55" customFormat="1" x14ac:dyDescent="0.25">
      <c r="B19898" s="209"/>
      <c r="C19898" s="564"/>
      <c r="D19898" s="209"/>
      <c r="F19898" s="685"/>
    </row>
    <row r="19899" spans="2:6" s="55" customFormat="1" x14ac:dyDescent="0.25">
      <c r="B19899" s="209"/>
      <c r="C19899" s="564"/>
      <c r="D19899" s="209"/>
      <c r="F19899" s="685"/>
    </row>
    <row r="19900" spans="2:6" s="55" customFormat="1" x14ac:dyDescent="0.25">
      <c r="B19900" s="209"/>
      <c r="C19900" s="564"/>
      <c r="D19900" s="209"/>
      <c r="F19900" s="685"/>
    </row>
    <row r="19901" spans="2:6" s="55" customFormat="1" x14ac:dyDescent="0.25">
      <c r="B19901" s="209"/>
      <c r="C19901" s="564"/>
      <c r="D19901" s="209"/>
      <c r="F19901" s="685"/>
    </row>
    <row r="19902" spans="2:6" s="55" customFormat="1" x14ac:dyDescent="0.25">
      <c r="B19902" s="209"/>
      <c r="C19902" s="564"/>
      <c r="D19902" s="209"/>
      <c r="F19902" s="685"/>
    </row>
    <row r="19903" spans="2:6" s="55" customFormat="1" x14ac:dyDescent="0.25">
      <c r="B19903" s="209"/>
      <c r="C19903" s="564"/>
      <c r="D19903" s="209"/>
      <c r="F19903" s="685"/>
    </row>
    <row r="19904" spans="2:6" s="55" customFormat="1" x14ac:dyDescent="0.25">
      <c r="B19904" s="209"/>
      <c r="C19904" s="564"/>
      <c r="D19904" s="209"/>
      <c r="F19904" s="685"/>
    </row>
    <row r="19905" spans="2:6" s="55" customFormat="1" x14ac:dyDescent="0.25">
      <c r="B19905" s="209"/>
      <c r="C19905" s="564"/>
      <c r="D19905" s="209"/>
      <c r="F19905" s="685"/>
    </row>
    <row r="19906" spans="2:6" s="55" customFormat="1" x14ac:dyDescent="0.25">
      <c r="B19906" s="209"/>
      <c r="C19906" s="564"/>
      <c r="D19906" s="209"/>
      <c r="F19906" s="685"/>
    </row>
    <row r="19907" spans="2:6" s="55" customFormat="1" x14ac:dyDescent="0.25">
      <c r="B19907" s="209"/>
      <c r="C19907" s="564"/>
      <c r="D19907" s="209"/>
      <c r="F19907" s="685"/>
    </row>
    <row r="19908" spans="2:6" s="55" customFormat="1" x14ac:dyDescent="0.25">
      <c r="B19908" s="209"/>
      <c r="C19908" s="564"/>
      <c r="D19908" s="209"/>
      <c r="F19908" s="685"/>
    </row>
    <row r="19909" spans="2:6" s="55" customFormat="1" x14ac:dyDescent="0.25">
      <c r="B19909" s="209"/>
      <c r="C19909" s="564"/>
      <c r="D19909" s="209"/>
      <c r="F19909" s="685"/>
    </row>
    <row r="19910" spans="2:6" s="55" customFormat="1" x14ac:dyDescent="0.25">
      <c r="B19910" s="209"/>
      <c r="C19910" s="564"/>
      <c r="D19910" s="209"/>
      <c r="F19910" s="685"/>
    </row>
    <row r="19911" spans="2:6" s="55" customFormat="1" x14ac:dyDescent="0.25">
      <c r="B19911" s="209"/>
      <c r="C19911" s="564"/>
      <c r="D19911" s="209"/>
      <c r="F19911" s="685"/>
    </row>
    <row r="19912" spans="2:6" s="55" customFormat="1" x14ac:dyDescent="0.25">
      <c r="B19912" s="209"/>
      <c r="C19912" s="564"/>
      <c r="D19912" s="209"/>
      <c r="F19912" s="685"/>
    </row>
    <row r="19913" spans="2:6" s="55" customFormat="1" x14ac:dyDescent="0.25">
      <c r="B19913" s="209"/>
      <c r="C19913" s="564"/>
      <c r="D19913" s="209"/>
      <c r="F19913" s="685"/>
    </row>
    <row r="19914" spans="2:6" s="55" customFormat="1" x14ac:dyDescent="0.25">
      <c r="B19914" s="209"/>
      <c r="C19914" s="564"/>
      <c r="D19914" s="209"/>
      <c r="F19914" s="685"/>
    </row>
    <row r="19915" spans="2:6" s="55" customFormat="1" x14ac:dyDescent="0.25">
      <c r="B19915" s="209"/>
      <c r="C19915" s="564"/>
      <c r="D19915" s="209"/>
      <c r="F19915" s="685"/>
    </row>
    <row r="19916" spans="2:6" s="55" customFormat="1" x14ac:dyDescent="0.25">
      <c r="B19916" s="209"/>
      <c r="C19916" s="564"/>
      <c r="D19916" s="209"/>
      <c r="F19916" s="685"/>
    </row>
    <row r="19917" spans="2:6" s="55" customFormat="1" x14ac:dyDescent="0.25">
      <c r="B19917" s="209"/>
      <c r="C19917" s="564"/>
      <c r="D19917" s="209"/>
      <c r="F19917" s="685"/>
    </row>
    <row r="19918" spans="2:6" s="55" customFormat="1" x14ac:dyDescent="0.25">
      <c r="B19918" s="209"/>
      <c r="C19918" s="564"/>
      <c r="D19918" s="209"/>
      <c r="F19918" s="685"/>
    </row>
    <row r="19919" spans="2:6" s="55" customFormat="1" x14ac:dyDescent="0.25">
      <c r="B19919" s="209"/>
      <c r="C19919" s="564"/>
      <c r="D19919" s="209"/>
      <c r="F19919" s="685"/>
    </row>
    <row r="19920" spans="2:6" s="55" customFormat="1" x14ac:dyDescent="0.25">
      <c r="B19920" s="209"/>
      <c r="C19920" s="564"/>
      <c r="D19920" s="209"/>
      <c r="F19920" s="685"/>
    </row>
    <row r="19921" spans="2:6" s="55" customFormat="1" x14ac:dyDescent="0.25">
      <c r="B19921" s="209"/>
      <c r="C19921" s="564"/>
      <c r="D19921" s="209"/>
      <c r="F19921" s="685"/>
    </row>
    <row r="19922" spans="2:6" s="55" customFormat="1" x14ac:dyDescent="0.25">
      <c r="B19922" s="209"/>
      <c r="C19922" s="564"/>
      <c r="D19922" s="209"/>
      <c r="F19922" s="685"/>
    </row>
    <row r="19923" spans="2:6" s="55" customFormat="1" x14ac:dyDescent="0.25">
      <c r="B19923" s="209"/>
      <c r="C19923" s="564"/>
      <c r="D19923" s="209"/>
      <c r="F19923" s="685"/>
    </row>
    <row r="19924" spans="2:6" s="55" customFormat="1" x14ac:dyDescent="0.25">
      <c r="B19924" s="209"/>
      <c r="C19924" s="564"/>
      <c r="D19924" s="209"/>
      <c r="F19924" s="685"/>
    </row>
    <row r="19925" spans="2:6" s="55" customFormat="1" x14ac:dyDescent="0.25">
      <c r="B19925" s="209"/>
      <c r="C19925" s="564"/>
      <c r="D19925" s="209"/>
      <c r="F19925" s="685"/>
    </row>
    <row r="19926" spans="2:6" s="55" customFormat="1" x14ac:dyDescent="0.25">
      <c r="B19926" s="209"/>
      <c r="C19926" s="564"/>
      <c r="D19926" s="209"/>
      <c r="F19926" s="685"/>
    </row>
    <row r="19927" spans="2:6" s="55" customFormat="1" x14ac:dyDescent="0.25">
      <c r="B19927" s="209"/>
      <c r="C19927" s="564"/>
      <c r="D19927" s="209"/>
      <c r="F19927" s="685"/>
    </row>
    <row r="19928" spans="2:6" s="55" customFormat="1" x14ac:dyDescent="0.25">
      <c r="B19928" s="209"/>
      <c r="C19928" s="564"/>
      <c r="D19928" s="209"/>
      <c r="F19928" s="685"/>
    </row>
    <row r="19929" spans="2:6" s="55" customFormat="1" x14ac:dyDescent="0.25">
      <c r="B19929" s="209"/>
      <c r="C19929" s="564"/>
      <c r="D19929" s="209"/>
      <c r="F19929" s="685"/>
    </row>
    <row r="19930" spans="2:6" s="55" customFormat="1" x14ac:dyDescent="0.25">
      <c r="B19930" s="209"/>
      <c r="C19930" s="564"/>
      <c r="D19930" s="209"/>
      <c r="F19930" s="685"/>
    </row>
    <row r="19931" spans="2:6" s="55" customFormat="1" x14ac:dyDescent="0.25">
      <c r="B19931" s="209"/>
      <c r="C19931" s="564"/>
      <c r="D19931" s="209"/>
      <c r="F19931" s="685"/>
    </row>
    <row r="19932" spans="2:6" s="55" customFormat="1" x14ac:dyDescent="0.25">
      <c r="B19932" s="209"/>
      <c r="C19932" s="564"/>
      <c r="D19932" s="209"/>
      <c r="F19932" s="685"/>
    </row>
    <row r="19933" spans="2:6" s="55" customFormat="1" x14ac:dyDescent="0.25">
      <c r="B19933" s="209"/>
      <c r="C19933" s="564"/>
      <c r="D19933" s="209"/>
      <c r="F19933" s="685"/>
    </row>
    <row r="19934" spans="2:6" s="55" customFormat="1" x14ac:dyDescent="0.25">
      <c r="B19934" s="209"/>
      <c r="C19934" s="564"/>
      <c r="D19934" s="209"/>
      <c r="F19934" s="685"/>
    </row>
    <row r="19935" spans="2:6" s="55" customFormat="1" x14ac:dyDescent="0.25">
      <c r="B19935" s="209"/>
      <c r="C19935" s="564"/>
      <c r="D19935" s="209"/>
      <c r="F19935" s="685"/>
    </row>
    <row r="19936" spans="2:6" s="55" customFormat="1" x14ac:dyDescent="0.25">
      <c r="B19936" s="209"/>
      <c r="C19936" s="564"/>
      <c r="D19936" s="209"/>
      <c r="F19936" s="685"/>
    </row>
    <row r="19937" spans="2:6" s="55" customFormat="1" x14ac:dyDescent="0.25">
      <c r="B19937" s="209"/>
      <c r="C19937" s="564"/>
      <c r="D19937" s="209"/>
      <c r="F19937" s="685"/>
    </row>
    <row r="19938" spans="2:6" s="55" customFormat="1" x14ac:dyDescent="0.25">
      <c r="B19938" s="209"/>
      <c r="C19938" s="564"/>
      <c r="D19938" s="209"/>
      <c r="F19938" s="685"/>
    </row>
    <row r="19939" spans="2:6" s="55" customFormat="1" x14ac:dyDescent="0.25">
      <c r="B19939" s="209"/>
      <c r="C19939" s="564"/>
      <c r="D19939" s="209"/>
      <c r="F19939" s="685"/>
    </row>
    <row r="19940" spans="2:6" s="55" customFormat="1" x14ac:dyDescent="0.25">
      <c r="B19940" s="209"/>
      <c r="C19940" s="564"/>
      <c r="D19940" s="209"/>
      <c r="F19940" s="685"/>
    </row>
    <row r="19941" spans="2:6" s="55" customFormat="1" x14ac:dyDescent="0.25">
      <c r="B19941" s="209"/>
      <c r="C19941" s="564"/>
      <c r="D19941" s="209"/>
      <c r="F19941" s="685"/>
    </row>
    <row r="19942" spans="2:6" s="55" customFormat="1" x14ac:dyDescent="0.25">
      <c r="B19942" s="209"/>
      <c r="C19942" s="564"/>
      <c r="D19942" s="209"/>
      <c r="F19942" s="685"/>
    </row>
    <row r="19943" spans="2:6" s="55" customFormat="1" x14ac:dyDescent="0.25">
      <c r="B19943" s="209"/>
      <c r="C19943" s="564"/>
      <c r="D19943" s="209"/>
      <c r="F19943" s="685"/>
    </row>
    <row r="19944" spans="2:6" s="55" customFormat="1" x14ac:dyDescent="0.25">
      <c r="B19944" s="209"/>
      <c r="C19944" s="564"/>
      <c r="D19944" s="209"/>
      <c r="F19944" s="685"/>
    </row>
    <row r="19945" spans="2:6" s="55" customFormat="1" x14ac:dyDescent="0.25">
      <c r="B19945" s="209"/>
      <c r="C19945" s="564"/>
      <c r="D19945" s="209"/>
      <c r="F19945" s="685"/>
    </row>
    <row r="19946" spans="2:6" s="55" customFormat="1" x14ac:dyDescent="0.25">
      <c r="B19946" s="209"/>
      <c r="C19946" s="564"/>
      <c r="D19946" s="209"/>
      <c r="F19946" s="685"/>
    </row>
    <row r="19947" spans="2:6" s="55" customFormat="1" x14ac:dyDescent="0.25">
      <c r="B19947" s="209"/>
      <c r="C19947" s="564"/>
      <c r="D19947" s="209"/>
      <c r="F19947" s="685"/>
    </row>
    <row r="19948" spans="2:6" s="55" customFormat="1" x14ac:dyDescent="0.25">
      <c r="B19948" s="209"/>
      <c r="C19948" s="564"/>
      <c r="D19948" s="209"/>
      <c r="F19948" s="685"/>
    </row>
    <row r="19949" spans="2:6" s="55" customFormat="1" x14ac:dyDescent="0.25">
      <c r="B19949" s="209"/>
      <c r="C19949" s="564"/>
      <c r="D19949" s="209"/>
      <c r="F19949" s="685"/>
    </row>
    <row r="19950" spans="2:6" s="55" customFormat="1" x14ac:dyDescent="0.25">
      <c r="B19950" s="209"/>
      <c r="C19950" s="564"/>
      <c r="D19950" s="209"/>
      <c r="F19950" s="685"/>
    </row>
    <row r="19951" spans="2:6" s="55" customFormat="1" x14ac:dyDescent="0.25">
      <c r="B19951" s="209"/>
      <c r="C19951" s="564"/>
      <c r="D19951" s="209"/>
      <c r="F19951" s="685"/>
    </row>
    <row r="19952" spans="2:6" s="55" customFormat="1" x14ac:dyDescent="0.25">
      <c r="B19952" s="209"/>
      <c r="C19952" s="564"/>
      <c r="D19952" s="209"/>
      <c r="F19952" s="685"/>
    </row>
    <row r="19953" spans="2:6" s="55" customFormat="1" x14ac:dyDescent="0.25">
      <c r="B19953" s="209"/>
      <c r="C19953" s="564"/>
      <c r="D19953" s="209"/>
      <c r="F19953" s="685"/>
    </row>
    <row r="19954" spans="2:6" s="55" customFormat="1" x14ac:dyDescent="0.25">
      <c r="B19954" s="209"/>
      <c r="C19954" s="564"/>
      <c r="D19954" s="209"/>
      <c r="F19954" s="685"/>
    </row>
    <row r="19955" spans="2:6" s="55" customFormat="1" x14ac:dyDescent="0.25">
      <c r="B19955" s="209"/>
      <c r="C19955" s="564"/>
      <c r="D19955" s="209"/>
      <c r="F19955" s="685"/>
    </row>
    <row r="19956" spans="2:6" s="55" customFormat="1" x14ac:dyDescent="0.25">
      <c r="B19956" s="209"/>
      <c r="C19956" s="564"/>
      <c r="D19956" s="209"/>
      <c r="F19956" s="685"/>
    </row>
    <row r="19957" spans="2:6" s="55" customFormat="1" x14ac:dyDescent="0.25">
      <c r="B19957" s="209"/>
      <c r="C19957" s="564"/>
      <c r="D19957" s="209"/>
      <c r="F19957" s="685"/>
    </row>
    <row r="19958" spans="2:6" s="55" customFormat="1" x14ac:dyDescent="0.25">
      <c r="B19958" s="209"/>
      <c r="C19958" s="564"/>
      <c r="D19958" s="209"/>
      <c r="F19958" s="685"/>
    </row>
    <row r="19959" spans="2:6" s="55" customFormat="1" x14ac:dyDescent="0.25">
      <c r="B19959" s="209"/>
      <c r="C19959" s="564"/>
      <c r="D19959" s="209"/>
      <c r="F19959" s="685"/>
    </row>
    <row r="19960" spans="2:6" s="55" customFormat="1" x14ac:dyDescent="0.25">
      <c r="B19960" s="209"/>
      <c r="C19960" s="564"/>
      <c r="D19960" s="209"/>
      <c r="F19960" s="685"/>
    </row>
    <row r="19961" spans="2:6" s="55" customFormat="1" x14ac:dyDescent="0.25">
      <c r="B19961" s="209"/>
      <c r="C19961" s="564"/>
      <c r="D19961" s="209"/>
      <c r="F19961" s="685"/>
    </row>
    <row r="19962" spans="2:6" s="55" customFormat="1" x14ac:dyDescent="0.25">
      <c r="B19962" s="209"/>
      <c r="C19962" s="564"/>
      <c r="D19962" s="209"/>
      <c r="F19962" s="685"/>
    </row>
    <row r="19963" spans="2:6" s="55" customFormat="1" x14ac:dyDescent="0.25">
      <c r="B19963" s="209"/>
      <c r="C19963" s="564"/>
      <c r="D19963" s="209"/>
      <c r="F19963" s="685"/>
    </row>
    <row r="19964" spans="2:6" s="55" customFormat="1" x14ac:dyDescent="0.25">
      <c r="B19964" s="209"/>
      <c r="C19964" s="564"/>
      <c r="D19964" s="209"/>
      <c r="F19964" s="685"/>
    </row>
    <row r="19965" spans="2:6" s="55" customFormat="1" x14ac:dyDescent="0.25">
      <c r="B19965" s="209"/>
      <c r="C19965" s="564"/>
      <c r="D19965" s="209"/>
      <c r="F19965" s="685"/>
    </row>
    <row r="19966" spans="2:6" s="55" customFormat="1" x14ac:dyDescent="0.25">
      <c r="B19966" s="209"/>
      <c r="C19966" s="564"/>
      <c r="D19966" s="209"/>
      <c r="F19966" s="685"/>
    </row>
    <row r="19967" spans="2:6" s="55" customFormat="1" x14ac:dyDescent="0.25">
      <c r="B19967" s="209"/>
      <c r="C19967" s="564"/>
      <c r="D19967" s="209"/>
      <c r="F19967" s="685"/>
    </row>
    <row r="19968" spans="2:6" s="55" customFormat="1" x14ac:dyDescent="0.25">
      <c r="B19968" s="209"/>
      <c r="C19968" s="564"/>
      <c r="D19968" s="209"/>
      <c r="F19968" s="685"/>
    </row>
    <row r="19969" spans="2:6" s="55" customFormat="1" x14ac:dyDescent="0.25">
      <c r="B19969" s="209"/>
      <c r="C19969" s="564"/>
      <c r="D19969" s="209"/>
      <c r="F19969" s="685"/>
    </row>
    <row r="19970" spans="2:6" s="55" customFormat="1" x14ac:dyDescent="0.25">
      <c r="B19970" s="209"/>
      <c r="C19970" s="564"/>
      <c r="D19970" s="209"/>
      <c r="F19970" s="685"/>
    </row>
    <row r="19971" spans="2:6" s="55" customFormat="1" x14ac:dyDescent="0.25">
      <c r="B19971" s="209"/>
      <c r="C19971" s="564"/>
      <c r="D19971" s="209"/>
      <c r="F19971" s="685"/>
    </row>
    <row r="19972" spans="2:6" s="55" customFormat="1" x14ac:dyDescent="0.25">
      <c r="B19972" s="209"/>
      <c r="C19972" s="564"/>
      <c r="D19972" s="209"/>
      <c r="F19972" s="685"/>
    </row>
    <row r="19973" spans="2:6" s="55" customFormat="1" x14ac:dyDescent="0.25">
      <c r="B19973" s="209"/>
      <c r="C19973" s="564"/>
      <c r="D19973" s="209"/>
      <c r="F19973" s="685"/>
    </row>
    <row r="19974" spans="2:6" s="55" customFormat="1" x14ac:dyDescent="0.25">
      <c r="B19974" s="209"/>
      <c r="C19974" s="564"/>
      <c r="D19974" s="209"/>
      <c r="F19974" s="685"/>
    </row>
    <row r="19975" spans="2:6" s="55" customFormat="1" x14ac:dyDescent="0.25">
      <c r="B19975" s="209"/>
      <c r="C19975" s="564"/>
      <c r="D19975" s="209"/>
      <c r="F19975" s="685"/>
    </row>
    <row r="19976" spans="2:6" s="55" customFormat="1" x14ac:dyDescent="0.25">
      <c r="B19976" s="209"/>
      <c r="C19976" s="564"/>
      <c r="D19976" s="209"/>
      <c r="F19976" s="685"/>
    </row>
    <row r="19977" spans="2:6" s="55" customFormat="1" x14ac:dyDescent="0.25">
      <c r="B19977" s="209"/>
      <c r="C19977" s="564"/>
      <c r="D19977" s="209"/>
      <c r="F19977" s="685"/>
    </row>
    <row r="19978" spans="2:6" s="55" customFormat="1" x14ac:dyDescent="0.25">
      <c r="B19978" s="209"/>
      <c r="C19978" s="564"/>
      <c r="D19978" s="209"/>
      <c r="F19978" s="685"/>
    </row>
    <row r="19979" spans="2:6" s="55" customFormat="1" x14ac:dyDescent="0.25">
      <c r="B19979" s="209"/>
      <c r="C19979" s="564"/>
      <c r="D19979" s="209"/>
      <c r="F19979" s="685"/>
    </row>
    <row r="19980" spans="2:6" s="55" customFormat="1" x14ac:dyDescent="0.25">
      <c r="B19980" s="209"/>
      <c r="C19980" s="564"/>
      <c r="D19980" s="209"/>
      <c r="F19980" s="685"/>
    </row>
    <row r="19981" spans="2:6" s="55" customFormat="1" x14ac:dyDescent="0.25">
      <c r="B19981" s="209"/>
      <c r="C19981" s="564"/>
      <c r="D19981" s="209"/>
      <c r="F19981" s="685"/>
    </row>
    <row r="19982" spans="2:6" s="55" customFormat="1" x14ac:dyDescent="0.25">
      <c r="B19982" s="209"/>
      <c r="C19982" s="564"/>
      <c r="D19982" s="209"/>
      <c r="F19982" s="685"/>
    </row>
    <row r="19983" spans="2:6" s="55" customFormat="1" x14ac:dyDescent="0.25">
      <c r="B19983" s="209"/>
      <c r="C19983" s="564"/>
      <c r="D19983" s="209"/>
      <c r="F19983" s="685"/>
    </row>
    <row r="19984" spans="2:6" s="55" customFormat="1" x14ac:dyDescent="0.25">
      <c r="B19984" s="209"/>
      <c r="C19984" s="564"/>
      <c r="D19984" s="209"/>
      <c r="F19984" s="685"/>
    </row>
    <row r="19985" spans="2:6" s="55" customFormat="1" x14ac:dyDescent="0.25">
      <c r="B19985" s="209"/>
      <c r="C19985" s="564"/>
      <c r="D19985" s="209"/>
      <c r="F19985" s="685"/>
    </row>
    <row r="19986" spans="2:6" s="55" customFormat="1" x14ac:dyDescent="0.25">
      <c r="B19986" s="209"/>
      <c r="C19986" s="564"/>
      <c r="D19986" s="209"/>
      <c r="F19986" s="685"/>
    </row>
    <row r="19987" spans="2:6" s="55" customFormat="1" x14ac:dyDescent="0.25">
      <c r="B19987" s="209"/>
      <c r="C19987" s="564"/>
      <c r="D19987" s="209"/>
      <c r="F19987" s="685"/>
    </row>
    <row r="19988" spans="2:6" s="55" customFormat="1" x14ac:dyDescent="0.25">
      <c r="B19988" s="209"/>
      <c r="C19988" s="564"/>
      <c r="D19988" s="209"/>
      <c r="F19988" s="685"/>
    </row>
    <row r="19989" spans="2:6" s="55" customFormat="1" x14ac:dyDescent="0.25">
      <c r="B19989" s="209"/>
      <c r="C19989" s="564"/>
      <c r="D19989" s="209"/>
      <c r="F19989" s="685"/>
    </row>
    <row r="19990" spans="2:6" s="55" customFormat="1" x14ac:dyDescent="0.25">
      <c r="B19990" s="209"/>
      <c r="C19990" s="564"/>
      <c r="D19990" s="209"/>
      <c r="F19990" s="685"/>
    </row>
    <row r="19991" spans="2:6" s="55" customFormat="1" x14ac:dyDescent="0.25">
      <c r="B19991" s="209"/>
      <c r="C19991" s="564"/>
      <c r="D19991" s="209"/>
      <c r="F19991" s="685"/>
    </row>
    <row r="19992" spans="2:6" s="55" customFormat="1" x14ac:dyDescent="0.25">
      <c r="B19992" s="209"/>
      <c r="C19992" s="564"/>
      <c r="D19992" s="209"/>
      <c r="F19992" s="685"/>
    </row>
    <row r="19993" spans="2:6" s="55" customFormat="1" x14ac:dyDescent="0.25">
      <c r="B19993" s="209"/>
      <c r="C19993" s="564"/>
      <c r="D19993" s="209"/>
      <c r="F19993" s="685"/>
    </row>
    <row r="19994" spans="2:6" s="55" customFormat="1" x14ac:dyDescent="0.25">
      <c r="B19994" s="209"/>
      <c r="C19994" s="564"/>
      <c r="D19994" s="209"/>
      <c r="F19994" s="685"/>
    </row>
    <row r="19995" spans="2:6" s="55" customFormat="1" x14ac:dyDescent="0.25">
      <c r="B19995" s="209"/>
      <c r="C19995" s="564"/>
      <c r="D19995" s="209"/>
      <c r="F19995" s="685"/>
    </row>
    <row r="19996" spans="2:6" s="55" customFormat="1" x14ac:dyDescent="0.25">
      <c r="B19996" s="209"/>
      <c r="C19996" s="564"/>
      <c r="D19996" s="209"/>
      <c r="F19996" s="685"/>
    </row>
    <row r="19997" spans="2:6" s="55" customFormat="1" x14ac:dyDescent="0.25">
      <c r="B19997" s="209"/>
      <c r="C19997" s="564"/>
      <c r="D19997" s="209"/>
      <c r="F19997" s="685"/>
    </row>
    <row r="19998" spans="2:6" s="55" customFormat="1" x14ac:dyDescent="0.25">
      <c r="B19998" s="209"/>
      <c r="C19998" s="564"/>
      <c r="D19998" s="209"/>
      <c r="F19998" s="685"/>
    </row>
    <row r="19999" spans="2:6" s="55" customFormat="1" x14ac:dyDescent="0.25">
      <c r="B19999" s="209"/>
      <c r="C19999" s="564"/>
      <c r="D19999" s="209"/>
      <c r="F19999" s="685"/>
    </row>
    <row r="20000" spans="2:6" s="55" customFormat="1" x14ac:dyDescent="0.25">
      <c r="B20000" s="209"/>
      <c r="C20000" s="564"/>
      <c r="D20000" s="209"/>
      <c r="F20000" s="685"/>
    </row>
    <row r="20001" spans="2:6" s="55" customFormat="1" x14ac:dyDescent="0.25">
      <c r="B20001" s="209"/>
      <c r="C20001" s="564"/>
      <c r="D20001" s="209"/>
      <c r="F20001" s="685"/>
    </row>
    <row r="20002" spans="2:6" s="55" customFormat="1" x14ac:dyDescent="0.25">
      <c r="B20002" s="209"/>
      <c r="C20002" s="564"/>
      <c r="D20002" s="209"/>
      <c r="F20002" s="685"/>
    </row>
    <row r="20003" spans="2:6" s="55" customFormat="1" x14ac:dyDescent="0.25">
      <c r="B20003" s="209"/>
      <c r="C20003" s="564"/>
      <c r="D20003" s="209"/>
      <c r="F20003" s="685"/>
    </row>
    <row r="20004" spans="2:6" s="55" customFormat="1" x14ac:dyDescent="0.25">
      <c r="B20004" s="209"/>
      <c r="C20004" s="564"/>
      <c r="D20004" s="209"/>
      <c r="F20004" s="685"/>
    </row>
    <row r="20005" spans="2:6" s="55" customFormat="1" x14ac:dyDescent="0.25">
      <c r="B20005" s="209"/>
      <c r="C20005" s="564"/>
      <c r="D20005" s="209"/>
      <c r="F20005" s="685"/>
    </row>
    <row r="20006" spans="2:6" s="55" customFormat="1" x14ac:dyDescent="0.25">
      <c r="B20006" s="209"/>
      <c r="C20006" s="564"/>
      <c r="D20006" s="209"/>
      <c r="F20006" s="685"/>
    </row>
    <row r="20007" spans="2:6" s="55" customFormat="1" x14ac:dyDescent="0.25">
      <c r="B20007" s="209"/>
      <c r="C20007" s="564"/>
      <c r="D20007" s="209"/>
      <c r="F20007" s="685"/>
    </row>
    <row r="20008" spans="2:6" s="55" customFormat="1" x14ac:dyDescent="0.25">
      <c r="B20008" s="209"/>
      <c r="C20008" s="564"/>
      <c r="D20008" s="209"/>
      <c r="F20008" s="685"/>
    </row>
    <row r="20009" spans="2:6" s="55" customFormat="1" x14ac:dyDescent="0.25">
      <c r="B20009" s="209"/>
      <c r="C20009" s="564"/>
      <c r="D20009" s="209"/>
      <c r="F20009" s="685"/>
    </row>
    <row r="20010" spans="2:6" s="55" customFormat="1" x14ac:dyDescent="0.25">
      <c r="B20010" s="209"/>
      <c r="C20010" s="564"/>
      <c r="D20010" s="209"/>
      <c r="F20010" s="685"/>
    </row>
    <row r="20011" spans="2:6" s="55" customFormat="1" x14ac:dyDescent="0.25">
      <c r="B20011" s="209"/>
      <c r="C20011" s="564"/>
      <c r="D20011" s="209"/>
      <c r="F20011" s="685"/>
    </row>
    <row r="20012" spans="2:6" s="55" customFormat="1" x14ac:dyDescent="0.25">
      <c r="B20012" s="209"/>
      <c r="C20012" s="564"/>
      <c r="D20012" s="209"/>
      <c r="F20012" s="685"/>
    </row>
    <row r="20013" spans="2:6" s="55" customFormat="1" x14ac:dyDescent="0.25">
      <c r="B20013" s="209"/>
      <c r="C20013" s="564"/>
      <c r="D20013" s="209"/>
      <c r="F20013" s="685"/>
    </row>
    <row r="20014" spans="2:6" s="55" customFormat="1" x14ac:dyDescent="0.25">
      <c r="B20014" s="209"/>
      <c r="C20014" s="564"/>
      <c r="D20014" s="209"/>
      <c r="F20014" s="685"/>
    </row>
    <row r="20015" spans="2:6" s="55" customFormat="1" x14ac:dyDescent="0.25">
      <c r="B20015" s="209"/>
      <c r="C20015" s="564"/>
      <c r="D20015" s="209"/>
      <c r="F20015" s="685"/>
    </row>
    <row r="20016" spans="2:6" s="55" customFormat="1" x14ac:dyDescent="0.25">
      <c r="B20016" s="209"/>
      <c r="C20016" s="564"/>
      <c r="D20016" s="209"/>
      <c r="F20016" s="685"/>
    </row>
    <row r="20017" spans="2:6" s="55" customFormat="1" x14ac:dyDescent="0.25">
      <c r="B20017" s="209"/>
      <c r="C20017" s="564"/>
      <c r="D20017" s="209"/>
      <c r="F20017" s="685"/>
    </row>
    <row r="20018" spans="2:6" s="55" customFormat="1" x14ac:dyDescent="0.25">
      <c r="B20018" s="209"/>
      <c r="C20018" s="564"/>
      <c r="D20018" s="209"/>
      <c r="F20018" s="685"/>
    </row>
    <row r="20019" spans="2:6" s="55" customFormat="1" x14ac:dyDescent="0.25">
      <c r="B20019" s="209"/>
      <c r="C20019" s="564"/>
      <c r="D20019" s="209"/>
      <c r="F20019" s="685"/>
    </row>
    <row r="20020" spans="2:6" s="55" customFormat="1" x14ac:dyDescent="0.25">
      <c r="B20020" s="209"/>
      <c r="C20020" s="564"/>
      <c r="D20020" s="209"/>
      <c r="F20020" s="685"/>
    </row>
    <row r="20021" spans="2:6" s="55" customFormat="1" x14ac:dyDescent="0.25">
      <c r="B20021" s="209"/>
      <c r="C20021" s="564"/>
      <c r="D20021" s="209"/>
      <c r="F20021" s="685"/>
    </row>
    <row r="20022" spans="2:6" s="55" customFormat="1" x14ac:dyDescent="0.25">
      <c r="B20022" s="209"/>
      <c r="C20022" s="564"/>
      <c r="D20022" s="209"/>
      <c r="F20022" s="685"/>
    </row>
    <row r="20023" spans="2:6" s="55" customFormat="1" x14ac:dyDescent="0.25">
      <c r="B20023" s="209"/>
      <c r="C20023" s="564"/>
      <c r="D20023" s="209"/>
      <c r="F20023" s="685"/>
    </row>
    <row r="20024" spans="2:6" s="55" customFormat="1" x14ac:dyDescent="0.25">
      <c r="B20024" s="209"/>
      <c r="C20024" s="564"/>
      <c r="D20024" s="209"/>
      <c r="F20024" s="685"/>
    </row>
    <row r="20025" spans="2:6" s="55" customFormat="1" x14ac:dyDescent="0.25">
      <c r="B20025" s="209"/>
      <c r="C20025" s="564"/>
      <c r="D20025" s="209"/>
      <c r="F20025" s="685"/>
    </row>
    <row r="20026" spans="2:6" s="55" customFormat="1" x14ac:dyDescent="0.25">
      <c r="B20026" s="209"/>
      <c r="C20026" s="564"/>
      <c r="D20026" s="209"/>
      <c r="F20026" s="685"/>
    </row>
    <row r="20027" spans="2:6" s="55" customFormat="1" x14ac:dyDescent="0.25">
      <c r="B20027" s="209"/>
      <c r="C20027" s="564"/>
      <c r="D20027" s="209"/>
      <c r="F20027" s="685"/>
    </row>
    <row r="20028" spans="2:6" s="55" customFormat="1" x14ac:dyDescent="0.25">
      <c r="B20028" s="209"/>
      <c r="C20028" s="564"/>
      <c r="D20028" s="209"/>
      <c r="F20028" s="685"/>
    </row>
    <row r="20029" spans="2:6" s="55" customFormat="1" x14ac:dyDescent="0.25">
      <c r="B20029" s="209"/>
      <c r="C20029" s="564"/>
      <c r="D20029" s="209"/>
      <c r="F20029" s="685"/>
    </row>
    <row r="20030" spans="2:6" s="55" customFormat="1" x14ac:dyDescent="0.25">
      <c r="B20030" s="209"/>
      <c r="C20030" s="564"/>
      <c r="D20030" s="209"/>
      <c r="F20030" s="685"/>
    </row>
    <row r="20031" spans="2:6" s="55" customFormat="1" x14ac:dyDescent="0.25">
      <c r="B20031" s="209"/>
      <c r="C20031" s="564"/>
      <c r="D20031" s="209"/>
      <c r="F20031" s="685"/>
    </row>
    <row r="20032" spans="2:6" s="55" customFormat="1" x14ac:dyDescent="0.25">
      <c r="B20032" s="209"/>
      <c r="C20032" s="564"/>
      <c r="D20032" s="209"/>
      <c r="F20032" s="685"/>
    </row>
    <row r="20033" spans="2:6" s="55" customFormat="1" x14ac:dyDescent="0.25">
      <c r="B20033" s="209"/>
      <c r="C20033" s="564"/>
      <c r="D20033" s="209"/>
      <c r="F20033" s="685"/>
    </row>
    <row r="20034" spans="2:6" s="55" customFormat="1" x14ac:dyDescent="0.25">
      <c r="B20034" s="209"/>
      <c r="C20034" s="564"/>
      <c r="D20034" s="209"/>
      <c r="F20034" s="685"/>
    </row>
    <row r="20035" spans="2:6" s="55" customFormat="1" x14ac:dyDescent="0.25">
      <c r="B20035" s="209"/>
      <c r="C20035" s="564"/>
      <c r="D20035" s="209"/>
      <c r="F20035" s="685"/>
    </row>
    <row r="20036" spans="2:6" s="55" customFormat="1" x14ac:dyDescent="0.25">
      <c r="B20036" s="209"/>
      <c r="C20036" s="564"/>
      <c r="D20036" s="209"/>
      <c r="F20036" s="685"/>
    </row>
    <row r="20037" spans="2:6" s="55" customFormat="1" x14ac:dyDescent="0.25">
      <c r="B20037" s="209"/>
      <c r="C20037" s="564"/>
      <c r="D20037" s="209"/>
      <c r="F20037" s="685"/>
    </row>
    <row r="20038" spans="2:6" s="55" customFormat="1" x14ac:dyDescent="0.25">
      <c r="B20038" s="209"/>
      <c r="C20038" s="564"/>
      <c r="D20038" s="209"/>
      <c r="F20038" s="685"/>
    </row>
    <row r="20039" spans="2:6" s="55" customFormat="1" x14ac:dyDescent="0.25">
      <c r="B20039" s="209"/>
      <c r="C20039" s="564"/>
      <c r="D20039" s="209"/>
      <c r="F20039" s="685"/>
    </row>
    <row r="20040" spans="2:6" s="55" customFormat="1" x14ac:dyDescent="0.25">
      <c r="B20040" s="209"/>
      <c r="C20040" s="564"/>
      <c r="D20040" s="209"/>
      <c r="F20040" s="685"/>
    </row>
    <row r="20041" spans="2:6" s="55" customFormat="1" x14ac:dyDescent="0.25">
      <c r="B20041" s="209"/>
      <c r="C20041" s="564"/>
      <c r="D20041" s="209"/>
      <c r="F20041" s="685"/>
    </row>
    <row r="20042" spans="2:6" s="55" customFormat="1" x14ac:dyDescent="0.25">
      <c r="B20042" s="209"/>
      <c r="C20042" s="564"/>
      <c r="D20042" s="209"/>
      <c r="F20042" s="685"/>
    </row>
    <row r="20043" spans="2:6" s="55" customFormat="1" x14ac:dyDescent="0.25">
      <c r="B20043" s="209"/>
      <c r="C20043" s="564"/>
      <c r="D20043" s="209"/>
      <c r="F20043" s="685"/>
    </row>
    <row r="20044" spans="2:6" s="55" customFormat="1" x14ac:dyDescent="0.25">
      <c r="B20044" s="209"/>
      <c r="C20044" s="564"/>
      <c r="D20044" s="209"/>
      <c r="F20044" s="685"/>
    </row>
    <row r="20045" spans="2:6" s="55" customFormat="1" x14ac:dyDescent="0.25">
      <c r="B20045" s="209"/>
      <c r="C20045" s="564"/>
      <c r="D20045" s="209"/>
      <c r="F20045" s="685"/>
    </row>
    <row r="20046" spans="2:6" s="55" customFormat="1" x14ac:dyDescent="0.25">
      <c r="B20046" s="209"/>
      <c r="C20046" s="564"/>
      <c r="D20046" s="209"/>
      <c r="F20046" s="685"/>
    </row>
    <row r="20047" spans="2:6" s="55" customFormat="1" x14ac:dyDescent="0.25">
      <c r="B20047" s="209"/>
      <c r="C20047" s="564"/>
      <c r="D20047" s="209"/>
      <c r="F20047" s="685"/>
    </row>
    <row r="20048" spans="2:6" s="55" customFormat="1" x14ac:dyDescent="0.25">
      <c r="B20048" s="209"/>
      <c r="C20048" s="564"/>
      <c r="D20048" s="209"/>
      <c r="F20048" s="685"/>
    </row>
    <row r="20049" spans="2:6" s="55" customFormat="1" x14ac:dyDescent="0.25">
      <c r="B20049" s="209"/>
      <c r="C20049" s="564"/>
      <c r="D20049" s="209"/>
      <c r="F20049" s="685"/>
    </row>
    <row r="20050" spans="2:6" s="55" customFormat="1" x14ac:dyDescent="0.25">
      <c r="B20050" s="209"/>
      <c r="C20050" s="564"/>
      <c r="D20050" s="209"/>
      <c r="F20050" s="685"/>
    </row>
    <row r="20051" spans="2:6" s="55" customFormat="1" x14ac:dyDescent="0.25">
      <c r="B20051" s="209"/>
      <c r="C20051" s="564"/>
      <c r="D20051" s="209"/>
      <c r="F20051" s="685"/>
    </row>
    <row r="20052" spans="2:6" s="55" customFormat="1" x14ac:dyDescent="0.25">
      <c r="B20052" s="209"/>
      <c r="C20052" s="564"/>
      <c r="D20052" s="209"/>
      <c r="F20052" s="685"/>
    </row>
    <row r="20053" spans="2:6" s="55" customFormat="1" x14ac:dyDescent="0.25">
      <c r="B20053" s="209"/>
      <c r="C20053" s="564"/>
      <c r="D20053" s="209"/>
      <c r="F20053" s="685"/>
    </row>
    <row r="20054" spans="2:6" s="55" customFormat="1" x14ac:dyDescent="0.25">
      <c r="B20054" s="209"/>
      <c r="C20054" s="564"/>
      <c r="D20054" s="209"/>
      <c r="F20054" s="685"/>
    </row>
    <row r="20055" spans="2:6" s="55" customFormat="1" x14ac:dyDescent="0.25">
      <c r="B20055" s="209"/>
      <c r="C20055" s="564"/>
      <c r="D20055" s="209"/>
      <c r="F20055" s="685"/>
    </row>
    <row r="20056" spans="2:6" s="55" customFormat="1" x14ac:dyDescent="0.25">
      <c r="B20056" s="209"/>
      <c r="C20056" s="564"/>
      <c r="D20056" s="209"/>
      <c r="F20056" s="685"/>
    </row>
    <row r="20057" spans="2:6" s="55" customFormat="1" x14ac:dyDescent="0.25">
      <c r="B20057" s="209"/>
      <c r="C20057" s="564"/>
      <c r="D20057" s="209"/>
      <c r="F20057" s="685"/>
    </row>
    <row r="20058" spans="2:6" s="55" customFormat="1" x14ac:dyDescent="0.25">
      <c r="B20058" s="209"/>
      <c r="C20058" s="564"/>
      <c r="D20058" s="209"/>
      <c r="F20058" s="685"/>
    </row>
    <row r="20059" spans="2:6" s="55" customFormat="1" x14ac:dyDescent="0.25">
      <c r="B20059" s="209"/>
      <c r="C20059" s="564"/>
      <c r="D20059" s="209"/>
      <c r="F20059" s="685"/>
    </row>
    <row r="20060" spans="2:6" s="55" customFormat="1" x14ac:dyDescent="0.25">
      <c r="B20060" s="209"/>
      <c r="C20060" s="564"/>
      <c r="D20060" s="209"/>
      <c r="F20060" s="685"/>
    </row>
    <row r="20061" spans="2:6" s="55" customFormat="1" x14ac:dyDescent="0.25">
      <c r="B20061" s="209"/>
      <c r="C20061" s="564"/>
      <c r="D20061" s="209"/>
      <c r="F20061" s="685"/>
    </row>
    <row r="20062" spans="2:6" s="55" customFormat="1" x14ac:dyDescent="0.25">
      <c r="B20062" s="209"/>
      <c r="C20062" s="564"/>
      <c r="D20062" s="209"/>
      <c r="F20062" s="685"/>
    </row>
    <row r="20063" spans="2:6" s="55" customFormat="1" x14ac:dyDescent="0.25">
      <c r="B20063" s="209"/>
      <c r="C20063" s="564"/>
      <c r="D20063" s="209"/>
      <c r="F20063" s="685"/>
    </row>
    <row r="20064" spans="2:6" s="55" customFormat="1" x14ac:dyDescent="0.25">
      <c r="B20064" s="209"/>
      <c r="C20064" s="564"/>
      <c r="D20064" s="209"/>
      <c r="F20064" s="685"/>
    </row>
    <row r="20065" spans="2:6" s="55" customFormat="1" x14ac:dyDescent="0.25">
      <c r="B20065" s="209"/>
      <c r="C20065" s="564"/>
      <c r="D20065" s="209"/>
      <c r="F20065" s="685"/>
    </row>
    <row r="20066" spans="2:6" s="55" customFormat="1" x14ac:dyDescent="0.25">
      <c r="B20066" s="209"/>
      <c r="C20066" s="564"/>
      <c r="D20066" s="209"/>
      <c r="F20066" s="685"/>
    </row>
    <row r="20067" spans="2:6" s="55" customFormat="1" x14ac:dyDescent="0.25">
      <c r="B20067" s="209"/>
      <c r="C20067" s="564"/>
      <c r="D20067" s="209"/>
      <c r="F20067" s="685"/>
    </row>
    <row r="20068" spans="2:6" s="55" customFormat="1" x14ac:dyDescent="0.25">
      <c r="B20068" s="209"/>
      <c r="C20068" s="564"/>
      <c r="D20068" s="209"/>
      <c r="F20068" s="685"/>
    </row>
    <row r="20069" spans="2:6" s="55" customFormat="1" x14ac:dyDescent="0.25">
      <c r="B20069" s="209"/>
      <c r="C20069" s="564"/>
      <c r="D20069" s="209"/>
      <c r="F20069" s="685"/>
    </row>
    <row r="20070" spans="2:6" s="55" customFormat="1" x14ac:dyDescent="0.25">
      <c r="B20070" s="209"/>
      <c r="C20070" s="564"/>
      <c r="D20070" s="209"/>
      <c r="F20070" s="685"/>
    </row>
    <row r="20071" spans="2:6" s="55" customFormat="1" x14ac:dyDescent="0.25">
      <c r="B20071" s="209"/>
      <c r="C20071" s="564"/>
      <c r="D20071" s="209"/>
      <c r="F20071" s="685"/>
    </row>
    <row r="20072" spans="2:6" s="55" customFormat="1" x14ac:dyDescent="0.25">
      <c r="B20072" s="209"/>
      <c r="C20072" s="564"/>
      <c r="D20072" s="209"/>
      <c r="F20072" s="685"/>
    </row>
    <row r="20073" spans="2:6" s="55" customFormat="1" x14ac:dyDescent="0.25">
      <c r="B20073" s="209"/>
      <c r="C20073" s="564"/>
      <c r="D20073" s="209"/>
      <c r="F20073" s="685"/>
    </row>
    <row r="20074" spans="2:6" s="55" customFormat="1" x14ac:dyDescent="0.25">
      <c r="B20074" s="209"/>
      <c r="C20074" s="564"/>
      <c r="D20074" s="209"/>
      <c r="F20074" s="685"/>
    </row>
    <row r="20075" spans="2:6" s="55" customFormat="1" x14ac:dyDescent="0.25">
      <c r="B20075" s="209"/>
      <c r="C20075" s="564"/>
      <c r="D20075" s="209"/>
      <c r="F20075" s="685"/>
    </row>
    <row r="20076" spans="2:6" s="55" customFormat="1" x14ac:dyDescent="0.25">
      <c r="B20076" s="209"/>
      <c r="C20076" s="564"/>
      <c r="D20076" s="209"/>
      <c r="F20076" s="685"/>
    </row>
    <row r="20077" spans="2:6" s="55" customFormat="1" x14ac:dyDescent="0.25">
      <c r="B20077" s="209"/>
      <c r="C20077" s="564"/>
      <c r="D20077" s="209"/>
      <c r="F20077" s="685"/>
    </row>
    <row r="20078" spans="2:6" s="55" customFormat="1" x14ac:dyDescent="0.25">
      <c r="B20078" s="209"/>
      <c r="C20078" s="564"/>
      <c r="D20078" s="209"/>
      <c r="F20078" s="685"/>
    </row>
    <row r="20079" spans="2:6" s="55" customFormat="1" x14ac:dyDescent="0.25">
      <c r="B20079" s="209"/>
      <c r="C20079" s="564"/>
      <c r="D20079" s="209"/>
      <c r="F20079" s="685"/>
    </row>
    <row r="20080" spans="2:6" s="55" customFormat="1" x14ac:dyDescent="0.25">
      <c r="B20080" s="209"/>
      <c r="C20080" s="564"/>
      <c r="D20080" s="209"/>
      <c r="F20080" s="685"/>
    </row>
    <row r="20081" spans="2:6" s="55" customFormat="1" x14ac:dyDescent="0.25">
      <c r="B20081" s="209"/>
      <c r="C20081" s="564"/>
      <c r="D20081" s="209"/>
      <c r="F20081" s="685"/>
    </row>
    <row r="20082" spans="2:6" s="55" customFormat="1" x14ac:dyDescent="0.25">
      <c r="B20082" s="209"/>
      <c r="C20082" s="564"/>
      <c r="D20082" s="209"/>
      <c r="F20082" s="685"/>
    </row>
    <row r="20083" spans="2:6" s="55" customFormat="1" x14ac:dyDescent="0.25">
      <c r="B20083" s="209"/>
      <c r="C20083" s="564"/>
      <c r="D20083" s="209"/>
      <c r="F20083" s="685"/>
    </row>
    <row r="20084" spans="2:6" s="55" customFormat="1" x14ac:dyDescent="0.25">
      <c r="B20084" s="209"/>
      <c r="C20084" s="564"/>
      <c r="D20084" s="209"/>
      <c r="F20084" s="685"/>
    </row>
    <row r="20085" spans="2:6" s="55" customFormat="1" x14ac:dyDescent="0.25">
      <c r="B20085" s="209"/>
      <c r="C20085" s="564"/>
      <c r="D20085" s="209"/>
      <c r="F20085" s="685"/>
    </row>
    <row r="20086" spans="2:6" s="55" customFormat="1" x14ac:dyDescent="0.25">
      <c r="B20086" s="209"/>
      <c r="C20086" s="564"/>
      <c r="D20086" s="209"/>
      <c r="F20086" s="685"/>
    </row>
    <row r="20087" spans="2:6" s="55" customFormat="1" x14ac:dyDescent="0.25">
      <c r="B20087" s="209"/>
      <c r="C20087" s="564"/>
      <c r="D20087" s="209"/>
      <c r="F20087" s="685"/>
    </row>
    <row r="20088" spans="2:6" s="55" customFormat="1" x14ac:dyDescent="0.25">
      <c r="B20088" s="209"/>
      <c r="C20088" s="564"/>
      <c r="D20088" s="209"/>
      <c r="F20088" s="685"/>
    </row>
    <row r="20089" spans="2:6" s="55" customFormat="1" x14ac:dyDescent="0.25">
      <c r="B20089" s="209"/>
      <c r="C20089" s="564"/>
      <c r="D20089" s="209"/>
      <c r="F20089" s="685"/>
    </row>
    <row r="20090" spans="2:6" s="55" customFormat="1" x14ac:dyDescent="0.25">
      <c r="B20090" s="209"/>
      <c r="C20090" s="564"/>
      <c r="D20090" s="209"/>
      <c r="F20090" s="685"/>
    </row>
    <row r="20091" spans="2:6" s="55" customFormat="1" x14ac:dyDescent="0.25">
      <c r="B20091" s="209"/>
      <c r="C20091" s="564"/>
      <c r="D20091" s="209"/>
      <c r="F20091" s="685"/>
    </row>
    <row r="20092" spans="2:6" s="55" customFormat="1" x14ac:dyDescent="0.25">
      <c r="B20092" s="209"/>
      <c r="C20092" s="564"/>
      <c r="D20092" s="209"/>
      <c r="F20092" s="685"/>
    </row>
    <row r="20093" spans="2:6" s="55" customFormat="1" x14ac:dyDescent="0.25">
      <c r="B20093" s="209"/>
      <c r="C20093" s="564"/>
      <c r="D20093" s="209"/>
      <c r="F20093" s="685"/>
    </row>
    <row r="20094" spans="2:6" s="55" customFormat="1" x14ac:dyDescent="0.25">
      <c r="B20094" s="209"/>
      <c r="C20094" s="564"/>
      <c r="D20094" s="209"/>
      <c r="F20094" s="685"/>
    </row>
    <row r="20095" spans="2:6" s="55" customFormat="1" x14ac:dyDescent="0.25">
      <c r="B20095" s="209"/>
      <c r="C20095" s="564"/>
      <c r="D20095" s="209"/>
      <c r="F20095" s="685"/>
    </row>
    <row r="20096" spans="2:6" s="55" customFormat="1" x14ac:dyDescent="0.25">
      <c r="B20096" s="209"/>
      <c r="C20096" s="564"/>
      <c r="D20096" s="209"/>
      <c r="F20096" s="685"/>
    </row>
    <row r="20097" spans="2:6" s="55" customFormat="1" x14ac:dyDescent="0.25">
      <c r="B20097" s="209"/>
      <c r="C20097" s="564"/>
      <c r="D20097" s="209"/>
      <c r="F20097" s="685"/>
    </row>
    <row r="20098" spans="2:6" s="55" customFormat="1" x14ac:dyDescent="0.25">
      <c r="B20098" s="209"/>
      <c r="C20098" s="564"/>
      <c r="D20098" s="209"/>
      <c r="F20098" s="685"/>
    </row>
    <row r="20099" spans="2:6" s="55" customFormat="1" x14ac:dyDescent="0.25">
      <c r="B20099" s="209"/>
      <c r="C20099" s="564"/>
      <c r="D20099" s="209"/>
      <c r="F20099" s="685"/>
    </row>
    <row r="20100" spans="2:6" s="55" customFormat="1" x14ac:dyDescent="0.25">
      <c r="B20100" s="209"/>
      <c r="C20100" s="564"/>
      <c r="D20100" s="209"/>
      <c r="F20100" s="685"/>
    </row>
    <row r="20101" spans="2:6" s="55" customFormat="1" x14ac:dyDescent="0.25">
      <c r="B20101" s="209"/>
      <c r="C20101" s="564"/>
      <c r="D20101" s="209"/>
      <c r="F20101" s="685"/>
    </row>
    <row r="20102" spans="2:6" s="55" customFormat="1" x14ac:dyDescent="0.25">
      <c r="B20102" s="209"/>
      <c r="C20102" s="564"/>
      <c r="D20102" s="209"/>
      <c r="F20102" s="685"/>
    </row>
    <row r="20103" spans="2:6" s="55" customFormat="1" x14ac:dyDescent="0.25">
      <c r="B20103" s="209"/>
      <c r="C20103" s="564"/>
      <c r="D20103" s="209"/>
      <c r="F20103" s="685"/>
    </row>
    <row r="20104" spans="2:6" s="55" customFormat="1" x14ac:dyDescent="0.25">
      <c r="B20104" s="209"/>
      <c r="C20104" s="564"/>
      <c r="D20104" s="209"/>
      <c r="F20104" s="685"/>
    </row>
    <row r="20105" spans="2:6" s="55" customFormat="1" x14ac:dyDescent="0.25">
      <c r="B20105" s="209"/>
      <c r="C20105" s="564"/>
      <c r="D20105" s="209"/>
      <c r="F20105" s="685"/>
    </row>
    <row r="20106" spans="2:6" s="55" customFormat="1" x14ac:dyDescent="0.25">
      <c r="B20106" s="209"/>
      <c r="C20106" s="564"/>
      <c r="D20106" s="209"/>
      <c r="F20106" s="685"/>
    </row>
    <row r="20107" spans="2:6" s="55" customFormat="1" x14ac:dyDescent="0.25">
      <c r="B20107" s="209"/>
      <c r="C20107" s="564"/>
      <c r="D20107" s="209"/>
      <c r="F20107" s="685"/>
    </row>
    <row r="20108" spans="2:6" s="55" customFormat="1" x14ac:dyDescent="0.25">
      <c r="B20108" s="209"/>
      <c r="C20108" s="564"/>
      <c r="D20108" s="209"/>
      <c r="F20108" s="685"/>
    </row>
    <row r="20109" spans="2:6" s="55" customFormat="1" x14ac:dyDescent="0.25">
      <c r="B20109" s="209"/>
      <c r="C20109" s="564"/>
      <c r="D20109" s="209"/>
      <c r="F20109" s="685"/>
    </row>
    <row r="20110" spans="2:6" s="55" customFormat="1" x14ac:dyDescent="0.25">
      <c r="B20110" s="209"/>
      <c r="C20110" s="564"/>
      <c r="D20110" s="209"/>
      <c r="F20110" s="685"/>
    </row>
    <row r="20111" spans="2:6" s="55" customFormat="1" x14ac:dyDescent="0.25">
      <c r="B20111" s="209"/>
      <c r="C20111" s="564"/>
      <c r="D20111" s="209"/>
      <c r="F20111" s="685"/>
    </row>
    <row r="20112" spans="2:6" s="55" customFormat="1" x14ac:dyDescent="0.25">
      <c r="B20112" s="209"/>
      <c r="C20112" s="564"/>
      <c r="D20112" s="209"/>
      <c r="F20112" s="685"/>
    </row>
    <row r="20113" spans="2:6" s="55" customFormat="1" x14ac:dyDescent="0.25">
      <c r="B20113" s="209"/>
      <c r="C20113" s="564"/>
      <c r="D20113" s="209"/>
      <c r="F20113" s="685"/>
    </row>
    <row r="20114" spans="2:6" s="55" customFormat="1" x14ac:dyDescent="0.25">
      <c r="B20114" s="209"/>
      <c r="C20114" s="564"/>
      <c r="D20114" s="209"/>
      <c r="F20114" s="685"/>
    </row>
    <row r="20115" spans="2:6" s="55" customFormat="1" x14ac:dyDescent="0.25">
      <c r="B20115" s="209"/>
      <c r="C20115" s="564"/>
      <c r="D20115" s="209"/>
      <c r="F20115" s="685"/>
    </row>
    <row r="20116" spans="2:6" s="55" customFormat="1" x14ac:dyDescent="0.25">
      <c r="B20116" s="209"/>
      <c r="C20116" s="564"/>
      <c r="D20116" s="209"/>
      <c r="F20116" s="685"/>
    </row>
    <row r="20117" spans="2:6" s="55" customFormat="1" x14ac:dyDescent="0.25">
      <c r="B20117" s="209"/>
      <c r="C20117" s="564"/>
      <c r="D20117" s="209"/>
      <c r="F20117" s="685"/>
    </row>
    <row r="20118" spans="2:6" s="55" customFormat="1" x14ac:dyDescent="0.25">
      <c r="B20118" s="209"/>
      <c r="C20118" s="564"/>
      <c r="D20118" s="209"/>
      <c r="F20118" s="685"/>
    </row>
    <row r="20119" spans="2:6" s="55" customFormat="1" x14ac:dyDescent="0.25">
      <c r="B20119" s="209"/>
      <c r="C20119" s="564"/>
      <c r="D20119" s="209"/>
      <c r="F20119" s="685"/>
    </row>
    <row r="20120" spans="2:6" s="55" customFormat="1" x14ac:dyDescent="0.25">
      <c r="B20120" s="209"/>
      <c r="C20120" s="564"/>
      <c r="D20120" s="209"/>
      <c r="F20120" s="685"/>
    </row>
    <row r="20121" spans="2:6" s="55" customFormat="1" x14ac:dyDescent="0.25">
      <c r="B20121" s="209"/>
      <c r="C20121" s="564"/>
      <c r="D20121" s="209"/>
      <c r="F20121" s="685"/>
    </row>
    <row r="20122" spans="2:6" s="55" customFormat="1" x14ac:dyDescent="0.25">
      <c r="B20122" s="209"/>
      <c r="C20122" s="564"/>
      <c r="D20122" s="209"/>
      <c r="F20122" s="685"/>
    </row>
    <row r="20123" spans="2:6" s="55" customFormat="1" x14ac:dyDescent="0.25">
      <c r="B20123" s="209"/>
      <c r="C20123" s="564"/>
      <c r="D20123" s="209"/>
      <c r="F20123" s="685"/>
    </row>
    <row r="20124" spans="2:6" s="55" customFormat="1" x14ac:dyDescent="0.25">
      <c r="B20124" s="209"/>
      <c r="C20124" s="564"/>
      <c r="D20124" s="209"/>
      <c r="F20124" s="685"/>
    </row>
    <row r="20125" spans="2:6" s="55" customFormat="1" x14ac:dyDescent="0.25">
      <c r="B20125" s="209"/>
      <c r="C20125" s="564"/>
      <c r="D20125" s="209"/>
      <c r="F20125" s="685"/>
    </row>
    <row r="20126" spans="2:6" s="55" customFormat="1" x14ac:dyDescent="0.25">
      <c r="B20126" s="209"/>
      <c r="C20126" s="564"/>
      <c r="D20126" s="209"/>
      <c r="F20126" s="685"/>
    </row>
    <row r="20127" spans="2:6" s="55" customFormat="1" x14ac:dyDescent="0.25">
      <c r="B20127" s="209"/>
      <c r="C20127" s="564"/>
      <c r="D20127" s="209"/>
      <c r="F20127" s="685"/>
    </row>
    <row r="20128" spans="2:6" s="55" customFormat="1" x14ac:dyDescent="0.25">
      <c r="B20128" s="209"/>
      <c r="C20128" s="564"/>
      <c r="D20128" s="209"/>
      <c r="F20128" s="685"/>
    </row>
    <row r="20129" spans="2:6" s="55" customFormat="1" x14ac:dyDescent="0.25">
      <c r="B20129" s="209"/>
      <c r="C20129" s="564"/>
      <c r="D20129" s="209"/>
      <c r="F20129" s="685"/>
    </row>
    <row r="20130" spans="2:6" s="55" customFormat="1" x14ac:dyDescent="0.25">
      <c r="B20130" s="209"/>
      <c r="C20130" s="564"/>
      <c r="D20130" s="209"/>
      <c r="F20130" s="685"/>
    </row>
    <row r="20131" spans="2:6" s="55" customFormat="1" x14ac:dyDescent="0.25">
      <c r="B20131" s="209"/>
      <c r="C20131" s="564"/>
      <c r="D20131" s="209"/>
      <c r="F20131" s="685"/>
    </row>
    <row r="20132" spans="2:6" s="55" customFormat="1" x14ac:dyDescent="0.25">
      <c r="B20132" s="209"/>
      <c r="C20132" s="564"/>
      <c r="D20132" s="209"/>
      <c r="F20132" s="685"/>
    </row>
    <row r="20133" spans="2:6" s="55" customFormat="1" x14ac:dyDescent="0.25">
      <c r="B20133" s="209"/>
      <c r="C20133" s="564"/>
      <c r="D20133" s="209"/>
      <c r="F20133" s="685"/>
    </row>
    <row r="20134" spans="2:6" s="55" customFormat="1" x14ac:dyDescent="0.25">
      <c r="B20134" s="209"/>
      <c r="C20134" s="564"/>
      <c r="D20134" s="209"/>
      <c r="F20134" s="685"/>
    </row>
    <row r="20135" spans="2:6" s="55" customFormat="1" x14ac:dyDescent="0.25">
      <c r="B20135" s="209"/>
      <c r="C20135" s="564"/>
      <c r="D20135" s="209"/>
      <c r="F20135" s="685"/>
    </row>
    <row r="20136" spans="2:6" s="55" customFormat="1" x14ac:dyDescent="0.25">
      <c r="B20136" s="209"/>
      <c r="C20136" s="564"/>
      <c r="D20136" s="209"/>
      <c r="F20136" s="685"/>
    </row>
    <row r="20137" spans="2:6" s="55" customFormat="1" x14ac:dyDescent="0.25">
      <c r="B20137" s="209"/>
      <c r="C20137" s="564"/>
      <c r="D20137" s="209"/>
      <c r="F20137" s="685"/>
    </row>
    <row r="20138" spans="2:6" s="55" customFormat="1" x14ac:dyDescent="0.25">
      <c r="B20138" s="209"/>
      <c r="C20138" s="564"/>
      <c r="D20138" s="209"/>
      <c r="F20138" s="685"/>
    </row>
    <row r="20139" spans="2:6" s="55" customFormat="1" x14ac:dyDescent="0.25">
      <c r="B20139" s="209"/>
      <c r="C20139" s="564"/>
      <c r="D20139" s="209"/>
      <c r="F20139" s="685"/>
    </row>
    <row r="20140" spans="2:6" s="55" customFormat="1" x14ac:dyDescent="0.25">
      <c r="B20140" s="209"/>
      <c r="C20140" s="564"/>
      <c r="D20140" s="209"/>
      <c r="F20140" s="685"/>
    </row>
    <row r="20141" spans="2:6" s="55" customFormat="1" x14ac:dyDescent="0.25">
      <c r="B20141" s="209"/>
      <c r="C20141" s="564"/>
      <c r="D20141" s="209"/>
      <c r="F20141" s="685"/>
    </row>
    <row r="20142" spans="2:6" s="55" customFormat="1" x14ac:dyDescent="0.25">
      <c r="B20142" s="209"/>
      <c r="C20142" s="564"/>
      <c r="D20142" s="209"/>
      <c r="F20142" s="685"/>
    </row>
    <row r="20143" spans="2:6" s="55" customFormat="1" x14ac:dyDescent="0.25">
      <c r="B20143" s="209"/>
      <c r="C20143" s="564"/>
      <c r="D20143" s="209"/>
      <c r="F20143" s="685"/>
    </row>
    <row r="20144" spans="2:6" s="55" customFormat="1" x14ac:dyDescent="0.25">
      <c r="B20144" s="209"/>
      <c r="C20144" s="564"/>
      <c r="D20144" s="209"/>
      <c r="F20144" s="685"/>
    </row>
    <row r="20145" spans="2:6" s="55" customFormat="1" x14ac:dyDescent="0.25">
      <c r="B20145" s="209"/>
      <c r="C20145" s="564"/>
      <c r="D20145" s="209"/>
      <c r="F20145" s="685"/>
    </row>
    <row r="20146" spans="2:6" s="55" customFormat="1" x14ac:dyDescent="0.25">
      <c r="B20146" s="209"/>
      <c r="C20146" s="564"/>
      <c r="D20146" s="209"/>
      <c r="F20146" s="685"/>
    </row>
    <row r="20147" spans="2:6" s="55" customFormat="1" x14ac:dyDescent="0.25">
      <c r="B20147" s="209"/>
      <c r="C20147" s="564"/>
      <c r="D20147" s="209"/>
      <c r="F20147" s="685"/>
    </row>
    <row r="20148" spans="2:6" s="55" customFormat="1" x14ac:dyDescent="0.25">
      <c r="B20148" s="209"/>
      <c r="C20148" s="564"/>
      <c r="D20148" s="209"/>
      <c r="F20148" s="685"/>
    </row>
    <row r="20149" spans="2:6" s="55" customFormat="1" x14ac:dyDescent="0.25">
      <c r="B20149" s="209"/>
      <c r="C20149" s="564"/>
      <c r="D20149" s="209"/>
      <c r="F20149" s="685"/>
    </row>
    <row r="20150" spans="2:6" s="55" customFormat="1" x14ac:dyDescent="0.25">
      <c r="B20150" s="209"/>
      <c r="C20150" s="564"/>
      <c r="D20150" s="209"/>
      <c r="F20150" s="685"/>
    </row>
    <row r="20151" spans="2:6" s="55" customFormat="1" x14ac:dyDescent="0.25">
      <c r="B20151" s="209"/>
      <c r="C20151" s="564"/>
      <c r="D20151" s="209"/>
      <c r="F20151" s="685"/>
    </row>
    <row r="20152" spans="2:6" s="55" customFormat="1" x14ac:dyDescent="0.25">
      <c r="B20152" s="209"/>
      <c r="C20152" s="564"/>
      <c r="D20152" s="209"/>
      <c r="F20152" s="685"/>
    </row>
    <row r="20153" spans="2:6" s="55" customFormat="1" x14ac:dyDescent="0.25">
      <c r="B20153" s="209"/>
      <c r="C20153" s="564"/>
      <c r="D20153" s="209"/>
      <c r="F20153" s="685"/>
    </row>
    <row r="20154" spans="2:6" s="55" customFormat="1" x14ac:dyDescent="0.25">
      <c r="B20154" s="209"/>
      <c r="C20154" s="564"/>
      <c r="D20154" s="209"/>
      <c r="F20154" s="685"/>
    </row>
    <row r="20155" spans="2:6" s="55" customFormat="1" x14ac:dyDescent="0.25">
      <c r="B20155" s="209"/>
      <c r="C20155" s="564"/>
      <c r="D20155" s="209"/>
      <c r="F20155" s="685"/>
    </row>
    <row r="20156" spans="2:6" s="55" customFormat="1" x14ac:dyDescent="0.25">
      <c r="B20156" s="209"/>
      <c r="C20156" s="564"/>
      <c r="D20156" s="209"/>
      <c r="F20156" s="685"/>
    </row>
    <row r="20157" spans="2:6" s="55" customFormat="1" x14ac:dyDescent="0.25">
      <c r="B20157" s="209"/>
      <c r="C20157" s="564"/>
      <c r="D20157" s="209"/>
      <c r="F20157" s="685"/>
    </row>
    <row r="20158" spans="2:6" s="55" customFormat="1" x14ac:dyDescent="0.25">
      <c r="B20158" s="209"/>
      <c r="C20158" s="564"/>
      <c r="D20158" s="209"/>
      <c r="F20158" s="685"/>
    </row>
    <row r="20159" spans="2:6" s="55" customFormat="1" x14ac:dyDescent="0.25">
      <c r="B20159" s="209"/>
      <c r="C20159" s="564"/>
      <c r="D20159" s="209"/>
      <c r="F20159" s="685"/>
    </row>
    <row r="20160" spans="2:6" s="55" customFormat="1" x14ac:dyDescent="0.25">
      <c r="B20160" s="209"/>
      <c r="C20160" s="564"/>
      <c r="D20160" s="209"/>
      <c r="F20160" s="685"/>
    </row>
    <row r="20161" spans="2:6" s="55" customFormat="1" x14ac:dyDescent="0.25">
      <c r="B20161" s="209"/>
      <c r="C20161" s="564"/>
      <c r="D20161" s="209"/>
      <c r="F20161" s="685"/>
    </row>
    <row r="20162" spans="2:6" s="55" customFormat="1" x14ac:dyDescent="0.25">
      <c r="B20162" s="209"/>
      <c r="C20162" s="564"/>
      <c r="D20162" s="209"/>
      <c r="F20162" s="685"/>
    </row>
    <row r="20163" spans="2:6" s="55" customFormat="1" x14ac:dyDescent="0.25">
      <c r="B20163" s="209"/>
      <c r="C20163" s="564"/>
      <c r="D20163" s="209"/>
      <c r="F20163" s="685"/>
    </row>
    <row r="20164" spans="2:6" s="55" customFormat="1" x14ac:dyDescent="0.25">
      <c r="B20164" s="209"/>
      <c r="C20164" s="564"/>
      <c r="D20164" s="209"/>
      <c r="F20164" s="685"/>
    </row>
    <row r="20165" spans="2:6" s="55" customFormat="1" x14ac:dyDescent="0.25">
      <c r="B20165" s="209"/>
      <c r="C20165" s="564"/>
      <c r="D20165" s="209"/>
      <c r="F20165" s="685"/>
    </row>
    <row r="20166" spans="2:6" s="55" customFormat="1" x14ac:dyDescent="0.25">
      <c r="B20166" s="209"/>
      <c r="C20166" s="564"/>
      <c r="D20166" s="209"/>
      <c r="F20166" s="685"/>
    </row>
    <row r="20167" spans="2:6" s="55" customFormat="1" x14ac:dyDescent="0.25">
      <c r="B20167" s="209"/>
      <c r="C20167" s="564"/>
      <c r="D20167" s="209"/>
      <c r="F20167" s="685"/>
    </row>
    <row r="20168" spans="2:6" s="55" customFormat="1" x14ac:dyDescent="0.25">
      <c r="B20168" s="209"/>
      <c r="C20168" s="564"/>
      <c r="D20168" s="209"/>
      <c r="F20168" s="685"/>
    </row>
    <row r="20169" spans="2:6" s="55" customFormat="1" x14ac:dyDescent="0.25">
      <c r="B20169" s="209"/>
      <c r="C20169" s="564"/>
      <c r="D20169" s="209"/>
      <c r="F20169" s="685"/>
    </row>
    <row r="20170" spans="2:6" s="55" customFormat="1" x14ac:dyDescent="0.25">
      <c r="B20170" s="209"/>
      <c r="C20170" s="564"/>
      <c r="D20170" s="209"/>
      <c r="F20170" s="685"/>
    </row>
    <row r="20171" spans="2:6" s="55" customFormat="1" x14ac:dyDescent="0.25">
      <c r="B20171" s="209"/>
      <c r="C20171" s="564"/>
      <c r="D20171" s="209"/>
      <c r="F20171" s="685"/>
    </row>
    <row r="20172" spans="2:6" s="55" customFormat="1" x14ac:dyDescent="0.25">
      <c r="B20172" s="209"/>
      <c r="C20172" s="564"/>
      <c r="D20172" s="209"/>
      <c r="F20172" s="685"/>
    </row>
    <row r="20173" spans="2:6" s="55" customFormat="1" x14ac:dyDescent="0.25">
      <c r="B20173" s="209"/>
      <c r="C20173" s="564"/>
      <c r="D20173" s="209"/>
      <c r="F20173" s="685"/>
    </row>
    <row r="20174" spans="2:6" s="55" customFormat="1" x14ac:dyDescent="0.25">
      <c r="B20174" s="209"/>
      <c r="C20174" s="564"/>
      <c r="D20174" s="209"/>
      <c r="F20174" s="685"/>
    </row>
    <row r="20175" spans="2:6" s="55" customFormat="1" x14ac:dyDescent="0.25">
      <c r="B20175" s="209"/>
      <c r="C20175" s="564"/>
      <c r="D20175" s="209"/>
      <c r="F20175" s="685"/>
    </row>
    <row r="20176" spans="2:6" s="55" customFormat="1" x14ac:dyDescent="0.25">
      <c r="B20176" s="209"/>
      <c r="C20176" s="564"/>
      <c r="D20176" s="209"/>
      <c r="F20176" s="685"/>
    </row>
    <row r="20177" spans="2:6" s="55" customFormat="1" x14ac:dyDescent="0.25">
      <c r="B20177" s="209"/>
      <c r="C20177" s="564"/>
      <c r="D20177" s="209"/>
      <c r="F20177" s="685"/>
    </row>
    <row r="20178" spans="2:6" s="55" customFormat="1" x14ac:dyDescent="0.25">
      <c r="B20178" s="209"/>
      <c r="C20178" s="564"/>
      <c r="D20178" s="209"/>
      <c r="F20178" s="685"/>
    </row>
    <row r="20179" spans="2:6" s="55" customFormat="1" x14ac:dyDescent="0.25">
      <c r="B20179" s="209"/>
      <c r="C20179" s="564"/>
      <c r="D20179" s="209"/>
      <c r="F20179" s="685"/>
    </row>
    <row r="20180" spans="2:6" s="55" customFormat="1" x14ac:dyDescent="0.25">
      <c r="B20180" s="209"/>
      <c r="C20180" s="564"/>
      <c r="D20180" s="209"/>
      <c r="F20180" s="685"/>
    </row>
    <row r="20181" spans="2:6" s="55" customFormat="1" x14ac:dyDescent="0.25">
      <c r="B20181" s="209"/>
      <c r="C20181" s="564"/>
      <c r="D20181" s="209"/>
      <c r="F20181" s="685"/>
    </row>
    <row r="20182" spans="2:6" s="55" customFormat="1" x14ac:dyDescent="0.25">
      <c r="B20182" s="209"/>
      <c r="C20182" s="564"/>
      <c r="D20182" s="209"/>
      <c r="F20182" s="685"/>
    </row>
    <row r="20183" spans="2:6" s="55" customFormat="1" x14ac:dyDescent="0.25">
      <c r="B20183" s="209"/>
      <c r="C20183" s="564"/>
      <c r="D20183" s="209"/>
      <c r="F20183" s="685"/>
    </row>
    <row r="20184" spans="2:6" s="55" customFormat="1" x14ac:dyDescent="0.25">
      <c r="B20184" s="209"/>
      <c r="C20184" s="564"/>
      <c r="D20184" s="209"/>
      <c r="F20184" s="685"/>
    </row>
    <row r="20185" spans="2:6" s="55" customFormat="1" x14ac:dyDescent="0.25">
      <c r="B20185" s="209"/>
      <c r="C20185" s="564"/>
      <c r="D20185" s="209"/>
      <c r="F20185" s="685"/>
    </row>
    <row r="20186" spans="2:6" s="55" customFormat="1" x14ac:dyDescent="0.25">
      <c r="B20186" s="209"/>
      <c r="C20186" s="564"/>
      <c r="D20186" s="209"/>
      <c r="F20186" s="685"/>
    </row>
    <row r="20187" spans="2:6" s="55" customFormat="1" x14ac:dyDescent="0.25">
      <c r="B20187" s="209"/>
      <c r="C20187" s="564"/>
      <c r="D20187" s="209"/>
      <c r="F20187" s="685"/>
    </row>
    <row r="20188" spans="2:6" s="55" customFormat="1" x14ac:dyDescent="0.25">
      <c r="B20188" s="209"/>
      <c r="C20188" s="564"/>
      <c r="D20188" s="209"/>
      <c r="F20188" s="685"/>
    </row>
    <row r="20189" spans="2:6" s="55" customFormat="1" x14ac:dyDescent="0.25">
      <c r="B20189" s="209"/>
      <c r="C20189" s="564"/>
      <c r="D20189" s="209"/>
      <c r="F20189" s="685"/>
    </row>
    <row r="20190" spans="2:6" s="55" customFormat="1" x14ac:dyDescent="0.25">
      <c r="B20190" s="209"/>
      <c r="C20190" s="564"/>
      <c r="D20190" s="209"/>
      <c r="F20190" s="685"/>
    </row>
    <row r="20191" spans="2:6" s="55" customFormat="1" x14ac:dyDescent="0.25">
      <c r="B20191" s="209"/>
      <c r="C20191" s="564"/>
      <c r="D20191" s="209"/>
      <c r="F20191" s="685"/>
    </row>
    <row r="20192" spans="2:6" s="55" customFormat="1" x14ac:dyDescent="0.25">
      <c r="B20192" s="209"/>
      <c r="C20192" s="564"/>
      <c r="D20192" s="209"/>
      <c r="F20192" s="685"/>
    </row>
    <row r="20193" spans="2:6" s="55" customFormat="1" x14ac:dyDescent="0.25">
      <c r="B20193" s="209"/>
      <c r="C20193" s="564"/>
      <c r="D20193" s="209"/>
      <c r="F20193" s="685"/>
    </row>
    <row r="20194" spans="2:6" s="55" customFormat="1" x14ac:dyDescent="0.25">
      <c r="B20194" s="209"/>
      <c r="C20194" s="564"/>
      <c r="D20194" s="209"/>
      <c r="F20194" s="685"/>
    </row>
    <row r="20195" spans="2:6" s="55" customFormat="1" x14ac:dyDescent="0.25">
      <c r="B20195" s="209"/>
      <c r="C20195" s="564"/>
      <c r="D20195" s="209"/>
      <c r="F20195" s="685"/>
    </row>
    <row r="20196" spans="2:6" s="55" customFormat="1" x14ac:dyDescent="0.25">
      <c r="B20196" s="209"/>
      <c r="C20196" s="564"/>
      <c r="D20196" s="209"/>
      <c r="F20196" s="685"/>
    </row>
    <row r="20197" spans="2:6" s="55" customFormat="1" x14ac:dyDescent="0.25">
      <c r="B20197" s="209"/>
      <c r="C20197" s="564"/>
      <c r="D20197" s="209"/>
      <c r="F20197" s="685"/>
    </row>
    <row r="20198" spans="2:6" s="55" customFormat="1" x14ac:dyDescent="0.25">
      <c r="B20198" s="209"/>
      <c r="C20198" s="564"/>
      <c r="D20198" s="209"/>
      <c r="F20198" s="685"/>
    </row>
    <row r="20199" spans="2:6" s="55" customFormat="1" x14ac:dyDescent="0.25">
      <c r="B20199" s="209"/>
      <c r="C20199" s="564"/>
      <c r="D20199" s="209"/>
      <c r="F20199" s="685"/>
    </row>
    <row r="20200" spans="2:6" s="55" customFormat="1" x14ac:dyDescent="0.25">
      <c r="B20200" s="209"/>
      <c r="C20200" s="564"/>
      <c r="D20200" s="209"/>
      <c r="F20200" s="685"/>
    </row>
    <row r="20201" spans="2:6" s="55" customFormat="1" x14ac:dyDescent="0.25">
      <c r="B20201" s="209"/>
      <c r="C20201" s="564"/>
      <c r="D20201" s="209"/>
      <c r="F20201" s="685"/>
    </row>
    <row r="20202" spans="2:6" s="55" customFormat="1" x14ac:dyDescent="0.25">
      <c r="B20202" s="209"/>
      <c r="C20202" s="564"/>
      <c r="D20202" s="209"/>
      <c r="F20202" s="685"/>
    </row>
    <row r="20203" spans="2:6" s="55" customFormat="1" x14ac:dyDescent="0.25">
      <c r="B20203" s="209"/>
      <c r="C20203" s="564"/>
      <c r="D20203" s="209"/>
      <c r="F20203" s="685"/>
    </row>
    <row r="20204" spans="2:6" s="55" customFormat="1" x14ac:dyDescent="0.25">
      <c r="B20204" s="209"/>
      <c r="C20204" s="564"/>
      <c r="D20204" s="209"/>
      <c r="F20204" s="685"/>
    </row>
    <row r="20205" spans="2:6" s="55" customFormat="1" x14ac:dyDescent="0.25">
      <c r="B20205" s="209"/>
      <c r="C20205" s="564"/>
      <c r="D20205" s="209"/>
      <c r="F20205" s="685"/>
    </row>
    <row r="20206" spans="2:6" s="55" customFormat="1" x14ac:dyDescent="0.25">
      <c r="B20206" s="209"/>
      <c r="C20206" s="564"/>
      <c r="D20206" s="209"/>
      <c r="F20206" s="685"/>
    </row>
    <row r="20207" spans="2:6" s="55" customFormat="1" x14ac:dyDescent="0.25">
      <c r="B20207" s="209"/>
      <c r="C20207" s="564"/>
      <c r="D20207" s="209"/>
      <c r="F20207" s="685"/>
    </row>
    <row r="20208" spans="2:6" s="55" customFormat="1" x14ac:dyDescent="0.25">
      <c r="B20208" s="209"/>
      <c r="C20208" s="564"/>
      <c r="D20208" s="209"/>
      <c r="F20208" s="685"/>
    </row>
    <row r="20209" spans="2:6" s="55" customFormat="1" x14ac:dyDescent="0.25">
      <c r="B20209" s="209"/>
      <c r="C20209" s="564"/>
      <c r="D20209" s="209"/>
      <c r="F20209" s="685"/>
    </row>
    <row r="20210" spans="2:6" s="55" customFormat="1" x14ac:dyDescent="0.25">
      <c r="B20210" s="209"/>
      <c r="C20210" s="564"/>
      <c r="D20210" s="209"/>
      <c r="F20210" s="685"/>
    </row>
    <row r="20211" spans="2:6" s="55" customFormat="1" x14ac:dyDescent="0.25">
      <c r="B20211" s="209"/>
      <c r="C20211" s="564"/>
      <c r="D20211" s="209"/>
      <c r="F20211" s="685"/>
    </row>
    <row r="20212" spans="2:6" s="55" customFormat="1" x14ac:dyDescent="0.25">
      <c r="B20212" s="209"/>
      <c r="C20212" s="564"/>
      <c r="D20212" s="209"/>
      <c r="F20212" s="685"/>
    </row>
    <row r="20213" spans="2:6" s="55" customFormat="1" x14ac:dyDescent="0.25">
      <c r="B20213" s="209"/>
      <c r="C20213" s="564"/>
      <c r="D20213" s="209"/>
      <c r="F20213" s="685"/>
    </row>
    <row r="20214" spans="2:6" s="55" customFormat="1" x14ac:dyDescent="0.25">
      <c r="B20214" s="209"/>
      <c r="C20214" s="564"/>
      <c r="D20214" s="209"/>
      <c r="F20214" s="685"/>
    </row>
    <row r="20215" spans="2:6" s="55" customFormat="1" x14ac:dyDescent="0.25">
      <c r="B20215" s="209"/>
      <c r="C20215" s="564"/>
      <c r="D20215" s="209"/>
      <c r="F20215" s="685"/>
    </row>
    <row r="20216" spans="2:6" s="55" customFormat="1" x14ac:dyDescent="0.25">
      <c r="B20216" s="209"/>
      <c r="C20216" s="564"/>
      <c r="D20216" s="209"/>
      <c r="F20216" s="685"/>
    </row>
    <row r="20217" spans="2:6" s="55" customFormat="1" x14ac:dyDescent="0.25">
      <c r="B20217" s="209"/>
      <c r="C20217" s="564"/>
      <c r="D20217" s="209"/>
      <c r="F20217" s="685"/>
    </row>
    <row r="20218" spans="2:6" s="55" customFormat="1" x14ac:dyDescent="0.25">
      <c r="B20218" s="209"/>
      <c r="C20218" s="564"/>
      <c r="D20218" s="209"/>
      <c r="F20218" s="685"/>
    </row>
    <row r="20219" spans="2:6" s="55" customFormat="1" x14ac:dyDescent="0.25">
      <c r="B20219" s="209"/>
      <c r="C20219" s="564"/>
      <c r="D20219" s="209"/>
      <c r="F20219" s="685"/>
    </row>
    <row r="20220" spans="2:6" s="55" customFormat="1" x14ac:dyDescent="0.25">
      <c r="B20220" s="209"/>
      <c r="C20220" s="564"/>
      <c r="D20220" s="209"/>
      <c r="F20220" s="685"/>
    </row>
    <row r="20221" spans="2:6" s="55" customFormat="1" x14ac:dyDescent="0.25">
      <c r="B20221" s="209"/>
      <c r="C20221" s="564"/>
      <c r="D20221" s="209"/>
      <c r="F20221" s="685"/>
    </row>
    <row r="20222" spans="2:6" s="55" customFormat="1" x14ac:dyDescent="0.25">
      <c r="B20222" s="209"/>
      <c r="C20222" s="564"/>
      <c r="D20222" s="209"/>
      <c r="F20222" s="685"/>
    </row>
    <row r="20223" spans="2:6" s="55" customFormat="1" x14ac:dyDescent="0.25">
      <c r="B20223" s="209"/>
      <c r="C20223" s="564"/>
      <c r="D20223" s="209"/>
      <c r="F20223" s="685"/>
    </row>
    <row r="20224" spans="2:6" s="55" customFormat="1" x14ac:dyDescent="0.25">
      <c r="B20224" s="209"/>
      <c r="C20224" s="564"/>
      <c r="D20224" s="209"/>
      <c r="F20224" s="685"/>
    </row>
    <row r="20225" spans="2:6" s="55" customFormat="1" x14ac:dyDescent="0.25">
      <c r="B20225" s="209"/>
      <c r="C20225" s="564"/>
      <c r="D20225" s="209"/>
      <c r="F20225" s="685"/>
    </row>
    <row r="20226" spans="2:6" s="55" customFormat="1" x14ac:dyDescent="0.25">
      <c r="B20226" s="209"/>
      <c r="C20226" s="564"/>
      <c r="D20226" s="209"/>
      <c r="F20226" s="685"/>
    </row>
    <row r="20227" spans="2:6" s="55" customFormat="1" x14ac:dyDescent="0.25">
      <c r="B20227" s="209"/>
      <c r="C20227" s="564"/>
      <c r="D20227" s="209"/>
      <c r="F20227" s="685"/>
    </row>
    <row r="20228" spans="2:6" s="55" customFormat="1" x14ac:dyDescent="0.25">
      <c r="B20228" s="209"/>
      <c r="C20228" s="564"/>
      <c r="D20228" s="209"/>
      <c r="F20228" s="685"/>
    </row>
    <row r="20229" spans="2:6" s="55" customFormat="1" x14ac:dyDescent="0.25">
      <c r="B20229" s="209"/>
      <c r="C20229" s="564"/>
      <c r="D20229" s="209"/>
      <c r="F20229" s="685"/>
    </row>
    <row r="20230" spans="2:6" s="55" customFormat="1" x14ac:dyDescent="0.25">
      <c r="B20230" s="209"/>
      <c r="C20230" s="564"/>
      <c r="D20230" s="209"/>
      <c r="F20230" s="685"/>
    </row>
    <row r="20231" spans="2:6" s="55" customFormat="1" x14ac:dyDescent="0.25">
      <c r="B20231" s="209"/>
      <c r="C20231" s="564"/>
      <c r="D20231" s="209"/>
      <c r="F20231" s="685"/>
    </row>
    <row r="20232" spans="2:6" s="55" customFormat="1" x14ac:dyDescent="0.25">
      <c r="B20232" s="209"/>
      <c r="C20232" s="564"/>
      <c r="D20232" s="209"/>
      <c r="F20232" s="685"/>
    </row>
    <row r="20233" spans="2:6" s="55" customFormat="1" x14ac:dyDescent="0.25">
      <c r="B20233" s="209"/>
      <c r="C20233" s="564"/>
      <c r="D20233" s="209"/>
      <c r="F20233" s="685"/>
    </row>
    <row r="20234" spans="2:6" s="55" customFormat="1" x14ac:dyDescent="0.25">
      <c r="B20234" s="209"/>
      <c r="C20234" s="564"/>
      <c r="D20234" s="209"/>
      <c r="F20234" s="685"/>
    </row>
    <row r="20235" spans="2:6" s="55" customFormat="1" x14ac:dyDescent="0.25">
      <c r="B20235" s="209"/>
      <c r="C20235" s="564"/>
      <c r="D20235" s="209"/>
      <c r="F20235" s="685"/>
    </row>
    <row r="20236" spans="2:6" s="55" customFormat="1" x14ac:dyDescent="0.25">
      <c r="B20236" s="209"/>
      <c r="C20236" s="564"/>
      <c r="D20236" s="209"/>
      <c r="F20236" s="685"/>
    </row>
    <row r="20237" spans="2:6" s="55" customFormat="1" x14ac:dyDescent="0.25">
      <c r="B20237" s="209"/>
      <c r="C20237" s="564"/>
      <c r="D20237" s="209"/>
      <c r="F20237" s="685"/>
    </row>
    <row r="20238" spans="2:6" s="55" customFormat="1" x14ac:dyDescent="0.25">
      <c r="B20238" s="209"/>
      <c r="C20238" s="564"/>
      <c r="D20238" s="209"/>
      <c r="F20238" s="685"/>
    </row>
    <row r="20239" spans="2:6" s="55" customFormat="1" x14ac:dyDescent="0.25">
      <c r="B20239" s="209"/>
      <c r="C20239" s="564"/>
      <c r="D20239" s="209"/>
      <c r="F20239" s="685"/>
    </row>
    <row r="20240" spans="2:6" s="55" customFormat="1" x14ac:dyDescent="0.25">
      <c r="B20240" s="209"/>
      <c r="C20240" s="564"/>
      <c r="D20240" s="209"/>
      <c r="F20240" s="685"/>
    </row>
    <row r="20241" spans="2:6" s="55" customFormat="1" x14ac:dyDescent="0.25">
      <c r="B20241" s="209"/>
      <c r="C20241" s="564"/>
      <c r="D20241" s="209"/>
      <c r="F20241" s="685"/>
    </row>
    <row r="20242" spans="2:6" s="55" customFormat="1" x14ac:dyDescent="0.25">
      <c r="B20242" s="209"/>
      <c r="C20242" s="564"/>
      <c r="D20242" s="209"/>
      <c r="F20242" s="685"/>
    </row>
    <row r="20243" spans="2:6" s="55" customFormat="1" x14ac:dyDescent="0.25">
      <c r="B20243" s="209"/>
      <c r="C20243" s="564"/>
      <c r="D20243" s="209"/>
      <c r="F20243" s="685"/>
    </row>
    <row r="20244" spans="2:6" s="55" customFormat="1" x14ac:dyDescent="0.25">
      <c r="B20244" s="209"/>
      <c r="C20244" s="564"/>
      <c r="D20244" s="209"/>
      <c r="F20244" s="685"/>
    </row>
    <row r="20245" spans="2:6" s="55" customFormat="1" x14ac:dyDescent="0.25">
      <c r="B20245" s="209"/>
      <c r="C20245" s="564"/>
      <c r="D20245" s="209"/>
      <c r="F20245" s="685"/>
    </row>
    <row r="20246" spans="2:6" s="55" customFormat="1" x14ac:dyDescent="0.25">
      <c r="B20246" s="209"/>
      <c r="C20246" s="564"/>
      <c r="D20246" s="209"/>
      <c r="F20246" s="685"/>
    </row>
    <row r="20247" spans="2:6" s="55" customFormat="1" x14ac:dyDescent="0.25">
      <c r="B20247" s="209"/>
      <c r="C20247" s="564"/>
      <c r="D20247" s="209"/>
      <c r="F20247" s="685"/>
    </row>
    <row r="20248" spans="2:6" s="55" customFormat="1" x14ac:dyDescent="0.25">
      <c r="B20248" s="209"/>
      <c r="C20248" s="564"/>
      <c r="D20248" s="209"/>
      <c r="F20248" s="685"/>
    </row>
    <row r="20249" spans="2:6" s="55" customFormat="1" x14ac:dyDescent="0.25">
      <c r="B20249" s="209"/>
      <c r="C20249" s="564"/>
      <c r="D20249" s="209"/>
      <c r="F20249" s="685"/>
    </row>
    <row r="20250" spans="2:6" s="55" customFormat="1" x14ac:dyDescent="0.25">
      <c r="B20250" s="209"/>
      <c r="C20250" s="564"/>
      <c r="D20250" s="209"/>
      <c r="F20250" s="685"/>
    </row>
    <row r="20251" spans="2:6" s="55" customFormat="1" x14ac:dyDescent="0.25">
      <c r="B20251" s="209"/>
      <c r="C20251" s="564"/>
      <c r="D20251" s="209"/>
      <c r="F20251" s="685"/>
    </row>
    <row r="20252" spans="2:6" s="55" customFormat="1" x14ac:dyDescent="0.25">
      <c r="B20252" s="209"/>
      <c r="C20252" s="564"/>
      <c r="D20252" s="209"/>
      <c r="F20252" s="685"/>
    </row>
    <row r="20253" spans="2:6" s="55" customFormat="1" x14ac:dyDescent="0.25">
      <c r="B20253" s="209"/>
      <c r="C20253" s="564"/>
      <c r="D20253" s="209"/>
      <c r="F20253" s="685"/>
    </row>
    <row r="20254" spans="2:6" s="55" customFormat="1" x14ac:dyDescent="0.25">
      <c r="B20254" s="209"/>
      <c r="C20254" s="564"/>
      <c r="D20254" s="209"/>
      <c r="F20254" s="685"/>
    </row>
    <row r="20255" spans="2:6" s="55" customFormat="1" x14ac:dyDescent="0.25">
      <c r="B20255" s="209"/>
      <c r="C20255" s="564"/>
      <c r="D20255" s="209"/>
      <c r="F20255" s="685"/>
    </row>
    <row r="20256" spans="2:6" s="55" customFormat="1" x14ac:dyDescent="0.25">
      <c r="B20256" s="209"/>
      <c r="C20256" s="564"/>
      <c r="D20256" s="209"/>
      <c r="F20256" s="685"/>
    </row>
    <row r="20257" spans="2:6" s="55" customFormat="1" x14ac:dyDescent="0.25">
      <c r="B20257" s="209"/>
      <c r="C20257" s="564"/>
      <c r="D20257" s="209"/>
      <c r="F20257" s="685"/>
    </row>
    <row r="20258" spans="2:6" s="55" customFormat="1" x14ac:dyDescent="0.25">
      <c r="B20258" s="209"/>
      <c r="C20258" s="564"/>
      <c r="D20258" s="209"/>
      <c r="F20258" s="685"/>
    </row>
    <row r="20259" spans="2:6" s="55" customFormat="1" x14ac:dyDescent="0.25">
      <c r="B20259" s="209"/>
      <c r="C20259" s="564"/>
      <c r="D20259" s="209"/>
      <c r="F20259" s="685"/>
    </row>
    <row r="20260" spans="2:6" s="55" customFormat="1" x14ac:dyDescent="0.25">
      <c r="B20260" s="209"/>
      <c r="C20260" s="564"/>
      <c r="D20260" s="209"/>
      <c r="F20260" s="685"/>
    </row>
    <row r="20261" spans="2:6" s="55" customFormat="1" x14ac:dyDescent="0.25">
      <c r="B20261" s="209"/>
      <c r="C20261" s="564"/>
      <c r="D20261" s="209"/>
      <c r="F20261" s="685"/>
    </row>
    <row r="20262" spans="2:6" s="55" customFormat="1" x14ac:dyDescent="0.25">
      <c r="B20262" s="209"/>
      <c r="C20262" s="564"/>
      <c r="D20262" s="209"/>
      <c r="F20262" s="685"/>
    </row>
    <row r="20263" spans="2:6" s="55" customFormat="1" x14ac:dyDescent="0.25">
      <c r="B20263" s="209"/>
      <c r="C20263" s="564"/>
      <c r="D20263" s="209"/>
      <c r="F20263" s="685"/>
    </row>
    <row r="20264" spans="2:6" s="55" customFormat="1" x14ac:dyDescent="0.25">
      <c r="B20264" s="209"/>
      <c r="C20264" s="564"/>
      <c r="D20264" s="209"/>
      <c r="F20264" s="685"/>
    </row>
    <row r="20265" spans="2:6" s="55" customFormat="1" x14ac:dyDescent="0.25">
      <c r="B20265" s="209"/>
      <c r="C20265" s="564"/>
      <c r="D20265" s="209"/>
      <c r="F20265" s="685"/>
    </row>
    <row r="20266" spans="2:6" s="55" customFormat="1" x14ac:dyDescent="0.25">
      <c r="B20266" s="209"/>
      <c r="C20266" s="564"/>
      <c r="D20266" s="209"/>
      <c r="F20266" s="685"/>
    </row>
    <row r="20267" spans="2:6" s="55" customFormat="1" x14ac:dyDescent="0.25">
      <c r="B20267" s="209"/>
      <c r="C20267" s="564"/>
      <c r="D20267" s="209"/>
      <c r="F20267" s="685"/>
    </row>
    <row r="20268" spans="2:6" s="55" customFormat="1" x14ac:dyDescent="0.25">
      <c r="B20268" s="209"/>
      <c r="C20268" s="564"/>
      <c r="D20268" s="209"/>
      <c r="F20268" s="685"/>
    </row>
    <row r="20269" spans="2:6" s="55" customFormat="1" x14ac:dyDescent="0.25">
      <c r="B20269" s="209"/>
      <c r="C20269" s="564"/>
      <c r="D20269" s="209"/>
      <c r="F20269" s="685"/>
    </row>
    <row r="20270" spans="2:6" s="55" customFormat="1" x14ac:dyDescent="0.25">
      <c r="B20270" s="209"/>
      <c r="C20270" s="564"/>
      <c r="D20270" s="209"/>
      <c r="F20270" s="685"/>
    </row>
    <row r="20271" spans="2:6" s="55" customFormat="1" x14ac:dyDescent="0.25">
      <c r="B20271" s="209"/>
      <c r="C20271" s="564"/>
      <c r="D20271" s="209"/>
      <c r="F20271" s="685"/>
    </row>
    <row r="20272" spans="2:6" s="55" customFormat="1" x14ac:dyDescent="0.25">
      <c r="B20272" s="209"/>
      <c r="C20272" s="564"/>
      <c r="D20272" s="209"/>
      <c r="F20272" s="685"/>
    </row>
    <row r="20273" spans="2:6" s="55" customFormat="1" x14ac:dyDescent="0.25">
      <c r="B20273" s="209"/>
      <c r="C20273" s="564"/>
      <c r="D20273" s="209"/>
      <c r="F20273" s="685"/>
    </row>
    <row r="20274" spans="2:6" s="55" customFormat="1" x14ac:dyDescent="0.25">
      <c r="B20274" s="209"/>
      <c r="C20274" s="564"/>
      <c r="D20274" s="209"/>
      <c r="F20274" s="685"/>
    </row>
    <row r="20275" spans="2:6" s="55" customFormat="1" x14ac:dyDescent="0.25">
      <c r="B20275" s="209"/>
      <c r="C20275" s="564"/>
      <c r="D20275" s="209"/>
      <c r="F20275" s="685"/>
    </row>
    <row r="20276" spans="2:6" s="55" customFormat="1" x14ac:dyDescent="0.25">
      <c r="B20276" s="209"/>
      <c r="C20276" s="564"/>
      <c r="D20276" s="209"/>
      <c r="F20276" s="685"/>
    </row>
    <row r="20277" spans="2:6" s="55" customFormat="1" x14ac:dyDescent="0.25">
      <c r="B20277" s="209"/>
      <c r="C20277" s="564"/>
      <c r="D20277" s="209"/>
      <c r="F20277" s="685"/>
    </row>
    <row r="20278" spans="2:6" s="55" customFormat="1" x14ac:dyDescent="0.25">
      <c r="B20278" s="209"/>
      <c r="C20278" s="564"/>
      <c r="D20278" s="209"/>
      <c r="F20278" s="685"/>
    </row>
    <row r="20279" spans="2:6" s="55" customFormat="1" x14ac:dyDescent="0.25">
      <c r="B20279" s="209"/>
      <c r="C20279" s="564"/>
      <c r="D20279" s="209"/>
      <c r="F20279" s="685"/>
    </row>
    <row r="20280" spans="2:6" s="55" customFormat="1" x14ac:dyDescent="0.25">
      <c r="B20280" s="209"/>
      <c r="C20280" s="564"/>
      <c r="D20280" s="209"/>
      <c r="F20280" s="685"/>
    </row>
    <row r="20281" spans="2:6" s="55" customFormat="1" x14ac:dyDescent="0.25">
      <c r="B20281" s="209"/>
      <c r="C20281" s="564"/>
      <c r="D20281" s="209"/>
      <c r="F20281" s="685"/>
    </row>
    <row r="20282" spans="2:6" s="55" customFormat="1" x14ac:dyDescent="0.25">
      <c r="B20282" s="209"/>
      <c r="C20282" s="564"/>
      <c r="D20282" s="209"/>
      <c r="F20282" s="685"/>
    </row>
    <row r="20283" spans="2:6" s="55" customFormat="1" x14ac:dyDescent="0.25">
      <c r="B20283" s="209"/>
      <c r="C20283" s="564"/>
      <c r="D20283" s="209"/>
      <c r="F20283" s="685"/>
    </row>
    <row r="20284" spans="2:6" s="55" customFormat="1" x14ac:dyDescent="0.25">
      <c r="B20284" s="209"/>
      <c r="C20284" s="564"/>
      <c r="D20284" s="209"/>
      <c r="F20284" s="685"/>
    </row>
    <row r="20285" spans="2:6" s="55" customFormat="1" x14ac:dyDescent="0.25">
      <c r="B20285" s="209"/>
      <c r="C20285" s="564"/>
      <c r="D20285" s="209"/>
      <c r="F20285" s="685"/>
    </row>
    <row r="20286" spans="2:6" s="55" customFormat="1" x14ac:dyDescent="0.25">
      <c r="B20286" s="209"/>
      <c r="C20286" s="564"/>
      <c r="D20286" s="209"/>
      <c r="F20286" s="685"/>
    </row>
    <row r="20287" spans="2:6" s="55" customFormat="1" x14ac:dyDescent="0.25">
      <c r="B20287" s="209"/>
      <c r="C20287" s="564"/>
      <c r="D20287" s="209"/>
      <c r="F20287" s="685"/>
    </row>
    <row r="20288" spans="2:6" s="55" customFormat="1" x14ac:dyDescent="0.25">
      <c r="B20288" s="209"/>
      <c r="C20288" s="564"/>
      <c r="D20288" s="209"/>
      <c r="F20288" s="685"/>
    </row>
    <row r="20289" spans="2:6" s="55" customFormat="1" x14ac:dyDescent="0.25">
      <c r="B20289" s="209"/>
      <c r="C20289" s="564"/>
      <c r="D20289" s="209"/>
      <c r="F20289" s="685"/>
    </row>
    <row r="20290" spans="2:6" s="55" customFormat="1" x14ac:dyDescent="0.25">
      <c r="B20290" s="209"/>
      <c r="C20290" s="564"/>
      <c r="D20290" s="209"/>
      <c r="F20290" s="685"/>
    </row>
    <row r="20291" spans="2:6" s="55" customFormat="1" x14ac:dyDescent="0.25">
      <c r="B20291" s="209"/>
      <c r="C20291" s="564"/>
      <c r="D20291" s="209"/>
      <c r="F20291" s="685"/>
    </row>
    <row r="20292" spans="2:6" s="55" customFormat="1" x14ac:dyDescent="0.25">
      <c r="B20292" s="209"/>
      <c r="C20292" s="564"/>
      <c r="D20292" s="209"/>
      <c r="F20292" s="685"/>
    </row>
    <row r="20293" spans="2:6" s="55" customFormat="1" x14ac:dyDescent="0.25">
      <c r="B20293" s="209"/>
      <c r="C20293" s="564"/>
      <c r="D20293" s="209"/>
      <c r="F20293" s="685"/>
    </row>
    <row r="20294" spans="2:6" s="55" customFormat="1" x14ac:dyDescent="0.25">
      <c r="B20294" s="209"/>
      <c r="C20294" s="564"/>
      <c r="D20294" s="209"/>
      <c r="F20294" s="685"/>
    </row>
    <row r="20295" spans="2:6" s="55" customFormat="1" x14ac:dyDescent="0.25">
      <c r="B20295" s="209"/>
      <c r="C20295" s="564"/>
      <c r="D20295" s="209"/>
      <c r="F20295" s="685"/>
    </row>
    <row r="20296" spans="2:6" s="55" customFormat="1" x14ac:dyDescent="0.25">
      <c r="B20296" s="209"/>
      <c r="C20296" s="564"/>
      <c r="D20296" s="209"/>
      <c r="F20296" s="685"/>
    </row>
    <row r="20297" spans="2:6" s="55" customFormat="1" x14ac:dyDescent="0.25">
      <c r="B20297" s="209"/>
      <c r="C20297" s="564"/>
      <c r="D20297" s="209"/>
      <c r="F20297" s="685"/>
    </row>
    <row r="20298" spans="2:6" s="55" customFormat="1" x14ac:dyDescent="0.25">
      <c r="B20298" s="209"/>
      <c r="C20298" s="564"/>
      <c r="D20298" s="209"/>
      <c r="F20298" s="685"/>
    </row>
    <row r="20299" spans="2:6" s="55" customFormat="1" x14ac:dyDescent="0.25">
      <c r="B20299" s="209"/>
      <c r="C20299" s="564"/>
      <c r="D20299" s="209"/>
      <c r="F20299" s="685"/>
    </row>
    <row r="20300" spans="2:6" s="55" customFormat="1" x14ac:dyDescent="0.25">
      <c r="B20300" s="209"/>
      <c r="C20300" s="564"/>
      <c r="D20300" s="209"/>
      <c r="F20300" s="685"/>
    </row>
    <row r="20301" spans="2:6" s="55" customFormat="1" x14ac:dyDescent="0.25">
      <c r="B20301" s="209"/>
      <c r="C20301" s="564"/>
      <c r="D20301" s="209"/>
      <c r="F20301" s="685"/>
    </row>
    <row r="20302" spans="2:6" s="55" customFormat="1" x14ac:dyDescent="0.25">
      <c r="B20302" s="209"/>
      <c r="C20302" s="564"/>
      <c r="D20302" s="209"/>
      <c r="F20302" s="685"/>
    </row>
    <row r="20303" spans="2:6" s="55" customFormat="1" x14ac:dyDescent="0.25">
      <c r="B20303" s="209"/>
      <c r="C20303" s="564"/>
      <c r="D20303" s="209"/>
      <c r="F20303" s="685"/>
    </row>
    <row r="20304" spans="2:6" s="55" customFormat="1" x14ac:dyDescent="0.25">
      <c r="B20304" s="209"/>
      <c r="C20304" s="564"/>
      <c r="D20304" s="209"/>
      <c r="F20304" s="685"/>
    </row>
    <row r="20305" spans="2:6" s="55" customFormat="1" x14ac:dyDescent="0.25">
      <c r="B20305" s="209"/>
      <c r="C20305" s="564"/>
      <c r="D20305" s="209"/>
      <c r="F20305" s="685"/>
    </row>
    <row r="20306" spans="2:6" s="55" customFormat="1" x14ac:dyDescent="0.25">
      <c r="B20306" s="209"/>
      <c r="C20306" s="564"/>
      <c r="D20306" s="209"/>
      <c r="F20306" s="685"/>
    </row>
    <row r="20307" spans="2:6" s="55" customFormat="1" x14ac:dyDescent="0.25">
      <c r="B20307" s="209"/>
      <c r="C20307" s="564"/>
      <c r="D20307" s="209"/>
      <c r="F20307" s="685"/>
    </row>
    <row r="20308" spans="2:6" s="55" customFormat="1" x14ac:dyDescent="0.25">
      <c r="B20308" s="209"/>
      <c r="C20308" s="564"/>
      <c r="D20308" s="209"/>
      <c r="F20308" s="685"/>
    </row>
    <row r="20309" spans="2:6" s="55" customFormat="1" x14ac:dyDescent="0.25">
      <c r="B20309" s="209"/>
      <c r="C20309" s="564"/>
      <c r="D20309" s="209"/>
      <c r="F20309" s="685"/>
    </row>
    <row r="20310" spans="2:6" s="55" customFormat="1" x14ac:dyDescent="0.25">
      <c r="B20310" s="209"/>
      <c r="C20310" s="564"/>
      <c r="D20310" s="209"/>
      <c r="F20310" s="685"/>
    </row>
    <row r="20311" spans="2:6" s="55" customFormat="1" x14ac:dyDescent="0.25">
      <c r="B20311" s="209"/>
      <c r="C20311" s="564"/>
      <c r="D20311" s="209"/>
      <c r="F20311" s="685"/>
    </row>
    <row r="20312" spans="2:6" s="55" customFormat="1" x14ac:dyDescent="0.25">
      <c r="B20312" s="209"/>
      <c r="C20312" s="564"/>
      <c r="D20312" s="209"/>
      <c r="F20312" s="685"/>
    </row>
    <row r="20313" spans="2:6" s="55" customFormat="1" x14ac:dyDescent="0.25">
      <c r="B20313" s="209"/>
      <c r="C20313" s="564"/>
      <c r="D20313" s="209"/>
      <c r="F20313" s="685"/>
    </row>
    <row r="20314" spans="2:6" s="55" customFormat="1" x14ac:dyDescent="0.25">
      <c r="B20314" s="209"/>
      <c r="C20314" s="564"/>
      <c r="D20314" s="209"/>
      <c r="F20314" s="685"/>
    </row>
    <row r="20315" spans="2:6" s="55" customFormat="1" x14ac:dyDescent="0.25">
      <c r="B20315" s="209"/>
      <c r="C20315" s="564"/>
      <c r="D20315" s="209"/>
      <c r="F20315" s="685"/>
    </row>
    <row r="20316" spans="2:6" s="55" customFormat="1" x14ac:dyDescent="0.25">
      <c r="B20316" s="209"/>
      <c r="C20316" s="564"/>
      <c r="D20316" s="209"/>
      <c r="F20316" s="685"/>
    </row>
    <row r="20317" spans="2:6" s="55" customFormat="1" x14ac:dyDescent="0.25">
      <c r="B20317" s="209"/>
      <c r="C20317" s="564"/>
      <c r="D20317" s="209"/>
      <c r="F20317" s="685"/>
    </row>
    <row r="20318" spans="2:6" s="55" customFormat="1" x14ac:dyDescent="0.25">
      <c r="B20318" s="209"/>
      <c r="C20318" s="564"/>
      <c r="D20318" s="209"/>
      <c r="F20318" s="685"/>
    </row>
    <row r="20319" spans="2:6" s="55" customFormat="1" x14ac:dyDescent="0.25">
      <c r="B20319" s="209"/>
      <c r="C20319" s="564"/>
      <c r="D20319" s="209"/>
      <c r="F20319" s="685"/>
    </row>
    <row r="20320" spans="2:6" s="55" customFormat="1" x14ac:dyDescent="0.25">
      <c r="B20320" s="209"/>
      <c r="C20320" s="564"/>
      <c r="D20320" s="209"/>
      <c r="F20320" s="685"/>
    </row>
    <row r="20321" spans="2:6" s="55" customFormat="1" x14ac:dyDescent="0.25">
      <c r="B20321" s="209"/>
      <c r="C20321" s="564"/>
      <c r="D20321" s="209"/>
      <c r="F20321" s="685"/>
    </row>
    <row r="20322" spans="2:6" s="55" customFormat="1" x14ac:dyDescent="0.25">
      <c r="B20322" s="209"/>
      <c r="C20322" s="564"/>
      <c r="D20322" s="209"/>
      <c r="F20322" s="685"/>
    </row>
    <row r="20323" spans="2:6" s="55" customFormat="1" x14ac:dyDescent="0.25">
      <c r="B20323" s="209"/>
      <c r="C20323" s="564"/>
      <c r="D20323" s="209"/>
      <c r="F20323" s="685"/>
    </row>
    <row r="20324" spans="2:6" s="55" customFormat="1" x14ac:dyDescent="0.25">
      <c r="B20324" s="209"/>
      <c r="C20324" s="564"/>
      <c r="D20324" s="209"/>
      <c r="F20324" s="685"/>
    </row>
    <row r="20325" spans="2:6" s="55" customFormat="1" x14ac:dyDescent="0.25">
      <c r="B20325" s="209"/>
      <c r="C20325" s="564"/>
      <c r="D20325" s="209"/>
      <c r="F20325" s="685"/>
    </row>
    <row r="20326" spans="2:6" s="55" customFormat="1" x14ac:dyDescent="0.25">
      <c r="B20326" s="209"/>
      <c r="C20326" s="564"/>
      <c r="D20326" s="209"/>
      <c r="F20326" s="685"/>
    </row>
    <row r="20327" spans="2:6" s="55" customFormat="1" x14ac:dyDescent="0.25">
      <c r="B20327" s="209"/>
      <c r="C20327" s="564"/>
      <c r="D20327" s="209"/>
      <c r="F20327" s="685"/>
    </row>
    <row r="20328" spans="2:6" s="55" customFormat="1" x14ac:dyDescent="0.25">
      <c r="B20328" s="209"/>
      <c r="C20328" s="564"/>
      <c r="D20328" s="209"/>
      <c r="F20328" s="685"/>
    </row>
    <row r="20329" spans="2:6" s="55" customFormat="1" x14ac:dyDescent="0.25">
      <c r="B20329" s="209"/>
      <c r="C20329" s="564"/>
      <c r="D20329" s="209"/>
      <c r="F20329" s="685"/>
    </row>
    <row r="20330" spans="2:6" s="55" customFormat="1" x14ac:dyDescent="0.25">
      <c r="B20330" s="209"/>
      <c r="C20330" s="564"/>
      <c r="D20330" s="209"/>
      <c r="F20330" s="685"/>
    </row>
    <row r="20331" spans="2:6" s="55" customFormat="1" x14ac:dyDescent="0.25">
      <c r="B20331" s="209"/>
      <c r="C20331" s="564"/>
      <c r="D20331" s="209"/>
      <c r="F20331" s="685"/>
    </row>
    <row r="20332" spans="2:6" s="55" customFormat="1" x14ac:dyDescent="0.25">
      <c r="B20332" s="209"/>
      <c r="C20332" s="564"/>
      <c r="D20332" s="209"/>
      <c r="F20332" s="685"/>
    </row>
    <row r="20333" spans="2:6" s="55" customFormat="1" x14ac:dyDescent="0.25">
      <c r="B20333" s="209"/>
      <c r="C20333" s="564"/>
      <c r="D20333" s="209"/>
      <c r="F20333" s="685"/>
    </row>
    <row r="20334" spans="2:6" s="55" customFormat="1" x14ac:dyDescent="0.25">
      <c r="B20334" s="209"/>
      <c r="C20334" s="564"/>
      <c r="D20334" s="209"/>
      <c r="F20334" s="685"/>
    </row>
    <row r="20335" spans="2:6" s="55" customFormat="1" x14ac:dyDescent="0.25">
      <c r="B20335" s="209"/>
      <c r="C20335" s="564"/>
      <c r="D20335" s="209"/>
      <c r="F20335" s="685"/>
    </row>
    <row r="20336" spans="2:6" s="55" customFormat="1" x14ac:dyDescent="0.25">
      <c r="B20336" s="209"/>
      <c r="C20336" s="564"/>
      <c r="D20336" s="209"/>
      <c r="F20336" s="685"/>
    </row>
    <row r="20337" spans="2:6" s="55" customFormat="1" x14ac:dyDescent="0.25">
      <c r="B20337" s="209"/>
      <c r="C20337" s="564"/>
      <c r="D20337" s="209"/>
      <c r="F20337" s="685"/>
    </row>
    <row r="20338" spans="2:6" s="55" customFormat="1" x14ac:dyDescent="0.25">
      <c r="B20338" s="209"/>
      <c r="C20338" s="564"/>
      <c r="D20338" s="209"/>
      <c r="F20338" s="685"/>
    </row>
    <row r="20339" spans="2:6" s="55" customFormat="1" x14ac:dyDescent="0.25">
      <c r="B20339" s="209"/>
      <c r="C20339" s="564"/>
      <c r="D20339" s="209"/>
      <c r="F20339" s="685"/>
    </row>
    <row r="20340" spans="2:6" s="55" customFormat="1" x14ac:dyDescent="0.25">
      <c r="B20340" s="209"/>
      <c r="C20340" s="564"/>
      <c r="D20340" s="209"/>
      <c r="F20340" s="685"/>
    </row>
    <row r="20341" spans="2:6" s="55" customFormat="1" x14ac:dyDescent="0.25">
      <c r="B20341" s="209"/>
      <c r="C20341" s="564"/>
      <c r="D20341" s="209"/>
      <c r="F20341" s="685"/>
    </row>
    <row r="20342" spans="2:6" s="55" customFormat="1" x14ac:dyDescent="0.25">
      <c r="B20342" s="209"/>
      <c r="C20342" s="564"/>
      <c r="D20342" s="209"/>
      <c r="F20342" s="685"/>
    </row>
    <row r="20343" spans="2:6" s="55" customFormat="1" x14ac:dyDescent="0.25">
      <c r="B20343" s="209"/>
      <c r="C20343" s="564"/>
      <c r="D20343" s="209"/>
      <c r="F20343" s="685"/>
    </row>
    <row r="20344" spans="2:6" s="55" customFormat="1" x14ac:dyDescent="0.25">
      <c r="B20344" s="209"/>
      <c r="C20344" s="564"/>
      <c r="D20344" s="209"/>
      <c r="F20344" s="685"/>
    </row>
    <row r="20345" spans="2:6" s="55" customFormat="1" x14ac:dyDescent="0.25">
      <c r="B20345" s="209"/>
      <c r="C20345" s="564"/>
      <c r="D20345" s="209"/>
      <c r="F20345" s="685"/>
    </row>
    <row r="20346" spans="2:6" s="55" customFormat="1" x14ac:dyDescent="0.25">
      <c r="B20346" s="209"/>
      <c r="C20346" s="564"/>
      <c r="D20346" s="209"/>
      <c r="F20346" s="685"/>
    </row>
    <row r="20347" spans="2:6" s="55" customFormat="1" x14ac:dyDescent="0.25">
      <c r="B20347" s="209"/>
      <c r="C20347" s="564"/>
      <c r="D20347" s="209"/>
      <c r="F20347" s="685"/>
    </row>
    <row r="20348" spans="2:6" s="55" customFormat="1" x14ac:dyDescent="0.25">
      <c r="B20348" s="209"/>
      <c r="C20348" s="564"/>
      <c r="D20348" s="209"/>
      <c r="F20348" s="685"/>
    </row>
    <row r="20349" spans="2:6" s="55" customFormat="1" x14ac:dyDescent="0.25">
      <c r="B20349" s="209"/>
      <c r="C20349" s="564"/>
      <c r="D20349" s="209"/>
      <c r="F20349" s="685"/>
    </row>
    <row r="20350" spans="2:6" s="55" customFormat="1" x14ac:dyDescent="0.25">
      <c r="B20350" s="209"/>
      <c r="C20350" s="564"/>
      <c r="D20350" s="209"/>
      <c r="F20350" s="685"/>
    </row>
    <row r="20351" spans="2:6" s="55" customFormat="1" x14ac:dyDescent="0.25">
      <c r="B20351" s="209"/>
      <c r="C20351" s="564"/>
      <c r="D20351" s="209"/>
      <c r="F20351" s="685"/>
    </row>
    <row r="20352" spans="2:6" s="55" customFormat="1" x14ac:dyDescent="0.25">
      <c r="B20352" s="209"/>
      <c r="C20352" s="564"/>
      <c r="D20352" s="209"/>
      <c r="F20352" s="685"/>
    </row>
    <row r="20353" spans="2:6" s="55" customFormat="1" x14ac:dyDescent="0.25">
      <c r="B20353" s="209"/>
      <c r="C20353" s="564"/>
      <c r="D20353" s="209"/>
      <c r="F20353" s="685"/>
    </row>
    <row r="20354" spans="2:6" s="55" customFormat="1" x14ac:dyDescent="0.25">
      <c r="B20354" s="209"/>
      <c r="C20354" s="564"/>
      <c r="D20354" s="209"/>
      <c r="F20354" s="685"/>
    </row>
    <row r="20355" spans="2:6" s="55" customFormat="1" x14ac:dyDescent="0.25">
      <c r="B20355" s="209"/>
      <c r="C20355" s="564"/>
      <c r="D20355" s="209"/>
      <c r="F20355" s="685"/>
    </row>
    <row r="20356" spans="2:6" s="55" customFormat="1" x14ac:dyDescent="0.25">
      <c r="B20356" s="209"/>
      <c r="C20356" s="564"/>
      <c r="D20356" s="209"/>
      <c r="F20356" s="685"/>
    </row>
    <row r="20357" spans="2:6" s="55" customFormat="1" x14ac:dyDescent="0.25">
      <c r="B20357" s="209"/>
      <c r="C20357" s="564"/>
      <c r="D20357" s="209"/>
      <c r="F20357" s="685"/>
    </row>
    <row r="20358" spans="2:6" s="55" customFormat="1" x14ac:dyDescent="0.25">
      <c r="B20358" s="209"/>
      <c r="C20358" s="564"/>
      <c r="D20358" s="209"/>
      <c r="F20358" s="685"/>
    </row>
    <row r="20359" spans="2:6" s="55" customFormat="1" x14ac:dyDescent="0.25">
      <c r="B20359" s="209"/>
      <c r="C20359" s="564"/>
      <c r="D20359" s="209"/>
      <c r="F20359" s="685"/>
    </row>
    <row r="20360" spans="2:6" s="55" customFormat="1" x14ac:dyDescent="0.25">
      <c r="B20360" s="209"/>
      <c r="C20360" s="564"/>
      <c r="D20360" s="209"/>
      <c r="F20360" s="685"/>
    </row>
    <row r="20361" spans="2:6" s="55" customFormat="1" x14ac:dyDescent="0.25">
      <c r="B20361" s="209"/>
      <c r="C20361" s="564"/>
      <c r="D20361" s="209"/>
      <c r="F20361" s="685"/>
    </row>
    <row r="20362" spans="2:6" s="55" customFormat="1" x14ac:dyDescent="0.25">
      <c r="B20362" s="209"/>
      <c r="C20362" s="564"/>
      <c r="D20362" s="209"/>
      <c r="F20362" s="685"/>
    </row>
    <row r="20363" spans="2:6" s="55" customFormat="1" x14ac:dyDescent="0.25">
      <c r="B20363" s="209"/>
      <c r="C20363" s="564"/>
      <c r="D20363" s="209"/>
      <c r="F20363" s="685"/>
    </row>
    <row r="20364" spans="2:6" s="55" customFormat="1" x14ac:dyDescent="0.25">
      <c r="B20364" s="209"/>
      <c r="C20364" s="564"/>
      <c r="D20364" s="209"/>
      <c r="F20364" s="685"/>
    </row>
    <row r="20365" spans="2:6" s="55" customFormat="1" x14ac:dyDescent="0.25">
      <c r="B20365" s="209"/>
      <c r="C20365" s="564"/>
      <c r="D20365" s="209"/>
      <c r="F20365" s="685"/>
    </row>
    <row r="20366" spans="2:6" s="55" customFormat="1" x14ac:dyDescent="0.25">
      <c r="B20366" s="209"/>
      <c r="C20366" s="564"/>
      <c r="D20366" s="209"/>
      <c r="F20366" s="685"/>
    </row>
    <row r="20367" spans="2:6" s="55" customFormat="1" x14ac:dyDescent="0.25">
      <c r="B20367" s="209"/>
      <c r="C20367" s="564"/>
      <c r="D20367" s="209"/>
      <c r="F20367" s="685"/>
    </row>
    <row r="20368" spans="2:6" s="55" customFormat="1" x14ac:dyDescent="0.25">
      <c r="B20368" s="209"/>
      <c r="C20368" s="564"/>
      <c r="D20368" s="209"/>
      <c r="F20368" s="685"/>
    </row>
    <row r="20369" spans="2:6" s="55" customFormat="1" x14ac:dyDescent="0.25">
      <c r="B20369" s="209"/>
      <c r="C20369" s="564"/>
      <c r="D20369" s="209"/>
      <c r="F20369" s="685"/>
    </row>
    <row r="20370" spans="2:6" s="55" customFormat="1" x14ac:dyDescent="0.25">
      <c r="B20370" s="209"/>
      <c r="C20370" s="564"/>
      <c r="D20370" s="209"/>
      <c r="F20370" s="685"/>
    </row>
    <row r="20371" spans="2:6" s="55" customFormat="1" x14ac:dyDescent="0.25">
      <c r="B20371" s="209"/>
      <c r="C20371" s="564"/>
      <c r="D20371" s="209"/>
      <c r="F20371" s="685"/>
    </row>
    <row r="20372" spans="2:6" s="55" customFormat="1" x14ac:dyDescent="0.25">
      <c r="B20372" s="209"/>
      <c r="C20372" s="564"/>
      <c r="D20372" s="209"/>
      <c r="F20372" s="685"/>
    </row>
    <row r="20373" spans="2:6" s="55" customFormat="1" x14ac:dyDescent="0.25">
      <c r="B20373" s="209"/>
      <c r="C20373" s="564"/>
      <c r="D20373" s="209"/>
      <c r="F20373" s="685"/>
    </row>
    <row r="20374" spans="2:6" s="55" customFormat="1" x14ac:dyDescent="0.25">
      <c r="B20374" s="209"/>
      <c r="C20374" s="564"/>
      <c r="D20374" s="209"/>
      <c r="F20374" s="685"/>
    </row>
    <row r="20375" spans="2:6" s="55" customFormat="1" x14ac:dyDescent="0.25">
      <c r="B20375" s="209"/>
      <c r="C20375" s="564"/>
      <c r="D20375" s="209"/>
      <c r="F20375" s="685"/>
    </row>
    <row r="20376" spans="2:6" s="55" customFormat="1" x14ac:dyDescent="0.25">
      <c r="B20376" s="209"/>
      <c r="C20376" s="564"/>
      <c r="D20376" s="209"/>
      <c r="F20376" s="685"/>
    </row>
    <row r="20377" spans="2:6" s="55" customFormat="1" x14ac:dyDescent="0.25">
      <c r="B20377" s="209"/>
      <c r="C20377" s="564"/>
      <c r="D20377" s="209"/>
      <c r="F20377" s="685"/>
    </row>
    <row r="20378" spans="2:6" s="55" customFormat="1" x14ac:dyDescent="0.25">
      <c r="B20378" s="209"/>
      <c r="C20378" s="564"/>
      <c r="D20378" s="209"/>
      <c r="F20378" s="685"/>
    </row>
    <row r="20379" spans="2:6" s="55" customFormat="1" x14ac:dyDescent="0.25">
      <c r="B20379" s="209"/>
      <c r="C20379" s="564"/>
      <c r="D20379" s="209"/>
      <c r="F20379" s="685"/>
    </row>
    <row r="20380" spans="2:6" s="55" customFormat="1" x14ac:dyDescent="0.25">
      <c r="B20380" s="209"/>
      <c r="C20380" s="564"/>
      <c r="D20380" s="209"/>
      <c r="F20380" s="685"/>
    </row>
    <row r="20381" spans="2:6" s="55" customFormat="1" x14ac:dyDescent="0.25">
      <c r="B20381" s="209"/>
      <c r="C20381" s="564"/>
      <c r="D20381" s="209"/>
      <c r="F20381" s="685"/>
    </row>
    <row r="20382" spans="2:6" s="55" customFormat="1" x14ac:dyDescent="0.25">
      <c r="B20382" s="209"/>
      <c r="C20382" s="564"/>
      <c r="D20382" s="209"/>
      <c r="F20382" s="685"/>
    </row>
    <row r="20383" spans="2:6" s="55" customFormat="1" x14ac:dyDescent="0.25">
      <c r="B20383" s="209"/>
      <c r="C20383" s="564"/>
      <c r="D20383" s="209"/>
      <c r="F20383" s="685"/>
    </row>
    <row r="20384" spans="2:6" s="55" customFormat="1" x14ac:dyDescent="0.25">
      <c r="B20384" s="209"/>
      <c r="C20384" s="564"/>
      <c r="D20384" s="209"/>
      <c r="F20384" s="685"/>
    </row>
    <row r="20385" spans="2:6" s="55" customFormat="1" x14ac:dyDescent="0.25">
      <c r="B20385" s="209"/>
      <c r="C20385" s="564"/>
      <c r="D20385" s="209"/>
      <c r="F20385" s="685"/>
    </row>
    <row r="20386" spans="2:6" s="55" customFormat="1" x14ac:dyDescent="0.25">
      <c r="B20386" s="209"/>
      <c r="C20386" s="564"/>
      <c r="D20386" s="209"/>
      <c r="F20386" s="685"/>
    </row>
    <row r="20387" spans="2:6" s="55" customFormat="1" x14ac:dyDescent="0.25">
      <c r="B20387" s="209"/>
      <c r="C20387" s="564"/>
      <c r="D20387" s="209"/>
      <c r="F20387" s="685"/>
    </row>
    <row r="20388" spans="2:6" s="55" customFormat="1" x14ac:dyDescent="0.25">
      <c r="B20388" s="209"/>
      <c r="C20388" s="564"/>
      <c r="D20388" s="209"/>
      <c r="F20388" s="685"/>
    </row>
    <row r="20389" spans="2:6" s="55" customFormat="1" x14ac:dyDescent="0.25">
      <c r="B20389" s="209"/>
      <c r="C20389" s="564"/>
      <c r="D20389" s="209"/>
      <c r="F20389" s="685"/>
    </row>
    <row r="20390" spans="2:6" s="55" customFormat="1" x14ac:dyDescent="0.25">
      <c r="B20390" s="209"/>
      <c r="C20390" s="564"/>
      <c r="D20390" s="209"/>
      <c r="F20390" s="685"/>
    </row>
    <row r="20391" spans="2:6" s="55" customFormat="1" x14ac:dyDescent="0.25">
      <c r="B20391" s="209"/>
      <c r="C20391" s="564"/>
      <c r="D20391" s="209"/>
      <c r="F20391" s="685"/>
    </row>
    <row r="20392" spans="2:6" s="55" customFormat="1" x14ac:dyDescent="0.25">
      <c r="B20392" s="209"/>
      <c r="C20392" s="564"/>
      <c r="D20392" s="209"/>
      <c r="F20392" s="685"/>
    </row>
    <row r="20393" spans="2:6" s="55" customFormat="1" x14ac:dyDescent="0.25">
      <c r="B20393" s="209"/>
      <c r="C20393" s="564"/>
      <c r="D20393" s="209"/>
      <c r="F20393" s="685"/>
    </row>
    <row r="20394" spans="2:6" s="55" customFormat="1" x14ac:dyDescent="0.25">
      <c r="B20394" s="209"/>
      <c r="C20394" s="564"/>
      <c r="D20394" s="209"/>
      <c r="F20394" s="685"/>
    </row>
    <row r="20395" spans="2:6" s="55" customFormat="1" x14ac:dyDescent="0.25">
      <c r="B20395" s="209"/>
      <c r="C20395" s="564"/>
      <c r="D20395" s="209"/>
      <c r="F20395" s="685"/>
    </row>
    <row r="20396" spans="2:6" s="55" customFormat="1" x14ac:dyDescent="0.25">
      <c r="B20396" s="209"/>
      <c r="C20396" s="564"/>
      <c r="D20396" s="209"/>
      <c r="F20396" s="685"/>
    </row>
    <row r="20397" spans="2:6" s="55" customFormat="1" x14ac:dyDescent="0.25">
      <c r="B20397" s="209"/>
      <c r="C20397" s="564"/>
      <c r="D20397" s="209"/>
      <c r="F20397" s="685"/>
    </row>
    <row r="20398" spans="2:6" s="55" customFormat="1" x14ac:dyDescent="0.25">
      <c r="B20398" s="209"/>
      <c r="C20398" s="564"/>
      <c r="D20398" s="209"/>
      <c r="F20398" s="685"/>
    </row>
    <row r="20399" spans="2:6" s="55" customFormat="1" x14ac:dyDescent="0.25">
      <c r="B20399" s="209"/>
      <c r="C20399" s="564"/>
      <c r="D20399" s="209"/>
      <c r="F20399" s="685"/>
    </row>
    <row r="20400" spans="2:6" s="55" customFormat="1" x14ac:dyDescent="0.25">
      <c r="B20400" s="209"/>
      <c r="C20400" s="564"/>
      <c r="D20400" s="209"/>
      <c r="F20400" s="685"/>
    </row>
    <row r="20401" spans="2:6" s="55" customFormat="1" x14ac:dyDescent="0.25">
      <c r="B20401" s="209"/>
      <c r="C20401" s="564"/>
      <c r="D20401" s="209"/>
      <c r="F20401" s="685"/>
    </row>
    <row r="20402" spans="2:6" s="55" customFormat="1" x14ac:dyDescent="0.25">
      <c r="B20402" s="209"/>
      <c r="C20402" s="564"/>
      <c r="D20402" s="209"/>
      <c r="F20402" s="685"/>
    </row>
    <row r="20403" spans="2:6" s="55" customFormat="1" x14ac:dyDescent="0.25">
      <c r="B20403" s="209"/>
      <c r="C20403" s="564"/>
      <c r="D20403" s="209"/>
      <c r="F20403" s="685"/>
    </row>
    <row r="20404" spans="2:6" s="55" customFormat="1" x14ac:dyDescent="0.25">
      <c r="B20404" s="209"/>
      <c r="C20404" s="564"/>
      <c r="D20404" s="209"/>
      <c r="F20404" s="685"/>
    </row>
    <row r="20405" spans="2:6" s="55" customFormat="1" x14ac:dyDescent="0.25">
      <c r="B20405" s="209"/>
      <c r="C20405" s="564"/>
      <c r="D20405" s="209"/>
      <c r="F20405" s="685"/>
    </row>
    <row r="20406" spans="2:6" s="55" customFormat="1" x14ac:dyDescent="0.25">
      <c r="B20406" s="209"/>
      <c r="C20406" s="564"/>
      <c r="D20406" s="209"/>
      <c r="F20406" s="685"/>
    </row>
    <row r="20407" spans="2:6" s="55" customFormat="1" x14ac:dyDescent="0.25">
      <c r="B20407" s="209"/>
      <c r="C20407" s="564"/>
      <c r="D20407" s="209"/>
      <c r="F20407" s="685"/>
    </row>
    <row r="20408" spans="2:6" s="55" customFormat="1" x14ac:dyDescent="0.25">
      <c r="B20408" s="209"/>
      <c r="C20408" s="564"/>
      <c r="D20408" s="209"/>
      <c r="F20408" s="685"/>
    </row>
    <row r="20409" spans="2:6" s="55" customFormat="1" x14ac:dyDescent="0.25">
      <c r="B20409" s="209"/>
      <c r="C20409" s="564"/>
      <c r="D20409" s="209"/>
      <c r="F20409" s="685"/>
    </row>
    <row r="20410" spans="2:6" s="55" customFormat="1" x14ac:dyDescent="0.25">
      <c r="B20410" s="209"/>
      <c r="C20410" s="564"/>
      <c r="D20410" s="209"/>
      <c r="F20410" s="685"/>
    </row>
    <row r="20411" spans="2:6" s="55" customFormat="1" x14ac:dyDescent="0.25">
      <c r="B20411" s="209"/>
      <c r="C20411" s="564"/>
      <c r="D20411" s="209"/>
      <c r="F20411" s="685"/>
    </row>
    <row r="20412" spans="2:6" s="55" customFormat="1" x14ac:dyDescent="0.25">
      <c r="B20412" s="209"/>
      <c r="C20412" s="564"/>
      <c r="D20412" s="209"/>
      <c r="F20412" s="685"/>
    </row>
    <row r="20413" spans="2:6" s="55" customFormat="1" x14ac:dyDescent="0.25">
      <c r="B20413" s="209"/>
      <c r="C20413" s="564"/>
      <c r="D20413" s="209"/>
      <c r="F20413" s="685"/>
    </row>
    <row r="20414" spans="2:6" s="55" customFormat="1" x14ac:dyDescent="0.25">
      <c r="B20414" s="209"/>
      <c r="C20414" s="564"/>
      <c r="D20414" s="209"/>
      <c r="F20414" s="685"/>
    </row>
    <row r="20415" spans="2:6" s="55" customFormat="1" x14ac:dyDescent="0.25">
      <c r="B20415" s="209"/>
      <c r="C20415" s="564"/>
      <c r="D20415" s="209"/>
      <c r="F20415" s="685"/>
    </row>
    <row r="20416" spans="2:6" s="55" customFormat="1" x14ac:dyDescent="0.25">
      <c r="B20416" s="209"/>
      <c r="C20416" s="564"/>
      <c r="D20416" s="209"/>
      <c r="F20416" s="685"/>
    </row>
    <row r="20417" spans="2:6" s="55" customFormat="1" x14ac:dyDescent="0.25">
      <c r="B20417" s="209"/>
      <c r="C20417" s="564"/>
      <c r="D20417" s="209"/>
      <c r="F20417" s="685"/>
    </row>
    <row r="20418" spans="2:6" s="55" customFormat="1" x14ac:dyDescent="0.25">
      <c r="B20418" s="209"/>
      <c r="C20418" s="564"/>
      <c r="D20418" s="209"/>
      <c r="F20418" s="685"/>
    </row>
    <row r="20419" spans="2:6" s="55" customFormat="1" x14ac:dyDescent="0.25">
      <c r="B20419" s="209"/>
      <c r="C20419" s="564"/>
      <c r="D20419" s="209"/>
      <c r="F20419" s="685"/>
    </row>
    <row r="20420" spans="2:6" s="55" customFormat="1" x14ac:dyDescent="0.25">
      <c r="B20420" s="209"/>
      <c r="C20420" s="564"/>
      <c r="D20420" s="209"/>
      <c r="F20420" s="685"/>
    </row>
    <row r="20421" spans="2:6" s="55" customFormat="1" x14ac:dyDescent="0.25">
      <c r="B20421" s="209"/>
      <c r="C20421" s="564"/>
      <c r="D20421" s="209"/>
      <c r="F20421" s="685"/>
    </row>
    <row r="20422" spans="2:6" s="55" customFormat="1" x14ac:dyDescent="0.25">
      <c r="B20422" s="209"/>
      <c r="C20422" s="564"/>
      <c r="D20422" s="209"/>
      <c r="F20422" s="685"/>
    </row>
    <row r="20423" spans="2:6" s="55" customFormat="1" x14ac:dyDescent="0.25">
      <c r="B20423" s="209"/>
      <c r="C20423" s="564"/>
      <c r="D20423" s="209"/>
      <c r="F20423" s="685"/>
    </row>
    <row r="20424" spans="2:6" s="55" customFormat="1" x14ac:dyDescent="0.25">
      <c r="B20424" s="209"/>
      <c r="C20424" s="564"/>
      <c r="D20424" s="209"/>
      <c r="F20424" s="685"/>
    </row>
    <row r="20425" spans="2:6" s="55" customFormat="1" x14ac:dyDescent="0.25">
      <c r="B20425" s="209"/>
      <c r="C20425" s="564"/>
      <c r="D20425" s="209"/>
      <c r="F20425" s="685"/>
    </row>
    <row r="20426" spans="2:6" s="55" customFormat="1" x14ac:dyDescent="0.25">
      <c r="B20426" s="209"/>
      <c r="C20426" s="564"/>
      <c r="D20426" s="209"/>
      <c r="F20426" s="685"/>
    </row>
    <row r="20427" spans="2:6" s="55" customFormat="1" x14ac:dyDescent="0.25">
      <c r="B20427" s="209"/>
      <c r="C20427" s="564"/>
      <c r="D20427" s="209"/>
      <c r="F20427" s="685"/>
    </row>
    <row r="20428" spans="2:6" s="55" customFormat="1" x14ac:dyDescent="0.25">
      <c r="B20428" s="209"/>
      <c r="C20428" s="564"/>
      <c r="D20428" s="209"/>
      <c r="F20428" s="685"/>
    </row>
    <row r="20429" spans="2:6" s="55" customFormat="1" x14ac:dyDescent="0.25">
      <c r="B20429" s="209"/>
      <c r="C20429" s="564"/>
      <c r="D20429" s="209"/>
      <c r="F20429" s="685"/>
    </row>
    <row r="20430" spans="2:6" s="55" customFormat="1" x14ac:dyDescent="0.25">
      <c r="B20430" s="209"/>
      <c r="C20430" s="564"/>
      <c r="D20430" s="209"/>
      <c r="F20430" s="685"/>
    </row>
    <row r="20431" spans="2:6" s="55" customFormat="1" x14ac:dyDescent="0.25">
      <c r="B20431" s="209"/>
      <c r="C20431" s="564"/>
      <c r="D20431" s="209"/>
      <c r="F20431" s="685"/>
    </row>
    <row r="20432" spans="2:6" s="55" customFormat="1" x14ac:dyDescent="0.25">
      <c r="B20432" s="209"/>
      <c r="C20432" s="564"/>
      <c r="D20432" s="209"/>
      <c r="F20432" s="685"/>
    </row>
    <row r="20433" spans="2:6" s="55" customFormat="1" x14ac:dyDescent="0.25">
      <c r="B20433" s="209"/>
      <c r="C20433" s="564"/>
      <c r="D20433" s="209"/>
      <c r="F20433" s="685"/>
    </row>
    <row r="20434" spans="2:6" s="55" customFormat="1" x14ac:dyDescent="0.25">
      <c r="B20434" s="209"/>
      <c r="C20434" s="564"/>
      <c r="D20434" s="209"/>
      <c r="F20434" s="685"/>
    </row>
    <row r="20435" spans="2:6" s="55" customFormat="1" x14ac:dyDescent="0.25">
      <c r="B20435" s="209"/>
      <c r="C20435" s="564"/>
      <c r="D20435" s="209"/>
      <c r="F20435" s="685"/>
    </row>
    <row r="20436" spans="2:6" s="55" customFormat="1" x14ac:dyDescent="0.25">
      <c r="B20436" s="209"/>
      <c r="C20436" s="564"/>
      <c r="D20436" s="209"/>
      <c r="F20436" s="685"/>
    </row>
    <row r="20437" spans="2:6" s="55" customFormat="1" x14ac:dyDescent="0.25">
      <c r="B20437" s="209"/>
      <c r="C20437" s="564"/>
      <c r="D20437" s="209"/>
      <c r="F20437" s="685"/>
    </row>
    <row r="20438" spans="2:6" s="55" customFormat="1" x14ac:dyDescent="0.25">
      <c r="B20438" s="209"/>
      <c r="C20438" s="564"/>
      <c r="D20438" s="209"/>
      <c r="F20438" s="685"/>
    </row>
    <row r="20439" spans="2:6" s="55" customFormat="1" x14ac:dyDescent="0.25">
      <c r="B20439" s="209"/>
      <c r="C20439" s="564"/>
      <c r="D20439" s="209"/>
      <c r="F20439" s="685"/>
    </row>
    <row r="20440" spans="2:6" s="55" customFormat="1" x14ac:dyDescent="0.25">
      <c r="B20440" s="209"/>
      <c r="C20440" s="564"/>
      <c r="D20440" s="209"/>
      <c r="F20440" s="685"/>
    </row>
    <row r="20441" spans="2:6" s="55" customFormat="1" x14ac:dyDescent="0.25">
      <c r="B20441" s="209"/>
      <c r="C20441" s="564"/>
      <c r="D20441" s="209"/>
      <c r="F20441" s="685"/>
    </row>
    <row r="20442" spans="2:6" s="55" customFormat="1" x14ac:dyDescent="0.25">
      <c r="B20442" s="209"/>
      <c r="C20442" s="564"/>
      <c r="D20442" s="209"/>
      <c r="F20442" s="685"/>
    </row>
    <row r="20443" spans="2:6" s="55" customFormat="1" x14ac:dyDescent="0.25">
      <c r="B20443" s="209"/>
      <c r="C20443" s="564"/>
      <c r="D20443" s="209"/>
      <c r="F20443" s="685"/>
    </row>
    <row r="20444" spans="2:6" s="55" customFormat="1" x14ac:dyDescent="0.25">
      <c r="B20444" s="209"/>
      <c r="C20444" s="564"/>
      <c r="D20444" s="209"/>
      <c r="F20444" s="685"/>
    </row>
    <row r="20445" spans="2:6" s="55" customFormat="1" x14ac:dyDescent="0.25">
      <c r="B20445" s="209"/>
      <c r="C20445" s="564"/>
      <c r="D20445" s="209"/>
      <c r="F20445" s="685"/>
    </row>
    <row r="20446" spans="2:6" s="55" customFormat="1" x14ac:dyDescent="0.25">
      <c r="B20446" s="209"/>
      <c r="C20446" s="564"/>
      <c r="D20446" s="209"/>
      <c r="F20446" s="685"/>
    </row>
    <row r="20447" spans="2:6" s="55" customFormat="1" x14ac:dyDescent="0.25">
      <c r="B20447" s="209"/>
      <c r="C20447" s="564"/>
      <c r="D20447" s="209"/>
      <c r="F20447" s="685"/>
    </row>
    <row r="20448" spans="2:6" s="55" customFormat="1" x14ac:dyDescent="0.25">
      <c r="B20448" s="209"/>
      <c r="C20448" s="564"/>
      <c r="D20448" s="209"/>
      <c r="F20448" s="685"/>
    </row>
    <row r="20449" spans="2:6" s="55" customFormat="1" x14ac:dyDescent="0.25">
      <c r="B20449" s="209"/>
      <c r="C20449" s="564"/>
      <c r="D20449" s="209"/>
      <c r="F20449" s="685"/>
    </row>
    <row r="20450" spans="2:6" s="55" customFormat="1" x14ac:dyDescent="0.25">
      <c r="B20450" s="209"/>
      <c r="C20450" s="564"/>
      <c r="D20450" s="209"/>
      <c r="F20450" s="685"/>
    </row>
    <row r="20451" spans="2:6" s="55" customFormat="1" x14ac:dyDescent="0.25">
      <c r="B20451" s="209"/>
      <c r="C20451" s="564"/>
      <c r="D20451" s="209"/>
      <c r="F20451" s="685"/>
    </row>
    <row r="20452" spans="2:6" s="55" customFormat="1" x14ac:dyDescent="0.25">
      <c r="B20452" s="209"/>
      <c r="C20452" s="564"/>
      <c r="D20452" s="209"/>
      <c r="F20452" s="685"/>
    </row>
    <row r="20453" spans="2:6" s="55" customFormat="1" x14ac:dyDescent="0.25">
      <c r="B20453" s="209"/>
      <c r="C20453" s="564"/>
      <c r="D20453" s="209"/>
      <c r="F20453" s="685"/>
    </row>
    <row r="20454" spans="2:6" s="55" customFormat="1" x14ac:dyDescent="0.25">
      <c r="B20454" s="209"/>
      <c r="C20454" s="564"/>
      <c r="D20454" s="209"/>
      <c r="F20454" s="685"/>
    </row>
    <row r="20455" spans="2:6" s="55" customFormat="1" x14ac:dyDescent="0.25">
      <c r="B20455" s="209"/>
      <c r="C20455" s="564"/>
      <c r="D20455" s="209"/>
      <c r="F20455" s="685"/>
    </row>
    <row r="20456" spans="2:6" s="55" customFormat="1" x14ac:dyDescent="0.25">
      <c r="B20456" s="209"/>
      <c r="C20456" s="564"/>
      <c r="D20456" s="209"/>
      <c r="F20456" s="685"/>
    </row>
    <row r="20457" spans="2:6" s="55" customFormat="1" x14ac:dyDescent="0.25">
      <c r="B20457" s="209"/>
      <c r="C20457" s="564"/>
      <c r="D20457" s="209"/>
      <c r="F20457" s="685"/>
    </row>
    <row r="20458" spans="2:6" s="55" customFormat="1" x14ac:dyDescent="0.25">
      <c r="B20458" s="209"/>
      <c r="C20458" s="564"/>
      <c r="D20458" s="209"/>
      <c r="F20458" s="685"/>
    </row>
    <row r="20459" spans="2:6" s="55" customFormat="1" x14ac:dyDescent="0.25">
      <c r="B20459" s="209"/>
      <c r="C20459" s="564"/>
      <c r="D20459" s="209"/>
      <c r="F20459" s="685"/>
    </row>
    <row r="20460" spans="2:6" s="55" customFormat="1" x14ac:dyDescent="0.25">
      <c r="B20460" s="209"/>
      <c r="C20460" s="564"/>
      <c r="D20460" s="209"/>
      <c r="F20460" s="685"/>
    </row>
    <row r="20461" spans="2:6" s="55" customFormat="1" x14ac:dyDescent="0.25">
      <c r="B20461" s="209"/>
      <c r="C20461" s="564"/>
      <c r="D20461" s="209"/>
      <c r="F20461" s="685"/>
    </row>
    <row r="20462" spans="2:6" s="55" customFormat="1" x14ac:dyDescent="0.25">
      <c r="B20462" s="209"/>
      <c r="C20462" s="564"/>
      <c r="D20462" s="209"/>
      <c r="F20462" s="685"/>
    </row>
    <row r="20463" spans="2:6" s="55" customFormat="1" x14ac:dyDescent="0.25">
      <c r="B20463" s="209"/>
      <c r="C20463" s="564"/>
      <c r="D20463" s="209"/>
      <c r="F20463" s="685"/>
    </row>
    <row r="20464" spans="2:6" s="55" customFormat="1" x14ac:dyDescent="0.25">
      <c r="B20464" s="209"/>
      <c r="C20464" s="564"/>
      <c r="D20464" s="209"/>
      <c r="F20464" s="685"/>
    </row>
    <row r="20465" spans="2:6" s="55" customFormat="1" x14ac:dyDescent="0.25">
      <c r="B20465" s="209"/>
      <c r="C20465" s="564"/>
      <c r="D20465" s="209"/>
      <c r="F20465" s="685"/>
    </row>
    <row r="20466" spans="2:6" s="55" customFormat="1" x14ac:dyDescent="0.25">
      <c r="B20466" s="209"/>
      <c r="C20466" s="564"/>
      <c r="D20466" s="209"/>
      <c r="F20466" s="685"/>
    </row>
    <row r="20467" spans="2:6" s="55" customFormat="1" x14ac:dyDescent="0.25">
      <c r="B20467" s="209"/>
      <c r="C20467" s="564"/>
      <c r="D20467" s="209"/>
      <c r="F20467" s="685"/>
    </row>
    <row r="20468" spans="2:6" s="55" customFormat="1" x14ac:dyDescent="0.25">
      <c r="B20468" s="209"/>
      <c r="C20468" s="564"/>
      <c r="D20468" s="209"/>
      <c r="F20468" s="685"/>
    </row>
    <row r="20469" spans="2:6" s="55" customFormat="1" x14ac:dyDescent="0.25">
      <c r="B20469" s="209"/>
      <c r="C20469" s="564"/>
      <c r="D20469" s="209"/>
      <c r="F20469" s="685"/>
    </row>
    <row r="20470" spans="2:6" s="55" customFormat="1" x14ac:dyDescent="0.25">
      <c r="B20470" s="209"/>
      <c r="C20470" s="564"/>
      <c r="D20470" s="209"/>
      <c r="F20470" s="685"/>
    </row>
    <row r="20471" spans="2:6" s="55" customFormat="1" x14ac:dyDescent="0.25">
      <c r="B20471" s="209"/>
      <c r="C20471" s="564"/>
      <c r="D20471" s="209"/>
      <c r="F20471" s="685"/>
    </row>
    <row r="20472" spans="2:6" s="55" customFormat="1" x14ac:dyDescent="0.25">
      <c r="B20472" s="209"/>
      <c r="C20472" s="564"/>
      <c r="D20472" s="209"/>
      <c r="F20472" s="685"/>
    </row>
    <row r="20473" spans="2:6" s="55" customFormat="1" x14ac:dyDescent="0.25">
      <c r="B20473" s="209"/>
      <c r="C20473" s="564"/>
      <c r="D20473" s="209"/>
      <c r="F20473" s="685"/>
    </row>
    <row r="20474" spans="2:6" s="55" customFormat="1" x14ac:dyDescent="0.25">
      <c r="B20474" s="209"/>
      <c r="C20474" s="564"/>
      <c r="D20474" s="209"/>
      <c r="F20474" s="685"/>
    </row>
    <row r="20475" spans="2:6" s="55" customFormat="1" x14ac:dyDescent="0.25">
      <c r="B20475" s="209"/>
      <c r="C20475" s="564"/>
      <c r="D20475" s="209"/>
      <c r="F20475" s="685"/>
    </row>
    <row r="20476" spans="2:6" s="55" customFormat="1" x14ac:dyDescent="0.25">
      <c r="B20476" s="209"/>
      <c r="C20476" s="564"/>
      <c r="D20476" s="209"/>
      <c r="F20476" s="685"/>
    </row>
    <row r="20477" spans="2:6" s="55" customFormat="1" x14ac:dyDescent="0.25">
      <c r="B20477" s="209"/>
      <c r="C20477" s="564"/>
      <c r="D20477" s="209"/>
      <c r="F20477" s="685"/>
    </row>
    <row r="20478" spans="2:6" s="55" customFormat="1" x14ac:dyDescent="0.25">
      <c r="B20478" s="209"/>
      <c r="C20478" s="564"/>
      <c r="D20478" s="209"/>
      <c r="F20478" s="685"/>
    </row>
    <row r="20479" spans="2:6" s="55" customFormat="1" x14ac:dyDescent="0.25">
      <c r="B20479" s="209"/>
      <c r="C20479" s="564"/>
      <c r="D20479" s="209"/>
      <c r="F20479" s="685"/>
    </row>
    <row r="20480" spans="2:6" s="55" customFormat="1" x14ac:dyDescent="0.25">
      <c r="B20480" s="209"/>
      <c r="C20480" s="564"/>
      <c r="D20480" s="209"/>
      <c r="F20480" s="685"/>
    </row>
    <row r="20481" spans="2:6" s="55" customFormat="1" x14ac:dyDescent="0.25">
      <c r="B20481" s="209"/>
      <c r="C20481" s="564"/>
      <c r="D20481" s="209"/>
      <c r="F20481" s="685"/>
    </row>
    <row r="20482" spans="2:6" s="55" customFormat="1" x14ac:dyDescent="0.25">
      <c r="B20482" s="209"/>
      <c r="C20482" s="564"/>
      <c r="D20482" s="209"/>
      <c r="F20482" s="685"/>
    </row>
    <row r="20483" spans="2:6" s="55" customFormat="1" x14ac:dyDescent="0.25">
      <c r="B20483" s="209"/>
      <c r="C20483" s="564"/>
      <c r="D20483" s="209"/>
      <c r="F20483" s="685"/>
    </row>
    <row r="20484" spans="2:6" s="55" customFormat="1" x14ac:dyDescent="0.25">
      <c r="B20484" s="209"/>
      <c r="C20484" s="564"/>
      <c r="D20484" s="209"/>
      <c r="F20484" s="685"/>
    </row>
    <row r="20485" spans="2:6" s="55" customFormat="1" x14ac:dyDescent="0.25">
      <c r="B20485" s="209"/>
      <c r="C20485" s="564"/>
      <c r="D20485" s="209"/>
      <c r="F20485" s="685"/>
    </row>
    <row r="20486" spans="2:6" s="55" customFormat="1" x14ac:dyDescent="0.25">
      <c r="B20486" s="209"/>
      <c r="C20486" s="564"/>
      <c r="D20486" s="209"/>
      <c r="F20486" s="685"/>
    </row>
    <row r="20487" spans="2:6" s="55" customFormat="1" x14ac:dyDescent="0.25">
      <c r="B20487" s="209"/>
      <c r="C20487" s="564"/>
      <c r="D20487" s="209"/>
      <c r="F20487" s="685"/>
    </row>
    <row r="20488" spans="2:6" s="55" customFormat="1" x14ac:dyDescent="0.25">
      <c r="B20488" s="209"/>
      <c r="C20488" s="564"/>
      <c r="D20488" s="209"/>
      <c r="F20488" s="685"/>
    </row>
    <row r="20489" spans="2:6" s="55" customFormat="1" x14ac:dyDescent="0.25">
      <c r="B20489" s="209"/>
      <c r="C20489" s="564"/>
      <c r="D20489" s="209"/>
      <c r="F20489" s="685"/>
    </row>
    <row r="20490" spans="2:6" s="55" customFormat="1" x14ac:dyDescent="0.25">
      <c r="B20490" s="209"/>
      <c r="C20490" s="564"/>
      <c r="D20490" s="209"/>
      <c r="F20490" s="685"/>
    </row>
    <row r="20491" spans="2:6" s="55" customFormat="1" x14ac:dyDescent="0.25">
      <c r="B20491" s="209"/>
      <c r="C20491" s="564"/>
      <c r="D20491" s="209"/>
      <c r="F20491" s="685"/>
    </row>
    <row r="20492" spans="2:6" s="55" customFormat="1" x14ac:dyDescent="0.25">
      <c r="B20492" s="209"/>
      <c r="C20492" s="564"/>
      <c r="D20492" s="209"/>
      <c r="F20492" s="685"/>
    </row>
    <row r="20493" spans="2:6" s="55" customFormat="1" x14ac:dyDescent="0.25">
      <c r="B20493" s="209"/>
      <c r="C20493" s="564"/>
      <c r="D20493" s="209"/>
      <c r="F20493" s="685"/>
    </row>
    <row r="20494" spans="2:6" s="55" customFormat="1" x14ac:dyDescent="0.25">
      <c r="B20494" s="209"/>
      <c r="C20494" s="564"/>
      <c r="D20494" s="209"/>
      <c r="F20494" s="685"/>
    </row>
    <row r="20495" spans="2:6" s="55" customFormat="1" x14ac:dyDescent="0.25">
      <c r="B20495" s="209"/>
      <c r="C20495" s="564"/>
      <c r="D20495" s="209"/>
      <c r="F20495" s="685"/>
    </row>
    <row r="20496" spans="2:6" s="55" customFormat="1" x14ac:dyDescent="0.25">
      <c r="B20496" s="209"/>
      <c r="C20496" s="564"/>
      <c r="D20496" s="209"/>
      <c r="F20496" s="685"/>
    </row>
    <row r="20497" spans="2:6" s="55" customFormat="1" x14ac:dyDescent="0.25">
      <c r="B20497" s="209"/>
      <c r="C20497" s="564"/>
      <c r="D20497" s="209"/>
      <c r="F20497" s="685"/>
    </row>
    <row r="20498" spans="2:6" s="55" customFormat="1" x14ac:dyDescent="0.25">
      <c r="B20498" s="209"/>
      <c r="C20498" s="564"/>
      <c r="D20498" s="209"/>
      <c r="F20498" s="685"/>
    </row>
    <row r="20499" spans="2:6" s="55" customFormat="1" x14ac:dyDescent="0.25">
      <c r="B20499" s="209"/>
      <c r="C20499" s="564"/>
      <c r="D20499" s="209"/>
      <c r="F20499" s="685"/>
    </row>
    <row r="20500" spans="2:6" s="55" customFormat="1" x14ac:dyDescent="0.25">
      <c r="B20500" s="209"/>
      <c r="C20500" s="564"/>
      <c r="D20500" s="209"/>
      <c r="F20500" s="685"/>
    </row>
    <row r="20501" spans="2:6" s="55" customFormat="1" x14ac:dyDescent="0.25">
      <c r="B20501" s="209"/>
      <c r="C20501" s="564"/>
      <c r="D20501" s="209"/>
      <c r="F20501" s="685"/>
    </row>
    <row r="20502" spans="2:6" s="55" customFormat="1" x14ac:dyDescent="0.25">
      <c r="B20502" s="209"/>
      <c r="C20502" s="564"/>
      <c r="D20502" s="209"/>
      <c r="F20502" s="685"/>
    </row>
    <row r="20503" spans="2:6" s="55" customFormat="1" x14ac:dyDescent="0.25">
      <c r="B20503" s="209"/>
      <c r="C20503" s="564"/>
      <c r="D20503" s="209"/>
      <c r="F20503" s="685"/>
    </row>
    <row r="20504" spans="2:6" s="55" customFormat="1" x14ac:dyDescent="0.25">
      <c r="B20504" s="209"/>
      <c r="C20504" s="564"/>
      <c r="D20504" s="209"/>
      <c r="F20504" s="685"/>
    </row>
    <row r="20505" spans="2:6" s="55" customFormat="1" x14ac:dyDescent="0.25">
      <c r="B20505" s="209"/>
      <c r="C20505" s="564"/>
      <c r="D20505" s="209"/>
      <c r="F20505" s="685"/>
    </row>
    <row r="20506" spans="2:6" s="55" customFormat="1" x14ac:dyDescent="0.25">
      <c r="B20506" s="209"/>
      <c r="C20506" s="564"/>
      <c r="D20506" s="209"/>
      <c r="F20506" s="685"/>
    </row>
    <row r="20507" spans="2:6" s="55" customFormat="1" x14ac:dyDescent="0.25">
      <c r="B20507" s="209"/>
      <c r="C20507" s="564"/>
      <c r="D20507" s="209"/>
      <c r="F20507" s="685"/>
    </row>
    <row r="20508" spans="2:6" s="55" customFormat="1" x14ac:dyDescent="0.25">
      <c r="B20508" s="209"/>
      <c r="C20508" s="564"/>
      <c r="D20508" s="209"/>
      <c r="F20508" s="685"/>
    </row>
    <row r="20509" spans="2:6" s="55" customFormat="1" x14ac:dyDescent="0.25">
      <c r="B20509" s="209"/>
      <c r="C20509" s="564"/>
      <c r="D20509" s="209"/>
      <c r="F20509" s="685"/>
    </row>
    <row r="20510" spans="2:6" s="55" customFormat="1" x14ac:dyDescent="0.25">
      <c r="B20510" s="209"/>
      <c r="C20510" s="564"/>
      <c r="D20510" s="209"/>
      <c r="F20510" s="685"/>
    </row>
    <row r="20511" spans="2:6" s="55" customFormat="1" x14ac:dyDescent="0.25">
      <c r="B20511" s="209"/>
      <c r="C20511" s="564"/>
      <c r="D20511" s="209"/>
      <c r="F20511" s="685"/>
    </row>
    <row r="20512" spans="2:6" s="55" customFormat="1" x14ac:dyDescent="0.25">
      <c r="B20512" s="209"/>
      <c r="C20512" s="564"/>
      <c r="D20512" s="209"/>
      <c r="F20512" s="685"/>
    </row>
    <row r="20513" spans="2:6" s="55" customFormat="1" x14ac:dyDescent="0.25">
      <c r="B20513" s="209"/>
      <c r="C20513" s="564"/>
      <c r="D20513" s="209"/>
      <c r="F20513" s="685"/>
    </row>
    <row r="20514" spans="2:6" s="55" customFormat="1" x14ac:dyDescent="0.25">
      <c r="B20514" s="209"/>
      <c r="C20514" s="564"/>
      <c r="D20514" s="209"/>
      <c r="F20514" s="685"/>
    </row>
    <row r="20515" spans="2:6" s="55" customFormat="1" x14ac:dyDescent="0.25">
      <c r="B20515" s="209"/>
      <c r="C20515" s="564"/>
      <c r="D20515" s="209"/>
      <c r="F20515" s="685"/>
    </row>
    <row r="20516" spans="2:6" s="55" customFormat="1" x14ac:dyDescent="0.25">
      <c r="B20516" s="209"/>
      <c r="C20516" s="564"/>
      <c r="D20516" s="209"/>
      <c r="F20516" s="685"/>
    </row>
    <row r="20517" spans="2:6" s="55" customFormat="1" x14ac:dyDescent="0.25">
      <c r="B20517" s="209"/>
      <c r="C20517" s="564"/>
      <c r="D20517" s="209"/>
      <c r="F20517" s="685"/>
    </row>
    <row r="20518" spans="2:6" s="55" customFormat="1" x14ac:dyDescent="0.25">
      <c r="B20518" s="209"/>
      <c r="C20518" s="564"/>
      <c r="D20518" s="209"/>
      <c r="F20518" s="685"/>
    </row>
    <row r="20519" spans="2:6" s="55" customFormat="1" x14ac:dyDescent="0.25">
      <c r="B20519" s="209"/>
      <c r="C20519" s="564"/>
      <c r="D20519" s="209"/>
      <c r="F20519" s="685"/>
    </row>
    <row r="20520" spans="2:6" s="55" customFormat="1" x14ac:dyDescent="0.25">
      <c r="B20520" s="209"/>
      <c r="C20520" s="564"/>
      <c r="D20520" s="209"/>
      <c r="F20520" s="685"/>
    </row>
    <row r="20521" spans="2:6" s="55" customFormat="1" x14ac:dyDescent="0.25">
      <c r="B20521" s="209"/>
      <c r="C20521" s="564"/>
      <c r="D20521" s="209"/>
      <c r="F20521" s="685"/>
    </row>
    <row r="20522" spans="2:6" s="55" customFormat="1" x14ac:dyDescent="0.25">
      <c r="B20522" s="209"/>
      <c r="C20522" s="564"/>
      <c r="D20522" s="209"/>
      <c r="F20522" s="685"/>
    </row>
    <row r="20523" spans="2:6" s="55" customFormat="1" x14ac:dyDescent="0.25">
      <c r="B20523" s="209"/>
      <c r="C20523" s="564"/>
      <c r="D20523" s="209"/>
      <c r="F20523" s="685"/>
    </row>
    <row r="20524" spans="2:6" s="55" customFormat="1" x14ac:dyDescent="0.25">
      <c r="B20524" s="209"/>
      <c r="C20524" s="564"/>
      <c r="D20524" s="209"/>
      <c r="F20524" s="685"/>
    </row>
    <row r="20525" spans="2:6" s="55" customFormat="1" x14ac:dyDescent="0.25">
      <c r="B20525" s="209"/>
      <c r="C20525" s="564"/>
      <c r="D20525" s="209"/>
      <c r="F20525" s="685"/>
    </row>
    <row r="20526" spans="2:6" s="55" customFormat="1" x14ac:dyDescent="0.25">
      <c r="B20526" s="209"/>
      <c r="C20526" s="564"/>
      <c r="D20526" s="209"/>
      <c r="F20526" s="685"/>
    </row>
    <row r="20527" spans="2:6" s="55" customFormat="1" x14ac:dyDescent="0.25">
      <c r="B20527" s="209"/>
      <c r="C20527" s="564"/>
      <c r="D20527" s="209"/>
      <c r="F20527" s="685"/>
    </row>
    <row r="20528" spans="2:6" s="55" customFormat="1" x14ac:dyDescent="0.25">
      <c r="B20528" s="209"/>
      <c r="C20528" s="564"/>
      <c r="D20528" s="209"/>
      <c r="F20528" s="685"/>
    </row>
    <row r="20529" spans="2:6" s="55" customFormat="1" x14ac:dyDescent="0.25">
      <c r="B20529" s="209"/>
      <c r="C20529" s="564"/>
      <c r="D20529" s="209"/>
      <c r="F20529" s="685"/>
    </row>
    <row r="20530" spans="2:6" s="55" customFormat="1" x14ac:dyDescent="0.25">
      <c r="B20530" s="209"/>
      <c r="C20530" s="564"/>
      <c r="D20530" s="209"/>
      <c r="F20530" s="685"/>
    </row>
    <row r="20531" spans="2:6" s="55" customFormat="1" x14ac:dyDescent="0.25">
      <c r="B20531" s="209"/>
      <c r="C20531" s="564"/>
      <c r="D20531" s="209"/>
      <c r="F20531" s="685"/>
    </row>
    <row r="20532" spans="2:6" s="55" customFormat="1" x14ac:dyDescent="0.25">
      <c r="B20532" s="209"/>
      <c r="C20532" s="564"/>
      <c r="D20532" s="209"/>
      <c r="F20532" s="685"/>
    </row>
    <row r="20533" spans="2:6" s="55" customFormat="1" x14ac:dyDescent="0.25">
      <c r="B20533" s="209"/>
      <c r="C20533" s="564"/>
      <c r="D20533" s="209"/>
      <c r="F20533" s="685"/>
    </row>
    <row r="20534" spans="2:6" s="55" customFormat="1" x14ac:dyDescent="0.25">
      <c r="B20534" s="209"/>
      <c r="C20534" s="564"/>
      <c r="D20534" s="209"/>
      <c r="F20534" s="685"/>
    </row>
    <row r="20535" spans="2:6" s="55" customFormat="1" x14ac:dyDescent="0.25">
      <c r="B20535" s="209"/>
      <c r="C20535" s="564"/>
      <c r="D20535" s="209"/>
      <c r="F20535" s="685"/>
    </row>
    <row r="20536" spans="2:6" s="55" customFormat="1" x14ac:dyDescent="0.25">
      <c r="B20536" s="209"/>
      <c r="C20536" s="564"/>
      <c r="D20536" s="209"/>
      <c r="F20536" s="685"/>
    </row>
    <row r="20537" spans="2:6" s="55" customFormat="1" x14ac:dyDescent="0.25">
      <c r="B20537" s="209"/>
      <c r="C20537" s="564"/>
      <c r="D20537" s="209"/>
      <c r="F20537" s="685"/>
    </row>
    <row r="20538" spans="2:6" s="55" customFormat="1" x14ac:dyDescent="0.25">
      <c r="B20538" s="209"/>
      <c r="C20538" s="564"/>
      <c r="D20538" s="209"/>
      <c r="F20538" s="685"/>
    </row>
    <row r="20539" spans="2:6" s="55" customFormat="1" x14ac:dyDescent="0.25">
      <c r="B20539" s="209"/>
      <c r="C20539" s="564"/>
      <c r="D20539" s="209"/>
      <c r="F20539" s="685"/>
    </row>
    <row r="20540" spans="2:6" s="55" customFormat="1" x14ac:dyDescent="0.25">
      <c r="B20540" s="209"/>
      <c r="C20540" s="564"/>
      <c r="D20540" s="209"/>
      <c r="F20540" s="685"/>
    </row>
    <row r="20541" spans="2:6" s="55" customFormat="1" x14ac:dyDescent="0.25">
      <c r="B20541" s="209"/>
      <c r="C20541" s="564"/>
      <c r="D20541" s="209"/>
      <c r="F20541" s="685"/>
    </row>
    <row r="20542" spans="2:6" s="55" customFormat="1" x14ac:dyDescent="0.25">
      <c r="B20542" s="209"/>
      <c r="C20542" s="564"/>
      <c r="D20542" s="209"/>
      <c r="F20542" s="685"/>
    </row>
    <row r="20543" spans="2:6" s="55" customFormat="1" x14ac:dyDescent="0.25">
      <c r="B20543" s="209"/>
      <c r="C20543" s="564"/>
      <c r="D20543" s="209"/>
      <c r="F20543" s="685"/>
    </row>
    <row r="20544" spans="2:6" s="55" customFormat="1" x14ac:dyDescent="0.25">
      <c r="B20544" s="209"/>
      <c r="C20544" s="564"/>
      <c r="D20544" s="209"/>
      <c r="F20544" s="685"/>
    </row>
    <row r="20545" spans="2:6" s="55" customFormat="1" x14ac:dyDescent="0.25">
      <c r="B20545" s="209"/>
      <c r="C20545" s="564"/>
      <c r="D20545" s="209"/>
      <c r="F20545" s="685"/>
    </row>
    <row r="20546" spans="2:6" s="55" customFormat="1" x14ac:dyDescent="0.25">
      <c r="B20546" s="209"/>
      <c r="C20546" s="564"/>
      <c r="D20546" s="209"/>
      <c r="F20546" s="685"/>
    </row>
    <row r="20547" spans="2:6" s="55" customFormat="1" x14ac:dyDescent="0.25">
      <c r="B20547" s="209"/>
      <c r="C20547" s="564"/>
      <c r="D20547" s="209"/>
      <c r="F20547" s="685"/>
    </row>
    <row r="20548" spans="2:6" s="55" customFormat="1" x14ac:dyDescent="0.25">
      <c r="B20548" s="209"/>
      <c r="C20548" s="564"/>
      <c r="D20548" s="209"/>
      <c r="F20548" s="685"/>
    </row>
    <row r="20549" spans="2:6" s="55" customFormat="1" x14ac:dyDescent="0.25">
      <c r="B20549" s="209"/>
      <c r="C20549" s="564"/>
      <c r="D20549" s="209"/>
      <c r="F20549" s="685"/>
    </row>
    <row r="20550" spans="2:6" s="55" customFormat="1" x14ac:dyDescent="0.25">
      <c r="B20550" s="209"/>
      <c r="C20550" s="564"/>
      <c r="D20550" s="209"/>
      <c r="F20550" s="685"/>
    </row>
    <row r="20551" spans="2:6" s="55" customFormat="1" x14ac:dyDescent="0.25">
      <c r="B20551" s="209"/>
      <c r="C20551" s="564"/>
      <c r="D20551" s="209"/>
      <c r="F20551" s="685"/>
    </row>
    <row r="20552" spans="2:6" s="55" customFormat="1" x14ac:dyDescent="0.25">
      <c r="B20552" s="209"/>
      <c r="C20552" s="564"/>
      <c r="D20552" s="209"/>
      <c r="F20552" s="685"/>
    </row>
    <row r="20553" spans="2:6" s="55" customFormat="1" x14ac:dyDescent="0.25">
      <c r="B20553" s="209"/>
      <c r="C20553" s="564"/>
      <c r="D20553" s="209"/>
      <c r="F20553" s="685"/>
    </row>
    <row r="20554" spans="2:6" s="55" customFormat="1" x14ac:dyDescent="0.25">
      <c r="B20554" s="209"/>
      <c r="C20554" s="564"/>
      <c r="D20554" s="209"/>
      <c r="F20554" s="685"/>
    </row>
    <row r="20555" spans="2:6" s="55" customFormat="1" x14ac:dyDescent="0.25">
      <c r="B20555" s="209"/>
      <c r="C20555" s="564"/>
      <c r="D20555" s="209"/>
      <c r="F20555" s="685"/>
    </row>
    <row r="20556" spans="2:6" s="55" customFormat="1" x14ac:dyDescent="0.25">
      <c r="B20556" s="209"/>
      <c r="C20556" s="564"/>
      <c r="D20556" s="209"/>
      <c r="F20556" s="685"/>
    </row>
    <row r="20557" spans="2:6" s="55" customFormat="1" x14ac:dyDescent="0.25">
      <c r="B20557" s="209"/>
      <c r="C20557" s="564"/>
      <c r="D20557" s="209"/>
      <c r="F20557" s="685"/>
    </row>
    <row r="20558" spans="2:6" s="55" customFormat="1" x14ac:dyDescent="0.25">
      <c r="B20558" s="209"/>
      <c r="C20558" s="564"/>
      <c r="D20558" s="209"/>
      <c r="F20558" s="685"/>
    </row>
    <row r="20559" spans="2:6" s="55" customFormat="1" x14ac:dyDescent="0.25">
      <c r="B20559" s="209"/>
      <c r="C20559" s="564"/>
      <c r="D20559" s="209"/>
      <c r="F20559" s="685"/>
    </row>
    <row r="20560" spans="2:6" s="55" customFormat="1" x14ac:dyDescent="0.25">
      <c r="B20560" s="209"/>
      <c r="C20560" s="564"/>
      <c r="D20560" s="209"/>
      <c r="F20560" s="685"/>
    </row>
    <row r="20561" spans="2:6" s="55" customFormat="1" x14ac:dyDescent="0.25">
      <c r="B20561" s="209"/>
      <c r="C20561" s="564"/>
      <c r="D20561" s="209"/>
      <c r="F20561" s="685"/>
    </row>
    <row r="20562" spans="2:6" s="55" customFormat="1" x14ac:dyDescent="0.25">
      <c r="B20562" s="209"/>
      <c r="C20562" s="564"/>
      <c r="D20562" s="209"/>
      <c r="F20562" s="685"/>
    </row>
    <row r="20563" spans="2:6" s="55" customFormat="1" x14ac:dyDescent="0.25">
      <c r="B20563" s="209"/>
      <c r="C20563" s="564"/>
      <c r="D20563" s="209"/>
      <c r="F20563" s="685"/>
    </row>
    <row r="20564" spans="2:6" s="55" customFormat="1" x14ac:dyDescent="0.25">
      <c r="B20564" s="209"/>
      <c r="C20564" s="564"/>
      <c r="D20564" s="209"/>
      <c r="F20564" s="685"/>
    </row>
    <row r="20565" spans="2:6" s="55" customFormat="1" x14ac:dyDescent="0.25">
      <c r="B20565" s="209"/>
      <c r="C20565" s="564"/>
      <c r="D20565" s="209"/>
      <c r="F20565" s="685"/>
    </row>
    <row r="20566" spans="2:6" s="55" customFormat="1" x14ac:dyDescent="0.25">
      <c r="B20566" s="209"/>
      <c r="C20566" s="564"/>
      <c r="D20566" s="209"/>
      <c r="F20566" s="685"/>
    </row>
    <row r="20567" spans="2:6" s="55" customFormat="1" x14ac:dyDescent="0.25">
      <c r="B20567" s="209"/>
      <c r="C20567" s="564"/>
      <c r="D20567" s="209"/>
      <c r="F20567" s="685"/>
    </row>
    <row r="20568" spans="2:6" s="55" customFormat="1" x14ac:dyDescent="0.25">
      <c r="B20568" s="209"/>
      <c r="C20568" s="564"/>
      <c r="D20568" s="209"/>
      <c r="F20568" s="685"/>
    </row>
    <row r="20569" spans="2:6" s="55" customFormat="1" x14ac:dyDescent="0.25">
      <c r="B20569" s="209"/>
      <c r="C20569" s="564"/>
      <c r="D20569" s="209"/>
      <c r="F20569" s="685"/>
    </row>
    <row r="20570" spans="2:6" s="55" customFormat="1" x14ac:dyDescent="0.25">
      <c r="B20570" s="209"/>
      <c r="C20570" s="564"/>
      <c r="D20570" s="209"/>
      <c r="F20570" s="685"/>
    </row>
    <row r="20571" spans="2:6" s="55" customFormat="1" x14ac:dyDescent="0.25">
      <c r="B20571" s="209"/>
      <c r="C20571" s="564"/>
      <c r="D20571" s="209"/>
      <c r="F20571" s="685"/>
    </row>
    <row r="20572" spans="2:6" s="55" customFormat="1" x14ac:dyDescent="0.25">
      <c r="B20572" s="209"/>
      <c r="C20572" s="564"/>
      <c r="D20572" s="209"/>
      <c r="F20572" s="685"/>
    </row>
    <row r="20573" spans="2:6" s="55" customFormat="1" x14ac:dyDescent="0.25">
      <c r="B20573" s="209"/>
      <c r="C20573" s="564"/>
      <c r="D20573" s="209"/>
      <c r="F20573" s="685"/>
    </row>
    <row r="20574" spans="2:6" s="55" customFormat="1" x14ac:dyDescent="0.25">
      <c r="B20574" s="209"/>
      <c r="C20574" s="564"/>
      <c r="D20574" s="209"/>
      <c r="F20574" s="685"/>
    </row>
    <row r="20575" spans="2:6" s="55" customFormat="1" x14ac:dyDescent="0.25">
      <c r="B20575" s="209"/>
      <c r="C20575" s="564"/>
      <c r="D20575" s="209"/>
      <c r="F20575" s="685"/>
    </row>
    <row r="20576" spans="2:6" s="55" customFormat="1" x14ac:dyDescent="0.25">
      <c r="B20576" s="209"/>
      <c r="C20576" s="564"/>
      <c r="D20576" s="209"/>
      <c r="F20576" s="685"/>
    </row>
    <row r="20577" spans="2:6" s="55" customFormat="1" x14ac:dyDescent="0.25">
      <c r="B20577" s="209"/>
      <c r="C20577" s="564"/>
      <c r="D20577" s="209"/>
      <c r="F20577" s="685"/>
    </row>
    <row r="20578" spans="2:6" s="55" customFormat="1" x14ac:dyDescent="0.25">
      <c r="B20578" s="209"/>
      <c r="C20578" s="564"/>
      <c r="D20578" s="209"/>
      <c r="F20578" s="685"/>
    </row>
    <row r="20579" spans="2:6" s="55" customFormat="1" x14ac:dyDescent="0.25">
      <c r="B20579" s="209"/>
      <c r="C20579" s="564"/>
      <c r="D20579" s="209"/>
      <c r="F20579" s="685"/>
    </row>
    <row r="20580" spans="2:6" s="55" customFormat="1" x14ac:dyDescent="0.25">
      <c r="B20580" s="209"/>
      <c r="C20580" s="564"/>
      <c r="D20580" s="209"/>
      <c r="F20580" s="685"/>
    </row>
    <row r="20581" spans="2:6" s="55" customFormat="1" x14ac:dyDescent="0.25">
      <c r="B20581" s="209"/>
      <c r="C20581" s="564"/>
      <c r="D20581" s="209"/>
      <c r="F20581" s="685"/>
    </row>
    <row r="20582" spans="2:6" s="55" customFormat="1" x14ac:dyDescent="0.25">
      <c r="B20582" s="209"/>
      <c r="C20582" s="564"/>
      <c r="D20582" s="209"/>
      <c r="F20582" s="685"/>
    </row>
    <row r="20583" spans="2:6" s="55" customFormat="1" x14ac:dyDescent="0.25">
      <c r="B20583" s="209"/>
      <c r="C20583" s="564"/>
      <c r="D20583" s="209"/>
      <c r="F20583" s="685"/>
    </row>
    <row r="20584" spans="2:6" s="55" customFormat="1" x14ac:dyDescent="0.25">
      <c r="B20584" s="209"/>
      <c r="C20584" s="564"/>
      <c r="D20584" s="209"/>
      <c r="F20584" s="685"/>
    </row>
    <row r="20585" spans="2:6" s="55" customFormat="1" x14ac:dyDescent="0.25">
      <c r="B20585" s="209"/>
      <c r="C20585" s="564"/>
      <c r="D20585" s="209"/>
      <c r="F20585" s="685"/>
    </row>
    <row r="20586" spans="2:6" s="55" customFormat="1" x14ac:dyDescent="0.25">
      <c r="B20586" s="209"/>
      <c r="C20586" s="564"/>
      <c r="D20586" s="209"/>
      <c r="F20586" s="685"/>
    </row>
    <row r="20587" spans="2:6" s="55" customFormat="1" x14ac:dyDescent="0.25">
      <c r="B20587" s="209"/>
      <c r="C20587" s="564"/>
      <c r="D20587" s="209"/>
      <c r="F20587" s="685"/>
    </row>
    <row r="20588" spans="2:6" s="55" customFormat="1" x14ac:dyDescent="0.25">
      <c r="B20588" s="209"/>
      <c r="C20588" s="564"/>
      <c r="D20588" s="209"/>
      <c r="F20588" s="685"/>
    </row>
    <row r="20589" spans="2:6" s="55" customFormat="1" x14ac:dyDescent="0.25">
      <c r="B20589" s="209"/>
      <c r="C20589" s="564"/>
      <c r="D20589" s="209"/>
      <c r="F20589" s="685"/>
    </row>
    <row r="20590" spans="2:6" s="55" customFormat="1" x14ac:dyDescent="0.25">
      <c r="B20590" s="209"/>
      <c r="C20590" s="564"/>
      <c r="D20590" s="209"/>
      <c r="F20590" s="685"/>
    </row>
    <row r="20591" spans="2:6" s="55" customFormat="1" x14ac:dyDescent="0.25">
      <c r="B20591" s="209"/>
      <c r="C20591" s="564"/>
      <c r="D20591" s="209"/>
      <c r="F20591" s="685"/>
    </row>
    <row r="20592" spans="2:6" s="55" customFormat="1" x14ac:dyDescent="0.25">
      <c r="B20592" s="209"/>
      <c r="C20592" s="564"/>
      <c r="D20592" s="209"/>
      <c r="F20592" s="685"/>
    </row>
    <row r="20593" spans="2:6" s="55" customFormat="1" x14ac:dyDescent="0.25">
      <c r="B20593" s="209"/>
      <c r="C20593" s="564"/>
      <c r="D20593" s="209"/>
      <c r="F20593" s="685"/>
    </row>
    <row r="20594" spans="2:6" s="55" customFormat="1" x14ac:dyDescent="0.25">
      <c r="B20594" s="209"/>
      <c r="C20594" s="564"/>
      <c r="D20594" s="209"/>
      <c r="F20594" s="685"/>
    </row>
    <row r="20595" spans="2:6" s="55" customFormat="1" x14ac:dyDescent="0.25">
      <c r="B20595" s="209"/>
      <c r="C20595" s="564"/>
      <c r="D20595" s="209"/>
      <c r="F20595" s="685"/>
    </row>
    <row r="20596" spans="2:6" s="55" customFormat="1" x14ac:dyDescent="0.25">
      <c r="B20596" s="209"/>
      <c r="C20596" s="564"/>
      <c r="D20596" s="209"/>
      <c r="F20596" s="685"/>
    </row>
    <row r="20597" spans="2:6" s="55" customFormat="1" x14ac:dyDescent="0.25">
      <c r="B20597" s="209"/>
      <c r="C20597" s="564"/>
      <c r="D20597" s="209"/>
      <c r="F20597" s="685"/>
    </row>
    <row r="20598" spans="2:6" s="55" customFormat="1" x14ac:dyDescent="0.25">
      <c r="B20598" s="209"/>
      <c r="C20598" s="564"/>
      <c r="D20598" s="209"/>
      <c r="F20598" s="685"/>
    </row>
    <row r="20599" spans="2:6" s="55" customFormat="1" x14ac:dyDescent="0.25">
      <c r="B20599" s="209"/>
      <c r="C20599" s="564"/>
      <c r="D20599" s="209"/>
      <c r="F20599" s="685"/>
    </row>
    <row r="20600" spans="2:6" s="55" customFormat="1" x14ac:dyDescent="0.25">
      <c r="B20600" s="209"/>
      <c r="C20600" s="564"/>
      <c r="D20600" s="209"/>
      <c r="F20600" s="685"/>
    </row>
    <row r="20601" spans="2:6" s="55" customFormat="1" x14ac:dyDescent="0.25">
      <c r="B20601" s="209"/>
      <c r="C20601" s="564"/>
      <c r="D20601" s="209"/>
      <c r="F20601" s="685"/>
    </row>
    <row r="20602" spans="2:6" s="55" customFormat="1" x14ac:dyDescent="0.25">
      <c r="B20602" s="209"/>
      <c r="C20602" s="564"/>
      <c r="D20602" s="209"/>
      <c r="F20602" s="685"/>
    </row>
    <row r="20603" spans="2:6" s="55" customFormat="1" x14ac:dyDescent="0.25">
      <c r="B20603" s="209"/>
      <c r="C20603" s="564"/>
      <c r="D20603" s="209"/>
      <c r="F20603" s="685"/>
    </row>
    <row r="20604" spans="2:6" s="55" customFormat="1" x14ac:dyDescent="0.25">
      <c r="B20604" s="209"/>
      <c r="C20604" s="564"/>
      <c r="D20604" s="209"/>
      <c r="F20604" s="685"/>
    </row>
    <row r="20605" spans="2:6" s="55" customFormat="1" x14ac:dyDescent="0.25">
      <c r="B20605" s="209"/>
      <c r="C20605" s="564"/>
      <c r="D20605" s="209"/>
      <c r="F20605" s="685"/>
    </row>
    <row r="20606" spans="2:6" s="55" customFormat="1" x14ac:dyDescent="0.25">
      <c r="B20606" s="209"/>
      <c r="C20606" s="564"/>
      <c r="D20606" s="209"/>
      <c r="F20606" s="685"/>
    </row>
    <row r="20607" spans="2:6" s="55" customFormat="1" x14ac:dyDescent="0.25">
      <c r="B20607" s="209"/>
      <c r="C20607" s="564"/>
      <c r="D20607" s="209"/>
      <c r="F20607" s="685"/>
    </row>
    <row r="20608" spans="2:6" s="55" customFormat="1" x14ac:dyDescent="0.25">
      <c r="B20608" s="209"/>
      <c r="C20608" s="564"/>
      <c r="D20608" s="209"/>
      <c r="F20608" s="685"/>
    </row>
    <row r="20609" spans="2:6" s="55" customFormat="1" x14ac:dyDescent="0.25">
      <c r="B20609" s="209"/>
      <c r="C20609" s="564"/>
      <c r="D20609" s="209"/>
      <c r="F20609" s="685"/>
    </row>
    <row r="20610" spans="2:6" s="55" customFormat="1" x14ac:dyDescent="0.25">
      <c r="B20610" s="209"/>
      <c r="C20610" s="564"/>
      <c r="D20610" s="209"/>
      <c r="F20610" s="685"/>
    </row>
    <row r="20611" spans="2:6" s="55" customFormat="1" x14ac:dyDescent="0.25">
      <c r="B20611" s="209"/>
      <c r="C20611" s="564"/>
      <c r="D20611" s="209"/>
      <c r="F20611" s="685"/>
    </row>
    <row r="20612" spans="2:6" s="55" customFormat="1" x14ac:dyDescent="0.25">
      <c r="B20612" s="209"/>
      <c r="C20612" s="564"/>
      <c r="D20612" s="209"/>
      <c r="F20612" s="685"/>
    </row>
    <row r="20613" spans="2:6" s="55" customFormat="1" x14ac:dyDescent="0.25">
      <c r="B20613" s="209"/>
      <c r="C20613" s="564"/>
      <c r="D20613" s="209"/>
      <c r="F20613" s="685"/>
    </row>
    <row r="20614" spans="2:6" s="55" customFormat="1" x14ac:dyDescent="0.25">
      <c r="B20614" s="209"/>
      <c r="C20614" s="564"/>
      <c r="D20614" s="209"/>
      <c r="F20614" s="685"/>
    </row>
    <row r="20615" spans="2:6" s="55" customFormat="1" x14ac:dyDescent="0.25">
      <c r="B20615" s="209"/>
      <c r="C20615" s="564"/>
      <c r="D20615" s="209"/>
      <c r="F20615" s="685"/>
    </row>
    <row r="20616" spans="2:6" s="55" customFormat="1" x14ac:dyDescent="0.25">
      <c r="B20616" s="209"/>
      <c r="C20616" s="564"/>
      <c r="D20616" s="209"/>
      <c r="F20616" s="685"/>
    </row>
    <row r="20617" spans="2:6" s="55" customFormat="1" x14ac:dyDescent="0.25">
      <c r="B20617" s="209"/>
      <c r="C20617" s="564"/>
      <c r="D20617" s="209"/>
      <c r="F20617" s="685"/>
    </row>
    <row r="20618" spans="2:6" s="55" customFormat="1" x14ac:dyDescent="0.25">
      <c r="B20618" s="209"/>
      <c r="C20618" s="564"/>
      <c r="D20618" s="209"/>
      <c r="F20618" s="685"/>
    </row>
    <row r="20619" spans="2:6" s="55" customFormat="1" x14ac:dyDescent="0.25">
      <c r="B20619" s="209"/>
      <c r="C20619" s="564"/>
      <c r="D20619" s="209"/>
      <c r="F20619" s="685"/>
    </row>
    <row r="20620" spans="2:6" s="55" customFormat="1" x14ac:dyDescent="0.25">
      <c r="B20620" s="209"/>
      <c r="C20620" s="564"/>
      <c r="D20620" s="209"/>
      <c r="F20620" s="685"/>
    </row>
    <row r="20621" spans="2:6" s="55" customFormat="1" x14ac:dyDescent="0.25">
      <c r="B20621" s="209"/>
      <c r="C20621" s="564"/>
      <c r="D20621" s="209"/>
      <c r="F20621" s="685"/>
    </row>
    <row r="20622" spans="2:6" s="55" customFormat="1" x14ac:dyDescent="0.25">
      <c r="B20622" s="209"/>
      <c r="C20622" s="564"/>
      <c r="D20622" s="209"/>
      <c r="F20622" s="685"/>
    </row>
    <row r="20623" spans="2:6" s="55" customFormat="1" x14ac:dyDescent="0.25">
      <c r="B20623" s="209"/>
      <c r="C20623" s="564"/>
      <c r="D20623" s="209"/>
      <c r="F20623" s="685"/>
    </row>
    <row r="20624" spans="2:6" s="55" customFormat="1" x14ac:dyDescent="0.25">
      <c r="B20624" s="209"/>
      <c r="C20624" s="564"/>
      <c r="D20624" s="209"/>
      <c r="F20624" s="685"/>
    </row>
    <row r="20625" spans="2:6" s="55" customFormat="1" x14ac:dyDescent="0.25">
      <c r="B20625" s="209"/>
      <c r="C20625" s="564"/>
      <c r="D20625" s="209"/>
      <c r="F20625" s="685"/>
    </row>
    <row r="20626" spans="2:6" s="55" customFormat="1" x14ac:dyDescent="0.25">
      <c r="B20626" s="209"/>
      <c r="C20626" s="564"/>
      <c r="D20626" s="209"/>
      <c r="F20626" s="685"/>
    </row>
    <row r="20627" spans="2:6" s="55" customFormat="1" x14ac:dyDescent="0.25">
      <c r="B20627" s="209"/>
      <c r="C20627" s="564"/>
      <c r="D20627" s="209"/>
      <c r="F20627" s="685"/>
    </row>
    <row r="20628" spans="2:6" s="55" customFormat="1" x14ac:dyDescent="0.25">
      <c r="B20628" s="209"/>
      <c r="C20628" s="564"/>
      <c r="D20628" s="209"/>
      <c r="F20628" s="685"/>
    </row>
    <row r="20629" spans="2:6" s="55" customFormat="1" x14ac:dyDescent="0.25">
      <c r="B20629" s="209"/>
      <c r="C20629" s="564"/>
      <c r="D20629" s="209"/>
      <c r="F20629" s="685"/>
    </row>
    <row r="20630" spans="2:6" s="55" customFormat="1" x14ac:dyDescent="0.25">
      <c r="B20630" s="209"/>
      <c r="C20630" s="564"/>
      <c r="D20630" s="209"/>
      <c r="F20630" s="685"/>
    </row>
    <row r="20631" spans="2:6" s="55" customFormat="1" x14ac:dyDescent="0.25">
      <c r="B20631" s="209"/>
      <c r="C20631" s="564"/>
      <c r="D20631" s="209"/>
      <c r="F20631" s="685"/>
    </row>
    <row r="20632" spans="2:6" s="55" customFormat="1" x14ac:dyDescent="0.25">
      <c r="B20632" s="209"/>
      <c r="C20632" s="564"/>
      <c r="D20632" s="209"/>
      <c r="F20632" s="685"/>
    </row>
    <row r="20633" spans="2:6" s="55" customFormat="1" x14ac:dyDescent="0.25">
      <c r="B20633" s="209"/>
      <c r="C20633" s="564"/>
      <c r="D20633" s="209"/>
      <c r="F20633" s="685"/>
    </row>
    <row r="20634" spans="2:6" s="55" customFormat="1" x14ac:dyDescent="0.25">
      <c r="B20634" s="209"/>
      <c r="C20634" s="564"/>
      <c r="D20634" s="209"/>
      <c r="F20634" s="685"/>
    </row>
    <row r="20635" spans="2:6" s="55" customFormat="1" x14ac:dyDescent="0.25">
      <c r="B20635" s="209"/>
      <c r="C20635" s="564"/>
      <c r="D20635" s="209"/>
      <c r="F20635" s="685"/>
    </row>
    <row r="20636" spans="2:6" s="55" customFormat="1" x14ac:dyDescent="0.25">
      <c r="B20636" s="209"/>
      <c r="C20636" s="564"/>
      <c r="D20636" s="209"/>
      <c r="F20636" s="685"/>
    </row>
    <row r="20637" spans="2:6" s="55" customFormat="1" x14ac:dyDescent="0.25">
      <c r="B20637" s="209"/>
      <c r="C20637" s="564"/>
      <c r="D20637" s="209"/>
      <c r="F20637" s="685"/>
    </row>
    <row r="20638" spans="2:6" s="55" customFormat="1" x14ac:dyDescent="0.25">
      <c r="B20638" s="209"/>
      <c r="C20638" s="564"/>
      <c r="D20638" s="209"/>
      <c r="F20638" s="685"/>
    </row>
    <row r="20639" spans="2:6" s="55" customFormat="1" x14ac:dyDescent="0.25">
      <c r="B20639" s="209"/>
      <c r="C20639" s="564"/>
      <c r="D20639" s="209"/>
      <c r="F20639" s="685"/>
    </row>
    <row r="20640" spans="2:6" s="55" customFormat="1" x14ac:dyDescent="0.25">
      <c r="B20640" s="209"/>
      <c r="C20640" s="564"/>
      <c r="D20640" s="209"/>
      <c r="F20640" s="685"/>
    </row>
    <row r="20641" spans="2:6" s="55" customFormat="1" x14ac:dyDescent="0.25">
      <c r="B20641" s="209"/>
      <c r="C20641" s="564"/>
      <c r="D20641" s="209"/>
      <c r="F20641" s="685"/>
    </row>
    <row r="20642" spans="2:6" s="55" customFormat="1" x14ac:dyDescent="0.25">
      <c r="B20642" s="209"/>
      <c r="C20642" s="564"/>
      <c r="D20642" s="209"/>
      <c r="F20642" s="685"/>
    </row>
    <row r="20643" spans="2:6" s="55" customFormat="1" x14ac:dyDescent="0.25">
      <c r="B20643" s="209"/>
      <c r="C20643" s="564"/>
      <c r="D20643" s="209"/>
      <c r="F20643" s="685"/>
    </row>
    <row r="20644" spans="2:6" s="55" customFormat="1" x14ac:dyDescent="0.25">
      <c r="B20644" s="209"/>
      <c r="C20644" s="564"/>
      <c r="D20644" s="209"/>
      <c r="F20644" s="685"/>
    </row>
    <row r="20645" spans="2:6" s="55" customFormat="1" x14ac:dyDescent="0.25">
      <c r="B20645" s="209"/>
      <c r="C20645" s="564"/>
      <c r="D20645" s="209"/>
      <c r="F20645" s="685"/>
    </row>
    <row r="20646" spans="2:6" s="55" customFormat="1" x14ac:dyDescent="0.25">
      <c r="B20646" s="209"/>
      <c r="C20646" s="564"/>
      <c r="D20646" s="209"/>
      <c r="F20646" s="685"/>
    </row>
    <row r="20647" spans="2:6" s="55" customFormat="1" x14ac:dyDescent="0.25">
      <c r="B20647" s="209"/>
      <c r="C20647" s="564"/>
      <c r="D20647" s="209"/>
      <c r="F20647" s="685"/>
    </row>
    <row r="20648" spans="2:6" s="55" customFormat="1" x14ac:dyDescent="0.25">
      <c r="B20648" s="209"/>
      <c r="C20648" s="564"/>
      <c r="D20648" s="209"/>
      <c r="F20648" s="685"/>
    </row>
    <row r="20649" spans="2:6" s="55" customFormat="1" x14ac:dyDescent="0.25">
      <c r="B20649" s="209"/>
      <c r="C20649" s="564"/>
      <c r="D20649" s="209"/>
      <c r="F20649" s="685"/>
    </row>
    <row r="20650" spans="2:6" s="55" customFormat="1" x14ac:dyDescent="0.25">
      <c r="B20650" s="209"/>
      <c r="C20650" s="564"/>
      <c r="D20650" s="209"/>
      <c r="F20650" s="685"/>
    </row>
    <row r="20651" spans="2:6" s="55" customFormat="1" x14ac:dyDescent="0.25">
      <c r="B20651" s="209"/>
      <c r="C20651" s="564"/>
      <c r="D20651" s="209"/>
      <c r="F20651" s="685"/>
    </row>
    <row r="20652" spans="2:6" s="55" customFormat="1" x14ac:dyDescent="0.25">
      <c r="B20652" s="209"/>
      <c r="C20652" s="564"/>
      <c r="D20652" s="209"/>
      <c r="F20652" s="685"/>
    </row>
    <row r="20653" spans="2:6" s="55" customFormat="1" x14ac:dyDescent="0.25">
      <c r="B20653" s="209"/>
      <c r="C20653" s="564"/>
      <c r="D20653" s="209"/>
      <c r="F20653" s="685"/>
    </row>
    <row r="20654" spans="2:6" s="55" customFormat="1" x14ac:dyDescent="0.25">
      <c r="B20654" s="209"/>
      <c r="C20654" s="564"/>
      <c r="D20654" s="209"/>
      <c r="F20654" s="685"/>
    </row>
    <row r="20655" spans="2:6" s="55" customFormat="1" x14ac:dyDescent="0.25">
      <c r="B20655" s="209"/>
      <c r="C20655" s="564"/>
      <c r="D20655" s="209"/>
      <c r="F20655" s="685"/>
    </row>
    <row r="20656" spans="2:6" s="55" customFormat="1" x14ac:dyDescent="0.25">
      <c r="B20656" s="209"/>
      <c r="C20656" s="564"/>
      <c r="D20656" s="209"/>
      <c r="F20656" s="685"/>
    </row>
    <row r="20657" spans="2:6" s="55" customFormat="1" x14ac:dyDescent="0.25">
      <c r="B20657" s="209"/>
      <c r="C20657" s="564"/>
      <c r="D20657" s="209"/>
      <c r="F20657" s="685"/>
    </row>
    <row r="20658" spans="2:6" s="55" customFormat="1" x14ac:dyDescent="0.25">
      <c r="B20658" s="209"/>
      <c r="C20658" s="564"/>
      <c r="D20658" s="209"/>
      <c r="F20658" s="685"/>
    </row>
    <row r="20659" spans="2:6" s="55" customFormat="1" x14ac:dyDescent="0.25">
      <c r="B20659" s="209"/>
      <c r="C20659" s="564"/>
      <c r="D20659" s="209"/>
      <c r="F20659" s="685"/>
    </row>
    <row r="20660" spans="2:6" s="55" customFormat="1" x14ac:dyDescent="0.25">
      <c r="B20660" s="209"/>
      <c r="C20660" s="564"/>
      <c r="D20660" s="209"/>
      <c r="F20660" s="685"/>
    </row>
    <row r="20661" spans="2:6" s="55" customFormat="1" x14ac:dyDescent="0.25">
      <c r="B20661" s="209"/>
      <c r="C20661" s="564"/>
      <c r="D20661" s="209"/>
      <c r="F20661" s="685"/>
    </row>
    <row r="20662" spans="2:6" s="55" customFormat="1" x14ac:dyDescent="0.25">
      <c r="B20662" s="209"/>
      <c r="C20662" s="564"/>
      <c r="D20662" s="209"/>
      <c r="F20662" s="685"/>
    </row>
    <row r="20663" spans="2:6" s="55" customFormat="1" x14ac:dyDescent="0.25">
      <c r="B20663" s="209"/>
      <c r="C20663" s="564"/>
      <c r="D20663" s="209"/>
      <c r="F20663" s="685"/>
    </row>
    <row r="20664" spans="2:6" s="55" customFormat="1" x14ac:dyDescent="0.25">
      <c r="B20664" s="209"/>
      <c r="C20664" s="564"/>
      <c r="D20664" s="209"/>
      <c r="F20664" s="685"/>
    </row>
    <row r="20665" spans="2:6" s="55" customFormat="1" x14ac:dyDescent="0.25">
      <c r="B20665" s="209"/>
      <c r="C20665" s="564"/>
      <c r="D20665" s="209"/>
      <c r="F20665" s="685"/>
    </row>
    <row r="20666" spans="2:6" s="55" customFormat="1" x14ac:dyDescent="0.25">
      <c r="B20666" s="209"/>
      <c r="C20666" s="564"/>
      <c r="D20666" s="209"/>
      <c r="F20666" s="685"/>
    </row>
    <row r="20667" spans="2:6" s="55" customFormat="1" x14ac:dyDescent="0.25">
      <c r="B20667" s="209"/>
      <c r="C20667" s="564"/>
      <c r="D20667" s="209"/>
      <c r="F20667" s="685"/>
    </row>
    <row r="20668" spans="2:6" s="55" customFormat="1" x14ac:dyDescent="0.25">
      <c r="B20668" s="209"/>
      <c r="C20668" s="564"/>
      <c r="D20668" s="209"/>
      <c r="F20668" s="685"/>
    </row>
    <row r="20669" spans="2:6" s="55" customFormat="1" x14ac:dyDescent="0.25">
      <c r="B20669" s="209"/>
      <c r="C20669" s="564"/>
      <c r="D20669" s="209"/>
      <c r="F20669" s="685"/>
    </row>
    <row r="20670" spans="2:6" s="55" customFormat="1" x14ac:dyDescent="0.25">
      <c r="B20670" s="209"/>
      <c r="C20670" s="564"/>
      <c r="D20670" s="209"/>
      <c r="F20670" s="685"/>
    </row>
    <row r="20671" spans="2:6" s="55" customFormat="1" x14ac:dyDescent="0.25">
      <c r="B20671" s="209"/>
      <c r="C20671" s="564"/>
      <c r="D20671" s="209"/>
      <c r="F20671" s="685"/>
    </row>
    <row r="20672" spans="2:6" s="55" customFormat="1" x14ac:dyDescent="0.25">
      <c r="B20672" s="209"/>
      <c r="C20672" s="564"/>
      <c r="D20672" s="209"/>
      <c r="F20672" s="685"/>
    </row>
    <row r="20673" spans="2:6" s="55" customFormat="1" x14ac:dyDescent="0.25">
      <c r="B20673" s="209"/>
      <c r="C20673" s="564"/>
      <c r="D20673" s="209"/>
      <c r="F20673" s="685"/>
    </row>
    <row r="20674" spans="2:6" s="55" customFormat="1" x14ac:dyDescent="0.25">
      <c r="B20674" s="209"/>
      <c r="C20674" s="564"/>
      <c r="D20674" s="209"/>
      <c r="F20674" s="685"/>
    </row>
    <row r="20675" spans="2:6" s="55" customFormat="1" x14ac:dyDescent="0.25">
      <c r="B20675" s="209"/>
      <c r="C20675" s="564"/>
      <c r="D20675" s="209"/>
      <c r="F20675" s="685"/>
    </row>
    <row r="20676" spans="2:6" s="55" customFormat="1" x14ac:dyDescent="0.25">
      <c r="B20676" s="209"/>
      <c r="C20676" s="564"/>
      <c r="D20676" s="209"/>
      <c r="F20676" s="685"/>
    </row>
    <row r="20677" spans="2:6" s="55" customFormat="1" x14ac:dyDescent="0.25">
      <c r="B20677" s="209"/>
      <c r="C20677" s="564"/>
      <c r="D20677" s="209"/>
      <c r="F20677" s="685"/>
    </row>
    <row r="20678" spans="2:6" s="55" customFormat="1" x14ac:dyDescent="0.25">
      <c r="B20678" s="209"/>
      <c r="C20678" s="564"/>
      <c r="D20678" s="209"/>
      <c r="F20678" s="685"/>
    </row>
    <row r="20679" spans="2:6" s="55" customFormat="1" x14ac:dyDescent="0.25">
      <c r="B20679" s="209"/>
      <c r="C20679" s="564"/>
      <c r="D20679" s="209"/>
      <c r="F20679" s="685"/>
    </row>
    <row r="20680" spans="2:6" s="55" customFormat="1" x14ac:dyDescent="0.25">
      <c r="B20680" s="209"/>
      <c r="C20680" s="564"/>
      <c r="D20680" s="209"/>
      <c r="F20680" s="685"/>
    </row>
    <row r="20681" spans="2:6" s="55" customFormat="1" x14ac:dyDescent="0.25">
      <c r="B20681" s="209"/>
      <c r="C20681" s="564"/>
      <c r="D20681" s="209"/>
      <c r="F20681" s="685"/>
    </row>
    <row r="20682" spans="2:6" s="55" customFormat="1" x14ac:dyDescent="0.25">
      <c r="B20682" s="209"/>
      <c r="C20682" s="564"/>
      <c r="D20682" s="209"/>
      <c r="F20682" s="685"/>
    </row>
    <row r="20683" spans="2:6" s="55" customFormat="1" x14ac:dyDescent="0.25">
      <c r="B20683" s="209"/>
      <c r="C20683" s="564"/>
      <c r="D20683" s="209"/>
      <c r="F20683" s="685"/>
    </row>
    <row r="20684" spans="2:6" s="55" customFormat="1" x14ac:dyDescent="0.25">
      <c r="B20684" s="209"/>
      <c r="C20684" s="564"/>
      <c r="D20684" s="209"/>
      <c r="F20684" s="685"/>
    </row>
    <row r="20685" spans="2:6" s="55" customFormat="1" x14ac:dyDescent="0.25">
      <c r="B20685" s="209"/>
      <c r="C20685" s="564"/>
      <c r="D20685" s="209"/>
      <c r="F20685" s="685"/>
    </row>
    <row r="20686" spans="2:6" s="55" customFormat="1" x14ac:dyDescent="0.25">
      <c r="B20686" s="209"/>
      <c r="C20686" s="564"/>
      <c r="D20686" s="209"/>
      <c r="F20686" s="685"/>
    </row>
    <row r="20687" spans="2:6" s="55" customFormat="1" x14ac:dyDescent="0.25">
      <c r="B20687" s="209"/>
      <c r="C20687" s="564"/>
      <c r="D20687" s="209"/>
      <c r="F20687" s="685"/>
    </row>
    <row r="20688" spans="2:6" s="55" customFormat="1" x14ac:dyDescent="0.25">
      <c r="B20688" s="209"/>
      <c r="C20688" s="564"/>
      <c r="D20688" s="209"/>
      <c r="F20688" s="685"/>
    </row>
    <row r="20689" spans="2:6" s="55" customFormat="1" x14ac:dyDescent="0.25">
      <c r="B20689" s="209"/>
      <c r="C20689" s="564"/>
      <c r="D20689" s="209"/>
      <c r="F20689" s="685"/>
    </row>
    <row r="20690" spans="2:6" s="55" customFormat="1" x14ac:dyDescent="0.25">
      <c r="B20690" s="209"/>
      <c r="C20690" s="564"/>
      <c r="D20690" s="209"/>
      <c r="F20690" s="685"/>
    </row>
    <row r="20691" spans="2:6" s="55" customFormat="1" x14ac:dyDescent="0.25">
      <c r="B20691" s="209"/>
      <c r="C20691" s="564"/>
      <c r="D20691" s="209"/>
      <c r="F20691" s="685"/>
    </row>
    <row r="20692" spans="2:6" s="55" customFormat="1" x14ac:dyDescent="0.25">
      <c r="B20692" s="209"/>
      <c r="C20692" s="564"/>
      <c r="D20692" s="209"/>
      <c r="F20692" s="685"/>
    </row>
    <row r="20693" spans="2:6" s="55" customFormat="1" x14ac:dyDescent="0.25">
      <c r="B20693" s="209"/>
      <c r="C20693" s="564"/>
      <c r="D20693" s="209"/>
      <c r="F20693" s="685"/>
    </row>
    <row r="20694" spans="2:6" s="55" customFormat="1" x14ac:dyDescent="0.25">
      <c r="B20694" s="209"/>
      <c r="C20694" s="564"/>
      <c r="D20694" s="209"/>
      <c r="F20694" s="685"/>
    </row>
    <row r="20695" spans="2:6" s="55" customFormat="1" x14ac:dyDescent="0.25">
      <c r="B20695" s="209"/>
      <c r="C20695" s="564"/>
      <c r="D20695" s="209"/>
      <c r="F20695" s="685"/>
    </row>
    <row r="20696" spans="2:6" s="55" customFormat="1" x14ac:dyDescent="0.25">
      <c r="B20696" s="209"/>
      <c r="C20696" s="564"/>
      <c r="D20696" s="209"/>
      <c r="F20696" s="685"/>
    </row>
    <row r="20697" spans="2:6" s="55" customFormat="1" x14ac:dyDescent="0.25">
      <c r="B20697" s="209"/>
      <c r="C20697" s="564"/>
      <c r="D20697" s="209"/>
      <c r="F20697" s="685"/>
    </row>
    <row r="20698" spans="2:6" s="55" customFormat="1" x14ac:dyDescent="0.25">
      <c r="B20698" s="209"/>
      <c r="C20698" s="564"/>
      <c r="D20698" s="209"/>
      <c r="F20698" s="685"/>
    </row>
    <row r="20699" spans="2:6" s="55" customFormat="1" x14ac:dyDescent="0.25">
      <c r="B20699" s="209"/>
      <c r="C20699" s="564"/>
      <c r="D20699" s="209"/>
      <c r="F20699" s="685"/>
    </row>
    <row r="20700" spans="2:6" s="55" customFormat="1" x14ac:dyDescent="0.25">
      <c r="B20700" s="209"/>
      <c r="C20700" s="564"/>
      <c r="D20700" s="209"/>
      <c r="F20700" s="685"/>
    </row>
    <row r="20701" spans="2:6" s="55" customFormat="1" x14ac:dyDescent="0.25">
      <c r="B20701" s="209"/>
      <c r="C20701" s="564"/>
      <c r="D20701" s="209"/>
      <c r="F20701" s="685"/>
    </row>
    <row r="20702" spans="2:6" s="55" customFormat="1" x14ac:dyDescent="0.25">
      <c r="B20702" s="209"/>
      <c r="C20702" s="564"/>
      <c r="D20702" s="209"/>
      <c r="F20702" s="685"/>
    </row>
    <row r="20703" spans="2:6" s="55" customFormat="1" x14ac:dyDescent="0.25">
      <c r="B20703" s="209"/>
      <c r="C20703" s="564"/>
      <c r="D20703" s="209"/>
      <c r="F20703" s="685"/>
    </row>
    <row r="20704" spans="2:6" s="55" customFormat="1" x14ac:dyDescent="0.25">
      <c r="B20704" s="209"/>
      <c r="C20704" s="564"/>
      <c r="D20704" s="209"/>
      <c r="F20704" s="685"/>
    </row>
    <row r="20705" spans="2:6" s="55" customFormat="1" x14ac:dyDescent="0.25">
      <c r="B20705" s="209"/>
      <c r="C20705" s="564"/>
      <c r="D20705" s="209"/>
      <c r="F20705" s="685"/>
    </row>
    <row r="20706" spans="2:6" s="55" customFormat="1" x14ac:dyDescent="0.25">
      <c r="B20706" s="209"/>
      <c r="C20706" s="564"/>
      <c r="D20706" s="209"/>
      <c r="F20706" s="685"/>
    </row>
    <row r="20707" spans="2:6" s="55" customFormat="1" x14ac:dyDescent="0.25">
      <c r="B20707" s="209"/>
      <c r="C20707" s="564"/>
      <c r="D20707" s="209"/>
      <c r="F20707" s="685"/>
    </row>
    <row r="20708" spans="2:6" s="55" customFormat="1" x14ac:dyDescent="0.25">
      <c r="B20708" s="209"/>
      <c r="C20708" s="564"/>
      <c r="D20708" s="209"/>
      <c r="F20708" s="685"/>
    </row>
    <row r="20709" spans="2:6" s="55" customFormat="1" x14ac:dyDescent="0.25">
      <c r="B20709" s="209"/>
      <c r="C20709" s="564"/>
      <c r="D20709" s="209"/>
      <c r="F20709" s="685"/>
    </row>
    <row r="20710" spans="2:6" s="55" customFormat="1" x14ac:dyDescent="0.25">
      <c r="B20710" s="209"/>
      <c r="C20710" s="564"/>
      <c r="D20710" s="209"/>
      <c r="F20710" s="685"/>
    </row>
    <row r="20711" spans="2:6" s="55" customFormat="1" x14ac:dyDescent="0.25">
      <c r="B20711" s="209"/>
      <c r="C20711" s="564"/>
      <c r="D20711" s="209"/>
      <c r="F20711" s="685"/>
    </row>
    <row r="20712" spans="2:6" s="55" customFormat="1" x14ac:dyDescent="0.25">
      <c r="B20712" s="209"/>
      <c r="C20712" s="564"/>
      <c r="D20712" s="209"/>
      <c r="F20712" s="685"/>
    </row>
    <row r="20713" spans="2:6" s="55" customFormat="1" x14ac:dyDescent="0.25">
      <c r="B20713" s="209"/>
      <c r="C20713" s="564"/>
      <c r="D20713" s="209"/>
      <c r="F20713" s="685"/>
    </row>
    <row r="20714" spans="2:6" s="55" customFormat="1" x14ac:dyDescent="0.25">
      <c r="B20714" s="209"/>
      <c r="C20714" s="564"/>
      <c r="D20714" s="209"/>
      <c r="F20714" s="685"/>
    </row>
    <row r="20715" spans="2:6" s="55" customFormat="1" x14ac:dyDescent="0.25">
      <c r="B20715" s="209"/>
      <c r="C20715" s="564"/>
      <c r="D20715" s="209"/>
      <c r="F20715" s="685"/>
    </row>
    <row r="20716" spans="2:6" s="55" customFormat="1" x14ac:dyDescent="0.25">
      <c r="B20716" s="209"/>
      <c r="C20716" s="564"/>
      <c r="D20716" s="209"/>
      <c r="F20716" s="685"/>
    </row>
    <row r="20717" spans="2:6" s="55" customFormat="1" x14ac:dyDescent="0.25">
      <c r="B20717" s="209"/>
      <c r="C20717" s="564"/>
      <c r="D20717" s="209"/>
      <c r="F20717" s="685"/>
    </row>
    <row r="20718" spans="2:6" s="55" customFormat="1" x14ac:dyDescent="0.25">
      <c r="B20718" s="209"/>
      <c r="C20718" s="564"/>
      <c r="D20718" s="209"/>
      <c r="F20718" s="685"/>
    </row>
    <row r="20719" spans="2:6" s="55" customFormat="1" x14ac:dyDescent="0.25">
      <c r="B20719" s="209"/>
      <c r="C20719" s="564"/>
      <c r="D20719" s="209"/>
      <c r="F20719" s="685"/>
    </row>
    <row r="20720" spans="2:6" s="55" customFormat="1" x14ac:dyDescent="0.25">
      <c r="B20720" s="209"/>
      <c r="C20720" s="564"/>
      <c r="D20720" s="209"/>
      <c r="F20720" s="685"/>
    </row>
    <row r="20721" spans="2:6" s="55" customFormat="1" x14ac:dyDescent="0.25">
      <c r="B20721" s="209"/>
      <c r="C20721" s="564"/>
      <c r="D20721" s="209"/>
      <c r="F20721" s="685"/>
    </row>
    <row r="20722" spans="2:6" s="55" customFormat="1" x14ac:dyDescent="0.25">
      <c r="B20722" s="209"/>
      <c r="C20722" s="564"/>
      <c r="D20722" s="209"/>
      <c r="F20722" s="685"/>
    </row>
    <row r="20723" spans="2:6" s="55" customFormat="1" x14ac:dyDescent="0.25">
      <c r="B20723" s="209"/>
      <c r="C20723" s="564"/>
      <c r="D20723" s="209"/>
      <c r="F20723" s="685"/>
    </row>
    <row r="20724" spans="2:6" s="55" customFormat="1" x14ac:dyDescent="0.25">
      <c r="B20724" s="209"/>
      <c r="C20724" s="564"/>
      <c r="D20724" s="209"/>
      <c r="F20724" s="685"/>
    </row>
    <row r="20725" spans="2:6" s="55" customFormat="1" x14ac:dyDescent="0.25">
      <c r="B20725" s="209"/>
      <c r="C20725" s="564"/>
      <c r="D20725" s="209"/>
      <c r="F20725" s="685"/>
    </row>
    <row r="20726" spans="2:6" s="55" customFormat="1" x14ac:dyDescent="0.25">
      <c r="B20726" s="209"/>
      <c r="C20726" s="564"/>
      <c r="D20726" s="209"/>
      <c r="F20726" s="685"/>
    </row>
    <row r="20727" spans="2:6" s="55" customFormat="1" x14ac:dyDescent="0.25">
      <c r="B20727" s="209"/>
      <c r="C20727" s="564"/>
      <c r="D20727" s="209"/>
      <c r="F20727" s="685"/>
    </row>
    <row r="20728" spans="2:6" s="55" customFormat="1" x14ac:dyDescent="0.25">
      <c r="B20728" s="209"/>
      <c r="C20728" s="564"/>
      <c r="D20728" s="209"/>
      <c r="F20728" s="685"/>
    </row>
    <row r="20729" spans="2:6" s="55" customFormat="1" x14ac:dyDescent="0.25">
      <c r="B20729" s="209"/>
      <c r="C20729" s="564"/>
      <c r="D20729" s="209"/>
      <c r="F20729" s="685"/>
    </row>
    <row r="20730" spans="2:6" s="55" customFormat="1" x14ac:dyDescent="0.25">
      <c r="B20730" s="209"/>
      <c r="C20730" s="564"/>
      <c r="D20730" s="209"/>
      <c r="F20730" s="685"/>
    </row>
    <row r="20731" spans="2:6" s="55" customFormat="1" x14ac:dyDescent="0.25">
      <c r="B20731" s="209"/>
      <c r="C20731" s="564"/>
      <c r="D20731" s="209"/>
      <c r="F20731" s="685"/>
    </row>
    <row r="20732" spans="2:6" s="55" customFormat="1" x14ac:dyDescent="0.25">
      <c r="B20732" s="209"/>
      <c r="C20732" s="564"/>
      <c r="D20732" s="209"/>
      <c r="F20732" s="685"/>
    </row>
    <row r="20733" spans="2:6" s="55" customFormat="1" x14ac:dyDescent="0.25">
      <c r="B20733" s="209"/>
      <c r="C20733" s="564"/>
      <c r="D20733" s="209"/>
      <c r="F20733" s="685"/>
    </row>
    <row r="20734" spans="2:6" s="55" customFormat="1" x14ac:dyDescent="0.25">
      <c r="B20734" s="209"/>
      <c r="C20734" s="564"/>
      <c r="D20734" s="209"/>
      <c r="F20734" s="685"/>
    </row>
    <row r="20735" spans="2:6" s="55" customFormat="1" x14ac:dyDescent="0.25">
      <c r="B20735" s="209"/>
      <c r="C20735" s="564"/>
      <c r="D20735" s="209"/>
      <c r="F20735" s="685"/>
    </row>
    <row r="20736" spans="2:6" s="55" customFormat="1" x14ac:dyDescent="0.25">
      <c r="B20736" s="209"/>
      <c r="C20736" s="564"/>
      <c r="D20736" s="209"/>
      <c r="F20736" s="685"/>
    </row>
    <row r="20737" spans="2:6" s="55" customFormat="1" x14ac:dyDescent="0.25">
      <c r="B20737" s="209"/>
      <c r="C20737" s="564"/>
      <c r="D20737" s="209"/>
      <c r="F20737" s="685"/>
    </row>
    <row r="20738" spans="2:6" s="55" customFormat="1" x14ac:dyDescent="0.25">
      <c r="B20738" s="209"/>
      <c r="C20738" s="564"/>
      <c r="D20738" s="209"/>
      <c r="F20738" s="685"/>
    </row>
    <row r="20739" spans="2:6" s="55" customFormat="1" x14ac:dyDescent="0.25">
      <c r="B20739" s="209"/>
      <c r="C20739" s="564"/>
      <c r="D20739" s="209"/>
      <c r="F20739" s="685"/>
    </row>
    <row r="20740" spans="2:6" s="55" customFormat="1" x14ac:dyDescent="0.25">
      <c r="B20740" s="209"/>
      <c r="C20740" s="564"/>
      <c r="D20740" s="209"/>
      <c r="F20740" s="685"/>
    </row>
    <row r="20741" spans="2:6" s="55" customFormat="1" x14ac:dyDescent="0.25">
      <c r="B20741" s="209"/>
      <c r="C20741" s="564"/>
      <c r="D20741" s="209"/>
      <c r="F20741" s="685"/>
    </row>
    <row r="20742" spans="2:6" s="55" customFormat="1" x14ac:dyDescent="0.25">
      <c r="B20742" s="209"/>
      <c r="C20742" s="564"/>
      <c r="D20742" s="209"/>
      <c r="F20742" s="685"/>
    </row>
    <row r="20743" spans="2:6" s="55" customFormat="1" x14ac:dyDescent="0.25">
      <c r="B20743" s="209"/>
      <c r="C20743" s="564"/>
      <c r="D20743" s="209"/>
      <c r="F20743" s="685"/>
    </row>
    <row r="20744" spans="2:6" s="55" customFormat="1" x14ac:dyDescent="0.25">
      <c r="B20744" s="209"/>
      <c r="C20744" s="564"/>
      <c r="D20744" s="209"/>
      <c r="F20744" s="685"/>
    </row>
    <row r="20745" spans="2:6" s="55" customFormat="1" x14ac:dyDescent="0.25">
      <c r="B20745" s="209"/>
      <c r="C20745" s="564"/>
      <c r="D20745" s="209"/>
      <c r="F20745" s="685"/>
    </row>
    <row r="20746" spans="2:6" s="55" customFormat="1" x14ac:dyDescent="0.25">
      <c r="B20746" s="209"/>
      <c r="C20746" s="564"/>
      <c r="D20746" s="209"/>
      <c r="F20746" s="685"/>
    </row>
    <row r="20747" spans="2:6" s="55" customFormat="1" x14ac:dyDescent="0.25">
      <c r="B20747" s="209"/>
      <c r="C20747" s="564"/>
      <c r="D20747" s="209"/>
      <c r="F20747" s="685"/>
    </row>
    <row r="20748" spans="2:6" s="55" customFormat="1" x14ac:dyDescent="0.25">
      <c r="B20748" s="209"/>
      <c r="C20748" s="564"/>
      <c r="D20748" s="209"/>
      <c r="F20748" s="685"/>
    </row>
    <row r="20749" spans="2:6" s="55" customFormat="1" x14ac:dyDescent="0.25">
      <c r="B20749" s="209"/>
      <c r="C20749" s="564"/>
      <c r="D20749" s="209"/>
      <c r="F20749" s="685"/>
    </row>
    <row r="20750" spans="2:6" s="55" customFormat="1" x14ac:dyDescent="0.25">
      <c r="B20750" s="209"/>
      <c r="C20750" s="564"/>
      <c r="D20750" s="209"/>
      <c r="F20750" s="685"/>
    </row>
    <row r="20751" spans="2:6" s="55" customFormat="1" x14ac:dyDescent="0.25">
      <c r="B20751" s="209"/>
      <c r="C20751" s="564"/>
      <c r="D20751" s="209"/>
      <c r="F20751" s="685"/>
    </row>
    <row r="20752" spans="2:6" s="55" customFormat="1" x14ac:dyDescent="0.25">
      <c r="B20752" s="209"/>
      <c r="C20752" s="564"/>
      <c r="D20752" s="209"/>
      <c r="F20752" s="685"/>
    </row>
    <row r="20753" spans="2:6" s="55" customFormat="1" x14ac:dyDescent="0.25">
      <c r="B20753" s="209"/>
      <c r="C20753" s="564"/>
      <c r="D20753" s="209"/>
      <c r="F20753" s="685"/>
    </row>
    <row r="20754" spans="2:6" s="55" customFormat="1" x14ac:dyDescent="0.25">
      <c r="B20754" s="209"/>
      <c r="C20754" s="564"/>
      <c r="D20754" s="209"/>
      <c r="F20754" s="685"/>
    </row>
    <row r="20755" spans="2:6" s="55" customFormat="1" x14ac:dyDescent="0.25">
      <c r="B20755" s="209"/>
      <c r="C20755" s="564"/>
      <c r="D20755" s="209"/>
      <c r="F20755" s="685"/>
    </row>
    <row r="20756" spans="2:6" s="55" customFormat="1" x14ac:dyDescent="0.25">
      <c r="B20756" s="209"/>
      <c r="C20756" s="564"/>
      <c r="D20756" s="209"/>
      <c r="F20756" s="685"/>
    </row>
    <row r="20757" spans="2:6" s="55" customFormat="1" x14ac:dyDescent="0.25">
      <c r="B20757" s="209"/>
      <c r="C20757" s="564"/>
      <c r="D20757" s="209"/>
      <c r="F20757" s="685"/>
    </row>
    <row r="20758" spans="2:6" s="55" customFormat="1" x14ac:dyDescent="0.25">
      <c r="B20758" s="209"/>
      <c r="C20758" s="564"/>
      <c r="D20758" s="209"/>
      <c r="F20758" s="685"/>
    </row>
    <row r="20759" spans="2:6" s="55" customFormat="1" x14ac:dyDescent="0.25">
      <c r="B20759" s="209"/>
      <c r="C20759" s="564"/>
      <c r="D20759" s="209"/>
      <c r="F20759" s="685"/>
    </row>
    <row r="20760" spans="2:6" s="55" customFormat="1" x14ac:dyDescent="0.25">
      <c r="B20760" s="209"/>
      <c r="C20760" s="564"/>
      <c r="D20760" s="209"/>
      <c r="F20760" s="685"/>
    </row>
    <row r="20761" spans="2:6" s="55" customFormat="1" x14ac:dyDescent="0.25">
      <c r="B20761" s="209"/>
      <c r="C20761" s="564"/>
      <c r="D20761" s="209"/>
      <c r="F20761" s="685"/>
    </row>
    <row r="20762" spans="2:6" s="55" customFormat="1" x14ac:dyDescent="0.25">
      <c r="B20762" s="209"/>
      <c r="C20762" s="564"/>
      <c r="D20762" s="209"/>
      <c r="F20762" s="685"/>
    </row>
    <row r="20763" spans="2:6" s="55" customFormat="1" x14ac:dyDescent="0.25">
      <c r="B20763" s="209"/>
      <c r="C20763" s="564"/>
      <c r="D20763" s="209"/>
      <c r="F20763" s="685"/>
    </row>
    <row r="20764" spans="2:6" s="55" customFormat="1" x14ac:dyDescent="0.25">
      <c r="B20764" s="209"/>
      <c r="C20764" s="564"/>
      <c r="D20764" s="209"/>
      <c r="F20764" s="685"/>
    </row>
    <row r="20765" spans="2:6" s="55" customFormat="1" x14ac:dyDescent="0.25">
      <c r="B20765" s="209"/>
      <c r="C20765" s="564"/>
      <c r="D20765" s="209"/>
      <c r="F20765" s="685"/>
    </row>
    <row r="20766" spans="2:6" s="55" customFormat="1" x14ac:dyDescent="0.25">
      <c r="B20766" s="209"/>
      <c r="C20766" s="564"/>
      <c r="D20766" s="209"/>
      <c r="F20766" s="685"/>
    </row>
    <row r="20767" spans="2:6" s="55" customFormat="1" x14ac:dyDescent="0.25">
      <c r="B20767" s="209"/>
      <c r="C20767" s="564"/>
      <c r="D20767" s="209"/>
      <c r="F20767" s="685"/>
    </row>
    <row r="20768" spans="2:6" s="55" customFormat="1" x14ac:dyDescent="0.25">
      <c r="B20768" s="209"/>
      <c r="C20768" s="564"/>
      <c r="D20768" s="209"/>
      <c r="F20768" s="685"/>
    </row>
    <row r="20769" spans="2:6" s="55" customFormat="1" x14ac:dyDescent="0.25">
      <c r="B20769" s="209"/>
      <c r="C20769" s="564"/>
      <c r="D20769" s="209"/>
      <c r="F20769" s="685"/>
    </row>
    <row r="20770" spans="2:6" s="55" customFormat="1" x14ac:dyDescent="0.25">
      <c r="B20770" s="209"/>
      <c r="C20770" s="564"/>
      <c r="D20770" s="209"/>
      <c r="F20770" s="685"/>
    </row>
    <row r="20771" spans="2:6" s="55" customFormat="1" x14ac:dyDescent="0.25">
      <c r="B20771" s="209"/>
      <c r="C20771" s="564"/>
      <c r="D20771" s="209"/>
      <c r="F20771" s="685"/>
    </row>
    <row r="20772" spans="2:6" s="55" customFormat="1" x14ac:dyDescent="0.25">
      <c r="B20772" s="209"/>
      <c r="C20772" s="564"/>
      <c r="D20772" s="209"/>
      <c r="F20772" s="685"/>
    </row>
    <row r="20773" spans="2:6" s="55" customFormat="1" x14ac:dyDescent="0.25">
      <c r="B20773" s="209"/>
      <c r="C20773" s="564"/>
      <c r="D20773" s="209"/>
      <c r="F20773" s="685"/>
    </row>
    <row r="20774" spans="2:6" s="55" customFormat="1" x14ac:dyDescent="0.25">
      <c r="B20774" s="209"/>
      <c r="C20774" s="564"/>
      <c r="D20774" s="209"/>
      <c r="F20774" s="685"/>
    </row>
    <row r="20775" spans="2:6" s="55" customFormat="1" x14ac:dyDescent="0.25">
      <c r="B20775" s="209"/>
      <c r="C20775" s="564"/>
      <c r="D20775" s="209"/>
      <c r="F20775" s="685"/>
    </row>
    <row r="20776" spans="2:6" s="55" customFormat="1" x14ac:dyDescent="0.25">
      <c r="B20776" s="209"/>
      <c r="C20776" s="564"/>
      <c r="D20776" s="209"/>
      <c r="F20776" s="685"/>
    </row>
    <row r="20777" spans="2:6" s="55" customFormat="1" x14ac:dyDescent="0.25">
      <c r="B20777" s="209"/>
      <c r="C20777" s="564"/>
      <c r="D20777" s="209"/>
      <c r="F20777" s="685"/>
    </row>
    <row r="20778" spans="2:6" s="55" customFormat="1" x14ac:dyDescent="0.25">
      <c r="B20778" s="209"/>
      <c r="C20778" s="564"/>
      <c r="D20778" s="209"/>
      <c r="F20778" s="685"/>
    </row>
    <row r="20779" spans="2:6" s="55" customFormat="1" x14ac:dyDescent="0.25">
      <c r="B20779" s="209"/>
      <c r="C20779" s="564"/>
      <c r="D20779" s="209"/>
      <c r="F20779" s="685"/>
    </row>
    <row r="20780" spans="2:6" s="55" customFormat="1" x14ac:dyDescent="0.25">
      <c r="B20780" s="209"/>
      <c r="C20780" s="564"/>
      <c r="D20780" s="209"/>
      <c r="F20780" s="685"/>
    </row>
    <row r="20781" spans="2:6" s="55" customFormat="1" x14ac:dyDescent="0.25">
      <c r="B20781" s="209"/>
      <c r="C20781" s="564"/>
      <c r="D20781" s="209"/>
      <c r="F20781" s="685"/>
    </row>
    <row r="20782" spans="2:6" s="55" customFormat="1" x14ac:dyDescent="0.25">
      <c r="B20782" s="209"/>
      <c r="C20782" s="564"/>
      <c r="D20782" s="209"/>
      <c r="F20782" s="685"/>
    </row>
    <row r="20783" spans="2:6" s="55" customFormat="1" x14ac:dyDescent="0.25">
      <c r="B20783" s="209"/>
      <c r="C20783" s="564"/>
      <c r="D20783" s="209"/>
      <c r="F20783" s="685"/>
    </row>
    <row r="20784" spans="2:6" s="55" customFormat="1" x14ac:dyDescent="0.25">
      <c r="B20784" s="209"/>
      <c r="C20784" s="564"/>
      <c r="D20784" s="209"/>
      <c r="F20784" s="685"/>
    </row>
    <row r="20785" spans="2:6" s="55" customFormat="1" x14ac:dyDescent="0.25">
      <c r="B20785" s="209"/>
      <c r="C20785" s="564"/>
      <c r="D20785" s="209"/>
      <c r="F20785" s="685"/>
    </row>
    <row r="20786" spans="2:6" s="55" customFormat="1" x14ac:dyDescent="0.25">
      <c r="B20786" s="209"/>
      <c r="C20786" s="564"/>
      <c r="D20786" s="209"/>
      <c r="F20786" s="685"/>
    </row>
    <row r="20787" spans="2:6" s="55" customFormat="1" x14ac:dyDescent="0.25">
      <c r="B20787" s="209"/>
      <c r="C20787" s="564"/>
      <c r="D20787" s="209"/>
      <c r="F20787" s="685"/>
    </row>
    <row r="20788" spans="2:6" s="55" customFormat="1" x14ac:dyDescent="0.25">
      <c r="B20788" s="209"/>
      <c r="C20788" s="564"/>
      <c r="D20788" s="209"/>
      <c r="F20788" s="685"/>
    </row>
    <row r="20789" spans="2:6" s="55" customFormat="1" x14ac:dyDescent="0.25">
      <c r="B20789" s="209"/>
      <c r="C20789" s="564"/>
      <c r="D20789" s="209"/>
      <c r="F20789" s="685"/>
    </row>
    <row r="20790" spans="2:6" s="55" customFormat="1" x14ac:dyDescent="0.25">
      <c r="B20790" s="209"/>
      <c r="C20790" s="564"/>
      <c r="D20790" s="209"/>
      <c r="F20790" s="685"/>
    </row>
    <row r="20791" spans="2:6" s="55" customFormat="1" x14ac:dyDescent="0.25">
      <c r="B20791" s="209"/>
      <c r="C20791" s="564"/>
      <c r="D20791" s="209"/>
      <c r="F20791" s="685"/>
    </row>
    <row r="20792" spans="2:6" s="55" customFormat="1" x14ac:dyDescent="0.25">
      <c r="B20792" s="209"/>
      <c r="C20792" s="564"/>
      <c r="D20792" s="209"/>
      <c r="F20792" s="685"/>
    </row>
    <row r="20793" spans="2:6" s="55" customFormat="1" x14ac:dyDescent="0.25">
      <c r="B20793" s="209"/>
      <c r="C20793" s="564"/>
      <c r="D20793" s="209"/>
      <c r="F20793" s="685"/>
    </row>
    <row r="20794" spans="2:6" s="55" customFormat="1" x14ac:dyDescent="0.25">
      <c r="B20794" s="209"/>
      <c r="C20794" s="564"/>
      <c r="D20794" s="209"/>
      <c r="F20794" s="685"/>
    </row>
    <row r="20795" spans="2:6" s="55" customFormat="1" x14ac:dyDescent="0.25">
      <c r="B20795" s="209"/>
      <c r="C20795" s="564"/>
      <c r="D20795" s="209"/>
      <c r="F20795" s="685"/>
    </row>
    <row r="20796" spans="2:6" s="55" customFormat="1" x14ac:dyDescent="0.25">
      <c r="B20796" s="209"/>
      <c r="C20796" s="564"/>
      <c r="D20796" s="209"/>
      <c r="F20796" s="685"/>
    </row>
    <row r="20797" spans="2:6" s="55" customFormat="1" x14ac:dyDescent="0.25">
      <c r="B20797" s="209"/>
      <c r="C20797" s="564"/>
      <c r="D20797" s="209"/>
      <c r="F20797" s="685"/>
    </row>
    <row r="20798" spans="2:6" s="55" customFormat="1" x14ac:dyDescent="0.25">
      <c r="B20798" s="209"/>
      <c r="C20798" s="564"/>
      <c r="D20798" s="209"/>
      <c r="F20798" s="685"/>
    </row>
    <row r="20799" spans="2:6" s="55" customFormat="1" x14ac:dyDescent="0.25">
      <c r="B20799" s="209"/>
      <c r="C20799" s="564"/>
      <c r="D20799" s="209"/>
      <c r="F20799" s="685"/>
    </row>
    <row r="20800" spans="2:6" s="55" customFormat="1" x14ac:dyDescent="0.25">
      <c r="B20800" s="209"/>
      <c r="C20800" s="564"/>
      <c r="D20800" s="209"/>
      <c r="F20800" s="685"/>
    </row>
    <row r="20801" spans="2:6" s="55" customFormat="1" x14ac:dyDescent="0.25">
      <c r="B20801" s="209"/>
      <c r="C20801" s="564"/>
      <c r="D20801" s="209"/>
      <c r="F20801" s="685"/>
    </row>
    <row r="20802" spans="2:6" s="55" customFormat="1" x14ac:dyDescent="0.25">
      <c r="B20802" s="209"/>
      <c r="C20802" s="564"/>
      <c r="D20802" s="209"/>
      <c r="F20802" s="685"/>
    </row>
    <row r="20803" spans="2:6" s="55" customFormat="1" x14ac:dyDescent="0.25">
      <c r="B20803" s="209"/>
      <c r="C20803" s="564"/>
      <c r="D20803" s="209"/>
      <c r="F20803" s="685"/>
    </row>
    <row r="20804" spans="2:6" s="55" customFormat="1" x14ac:dyDescent="0.25">
      <c r="B20804" s="209"/>
      <c r="C20804" s="564"/>
      <c r="D20804" s="209"/>
      <c r="F20804" s="685"/>
    </row>
    <row r="20805" spans="2:6" s="55" customFormat="1" x14ac:dyDescent="0.25">
      <c r="B20805" s="209"/>
      <c r="C20805" s="564"/>
      <c r="D20805" s="209"/>
      <c r="F20805" s="685"/>
    </row>
    <row r="20806" spans="2:6" s="55" customFormat="1" x14ac:dyDescent="0.25">
      <c r="B20806" s="209"/>
      <c r="C20806" s="564"/>
      <c r="D20806" s="209"/>
      <c r="F20806" s="685"/>
    </row>
    <row r="20807" spans="2:6" s="55" customFormat="1" x14ac:dyDescent="0.25">
      <c r="B20807" s="209"/>
      <c r="C20807" s="564"/>
      <c r="D20807" s="209"/>
      <c r="F20807" s="685"/>
    </row>
    <row r="20808" spans="2:6" s="55" customFormat="1" x14ac:dyDescent="0.25">
      <c r="B20808" s="209"/>
      <c r="C20808" s="564"/>
      <c r="D20808" s="209"/>
      <c r="F20808" s="685"/>
    </row>
    <row r="20809" spans="2:6" s="55" customFormat="1" x14ac:dyDescent="0.25">
      <c r="B20809" s="209"/>
      <c r="C20809" s="564"/>
      <c r="D20809" s="209"/>
      <c r="F20809" s="685"/>
    </row>
    <row r="20810" spans="2:6" s="55" customFormat="1" x14ac:dyDescent="0.25">
      <c r="B20810" s="209"/>
      <c r="C20810" s="564"/>
      <c r="D20810" s="209"/>
      <c r="F20810" s="685"/>
    </row>
    <row r="20811" spans="2:6" s="55" customFormat="1" x14ac:dyDescent="0.25">
      <c r="B20811" s="209"/>
      <c r="C20811" s="564"/>
      <c r="D20811" s="209"/>
      <c r="F20811" s="685"/>
    </row>
    <row r="20812" spans="2:6" s="55" customFormat="1" x14ac:dyDescent="0.25">
      <c r="B20812" s="209"/>
      <c r="C20812" s="564"/>
      <c r="D20812" s="209"/>
      <c r="F20812" s="685"/>
    </row>
    <row r="20813" spans="2:6" s="55" customFormat="1" x14ac:dyDescent="0.25">
      <c r="B20813" s="209"/>
      <c r="C20813" s="564"/>
      <c r="D20813" s="209"/>
      <c r="F20813" s="685"/>
    </row>
    <row r="20814" spans="2:6" s="55" customFormat="1" x14ac:dyDescent="0.25">
      <c r="B20814" s="209"/>
      <c r="C20814" s="564"/>
      <c r="D20814" s="209"/>
      <c r="F20814" s="685"/>
    </row>
    <row r="20815" spans="2:6" s="55" customFormat="1" x14ac:dyDescent="0.25">
      <c r="B20815" s="209"/>
      <c r="C20815" s="564"/>
      <c r="D20815" s="209"/>
      <c r="F20815" s="685"/>
    </row>
    <row r="20816" spans="2:6" s="55" customFormat="1" x14ac:dyDescent="0.25">
      <c r="B20816" s="209"/>
      <c r="C20816" s="564"/>
      <c r="D20816" s="209"/>
      <c r="F20816" s="685"/>
    </row>
    <row r="20817" spans="2:6" s="55" customFormat="1" x14ac:dyDescent="0.25">
      <c r="B20817" s="209"/>
      <c r="C20817" s="564"/>
      <c r="D20817" s="209"/>
      <c r="F20817" s="685"/>
    </row>
    <row r="20818" spans="2:6" s="55" customFormat="1" x14ac:dyDescent="0.25">
      <c r="B20818" s="209"/>
      <c r="C20818" s="564"/>
      <c r="D20818" s="209"/>
      <c r="F20818" s="685"/>
    </row>
    <row r="20819" spans="2:6" s="55" customFormat="1" x14ac:dyDescent="0.25">
      <c r="B20819" s="209"/>
      <c r="C20819" s="564"/>
      <c r="D20819" s="209"/>
      <c r="F20819" s="685"/>
    </row>
    <row r="20820" spans="2:6" s="55" customFormat="1" x14ac:dyDescent="0.25">
      <c r="B20820" s="209"/>
      <c r="C20820" s="564"/>
      <c r="D20820" s="209"/>
      <c r="F20820" s="685"/>
    </row>
    <row r="20821" spans="2:6" s="55" customFormat="1" x14ac:dyDescent="0.25">
      <c r="B20821" s="209"/>
      <c r="C20821" s="564"/>
      <c r="D20821" s="209"/>
      <c r="F20821" s="685"/>
    </row>
    <row r="20822" spans="2:6" s="55" customFormat="1" x14ac:dyDescent="0.25">
      <c r="B20822" s="209"/>
      <c r="C20822" s="564"/>
      <c r="D20822" s="209"/>
      <c r="F20822" s="685"/>
    </row>
    <row r="20823" spans="2:6" s="55" customFormat="1" x14ac:dyDescent="0.25">
      <c r="B20823" s="209"/>
      <c r="C20823" s="564"/>
      <c r="D20823" s="209"/>
      <c r="F20823" s="685"/>
    </row>
    <row r="20824" spans="2:6" s="55" customFormat="1" x14ac:dyDescent="0.25">
      <c r="B20824" s="209"/>
      <c r="C20824" s="564"/>
      <c r="D20824" s="209"/>
      <c r="F20824" s="685"/>
    </row>
    <row r="20825" spans="2:6" s="55" customFormat="1" x14ac:dyDescent="0.25">
      <c r="B20825" s="209"/>
      <c r="C20825" s="564"/>
      <c r="D20825" s="209"/>
      <c r="F20825" s="685"/>
    </row>
    <row r="20826" spans="2:6" s="55" customFormat="1" x14ac:dyDescent="0.25">
      <c r="B20826" s="209"/>
      <c r="C20826" s="564"/>
      <c r="D20826" s="209"/>
      <c r="F20826" s="685"/>
    </row>
    <row r="20827" spans="2:6" s="55" customFormat="1" x14ac:dyDescent="0.25">
      <c r="B20827" s="209"/>
      <c r="C20827" s="564"/>
      <c r="D20827" s="209"/>
      <c r="F20827" s="685"/>
    </row>
    <row r="20828" spans="2:6" s="55" customFormat="1" x14ac:dyDescent="0.25">
      <c r="B20828" s="209"/>
      <c r="C20828" s="564"/>
      <c r="D20828" s="209"/>
      <c r="F20828" s="685"/>
    </row>
    <row r="20829" spans="2:6" s="55" customFormat="1" x14ac:dyDescent="0.25">
      <c r="B20829" s="209"/>
      <c r="C20829" s="564"/>
      <c r="D20829" s="209"/>
      <c r="F20829" s="685"/>
    </row>
    <row r="20830" spans="2:6" s="55" customFormat="1" x14ac:dyDescent="0.25">
      <c r="B20830" s="209"/>
      <c r="C20830" s="564"/>
      <c r="D20830" s="209"/>
      <c r="F20830" s="685"/>
    </row>
    <row r="20831" spans="2:6" s="55" customFormat="1" x14ac:dyDescent="0.25">
      <c r="B20831" s="209"/>
      <c r="C20831" s="564"/>
      <c r="D20831" s="209"/>
      <c r="F20831" s="685"/>
    </row>
    <row r="20832" spans="2:6" s="55" customFormat="1" x14ac:dyDescent="0.25">
      <c r="B20832" s="209"/>
      <c r="C20832" s="564"/>
      <c r="D20832" s="209"/>
      <c r="F20832" s="685"/>
    </row>
    <row r="20833" spans="2:6" s="55" customFormat="1" x14ac:dyDescent="0.25">
      <c r="B20833" s="209"/>
      <c r="C20833" s="564"/>
      <c r="D20833" s="209"/>
      <c r="F20833" s="685"/>
    </row>
    <row r="20834" spans="2:6" s="55" customFormat="1" x14ac:dyDescent="0.25">
      <c r="B20834" s="209"/>
      <c r="C20834" s="564"/>
      <c r="D20834" s="209"/>
      <c r="F20834" s="685"/>
    </row>
    <row r="20835" spans="2:6" s="55" customFormat="1" x14ac:dyDescent="0.25">
      <c r="B20835" s="209"/>
      <c r="C20835" s="564"/>
      <c r="D20835" s="209"/>
      <c r="F20835" s="685"/>
    </row>
    <row r="20836" spans="2:6" s="55" customFormat="1" x14ac:dyDescent="0.25">
      <c r="B20836" s="209"/>
      <c r="C20836" s="564"/>
      <c r="D20836" s="209"/>
      <c r="F20836" s="685"/>
    </row>
    <row r="20837" spans="2:6" s="55" customFormat="1" x14ac:dyDescent="0.25">
      <c r="B20837" s="209"/>
      <c r="C20837" s="564"/>
      <c r="D20837" s="209"/>
      <c r="F20837" s="685"/>
    </row>
    <row r="20838" spans="2:6" s="55" customFormat="1" x14ac:dyDescent="0.25">
      <c r="B20838" s="209"/>
      <c r="C20838" s="564"/>
      <c r="D20838" s="209"/>
      <c r="F20838" s="685"/>
    </row>
    <row r="20839" spans="2:6" s="55" customFormat="1" x14ac:dyDescent="0.25">
      <c r="B20839" s="209"/>
      <c r="C20839" s="564"/>
      <c r="D20839" s="209"/>
      <c r="F20839" s="685"/>
    </row>
    <row r="20840" spans="2:6" s="55" customFormat="1" x14ac:dyDescent="0.25">
      <c r="B20840" s="209"/>
      <c r="C20840" s="564"/>
      <c r="D20840" s="209"/>
      <c r="F20840" s="685"/>
    </row>
    <row r="20841" spans="2:6" s="55" customFormat="1" x14ac:dyDescent="0.25">
      <c r="B20841" s="209"/>
      <c r="C20841" s="564"/>
      <c r="D20841" s="209"/>
      <c r="F20841" s="685"/>
    </row>
    <row r="20842" spans="2:6" s="55" customFormat="1" x14ac:dyDescent="0.25">
      <c r="B20842" s="209"/>
      <c r="C20842" s="564"/>
      <c r="D20842" s="209"/>
      <c r="F20842" s="685"/>
    </row>
    <row r="20843" spans="2:6" s="55" customFormat="1" x14ac:dyDescent="0.25">
      <c r="B20843" s="209"/>
      <c r="C20843" s="564"/>
      <c r="D20843" s="209"/>
      <c r="F20843" s="685"/>
    </row>
    <row r="20844" spans="2:6" s="55" customFormat="1" x14ac:dyDescent="0.25">
      <c r="B20844" s="209"/>
      <c r="C20844" s="564"/>
      <c r="D20844" s="209"/>
      <c r="F20844" s="685"/>
    </row>
    <row r="20845" spans="2:6" s="55" customFormat="1" x14ac:dyDescent="0.25">
      <c r="B20845" s="209"/>
      <c r="C20845" s="564"/>
      <c r="D20845" s="209"/>
      <c r="F20845" s="685"/>
    </row>
    <row r="20846" spans="2:6" s="55" customFormat="1" x14ac:dyDescent="0.25">
      <c r="B20846" s="209"/>
      <c r="C20846" s="564"/>
      <c r="D20846" s="209"/>
      <c r="F20846" s="685"/>
    </row>
    <row r="20847" spans="2:6" s="55" customFormat="1" x14ac:dyDescent="0.25">
      <c r="B20847" s="209"/>
      <c r="C20847" s="564"/>
      <c r="D20847" s="209"/>
      <c r="F20847" s="685"/>
    </row>
    <row r="20848" spans="2:6" s="55" customFormat="1" x14ac:dyDescent="0.25">
      <c r="B20848" s="209"/>
      <c r="C20848" s="564"/>
      <c r="D20848" s="209"/>
      <c r="F20848" s="685"/>
    </row>
    <row r="20849" spans="2:6" s="55" customFormat="1" x14ac:dyDescent="0.25">
      <c r="B20849" s="209"/>
      <c r="C20849" s="564"/>
      <c r="D20849" s="209"/>
      <c r="F20849" s="685"/>
    </row>
    <row r="20850" spans="2:6" s="55" customFormat="1" x14ac:dyDescent="0.25">
      <c r="B20850" s="209"/>
      <c r="C20850" s="564"/>
      <c r="D20850" s="209"/>
      <c r="F20850" s="685"/>
    </row>
    <row r="20851" spans="2:6" s="55" customFormat="1" x14ac:dyDescent="0.25">
      <c r="B20851" s="209"/>
      <c r="C20851" s="564"/>
      <c r="D20851" s="209"/>
      <c r="F20851" s="685"/>
    </row>
    <row r="20852" spans="2:6" s="55" customFormat="1" x14ac:dyDescent="0.25">
      <c r="B20852" s="209"/>
      <c r="C20852" s="564"/>
      <c r="D20852" s="209"/>
      <c r="F20852" s="685"/>
    </row>
    <row r="20853" spans="2:6" s="55" customFormat="1" x14ac:dyDescent="0.25">
      <c r="B20853" s="209"/>
      <c r="C20853" s="564"/>
      <c r="D20853" s="209"/>
      <c r="F20853" s="685"/>
    </row>
    <row r="20854" spans="2:6" s="55" customFormat="1" x14ac:dyDescent="0.25">
      <c r="B20854" s="209"/>
      <c r="C20854" s="564"/>
      <c r="D20854" s="209"/>
      <c r="F20854" s="685"/>
    </row>
    <row r="20855" spans="2:6" s="55" customFormat="1" x14ac:dyDescent="0.25">
      <c r="B20855" s="209"/>
      <c r="C20855" s="564"/>
      <c r="D20855" s="209"/>
      <c r="F20855" s="685"/>
    </row>
    <row r="20856" spans="2:6" s="55" customFormat="1" x14ac:dyDescent="0.25">
      <c r="B20856" s="209"/>
      <c r="C20856" s="564"/>
      <c r="D20856" s="209"/>
      <c r="F20856" s="685"/>
    </row>
    <row r="20857" spans="2:6" s="55" customFormat="1" x14ac:dyDescent="0.25">
      <c r="B20857" s="209"/>
      <c r="C20857" s="564"/>
      <c r="D20857" s="209"/>
      <c r="F20857" s="685"/>
    </row>
    <row r="20858" spans="2:6" s="55" customFormat="1" x14ac:dyDescent="0.25">
      <c r="B20858" s="209"/>
      <c r="C20858" s="564"/>
      <c r="D20858" s="209"/>
      <c r="F20858" s="685"/>
    </row>
    <row r="20859" spans="2:6" s="55" customFormat="1" x14ac:dyDescent="0.25">
      <c r="B20859" s="209"/>
      <c r="C20859" s="564"/>
      <c r="D20859" s="209"/>
      <c r="F20859" s="685"/>
    </row>
    <row r="20860" spans="2:6" s="55" customFormat="1" x14ac:dyDescent="0.25">
      <c r="B20860" s="209"/>
      <c r="C20860" s="564"/>
      <c r="D20860" s="209"/>
      <c r="F20860" s="685"/>
    </row>
    <row r="20861" spans="2:6" s="55" customFormat="1" x14ac:dyDescent="0.25">
      <c r="B20861" s="209"/>
      <c r="C20861" s="564"/>
      <c r="D20861" s="209"/>
      <c r="F20861" s="685"/>
    </row>
    <row r="20862" spans="2:6" s="55" customFormat="1" x14ac:dyDescent="0.25">
      <c r="B20862" s="209"/>
      <c r="C20862" s="564"/>
      <c r="D20862" s="209"/>
      <c r="F20862" s="685"/>
    </row>
    <row r="20863" spans="2:6" s="55" customFormat="1" x14ac:dyDescent="0.25">
      <c r="B20863" s="209"/>
      <c r="C20863" s="564"/>
      <c r="D20863" s="209"/>
      <c r="F20863" s="685"/>
    </row>
    <row r="20864" spans="2:6" s="55" customFormat="1" x14ac:dyDescent="0.25">
      <c r="B20864" s="209"/>
      <c r="C20864" s="564"/>
      <c r="D20864" s="209"/>
      <c r="F20864" s="685"/>
    </row>
    <row r="20865" spans="2:6" s="55" customFormat="1" x14ac:dyDescent="0.25">
      <c r="B20865" s="209"/>
      <c r="C20865" s="564"/>
      <c r="D20865" s="209"/>
      <c r="F20865" s="685"/>
    </row>
    <row r="20866" spans="2:6" s="55" customFormat="1" x14ac:dyDescent="0.25">
      <c r="B20866" s="209"/>
      <c r="C20866" s="564"/>
      <c r="D20866" s="209"/>
      <c r="F20866" s="685"/>
    </row>
    <row r="20867" spans="2:6" s="55" customFormat="1" x14ac:dyDescent="0.25">
      <c r="B20867" s="209"/>
      <c r="C20867" s="564"/>
      <c r="D20867" s="209"/>
      <c r="F20867" s="685"/>
    </row>
    <row r="20868" spans="2:6" s="55" customFormat="1" x14ac:dyDescent="0.25">
      <c r="B20868" s="209"/>
      <c r="C20868" s="564"/>
      <c r="D20868" s="209"/>
      <c r="F20868" s="685"/>
    </row>
    <row r="20869" spans="2:6" s="55" customFormat="1" x14ac:dyDescent="0.25">
      <c r="B20869" s="209"/>
      <c r="C20869" s="564"/>
      <c r="D20869" s="209"/>
      <c r="F20869" s="685"/>
    </row>
    <row r="20870" spans="2:6" s="55" customFormat="1" x14ac:dyDescent="0.25">
      <c r="B20870" s="209"/>
      <c r="C20870" s="564"/>
      <c r="D20870" s="209"/>
      <c r="F20870" s="685"/>
    </row>
    <row r="20871" spans="2:6" s="55" customFormat="1" x14ac:dyDescent="0.25">
      <c r="B20871" s="209"/>
      <c r="C20871" s="564"/>
      <c r="D20871" s="209"/>
      <c r="F20871" s="685"/>
    </row>
    <row r="20872" spans="2:6" s="55" customFormat="1" x14ac:dyDescent="0.25">
      <c r="B20872" s="209"/>
      <c r="C20872" s="564"/>
      <c r="D20872" s="209"/>
      <c r="F20872" s="685"/>
    </row>
    <row r="20873" spans="2:6" s="55" customFormat="1" x14ac:dyDescent="0.25">
      <c r="B20873" s="209"/>
      <c r="C20873" s="564"/>
      <c r="D20873" s="209"/>
      <c r="F20873" s="685"/>
    </row>
    <row r="20874" spans="2:6" s="55" customFormat="1" x14ac:dyDescent="0.25">
      <c r="B20874" s="209"/>
      <c r="C20874" s="564"/>
      <c r="D20874" s="209"/>
      <c r="F20874" s="685"/>
    </row>
    <row r="20875" spans="2:6" s="55" customFormat="1" x14ac:dyDescent="0.25">
      <c r="B20875" s="209"/>
      <c r="C20875" s="564"/>
      <c r="D20875" s="209"/>
      <c r="F20875" s="685"/>
    </row>
    <row r="20876" spans="2:6" s="55" customFormat="1" x14ac:dyDescent="0.25">
      <c r="B20876" s="209"/>
      <c r="C20876" s="564"/>
      <c r="D20876" s="209"/>
      <c r="F20876" s="685"/>
    </row>
    <row r="20877" spans="2:6" s="55" customFormat="1" x14ac:dyDescent="0.25">
      <c r="B20877" s="209"/>
      <c r="C20877" s="564"/>
      <c r="D20877" s="209"/>
      <c r="F20877" s="685"/>
    </row>
    <row r="20878" spans="2:6" s="55" customFormat="1" x14ac:dyDescent="0.25">
      <c r="B20878" s="209"/>
      <c r="C20878" s="564"/>
      <c r="D20878" s="209"/>
      <c r="F20878" s="685"/>
    </row>
    <row r="20879" spans="2:6" s="55" customFormat="1" x14ac:dyDescent="0.25">
      <c r="B20879" s="209"/>
      <c r="C20879" s="564"/>
      <c r="D20879" s="209"/>
      <c r="F20879" s="685"/>
    </row>
    <row r="20880" spans="2:6" s="55" customFormat="1" x14ac:dyDescent="0.25">
      <c r="B20880" s="209"/>
      <c r="C20880" s="564"/>
      <c r="D20880" s="209"/>
      <c r="F20880" s="685"/>
    </row>
    <row r="20881" spans="2:6" s="55" customFormat="1" x14ac:dyDescent="0.25">
      <c r="B20881" s="209"/>
      <c r="C20881" s="564"/>
      <c r="D20881" s="209"/>
      <c r="F20881" s="685"/>
    </row>
    <row r="20882" spans="2:6" s="55" customFormat="1" x14ac:dyDescent="0.25">
      <c r="B20882" s="209"/>
      <c r="C20882" s="564"/>
      <c r="D20882" s="209"/>
      <c r="F20882" s="685"/>
    </row>
    <row r="20883" spans="2:6" s="55" customFormat="1" x14ac:dyDescent="0.25">
      <c r="B20883" s="209"/>
      <c r="C20883" s="564"/>
      <c r="D20883" s="209"/>
      <c r="F20883" s="685"/>
    </row>
    <row r="20884" spans="2:6" s="55" customFormat="1" x14ac:dyDescent="0.25">
      <c r="B20884" s="209"/>
      <c r="C20884" s="564"/>
      <c r="D20884" s="209"/>
      <c r="F20884" s="685"/>
    </row>
    <row r="20885" spans="2:6" s="55" customFormat="1" x14ac:dyDescent="0.25">
      <c r="B20885" s="209"/>
      <c r="C20885" s="564"/>
      <c r="D20885" s="209"/>
      <c r="F20885" s="685"/>
    </row>
    <row r="20886" spans="2:6" s="55" customFormat="1" x14ac:dyDescent="0.25">
      <c r="B20886" s="209"/>
      <c r="C20886" s="564"/>
      <c r="D20886" s="209"/>
      <c r="F20886" s="685"/>
    </row>
    <row r="20887" spans="2:6" s="55" customFormat="1" x14ac:dyDescent="0.25">
      <c r="B20887" s="209"/>
      <c r="C20887" s="564"/>
      <c r="D20887" s="209"/>
      <c r="F20887" s="685"/>
    </row>
    <row r="20888" spans="2:6" s="55" customFormat="1" x14ac:dyDescent="0.25">
      <c r="B20888" s="209"/>
      <c r="C20888" s="564"/>
      <c r="D20888" s="209"/>
      <c r="F20888" s="685"/>
    </row>
    <row r="20889" spans="2:6" s="55" customFormat="1" x14ac:dyDescent="0.25">
      <c r="B20889" s="209"/>
      <c r="C20889" s="564"/>
      <c r="D20889" s="209"/>
      <c r="F20889" s="685"/>
    </row>
    <row r="20890" spans="2:6" s="55" customFormat="1" x14ac:dyDescent="0.25">
      <c r="B20890" s="209"/>
      <c r="C20890" s="564"/>
      <c r="D20890" s="209"/>
      <c r="F20890" s="685"/>
    </row>
    <row r="20891" spans="2:6" s="55" customFormat="1" x14ac:dyDescent="0.25">
      <c r="B20891" s="209"/>
      <c r="C20891" s="564"/>
      <c r="D20891" s="209"/>
      <c r="F20891" s="685"/>
    </row>
    <row r="20892" spans="2:6" s="55" customFormat="1" x14ac:dyDescent="0.25">
      <c r="B20892" s="209"/>
      <c r="C20892" s="564"/>
      <c r="D20892" s="209"/>
      <c r="F20892" s="685"/>
    </row>
    <row r="20893" spans="2:6" s="55" customFormat="1" x14ac:dyDescent="0.25">
      <c r="B20893" s="209"/>
      <c r="C20893" s="564"/>
      <c r="D20893" s="209"/>
      <c r="F20893" s="685"/>
    </row>
    <row r="20894" spans="2:6" s="55" customFormat="1" x14ac:dyDescent="0.25">
      <c r="B20894" s="209"/>
      <c r="C20894" s="564"/>
      <c r="D20894" s="209"/>
      <c r="F20894" s="685"/>
    </row>
    <row r="20895" spans="2:6" s="55" customFormat="1" x14ac:dyDescent="0.25">
      <c r="B20895" s="209"/>
      <c r="C20895" s="564"/>
      <c r="D20895" s="209"/>
      <c r="F20895" s="685"/>
    </row>
    <row r="20896" spans="2:6" s="55" customFormat="1" x14ac:dyDescent="0.25">
      <c r="B20896" s="209"/>
      <c r="C20896" s="564"/>
      <c r="D20896" s="209"/>
      <c r="F20896" s="685"/>
    </row>
    <row r="20897" spans="2:6" s="55" customFormat="1" x14ac:dyDescent="0.25">
      <c r="B20897" s="209"/>
      <c r="C20897" s="564"/>
      <c r="D20897" s="209"/>
      <c r="F20897" s="685"/>
    </row>
    <row r="20898" spans="2:6" s="55" customFormat="1" x14ac:dyDescent="0.25">
      <c r="B20898" s="209"/>
      <c r="C20898" s="564"/>
      <c r="D20898" s="209"/>
      <c r="F20898" s="685"/>
    </row>
    <row r="20899" spans="2:6" s="55" customFormat="1" x14ac:dyDescent="0.25">
      <c r="B20899" s="209"/>
      <c r="C20899" s="564"/>
      <c r="D20899" s="209"/>
      <c r="F20899" s="685"/>
    </row>
    <row r="20900" spans="2:6" s="55" customFormat="1" x14ac:dyDescent="0.25">
      <c r="B20900" s="209"/>
      <c r="C20900" s="564"/>
      <c r="D20900" s="209"/>
      <c r="F20900" s="685"/>
    </row>
    <row r="20901" spans="2:6" s="55" customFormat="1" x14ac:dyDescent="0.25">
      <c r="B20901" s="209"/>
      <c r="C20901" s="564"/>
      <c r="D20901" s="209"/>
      <c r="F20901" s="685"/>
    </row>
    <row r="20902" spans="2:6" s="55" customFormat="1" x14ac:dyDescent="0.25">
      <c r="B20902" s="209"/>
      <c r="C20902" s="564"/>
      <c r="D20902" s="209"/>
      <c r="F20902" s="685"/>
    </row>
    <row r="20903" spans="2:6" s="55" customFormat="1" x14ac:dyDescent="0.25">
      <c r="B20903" s="209"/>
      <c r="C20903" s="564"/>
      <c r="D20903" s="209"/>
      <c r="F20903" s="685"/>
    </row>
    <row r="20904" spans="2:6" s="55" customFormat="1" x14ac:dyDescent="0.25">
      <c r="B20904" s="209"/>
      <c r="C20904" s="564"/>
      <c r="D20904" s="209"/>
      <c r="F20904" s="685"/>
    </row>
    <row r="20905" spans="2:6" s="55" customFormat="1" x14ac:dyDescent="0.25">
      <c r="B20905" s="209"/>
      <c r="C20905" s="564"/>
      <c r="D20905" s="209"/>
      <c r="F20905" s="685"/>
    </row>
    <row r="20906" spans="2:6" s="55" customFormat="1" x14ac:dyDescent="0.25">
      <c r="B20906" s="209"/>
      <c r="C20906" s="564"/>
      <c r="D20906" s="209"/>
      <c r="F20906" s="685"/>
    </row>
    <row r="20907" spans="2:6" s="55" customFormat="1" x14ac:dyDescent="0.25">
      <c r="B20907" s="209"/>
      <c r="C20907" s="564"/>
      <c r="D20907" s="209"/>
      <c r="F20907" s="685"/>
    </row>
    <row r="20908" spans="2:6" s="55" customFormat="1" x14ac:dyDescent="0.25">
      <c r="B20908" s="209"/>
      <c r="C20908" s="564"/>
      <c r="D20908" s="209"/>
      <c r="F20908" s="685"/>
    </row>
    <row r="20909" spans="2:6" s="55" customFormat="1" x14ac:dyDescent="0.25">
      <c r="B20909" s="209"/>
      <c r="C20909" s="564"/>
      <c r="D20909" s="209"/>
      <c r="F20909" s="685"/>
    </row>
    <row r="20910" spans="2:6" s="55" customFormat="1" x14ac:dyDescent="0.25">
      <c r="B20910" s="209"/>
      <c r="C20910" s="564"/>
      <c r="D20910" s="209"/>
      <c r="F20910" s="685"/>
    </row>
    <row r="20911" spans="2:6" s="55" customFormat="1" x14ac:dyDescent="0.25">
      <c r="B20911" s="209"/>
      <c r="C20911" s="564"/>
      <c r="D20911" s="209"/>
      <c r="F20911" s="685"/>
    </row>
    <row r="20912" spans="2:6" s="55" customFormat="1" x14ac:dyDescent="0.25">
      <c r="B20912" s="209"/>
      <c r="C20912" s="564"/>
      <c r="D20912" s="209"/>
      <c r="F20912" s="685"/>
    </row>
    <row r="20913" spans="2:6" s="55" customFormat="1" x14ac:dyDescent="0.25">
      <c r="B20913" s="209"/>
      <c r="C20913" s="564"/>
      <c r="D20913" s="209"/>
      <c r="F20913" s="685"/>
    </row>
    <row r="20914" spans="2:6" s="55" customFormat="1" x14ac:dyDescent="0.25">
      <c r="B20914" s="209"/>
      <c r="C20914" s="564"/>
      <c r="D20914" s="209"/>
      <c r="F20914" s="685"/>
    </row>
    <row r="20915" spans="2:6" s="55" customFormat="1" x14ac:dyDescent="0.25">
      <c r="B20915" s="209"/>
      <c r="C20915" s="564"/>
      <c r="D20915" s="209"/>
      <c r="F20915" s="685"/>
    </row>
    <row r="20916" spans="2:6" s="55" customFormat="1" x14ac:dyDescent="0.25">
      <c r="B20916" s="209"/>
      <c r="C20916" s="564"/>
      <c r="D20916" s="209"/>
      <c r="F20916" s="685"/>
    </row>
    <row r="20917" spans="2:6" s="55" customFormat="1" x14ac:dyDescent="0.25">
      <c r="B20917" s="209"/>
      <c r="C20917" s="564"/>
      <c r="D20917" s="209"/>
      <c r="F20917" s="685"/>
    </row>
    <row r="20918" spans="2:6" s="55" customFormat="1" x14ac:dyDescent="0.25">
      <c r="B20918" s="209"/>
      <c r="C20918" s="564"/>
      <c r="D20918" s="209"/>
      <c r="F20918" s="685"/>
    </row>
    <row r="20919" spans="2:6" s="55" customFormat="1" x14ac:dyDescent="0.25">
      <c r="B20919" s="209"/>
      <c r="C20919" s="564"/>
      <c r="D20919" s="209"/>
      <c r="F20919" s="685"/>
    </row>
    <row r="20920" spans="2:6" s="55" customFormat="1" x14ac:dyDescent="0.25">
      <c r="B20920" s="209"/>
      <c r="C20920" s="564"/>
      <c r="D20920" s="209"/>
      <c r="F20920" s="685"/>
    </row>
    <row r="20921" spans="2:6" s="55" customFormat="1" x14ac:dyDescent="0.25">
      <c r="B20921" s="209"/>
      <c r="C20921" s="564"/>
      <c r="D20921" s="209"/>
      <c r="F20921" s="685"/>
    </row>
    <row r="20922" spans="2:6" s="55" customFormat="1" x14ac:dyDescent="0.25">
      <c r="B20922" s="209"/>
      <c r="C20922" s="564"/>
      <c r="D20922" s="209"/>
      <c r="F20922" s="685"/>
    </row>
    <row r="20923" spans="2:6" s="55" customFormat="1" x14ac:dyDescent="0.25">
      <c r="B20923" s="209"/>
      <c r="C20923" s="564"/>
      <c r="D20923" s="209"/>
      <c r="F20923" s="685"/>
    </row>
    <row r="20924" spans="2:6" s="55" customFormat="1" x14ac:dyDescent="0.25">
      <c r="B20924" s="209"/>
      <c r="C20924" s="564"/>
      <c r="D20924" s="209"/>
      <c r="F20924" s="685"/>
    </row>
    <row r="20925" spans="2:6" s="55" customFormat="1" x14ac:dyDescent="0.25">
      <c r="B20925" s="209"/>
      <c r="C20925" s="564"/>
      <c r="D20925" s="209"/>
      <c r="F20925" s="685"/>
    </row>
    <row r="20926" spans="2:6" s="55" customFormat="1" x14ac:dyDescent="0.25">
      <c r="B20926" s="209"/>
      <c r="C20926" s="564"/>
      <c r="D20926" s="209"/>
      <c r="F20926" s="685"/>
    </row>
    <row r="20927" spans="2:6" s="55" customFormat="1" x14ac:dyDescent="0.25">
      <c r="B20927" s="209"/>
      <c r="C20927" s="564"/>
      <c r="D20927" s="209"/>
      <c r="F20927" s="685"/>
    </row>
    <row r="20928" spans="2:6" s="55" customFormat="1" x14ac:dyDescent="0.25">
      <c r="B20928" s="209"/>
      <c r="C20928" s="564"/>
      <c r="D20928" s="209"/>
      <c r="F20928" s="685"/>
    </row>
    <row r="20929" spans="2:6" s="55" customFormat="1" x14ac:dyDescent="0.25">
      <c r="B20929" s="209"/>
      <c r="C20929" s="564"/>
      <c r="D20929" s="209"/>
      <c r="F20929" s="685"/>
    </row>
    <row r="20930" spans="2:6" s="55" customFormat="1" x14ac:dyDescent="0.25">
      <c r="B20930" s="209"/>
      <c r="C20930" s="564"/>
      <c r="D20930" s="209"/>
      <c r="F20930" s="685"/>
    </row>
    <row r="20931" spans="2:6" s="55" customFormat="1" x14ac:dyDescent="0.25">
      <c r="B20931" s="209"/>
      <c r="C20931" s="564"/>
      <c r="D20931" s="209"/>
      <c r="F20931" s="685"/>
    </row>
    <row r="20932" spans="2:6" s="55" customFormat="1" x14ac:dyDescent="0.25">
      <c r="B20932" s="209"/>
      <c r="C20932" s="564"/>
      <c r="D20932" s="209"/>
      <c r="F20932" s="685"/>
    </row>
    <row r="20933" spans="2:6" s="55" customFormat="1" x14ac:dyDescent="0.25">
      <c r="B20933" s="209"/>
      <c r="C20933" s="564"/>
      <c r="D20933" s="209"/>
      <c r="F20933" s="685"/>
    </row>
    <row r="20934" spans="2:6" s="55" customFormat="1" x14ac:dyDescent="0.25">
      <c r="B20934" s="209"/>
      <c r="C20934" s="564"/>
      <c r="D20934" s="209"/>
      <c r="F20934" s="685"/>
    </row>
    <row r="20935" spans="2:6" s="55" customFormat="1" x14ac:dyDescent="0.25">
      <c r="B20935" s="209"/>
      <c r="C20935" s="564"/>
      <c r="D20935" s="209"/>
      <c r="F20935" s="685"/>
    </row>
    <row r="20936" spans="2:6" s="55" customFormat="1" x14ac:dyDescent="0.25">
      <c r="B20936" s="209"/>
      <c r="C20936" s="564"/>
      <c r="D20936" s="209"/>
      <c r="F20936" s="685"/>
    </row>
    <row r="20937" spans="2:6" s="55" customFormat="1" x14ac:dyDescent="0.25">
      <c r="B20937" s="209"/>
      <c r="C20937" s="564"/>
      <c r="D20937" s="209"/>
      <c r="F20937" s="685"/>
    </row>
    <row r="20938" spans="2:6" s="55" customFormat="1" x14ac:dyDescent="0.25">
      <c r="B20938" s="209"/>
      <c r="C20938" s="564"/>
      <c r="D20938" s="209"/>
      <c r="F20938" s="685"/>
    </row>
    <row r="20939" spans="2:6" s="55" customFormat="1" x14ac:dyDescent="0.25">
      <c r="B20939" s="209"/>
      <c r="C20939" s="564"/>
      <c r="D20939" s="209"/>
      <c r="F20939" s="685"/>
    </row>
    <row r="20940" spans="2:6" s="55" customFormat="1" x14ac:dyDescent="0.25">
      <c r="B20940" s="209"/>
      <c r="C20940" s="564"/>
      <c r="D20940" s="209"/>
      <c r="F20940" s="685"/>
    </row>
    <row r="20941" spans="2:6" s="55" customFormat="1" x14ac:dyDescent="0.25">
      <c r="B20941" s="209"/>
      <c r="C20941" s="564"/>
      <c r="D20941" s="209"/>
      <c r="F20941" s="685"/>
    </row>
    <row r="20942" spans="2:6" s="55" customFormat="1" x14ac:dyDescent="0.25">
      <c r="B20942" s="209"/>
      <c r="C20942" s="564"/>
      <c r="D20942" s="209"/>
      <c r="F20942" s="685"/>
    </row>
    <row r="20943" spans="2:6" s="55" customFormat="1" x14ac:dyDescent="0.25">
      <c r="B20943" s="209"/>
      <c r="C20943" s="564"/>
      <c r="D20943" s="209"/>
      <c r="F20943" s="685"/>
    </row>
    <row r="20944" spans="2:6" s="55" customFormat="1" x14ac:dyDescent="0.25">
      <c r="B20944" s="209"/>
      <c r="C20944" s="564"/>
      <c r="D20944" s="209"/>
      <c r="F20944" s="685"/>
    </row>
    <row r="20945" spans="2:6" s="55" customFormat="1" x14ac:dyDescent="0.25">
      <c r="B20945" s="209"/>
      <c r="C20945" s="564"/>
      <c r="D20945" s="209"/>
      <c r="F20945" s="685"/>
    </row>
    <row r="20946" spans="2:6" s="55" customFormat="1" x14ac:dyDescent="0.25">
      <c r="B20946" s="209"/>
      <c r="C20946" s="564"/>
      <c r="D20946" s="209"/>
      <c r="F20946" s="685"/>
    </row>
    <row r="20947" spans="2:6" s="55" customFormat="1" x14ac:dyDescent="0.25">
      <c r="B20947" s="209"/>
      <c r="C20947" s="564"/>
      <c r="D20947" s="209"/>
      <c r="F20947" s="685"/>
    </row>
    <row r="20948" spans="2:6" s="55" customFormat="1" x14ac:dyDescent="0.25">
      <c r="B20948" s="209"/>
      <c r="C20948" s="564"/>
      <c r="D20948" s="209"/>
      <c r="F20948" s="685"/>
    </row>
    <row r="20949" spans="2:6" s="55" customFormat="1" x14ac:dyDescent="0.25">
      <c r="B20949" s="209"/>
      <c r="C20949" s="564"/>
      <c r="D20949" s="209"/>
      <c r="F20949" s="685"/>
    </row>
    <row r="20950" spans="2:6" s="55" customFormat="1" x14ac:dyDescent="0.25">
      <c r="B20950" s="209"/>
      <c r="C20950" s="564"/>
      <c r="D20950" s="209"/>
      <c r="F20950" s="685"/>
    </row>
    <row r="20951" spans="2:6" s="55" customFormat="1" x14ac:dyDescent="0.25">
      <c r="B20951" s="209"/>
      <c r="C20951" s="564"/>
      <c r="D20951" s="209"/>
      <c r="F20951" s="685"/>
    </row>
    <row r="20952" spans="2:6" s="55" customFormat="1" x14ac:dyDescent="0.25">
      <c r="B20952" s="209"/>
      <c r="C20952" s="564"/>
      <c r="D20952" s="209"/>
      <c r="F20952" s="685"/>
    </row>
    <row r="20953" spans="2:6" s="55" customFormat="1" x14ac:dyDescent="0.25">
      <c r="B20953" s="209"/>
      <c r="C20953" s="564"/>
      <c r="D20953" s="209"/>
      <c r="F20953" s="685"/>
    </row>
    <row r="20954" spans="2:6" s="55" customFormat="1" x14ac:dyDescent="0.25">
      <c r="B20954" s="209"/>
      <c r="C20954" s="564"/>
      <c r="D20954" s="209"/>
      <c r="F20954" s="685"/>
    </row>
    <row r="20955" spans="2:6" s="55" customFormat="1" x14ac:dyDescent="0.25">
      <c r="B20955" s="209"/>
      <c r="C20955" s="564"/>
      <c r="D20955" s="209"/>
      <c r="F20955" s="685"/>
    </row>
    <row r="20956" spans="2:6" s="55" customFormat="1" x14ac:dyDescent="0.25">
      <c r="B20956" s="209"/>
      <c r="C20956" s="564"/>
      <c r="D20956" s="209"/>
      <c r="F20956" s="685"/>
    </row>
    <row r="20957" spans="2:6" s="55" customFormat="1" x14ac:dyDescent="0.25">
      <c r="B20957" s="209"/>
      <c r="C20957" s="564"/>
      <c r="D20957" s="209"/>
      <c r="F20957" s="685"/>
    </row>
    <row r="20958" spans="2:6" s="55" customFormat="1" x14ac:dyDescent="0.25">
      <c r="B20958" s="209"/>
      <c r="C20958" s="564"/>
      <c r="D20958" s="209"/>
      <c r="F20958" s="685"/>
    </row>
    <row r="20959" spans="2:6" s="55" customFormat="1" x14ac:dyDescent="0.25">
      <c r="B20959" s="209"/>
      <c r="C20959" s="564"/>
      <c r="D20959" s="209"/>
      <c r="F20959" s="685"/>
    </row>
    <row r="20960" spans="2:6" s="55" customFormat="1" x14ac:dyDescent="0.25">
      <c r="B20960" s="209"/>
      <c r="C20960" s="564"/>
      <c r="D20960" s="209"/>
      <c r="F20960" s="685"/>
    </row>
    <row r="20961" spans="2:6" s="55" customFormat="1" x14ac:dyDescent="0.25">
      <c r="B20961" s="209"/>
      <c r="C20961" s="564"/>
      <c r="D20961" s="209"/>
      <c r="F20961" s="685"/>
    </row>
    <row r="20962" spans="2:6" s="55" customFormat="1" x14ac:dyDescent="0.25">
      <c r="B20962" s="209"/>
      <c r="C20962" s="564"/>
      <c r="D20962" s="209"/>
      <c r="F20962" s="685"/>
    </row>
    <row r="20963" spans="2:6" s="55" customFormat="1" x14ac:dyDescent="0.25">
      <c r="B20963" s="209"/>
      <c r="C20963" s="564"/>
      <c r="D20963" s="209"/>
      <c r="F20963" s="685"/>
    </row>
    <row r="20964" spans="2:6" s="55" customFormat="1" x14ac:dyDescent="0.25">
      <c r="B20964" s="209"/>
      <c r="C20964" s="564"/>
      <c r="D20964" s="209"/>
      <c r="F20964" s="685"/>
    </row>
    <row r="20965" spans="2:6" s="55" customFormat="1" x14ac:dyDescent="0.25">
      <c r="B20965" s="209"/>
      <c r="C20965" s="564"/>
      <c r="D20965" s="209"/>
      <c r="F20965" s="685"/>
    </row>
    <row r="20966" spans="2:6" s="55" customFormat="1" x14ac:dyDescent="0.25">
      <c r="B20966" s="209"/>
      <c r="C20966" s="564"/>
      <c r="D20966" s="209"/>
      <c r="F20966" s="685"/>
    </row>
    <row r="20967" spans="2:6" s="55" customFormat="1" x14ac:dyDescent="0.25">
      <c r="B20967" s="209"/>
      <c r="C20967" s="564"/>
      <c r="D20967" s="209"/>
      <c r="F20967" s="685"/>
    </row>
    <row r="20968" spans="2:6" s="55" customFormat="1" x14ac:dyDescent="0.25">
      <c r="B20968" s="209"/>
      <c r="C20968" s="564"/>
      <c r="D20968" s="209"/>
      <c r="F20968" s="685"/>
    </row>
    <row r="20969" spans="2:6" s="55" customFormat="1" x14ac:dyDescent="0.25">
      <c r="B20969" s="209"/>
      <c r="C20969" s="564"/>
      <c r="D20969" s="209"/>
      <c r="F20969" s="685"/>
    </row>
    <row r="20970" spans="2:6" s="55" customFormat="1" x14ac:dyDescent="0.25">
      <c r="B20970" s="209"/>
      <c r="C20970" s="564"/>
      <c r="D20970" s="209"/>
      <c r="F20970" s="685"/>
    </row>
    <row r="20971" spans="2:6" s="55" customFormat="1" x14ac:dyDescent="0.25">
      <c r="B20971" s="209"/>
      <c r="C20971" s="564"/>
      <c r="D20971" s="209"/>
      <c r="F20971" s="685"/>
    </row>
    <row r="20972" spans="2:6" s="55" customFormat="1" x14ac:dyDescent="0.25">
      <c r="B20972" s="209"/>
      <c r="C20972" s="564"/>
      <c r="D20972" s="209"/>
      <c r="F20972" s="685"/>
    </row>
    <row r="20973" spans="2:6" s="55" customFormat="1" x14ac:dyDescent="0.25">
      <c r="B20973" s="209"/>
      <c r="C20973" s="564"/>
      <c r="D20973" s="209"/>
      <c r="F20973" s="685"/>
    </row>
    <row r="20974" spans="2:6" s="55" customFormat="1" x14ac:dyDescent="0.25">
      <c r="B20974" s="209"/>
      <c r="C20974" s="564"/>
      <c r="D20974" s="209"/>
      <c r="F20974" s="685"/>
    </row>
    <row r="20975" spans="2:6" s="55" customFormat="1" x14ac:dyDescent="0.25">
      <c r="B20975" s="209"/>
      <c r="C20975" s="564"/>
      <c r="D20975" s="209"/>
      <c r="F20975" s="685"/>
    </row>
    <row r="20976" spans="2:6" s="55" customFormat="1" x14ac:dyDescent="0.25">
      <c r="B20976" s="209"/>
      <c r="C20976" s="564"/>
      <c r="D20976" s="209"/>
      <c r="F20976" s="685"/>
    </row>
    <row r="20977" spans="2:6" s="55" customFormat="1" x14ac:dyDescent="0.25">
      <c r="B20977" s="209"/>
      <c r="C20977" s="564"/>
      <c r="D20977" s="209"/>
      <c r="F20977" s="685"/>
    </row>
    <row r="20978" spans="2:6" s="55" customFormat="1" x14ac:dyDescent="0.25">
      <c r="B20978" s="209"/>
      <c r="C20978" s="564"/>
      <c r="D20978" s="209"/>
      <c r="F20978" s="685"/>
    </row>
    <row r="20979" spans="2:6" s="55" customFormat="1" x14ac:dyDescent="0.25">
      <c r="B20979" s="209"/>
      <c r="C20979" s="564"/>
      <c r="D20979" s="209"/>
      <c r="F20979" s="685"/>
    </row>
    <row r="20980" spans="2:6" s="55" customFormat="1" x14ac:dyDescent="0.25">
      <c r="B20980" s="209"/>
      <c r="C20980" s="564"/>
      <c r="D20980" s="209"/>
      <c r="F20980" s="685"/>
    </row>
    <row r="20981" spans="2:6" s="55" customFormat="1" x14ac:dyDescent="0.25">
      <c r="B20981" s="209"/>
      <c r="C20981" s="564"/>
      <c r="D20981" s="209"/>
      <c r="F20981" s="685"/>
    </row>
    <row r="20982" spans="2:6" s="55" customFormat="1" x14ac:dyDescent="0.25">
      <c r="B20982" s="209"/>
      <c r="C20982" s="564"/>
      <c r="D20982" s="209"/>
      <c r="F20982" s="685"/>
    </row>
    <row r="20983" spans="2:6" s="55" customFormat="1" x14ac:dyDescent="0.25">
      <c r="B20983" s="209"/>
      <c r="C20983" s="564"/>
      <c r="D20983" s="209"/>
      <c r="F20983" s="685"/>
    </row>
    <row r="20984" spans="2:6" s="55" customFormat="1" x14ac:dyDescent="0.25">
      <c r="B20984" s="209"/>
      <c r="C20984" s="564"/>
      <c r="D20984" s="209"/>
      <c r="F20984" s="685"/>
    </row>
    <row r="20985" spans="2:6" s="55" customFormat="1" x14ac:dyDescent="0.25">
      <c r="B20985" s="209"/>
      <c r="C20985" s="564"/>
      <c r="D20985" s="209"/>
      <c r="F20985" s="685"/>
    </row>
    <row r="20986" spans="2:6" s="55" customFormat="1" x14ac:dyDescent="0.25">
      <c r="B20986" s="209"/>
      <c r="C20986" s="564"/>
      <c r="D20986" s="209"/>
      <c r="F20986" s="685"/>
    </row>
    <row r="20987" spans="2:6" s="55" customFormat="1" x14ac:dyDescent="0.25">
      <c r="B20987" s="209"/>
      <c r="C20987" s="564"/>
      <c r="D20987" s="209"/>
      <c r="F20987" s="685"/>
    </row>
    <row r="20988" spans="2:6" s="55" customFormat="1" x14ac:dyDescent="0.25">
      <c r="B20988" s="209"/>
      <c r="C20988" s="564"/>
      <c r="D20988" s="209"/>
      <c r="F20988" s="685"/>
    </row>
    <row r="20989" spans="2:6" s="55" customFormat="1" x14ac:dyDescent="0.25">
      <c r="B20989" s="209"/>
      <c r="C20989" s="564"/>
      <c r="D20989" s="209"/>
      <c r="F20989" s="685"/>
    </row>
    <row r="20990" spans="2:6" s="55" customFormat="1" x14ac:dyDescent="0.25">
      <c r="B20990" s="209"/>
      <c r="C20990" s="564"/>
      <c r="D20990" s="209"/>
      <c r="F20990" s="685"/>
    </row>
    <row r="20991" spans="2:6" s="55" customFormat="1" x14ac:dyDescent="0.25">
      <c r="B20991" s="209"/>
      <c r="C20991" s="564"/>
      <c r="D20991" s="209"/>
      <c r="F20991" s="685"/>
    </row>
    <row r="20992" spans="2:6" s="55" customFormat="1" x14ac:dyDescent="0.25">
      <c r="B20992" s="209"/>
      <c r="C20992" s="564"/>
      <c r="D20992" s="209"/>
      <c r="F20992" s="685"/>
    </row>
    <row r="20993" spans="2:6" s="55" customFormat="1" x14ac:dyDescent="0.25">
      <c r="B20993" s="209"/>
      <c r="C20993" s="564"/>
      <c r="D20993" s="209"/>
      <c r="F20993" s="685"/>
    </row>
    <row r="20994" spans="2:6" s="55" customFormat="1" x14ac:dyDescent="0.25">
      <c r="B20994" s="209"/>
      <c r="C20994" s="564"/>
      <c r="D20994" s="209"/>
      <c r="F20994" s="685"/>
    </row>
    <row r="20995" spans="2:6" s="55" customFormat="1" x14ac:dyDescent="0.25">
      <c r="B20995" s="209"/>
      <c r="C20995" s="564"/>
      <c r="D20995" s="209"/>
      <c r="F20995" s="685"/>
    </row>
    <row r="20996" spans="2:6" s="55" customFormat="1" x14ac:dyDescent="0.25">
      <c r="B20996" s="209"/>
      <c r="C20996" s="564"/>
      <c r="D20996" s="209"/>
      <c r="F20996" s="685"/>
    </row>
    <row r="20997" spans="2:6" s="55" customFormat="1" x14ac:dyDescent="0.25">
      <c r="B20997" s="209"/>
      <c r="C20997" s="564"/>
      <c r="D20997" s="209"/>
      <c r="F20997" s="685"/>
    </row>
    <row r="20998" spans="2:6" s="55" customFormat="1" x14ac:dyDescent="0.25">
      <c r="B20998" s="209"/>
      <c r="C20998" s="564"/>
      <c r="D20998" s="209"/>
      <c r="F20998" s="685"/>
    </row>
    <row r="20999" spans="2:6" s="55" customFormat="1" x14ac:dyDescent="0.25">
      <c r="B20999" s="209"/>
      <c r="C20999" s="564"/>
      <c r="D20999" s="209"/>
      <c r="F20999" s="685"/>
    </row>
    <row r="21000" spans="2:6" s="55" customFormat="1" x14ac:dyDescent="0.25">
      <c r="B21000" s="209"/>
      <c r="C21000" s="564"/>
      <c r="D21000" s="209"/>
      <c r="F21000" s="685"/>
    </row>
    <row r="21001" spans="2:6" s="55" customFormat="1" x14ac:dyDescent="0.25">
      <c r="B21001" s="209"/>
      <c r="C21001" s="564"/>
      <c r="D21001" s="209"/>
      <c r="F21001" s="685"/>
    </row>
    <row r="21002" spans="2:6" s="55" customFormat="1" x14ac:dyDescent="0.25">
      <c r="B21002" s="209"/>
      <c r="C21002" s="564"/>
      <c r="D21002" s="209"/>
      <c r="F21002" s="685"/>
    </row>
    <row r="21003" spans="2:6" s="55" customFormat="1" x14ac:dyDescent="0.25">
      <c r="B21003" s="209"/>
      <c r="C21003" s="564"/>
      <c r="D21003" s="209"/>
      <c r="F21003" s="685"/>
    </row>
    <row r="21004" spans="2:6" s="55" customFormat="1" x14ac:dyDescent="0.25">
      <c r="B21004" s="209"/>
      <c r="C21004" s="564"/>
      <c r="D21004" s="209"/>
      <c r="F21004" s="685"/>
    </row>
    <row r="21005" spans="2:6" s="55" customFormat="1" x14ac:dyDescent="0.25">
      <c r="B21005" s="209"/>
      <c r="C21005" s="564"/>
      <c r="D21005" s="209"/>
      <c r="F21005" s="685"/>
    </row>
    <row r="21006" spans="2:6" s="55" customFormat="1" x14ac:dyDescent="0.25">
      <c r="B21006" s="209"/>
      <c r="C21006" s="564"/>
      <c r="D21006" s="209"/>
      <c r="F21006" s="685"/>
    </row>
    <row r="21007" spans="2:6" s="55" customFormat="1" x14ac:dyDescent="0.25">
      <c r="B21007" s="209"/>
      <c r="C21007" s="564"/>
      <c r="D21007" s="209"/>
      <c r="F21007" s="685"/>
    </row>
    <row r="21008" spans="2:6" s="55" customFormat="1" x14ac:dyDescent="0.25">
      <c r="B21008" s="209"/>
      <c r="C21008" s="564"/>
      <c r="D21008" s="209"/>
      <c r="F21008" s="685"/>
    </row>
    <row r="21009" spans="2:6" s="55" customFormat="1" x14ac:dyDescent="0.25">
      <c r="B21009" s="209"/>
      <c r="C21009" s="564"/>
      <c r="D21009" s="209"/>
      <c r="F21009" s="685"/>
    </row>
    <row r="21010" spans="2:6" s="55" customFormat="1" x14ac:dyDescent="0.25">
      <c r="B21010" s="209"/>
      <c r="C21010" s="564"/>
      <c r="D21010" s="209"/>
      <c r="F21010" s="685"/>
    </row>
    <row r="21011" spans="2:6" s="55" customFormat="1" x14ac:dyDescent="0.25">
      <c r="B21011" s="209"/>
      <c r="C21011" s="564"/>
      <c r="D21011" s="209"/>
      <c r="F21011" s="685"/>
    </row>
    <row r="21012" spans="2:6" s="55" customFormat="1" x14ac:dyDescent="0.25">
      <c r="B21012" s="209"/>
      <c r="C21012" s="564"/>
      <c r="D21012" s="209"/>
      <c r="F21012" s="685"/>
    </row>
    <row r="21013" spans="2:6" s="55" customFormat="1" x14ac:dyDescent="0.25">
      <c r="B21013" s="209"/>
      <c r="C21013" s="564"/>
      <c r="D21013" s="209"/>
      <c r="F21013" s="685"/>
    </row>
    <row r="21014" spans="2:6" s="55" customFormat="1" x14ac:dyDescent="0.25">
      <c r="B21014" s="209"/>
      <c r="C21014" s="564"/>
      <c r="D21014" s="209"/>
      <c r="F21014" s="685"/>
    </row>
    <row r="21015" spans="2:6" s="55" customFormat="1" x14ac:dyDescent="0.25">
      <c r="B21015" s="209"/>
      <c r="C21015" s="564"/>
      <c r="D21015" s="209"/>
      <c r="F21015" s="685"/>
    </row>
    <row r="21016" spans="2:6" s="55" customFormat="1" x14ac:dyDescent="0.25">
      <c r="B21016" s="209"/>
      <c r="C21016" s="564"/>
      <c r="D21016" s="209"/>
      <c r="F21016" s="685"/>
    </row>
    <row r="21017" spans="2:6" s="55" customFormat="1" x14ac:dyDescent="0.25">
      <c r="B21017" s="209"/>
      <c r="C21017" s="564"/>
      <c r="D21017" s="209"/>
      <c r="F21017" s="685"/>
    </row>
    <row r="21018" spans="2:6" s="55" customFormat="1" x14ac:dyDescent="0.25">
      <c r="B21018" s="209"/>
      <c r="C21018" s="564"/>
      <c r="D21018" s="209"/>
      <c r="F21018" s="685"/>
    </row>
    <row r="21019" spans="2:6" s="55" customFormat="1" x14ac:dyDescent="0.25">
      <c r="B21019" s="209"/>
      <c r="C21019" s="564"/>
      <c r="D21019" s="209"/>
      <c r="F21019" s="685"/>
    </row>
    <row r="21020" spans="2:6" s="55" customFormat="1" x14ac:dyDescent="0.25">
      <c r="B21020" s="209"/>
      <c r="C21020" s="564"/>
      <c r="D21020" s="209"/>
      <c r="F21020" s="685"/>
    </row>
    <row r="21021" spans="2:6" s="55" customFormat="1" x14ac:dyDescent="0.25">
      <c r="B21021" s="209"/>
      <c r="C21021" s="564"/>
      <c r="D21021" s="209"/>
      <c r="F21021" s="685"/>
    </row>
    <row r="21022" spans="2:6" s="55" customFormat="1" x14ac:dyDescent="0.25">
      <c r="B21022" s="209"/>
      <c r="C21022" s="564"/>
      <c r="D21022" s="209"/>
      <c r="F21022" s="685"/>
    </row>
    <row r="21023" spans="2:6" s="55" customFormat="1" x14ac:dyDescent="0.25">
      <c r="B21023" s="209"/>
      <c r="C21023" s="564"/>
      <c r="D21023" s="209"/>
      <c r="F21023" s="685"/>
    </row>
    <row r="21024" spans="2:6" s="55" customFormat="1" x14ac:dyDescent="0.25">
      <c r="B21024" s="209"/>
      <c r="C21024" s="564"/>
      <c r="D21024" s="209"/>
      <c r="F21024" s="685"/>
    </row>
    <row r="21025" spans="2:6" s="55" customFormat="1" x14ac:dyDescent="0.25">
      <c r="B21025" s="209"/>
      <c r="C21025" s="564"/>
      <c r="D21025" s="209"/>
      <c r="F21025" s="685"/>
    </row>
    <row r="21026" spans="2:6" s="55" customFormat="1" x14ac:dyDescent="0.25">
      <c r="B21026" s="209"/>
      <c r="C21026" s="564"/>
      <c r="D21026" s="209"/>
      <c r="F21026" s="685"/>
    </row>
    <row r="21027" spans="2:6" s="55" customFormat="1" x14ac:dyDescent="0.25">
      <c r="B21027" s="209"/>
      <c r="C21027" s="564"/>
      <c r="D21027" s="209"/>
      <c r="F21027" s="685"/>
    </row>
    <row r="21028" spans="2:6" s="55" customFormat="1" x14ac:dyDescent="0.25">
      <c r="B21028" s="209"/>
      <c r="C21028" s="564"/>
      <c r="D21028" s="209"/>
      <c r="F21028" s="685"/>
    </row>
    <row r="21029" spans="2:6" s="55" customFormat="1" x14ac:dyDescent="0.25">
      <c r="B21029" s="209"/>
      <c r="C21029" s="564"/>
      <c r="D21029" s="209"/>
      <c r="F21029" s="685"/>
    </row>
    <row r="21030" spans="2:6" s="55" customFormat="1" x14ac:dyDescent="0.25">
      <c r="B21030" s="209"/>
      <c r="C21030" s="564"/>
      <c r="D21030" s="209"/>
      <c r="F21030" s="685"/>
    </row>
    <row r="21031" spans="2:6" s="55" customFormat="1" x14ac:dyDescent="0.25">
      <c r="B21031" s="209"/>
      <c r="C21031" s="564"/>
      <c r="D21031" s="209"/>
      <c r="F21031" s="685"/>
    </row>
    <row r="21032" spans="2:6" s="55" customFormat="1" x14ac:dyDescent="0.25">
      <c r="B21032" s="209"/>
      <c r="C21032" s="564"/>
      <c r="D21032" s="209"/>
      <c r="F21032" s="685"/>
    </row>
    <row r="21033" spans="2:6" s="55" customFormat="1" x14ac:dyDescent="0.25">
      <c r="B21033" s="209"/>
      <c r="C21033" s="564"/>
      <c r="D21033" s="209"/>
      <c r="F21033" s="685"/>
    </row>
    <row r="21034" spans="2:6" s="55" customFormat="1" x14ac:dyDescent="0.25">
      <c r="B21034" s="209"/>
      <c r="C21034" s="564"/>
      <c r="D21034" s="209"/>
      <c r="F21034" s="685"/>
    </row>
    <row r="21035" spans="2:6" s="55" customFormat="1" x14ac:dyDescent="0.25">
      <c r="B21035" s="209"/>
      <c r="C21035" s="564"/>
      <c r="D21035" s="209"/>
      <c r="F21035" s="685"/>
    </row>
    <row r="21036" spans="2:6" s="55" customFormat="1" x14ac:dyDescent="0.25">
      <c r="B21036" s="209"/>
      <c r="C21036" s="564"/>
      <c r="D21036" s="209"/>
      <c r="F21036" s="685"/>
    </row>
    <row r="21037" spans="2:6" s="55" customFormat="1" x14ac:dyDescent="0.25">
      <c r="B21037" s="209"/>
      <c r="C21037" s="564"/>
      <c r="D21037" s="209"/>
      <c r="F21037" s="685"/>
    </row>
    <row r="21038" spans="2:6" s="55" customFormat="1" x14ac:dyDescent="0.25">
      <c r="B21038" s="209"/>
      <c r="C21038" s="564"/>
      <c r="D21038" s="209"/>
      <c r="F21038" s="685"/>
    </row>
    <row r="21039" spans="2:6" s="55" customFormat="1" x14ac:dyDescent="0.25">
      <c r="B21039" s="209"/>
      <c r="C21039" s="564"/>
      <c r="D21039" s="209"/>
      <c r="F21039" s="685"/>
    </row>
    <row r="21040" spans="2:6" s="55" customFormat="1" x14ac:dyDescent="0.25">
      <c r="B21040" s="209"/>
      <c r="C21040" s="564"/>
      <c r="D21040" s="209"/>
      <c r="F21040" s="685"/>
    </row>
    <row r="21041" spans="2:6" s="55" customFormat="1" x14ac:dyDescent="0.25">
      <c r="B21041" s="209"/>
      <c r="C21041" s="564"/>
      <c r="D21041" s="209"/>
      <c r="F21041" s="685"/>
    </row>
    <row r="21042" spans="2:6" s="55" customFormat="1" x14ac:dyDescent="0.25">
      <c r="B21042" s="209"/>
      <c r="C21042" s="564"/>
      <c r="D21042" s="209"/>
      <c r="F21042" s="685"/>
    </row>
    <row r="21043" spans="2:6" s="55" customFormat="1" x14ac:dyDescent="0.25">
      <c r="B21043" s="209"/>
      <c r="C21043" s="564"/>
      <c r="D21043" s="209"/>
      <c r="F21043" s="685"/>
    </row>
    <row r="21044" spans="2:6" s="55" customFormat="1" x14ac:dyDescent="0.25">
      <c r="B21044" s="209"/>
      <c r="C21044" s="564"/>
      <c r="D21044" s="209"/>
      <c r="F21044" s="685"/>
    </row>
    <row r="21045" spans="2:6" s="55" customFormat="1" x14ac:dyDescent="0.25">
      <c r="B21045" s="209"/>
      <c r="C21045" s="564"/>
      <c r="D21045" s="209"/>
      <c r="F21045" s="685"/>
    </row>
    <row r="21046" spans="2:6" s="55" customFormat="1" x14ac:dyDescent="0.25">
      <c r="B21046" s="209"/>
      <c r="C21046" s="564"/>
      <c r="D21046" s="209"/>
      <c r="F21046" s="685"/>
    </row>
    <row r="21047" spans="2:6" s="55" customFormat="1" x14ac:dyDescent="0.25">
      <c r="B21047" s="209"/>
      <c r="C21047" s="564"/>
      <c r="D21047" s="209"/>
      <c r="F21047" s="685"/>
    </row>
    <row r="21048" spans="2:6" s="55" customFormat="1" x14ac:dyDescent="0.25">
      <c r="B21048" s="209"/>
      <c r="C21048" s="564"/>
      <c r="D21048" s="209"/>
      <c r="F21048" s="685"/>
    </row>
    <row r="21049" spans="2:6" s="55" customFormat="1" x14ac:dyDescent="0.25">
      <c r="B21049" s="209"/>
      <c r="C21049" s="564"/>
      <c r="D21049" s="209"/>
      <c r="F21049" s="685"/>
    </row>
    <row r="21050" spans="2:6" s="55" customFormat="1" x14ac:dyDescent="0.25">
      <c r="B21050" s="209"/>
      <c r="C21050" s="564"/>
      <c r="D21050" s="209"/>
      <c r="F21050" s="685"/>
    </row>
    <row r="21051" spans="2:6" s="55" customFormat="1" x14ac:dyDescent="0.25">
      <c r="B21051" s="209"/>
      <c r="C21051" s="564"/>
      <c r="D21051" s="209"/>
      <c r="F21051" s="685"/>
    </row>
    <row r="21052" spans="2:6" s="55" customFormat="1" x14ac:dyDescent="0.25">
      <c r="B21052" s="209"/>
      <c r="C21052" s="564"/>
      <c r="D21052" s="209"/>
      <c r="F21052" s="685"/>
    </row>
    <row r="21053" spans="2:6" s="55" customFormat="1" x14ac:dyDescent="0.25">
      <c r="B21053" s="209"/>
      <c r="C21053" s="564"/>
      <c r="D21053" s="209"/>
      <c r="F21053" s="685"/>
    </row>
    <row r="21054" spans="2:6" s="55" customFormat="1" x14ac:dyDescent="0.25">
      <c r="B21054" s="209"/>
      <c r="C21054" s="564"/>
      <c r="D21054" s="209"/>
      <c r="F21054" s="685"/>
    </row>
    <row r="21055" spans="2:6" s="55" customFormat="1" x14ac:dyDescent="0.25">
      <c r="B21055" s="209"/>
      <c r="C21055" s="564"/>
      <c r="D21055" s="209"/>
      <c r="F21055" s="685"/>
    </row>
    <row r="21056" spans="2:6" s="55" customFormat="1" x14ac:dyDescent="0.25">
      <c r="B21056" s="209"/>
      <c r="C21056" s="564"/>
      <c r="D21056" s="209"/>
      <c r="F21056" s="685"/>
    </row>
    <row r="21057" spans="2:6" s="55" customFormat="1" x14ac:dyDescent="0.25">
      <c r="B21057" s="209"/>
      <c r="C21057" s="564"/>
      <c r="D21057" s="209"/>
      <c r="F21057" s="685"/>
    </row>
    <row r="21058" spans="2:6" s="55" customFormat="1" x14ac:dyDescent="0.25">
      <c r="B21058" s="209"/>
      <c r="C21058" s="564"/>
      <c r="D21058" s="209"/>
      <c r="F21058" s="685"/>
    </row>
    <row r="21059" spans="2:6" s="55" customFormat="1" x14ac:dyDescent="0.25">
      <c r="B21059" s="209"/>
      <c r="C21059" s="564"/>
      <c r="D21059" s="209"/>
      <c r="F21059" s="685"/>
    </row>
    <row r="21060" spans="2:6" s="55" customFormat="1" x14ac:dyDescent="0.25">
      <c r="B21060" s="209"/>
      <c r="C21060" s="564"/>
      <c r="D21060" s="209"/>
      <c r="F21060" s="685"/>
    </row>
    <row r="21061" spans="2:6" s="55" customFormat="1" x14ac:dyDescent="0.25">
      <c r="B21061" s="209"/>
      <c r="C21061" s="564"/>
      <c r="D21061" s="209"/>
      <c r="F21061" s="685"/>
    </row>
    <row r="21062" spans="2:6" s="55" customFormat="1" x14ac:dyDescent="0.25">
      <c r="B21062" s="209"/>
      <c r="C21062" s="564"/>
      <c r="D21062" s="209"/>
      <c r="F21062" s="685"/>
    </row>
    <row r="21063" spans="2:6" s="55" customFormat="1" x14ac:dyDescent="0.25">
      <c r="B21063" s="209"/>
      <c r="C21063" s="564"/>
      <c r="D21063" s="209"/>
      <c r="F21063" s="685"/>
    </row>
    <row r="21064" spans="2:6" s="55" customFormat="1" x14ac:dyDescent="0.25">
      <c r="B21064" s="209"/>
      <c r="C21064" s="564"/>
      <c r="D21064" s="209"/>
      <c r="F21064" s="685"/>
    </row>
    <row r="21065" spans="2:6" s="55" customFormat="1" x14ac:dyDescent="0.25">
      <c r="B21065" s="209"/>
      <c r="C21065" s="564"/>
      <c r="D21065" s="209"/>
      <c r="F21065" s="685"/>
    </row>
    <row r="21066" spans="2:6" s="55" customFormat="1" x14ac:dyDescent="0.25">
      <c r="B21066" s="209"/>
      <c r="C21066" s="564"/>
      <c r="D21066" s="209"/>
      <c r="F21066" s="685"/>
    </row>
    <row r="21067" spans="2:6" s="55" customFormat="1" x14ac:dyDescent="0.25">
      <c r="B21067" s="209"/>
      <c r="C21067" s="564"/>
      <c r="D21067" s="209"/>
      <c r="F21067" s="685"/>
    </row>
    <row r="21068" spans="2:6" s="55" customFormat="1" x14ac:dyDescent="0.25">
      <c r="B21068" s="209"/>
      <c r="C21068" s="564"/>
      <c r="D21068" s="209"/>
      <c r="F21068" s="685"/>
    </row>
    <row r="21069" spans="2:6" s="55" customFormat="1" x14ac:dyDescent="0.25">
      <c r="B21069" s="209"/>
      <c r="C21069" s="564"/>
      <c r="D21069" s="209"/>
      <c r="F21069" s="685"/>
    </row>
    <row r="21070" spans="2:6" s="55" customFormat="1" x14ac:dyDescent="0.25">
      <c r="B21070" s="209"/>
      <c r="C21070" s="564"/>
      <c r="D21070" s="209"/>
      <c r="F21070" s="685"/>
    </row>
    <row r="21071" spans="2:6" s="55" customFormat="1" x14ac:dyDescent="0.25">
      <c r="B21071" s="209"/>
      <c r="C21071" s="564"/>
      <c r="D21071" s="209"/>
      <c r="F21071" s="685"/>
    </row>
    <row r="21072" spans="2:6" s="55" customFormat="1" x14ac:dyDescent="0.25">
      <c r="B21072" s="209"/>
      <c r="C21072" s="564"/>
      <c r="D21072" s="209"/>
      <c r="F21072" s="685"/>
    </row>
    <row r="21073" spans="2:6" s="55" customFormat="1" x14ac:dyDescent="0.25">
      <c r="B21073" s="209"/>
      <c r="C21073" s="564"/>
      <c r="D21073" s="209"/>
      <c r="F21073" s="685"/>
    </row>
    <row r="21074" spans="2:6" s="55" customFormat="1" x14ac:dyDescent="0.25">
      <c r="B21074" s="209"/>
      <c r="C21074" s="564"/>
      <c r="D21074" s="209"/>
      <c r="F21074" s="685"/>
    </row>
    <row r="21075" spans="2:6" s="55" customFormat="1" x14ac:dyDescent="0.25">
      <c r="B21075" s="209"/>
      <c r="C21075" s="564"/>
      <c r="D21075" s="209"/>
      <c r="F21075" s="685"/>
    </row>
    <row r="21076" spans="2:6" s="55" customFormat="1" x14ac:dyDescent="0.25">
      <c r="B21076" s="209"/>
      <c r="C21076" s="564"/>
      <c r="D21076" s="209"/>
      <c r="F21076" s="685"/>
    </row>
    <row r="21077" spans="2:6" s="55" customFormat="1" x14ac:dyDescent="0.25">
      <c r="B21077" s="209"/>
      <c r="C21077" s="564"/>
      <c r="D21077" s="209"/>
      <c r="F21077" s="685"/>
    </row>
    <row r="21078" spans="2:6" s="55" customFormat="1" x14ac:dyDescent="0.25">
      <c r="B21078" s="209"/>
      <c r="C21078" s="564"/>
      <c r="D21078" s="209"/>
      <c r="F21078" s="685"/>
    </row>
    <row r="21079" spans="2:6" s="55" customFormat="1" x14ac:dyDescent="0.25">
      <c r="B21079" s="209"/>
      <c r="C21079" s="564"/>
      <c r="D21079" s="209"/>
      <c r="F21079" s="685"/>
    </row>
    <row r="21080" spans="2:6" s="55" customFormat="1" x14ac:dyDescent="0.25">
      <c r="B21080" s="209"/>
      <c r="C21080" s="564"/>
      <c r="D21080" s="209"/>
      <c r="F21080" s="685"/>
    </row>
    <row r="21081" spans="2:6" s="55" customFormat="1" x14ac:dyDescent="0.25">
      <c r="B21081" s="209"/>
      <c r="C21081" s="564"/>
      <c r="D21081" s="209"/>
      <c r="F21081" s="685"/>
    </row>
    <row r="21082" spans="2:6" s="55" customFormat="1" x14ac:dyDescent="0.25">
      <c r="B21082" s="209"/>
      <c r="C21082" s="564"/>
      <c r="D21082" s="209"/>
      <c r="F21082" s="685"/>
    </row>
    <row r="21083" spans="2:6" s="55" customFormat="1" x14ac:dyDescent="0.25">
      <c r="B21083" s="209"/>
      <c r="C21083" s="564"/>
      <c r="D21083" s="209"/>
      <c r="F21083" s="685"/>
    </row>
    <row r="21084" spans="2:6" s="55" customFormat="1" x14ac:dyDescent="0.25">
      <c r="B21084" s="209"/>
      <c r="C21084" s="564"/>
      <c r="D21084" s="209"/>
      <c r="F21084" s="685"/>
    </row>
    <row r="21085" spans="2:6" s="55" customFormat="1" x14ac:dyDescent="0.25">
      <c r="B21085" s="209"/>
      <c r="C21085" s="564"/>
      <c r="D21085" s="209"/>
      <c r="F21085" s="685"/>
    </row>
    <row r="21086" spans="2:6" s="55" customFormat="1" x14ac:dyDescent="0.25">
      <c r="B21086" s="209"/>
      <c r="C21086" s="564"/>
      <c r="D21086" s="209"/>
      <c r="F21086" s="685"/>
    </row>
    <row r="21087" spans="2:6" s="55" customFormat="1" x14ac:dyDescent="0.25">
      <c r="B21087" s="209"/>
      <c r="C21087" s="564"/>
      <c r="D21087" s="209"/>
      <c r="F21087" s="685"/>
    </row>
    <row r="21088" spans="2:6" s="55" customFormat="1" x14ac:dyDescent="0.25">
      <c r="B21088" s="209"/>
      <c r="C21088" s="564"/>
      <c r="D21088" s="209"/>
      <c r="F21088" s="685"/>
    </row>
    <row r="21089" spans="2:6" s="55" customFormat="1" x14ac:dyDescent="0.25">
      <c r="B21089" s="209"/>
      <c r="C21089" s="564"/>
      <c r="D21089" s="209"/>
      <c r="F21089" s="685"/>
    </row>
    <row r="21090" spans="2:6" s="55" customFormat="1" x14ac:dyDescent="0.25">
      <c r="B21090" s="209"/>
      <c r="C21090" s="564"/>
      <c r="D21090" s="209"/>
      <c r="F21090" s="685"/>
    </row>
    <row r="21091" spans="2:6" s="55" customFormat="1" x14ac:dyDescent="0.25">
      <c r="B21091" s="209"/>
      <c r="C21091" s="564"/>
      <c r="D21091" s="209"/>
      <c r="F21091" s="685"/>
    </row>
    <row r="21092" spans="2:6" s="55" customFormat="1" x14ac:dyDescent="0.25">
      <c r="B21092" s="209"/>
      <c r="C21092" s="564"/>
      <c r="D21092" s="209"/>
      <c r="F21092" s="685"/>
    </row>
    <row r="21093" spans="2:6" s="55" customFormat="1" x14ac:dyDescent="0.25">
      <c r="B21093" s="209"/>
      <c r="C21093" s="564"/>
      <c r="D21093" s="209"/>
      <c r="F21093" s="685"/>
    </row>
    <row r="21094" spans="2:6" s="55" customFormat="1" x14ac:dyDescent="0.25">
      <c r="B21094" s="209"/>
      <c r="C21094" s="564"/>
      <c r="D21094" s="209"/>
      <c r="F21094" s="685"/>
    </row>
    <row r="21095" spans="2:6" s="55" customFormat="1" x14ac:dyDescent="0.25">
      <c r="B21095" s="209"/>
      <c r="C21095" s="564"/>
      <c r="D21095" s="209"/>
      <c r="F21095" s="685"/>
    </row>
    <row r="21096" spans="2:6" s="55" customFormat="1" x14ac:dyDescent="0.25">
      <c r="B21096" s="209"/>
      <c r="C21096" s="564"/>
      <c r="D21096" s="209"/>
      <c r="F21096" s="685"/>
    </row>
    <row r="21097" spans="2:6" s="55" customFormat="1" x14ac:dyDescent="0.25">
      <c r="B21097" s="209"/>
      <c r="C21097" s="564"/>
      <c r="D21097" s="209"/>
      <c r="F21097" s="685"/>
    </row>
    <row r="21098" spans="2:6" s="55" customFormat="1" x14ac:dyDescent="0.25">
      <c r="B21098" s="209"/>
      <c r="C21098" s="564"/>
      <c r="D21098" s="209"/>
      <c r="F21098" s="685"/>
    </row>
    <row r="21099" spans="2:6" s="55" customFormat="1" x14ac:dyDescent="0.25">
      <c r="B21099" s="209"/>
      <c r="C21099" s="564"/>
      <c r="D21099" s="209"/>
      <c r="F21099" s="685"/>
    </row>
    <row r="21100" spans="2:6" s="55" customFormat="1" x14ac:dyDescent="0.25">
      <c r="B21100" s="209"/>
      <c r="C21100" s="564"/>
      <c r="D21100" s="209"/>
      <c r="F21100" s="685"/>
    </row>
    <row r="21101" spans="2:6" s="55" customFormat="1" x14ac:dyDescent="0.25">
      <c r="B21101" s="209"/>
      <c r="C21101" s="564"/>
      <c r="D21101" s="209"/>
      <c r="F21101" s="685"/>
    </row>
    <row r="21102" spans="2:6" s="55" customFormat="1" x14ac:dyDescent="0.25">
      <c r="B21102" s="209"/>
      <c r="C21102" s="564"/>
      <c r="D21102" s="209"/>
      <c r="F21102" s="685"/>
    </row>
    <row r="21103" spans="2:6" s="55" customFormat="1" x14ac:dyDescent="0.25">
      <c r="B21103" s="209"/>
      <c r="C21103" s="564"/>
      <c r="D21103" s="209"/>
      <c r="F21103" s="685"/>
    </row>
    <row r="21104" spans="2:6" s="55" customFormat="1" x14ac:dyDescent="0.25">
      <c r="B21104" s="209"/>
      <c r="C21104" s="564"/>
      <c r="D21104" s="209"/>
      <c r="F21104" s="685"/>
    </row>
    <row r="21105" spans="2:6" s="55" customFormat="1" x14ac:dyDescent="0.25">
      <c r="B21105" s="209"/>
      <c r="C21105" s="564"/>
      <c r="D21105" s="209"/>
      <c r="F21105" s="685"/>
    </row>
    <row r="21106" spans="2:6" s="55" customFormat="1" x14ac:dyDescent="0.25">
      <c r="B21106" s="209"/>
      <c r="C21106" s="564"/>
      <c r="D21106" s="209"/>
      <c r="F21106" s="685"/>
    </row>
    <row r="21107" spans="2:6" s="55" customFormat="1" x14ac:dyDescent="0.25">
      <c r="B21107" s="209"/>
      <c r="C21107" s="564"/>
      <c r="D21107" s="209"/>
      <c r="F21107" s="685"/>
    </row>
    <row r="21108" spans="2:6" s="55" customFormat="1" x14ac:dyDescent="0.25">
      <c r="B21108" s="209"/>
      <c r="C21108" s="564"/>
      <c r="D21108" s="209"/>
      <c r="F21108" s="685"/>
    </row>
    <row r="21109" spans="2:6" s="55" customFormat="1" x14ac:dyDescent="0.25">
      <c r="B21109" s="209"/>
      <c r="C21109" s="564"/>
      <c r="D21109" s="209"/>
      <c r="F21109" s="685"/>
    </row>
    <row r="21110" spans="2:6" s="55" customFormat="1" x14ac:dyDescent="0.25">
      <c r="B21110" s="209"/>
      <c r="C21110" s="564"/>
      <c r="D21110" s="209"/>
      <c r="F21110" s="685"/>
    </row>
    <row r="21111" spans="2:6" s="55" customFormat="1" x14ac:dyDescent="0.25">
      <c r="B21111" s="209"/>
      <c r="C21111" s="564"/>
      <c r="D21111" s="209"/>
      <c r="F21111" s="685"/>
    </row>
    <row r="21112" spans="2:6" s="55" customFormat="1" x14ac:dyDescent="0.25">
      <c r="B21112" s="209"/>
      <c r="C21112" s="564"/>
      <c r="D21112" s="209"/>
      <c r="F21112" s="685"/>
    </row>
    <row r="21113" spans="2:6" s="55" customFormat="1" x14ac:dyDescent="0.25">
      <c r="B21113" s="209"/>
      <c r="C21113" s="564"/>
      <c r="D21113" s="209"/>
      <c r="F21113" s="685"/>
    </row>
    <row r="21114" spans="2:6" s="55" customFormat="1" x14ac:dyDescent="0.25">
      <c r="B21114" s="209"/>
      <c r="C21114" s="564"/>
      <c r="D21114" s="209"/>
      <c r="F21114" s="685"/>
    </row>
    <row r="21115" spans="2:6" s="55" customFormat="1" x14ac:dyDescent="0.25">
      <c r="B21115" s="209"/>
      <c r="C21115" s="564"/>
      <c r="D21115" s="209"/>
      <c r="F21115" s="685"/>
    </row>
    <row r="21116" spans="2:6" s="55" customFormat="1" x14ac:dyDescent="0.25">
      <c r="B21116" s="209"/>
      <c r="C21116" s="564"/>
      <c r="D21116" s="209"/>
      <c r="F21116" s="685"/>
    </row>
    <row r="21117" spans="2:6" s="55" customFormat="1" x14ac:dyDescent="0.25">
      <c r="B21117" s="209"/>
      <c r="C21117" s="564"/>
      <c r="D21117" s="209"/>
      <c r="F21117" s="685"/>
    </row>
    <row r="21118" spans="2:6" s="55" customFormat="1" x14ac:dyDescent="0.25">
      <c r="B21118" s="209"/>
      <c r="C21118" s="564"/>
      <c r="D21118" s="209"/>
      <c r="F21118" s="685"/>
    </row>
    <row r="21119" spans="2:6" s="55" customFormat="1" x14ac:dyDescent="0.25">
      <c r="B21119" s="209"/>
      <c r="C21119" s="564"/>
      <c r="D21119" s="209"/>
      <c r="F21119" s="685"/>
    </row>
    <row r="21120" spans="2:6" s="55" customFormat="1" x14ac:dyDescent="0.25">
      <c r="B21120" s="209"/>
      <c r="C21120" s="564"/>
      <c r="D21120" s="209"/>
      <c r="F21120" s="685"/>
    </row>
    <row r="21121" spans="2:6" s="55" customFormat="1" x14ac:dyDescent="0.25">
      <c r="B21121" s="209"/>
      <c r="C21121" s="564"/>
      <c r="D21121" s="209"/>
      <c r="F21121" s="685"/>
    </row>
    <row r="21122" spans="2:6" s="55" customFormat="1" x14ac:dyDescent="0.25">
      <c r="B21122" s="209"/>
      <c r="C21122" s="564"/>
      <c r="D21122" s="209"/>
      <c r="F21122" s="685"/>
    </row>
    <row r="21123" spans="2:6" s="55" customFormat="1" x14ac:dyDescent="0.25">
      <c r="B21123" s="209"/>
      <c r="C21123" s="564"/>
      <c r="D21123" s="209"/>
      <c r="F21123" s="685"/>
    </row>
    <row r="21124" spans="2:6" s="55" customFormat="1" x14ac:dyDescent="0.25">
      <c r="B21124" s="209"/>
      <c r="C21124" s="564"/>
      <c r="D21124" s="209"/>
      <c r="F21124" s="685"/>
    </row>
    <row r="21125" spans="2:6" s="55" customFormat="1" x14ac:dyDescent="0.25">
      <c r="B21125" s="209"/>
      <c r="C21125" s="564"/>
      <c r="D21125" s="209"/>
      <c r="F21125" s="685"/>
    </row>
    <row r="21126" spans="2:6" s="55" customFormat="1" x14ac:dyDescent="0.25">
      <c r="B21126" s="209"/>
      <c r="C21126" s="564"/>
      <c r="D21126" s="209"/>
      <c r="F21126" s="685"/>
    </row>
    <row r="21127" spans="2:6" s="55" customFormat="1" x14ac:dyDescent="0.25">
      <c r="B21127" s="209"/>
      <c r="C21127" s="564"/>
      <c r="D21127" s="209"/>
      <c r="F21127" s="685"/>
    </row>
    <row r="21128" spans="2:6" s="55" customFormat="1" x14ac:dyDescent="0.25">
      <c r="B21128" s="209"/>
      <c r="C21128" s="564"/>
      <c r="D21128" s="209"/>
      <c r="F21128" s="685"/>
    </row>
    <row r="21129" spans="2:6" s="55" customFormat="1" x14ac:dyDescent="0.25">
      <c r="B21129" s="209"/>
      <c r="C21129" s="564"/>
      <c r="D21129" s="209"/>
      <c r="F21129" s="685"/>
    </row>
    <row r="21130" spans="2:6" s="55" customFormat="1" x14ac:dyDescent="0.25">
      <c r="B21130" s="209"/>
      <c r="C21130" s="564"/>
      <c r="D21130" s="209"/>
      <c r="F21130" s="685"/>
    </row>
    <row r="21131" spans="2:6" s="55" customFormat="1" x14ac:dyDescent="0.25">
      <c r="B21131" s="209"/>
      <c r="C21131" s="564"/>
      <c r="D21131" s="209"/>
      <c r="F21131" s="685"/>
    </row>
    <row r="21132" spans="2:6" s="55" customFormat="1" x14ac:dyDescent="0.25">
      <c r="B21132" s="209"/>
      <c r="C21132" s="564"/>
      <c r="D21132" s="209"/>
      <c r="F21132" s="685"/>
    </row>
    <row r="21133" spans="2:6" s="55" customFormat="1" x14ac:dyDescent="0.25">
      <c r="B21133" s="209"/>
      <c r="C21133" s="564"/>
      <c r="D21133" s="209"/>
      <c r="F21133" s="685"/>
    </row>
    <row r="21134" spans="2:6" s="55" customFormat="1" x14ac:dyDescent="0.25">
      <c r="B21134" s="209"/>
      <c r="C21134" s="564"/>
      <c r="D21134" s="209"/>
      <c r="F21134" s="685"/>
    </row>
    <row r="21135" spans="2:6" s="55" customFormat="1" x14ac:dyDescent="0.25">
      <c r="B21135" s="209"/>
      <c r="C21135" s="564"/>
      <c r="D21135" s="209"/>
      <c r="F21135" s="685"/>
    </row>
    <row r="21136" spans="2:6" s="55" customFormat="1" x14ac:dyDescent="0.25">
      <c r="B21136" s="209"/>
      <c r="C21136" s="564"/>
      <c r="D21136" s="209"/>
      <c r="F21136" s="685"/>
    </row>
    <row r="21137" spans="2:6" s="55" customFormat="1" x14ac:dyDescent="0.25">
      <c r="B21137" s="209"/>
      <c r="C21137" s="564"/>
      <c r="D21137" s="209"/>
      <c r="F21137" s="685"/>
    </row>
    <row r="21138" spans="2:6" s="55" customFormat="1" x14ac:dyDescent="0.25">
      <c r="B21138" s="209"/>
      <c r="C21138" s="564"/>
      <c r="D21138" s="209"/>
      <c r="F21138" s="685"/>
    </row>
    <row r="21139" spans="2:6" s="55" customFormat="1" x14ac:dyDescent="0.25">
      <c r="B21139" s="209"/>
      <c r="C21139" s="564"/>
      <c r="D21139" s="209"/>
      <c r="F21139" s="685"/>
    </row>
    <row r="21140" spans="2:6" s="55" customFormat="1" x14ac:dyDescent="0.25">
      <c r="B21140" s="209"/>
      <c r="C21140" s="564"/>
      <c r="D21140" s="209"/>
      <c r="F21140" s="685"/>
    </row>
    <row r="21141" spans="2:6" s="55" customFormat="1" x14ac:dyDescent="0.25">
      <c r="B21141" s="209"/>
      <c r="C21141" s="564"/>
      <c r="D21141" s="209"/>
      <c r="F21141" s="685"/>
    </row>
    <row r="21142" spans="2:6" s="55" customFormat="1" x14ac:dyDescent="0.25">
      <c r="B21142" s="209"/>
      <c r="C21142" s="564"/>
      <c r="D21142" s="209"/>
      <c r="F21142" s="685"/>
    </row>
    <row r="21143" spans="2:6" s="55" customFormat="1" x14ac:dyDescent="0.25">
      <c r="B21143" s="209"/>
      <c r="C21143" s="564"/>
      <c r="D21143" s="209"/>
      <c r="F21143" s="685"/>
    </row>
    <row r="21144" spans="2:6" s="55" customFormat="1" x14ac:dyDescent="0.25">
      <c r="B21144" s="209"/>
      <c r="C21144" s="564"/>
      <c r="D21144" s="209"/>
      <c r="F21144" s="685"/>
    </row>
    <row r="21145" spans="2:6" s="55" customFormat="1" x14ac:dyDescent="0.25">
      <c r="B21145" s="209"/>
      <c r="C21145" s="564"/>
      <c r="D21145" s="209"/>
      <c r="F21145" s="685"/>
    </row>
    <row r="21146" spans="2:6" s="55" customFormat="1" x14ac:dyDescent="0.25">
      <c r="B21146" s="209"/>
      <c r="C21146" s="564"/>
      <c r="D21146" s="209"/>
      <c r="F21146" s="685"/>
    </row>
    <row r="21147" spans="2:6" s="55" customFormat="1" x14ac:dyDescent="0.25">
      <c r="B21147" s="209"/>
      <c r="C21147" s="564"/>
      <c r="D21147" s="209"/>
      <c r="F21147" s="685"/>
    </row>
    <row r="21148" spans="2:6" s="55" customFormat="1" x14ac:dyDescent="0.25">
      <c r="B21148" s="209"/>
      <c r="C21148" s="564"/>
      <c r="D21148" s="209"/>
      <c r="F21148" s="685"/>
    </row>
    <row r="21149" spans="2:6" s="55" customFormat="1" x14ac:dyDescent="0.25">
      <c r="B21149" s="209"/>
      <c r="C21149" s="564"/>
      <c r="D21149" s="209"/>
      <c r="F21149" s="685"/>
    </row>
    <row r="21150" spans="2:6" s="55" customFormat="1" x14ac:dyDescent="0.25">
      <c r="B21150" s="209"/>
      <c r="C21150" s="564"/>
      <c r="D21150" s="209"/>
      <c r="F21150" s="685"/>
    </row>
    <row r="21151" spans="2:6" s="55" customFormat="1" x14ac:dyDescent="0.25">
      <c r="B21151" s="209"/>
      <c r="C21151" s="564"/>
      <c r="D21151" s="209"/>
      <c r="F21151" s="685"/>
    </row>
    <row r="21152" spans="2:6" s="55" customFormat="1" x14ac:dyDescent="0.25">
      <c r="B21152" s="209"/>
      <c r="C21152" s="564"/>
      <c r="D21152" s="209"/>
      <c r="F21152" s="685"/>
    </row>
    <row r="21153" spans="2:6" s="55" customFormat="1" x14ac:dyDescent="0.25">
      <c r="B21153" s="209"/>
      <c r="C21153" s="564"/>
      <c r="D21153" s="209"/>
      <c r="F21153" s="685"/>
    </row>
    <row r="21154" spans="2:6" s="55" customFormat="1" x14ac:dyDescent="0.25">
      <c r="B21154" s="209"/>
      <c r="C21154" s="564"/>
      <c r="D21154" s="209"/>
      <c r="F21154" s="685"/>
    </row>
    <row r="21155" spans="2:6" s="55" customFormat="1" x14ac:dyDescent="0.25">
      <c r="B21155" s="209"/>
      <c r="C21155" s="564"/>
      <c r="D21155" s="209"/>
      <c r="F21155" s="685"/>
    </row>
    <row r="21156" spans="2:6" s="55" customFormat="1" x14ac:dyDescent="0.25">
      <c r="B21156" s="209"/>
      <c r="C21156" s="564"/>
      <c r="D21156" s="209"/>
      <c r="F21156" s="685"/>
    </row>
    <row r="21157" spans="2:6" s="55" customFormat="1" x14ac:dyDescent="0.25">
      <c r="B21157" s="209"/>
      <c r="C21157" s="564"/>
      <c r="D21157" s="209"/>
      <c r="F21157" s="685"/>
    </row>
    <row r="21158" spans="2:6" s="55" customFormat="1" x14ac:dyDescent="0.25">
      <c r="B21158" s="209"/>
      <c r="C21158" s="564"/>
      <c r="D21158" s="209"/>
      <c r="F21158" s="685"/>
    </row>
    <row r="21159" spans="2:6" s="55" customFormat="1" x14ac:dyDescent="0.25">
      <c r="B21159" s="209"/>
      <c r="C21159" s="564"/>
      <c r="D21159" s="209"/>
      <c r="F21159" s="685"/>
    </row>
    <row r="21160" spans="2:6" s="55" customFormat="1" x14ac:dyDescent="0.25">
      <c r="B21160" s="209"/>
      <c r="C21160" s="564"/>
      <c r="D21160" s="209"/>
      <c r="F21160" s="685"/>
    </row>
    <row r="21161" spans="2:6" s="55" customFormat="1" x14ac:dyDescent="0.25">
      <c r="B21161" s="209"/>
      <c r="C21161" s="564"/>
      <c r="D21161" s="209"/>
      <c r="F21161" s="685"/>
    </row>
    <row r="21162" spans="2:6" s="55" customFormat="1" x14ac:dyDescent="0.25">
      <c r="B21162" s="209"/>
      <c r="C21162" s="564"/>
      <c r="D21162" s="209"/>
      <c r="F21162" s="685"/>
    </row>
    <row r="21163" spans="2:6" s="55" customFormat="1" x14ac:dyDescent="0.25">
      <c r="B21163" s="209"/>
      <c r="C21163" s="564"/>
      <c r="D21163" s="209"/>
      <c r="F21163" s="685"/>
    </row>
    <row r="21164" spans="2:6" s="55" customFormat="1" x14ac:dyDescent="0.25">
      <c r="B21164" s="209"/>
      <c r="C21164" s="564"/>
      <c r="D21164" s="209"/>
      <c r="F21164" s="685"/>
    </row>
    <row r="21165" spans="2:6" s="55" customFormat="1" x14ac:dyDescent="0.25">
      <c r="B21165" s="209"/>
      <c r="C21165" s="564"/>
      <c r="D21165" s="209"/>
      <c r="F21165" s="685"/>
    </row>
    <row r="21166" spans="2:6" s="55" customFormat="1" x14ac:dyDescent="0.25">
      <c r="B21166" s="209"/>
      <c r="C21166" s="564"/>
      <c r="D21166" s="209"/>
      <c r="F21166" s="685"/>
    </row>
    <row r="21167" spans="2:6" s="55" customFormat="1" x14ac:dyDescent="0.25">
      <c r="B21167" s="209"/>
      <c r="C21167" s="564"/>
      <c r="D21167" s="209"/>
      <c r="F21167" s="685"/>
    </row>
    <row r="21168" spans="2:6" s="55" customFormat="1" x14ac:dyDescent="0.25">
      <c r="B21168" s="209"/>
      <c r="C21168" s="564"/>
      <c r="D21168" s="209"/>
      <c r="F21168" s="685"/>
    </row>
    <row r="21169" spans="2:6" s="55" customFormat="1" x14ac:dyDescent="0.25">
      <c r="B21169" s="209"/>
      <c r="C21169" s="564"/>
      <c r="D21169" s="209"/>
      <c r="F21169" s="685"/>
    </row>
    <row r="21170" spans="2:6" s="55" customFormat="1" x14ac:dyDescent="0.25">
      <c r="B21170" s="209"/>
      <c r="C21170" s="564"/>
      <c r="D21170" s="209"/>
      <c r="F21170" s="685"/>
    </row>
    <row r="21171" spans="2:6" s="55" customFormat="1" x14ac:dyDescent="0.25">
      <c r="B21171" s="209"/>
      <c r="C21171" s="564"/>
      <c r="D21171" s="209"/>
      <c r="F21171" s="685"/>
    </row>
    <row r="21172" spans="2:6" s="55" customFormat="1" x14ac:dyDescent="0.25">
      <c r="B21172" s="209"/>
      <c r="C21172" s="564"/>
      <c r="D21172" s="209"/>
      <c r="F21172" s="685"/>
    </row>
    <row r="21173" spans="2:6" s="55" customFormat="1" x14ac:dyDescent="0.25">
      <c r="B21173" s="209"/>
      <c r="C21173" s="564"/>
      <c r="D21173" s="209"/>
      <c r="F21173" s="685"/>
    </row>
    <row r="21174" spans="2:6" s="55" customFormat="1" x14ac:dyDescent="0.25">
      <c r="B21174" s="209"/>
      <c r="C21174" s="564"/>
      <c r="D21174" s="209"/>
      <c r="F21174" s="685"/>
    </row>
    <row r="21175" spans="2:6" s="55" customFormat="1" x14ac:dyDescent="0.25">
      <c r="B21175" s="209"/>
      <c r="C21175" s="564"/>
      <c r="D21175" s="209"/>
      <c r="F21175" s="685"/>
    </row>
    <row r="21176" spans="2:6" s="55" customFormat="1" x14ac:dyDescent="0.25">
      <c r="B21176" s="209"/>
      <c r="C21176" s="564"/>
      <c r="D21176" s="209"/>
      <c r="F21176" s="685"/>
    </row>
    <row r="21177" spans="2:6" s="55" customFormat="1" x14ac:dyDescent="0.25">
      <c r="B21177" s="209"/>
      <c r="C21177" s="564"/>
      <c r="D21177" s="209"/>
      <c r="F21177" s="685"/>
    </row>
    <row r="21178" spans="2:6" s="55" customFormat="1" x14ac:dyDescent="0.25">
      <c r="B21178" s="209"/>
      <c r="C21178" s="564"/>
      <c r="D21178" s="209"/>
      <c r="F21178" s="685"/>
    </row>
    <row r="21179" spans="2:6" s="55" customFormat="1" x14ac:dyDescent="0.25">
      <c r="B21179" s="209"/>
      <c r="C21179" s="564"/>
      <c r="D21179" s="209"/>
      <c r="F21179" s="685"/>
    </row>
    <row r="21180" spans="2:6" s="55" customFormat="1" x14ac:dyDescent="0.25">
      <c r="B21180" s="209"/>
      <c r="C21180" s="564"/>
      <c r="D21180" s="209"/>
      <c r="F21180" s="685"/>
    </row>
    <row r="21181" spans="2:6" s="55" customFormat="1" x14ac:dyDescent="0.25">
      <c r="B21181" s="209"/>
      <c r="C21181" s="564"/>
      <c r="D21181" s="209"/>
      <c r="F21181" s="685"/>
    </row>
    <row r="21182" spans="2:6" s="55" customFormat="1" x14ac:dyDescent="0.25">
      <c r="B21182" s="209"/>
      <c r="C21182" s="564"/>
      <c r="D21182" s="209"/>
      <c r="F21182" s="685"/>
    </row>
    <row r="21183" spans="2:6" s="55" customFormat="1" x14ac:dyDescent="0.25">
      <c r="B21183" s="209"/>
      <c r="C21183" s="564"/>
      <c r="D21183" s="209"/>
      <c r="F21183" s="685"/>
    </row>
    <row r="21184" spans="2:6" s="55" customFormat="1" x14ac:dyDescent="0.25">
      <c r="B21184" s="209"/>
      <c r="C21184" s="564"/>
      <c r="D21184" s="209"/>
      <c r="F21184" s="685"/>
    </row>
    <row r="21185" spans="2:6" s="55" customFormat="1" x14ac:dyDescent="0.25">
      <c r="B21185" s="209"/>
      <c r="C21185" s="564"/>
      <c r="D21185" s="209"/>
      <c r="F21185" s="685"/>
    </row>
    <row r="21186" spans="2:6" s="55" customFormat="1" x14ac:dyDescent="0.25">
      <c r="B21186" s="209"/>
      <c r="C21186" s="564"/>
      <c r="D21186" s="209"/>
      <c r="F21186" s="685"/>
    </row>
    <row r="21187" spans="2:6" s="55" customFormat="1" x14ac:dyDescent="0.25">
      <c r="B21187" s="209"/>
      <c r="C21187" s="564"/>
      <c r="D21187" s="209"/>
      <c r="F21187" s="685"/>
    </row>
    <row r="21188" spans="2:6" s="55" customFormat="1" x14ac:dyDescent="0.25">
      <c r="B21188" s="209"/>
      <c r="C21188" s="564"/>
      <c r="D21188" s="209"/>
      <c r="F21188" s="685"/>
    </row>
    <row r="21189" spans="2:6" s="55" customFormat="1" x14ac:dyDescent="0.25">
      <c r="B21189" s="209"/>
      <c r="C21189" s="564"/>
      <c r="D21189" s="209"/>
      <c r="F21189" s="685"/>
    </row>
    <row r="21190" spans="2:6" s="55" customFormat="1" x14ac:dyDescent="0.25">
      <c r="B21190" s="209"/>
      <c r="C21190" s="564"/>
      <c r="D21190" s="209"/>
      <c r="F21190" s="685"/>
    </row>
    <row r="21191" spans="2:6" s="55" customFormat="1" x14ac:dyDescent="0.25">
      <c r="B21191" s="209"/>
      <c r="C21191" s="564"/>
      <c r="D21191" s="209"/>
      <c r="F21191" s="685"/>
    </row>
    <row r="21192" spans="2:6" s="55" customFormat="1" x14ac:dyDescent="0.25">
      <c r="B21192" s="209"/>
      <c r="C21192" s="564"/>
      <c r="D21192" s="209"/>
      <c r="F21192" s="685"/>
    </row>
    <row r="21193" spans="2:6" s="55" customFormat="1" x14ac:dyDescent="0.25">
      <c r="B21193" s="209"/>
      <c r="C21193" s="564"/>
      <c r="D21193" s="209"/>
      <c r="F21193" s="685"/>
    </row>
    <row r="21194" spans="2:6" s="55" customFormat="1" x14ac:dyDescent="0.25">
      <c r="B21194" s="209"/>
      <c r="C21194" s="564"/>
      <c r="D21194" s="209"/>
      <c r="F21194" s="685"/>
    </row>
    <row r="21195" spans="2:6" s="55" customFormat="1" x14ac:dyDescent="0.25">
      <c r="B21195" s="209"/>
      <c r="C21195" s="564"/>
      <c r="D21195" s="209"/>
      <c r="F21195" s="685"/>
    </row>
    <row r="21196" spans="2:6" s="55" customFormat="1" x14ac:dyDescent="0.25">
      <c r="B21196" s="209"/>
      <c r="C21196" s="564"/>
      <c r="D21196" s="209"/>
      <c r="F21196" s="685"/>
    </row>
    <row r="21197" spans="2:6" s="55" customFormat="1" x14ac:dyDescent="0.25">
      <c r="B21197" s="209"/>
      <c r="C21197" s="564"/>
      <c r="D21197" s="209"/>
      <c r="F21197" s="685"/>
    </row>
    <row r="21198" spans="2:6" s="55" customFormat="1" x14ac:dyDescent="0.25">
      <c r="B21198" s="209"/>
      <c r="C21198" s="564"/>
      <c r="D21198" s="209"/>
      <c r="F21198" s="685"/>
    </row>
    <row r="21199" spans="2:6" s="55" customFormat="1" x14ac:dyDescent="0.25">
      <c r="B21199" s="209"/>
      <c r="C21199" s="564"/>
      <c r="D21199" s="209"/>
      <c r="F21199" s="685"/>
    </row>
    <row r="21200" spans="2:6" s="55" customFormat="1" x14ac:dyDescent="0.25">
      <c r="B21200" s="209"/>
      <c r="C21200" s="564"/>
      <c r="D21200" s="209"/>
      <c r="F21200" s="685"/>
    </row>
    <row r="21201" spans="2:6" s="55" customFormat="1" x14ac:dyDescent="0.25">
      <c r="B21201" s="209"/>
      <c r="C21201" s="564"/>
      <c r="D21201" s="209"/>
      <c r="F21201" s="685"/>
    </row>
    <row r="21202" spans="2:6" s="55" customFormat="1" x14ac:dyDescent="0.25">
      <c r="B21202" s="209"/>
      <c r="C21202" s="564"/>
      <c r="D21202" s="209"/>
      <c r="F21202" s="685"/>
    </row>
    <row r="21203" spans="2:6" s="55" customFormat="1" x14ac:dyDescent="0.25">
      <c r="B21203" s="209"/>
      <c r="C21203" s="564"/>
      <c r="D21203" s="209"/>
      <c r="F21203" s="685"/>
    </row>
    <row r="21204" spans="2:6" s="55" customFormat="1" x14ac:dyDescent="0.25">
      <c r="B21204" s="209"/>
      <c r="C21204" s="564"/>
      <c r="D21204" s="209"/>
      <c r="F21204" s="685"/>
    </row>
    <row r="21205" spans="2:6" s="55" customFormat="1" x14ac:dyDescent="0.25">
      <c r="B21205" s="209"/>
      <c r="C21205" s="564"/>
      <c r="D21205" s="209"/>
      <c r="F21205" s="685"/>
    </row>
    <row r="21206" spans="2:6" s="55" customFormat="1" x14ac:dyDescent="0.25">
      <c r="B21206" s="209"/>
      <c r="C21206" s="564"/>
      <c r="D21206" s="209"/>
      <c r="F21206" s="685"/>
    </row>
    <row r="21207" spans="2:6" s="55" customFormat="1" x14ac:dyDescent="0.25">
      <c r="B21207" s="209"/>
      <c r="C21207" s="564"/>
      <c r="D21207" s="209"/>
      <c r="F21207" s="685"/>
    </row>
    <row r="21208" spans="2:6" s="55" customFormat="1" x14ac:dyDescent="0.25">
      <c r="B21208" s="209"/>
      <c r="C21208" s="564"/>
      <c r="D21208" s="209"/>
      <c r="F21208" s="685"/>
    </row>
    <row r="21209" spans="2:6" s="55" customFormat="1" x14ac:dyDescent="0.25">
      <c r="B21209" s="209"/>
      <c r="C21209" s="564"/>
      <c r="D21209" s="209"/>
      <c r="F21209" s="685"/>
    </row>
    <row r="21210" spans="2:6" s="55" customFormat="1" x14ac:dyDescent="0.25">
      <c r="B21210" s="209"/>
      <c r="C21210" s="564"/>
      <c r="D21210" s="209"/>
      <c r="F21210" s="685"/>
    </row>
    <row r="21211" spans="2:6" s="55" customFormat="1" x14ac:dyDescent="0.25">
      <c r="B21211" s="209"/>
      <c r="C21211" s="564"/>
      <c r="D21211" s="209"/>
      <c r="F21211" s="685"/>
    </row>
    <row r="21212" spans="2:6" s="55" customFormat="1" x14ac:dyDescent="0.25">
      <c r="B21212" s="209"/>
      <c r="C21212" s="564"/>
      <c r="D21212" s="209"/>
      <c r="F21212" s="685"/>
    </row>
    <row r="21213" spans="2:6" s="55" customFormat="1" x14ac:dyDescent="0.25">
      <c r="B21213" s="209"/>
      <c r="C21213" s="564"/>
      <c r="D21213" s="209"/>
      <c r="F21213" s="685"/>
    </row>
    <row r="21214" spans="2:6" s="55" customFormat="1" x14ac:dyDescent="0.25">
      <c r="B21214" s="209"/>
      <c r="C21214" s="564"/>
      <c r="D21214" s="209"/>
      <c r="F21214" s="685"/>
    </row>
    <row r="21215" spans="2:6" s="55" customFormat="1" x14ac:dyDescent="0.25">
      <c r="B21215" s="209"/>
      <c r="C21215" s="564"/>
      <c r="D21215" s="209"/>
      <c r="F21215" s="685"/>
    </row>
    <row r="21216" spans="2:6" s="55" customFormat="1" x14ac:dyDescent="0.25">
      <c r="B21216" s="209"/>
      <c r="C21216" s="564"/>
      <c r="D21216" s="209"/>
      <c r="F21216" s="685"/>
    </row>
    <row r="21217" spans="2:6" s="55" customFormat="1" x14ac:dyDescent="0.25">
      <c r="B21217" s="209"/>
      <c r="C21217" s="564"/>
      <c r="D21217" s="209"/>
      <c r="F21217" s="685"/>
    </row>
    <row r="21218" spans="2:6" s="55" customFormat="1" x14ac:dyDescent="0.25">
      <c r="B21218" s="209"/>
      <c r="C21218" s="564"/>
      <c r="D21218" s="209"/>
      <c r="F21218" s="685"/>
    </row>
    <row r="21219" spans="2:6" s="55" customFormat="1" x14ac:dyDescent="0.25">
      <c r="B21219" s="209"/>
      <c r="C21219" s="564"/>
      <c r="D21219" s="209"/>
      <c r="F21219" s="685"/>
    </row>
    <row r="21220" spans="2:6" s="55" customFormat="1" x14ac:dyDescent="0.25">
      <c r="B21220" s="209"/>
      <c r="C21220" s="564"/>
      <c r="D21220" s="209"/>
      <c r="F21220" s="685"/>
    </row>
    <row r="21221" spans="2:6" s="55" customFormat="1" x14ac:dyDescent="0.25">
      <c r="B21221" s="209"/>
      <c r="C21221" s="564"/>
      <c r="D21221" s="209"/>
      <c r="F21221" s="685"/>
    </row>
    <row r="21222" spans="2:6" s="55" customFormat="1" x14ac:dyDescent="0.25">
      <c r="B21222" s="209"/>
      <c r="C21222" s="564"/>
      <c r="D21222" s="209"/>
      <c r="F21222" s="685"/>
    </row>
    <row r="21223" spans="2:6" s="55" customFormat="1" x14ac:dyDescent="0.25">
      <c r="B21223" s="209"/>
      <c r="C21223" s="564"/>
      <c r="D21223" s="209"/>
      <c r="F21223" s="685"/>
    </row>
    <row r="21224" spans="2:6" s="55" customFormat="1" x14ac:dyDescent="0.25">
      <c r="B21224" s="209"/>
      <c r="C21224" s="564"/>
      <c r="D21224" s="209"/>
      <c r="F21224" s="685"/>
    </row>
    <row r="21225" spans="2:6" s="55" customFormat="1" x14ac:dyDescent="0.25">
      <c r="B21225" s="209"/>
      <c r="C21225" s="564"/>
      <c r="D21225" s="209"/>
      <c r="F21225" s="685"/>
    </row>
    <row r="21226" spans="2:6" s="55" customFormat="1" x14ac:dyDescent="0.25">
      <c r="B21226" s="209"/>
      <c r="C21226" s="564"/>
      <c r="D21226" s="209"/>
      <c r="F21226" s="685"/>
    </row>
    <row r="21227" spans="2:6" s="55" customFormat="1" x14ac:dyDescent="0.25">
      <c r="B21227" s="209"/>
      <c r="C21227" s="564"/>
      <c r="D21227" s="209"/>
      <c r="F21227" s="685"/>
    </row>
    <row r="21228" spans="2:6" s="55" customFormat="1" x14ac:dyDescent="0.25">
      <c r="B21228" s="209"/>
      <c r="C21228" s="564"/>
      <c r="D21228" s="209"/>
      <c r="F21228" s="685"/>
    </row>
    <row r="21229" spans="2:6" s="55" customFormat="1" x14ac:dyDescent="0.25">
      <c r="B21229" s="209"/>
      <c r="C21229" s="564"/>
      <c r="D21229" s="209"/>
      <c r="F21229" s="685"/>
    </row>
    <row r="21230" spans="2:6" s="55" customFormat="1" x14ac:dyDescent="0.25">
      <c r="B21230" s="209"/>
      <c r="C21230" s="564"/>
      <c r="D21230" s="209"/>
      <c r="F21230" s="685"/>
    </row>
    <row r="21231" spans="2:6" s="55" customFormat="1" x14ac:dyDescent="0.25">
      <c r="B21231" s="209"/>
      <c r="C21231" s="564"/>
      <c r="D21231" s="209"/>
      <c r="F21231" s="685"/>
    </row>
    <row r="21232" spans="2:6" s="55" customFormat="1" x14ac:dyDescent="0.25">
      <c r="B21232" s="209"/>
      <c r="C21232" s="564"/>
      <c r="D21232" s="209"/>
      <c r="F21232" s="685"/>
    </row>
    <row r="21233" spans="2:6" s="55" customFormat="1" x14ac:dyDescent="0.25">
      <c r="B21233" s="209"/>
      <c r="C21233" s="564"/>
      <c r="D21233" s="209"/>
      <c r="F21233" s="685"/>
    </row>
    <row r="21234" spans="2:6" s="55" customFormat="1" x14ac:dyDescent="0.25">
      <c r="B21234" s="209"/>
      <c r="C21234" s="564"/>
      <c r="D21234" s="209"/>
      <c r="F21234" s="685"/>
    </row>
    <row r="21235" spans="2:6" s="55" customFormat="1" x14ac:dyDescent="0.25">
      <c r="B21235" s="209"/>
      <c r="C21235" s="564"/>
      <c r="D21235" s="209"/>
      <c r="F21235" s="685"/>
    </row>
    <row r="21236" spans="2:6" s="55" customFormat="1" x14ac:dyDescent="0.25">
      <c r="B21236" s="209"/>
      <c r="C21236" s="564"/>
      <c r="D21236" s="209"/>
      <c r="F21236" s="685"/>
    </row>
    <row r="21237" spans="2:6" s="55" customFormat="1" x14ac:dyDescent="0.25">
      <c r="B21237" s="209"/>
      <c r="C21237" s="564"/>
      <c r="D21237" s="209"/>
      <c r="F21237" s="685"/>
    </row>
    <row r="21238" spans="2:6" s="55" customFormat="1" x14ac:dyDescent="0.25">
      <c r="B21238" s="209"/>
      <c r="C21238" s="564"/>
      <c r="D21238" s="209"/>
      <c r="F21238" s="685"/>
    </row>
    <row r="21239" spans="2:6" s="55" customFormat="1" x14ac:dyDescent="0.25">
      <c r="B21239" s="209"/>
      <c r="C21239" s="564"/>
      <c r="D21239" s="209"/>
      <c r="F21239" s="685"/>
    </row>
    <row r="21240" spans="2:6" s="55" customFormat="1" x14ac:dyDescent="0.25">
      <c r="B21240" s="209"/>
      <c r="C21240" s="564"/>
      <c r="D21240" s="209"/>
      <c r="F21240" s="685"/>
    </row>
    <row r="21241" spans="2:6" s="55" customFormat="1" x14ac:dyDescent="0.25">
      <c r="B21241" s="209"/>
      <c r="C21241" s="564"/>
      <c r="D21241" s="209"/>
      <c r="F21241" s="685"/>
    </row>
    <row r="21242" spans="2:6" s="55" customFormat="1" x14ac:dyDescent="0.25">
      <c r="B21242" s="209"/>
      <c r="C21242" s="564"/>
      <c r="D21242" s="209"/>
      <c r="F21242" s="685"/>
    </row>
    <row r="21243" spans="2:6" s="55" customFormat="1" x14ac:dyDescent="0.25">
      <c r="B21243" s="209"/>
      <c r="C21243" s="564"/>
      <c r="D21243" s="209"/>
      <c r="F21243" s="685"/>
    </row>
    <row r="21244" spans="2:6" s="55" customFormat="1" x14ac:dyDescent="0.25">
      <c r="B21244" s="209"/>
      <c r="C21244" s="564"/>
      <c r="D21244" s="209"/>
      <c r="F21244" s="685"/>
    </row>
    <row r="21245" spans="2:6" s="55" customFormat="1" x14ac:dyDescent="0.25">
      <c r="B21245" s="209"/>
      <c r="C21245" s="564"/>
      <c r="D21245" s="209"/>
      <c r="F21245" s="685"/>
    </row>
    <row r="21246" spans="2:6" s="55" customFormat="1" x14ac:dyDescent="0.25">
      <c r="B21246" s="209"/>
      <c r="C21246" s="564"/>
      <c r="D21246" s="209"/>
      <c r="F21246" s="685"/>
    </row>
    <row r="21247" spans="2:6" s="55" customFormat="1" x14ac:dyDescent="0.25">
      <c r="B21247" s="209"/>
      <c r="C21247" s="564"/>
      <c r="D21247" s="209"/>
      <c r="F21247" s="685"/>
    </row>
    <row r="21248" spans="2:6" s="55" customFormat="1" x14ac:dyDescent="0.25">
      <c r="B21248" s="209"/>
      <c r="C21248" s="564"/>
      <c r="D21248" s="209"/>
      <c r="F21248" s="685"/>
    </row>
    <row r="21249" spans="2:6" s="55" customFormat="1" x14ac:dyDescent="0.25">
      <c r="B21249" s="209"/>
      <c r="C21249" s="564"/>
      <c r="D21249" s="209"/>
      <c r="F21249" s="685"/>
    </row>
    <row r="21250" spans="2:6" s="55" customFormat="1" x14ac:dyDescent="0.25">
      <c r="B21250" s="209"/>
      <c r="C21250" s="564"/>
      <c r="D21250" s="209"/>
      <c r="F21250" s="685"/>
    </row>
    <row r="21251" spans="2:6" s="55" customFormat="1" x14ac:dyDescent="0.25">
      <c r="B21251" s="209"/>
      <c r="C21251" s="564"/>
      <c r="D21251" s="209"/>
      <c r="F21251" s="685"/>
    </row>
    <row r="21252" spans="2:6" s="55" customFormat="1" x14ac:dyDescent="0.25">
      <c r="B21252" s="209"/>
      <c r="C21252" s="564"/>
      <c r="D21252" s="209"/>
      <c r="F21252" s="685"/>
    </row>
    <row r="21253" spans="2:6" s="55" customFormat="1" x14ac:dyDescent="0.25">
      <c r="B21253" s="209"/>
      <c r="C21253" s="564"/>
      <c r="D21253" s="209"/>
      <c r="F21253" s="685"/>
    </row>
    <row r="21254" spans="2:6" s="55" customFormat="1" x14ac:dyDescent="0.25">
      <c r="B21254" s="209"/>
      <c r="C21254" s="564"/>
      <c r="D21254" s="209"/>
      <c r="F21254" s="685"/>
    </row>
    <row r="21255" spans="2:6" s="55" customFormat="1" x14ac:dyDescent="0.25">
      <c r="B21255" s="209"/>
      <c r="C21255" s="564"/>
      <c r="D21255" s="209"/>
      <c r="F21255" s="685"/>
    </row>
    <row r="21256" spans="2:6" s="55" customFormat="1" x14ac:dyDescent="0.25">
      <c r="B21256" s="209"/>
      <c r="C21256" s="564"/>
      <c r="D21256" s="209"/>
      <c r="F21256" s="685"/>
    </row>
    <row r="21257" spans="2:6" s="55" customFormat="1" x14ac:dyDescent="0.25">
      <c r="B21257" s="209"/>
      <c r="C21257" s="564"/>
      <c r="D21257" s="209"/>
      <c r="F21257" s="685"/>
    </row>
    <row r="21258" spans="2:6" s="55" customFormat="1" x14ac:dyDescent="0.25">
      <c r="B21258" s="209"/>
      <c r="C21258" s="564"/>
      <c r="D21258" s="209"/>
      <c r="F21258" s="685"/>
    </row>
    <row r="21259" spans="2:6" s="55" customFormat="1" x14ac:dyDescent="0.25">
      <c r="B21259" s="209"/>
      <c r="C21259" s="564"/>
      <c r="D21259" s="209"/>
      <c r="F21259" s="685"/>
    </row>
    <row r="21260" spans="2:6" s="55" customFormat="1" x14ac:dyDescent="0.25">
      <c r="B21260" s="209"/>
      <c r="C21260" s="564"/>
      <c r="D21260" s="209"/>
      <c r="F21260" s="685"/>
    </row>
    <row r="21261" spans="2:6" s="55" customFormat="1" x14ac:dyDescent="0.25">
      <c r="B21261" s="209"/>
      <c r="C21261" s="564"/>
      <c r="D21261" s="209"/>
      <c r="F21261" s="685"/>
    </row>
    <row r="21262" spans="2:6" s="55" customFormat="1" x14ac:dyDescent="0.25">
      <c r="B21262" s="209"/>
      <c r="C21262" s="564"/>
      <c r="D21262" s="209"/>
      <c r="F21262" s="685"/>
    </row>
    <row r="21263" spans="2:6" s="55" customFormat="1" x14ac:dyDescent="0.25">
      <c r="B21263" s="209"/>
      <c r="C21263" s="564"/>
      <c r="D21263" s="209"/>
      <c r="F21263" s="685"/>
    </row>
    <row r="21264" spans="2:6" s="55" customFormat="1" x14ac:dyDescent="0.25">
      <c r="B21264" s="209"/>
      <c r="C21264" s="564"/>
      <c r="D21264" s="209"/>
      <c r="F21264" s="685"/>
    </row>
    <row r="21265" spans="2:6" s="55" customFormat="1" x14ac:dyDescent="0.25">
      <c r="B21265" s="209"/>
      <c r="C21265" s="564"/>
      <c r="D21265" s="209"/>
      <c r="F21265" s="685"/>
    </row>
    <row r="21266" spans="2:6" s="55" customFormat="1" x14ac:dyDescent="0.25">
      <c r="B21266" s="209"/>
      <c r="C21266" s="564"/>
      <c r="D21266" s="209"/>
      <c r="F21266" s="685"/>
    </row>
    <row r="21267" spans="2:6" s="55" customFormat="1" x14ac:dyDescent="0.25">
      <c r="B21267" s="209"/>
      <c r="C21267" s="564"/>
      <c r="D21267" s="209"/>
      <c r="F21267" s="685"/>
    </row>
    <row r="21268" spans="2:6" s="55" customFormat="1" x14ac:dyDescent="0.25">
      <c r="B21268" s="209"/>
      <c r="C21268" s="564"/>
      <c r="D21268" s="209"/>
      <c r="F21268" s="685"/>
    </row>
    <row r="21269" spans="2:6" s="55" customFormat="1" x14ac:dyDescent="0.25">
      <c r="B21269" s="209"/>
      <c r="C21269" s="564"/>
      <c r="D21269" s="209"/>
      <c r="F21269" s="685"/>
    </row>
    <row r="21270" spans="2:6" s="55" customFormat="1" x14ac:dyDescent="0.25">
      <c r="B21270" s="209"/>
      <c r="C21270" s="564"/>
      <c r="D21270" s="209"/>
      <c r="F21270" s="685"/>
    </row>
    <row r="21271" spans="2:6" s="55" customFormat="1" x14ac:dyDescent="0.25">
      <c r="B21271" s="209"/>
      <c r="C21271" s="564"/>
      <c r="D21271" s="209"/>
      <c r="F21271" s="685"/>
    </row>
    <row r="21272" spans="2:6" s="55" customFormat="1" x14ac:dyDescent="0.25">
      <c r="B21272" s="209"/>
      <c r="C21272" s="564"/>
      <c r="D21272" s="209"/>
      <c r="F21272" s="685"/>
    </row>
    <row r="21273" spans="2:6" s="55" customFormat="1" x14ac:dyDescent="0.25">
      <c r="B21273" s="209"/>
      <c r="C21273" s="564"/>
      <c r="D21273" s="209"/>
      <c r="F21273" s="685"/>
    </row>
    <row r="21274" spans="2:6" s="55" customFormat="1" x14ac:dyDescent="0.25">
      <c r="B21274" s="209"/>
      <c r="C21274" s="564"/>
      <c r="D21274" s="209"/>
      <c r="F21274" s="685"/>
    </row>
    <row r="21275" spans="2:6" s="55" customFormat="1" x14ac:dyDescent="0.25">
      <c r="B21275" s="209"/>
      <c r="C21275" s="564"/>
      <c r="D21275" s="209"/>
      <c r="F21275" s="685"/>
    </row>
    <row r="21276" spans="2:6" s="55" customFormat="1" x14ac:dyDescent="0.25">
      <c r="B21276" s="209"/>
      <c r="C21276" s="564"/>
      <c r="D21276" s="209"/>
      <c r="F21276" s="685"/>
    </row>
    <row r="21277" spans="2:6" s="55" customFormat="1" x14ac:dyDescent="0.25">
      <c r="B21277" s="209"/>
      <c r="C21277" s="564"/>
      <c r="D21277" s="209"/>
      <c r="F21277" s="685"/>
    </row>
    <row r="21278" spans="2:6" s="55" customFormat="1" x14ac:dyDescent="0.25">
      <c r="B21278" s="209"/>
      <c r="C21278" s="564"/>
      <c r="D21278" s="209"/>
      <c r="F21278" s="685"/>
    </row>
    <row r="21279" spans="2:6" s="55" customFormat="1" x14ac:dyDescent="0.25">
      <c r="B21279" s="209"/>
      <c r="C21279" s="564"/>
      <c r="D21279" s="209"/>
      <c r="F21279" s="685"/>
    </row>
    <row r="21280" spans="2:6" s="55" customFormat="1" x14ac:dyDescent="0.25">
      <c r="B21280" s="209"/>
      <c r="C21280" s="564"/>
      <c r="D21280" s="209"/>
      <c r="F21280" s="685"/>
    </row>
    <row r="21281" spans="2:6" s="55" customFormat="1" x14ac:dyDescent="0.25">
      <c r="B21281" s="209"/>
      <c r="C21281" s="564"/>
      <c r="D21281" s="209"/>
      <c r="F21281" s="685"/>
    </row>
    <row r="21282" spans="2:6" s="55" customFormat="1" x14ac:dyDescent="0.25">
      <c r="B21282" s="209"/>
      <c r="C21282" s="564"/>
      <c r="D21282" s="209"/>
      <c r="F21282" s="685"/>
    </row>
    <row r="21283" spans="2:6" s="55" customFormat="1" x14ac:dyDescent="0.25">
      <c r="B21283" s="209"/>
      <c r="C21283" s="564"/>
      <c r="D21283" s="209"/>
      <c r="F21283" s="685"/>
    </row>
    <row r="21284" spans="2:6" s="55" customFormat="1" x14ac:dyDescent="0.25">
      <c r="B21284" s="209"/>
      <c r="C21284" s="564"/>
      <c r="D21284" s="209"/>
      <c r="F21284" s="685"/>
    </row>
    <row r="21285" spans="2:6" s="55" customFormat="1" x14ac:dyDescent="0.25">
      <c r="B21285" s="209"/>
      <c r="C21285" s="564"/>
      <c r="D21285" s="209"/>
      <c r="F21285" s="685"/>
    </row>
    <row r="21286" spans="2:6" s="55" customFormat="1" x14ac:dyDescent="0.25">
      <c r="B21286" s="209"/>
      <c r="C21286" s="564"/>
      <c r="D21286" s="209"/>
      <c r="F21286" s="685"/>
    </row>
    <row r="21287" spans="2:6" s="55" customFormat="1" x14ac:dyDescent="0.25">
      <c r="B21287" s="209"/>
      <c r="C21287" s="564"/>
      <c r="D21287" s="209"/>
      <c r="F21287" s="685"/>
    </row>
    <row r="21288" spans="2:6" s="55" customFormat="1" x14ac:dyDescent="0.25">
      <c r="B21288" s="209"/>
      <c r="C21288" s="564"/>
      <c r="D21288" s="209"/>
      <c r="F21288" s="685"/>
    </row>
    <row r="21289" spans="2:6" s="55" customFormat="1" x14ac:dyDescent="0.25">
      <c r="B21289" s="209"/>
      <c r="C21289" s="564"/>
      <c r="D21289" s="209"/>
      <c r="F21289" s="685"/>
    </row>
    <row r="21290" spans="2:6" s="55" customFormat="1" x14ac:dyDescent="0.25">
      <c r="B21290" s="209"/>
      <c r="C21290" s="564"/>
      <c r="D21290" s="209"/>
      <c r="F21290" s="685"/>
    </row>
    <row r="21291" spans="2:6" s="55" customFormat="1" x14ac:dyDescent="0.25">
      <c r="B21291" s="209"/>
      <c r="C21291" s="564"/>
      <c r="D21291" s="209"/>
      <c r="F21291" s="685"/>
    </row>
    <row r="21292" spans="2:6" s="55" customFormat="1" x14ac:dyDescent="0.25">
      <c r="B21292" s="209"/>
      <c r="C21292" s="564"/>
      <c r="D21292" s="209"/>
      <c r="F21292" s="685"/>
    </row>
    <row r="21293" spans="2:6" s="55" customFormat="1" x14ac:dyDescent="0.25">
      <c r="B21293" s="209"/>
      <c r="C21293" s="564"/>
      <c r="D21293" s="209"/>
      <c r="F21293" s="685"/>
    </row>
    <row r="21294" spans="2:6" s="55" customFormat="1" x14ac:dyDescent="0.25">
      <c r="B21294" s="209"/>
      <c r="C21294" s="564"/>
      <c r="D21294" s="209"/>
      <c r="F21294" s="685"/>
    </row>
    <row r="21295" spans="2:6" s="55" customFormat="1" x14ac:dyDescent="0.25">
      <c r="B21295" s="209"/>
      <c r="C21295" s="564"/>
      <c r="D21295" s="209"/>
      <c r="F21295" s="685"/>
    </row>
    <row r="21296" spans="2:6" s="55" customFormat="1" x14ac:dyDescent="0.25">
      <c r="B21296" s="209"/>
      <c r="C21296" s="564"/>
      <c r="D21296" s="209"/>
      <c r="F21296" s="685"/>
    </row>
    <row r="21297" spans="2:6" s="55" customFormat="1" x14ac:dyDescent="0.25">
      <c r="B21297" s="209"/>
      <c r="C21297" s="564"/>
      <c r="D21297" s="209"/>
      <c r="F21297" s="685"/>
    </row>
    <row r="21298" spans="2:6" s="55" customFormat="1" x14ac:dyDescent="0.25">
      <c r="B21298" s="209"/>
      <c r="C21298" s="564"/>
      <c r="D21298" s="209"/>
      <c r="F21298" s="685"/>
    </row>
    <row r="21299" spans="2:6" s="55" customFormat="1" x14ac:dyDescent="0.25">
      <c r="B21299" s="209"/>
      <c r="C21299" s="564"/>
      <c r="D21299" s="209"/>
      <c r="F21299" s="685"/>
    </row>
    <row r="21300" spans="2:6" s="55" customFormat="1" x14ac:dyDescent="0.25">
      <c r="B21300" s="209"/>
      <c r="C21300" s="564"/>
      <c r="D21300" s="209"/>
      <c r="F21300" s="685"/>
    </row>
    <row r="21301" spans="2:6" s="55" customFormat="1" x14ac:dyDescent="0.25">
      <c r="B21301" s="209"/>
      <c r="C21301" s="564"/>
      <c r="D21301" s="209"/>
      <c r="F21301" s="685"/>
    </row>
    <row r="21302" spans="2:6" s="55" customFormat="1" x14ac:dyDescent="0.25">
      <c r="B21302" s="209"/>
      <c r="C21302" s="564"/>
      <c r="D21302" s="209"/>
      <c r="F21302" s="685"/>
    </row>
    <row r="21303" spans="2:6" s="55" customFormat="1" x14ac:dyDescent="0.25">
      <c r="B21303" s="209"/>
      <c r="C21303" s="564"/>
      <c r="D21303" s="209"/>
      <c r="F21303" s="685"/>
    </row>
    <row r="21304" spans="2:6" s="55" customFormat="1" x14ac:dyDescent="0.25">
      <c r="B21304" s="209"/>
      <c r="C21304" s="564"/>
      <c r="D21304" s="209"/>
      <c r="F21304" s="685"/>
    </row>
    <row r="21305" spans="2:6" s="55" customFormat="1" x14ac:dyDescent="0.25">
      <c r="B21305" s="209"/>
      <c r="C21305" s="564"/>
      <c r="D21305" s="209"/>
      <c r="F21305" s="685"/>
    </row>
    <row r="21306" spans="2:6" s="55" customFormat="1" x14ac:dyDescent="0.25">
      <c r="B21306" s="209"/>
      <c r="C21306" s="564"/>
      <c r="D21306" s="209"/>
      <c r="F21306" s="685"/>
    </row>
    <row r="21307" spans="2:6" s="55" customFormat="1" x14ac:dyDescent="0.25">
      <c r="B21307" s="209"/>
      <c r="C21307" s="564"/>
      <c r="D21307" s="209"/>
      <c r="F21307" s="685"/>
    </row>
    <row r="21308" spans="2:6" s="55" customFormat="1" x14ac:dyDescent="0.25">
      <c r="B21308" s="209"/>
      <c r="C21308" s="564"/>
      <c r="D21308" s="209"/>
      <c r="F21308" s="685"/>
    </row>
    <row r="21309" spans="2:6" s="55" customFormat="1" x14ac:dyDescent="0.25">
      <c r="B21309" s="209"/>
      <c r="C21309" s="564"/>
      <c r="D21309" s="209"/>
      <c r="F21309" s="685"/>
    </row>
    <row r="21310" spans="2:6" s="55" customFormat="1" x14ac:dyDescent="0.25">
      <c r="B21310" s="209"/>
      <c r="C21310" s="564"/>
      <c r="D21310" s="209"/>
      <c r="F21310" s="685"/>
    </row>
    <row r="21311" spans="2:6" s="55" customFormat="1" x14ac:dyDescent="0.25">
      <c r="B21311" s="209"/>
      <c r="C21311" s="564"/>
      <c r="D21311" s="209"/>
      <c r="F21311" s="685"/>
    </row>
    <row r="21312" spans="2:6" s="55" customFormat="1" x14ac:dyDescent="0.25">
      <c r="B21312" s="209"/>
      <c r="C21312" s="564"/>
      <c r="D21312" s="209"/>
      <c r="F21312" s="685"/>
    </row>
    <row r="21313" spans="2:6" s="55" customFormat="1" x14ac:dyDescent="0.25">
      <c r="B21313" s="209"/>
      <c r="C21313" s="564"/>
      <c r="D21313" s="209"/>
      <c r="F21313" s="685"/>
    </row>
    <row r="21314" spans="2:6" s="55" customFormat="1" x14ac:dyDescent="0.25">
      <c r="B21314" s="209"/>
      <c r="C21314" s="564"/>
      <c r="D21314" s="209"/>
      <c r="F21314" s="685"/>
    </row>
    <row r="21315" spans="2:6" s="55" customFormat="1" x14ac:dyDescent="0.25">
      <c r="B21315" s="209"/>
      <c r="C21315" s="564"/>
      <c r="D21315" s="209"/>
      <c r="F21315" s="685"/>
    </row>
    <row r="21316" spans="2:6" s="55" customFormat="1" x14ac:dyDescent="0.25">
      <c r="B21316" s="209"/>
      <c r="C21316" s="564"/>
      <c r="D21316" s="209"/>
      <c r="F21316" s="685"/>
    </row>
    <row r="21317" spans="2:6" s="55" customFormat="1" x14ac:dyDescent="0.25">
      <c r="B21317" s="209"/>
      <c r="C21317" s="564"/>
      <c r="D21317" s="209"/>
      <c r="F21317" s="685"/>
    </row>
    <row r="21318" spans="2:6" s="55" customFormat="1" x14ac:dyDescent="0.25">
      <c r="B21318" s="209"/>
      <c r="C21318" s="564"/>
      <c r="D21318" s="209"/>
      <c r="F21318" s="685"/>
    </row>
    <row r="21319" spans="2:6" s="55" customFormat="1" x14ac:dyDescent="0.25">
      <c r="B21319" s="209"/>
      <c r="C21319" s="564"/>
      <c r="D21319" s="209"/>
      <c r="F21319" s="685"/>
    </row>
    <row r="21320" spans="2:6" s="55" customFormat="1" x14ac:dyDescent="0.25">
      <c r="B21320" s="209"/>
      <c r="C21320" s="564"/>
      <c r="D21320" s="209"/>
      <c r="F21320" s="685"/>
    </row>
    <row r="21321" spans="2:6" s="55" customFormat="1" x14ac:dyDescent="0.25">
      <c r="B21321" s="209"/>
      <c r="C21321" s="564"/>
      <c r="D21321" s="209"/>
      <c r="F21321" s="685"/>
    </row>
    <row r="21322" spans="2:6" s="55" customFormat="1" x14ac:dyDescent="0.25">
      <c r="B21322" s="209"/>
      <c r="C21322" s="564"/>
      <c r="D21322" s="209"/>
      <c r="F21322" s="685"/>
    </row>
    <row r="21323" spans="2:6" s="55" customFormat="1" x14ac:dyDescent="0.25">
      <c r="B21323" s="209"/>
      <c r="C21323" s="564"/>
      <c r="D21323" s="209"/>
      <c r="F21323" s="685"/>
    </row>
    <row r="21324" spans="2:6" s="55" customFormat="1" x14ac:dyDescent="0.25">
      <c r="B21324" s="209"/>
      <c r="C21324" s="564"/>
      <c r="D21324" s="209"/>
      <c r="F21324" s="685"/>
    </row>
    <row r="21325" spans="2:6" s="55" customFormat="1" x14ac:dyDescent="0.25">
      <c r="B21325" s="209"/>
      <c r="C21325" s="564"/>
      <c r="D21325" s="209"/>
      <c r="F21325" s="685"/>
    </row>
    <row r="21326" spans="2:6" s="55" customFormat="1" x14ac:dyDescent="0.25">
      <c r="B21326" s="209"/>
      <c r="C21326" s="564"/>
      <c r="D21326" s="209"/>
      <c r="F21326" s="685"/>
    </row>
    <row r="21327" spans="2:6" s="55" customFormat="1" x14ac:dyDescent="0.25">
      <c r="B21327" s="209"/>
      <c r="C21327" s="564"/>
      <c r="D21327" s="209"/>
      <c r="F21327" s="685"/>
    </row>
    <row r="21328" spans="2:6" s="55" customFormat="1" x14ac:dyDescent="0.25">
      <c r="B21328" s="209"/>
      <c r="C21328" s="564"/>
      <c r="D21328" s="209"/>
      <c r="F21328" s="685"/>
    </row>
    <row r="21329" spans="2:6" s="55" customFormat="1" x14ac:dyDescent="0.25">
      <c r="B21329" s="209"/>
      <c r="C21329" s="564"/>
      <c r="D21329" s="209"/>
      <c r="F21329" s="685"/>
    </row>
    <row r="21330" spans="2:6" s="55" customFormat="1" x14ac:dyDescent="0.25">
      <c r="B21330" s="209"/>
      <c r="C21330" s="564"/>
      <c r="D21330" s="209"/>
      <c r="F21330" s="685"/>
    </row>
    <row r="21331" spans="2:6" s="55" customFormat="1" x14ac:dyDescent="0.25">
      <c r="B21331" s="209"/>
      <c r="C21331" s="564"/>
      <c r="D21331" s="209"/>
      <c r="F21331" s="685"/>
    </row>
    <row r="21332" spans="2:6" s="55" customFormat="1" x14ac:dyDescent="0.25">
      <c r="B21332" s="209"/>
      <c r="C21332" s="564"/>
      <c r="D21332" s="209"/>
      <c r="F21332" s="685"/>
    </row>
    <row r="21333" spans="2:6" s="55" customFormat="1" x14ac:dyDescent="0.25">
      <c r="B21333" s="209"/>
      <c r="C21333" s="564"/>
      <c r="D21333" s="209"/>
      <c r="F21333" s="685"/>
    </row>
    <row r="21334" spans="2:6" s="55" customFormat="1" x14ac:dyDescent="0.25">
      <c r="B21334" s="209"/>
      <c r="C21334" s="564"/>
      <c r="D21334" s="209"/>
      <c r="F21334" s="685"/>
    </row>
    <row r="21335" spans="2:6" s="55" customFormat="1" x14ac:dyDescent="0.25">
      <c r="B21335" s="209"/>
      <c r="C21335" s="564"/>
      <c r="D21335" s="209"/>
      <c r="F21335" s="685"/>
    </row>
    <row r="21336" spans="2:6" s="55" customFormat="1" x14ac:dyDescent="0.25">
      <c r="B21336" s="209"/>
      <c r="C21336" s="564"/>
      <c r="D21336" s="209"/>
      <c r="F21336" s="685"/>
    </row>
    <row r="21337" spans="2:6" s="55" customFormat="1" x14ac:dyDescent="0.25">
      <c r="B21337" s="209"/>
      <c r="C21337" s="564"/>
      <c r="D21337" s="209"/>
      <c r="F21337" s="685"/>
    </row>
    <row r="21338" spans="2:6" s="55" customFormat="1" x14ac:dyDescent="0.25">
      <c r="B21338" s="209"/>
      <c r="C21338" s="564"/>
      <c r="D21338" s="209"/>
      <c r="F21338" s="685"/>
    </row>
    <row r="21339" spans="2:6" s="55" customFormat="1" x14ac:dyDescent="0.25">
      <c r="B21339" s="209"/>
      <c r="C21339" s="564"/>
      <c r="D21339" s="209"/>
      <c r="F21339" s="685"/>
    </row>
    <row r="21340" spans="2:6" s="55" customFormat="1" x14ac:dyDescent="0.25">
      <c r="B21340" s="209"/>
      <c r="C21340" s="564"/>
      <c r="D21340" s="209"/>
      <c r="F21340" s="685"/>
    </row>
    <row r="21341" spans="2:6" s="55" customFormat="1" x14ac:dyDescent="0.25">
      <c r="B21341" s="209"/>
      <c r="C21341" s="564"/>
      <c r="D21341" s="209"/>
      <c r="F21341" s="685"/>
    </row>
    <row r="21342" spans="2:6" s="55" customFormat="1" x14ac:dyDescent="0.25">
      <c r="B21342" s="209"/>
      <c r="C21342" s="564"/>
      <c r="D21342" s="209"/>
      <c r="F21342" s="685"/>
    </row>
    <row r="21343" spans="2:6" s="55" customFormat="1" x14ac:dyDescent="0.25">
      <c r="B21343" s="209"/>
      <c r="C21343" s="564"/>
      <c r="D21343" s="209"/>
      <c r="F21343" s="685"/>
    </row>
    <row r="21344" spans="2:6" s="55" customFormat="1" x14ac:dyDescent="0.25">
      <c r="B21344" s="209"/>
      <c r="C21344" s="564"/>
      <c r="D21344" s="209"/>
      <c r="F21344" s="685"/>
    </row>
    <row r="21345" spans="2:6" s="55" customFormat="1" x14ac:dyDescent="0.25">
      <c r="B21345" s="209"/>
      <c r="C21345" s="564"/>
      <c r="D21345" s="209"/>
      <c r="F21345" s="685"/>
    </row>
    <row r="21346" spans="2:6" s="55" customFormat="1" x14ac:dyDescent="0.25">
      <c r="B21346" s="209"/>
      <c r="C21346" s="564"/>
      <c r="D21346" s="209"/>
      <c r="F21346" s="685"/>
    </row>
    <row r="21347" spans="2:6" s="55" customFormat="1" x14ac:dyDescent="0.25">
      <c r="B21347" s="209"/>
      <c r="C21347" s="564"/>
      <c r="D21347" s="209"/>
      <c r="F21347" s="685"/>
    </row>
    <row r="21348" spans="2:6" s="55" customFormat="1" x14ac:dyDescent="0.25">
      <c r="B21348" s="209"/>
      <c r="C21348" s="564"/>
      <c r="D21348" s="209"/>
      <c r="F21348" s="685"/>
    </row>
    <row r="21349" spans="2:6" s="55" customFormat="1" x14ac:dyDescent="0.25">
      <c r="B21349" s="209"/>
      <c r="C21349" s="564"/>
      <c r="D21349" s="209"/>
      <c r="F21349" s="685"/>
    </row>
    <row r="21350" spans="2:6" s="55" customFormat="1" x14ac:dyDescent="0.25">
      <c r="B21350" s="209"/>
      <c r="C21350" s="564"/>
      <c r="D21350" s="209"/>
      <c r="F21350" s="685"/>
    </row>
    <row r="21351" spans="2:6" s="55" customFormat="1" x14ac:dyDescent="0.25">
      <c r="B21351" s="209"/>
      <c r="C21351" s="564"/>
      <c r="D21351" s="209"/>
      <c r="F21351" s="685"/>
    </row>
    <row r="21352" spans="2:6" s="55" customFormat="1" x14ac:dyDescent="0.25">
      <c r="B21352" s="209"/>
      <c r="C21352" s="564"/>
      <c r="D21352" s="209"/>
      <c r="F21352" s="685"/>
    </row>
    <row r="21353" spans="2:6" s="55" customFormat="1" x14ac:dyDescent="0.25">
      <c r="B21353" s="209"/>
      <c r="C21353" s="564"/>
      <c r="D21353" s="209"/>
      <c r="F21353" s="685"/>
    </row>
    <row r="21354" spans="2:6" s="55" customFormat="1" x14ac:dyDescent="0.25">
      <c r="B21354" s="209"/>
      <c r="C21354" s="564"/>
      <c r="D21354" s="209"/>
      <c r="F21354" s="685"/>
    </row>
    <row r="21355" spans="2:6" s="55" customFormat="1" x14ac:dyDescent="0.25">
      <c r="B21355" s="209"/>
      <c r="C21355" s="564"/>
      <c r="D21355" s="209"/>
      <c r="F21355" s="685"/>
    </row>
    <row r="21356" spans="2:6" s="55" customFormat="1" x14ac:dyDescent="0.25">
      <c r="B21356" s="209"/>
      <c r="C21356" s="564"/>
      <c r="D21356" s="209"/>
      <c r="F21356" s="685"/>
    </row>
    <row r="21357" spans="2:6" s="55" customFormat="1" x14ac:dyDescent="0.25">
      <c r="B21357" s="209"/>
      <c r="C21357" s="564"/>
      <c r="D21357" s="209"/>
      <c r="F21357" s="685"/>
    </row>
    <row r="21358" spans="2:6" s="55" customFormat="1" x14ac:dyDescent="0.25">
      <c r="B21358" s="209"/>
      <c r="C21358" s="564"/>
      <c r="D21358" s="209"/>
      <c r="F21358" s="685"/>
    </row>
    <row r="21359" spans="2:6" s="55" customFormat="1" x14ac:dyDescent="0.25">
      <c r="B21359" s="209"/>
      <c r="C21359" s="564"/>
      <c r="D21359" s="209"/>
      <c r="F21359" s="685"/>
    </row>
    <row r="21360" spans="2:6" s="55" customFormat="1" x14ac:dyDescent="0.25">
      <c r="B21360" s="209"/>
      <c r="C21360" s="564"/>
      <c r="D21360" s="209"/>
      <c r="F21360" s="685"/>
    </row>
    <row r="21361" spans="2:6" s="55" customFormat="1" x14ac:dyDescent="0.25">
      <c r="B21361" s="209"/>
      <c r="C21361" s="564"/>
      <c r="D21361" s="209"/>
      <c r="F21361" s="685"/>
    </row>
    <row r="21362" spans="2:6" s="55" customFormat="1" x14ac:dyDescent="0.25">
      <c r="B21362" s="209"/>
      <c r="C21362" s="564"/>
      <c r="D21362" s="209"/>
      <c r="F21362" s="685"/>
    </row>
    <row r="21363" spans="2:6" s="55" customFormat="1" x14ac:dyDescent="0.25">
      <c r="B21363" s="209"/>
      <c r="C21363" s="564"/>
      <c r="D21363" s="209"/>
      <c r="F21363" s="685"/>
    </row>
    <row r="21364" spans="2:6" s="55" customFormat="1" x14ac:dyDescent="0.25">
      <c r="B21364" s="209"/>
      <c r="C21364" s="564"/>
      <c r="D21364" s="209"/>
      <c r="F21364" s="685"/>
    </row>
    <row r="21365" spans="2:6" s="55" customFormat="1" x14ac:dyDescent="0.25">
      <c r="B21365" s="209"/>
      <c r="C21365" s="564"/>
      <c r="D21365" s="209"/>
      <c r="F21365" s="685"/>
    </row>
    <row r="21366" spans="2:6" s="55" customFormat="1" x14ac:dyDescent="0.25">
      <c r="B21366" s="209"/>
      <c r="C21366" s="564"/>
      <c r="D21366" s="209"/>
      <c r="F21366" s="685"/>
    </row>
    <row r="21367" spans="2:6" s="55" customFormat="1" x14ac:dyDescent="0.25">
      <c r="B21367" s="209"/>
      <c r="C21367" s="564"/>
      <c r="D21367" s="209"/>
      <c r="F21367" s="685"/>
    </row>
    <row r="21368" spans="2:6" s="55" customFormat="1" x14ac:dyDescent="0.25">
      <c r="B21368" s="209"/>
      <c r="C21368" s="564"/>
      <c r="D21368" s="209"/>
      <c r="F21368" s="685"/>
    </row>
    <row r="21369" spans="2:6" s="55" customFormat="1" x14ac:dyDescent="0.25">
      <c r="B21369" s="209"/>
      <c r="C21369" s="564"/>
      <c r="D21369" s="209"/>
      <c r="F21369" s="685"/>
    </row>
    <row r="21370" spans="2:6" s="55" customFormat="1" x14ac:dyDescent="0.25">
      <c r="B21370" s="209"/>
      <c r="C21370" s="564"/>
      <c r="D21370" s="209"/>
      <c r="F21370" s="685"/>
    </row>
    <row r="21371" spans="2:6" s="55" customFormat="1" x14ac:dyDescent="0.25">
      <c r="B21371" s="209"/>
      <c r="C21371" s="564"/>
      <c r="D21371" s="209"/>
      <c r="F21371" s="685"/>
    </row>
    <row r="21372" spans="2:6" s="55" customFormat="1" x14ac:dyDescent="0.25">
      <c r="B21372" s="209"/>
      <c r="C21372" s="564"/>
      <c r="D21372" s="209"/>
      <c r="F21372" s="685"/>
    </row>
    <row r="21373" spans="2:6" s="55" customFormat="1" x14ac:dyDescent="0.25">
      <c r="B21373" s="209"/>
      <c r="C21373" s="564"/>
      <c r="D21373" s="209"/>
      <c r="F21373" s="685"/>
    </row>
    <row r="21374" spans="2:6" s="55" customFormat="1" x14ac:dyDescent="0.25">
      <c r="B21374" s="209"/>
      <c r="C21374" s="564"/>
      <c r="D21374" s="209"/>
      <c r="F21374" s="685"/>
    </row>
    <row r="21375" spans="2:6" s="55" customFormat="1" x14ac:dyDescent="0.25">
      <c r="B21375" s="209"/>
      <c r="C21375" s="564"/>
      <c r="D21375" s="209"/>
      <c r="F21375" s="685"/>
    </row>
    <row r="21376" spans="2:6" s="55" customFormat="1" x14ac:dyDescent="0.25">
      <c r="B21376" s="209"/>
      <c r="C21376" s="564"/>
      <c r="D21376" s="209"/>
      <c r="F21376" s="685"/>
    </row>
    <row r="21377" spans="2:6" s="55" customFormat="1" x14ac:dyDescent="0.25">
      <c r="B21377" s="209"/>
      <c r="C21377" s="564"/>
      <c r="D21377" s="209"/>
      <c r="F21377" s="685"/>
    </row>
    <row r="21378" spans="2:6" s="55" customFormat="1" x14ac:dyDescent="0.25">
      <c r="B21378" s="209"/>
      <c r="C21378" s="564"/>
      <c r="D21378" s="209"/>
      <c r="F21378" s="685"/>
    </row>
    <row r="21379" spans="2:6" s="55" customFormat="1" x14ac:dyDescent="0.25">
      <c r="B21379" s="209"/>
      <c r="C21379" s="564"/>
      <c r="D21379" s="209"/>
      <c r="F21379" s="685"/>
    </row>
    <row r="21380" spans="2:6" s="55" customFormat="1" x14ac:dyDescent="0.25">
      <c r="B21380" s="209"/>
      <c r="C21380" s="564"/>
      <c r="D21380" s="209"/>
      <c r="F21380" s="685"/>
    </row>
    <row r="21381" spans="2:6" s="55" customFormat="1" x14ac:dyDescent="0.25">
      <c r="B21381" s="209"/>
      <c r="C21381" s="564"/>
      <c r="D21381" s="209"/>
      <c r="F21381" s="685"/>
    </row>
    <row r="21382" spans="2:6" s="55" customFormat="1" x14ac:dyDescent="0.25">
      <c r="B21382" s="209"/>
      <c r="C21382" s="564"/>
      <c r="D21382" s="209"/>
      <c r="F21382" s="685"/>
    </row>
    <row r="21383" spans="2:6" s="55" customFormat="1" x14ac:dyDescent="0.25">
      <c r="B21383" s="209"/>
      <c r="C21383" s="564"/>
      <c r="D21383" s="209"/>
      <c r="F21383" s="685"/>
    </row>
    <row r="21384" spans="2:6" s="55" customFormat="1" x14ac:dyDescent="0.25">
      <c r="B21384" s="209"/>
      <c r="C21384" s="564"/>
      <c r="D21384" s="209"/>
      <c r="F21384" s="685"/>
    </row>
    <row r="21385" spans="2:6" s="55" customFormat="1" x14ac:dyDescent="0.25">
      <c r="B21385" s="209"/>
      <c r="C21385" s="564"/>
      <c r="D21385" s="209"/>
      <c r="F21385" s="685"/>
    </row>
    <row r="21386" spans="2:6" s="55" customFormat="1" x14ac:dyDescent="0.25">
      <c r="B21386" s="209"/>
      <c r="C21386" s="564"/>
      <c r="D21386" s="209"/>
      <c r="F21386" s="685"/>
    </row>
    <row r="21387" spans="2:6" s="55" customFormat="1" x14ac:dyDescent="0.25">
      <c r="B21387" s="209"/>
      <c r="C21387" s="564"/>
      <c r="D21387" s="209"/>
      <c r="F21387" s="685"/>
    </row>
    <row r="21388" spans="2:6" s="55" customFormat="1" x14ac:dyDescent="0.25">
      <c r="B21388" s="209"/>
      <c r="C21388" s="564"/>
      <c r="D21388" s="209"/>
      <c r="F21388" s="685"/>
    </row>
    <row r="21389" spans="2:6" s="55" customFormat="1" x14ac:dyDescent="0.25">
      <c r="B21389" s="209"/>
      <c r="C21389" s="564"/>
      <c r="D21389" s="209"/>
      <c r="F21389" s="685"/>
    </row>
    <row r="21390" spans="2:6" s="55" customFormat="1" x14ac:dyDescent="0.25">
      <c r="B21390" s="209"/>
      <c r="C21390" s="564"/>
      <c r="D21390" s="209"/>
      <c r="F21390" s="685"/>
    </row>
    <row r="21391" spans="2:6" s="55" customFormat="1" x14ac:dyDescent="0.25">
      <c r="B21391" s="209"/>
      <c r="C21391" s="564"/>
      <c r="D21391" s="209"/>
      <c r="F21391" s="685"/>
    </row>
    <row r="21392" spans="2:6" s="55" customFormat="1" x14ac:dyDescent="0.25">
      <c r="B21392" s="209"/>
      <c r="C21392" s="564"/>
      <c r="D21392" s="209"/>
      <c r="F21392" s="685"/>
    </row>
    <row r="21393" spans="2:6" s="55" customFormat="1" x14ac:dyDescent="0.25">
      <c r="B21393" s="209"/>
      <c r="C21393" s="564"/>
      <c r="D21393" s="209"/>
      <c r="F21393" s="685"/>
    </row>
    <row r="21394" spans="2:6" s="55" customFormat="1" x14ac:dyDescent="0.25">
      <c r="B21394" s="209"/>
      <c r="C21394" s="564"/>
      <c r="D21394" s="209"/>
      <c r="F21394" s="685"/>
    </row>
    <row r="21395" spans="2:6" s="55" customFormat="1" x14ac:dyDescent="0.25">
      <c r="B21395" s="209"/>
      <c r="C21395" s="564"/>
      <c r="D21395" s="209"/>
      <c r="F21395" s="685"/>
    </row>
    <row r="21396" spans="2:6" s="55" customFormat="1" x14ac:dyDescent="0.25">
      <c r="B21396" s="209"/>
      <c r="C21396" s="564"/>
      <c r="D21396" s="209"/>
      <c r="F21396" s="685"/>
    </row>
    <row r="21397" spans="2:6" s="55" customFormat="1" x14ac:dyDescent="0.25">
      <c r="B21397" s="209"/>
      <c r="C21397" s="564"/>
      <c r="D21397" s="209"/>
      <c r="F21397" s="685"/>
    </row>
    <row r="21398" spans="2:6" s="55" customFormat="1" x14ac:dyDescent="0.25">
      <c r="B21398" s="209"/>
      <c r="C21398" s="564"/>
      <c r="D21398" s="209"/>
      <c r="F21398" s="685"/>
    </row>
    <row r="21399" spans="2:6" s="55" customFormat="1" x14ac:dyDescent="0.25">
      <c r="B21399" s="209"/>
      <c r="C21399" s="564"/>
      <c r="D21399" s="209"/>
      <c r="F21399" s="685"/>
    </row>
    <row r="21400" spans="2:6" s="55" customFormat="1" x14ac:dyDescent="0.25">
      <c r="B21400" s="209"/>
      <c r="C21400" s="564"/>
      <c r="D21400" s="209"/>
      <c r="F21400" s="685"/>
    </row>
    <row r="21401" spans="2:6" s="55" customFormat="1" x14ac:dyDescent="0.25">
      <c r="B21401" s="209"/>
      <c r="C21401" s="564"/>
      <c r="D21401" s="209"/>
      <c r="F21401" s="685"/>
    </row>
    <row r="21402" spans="2:6" s="55" customFormat="1" x14ac:dyDescent="0.25">
      <c r="B21402" s="209"/>
      <c r="C21402" s="564"/>
      <c r="D21402" s="209"/>
      <c r="F21402" s="685"/>
    </row>
    <row r="21403" spans="2:6" s="55" customFormat="1" x14ac:dyDescent="0.25">
      <c r="B21403" s="209"/>
      <c r="C21403" s="564"/>
      <c r="D21403" s="209"/>
      <c r="F21403" s="685"/>
    </row>
    <row r="21404" spans="2:6" s="55" customFormat="1" x14ac:dyDescent="0.25">
      <c r="B21404" s="209"/>
      <c r="C21404" s="564"/>
      <c r="D21404" s="209"/>
      <c r="F21404" s="685"/>
    </row>
    <row r="21405" spans="2:6" s="55" customFormat="1" x14ac:dyDescent="0.25">
      <c r="B21405" s="209"/>
      <c r="C21405" s="564"/>
      <c r="D21405" s="209"/>
      <c r="F21405" s="685"/>
    </row>
    <row r="21406" spans="2:6" s="55" customFormat="1" x14ac:dyDescent="0.25">
      <c r="B21406" s="209"/>
      <c r="C21406" s="564"/>
      <c r="D21406" s="209"/>
      <c r="F21406" s="685"/>
    </row>
    <row r="21407" spans="2:6" s="55" customFormat="1" x14ac:dyDescent="0.25">
      <c r="B21407" s="209"/>
      <c r="C21407" s="564"/>
      <c r="D21407" s="209"/>
      <c r="F21407" s="685"/>
    </row>
    <row r="21408" spans="2:6" s="55" customFormat="1" x14ac:dyDescent="0.25">
      <c r="B21408" s="209"/>
      <c r="C21408" s="564"/>
      <c r="D21408" s="209"/>
      <c r="F21408" s="685"/>
    </row>
    <row r="21409" spans="2:6" s="55" customFormat="1" x14ac:dyDescent="0.25">
      <c r="B21409" s="209"/>
      <c r="C21409" s="564"/>
      <c r="D21409" s="209"/>
      <c r="F21409" s="685"/>
    </row>
    <row r="21410" spans="2:6" s="55" customFormat="1" x14ac:dyDescent="0.25">
      <c r="B21410" s="209"/>
      <c r="C21410" s="564"/>
      <c r="D21410" s="209"/>
      <c r="F21410" s="685"/>
    </row>
    <row r="21411" spans="2:6" s="55" customFormat="1" x14ac:dyDescent="0.25">
      <c r="B21411" s="209"/>
      <c r="C21411" s="564"/>
      <c r="D21411" s="209"/>
      <c r="F21411" s="685"/>
    </row>
    <row r="21412" spans="2:6" s="55" customFormat="1" x14ac:dyDescent="0.25">
      <c r="B21412" s="209"/>
      <c r="C21412" s="564"/>
      <c r="D21412" s="209"/>
      <c r="F21412" s="685"/>
    </row>
    <row r="21413" spans="2:6" s="55" customFormat="1" x14ac:dyDescent="0.25">
      <c r="B21413" s="209"/>
      <c r="C21413" s="564"/>
      <c r="D21413" s="209"/>
      <c r="F21413" s="685"/>
    </row>
    <row r="21414" spans="2:6" s="55" customFormat="1" x14ac:dyDescent="0.25">
      <c r="B21414" s="209"/>
      <c r="C21414" s="564"/>
      <c r="D21414" s="209"/>
      <c r="F21414" s="685"/>
    </row>
    <row r="21415" spans="2:6" s="55" customFormat="1" x14ac:dyDescent="0.25">
      <c r="B21415" s="209"/>
      <c r="C21415" s="564"/>
      <c r="D21415" s="209"/>
      <c r="F21415" s="685"/>
    </row>
    <row r="21416" spans="2:6" s="55" customFormat="1" x14ac:dyDescent="0.25">
      <c r="B21416" s="209"/>
      <c r="C21416" s="564"/>
      <c r="D21416" s="209"/>
      <c r="F21416" s="685"/>
    </row>
    <row r="21417" spans="2:6" s="55" customFormat="1" x14ac:dyDescent="0.25">
      <c r="B21417" s="209"/>
      <c r="C21417" s="564"/>
      <c r="D21417" s="209"/>
      <c r="F21417" s="685"/>
    </row>
    <row r="21418" spans="2:6" s="55" customFormat="1" x14ac:dyDescent="0.25">
      <c r="B21418" s="209"/>
      <c r="C21418" s="564"/>
      <c r="D21418" s="209"/>
      <c r="F21418" s="685"/>
    </row>
    <row r="21419" spans="2:6" s="55" customFormat="1" x14ac:dyDescent="0.25">
      <c r="B21419" s="209"/>
      <c r="C21419" s="564"/>
      <c r="D21419" s="209"/>
      <c r="F21419" s="685"/>
    </row>
    <row r="21420" spans="2:6" s="55" customFormat="1" x14ac:dyDescent="0.25">
      <c r="B21420" s="209"/>
      <c r="C21420" s="564"/>
      <c r="D21420" s="209"/>
      <c r="F21420" s="685"/>
    </row>
    <row r="21421" spans="2:6" s="55" customFormat="1" x14ac:dyDescent="0.25">
      <c r="B21421" s="209"/>
      <c r="C21421" s="564"/>
      <c r="D21421" s="209"/>
      <c r="F21421" s="685"/>
    </row>
    <row r="21422" spans="2:6" s="55" customFormat="1" x14ac:dyDescent="0.25">
      <c r="B21422" s="209"/>
      <c r="C21422" s="564"/>
      <c r="D21422" s="209"/>
      <c r="F21422" s="685"/>
    </row>
    <row r="21423" spans="2:6" s="55" customFormat="1" x14ac:dyDescent="0.25">
      <c r="B21423" s="209"/>
      <c r="C21423" s="564"/>
      <c r="D21423" s="209"/>
      <c r="F21423" s="685"/>
    </row>
    <row r="21424" spans="2:6" s="55" customFormat="1" x14ac:dyDescent="0.25">
      <c r="B21424" s="209"/>
      <c r="C21424" s="564"/>
      <c r="D21424" s="209"/>
      <c r="F21424" s="685"/>
    </row>
    <row r="21425" spans="2:6" s="55" customFormat="1" x14ac:dyDescent="0.25">
      <c r="B21425" s="209"/>
      <c r="C21425" s="564"/>
      <c r="D21425" s="209"/>
      <c r="F21425" s="685"/>
    </row>
    <row r="21426" spans="2:6" s="55" customFormat="1" x14ac:dyDescent="0.25">
      <c r="B21426" s="209"/>
      <c r="C21426" s="564"/>
      <c r="D21426" s="209"/>
      <c r="F21426" s="685"/>
    </row>
    <row r="21427" spans="2:6" s="55" customFormat="1" x14ac:dyDescent="0.25">
      <c r="B21427" s="209"/>
      <c r="C21427" s="564"/>
      <c r="D21427" s="209"/>
      <c r="F21427" s="685"/>
    </row>
    <row r="21428" spans="2:6" s="55" customFormat="1" x14ac:dyDescent="0.25">
      <c r="B21428" s="209"/>
      <c r="C21428" s="564"/>
      <c r="D21428" s="209"/>
      <c r="F21428" s="685"/>
    </row>
    <row r="21429" spans="2:6" s="55" customFormat="1" x14ac:dyDescent="0.25">
      <c r="B21429" s="209"/>
      <c r="C21429" s="564"/>
      <c r="D21429" s="209"/>
      <c r="F21429" s="685"/>
    </row>
    <row r="21430" spans="2:6" s="55" customFormat="1" x14ac:dyDescent="0.25">
      <c r="B21430" s="209"/>
      <c r="C21430" s="564"/>
      <c r="D21430" s="209"/>
      <c r="F21430" s="685"/>
    </row>
    <row r="21431" spans="2:6" s="55" customFormat="1" x14ac:dyDescent="0.25">
      <c r="B21431" s="209"/>
      <c r="C21431" s="564"/>
      <c r="D21431" s="209"/>
      <c r="F21431" s="685"/>
    </row>
    <row r="21432" spans="2:6" s="55" customFormat="1" x14ac:dyDescent="0.25">
      <c r="B21432" s="209"/>
      <c r="C21432" s="564"/>
      <c r="D21432" s="209"/>
      <c r="F21432" s="685"/>
    </row>
    <row r="21433" spans="2:6" s="55" customFormat="1" x14ac:dyDescent="0.25">
      <c r="B21433" s="209"/>
      <c r="C21433" s="564"/>
      <c r="D21433" s="209"/>
      <c r="F21433" s="685"/>
    </row>
    <row r="21434" spans="2:6" s="55" customFormat="1" x14ac:dyDescent="0.25">
      <c r="B21434" s="209"/>
      <c r="C21434" s="564"/>
      <c r="D21434" s="209"/>
      <c r="F21434" s="685"/>
    </row>
    <row r="21435" spans="2:6" s="55" customFormat="1" x14ac:dyDescent="0.25">
      <c r="B21435" s="209"/>
      <c r="C21435" s="564"/>
      <c r="D21435" s="209"/>
      <c r="F21435" s="685"/>
    </row>
    <row r="21436" spans="2:6" s="55" customFormat="1" x14ac:dyDescent="0.25">
      <c r="B21436" s="209"/>
      <c r="C21436" s="564"/>
      <c r="D21436" s="209"/>
      <c r="F21436" s="685"/>
    </row>
    <row r="21437" spans="2:6" s="55" customFormat="1" x14ac:dyDescent="0.25">
      <c r="B21437" s="209"/>
      <c r="C21437" s="564"/>
      <c r="D21437" s="209"/>
      <c r="F21437" s="685"/>
    </row>
    <row r="21438" spans="2:6" s="55" customFormat="1" x14ac:dyDescent="0.25">
      <c r="B21438" s="209"/>
      <c r="C21438" s="564"/>
      <c r="D21438" s="209"/>
      <c r="F21438" s="685"/>
    </row>
    <row r="21439" spans="2:6" s="55" customFormat="1" x14ac:dyDescent="0.25">
      <c r="B21439" s="209"/>
      <c r="C21439" s="564"/>
      <c r="D21439" s="209"/>
      <c r="F21439" s="685"/>
    </row>
    <row r="21440" spans="2:6" s="55" customFormat="1" x14ac:dyDescent="0.25">
      <c r="B21440" s="209"/>
      <c r="C21440" s="564"/>
      <c r="D21440" s="209"/>
      <c r="F21440" s="685"/>
    </row>
    <row r="21441" spans="2:6" s="55" customFormat="1" x14ac:dyDescent="0.25">
      <c r="B21441" s="209"/>
      <c r="C21441" s="564"/>
      <c r="D21441" s="209"/>
      <c r="F21441" s="685"/>
    </row>
    <row r="21442" spans="2:6" s="55" customFormat="1" x14ac:dyDescent="0.25">
      <c r="B21442" s="209"/>
      <c r="C21442" s="564"/>
      <c r="D21442" s="209"/>
      <c r="F21442" s="685"/>
    </row>
    <row r="21443" spans="2:6" s="55" customFormat="1" x14ac:dyDescent="0.25">
      <c r="B21443" s="209"/>
      <c r="C21443" s="564"/>
      <c r="D21443" s="209"/>
      <c r="F21443" s="685"/>
    </row>
    <row r="21444" spans="2:6" s="55" customFormat="1" x14ac:dyDescent="0.25">
      <c r="B21444" s="209"/>
      <c r="C21444" s="564"/>
      <c r="D21444" s="209"/>
      <c r="F21444" s="685"/>
    </row>
    <row r="21445" spans="2:6" s="55" customFormat="1" x14ac:dyDescent="0.25">
      <c r="B21445" s="209"/>
      <c r="C21445" s="564"/>
      <c r="D21445" s="209"/>
      <c r="F21445" s="685"/>
    </row>
    <row r="21446" spans="2:6" s="55" customFormat="1" x14ac:dyDescent="0.25">
      <c r="B21446" s="209"/>
      <c r="C21446" s="564"/>
      <c r="D21446" s="209"/>
      <c r="F21446" s="685"/>
    </row>
    <row r="21447" spans="2:6" s="55" customFormat="1" x14ac:dyDescent="0.25">
      <c r="B21447" s="209"/>
      <c r="C21447" s="564"/>
      <c r="D21447" s="209"/>
      <c r="F21447" s="685"/>
    </row>
    <row r="21448" spans="2:6" s="55" customFormat="1" x14ac:dyDescent="0.25">
      <c r="B21448" s="209"/>
      <c r="C21448" s="564"/>
      <c r="D21448" s="209"/>
      <c r="F21448" s="685"/>
    </row>
    <row r="21449" spans="2:6" s="55" customFormat="1" x14ac:dyDescent="0.25">
      <c r="B21449" s="209"/>
      <c r="C21449" s="564"/>
      <c r="D21449" s="209"/>
      <c r="F21449" s="685"/>
    </row>
    <row r="21450" spans="2:6" s="55" customFormat="1" x14ac:dyDescent="0.25">
      <c r="B21450" s="209"/>
      <c r="C21450" s="564"/>
      <c r="D21450" s="209"/>
      <c r="F21450" s="685"/>
    </row>
    <row r="21451" spans="2:6" s="55" customFormat="1" x14ac:dyDescent="0.25">
      <c r="B21451" s="209"/>
      <c r="C21451" s="564"/>
      <c r="D21451" s="209"/>
      <c r="F21451" s="685"/>
    </row>
    <row r="21452" spans="2:6" s="55" customFormat="1" x14ac:dyDescent="0.25">
      <c r="B21452" s="209"/>
      <c r="C21452" s="564"/>
      <c r="D21452" s="209"/>
      <c r="F21452" s="685"/>
    </row>
    <row r="21453" spans="2:6" s="55" customFormat="1" x14ac:dyDescent="0.25">
      <c r="B21453" s="209"/>
      <c r="C21453" s="564"/>
      <c r="D21453" s="209"/>
      <c r="F21453" s="685"/>
    </row>
    <row r="21454" spans="2:6" s="55" customFormat="1" x14ac:dyDescent="0.25">
      <c r="B21454" s="209"/>
      <c r="C21454" s="564"/>
      <c r="D21454" s="209"/>
      <c r="F21454" s="685"/>
    </row>
    <row r="21455" spans="2:6" s="55" customFormat="1" x14ac:dyDescent="0.25">
      <c r="B21455" s="209"/>
      <c r="C21455" s="564"/>
      <c r="D21455" s="209"/>
      <c r="F21455" s="685"/>
    </row>
    <row r="21456" spans="2:6" s="55" customFormat="1" x14ac:dyDescent="0.25">
      <c r="B21456" s="209"/>
      <c r="C21456" s="564"/>
      <c r="D21456" s="209"/>
      <c r="F21456" s="685"/>
    </row>
    <row r="21457" spans="2:6" s="55" customFormat="1" x14ac:dyDescent="0.25">
      <c r="B21457" s="209"/>
      <c r="C21457" s="564"/>
      <c r="D21457" s="209"/>
      <c r="F21457" s="685"/>
    </row>
    <row r="21458" spans="2:6" s="55" customFormat="1" x14ac:dyDescent="0.25">
      <c r="B21458" s="209"/>
      <c r="C21458" s="564"/>
      <c r="D21458" s="209"/>
      <c r="F21458" s="685"/>
    </row>
    <row r="21459" spans="2:6" s="55" customFormat="1" x14ac:dyDescent="0.25">
      <c r="B21459" s="209"/>
      <c r="C21459" s="564"/>
      <c r="D21459" s="209"/>
      <c r="F21459" s="685"/>
    </row>
    <row r="21460" spans="2:6" s="55" customFormat="1" x14ac:dyDescent="0.25">
      <c r="B21460" s="209"/>
      <c r="C21460" s="564"/>
      <c r="D21460" s="209"/>
      <c r="F21460" s="685"/>
    </row>
    <row r="21461" spans="2:6" s="55" customFormat="1" x14ac:dyDescent="0.25">
      <c r="B21461" s="209"/>
      <c r="C21461" s="564"/>
      <c r="D21461" s="209"/>
      <c r="F21461" s="685"/>
    </row>
    <row r="21462" spans="2:6" s="55" customFormat="1" x14ac:dyDescent="0.25">
      <c r="B21462" s="209"/>
      <c r="C21462" s="564"/>
      <c r="D21462" s="209"/>
      <c r="F21462" s="685"/>
    </row>
    <row r="21463" spans="2:6" s="55" customFormat="1" x14ac:dyDescent="0.25">
      <c r="B21463" s="209"/>
      <c r="C21463" s="564"/>
      <c r="D21463" s="209"/>
      <c r="F21463" s="685"/>
    </row>
    <row r="21464" spans="2:6" s="55" customFormat="1" x14ac:dyDescent="0.25">
      <c r="B21464" s="209"/>
      <c r="C21464" s="564"/>
      <c r="D21464" s="209"/>
      <c r="F21464" s="685"/>
    </row>
    <row r="21465" spans="2:6" s="55" customFormat="1" x14ac:dyDescent="0.25">
      <c r="B21465" s="209"/>
      <c r="C21465" s="564"/>
      <c r="D21465" s="209"/>
      <c r="F21465" s="685"/>
    </row>
    <row r="21466" spans="2:6" s="55" customFormat="1" x14ac:dyDescent="0.25">
      <c r="B21466" s="209"/>
      <c r="C21466" s="564"/>
      <c r="D21466" s="209"/>
      <c r="F21466" s="685"/>
    </row>
    <row r="21467" spans="2:6" s="55" customFormat="1" x14ac:dyDescent="0.25">
      <c r="B21467" s="209"/>
      <c r="C21467" s="564"/>
      <c r="D21467" s="209"/>
      <c r="F21467" s="685"/>
    </row>
    <row r="21468" spans="2:6" s="55" customFormat="1" x14ac:dyDescent="0.25">
      <c r="B21468" s="209"/>
      <c r="C21468" s="564"/>
      <c r="D21468" s="209"/>
      <c r="F21468" s="685"/>
    </row>
    <row r="21469" spans="2:6" s="55" customFormat="1" x14ac:dyDescent="0.25">
      <c r="B21469" s="209"/>
      <c r="C21469" s="564"/>
      <c r="D21469" s="209"/>
      <c r="F21469" s="685"/>
    </row>
    <row r="21470" spans="2:6" s="55" customFormat="1" x14ac:dyDescent="0.25">
      <c r="B21470" s="209"/>
      <c r="C21470" s="564"/>
      <c r="D21470" s="209"/>
      <c r="F21470" s="685"/>
    </row>
    <row r="21471" spans="2:6" s="55" customFormat="1" x14ac:dyDescent="0.25">
      <c r="B21471" s="209"/>
      <c r="C21471" s="564"/>
      <c r="D21471" s="209"/>
      <c r="F21471" s="685"/>
    </row>
    <row r="21472" spans="2:6" s="55" customFormat="1" x14ac:dyDescent="0.25">
      <c r="B21472" s="209"/>
      <c r="C21472" s="564"/>
      <c r="D21472" s="209"/>
      <c r="F21472" s="685"/>
    </row>
    <row r="21473" spans="2:6" s="55" customFormat="1" x14ac:dyDescent="0.25">
      <c r="B21473" s="209"/>
      <c r="C21473" s="564"/>
      <c r="D21473" s="209"/>
      <c r="F21473" s="685"/>
    </row>
    <row r="21474" spans="2:6" s="55" customFormat="1" x14ac:dyDescent="0.25">
      <c r="B21474" s="209"/>
      <c r="C21474" s="564"/>
      <c r="D21474" s="209"/>
      <c r="F21474" s="685"/>
    </row>
    <row r="21475" spans="2:6" s="55" customFormat="1" x14ac:dyDescent="0.25">
      <c r="B21475" s="209"/>
      <c r="C21475" s="564"/>
      <c r="D21475" s="209"/>
      <c r="F21475" s="685"/>
    </row>
    <row r="21476" spans="2:6" s="55" customFormat="1" x14ac:dyDescent="0.25">
      <c r="B21476" s="209"/>
      <c r="C21476" s="564"/>
      <c r="D21476" s="209"/>
      <c r="F21476" s="685"/>
    </row>
    <row r="21477" spans="2:6" s="55" customFormat="1" x14ac:dyDescent="0.25">
      <c r="B21477" s="209"/>
      <c r="C21477" s="564"/>
      <c r="D21477" s="209"/>
      <c r="F21477" s="685"/>
    </row>
    <row r="21478" spans="2:6" s="55" customFormat="1" x14ac:dyDescent="0.25">
      <c r="B21478" s="209"/>
      <c r="C21478" s="564"/>
      <c r="D21478" s="209"/>
      <c r="F21478" s="685"/>
    </row>
    <row r="21479" spans="2:6" s="55" customFormat="1" x14ac:dyDescent="0.25">
      <c r="B21479" s="209"/>
      <c r="C21479" s="564"/>
      <c r="D21479" s="209"/>
      <c r="F21479" s="685"/>
    </row>
    <row r="21480" spans="2:6" s="55" customFormat="1" x14ac:dyDescent="0.25">
      <c r="B21480" s="209"/>
      <c r="C21480" s="564"/>
      <c r="D21480" s="209"/>
      <c r="F21480" s="685"/>
    </row>
    <row r="21481" spans="2:6" s="55" customFormat="1" x14ac:dyDescent="0.25">
      <c r="B21481" s="209"/>
      <c r="C21481" s="564"/>
      <c r="D21481" s="209"/>
      <c r="F21481" s="685"/>
    </row>
    <row r="21482" spans="2:6" s="55" customFormat="1" x14ac:dyDescent="0.25">
      <c r="B21482" s="209"/>
      <c r="C21482" s="564"/>
      <c r="D21482" s="209"/>
      <c r="F21482" s="685"/>
    </row>
    <row r="21483" spans="2:6" s="55" customFormat="1" x14ac:dyDescent="0.25">
      <c r="B21483" s="209"/>
      <c r="C21483" s="564"/>
      <c r="D21483" s="209"/>
      <c r="F21483" s="685"/>
    </row>
    <row r="21484" spans="2:6" s="55" customFormat="1" x14ac:dyDescent="0.25">
      <c r="B21484" s="209"/>
      <c r="C21484" s="564"/>
      <c r="D21484" s="209"/>
      <c r="F21484" s="685"/>
    </row>
    <row r="21485" spans="2:6" s="55" customFormat="1" x14ac:dyDescent="0.25">
      <c r="B21485" s="209"/>
      <c r="C21485" s="564"/>
      <c r="D21485" s="209"/>
      <c r="F21485" s="685"/>
    </row>
    <row r="21486" spans="2:6" s="55" customFormat="1" x14ac:dyDescent="0.25">
      <c r="B21486" s="209"/>
      <c r="C21486" s="564"/>
      <c r="D21486" s="209"/>
      <c r="F21486" s="685"/>
    </row>
    <row r="21487" spans="2:6" s="55" customFormat="1" x14ac:dyDescent="0.25">
      <c r="B21487" s="209"/>
      <c r="C21487" s="564"/>
      <c r="D21487" s="209"/>
      <c r="F21487" s="685"/>
    </row>
    <row r="21488" spans="2:6" s="55" customFormat="1" x14ac:dyDescent="0.25">
      <c r="B21488" s="209"/>
      <c r="C21488" s="564"/>
      <c r="D21488" s="209"/>
      <c r="F21488" s="685"/>
    </row>
    <row r="21489" spans="2:6" s="55" customFormat="1" x14ac:dyDescent="0.25">
      <c r="B21489" s="209"/>
      <c r="C21489" s="564"/>
      <c r="D21489" s="209"/>
      <c r="F21489" s="685"/>
    </row>
    <row r="21490" spans="2:6" s="55" customFormat="1" x14ac:dyDescent="0.25">
      <c r="B21490" s="209"/>
      <c r="C21490" s="564"/>
      <c r="D21490" s="209"/>
      <c r="F21490" s="685"/>
    </row>
    <row r="21491" spans="2:6" s="55" customFormat="1" x14ac:dyDescent="0.25">
      <c r="B21491" s="209"/>
      <c r="C21491" s="564"/>
      <c r="D21491" s="209"/>
      <c r="F21491" s="685"/>
    </row>
    <row r="21492" spans="2:6" s="55" customFormat="1" x14ac:dyDescent="0.25">
      <c r="B21492" s="209"/>
      <c r="C21492" s="564"/>
      <c r="D21492" s="209"/>
      <c r="F21492" s="685"/>
    </row>
    <row r="21493" spans="2:6" s="55" customFormat="1" x14ac:dyDescent="0.25">
      <c r="B21493" s="209"/>
      <c r="C21493" s="564"/>
      <c r="D21493" s="209"/>
      <c r="F21493" s="685"/>
    </row>
    <row r="21494" spans="2:6" s="55" customFormat="1" x14ac:dyDescent="0.25">
      <c r="B21494" s="209"/>
      <c r="C21494" s="564"/>
      <c r="D21494" s="209"/>
      <c r="F21494" s="685"/>
    </row>
    <row r="21495" spans="2:6" s="55" customFormat="1" x14ac:dyDescent="0.25">
      <c r="B21495" s="209"/>
      <c r="C21495" s="564"/>
      <c r="D21495" s="209"/>
      <c r="F21495" s="685"/>
    </row>
    <row r="21496" spans="2:6" s="55" customFormat="1" x14ac:dyDescent="0.25">
      <c r="B21496" s="209"/>
      <c r="C21496" s="564"/>
      <c r="D21496" s="209"/>
      <c r="F21496" s="685"/>
    </row>
    <row r="21497" spans="2:6" s="55" customFormat="1" x14ac:dyDescent="0.25">
      <c r="B21497" s="209"/>
      <c r="C21497" s="564"/>
      <c r="D21497" s="209"/>
      <c r="F21497" s="685"/>
    </row>
    <row r="21498" spans="2:6" s="55" customFormat="1" x14ac:dyDescent="0.25">
      <c r="B21498" s="209"/>
      <c r="C21498" s="564"/>
      <c r="D21498" s="209"/>
      <c r="F21498" s="685"/>
    </row>
    <row r="21499" spans="2:6" s="55" customFormat="1" x14ac:dyDescent="0.25">
      <c r="B21499" s="209"/>
      <c r="C21499" s="564"/>
      <c r="D21499" s="209"/>
      <c r="F21499" s="685"/>
    </row>
    <row r="21500" spans="2:6" s="55" customFormat="1" x14ac:dyDescent="0.25">
      <c r="B21500" s="209"/>
      <c r="C21500" s="564"/>
      <c r="D21500" s="209"/>
      <c r="F21500" s="685"/>
    </row>
    <row r="21501" spans="2:6" s="55" customFormat="1" x14ac:dyDescent="0.25">
      <c r="B21501" s="209"/>
      <c r="C21501" s="564"/>
      <c r="D21501" s="209"/>
      <c r="F21501" s="685"/>
    </row>
    <row r="21502" spans="2:6" s="55" customFormat="1" x14ac:dyDescent="0.25">
      <c r="B21502" s="209"/>
      <c r="C21502" s="564"/>
      <c r="D21502" s="209"/>
      <c r="F21502" s="685"/>
    </row>
    <row r="21503" spans="2:6" s="55" customFormat="1" x14ac:dyDescent="0.25">
      <c r="B21503" s="209"/>
      <c r="C21503" s="564"/>
      <c r="D21503" s="209"/>
      <c r="F21503" s="685"/>
    </row>
    <row r="21504" spans="2:6" s="55" customFormat="1" x14ac:dyDescent="0.25">
      <c r="B21504" s="209"/>
      <c r="C21504" s="564"/>
      <c r="D21504" s="209"/>
      <c r="F21504" s="685"/>
    </row>
    <row r="21505" spans="2:6" s="55" customFormat="1" x14ac:dyDescent="0.25">
      <c r="B21505" s="209"/>
      <c r="C21505" s="564"/>
      <c r="D21505" s="209"/>
      <c r="F21505" s="685"/>
    </row>
    <row r="21506" spans="2:6" s="55" customFormat="1" x14ac:dyDescent="0.25">
      <c r="B21506" s="209"/>
      <c r="C21506" s="564"/>
      <c r="D21506" s="209"/>
      <c r="F21506" s="685"/>
    </row>
    <row r="21507" spans="2:6" s="55" customFormat="1" x14ac:dyDescent="0.25">
      <c r="B21507" s="209"/>
      <c r="C21507" s="564"/>
      <c r="D21507" s="209"/>
      <c r="F21507" s="685"/>
    </row>
    <row r="21508" spans="2:6" s="55" customFormat="1" x14ac:dyDescent="0.25">
      <c r="B21508" s="209"/>
      <c r="C21508" s="564"/>
      <c r="D21508" s="209"/>
      <c r="F21508" s="685"/>
    </row>
    <row r="21509" spans="2:6" s="55" customFormat="1" x14ac:dyDescent="0.25">
      <c r="B21509" s="209"/>
      <c r="C21509" s="564"/>
      <c r="D21509" s="209"/>
      <c r="F21509" s="685"/>
    </row>
    <row r="21510" spans="2:6" s="55" customFormat="1" x14ac:dyDescent="0.25">
      <c r="B21510" s="209"/>
      <c r="C21510" s="564"/>
      <c r="D21510" s="209"/>
      <c r="F21510" s="685"/>
    </row>
    <row r="21511" spans="2:6" s="55" customFormat="1" x14ac:dyDescent="0.25">
      <c r="B21511" s="209"/>
      <c r="C21511" s="564"/>
      <c r="D21511" s="209"/>
      <c r="F21511" s="685"/>
    </row>
    <row r="21512" spans="2:6" s="55" customFormat="1" x14ac:dyDescent="0.25">
      <c r="B21512" s="209"/>
      <c r="C21512" s="564"/>
      <c r="D21512" s="209"/>
      <c r="F21512" s="685"/>
    </row>
    <row r="21513" spans="2:6" s="55" customFormat="1" x14ac:dyDescent="0.25">
      <c r="B21513" s="209"/>
      <c r="C21513" s="564"/>
      <c r="D21513" s="209"/>
      <c r="F21513" s="685"/>
    </row>
    <row r="21514" spans="2:6" s="55" customFormat="1" x14ac:dyDescent="0.25">
      <c r="B21514" s="209"/>
      <c r="C21514" s="564"/>
      <c r="D21514" s="209"/>
      <c r="F21514" s="685"/>
    </row>
    <row r="21515" spans="2:6" s="55" customFormat="1" x14ac:dyDescent="0.25">
      <c r="B21515" s="209"/>
      <c r="C21515" s="564"/>
      <c r="D21515" s="209"/>
      <c r="F21515" s="685"/>
    </row>
    <row r="21516" spans="2:6" s="55" customFormat="1" x14ac:dyDescent="0.25">
      <c r="B21516" s="209"/>
      <c r="C21516" s="564"/>
      <c r="D21516" s="209"/>
      <c r="F21516" s="685"/>
    </row>
    <row r="21517" spans="2:6" s="55" customFormat="1" x14ac:dyDescent="0.25">
      <c r="B21517" s="209"/>
      <c r="C21517" s="564"/>
      <c r="D21517" s="209"/>
      <c r="F21517" s="685"/>
    </row>
    <row r="21518" spans="2:6" s="55" customFormat="1" x14ac:dyDescent="0.25">
      <c r="B21518" s="209"/>
      <c r="C21518" s="564"/>
      <c r="D21518" s="209"/>
      <c r="F21518" s="685"/>
    </row>
    <row r="21519" spans="2:6" s="55" customFormat="1" x14ac:dyDescent="0.25">
      <c r="B21519" s="209"/>
      <c r="C21519" s="564"/>
      <c r="D21519" s="209"/>
      <c r="F21519" s="685"/>
    </row>
    <row r="21520" spans="2:6" s="55" customFormat="1" x14ac:dyDescent="0.25">
      <c r="B21520" s="209"/>
      <c r="C21520" s="564"/>
      <c r="D21520" s="209"/>
      <c r="F21520" s="685"/>
    </row>
    <row r="21521" spans="2:6" s="55" customFormat="1" x14ac:dyDescent="0.25">
      <c r="B21521" s="209"/>
      <c r="C21521" s="564"/>
      <c r="D21521" s="209"/>
      <c r="F21521" s="685"/>
    </row>
    <row r="21522" spans="2:6" s="55" customFormat="1" x14ac:dyDescent="0.25">
      <c r="B21522" s="209"/>
      <c r="C21522" s="564"/>
      <c r="D21522" s="209"/>
      <c r="F21522" s="685"/>
    </row>
    <row r="21523" spans="2:6" s="55" customFormat="1" x14ac:dyDescent="0.25">
      <c r="B21523" s="209"/>
      <c r="C21523" s="564"/>
      <c r="D21523" s="209"/>
      <c r="F21523" s="685"/>
    </row>
    <row r="21524" spans="2:6" s="55" customFormat="1" x14ac:dyDescent="0.25">
      <c r="B21524" s="209"/>
      <c r="C21524" s="564"/>
      <c r="D21524" s="209"/>
      <c r="F21524" s="685"/>
    </row>
    <row r="21525" spans="2:6" s="55" customFormat="1" x14ac:dyDescent="0.25">
      <c r="B21525" s="209"/>
      <c r="C21525" s="564"/>
      <c r="D21525" s="209"/>
      <c r="F21525" s="685"/>
    </row>
    <row r="21526" spans="2:6" s="55" customFormat="1" x14ac:dyDescent="0.25">
      <c r="B21526" s="209"/>
      <c r="C21526" s="564"/>
      <c r="D21526" s="209"/>
      <c r="F21526" s="685"/>
    </row>
    <row r="21527" spans="2:6" s="55" customFormat="1" x14ac:dyDescent="0.25">
      <c r="B21527" s="209"/>
      <c r="C21527" s="564"/>
      <c r="D21527" s="209"/>
      <c r="F21527" s="685"/>
    </row>
    <row r="21528" spans="2:6" s="55" customFormat="1" x14ac:dyDescent="0.25">
      <c r="B21528" s="209"/>
      <c r="C21528" s="564"/>
      <c r="D21528" s="209"/>
      <c r="F21528" s="685"/>
    </row>
    <row r="21529" spans="2:6" s="55" customFormat="1" x14ac:dyDescent="0.25">
      <c r="B21529" s="209"/>
      <c r="C21529" s="564"/>
      <c r="D21529" s="209"/>
      <c r="F21529" s="685"/>
    </row>
    <row r="21530" spans="2:6" s="55" customFormat="1" x14ac:dyDescent="0.25">
      <c r="B21530" s="209"/>
      <c r="C21530" s="564"/>
      <c r="D21530" s="209"/>
      <c r="F21530" s="685"/>
    </row>
    <row r="21531" spans="2:6" s="55" customFormat="1" x14ac:dyDescent="0.25">
      <c r="B21531" s="209"/>
      <c r="C21531" s="564"/>
      <c r="D21531" s="209"/>
      <c r="F21531" s="685"/>
    </row>
    <row r="21532" spans="2:6" s="55" customFormat="1" x14ac:dyDescent="0.25">
      <c r="B21532" s="209"/>
      <c r="C21532" s="564"/>
      <c r="D21532" s="209"/>
      <c r="F21532" s="685"/>
    </row>
    <row r="21533" spans="2:6" s="55" customFormat="1" x14ac:dyDescent="0.25">
      <c r="B21533" s="209"/>
      <c r="C21533" s="564"/>
      <c r="D21533" s="209"/>
      <c r="F21533" s="685"/>
    </row>
    <row r="21534" spans="2:6" s="55" customFormat="1" x14ac:dyDescent="0.25">
      <c r="B21534" s="209"/>
      <c r="C21534" s="564"/>
      <c r="D21534" s="209"/>
      <c r="F21534" s="685"/>
    </row>
    <row r="21535" spans="2:6" s="55" customFormat="1" x14ac:dyDescent="0.25">
      <c r="B21535" s="209"/>
      <c r="C21535" s="564"/>
      <c r="D21535" s="209"/>
      <c r="F21535" s="685"/>
    </row>
    <row r="21536" spans="2:6" s="55" customFormat="1" x14ac:dyDescent="0.25">
      <c r="B21536" s="209"/>
      <c r="C21536" s="564"/>
      <c r="D21536" s="209"/>
      <c r="F21536" s="685"/>
    </row>
    <row r="21537" spans="2:6" s="55" customFormat="1" x14ac:dyDescent="0.25">
      <c r="B21537" s="209"/>
      <c r="C21537" s="564"/>
      <c r="D21537" s="209"/>
      <c r="F21537" s="685"/>
    </row>
    <row r="21538" spans="2:6" s="55" customFormat="1" x14ac:dyDescent="0.25">
      <c r="B21538" s="209"/>
      <c r="C21538" s="564"/>
      <c r="D21538" s="209"/>
      <c r="F21538" s="685"/>
    </row>
    <row r="21539" spans="2:6" s="55" customFormat="1" x14ac:dyDescent="0.25">
      <c r="B21539" s="209"/>
      <c r="C21539" s="564"/>
      <c r="D21539" s="209"/>
      <c r="F21539" s="685"/>
    </row>
    <row r="21540" spans="2:6" s="55" customFormat="1" x14ac:dyDescent="0.25">
      <c r="B21540" s="209"/>
      <c r="C21540" s="564"/>
      <c r="D21540" s="209"/>
      <c r="F21540" s="685"/>
    </row>
    <row r="21541" spans="2:6" s="55" customFormat="1" x14ac:dyDescent="0.25">
      <c r="B21541" s="209"/>
      <c r="C21541" s="564"/>
      <c r="D21541" s="209"/>
      <c r="F21541" s="685"/>
    </row>
    <row r="21542" spans="2:6" s="55" customFormat="1" x14ac:dyDescent="0.25">
      <c r="B21542" s="209"/>
      <c r="C21542" s="564"/>
      <c r="D21542" s="209"/>
      <c r="F21542" s="685"/>
    </row>
    <row r="21543" spans="2:6" s="55" customFormat="1" x14ac:dyDescent="0.25">
      <c r="B21543" s="209"/>
      <c r="C21543" s="564"/>
      <c r="D21543" s="209"/>
      <c r="F21543" s="685"/>
    </row>
    <row r="21544" spans="2:6" s="55" customFormat="1" x14ac:dyDescent="0.25">
      <c r="B21544" s="209"/>
      <c r="C21544" s="564"/>
      <c r="D21544" s="209"/>
      <c r="F21544" s="685"/>
    </row>
    <row r="21545" spans="2:6" s="55" customFormat="1" x14ac:dyDescent="0.25">
      <c r="B21545" s="209"/>
      <c r="C21545" s="564"/>
      <c r="D21545" s="209"/>
      <c r="F21545" s="685"/>
    </row>
    <row r="21546" spans="2:6" s="55" customFormat="1" x14ac:dyDescent="0.25">
      <c r="B21546" s="209"/>
      <c r="C21546" s="564"/>
      <c r="D21546" s="209"/>
      <c r="F21546" s="685"/>
    </row>
    <row r="21547" spans="2:6" s="55" customFormat="1" x14ac:dyDescent="0.25">
      <c r="B21547" s="209"/>
      <c r="C21547" s="564"/>
      <c r="D21547" s="209"/>
      <c r="F21547" s="685"/>
    </row>
    <row r="21548" spans="2:6" s="55" customFormat="1" x14ac:dyDescent="0.25">
      <c r="B21548" s="209"/>
      <c r="C21548" s="564"/>
      <c r="D21548" s="209"/>
      <c r="F21548" s="685"/>
    </row>
    <row r="21549" spans="2:6" s="55" customFormat="1" x14ac:dyDescent="0.25">
      <c r="B21549" s="209"/>
      <c r="C21549" s="564"/>
      <c r="D21549" s="209"/>
      <c r="F21549" s="685"/>
    </row>
    <row r="21550" spans="2:6" s="55" customFormat="1" x14ac:dyDescent="0.25">
      <c r="B21550" s="209"/>
      <c r="C21550" s="564"/>
      <c r="D21550" s="209"/>
      <c r="F21550" s="685"/>
    </row>
    <row r="21551" spans="2:6" s="55" customFormat="1" x14ac:dyDescent="0.25">
      <c r="B21551" s="209"/>
      <c r="C21551" s="564"/>
      <c r="D21551" s="209"/>
      <c r="F21551" s="685"/>
    </row>
    <row r="21552" spans="2:6" s="55" customFormat="1" x14ac:dyDescent="0.25">
      <c r="B21552" s="209"/>
      <c r="C21552" s="564"/>
      <c r="D21552" s="209"/>
      <c r="F21552" s="685"/>
    </row>
    <row r="21553" spans="2:6" s="55" customFormat="1" x14ac:dyDescent="0.25">
      <c r="B21553" s="209"/>
      <c r="C21553" s="564"/>
      <c r="D21553" s="209"/>
      <c r="F21553" s="685"/>
    </row>
    <row r="21554" spans="2:6" s="55" customFormat="1" x14ac:dyDescent="0.25">
      <c r="B21554" s="209"/>
      <c r="C21554" s="564"/>
      <c r="D21554" s="209"/>
      <c r="F21554" s="685"/>
    </row>
    <row r="21555" spans="2:6" s="55" customFormat="1" x14ac:dyDescent="0.25">
      <c r="B21555" s="209"/>
      <c r="C21555" s="564"/>
      <c r="D21555" s="209"/>
      <c r="F21555" s="685"/>
    </row>
    <row r="21556" spans="2:6" s="55" customFormat="1" x14ac:dyDescent="0.25">
      <c r="B21556" s="209"/>
      <c r="C21556" s="564"/>
      <c r="D21556" s="209"/>
      <c r="F21556" s="685"/>
    </row>
    <row r="21557" spans="2:6" s="55" customFormat="1" x14ac:dyDescent="0.25">
      <c r="B21557" s="209"/>
      <c r="C21557" s="564"/>
      <c r="D21557" s="209"/>
      <c r="F21557" s="685"/>
    </row>
    <row r="21558" spans="2:6" s="55" customFormat="1" x14ac:dyDescent="0.25">
      <c r="B21558" s="209"/>
      <c r="C21558" s="564"/>
      <c r="D21558" s="209"/>
      <c r="F21558" s="685"/>
    </row>
    <row r="21559" spans="2:6" s="55" customFormat="1" x14ac:dyDescent="0.25">
      <c r="B21559" s="209"/>
      <c r="C21559" s="564"/>
      <c r="D21559" s="209"/>
      <c r="F21559" s="685"/>
    </row>
    <row r="21560" spans="2:6" s="55" customFormat="1" x14ac:dyDescent="0.25">
      <c r="B21560" s="209"/>
      <c r="C21560" s="564"/>
      <c r="D21560" s="209"/>
      <c r="F21560" s="685"/>
    </row>
    <row r="21561" spans="2:6" s="55" customFormat="1" x14ac:dyDescent="0.25">
      <c r="B21561" s="209"/>
      <c r="C21561" s="564"/>
      <c r="D21561" s="209"/>
      <c r="F21561" s="685"/>
    </row>
    <row r="21562" spans="2:6" s="55" customFormat="1" x14ac:dyDescent="0.25">
      <c r="B21562" s="209"/>
      <c r="C21562" s="564"/>
      <c r="D21562" s="209"/>
      <c r="F21562" s="685"/>
    </row>
    <row r="21563" spans="2:6" s="55" customFormat="1" x14ac:dyDescent="0.25">
      <c r="B21563" s="209"/>
      <c r="C21563" s="564"/>
      <c r="D21563" s="209"/>
      <c r="F21563" s="685"/>
    </row>
    <row r="21564" spans="2:6" s="55" customFormat="1" x14ac:dyDescent="0.25">
      <c r="B21564" s="209"/>
      <c r="C21564" s="564"/>
      <c r="D21564" s="209"/>
      <c r="F21564" s="685"/>
    </row>
    <row r="21565" spans="2:6" s="55" customFormat="1" x14ac:dyDescent="0.25">
      <c r="B21565" s="209"/>
      <c r="C21565" s="564"/>
      <c r="D21565" s="209"/>
      <c r="F21565" s="685"/>
    </row>
    <row r="21566" spans="2:6" s="55" customFormat="1" x14ac:dyDescent="0.25">
      <c r="B21566" s="209"/>
      <c r="C21566" s="564"/>
      <c r="D21566" s="209"/>
      <c r="F21566" s="685"/>
    </row>
    <row r="21567" spans="2:6" s="55" customFormat="1" x14ac:dyDescent="0.25">
      <c r="B21567" s="209"/>
      <c r="C21567" s="564"/>
      <c r="D21567" s="209"/>
      <c r="F21567" s="685"/>
    </row>
    <row r="21568" spans="2:6" s="55" customFormat="1" x14ac:dyDescent="0.25">
      <c r="B21568" s="209"/>
      <c r="C21568" s="564"/>
      <c r="D21568" s="209"/>
      <c r="F21568" s="685"/>
    </row>
    <row r="21569" spans="2:6" s="55" customFormat="1" x14ac:dyDescent="0.25">
      <c r="B21569" s="209"/>
      <c r="C21569" s="564"/>
      <c r="D21569" s="209"/>
      <c r="F21569" s="685"/>
    </row>
    <row r="21570" spans="2:6" s="55" customFormat="1" x14ac:dyDescent="0.25">
      <c r="B21570" s="209"/>
      <c r="C21570" s="564"/>
      <c r="D21570" s="209"/>
      <c r="F21570" s="685"/>
    </row>
    <row r="21571" spans="2:6" s="55" customFormat="1" x14ac:dyDescent="0.25">
      <c r="B21571" s="209"/>
      <c r="C21571" s="564"/>
      <c r="D21571" s="209"/>
      <c r="F21571" s="685"/>
    </row>
    <row r="21572" spans="2:6" s="55" customFormat="1" x14ac:dyDescent="0.25">
      <c r="B21572" s="209"/>
      <c r="C21572" s="564"/>
      <c r="D21572" s="209"/>
      <c r="F21572" s="685"/>
    </row>
    <row r="21573" spans="2:6" s="55" customFormat="1" x14ac:dyDescent="0.25">
      <c r="B21573" s="209"/>
      <c r="C21573" s="564"/>
      <c r="D21573" s="209"/>
      <c r="F21573" s="685"/>
    </row>
    <row r="21574" spans="2:6" s="55" customFormat="1" x14ac:dyDescent="0.25">
      <c r="B21574" s="209"/>
      <c r="C21574" s="564"/>
      <c r="D21574" s="209"/>
      <c r="F21574" s="685"/>
    </row>
    <row r="21575" spans="2:6" s="55" customFormat="1" x14ac:dyDescent="0.25">
      <c r="B21575" s="209"/>
      <c r="C21575" s="564"/>
      <c r="D21575" s="209"/>
      <c r="F21575" s="685"/>
    </row>
    <row r="21576" spans="2:6" s="55" customFormat="1" x14ac:dyDescent="0.25">
      <c r="B21576" s="209"/>
      <c r="C21576" s="564"/>
      <c r="D21576" s="209"/>
      <c r="F21576" s="685"/>
    </row>
    <row r="21577" spans="2:6" s="55" customFormat="1" x14ac:dyDescent="0.25">
      <c r="B21577" s="209"/>
      <c r="C21577" s="564"/>
      <c r="D21577" s="209"/>
      <c r="F21577" s="685"/>
    </row>
    <row r="21578" spans="2:6" s="55" customFormat="1" x14ac:dyDescent="0.25">
      <c r="B21578" s="209"/>
      <c r="C21578" s="564"/>
      <c r="D21578" s="209"/>
      <c r="F21578" s="685"/>
    </row>
    <row r="21579" spans="2:6" s="55" customFormat="1" x14ac:dyDescent="0.25">
      <c r="B21579" s="209"/>
      <c r="C21579" s="564"/>
      <c r="D21579" s="209"/>
      <c r="F21579" s="685"/>
    </row>
    <row r="21580" spans="2:6" s="55" customFormat="1" x14ac:dyDescent="0.25">
      <c r="B21580" s="209"/>
      <c r="C21580" s="564"/>
      <c r="D21580" s="209"/>
      <c r="F21580" s="685"/>
    </row>
    <row r="21581" spans="2:6" s="55" customFormat="1" x14ac:dyDescent="0.25">
      <c r="B21581" s="209"/>
      <c r="C21581" s="564"/>
      <c r="D21581" s="209"/>
      <c r="F21581" s="685"/>
    </row>
    <row r="21582" spans="2:6" s="55" customFormat="1" x14ac:dyDescent="0.25">
      <c r="B21582" s="209"/>
      <c r="C21582" s="564"/>
      <c r="D21582" s="209"/>
      <c r="F21582" s="685"/>
    </row>
    <row r="21583" spans="2:6" s="55" customFormat="1" x14ac:dyDescent="0.25">
      <c r="B21583" s="209"/>
      <c r="C21583" s="564"/>
      <c r="D21583" s="209"/>
      <c r="F21583" s="685"/>
    </row>
    <row r="21584" spans="2:6" s="55" customFormat="1" x14ac:dyDescent="0.25">
      <c r="B21584" s="209"/>
      <c r="C21584" s="564"/>
      <c r="D21584" s="209"/>
      <c r="F21584" s="685"/>
    </row>
    <row r="21585" spans="2:6" s="55" customFormat="1" x14ac:dyDescent="0.25">
      <c r="B21585" s="209"/>
      <c r="C21585" s="564"/>
      <c r="D21585" s="209"/>
      <c r="F21585" s="685"/>
    </row>
    <row r="21586" spans="2:6" s="55" customFormat="1" x14ac:dyDescent="0.25">
      <c r="B21586" s="209"/>
      <c r="C21586" s="564"/>
      <c r="D21586" s="209"/>
      <c r="F21586" s="685"/>
    </row>
    <row r="21587" spans="2:6" s="55" customFormat="1" x14ac:dyDescent="0.25">
      <c r="B21587" s="209"/>
      <c r="C21587" s="564"/>
      <c r="D21587" s="209"/>
      <c r="F21587" s="685"/>
    </row>
    <row r="21588" spans="2:6" s="55" customFormat="1" x14ac:dyDescent="0.25">
      <c r="B21588" s="209"/>
      <c r="C21588" s="564"/>
      <c r="D21588" s="209"/>
      <c r="F21588" s="685"/>
    </row>
    <row r="21589" spans="2:6" s="55" customFormat="1" x14ac:dyDescent="0.25">
      <c r="B21589" s="209"/>
      <c r="C21589" s="564"/>
      <c r="D21589" s="209"/>
      <c r="F21589" s="685"/>
    </row>
    <row r="21590" spans="2:6" s="55" customFormat="1" x14ac:dyDescent="0.25">
      <c r="B21590" s="209"/>
      <c r="C21590" s="564"/>
      <c r="D21590" s="209"/>
      <c r="F21590" s="685"/>
    </row>
    <row r="21591" spans="2:6" s="55" customFormat="1" x14ac:dyDescent="0.25">
      <c r="B21591" s="209"/>
      <c r="C21591" s="564"/>
      <c r="D21591" s="209"/>
      <c r="F21591" s="685"/>
    </row>
    <row r="21592" spans="2:6" s="55" customFormat="1" x14ac:dyDescent="0.25">
      <c r="B21592" s="209"/>
      <c r="C21592" s="564"/>
      <c r="D21592" s="209"/>
      <c r="F21592" s="685"/>
    </row>
    <row r="21593" spans="2:6" s="55" customFormat="1" x14ac:dyDescent="0.25">
      <c r="B21593" s="209"/>
      <c r="C21593" s="564"/>
      <c r="D21593" s="209"/>
      <c r="F21593" s="685"/>
    </row>
    <row r="21594" spans="2:6" s="55" customFormat="1" x14ac:dyDescent="0.25">
      <c r="B21594" s="209"/>
      <c r="C21594" s="564"/>
      <c r="D21594" s="209"/>
      <c r="F21594" s="685"/>
    </row>
    <row r="21595" spans="2:6" s="55" customFormat="1" x14ac:dyDescent="0.25">
      <c r="B21595" s="209"/>
      <c r="C21595" s="564"/>
      <c r="D21595" s="209"/>
      <c r="F21595" s="685"/>
    </row>
    <row r="21596" spans="2:6" s="55" customFormat="1" x14ac:dyDescent="0.25">
      <c r="B21596" s="209"/>
      <c r="C21596" s="564"/>
      <c r="D21596" s="209"/>
      <c r="F21596" s="685"/>
    </row>
    <row r="21597" spans="2:6" s="55" customFormat="1" x14ac:dyDescent="0.25">
      <c r="B21597" s="209"/>
      <c r="C21597" s="564"/>
      <c r="D21597" s="209"/>
      <c r="F21597" s="685"/>
    </row>
    <row r="21598" spans="2:6" s="55" customFormat="1" x14ac:dyDescent="0.25">
      <c r="B21598" s="209"/>
      <c r="C21598" s="564"/>
      <c r="D21598" s="209"/>
      <c r="F21598" s="685"/>
    </row>
    <row r="21599" spans="2:6" s="55" customFormat="1" x14ac:dyDescent="0.25">
      <c r="B21599" s="209"/>
      <c r="C21599" s="564"/>
      <c r="D21599" s="209"/>
      <c r="F21599" s="685"/>
    </row>
    <row r="21600" spans="2:6" s="55" customFormat="1" x14ac:dyDescent="0.25">
      <c r="B21600" s="209"/>
      <c r="C21600" s="564"/>
      <c r="D21600" s="209"/>
      <c r="F21600" s="685"/>
    </row>
    <row r="21601" spans="2:6" s="55" customFormat="1" x14ac:dyDescent="0.25">
      <c r="B21601" s="209"/>
      <c r="C21601" s="564"/>
      <c r="D21601" s="209"/>
      <c r="F21601" s="685"/>
    </row>
    <row r="21602" spans="2:6" s="55" customFormat="1" x14ac:dyDescent="0.25">
      <c r="B21602" s="209"/>
      <c r="C21602" s="564"/>
      <c r="D21602" s="209"/>
      <c r="F21602" s="685"/>
    </row>
    <row r="21603" spans="2:6" s="55" customFormat="1" x14ac:dyDescent="0.25">
      <c r="B21603" s="209"/>
      <c r="C21603" s="564"/>
      <c r="D21603" s="209"/>
      <c r="F21603" s="685"/>
    </row>
    <row r="21604" spans="2:6" s="55" customFormat="1" x14ac:dyDescent="0.25">
      <c r="B21604" s="209"/>
      <c r="C21604" s="564"/>
      <c r="D21604" s="209"/>
      <c r="F21604" s="685"/>
    </row>
    <row r="21605" spans="2:6" s="55" customFormat="1" x14ac:dyDescent="0.25">
      <c r="B21605" s="209"/>
      <c r="C21605" s="564"/>
      <c r="D21605" s="209"/>
      <c r="F21605" s="685"/>
    </row>
    <row r="21606" spans="2:6" s="55" customFormat="1" x14ac:dyDescent="0.25">
      <c r="B21606" s="209"/>
      <c r="C21606" s="564"/>
      <c r="D21606" s="209"/>
      <c r="F21606" s="685"/>
    </row>
    <row r="21607" spans="2:6" s="55" customFormat="1" x14ac:dyDescent="0.25">
      <c r="B21607" s="209"/>
      <c r="C21607" s="564"/>
      <c r="D21607" s="209"/>
      <c r="F21607" s="685"/>
    </row>
    <row r="21608" spans="2:6" s="55" customFormat="1" x14ac:dyDescent="0.25">
      <c r="B21608" s="209"/>
      <c r="C21608" s="564"/>
      <c r="D21608" s="209"/>
      <c r="F21608" s="685"/>
    </row>
    <row r="21609" spans="2:6" s="55" customFormat="1" x14ac:dyDescent="0.25">
      <c r="B21609" s="209"/>
      <c r="C21609" s="564"/>
      <c r="D21609" s="209"/>
      <c r="F21609" s="685"/>
    </row>
    <row r="21610" spans="2:6" s="55" customFormat="1" x14ac:dyDescent="0.25">
      <c r="B21610" s="209"/>
      <c r="C21610" s="564"/>
      <c r="D21610" s="209"/>
      <c r="F21610" s="685"/>
    </row>
    <row r="21611" spans="2:6" s="55" customFormat="1" x14ac:dyDescent="0.25">
      <c r="B21611" s="209"/>
      <c r="C21611" s="564"/>
      <c r="D21611" s="209"/>
      <c r="F21611" s="685"/>
    </row>
    <row r="21612" spans="2:6" s="55" customFormat="1" x14ac:dyDescent="0.25">
      <c r="B21612" s="209"/>
      <c r="C21612" s="564"/>
      <c r="D21612" s="209"/>
      <c r="F21612" s="685"/>
    </row>
    <row r="21613" spans="2:6" s="55" customFormat="1" x14ac:dyDescent="0.25">
      <c r="B21613" s="209"/>
      <c r="C21613" s="564"/>
      <c r="D21613" s="209"/>
      <c r="F21613" s="685"/>
    </row>
    <row r="21614" spans="2:6" s="55" customFormat="1" x14ac:dyDescent="0.25">
      <c r="B21614" s="209"/>
      <c r="C21614" s="564"/>
      <c r="D21614" s="209"/>
      <c r="F21614" s="685"/>
    </row>
    <row r="21615" spans="2:6" s="55" customFormat="1" x14ac:dyDescent="0.25">
      <c r="B21615" s="209"/>
      <c r="C21615" s="564"/>
      <c r="D21615" s="209"/>
      <c r="F21615" s="685"/>
    </row>
    <row r="21616" spans="2:6" s="55" customFormat="1" x14ac:dyDescent="0.25">
      <c r="B21616" s="209"/>
      <c r="C21616" s="564"/>
      <c r="D21616" s="209"/>
      <c r="F21616" s="685"/>
    </row>
    <row r="21617" spans="2:6" s="55" customFormat="1" x14ac:dyDescent="0.25">
      <c r="B21617" s="209"/>
      <c r="C21617" s="564"/>
      <c r="D21617" s="209"/>
      <c r="F21617" s="685"/>
    </row>
    <row r="21618" spans="2:6" s="55" customFormat="1" x14ac:dyDescent="0.25">
      <c r="B21618" s="209"/>
      <c r="C21618" s="564"/>
      <c r="D21618" s="209"/>
      <c r="F21618" s="685"/>
    </row>
    <row r="21619" spans="2:6" s="55" customFormat="1" x14ac:dyDescent="0.25">
      <c r="B21619" s="209"/>
      <c r="C21619" s="564"/>
      <c r="D21619" s="209"/>
      <c r="F21619" s="685"/>
    </row>
    <row r="21620" spans="2:6" s="55" customFormat="1" x14ac:dyDescent="0.25">
      <c r="B21620" s="209"/>
      <c r="C21620" s="564"/>
      <c r="D21620" s="209"/>
      <c r="F21620" s="685"/>
    </row>
    <row r="21621" spans="2:6" s="55" customFormat="1" x14ac:dyDescent="0.25">
      <c r="B21621" s="209"/>
      <c r="C21621" s="564"/>
      <c r="D21621" s="209"/>
      <c r="F21621" s="685"/>
    </row>
    <row r="21622" spans="2:6" s="55" customFormat="1" x14ac:dyDescent="0.25">
      <c r="B21622" s="209"/>
      <c r="C21622" s="564"/>
      <c r="D21622" s="209"/>
      <c r="F21622" s="685"/>
    </row>
    <row r="21623" spans="2:6" s="55" customFormat="1" x14ac:dyDescent="0.25">
      <c r="B21623" s="209"/>
      <c r="C21623" s="564"/>
      <c r="D21623" s="209"/>
      <c r="F21623" s="685"/>
    </row>
    <row r="21624" spans="2:6" s="55" customFormat="1" x14ac:dyDescent="0.25">
      <c r="B21624" s="209"/>
      <c r="C21624" s="564"/>
      <c r="D21624" s="209"/>
      <c r="F21624" s="685"/>
    </row>
    <row r="21625" spans="2:6" s="55" customFormat="1" x14ac:dyDescent="0.25">
      <c r="B21625" s="209"/>
      <c r="C21625" s="564"/>
      <c r="D21625" s="209"/>
      <c r="F21625" s="685"/>
    </row>
    <row r="21626" spans="2:6" s="55" customFormat="1" x14ac:dyDescent="0.25">
      <c r="B21626" s="209"/>
      <c r="C21626" s="564"/>
      <c r="D21626" s="209"/>
      <c r="F21626" s="685"/>
    </row>
    <row r="21627" spans="2:6" s="55" customFormat="1" x14ac:dyDescent="0.25">
      <c r="B21627" s="209"/>
      <c r="C21627" s="564"/>
      <c r="D21627" s="209"/>
      <c r="F21627" s="685"/>
    </row>
    <row r="21628" spans="2:6" s="55" customFormat="1" x14ac:dyDescent="0.25">
      <c r="B21628" s="209"/>
      <c r="C21628" s="564"/>
      <c r="D21628" s="209"/>
      <c r="F21628" s="685"/>
    </row>
    <row r="21629" spans="2:6" s="55" customFormat="1" x14ac:dyDescent="0.25">
      <c r="B21629" s="209"/>
      <c r="C21629" s="564"/>
      <c r="D21629" s="209"/>
      <c r="F21629" s="685"/>
    </row>
    <row r="21630" spans="2:6" s="55" customFormat="1" x14ac:dyDescent="0.25">
      <c r="B21630" s="209"/>
      <c r="C21630" s="564"/>
      <c r="D21630" s="209"/>
      <c r="F21630" s="685"/>
    </row>
    <row r="21631" spans="2:6" s="55" customFormat="1" x14ac:dyDescent="0.25">
      <c r="B21631" s="209"/>
      <c r="C21631" s="564"/>
      <c r="D21631" s="209"/>
      <c r="F21631" s="685"/>
    </row>
    <row r="21632" spans="2:6" s="55" customFormat="1" x14ac:dyDescent="0.25">
      <c r="B21632" s="209"/>
      <c r="C21632" s="564"/>
      <c r="D21632" s="209"/>
      <c r="F21632" s="685"/>
    </row>
    <row r="21633" spans="2:6" s="55" customFormat="1" x14ac:dyDescent="0.25">
      <c r="B21633" s="209"/>
      <c r="C21633" s="564"/>
      <c r="D21633" s="209"/>
      <c r="F21633" s="685"/>
    </row>
    <row r="21634" spans="2:6" s="55" customFormat="1" x14ac:dyDescent="0.25">
      <c r="B21634" s="209"/>
      <c r="C21634" s="564"/>
      <c r="D21634" s="209"/>
      <c r="F21634" s="685"/>
    </row>
    <row r="21635" spans="2:6" s="55" customFormat="1" x14ac:dyDescent="0.25">
      <c r="B21635" s="209"/>
      <c r="C21635" s="564"/>
      <c r="D21635" s="209"/>
      <c r="F21635" s="685"/>
    </row>
    <row r="21636" spans="2:6" s="55" customFormat="1" x14ac:dyDescent="0.25">
      <c r="B21636" s="209"/>
      <c r="C21636" s="564"/>
      <c r="D21636" s="209"/>
      <c r="F21636" s="685"/>
    </row>
    <row r="21637" spans="2:6" s="55" customFormat="1" x14ac:dyDescent="0.25">
      <c r="B21637" s="209"/>
      <c r="C21637" s="564"/>
      <c r="D21637" s="209"/>
      <c r="F21637" s="685"/>
    </row>
    <row r="21638" spans="2:6" s="55" customFormat="1" x14ac:dyDescent="0.25">
      <c r="B21638" s="209"/>
      <c r="C21638" s="564"/>
      <c r="D21638" s="209"/>
      <c r="F21638" s="685"/>
    </row>
    <row r="21639" spans="2:6" s="55" customFormat="1" x14ac:dyDescent="0.25">
      <c r="B21639" s="209"/>
      <c r="C21639" s="564"/>
      <c r="D21639" s="209"/>
      <c r="F21639" s="685"/>
    </row>
    <row r="21640" spans="2:6" s="55" customFormat="1" x14ac:dyDescent="0.25">
      <c r="B21640" s="209"/>
      <c r="C21640" s="564"/>
      <c r="D21640" s="209"/>
      <c r="F21640" s="685"/>
    </row>
    <row r="21641" spans="2:6" s="55" customFormat="1" x14ac:dyDescent="0.25">
      <c r="B21641" s="209"/>
      <c r="C21641" s="564"/>
      <c r="D21641" s="209"/>
      <c r="F21641" s="685"/>
    </row>
    <row r="21642" spans="2:6" s="55" customFormat="1" x14ac:dyDescent="0.25">
      <c r="B21642" s="209"/>
      <c r="C21642" s="564"/>
      <c r="D21642" s="209"/>
      <c r="F21642" s="685"/>
    </row>
    <row r="21643" spans="2:6" s="55" customFormat="1" x14ac:dyDescent="0.25">
      <c r="B21643" s="209"/>
      <c r="C21643" s="564"/>
      <c r="D21643" s="209"/>
      <c r="F21643" s="685"/>
    </row>
    <row r="21644" spans="2:6" s="55" customFormat="1" x14ac:dyDescent="0.25">
      <c r="B21644" s="209"/>
      <c r="C21644" s="564"/>
      <c r="D21644" s="209"/>
      <c r="F21644" s="685"/>
    </row>
    <row r="21645" spans="2:6" s="55" customFormat="1" x14ac:dyDescent="0.25">
      <c r="B21645" s="209"/>
      <c r="C21645" s="564"/>
      <c r="D21645" s="209"/>
      <c r="F21645" s="685"/>
    </row>
    <row r="21646" spans="2:6" s="55" customFormat="1" x14ac:dyDescent="0.25">
      <c r="B21646" s="209"/>
      <c r="C21646" s="564"/>
      <c r="D21646" s="209"/>
      <c r="F21646" s="685"/>
    </row>
    <row r="21647" spans="2:6" s="55" customFormat="1" x14ac:dyDescent="0.25">
      <c r="B21647" s="209"/>
      <c r="C21647" s="564"/>
      <c r="D21647" s="209"/>
      <c r="F21647" s="685"/>
    </row>
    <row r="21648" spans="2:6" s="55" customFormat="1" x14ac:dyDescent="0.25">
      <c r="B21648" s="209"/>
      <c r="C21648" s="564"/>
      <c r="D21648" s="209"/>
      <c r="F21648" s="685"/>
    </row>
    <row r="21649" spans="2:6" s="55" customFormat="1" x14ac:dyDescent="0.25">
      <c r="B21649" s="209"/>
      <c r="C21649" s="564"/>
      <c r="D21649" s="209"/>
      <c r="F21649" s="685"/>
    </row>
    <row r="21650" spans="2:6" s="55" customFormat="1" x14ac:dyDescent="0.25">
      <c r="B21650" s="209"/>
      <c r="C21650" s="564"/>
      <c r="D21650" s="209"/>
      <c r="F21650" s="685"/>
    </row>
    <row r="21651" spans="2:6" s="55" customFormat="1" x14ac:dyDescent="0.25">
      <c r="B21651" s="209"/>
      <c r="C21651" s="564"/>
      <c r="D21651" s="209"/>
      <c r="F21651" s="685"/>
    </row>
    <row r="21652" spans="2:6" s="55" customFormat="1" x14ac:dyDescent="0.25">
      <c r="B21652" s="209"/>
      <c r="C21652" s="564"/>
      <c r="D21652" s="209"/>
      <c r="F21652" s="685"/>
    </row>
    <row r="21653" spans="2:6" s="55" customFormat="1" x14ac:dyDescent="0.25">
      <c r="B21653" s="209"/>
      <c r="C21653" s="564"/>
      <c r="D21653" s="209"/>
      <c r="F21653" s="685"/>
    </row>
    <row r="21654" spans="2:6" s="55" customFormat="1" x14ac:dyDescent="0.25">
      <c r="B21654" s="209"/>
      <c r="C21654" s="564"/>
      <c r="D21654" s="209"/>
      <c r="F21654" s="685"/>
    </row>
    <row r="21655" spans="2:6" s="55" customFormat="1" x14ac:dyDescent="0.25">
      <c r="B21655" s="209"/>
      <c r="C21655" s="564"/>
      <c r="D21655" s="209"/>
      <c r="F21655" s="685"/>
    </row>
    <row r="21656" spans="2:6" s="55" customFormat="1" x14ac:dyDescent="0.25">
      <c r="B21656" s="209"/>
      <c r="C21656" s="564"/>
      <c r="D21656" s="209"/>
      <c r="F21656" s="685"/>
    </row>
    <row r="21657" spans="2:6" s="55" customFormat="1" x14ac:dyDescent="0.25">
      <c r="B21657" s="209"/>
      <c r="C21657" s="564"/>
      <c r="D21657" s="209"/>
      <c r="F21657" s="685"/>
    </row>
    <row r="21658" spans="2:6" s="55" customFormat="1" x14ac:dyDescent="0.25">
      <c r="B21658" s="209"/>
      <c r="C21658" s="564"/>
      <c r="D21658" s="209"/>
      <c r="F21658" s="685"/>
    </row>
    <row r="21659" spans="2:6" s="55" customFormat="1" x14ac:dyDescent="0.25">
      <c r="B21659" s="209"/>
      <c r="C21659" s="564"/>
      <c r="D21659" s="209"/>
      <c r="F21659" s="685"/>
    </row>
    <row r="21660" spans="2:6" s="55" customFormat="1" x14ac:dyDescent="0.25">
      <c r="B21660" s="209"/>
      <c r="C21660" s="564"/>
      <c r="D21660" s="209"/>
      <c r="F21660" s="685"/>
    </row>
    <row r="21661" spans="2:6" s="55" customFormat="1" x14ac:dyDescent="0.25">
      <c r="B21661" s="209"/>
      <c r="C21661" s="564"/>
      <c r="D21661" s="209"/>
      <c r="F21661" s="685"/>
    </row>
    <row r="21662" spans="2:6" s="55" customFormat="1" x14ac:dyDescent="0.25">
      <c r="B21662" s="209"/>
      <c r="C21662" s="564"/>
      <c r="D21662" s="209"/>
      <c r="F21662" s="685"/>
    </row>
    <row r="21663" spans="2:6" s="55" customFormat="1" x14ac:dyDescent="0.25">
      <c r="B21663" s="209"/>
      <c r="C21663" s="564"/>
      <c r="D21663" s="209"/>
      <c r="F21663" s="685"/>
    </row>
    <row r="21664" spans="2:6" s="55" customFormat="1" x14ac:dyDescent="0.25">
      <c r="B21664" s="209"/>
      <c r="C21664" s="564"/>
      <c r="D21664" s="209"/>
      <c r="F21664" s="685"/>
    </row>
    <row r="21665" spans="2:6" s="55" customFormat="1" x14ac:dyDescent="0.25">
      <c r="B21665" s="209"/>
      <c r="C21665" s="564"/>
      <c r="D21665" s="209"/>
      <c r="F21665" s="685"/>
    </row>
    <row r="21666" spans="2:6" s="55" customFormat="1" x14ac:dyDescent="0.25">
      <c r="B21666" s="209"/>
      <c r="C21666" s="564"/>
      <c r="D21666" s="209"/>
      <c r="F21666" s="685"/>
    </row>
    <row r="21667" spans="2:6" s="55" customFormat="1" x14ac:dyDescent="0.25">
      <c r="B21667" s="209"/>
      <c r="C21667" s="564"/>
      <c r="D21667" s="209"/>
      <c r="F21667" s="685"/>
    </row>
    <row r="21668" spans="2:6" s="55" customFormat="1" x14ac:dyDescent="0.25">
      <c r="B21668" s="209"/>
      <c r="C21668" s="564"/>
      <c r="D21668" s="209"/>
      <c r="F21668" s="685"/>
    </row>
    <row r="21669" spans="2:6" s="55" customFormat="1" x14ac:dyDescent="0.25">
      <c r="B21669" s="209"/>
      <c r="C21669" s="564"/>
      <c r="D21669" s="209"/>
      <c r="F21669" s="685"/>
    </row>
    <row r="21670" spans="2:6" s="55" customFormat="1" x14ac:dyDescent="0.25">
      <c r="B21670" s="209"/>
      <c r="C21670" s="564"/>
      <c r="D21670" s="209"/>
      <c r="F21670" s="685"/>
    </row>
    <row r="21671" spans="2:6" s="55" customFormat="1" x14ac:dyDescent="0.25">
      <c r="B21671" s="209"/>
      <c r="C21671" s="564"/>
      <c r="D21671" s="209"/>
      <c r="F21671" s="685"/>
    </row>
    <row r="21672" spans="2:6" s="55" customFormat="1" x14ac:dyDescent="0.25">
      <c r="B21672" s="209"/>
      <c r="C21672" s="564"/>
      <c r="D21672" s="209"/>
      <c r="F21672" s="685"/>
    </row>
    <row r="21673" spans="2:6" s="55" customFormat="1" x14ac:dyDescent="0.25">
      <c r="B21673" s="209"/>
      <c r="C21673" s="564"/>
      <c r="D21673" s="209"/>
      <c r="F21673" s="685"/>
    </row>
    <row r="21674" spans="2:6" s="55" customFormat="1" x14ac:dyDescent="0.25">
      <c r="B21674" s="209"/>
      <c r="C21674" s="564"/>
      <c r="D21674" s="209"/>
      <c r="F21674" s="685"/>
    </row>
    <row r="21675" spans="2:6" s="55" customFormat="1" x14ac:dyDescent="0.25">
      <c r="B21675" s="209"/>
      <c r="C21675" s="564"/>
      <c r="D21675" s="209"/>
      <c r="F21675" s="685"/>
    </row>
    <row r="21676" spans="2:6" s="55" customFormat="1" x14ac:dyDescent="0.25">
      <c r="B21676" s="209"/>
      <c r="C21676" s="564"/>
      <c r="D21676" s="209"/>
      <c r="F21676" s="685"/>
    </row>
    <row r="21677" spans="2:6" s="55" customFormat="1" x14ac:dyDescent="0.25">
      <c r="B21677" s="209"/>
      <c r="C21677" s="564"/>
      <c r="D21677" s="209"/>
      <c r="F21677" s="685"/>
    </row>
    <row r="21678" spans="2:6" s="55" customFormat="1" x14ac:dyDescent="0.25">
      <c r="B21678" s="209"/>
      <c r="C21678" s="564"/>
      <c r="D21678" s="209"/>
      <c r="F21678" s="685"/>
    </row>
    <row r="21679" spans="2:6" s="55" customFormat="1" x14ac:dyDescent="0.25">
      <c r="B21679" s="209"/>
      <c r="C21679" s="564"/>
      <c r="D21679" s="209"/>
      <c r="F21679" s="685"/>
    </row>
    <row r="21680" spans="2:6" s="55" customFormat="1" x14ac:dyDescent="0.25">
      <c r="B21680" s="209"/>
      <c r="C21680" s="564"/>
      <c r="D21680" s="209"/>
      <c r="F21680" s="685"/>
    </row>
    <row r="21681" spans="2:6" s="55" customFormat="1" x14ac:dyDescent="0.25">
      <c r="B21681" s="209"/>
      <c r="C21681" s="564"/>
      <c r="D21681" s="209"/>
      <c r="F21681" s="685"/>
    </row>
    <row r="21682" spans="2:6" s="55" customFormat="1" x14ac:dyDescent="0.25">
      <c r="B21682" s="209"/>
      <c r="C21682" s="564"/>
      <c r="D21682" s="209"/>
      <c r="F21682" s="685"/>
    </row>
    <row r="21683" spans="2:6" s="55" customFormat="1" x14ac:dyDescent="0.25">
      <c r="B21683" s="209"/>
      <c r="C21683" s="564"/>
      <c r="D21683" s="209"/>
      <c r="F21683" s="685"/>
    </row>
    <row r="21684" spans="2:6" s="55" customFormat="1" x14ac:dyDescent="0.25">
      <c r="B21684" s="209"/>
      <c r="C21684" s="564"/>
      <c r="D21684" s="209"/>
      <c r="F21684" s="685"/>
    </row>
    <row r="21685" spans="2:6" s="55" customFormat="1" x14ac:dyDescent="0.25">
      <c r="B21685" s="209"/>
      <c r="C21685" s="564"/>
      <c r="D21685" s="209"/>
      <c r="F21685" s="685"/>
    </row>
    <row r="21686" spans="2:6" s="55" customFormat="1" x14ac:dyDescent="0.25">
      <c r="B21686" s="209"/>
      <c r="C21686" s="564"/>
      <c r="D21686" s="209"/>
      <c r="F21686" s="685"/>
    </row>
    <row r="21687" spans="2:6" s="55" customFormat="1" x14ac:dyDescent="0.25">
      <c r="B21687" s="209"/>
      <c r="C21687" s="564"/>
      <c r="D21687" s="209"/>
      <c r="F21687" s="685"/>
    </row>
    <row r="21688" spans="2:6" s="55" customFormat="1" x14ac:dyDescent="0.25">
      <c r="B21688" s="209"/>
      <c r="C21688" s="564"/>
      <c r="D21688" s="209"/>
      <c r="F21688" s="685"/>
    </row>
    <row r="21689" spans="2:6" s="55" customFormat="1" x14ac:dyDescent="0.25">
      <c r="B21689" s="209"/>
      <c r="C21689" s="564"/>
      <c r="D21689" s="209"/>
      <c r="F21689" s="685"/>
    </row>
    <row r="21690" spans="2:6" s="55" customFormat="1" x14ac:dyDescent="0.25">
      <c r="B21690" s="209"/>
      <c r="C21690" s="564"/>
      <c r="D21690" s="209"/>
      <c r="F21690" s="685"/>
    </row>
    <row r="21691" spans="2:6" s="55" customFormat="1" x14ac:dyDescent="0.25">
      <c r="B21691" s="209"/>
      <c r="C21691" s="564"/>
      <c r="D21691" s="209"/>
      <c r="F21691" s="685"/>
    </row>
    <row r="21692" spans="2:6" s="55" customFormat="1" x14ac:dyDescent="0.25">
      <c r="B21692" s="209"/>
      <c r="C21692" s="564"/>
      <c r="D21692" s="209"/>
      <c r="F21692" s="685"/>
    </row>
    <row r="21693" spans="2:6" s="55" customFormat="1" x14ac:dyDescent="0.25">
      <c r="B21693" s="209"/>
      <c r="C21693" s="564"/>
      <c r="D21693" s="209"/>
      <c r="F21693" s="685"/>
    </row>
    <row r="21694" spans="2:6" s="55" customFormat="1" x14ac:dyDescent="0.25">
      <c r="B21694" s="209"/>
      <c r="C21694" s="564"/>
      <c r="D21694" s="209"/>
      <c r="F21694" s="685"/>
    </row>
    <row r="21695" spans="2:6" s="55" customFormat="1" x14ac:dyDescent="0.25">
      <c r="B21695" s="209"/>
      <c r="C21695" s="564"/>
      <c r="D21695" s="209"/>
      <c r="F21695" s="685"/>
    </row>
    <row r="21696" spans="2:6" s="55" customFormat="1" x14ac:dyDescent="0.25">
      <c r="B21696" s="209"/>
      <c r="C21696" s="564"/>
      <c r="D21696" s="209"/>
      <c r="F21696" s="685"/>
    </row>
    <row r="21697" spans="2:6" s="55" customFormat="1" x14ac:dyDescent="0.25">
      <c r="B21697" s="209"/>
      <c r="C21697" s="564"/>
      <c r="D21697" s="209"/>
      <c r="F21697" s="685"/>
    </row>
    <row r="21698" spans="2:6" s="55" customFormat="1" x14ac:dyDescent="0.25">
      <c r="B21698" s="209"/>
      <c r="C21698" s="564"/>
      <c r="D21698" s="209"/>
      <c r="F21698" s="685"/>
    </row>
    <row r="21699" spans="2:6" s="55" customFormat="1" x14ac:dyDescent="0.25">
      <c r="B21699" s="209"/>
      <c r="C21699" s="564"/>
      <c r="D21699" s="209"/>
      <c r="F21699" s="685"/>
    </row>
    <row r="21700" spans="2:6" s="55" customFormat="1" x14ac:dyDescent="0.25">
      <c r="B21700" s="209"/>
      <c r="C21700" s="564"/>
      <c r="D21700" s="209"/>
      <c r="F21700" s="685"/>
    </row>
    <row r="21701" spans="2:6" s="55" customFormat="1" x14ac:dyDescent="0.25">
      <c r="B21701" s="209"/>
      <c r="C21701" s="564"/>
      <c r="D21701" s="209"/>
      <c r="F21701" s="685"/>
    </row>
    <row r="21702" spans="2:6" s="55" customFormat="1" x14ac:dyDescent="0.25">
      <c r="B21702" s="209"/>
      <c r="C21702" s="564"/>
      <c r="D21702" s="209"/>
      <c r="F21702" s="685"/>
    </row>
    <row r="21703" spans="2:6" s="55" customFormat="1" x14ac:dyDescent="0.25">
      <c r="B21703" s="209"/>
      <c r="C21703" s="564"/>
      <c r="D21703" s="209"/>
      <c r="F21703" s="685"/>
    </row>
    <row r="21704" spans="2:6" s="55" customFormat="1" x14ac:dyDescent="0.25">
      <c r="B21704" s="209"/>
      <c r="C21704" s="564"/>
      <c r="D21704" s="209"/>
      <c r="F21704" s="685"/>
    </row>
    <row r="21705" spans="2:6" s="55" customFormat="1" x14ac:dyDescent="0.25">
      <c r="B21705" s="209"/>
      <c r="C21705" s="564"/>
      <c r="D21705" s="209"/>
      <c r="F21705" s="685"/>
    </row>
    <row r="21706" spans="2:6" s="55" customFormat="1" x14ac:dyDescent="0.25">
      <c r="B21706" s="209"/>
      <c r="C21706" s="564"/>
      <c r="D21706" s="209"/>
      <c r="F21706" s="685"/>
    </row>
    <row r="21707" spans="2:6" s="55" customFormat="1" x14ac:dyDescent="0.25">
      <c r="B21707" s="209"/>
      <c r="C21707" s="564"/>
      <c r="D21707" s="209"/>
      <c r="F21707" s="685"/>
    </row>
    <row r="21708" spans="2:6" s="55" customFormat="1" x14ac:dyDescent="0.25">
      <c r="B21708" s="209"/>
      <c r="C21708" s="564"/>
      <c r="D21708" s="209"/>
      <c r="F21708" s="685"/>
    </row>
    <row r="21709" spans="2:6" s="55" customFormat="1" x14ac:dyDescent="0.25">
      <c r="B21709" s="209"/>
      <c r="C21709" s="564"/>
      <c r="D21709" s="209"/>
      <c r="F21709" s="685"/>
    </row>
    <row r="21710" spans="2:6" s="55" customFormat="1" x14ac:dyDescent="0.25">
      <c r="B21710" s="209"/>
      <c r="C21710" s="564"/>
      <c r="D21710" s="209"/>
      <c r="F21710" s="685"/>
    </row>
    <row r="21711" spans="2:6" s="55" customFormat="1" x14ac:dyDescent="0.25">
      <c r="B21711" s="209"/>
      <c r="C21711" s="564"/>
      <c r="D21711" s="209"/>
      <c r="F21711" s="685"/>
    </row>
    <row r="21712" spans="2:6" s="55" customFormat="1" x14ac:dyDescent="0.25">
      <c r="B21712" s="209"/>
      <c r="C21712" s="564"/>
      <c r="D21712" s="209"/>
      <c r="F21712" s="685"/>
    </row>
    <row r="21713" spans="2:6" s="55" customFormat="1" x14ac:dyDescent="0.25">
      <c r="B21713" s="209"/>
      <c r="C21713" s="564"/>
      <c r="D21713" s="209"/>
      <c r="F21713" s="685"/>
    </row>
    <row r="21714" spans="2:6" s="55" customFormat="1" x14ac:dyDescent="0.25">
      <c r="B21714" s="209"/>
      <c r="C21714" s="564"/>
      <c r="D21714" s="209"/>
      <c r="F21714" s="685"/>
    </row>
    <row r="21715" spans="2:6" s="55" customFormat="1" x14ac:dyDescent="0.25">
      <c r="B21715" s="209"/>
      <c r="C21715" s="564"/>
      <c r="D21715" s="209"/>
      <c r="F21715" s="685"/>
    </row>
    <row r="21716" spans="2:6" s="55" customFormat="1" x14ac:dyDescent="0.25">
      <c r="B21716" s="209"/>
      <c r="C21716" s="564"/>
      <c r="D21716" s="209"/>
      <c r="F21716" s="685"/>
    </row>
    <row r="21717" spans="2:6" s="55" customFormat="1" x14ac:dyDescent="0.25">
      <c r="B21717" s="209"/>
      <c r="C21717" s="564"/>
      <c r="D21717" s="209"/>
      <c r="F21717" s="685"/>
    </row>
    <row r="21718" spans="2:6" s="55" customFormat="1" x14ac:dyDescent="0.25">
      <c r="B21718" s="209"/>
      <c r="C21718" s="564"/>
      <c r="D21718" s="209"/>
      <c r="F21718" s="685"/>
    </row>
    <row r="21719" spans="2:6" s="55" customFormat="1" x14ac:dyDescent="0.25">
      <c r="B21719" s="209"/>
      <c r="C21719" s="564"/>
      <c r="D21719" s="209"/>
      <c r="F21719" s="685"/>
    </row>
    <row r="21720" spans="2:6" s="55" customFormat="1" x14ac:dyDescent="0.25">
      <c r="B21720" s="209"/>
      <c r="C21720" s="564"/>
      <c r="D21720" s="209"/>
      <c r="F21720" s="685"/>
    </row>
    <row r="21721" spans="2:6" s="55" customFormat="1" x14ac:dyDescent="0.25">
      <c r="B21721" s="209"/>
      <c r="C21721" s="564"/>
      <c r="D21721" s="209"/>
      <c r="F21721" s="685"/>
    </row>
    <row r="21722" spans="2:6" s="55" customFormat="1" x14ac:dyDescent="0.25">
      <c r="B21722" s="209"/>
      <c r="C21722" s="564"/>
      <c r="D21722" s="209"/>
      <c r="F21722" s="685"/>
    </row>
    <row r="21723" spans="2:6" s="55" customFormat="1" x14ac:dyDescent="0.25">
      <c r="B21723" s="209"/>
      <c r="C21723" s="564"/>
      <c r="D21723" s="209"/>
      <c r="F21723" s="685"/>
    </row>
    <row r="21724" spans="2:6" s="55" customFormat="1" x14ac:dyDescent="0.25">
      <c r="B21724" s="209"/>
      <c r="C21724" s="564"/>
      <c r="D21724" s="209"/>
      <c r="F21724" s="685"/>
    </row>
    <row r="21725" spans="2:6" s="55" customFormat="1" x14ac:dyDescent="0.25">
      <c r="B21725" s="209"/>
      <c r="C21725" s="564"/>
      <c r="D21725" s="209"/>
      <c r="F21725" s="685"/>
    </row>
    <row r="21726" spans="2:6" s="55" customFormat="1" x14ac:dyDescent="0.25">
      <c r="B21726" s="209"/>
      <c r="C21726" s="564"/>
      <c r="D21726" s="209"/>
      <c r="F21726" s="685"/>
    </row>
    <row r="21727" spans="2:6" s="55" customFormat="1" x14ac:dyDescent="0.25">
      <c r="B21727" s="209"/>
      <c r="C21727" s="564"/>
      <c r="D21727" s="209"/>
      <c r="F21727" s="685"/>
    </row>
    <row r="21728" spans="2:6" s="55" customFormat="1" x14ac:dyDescent="0.25">
      <c r="B21728" s="209"/>
      <c r="C21728" s="564"/>
      <c r="D21728" s="209"/>
      <c r="F21728" s="685"/>
    </row>
    <row r="21729" spans="2:6" s="55" customFormat="1" x14ac:dyDescent="0.25">
      <c r="B21729" s="209"/>
      <c r="C21729" s="564"/>
      <c r="D21729" s="209"/>
      <c r="F21729" s="685"/>
    </row>
    <row r="21730" spans="2:6" s="55" customFormat="1" x14ac:dyDescent="0.25">
      <c r="B21730" s="209"/>
      <c r="C21730" s="564"/>
      <c r="D21730" s="209"/>
      <c r="F21730" s="685"/>
    </row>
    <row r="21731" spans="2:6" s="55" customFormat="1" x14ac:dyDescent="0.25">
      <c r="B21731" s="209"/>
      <c r="C21731" s="564"/>
      <c r="D21731" s="209"/>
      <c r="F21731" s="685"/>
    </row>
    <row r="21732" spans="2:6" s="55" customFormat="1" x14ac:dyDescent="0.25">
      <c r="B21732" s="209"/>
      <c r="C21732" s="564"/>
      <c r="D21732" s="209"/>
      <c r="F21732" s="685"/>
    </row>
    <row r="21733" spans="2:6" s="55" customFormat="1" x14ac:dyDescent="0.25">
      <c r="B21733" s="209"/>
      <c r="C21733" s="564"/>
      <c r="D21733" s="209"/>
      <c r="F21733" s="685"/>
    </row>
    <row r="21734" spans="2:6" s="55" customFormat="1" x14ac:dyDescent="0.25">
      <c r="B21734" s="209"/>
      <c r="C21734" s="564"/>
      <c r="D21734" s="209"/>
      <c r="F21734" s="685"/>
    </row>
    <row r="21735" spans="2:6" s="55" customFormat="1" x14ac:dyDescent="0.25">
      <c r="B21735" s="209"/>
      <c r="C21735" s="564"/>
      <c r="D21735" s="209"/>
      <c r="F21735" s="685"/>
    </row>
    <row r="21736" spans="2:6" s="55" customFormat="1" x14ac:dyDescent="0.25">
      <c r="B21736" s="209"/>
      <c r="C21736" s="564"/>
      <c r="D21736" s="209"/>
      <c r="F21736" s="685"/>
    </row>
    <row r="21737" spans="2:6" s="55" customFormat="1" x14ac:dyDescent="0.25">
      <c r="B21737" s="209"/>
      <c r="C21737" s="564"/>
      <c r="D21737" s="209"/>
      <c r="F21737" s="685"/>
    </row>
    <row r="21738" spans="2:6" s="55" customFormat="1" x14ac:dyDescent="0.25">
      <c r="B21738" s="209"/>
      <c r="C21738" s="564"/>
      <c r="D21738" s="209"/>
      <c r="F21738" s="685"/>
    </row>
    <row r="21739" spans="2:6" s="55" customFormat="1" x14ac:dyDescent="0.25">
      <c r="B21739" s="209"/>
      <c r="C21739" s="564"/>
      <c r="D21739" s="209"/>
      <c r="F21739" s="685"/>
    </row>
    <row r="21740" spans="2:6" s="55" customFormat="1" x14ac:dyDescent="0.25">
      <c r="B21740" s="209"/>
      <c r="C21740" s="564"/>
      <c r="D21740" s="209"/>
      <c r="F21740" s="685"/>
    </row>
    <row r="21741" spans="2:6" s="55" customFormat="1" x14ac:dyDescent="0.25">
      <c r="B21741" s="209"/>
      <c r="C21741" s="564"/>
      <c r="D21741" s="209"/>
      <c r="F21741" s="685"/>
    </row>
    <row r="21742" spans="2:6" s="55" customFormat="1" x14ac:dyDescent="0.25">
      <c r="B21742" s="209"/>
      <c r="C21742" s="564"/>
      <c r="D21742" s="209"/>
      <c r="F21742" s="685"/>
    </row>
    <row r="21743" spans="2:6" s="55" customFormat="1" x14ac:dyDescent="0.25">
      <c r="B21743" s="209"/>
      <c r="C21743" s="564"/>
      <c r="D21743" s="209"/>
      <c r="F21743" s="685"/>
    </row>
    <row r="21744" spans="2:6" s="55" customFormat="1" x14ac:dyDescent="0.25">
      <c r="B21744" s="209"/>
      <c r="C21744" s="564"/>
      <c r="D21744" s="209"/>
      <c r="F21744" s="685"/>
    </row>
    <row r="21745" spans="2:6" s="55" customFormat="1" x14ac:dyDescent="0.25">
      <c r="B21745" s="209"/>
      <c r="C21745" s="564"/>
      <c r="D21745" s="209"/>
      <c r="F21745" s="685"/>
    </row>
    <row r="21746" spans="2:6" s="55" customFormat="1" x14ac:dyDescent="0.25">
      <c r="B21746" s="209"/>
      <c r="C21746" s="564"/>
      <c r="D21746" s="209"/>
      <c r="F21746" s="685"/>
    </row>
    <row r="21747" spans="2:6" s="55" customFormat="1" x14ac:dyDescent="0.25">
      <c r="B21747" s="209"/>
      <c r="C21747" s="564"/>
      <c r="D21747" s="209"/>
      <c r="F21747" s="685"/>
    </row>
    <row r="21748" spans="2:6" s="55" customFormat="1" x14ac:dyDescent="0.25">
      <c r="B21748" s="209"/>
      <c r="C21748" s="564"/>
      <c r="D21748" s="209"/>
      <c r="F21748" s="685"/>
    </row>
    <row r="21749" spans="2:6" s="55" customFormat="1" x14ac:dyDescent="0.25">
      <c r="B21749" s="209"/>
      <c r="C21749" s="564"/>
      <c r="D21749" s="209"/>
      <c r="F21749" s="685"/>
    </row>
    <row r="21750" spans="2:6" s="55" customFormat="1" x14ac:dyDescent="0.25">
      <c r="B21750" s="209"/>
      <c r="C21750" s="564"/>
      <c r="D21750" s="209"/>
      <c r="F21750" s="685"/>
    </row>
    <row r="21751" spans="2:6" s="55" customFormat="1" x14ac:dyDescent="0.25">
      <c r="B21751" s="209"/>
      <c r="C21751" s="564"/>
      <c r="D21751" s="209"/>
      <c r="F21751" s="685"/>
    </row>
    <row r="21752" spans="2:6" s="55" customFormat="1" x14ac:dyDescent="0.25">
      <c r="B21752" s="209"/>
      <c r="C21752" s="564"/>
      <c r="D21752" s="209"/>
      <c r="F21752" s="685"/>
    </row>
    <row r="21753" spans="2:6" s="55" customFormat="1" x14ac:dyDescent="0.25">
      <c r="B21753" s="209"/>
      <c r="C21753" s="564"/>
      <c r="D21753" s="209"/>
      <c r="F21753" s="685"/>
    </row>
    <row r="21754" spans="2:6" s="55" customFormat="1" x14ac:dyDescent="0.25">
      <c r="B21754" s="209"/>
      <c r="C21754" s="564"/>
      <c r="D21754" s="209"/>
      <c r="F21754" s="685"/>
    </row>
    <row r="21755" spans="2:6" s="55" customFormat="1" x14ac:dyDescent="0.25">
      <c r="B21755" s="209"/>
      <c r="C21755" s="564"/>
      <c r="D21755" s="209"/>
      <c r="F21755" s="685"/>
    </row>
    <row r="21756" spans="2:6" s="55" customFormat="1" x14ac:dyDescent="0.25">
      <c r="B21756" s="209"/>
      <c r="C21756" s="564"/>
      <c r="D21756" s="209"/>
      <c r="F21756" s="685"/>
    </row>
    <row r="21757" spans="2:6" s="55" customFormat="1" x14ac:dyDescent="0.25">
      <c r="B21757" s="209"/>
      <c r="C21757" s="564"/>
      <c r="D21757" s="209"/>
      <c r="F21757" s="685"/>
    </row>
    <row r="21758" spans="2:6" s="55" customFormat="1" x14ac:dyDescent="0.25">
      <c r="B21758" s="209"/>
      <c r="C21758" s="564"/>
      <c r="D21758" s="209"/>
      <c r="F21758" s="685"/>
    </row>
    <row r="21759" spans="2:6" s="55" customFormat="1" x14ac:dyDescent="0.25">
      <c r="B21759" s="209"/>
      <c r="C21759" s="564"/>
      <c r="D21759" s="209"/>
      <c r="F21759" s="685"/>
    </row>
    <row r="21760" spans="2:6" s="55" customFormat="1" x14ac:dyDescent="0.25">
      <c r="B21760" s="209"/>
      <c r="C21760" s="564"/>
      <c r="D21760" s="209"/>
      <c r="F21760" s="685"/>
    </row>
    <row r="21761" spans="2:6" s="55" customFormat="1" x14ac:dyDescent="0.25">
      <c r="B21761" s="209"/>
      <c r="C21761" s="564"/>
      <c r="D21761" s="209"/>
      <c r="F21761" s="685"/>
    </row>
    <row r="21762" spans="2:6" s="55" customFormat="1" x14ac:dyDescent="0.25">
      <c r="B21762" s="209"/>
      <c r="C21762" s="564"/>
      <c r="D21762" s="209"/>
      <c r="F21762" s="685"/>
    </row>
    <row r="21763" spans="2:6" s="55" customFormat="1" x14ac:dyDescent="0.25">
      <c r="B21763" s="209"/>
      <c r="C21763" s="564"/>
      <c r="D21763" s="209"/>
      <c r="F21763" s="685"/>
    </row>
    <row r="21764" spans="2:6" s="55" customFormat="1" x14ac:dyDescent="0.25">
      <c r="B21764" s="209"/>
      <c r="C21764" s="564"/>
      <c r="D21764" s="209"/>
      <c r="F21764" s="685"/>
    </row>
    <row r="21765" spans="2:6" s="55" customFormat="1" x14ac:dyDescent="0.25">
      <c r="B21765" s="209"/>
      <c r="C21765" s="564"/>
      <c r="D21765" s="209"/>
      <c r="F21765" s="685"/>
    </row>
    <row r="21766" spans="2:6" s="55" customFormat="1" x14ac:dyDescent="0.25">
      <c r="B21766" s="209"/>
      <c r="C21766" s="564"/>
      <c r="D21766" s="209"/>
      <c r="F21766" s="685"/>
    </row>
    <row r="21767" spans="2:6" s="55" customFormat="1" x14ac:dyDescent="0.25">
      <c r="B21767" s="209"/>
      <c r="C21767" s="564"/>
      <c r="D21767" s="209"/>
      <c r="F21767" s="685"/>
    </row>
    <row r="21768" spans="2:6" s="55" customFormat="1" x14ac:dyDescent="0.25">
      <c r="B21768" s="209"/>
      <c r="C21768" s="564"/>
      <c r="D21768" s="209"/>
      <c r="F21768" s="685"/>
    </row>
    <row r="21769" spans="2:6" s="55" customFormat="1" x14ac:dyDescent="0.25">
      <c r="B21769" s="209"/>
      <c r="C21769" s="564"/>
      <c r="D21769" s="209"/>
      <c r="F21769" s="685"/>
    </row>
    <row r="21770" spans="2:6" s="55" customFormat="1" x14ac:dyDescent="0.25">
      <c r="B21770" s="209"/>
      <c r="C21770" s="564"/>
      <c r="D21770" s="209"/>
      <c r="F21770" s="685"/>
    </row>
    <row r="21771" spans="2:6" s="55" customFormat="1" x14ac:dyDescent="0.25">
      <c r="B21771" s="209"/>
      <c r="C21771" s="564"/>
      <c r="D21771" s="209"/>
      <c r="F21771" s="685"/>
    </row>
    <row r="21772" spans="2:6" s="55" customFormat="1" x14ac:dyDescent="0.25">
      <c r="B21772" s="209"/>
      <c r="C21772" s="564"/>
      <c r="D21772" s="209"/>
      <c r="F21772" s="685"/>
    </row>
    <row r="21773" spans="2:6" s="55" customFormat="1" x14ac:dyDescent="0.25">
      <c r="B21773" s="209"/>
      <c r="C21773" s="564"/>
      <c r="D21773" s="209"/>
      <c r="F21773" s="685"/>
    </row>
    <row r="21774" spans="2:6" s="55" customFormat="1" x14ac:dyDescent="0.25">
      <c r="B21774" s="209"/>
      <c r="C21774" s="564"/>
      <c r="D21774" s="209"/>
      <c r="F21774" s="685"/>
    </row>
    <row r="21775" spans="2:6" s="55" customFormat="1" x14ac:dyDescent="0.25">
      <c r="B21775" s="209"/>
      <c r="C21775" s="564"/>
      <c r="D21775" s="209"/>
      <c r="F21775" s="685"/>
    </row>
    <row r="21776" spans="2:6" s="55" customFormat="1" x14ac:dyDescent="0.25">
      <c r="B21776" s="209"/>
      <c r="C21776" s="564"/>
      <c r="D21776" s="209"/>
      <c r="F21776" s="685"/>
    </row>
    <row r="21777" spans="2:6" s="55" customFormat="1" x14ac:dyDescent="0.25">
      <c r="B21777" s="209"/>
      <c r="C21777" s="564"/>
      <c r="D21777" s="209"/>
      <c r="F21777" s="685"/>
    </row>
    <row r="21778" spans="2:6" s="55" customFormat="1" x14ac:dyDescent="0.25">
      <c r="B21778" s="209"/>
      <c r="C21778" s="564"/>
      <c r="D21778" s="209"/>
      <c r="F21778" s="685"/>
    </row>
    <row r="21779" spans="2:6" s="55" customFormat="1" x14ac:dyDescent="0.25">
      <c r="B21779" s="209"/>
      <c r="C21779" s="564"/>
      <c r="D21779" s="209"/>
      <c r="F21779" s="685"/>
    </row>
    <row r="21780" spans="2:6" s="55" customFormat="1" x14ac:dyDescent="0.25">
      <c r="B21780" s="209"/>
      <c r="C21780" s="564"/>
      <c r="D21780" s="209"/>
      <c r="F21780" s="685"/>
    </row>
    <row r="21781" spans="2:6" s="55" customFormat="1" x14ac:dyDescent="0.25">
      <c r="B21781" s="209"/>
      <c r="C21781" s="564"/>
      <c r="D21781" s="209"/>
      <c r="F21781" s="685"/>
    </row>
    <row r="21782" spans="2:6" s="55" customFormat="1" x14ac:dyDescent="0.25">
      <c r="B21782" s="209"/>
      <c r="C21782" s="564"/>
      <c r="D21782" s="209"/>
      <c r="F21782" s="685"/>
    </row>
    <row r="21783" spans="2:6" s="55" customFormat="1" x14ac:dyDescent="0.25">
      <c r="B21783" s="209"/>
      <c r="C21783" s="564"/>
      <c r="D21783" s="209"/>
      <c r="F21783" s="685"/>
    </row>
    <row r="21784" spans="2:6" s="55" customFormat="1" x14ac:dyDescent="0.25">
      <c r="B21784" s="209"/>
      <c r="C21784" s="564"/>
      <c r="D21784" s="209"/>
      <c r="F21784" s="685"/>
    </row>
    <row r="21785" spans="2:6" s="55" customFormat="1" x14ac:dyDescent="0.25">
      <c r="B21785" s="209"/>
      <c r="C21785" s="564"/>
      <c r="D21785" s="209"/>
      <c r="F21785" s="685"/>
    </row>
    <row r="21786" spans="2:6" s="55" customFormat="1" x14ac:dyDescent="0.25">
      <c r="B21786" s="209"/>
      <c r="C21786" s="564"/>
      <c r="D21786" s="209"/>
      <c r="F21786" s="685"/>
    </row>
    <row r="21787" spans="2:6" s="55" customFormat="1" x14ac:dyDescent="0.25">
      <c r="B21787" s="209"/>
      <c r="C21787" s="564"/>
      <c r="D21787" s="209"/>
      <c r="F21787" s="685"/>
    </row>
    <row r="21788" spans="2:6" s="55" customFormat="1" x14ac:dyDescent="0.25">
      <c r="B21788" s="209"/>
      <c r="C21788" s="564"/>
      <c r="D21788" s="209"/>
      <c r="F21788" s="685"/>
    </row>
    <row r="21789" spans="2:6" s="55" customFormat="1" x14ac:dyDescent="0.25">
      <c r="B21789" s="209"/>
      <c r="C21789" s="564"/>
      <c r="D21789" s="209"/>
      <c r="F21789" s="685"/>
    </row>
    <row r="21790" spans="2:6" s="55" customFormat="1" x14ac:dyDescent="0.25">
      <c r="B21790" s="209"/>
      <c r="C21790" s="564"/>
      <c r="D21790" s="209"/>
      <c r="F21790" s="685"/>
    </row>
    <row r="21791" spans="2:6" s="55" customFormat="1" x14ac:dyDescent="0.25">
      <c r="B21791" s="209"/>
      <c r="C21791" s="564"/>
      <c r="D21791" s="209"/>
      <c r="F21791" s="685"/>
    </row>
    <row r="21792" spans="2:6" s="55" customFormat="1" x14ac:dyDescent="0.25">
      <c r="B21792" s="209"/>
      <c r="C21792" s="564"/>
      <c r="D21792" s="209"/>
      <c r="F21792" s="685"/>
    </row>
    <row r="21793" spans="2:6" s="55" customFormat="1" x14ac:dyDescent="0.25">
      <c r="B21793" s="209"/>
      <c r="C21793" s="564"/>
      <c r="D21793" s="209"/>
      <c r="F21793" s="685"/>
    </row>
    <row r="21794" spans="2:6" s="55" customFormat="1" x14ac:dyDescent="0.25">
      <c r="B21794" s="209"/>
      <c r="C21794" s="564"/>
      <c r="D21794" s="209"/>
      <c r="F21794" s="685"/>
    </row>
    <row r="21795" spans="2:6" s="55" customFormat="1" x14ac:dyDescent="0.25">
      <c r="B21795" s="209"/>
      <c r="C21795" s="564"/>
      <c r="D21795" s="209"/>
      <c r="F21795" s="685"/>
    </row>
    <row r="21796" spans="2:6" s="55" customFormat="1" x14ac:dyDescent="0.25">
      <c r="B21796" s="209"/>
      <c r="C21796" s="564"/>
      <c r="D21796" s="209"/>
      <c r="F21796" s="685"/>
    </row>
    <row r="21797" spans="2:6" s="55" customFormat="1" x14ac:dyDescent="0.25">
      <c r="B21797" s="209"/>
      <c r="C21797" s="564"/>
      <c r="D21797" s="209"/>
      <c r="F21797" s="685"/>
    </row>
    <row r="21798" spans="2:6" s="55" customFormat="1" x14ac:dyDescent="0.25">
      <c r="B21798" s="209"/>
      <c r="C21798" s="564"/>
      <c r="D21798" s="209"/>
      <c r="F21798" s="685"/>
    </row>
    <row r="21799" spans="2:6" s="55" customFormat="1" x14ac:dyDescent="0.25">
      <c r="B21799" s="209"/>
      <c r="C21799" s="564"/>
      <c r="D21799" s="209"/>
      <c r="F21799" s="685"/>
    </row>
    <row r="21800" spans="2:6" s="55" customFormat="1" x14ac:dyDescent="0.25">
      <c r="B21800" s="209"/>
      <c r="C21800" s="564"/>
      <c r="D21800" s="209"/>
      <c r="F21800" s="685"/>
    </row>
    <row r="21801" spans="2:6" s="55" customFormat="1" x14ac:dyDescent="0.25">
      <c r="B21801" s="209"/>
      <c r="C21801" s="564"/>
      <c r="D21801" s="209"/>
      <c r="F21801" s="685"/>
    </row>
    <row r="21802" spans="2:6" s="55" customFormat="1" x14ac:dyDescent="0.25">
      <c r="B21802" s="209"/>
      <c r="C21802" s="564"/>
      <c r="D21802" s="209"/>
      <c r="F21802" s="685"/>
    </row>
    <row r="21803" spans="2:6" s="55" customFormat="1" x14ac:dyDescent="0.25">
      <c r="B21803" s="209"/>
      <c r="C21803" s="564"/>
      <c r="D21803" s="209"/>
      <c r="F21803" s="685"/>
    </row>
    <row r="21804" spans="2:6" s="55" customFormat="1" x14ac:dyDescent="0.25">
      <c r="B21804" s="209"/>
      <c r="C21804" s="564"/>
      <c r="D21804" s="209"/>
      <c r="F21804" s="685"/>
    </row>
    <row r="21805" spans="2:6" s="55" customFormat="1" x14ac:dyDescent="0.25">
      <c r="B21805" s="209"/>
      <c r="C21805" s="564"/>
      <c r="D21805" s="209"/>
      <c r="F21805" s="685"/>
    </row>
    <row r="21806" spans="2:6" s="55" customFormat="1" x14ac:dyDescent="0.25">
      <c r="B21806" s="209"/>
      <c r="C21806" s="564"/>
      <c r="D21806" s="209"/>
      <c r="F21806" s="685"/>
    </row>
    <row r="21807" spans="2:6" s="55" customFormat="1" x14ac:dyDescent="0.25">
      <c r="B21807" s="209"/>
      <c r="C21807" s="564"/>
      <c r="D21807" s="209"/>
      <c r="F21807" s="685"/>
    </row>
    <row r="21808" spans="2:6" s="55" customFormat="1" x14ac:dyDescent="0.25">
      <c r="B21808" s="209"/>
      <c r="C21808" s="564"/>
      <c r="D21808" s="209"/>
      <c r="F21808" s="685"/>
    </row>
    <row r="21809" spans="2:6" s="55" customFormat="1" x14ac:dyDescent="0.25">
      <c r="B21809" s="209"/>
      <c r="C21809" s="564"/>
      <c r="D21809" s="209"/>
      <c r="F21809" s="685"/>
    </row>
    <row r="21810" spans="2:6" s="55" customFormat="1" x14ac:dyDescent="0.25">
      <c r="B21810" s="209"/>
      <c r="C21810" s="564"/>
      <c r="D21810" s="209"/>
      <c r="F21810" s="685"/>
    </row>
    <row r="21811" spans="2:6" s="55" customFormat="1" x14ac:dyDescent="0.25">
      <c r="B21811" s="209"/>
      <c r="C21811" s="564"/>
      <c r="D21811" s="209"/>
      <c r="F21811" s="685"/>
    </row>
    <row r="21812" spans="2:6" s="55" customFormat="1" x14ac:dyDescent="0.25">
      <c r="B21812" s="209"/>
      <c r="C21812" s="564"/>
      <c r="D21812" s="209"/>
      <c r="F21812" s="685"/>
    </row>
    <row r="21813" spans="2:6" s="55" customFormat="1" x14ac:dyDescent="0.25">
      <c r="B21813" s="209"/>
      <c r="C21813" s="564"/>
      <c r="D21813" s="209"/>
      <c r="F21813" s="685"/>
    </row>
    <row r="21814" spans="2:6" s="55" customFormat="1" x14ac:dyDescent="0.25">
      <c r="B21814" s="209"/>
      <c r="C21814" s="564"/>
      <c r="D21814" s="209"/>
      <c r="F21814" s="685"/>
    </row>
    <row r="21815" spans="2:6" s="55" customFormat="1" x14ac:dyDescent="0.25">
      <c r="B21815" s="209"/>
      <c r="C21815" s="564"/>
      <c r="D21815" s="209"/>
      <c r="F21815" s="685"/>
    </row>
    <row r="21816" spans="2:6" s="55" customFormat="1" x14ac:dyDescent="0.25">
      <c r="B21816" s="209"/>
      <c r="C21816" s="564"/>
      <c r="D21816" s="209"/>
      <c r="F21816" s="685"/>
    </row>
    <row r="21817" spans="2:6" s="55" customFormat="1" x14ac:dyDescent="0.25">
      <c r="B21817" s="209"/>
      <c r="C21817" s="564"/>
      <c r="D21817" s="209"/>
      <c r="F21817" s="685"/>
    </row>
    <row r="21818" spans="2:6" s="55" customFormat="1" x14ac:dyDescent="0.25">
      <c r="B21818" s="209"/>
      <c r="C21818" s="564"/>
      <c r="D21818" s="209"/>
      <c r="F21818" s="685"/>
    </row>
    <row r="21819" spans="2:6" s="55" customFormat="1" x14ac:dyDescent="0.25">
      <c r="B21819" s="209"/>
      <c r="C21819" s="564"/>
      <c r="D21819" s="209"/>
      <c r="F21819" s="685"/>
    </row>
    <row r="21820" spans="2:6" s="55" customFormat="1" x14ac:dyDescent="0.25">
      <c r="B21820" s="209"/>
      <c r="C21820" s="564"/>
      <c r="D21820" s="209"/>
      <c r="F21820" s="685"/>
    </row>
    <row r="21821" spans="2:6" s="55" customFormat="1" x14ac:dyDescent="0.25">
      <c r="B21821" s="209"/>
      <c r="C21821" s="564"/>
      <c r="D21821" s="209"/>
      <c r="F21821" s="685"/>
    </row>
    <row r="21822" spans="2:6" s="55" customFormat="1" x14ac:dyDescent="0.25">
      <c r="B21822" s="209"/>
      <c r="C21822" s="564"/>
      <c r="D21822" s="209"/>
      <c r="F21822" s="685"/>
    </row>
    <row r="21823" spans="2:6" s="55" customFormat="1" x14ac:dyDescent="0.25">
      <c r="B21823" s="209"/>
      <c r="C21823" s="564"/>
      <c r="D21823" s="209"/>
      <c r="F21823" s="685"/>
    </row>
    <row r="21824" spans="2:6" s="55" customFormat="1" x14ac:dyDescent="0.25">
      <c r="B21824" s="209"/>
      <c r="C21824" s="564"/>
      <c r="D21824" s="209"/>
      <c r="F21824" s="685"/>
    </row>
    <row r="21825" spans="2:6" s="55" customFormat="1" x14ac:dyDescent="0.25">
      <c r="B21825" s="209"/>
      <c r="C21825" s="564"/>
      <c r="D21825" s="209"/>
      <c r="F21825" s="685"/>
    </row>
    <row r="21826" spans="2:6" s="55" customFormat="1" x14ac:dyDescent="0.25">
      <c r="B21826" s="209"/>
      <c r="C21826" s="564"/>
      <c r="D21826" s="209"/>
      <c r="F21826" s="685"/>
    </row>
    <row r="21827" spans="2:6" s="55" customFormat="1" x14ac:dyDescent="0.25">
      <c r="B21827" s="209"/>
      <c r="C21827" s="564"/>
      <c r="D21827" s="209"/>
      <c r="F21827" s="685"/>
    </row>
    <row r="21828" spans="2:6" s="55" customFormat="1" x14ac:dyDescent="0.25">
      <c r="B21828" s="209"/>
      <c r="C21828" s="564"/>
      <c r="D21828" s="209"/>
      <c r="F21828" s="685"/>
    </row>
    <row r="21829" spans="2:6" s="55" customFormat="1" x14ac:dyDescent="0.25">
      <c r="B21829" s="209"/>
      <c r="C21829" s="564"/>
      <c r="D21829" s="209"/>
      <c r="F21829" s="685"/>
    </row>
    <row r="21830" spans="2:6" s="55" customFormat="1" x14ac:dyDescent="0.25">
      <c r="B21830" s="209"/>
      <c r="C21830" s="564"/>
      <c r="D21830" s="209"/>
      <c r="F21830" s="685"/>
    </row>
    <row r="21831" spans="2:6" s="55" customFormat="1" x14ac:dyDescent="0.25">
      <c r="B21831" s="209"/>
      <c r="C21831" s="564"/>
      <c r="D21831" s="209"/>
      <c r="F21831" s="685"/>
    </row>
    <row r="21832" spans="2:6" s="55" customFormat="1" x14ac:dyDescent="0.25">
      <c r="B21832" s="209"/>
      <c r="C21832" s="564"/>
      <c r="D21832" s="209"/>
      <c r="F21832" s="685"/>
    </row>
    <row r="21833" spans="2:6" s="55" customFormat="1" x14ac:dyDescent="0.25">
      <c r="B21833" s="209"/>
      <c r="C21833" s="564"/>
      <c r="D21833" s="209"/>
      <c r="F21833" s="685"/>
    </row>
    <row r="21834" spans="2:6" s="55" customFormat="1" x14ac:dyDescent="0.25">
      <c r="B21834" s="209"/>
      <c r="C21834" s="564"/>
      <c r="D21834" s="209"/>
      <c r="F21834" s="685"/>
    </row>
    <row r="21835" spans="2:6" s="55" customFormat="1" x14ac:dyDescent="0.25">
      <c r="B21835" s="209"/>
      <c r="C21835" s="564"/>
      <c r="D21835" s="209"/>
      <c r="F21835" s="685"/>
    </row>
    <row r="21836" spans="2:6" s="55" customFormat="1" x14ac:dyDescent="0.25">
      <c r="B21836" s="209"/>
      <c r="C21836" s="564"/>
      <c r="D21836" s="209"/>
      <c r="F21836" s="685"/>
    </row>
    <row r="21837" spans="2:6" s="55" customFormat="1" x14ac:dyDescent="0.25">
      <c r="B21837" s="209"/>
      <c r="C21837" s="564"/>
      <c r="D21837" s="209"/>
      <c r="F21837" s="685"/>
    </row>
    <row r="21838" spans="2:6" s="55" customFormat="1" x14ac:dyDescent="0.25">
      <c r="B21838" s="209"/>
      <c r="C21838" s="564"/>
      <c r="D21838" s="209"/>
      <c r="F21838" s="685"/>
    </row>
    <row r="21839" spans="2:6" s="55" customFormat="1" x14ac:dyDescent="0.25">
      <c r="B21839" s="209"/>
      <c r="C21839" s="564"/>
      <c r="D21839" s="209"/>
      <c r="F21839" s="685"/>
    </row>
    <row r="21840" spans="2:6" s="55" customFormat="1" x14ac:dyDescent="0.25">
      <c r="B21840" s="209"/>
      <c r="C21840" s="564"/>
      <c r="D21840" s="209"/>
      <c r="F21840" s="685"/>
    </row>
    <row r="21841" spans="2:6" s="55" customFormat="1" x14ac:dyDescent="0.25">
      <c r="B21841" s="209"/>
      <c r="C21841" s="564"/>
      <c r="D21841" s="209"/>
      <c r="F21841" s="685"/>
    </row>
    <row r="21842" spans="2:6" s="55" customFormat="1" x14ac:dyDescent="0.25">
      <c r="B21842" s="209"/>
      <c r="C21842" s="564"/>
      <c r="D21842" s="209"/>
      <c r="F21842" s="685"/>
    </row>
    <row r="21843" spans="2:6" s="55" customFormat="1" x14ac:dyDescent="0.25">
      <c r="B21843" s="209"/>
      <c r="C21843" s="564"/>
      <c r="D21843" s="209"/>
      <c r="F21843" s="685"/>
    </row>
    <row r="21844" spans="2:6" s="55" customFormat="1" x14ac:dyDescent="0.25">
      <c r="B21844" s="209"/>
      <c r="C21844" s="564"/>
      <c r="D21844" s="209"/>
      <c r="F21844" s="685"/>
    </row>
    <row r="21845" spans="2:6" s="55" customFormat="1" x14ac:dyDescent="0.25">
      <c r="B21845" s="209"/>
      <c r="C21845" s="564"/>
      <c r="D21845" s="209"/>
      <c r="F21845" s="685"/>
    </row>
    <row r="21846" spans="2:6" s="55" customFormat="1" x14ac:dyDescent="0.25">
      <c r="B21846" s="209"/>
      <c r="C21846" s="564"/>
      <c r="D21846" s="209"/>
      <c r="F21846" s="685"/>
    </row>
    <row r="21847" spans="2:6" s="55" customFormat="1" x14ac:dyDescent="0.25">
      <c r="B21847" s="209"/>
      <c r="C21847" s="564"/>
      <c r="D21847" s="209"/>
      <c r="F21847" s="685"/>
    </row>
    <row r="21848" spans="2:6" s="55" customFormat="1" x14ac:dyDescent="0.25">
      <c r="B21848" s="209"/>
      <c r="C21848" s="564"/>
      <c r="D21848" s="209"/>
      <c r="F21848" s="685"/>
    </row>
    <row r="21849" spans="2:6" s="55" customFormat="1" x14ac:dyDescent="0.25">
      <c r="B21849" s="209"/>
      <c r="C21849" s="564"/>
      <c r="D21849" s="209"/>
      <c r="F21849" s="685"/>
    </row>
    <row r="21850" spans="2:6" s="55" customFormat="1" x14ac:dyDescent="0.25">
      <c r="B21850" s="209"/>
      <c r="C21850" s="564"/>
      <c r="D21850" s="209"/>
      <c r="F21850" s="685"/>
    </row>
    <row r="21851" spans="2:6" s="55" customFormat="1" x14ac:dyDescent="0.25">
      <c r="B21851" s="209"/>
      <c r="C21851" s="564"/>
      <c r="D21851" s="209"/>
      <c r="F21851" s="685"/>
    </row>
    <row r="21852" spans="2:6" s="55" customFormat="1" x14ac:dyDescent="0.25">
      <c r="B21852" s="209"/>
      <c r="C21852" s="564"/>
      <c r="D21852" s="209"/>
      <c r="F21852" s="685"/>
    </row>
    <row r="21853" spans="2:6" s="55" customFormat="1" x14ac:dyDescent="0.25">
      <c r="B21853" s="209"/>
      <c r="C21853" s="564"/>
      <c r="D21853" s="209"/>
      <c r="F21853" s="685"/>
    </row>
    <row r="21854" spans="2:6" s="55" customFormat="1" x14ac:dyDescent="0.25">
      <c r="B21854" s="209"/>
      <c r="C21854" s="564"/>
      <c r="D21854" s="209"/>
      <c r="F21854" s="685"/>
    </row>
    <row r="21855" spans="2:6" s="55" customFormat="1" x14ac:dyDescent="0.25">
      <c r="B21855" s="209"/>
      <c r="C21855" s="564"/>
      <c r="D21855" s="209"/>
      <c r="F21855" s="685"/>
    </row>
    <row r="21856" spans="2:6" s="55" customFormat="1" x14ac:dyDescent="0.25">
      <c r="B21856" s="209"/>
      <c r="C21856" s="564"/>
      <c r="D21856" s="209"/>
      <c r="F21856" s="685"/>
    </row>
    <row r="21857" spans="2:6" s="55" customFormat="1" x14ac:dyDescent="0.25">
      <c r="B21857" s="209"/>
      <c r="C21857" s="564"/>
      <c r="D21857" s="209"/>
      <c r="F21857" s="685"/>
    </row>
    <row r="21858" spans="2:6" s="55" customFormat="1" x14ac:dyDescent="0.25">
      <c r="B21858" s="209"/>
      <c r="C21858" s="564"/>
      <c r="D21858" s="209"/>
      <c r="F21858" s="685"/>
    </row>
    <row r="21859" spans="2:6" s="55" customFormat="1" x14ac:dyDescent="0.25">
      <c r="B21859" s="209"/>
      <c r="C21859" s="564"/>
      <c r="D21859" s="209"/>
      <c r="F21859" s="685"/>
    </row>
    <row r="21860" spans="2:6" s="55" customFormat="1" x14ac:dyDescent="0.25">
      <c r="B21860" s="209"/>
      <c r="C21860" s="564"/>
      <c r="D21860" s="209"/>
      <c r="F21860" s="685"/>
    </row>
    <row r="21861" spans="2:6" s="55" customFormat="1" x14ac:dyDescent="0.25">
      <c r="B21861" s="209"/>
      <c r="C21861" s="564"/>
      <c r="D21861" s="209"/>
      <c r="F21861" s="685"/>
    </row>
    <row r="21862" spans="2:6" s="55" customFormat="1" x14ac:dyDescent="0.25">
      <c r="B21862" s="209"/>
      <c r="C21862" s="564"/>
      <c r="D21862" s="209"/>
      <c r="F21862" s="685"/>
    </row>
    <row r="21863" spans="2:6" s="55" customFormat="1" x14ac:dyDescent="0.25">
      <c r="B21863" s="209"/>
      <c r="C21863" s="564"/>
      <c r="D21863" s="209"/>
      <c r="F21863" s="685"/>
    </row>
    <row r="21864" spans="2:6" s="55" customFormat="1" x14ac:dyDescent="0.25">
      <c r="B21864" s="209"/>
      <c r="C21864" s="564"/>
      <c r="D21864" s="209"/>
      <c r="F21864" s="685"/>
    </row>
    <row r="21865" spans="2:6" s="55" customFormat="1" x14ac:dyDescent="0.25">
      <c r="B21865" s="209"/>
      <c r="C21865" s="564"/>
      <c r="D21865" s="209"/>
      <c r="F21865" s="685"/>
    </row>
    <row r="21866" spans="2:6" s="55" customFormat="1" x14ac:dyDescent="0.25">
      <c r="B21866" s="209"/>
      <c r="C21866" s="564"/>
      <c r="D21866" s="209"/>
      <c r="F21866" s="685"/>
    </row>
    <row r="21867" spans="2:6" s="55" customFormat="1" x14ac:dyDescent="0.25">
      <c r="B21867" s="209"/>
      <c r="C21867" s="564"/>
      <c r="D21867" s="209"/>
      <c r="F21867" s="685"/>
    </row>
    <row r="21868" spans="2:6" s="55" customFormat="1" x14ac:dyDescent="0.25">
      <c r="B21868" s="209"/>
      <c r="C21868" s="564"/>
      <c r="D21868" s="209"/>
      <c r="F21868" s="685"/>
    </row>
    <row r="21869" spans="2:6" s="55" customFormat="1" x14ac:dyDescent="0.25">
      <c r="B21869" s="209"/>
      <c r="C21869" s="564"/>
      <c r="D21869" s="209"/>
      <c r="F21869" s="685"/>
    </row>
    <row r="21870" spans="2:6" s="55" customFormat="1" x14ac:dyDescent="0.25">
      <c r="B21870" s="209"/>
      <c r="C21870" s="564"/>
      <c r="D21870" s="209"/>
      <c r="F21870" s="685"/>
    </row>
    <row r="21871" spans="2:6" s="55" customFormat="1" x14ac:dyDescent="0.25">
      <c r="B21871" s="209"/>
      <c r="C21871" s="564"/>
      <c r="D21871" s="209"/>
      <c r="F21871" s="685"/>
    </row>
    <row r="21872" spans="2:6" s="55" customFormat="1" x14ac:dyDescent="0.25">
      <c r="B21872" s="209"/>
      <c r="C21872" s="564"/>
      <c r="D21872" s="209"/>
      <c r="F21872" s="685"/>
    </row>
    <row r="21873" spans="2:6" s="55" customFormat="1" x14ac:dyDescent="0.25">
      <c r="B21873" s="209"/>
      <c r="C21873" s="564"/>
      <c r="D21873" s="209"/>
      <c r="F21873" s="685"/>
    </row>
    <row r="21874" spans="2:6" s="55" customFormat="1" x14ac:dyDescent="0.25">
      <c r="B21874" s="209"/>
      <c r="C21874" s="564"/>
      <c r="D21874" s="209"/>
      <c r="F21874" s="685"/>
    </row>
    <row r="21875" spans="2:6" s="55" customFormat="1" x14ac:dyDescent="0.25">
      <c r="B21875" s="209"/>
      <c r="C21875" s="564"/>
      <c r="D21875" s="209"/>
      <c r="F21875" s="685"/>
    </row>
    <row r="21876" spans="2:6" s="55" customFormat="1" x14ac:dyDescent="0.25">
      <c r="B21876" s="209"/>
      <c r="C21876" s="564"/>
      <c r="D21876" s="209"/>
      <c r="F21876" s="685"/>
    </row>
    <row r="21877" spans="2:6" s="55" customFormat="1" x14ac:dyDescent="0.25">
      <c r="B21877" s="209"/>
      <c r="C21877" s="564"/>
      <c r="D21877" s="209"/>
      <c r="F21877" s="685"/>
    </row>
    <row r="21878" spans="2:6" s="55" customFormat="1" x14ac:dyDescent="0.25">
      <c r="B21878" s="209"/>
      <c r="C21878" s="564"/>
      <c r="D21878" s="209"/>
      <c r="F21878" s="685"/>
    </row>
    <row r="21879" spans="2:6" s="55" customFormat="1" x14ac:dyDescent="0.25">
      <c r="B21879" s="209"/>
      <c r="C21879" s="564"/>
      <c r="D21879" s="209"/>
      <c r="F21879" s="685"/>
    </row>
    <row r="21880" spans="2:6" s="55" customFormat="1" x14ac:dyDescent="0.25">
      <c r="B21880" s="209"/>
      <c r="C21880" s="564"/>
      <c r="D21880" s="209"/>
      <c r="F21880" s="685"/>
    </row>
    <row r="21881" spans="2:6" s="55" customFormat="1" x14ac:dyDescent="0.25">
      <c r="B21881" s="209"/>
      <c r="C21881" s="564"/>
      <c r="D21881" s="209"/>
      <c r="F21881" s="685"/>
    </row>
    <row r="21882" spans="2:6" s="55" customFormat="1" x14ac:dyDescent="0.25">
      <c r="B21882" s="209"/>
      <c r="C21882" s="564"/>
      <c r="D21882" s="209"/>
      <c r="F21882" s="685"/>
    </row>
    <row r="21883" spans="2:6" s="55" customFormat="1" x14ac:dyDescent="0.25">
      <c r="B21883" s="209"/>
      <c r="C21883" s="564"/>
      <c r="D21883" s="209"/>
      <c r="F21883" s="685"/>
    </row>
    <row r="21884" spans="2:6" s="55" customFormat="1" x14ac:dyDescent="0.25">
      <c r="B21884" s="209"/>
      <c r="C21884" s="564"/>
      <c r="D21884" s="209"/>
      <c r="F21884" s="685"/>
    </row>
    <row r="21885" spans="2:6" s="55" customFormat="1" x14ac:dyDescent="0.25">
      <c r="B21885" s="209"/>
      <c r="C21885" s="564"/>
      <c r="D21885" s="209"/>
      <c r="F21885" s="685"/>
    </row>
    <row r="21886" spans="2:6" s="55" customFormat="1" x14ac:dyDescent="0.25">
      <c r="B21886" s="209"/>
      <c r="C21886" s="564"/>
      <c r="D21886" s="209"/>
      <c r="F21886" s="685"/>
    </row>
    <row r="21887" spans="2:6" s="55" customFormat="1" x14ac:dyDescent="0.25">
      <c r="B21887" s="209"/>
      <c r="C21887" s="564"/>
      <c r="D21887" s="209"/>
      <c r="F21887" s="685"/>
    </row>
    <row r="21888" spans="2:6" s="55" customFormat="1" x14ac:dyDescent="0.25">
      <c r="B21888" s="209"/>
      <c r="C21888" s="564"/>
      <c r="D21888" s="209"/>
      <c r="F21888" s="685"/>
    </row>
    <row r="21889" spans="2:6" s="55" customFormat="1" x14ac:dyDescent="0.25">
      <c r="B21889" s="209"/>
      <c r="C21889" s="564"/>
      <c r="D21889" s="209"/>
      <c r="F21889" s="685"/>
    </row>
    <row r="21890" spans="2:6" s="55" customFormat="1" x14ac:dyDescent="0.25">
      <c r="B21890" s="209"/>
      <c r="C21890" s="564"/>
      <c r="D21890" s="209"/>
      <c r="F21890" s="685"/>
    </row>
    <row r="21891" spans="2:6" s="55" customFormat="1" x14ac:dyDescent="0.25">
      <c r="B21891" s="209"/>
      <c r="C21891" s="564"/>
      <c r="D21891" s="209"/>
      <c r="F21891" s="685"/>
    </row>
    <row r="21892" spans="2:6" s="55" customFormat="1" x14ac:dyDescent="0.25">
      <c r="B21892" s="209"/>
      <c r="C21892" s="564"/>
      <c r="D21892" s="209"/>
      <c r="F21892" s="685"/>
    </row>
    <row r="21893" spans="2:6" s="55" customFormat="1" x14ac:dyDescent="0.25">
      <c r="B21893" s="209"/>
      <c r="C21893" s="564"/>
      <c r="D21893" s="209"/>
      <c r="F21893" s="685"/>
    </row>
    <row r="21894" spans="2:6" s="55" customFormat="1" x14ac:dyDescent="0.25">
      <c r="B21894" s="209"/>
      <c r="C21894" s="564"/>
      <c r="D21894" s="209"/>
      <c r="F21894" s="685"/>
    </row>
    <row r="21895" spans="2:6" s="55" customFormat="1" x14ac:dyDescent="0.25">
      <c r="B21895" s="209"/>
      <c r="C21895" s="564"/>
      <c r="D21895" s="209"/>
      <c r="F21895" s="685"/>
    </row>
    <row r="21896" spans="2:6" s="55" customFormat="1" x14ac:dyDescent="0.25">
      <c r="B21896" s="209"/>
      <c r="C21896" s="564"/>
      <c r="D21896" s="209"/>
      <c r="F21896" s="685"/>
    </row>
    <row r="21897" spans="2:6" s="55" customFormat="1" x14ac:dyDescent="0.25">
      <c r="B21897" s="209"/>
      <c r="C21897" s="564"/>
      <c r="D21897" s="209"/>
      <c r="F21897" s="685"/>
    </row>
    <row r="21898" spans="2:6" s="55" customFormat="1" x14ac:dyDescent="0.25">
      <c r="B21898" s="209"/>
      <c r="C21898" s="564"/>
      <c r="D21898" s="209"/>
      <c r="F21898" s="685"/>
    </row>
    <row r="21899" spans="2:6" s="55" customFormat="1" x14ac:dyDescent="0.25">
      <c r="B21899" s="209"/>
      <c r="C21899" s="564"/>
      <c r="D21899" s="209"/>
      <c r="F21899" s="685"/>
    </row>
    <row r="21900" spans="2:6" s="55" customFormat="1" x14ac:dyDescent="0.25">
      <c r="B21900" s="209"/>
      <c r="C21900" s="564"/>
      <c r="D21900" s="209"/>
      <c r="F21900" s="685"/>
    </row>
    <row r="21901" spans="2:6" s="55" customFormat="1" x14ac:dyDescent="0.25">
      <c r="B21901" s="209"/>
      <c r="C21901" s="564"/>
      <c r="D21901" s="209"/>
      <c r="F21901" s="685"/>
    </row>
    <row r="21902" spans="2:6" s="55" customFormat="1" x14ac:dyDescent="0.25">
      <c r="B21902" s="209"/>
      <c r="C21902" s="564"/>
      <c r="D21902" s="209"/>
      <c r="F21902" s="685"/>
    </row>
    <row r="21903" spans="2:6" s="55" customFormat="1" x14ac:dyDescent="0.25">
      <c r="B21903" s="209"/>
      <c r="C21903" s="564"/>
      <c r="D21903" s="209"/>
      <c r="F21903" s="685"/>
    </row>
    <row r="21904" spans="2:6" s="55" customFormat="1" x14ac:dyDescent="0.25">
      <c r="B21904" s="209"/>
      <c r="C21904" s="564"/>
      <c r="D21904" s="209"/>
      <c r="F21904" s="685"/>
    </row>
    <row r="21905" spans="2:6" s="55" customFormat="1" x14ac:dyDescent="0.25">
      <c r="B21905" s="209"/>
      <c r="C21905" s="564"/>
      <c r="D21905" s="209"/>
      <c r="F21905" s="685"/>
    </row>
    <row r="21906" spans="2:6" s="55" customFormat="1" x14ac:dyDescent="0.25">
      <c r="B21906" s="209"/>
      <c r="C21906" s="564"/>
      <c r="D21906" s="209"/>
      <c r="F21906" s="685"/>
    </row>
    <row r="21907" spans="2:6" s="55" customFormat="1" x14ac:dyDescent="0.25">
      <c r="B21907" s="209"/>
      <c r="C21907" s="564"/>
      <c r="D21907" s="209"/>
      <c r="F21907" s="685"/>
    </row>
    <row r="21908" spans="2:6" s="55" customFormat="1" x14ac:dyDescent="0.25">
      <c r="B21908" s="209"/>
      <c r="C21908" s="564"/>
      <c r="D21908" s="209"/>
      <c r="F21908" s="685"/>
    </row>
    <row r="21909" spans="2:6" s="55" customFormat="1" x14ac:dyDescent="0.25">
      <c r="B21909" s="209"/>
      <c r="C21909" s="564"/>
      <c r="D21909" s="209"/>
      <c r="F21909" s="685"/>
    </row>
    <row r="21910" spans="2:6" s="55" customFormat="1" x14ac:dyDescent="0.25">
      <c r="B21910" s="209"/>
      <c r="C21910" s="564"/>
      <c r="D21910" s="209"/>
      <c r="F21910" s="685"/>
    </row>
    <row r="21911" spans="2:6" s="55" customFormat="1" x14ac:dyDescent="0.25">
      <c r="B21911" s="209"/>
      <c r="C21911" s="564"/>
      <c r="D21911" s="209"/>
      <c r="F21911" s="685"/>
    </row>
    <row r="21912" spans="2:6" s="55" customFormat="1" x14ac:dyDescent="0.25">
      <c r="B21912" s="209"/>
      <c r="C21912" s="564"/>
      <c r="D21912" s="209"/>
      <c r="F21912" s="685"/>
    </row>
    <row r="21913" spans="2:6" s="55" customFormat="1" x14ac:dyDescent="0.25">
      <c r="B21913" s="209"/>
      <c r="C21913" s="564"/>
      <c r="D21913" s="209"/>
      <c r="F21913" s="685"/>
    </row>
    <row r="21914" spans="2:6" s="55" customFormat="1" x14ac:dyDescent="0.25">
      <c r="B21914" s="209"/>
      <c r="C21914" s="564"/>
      <c r="D21914" s="209"/>
      <c r="F21914" s="685"/>
    </row>
    <row r="21915" spans="2:6" s="55" customFormat="1" x14ac:dyDescent="0.25">
      <c r="B21915" s="209"/>
      <c r="C21915" s="564"/>
      <c r="D21915" s="209"/>
      <c r="F21915" s="685"/>
    </row>
    <row r="21916" spans="2:6" s="55" customFormat="1" x14ac:dyDescent="0.25">
      <c r="B21916" s="209"/>
      <c r="C21916" s="564"/>
      <c r="D21916" s="209"/>
      <c r="F21916" s="685"/>
    </row>
    <row r="21917" spans="2:6" s="55" customFormat="1" x14ac:dyDescent="0.25">
      <c r="B21917" s="209"/>
      <c r="C21917" s="564"/>
      <c r="D21917" s="209"/>
      <c r="F21917" s="685"/>
    </row>
    <row r="21918" spans="2:6" s="55" customFormat="1" x14ac:dyDescent="0.25">
      <c r="B21918" s="209"/>
      <c r="C21918" s="564"/>
      <c r="D21918" s="209"/>
      <c r="F21918" s="685"/>
    </row>
    <row r="21919" spans="2:6" s="55" customFormat="1" x14ac:dyDescent="0.25">
      <c r="B21919" s="209"/>
      <c r="C21919" s="564"/>
      <c r="D21919" s="209"/>
      <c r="F21919" s="685"/>
    </row>
    <row r="21920" spans="2:6" s="55" customFormat="1" x14ac:dyDescent="0.25">
      <c r="B21920" s="209"/>
      <c r="C21920" s="564"/>
      <c r="D21920" s="209"/>
      <c r="F21920" s="685"/>
    </row>
    <row r="21921" spans="2:6" s="55" customFormat="1" x14ac:dyDescent="0.25">
      <c r="B21921" s="209"/>
      <c r="C21921" s="564"/>
      <c r="D21921" s="209"/>
      <c r="F21921" s="685"/>
    </row>
    <row r="21922" spans="2:6" s="55" customFormat="1" x14ac:dyDescent="0.25">
      <c r="B21922" s="209"/>
      <c r="C21922" s="564"/>
      <c r="D21922" s="209"/>
      <c r="F21922" s="685"/>
    </row>
    <row r="21923" spans="2:6" s="55" customFormat="1" x14ac:dyDescent="0.25">
      <c r="B21923" s="209"/>
      <c r="C21923" s="564"/>
      <c r="D21923" s="209"/>
      <c r="F21923" s="685"/>
    </row>
    <row r="21924" spans="2:6" s="55" customFormat="1" x14ac:dyDescent="0.25">
      <c r="B21924" s="209"/>
      <c r="C21924" s="564"/>
      <c r="D21924" s="209"/>
      <c r="F21924" s="685"/>
    </row>
    <row r="21925" spans="2:6" s="55" customFormat="1" x14ac:dyDescent="0.25">
      <c r="B21925" s="209"/>
      <c r="C21925" s="564"/>
      <c r="D21925" s="209"/>
      <c r="F21925" s="685"/>
    </row>
    <row r="21926" spans="2:6" s="55" customFormat="1" x14ac:dyDescent="0.25">
      <c r="B21926" s="209"/>
      <c r="C21926" s="564"/>
      <c r="D21926" s="209"/>
      <c r="F21926" s="685"/>
    </row>
    <row r="21927" spans="2:6" s="55" customFormat="1" x14ac:dyDescent="0.25">
      <c r="B21927" s="209"/>
      <c r="C21927" s="564"/>
      <c r="D21927" s="209"/>
      <c r="F21927" s="685"/>
    </row>
    <row r="21928" spans="2:6" s="55" customFormat="1" x14ac:dyDescent="0.25">
      <c r="B21928" s="209"/>
      <c r="C21928" s="564"/>
      <c r="D21928" s="209"/>
      <c r="F21928" s="685"/>
    </row>
    <row r="21929" spans="2:6" s="55" customFormat="1" x14ac:dyDescent="0.25">
      <c r="B21929" s="209"/>
      <c r="C21929" s="564"/>
      <c r="D21929" s="209"/>
      <c r="F21929" s="685"/>
    </row>
    <row r="21930" spans="2:6" s="55" customFormat="1" x14ac:dyDescent="0.25">
      <c r="B21930" s="209"/>
      <c r="C21930" s="564"/>
      <c r="D21930" s="209"/>
      <c r="F21930" s="685"/>
    </row>
    <row r="21931" spans="2:6" s="55" customFormat="1" x14ac:dyDescent="0.25">
      <c r="B21931" s="209"/>
      <c r="C21931" s="564"/>
      <c r="D21931" s="209"/>
      <c r="F21931" s="685"/>
    </row>
    <row r="21932" spans="2:6" s="55" customFormat="1" x14ac:dyDescent="0.25">
      <c r="B21932" s="209"/>
      <c r="C21932" s="564"/>
      <c r="D21932" s="209"/>
      <c r="F21932" s="685"/>
    </row>
    <row r="21933" spans="2:6" s="55" customFormat="1" x14ac:dyDescent="0.25">
      <c r="B21933" s="209"/>
      <c r="C21933" s="564"/>
      <c r="D21933" s="209"/>
      <c r="F21933" s="685"/>
    </row>
    <row r="21934" spans="2:6" s="55" customFormat="1" x14ac:dyDescent="0.25">
      <c r="B21934" s="209"/>
      <c r="C21934" s="564"/>
      <c r="D21934" s="209"/>
      <c r="F21934" s="685"/>
    </row>
    <row r="21935" spans="2:6" s="55" customFormat="1" x14ac:dyDescent="0.25">
      <c r="B21935" s="209"/>
      <c r="C21935" s="564"/>
      <c r="D21935" s="209"/>
      <c r="F21935" s="685"/>
    </row>
    <row r="21936" spans="2:6" s="55" customFormat="1" x14ac:dyDescent="0.25">
      <c r="B21936" s="209"/>
      <c r="C21936" s="564"/>
      <c r="D21936" s="209"/>
      <c r="F21936" s="685"/>
    </row>
    <row r="21937" spans="2:6" s="55" customFormat="1" x14ac:dyDescent="0.25">
      <c r="B21937" s="209"/>
      <c r="C21937" s="564"/>
      <c r="D21937" s="209"/>
      <c r="F21937" s="685"/>
    </row>
    <row r="21938" spans="2:6" s="55" customFormat="1" x14ac:dyDescent="0.25">
      <c r="B21938" s="209"/>
      <c r="C21938" s="564"/>
      <c r="D21938" s="209"/>
      <c r="F21938" s="685"/>
    </row>
    <row r="21939" spans="2:6" s="55" customFormat="1" x14ac:dyDescent="0.25">
      <c r="B21939" s="209"/>
      <c r="C21939" s="564"/>
      <c r="D21939" s="209"/>
      <c r="F21939" s="685"/>
    </row>
    <row r="21940" spans="2:6" s="55" customFormat="1" x14ac:dyDescent="0.25">
      <c r="B21940" s="209"/>
      <c r="C21940" s="564"/>
      <c r="D21940" s="209"/>
      <c r="F21940" s="685"/>
    </row>
    <row r="21941" spans="2:6" s="55" customFormat="1" x14ac:dyDescent="0.25">
      <c r="B21941" s="209"/>
      <c r="C21941" s="564"/>
      <c r="D21941" s="209"/>
      <c r="F21941" s="685"/>
    </row>
    <row r="21942" spans="2:6" s="55" customFormat="1" x14ac:dyDescent="0.25">
      <c r="B21942" s="209"/>
      <c r="C21942" s="564"/>
      <c r="D21942" s="209"/>
      <c r="F21942" s="685"/>
    </row>
    <row r="21943" spans="2:6" s="55" customFormat="1" x14ac:dyDescent="0.25">
      <c r="B21943" s="209"/>
      <c r="C21943" s="564"/>
      <c r="D21943" s="209"/>
      <c r="F21943" s="685"/>
    </row>
    <row r="21944" spans="2:6" s="55" customFormat="1" x14ac:dyDescent="0.25">
      <c r="B21944" s="209"/>
      <c r="C21944" s="564"/>
      <c r="D21944" s="209"/>
      <c r="F21944" s="685"/>
    </row>
    <row r="21945" spans="2:6" s="55" customFormat="1" x14ac:dyDescent="0.25">
      <c r="B21945" s="209"/>
      <c r="C21945" s="564"/>
      <c r="D21945" s="209"/>
      <c r="F21945" s="685"/>
    </row>
    <row r="21946" spans="2:6" s="55" customFormat="1" x14ac:dyDescent="0.25">
      <c r="B21946" s="209"/>
      <c r="C21946" s="564"/>
      <c r="D21946" s="209"/>
      <c r="F21946" s="685"/>
    </row>
    <row r="21947" spans="2:6" s="55" customFormat="1" x14ac:dyDescent="0.25">
      <c r="B21947" s="209"/>
      <c r="C21947" s="564"/>
      <c r="D21947" s="209"/>
      <c r="F21947" s="685"/>
    </row>
    <row r="21948" spans="2:6" s="55" customFormat="1" x14ac:dyDescent="0.25">
      <c r="B21948" s="209"/>
      <c r="C21948" s="564"/>
      <c r="D21948" s="209"/>
      <c r="F21948" s="685"/>
    </row>
    <row r="21949" spans="2:6" s="55" customFormat="1" x14ac:dyDescent="0.25">
      <c r="B21949" s="209"/>
      <c r="C21949" s="564"/>
      <c r="D21949" s="209"/>
      <c r="F21949" s="685"/>
    </row>
    <row r="21950" spans="2:6" s="55" customFormat="1" x14ac:dyDescent="0.25">
      <c r="B21950" s="209"/>
      <c r="C21950" s="564"/>
      <c r="D21950" s="209"/>
      <c r="F21950" s="685"/>
    </row>
    <row r="21951" spans="2:6" s="55" customFormat="1" x14ac:dyDescent="0.25">
      <c r="B21951" s="209"/>
      <c r="C21951" s="564"/>
      <c r="D21951" s="209"/>
      <c r="F21951" s="685"/>
    </row>
    <row r="21952" spans="2:6" s="55" customFormat="1" x14ac:dyDescent="0.25">
      <c r="B21952" s="209"/>
      <c r="C21952" s="564"/>
      <c r="D21952" s="209"/>
      <c r="F21952" s="685"/>
    </row>
    <row r="21953" spans="2:6" s="55" customFormat="1" x14ac:dyDescent="0.25">
      <c r="B21953" s="209"/>
      <c r="C21953" s="564"/>
      <c r="D21953" s="209"/>
      <c r="F21953" s="685"/>
    </row>
    <row r="21954" spans="2:6" s="55" customFormat="1" x14ac:dyDescent="0.25">
      <c r="B21954" s="209"/>
      <c r="C21954" s="564"/>
      <c r="D21954" s="209"/>
      <c r="F21954" s="685"/>
    </row>
    <row r="21955" spans="2:6" s="55" customFormat="1" x14ac:dyDescent="0.25">
      <c r="B21955" s="209"/>
      <c r="C21955" s="564"/>
      <c r="D21955" s="209"/>
      <c r="F21955" s="685"/>
    </row>
    <row r="21956" spans="2:6" s="55" customFormat="1" x14ac:dyDescent="0.25">
      <c r="B21956" s="209"/>
      <c r="C21956" s="564"/>
      <c r="D21956" s="209"/>
      <c r="F21956" s="685"/>
    </row>
    <row r="21957" spans="2:6" s="55" customFormat="1" x14ac:dyDescent="0.25">
      <c r="B21957" s="209"/>
      <c r="C21957" s="564"/>
      <c r="D21957" s="209"/>
      <c r="F21957" s="685"/>
    </row>
    <row r="21958" spans="2:6" s="55" customFormat="1" x14ac:dyDescent="0.25">
      <c r="B21958" s="209"/>
      <c r="C21958" s="564"/>
      <c r="D21958" s="209"/>
      <c r="F21958" s="685"/>
    </row>
    <row r="21959" spans="2:6" s="55" customFormat="1" x14ac:dyDescent="0.25">
      <c r="B21959" s="209"/>
      <c r="C21959" s="564"/>
      <c r="D21959" s="209"/>
      <c r="F21959" s="685"/>
    </row>
    <row r="21960" spans="2:6" s="55" customFormat="1" x14ac:dyDescent="0.25">
      <c r="B21960" s="209"/>
      <c r="C21960" s="564"/>
      <c r="D21960" s="209"/>
      <c r="F21960" s="685"/>
    </row>
    <row r="21961" spans="2:6" s="55" customFormat="1" x14ac:dyDescent="0.25">
      <c r="B21961" s="209"/>
      <c r="C21961" s="564"/>
      <c r="D21961" s="209"/>
      <c r="F21961" s="685"/>
    </row>
    <row r="21962" spans="2:6" s="55" customFormat="1" x14ac:dyDescent="0.25">
      <c r="B21962" s="209"/>
      <c r="C21962" s="564"/>
      <c r="D21962" s="209"/>
      <c r="F21962" s="685"/>
    </row>
    <row r="21963" spans="2:6" s="55" customFormat="1" x14ac:dyDescent="0.25">
      <c r="B21963" s="209"/>
      <c r="C21963" s="564"/>
      <c r="D21963" s="209"/>
      <c r="F21963" s="685"/>
    </row>
    <row r="21964" spans="2:6" s="55" customFormat="1" x14ac:dyDescent="0.25">
      <c r="B21964" s="209"/>
      <c r="C21964" s="564"/>
      <c r="D21964" s="209"/>
      <c r="F21964" s="685"/>
    </row>
    <row r="21965" spans="2:6" s="55" customFormat="1" x14ac:dyDescent="0.25">
      <c r="B21965" s="209"/>
      <c r="C21965" s="564"/>
      <c r="D21965" s="209"/>
      <c r="F21965" s="685"/>
    </row>
    <row r="21966" spans="2:6" s="55" customFormat="1" x14ac:dyDescent="0.25">
      <c r="B21966" s="209"/>
      <c r="C21966" s="564"/>
      <c r="D21966" s="209"/>
      <c r="F21966" s="685"/>
    </row>
    <row r="21967" spans="2:6" s="55" customFormat="1" x14ac:dyDescent="0.25">
      <c r="B21967" s="209"/>
      <c r="C21967" s="564"/>
      <c r="D21967" s="209"/>
      <c r="F21967" s="685"/>
    </row>
    <row r="21968" spans="2:6" s="55" customFormat="1" x14ac:dyDescent="0.25">
      <c r="B21968" s="209"/>
      <c r="C21968" s="564"/>
      <c r="D21968" s="209"/>
      <c r="F21968" s="685"/>
    </row>
    <row r="21969" spans="2:6" s="55" customFormat="1" x14ac:dyDescent="0.25">
      <c r="B21969" s="209"/>
      <c r="C21969" s="564"/>
      <c r="D21969" s="209"/>
      <c r="F21969" s="685"/>
    </row>
    <row r="21970" spans="2:6" s="55" customFormat="1" x14ac:dyDescent="0.25">
      <c r="B21970" s="209"/>
      <c r="C21970" s="564"/>
      <c r="D21970" s="209"/>
      <c r="F21970" s="685"/>
    </row>
    <row r="21971" spans="2:6" s="55" customFormat="1" x14ac:dyDescent="0.25">
      <c r="B21971" s="209"/>
      <c r="C21971" s="564"/>
      <c r="D21971" s="209"/>
      <c r="F21971" s="685"/>
    </row>
    <row r="21972" spans="2:6" s="55" customFormat="1" x14ac:dyDescent="0.25">
      <c r="B21972" s="209"/>
      <c r="C21972" s="564"/>
      <c r="D21972" s="209"/>
      <c r="F21972" s="685"/>
    </row>
    <row r="21973" spans="2:6" s="55" customFormat="1" x14ac:dyDescent="0.25">
      <c r="B21973" s="209"/>
      <c r="C21973" s="564"/>
      <c r="D21973" s="209"/>
      <c r="F21973" s="685"/>
    </row>
    <row r="21974" spans="2:6" s="55" customFormat="1" x14ac:dyDescent="0.25">
      <c r="B21974" s="209"/>
      <c r="C21974" s="564"/>
      <c r="D21974" s="209"/>
      <c r="F21974" s="685"/>
    </row>
    <row r="21975" spans="2:6" s="55" customFormat="1" x14ac:dyDescent="0.25">
      <c r="B21975" s="209"/>
      <c r="C21975" s="564"/>
      <c r="D21975" s="209"/>
      <c r="F21975" s="685"/>
    </row>
    <row r="21976" spans="2:6" s="55" customFormat="1" x14ac:dyDescent="0.25">
      <c r="B21976" s="209"/>
      <c r="C21976" s="564"/>
      <c r="D21976" s="209"/>
      <c r="F21976" s="685"/>
    </row>
    <row r="21977" spans="2:6" s="55" customFormat="1" x14ac:dyDescent="0.25">
      <c r="B21977" s="209"/>
      <c r="C21977" s="564"/>
      <c r="D21977" s="209"/>
      <c r="F21977" s="685"/>
    </row>
    <row r="21978" spans="2:6" s="55" customFormat="1" x14ac:dyDescent="0.25">
      <c r="B21978" s="209"/>
      <c r="C21978" s="564"/>
      <c r="D21978" s="209"/>
      <c r="F21978" s="685"/>
    </row>
    <row r="21979" spans="2:6" s="55" customFormat="1" x14ac:dyDescent="0.25">
      <c r="B21979" s="209"/>
      <c r="C21979" s="564"/>
      <c r="D21979" s="209"/>
      <c r="F21979" s="685"/>
    </row>
    <row r="21980" spans="2:6" s="55" customFormat="1" x14ac:dyDescent="0.25">
      <c r="B21980" s="209"/>
      <c r="C21980" s="564"/>
      <c r="D21980" s="209"/>
      <c r="F21980" s="685"/>
    </row>
    <row r="21981" spans="2:6" s="55" customFormat="1" x14ac:dyDescent="0.25">
      <c r="B21981" s="209"/>
      <c r="C21981" s="564"/>
      <c r="D21981" s="209"/>
      <c r="F21981" s="685"/>
    </row>
    <row r="21982" spans="2:6" s="55" customFormat="1" x14ac:dyDescent="0.25">
      <c r="B21982" s="209"/>
      <c r="C21982" s="564"/>
      <c r="D21982" s="209"/>
      <c r="F21982" s="685"/>
    </row>
    <row r="21983" spans="2:6" s="55" customFormat="1" x14ac:dyDescent="0.25">
      <c r="B21983" s="209"/>
      <c r="C21983" s="564"/>
      <c r="D21983" s="209"/>
      <c r="F21983" s="685"/>
    </row>
    <row r="21984" spans="2:6" s="55" customFormat="1" x14ac:dyDescent="0.25">
      <c r="B21984" s="209"/>
      <c r="C21984" s="564"/>
      <c r="D21984" s="209"/>
      <c r="F21984" s="685"/>
    </row>
    <row r="21985" spans="2:6" s="55" customFormat="1" x14ac:dyDescent="0.25">
      <c r="B21985" s="209"/>
      <c r="C21985" s="564"/>
      <c r="D21985" s="209"/>
      <c r="F21985" s="685"/>
    </row>
    <row r="21986" spans="2:6" s="55" customFormat="1" x14ac:dyDescent="0.25">
      <c r="B21986" s="209"/>
      <c r="C21986" s="564"/>
      <c r="D21986" s="209"/>
      <c r="F21986" s="685"/>
    </row>
    <row r="21987" spans="2:6" s="55" customFormat="1" x14ac:dyDescent="0.25">
      <c r="B21987" s="209"/>
      <c r="C21987" s="564"/>
      <c r="D21987" s="209"/>
      <c r="F21987" s="685"/>
    </row>
    <row r="21988" spans="2:6" s="55" customFormat="1" x14ac:dyDescent="0.25">
      <c r="B21988" s="209"/>
      <c r="C21988" s="564"/>
      <c r="D21988" s="209"/>
      <c r="F21988" s="685"/>
    </row>
    <row r="21989" spans="2:6" s="55" customFormat="1" x14ac:dyDescent="0.25">
      <c r="B21989" s="209"/>
      <c r="C21989" s="564"/>
      <c r="D21989" s="209"/>
      <c r="F21989" s="685"/>
    </row>
    <row r="21990" spans="2:6" s="55" customFormat="1" x14ac:dyDescent="0.25">
      <c r="B21990" s="209"/>
      <c r="C21990" s="564"/>
      <c r="D21990" s="209"/>
      <c r="F21990" s="685"/>
    </row>
    <row r="21991" spans="2:6" s="55" customFormat="1" x14ac:dyDescent="0.25">
      <c r="B21991" s="209"/>
      <c r="C21991" s="564"/>
      <c r="D21991" s="209"/>
      <c r="F21991" s="685"/>
    </row>
    <row r="21992" spans="2:6" s="55" customFormat="1" x14ac:dyDescent="0.25">
      <c r="B21992" s="209"/>
      <c r="C21992" s="564"/>
      <c r="D21992" s="209"/>
      <c r="F21992" s="685"/>
    </row>
    <row r="21993" spans="2:6" s="55" customFormat="1" x14ac:dyDescent="0.25">
      <c r="B21993" s="209"/>
      <c r="C21993" s="564"/>
      <c r="D21993" s="209"/>
      <c r="F21993" s="685"/>
    </row>
    <row r="21994" spans="2:6" s="55" customFormat="1" x14ac:dyDescent="0.25">
      <c r="B21994" s="209"/>
      <c r="C21994" s="564"/>
      <c r="D21994" s="209"/>
      <c r="F21994" s="685"/>
    </row>
    <row r="21995" spans="2:6" s="55" customFormat="1" x14ac:dyDescent="0.25">
      <c r="B21995" s="209"/>
      <c r="C21995" s="564"/>
      <c r="D21995" s="209"/>
      <c r="F21995" s="685"/>
    </row>
    <row r="21996" spans="2:6" s="55" customFormat="1" x14ac:dyDescent="0.25">
      <c r="B21996" s="209"/>
      <c r="C21996" s="564"/>
      <c r="D21996" s="209"/>
      <c r="F21996" s="685"/>
    </row>
    <row r="21997" spans="2:6" s="55" customFormat="1" x14ac:dyDescent="0.25">
      <c r="B21997" s="209"/>
      <c r="C21997" s="564"/>
      <c r="D21997" s="209"/>
      <c r="F21997" s="685"/>
    </row>
    <row r="21998" spans="2:6" s="55" customFormat="1" x14ac:dyDescent="0.25">
      <c r="B21998" s="209"/>
      <c r="C21998" s="564"/>
      <c r="D21998" s="209"/>
      <c r="F21998" s="685"/>
    </row>
    <row r="21999" spans="2:6" s="55" customFormat="1" x14ac:dyDescent="0.25">
      <c r="B21999" s="209"/>
      <c r="C21999" s="564"/>
      <c r="D21999" s="209"/>
      <c r="F21999" s="685"/>
    </row>
    <row r="22000" spans="2:6" s="55" customFormat="1" x14ac:dyDescent="0.25">
      <c r="B22000" s="209"/>
      <c r="C22000" s="564"/>
      <c r="D22000" s="209"/>
      <c r="F22000" s="685"/>
    </row>
    <row r="22001" spans="2:6" s="55" customFormat="1" x14ac:dyDescent="0.25">
      <c r="B22001" s="209"/>
      <c r="C22001" s="564"/>
      <c r="D22001" s="209"/>
      <c r="F22001" s="685"/>
    </row>
    <row r="22002" spans="2:6" s="55" customFormat="1" x14ac:dyDescent="0.25">
      <c r="B22002" s="209"/>
      <c r="C22002" s="564"/>
      <c r="D22002" s="209"/>
      <c r="F22002" s="685"/>
    </row>
    <row r="22003" spans="2:6" s="55" customFormat="1" x14ac:dyDescent="0.25">
      <c r="B22003" s="209"/>
      <c r="C22003" s="564"/>
      <c r="D22003" s="209"/>
      <c r="F22003" s="685"/>
    </row>
    <row r="22004" spans="2:6" s="55" customFormat="1" x14ac:dyDescent="0.25">
      <c r="B22004" s="209"/>
      <c r="C22004" s="564"/>
      <c r="D22004" s="209"/>
      <c r="F22004" s="685"/>
    </row>
    <row r="22005" spans="2:6" s="55" customFormat="1" x14ac:dyDescent="0.25">
      <c r="B22005" s="209"/>
      <c r="C22005" s="564"/>
      <c r="D22005" s="209"/>
      <c r="F22005" s="685"/>
    </row>
    <row r="22006" spans="2:6" s="55" customFormat="1" x14ac:dyDescent="0.25">
      <c r="B22006" s="209"/>
      <c r="C22006" s="564"/>
      <c r="D22006" s="209"/>
      <c r="F22006" s="685"/>
    </row>
    <row r="22007" spans="2:6" s="55" customFormat="1" x14ac:dyDescent="0.25">
      <c r="B22007" s="209"/>
      <c r="C22007" s="564"/>
      <c r="D22007" s="209"/>
      <c r="F22007" s="685"/>
    </row>
    <row r="22008" spans="2:6" s="55" customFormat="1" x14ac:dyDescent="0.25">
      <c r="B22008" s="209"/>
      <c r="C22008" s="564"/>
      <c r="D22008" s="209"/>
      <c r="F22008" s="685"/>
    </row>
    <row r="22009" spans="2:6" s="55" customFormat="1" x14ac:dyDescent="0.25">
      <c r="B22009" s="209"/>
      <c r="C22009" s="564"/>
      <c r="D22009" s="209"/>
      <c r="F22009" s="685"/>
    </row>
    <row r="22010" spans="2:6" s="55" customFormat="1" x14ac:dyDescent="0.25">
      <c r="B22010" s="209"/>
      <c r="C22010" s="564"/>
      <c r="D22010" s="209"/>
      <c r="F22010" s="685"/>
    </row>
    <row r="22011" spans="2:6" s="55" customFormat="1" x14ac:dyDescent="0.25">
      <c r="B22011" s="209"/>
      <c r="C22011" s="564"/>
      <c r="D22011" s="209"/>
      <c r="F22011" s="685"/>
    </row>
    <row r="22012" spans="2:6" s="55" customFormat="1" x14ac:dyDescent="0.25">
      <c r="B22012" s="209"/>
      <c r="C22012" s="564"/>
      <c r="D22012" s="209"/>
      <c r="F22012" s="685"/>
    </row>
    <row r="22013" spans="2:6" s="55" customFormat="1" x14ac:dyDescent="0.25">
      <c r="B22013" s="209"/>
      <c r="C22013" s="564"/>
      <c r="D22013" s="209"/>
      <c r="F22013" s="685"/>
    </row>
    <row r="22014" spans="2:6" s="55" customFormat="1" x14ac:dyDescent="0.25">
      <c r="B22014" s="209"/>
      <c r="C22014" s="564"/>
      <c r="D22014" s="209"/>
      <c r="F22014" s="685"/>
    </row>
    <row r="22015" spans="2:6" s="55" customFormat="1" x14ac:dyDescent="0.25">
      <c r="B22015" s="209"/>
      <c r="C22015" s="564"/>
      <c r="D22015" s="209"/>
      <c r="F22015" s="685"/>
    </row>
    <row r="22016" spans="2:6" s="55" customFormat="1" x14ac:dyDescent="0.25">
      <c r="B22016" s="209"/>
      <c r="C22016" s="564"/>
      <c r="D22016" s="209"/>
      <c r="F22016" s="685"/>
    </row>
    <row r="22017" spans="2:6" s="55" customFormat="1" x14ac:dyDescent="0.25">
      <c r="B22017" s="209"/>
      <c r="C22017" s="564"/>
      <c r="D22017" s="209"/>
      <c r="F22017" s="685"/>
    </row>
    <row r="22018" spans="2:6" s="55" customFormat="1" x14ac:dyDescent="0.25">
      <c r="B22018" s="209"/>
      <c r="C22018" s="564"/>
      <c r="D22018" s="209"/>
      <c r="F22018" s="685"/>
    </row>
    <row r="22019" spans="2:6" s="55" customFormat="1" x14ac:dyDescent="0.25">
      <c r="B22019" s="209"/>
      <c r="C22019" s="564"/>
      <c r="D22019" s="209"/>
      <c r="F22019" s="685"/>
    </row>
    <row r="22020" spans="2:6" s="55" customFormat="1" x14ac:dyDescent="0.25">
      <c r="B22020" s="209"/>
      <c r="C22020" s="564"/>
      <c r="D22020" s="209"/>
      <c r="F22020" s="685"/>
    </row>
    <row r="22021" spans="2:6" s="55" customFormat="1" x14ac:dyDescent="0.25">
      <c r="B22021" s="209"/>
      <c r="C22021" s="564"/>
      <c r="D22021" s="209"/>
      <c r="F22021" s="685"/>
    </row>
    <row r="22022" spans="2:6" s="55" customFormat="1" x14ac:dyDescent="0.25">
      <c r="B22022" s="209"/>
      <c r="C22022" s="564"/>
      <c r="D22022" s="209"/>
      <c r="F22022" s="685"/>
    </row>
    <row r="22023" spans="2:6" s="55" customFormat="1" x14ac:dyDescent="0.25">
      <c r="B22023" s="209"/>
      <c r="C22023" s="564"/>
      <c r="D22023" s="209"/>
      <c r="F22023" s="685"/>
    </row>
    <row r="22024" spans="2:6" s="55" customFormat="1" x14ac:dyDescent="0.25">
      <c r="B22024" s="209"/>
      <c r="C22024" s="564"/>
      <c r="D22024" s="209"/>
      <c r="F22024" s="685"/>
    </row>
    <row r="22025" spans="2:6" s="55" customFormat="1" x14ac:dyDescent="0.25">
      <c r="B22025" s="209"/>
      <c r="C22025" s="564"/>
      <c r="D22025" s="209"/>
      <c r="F22025" s="685"/>
    </row>
    <row r="22026" spans="2:6" s="55" customFormat="1" x14ac:dyDescent="0.25">
      <c r="B22026" s="209"/>
      <c r="C22026" s="564"/>
      <c r="D22026" s="209"/>
      <c r="F22026" s="685"/>
    </row>
    <row r="22027" spans="2:6" s="55" customFormat="1" x14ac:dyDescent="0.25">
      <c r="B22027" s="209"/>
      <c r="C22027" s="564"/>
      <c r="D22027" s="209"/>
      <c r="F22027" s="685"/>
    </row>
    <row r="22028" spans="2:6" s="55" customFormat="1" x14ac:dyDescent="0.25">
      <c r="B22028" s="209"/>
      <c r="C22028" s="564"/>
      <c r="D22028" s="209"/>
      <c r="F22028" s="685"/>
    </row>
    <row r="22029" spans="2:6" s="55" customFormat="1" x14ac:dyDescent="0.25">
      <c r="B22029" s="209"/>
      <c r="C22029" s="564"/>
      <c r="D22029" s="209"/>
      <c r="F22029" s="685"/>
    </row>
    <row r="22030" spans="2:6" s="55" customFormat="1" x14ac:dyDescent="0.25">
      <c r="B22030" s="209"/>
      <c r="C22030" s="564"/>
      <c r="D22030" s="209"/>
      <c r="F22030" s="685"/>
    </row>
    <row r="22031" spans="2:6" s="55" customFormat="1" x14ac:dyDescent="0.25">
      <c r="B22031" s="209"/>
      <c r="C22031" s="564"/>
      <c r="D22031" s="209"/>
      <c r="F22031" s="685"/>
    </row>
    <row r="22032" spans="2:6" s="55" customFormat="1" x14ac:dyDescent="0.25">
      <c r="B22032" s="209"/>
      <c r="C22032" s="564"/>
      <c r="D22032" s="209"/>
      <c r="F22032" s="685"/>
    </row>
    <row r="22033" spans="2:6" s="55" customFormat="1" x14ac:dyDescent="0.25">
      <c r="B22033" s="209"/>
      <c r="C22033" s="564"/>
      <c r="D22033" s="209"/>
      <c r="F22033" s="685"/>
    </row>
    <row r="22034" spans="2:6" s="55" customFormat="1" x14ac:dyDescent="0.25">
      <c r="B22034" s="209"/>
      <c r="C22034" s="564"/>
      <c r="D22034" s="209"/>
      <c r="F22034" s="685"/>
    </row>
    <row r="22035" spans="2:6" s="55" customFormat="1" x14ac:dyDescent="0.25">
      <c r="B22035" s="209"/>
      <c r="C22035" s="564"/>
      <c r="D22035" s="209"/>
      <c r="F22035" s="685"/>
    </row>
    <row r="22036" spans="2:6" s="55" customFormat="1" x14ac:dyDescent="0.25">
      <c r="B22036" s="209"/>
      <c r="C22036" s="564"/>
      <c r="D22036" s="209"/>
      <c r="F22036" s="685"/>
    </row>
    <row r="22037" spans="2:6" s="55" customFormat="1" x14ac:dyDescent="0.25">
      <c r="B22037" s="209"/>
      <c r="C22037" s="564"/>
      <c r="D22037" s="209"/>
      <c r="F22037" s="685"/>
    </row>
    <row r="22038" spans="2:6" s="55" customFormat="1" x14ac:dyDescent="0.25">
      <c r="B22038" s="209"/>
      <c r="C22038" s="564"/>
      <c r="D22038" s="209"/>
      <c r="F22038" s="685"/>
    </row>
    <row r="22039" spans="2:6" s="55" customFormat="1" x14ac:dyDescent="0.25">
      <c r="B22039" s="209"/>
      <c r="C22039" s="564"/>
      <c r="D22039" s="209"/>
      <c r="F22039" s="685"/>
    </row>
    <row r="22040" spans="2:6" s="55" customFormat="1" x14ac:dyDescent="0.25">
      <c r="B22040" s="209"/>
      <c r="C22040" s="564"/>
      <c r="D22040" s="209"/>
      <c r="F22040" s="685"/>
    </row>
    <row r="22041" spans="2:6" s="55" customFormat="1" x14ac:dyDescent="0.25">
      <c r="B22041" s="209"/>
      <c r="C22041" s="564"/>
      <c r="D22041" s="209"/>
      <c r="F22041" s="685"/>
    </row>
    <row r="22042" spans="2:6" s="55" customFormat="1" x14ac:dyDescent="0.25">
      <c r="B22042" s="209"/>
      <c r="C22042" s="564"/>
      <c r="D22042" s="209"/>
      <c r="F22042" s="685"/>
    </row>
    <row r="22043" spans="2:6" s="55" customFormat="1" x14ac:dyDescent="0.25">
      <c r="B22043" s="209"/>
      <c r="C22043" s="564"/>
      <c r="D22043" s="209"/>
      <c r="F22043" s="685"/>
    </row>
    <row r="22044" spans="2:6" s="55" customFormat="1" x14ac:dyDescent="0.25">
      <c r="B22044" s="209"/>
      <c r="C22044" s="564"/>
      <c r="D22044" s="209"/>
      <c r="F22044" s="685"/>
    </row>
    <row r="22045" spans="2:6" s="55" customFormat="1" x14ac:dyDescent="0.25">
      <c r="B22045" s="209"/>
      <c r="C22045" s="564"/>
      <c r="D22045" s="209"/>
      <c r="F22045" s="685"/>
    </row>
    <row r="22046" spans="2:6" s="55" customFormat="1" x14ac:dyDescent="0.25">
      <c r="B22046" s="209"/>
      <c r="C22046" s="564"/>
      <c r="D22046" s="209"/>
      <c r="F22046" s="685"/>
    </row>
    <row r="22047" spans="2:6" s="55" customFormat="1" x14ac:dyDescent="0.25">
      <c r="B22047" s="209"/>
      <c r="C22047" s="564"/>
      <c r="D22047" s="209"/>
      <c r="F22047" s="685"/>
    </row>
    <row r="22048" spans="2:6" s="55" customFormat="1" x14ac:dyDescent="0.25">
      <c r="B22048" s="209"/>
      <c r="C22048" s="564"/>
      <c r="D22048" s="209"/>
      <c r="F22048" s="685"/>
    </row>
    <row r="22049" spans="2:6" s="55" customFormat="1" x14ac:dyDescent="0.25">
      <c r="B22049" s="209"/>
      <c r="C22049" s="564"/>
      <c r="D22049" s="209"/>
      <c r="F22049" s="685"/>
    </row>
    <row r="22050" spans="2:6" s="55" customFormat="1" x14ac:dyDescent="0.25">
      <c r="B22050" s="209"/>
      <c r="C22050" s="564"/>
      <c r="D22050" s="209"/>
      <c r="F22050" s="685"/>
    </row>
    <row r="22051" spans="2:6" s="55" customFormat="1" x14ac:dyDescent="0.25">
      <c r="B22051" s="209"/>
      <c r="C22051" s="564"/>
      <c r="D22051" s="209"/>
      <c r="F22051" s="685"/>
    </row>
    <row r="22052" spans="2:6" s="55" customFormat="1" x14ac:dyDescent="0.25">
      <c r="B22052" s="209"/>
      <c r="C22052" s="564"/>
      <c r="D22052" s="209"/>
      <c r="F22052" s="685"/>
    </row>
    <row r="22053" spans="2:6" s="55" customFormat="1" x14ac:dyDescent="0.25">
      <c r="B22053" s="209"/>
      <c r="C22053" s="564"/>
      <c r="D22053" s="209"/>
      <c r="F22053" s="685"/>
    </row>
    <row r="22054" spans="2:6" s="55" customFormat="1" x14ac:dyDescent="0.25">
      <c r="B22054" s="209"/>
      <c r="C22054" s="564"/>
      <c r="D22054" s="209"/>
      <c r="F22054" s="685"/>
    </row>
    <row r="22055" spans="2:6" s="55" customFormat="1" x14ac:dyDescent="0.25">
      <c r="B22055" s="209"/>
      <c r="C22055" s="564"/>
      <c r="D22055" s="209"/>
      <c r="F22055" s="685"/>
    </row>
    <row r="22056" spans="2:6" s="55" customFormat="1" x14ac:dyDescent="0.25">
      <c r="B22056" s="209"/>
      <c r="C22056" s="564"/>
      <c r="D22056" s="209"/>
      <c r="F22056" s="685"/>
    </row>
    <row r="22057" spans="2:6" s="55" customFormat="1" x14ac:dyDescent="0.25">
      <c r="B22057" s="209"/>
      <c r="C22057" s="564"/>
      <c r="D22057" s="209"/>
      <c r="F22057" s="685"/>
    </row>
    <row r="22058" spans="2:6" s="55" customFormat="1" x14ac:dyDescent="0.25">
      <c r="B22058" s="209"/>
      <c r="C22058" s="564"/>
      <c r="D22058" s="209"/>
      <c r="F22058" s="685"/>
    </row>
    <row r="22059" spans="2:6" s="55" customFormat="1" x14ac:dyDescent="0.25">
      <c r="B22059" s="209"/>
      <c r="C22059" s="564"/>
      <c r="D22059" s="209"/>
      <c r="F22059" s="685"/>
    </row>
    <row r="22060" spans="2:6" s="55" customFormat="1" x14ac:dyDescent="0.25">
      <c r="B22060" s="209"/>
      <c r="C22060" s="564"/>
      <c r="D22060" s="209"/>
      <c r="F22060" s="685"/>
    </row>
    <row r="22061" spans="2:6" s="55" customFormat="1" x14ac:dyDescent="0.25">
      <c r="B22061" s="209"/>
      <c r="C22061" s="564"/>
      <c r="D22061" s="209"/>
      <c r="F22061" s="685"/>
    </row>
    <row r="22062" spans="2:6" s="55" customFormat="1" x14ac:dyDescent="0.25">
      <c r="B22062" s="209"/>
      <c r="C22062" s="564"/>
      <c r="D22062" s="209"/>
      <c r="F22062" s="685"/>
    </row>
    <row r="22063" spans="2:6" s="55" customFormat="1" x14ac:dyDescent="0.25">
      <c r="B22063" s="209"/>
      <c r="C22063" s="564"/>
      <c r="D22063" s="209"/>
      <c r="F22063" s="685"/>
    </row>
    <row r="22064" spans="2:6" s="55" customFormat="1" x14ac:dyDescent="0.25">
      <c r="B22064" s="209"/>
      <c r="C22064" s="564"/>
      <c r="D22064" s="209"/>
      <c r="F22064" s="685"/>
    </row>
    <row r="22065" spans="2:6" s="55" customFormat="1" x14ac:dyDescent="0.25">
      <c r="B22065" s="209"/>
      <c r="C22065" s="564"/>
      <c r="D22065" s="209"/>
      <c r="F22065" s="685"/>
    </row>
    <row r="22066" spans="2:6" s="55" customFormat="1" x14ac:dyDescent="0.25">
      <c r="B22066" s="209"/>
      <c r="C22066" s="564"/>
      <c r="D22066" s="209"/>
      <c r="F22066" s="685"/>
    </row>
    <row r="22067" spans="2:6" s="55" customFormat="1" x14ac:dyDescent="0.25">
      <c r="B22067" s="209"/>
      <c r="C22067" s="564"/>
      <c r="D22067" s="209"/>
      <c r="F22067" s="685"/>
    </row>
    <row r="22068" spans="2:6" s="55" customFormat="1" x14ac:dyDescent="0.25">
      <c r="B22068" s="209"/>
      <c r="C22068" s="564"/>
      <c r="D22068" s="209"/>
      <c r="F22068" s="685"/>
    </row>
    <row r="22069" spans="2:6" s="55" customFormat="1" x14ac:dyDescent="0.25">
      <c r="B22069" s="209"/>
      <c r="C22069" s="564"/>
      <c r="D22069" s="209"/>
      <c r="F22069" s="685"/>
    </row>
    <row r="22070" spans="2:6" s="55" customFormat="1" x14ac:dyDescent="0.25">
      <c r="B22070" s="209"/>
      <c r="C22070" s="564"/>
      <c r="D22070" s="209"/>
      <c r="F22070" s="685"/>
    </row>
    <row r="22071" spans="2:6" s="55" customFormat="1" x14ac:dyDescent="0.25">
      <c r="B22071" s="209"/>
      <c r="C22071" s="564"/>
      <c r="D22071" s="209"/>
      <c r="F22071" s="685"/>
    </row>
    <row r="22072" spans="2:6" s="55" customFormat="1" x14ac:dyDescent="0.25">
      <c r="B22072" s="209"/>
      <c r="C22072" s="564"/>
      <c r="D22072" s="209"/>
      <c r="F22072" s="685"/>
    </row>
    <row r="22073" spans="2:6" s="55" customFormat="1" x14ac:dyDescent="0.25">
      <c r="B22073" s="209"/>
      <c r="C22073" s="564"/>
      <c r="D22073" s="209"/>
      <c r="F22073" s="685"/>
    </row>
    <row r="22074" spans="2:6" s="55" customFormat="1" x14ac:dyDescent="0.25">
      <c r="B22074" s="209"/>
      <c r="C22074" s="564"/>
      <c r="D22074" s="209"/>
      <c r="F22074" s="685"/>
    </row>
    <row r="22075" spans="2:6" s="55" customFormat="1" x14ac:dyDescent="0.25">
      <c r="B22075" s="209"/>
      <c r="C22075" s="564"/>
      <c r="D22075" s="209"/>
      <c r="F22075" s="685"/>
    </row>
    <row r="22076" spans="2:6" s="55" customFormat="1" x14ac:dyDescent="0.25">
      <c r="B22076" s="209"/>
      <c r="C22076" s="564"/>
      <c r="D22076" s="209"/>
      <c r="F22076" s="685"/>
    </row>
    <row r="22077" spans="2:6" s="55" customFormat="1" x14ac:dyDescent="0.25">
      <c r="B22077" s="209"/>
      <c r="C22077" s="564"/>
      <c r="D22077" s="209"/>
      <c r="F22077" s="685"/>
    </row>
    <row r="22078" spans="2:6" s="55" customFormat="1" x14ac:dyDescent="0.25">
      <c r="B22078" s="209"/>
      <c r="C22078" s="564"/>
      <c r="D22078" s="209"/>
      <c r="F22078" s="685"/>
    </row>
    <row r="22079" spans="2:6" s="55" customFormat="1" x14ac:dyDescent="0.25">
      <c r="B22079" s="209"/>
      <c r="C22079" s="564"/>
      <c r="D22079" s="209"/>
      <c r="F22079" s="685"/>
    </row>
    <row r="22080" spans="2:6" s="55" customFormat="1" x14ac:dyDescent="0.25">
      <c r="B22080" s="209"/>
      <c r="C22080" s="564"/>
      <c r="D22080" s="209"/>
      <c r="F22080" s="685"/>
    </row>
    <row r="22081" spans="2:6" s="55" customFormat="1" x14ac:dyDescent="0.25">
      <c r="B22081" s="209"/>
      <c r="C22081" s="564"/>
      <c r="D22081" s="209"/>
      <c r="F22081" s="685"/>
    </row>
    <row r="22082" spans="2:6" s="55" customFormat="1" x14ac:dyDescent="0.25">
      <c r="B22082" s="209"/>
      <c r="C22082" s="564"/>
      <c r="D22082" s="209"/>
      <c r="F22082" s="685"/>
    </row>
    <row r="22083" spans="2:6" s="55" customFormat="1" x14ac:dyDescent="0.25">
      <c r="B22083" s="209"/>
      <c r="C22083" s="564"/>
      <c r="D22083" s="209"/>
      <c r="F22083" s="685"/>
    </row>
    <row r="22084" spans="2:6" s="55" customFormat="1" x14ac:dyDescent="0.25">
      <c r="B22084" s="209"/>
      <c r="C22084" s="564"/>
      <c r="D22084" s="209"/>
      <c r="F22084" s="685"/>
    </row>
    <row r="22085" spans="2:6" s="55" customFormat="1" x14ac:dyDescent="0.25">
      <c r="B22085" s="209"/>
      <c r="C22085" s="564"/>
      <c r="D22085" s="209"/>
      <c r="F22085" s="685"/>
    </row>
    <row r="22086" spans="2:6" s="55" customFormat="1" x14ac:dyDescent="0.25">
      <c r="B22086" s="209"/>
      <c r="C22086" s="564"/>
      <c r="D22086" s="209"/>
      <c r="F22086" s="685"/>
    </row>
    <row r="22087" spans="2:6" s="55" customFormat="1" x14ac:dyDescent="0.25">
      <c r="B22087" s="209"/>
      <c r="C22087" s="564"/>
      <c r="D22087" s="209"/>
      <c r="F22087" s="685"/>
    </row>
    <row r="22088" spans="2:6" s="55" customFormat="1" x14ac:dyDescent="0.25">
      <c r="B22088" s="209"/>
      <c r="C22088" s="564"/>
      <c r="D22088" s="209"/>
      <c r="F22088" s="685"/>
    </row>
    <row r="22089" spans="2:6" s="55" customFormat="1" x14ac:dyDescent="0.25">
      <c r="B22089" s="209"/>
      <c r="C22089" s="564"/>
      <c r="D22089" s="209"/>
      <c r="F22089" s="685"/>
    </row>
    <row r="22090" spans="2:6" s="55" customFormat="1" x14ac:dyDescent="0.25">
      <c r="B22090" s="209"/>
      <c r="C22090" s="564"/>
      <c r="D22090" s="209"/>
      <c r="F22090" s="685"/>
    </row>
    <row r="22091" spans="2:6" s="55" customFormat="1" x14ac:dyDescent="0.25">
      <c r="B22091" s="209"/>
      <c r="C22091" s="564"/>
      <c r="D22091" s="209"/>
      <c r="F22091" s="685"/>
    </row>
    <row r="22092" spans="2:6" s="55" customFormat="1" x14ac:dyDescent="0.25">
      <c r="B22092" s="209"/>
      <c r="C22092" s="564"/>
      <c r="D22092" s="209"/>
      <c r="F22092" s="685"/>
    </row>
    <row r="22093" spans="2:6" s="55" customFormat="1" x14ac:dyDescent="0.25">
      <c r="B22093" s="209"/>
      <c r="C22093" s="564"/>
      <c r="D22093" s="209"/>
      <c r="F22093" s="685"/>
    </row>
    <row r="22094" spans="2:6" s="55" customFormat="1" x14ac:dyDescent="0.25">
      <c r="B22094" s="209"/>
      <c r="C22094" s="564"/>
      <c r="D22094" s="209"/>
      <c r="F22094" s="685"/>
    </row>
    <row r="22095" spans="2:6" s="55" customFormat="1" x14ac:dyDescent="0.25">
      <c r="B22095" s="209"/>
      <c r="C22095" s="564"/>
      <c r="D22095" s="209"/>
      <c r="F22095" s="685"/>
    </row>
    <row r="22096" spans="2:6" s="55" customFormat="1" x14ac:dyDescent="0.25">
      <c r="B22096" s="209"/>
      <c r="C22096" s="564"/>
      <c r="D22096" s="209"/>
      <c r="F22096" s="685"/>
    </row>
    <row r="22097" spans="2:6" s="55" customFormat="1" x14ac:dyDescent="0.25">
      <c r="B22097" s="209"/>
      <c r="C22097" s="564"/>
      <c r="D22097" s="209"/>
      <c r="F22097" s="685"/>
    </row>
    <row r="22098" spans="2:6" s="55" customFormat="1" x14ac:dyDescent="0.25">
      <c r="B22098" s="209"/>
      <c r="C22098" s="564"/>
      <c r="D22098" s="209"/>
      <c r="F22098" s="685"/>
    </row>
    <row r="22099" spans="2:6" s="55" customFormat="1" x14ac:dyDescent="0.25">
      <c r="B22099" s="209"/>
      <c r="C22099" s="564"/>
      <c r="D22099" s="209"/>
      <c r="F22099" s="685"/>
    </row>
    <row r="22100" spans="2:6" s="55" customFormat="1" x14ac:dyDescent="0.25">
      <c r="B22100" s="209"/>
      <c r="C22100" s="564"/>
      <c r="D22100" s="209"/>
      <c r="F22100" s="685"/>
    </row>
    <row r="22101" spans="2:6" s="55" customFormat="1" x14ac:dyDescent="0.25">
      <c r="B22101" s="209"/>
      <c r="C22101" s="564"/>
      <c r="D22101" s="209"/>
      <c r="F22101" s="685"/>
    </row>
    <row r="22102" spans="2:6" s="55" customFormat="1" x14ac:dyDescent="0.25">
      <c r="B22102" s="209"/>
      <c r="C22102" s="564"/>
      <c r="D22102" s="209"/>
      <c r="F22102" s="685"/>
    </row>
    <row r="22103" spans="2:6" s="55" customFormat="1" x14ac:dyDescent="0.25">
      <c r="B22103" s="209"/>
      <c r="C22103" s="564"/>
      <c r="D22103" s="209"/>
      <c r="F22103" s="685"/>
    </row>
    <row r="22104" spans="2:6" s="55" customFormat="1" x14ac:dyDescent="0.25">
      <c r="B22104" s="209"/>
      <c r="C22104" s="564"/>
      <c r="D22104" s="209"/>
      <c r="F22104" s="685"/>
    </row>
    <row r="22105" spans="2:6" s="55" customFormat="1" x14ac:dyDescent="0.25">
      <c r="B22105" s="209"/>
      <c r="C22105" s="564"/>
      <c r="D22105" s="209"/>
      <c r="F22105" s="685"/>
    </row>
    <row r="22106" spans="2:6" s="55" customFormat="1" x14ac:dyDescent="0.25">
      <c r="B22106" s="209"/>
      <c r="C22106" s="564"/>
      <c r="D22106" s="209"/>
      <c r="F22106" s="685"/>
    </row>
    <row r="22107" spans="2:6" s="55" customFormat="1" x14ac:dyDescent="0.25">
      <c r="B22107" s="209"/>
      <c r="C22107" s="564"/>
      <c r="D22107" s="209"/>
      <c r="F22107" s="685"/>
    </row>
    <row r="22108" spans="2:6" s="55" customFormat="1" x14ac:dyDescent="0.25">
      <c r="B22108" s="209"/>
      <c r="C22108" s="564"/>
      <c r="D22108" s="209"/>
      <c r="F22108" s="685"/>
    </row>
    <row r="22109" spans="2:6" s="55" customFormat="1" x14ac:dyDescent="0.25">
      <c r="B22109" s="209"/>
      <c r="C22109" s="564"/>
      <c r="D22109" s="209"/>
      <c r="F22109" s="685"/>
    </row>
    <row r="22110" spans="2:6" s="55" customFormat="1" x14ac:dyDescent="0.25">
      <c r="B22110" s="209"/>
      <c r="C22110" s="564"/>
      <c r="D22110" s="209"/>
      <c r="F22110" s="685"/>
    </row>
    <row r="22111" spans="2:6" s="55" customFormat="1" x14ac:dyDescent="0.25">
      <c r="B22111" s="209"/>
      <c r="C22111" s="564"/>
      <c r="D22111" s="209"/>
      <c r="F22111" s="685"/>
    </row>
    <row r="22112" spans="2:6" s="55" customFormat="1" x14ac:dyDescent="0.25">
      <c r="B22112" s="209"/>
      <c r="C22112" s="564"/>
      <c r="D22112" s="209"/>
      <c r="F22112" s="685"/>
    </row>
    <row r="22113" spans="2:6" s="55" customFormat="1" x14ac:dyDescent="0.25">
      <c r="B22113" s="209"/>
      <c r="C22113" s="564"/>
      <c r="D22113" s="209"/>
      <c r="F22113" s="685"/>
    </row>
    <row r="22114" spans="2:6" s="55" customFormat="1" x14ac:dyDescent="0.25">
      <c r="B22114" s="209"/>
      <c r="C22114" s="564"/>
      <c r="D22114" s="209"/>
      <c r="F22114" s="685"/>
    </row>
    <row r="22115" spans="2:6" s="55" customFormat="1" x14ac:dyDescent="0.25">
      <c r="B22115" s="209"/>
      <c r="C22115" s="564"/>
      <c r="D22115" s="209"/>
      <c r="F22115" s="685"/>
    </row>
    <row r="22116" spans="2:6" s="55" customFormat="1" x14ac:dyDescent="0.25">
      <c r="B22116" s="209"/>
      <c r="C22116" s="564"/>
      <c r="D22116" s="209"/>
      <c r="F22116" s="685"/>
    </row>
    <row r="22117" spans="2:6" s="55" customFormat="1" x14ac:dyDescent="0.25">
      <c r="B22117" s="209"/>
      <c r="C22117" s="564"/>
      <c r="D22117" s="209"/>
      <c r="F22117" s="685"/>
    </row>
    <row r="22118" spans="2:6" s="55" customFormat="1" x14ac:dyDescent="0.25">
      <c r="B22118" s="209"/>
      <c r="C22118" s="564"/>
      <c r="D22118" s="209"/>
      <c r="F22118" s="685"/>
    </row>
    <row r="22119" spans="2:6" s="55" customFormat="1" x14ac:dyDescent="0.25">
      <c r="B22119" s="209"/>
      <c r="C22119" s="564"/>
      <c r="D22119" s="209"/>
      <c r="F22119" s="685"/>
    </row>
    <row r="22120" spans="2:6" s="55" customFormat="1" x14ac:dyDescent="0.25">
      <c r="B22120" s="209"/>
      <c r="C22120" s="564"/>
      <c r="D22120" s="209"/>
      <c r="F22120" s="685"/>
    </row>
    <row r="22121" spans="2:6" s="55" customFormat="1" x14ac:dyDescent="0.25">
      <c r="B22121" s="209"/>
      <c r="C22121" s="564"/>
      <c r="D22121" s="209"/>
      <c r="F22121" s="685"/>
    </row>
    <row r="22122" spans="2:6" s="55" customFormat="1" x14ac:dyDescent="0.25">
      <c r="B22122" s="209"/>
      <c r="C22122" s="564"/>
      <c r="D22122" s="209"/>
      <c r="F22122" s="685"/>
    </row>
    <row r="22123" spans="2:6" s="55" customFormat="1" x14ac:dyDescent="0.25">
      <c r="B22123" s="209"/>
      <c r="C22123" s="564"/>
      <c r="D22123" s="209"/>
      <c r="F22123" s="685"/>
    </row>
    <row r="22124" spans="2:6" s="55" customFormat="1" x14ac:dyDescent="0.25">
      <c r="B22124" s="209"/>
      <c r="C22124" s="564"/>
      <c r="D22124" s="209"/>
      <c r="F22124" s="685"/>
    </row>
    <row r="22125" spans="2:6" s="55" customFormat="1" x14ac:dyDescent="0.25">
      <c r="B22125" s="209"/>
      <c r="C22125" s="564"/>
      <c r="D22125" s="209"/>
      <c r="F22125" s="685"/>
    </row>
    <row r="22126" spans="2:6" s="55" customFormat="1" x14ac:dyDescent="0.25">
      <c r="B22126" s="209"/>
      <c r="C22126" s="564"/>
      <c r="D22126" s="209"/>
      <c r="F22126" s="685"/>
    </row>
    <row r="22127" spans="2:6" s="55" customFormat="1" x14ac:dyDescent="0.25">
      <c r="B22127" s="209"/>
      <c r="C22127" s="564"/>
      <c r="D22127" s="209"/>
      <c r="F22127" s="685"/>
    </row>
    <row r="22128" spans="2:6" s="55" customFormat="1" x14ac:dyDescent="0.25">
      <c r="B22128" s="209"/>
      <c r="C22128" s="564"/>
      <c r="D22128" s="209"/>
      <c r="F22128" s="685"/>
    </row>
    <row r="22129" spans="2:6" s="55" customFormat="1" x14ac:dyDescent="0.25">
      <c r="B22129" s="209"/>
      <c r="C22129" s="564"/>
      <c r="D22129" s="209"/>
      <c r="F22129" s="685"/>
    </row>
    <row r="22130" spans="2:6" s="55" customFormat="1" x14ac:dyDescent="0.25">
      <c r="B22130" s="209"/>
      <c r="C22130" s="564"/>
      <c r="D22130" s="209"/>
      <c r="F22130" s="685"/>
    </row>
    <row r="22131" spans="2:6" s="55" customFormat="1" x14ac:dyDescent="0.25">
      <c r="B22131" s="209"/>
      <c r="C22131" s="564"/>
      <c r="D22131" s="209"/>
      <c r="F22131" s="685"/>
    </row>
    <row r="22132" spans="2:6" s="55" customFormat="1" x14ac:dyDescent="0.25">
      <c r="B22132" s="209"/>
      <c r="C22132" s="564"/>
      <c r="D22132" s="209"/>
      <c r="F22132" s="685"/>
    </row>
    <row r="22133" spans="2:6" s="55" customFormat="1" x14ac:dyDescent="0.25">
      <c r="B22133" s="209"/>
      <c r="C22133" s="564"/>
      <c r="D22133" s="209"/>
      <c r="F22133" s="685"/>
    </row>
    <row r="22134" spans="2:6" s="55" customFormat="1" x14ac:dyDescent="0.25">
      <c r="B22134" s="209"/>
      <c r="C22134" s="564"/>
      <c r="D22134" s="209"/>
      <c r="F22134" s="685"/>
    </row>
    <row r="22135" spans="2:6" s="55" customFormat="1" x14ac:dyDescent="0.25">
      <c r="B22135" s="209"/>
      <c r="C22135" s="564"/>
      <c r="D22135" s="209"/>
      <c r="F22135" s="685"/>
    </row>
    <row r="22136" spans="2:6" s="55" customFormat="1" x14ac:dyDescent="0.25">
      <c r="B22136" s="209"/>
      <c r="C22136" s="564"/>
      <c r="D22136" s="209"/>
      <c r="F22136" s="685"/>
    </row>
    <row r="22137" spans="2:6" s="55" customFormat="1" x14ac:dyDescent="0.25">
      <c r="B22137" s="209"/>
      <c r="C22137" s="564"/>
      <c r="D22137" s="209"/>
      <c r="F22137" s="685"/>
    </row>
    <row r="22138" spans="2:6" s="55" customFormat="1" x14ac:dyDescent="0.25">
      <c r="B22138" s="209"/>
      <c r="C22138" s="564"/>
      <c r="D22138" s="209"/>
      <c r="F22138" s="685"/>
    </row>
    <row r="22139" spans="2:6" s="55" customFormat="1" x14ac:dyDescent="0.25">
      <c r="B22139" s="209"/>
      <c r="C22139" s="564"/>
      <c r="D22139" s="209"/>
      <c r="F22139" s="685"/>
    </row>
    <row r="22140" spans="2:6" s="55" customFormat="1" x14ac:dyDescent="0.25">
      <c r="B22140" s="209"/>
      <c r="C22140" s="564"/>
      <c r="D22140" s="209"/>
      <c r="F22140" s="685"/>
    </row>
    <row r="22141" spans="2:6" s="55" customFormat="1" x14ac:dyDescent="0.25">
      <c r="B22141" s="209"/>
      <c r="C22141" s="564"/>
      <c r="D22141" s="209"/>
      <c r="F22141" s="685"/>
    </row>
    <row r="22142" spans="2:6" s="55" customFormat="1" x14ac:dyDescent="0.25">
      <c r="B22142" s="209"/>
      <c r="C22142" s="564"/>
      <c r="D22142" s="209"/>
      <c r="F22142" s="685"/>
    </row>
    <row r="22143" spans="2:6" s="55" customFormat="1" x14ac:dyDescent="0.25">
      <c r="B22143" s="209"/>
      <c r="C22143" s="564"/>
      <c r="D22143" s="209"/>
      <c r="F22143" s="685"/>
    </row>
    <row r="22144" spans="2:6" s="55" customFormat="1" x14ac:dyDescent="0.25">
      <c r="B22144" s="209"/>
      <c r="C22144" s="564"/>
      <c r="D22144" s="209"/>
      <c r="F22144" s="685"/>
    </row>
    <row r="22145" spans="2:6" s="55" customFormat="1" x14ac:dyDescent="0.25">
      <c r="B22145" s="209"/>
      <c r="C22145" s="564"/>
      <c r="D22145" s="209"/>
      <c r="F22145" s="685"/>
    </row>
    <row r="22146" spans="2:6" s="55" customFormat="1" x14ac:dyDescent="0.25">
      <c r="B22146" s="209"/>
      <c r="C22146" s="564"/>
      <c r="D22146" s="209"/>
      <c r="F22146" s="685"/>
    </row>
    <row r="22147" spans="2:6" s="55" customFormat="1" x14ac:dyDescent="0.25">
      <c r="B22147" s="209"/>
      <c r="C22147" s="564"/>
      <c r="D22147" s="209"/>
      <c r="F22147" s="685"/>
    </row>
    <row r="22148" spans="2:6" s="55" customFormat="1" x14ac:dyDescent="0.25">
      <c r="B22148" s="209"/>
      <c r="C22148" s="564"/>
      <c r="D22148" s="209"/>
      <c r="F22148" s="685"/>
    </row>
    <row r="22149" spans="2:6" s="55" customFormat="1" x14ac:dyDescent="0.25">
      <c r="B22149" s="209"/>
      <c r="C22149" s="564"/>
      <c r="D22149" s="209"/>
      <c r="F22149" s="685"/>
    </row>
    <row r="22150" spans="2:6" s="55" customFormat="1" x14ac:dyDescent="0.25">
      <c r="B22150" s="209"/>
      <c r="C22150" s="564"/>
      <c r="D22150" s="209"/>
      <c r="F22150" s="685"/>
    </row>
    <row r="22151" spans="2:6" s="55" customFormat="1" x14ac:dyDescent="0.25">
      <c r="B22151" s="209"/>
      <c r="C22151" s="564"/>
      <c r="D22151" s="209"/>
      <c r="F22151" s="685"/>
    </row>
    <row r="22152" spans="2:6" s="55" customFormat="1" x14ac:dyDescent="0.25">
      <c r="B22152" s="209"/>
      <c r="C22152" s="564"/>
      <c r="D22152" s="209"/>
      <c r="F22152" s="685"/>
    </row>
    <row r="22153" spans="2:6" s="55" customFormat="1" x14ac:dyDescent="0.25">
      <c r="B22153" s="209"/>
      <c r="C22153" s="564"/>
      <c r="D22153" s="209"/>
      <c r="F22153" s="685"/>
    </row>
    <row r="22154" spans="2:6" s="55" customFormat="1" x14ac:dyDescent="0.25">
      <c r="B22154" s="209"/>
      <c r="C22154" s="564"/>
      <c r="D22154" s="209"/>
      <c r="F22154" s="685"/>
    </row>
    <row r="22155" spans="2:6" s="55" customFormat="1" x14ac:dyDescent="0.25">
      <c r="B22155" s="209"/>
      <c r="C22155" s="564"/>
      <c r="D22155" s="209"/>
      <c r="F22155" s="685"/>
    </row>
    <row r="22156" spans="2:6" s="55" customFormat="1" x14ac:dyDescent="0.25">
      <c r="B22156" s="209"/>
      <c r="C22156" s="564"/>
      <c r="D22156" s="209"/>
      <c r="F22156" s="685"/>
    </row>
    <row r="22157" spans="2:6" s="55" customFormat="1" x14ac:dyDescent="0.25">
      <c r="B22157" s="209"/>
      <c r="C22157" s="564"/>
      <c r="D22157" s="209"/>
      <c r="F22157" s="685"/>
    </row>
    <row r="22158" spans="2:6" s="55" customFormat="1" x14ac:dyDescent="0.25">
      <c r="B22158" s="209"/>
      <c r="C22158" s="564"/>
      <c r="D22158" s="209"/>
      <c r="F22158" s="685"/>
    </row>
    <row r="22159" spans="2:6" s="55" customFormat="1" x14ac:dyDescent="0.25">
      <c r="B22159" s="209"/>
      <c r="C22159" s="564"/>
      <c r="D22159" s="209"/>
      <c r="F22159" s="685"/>
    </row>
    <row r="22160" spans="2:6" s="55" customFormat="1" x14ac:dyDescent="0.25">
      <c r="B22160" s="209"/>
      <c r="C22160" s="564"/>
      <c r="D22160" s="209"/>
      <c r="F22160" s="685"/>
    </row>
    <row r="22161" spans="2:6" s="55" customFormat="1" x14ac:dyDescent="0.25">
      <c r="B22161" s="209"/>
      <c r="C22161" s="564"/>
      <c r="D22161" s="209"/>
      <c r="F22161" s="685"/>
    </row>
    <row r="22162" spans="2:6" s="55" customFormat="1" x14ac:dyDescent="0.25">
      <c r="B22162" s="209"/>
      <c r="C22162" s="564"/>
      <c r="D22162" s="209"/>
      <c r="F22162" s="685"/>
    </row>
    <row r="22163" spans="2:6" s="55" customFormat="1" x14ac:dyDescent="0.25">
      <c r="B22163" s="209"/>
      <c r="C22163" s="564"/>
      <c r="D22163" s="209"/>
      <c r="F22163" s="685"/>
    </row>
    <row r="22164" spans="2:6" s="55" customFormat="1" x14ac:dyDescent="0.25">
      <c r="B22164" s="209"/>
      <c r="C22164" s="564"/>
      <c r="D22164" s="209"/>
      <c r="F22164" s="685"/>
    </row>
    <row r="22165" spans="2:6" s="55" customFormat="1" x14ac:dyDescent="0.25">
      <c r="B22165" s="209"/>
      <c r="C22165" s="564"/>
      <c r="D22165" s="209"/>
      <c r="F22165" s="685"/>
    </row>
    <row r="22166" spans="2:6" s="55" customFormat="1" x14ac:dyDescent="0.25">
      <c r="B22166" s="209"/>
      <c r="C22166" s="564"/>
      <c r="D22166" s="209"/>
      <c r="F22166" s="685"/>
    </row>
    <row r="22167" spans="2:6" s="55" customFormat="1" x14ac:dyDescent="0.25">
      <c r="B22167" s="209"/>
      <c r="C22167" s="564"/>
      <c r="D22167" s="209"/>
      <c r="F22167" s="685"/>
    </row>
    <row r="22168" spans="2:6" s="55" customFormat="1" x14ac:dyDescent="0.25">
      <c r="B22168" s="209"/>
      <c r="C22168" s="564"/>
      <c r="D22168" s="209"/>
      <c r="F22168" s="685"/>
    </row>
    <row r="22169" spans="2:6" s="55" customFormat="1" x14ac:dyDescent="0.25">
      <c r="B22169" s="209"/>
      <c r="C22169" s="564"/>
      <c r="D22169" s="209"/>
      <c r="F22169" s="685"/>
    </row>
    <row r="22170" spans="2:6" s="55" customFormat="1" x14ac:dyDescent="0.25">
      <c r="B22170" s="209"/>
      <c r="C22170" s="564"/>
      <c r="D22170" s="209"/>
      <c r="F22170" s="685"/>
    </row>
    <row r="22171" spans="2:6" s="55" customFormat="1" x14ac:dyDescent="0.25">
      <c r="B22171" s="209"/>
      <c r="C22171" s="564"/>
      <c r="D22171" s="209"/>
      <c r="F22171" s="685"/>
    </row>
    <row r="22172" spans="2:6" s="55" customFormat="1" x14ac:dyDescent="0.25">
      <c r="B22172" s="209"/>
      <c r="C22172" s="564"/>
      <c r="D22172" s="209"/>
      <c r="F22172" s="685"/>
    </row>
    <row r="22173" spans="2:6" s="55" customFormat="1" x14ac:dyDescent="0.25">
      <c r="B22173" s="209"/>
      <c r="C22173" s="564"/>
      <c r="D22173" s="209"/>
      <c r="F22173" s="685"/>
    </row>
    <row r="22174" spans="2:6" s="55" customFormat="1" x14ac:dyDescent="0.25">
      <c r="B22174" s="209"/>
      <c r="C22174" s="564"/>
      <c r="D22174" s="209"/>
      <c r="F22174" s="685"/>
    </row>
    <row r="22175" spans="2:6" s="55" customFormat="1" x14ac:dyDescent="0.25">
      <c r="B22175" s="209"/>
      <c r="C22175" s="564"/>
      <c r="D22175" s="209"/>
      <c r="F22175" s="685"/>
    </row>
    <row r="22176" spans="2:6" s="55" customFormat="1" x14ac:dyDescent="0.25">
      <c r="B22176" s="209"/>
      <c r="C22176" s="564"/>
      <c r="D22176" s="209"/>
      <c r="F22176" s="685"/>
    </row>
    <row r="22177" spans="2:6" s="55" customFormat="1" x14ac:dyDescent="0.25">
      <c r="B22177" s="209"/>
      <c r="C22177" s="564"/>
      <c r="D22177" s="209"/>
      <c r="F22177" s="685"/>
    </row>
    <row r="22178" spans="2:6" s="55" customFormat="1" x14ac:dyDescent="0.25">
      <c r="B22178" s="209"/>
      <c r="C22178" s="564"/>
      <c r="D22178" s="209"/>
      <c r="F22178" s="685"/>
    </row>
    <row r="22179" spans="2:6" s="55" customFormat="1" x14ac:dyDescent="0.25">
      <c r="B22179" s="209"/>
      <c r="C22179" s="564"/>
      <c r="D22179" s="209"/>
      <c r="F22179" s="685"/>
    </row>
    <row r="22180" spans="2:6" s="55" customFormat="1" x14ac:dyDescent="0.25">
      <c r="B22180" s="209"/>
      <c r="C22180" s="564"/>
      <c r="D22180" s="209"/>
      <c r="F22180" s="685"/>
    </row>
    <row r="22181" spans="2:6" s="55" customFormat="1" x14ac:dyDescent="0.25">
      <c r="B22181" s="209"/>
      <c r="C22181" s="564"/>
      <c r="D22181" s="209"/>
      <c r="F22181" s="685"/>
    </row>
    <row r="22182" spans="2:6" s="55" customFormat="1" x14ac:dyDescent="0.25">
      <c r="B22182" s="209"/>
      <c r="C22182" s="564"/>
      <c r="D22182" s="209"/>
      <c r="F22182" s="685"/>
    </row>
    <row r="22183" spans="2:6" s="55" customFormat="1" x14ac:dyDescent="0.25">
      <c r="B22183" s="209"/>
      <c r="C22183" s="564"/>
      <c r="D22183" s="209"/>
      <c r="F22183" s="685"/>
    </row>
    <row r="22184" spans="2:6" s="55" customFormat="1" x14ac:dyDescent="0.25">
      <c r="B22184" s="209"/>
      <c r="C22184" s="564"/>
      <c r="D22184" s="209"/>
      <c r="F22184" s="685"/>
    </row>
    <row r="22185" spans="2:6" s="55" customFormat="1" x14ac:dyDescent="0.25">
      <c r="B22185" s="209"/>
      <c r="C22185" s="564"/>
      <c r="D22185" s="209"/>
      <c r="F22185" s="685"/>
    </row>
    <row r="22186" spans="2:6" s="55" customFormat="1" x14ac:dyDescent="0.25">
      <c r="B22186" s="209"/>
      <c r="C22186" s="564"/>
      <c r="D22186" s="209"/>
      <c r="F22186" s="685"/>
    </row>
    <row r="22187" spans="2:6" s="55" customFormat="1" x14ac:dyDescent="0.25">
      <c r="B22187" s="209"/>
      <c r="C22187" s="564"/>
      <c r="D22187" s="209"/>
      <c r="F22187" s="685"/>
    </row>
    <row r="22188" spans="2:6" s="55" customFormat="1" x14ac:dyDescent="0.25">
      <c r="B22188" s="209"/>
      <c r="C22188" s="564"/>
      <c r="D22188" s="209"/>
      <c r="F22188" s="685"/>
    </row>
    <row r="22189" spans="2:6" s="55" customFormat="1" x14ac:dyDescent="0.25">
      <c r="B22189" s="209"/>
      <c r="C22189" s="564"/>
      <c r="D22189" s="209"/>
      <c r="F22189" s="685"/>
    </row>
    <row r="22190" spans="2:6" s="55" customFormat="1" x14ac:dyDescent="0.25">
      <c r="B22190" s="209"/>
      <c r="C22190" s="564"/>
      <c r="D22190" s="209"/>
      <c r="F22190" s="685"/>
    </row>
    <row r="22191" spans="2:6" s="55" customFormat="1" x14ac:dyDescent="0.25">
      <c r="B22191" s="209"/>
      <c r="C22191" s="564"/>
      <c r="D22191" s="209"/>
      <c r="F22191" s="685"/>
    </row>
    <row r="22192" spans="2:6" s="55" customFormat="1" x14ac:dyDescent="0.25">
      <c r="B22192" s="209"/>
      <c r="C22192" s="564"/>
      <c r="D22192" s="209"/>
      <c r="F22192" s="685"/>
    </row>
    <row r="22193" spans="2:6" s="55" customFormat="1" x14ac:dyDescent="0.25">
      <c r="B22193" s="209"/>
      <c r="C22193" s="564"/>
      <c r="D22193" s="209"/>
      <c r="F22193" s="685"/>
    </row>
    <row r="22194" spans="2:6" s="55" customFormat="1" x14ac:dyDescent="0.25">
      <c r="B22194" s="209"/>
      <c r="C22194" s="564"/>
      <c r="D22194" s="209"/>
      <c r="F22194" s="685"/>
    </row>
    <row r="22195" spans="2:6" s="55" customFormat="1" x14ac:dyDescent="0.25">
      <c r="B22195" s="209"/>
      <c r="C22195" s="564"/>
      <c r="D22195" s="209"/>
      <c r="F22195" s="685"/>
    </row>
    <row r="22196" spans="2:6" s="55" customFormat="1" x14ac:dyDescent="0.25">
      <c r="B22196" s="209"/>
      <c r="C22196" s="564"/>
      <c r="D22196" s="209"/>
      <c r="F22196" s="685"/>
    </row>
    <row r="22197" spans="2:6" s="55" customFormat="1" x14ac:dyDescent="0.25">
      <c r="B22197" s="209"/>
      <c r="C22197" s="564"/>
      <c r="D22197" s="209"/>
      <c r="F22197" s="685"/>
    </row>
    <row r="22198" spans="2:6" s="55" customFormat="1" x14ac:dyDescent="0.25">
      <c r="B22198" s="209"/>
      <c r="C22198" s="564"/>
      <c r="D22198" s="209"/>
      <c r="F22198" s="685"/>
    </row>
    <row r="22199" spans="2:6" s="55" customFormat="1" x14ac:dyDescent="0.25">
      <c r="B22199" s="209"/>
      <c r="C22199" s="564"/>
      <c r="D22199" s="209"/>
      <c r="F22199" s="685"/>
    </row>
    <row r="22200" spans="2:6" s="55" customFormat="1" x14ac:dyDescent="0.25">
      <c r="B22200" s="209"/>
      <c r="C22200" s="564"/>
      <c r="D22200" s="209"/>
      <c r="F22200" s="685"/>
    </row>
    <row r="22201" spans="2:6" s="55" customFormat="1" x14ac:dyDescent="0.25">
      <c r="B22201" s="209"/>
      <c r="C22201" s="564"/>
      <c r="D22201" s="209"/>
      <c r="F22201" s="685"/>
    </row>
    <row r="22202" spans="2:6" s="55" customFormat="1" x14ac:dyDescent="0.25">
      <c r="B22202" s="209"/>
      <c r="C22202" s="564"/>
      <c r="D22202" s="209"/>
      <c r="F22202" s="685"/>
    </row>
    <row r="22203" spans="2:6" s="55" customFormat="1" x14ac:dyDescent="0.25">
      <c r="B22203" s="209"/>
      <c r="C22203" s="564"/>
      <c r="D22203" s="209"/>
      <c r="F22203" s="685"/>
    </row>
    <row r="22204" spans="2:6" s="55" customFormat="1" x14ac:dyDescent="0.25">
      <c r="B22204" s="209"/>
      <c r="C22204" s="564"/>
      <c r="D22204" s="209"/>
      <c r="F22204" s="685"/>
    </row>
    <row r="22205" spans="2:6" s="55" customFormat="1" x14ac:dyDescent="0.25">
      <c r="B22205" s="209"/>
      <c r="C22205" s="564"/>
      <c r="D22205" s="209"/>
      <c r="F22205" s="685"/>
    </row>
    <row r="22206" spans="2:6" s="55" customFormat="1" x14ac:dyDescent="0.25">
      <c r="B22206" s="209"/>
      <c r="C22206" s="564"/>
      <c r="D22206" s="209"/>
      <c r="F22206" s="685"/>
    </row>
    <row r="22207" spans="2:6" s="55" customFormat="1" x14ac:dyDescent="0.25">
      <c r="B22207" s="209"/>
      <c r="C22207" s="564"/>
      <c r="D22207" s="209"/>
      <c r="F22207" s="685"/>
    </row>
    <row r="22208" spans="2:6" s="55" customFormat="1" x14ac:dyDescent="0.25">
      <c r="B22208" s="209"/>
      <c r="C22208" s="564"/>
      <c r="D22208" s="209"/>
      <c r="F22208" s="685"/>
    </row>
    <row r="22209" spans="2:6" s="55" customFormat="1" x14ac:dyDescent="0.25">
      <c r="B22209" s="209"/>
      <c r="C22209" s="564"/>
      <c r="D22209" s="209"/>
      <c r="F22209" s="685"/>
    </row>
    <row r="22210" spans="2:6" s="55" customFormat="1" x14ac:dyDescent="0.25">
      <c r="B22210" s="209"/>
      <c r="C22210" s="564"/>
      <c r="D22210" s="209"/>
      <c r="F22210" s="685"/>
    </row>
    <row r="22211" spans="2:6" s="55" customFormat="1" x14ac:dyDescent="0.25">
      <c r="B22211" s="209"/>
      <c r="C22211" s="564"/>
      <c r="D22211" s="209"/>
      <c r="F22211" s="685"/>
    </row>
    <row r="22212" spans="2:6" s="55" customFormat="1" x14ac:dyDescent="0.25">
      <c r="B22212" s="209"/>
      <c r="C22212" s="564"/>
      <c r="D22212" s="209"/>
      <c r="F22212" s="685"/>
    </row>
    <row r="22213" spans="2:6" s="55" customFormat="1" x14ac:dyDescent="0.25">
      <c r="B22213" s="209"/>
      <c r="C22213" s="564"/>
      <c r="D22213" s="209"/>
      <c r="F22213" s="685"/>
    </row>
    <row r="22214" spans="2:6" s="55" customFormat="1" x14ac:dyDescent="0.25">
      <c r="B22214" s="209"/>
      <c r="C22214" s="564"/>
      <c r="D22214" s="209"/>
      <c r="F22214" s="685"/>
    </row>
    <row r="22215" spans="2:6" s="55" customFormat="1" x14ac:dyDescent="0.25">
      <c r="B22215" s="209"/>
      <c r="C22215" s="564"/>
      <c r="D22215" s="209"/>
      <c r="F22215" s="685"/>
    </row>
    <row r="22216" spans="2:6" s="55" customFormat="1" x14ac:dyDescent="0.25">
      <c r="B22216" s="209"/>
      <c r="C22216" s="564"/>
      <c r="D22216" s="209"/>
      <c r="F22216" s="685"/>
    </row>
    <row r="22217" spans="2:6" s="55" customFormat="1" x14ac:dyDescent="0.25">
      <c r="B22217" s="209"/>
      <c r="C22217" s="564"/>
      <c r="D22217" s="209"/>
      <c r="F22217" s="685"/>
    </row>
    <row r="22218" spans="2:6" s="55" customFormat="1" x14ac:dyDescent="0.25">
      <c r="B22218" s="209"/>
      <c r="C22218" s="564"/>
      <c r="D22218" s="209"/>
      <c r="F22218" s="685"/>
    </row>
    <row r="22219" spans="2:6" s="55" customFormat="1" x14ac:dyDescent="0.25">
      <c r="B22219" s="209"/>
      <c r="C22219" s="564"/>
      <c r="D22219" s="209"/>
      <c r="F22219" s="685"/>
    </row>
    <row r="22220" spans="2:6" s="55" customFormat="1" x14ac:dyDescent="0.25">
      <c r="B22220" s="209"/>
      <c r="C22220" s="564"/>
      <c r="D22220" s="209"/>
      <c r="F22220" s="685"/>
    </row>
    <row r="22221" spans="2:6" s="55" customFormat="1" x14ac:dyDescent="0.25">
      <c r="B22221" s="209"/>
      <c r="C22221" s="564"/>
      <c r="D22221" s="209"/>
      <c r="F22221" s="685"/>
    </row>
    <row r="22222" spans="2:6" s="55" customFormat="1" x14ac:dyDescent="0.25">
      <c r="B22222" s="209"/>
      <c r="C22222" s="564"/>
      <c r="D22222" s="209"/>
      <c r="F22222" s="685"/>
    </row>
    <row r="22223" spans="2:6" s="55" customFormat="1" x14ac:dyDescent="0.25">
      <c r="B22223" s="209"/>
      <c r="C22223" s="564"/>
      <c r="D22223" s="209"/>
      <c r="F22223" s="685"/>
    </row>
    <row r="22224" spans="2:6" s="55" customFormat="1" x14ac:dyDescent="0.25">
      <c r="B22224" s="209"/>
      <c r="C22224" s="564"/>
      <c r="D22224" s="209"/>
      <c r="F22224" s="685"/>
    </row>
    <row r="22225" spans="2:6" s="55" customFormat="1" x14ac:dyDescent="0.25">
      <c r="B22225" s="209"/>
      <c r="C22225" s="564"/>
      <c r="D22225" s="209"/>
      <c r="F22225" s="685"/>
    </row>
    <row r="22226" spans="2:6" s="55" customFormat="1" x14ac:dyDescent="0.25">
      <c r="B22226" s="209"/>
      <c r="C22226" s="564"/>
      <c r="D22226" s="209"/>
      <c r="F22226" s="685"/>
    </row>
    <row r="22227" spans="2:6" s="55" customFormat="1" x14ac:dyDescent="0.25">
      <c r="B22227" s="209"/>
      <c r="C22227" s="564"/>
      <c r="D22227" s="209"/>
      <c r="F22227" s="685"/>
    </row>
    <row r="22228" spans="2:6" s="55" customFormat="1" x14ac:dyDescent="0.25">
      <c r="B22228" s="209"/>
      <c r="C22228" s="564"/>
      <c r="D22228" s="209"/>
      <c r="F22228" s="685"/>
    </row>
    <row r="22229" spans="2:6" s="55" customFormat="1" x14ac:dyDescent="0.25">
      <c r="B22229" s="209"/>
      <c r="C22229" s="564"/>
      <c r="D22229" s="209"/>
      <c r="F22229" s="685"/>
    </row>
    <row r="22230" spans="2:6" s="55" customFormat="1" x14ac:dyDescent="0.25">
      <c r="B22230" s="209"/>
      <c r="C22230" s="564"/>
      <c r="D22230" s="209"/>
      <c r="F22230" s="685"/>
    </row>
    <row r="22231" spans="2:6" s="55" customFormat="1" x14ac:dyDescent="0.25">
      <c r="B22231" s="209"/>
      <c r="C22231" s="564"/>
      <c r="D22231" s="209"/>
      <c r="F22231" s="685"/>
    </row>
    <row r="22232" spans="2:6" s="55" customFormat="1" x14ac:dyDescent="0.25">
      <c r="B22232" s="209"/>
      <c r="C22232" s="564"/>
      <c r="D22232" s="209"/>
      <c r="F22232" s="685"/>
    </row>
    <row r="22233" spans="2:6" s="55" customFormat="1" x14ac:dyDescent="0.25">
      <c r="B22233" s="209"/>
      <c r="C22233" s="564"/>
      <c r="D22233" s="209"/>
      <c r="F22233" s="685"/>
    </row>
    <row r="22234" spans="2:6" s="55" customFormat="1" x14ac:dyDescent="0.25">
      <c r="B22234" s="209"/>
      <c r="C22234" s="564"/>
      <c r="D22234" s="209"/>
      <c r="F22234" s="685"/>
    </row>
    <row r="22235" spans="2:6" s="55" customFormat="1" x14ac:dyDescent="0.25">
      <c r="B22235" s="209"/>
      <c r="C22235" s="564"/>
      <c r="D22235" s="209"/>
      <c r="F22235" s="685"/>
    </row>
    <row r="22236" spans="2:6" s="55" customFormat="1" x14ac:dyDescent="0.25">
      <c r="B22236" s="209"/>
      <c r="C22236" s="564"/>
      <c r="D22236" s="209"/>
      <c r="F22236" s="685"/>
    </row>
    <row r="22237" spans="2:6" s="55" customFormat="1" x14ac:dyDescent="0.25">
      <c r="B22237" s="209"/>
      <c r="C22237" s="564"/>
      <c r="D22237" s="209"/>
      <c r="F22237" s="685"/>
    </row>
    <row r="22238" spans="2:6" s="55" customFormat="1" x14ac:dyDescent="0.25">
      <c r="B22238" s="209"/>
      <c r="C22238" s="564"/>
      <c r="D22238" s="209"/>
      <c r="F22238" s="685"/>
    </row>
    <row r="22239" spans="2:6" s="55" customFormat="1" x14ac:dyDescent="0.25">
      <c r="B22239" s="209"/>
      <c r="C22239" s="564"/>
      <c r="D22239" s="209"/>
      <c r="F22239" s="685"/>
    </row>
    <row r="22240" spans="2:6" s="55" customFormat="1" x14ac:dyDescent="0.25">
      <c r="B22240" s="209"/>
      <c r="C22240" s="564"/>
      <c r="D22240" s="209"/>
      <c r="F22240" s="685"/>
    </row>
    <row r="22241" spans="2:6" s="55" customFormat="1" x14ac:dyDescent="0.25">
      <c r="B22241" s="209"/>
      <c r="C22241" s="564"/>
      <c r="D22241" s="209"/>
      <c r="F22241" s="685"/>
    </row>
    <row r="22242" spans="2:6" s="55" customFormat="1" x14ac:dyDescent="0.25">
      <c r="B22242" s="209"/>
      <c r="C22242" s="564"/>
      <c r="D22242" s="209"/>
      <c r="F22242" s="685"/>
    </row>
    <row r="22243" spans="2:6" s="55" customFormat="1" x14ac:dyDescent="0.25">
      <c r="B22243" s="209"/>
      <c r="C22243" s="564"/>
      <c r="D22243" s="209"/>
      <c r="F22243" s="685"/>
    </row>
    <row r="22244" spans="2:6" s="55" customFormat="1" x14ac:dyDescent="0.25">
      <c r="B22244" s="209"/>
      <c r="C22244" s="564"/>
      <c r="D22244" s="209"/>
      <c r="F22244" s="685"/>
    </row>
    <row r="22245" spans="2:6" s="55" customFormat="1" x14ac:dyDescent="0.25">
      <c r="B22245" s="209"/>
      <c r="C22245" s="564"/>
      <c r="D22245" s="209"/>
      <c r="F22245" s="685"/>
    </row>
    <row r="22246" spans="2:6" s="55" customFormat="1" x14ac:dyDescent="0.25">
      <c r="B22246" s="209"/>
      <c r="C22246" s="564"/>
      <c r="D22246" s="209"/>
      <c r="F22246" s="685"/>
    </row>
    <row r="22247" spans="2:6" s="55" customFormat="1" x14ac:dyDescent="0.25">
      <c r="B22247" s="209"/>
      <c r="C22247" s="564"/>
      <c r="D22247" s="209"/>
      <c r="F22247" s="685"/>
    </row>
    <row r="22248" spans="2:6" s="55" customFormat="1" x14ac:dyDescent="0.25">
      <c r="B22248" s="209"/>
      <c r="C22248" s="564"/>
      <c r="D22248" s="209"/>
      <c r="F22248" s="685"/>
    </row>
    <row r="22249" spans="2:6" s="55" customFormat="1" x14ac:dyDescent="0.25">
      <c r="B22249" s="209"/>
      <c r="C22249" s="564"/>
      <c r="D22249" s="209"/>
      <c r="F22249" s="685"/>
    </row>
    <row r="22250" spans="2:6" s="55" customFormat="1" x14ac:dyDescent="0.25">
      <c r="B22250" s="209"/>
      <c r="C22250" s="564"/>
      <c r="D22250" s="209"/>
      <c r="F22250" s="685"/>
    </row>
    <row r="22251" spans="2:6" s="55" customFormat="1" x14ac:dyDescent="0.25">
      <c r="B22251" s="209"/>
      <c r="C22251" s="564"/>
      <c r="D22251" s="209"/>
      <c r="F22251" s="685"/>
    </row>
    <row r="22252" spans="2:6" s="55" customFormat="1" x14ac:dyDescent="0.25">
      <c r="B22252" s="209"/>
      <c r="C22252" s="564"/>
      <c r="D22252" s="209"/>
      <c r="F22252" s="685"/>
    </row>
    <row r="22253" spans="2:6" s="55" customFormat="1" x14ac:dyDescent="0.25">
      <c r="B22253" s="209"/>
      <c r="C22253" s="564"/>
      <c r="D22253" s="209"/>
      <c r="F22253" s="685"/>
    </row>
    <row r="22254" spans="2:6" s="55" customFormat="1" x14ac:dyDescent="0.25">
      <c r="B22254" s="209"/>
      <c r="C22254" s="564"/>
      <c r="D22254" s="209"/>
      <c r="F22254" s="685"/>
    </row>
    <row r="22255" spans="2:6" s="55" customFormat="1" x14ac:dyDescent="0.25">
      <c r="B22255" s="209"/>
      <c r="C22255" s="564"/>
      <c r="D22255" s="209"/>
      <c r="F22255" s="685"/>
    </row>
    <row r="22256" spans="2:6" s="55" customFormat="1" x14ac:dyDescent="0.25">
      <c r="B22256" s="209"/>
      <c r="C22256" s="564"/>
      <c r="D22256" s="209"/>
      <c r="F22256" s="685"/>
    </row>
    <row r="22257" spans="2:6" s="55" customFormat="1" x14ac:dyDescent="0.25">
      <c r="B22257" s="209"/>
      <c r="C22257" s="564"/>
      <c r="D22257" s="209"/>
      <c r="F22257" s="685"/>
    </row>
    <row r="22258" spans="2:6" s="55" customFormat="1" x14ac:dyDescent="0.25">
      <c r="B22258" s="209"/>
      <c r="C22258" s="564"/>
      <c r="D22258" s="209"/>
      <c r="F22258" s="685"/>
    </row>
    <row r="22259" spans="2:6" s="55" customFormat="1" x14ac:dyDescent="0.25">
      <c r="B22259" s="209"/>
      <c r="C22259" s="564"/>
      <c r="D22259" s="209"/>
      <c r="F22259" s="685"/>
    </row>
    <row r="22260" spans="2:6" s="55" customFormat="1" x14ac:dyDescent="0.25">
      <c r="B22260" s="209"/>
      <c r="C22260" s="564"/>
      <c r="D22260" s="209"/>
      <c r="F22260" s="685"/>
    </row>
    <row r="22261" spans="2:6" s="55" customFormat="1" x14ac:dyDescent="0.25">
      <c r="B22261" s="209"/>
      <c r="C22261" s="564"/>
      <c r="D22261" s="209"/>
      <c r="F22261" s="685"/>
    </row>
    <row r="22262" spans="2:6" s="55" customFormat="1" x14ac:dyDescent="0.25">
      <c r="B22262" s="209"/>
      <c r="C22262" s="564"/>
      <c r="D22262" s="209"/>
      <c r="F22262" s="685"/>
    </row>
    <row r="22263" spans="2:6" s="55" customFormat="1" x14ac:dyDescent="0.25">
      <c r="B22263" s="209"/>
      <c r="C22263" s="564"/>
      <c r="D22263" s="209"/>
      <c r="F22263" s="685"/>
    </row>
    <row r="22264" spans="2:6" s="55" customFormat="1" x14ac:dyDescent="0.25">
      <c r="B22264" s="209"/>
      <c r="C22264" s="564"/>
      <c r="D22264" s="209"/>
      <c r="F22264" s="685"/>
    </row>
    <row r="22265" spans="2:6" s="55" customFormat="1" x14ac:dyDescent="0.25">
      <c r="B22265" s="209"/>
      <c r="C22265" s="564"/>
      <c r="D22265" s="209"/>
      <c r="F22265" s="685"/>
    </row>
    <row r="22266" spans="2:6" s="55" customFormat="1" x14ac:dyDescent="0.25">
      <c r="B22266" s="209"/>
      <c r="C22266" s="564"/>
      <c r="D22266" s="209"/>
      <c r="F22266" s="685"/>
    </row>
    <row r="22267" spans="2:6" s="55" customFormat="1" x14ac:dyDescent="0.25">
      <c r="B22267" s="209"/>
      <c r="C22267" s="564"/>
      <c r="D22267" s="209"/>
      <c r="F22267" s="685"/>
    </row>
    <row r="22268" spans="2:6" s="55" customFormat="1" x14ac:dyDescent="0.25">
      <c r="B22268" s="209"/>
      <c r="C22268" s="564"/>
      <c r="D22268" s="209"/>
      <c r="F22268" s="685"/>
    </row>
    <row r="22269" spans="2:6" s="55" customFormat="1" x14ac:dyDescent="0.25">
      <c r="B22269" s="209"/>
      <c r="C22269" s="564"/>
      <c r="D22269" s="209"/>
      <c r="F22269" s="685"/>
    </row>
    <row r="22270" spans="2:6" s="55" customFormat="1" x14ac:dyDescent="0.25">
      <c r="B22270" s="209"/>
      <c r="C22270" s="564"/>
      <c r="D22270" s="209"/>
      <c r="F22270" s="685"/>
    </row>
    <row r="22271" spans="2:6" s="55" customFormat="1" x14ac:dyDescent="0.25">
      <c r="B22271" s="209"/>
      <c r="C22271" s="564"/>
      <c r="D22271" s="209"/>
      <c r="F22271" s="685"/>
    </row>
    <row r="22272" spans="2:6" s="55" customFormat="1" x14ac:dyDescent="0.25">
      <c r="B22272" s="209"/>
      <c r="C22272" s="564"/>
      <c r="D22272" s="209"/>
      <c r="F22272" s="685"/>
    </row>
    <row r="22273" spans="2:6" s="55" customFormat="1" x14ac:dyDescent="0.25">
      <c r="B22273" s="209"/>
      <c r="C22273" s="564"/>
      <c r="D22273" s="209"/>
      <c r="F22273" s="685"/>
    </row>
    <row r="22274" spans="2:6" s="55" customFormat="1" x14ac:dyDescent="0.25">
      <c r="B22274" s="209"/>
      <c r="C22274" s="564"/>
      <c r="D22274" s="209"/>
      <c r="F22274" s="685"/>
    </row>
    <row r="22275" spans="2:6" s="55" customFormat="1" x14ac:dyDescent="0.25">
      <c r="B22275" s="209"/>
      <c r="C22275" s="564"/>
      <c r="D22275" s="209"/>
      <c r="F22275" s="685"/>
    </row>
    <row r="22276" spans="2:6" s="55" customFormat="1" x14ac:dyDescent="0.25">
      <c r="B22276" s="209"/>
      <c r="C22276" s="564"/>
      <c r="D22276" s="209"/>
      <c r="F22276" s="685"/>
    </row>
    <row r="22277" spans="2:6" s="55" customFormat="1" x14ac:dyDescent="0.25">
      <c r="B22277" s="209"/>
      <c r="C22277" s="564"/>
      <c r="D22277" s="209"/>
      <c r="F22277" s="685"/>
    </row>
    <row r="22278" spans="2:6" s="55" customFormat="1" x14ac:dyDescent="0.25">
      <c r="B22278" s="209"/>
      <c r="C22278" s="564"/>
      <c r="D22278" s="209"/>
      <c r="F22278" s="685"/>
    </row>
    <row r="22279" spans="2:6" s="55" customFormat="1" x14ac:dyDescent="0.25">
      <c r="B22279" s="209"/>
      <c r="C22279" s="564"/>
      <c r="D22279" s="209"/>
      <c r="F22279" s="685"/>
    </row>
    <row r="22280" spans="2:6" s="55" customFormat="1" x14ac:dyDescent="0.25">
      <c r="B22280" s="209"/>
      <c r="C22280" s="564"/>
      <c r="D22280" s="209"/>
      <c r="F22280" s="685"/>
    </row>
    <row r="22281" spans="2:6" s="55" customFormat="1" x14ac:dyDescent="0.25">
      <c r="B22281" s="209"/>
      <c r="C22281" s="564"/>
      <c r="D22281" s="209"/>
      <c r="F22281" s="685"/>
    </row>
    <row r="22282" spans="2:6" s="55" customFormat="1" x14ac:dyDescent="0.25">
      <c r="B22282" s="209"/>
      <c r="C22282" s="564"/>
      <c r="D22282" s="209"/>
      <c r="F22282" s="685"/>
    </row>
    <row r="22283" spans="2:6" s="55" customFormat="1" x14ac:dyDescent="0.25">
      <c r="B22283" s="209"/>
      <c r="C22283" s="564"/>
      <c r="D22283" s="209"/>
      <c r="F22283" s="685"/>
    </row>
    <row r="22284" spans="2:6" s="55" customFormat="1" x14ac:dyDescent="0.25">
      <c r="B22284" s="209"/>
      <c r="C22284" s="564"/>
      <c r="D22284" s="209"/>
      <c r="F22284" s="685"/>
    </row>
    <row r="22285" spans="2:6" s="55" customFormat="1" x14ac:dyDescent="0.25">
      <c r="B22285" s="209"/>
      <c r="C22285" s="564"/>
      <c r="D22285" s="209"/>
      <c r="F22285" s="685"/>
    </row>
    <row r="22286" spans="2:6" s="55" customFormat="1" x14ac:dyDescent="0.25">
      <c r="B22286" s="209"/>
      <c r="C22286" s="564"/>
      <c r="D22286" s="209"/>
      <c r="F22286" s="685"/>
    </row>
    <row r="22287" spans="2:6" s="55" customFormat="1" x14ac:dyDescent="0.25">
      <c r="B22287" s="209"/>
      <c r="C22287" s="564"/>
      <c r="D22287" s="209"/>
      <c r="F22287" s="685"/>
    </row>
    <row r="22288" spans="2:6" s="55" customFormat="1" x14ac:dyDescent="0.25">
      <c r="B22288" s="209"/>
      <c r="C22288" s="564"/>
      <c r="D22288" s="209"/>
      <c r="F22288" s="685"/>
    </row>
    <row r="22289" spans="2:6" s="55" customFormat="1" x14ac:dyDescent="0.25">
      <c r="B22289" s="209"/>
      <c r="C22289" s="564"/>
      <c r="D22289" s="209"/>
      <c r="F22289" s="685"/>
    </row>
    <row r="22290" spans="2:6" s="55" customFormat="1" x14ac:dyDescent="0.25">
      <c r="B22290" s="209"/>
      <c r="C22290" s="564"/>
      <c r="D22290" s="209"/>
      <c r="F22290" s="685"/>
    </row>
    <row r="22291" spans="2:6" s="55" customFormat="1" x14ac:dyDescent="0.25">
      <c r="B22291" s="209"/>
      <c r="C22291" s="564"/>
      <c r="D22291" s="209"/>
      <c r="F22291" s="685"/>
    </row>
    <row r="22292" spans="2:6" s="55" customFormat="1" x14ac:dyDescent="0.25">
      <c r="B22292" s="209"/>
      <c r="C22292" s="564"/>
      <c r="D22292" s="209"/>
      <c r="F22292" s="685"/>
    </row>
    <row r="22293" spans="2:6" s="55" customFormat="1" x14ac:dyDescent="0.25">
      <c r="B22293" s="209"/>
      <c r="C22293" s="564"/>
      <c r="D22293" s="209"/>
      <c r="F22293" s="685"/>
    </row>
    <row r="22294" spans="2:6" s="55" customFormat="1" x14ac:dyDescent="0.25">
      <c r="B22294" s="209"/>
      <c r="C22294" s="564"/>
      <c r="D22294" s="209"/>
      <c r="F22294" s="685"/>
    </row>
    <row r="22295" spans="2:6" s="55" customFormat="1" x14ac:dyDescent="0.25">
      <c r="B22295" s="209"/>
      <c r="C22295" s="564"/>
      <c r="D22295" s="209"/>
      <c r="F22295" s="685"/>
    </row>
    <row r="22296" spans="2:6" s="55" customFormat="1" x14ac:dyDescent="0.25">
      <c r="B22296" s="209"/>
      <c r="C22296" s="564"/>
      <c r="D22296" s="209"/>
      <c r="F22296" s="685"/>
    </row>
    <row r="22297" spans="2:6" s="55" customFormat="1" x14ac:dyDescent="0.25">
      <c r="B22297" s="209"/>
      <c r="C22297" s="564"/>
      <c r="D22297" s="209"/>
      <c r="F22297" s="685"/>
    </row>
    <row r="22298" spans="2:6" s="55" customFormat="1" x14ac:dyDescent="0.25">
      <c r="B22298" s="209"/>
      <c r="C22298" s="564"/>
      <c r="D22298" s="209"/>
      <c r="F22298" s="685"/>
    </row>
    <row r="22299" spans="2:6" s="55" customFormat="1" x14ac:dyDescent="0.25">
      <c r="B22299" s="209"/>
      <c r="C22299" s="564"/>
      <c r="D22299" s="209"/>
      <c r="F22299" s="685"/>
    </row>
    <row r="22300" spans="2:6" s="55" customFormat="1" x14ac:dyDescent="0.25">
      <c r="B22300" s="209"/>
      <c r="C22300" s="564"/>
      <c r="D22300" s="209"/>
      <c r="F22300" s="685"/>
    </row>
    <row r="22301" spans="2:6" s="55" customFormat="1" x14ac:dyDescent="0.25">
      <c r="B22301" s="209"/>
      <c r="C22301" s="564"/>
      <c r="D22301" s="209"/>
      <c r="F22301" s="685"/>
    </row>
    <row r="22302" spans="2:6" s="55" customFormat="1" x14ac:dyDescent="0.25">
      <c r="B22302" s="209"/>
      <c r="C22302" s="564"/>
      <c r="D22302" s="209"/>
      <c r="F22302" s="685"/>
    </row>
    <row r="22303" spans="2:6" s="55" customFormat="1" x14ac:dyDescent="0.25">
      <c r="B22303" s="209"/>
      <c r="C22303" s="564"/>
      <c r="D22303" s="209"/>
      <c r="F22303" s="685"/>
    </row>
    <row r="22304" spans="2:6" s="55" customFormat="1" x14ac:dyDescent="0.25">
      <c r="B22304" s="209"/>
      <c r="C22304" s="564"/>
      <c r="D22304" s="209"/>
      <c r="F22304" s="685"/>
    </row>
    <row r="22305" spans="2:6" s="55" customFormat="1" x14ac:dyDescent="0.25">
      <c r="B22305" s="209"/>
      <c r="C22305" s="564"/>
      <c r="D22305" s="209"/>
      <c r="F22305" s="685"/>
    </row>
    <row r="22306" spans="2:6" s="55" customFormat="1" x14ac:dyDescent="0.25">
      <c r="B22306" s="209"/>
      <c r="C22306" s="564"/>
      <c r="D22306" s="209"/>
      <c r="F22306" s="685"/>
    </row>
    <row r="22307" spans="2:6" s="55" customFormat="1" x14ac:dyDescent="0.25">
      <c r="B22307" s="209"/>
      <c r="C22307" s="564"/>
      <c r="D22307" s="209"/>
      <c r="F22307" s="685"/>
    </row>
    <row r="22308" spans="2:6" s="55" customFormat="1" x14ac:dyDescent="0.25">
      <c r="B22308" s="209"/>
      <c r="C22308" s="564"/>
      <c r="D22308" s="209"/>
      <c r="F22308" s="685"/>
    </row>
    <row r="22309" spans="2:6" s="55" customFormat="1" x14ac:dyDescent="0.25">
      <c r="B22309" s="209"/>
      <c r="C22309" s="564"/>
      <c r="D22309" s="209"/>
      <c r="F22309" s="685"/>
    </row>
    <row r="22310" spans="2:6" s="55" customFormat="1" x14ac:dyDescent="0.25">
      <c r="B22310" s="209"/>
      <c r="C22310" s="564"/>
      <c r="D22310" s="209"/>
      <c r="F22310" s="685"/>
    </row>
    <row r="22311" spans="2:6" s="55" customFormat="1" x14ac:dyDescent="0.25">
      <c r="B22311" s="209"/>
      <c r="C22311" s="564"/>
      <c r="D22311" s="209"/>
      <c r="F22311" s="685"/>
    </row>
    <row r="22312" spans="2:6" s="55" customFormat="1" x14ac:dyDescent="0.25">
      <c r="B22312" s="209"/>
      <c r="C22312" s="564"/>
      <c r="D22312" s="209"/>
      <c r="F22312" s="685"/>
    </row>
    <row r="22313" spans="2:6" s="55" customFormat="1" x14ac:dyDescent="0.25">
      <c r="B22313" s="209"/>
      <c r="C22313" s="564"/>
      <c r="D22313" s="209"/>
      <c r="F22313" s="685"/>
    </row>
    <row r="22314" spans="2:6" s="55" customFormat="1" x14ac:dyDescent="0.25">
      <c r="B22314" s="209"/>
      <c r="C22314" s="564"/>
      <c r="D22314" s="209"/>
      <c r="F22314" s="685"/>
    </row>
    <row r="22315" spans="2:6" s="55" customFormat="1" x14ac:dyDescent="0.25">
      <c r="B22315" s="209"/>
      <c r="C22315" s="564"/>
      <c r="D22315" s="209"/>
      <c r="F22315" s="685"/>
    </row>
    <row r="22316" spans="2:6" s="55" customFormat="1" x14ac:dyDescent="0.25">
      <c r="B22316" s="209"/>
      <c r="C22316" s="564"/>
      <c r="D22316" s="209"/>
      <c r="F22316" s="685"/>
    </row>
    <row r="22317" spans="2:6" s="55" customFormat="1" x14ac:dyDescent="0.25">
      <c r="B22317" s="209"/>
      <c r="C22317" s="564"/>
      <c r="D22317" s="209"/>
      <c r="F22317" s="685"/>
    </row>
    <row r="22318" spans="2:6" s="55" customFormat="1" x14ac:dyDescent="0.25">
      <c r="B22318" s="209"/>
      <c r="C22318" s="564"/>
      <c r="D22318" s="209"/>
      <c r="F22318" s="685"/>
    </row>
    <row r="22319" spans="2:6" s="55" customFormat="1" x14ac:dyDescent="0.25">
      <c r="B22319" s="209"/>
      <c r="C22319" s="564"/>
      <c r="D22319" s="209"/>
      <c r="F22319" s="685"/>
    </row>
    <row r="22320" spans="2:6" s="55" customFormat="1" x14ac:dyDescent="0.25">
      <c r="B22320" s="209"/>
      <c r="C22320" s="564"/>
      <c r="D22320" s="209"/>
      <c r="F22320" s="685"/>
    </row>
    <row r="22321" spans="2:6" s="55" customFormat="1" x14ac:dyDescent="0.25">
      <c r="B22321" s="209"/>
      <c r="C22321" s="564"/>
      <c r="D22321" s="209"/>
      <c r="F22321" s="685"/>
    </row>
    <row r="22322" spans="2:6" s="55" customFormat="1" x14ac:dyDescent="0.25">
      <c r="B22322" s="209"/>
      <c r="C22322" s="564"/>
      <c r="D22322" s="209"/>
      <c r="F22322" s="685"/>
    </row>
    <row r="22323" spans="2:6" s="55" customFormat="1" x14ac:dyDescent="0.25">
      <c r="B22323" s="209"/>
      <c r="C22323" s="564"/>
      <c r="D22323" s="209"/>
      <c r="F22323" s="685"/>
    </row>
    <row r="22324" spans="2:6" s="55" customFormat="1" x14ac:dyDescent="0.25">
      <c r="B22324" s="209"/>
      <c r="C22324" s="564"/>
      <c r="D22324" s="209"/>
      <c r="F22324" s="685"/>
    </row>
    <row r="22325" spans="2:6" s="55" customFormat="1" x14ac:dyDescent="0.25">
      <c r="B22325" s="209"/>
      <c r="C22325" s="564"/>
      <c r="D22325" s="209"/>
      <c r="F22325" s="685"/>
    </row>
    <row r="22326" spans="2:6" s="55" customFormat="1" x14ac:dyDescent="0.25">
      <c r="B22326" s="209"/>
      <c r="C22326" s="564"/>
      <c r="D22326" s="209"/>
      <c r="F22326" s="685"/>
    </row>
    <row r="22327" spans="2:6" s="55" customFormat="1" x14ac:dyDescent="0.25">
      <c r="B22327" s="209"/>
      <c r="C22327" s="564"/>
      <c r="D22327" s="209"/>
      <c r="F22327" s="685"/>
    </row>
    <row r="22328" spans="2:6" s="55" customFormat="1" x14ac:dyDescent="0.25">
      <c r="B22328" s="209"/>
      <c r="C22328" s="564"/>
      <c r="D22328" s="209"/>
      <c r="F22328" s="685"/>
    </row>
    <row r="22329" spans="2:6" s="55" customFormat="1" x14ac:dyDescent="0.25">
      <c r="B22329" s="209"/>
      <c r="C22329" s="564"/>
      <c r="D22329" s="209"/>
      <c r="F22329" s="685"/>
    </row>
    <row r="22330" spans="2:6" s="55" customFormat="1" x14ac:dyDescent="0.25">
      <c r="B22330" s="209"/>
      <c r="C22330" s="564"/>
      <c r="D22330" s="209"/>
      <c r="F22330" s="685"/>
    </row>
    <row r="22331" spans="2:6" s="55" customFormat="1" x14ac:dyDescent="0.25">
      <c r="B22331" s="209"/>
      <c r="C22331" s="564"/>
      <c r="D22331" s="209"/>
      <c r="F22331" s="685"/>
    </row>
    <row r="22332" spans="2:6" s="55" customFormat="1" x14ac:dyDescent="0.25">
      <c r="B22332" s="209"/>
      <c r="C22332" s="564"/>
      <c r="D22332" s="209"/>
      <c r="F22332" s="685"/>
    </row>
    <row r="22333" spans="2:6" s="55" customFormat="1" x14ac:dyDescent="0.25">
      <c r="B22333" s="209"/>
      <c r="C22333" s="564"/>
      <c r="D22333" s="209"/>
      <c r="F22333" s="685"/>
    </row>
    <row r="22334" spans="2:6" s="55" customFormat="1" x14ac:dyDescent="0.25">
      <c r="B22334" s="209"/>
      <c r="C22334" s="564"/>
      <c r="D22334" s="209"/>
      <c r="F22334" s="685"/>
    </row>
    <row r="22335" spans="2:6" s="55" customFormat="1" x14ac:dyDescent="0.25">
      <c r="B22335" s="209"/>
      <c r="C22335" s="564"/>
      <c r="D22335" s="209"/>
      <c r="F22335" s="685"/>
    </row>
    <row r="22336" spans="2:6" s="55" customFormat="1" x14ac:dyDescent="0.25">
      <c r="B22336" s="209"/>
      <c r="C22336" s="564"/>
      <c r="D22336" s="209"/>
      <c r="F22336" s="685"/>
    </row>
    <row r="22337" spans="2:6" s="55" customFormat="1" x14ac:dyDescent="0.25">
      <c r="B22337" s="209"/>
      <c r="C22337" s="564"/>
      <c r="D22337" s="209"/>
      <c r="F22337" s="685"/>
    </row>
    <row r="22338" spans="2:6" s="55" customFormat="1" x14ac:dyDescent="0.25">
      <c r="B22338" s="209"/>
      <c r="C22338" s="564"/>
      <c r="D22338" s="209"/>
      <c r="F22338" s="685"/>
    </row>
    <row r="22339" spans="2:6" s="55" customFormat="1" x14ac:dyDescent="0.25">
      <c r="B22339" s="209"/>
      <c r="C22339" s="564"/>
      <c r="D22339" s="209"/>
      <c r="F22339" s="685"/>
    </row>
    <row r="22340" spans="2:6" s="55" customFormat="1" x14ac:dyDescent="0.25">
      <c r="B22340" s="209"/>
      <c r="C22340" s="564"/>
      <c r="D22340" s="209"/>
      <c r="F22340" s="685"/>
    </row>
    <row r="22341" spans="2:6" s="55" customFormat="1" x14ac:dyDescent="0.25">
      <c r="B22341" s="209"/>
      <c r="C22341" s="564"/>
      <c r="D22341" s="209"/>
      <c r="F22341" s="685"/>
    </row>
    <row r="22342" spans="2:6" s="55" customFormat="1" x14ac:dyDescent="0.25">
      <c r="B22342" s="209"/>
      <c r="C22342" s="564"/>
      <c r="D22342" s="209"/>
      <c r="F22342" s="685"/>
    </row>
    <row r="22343" spans="2:6" s="55" customFormat="1" x14ac:dyDescent="0.25">
      <c r="B22343" s="209"/>
      <c r="C22343" s="564"/>
      <c r="D22343" s="209"/>
      <c r="F22343" s="685"/>
    </row>
    <row r="22344" spans="2:6" s="55" customFormat="1" x14ac:dyDescent="0.25">
      <c r="B22344" s="209"/>
      <c r="C22344" s="564"/>
      <c r="D22344" s="209"/>
      <c r="F22344" s="685"/>
    </row>
    <row r="22345" spans="2:6" s="55" customFormat="1" x14ac:dyDescent="0.25">
      <c r="B22345" s="209"/>
      <c r="C22345" s="564"/>
      <c r="D22345" s="209"/>
      <c r="F22345" s="685"/>
    </row>
    <row r="22346" spans="2:6" s="55" customFormat="1" x14ac:dyDescent="0.25">
      <c r="B22346" s="209"/>
      <c r="C22346" s="564"/>
      <c r="D22346" s="209"/>
      <c r="F22346" s="685"/>
    </row>
    <row r="22347" spans="2:6" s="55" customFormat="1" x14ac:dyDescent="0.25">
      <c r="B22347" s="209"/>
      <c r="C22347" s="564"/>
      <c r="D22347" s="209"/>
      <c r="F22347" s="685"/>
    </row>
    <row r="22348" spans="2:6" s="55" customFormat="1" x14ac:dyDescent="0.25">
      <c r="B22348" s="209"/>
      <c r="C22348" s="564"/>
      <c r="D22348" s="209"/>
      <c r="F22348" s="685"/>
    </row>
    <row r="22349" spans="2:6" s="55" customFormat="1" x14ac:dyDescent="0.25">
      <c r="B22349" s="209"/>
      <c r="C22349" s="564"/>
      <c r="D22349" s="209"/>
      <c r="F22349" s="685"/>
    </row>
    <row r="22350" spans="2:6" s="55" customFormat="1" x14ac:dyDescent="0.25">
      <c r="B22350" s="209"/>
      <c r="C22350" s="564"/>
      <c r="D22350" s="209"/>
      <c r="F22350" s="685"/>
    </row>
    <row r="22351" spans="2:6" s="55" customFormat="1" x14ac:dyDescent="0.25">
      <c r="B22351" s="209"/>
      <c r="C22351" s="564"/>
      <c r="D22351" s="209"/>
      <c r="F22351" s="685"/>
    </row>
    <row r="22352" spans="2:6" s="55" customFormat="1" x14ac:dyDescent="0.25">
      <c r="B22352" s="209"/>
      <c r="C22352" s="564"/>
      <c r="D22352" s="209"/>
      <c r="F22352" s="685"/>
    </row>
    <row r="22353" spans="2:6" s="55" customFormat="1" x14ac:dyDescent="0.25">
      <c r="B22353" s="209"/>
      <c r="C22353" s="564"/>
      <c r="D22353" s="209"/>
      <c r="F22353" s="685"/>
    </row>
    <row r="22354" spans="2:6" s="55" customFormat="1" x14ac:dyDescent="0.25">
      <c r="B22354" s="209"/>
      <c r="C22354" s="564"/>
      <c r="D22354" s="209"/>
      <c r="F22354" s="685"/>
    </row>
    <row r="22355" spans="2:6" s="55" customFormat="1" x14ac:dyDescent="0.25">
      <c r="B22355" s="209"/>
      <c r="C22355" s="564"/>
      <c r="D22355" s="209"/>
      <c r="F22355" s="685"/>
    </row>
    <row r="22356" spans="2:6" s="55" customFormat="1" x14ac:dyDescent="0.25">
      <c r="B22356" s="209"/>
      <c r="C22356" s="564"/>
      <c r="D22356" s="209"/>
      <c r="F22356" s="685"/>
    </row>
    <row r="22357" spans="2:6" s="55" customFormat="1" x14ac:dyDescent="0.25">
      <c r="B22357" s="209"/>
      <c r="C22357" s="564"/>
      <c r="D22357" s="209"/>
      <c r="F22357" s="685"/>
    </row>
    <row r="22358" spans="2:6" s="55" customFormat="1" x14ac:dyDescent="0.25">
      <c r="B22358" s="209"/>
      <c r="C22358" s="564"/>
      <c r="D22358" s="209"/>
      <c r="F22358" s="685"/>
    </row>
    <row r="22359" spans="2:6" s="55" customFormat="1" x14ac:dyDescent="0.25">
      <c r="B22359" s="209"/>
      <c r="C22359" s="564"/>
      <c r="D22359" s="209"/>
      <c r="F22359" s="685"/>
    </row>
    <row r="22360" spans="2:6" s="55" customFormat="1" x14ac:dyDescent="0.25">
      <c r="B22360" s="209"/>
      <c r="C22360" s="564"/>
      <c r="D22360" s="209"/>
      <c r="F22360" s="685"/>
    </row>
    <row r="22361" spans="2:6" s="55" customFormat="1" x14ac:dyDescent="0.25">
      <c r="B22361" s="209"/>
      <c r="C22361" s="564"/>
      <c r="D22361" s="209"/>
      <c r="F22361" s="685"/>
    </row>
    <row r="22362" spans="2:6" s="55" customFormat="1" x14ac:dyDescent="0.25">
      <c r="B22362" s="209"/>
      <c r="C22362" s="564"/>
      <c r="D22362" s="209"/>
      <c r="F22362" s="685"/>
    </row>
    <row r="22363" spans="2:6" s="55" customFormat="1" x14ac:dyDescent="0.25">
      <c r="B22363" s="209"/>
      <c r="C22363" s="564"/>
      <c r="D22363" s="209"/>
      <c r="F22363" s="685"/>
    </row>
    <row r="22364" spans="2:6" s="55" customFormat="1" x14ac:dyDescent="0.25">
      <c r="B22364" s="209"/>
      <c r="C22364" s="564"/>
      <c r="D22364" s="209"/>
      <c r="F22364" s="685"/>
    </row>
    <row r="22365" spans="2:6" s="55" customFormat="1" x14ac:dyDescent="0.25">
      <c r="B22365" s="209"/>
      <c r="C22365" s="564"/>
      <c r="D22365" s="209"/>
      <c r="F22365" s="685"/>
    </row>
    <row r="22366" spans="2:6" s="55" customFormat="1" x14ac:dyDescent="0.25">
      <c r="B22366" s="209"/>
      <c r="C22366" s="564"/>
      <c r="D22366" s="209"/>
      <c r="F22366" s="685"/>
    </row>
    <row r="22367" spans="2:6" s="55" customFormat="1" x14ac:dyDescent="0.25">
      <c r="B22367" s="209"/>
      <c r="C22367" s="564"/>
      <c r="D22367" s="209"/>
      <c r="F22367" s="685"/>
    </row>
    <row r="22368" spans="2:6" s="55" customFormat="1" x14ac:dyDescent="0.25">
      <c r="B22368" s="209"/>
      <c r="C22368" s="564"/>
      <c r="D22368" s="209"/>
      <c r="F22368" s="685"/>
    </row>
    <row r="22369" spans="2:6" s="55" customFormat="1" x14ac:dyDescent="0.25">
      <c r="B22369" s="209"/>
      <c r="C22369" s="564"/>
      <c r="D22369" s="209"/>
      <c r="F22369" s="685"/>
    </row>
    <row r="22370" spans="2:6" s="55" customFormat="1" x14ac:dyDescent="0.25">
      <c r="B22370" s="209"/>
      <c r="C22370" s="564"/>
      <c r="D22370" s="209"/>
      <c r="F22370" s="685"/>
    </row>
    <row r="22371" spans="2:6" s="55" customFormat="1" x14ac:dyDescent="0.25">
      <c r="B22371" s="209"/>
      <c r="C22371" s="564"/>
      <c r="D22371" s="209"/>
      <c r="F22371" s="685"/>
    </row>
    <row r="22372" spans="2:6" s="55" customFormat="1" x14ac:dyDescent="0.25">
      <c r="B22372" s="209"/>
      <c r="C22372" s="564"/>
      <c r="D22372" s="209"/>
      <c r="F22372" s="685"/>
    </row>
    <row r="22373" spans="2:6" s="55" customFormat="1" x14ac:dyDescent="0.25">
      <c r="B22373" s="209"/>
      <c r="C22373" s="564"/>
      <c r="D22373" s="209"/>
      <c r="F22373" s="685"/>
    </row>
    <row r="22374" spans="2:6" s="55" customFormat="1" x14ac:dyDescent="0.25">
      <c r="B22374" s="209"/>
      <c r="C22374" s="564"/>
      <c r="D22374" s="209"/>
      <c r="F22374" s="685"/>
    </row>
    <row r="22375" spans="2:6" s="55" customFormat="1" x14ac:dyDescent="0.25">
      <c r="B22375" s="209"/>
      <c r="C22375" s="564"/>
      <c r="D22375" s="209"/>
      <c r="F22375" s="685"/>
    </row>
    <row r="22376" spans="2:6" s="55" customFormat="1" x14ac:dyDescent="0.25">
      <c r="B22376" s="209"/>
      <c r="C22376" s="564"/>
      <c r="D22376" s="209"/>
      <c r="F22376" s="685"/>
    </row>
    <row r="22377" spans="2:6" s="55" customFormat="1" x14ac:dyDescent="0.25">
      <c r="B22377" s="209"/>
      <c r="C22377" s="564"/>
      <c r="D22377" s="209"/>
      <c r="F22377" s="685"/>
    </row>
    <row r="22378" spans="2:6" s="55" customFormat="1" x14ac:dyDescent="0.25">
      <c r="B22378" s="209"/>
      <c r="C22378" s="564"/>
      <c r="D22378" s="209"/>
      <c r="F22378" s="685"/>
    </row>
    <row r="22379" spans="2:6" s="55" customFormat="1" x14ac:dyDescent="0.25">
      <c r="B22379" s="209"/>
      <c r="C22379" s="564"/>
      <c r="D22379" s="209"/>
      <c r="F22379" s="685"/>
    </row>
    <row r="22380" spans="2:6" s="55" customFormat="1" x14ac:dyDescent="0.25">
      <c r="B22380" s="209"/>
      <c r="C22380" s="564"/>
      <c r="D22380" s="209"/>
      <c r="F22380" s="685"/>
    </row>
    <row r="22381" spans="2:6" s="55" customFormat="1" x14ac:dyDescent="0.25">
      <c r="B22381" s="209"/>
      <c r="C22381" s="564"/>
      <c r="D22381" s="209"/>
      <c r="F22381" s="685"/>
    </row>
    <row r="22382" spans="2:6" s="55" customFormat="1" x14ac:dyDescent="0.25">
      <c r="B22382" s="209"/>
      <c r="C22382" s="564"/>
      <c r="D22382" s="209"/>
      <c r="F22382" s="685"/>
    </row>
    <row r="22383" spans="2:6" s="55" customFormat="1" x14ac:dyDescent="0.25">
      <c r="B22383" s="209"/>
      <c r="C22383" s="564"/>
      <c r="D22383" s="209"/>
      <c r="F22383" s="685"/>
    </row>
    <row r="22384" spans="2:6" s="55" customFormat="1" x14ac:dyDescent="0.25">
      <c r="B22384" s="209"/>
      <c r="C22384" s="564"/>
      <c r="D22384" s="209"/>
      <c r="F22384" s="685"/>
    </row>
    <row r="22385" spans="2:6" s="55" customFormat="1" x14ac:dyDescent="0.25">
      <c r="B22385" s="209"/>
      <c r="C22385" s="564"/>
      <c r="D22385" s="209"/>
      <c r="F22385" s="685"/>
    </row>
    <row r="22386" spans="2:6" s="55" customFormat="1" x14ac:dyDescent="0.25">
      <c r="B22386" s="209"/>
      <c r="C22386" s="564"/>
      <c r="D22386" s="209"/>
      <c r="F22386" s="685"/>
    </row>
    <row r="22387" spans="2:6" s="55" customFormat="1" x14ac:dyDescent="0.25">
      <c r="B22387" s="209"/>
      <c r="C22387" s="564"/>
      <c r="D22387" s="209"/>
      <c r="F22387" s="685"/>
    </row>
    <row r="22388" spans="2:6" s="55" customFormat="1" x14ac:dyDescent="0.25">
      <c r="B22388" s="209"/>
      <c r="C22388" s="564"/>
      <c r="D22388" s="209"/>
      <c r="F22388" s="685"/>
    </row>
    <row r="22389" spans="2:6" s="55" customFormat="1" x14ac:dyDescent="0.25">
      <c r="B22389" s="209"/>
      <c r="C22389" s="564"/>
      <c r="D22389" s="209"/>
      <c r="F22389" s="685"/>
    </row>
    <row r="22390" spans="2:6" s="55" customFormat="1" x14ac:dyDescent="0.25">
      <c r="B22390" s="209"/>
      <c r="C22390" s="564"/>
      <c r="D22390" s="209"/>
      <c r="F22390" s="685"/>
    </row>
    <row r="22391" spans="2:6" s="55" customFormat="1" x14ac:dyDescent="0.25">
      <c r="B22391" s="209"/>
      <c r="C22391" s="564"/>
      <c r="D22391" s="209"/>
      <c r="F22391" s="685"/>
    </row>
    <row r="22392" spans="2:6" s="55" customFormat="1" x14ac:dyDescent="0.25">
      <c r="B22392" s="209"/>
      <c r="C22392" s="564"/>
      <c r="D22392" s="209"/>
      <c r="F22392" s="685"/>
    </row>
    <row r="22393" spans="2:6" s="55" customFormat="1" x14ac:dyDescent="0.25">
      <c r="B22393" s="209"/>
      <c r="C22393" s="564"/>
      <c r="D22393" s="209"/>
      <c r="F22393" s="685"/>
    </row>
    <row r="22394" spans="2:6" s="55" customFormat="1" x14ac:dyDescent="0.25">
      <c r="B22394" s="209"/>
      <c r="C22394" s="564"/>
      <c r="D22394" s="209"/>
      <c r="F22394" s="685"/>
    </row>
    <row r="22395" spans="2:6" s="55" customFormat="1" x14ac:dyDescent="0.25">
      <c r="B22395" s="209"/>
      <c r="C22395" s="564"/>
      <c r="D22395" s="209"/>
      <c r="F22395" s="685"/>
    </row>
    <row r="22396" spans="2:6" s="55" customFormat="1" x14ac:dyDescent="0.25">
      <c r="B22396" s="209"/>
      <c r="C22396" s="564"/>
      <c r="D22396" s="209"/>
      <c r="F22396" s="685"/>
    </row>
    <row r="22397" spans="2:6" s="55" customFormat="1" x14ac:dyDescent="0.25">
      <c r="B22397" s="209"/>
      <c r="C22397" s="564"/>
      <c r="D22397" s="209"/>
      <c r="F22397" s="685"/>
    </row>
    <row r="22398" spans="2:6" s="55" customFormat="1" x14ac:dyDescent="0.25">
      <c r="B22398" s="209"/>
      <c r="C22398" s="564"/>
      <c r="D22398" s="209"/>
      <c r="F22398" s="685"/>
    </row>
    <row r="22399" spans="2:6" s="55" customFormat="1" x14ac:dyDescent="0.25">
      <c r="B22399" s="209"/>
      <c r="C22399" s="564"/>
      <c r="D22399" s="209"/>
      <c r="F22399" s="685"/>
    </row>
    <row r="22400" spans="2:6" s="55" customFormat="1" x14ac:dyDescent="0.25">
      <c r="B22400" s="209"/>
      <c r="C22400" s="564"/>
      <c r="D22400" s="209"/>
      <c r="F22400" s="685"/>
    </row>
    <row r="22401" spans="2:6" s="55" customFormat="1" x14ac:dyDescent="0.25">
      <c r="B22401" s="209"/>
      <c r="C22401" s="564"/>
      <c r="D22401" s="209"/>
      <c r="F22401" s="685"/>
    </row>
    <row r="22402" spans="2:6" s="55" customFormat="1" x14ac:dyDescent="0.25">
      <c r="B22402" s="209"/>
      <c r="C22402" s="564"/>
      <c r="D22402" s="209"/>
      <c r="F22402" s="685"/>
    </row>
    <row r="22403" spans="2:6" s="55" customFormat="1" x14ac:dyDescent="0.25">
      <c r="B22403" s="209"/>
      <c r="C22403" s="564"/>
      <c r="D22403" s="209"/>
      <c r="F22403" s="685"/>
    </row>
    <row r="22404" spans="2:6" s="55" customFormat="1" x14ac:dyDescent="0.25">
      <c r="B22404" s="209"/>
      <c r="C22404" s="564"/>
      <c r="D22404" s="209"/>
      <c r="F22404" s="685"/>
    </row>
    <row r="22405" spans="2:6" s="55" customFormat="1" x14ac:dyDescent="0.25">
      <c r="B22405" s="209"/>
      <c r="C22405" s="564"/>
      <c r="D22405" s="209"/>
      <c r="F22405" s="685"/>
    </row>
    <row r="22406" spans="2:6" s="55" customFormat="1" x14ac:dyDescent="0.25">
      <c r="B22406" s="209"/>
      <c r="C22406" s="564"/>
      <c r="D22406" s="209"/>
      <c r="F22406" s="685"/>
    </row>
    <row r="22407" spans="2:6" s="55" customFormat="1" x14ac:dyDescent="0.25">
      <c r="B22407" s="209"/>
      <c r="C22407" s="564"/>
      <c r="D22407" s="209"/>
      <c r="F22407" s="685"/>
    </row>
    <row r="22408" spans="2:6" s="55" customFormat="1" x14ac:dyDescent="0.25">
      <c r="B22408" s="209"/>
      <c r="C22408" s="564"/>
      <c r="D22408" s="209"/>
      <c r="F22408" s="685"/>
    </row>
    <row r="22409" spans="2:6" s="55" customFormat="1" x14ac:dyDescent="0.25">
      <c r="B22409" s="209"/>
      <c r="C22409" s="564"/>
      <c r="D22409" s="209"/>
      <c r="F22409" s="685"/>
    </row>
    <row r="22410" spans="2:6" s="55" customFormat="1" x14ac:dyDescent="0.25">
      <c r="B22410" s="209"/>
      <c r="C22410" s="564"/>
      <c r="D22410" s="209"/>
      <c r="F22410" s="685"/>
    </row>
    <row r="22411" spans="2:6" s="55" customFormat="1" x14ac:dyDescent="0.25">
      <c r="B22411" s="209"/>
      <c r="C22411" s="564"/>
      <c r="D22411" s="209"/>
      <c r="F22411" s="685"/>
    </row>
    <row r="22412" spans="2:6" s="55" customFormat="1" x14ac:dyDescent="0.25">
      <c r="B22412" s="209"/>
      <c r="C22412" s="564"/>
      <c r="D22412" s="209"/>
      <c r="F22412" s="685"/>
    </row>
    <row r="22413" spans="2:6" s="55" customFormat="1" x14ac:dyDescent="0.25">
      <c r="B22413" s="209"/>
      <c r="C22413" s="564"/>
      <c r="D22413" s="209"/>
      <c r="F22413" s="685"/>
    </row>
    <row r="22414" spans="2:6" s="55" customFormat="1" x14ac:dyDescent="0.25">
      <c r="B22414" s="209"/>
      <c r="C22414" s="564"/>
      <c r="D22414" s="209"/>
      <c r="F22414" s="685"/>
    </row>
    <row r="22415" spans="2:6" s="55" customFormat="1" x14ac:dyDescent="0.25">
      <c r="B22415" s="209"/>
      <c r="C22415" s="564"/>
      <c r="D22415" s="209"/>
      <c r="F22415" s="685"/>
    </row>
    <row r="22416" spans="2:6" s="55" customFormat="1" x14ac:dyDescent="0.25">
      <c r="B22416" s="209"/>
      <c r="C22416" s="564"/>
      <c r="D22416" s="209"/>
      <c r="F22416" s="685"/>
    </row>
    <row r="22417" spans="2:6" s="55" customFormat="1" x14ac:dyDescent="0.25">
      <c r="B22417" s="209"/>
      <c r="C22417" s="564"/>
      <c r="D22417" s="209"/>
      <c r="F22417" s="685"/>
    </row>
    <row r="22418" spans="2:6" s="55" customFormat="1" x14ac:dyDescent="0.25">
      <c r="B22418" s="209"/>
      <c r="C22418" s="564"/>
      <c r="D22418" s="209"/>
      <c r="F22418" s="685"/>
    </row>
    <row r="22419" spans="2:6" s="55" customFormat="1" x14ac:dyDescent="0.25">
      <c r="B22419" s="209"/>
      <c r="C22419" s="564"/>
      <c r="D22419" s="209"/>
      <c r="F22419" s="685"/>
    </row>
    <row r="22420" spans="2:6" s="55" customFormat="1" x14ac:dyDescent="0.25">
      <c r="B22420" s="209"/>
      <c r="C22420" s="564"/>
      <c r="D22420" s="209"/>
      <c r="F22420" s="685"/>
    </row>
    <row r="22421" spans="2:6" s="55" customFormat="1" x14ac:dyDescent="0.25">
      <c r="B22421" s="209"/>
      <c r="C22421" s="564"/>
      <c r="D22421" s="209"/>
      <c r="F22421" s="685"/>
    </row>
    <row r="22422" spans="2:6" s="55" customFormat="1" x14ac:dyDescent="0.25">
      <c r="B22422" s="209"/>
      <c r="C22422" s="564"/>
      <c r="D22422" s="209"/>
      <c r="F22422" s="685"/>
    </row>
    <row r="22423" spans="2:6" s="55" customFormat="1" x14ac:dyDescent="0.25">
      <c r="B22423" s="209"/>
      <c r="C22423" s="564"/>
      <c r="D22423" s="209"/>
      <c r="F22423" s="685"/>
    </row>
    <row r="22424" spans="2:6" s="55" customFormat="1" x14ac:dyDescent="0.25">
      <c r="B22424" s="209"/>
      <c r="C22424" s="564"/>
      <c r="D22424" s="209"/>
      <c r="F22424" s="685"/>
    </row>
    <row r="22425" spans="2:6" s="55" customFormat="1" x14ac:dyDescent="0.25">
      <c r="B22425" s="209"/>
      <c r="C22425" s="564"/>
      <c r="D22425" s="209"/>
      <c r="F22425" s="685"/>
    </row>
    <row r="22426" spans="2:6" s="55" customFormat="1" x14ac:dyDescent="0.25">
      <c r="B22426" s="209"/>
      <c r="C22426" s="564"/>
      <c r="D22426" s="209"/>
      <c r="F22426" s="685"/>
    </row>
    <row r="22427" spans="2:6" s="55" customFormat="1" x14ac:dyDescent="0.25">
      <c r="B22427" s="209"/>
      <c r="C22427" s="564"/>
      <c r="D22427" s="209"/>
      <c r="F22427" s="685"/>
    </row>
    <row r="22428" spans="2:6" s="55" customFormat="1" x14ac:dyDescent="0.25">
      <c r="B22428" s="209"/>
      <c r="C22428" s="564"/>
      <c r="D22428" s="209"/>
      <c r="F22428" s="685"/>
    </row>
    <row r="22429" spans="2:6" s="55" customFormat="1" x14ac:dyDescent="0.25">
      <c r="B22429" s="209"/>
      <c r="C22429" s="564"/>
      <c r="D22429" s="209"/>
      <c r="F22429" s="685"/>
    </row>
    <row r="22430" spans="2:6" s="55" customFormat="1" x14ac:dyDescent="0.25">
      <c r="B22430" s="209"/>
      <c r="C22430" s="564"/>
      <c r="D22430" s="209"/>
      <c r="F22430" s="685"/>
    </row>
    <row r="22431" spans="2:6" s="55" customFormat="1" x14ac:dyDescent="0.25">
      <c r="B22431" s="209"/>
      <c r="C22431" s="564"/>
      <c r="D22431" s="209"/>
      <c r="F22431" s="685"/>
    </row>
    <row r="22432" spans="2:6" s="55" customFormat="1" x14ac:dyDescent="0.25">
      <c r="B22432" s="209"/>
      <c r="C22432" s="564"/>
      <c r="D22432" s="209"/>
      <c r="F22432" s="685"/>
    </row>
    <row r="22433" spans="2:6" s="55" customFormat="1" x14ac:dyDescent="0.25">
      <c r="B22433" s="209"/>
      <c r="C22433" s="564"/>
      <c r="D22433" s="209"/>
      <c r="F22433" s="685"/>
    </row>
    <row r="22434" spans="2:6" s="55" customFormat="1" x14ac:dyDescent="0.25">
      <c r="B22434" s="209"/>
      <c r="C22434" s="564"/>
      <c r="D22434" s="209"/>
      <c r="F22434" s="685"/>
    </row>
    <row r="22435" spans="2:6" s="55" customFormat="1" x14ac:dyDescent="0.25">
      <c r="B22435" s="209"/>
      <c r="C22435" s="564"/>
      <c r="D22435" s="209"/>
      <c r="F22435" s="685"/>
    </row>
    <row r="22436" spans="2:6" s="55" customFormat="1" x14ac:dyDescent="0.25">
      <c r="B22436" s="209"/>
      <c r="C22436" s="564"/>
      <c r="D22436" s="209"/>
      <c r="F22436" s="685"/>
    </row>
    <row r="22437" spans="2:6" s="55" customFormat="1" x14ac:dyDescent="0.25">
      <c r="B22437" s="209"/>
      <c r="C22437" s="564"/>
      <c r="D22437" s="209"/>
      <c r="F22437" s="685"/>
    </row>
    <row r="22438" spans="2:6" s="55" customFormat="1" x14ac:dyDescent="0.25">
      <c r="B22438" s="209"/>
      <c r="C22438" s="564"/>
      <c r="D22438" s="209"/>
      <c r="F22438" s="685"/>
    </row>
    <row r="22439" spans="2:6" s="55" customFormat="1" x14ac:dyDescent="0.25">
      <c r="B22439" s="209"/>
      <c r="C22439" s="564"/>
      <c r="D22439" s="209"/>
      <c r="F22439" s="685"/>
    </row>
    <row r="22440" spans="2:6" s="55" customFormat="1" x14ac:dyDescent="0.25">
      <c r="B22440" s="209"/>
      <c r="C22440" s="564"/>
      <c r="D22440" s="209"/>
      <c r="F22440" s="685"/>
    </row>
    <row r="22441" spans="2:6" s="55" customFormat="1" x14ac:dyDescent="0.25">
      <c r="B22441" s="209"/>
      <c r="C22441" s="564"/>
      <c r="D22441" s="209"/>
      <c r="F22441" s="685"/>
    </row>
    <row r="22442" spans="2:6" s="55" customFormat="1" x14ac:dyDescent="0.25">
      <c r="B22442" s="209"/>
      <c r="C22442" s="564"/>
      <c r="D22442" s="209"/>
      <c r="F22442" s="685"/>
    </row>
    <row r="22443" spans="2:6" s="55" customFormat="1" x14ac:dyDescent="0.25">
      <c r="B22443" s="209"/>
      <c r="C22443" s="564"/>
      <c r="D22443" s="209"/>
      <c r="F22443" s="685"/>
    </row>
    <row r="22444" spans="2:6" s="55" customFormat="1" x14ac:dyDescent="0.25">
      <c r="B22444" s="209"/>
      <c r="C22444" s="564"/>
      <c r="D22444" s="209"/>
      <c r="F22444" s="685"/>
    </row>
    <row r="22445" spans="2:6" s="55" customFormat="1" x14ac:dyDescent="0.25">
      <c r="B22445" s="209"/>
      <c r="C22445" s="564"/>
      <c r="D22445" s="209"/>
      <c r="F22445" s="685"/>
    </row>
    <row r="22446" spans="2:6" s="55" customFormat="1" x14ac:dyDescent="0.25">
      <c r="B22446" s="209"/>
      <c r="C22446" s="564"/>
      <c r="D22446" s="209"/>
      <c r="F22446" s="685"/>
    </row>
    <row r="22447" spans="2:6" s="55" customFormat="1" x14ac:dyDescent="0.25">
      <c r="B22447" s="209"/>
      <c r="C22447" s="564"/>
      <c r="D22447" s="209"/>
      <c r="F22447" s="685"/>
    </row>
    <row r="22448" spans="2:6" s="55" customFormat="1" x14ac:dyDescent="0.25">
      <c r="B22448" s="209"/>
      <c r="C22448" s="564"/>
      <c r="D22448" s="209"/>
      <c r="F22448" s="685"/>
    </row>
    <row r="22449" spans="2:6" s="55" customFormat="1" x14ac:dyDescent="0.25">
      <c r="B22449" s="209"/>
      <c r="C22449" s="564"/>
      <c r="D22449" s="209"/>
      <c r="F22449" s="685"/>
    </row>
    <row r="22450" spans="2:6" s="55" customFormat="1" x14ac:dyDescent="0.25">
      <c r="B22450" s="209"/>
      <c r="C22450" s="564"/>
      <c r="D22450" s="209"/>
      <c r="F22450" s="685"/>
    </row>
    <row r="22451" spans="2:6" s="55" customFormat="1" x14ac:dyDescent="0.25">
      <c r="B22451" s="209"/>
      <c r="C22451" s="564"/>
      <c r="D22451" s="209"/>
      <c r="F22451" s="685"/>
    </row>
    <row r="22452" spans="2:6" s="55" customFormat="1" x14ac:dyDescent="0.25">
      <c r="B22452" s="209"/>
      <c r="C22452" s="564"/>
      <c r="D22452" s="209"/>
      <c r="F22452" s="685"/>
    </row>
    <row r="22453" spans="2:6" s="55" customFormat="1" x14ac:dyDescent="0.25">
      <c r="B22453" s="209"/>
      <c r="C22453" s="564"/>
      <c r="D22453" s="209"/>
      <c r="F22453" s="685"/>
    </row>
    <row r="22454" spans="2:6" s="55" customFormat="1" x14ac:dyDescent="0.25">
      <c r="B22454" s="209"/>
      <c r="C22454" s="564"/>
      <c r="D22454" s="209"/>
      <c r="F22454" s="685"/>
    </row>
    <row r="22455" spans="2:6" s="55" customFormat="1" x14ac:dyDescent="0.25">
      <c r="B22455" s="209"/>
      <c r="C22455" s="564"/>
      <c r="D22455" s="209"/>
      <c r="F22455" s="685"/>
    </row>
    <row r="22456" spans="2:6" s="55" customFormat="1" x14ac:dyDescent="0.25">
      <c r="B22456" s="209"/>
      <c r="C22456" s="564"/>
      <c r="D22456" s="209"/>
      <c r="F22456" s="685"/>
    </row>
    <row r="22457" spans="2:6" s="55" customFormat="1" x14ac:dyDescent="0.25">
      <c r="B22457" s="209"/>
      <c r="C22457" s="564"/>
      <c r="D22457" s="209"/>
      <c r="F22457" s="685"/>
    </row>
    <row r="22458" spans="2:6" s="55" customFormat="1" x14ac:dyDescent="0.25">
      <c r="B22458" s="209"/>
      <c r="C22458" s="564"/>
      <c r="D22458" s="209"/>
      <c r="F22458" s="685"/>
    </row>
    <row r="22459" spans="2:6" s="55" customFormat="1" x14ac:dyDescent="0.25">
      <c r="B22459" s="209"/>
      <c r="C22459" s="564"/>
      <c r="D22459" s="209"/>
      <c r="F22459" s="685"/>
    </row>
    <row r="22460" spans="2:6" s="55" customFormat="1" x14ac:dyDescent="0.25">
      <c r="B22460" s="209"/>
      <c r="C22460" s="564"/>
      <c r="D22460" s="209"/>
      <c r="F22460" s="685"/>
    </row>
    <row r="22461" spans="2:6" s="55" customFormat="1" x14ac:dyDescent="0.25">
      <c r="B22461" s="209"/>
      <c r="C22461" s="564"/>
      <c r="D22461" s="209"/>
      <c r="F22461" s="685"/>
    </row>
    <row r="22462" spans="2:6" s="55" customFormat="1" x14ac:dyDescent="0.25">
      <c r="B22462" s="209"/>
      <c r="C22462" s="564"/>
      <c r="D22462" s="209"/>
      <c r="F22462" s="685"/>
    </row>
    <row r="22463" spans="2:6" s="55" customFormat="1" x14ac:dyDescent="0.25">
      <c r="B22463" s="209"/>
      <c r="C22463" s="564"/>
      <c r="D22463" s="209"/>
      <c r="F22463" s="685"/>
    </row>
    <row r="22464" spans="2:6" s="55" customFormat="1" x14ac:dyDescent="0.25">
      <c r="B22464" s="209"/>
      <c r="C22464" s="564"/>
      <c r="D22464" s="209"/>
      <c r="F22464" s="685"/>
    </row>
    <row r="22465" spans="2:6" s="55" customFormat="1" x14ac:dyDescent="0.25">
      <c r="B22465" s="209"/>
      <c r="C22465" s="564"/>
      <c r="D22465" s="209"/>
      <c r="F22465" s="685"/>
    </row>
    <row r="22466" spans="2:6" s="55" customFormat="1" x14ac:dyDescent="0.25">
      <c r="B22466" s="209"/>
      <c r="C22466" s="564"/>
      <c r="D22466" s="209"/>
      <c r="F22466" s="685"/>
    </row>
    <row r="22467" spans="2:6" s="55" customFormat="1" x14ac:dyDescent="0.25">
      <c r="B22467" s="209"/>
      <c r="C22467" s="564"/>
      <c r="D22467" s="209"/>
      <c r="F22467" s="685"/>
    </row>
    <row r="22468" spans="2:6" s="55" customFormat="1" x14ac:dyDescent="0.25">
      <c r="B22468" s="209"/>
      <c r="C22468" s="564"/>
      <c r="D22468" s="209"/>
      <c r="F22468" s="685"/>
    </row>
    <row r="22469" spans="2:6" s="55" customFormat="1" x14ac:dyDescent="0.25">
      <c r="B22469" s="209"/>
      <c r="C22469" s="564"/>
      <c r="D22469" s="209"/>
      <c r="F22469" s="685"/>
    </row>
    <row r="22470" spans="2:6" s="55" customFormat="1" x14ac:dyDescent="0.25">
      <c r="B22470" s="209"/>
      <c r="C22470" s="564"/>
      <c r="D22470" s="209"/>
      <c r="F22470" s="685"/>
    </row>
    <row r="22471" spans="2:6" s="55" customFormat="1" x14ac:dyDescent="0.25">
      <c r="B22471" s="209"/>
      <c r="C22471" s="564"/>
      <c r="D22471" s="209"/>
      <c r="F22471" s="685"/>
    </row>
    <row r="22472" spans="2:6" s="55" customFormat="1" x14ac:dyDescent="0.25">
      <c r="B22472" s="209"/>
      <c r="C22472" s="564"/>
      <c r="D22472" s="209"/>
      <c r="F22472" s="685"/>
    </row>
    <row r="22473" spans="2:6" s="55" customFormat="1" x14ac:dyDescent="0.25">
      <c r="B22473" s="209"/>
      <c r="C22473" s="564"/>
      <c r="D22473" s="209"/>
      <c r="F22473" s="685"/>
    </row>
    <row r="22474" spans="2:6" s="55" customFormat="1" x14ac:dyDescent="0.25">
      <c r="B22474" s="209"/>
      <c r="C22474" s="564"/>
      <c r="D22474" s="209"/>
      <c r="F22474" s="685"/>
    </row>
    <row r="22475" spans="2:6" s="55" customFormat="1" x14ac:dyDescent="0.25">
      <c r="B22475" s="209"/>
      <c r="C22475" s="564"/>
      <c r="D22475" s="209"/>
      <c r="F22475" s="685"/>
    </row>
    <row r="22476" spans="2:6" s="55" customFormat="1" x14ac:dyDescent="0.25">
      <c r="B22476" s="209"/>
      <c r="C22476" s="564"/>
      <c r="D22476" s="209"/>
      <c r="F22476" s="685"/>
    </row>
    <row r="22477" spans="2:6" s="55" customFormat="1" x14ac:dyDescent="0.25">
      <c r="B22477" s="209"/>
      <c r="C22477" s="564"/>
      <c r="D22477" s="209"/>
      <c r="F22477" s="685"/>
    </row>
    <row r="22478" spans="2:6" s="55" customFormat="1" x14ac:dyDescent="0.25">
      <c r="B22478" s="209"/>
      <c r="C22478" s="564"/>
      <c r="D22478" s="209"/>
      <c r="F22478" s="685"/>
    </row>
    <row r="22479" spans="2:6" s="55" customFormat="1" x14ac:dyDescent="0.25">
      <c r="B22479" s="209"/>
      <c r="C22479" s="564"/>
      <c r="D22479" s="209"/>
      <c r="F22479" s="685"/>
    </row>
    <row r="22480" spans="2:6" s="55" customFormat="1" x14ac:dyDescent="0.25">
      <c r="B22480" s="209"/>
      <c r="C22480" s="564"/>
      <c r="D22480" s="209"/>
      <c r="F22480" s="685"/>
    </row>
    <row r="22481" spans="2:6" s="55" customFormat="1" x14ac:dyDescent="0.25">
      <c r="B22481" s="209"/>
      <c r="C22481" s="564"/>
      <c r="D22481" s="209"/>
      <c r="F22481" s="685"/>
    </row>
    <row r="22482" spans="2:6" s="55" customFormat="1" x14ac:dyDescent="0.25">
      <c r="B22482" s="209"/>
      <c r="C22482" s="564"/>
      <c r="D22482" s="209"/>
      <c r="F22482" s="685"/>
    </row>
    <row r="22483" spans="2:6" s="55" customFormat="1" x14ac:dyDescent="0.25">
      <c r="B22483" s="209"/>
      <c r="C22483" s="564"/>
      <c r="D22483" s="209"/>
      <c r="F22483" s="685"/>
    </row>
    <row r="22484" spans="2:6" s="55" customFormat="1" x14ac:dyDescent="0.25">
      <c r="B22484" s="209"/>
      <c r="C22484" s="564"/>
      <c r="D22484" s="209"/>
      <c r="F22484" s="685"/>
    </row>
    <row r="22485" spans="2:6" s="55" customFormat="1" x14ac:dyDescent="0.25">
      <c r="B22485" s="209"/>
      <c r="C22485" s="564"/>
      <c r="D22485" s="209"/>
      <c r="F22485" s="685"/>
    </row>
    <row r="22486" spans="2:6" s="55" customFormat="1" x14ac:dyDescent="0.25">
      <c r="B22486" s="209"/>
      <c r="C22486" s="564"/>
      <c r="D22486" s="209"/>
      <c r="F22486" s="685"/>
    </row>
    <row r="22487" spans="2:6" s="55" customFormat="1" x14ac:dyDescent="0.25">
      <c r="B22487" s="209"/>
      <c r="C22487" s="564"/>
      <c r="D22487" s="209"/>
      <c r="F22487" s="685"/>
    </row>
    <row r="22488" spans="2:6" s="55" customFormat="1" x14ac:dyDescent="0.25">
      <c r="B22488" s="209"/>
      <c r="C22488" s="564"/>
      <c r="D22488" s="209"/>
      <c r="F22488" s="685"/>
    </row>
    <row r="22489" spans="2:6" s="55" customFormat="1" x14ac:dyDescent="0.25">
      <c r="B22489" s="209"/>
      <c r="C22489" s="564"/>
      <c r="D22489" s="209"/>
      <c r="F22489" s="685"/>
    </row>
    <row r="22490" spans="2:6" s="55" customFormat="1" x14ac:dyDescent="0.25">
      <c r="B22490" s="209"/>
      <c r="C22490" s="564"/>
      <c r="D22490" s="209"/>
      <c r="F22490" s="685"/>
    </row>
    <row r="22491" spans="2:6" s="55" customFormat="1" x14ac:dyDescent="0.25">
      <c r="B22491" s="209"/>
      <c r="C22491" s="564"/>
      <c r="D22491" s="209"/>
      <c r="F22491" s="685"/>
    </row>
    <row r="22492" spans="2:6" s="55" customFormat="1" x14ac:dyDescent="0.25">
      <c r="B22492" s="209"/>
      <c r="C22492" s="564"/>
      <c r="D22492" s="209"/>
      <c r="F22492" s="685"/>
    </row>
    <row r="22493" spans="2:6" s="55" customFormat="1" x14ac:dyDescent="0.25">
      <c r="B22493" s="209"/>
      <c r="C22493" s="564"/>
      <c r="D22493" s="209"/>
      <c r="F22493" s="685"/>
    </row>
    <row r="22494" spans="2:6" s="55" customFormat="1" x14ac:dyDescent="0.25">
      <c r="B22494" s="209"/>
      <c r="C22494" s="564"/>
      <c r="D22494" s="209"/>
      <c r="F22494" s="685"/>
    </row>
    <row r="22495" spans="2:6" s="55" customFormat="1" x14ac:dyDescent="0.25">
      <c r="B22495" s="209"/>
      <c r="C22495" s="564"/>
      <c r="D22495" s="209"/>
      <c r="F22495" s="685"/>
    </row>
    <row r="22496" spans="2:6" s="55" customFormat="1" x14ac:dyDescent="0.25">
      <c r="B22496" s="209"/>
      <c r="C22496" s="564"/>
      <c r="D22496" s="209"/>
      <c r="F22496" s="685"/>
    </row>
    <row r="22497" spans="2:6" s="55" customFormat="1" x14ac:dyDescent="0.25">
      <c r="B22497" s="209"/>
      <c r="C22497" s="564"/>
      <c r="D22497" s="209"/>
      <c r="F22497" s="685"/>
    </row>
    <row r="22498" spans="2:6" s="55" customFormat="1" x14ac:dyDescent="0.25">
      <c r="B22498" s="209"/>
      <c r="C22498" s="564"/>
      <c r="D22498" s="209"/>
      <c r="F22498" s="685"/>
    </row>
    <row r="22499" spans="2:6" s="55" customFormat="1" x14ac:dyDescent="0.25">
      <c r="B22499" s="209"/>
      <c r="C22499" s="564"/>
      <c r="D22499" s="209"/>
      <c r="F22499" s="685"/>
    </row>
    <row r="22500" spans="2:6" s="55" customFormat="1" x14ac:dyDescent="0.25">
      <c r="B22500" s="209"/>
      <c r="C22500" s="564"/>
      <c r="D22500" s="209"/>
      <c r="F22500" s="685"/>
    </row>
    <row r="22501" spans="2:6" s="55" customFormat="1" x14ac:dyDescent="0.25">
      <c r="B22501" s="209"/>
      <c r="C22501" s="564"/>
      <c r="D22501" s="209"/>
      <c r="F22501" s="685"/>
    </row>
    <row r="22502" spans="2:6" s="55" customFormat="1" x14ac:dyDescent="0.25">
      <c r="B22502" s="209"/>
      <c r="C22502" s="564"/>
      <c r="D22502" s="209"/>
      <c r="F22502" s="685"/>
    </row>
    <row r="22503" spans="2:6" s="55" customFormat="1" x14ac:dyDescent="0.25">
      <c r="B22503" s="209"/>
      <c r="C22503" s="564"/>
      <c r="D22503" s="209"/>
      <c r="F22503" s="685"/>
    </row>
    <row r="22504" spans="2:6" s="55" customFormat="1" x14ac:dyDescent="0.25">
      <c r="B22504" s="209"/>
      <c r="C22504" s="564"/>
      <c r="D22504" s="209"/>
      <c r="F22504" s="685"/>
    </row>
    <row r="22505" spans="2:6" s="55" customFormat="1" x14ac:dyDescent="0.25">
      <c r="B22505" s="209"/>
      <c r="C22505" s="564"/>
      <c r="D22505" s="209"/>
      <c r="F22505" s="685"/>
    </row>
    <row r="22506" spans="2:6" s="55" customFormat="1" x14ac:dyDescent="0.25">
      <c r="B22506" s="209"/>
      <c r="C22506" s="564"/>
      <c r="D22506" s="209"/>
      <c r="F22506" s="685"/>
    </row>
    <row r="22507" spans="2:6" s="55" customFormat="1" x14ac:dyDescent="0.25">
      <c r="B22507" s="209"/>
      <c r="C22507" s="564"/>
      <c r="D22507" s="209"/>
      <c r="F22507" s="685"/>
    </row>
    <row r="22508" spans="2:6" s="55" customFormat="1" x14ac:dyDescent="0.25">
      <c r="B22508" s="209"/>
      <c r="C22508" s="564"/>
      <c r="D22508" s="209"/>
      <c r="F22508" s="685"/>
    </row>
    <row r="22509" spans="2:6" s="55" customFormat="1" x14ac:dyDescent="0.25">
      <c r="B22509" s="209"/>
      <c r="C22509" s="564"/>
      <c r="D22509" s="209"/>
      <c r="F22509" s="685"/>
    </row>
    <row r="22510" spans="2:6" s="55" customFormat="1" x14ac:dyDescent="0.25">
      <c r="B22510" s="209"/>
      <c r="C22510" s="564"/>
      <c r="D22510" s="209"/>
      <c r="F22510" s="685"/>
    </row>
    <row r="22511" spans="2:6" s="55" customFormat="1" x14ac:dyDescent="0.25">
      <c r="B22511" s="209"/>
      <c r="C22511" s="564"/>
      <c r="D22511" s="209"/>
      <c r="F22511" s="685"/>
    </row>
    <row r="22512" spans="2:6" s="55" customFormat="1" x14ac:dyDescent="0.25">
      <c r="B22512" s="209"/>
      <c r="C22512" s="564"/>
      <c r="D22512" s="209"/>
      <c r="F22512" s="685"/>
    </row>
    <row r="22513" spans="2:6" s="55" customFormat="1" x14ac:dyDescent="0.25">
      <c r="B22513" s="209"/>
      <c r="C22513" s="564"/>
      <c r="D22513" s="209"/>
      <c r="F22513" s="685"/>
    </row>
    <row r="22514" spans="2:6" s="55" customFormat="1" x14ac:dyDescent="0.25">
      <c r="B22514" s="209"/>
      <c r="C22514" s="564"/>
      <c r="D22514" s="209"/>
      <c r="F22514" s="685"/>
    </row>
    <row r="22515" spans="2:6" s="55" customFormat="1" x14ac:dyDescent="0.25">
      <c r="B22515" s="209"/>
      <c r="C22515" s="564"/>
      <c r="D22515" s="209"/>
      <c r="F22515" s="685"/>
    </row>
    <row r="22516" spans="2:6" s="55" customFormat="1" x14ac:dyDescent="0.25">
      <c r="B22516" s="209"/>
      <c r="C22516" s="564"/>
      <c r="D22516" s="209"/>
      <c r="F22516" s="685"/>
    </row>
    <row r="22517" spans="2:6" s="55" customFormat="1" x14ac:dyDescent="0.25">
      <c r="B22517" s="209"/>
      <c r="C22517" s="564"/>
      <c r="D22517" s="209"/>
      <c r="F22517" s="685"/>
    </row>
    <row r="22518" spans="2:6" s="55" customFormat="1" x14ac:dyDescent="0.25">
      <c r="B22518" s="209"/>
      <c r="C22518" s="564"/>
      <c r="D22518" s="209"/>
      <c r="F22518" s="685"/>
    </row>
    <row r="22519" spans="2:6" s="55" customFormat="1" x14ac:dyDescent="0.25">
      <c r="B22519" s="209"/>
      <c r="C22519" s="564"/>
      <c r="D22519" s="209"/>
      <c r="F22519" s="685"/>
    </row>
    <row r="22520" spans="2:6" s="55" customFormat="1" x14ac:dyDescent="0.25">
      <c r="B22520" s="209"/>
      <c r="C22520" s="564"/>
      <c r="D22520" s="209"/>
      <c r="F22520" s="685"/>
    </row>
    <row r="22521" spans="2:6" s="55" customFormat="1" x14ac:dyDescent="0.25">
      <c r="B22521" s="209"/>
      <c r="C22521" s="564"/>
      <c r="D22521" s="209"/>
      <c r="F22521" s="685"/>
    </row>
    <row r="22522" spans="2:6" s="55" customFormat="1" x14ac:dyDescent="0.25">
      <c r="B22522" s="209"/>
      <c r="C22522" s="564"/>
      <c r="D22522" s="209"/>
      <c r="F22522" s="685"/>
    </row>
    <row r="22523" spans="2:6" s="55" customFormat="1" x14ac:dyDescent="0.25">
      <c r="B22523" s="209"/>
      <c r="C22523" s="564"/>
      <c r="D22523" s="209"/>
      <c r="F22523" s="685"/>
    </row>
    <row r="22524" spans="2:6" s="55" customFormat="1" x14ac:dyDescent="0.25">
      <c r="B22524" s="209"/>
      <c r="C22524" s="564"/>
      <c r="D22524" s="209"/>
      <c r="F22524" s="685"/>
    </row>
    <row r="22525" spans="2:6" s="55" customFormat="1" x14ac:dyDescent="0.25">
      <c r="B22525" s="209"/>
      <c r="C22525" s="564"/>
      <c r="D22525" s="209"/>
      <c r="F22525" s="685"/>
    </row>
    <row r="22526" spans="2:6" s="55" customFormat="1" x14ac:dyDescent="0.25">
      <c r="B22526" s="209"/>
      <c r="C22526" s="564"/>
      <c r="D22526" s="209"/>
      <c r="F22526" s="685"/>
    </row>
    <row r="22527" spans="2:6" s="55" customFormat="1" x14ac:dyDescent="0.25">
      <c r="B22527" s="209"/>
      <c r="C22527" s="564"/>
      <c r="D22527" s="209"/>
      <c r="F22527" s="685"/>
    </row>
    <row r="22528" spans="2:6" s="55" customFormat="1" x14ac:dyDescent="0.25">
      <c r="B22528" s="209"/>
      <c r="C22528" s="564"/>
      <c r="D22528" s="209"/>
      <c r="F22528" s="685"/>
    </row>
    <row r="22529" spans="2:6" s="55" customFormat="1" x14ac:dyDescent="0.25">
      <c r="B22529" s="209"/>
      <c r="C22529" s="564"/>
      <c r="D22529" s="209"/>
      <c r="F22529" s="685"/>
    </row>
    <row r="22530" spans="2:6" s="55" customFormat="1" x14ac:dyDescent="0.25">
      <c r="B22530" s="209"/>
      <c r="C22530" s="564"/>
      <c r="D22530" s="209"/>
      <c r="F22530" s="685"/>
    </row>
    <row r="22531" spans="2:6" s="55" customFormat="1" x14ac:dyDescent="0.25">
      <c r="B22531" s="209"/>
      <c r="C22531" s="564"/>
      <c r="D22531" s="209"/>
      <c r="F22531" s="685"/>
    </row>
    <row r="22532" spans="2:6" s="55" customFormat="1" x14ac:dyDescent="0.25">
      <c r="B22532" s="209"/>
      <c r="C22532" s="564"/>
      <c r="D22532" s="209"/>
      <c r="F22532" s="685"/>
    </row>
    <row r="22533" spans="2:6" s="55" customFormat="1" x14ac:dyDescent="0.25">
      <c r="B22533" s="209"/>
      <c r="C22533" s="564"/>
      <c r="D22533" s="209"/>
      <c r="F22533" s="685"/>
    </row>
    <row r="22534" spans="2:6" s="55" customFormat="1" x14ac:dyDescent="0.25">
      <c r="B22534" s="209"/>
      <c r="C22534" s="564"/>
      <c r="D22534" s="209"/>
      <c r="F22534" s="685"/>
    </row>
    <row r="22535" spans="2:6" s="55" customFormat="1" x14ac:dyDescent="0.25">
      <c r="B22535" s="209"/>
      <c r="C22535" s="564"/>
      <c r="D22535" s="209"/>
      <c r="F22535" s="685"/>
    </row>
    <row r="22536" spans="2:6" s="55" customFormat="1" x14ac:dyDescent="0.25">
      <c r="B22536" s="209"/>
      <c r="C22536" s="564"/>
      <c r="D22536" s="209"/>
      <c r="F22536" s="685"/>
    </row>
    <row r="22537" spans="2:6" s="55" customFormat="1" x14ac:dyDescent="0.25">
      <c r="B22537" s="209"/>
      <c r="C22537" s="564"/>
      <c r="D22537" s="209"/>
      <c r="F22537" s="685"/>
    </row>
    <row r="22538" spans="2:6" s="55" customFormat="1" x14ac:dyDescent="0.25">
      <c r="B22538" s="209"/>
      <c r="C22538" s="564"/>
      <c r="D22538" s="209"/>
      <c r="F22538" s="685"/>
    </row>
    <row r="22539" spans="2:6" s="55" customFormat="1" x14ac:dyDescent="0.25">
      <c r="B22539" s="209"/>
      <c r="C22539" s="564"/>
      <c r="D22539" s="209"/>
      <c r="F22539" s="685"/>
    </row>
    <row r="22540" spans="2:6" s="55" customFormat="1" x14ac:dyDescent="0.25">
      <c r="B22540" s="209"/>
      <c r="C22540" s="564"/>
      <c r="D22540" s="209"/>
      <c r="F22540" s="685"/>
    </row>
    <row r="22541" spans="2:6" s="55" customFormat="1" x14ac:dyDescent="0.25">
      <c r="B22541" s="209"/>
      <c r="C22541" s="564"/>
      <c r="D22541" s="209"/>
      <c r="F22541" s="685"/>
    </row>
    <row r="22542" spans="2:6" s="55" customFormat="1" x14ac:dyDescent="0.25">
      <c r="B22542" s="209"/>
      <c r="C22542" s="564"/>
      <c r="D22542" s="209"/>
      <c r="F22542" s="685"/>
    </row>
    <row r="22543" spans="2:6" s="55" customFormat="1" x14ac:dyDescent="0.25">
      <c r="B22543" s="209"/>
      <c r="C22543" s="564"/>
      <c r="D22543" s="209"/>
      <c r="F22543" s="685"/>
    </row>
    <row r="22544" spans="2:6" s="55" customFormat="1" x14ac:dyDescent="0.25">
      <c r="B22544" s="209"/>
      <c r="C22544" s="564"/>
      <c r="D22544" s="209"/>
      <c r="F22544" s="685"/>
    </row>
    <row r="22545" spans="2:6" s="55" customFormat="1" x14ac:dyDescent="0.25">
      <c r="B22545" s="209"/>
      <c r="C22545" s="564"/>
      <c r="D22545" s="209"/>
      <c r="F22545" s="685"/>
    </row>
    <row r="22546" spans="2:6" s="55" customFormat="1" x14ac:dyDescent="0.25">
      <c r="B22546" s="209"/>
      <c r="C22546" s="564"/>
      <c r="D22546" s="209"/>
      <c r="F22546" s="685"/>
    </row>
    <row r="22547" spans="2:6" s="55" customFormat="1" x14ac:dyDescent="0.25">
      <c r="B22547" s="209"/>
      <c r="C22547" s="564"/>
      <c r="D22547" s="209"/>
      <c r="F22547" s="685"/>
    </row>
    <row r="22548" spans="2:6" s="55" customFormat="1" x14ac:dyDescent="0.25">
      <c r="B22548" s="209"/>
      <c r="C22548" s="564"/>
      <c r="D22548" s="209"/>
      <c r="F22548" s="685"/>
    </row>
    <row r="22549" spans="2:6" s="55" customFormat="1" x14ac:dyDescent="0.25">
      <c r="B22549" s="209"/>
      <c r="C22549" s="564"/>
      <c r="D22549" s="209"/>
      <c r="F22549" s="685"/>
    </row>
    <row r="22550" spans="2:6" s="55" customFormat="1" x14ac:dyDescent="0.25">
      <c r="B22550" s="209"/>
      <c r="C22550" s="564"/>
      <c r="D22550" s="209"/>
      <c r="F22550" s="685"/>
    </row>
    <row r="22551" spans="2:6" s="55" customFormat="1" x14ac:dyDescent="0.25">
      <c r="B22551" s="209"/>
      <c r="C22551" s="564"/>
      <c r="D22551" s="209"/>
      <c r="F22551" s="685"/>
    </row>
    <row r="22552" spans="2:6" s="55" customFormat="1" x14ac:dyDescent="0.25">
      <c r="B22552" s="209"/>
      <c r="C22552" s="564"/>
      <c r="D22552" s="209"/>
      <c r="F22552" s="685"/>
    </row>
    <row r="22553" spans="2:6" s="55" customFormat="1" x14ac:dyDescent="0.25">
      <c r="B22553" s="209"/>
      <c r="C22553" s="564"/>
      <c r="D22553" s="209"/>
      <c r="F22553" s="685"/>
    </row>
    <row r="22554" spans="2:6" s="55" customFormat="1" x14ac:dyDescent="0.25">
      <c r="B22554" s="209"/>
      <c r="C22554" s="564"/>
      <c r="D22554" s="209"/>
      <c r="F22554" s="685"/>
    </row>
    <row r="22555" spans="2:6" s="55" customFormat="1" x14ac:dyDescent="0.25">
      <c r="B22555" s="209"/>
      <c r="C22555" s="564"/>
      <c r="D22555" s="209"/>
      <c r="F22555" s="685"/>
    </row>
    <row r="22556" spans="2:6" s="55" customFormat="1" x14ac:dyDescent="0.25">
      <c r="B22556" s="209"/>
      <c r="C22556" s="564"/>
      <c r="D22556" s="209"/>
      <c r="F22556" s="685"/>
    </row>
    <row r="22557" spans="2:6" s="55" customFormat="1" x14ac:dyDescent="0.25">
      <c r="B22557" s="209"/>
      <c r="C22557" s="564"/>
      <c r="D22557" s="209"/>
      <c r="F22557" s="685"/>
    </row>
    <row r="22558" spans="2:6" s="55" customFormat="1" x14ac:dyDescent="0.25">
      <c r="B22558" s="209"/>
      <c r="C22558" s="564"/>
      <c r="D22558" s="209"/>
      <c r="F22558" s="685"/>
    </row>
    <row r="22559" spans="2:6" s="55" customFormat="1" x14ac:dyDescent="0.25">
      <c r="B22559" s="209"/>
      <c r="C22559" s="564"/>
      <c r="D22559" s="209"/>
      <c r="F22559" s="685"/>
    </row>
    <row r="22560" spans="2:6" s="55" customFormat="1" x14ac:dyDescent="0.25">
      <c r="B22560" s="209"/>
      <c r="C22560" s="564"/>
      <c r="D22560" s="209"/>
      <c r="F22560" s="685"/>
    </row>
    <row r="22561" spans="2:6" s="55" customFormat="1" x14ac:dyDescent="0.25">
      <c r="B22561" s="209"/>
      <c r="C22561" s="564"/>
      <c r="D22561" s="209"/>
      <c r="F22561" s="685"/>
    </row>
    <row r="22562" spans="2:6" s="55" customFormat="1" x14ac:dyDescent="0.25">
      <c r="B22562" s="209"/>
      <c r="C22562" s="564"/>
      <c r="D22562" s="209"/>
      <c r="F22562" s="685"/>
    </row>
    <row r="22563" spans="2:6" s="55" customFormat="1" x14ac:dyDescent="0.25">
      <c r="B22563" s="209"/>
      <c r="C22563" s="564"/>
      <c r="D22563" s="209"/>
      <c r="F22563" s="685"/>
    </row>
    <row r="22564" spans="2:6" s="55" customFormat="1" x14ac:dyDescent="0.25">
      <c r="B22564" s="209"/>
      <c r="C22564" s="564"/>
      <c r="D22564" s="209"/>
      <c r="F22564" s="685"/>
    </row>
    <row r="22565" spans="2:6" s="55" customFormat="1" x14ac:dyDescent="0.25">
      <c r="B22565" s="209"/>
      <c r="C22565" s="564"/>
      <c r="D22565" s="209"/>
      <c r="F22565" s="685"/>
    </row>
    <row r="22566" spans="2:6" s="55" customFormat="1" x14ac:dyDescent="0.25">
      <c r="B22566" s="209"/>
      <c r="C22566" s="564"/>
      <c r="D22566" s="209"/>
      <c r="F22566" s="685"/>
    </row>
    <row r="22567" spans="2:6" s="55" customFormat="1" x14ac:dyDescent="0.25">
      <c r="B22567" s="209"/>
      <c r="C22567" s="564"/>
      <c r="D22567" s="209"/>
      <c r="F22567" s="685"/>
    </row>
    <row r="22568" spans="2:6" s="55" customFormat="1" x14ac:dyDescent="0.25">
      <c r="B22568" s="209"/>
      <c r="C22568" s="564"/>
      <c r="D22568" s="209"/>
      <c r="F22568" s="685"/>
    </row>
    <row r="22569" spans="2:6" s="55" customFormat="1" x14ac:dyDescent="0.25">
      <c r="B22569" s="209"/>
      <c r="C22569" s="564"/>
      <c r="D22569" s="209"/>
      <c r="F22569" s="685"/>
    </row>
    <row r="22570" spans="2:6" s="55" customFormat="1" x14ac:dyDescent="0.25">
      <c r="B22570" s="209"/>
      <c r="C22570" s="564"/>
      <c r="D22570" s="209"/>
      <c r="F22570" s="685"/>
    </row>
    <row r="22571" spans="2:6" s="55" customFormat="1" x14ac:dyDescent="0.25">
      <c r="B22571" s="209"/>
      <c r="C22571" s="564"/>
      <c r="D22571" s="209"/>
      <c r="F22571" s="685"/>
    </row>
    <row r="22572" spans="2:6" s="55" customFormat="1" x14ac:dyDescent="0.25">
      <c r="B22572" s="209"/>
      <c r="C22572" s="564"/>
      <c r="D22572" s="209"/>
      <c r="F22572" s="685"/>
    </row>
    <row r="22573" spans="2:6" s="55" customFormat="1" x14ac:dyDescent="0.25">
      <c r="B22573" s="209"/>
      <c r="C22573" s="564"/>
      <c r="D22573" s="209"/>
      <c r="F22573" s="685"/>
    </row>
    <row r="22574" spans="2:6" s="55" customFormat="1" x14ac:dyDescent="0.25">
      <c r="B22574" s="209"/>
      <c r="C22574" s="564"/>
      <c r="D22574" s="209"/>
      <c r="F22574" s="685"/>
    </row>
    <row r="22575" spans="2:6" s="55" customFormat="1" x14ac:dyDescent="0.25">
      <c r="B22575" s="209"/>
      <c r="C22575" s="564"/>
      <c r="D22575" s="209"/>
      <c r="F22575" s="685"/>
    </row>
    <row r="22576" spans="2:6" s="55" customFormat="1" x14ac:dyDescent="0.25">
      <c r="B22576" s="209"/>
      <c r="C22576" s="564"/>
      <c r="D22576" s="209"/>
      <c r="F22576" s="685"/>
    </row>
    <row r="22577" spans="2:6" s="55" customFormat="1" x14ac:dyDescent="0.25">
      <c r="B22577" s="209"/>
      <c r="C22577" s="564"/>
      <c r="D22577" s="209"/>
      <c r="F22577" s="685"/>
    </row>
    <row r="22578" spans="2:6" s="55" customFormat="1" x14ac:dyDescent="0.25">
      <c r="B22578" s="209"/>
      <c r="C22578" s="564"/>
      <c r="D22578" s="209"/>
      <c r="F22578" s="685"/>
    </row>
    <row r="22579" spans="2:6" s="55" customFormat="1" x14ac:dyDescent="0.25">
      <c r="B22579" s="209"/>
      <c r="C22579" s="564"/>
      <c r="D22579" s="209"/>
      <c r="F22579" s="685"/>
    </row>
    <row r="22580" spans="2:6" s="55" customFormat="1" x14ac:dyDescent="0.25">
      <c r="B22580" s="209"/>
      <c r="C22580" s="564"/>
      <c r="D22580" s="209"/>
      <c r="F22580" s="685"/>
    </row>
    <row r="22581" spans="2:6" s="55" customFormat="1" x14ac:dyDescent="0.25">
      <c r="B22581" s="209"/>
      <c r="C22581" s="564"/>
      <c r="D22581" s="209"/>
      <c r="F22581" s="685"/>
    </row>
    <row r="22582" spans="2:6" s="55" customFormat="1" x14ac:dyDescent="0.25">
      <c r="B22582" s="209"/>
      <c r="C22582" s="564"/>
      <c r="D22582" s="209"/>
      <c r="F22582" s="685"/>
    </row>
    <row r="22583" spans="2:6" s="55" customFormat="1" x14ac:dyDescent="0.25">
      <c r="B22583" s="209"/>
      <c r="C22583" s="564"/>
      <c r="D22583" s="209"/>
      <c r="F22583" s="685"/>
    </row>
    <row r="22584" spans="2:6" s="55" customFormat="1" x14ac:dyDescent="0.25">
      <c r="B22584" s="209"/>
      <c r="C22584" s="564"/>
      <c r="D22584" s="209"/>
      <c r="F22584" s="685"/>
    </row>
    <row r="22585" spans="2:6" s="55" customFormat="1" x14ac:dyDescent="0.25">
      <c r="B22585" s="209"/>
      <c r="C22585" s="564"/>
      <c r="D22585" s="209"/>
      <c r="F22585" s="685"/>
    </row>
    <row r="22586" spans="2:6" s="55" customFormat="1" x14ac:dyDescent="0.25">
      <c r="B22586" s="209"/>
      <c r="C22586" s="564"/>
      <c r="D22586" s="209"/>
      <c r="F22586" s="685"/>
    </row>
    <row r="22587" spans="2:6" s="55" customFormat="1" x14ac:dyDescent="0.25">
      <c r="B22587" s="209"/>
      <c r="C22587" s="564"/>
      <c r="D22587" s="209"/>
      <c r="F22587" s="685"/>
    </row>
    <row r="22588" spans="2:6" s="55" customFormat="1" x14ac:dyDescent="0.25">
      <c r="B22588" s="209"/>
      <c r="C22588" s="564"/>
      <c r="D22588" s="209"/>
      <c r="F22588" s="685"/>
    </row>
    <row r="22589" spans="2:6" s="55" customFormat="1" x14ac:dyDescent="0.25">
      <c r="B22589" s="209"/>
      <c r="C22589" s="564"/>
      <c r="D22589" s="209"/>
      <c r="F22589" s="685"/>
    </row>
    <row r="22590" spans="2:6" s="55" customFormat="1" x14ac:dyDescent="0.25">
      <c r="B22590" s="209"/>
      <c r="C22590" s="564"/>
      <c r="D22590" s="209"/>
      <c r="F22590" s="685"/>
    </row>
    <row r="22591" spans="2:6" s="55" customFormat="1" x14ac:dyDescent="0.25">
      <c r="B22591" s="209"/>
      <c r="C22591" s="564"/>
      <c r="D22591" s="209"/>
      <c r="F22591" s="685"/>
    </row>
    <row r="22592" spans="2:6" s="55" customFormat="1" x14ac:dyDescent="0.25">
      <c r="B22592" s="209"/>
      <c r="C22592" s="564"/>
      <c r="D22592" s="209"/>
      <c r="F22592" s="685"/>
    </row>
    <row r="22593" spans="2:6" s="55" customFormat="1" x14ac:dyDescent="0.25">
      <c r="B22593" s="209"/>
      <c r="C22593" s="564"/>
      <c r="D22593" s="209"/>
      <c r="F22593" s="685"/>
    </row>
    <row r="22594" spans="2:6" s="55" customFormat="1" x14ac:dyDescent="0.25">
      <c r="B22594" s="209"/>
      <c r="C22594" s="564"/>
      <c r="D22594" s="209"/>
      <c r="F22594" s="685"/>
    </row>
    <row r="22595" spans="2:6" s="55" customFormat="1" x14ac:dyDescent="0.25">
      <c r="B22595" s="209"/>
      <c r="C22595" s="564"/>
      <c r="D22595" s="209"/>
      <c r="F22595" s="685"/>
    </row>
    <row r="22596" spans="2:6" s="55" customFormat="1" x14ac:dyDescent="0.25">
      <c r="B22596" s="209"/>
      <c r="C22596" s="564"/>
      <c r="D22596" s="209"/>
      <c r="F22596" s="685"/>
    </row>
    <row r="22597" spans="2:6" s="55" customFormat="1" x14ac:dyDescent="0.25">
      <c r="B22597" s="209"/>
      <c r="C22597" s="564"/>
      <c r="D22597" s="209"/>
      <c r="F22597" s="685"/>
    </row>
    <row r="22598" spans="2:6" s="55" customFormat="1" x14ac:dyDescent="0.25">
      <c r="B22598" s="209"/>
      <c r="C22598" s="564"/>
      <c r="D22598" s="209"/>
      <c r="F22598" s="685"/>
    </row>
    <row r="22599" spans="2:6" s="55" customFormat="1" x14ac:dyDescent="0.25">
      <c r="B22599" s="209"/>
      <c r="C22599" s="564"/>
      <c r="D22599" s="209"/>
      <c r="F22599" s="685"/>
    </row>
    <row r="22600" spans="2:6" s="55" customFormat="1" x14ac:dyDescent="0.25">
      <c r="B22600" s="209"/>
      <c r="C22600" s="564"/>
      <c r="D22600" s="209"/>
      <c r="F22600" s="685"/>
    </row>
    <row r="22601" spans="2:6" s="55" customFormat="1" x14ac:dyDescent="0.25">
      <c r="B22601" s="209"/>
      <c r="C22601" s="564"/>
      <c r="D22601" s="209"/>
      <c r="F22601" s="685"/>
    </row>
    <row r="22602" spans="2:6" s="55" customFormat="1" x14ac:dyDescent="0.25">
      <c r="B22602" s="209"/>
      <c r="C22602" s="564"/>
      <c r="D22602" s="209"/>
      <c r="F22602" s="685"/>
    </row>
    <row r="22603" spans="2:6" s="55" customFormat="1" x14ac:dyDescent="0.25">
      <c r="B22603" s="209"/>
      <c r="C22603" s="564"/>
      <c r="D22603" s="209"/>
      <c r="F22603" s="685"/>
    </row>
    <row r="22604" spans="2:6" s="55" customFormat="1" x14ac:dyDescent="0.25">
      <c r="B22604" s="209"/>
      <c r="C22604" s="564"/>
      <c r="D22604" s="209"/>
      <c r="F22604" s="685"/>
    </row>
    <row r="22605" spans="2:6" s="55" customFormat="1" x14ac:dyDescent="0.25">
      <c r="B22605" s="209"/>
      <c r="C22605" s="564"/>
      <c r="D22605" s="209"/>
      <c r="F22605" s="685"/>
    </row>
    <row r="22606" spans="2:6" s="55" customFormat="1" x14ac:dyDescent="0.25">
      <c r="B22606" s="209"/>
      <c r="C22606" s="564"/>
      <c r="D22606" s="209"/>
      <c r="F22606" s="685"/>
    </row>
    <row r="22607" spans="2:6" s="55" customFormat="1" x14ac:dyDescent="0.25">
      <c r="B22607" s="209"/>
      <c r="C22607" s="564"/>
      <c r="D22607" s="209"/>
      <c r="F22607" s="685"/>
    </row>
    <row r="22608" spans="2:6" s="55" customFormat="1" x14ac:dyDescent="0.25">
      <c r="B22608" s="209"/>
      <c r="C22608" s="564"/>
      <c r="D22608" s="209"/>
      <c r="F22608" s="685"/>
    </row>
    <row r="22609" spans="2:6" s="55" customFormat="1" x14ac:dyDescent="0.25">
      <c r="B22609" s="209"/>
      <c r="C22609" s="564"/>
      <c r="D22609" s="209"/>
      <c r="F22609" s="685"/>
    </row>
    <row r="22610" spans="2:6" s="55" customFormat="1" x14ac:dyDescent="0.25">
      <c r="B22610" s="209"/>
      <c r="C22610" s="564"/>
      <c r="D22610" s="209"/>
      <c r="F22610" s="685"/>
    </row>
    <row r="22611" spans="2:6" s="55" customFormat="1" x14ac:dyDescent="0.25">
      <c r="B22611" s="209"/>
      <c r="C22611" s="564"/>
      <c r="D22611" s="209"/>
      <c r="F22611" s="685"/>
    </row>
    <row r="22612" spans="2:6" s="55" customFormat="1" x14ac:dyDescent="0.25">
      <c r="B22612" s="209"/>
      <c r="C22612" s="564"/>
      <c r="D22612" s="209"/>
      <c r="F22612" s="685"/>
    </row>
    <row r="22613" spans="2:6" s="55" customFormat="1" x14ac:dyDescent="0.25">
      <c r="B22613" s="209"/>
      <c r="C22613" s="564"/>
      <c r="D22613" s="209"/>
      <c r="F22613" s="685"/>
    </row>
    <row r="22614" spans="2:6" s="55" customFormat="1" x14ac:dyDescent="0.25">
      <c r="B22614" s="209"/>
      <c r="C22614" s="564"/>
      <c r="D22614" s="209"/>
      <c r="F22614" s="685"/>
    </row>
    <row r="22615" spans="2:6" s="55" customFormat="1" x14ac:dyDescent="0.25">
      <c r="B22615" s="209"/>
      <c r="C22615" s="564"/>
      <c r="D22615" s="209"/>
      <c r="F22615" s="685"/>
    </row>
    <row r="22616" spans="2:6" s="55" customFormat="1" x14ac:dyDescent="0.25">
      <c r="B22616" s="209"/>
      <c r="C22616" s="564"/>
      <c r="D22616" s="209"/>
      <c r="F22616" s="685"/>
    </row>
    <row r="22617" spans="2:6" s="55" customFormat="1" x14ac:dyDescent="0.25">
      <c r="B22617" s="209"/>
      <c r="C22617" s="564"/>
      <c r="D22617" s="209"/>
      <c r="F22617" s="685"/>
    </row>
    <row r="22618" spans="2:6" s="55" customFormat="1" x14ac:dyDescent="0.25">
      <c r="B22618" s="209"/>
      <c r="C22618" s="564"/>
      <c r="D22618" s="209"/>
      <c r="F22618" s="685"/>
    </row>
    <row r="22619" spans="2:6" s="55" customFormat="1" x14ac:dyDescent="0.25">
      <c r="B22619" s="209"/>
      <c r="C22619" s="564"/>
      <c r="D22619" s="209"/>
      <c r="F22619" s="685"/>
    </row>
    <row r="22620" spans="2:6" s="55" customFormat="1" x14ac:dyDescent="0.25">
      <c r="B22620" s="209"/>
      <c r="C22620" s="564"/>
      <c r="D22620" s="209"/>
      <c r="F22620" s="685"/>
    </row>
    <row r="22621" spans="2:6" s="55" customFormat="1" x14ac:dyDescent="0.25">
      <c r="B22621" s="209"/>
      <c r="C22621" s="564"/>
      <c r="D22621" s="209"/>
      <c r="F22621" s="685"/>
    </row>
    <row r="22622" spans="2:6" s="55" customFormat="1" x14ac:dyDescent="0.25">
      <c r="B22622" s="209"/>
      <c r="C22622" s="564"/>
      <c r="D22622" s="209"/>
      <c r="F22622" s="685"/>
    </row>
    <row r="22623" spans="2:6" s="55" customFormat="1" x14ac:dyDescent="0.25">
      <c r="B22623" s="209"/>
      <c r="C22623" s="564"/>
      <c r="D22623" s="209"/>
      <c r="F22623" s="685"/>
    </row>
    <row r="22624" spans="2:6" s="55" customFormat="1" x14ac:dyDescent="0.25">
      <c r="B22624" s="209"/>
      <c r="C22624" s="564"/>
      <c r="D22624" s="209"/>
      <c r="F22624" s="685"/>
    </row>
    <row r="22625" spans="2:6" s="55" customFormat="1" x14ac:dyDescent="0.25">
      <c r="B22625" s="209"/>
      <c r="C22625" s="564"/>
      <c r="D22625" s="209"/>
      <c r="F22625" s="685"/>
    </row>
    <row r="22626" spans="2:6" s="55" customFormat="1" x14ac:dyDescent="0.25">
      <c r="B22626" s="209"/>
      <c r="C22626" s="564"/>
      <c r="D22626" s="209"/>
      <c r="F22626" s="685"/>
    </row>
    <row r="22627" spans="2:6" s="55" customFormat="1" x14ac:dyDescent="0.25">
      <c r="B22627" s="209"/>
      <c r="C22627" s="564"/>
      <c r="D22627" s="209"/>
      <c r="F22627" s="685"/>
    </row>
    <row r="22628" spans="2:6" s="55" customFormat="1" x14ac:dyDescent="0.25">
      <c r="B22628" s="209"/>
      <c r="C22628" s="564"/>
      <c r="D22628" s="209"/>
      <c r="F22628" s="685"/>
    </row>
    <row r="22629" spans="2:6" s="55" customFormat="1" x14ac:dyDescent="0.25">
      <c r="B22629" s="209"/>
      <c r="C22629" s="564"/>
      <c r="D22629" s="209"/>
      <c r="F22629" s="685"/>
    </row>
    <row r="22630" spans="2:6" s="55" customFormat="1" x14ac:dyDescent="0.25">
      <c r="B22630" s="209"/>
      <c r="C22630" s="564"/>
      <c r="D22630" s="209"/>
      <c r="F22630" s="685"/>
    </row>
    <row r="22631" spans="2:6" s="55" customFormat="1" x14ac:dyDescent="0.25">
      <c r="B22631" s="209"/>
      <c r="C22631" s="564"/>
      <c r="D22631" s="209"/>
      <c r="F22631" s="685"/>
    </row>
    <row r="22632" spans="2:6" s="55" customFormat="1" x14ac:dyDescent="0.25">
      <c r="B22632" s="209"/>
      <c r="C22632" s="564"/>
      <c r="D22632" s="209"/>
      <c r="F22632" s="685"/>
    </row>
    <row r="22633" spans="2:6" s="55" customFormat="1" x14ac:dyDescent="0.25">
      <c r="B22633" s="209"/>
      <c r="C22633" s="564"/>
      <c r="D22633" s="209"/>
      <c r="F22633" s="685"/>
    </row>
    <row r="22634" spans="2:6" s="55" customFormat="1" x14ac:dyDescent="0.25">
      <c r="B22634" s="209"/>
      <c r="C22634" s="564"/>
      <c r="D22634" s="209"/>
      <c r="F22634" s="685"/>
    </row>
    <row r="22635" spans="2:6" s="55" customFormat="1" x14ac:dyDescent="0.25">
      <c r="B22635" s="209"/>
      <c r="C22635" s="564"/>
      <c r="D22635" s="209"/>
      <c r="F22635" s="685"/>
    </row>
    <row r="22636" spans="2:6" s="55" customFormat="1" x14ac:dyDescent="0.25">
      <c r="B22636" s="209"/>
      <c r="C22636" s="564"/>
      <c r="D22636" s="209"/>
      <c r="F22636" s="685"/>
    </row>
    <row r="22637" spans="2:6" s="55" customFormat="1" x14ac:dyDescent="0.25">
      <c r="B22637" s="209"/>
      <c r="C22637" s="564"/>
      <c r="D22637" s="209"/>
      <c r="F22637" s="685"/>
    </row>
    <row r="22638" spans="2:6" s="55" customFormat="1" x14ac:dyDescent="0.25">
      <c r="B22638" s="209"/>
      <c r="C22638" s="564"/>
      <c r="D22638" s="209"/>
      <c r="F22638" s="685"/>
    </row>
    <row r="22639" spans="2:6" s="55" customFormat="1" x14ac:dyDescent="0.25">
      <c r="B22639" s="209"/>
      <c r="C22639" s="564"/>
      <c r="D22639" s="209"/>
      <c r="F22639" s="685"/>
    </row>
    <row r="22640" spans="2:6" s="55" customFormat="1" x14ac:dyDescent="0.25">
      <c r="B22640" s="209"/>
      <c r="C22640" s="564"/>
      <c r="D22640" s="209"/>
      <c r="F22640" s="685"/>
    </row>
    <row r="22641" spans="2:6" s="55" customFormat="1" x14ac:dyDescent="0.25">
      <c r="B22641" s="209"/>
      <c r="C22641" s="564"/>
      <c r="D22641" s="209"/>
      <c r="F22641" s="685"/>
    </row>
    <row r="22642" spans="2:6" s="55" customFormat="1" x14ac:dyDescent="0.25">
      <c r="B22642" s="209"/>
      <c r="C22642" s="564"/>
      <c r="D22642" s="209"/>
      <c r="F22642" s="685"/>
    </row>
    <row r="22643" spans="2:6" s="55" customFormat="1" x14ac:dyDescent="0.25">
      <c r="B22643" s="209"/>
      <c r="C22643" s="564"/>
      <c r="D22643" s="209"/>
      <c r="F22643" s="685"/>
    </row>
    <row r="22644" spans="2:6" s="55" customFormat="1" x14ac:dyDescent="0.25">
      <c r="B22644" s="209"/>
      <c r="C22644" s="564"/>
      <c r="D22644" s="209"/>
      <c r="F22644" s="685"/>
    </row>
    <row r="22645" spans="2:6" s="55" customFormat="1" x14ac:dyDescent="0.25">
      <c r="B22645" s="209"/>
      <c r="C22645" s="564"/>
      <c r="D22645" s="209"/>
      <c r="F22645" s="685"/>
    </row>
    <row r="22646" spans="2:6" s="55" customFormat="1" x14ac:dyDescent="0.25">
      <c r="B22646" s="209"/>
      <c r="C22646" s="564"/>
      <c r="D22646" s="209"/>
      <c r="F22646" s="685"/>
    </row>
    <row r="22647" spans="2:6" s="55" customFormat="1" x14ac:dyDescent="0.25">
      <c r="B22647" s="209"/>
      <c r="C22647" s="564"/>
      <c r="D22647" s="209"/>
      <c r="F22647" s="685"/>
    </row>
    <row r="22648" spans="2:6" s="55" customFormat="1" x14ac:dyDescent="0.25">
      <c r="B22648" s="209"/>
      <c r="C22648" s="564"/>
      <c r="D22648" s="209"/>
      <c r="F22648" s="685"/>
    </row>
    <row r="22649" spans="2:6" s="55" customFormat="1" x14ac:dyDescent="0.25">
      <c r="B22649" s="209"/>
      <c r="C22649" s="564"/>
      <c r="D22649" s="209"/>
      <c r="F22649" s="685"/>
    </row>
    <row r="22650" spans="2:6" s="55" customFormat="1" x14ac:dyDescent="0.25">
      <c r="B22650" s="209"/>
      <c r="C22650" s="564"/>
      <c r="D22650" s="209"/>
      <c r="F22650" s="685"/>
    </row>
    <row r="22651" spans="2:6" s="55" customFormat="1" x14ac:dyDescent="0.25">
      <c r="B22651" s="209"/>
      <c r="C22651" s="564"/>
      <c r="D22651" s="209"/>
      <c r="F22651" s="685"/>
    </row>
    <row r="22652" spans="2:6" s="55" customFormat="1" x14ac:dyDescent="0.25">
      <c r="B22652" s="209"/>
      <c r="C22652" s="564"/>
      <c r="D22652" s="209"/>
      <c r="F22652" s="685"/>
    </row>
    <row r="22653" spans="2:6" s="55" customFormat="1" x14ac:dyDescent="0.25">
      <c r="B22653" s="209"/>
      <c r="C22653" s="564"/>
      <c r="D22653" s="209"/>
      <c r="F22653" s="685"/>
    </row>
    <row r="22654" spans="2:6" s="55" customFormat="1" x14ac:dyDescent="0.25">
      <c r="B22654" s="209"/>
      <c r="C22654" s="564"/>
      <c r="D22654" s="209"/>
      <c r="F22654" s="685"/>
    </row>
    <row r="22655" spans="2:6" s="55" customFormat="1" x14ac:dyDescent="0.25">
      <c r="B22655" s="209"/>
      <c r="C22655" s="564"/>
      <c r="D22655" s="209"/>
      <c r="F22655" s="685"/>
    </row>
    <row r="22656" spans="2:6" s="55" customFormat="1" x14ac:dyDescent="0.25">
      <c r="B22656" s="209"/>
      <c r="C22656" s="564"/>
      <c r="D22656" s="209"/>
      <c r="F22656" s="685"/>
    </row>
    <row r="22657" spans="2:6" s="55" customFormat="1" x14ac:dyDescent="0.25">
      <c r="B22657" s="209"/>
      <c r="C22657" s="564"/>
      <c r="D22657" s="209"/>
      <c r="F22657" s="685"/>
    </row>
    <row r="22658" spans="2:6" s="55" customFormat="1" x14ac:dyDescent="0.25">
      <c r="B22658" s="209"/>
      <c r="C22658" s="564"/>
      <c r="D22658" s="209"/>
      <c r="F22658" s="685"/>
    </row>
    <row r="22659" spans="2:6" s="55" customFormat="1" x14ac:dyDescent="0.25">
      <c r="B22659" s="209"/>
      <c r="C22659" s="564"/>
      <c r="D22659" s="209"/>
      <c r="F22659" s="685"/>
    </row>
    <row r="22660" spans="2:6" s="55" customFormat="1" x14ac:dyDescent="0.25">
      <c r="B22660" s="209"/>
      <c r="C22660" s="564"/>
      <c r="D22660" s="209"/>
      <c r="F22660" s="685"/>
    </row>
    <row r="22661" spans="2:6" s="55" customFormat="1" x14ac:dyDescent="0.25">
      <c r="B22661" s="209"/>
      <c r="C22661" s="564"/>
      <c r="D22661" s="209"/>
      <c r="F22661" s="685"/>
    </row>
    <row r="22662" spans="2:6" s="55" customFormat="1" x14ac:dyDescent="0.25">
      <c r="B22662" s="209"/>
      <c r="C22662" s="564"/>
      <c r="D22662" s="209"/>
      <c r="F22662" s="685"/>
    </row>
    <row r="22663" spans="2:6" s="55" customFormat="1" x14ac:dyDescent="0.25">
      <c r="B22663" s="209"/>
      <c r="C22663" s="564"/>
      <c r="D22663" s="209"/>
      <c r="F22663" s="685"/>
    </row>
    <row r="22664" spans="2:6" s="55" customFormat="1" x14ac:dyDescent="0.25">
      <c r="B22664" s="209"/>
      <c r="C22664" s="564"/>
      <c r="D22664" s="209"/>
      <c r="F22664" s="685"/>
    </row>
    <row r="22665" spans="2:6" s="55" customFormat="1" x14ac:dyDescent="0.25">
      <c r="B22665" s="209"/>
      <c r="C22665" s="564"/>
      <c r="D22665" s="209"/>
      <c r="F22665" s="685"/>
    </row>
    <row r="22666" spans="2:6" s="55" customFormat="1" x14ac:dyDescent="0.25">
      <c r="B22666" s="209"/>
      <c r="C22666" s="564"/>
      <c r="D22666" s="209"/>
      <c r="F22666" s="685"/>
    </row>
    <row r="22667" spans="2:6" s="55" customFormat="1" x14ac:dyDescent="0.25">
      <c r="B22667" s="209"/>
      <c r="C22667" s="564"/>
      <c r="D22667" s="209"/>
      <c r="F22667" s="685"/>
    </row>
    <row r="22668" spans="2:6" s="55" customFormat="1" x14ac:dyDescent="0.25">
      <c r="B22668" s="209"/>
      <c r="C22668" s="564"/>
      <c r="D22668" s="209"/>
      <c r="F22668" s="685"/>
    </row>
    <row r="22669" spans="2:6" s="55" customFormat="1" x14ac:dyDescent="0.25">
      <c r="B22669" s="209"/>
      <c r="C22669" s="564"/>
      <c r="D22669" s="209"/>
      <c r="F22669" s="685"/>
    </row>
    <row r="22670" spans="2:6" s="55" customFormat="1" x14ac:dyDescent="0.25">
      <c r="B22670" s="209"/>
      <c r="C22670" s="564"/>
      <c r="D22670" s="209"/>
      <c r="F22670" s="685"/>
    </row>
    <row r="22671" spans="2:6" s="55" customFormat="1" x14ac:dyDescent="0.25">
      <c r="B22671" s="209"/>
      <c r="C22671" s="564"/>
      <c r="D22671" s="209"/>
      <c r="F22671" s="685"/>
    </row>
    <row r="22672" spans="2:6" s="55" customFormat="1" x14ac:dyDescent="0.25">
      <c r="B22672" s="209"/>
      <c r="C22672" s="564"/>
      <c r="D22672" s="209"/>
      <c r="F22672" s="685"/>
    </row>
    <row r="22673" spans="2:6" s="55" customFormat="1" x14ac:dyDescent="0.25">
      <c r="B22673" s="209"/>
      <c r="C22673" s="564"/>
      <c r="D22673" s="209"/>
      <c r="F22673" s="685"/>
    </row>
    <row r="22674" spans="2:6" s="55" customFormat="1" x14ac:dyDescent="0.25">
      <c r="B22674" s="209"/>
      <c r="C22674" s="564"/>
      <c r="D22674" s="209"/>
      <c r="F22674" s="685"/>
    </row>
    <row r="22675" spans="2:6" s="55" customFormat="1" x14ac:dyDescent="0.25">
      <c r="B22675" s="209"/>
      <c r="C22675" s="564"/>
      <c r="D22675" s="209"/>
      <c r="F22675" s="685"/>
    </row>
    <row r="22676" spans="2:6" s="55" customFormat="1" x14ac:dyDescent="0.25">
      <c r="B22676" s="209"/>
      <c r="C22676" s="564"/>
      <c r="D22676" s="209"/>
      <c r="F22676" s="685"/>
    </row>
    <row r="22677" spans="2:6" s="55" customFormat="1" x14ac:dyDescent="0.25">
      <c r="B22677" s="209"/>
      <c r="C22677" s="564"/>
      <c r="D22677" s="209"/>
      <c r="F22677" s="685"/>
    </row>
    <row r="22678" spans="2:6" s="55" customFormat="1" x14ac:dyDescent="0.25">
      <c r="B22678" s="209"/>
      <c r="C22678" s="564"/>
      <c r="D22678" s="209"/>
      <c r="F22678" s="685"/>
    </row>
    <row r="22679" spans="2:6" s="55" customFormat="1" x14ac:dyDescent="0.25">
      <c r="B22679" s="209"/>
      <c r="C22679" s="564"/>
      <c r="D22679" s="209"/>
      <c r="F22679" s="685"/>
    </row>
    <row r="22680" spans="2:6" s="55" customFormat="1" x14ac:dyDescent="0.25">
      <c r="B22680" s="209"/>
      <c r="C22680" s="564"/>
      <c r="D22680" s="209"/>
      <c r="F22680" s="685"/>
    </row>
    <row r="22681" spans="2:6" s="55" customFormat="1" x14ac:dyDescent="0.25">
      <c r="B22681" s="209"/>
      <c r="C22681" s="564"/>
      <c r="D22681" s="209"/>
      <c r="F22681" s="685"/>
    </row>
    <row r="22682" spans="2:6" s="55" customFormat="1" x14ac:dyDescent="0.25">
      <c r="B22682" s="209"/>
      <c r="C22682" s="564"/>
      <c r="D22682" s="209"/>
      <c r="F22682" s="685"/>
    </row>
    <row r="22683" spans="2:6" s="55" customFormat="1" x14ac:dyDescent="0.25">
      <c r="B22683" s="209"/>
      <c r="C22683" s="564"/>
      <c r="D22683" s="209"/>
      <c r="F22683" s="685"/>
    </row>
    <row r="22684" spans="2:6" s="55" customFormat="1" x14ac:dyDescent="0.25">
      <c r="B22684" s="209"/>
      <c r="C22684" s="564"/>
      <c r="D22684" s="209"/>
      <c r="F22684" s="685"/>
    </row>
    <row r="22685" spans="2:6" s="55" customFormat="1" x14ac:dyDescent="0.25">
      <c r="B22685" s="209"/>
      <c r="C22685" s="564"/>
      <c r="D22685" s="209"/>
      <c r="F22685" s="685"/>
    </row>
    <row r="22686" spans="2:6" s="55" customFormat="1" x14ac:dyDescent="0.25">
      <c r="B22686" s="209"/>
      <c r="C22686" s="564"/>
      <c r="D22686" s="209"/>
      <c r="F22686" s="685"/>
    </row>
    <row r="22687" spans="2:6" s="55" customFormat="1" x14ac:dyDescent="0.25">
      <c r="B22687" s="209"/>
      <c r="C22687" s="564"/>
      <c r="D22687" s="209"/>
      <c r="F22687" s="685"/>
    </row>
    <row r="22688" spans="2:6" s="55" customFormat="1" x14ac:dyDescent="0.25">
      <c r="B22688" s="209"/>
      <c r="C22688" s="564"/>
      <c r="D22688" s="209"/>
      <c r="F22688" s="685"/>
    </row>
    <row r="22689" spans="2:6" s="55" customFormat="1" x14ac:dyDescent="0.25">
      <c r="B22689" s="209"/>
      <c r="C22689" s="564"/>
      <c r="D22689" s="209"/>
      <c r="F22689" s="685"/>
    </row>
    <row r="22690" spans="2:6" s="55" customFormat="1" x14ac:dyDescent="0.25">
      <c r="B22690" s="209"/>
      <c r="C22690" s="564"/>
      <c r="D22690" s="209"/>
      <c r="F22690" s="685"/>
    </row>
    <row r="22691" spans="2:6" s="55" customFormat="1" x14ac:dyDescent="0.25">
      <c r="B22691" s="209"/>
      <c r="C22691" s="564"/>
      <c r="D22691" s="209"/>
      <c r="F22691" s="685"/>
    </row>
    <row r="22692" spans="2:6" s="55" customFormat="1" x14ac:dyDescent="0.25">
      <c r="B22692" s="209"/>
      <c r="C22692" s="564"/>
      <c r="D22692" s="209"/>
      <c r="F22692" s="685"/>
    </row>
    <row r="22693" spans="2:6" s="55" customFormat="1" x14ac:dyDescent="0.25">
      <c r="B22693" s="209"/>
      <c r="C22693" s="564"/>
      <c r="D22693" s="209"/>
      <c r="F22693" s="685"/>
    </row>
    <row r="22694" spans="2:6" s="55" customFormat="1" x14ac:dyDescent="0.25">
      <c r="B22694" s="209"/>
      <c r="C22694" s="564"/>
      <c r="D22694" s="209"/>
      <c r="F22694" s="685"/>
    </row>
    <row r="22695" spans="2:6" s="55" customFormat="1" x14ac:dyDescent="0.25">
      <c r="B22695" s="209"/>
      <c r="C22695" s="564"/>
      <c r="D22695" s="209"/>
      <c r="F22695" s="685"/>
    </row>
    <row r="22696" spans="2:6" s="55" customFormat="1" x14ac:dyDescent="0.25">
      <c r="B22696" s="209"/>
      <c r="C22696" s="564"/>
      <c r="D22696" s="209"/>
      <c r="F22696" s="685"/>
    </row>
    <row r="22697" spans="2:6" s="55" customFormat="1" x14ac:dyDescent="0.25">
      <c r="B22697" s="209"/>
      <c r="C22697" s="564"/>
      <c r="D22697" s="209"/>
      <c r="F22697" s="685"/>
    </row>
    <row r="22698" spans="2:6" s="55" customFormat="1" x14ac:dyDescent="0.25">
      <c r="B22698" s="209"/>
      <c r="C22698" s="564"/>
      <c r="D22698" s="209"/>
      <c r="F22698" s="685"/>
    </row>
    <row r="22699" spans="2:6" s="55" customFormat="1" x14ac:dyDescent="0.25">
      <c r="B22699" s="209"/>
      <c r="C22699" s="564"/>
      <c r="D22699" s="209"/>
      <c r="F22699" s="685"/>
    </row>
    <row r="22700" spans="2:6" s="55" customFormat="1" x14ac:dyDescent="0.25">
      <c r="B22700" s="209"/>
      <c r="C22700" s="564"/>
      <c r="D22700" s="209"/>
      <c r="F22700" s="685"/>
    </row>
    <row r="22701" spans="2:6" s="55" customFormat="1" x14ac:dyDescent="0.25">
      <c r="B22701" s="209"/>
      <c r="C22701" s="564"/>
      <c r="D22701" s="209"/>
      <c r="F22701" s="685"/>
    </row>
    <row r="22702" spans="2:6" s="55" customFormat="1" x14ac:dyDescent="0.25">
      <c r="B22702" s="209"/>
      <c r="C22702" s="564"/>
      <c r="D22702" s="209"/>
      <c r="F22702" s="685"/>
    </row>
    <row r="22703" spans="2:6" s="55" customFormat="1" x14ac:dyDescent="0.25">
      <c r="B22703" s="209"/>
      <c r="C22703" s="564"/>
      <c r="D22703" s="209"/>
      <c r="F22703" s="685"/>
    </row>
    <row r="22704" spans="2:6" s="55" customFormat="1" x14ac:dyDescent="0.25">
      <c r="B22704" s="209"/>
      <c r="C22704" s="564"/>
      <c r="D22704" s="209"/>
      <c r="F22704" s="685"/>
    </row>
    <row r="22705" spans="2:6" s="55" customFormat="1" x14ac:dyDescent="0.25">
      <c r="B22705" s="209"/>
      <c r="C22705" s="564"/>
      <c r="D22705" s="209"/>
      <c r="F22705" s="685"/>
    </row>
    <row r="22706" spans="2:6" s="55" customFormat="1" x14ac:dyDescent="0.25">
      <c r="B22706" s="209"/>
      <c r="C22706" s="564"/>
      <c r="D22706" s="209"/>
      <c r="F22706" s="685"/>
    </row>
    <row r="22707" spans="2:6" s="55" customFormat="1" x14ac:dyDescent="0.25">
      <c r="B22707" s="209"/>
      <c r="C22707" s="564"/>
      <c r="D22707" s="209"/>
      <c r="F22707" s="685"/>
    </row>
    <row r="22708" spans="2:6" s="55" customFormat="1" x14ac:dyDescent="0.25">
      <c r="B22708" s="209"/>
      <c r="C22708" s="564"/>
      <c r="D22708" s="209"/>
      <c r="F22708" s="685"/>
    </row>
    <row r="22709" spans="2:6" s="55" customFormat="1" x14ac:dyDescent="0.25">
      <c r="B22709" s="209"/>
      <c r="C22709" s="564"/>
      <c r="D22709" s="209"/>
      <c r="F22709" s="685"/>
    </row>
    <row r="22710" spans="2:6" s="55" customFormat="1" x14ac:dyDescent="0.25">
      <c r="B22710" s="209"/>
      <c r="C22710" s="564"/>
      <c r="D22710" s="209"/>
      <c r="F22710" s="685"/>
    </row>
    <row r="22711" spans="2:6" s="55" customFormat="1" x14ac:dyDescent="0.25">
      <c r="B22711" s="209"/>
      <c r="C22711" s="564"/>
      <c r="D22711" s="209"/>
      <c r="F22711" s="685"/>
    </row>
    <row r="22712" spans="2:6" s="55" customFormat="1" x14ac:dyDescent="0.25">
      <c r="B22712" s="209"/>
      <c r="C22712" s="564"/>
      <c r="D22712" s="209"/>
      <c r="F22712" s="685"/>
    </row>
    <row r="22713" spans="2:6" s="55" customFormat="1" x14ac:dyDescent="0.25">
      <c r="B22713" s="209"/>
      <c r="C22713" s="564"/>
      <c r="D22713" s="209"/>
      <c r="F22713" s="685"/>
    </row>
    <row r="22714" spans="2:6" s="55" customFormat="1" x14ac:dyDescent="0.25">
      <c r="B22714" s="209"/>
      <c r="C22714" s="564"/>
      <c r="D22714" s="209"/>
      <c r="F22714" s="685"/>
    </row>
    <row r="22715" spans="2:6" s="55" customFormat="1" x14ac:dyDescent="0.25">
      <c r="B22715" s="209"/>
      <c r="C22715" s="564"/>
      <c r="D22715" s="209"/>
      <c r="F22715" s="685"/>
    </row>
    <row r="22716" spans="2:6" s="55" customFormat="1" x14ac:dyDescent="0.25">
      <c r="B22716" s="209"/>
      <c r="C22716" s="564"/>
      <c r="D22716" s="209"/>
      <c r="F22716" s="685"/>
    </row>
    <row r="22717" spans="2:6" s="55" customFormat="1" x14ac:dyDescent="0.25">
      <c r="B22717" s="209"/>
      <c r="C22717" s="564"/>
      <c r="D22717" s="209"/>
      <c r="F22717" s="685"/>
    </row>
    <row r="22718" spans="2:6" s="55" customFormat="1" x14ac:dyDescent="0.25">
      <c r="B22718" s="209"/>
      <c r="C22718" s="564"/>
      <c r="D22718" s="209"/>
      <c r="F22718" s="685"/>
    </row>
    <row r="22719" spans="2:6" s="55" customFormat="1" x14ac:dyDescent="0.25">
      <c r="B22719" s="209"/>
      <c r="C22719" s="564"/>
      <c r="D22719" s="209"/>
      <c r="F22719" s="685"/>
    </row>
    <row r="22720" spans="2:6" s="55" customFormat="1" x14ac:dyDescent="0.25">
      <c r="B22720" s="209"/>
      <c r="C22720" s="564"/>
      <c r="D22720" s="209"/>
      <c r="F22720" s="685"/>
    </row>
    <row r="22721" spans="2:6" s="55" customFormat="1" x14ac:dyDescent="0.25">
      <c r="B22721" s="209"/>
      <c r="C22721" s="564"/>
      <c r="D22721" s="209"/>
      <c r="F22721" s="685"/>
    </row>
    <row r="22722" spans="2:6" s="55" customFormat="1" x14ac:dyDescent="0.25">
      <c r="B22722" s="209"/>
      <c r="C22722" s="564"/>
      <c r="D22722" s="209"/>
      <c r="F22722" s="685"/>
    </row>
    <row r="22723" spans="2:6" s="55" customFormat="1" x14ac:dyDescent="0.25">
      <c r="B22723" s="209"/>
      <c r="C22723" s="564"/>
      <c r="D22723" s="209"/>
      <c r="F22723" s="685"/>
    </row>
    <row r="22724" spans="2:6" s="55" customFormat="1" x14ac:dyDescent="0.25">
      <c r="B22724" s="209"/>
      <c r="C22724" s="564"/>
      <c r="D22724" s="209"/>
      <c r="F22724" s="685"/>
    </row>
    <row r="22725" spans="2:6" s="55" customFormat="1" x14ac:dyDescent="0.25">
      <c r="B22725" s="209"/>
      <c r="C22725" s="564"/>
      <c r="D22725" s="209"/>
      <c r="F22725" s="685"/>
    </row>
    <row r="22726" spans="2:6" s="55" customFormat="1" x14ac:dyDescent="0.25">
      <c r="B22726" s="209"/>
      <c r="C22726" s="564"/>
      <c r="D22726" s="209"/>
      <c r="F22726" s="685"/>
    </row>
    <row r="22727" spans="2:6" s="55" customFormat="1" x14ac:dyDescent="0.25">
      <c r="B22727" s="209"/>
      <c r="C22727" s="564"/>
      <c r="D22727" s="209"/>
      <c r="F22727" s="685"/>
    </row>
    <row r="22728" spans="2:6" s="55" customFormat="1" x14ac:dyDescent="0.25">
      <c r="B22728" s="209"/>
      <c r="C22728" s="564"/>
      <c r="D22728" s="209"/>
      <c r="F22728" s="685"/>
    </row>
    <row r="22729" spans="2:6" s="55" customFormat="1" x14ac:dyDescent="0.25">
      <c r="B22729" s="209"/>
      <c r="C22729" s="564"/>
      <c r="D22729" s="209"/>
      <c r="F22729" s="685"/>
    </row>
    <row r="22730" spans="2:6" s="55" customFormat="1" x14ac:dyDescent="0.25">
      <c r="B22730" s="209"/>
      <c r="C22730" s="564"/>
      <c r="D22730" s="209"/>
      <c r="F22730" s="685"/>
    </row>
    <row r="22731" spans="2:6" s="55" customFormat="1" x14ac:dyDescent="0.25">
      <c r="B22731" s="209"/>
      <c r="C22731" s="564"/>
      <c r="D22731" s="209"/>
      <c r="F22731" s="685"/>
    </row>
    <row r="22732" spans="2:6" s="55" customFormat="1" x14ac:dyDescent="0.25">
      <c r="B22732" s="209"/>
      <c r="C22732" s="564"/>
      <c r="D22732" s="209"/>
      <c r="F22732" s="685"/>
    </row>
    <row r="22733" spans="2:6" s="55" customFormat="1" x14ac:dyDescent="0.25">
      <c r="B22733" s="209"/>
      <c r="C22733" s="564"/>
      <c r="D22733" s="209"/>
      <c r="F22733" s="685"/>
    </row>
    <row r="22734" spans="2:6" s="55" customFormat="1" x14ac:dyDescent="0.25">
      <c r="B22734" s="209"/>
      <c r="C22734" s="564"/>
      <c r="D22734" s="209"/>
      <c r="F22734" s="685"/>
    </row>
    <row r="22735" spans="2:6" s="55" customFormat="1" x14ac:dyDescent="0.25">
      <c r="B22735" s="209"/>
      <c r="C22735" s="564"/>
      <c r="D22735" s="209"/>
      <c r="F22735" s="685"/>
    </row>
    <row r="22736" spans="2:6" s="55" customFormat="1" x14ac:dyDescent="0.25">
      <c r="B22736" s="209"/>
      <c r="C22736" s="564"/>
      <c r="D22736" s="209"/>
      <c r="F22736" s="685"/>
    </row>
    <row r="22737" spans="2:6" s="55" customFormat="1" x14ac:dyDescent="0.25">
      <c r="B22737" s="209"/>
      <c r="C22737" s="564"/>
      <c r="D22737" s="209"/>
      <c r="F22737" s="685"/>
    </row>
    <row r="22738" spans="2:6" s="55" customFormat="1" x14ac:dyDescent="0.25">
      <c r="B22738" s="209"/>
      <c r="C22738" s="564"/>
      <c r="D22738" s="209"/>
      <c r="F22738" s="685"/>
    </row>
    <row r="22739" spans="2:6" s="55" customFormat="1" x14ac:dyDescent="0.25">
      <c r="B22739" s="209"/>
      <c r="C22739" s="564"/>
      <c r="D22739" s="209"/>
      <c r="F22739" s="685"/>
    </row>
    <row r="22740" spans="2:6" s="55" customFormat="1" x14ac:dyDescent="0.25">
      <c r="B22740" s="209"/>
      <c r="C22740" s="564"/>
      <c r="D22740" s="209"/>
      <c r="F22740" s="685"/>
    </row>
    <row r="22741" spans="2:6" s="55" customFormat="1" x14ac:dyDescent="0.25">
      <c r="B22741" s="209"/>
      <c r="C22741" s="564"/>
      <c r="D22741" s="209"/>
      <c r="F22741" s="685"/>
    </row>
    <row r="22742" spans="2:6" s="55" customFormat="1" x14ac:dyDescent="0.25">
      <c r="B22742" s="209"/>
      <c r="C22742" s="564"/>
      <c r="D22742" s="209"/>
      <c r="F22742" s="685"/>
    </row>
    <row r="22743" spans="2:6" s="55" customFormat="1" x14ac:dyDescent="0.25">
      <c r="B22743" s="209"/>
      <c r="C22743" s="564"/>
      <c r="D22743" s="209"/>
      <c r="F22743" s="685"/>
    </row>
    <row r="22744" spans="2:6" s="55" customFormat="1" x14ac:dyDescent="0.25">
      <c r="B22744" s="209"/>
      <c r="C22744" s="564"/>
      <c r="D22744" s="209"/>
      <c r="F22744" s="685"/>
    </row>
    <row r="22745" spans="2:6" s="55" customFormat="1" x14ac:dyDescent="0.25">
      <c r="B22745" s="209"/>
      <c r="C22745" s="564"/>
      <c r="D22745" s="209"/>
      <c r="F22745" s="685"/>
    </row>
    <row r="22746" spans="2:6" s="55" customFormat="1" x14ac:dyDescent="0.25">
      <c r="B22746" s="209"/>
      <c r="C22746" s="564"/>
      <c r="D22746" s="209"/>
      <c r="F22746" s="685"/>
    </row>
    <row r="22747" spans="2:6" s="55" customFormat="1" x14ac:dyDescent="0.25">
      <c r="B22747" s="209"/>
      <c r="C22747" s="564"/>
      <c r="D22747" s="209"/>
      <c r="F22747" s="685"/>
    </row>
    <row r="22748" spans="2:6" s="55" customFormat="1" x14ac:dyDescent="0.25">
      <c r="B22748" s="209"/>
      <c r="C22748" s="564"/>
      <c r="D22748" s="209"/>
      <c r="F22748" s="685"/>
    </row>
    <row r="22749" spans="2:6" s="55" customFormat="1" x14ac:dyDescent="0.25">
      <c r="B22749" s="209"/>
      <c r="C22749" s="564"/>
      <c r="D22749" s="209"/>
      <c r="F22749" s="685"/>
    </row>
    <row r="22750" spans="2:6" s="55" customFormat="1" x14ac:dyDescent="0.25">
      <c r="B22750" s="209"/>
      <c r="C22750" s="564"/>
      <c r="D22750" s="209"/>
      <c r="F22750" s="685"/>
    </row>
    <row r="22751" spans="2:6" s="55" customFormat="1" x14ac:dyDescent="0.25">
      <c r="B22751" s="209"/>
      <c r="C22751" s="564"/>
      <c r="D22751" s="209"/>
      <c r="F22751" s="685"/>
    </row>
    <row r="22752" spans="2:6" s="55" customFormat="1" x14ac:dyDescent="0.25">
      <c r="B22752" s="209"/>
      <c r="C22752" s="564"/>
      <c r="D22752" s="209"/>
      <c r="F22752" s="685"/>
    </row>
    <row r="22753" spans="2:6" s="55" customFormat="1" x14ac:dyDescent="0.25">
      <c r="B22753" s="209"/>
      <c r="C22753" s="564"/>
      <c r="D22753" s="209"/>
      <c r="F22753" s="685"/>
    </row>
    <row r="22754" spans="2:6" s="55" customFormat="1" x14ac:dyDescent="0.25">
      <c r="B22754" s="209"/>
      <c r="C22754" s="564"/>
      <c r="D22754" s="209"/>
      <c r="F22754" s="685"/>
    </row>
    <row r="22755" spans="2:6" s="55" customFormat="1" x14ac:dyDescent="0.25">
      <c r="B22755" s="209"/>
      <c r="C22755" s="564"/>
      <c r="D22755" s="209"/>
      <c r="F22755" s="685"/>
    </row>
    <row r="22756" spans="2:6" s="55" customFormat="1" x14ac:dyDescent="0.25">
      <c r="B22756" s="209"/>
      <c r="C22756" s="564"/>
      <c r="D22756" s="209"/>
      <c r="F22756" s="685"/>
    </row>
    <row r="22757" spans="2:6" s="55" customFormat="1" x14ac:dyDescent="0.25">
      <c r="B22757" s="209"/>
      <c r="C22757" s="564"/>
      <c r="D22757" s="209"/>
      <c r="F22757" s="685"/>
    </row>
    <row r="22758" spans="2:6" s="55" customFormat="1" x14ac:dyDescent="0.25">
      <c r="B22758" s="209"/>
      <c r="C22758" s="564"/>
      <c r="D22758" s="209"/>
      <c r="F22758" s="685"/>
    </row>
    <row r="22759" spans="2:6" s="55" customFormat="1" x14ac:dyDescent="0.25">
      <c r="B22759" s="209"/>
      <c r="C22759" s="564"/>
      <c r="D22759" s="209"/>
      <c r="F22759" s="685"/>
    </row>
    <row r="22760" spans="2:6" s="55" customFormat="1" x14ac:dyDescent="0.25">
      <c r="B22760" s="209"/>
      <c r="C22760" s="564"/>
      <c r="D22760" s="209"/>
      <c r="F22760" s="685"/>
    </row>
    <row r="22761" spans="2:6" s="55" customFormat="1" x14ac:dyDescent="0.25">
      <c r="B22761" s="209"/>
      <c r="C22761" s="564"/>
      <c r="D22761" s="209"/>
      <c r="F22761" s="685"/>
    </row>
    <row r="22762" spans="2:6" s="55" customFormat="1" x14ac:dyDescent="0.25">
      <c r="B22762" s="209"/>
      <c r="C22762" s="564"/>
      <c r="D22762" s="209"/>
      <c r="F22762" s="685"/>
    </row>
    <row r="22763" spans="2:6" s="55" customFormat="1" x14ac:dyDescent="0.25">
      <c r="B22763" s="209"/>
      <c r="C22763" s="564"/>
      <c r="D22763" s="209"/>
      <c r="F22763" s="685"/>
    </row>
    <row r="22764" spans="2:6" s="55" customFormat="1" x14ac:dyDescent="0.25">
      <c r="B22764" s="209"/>
      <c r="C22764" s="564"/>
      <c r="D22764" s="209"/>
      <c r="F22764" s="685"/>
    </row>
    <row r="22765" spans="2:6" s="55" customFormat="1" x14ac:dyDescent="0.25">
      <c r="B22765" s="209"/>
      <c r="C22765" s="564"/>
      <c r="D22765" s="209"/>
      <c r="F22765" s="685"/>
    </row>
    <row r="22766" spans="2:6" s="55" customFormat="1" x14ac:dyDescent="0.25">
      <c r="B22766" s="209"/>
      <c r="C22766" s="564"/>
      <c r="D22766" s="209"/>
      <c r="F22766" s="685"/>
    </row>
    <row r="22767" spans="2:6" s="55" customFormat="1" x14ac:dyDescent="0.25">
      <c r="B22767" s="209"/>
      <c r="C22767" s="564"/>
      <c r="D22767" s="209"/>
      <c r="F22767" s="685"/>
    </row>
    <row r="22768" spans="2:6" s="55" customFormat="1" x14ac:dyDescent="0.25">
      <c r="B22768" s="209"/>
      <c r="C22768" s="564"/>
      <c r="D22768" s="209"/>
      <c r="F22768" s="685"/>
    </row>
    <row r="22769" spans="2:6" s="55" customFormat="1" x14ac:dyDescent="0.25">
      <c r="B22769" s="209"/>
      <c r="C22769" s="564"/>
      <c r="D22769" s="209"/>
      <c r="F22769" s="685"/>
    </row>
    <row r="22770" spans="2:6" s="55" customFormat="1" x14ac:dyDescent="0.25">
      <c r="B22770" s="209"/>
      <c r="C22770" s="564"/>
      <c r="D22770" s="209"/>
      <c r="F22770" s="685"/>
    </row>
    <row r="22771" spans="2:6" s="55" customFormat="1" x14ac:dyDescent="0.25">
      <c r="B22771" s="209"/>
      <c r="C22771" s="564"/>
      <c r="D22771" s="209"/>
      <c r="F22771" s="685"/>
    </row>
    <row r="22772" spans="2:6" s="55" customFormat="1" x14ac:dyDescent="0.25">
      <c r="B22772" s="209"/>
      <c r="C22772" s="564"/>
      <c r="D22772" s="209"/>
      <c r="F22772" s="685"/>
    </row>
    <row r="22773" spans="2:6" s="55" customFormat="1" x14ac:dyDescent="0.25">
      <c r="B22773" s="209"/>
      <c r="C22773" s="564"/>
      <c r="D22773" s="209"/>
      <c r="F22773" s="685"/>
    </row>
    <row r="22774" spans="2:6" s="55" customFormat="1" x14ac:dyDescent="0.25">
      <c r="B22774" s="209"/>
      <c r="C22774" s="564"/>
      <c r="D22774" s="209"/>
      <c r="F22774" s="685"/>
    </row>
    <row r="22775" spans="2:6" s="55" customFormat="1" x14ac:dyDescent="0.25">
      <c r="B22775" s="209"/>
      <c r="C22775" s="564"/>
      <c r="D22775" s="209"/>
      <c r="F22775" s="685"/>
    </row>
    <row r="22776" spans="2:6" s="55" customFormat="1" x14ac:dyDescent="0.25">
      <c r="B22776" s="209"/>
      <c r="C22776" s="564"/>
      <c r="D22776" s="209"/>
      <c r="F22776" s="685"/>
    </row>
    <row r="22777" spans="2:6" s="55" customFormat="1" x14ac:dyDescent="0.25">
      <c r="B22777" s="209"/>
      <c r="C22777" s="564"/>
      <c r="D22777" s="209"/>
      <c r="F22777" s="685"/>
    </row>
    <row r="22778" spans="2:6" s="55" customFormat="1" x14ac:dyDescent="0.25">
      <c r="B22778" s="209"/>
      <c r="C22778" s="564"/>
      <c r="D22778" s="209"/>
      <c r="F22778" s="685"/>
    </row>
    <row r="22779" spans="2:6" s="55" customFormat="1" x14ac:dyDescent="0.25">
      <c r="B22779" s="209"/>
      <c r="C22779" s="564"/>
      <c r="D22779" s="209"/>
      <c r="F22779" s="685"/>
    </row>
    <row r="22780" spans="2:6" s="55" customFormat="1" x14ac:dyDescent="0.25">
      <c r="B22780" s="209"/>
      <c r="C22780" s="564"/>
      <c r="D22780" s="209"/>
      <c r="F22780" s="685"/>
    </row>
    <row r="22781" spans="2:6" s="55" customFormat="1" x14ac:dyDescent="0.25">
      <c r="B22781" s="209"/>
      <c r="C22781" s="564"/>
      <c r="D22781" s="209"/>
      <c r="F22781" s="685"/>
    </row>
    <row r="22782" spans="2:6" s="55" customFormat="1" x14ac:dyDescent="0.25">
      <c r="B22782" s="209"/>
      <c r="C22782" s="564"/>
      <c r="D22782" s="209"/>
      <c r="F22782" s="685"/>
    </row>
    <row r="22783" spans="2:6" s="55" customFormat="1" x14ac:dyDescent="0.25">
      <c r="B22783" s="209"/>
      <c r="C22783" s="564"/>
      <c r="D22783" s="209"/>
      <c r="F22783" s="685"/>
    </row>
    <row r="22784" spans="2:6" s="55" customFormat="1" x14ac:dyDescent="0.25">
      <c r="B22784" s="209"/>
      <c r="C22784" s="564"/>
      <c r="D22784" s="209"/>
      <c r="F22784" s="685"/>
    </row>
    <row r="22785" spans="2:6" s="55" customFormat="1" x14ac:dyDescent="0.25">
      <c r="B22785" s="209"/>
      <c r="C22785" s="564"/>
      <c r="D22785" s="209"/>
      <c r="F22785" s="685"/>
    </row>
    <row r="22786" spans="2:6" s="55" customFormat="1" x14ac:dyDescent="0.25">
      <c r="B22786" s="209"/>
      <c r="C22786" s="564"/>
      <c r="D22786" s="209"/>
      <c r="F22786" s="685"/>
    </row>
    <row r="22787" spans="2:6" s="55" customFormat="1" x14ac:dyDescent="0.25">
      <c r="B22787" s="209"/>
      <c r="C22787" s="564"/>
      <c r="D22787" s="209"/>
      <c r="F22787" s="685"/>
    </row>
    <row r="22788" spans="2:6" s="55" customFormat="1" x14ac:dyDescent="0.25">
      <c r="B22788" s="209"/>
      <c r="C22788" s="564"/>
      <c r="D22788" s="209"/>
      <c r="F22788" s="685"/>
    </row>
    <row r="22789" spans="2:6" s="55" customFormat="1" x14ac:dyDescent="0.25">
      <c r="B22789" s="209"/>
      <c r="C22789" s="564"/>
      <c r="D22789" s="209"/>
      <c r="F22789" s="685"/>
    </row>
    <row r="22790" spans="2:6" s="55" customFormat="1" x14ac:dyDescent="0.25">
      <c r="B22790" s="209"/>
      <c r="C22790" s="564"/>
      <c r="D22790" s="209"/>
      <c r="F22790" s="685"/>
    </row>
    <row r="22791" spans="2:6" s="55" customFormat="1" x14ac:dyDescent="0.25">
      <c r="B22791" s="209"/>
      <c r="C22791" s="564"/>
      <c r="D22791" s="209"/>
      <c r="F22791" s="685"/>
    </row>
    <row r="22792" spans="2:6" s="55" customFormat="1" x14ac:dyDescent="0.25">
      <c r="B22792" s="209"/>
      <c r="C22792" s="564"/>
      <c r="D22792" s="209"/>
      <c r="F22792" s="685"/>
    </row>
    <row r="22793" spans="2:6" s="55" customFormat="1" x14ac:dyDescent="0.25">
      <c r="B22793" s="209"/>
      <c r="C22793" s="564"/>
      <c r="D22793" s="209"/>
      <c r="F22793" s="685"/>
    </row>
    <row r="22794" spans="2:6" s="55" customFormat="1" x14ac:dyDescent="0.25">
      <c r="B22794" s="209"/>
      <c r="C22794" s="564"/>
      <c r="D22794" s="209"/>
      <c r="F22794" s="685"/>
    </row>
    <row r="22795" spans="2:6" s="55" customFormat="1" x14ac:dyDescent="0.25">
      <c r="B22795" s="209"/>
      <c r="C22795" s="564"/>
      <c r="D22795" s="209"/>
      <c r="F22795" s="685"/>
    </row>
    <row r="22796" spans="2:6" s="55" customFormat="1" x14ac:dyDescent="0.25">
      <c r="B22796" s="209"/>
      <c r="C22796" s="564"/>
      <c r="D22796" s="209"/>
      <c r="F22796" s="685"/>
    </row>
    <row r="22797" spans="2:6" s="55" customFormat="1" x14ac:dyDescent="0.25">
      <c r="B22797" s="209"/>
      <c r="C22797" s="564"/>
      <c r="D22797" s="209"/>
      <c r="F22797" s="685"/>
    </row>
    <row r="22798" spans="2:6" s="55" customFormat="1" x14ac:dyDescent="0.25">
      <c r="B22798" s="209"/>
      <c r="C22798" s="564"/>
      <c r="D22798" s="209"/>
      <c r="F22798" s="685"/>
    </row>
    <row r="22799" spans="2:6" s="55" customFormat="1" x14ac:dyDescent="0.25">
      <c r="B22799" s="209"/>
      <c r="C22799" s="564"/>
      <c r="D22799" s="209"/>
      <c r="F22799" s="685"/>
    </row>
    <row r="22800" spans="2:6" s="55" customFormat="1" x14ac:dyDescent="0.25">
      <c r="B22800" s="209"/>
      <c r="C22800" s="564"/>
      <c r="D22800" s="209"/>
      <c r="F22800" s="685"/>
    </row>
    <row r="22801" spans="2:6" s="55" customFormat="1" x14ac:dyDescent="0.25">
      <c r="B22801" s="209"/>
      <c r="C22801" s="564"/>
      <c r="D22801" s="209"/>
      <c r="F22801" s="685"/>
    </row>
    <row r="22802" spans="2:6" s="55" customFormat="1" x14ac:dyDescent="0.25">
      <c r="B22802" s="209"/>
      <c r="C22802" s="564"/>
      <c r="D22802" s="209"/>
      <c r="F22802" s="685"/>
    </row>
    <row r="22803" spans="2:6" s="55" customFormat="1" x14ac:dyDescent="0.25">
      <c r="B22803" s="209"/>
      <c r="C22803" s="564"/>
      <c r="D22803" s="209"/>
      <c r="F22803" s="685"/>
    </row>
    <row r="22804" spans="2:6" s="55" customFormat="1" x14ac:dyDescent="0.25">
      <c r="B22804" s="209"/>
      <c r="C22804" s="564"/>
      <c r="D22804" s="209"/>
      <c r="F22804" s="685"/>
    </row>
    <row r="22805" spans="2:6" s="55" customFormat="1" x14ac:dyDescent="0.25">
      <c r="B22805" s="209"/>
      <c r="C22805" s="564"/>
      <c r="D22805" s="209"/>
      <c r="F22805" s="685"/>
    </row>
    <row r="22806" spans="2:6" s="55" customFormat="1" x14ac:dyDescent="0.25">
      <c r="B22806" s="209"/>
      <c r="C22806" s="564"/>
      <c r="D22806" s="209"/>
      <c r="F22806" s="685"/>
    </row>
    <row r="22807" spans="2:6" s="55" customFormat="1" x14ac:dyDescent="0.25">
      <c r="B22807" s="209"/>
      <c r="C22807" s="564"/>
      <c r="D22807" s="209"/>
      <c r="F22807" s="685"/>
    </row>
    <row r="22808" spans="2:6" s="55" customFormat="1" x14ac:dyDescent="0.25">
      <c r="B22808" s="209"/>
      <c r="C22808" s="564"/>
      <c r="D22808" s="209"/>
      <c r="F22808" s="685"/>
    </row>
    <row r="22809" spans="2:6" s="55" customFormat="1" x14ac:dyDescent="0.25">
      <c r="B22809" s="209"/>
      <c r="C22809" s="564"/>
      <c r="D22809" s="209"/>
      <c r="F22809" s="685"/>
    </row>
    <row r="22810" spans="2:6" s="55" customFormat="1" x14ac:dyDescent="0.25">
      <c r="B22810" s="209"/>
      <c r="C22810" s="564"/>
      <c r="D22810" s="209"/>
      <c r="F22810" s="685"/>
    </row>
    <row r="22811" spans="2:6" s="55" customFormat="1" x14ac:dyDescent="0.25">
      <c r="B22811" s="209"/>
      <c r="C22811" s="564"/>
      <c r="D22811" s="209"/>
      <c r="F22811" s="685"/>
    </row>
    <row r="22812" spans="2:6" s="55" customFormat="1" x14ac:dyDescent="0.25">
      <c r="B22812" s="209"/>
      <c r="C22812" s="564"/>
      <c r="D22812" s="209"/>
      <c r="F22812" s="685"/>
    </row>
    <row r="22813" spans="2:6" s="55" customFormat="1" x14ac:dyDescent="0.25">
      <c r="B22813" s="209"/>
      <c r="C22813" s="564"/>
      <c r="D22813" s="209"/>
      <c r="F22813" s="685"/>
    </row>
    <row r="22814" spans="2:6" s="55" customFormat="1" x14ac:dyDescent="0.25">
      <c r="B22814" s="209"/>
      <c r="C22814" s="564"/>
      <c r="D22814" s="209"/>
      <c r="F22814" s="685"/>
    </row>
    <row r="22815" spans="2:6" s="55" customFormat="1" x14ac:dyDescent="0.25">
      <c r="B22815" s="209"/>
      <c r="C22815" s="564"/>
      <c r="D22815" s="209"/>
      <c r="F22815" s="685"/>
    </row>
    <row r="22816" spans="2:6" s="55" customFormat="1" x14ac:dyDescent="0.25">
      <c r="B22816" s="209"/>
      <c r="C22816" s="564"/>
      <c r="D22816" s="209"/>
      <c r="F22816" s="685"/>
    </row>
    <row r="22817" spans="2:6" s="55" customFormat="1" x14ac:dyDescent="0.25">
      <c r="B22817" s="209"/>
      <c r="C22817" s="564"/>
      <c r="D22817" s="209"/>
      <c r="F22817" s="685"/>
    </row>
    <row r="22818" spans="2:6" s="55" customFormat="1" x14ac:dyDescent="0.25">
      <c r="B22818" s="209"/>
      <c r="C22818" s="564"/>
      <c r="D22818" s="209"/>
      <c r="F22818" s="685"/>
    </row>
    <row r="22819" spans="2:6" s="55" customFormat="1" x14ac:dyDescent="0.25">
      <c r="B22819" s="209"/>
      <c r="C22819" s="564"/>
      <c r="D22819" s="209"/>
      <c r="F22819" s="685"/>
    </row>
    <row r="22820" spans="2:6" s="55" customFormat="1" x14ac:dyDescent="0.25">
      <c r="B22820" s="209"/>
      <c r="C22820" s="564"/>
      <c r="D22820" s="209"/>
      <c r="F22820" s="685"/>
    </row>
    <row r="22821" spans="2:6" s="55" customFormat="1" x14ac:dyDescent="0.25">
      <c r="B22821" s="209"/>
      <c r="C22821" s="564"/>
      <c r="D22821" s="209"/>
      <c r="F22821" s="685"/>
    </row>
    <row r="22822" spans="2:6" s="55" customFormat="1" x14ac:dyDescent="0.25">
      <c r="B22822" s="209"/>
      <c r="C22822" s="564"/>
      <c r="D22822" s="209"/>
      <c r="F22822" s="685"/>
    </row>
    <row r="22823" spans="2:6" s="55" customFormat="1" x14ac:dyDescent="0.25">
      <c r="B22823" s="209"/>
      <c r="C22823" s="564"/>
      <c r="D22823" s="209"/>
      <c r="F22823" s="685"/>
    </row>
    <row r="22824" spans="2:6" s="55" customFormat="1" x14ac:dyDescent="0.25">
      <c r="B22824" s="209"/>
      <c r="C22824" s="564"/>
      <c r="D22824" s="209"/>
      <c r="F22824" s="685"/>
    </row>
    <row r="22825" spans="2:6" s="55" customFormat="1" x14ac:dyDescent="0.25">
      <c r="B22825" s="209"/>
      <c r="C22825" s="564"/>
      <c r="D22825" s="209"/>
      <c r="F22825" s="685"/>
    </row>
    <row r="22826" spans="2:6" s="55" customFormat="1" x14ac:dyDescent="0.25">
      <c r="B22826" s="209"/>
      <c r="C22826" s="564"/>
      <c r="D22826" s="209"/>
      <c r="F22826" s="685"/>
    </row>
    <row r="22827" spans="2:6" s="55" customFormat="1" x14ac:dyDescent="0.25">
      <c r="B22827" s="209"/>
      <c r="C22827" s="564"/>
      <c r="D22827" s="209"/>
      <c r="F22827" s="685"/>
    </row>
    <row r="22828" spans="2:6" s="55" customFormat="1" x14ac:dyDescent="0.25">
      <c r="B22828" s="209"/>
      <c r="C22828" s="564"/>
      <c r="D22828" s="209"/>
      <c r="F22828" s="685"/>
    </row>
    <row r="22829" spans="2:6" s="55" customFormat="1" x14ac:dyDescent="0.25">
      <c r="B22829" s="209"/>
      <c r="C22829" s="564"/>
      <c r="D22829" s="209"/>
      <c r="F22829" s="685"/>
    </row>
    <row r="22830" spans="2:6" s="55" customFormat="1" x14ac:dyDescent="0.25">
      <c r="B22830" s="209"/>
      <c r="C22830" s="564"/>
      <c r="D22830" s="209"/>
      <c r="F22830" s="685"/>
    </row>
    <row r="22831" spans="2:6" s="55" customFormat="1" x14ac:dyDescent="0.25">
      <c r="B22831" s="209"/>
      <c r="C22831" s="564"/>
      <c r="D22831" s="209"/>
      <c r="F22831" s="685"/>
    </row>
    <row r="22832" spans="2:6" s="55" customFormat="1" x14ac:dyDescent="0.25">
      <c r="B22832" s="209"/>
      <c r="C22832" s="564"/>
      <c r="D22832" s="209"/>
      <c r="F22832" s="685"/>
    </row>
    <row r="22833" spans="2:6" s="55" customFormat="1" x14ac:dyDescent="0.25">
      <c r="B22833" s="209"/>
      <c r="C22833" s="564"/>
      <c r="D22833" s="209"/>
      <c r="F22833" s="685"/>
    </row>
    <row r="22834" spans="2:6" s="55" customFormat="1" x14ac:dyDescent="0.25">
      <c r="B22834" s="209"/>
      <c r="C22834" s="564"/>
      <c r="D22834" s="209"/>
      <c r="F22834" s="685"/>
    </row>
    <row r="22835" spans="2:6" s="55" customFormat="1" x14ac:dyDescent="0.25">
      <c r="B22835" s="209"/>
      <c r="C22835" s="564"/>
      <c r="D22835" s="209"/>
      <c r="F22835" s="685"/>
    </row>
    <row r="22836" spans="2:6" s="55" customFormat="1" x14ac:dyDescent="0.25">
      <c r="B22836" s="209"/>
      <c r="C22836" s="564"/>
      <c r="D22836" s="209"/>
      <c r="F22836" s="685"/>
    </row>
    <row r="22837" spans="2:6" s="55" customFormat="1" x14ac:dyDescent="0.25">
      <c r="B22837" s="209"/>
      <c r="C22837" s="564"/>
      <c r="D22837" s="209"/>
      <c r="F22837" s="685"/>
    </row>
    <row r="22838" spans="2:6" s="55" customFormat="1" x14ac:dyDescent="0.25">
      <c r="B22838" s="209"/>
      <c r="C22838" s="564"/>
      <c r="D22838" s="209"/>
      <c r="F22838" s="685"/>
    </row>
    <row r="22839" spans="2:6" s="55" customFormat="1" x14ac:dyDescent="0.25">
      <c r="B22839" s="209"/>
      <c r="C22839" s="564"/>
      <c r="D22839" s="209"/>
      <c r="F22839" s="685"/>
    </row>
    <row r="22840" spans="2:6" s="55" customFormat="1" x14ac:dyDescent="0.25">
      <c r="B22840" s="209"/>
      <c r="C22840" s="564"/>
      <c r="D22840" s="209"/>
      <c r="F22840" s="685"/>
    </row>
    <row r="22841" spans="2:6" s="55" customFormat="1" x14ac:dyDescent="0.25">
      <c r="B22841" s="209"/>
      <c r="C22841" s="564"/>
      <c r="D22841" s="209"/>
      <c r="F22841" s="685"/>
    </row>
    <row r="22842" spans="2:6" s="55" customFormat="1" x14ac:dyDescent="0.25">
      <c r="B22842" s="209"/>
      <c r="C22842" s="564"/>
      <c r="D22842" s="209"/>
      <c r="F22842" s="685"/>
    </row>
    <row r="22843" spans="2:6" s="55" customFormat="1" x14ac:dyDescent="0.25">
      <c r="B22843" s="209"/>
      <c r="C22843" s="564"/>
      <c r="D22843" s="209"/>
      <c r="F22843" s="685"/>
    </row>
    <row r="22844" spans="2:6" s="55" customFormat="1" x14ac:dyDescent="0.25">
      <c r="B22844" s="209"/>
      <c r="C22844" s="564"/>
      <c r="D22844" s="209"/>
      <c r="F22844" s="685"/>
    </row>
    <row r="22845" spans="2:6" s="55" customFormat="1" x14ac:dyDescent="0.25">
      <c r="B22845" s="209"/>
      <c r="C22845" s="564"/>
      <c r="D22845" s="209"/>
      <c r="F22845" s="685"/>
    </row>
    <row r="22846" spans="2:6" s="55" customFormat="1" x14ac:dyDescent="0.25">
      <c r="B22846" s="209"/>
      <c r="C22846" s="564"/>
      <c r="D22846" s="209"/>
      <c r="F22846" s="685"/>
    </row>
    <row r="22847" spans="2:6" s="55" customFormat="1" x14ac:dyDescent="0.25">
      <c r="B22847" s="209"/>
      <c r="C22847" s="564"/>
      <c r="D22847" s="209"/>
      <c r="F22847" s="685"/>
    </row>
    <row r="22848" spans="2:6" s="55" customFormat="1" x14ac:dyDescent="0.25">
      <c r="B22848" s="209"/>
      <c r="C22848" s="564"/>
      <c r="D22848" s="209"/>
      <c r="F22848" s="685"/>
    </row>
    <row r="22849" spans="2:6" s="55" customFormat="1" x14ac:dyDescent="0.25">
      <c r="B22849" s="209"/>
      <c r="C22849" s="564"/>
      <c r="D22849" s="209"/>
      <c r="F22849" s="685"/>
    </row>
    <row r="22850" spans="2:6" s="55" customFormat="1" x14ac:dyDescent="0.25">
      <c r="B22850" s="209"/>
      <c r="C22850" s="564"/>
      <c r="D22850" s="209"/>
      <c r="F22850" s="685"/>
    </row>
    <row r="22851" spans="2:6" s="55" customFormat="1" x14ac:dyDescent="0.25">
      <c r="B22851" s="209"/>
      <c r="C22851" s="564"/>
      <c r="D22851" s="209"/>
      <c r="F22851" s="685"/>
    </row>
    <row r="22852" spans="2:6" s="55" customFormat="1" x14ac:dyDescent="0.25">
      <c r="B22852" s="209"/>
      <c r="C22852" s="564"/>
      <c r="D22852" s="209"/>
      <c r="F22852" s="685"/>
    </row>
    <row r="22853" spans="2:6" s="55" customFormat="1" x14ac:dyDescent="0.25">
      <c r="B22853" s="209"/>
      <c r="C22853" s="564"/>
      <c r="D22853" s="209"/>
      <c r="F22853" s="685"/>
    </row>
    <row r="22854" spans="2:6" s="55" customFormat="1" x14ac:dyDescent="0.25">
      <c r="B22854" s="209"/>
      <c r="C22854" s="564"/>
      <c r="D22854" s="209"/>
      <c r="F22854" s="685"/>
    </row>
    <row r="22855" spans="2:6" s="55" customFormat="1" x14ac:dyDescent="0.25">
      <c r="B22855" s="209"/>
      <c r="C22855" s="564"/>
      <c r="D22855" s="209"/>
      <c r="F22855" s="685"/>
    </row>
    <row r="22856" spans="2:6" s="55" customFormat="1" x14ac:dyDescent="0.25">
      <c r="B22856" s="209"/>
      <c r="C22856" s="564"/>
      <c r="D22856" s="209"/>
      <c r="F22856" s="685"/>
    </row>
    <row r="22857" spans="2:6" s="55" customFormat="1" x14ac:dyDescent="0.25">
      <c r="B22857" s="209"/>
      <c r="C22857" s="564"/>
      <c r="D22857" s="209"/>
      <c r="F22857" s="685"/>
    </row>
    <row r="22858" spans="2:6" s="55" customFormat="1" x14ac:dyDescent="0.25">
      <c r="B22858" s="209"/>
      <c r="C22858" s="564"/>
      <c r="D22858" s="209"/>
      <c r="F22858" s="685"/>
    </row>
    <row r="22859" spans="2:6" s="55" customFormat="1" x14ac:dyDescent="0.25">
      <c r="B22859" s="209"/>
      <c r="C22859" s="564"/>
      <c r="D22859" s="209"/>
      <c r="F22859" s="685"/>
    </row>
    <row r="22860" spans="2:6" s="55" customFormat="1" x14ac:dyDescent="0.25">
      <c r="B22860" s="209"/>
      <c r="C22860" s="564"/>
      <c r="D22860" s="209"/>
      <c r="F22860" s="685"/>
    </row>
    <row r="22861" spans="2:6" s="55" customFormat="1" x14ac:dyDescent="0.25">
      <c r="B22861" s="209"/>
      <c r="C22861" s="564"/>
      <c r="D22861" s="209"/>
      <c r="F22861" s="685"/>
    </row>
    <row r="22862" spans="2:6" s="55" customFormat="1" x14ac:dyDescent="0.25">
      <c r="B22862" s="209"/>
      <c r="C22862" s="564"/>
      <c r="D22862" s="209"/>
      <c r="F22862" s="685"/>
    </row>
    <row r="22863" spans="2:6" s="55" customFormat="1" x14ac:dyDescent="0.25">
      <c r="B22863" s="209"/>
      <c r="C22863" s="564"/>
      <c r="D22863" s="209"/>
      <c r="F22863" s="685"/>
    </row>
    <row r="22864" spans="2:6" s="55" customFormat="1" x14ac:dyDescent="0.25">
      <c r="B22864" s="209"/>
      <c r="C22864" s="564"/>
      <c r="D22864" s="209"/>
      <c r="F22864" s="685"/>
    </row>
    <row r="22865" spans="2:6" s="55" customFormat="1" x14ac:dyDescent="0.25">
      <c r="B22865" s="209"/>
      <c r="C22865" s="564"/>
      <c r="D22865" s="209"/>
      <c r="F22865" s="685"/>
    </row>
    <row r="22866" spans="2:6" s="55" customFormat="1" x14ac:dyDescent="0.25">
      <c r="B22866" s="209"/>
      <c r="C22866" s="564"/>
      <c r="D22866" s="209"/>
      <c r="F22866" s="685"/>
    </row>
    <row r="22867" spans="2:6" s="55" customFormat="1" x14ac:dyDescent="0.25">
      <c r="B22867" s="209"/>
      <c r="C22867" s="564"/>
      <c r="D22867" s="209"/>
      <c r="F22867" s="685"/>
    </row>
    <row r="22868" spans="2:6" s="55" customFormat="1" x14ac:dyDescent="0.25">
      <c r="B22868" s="209"/>
      <c r="C22868" s="564"/>
      <c r="D22868" s="209"/>
      <c r="F22868" s="685"/>
    </row>
    <row r="22869" spans="2:6" s="55" customFormat="1" x14ac:dyDescent="0.25">
      <c r="B22869" s="209"/>
      <c r="C22869" s="564"/>
      <c r="D22869" s="209"/>
      <c r="F22869" s="685"/>
    </row>
    <row r="22870" spans="2:6" s="55" customFormat="1" x14ac:dyDescent="0.25">
      <c r="B22870" s="209"/>
      <c r="C22870" s="564"/>
      <c r="D22870" s="209"/>
      <c r="F22870" s="685"/>
    </row>
    <row r="22871" spans="2:6" s="55" customFormat="1" x14ac:dyDescent="0.25">
      <c r="B22871" s="209"/>
      <c r="C22871" s="564"/>
      <c r="D22871" s="209"/>
      <c r="F22871" s="685"/>
    </row>
    <row r="22872" spans="2:6" s="55" customFormat="1" x14ac:dyDescent="0.25">
      <c r="B22872" s="209"/>
      <c r="C22872" s="564"/>
      <c r="D22872" s="209"/>
      <c r="F22872" s="685"/>
    </row>
    <row r="22873" spans="2:6" s="55" customFormat="1" x14ac:dyDescent="0.25">
      <c r="B22873" s="209"/>
      <c r="C22873" s="564"/>
      <c r="D22873" s="209"/>
      <c r="F22873" s="685"/>
    </row>
    <row r="22874" spans="2:6" s="55" customFormat="1" x14ac:dyDescent="0.25">
      <c r="B22874" s="209"/>
      <c r="C22874" s="564"/>
      <c r="D22874" s="209"/>
      <c r="F22874" s="685"/>
    </row>
    <row r="22875" spans="2:6" s="55" customFormat="1" x14ac:dyDescent="0.25">
      <c r="B22875" s="209"/>
      <c r="C22875" s="564"/>
      <c r="D22875" s="209"/>
      <c r="F22875" s="685"/>
    </row>
    <row r="22876" spans="2:6" s="55" customFormat="1" x14ac:dyDescent="0.25">
      <c r="B22876" s="209"/>
      <c r="C22876" s="564"/>
      <c r="D22876" s="209"/>
      <c r="F22876" s="685"/>
    </row>
    <row r="22877" spans="2:6" s="55" customFormat="1" x14ac:dyDescent="0.25">
      <c r="B22877" s="209"/>
      <c r="C22877" s="564"/>
      <c r="D22877" s="209"/>
      <c r="F22877" s="685"/>
    </row>
    <row r="22878" spans="2:6" s="55" customFormat="1" x14ac:dyDescent="0.25">
      <c r="B22878" s="209"/>
      <c r="C22878" s="564"/>
      <c r="D22878" s="209"/>
      <c r="F22878" s="685"/>
    </row>
    <row r="22879" spans="2:6" s="55" customFormat="1" x14ac:dyDescent="0.25">
      <c r="B22879" s="209"/>
      <c r="C22879" s="564"/>
      <c r="D22879" s="209"/>
      <c r="F22879" s="685"/>
    </row>
    <row r="22880" spans="2:6" s="55" customFormat="1" x14ac:dyDescent="0.25">
      <c r="B22880" s="209"/>
      <c r="C22880" s="564"/>
      <c r="D22880" s="209"/>
      <c r="F22880" s="685"/>
    </row>
    <row r="22881" spans="2:6" s="55" customFormat="1" x14ac:dyDescent="0.25">
      <c r="B22881" s="209"/>
      <c r="C22881" s="564"/>
      <c r="D22881" s="209"/>
      <c r="F22881" s="685"/>
    </row>
    <row r="22882" spans="2:6" s="55" customFormat="1" x14ac:dyDescent="0.25">
      <c r="B22882" s="209"/>
      <c r="C22882" s="564"/>
      <c r="D22882" s="209"/>
      <c r="F22882" s="685"/>
    </row>
    <row r="22883" spans="2:6" s="55" customFormat="1" x14ac:dyDescent="0.25">
      <c r="B22883" s="209"/>
      <c r="C22883" s="564"/>
      <c r="D22883" s="209"/>
      <c r="F22883" s="685"/>
    </row>
    <row r="22884" spans="2:6" s="55" customFormat="1" x14ac:dyDescent="0.25">
      <c r="B22884" s="209"/>
      <c r="C22884" s="564"/>
      <c r="D22884" s="209"/>
      <c r="F22884" s="685"/>
    </row>
    <row r="22885" spans="2:6" s="55" customFormat="1" x14ac:dyDescent="0.25">
      <c r="B22885" s="209"/>
      <c r="C22885" s="564"/>
      <c r="D22885" s="209"/>
      <c r="F22885" s="685"/>
    </row>
    <row r="22886" spans="2:6" s="55" customFormat="1" x14ac:dyDescent="0.25">
      <c r="B22886" s="209"/>
      <c r="C22886" s="564"/>
      <c r="D22886" s="209"/>
      <c r="F22886" s="685"/>
    </row>
    <row r="22887" spans="2:6" s="55" customFormat="1" x14ac:dyDescent="0.25">
      <c r="B22887" s="209"/>
      <c r="C22887" s="564"/>
      <c r="D22887" s="209"/>
      <c r="F22887" s="685"/>
    </row>
    <row r="22888" spans="2:6" s="55" customFormat="1" x14ac:dyDescent="0.25">
      <c r="B22888" s="209"/>
      <c r="C22888" s="564"/>
      <c r="D22888" s="209"/>
      <c r="F22888" s="685"/>
    </row>
    <row r="22889" spans="2:6" s="55" customFormat="1" x14ac:dyDescent="0.25">
      <c r="B22889" s="209"/>
      <c r="C22889" s="564"/>
      <c r="D22889" s="209"/>
      <c r="F22889" s="685"/>
    </row>
    <row r="22890" spans="2:6" s="55" customFormat="1" x14ac:dyDescent="0.25">
      <c r="B22890" s="209"/>
      <c r="C22890" s="564"/>
      <c r="D22890" s="209"/>
      <c r="F22890" s="685"/>
    </row>
    <row r="22891" spans="2:6" s="55" customFormat="1" x14ac:dyDescent="0.25">
      <c r="B22891" s="209"/>
      <c r="C22891" s="564"/>
      <c r="D22891" s="209"/>
      <c r="F22891" s="685"/>
    </row>
    <row r="22892" spans="2:6" s="55" customFormat="1" x14ac:dyDescent="0.25">
      <c r="B22892" s="209"/>
      <c r="C22892" s="564"/>
      <c r="D22892" s="209"/>
      <c r="F22892" s="685"/>
    </row>
    <row r="22893" spans="2:6" s="55" customFormat="1" x14ac:dyDescent="0.25">
      <c r="B22893" s="209"/>
      <c r="C22893" s="564"/>
      <c r="D22893" s="209"/>
      <c r="F22893" s="685"/>
    </row>
    <row r="22894" spans="2:6" s="55" customFormat="1" x14ac:dyDescent="0.25">
      <c r="B22894" s="209"/>
      <c r="C22894" s="564"/>
      <c r="D22894" s="209"/>
      <c r="F22894" s="685"/>
    </row>
    <row r="22895" spans="2:6" s="55" customFormat="1" x14ac:dyDescent="0.25">
      <c r="B22895" s="209"/>
      <c r="C22895" s="564"/>
      <c r="D22895" s="209"/>
      <c r="F22895" s="685"/>
    </row>
    <row r="22896" spans="2:6" s="55" customFormat="1" x14ac:dyDescent="0.25">
      <c r="B22896" s="209"/>
      <c r="C22896" s="564"/>
      <c r="D22896" s="209"/>
      <c r="F22896" s="685"/>
    </row>
    <row r="22897" spans="2:6" s="55" customFormat="1" x14ac:dyDescent="0.25">
      <c r="B22897" s="209"/>
      <c r="C22897" s="564"/>
      <c r="D22897" s="209"/>
      <c r="F22897" s="685"/>
    </row>
    <row r="22898" spans="2:6" s="55" customFormat="1" x14ac:dyDescent="0.25">
      <c r="B22898" s="209"/>
      <c r="C22898" s="564"/>
      <c r="D22898" s="209"/>
      <c r="F22898" s="685"/>
    </row>
    <row r="22899" spans="2:6" s="55" customFormat="1" x14ac:dyDescent="0.25">
      <c r="B22899" s="209"/>
      <c r="C22899" s="564"/>
      <c r="D22899" s="209"/>
      <c r="F22899" s="685"/>
    </row>
    <row r="22900" spans="2:6" s="55" customFormat="1" x14ac:dyDescent="0.25">
      <c r="B22900" s="209"/>
      <c r="C22900" s="564"/>
      <c r="D22900" s="209"/>
      <c r="F22900" s="685"/>
    </row>
    <row r="22901" spans="2:6" s="55" customFormat="1" x14ac:dyDescent="0.25">
      <c r="B22901" s="209"/>
      <c r="C22901" s="564"/>
      <c r="D22901" s="209"/>
      <c r="F22901" s="685"/>
    </row>
    <row r="22902" spans="2:6" s="55" customFormat="1" x14ac:dyDescent="0.25">
      <c r="B22902" s="209"/>
      <c r="C22902" s="564"/>
      <c r="D22902" s="209"/>
      <c r="F22902" s="685"/>
    </row>
    <row r="22903" spans="2:6" s="55" customFormat="1" x14ac:dyDescent="0.25">
      <c r="B22903" s="209"/>
      <c r="C22903" s="564"/>
      <c r="D22903" s="209"/>
      <c r="F22903" s="685"/>
    </row>
    <row r="22904" spans="2:6" s="55" customFormat="1" x14ac:dyDescent="0.25">
      <c r="B22904" s="209"/>
      <c r="C22904" s="564"/>
      <c r="D22904" s="209"/>
      <c r="F22904" s="685"/>
    </row>
    <row r="22905" spans="2:6" s="55" customFormat="1" x14ac:dyDescent="0.25">
      <c r="B22905" s="209"/>
      <c r="C22905" s="564"/>
      <c r="D22905" s="209"/>
      <c r="F22905" s="685"/>
    </row>
    <row r="22906" spans="2:6" s="55" customFormat="1" x14ac:dyDescent="0.25">
      <c r="B22906" s="209"/>
      <c r="C22906" s="564"/>
      <c r="D22906" s="209"/>
      <c r="F22906" s="685"/>
    </row>
    <row r="22907" spans="2:6" s="55" customFormat="1" x14ac:dyDescent="0.25">
      <c r="B22907" s="209"/>
      <c r="C22907" s="564"/>
      <c r="D22907" s="209"/>
      <c r="F22907" s="685"/>
    </row>
    <row r="22908" spans="2:6" s="55" customFormat="1" x14ac:dyDescent="0.25">
      <c r="B22908" s="209"/>
      <c r="C22908" s="564"/>
      <c r="D22908" s="209"/>
      <c r="F22908" s="685"/>
    </row>
    <row r="22909" spans="2:6" s="55" customFormat="1" x14ac:dyDescent="0.25">
      <c r="B22909" s="209"/>
      <c r="C22909" s="564"/>
      <c r="D22909" s="209"/>
      <c r="F22909" s="685"/>
    </row>
    <row r="22910" spans="2:6" s="55" customFormat="1" x14ac:dyDescent="0.25">
      <c r="B22910" s="209"/>
      <c r="C22910" s="564"/>
      <c r="D22910" s="209"/>
      <c r="F22910" s="685"/>
    </row>
    <row r="22911" spans="2:6" s="55" customFormat="1" x14ac:dyDescent="0.25">
      <c r="B22911" s="209"/>
      <c r="C22911" s="564"/>
      <c r="D22911" s="209"/>
      <c r="F22911" s="685"/>
    </row>
    <row r="22912" spans="2:6" s="55" customFormat="1" x14ac:dyDescent="0.25">
      <c r="B22912" s="209"/>
      <c r="C22912" s="564"/>
      <c r="D22912" s="209"/>
      <c r="F22912" s="685"/>
    </row>
    <row r="22913" spans="2:6" s="55" customFormat="1" x14ac:dyDescent="0.25">
      <c r="B22913" s="209"/>
      <c r="C22913" s="564"/>
      <c r="D22913" s="209"/>
      <c r="F22913" s="685"/>
    </row>
    <row r="22914" spans="2:6" s="55" customFormat="1" x14ac:dyDescent="0.25">
      <c r="B22914" s="209"/>
      <c r="C22914" s="564"/>
      <c r="D22914" s="209"/>
      <c r="F22914" s="685"/>
    </row>
    <row r="22915" spans="2:6" s="55" customFormat="1" x14ac:dyDescent="0.25">
      <c r="B22915" s="209"/>
      <c r="C22915" s="564"/>
      <c r="D22915" s="209"/>
      <c r="F22915" s="685"/>
    </row>
    <row r="22916" spans="2:6" s="55" customFormat="1" x14ac:dyDescent="0.25">
      <c r="B22916" s="209"/>
      <c r="C22916" s="564"/>
      <c r="D22916" s="209"/>
      <c r="F22916" s="685"/>
    </row>
    <row r="22917" spans="2:6" s="55" customFormat="1" x14ac:dyDescent="0.25">
      <c r="B22917" s="209"/>
      <c r="C22917" s="564"/>
      <c r="D22917" s="209"/>
      <c r="F22917" s="685"/>
    </row>
    <row r="22918" spans="2:6" s="55" customFormat="1" x14ac:dyDescent="0.25">
      <c r="B22918" s="209"/>
      <c r="C22918" s="564"/>
      <c r="D22918" s="209"/>
      <c r="F22918" s="685"/>
    </row>
    <row r="22919" spans="2:6" s="55" customFormat="1" x14ac:dyDescent="0.25">
      <c r="B22919" s="209"/>
      <c r="C22919" s="564"/>
      <c r="D22919" s="209"/>
      <c r="F22919" s="685"/>
    </row>
    <row r="22920" spans="2:6" s="55" customFormat="1" x14ac:dyDescent="0.25">
      <c r="B22920" s="209"/>
      <c r="C22920" s="564"/>
      <c r="D22920" s="209"/>
      <c r="F22920" s="685"/>
    </row>
    <row r="22921" spans="2:6" s="55" customFormat="1" x14ac:dyDescent="0.25">
      <c r="B22921" s="209"/>
      <c r="C22921" s="564"/>
      <c r="D22921" s="209"/>
      <c r="F22921" s="685"/>
    </row>
    <row r="22922" spans="2:6" s="55" customFormat="1" x14ac:dyDescent="0.25">
      <c r="B22922" s="209"/>
      <c r="C22922" s="564"/>
      <c r="D22922" s="209"/>
      <c r="F22922" s="685"/>
    </row>
    <row r="22923" spans="2:6" s="55" customFormat="1" x14ac:dyDescent="0.25">
      <c r="B22923" s="209"/>
      <c r="C22923" s="564"/>
      <c r="D22923" s="209"/>
      <c r="F22923" s="685"/>
    </row>
    <row r="22924" spans="2:6" s="55" customFormat="1" x14ac:dyDescent="0.25">
      <c r="B22924" s="209"/>
      <c r="C22924" s="564"/>
      <c r="D22924" s="209"/>
      <c r="F22924" s="685"/>
    </row>
    <row r="22925" spans="2:6" s="55" customFormat="1" x14ac:dyDescent="0.25">
      <c r="B22925" s="209"/>
      <c r="C22925" s="564"/>
      <c r="D22925" s="209"/>
      <c r="F22925" s="685"/>
    </row>
    <row r="22926" spans="2:6" s="55" customFormat="1" x14ac:dyDescent="0.25">
      <c r="B22926" s="209"/>
      <c r="C22926" s="564"/>
      <c r="D22926" s="209"/>
      <c r="F22926" s="685"/>
    </row>
    <row r="22927" spans="2:6" s="55" customFormat="1" x14ac:dyDescent="0.25">
      <c r="B22927" s="209"/>
      <c r="C22927" s="564"/>
      <c r="D22927" s="209"/>
      <c r="F22927" s="685"/>
    </row>
    <row r="22928" spans="2:6" s="55" customFormat="1" x14ac:dyDescent="0.25">
      <c r="B22928" s="209"/>
      <c r="C22928" s="564"/>
      <c r="D22928" s="209"/>
      <c r="F22928" s="685"/>
    </row>
    <row r="22929" spans="2:6" s="55" customFormat="1" x14ac:dyDescent="0.25">
      <c r="B22929" s="209"/>
      <c r="C22929" s="564"/>
      <c r="D22929" s="209"/>
      <c r="F22929" s="685"/>
    </row>
    <row r="22930" spans="2:6" s="55" customFormat="1" x14ac:dyDescent="0.25">
      <c r="B22930" s="209"/>
      <c r="C22930" s="564"/>
      <c r="D22930" s="209"/>
      <c r="F22930" s="685"/>
    </row>
    <row r="22931" spans="2:6" s="55" customFormat="1" x14ac:dyDescent="0.25">
      <c r="B22931" s="209"/>
      <c r="C22931" s="564"/>
      <c r="D22931" s="209"/>
      <c r="F22931" s="685"/>
    </row>
    <row r="22932" spans="2:6" s="55" customFormat="1" x14ac:dyDescent="0.25">
      <c r="B22932" s="209"/>
      <c r="C22932" s="564"/>
      <c r="D22932" s="209"/>
      <c r="F22932" s="685"/>
    </row>
    <row r="22933" spans="2:6" s="55" customFormat="1" x14ac:dyDescent="0.25">
      <c r="B22933" s="209"/>
      <c r="C22933" s="564"/>
      <c r="D22933" s="209"/>
      <c r="F22933" s="685"/>
    </row>
    <row r="22934" spans="2:6" s="55" customFormat="1" x14ac:dyDescent="0.25">
      <c r="B22934" s="209"/>
      <c r="C22934" s="564"/>
      <c r="D22934" s="209"/>
      <c r="F22934" s="685"/>
    </row>
    <row r="22935" spans="2:6" s="55" customFormat="1" x14ac:dyDescent="0.25">
      <c r="B22935" s="209"/>
      <c r="C22935" s="564"/>
      <c r="D22935" s="209"/>
      <c r="F22935" s="685"/>
    </row>
    <row r="22936" spans="2:6" s="55" customFormat="1" x14ac:dyDescent="0.25">
      <c r="B22936" s="209"/>
      <c r="C22936" s="564"/>
      <c r="D22936" s="209"/>
      <c r="F22936" s="685"/>
    </row>
    <row r="22937" spans="2:6" s="55" customFormat="1" x14ac:dyDescent="0.25">
      <c r="B22937" s="209"/>
      <c r="C22937" s="564"/>
      <c r="D22937" s="209"/>
      <c r="F22937" s="685"/>
    </row>
    <row r="22938" spans="2:6" s="55" customFormat="1" x14ac:dyDescent="0.25">
      <c r="B22938" s="209"/>
      <c r="C22938" s="564"/>
      <c r="D22938" s="209"/>
      <c r="F22938" s="685"/>
    </row>
    <row r="22939" spans="2:6" s="55" customFormat="1" x14ac:dyDescent="0.25">
      <c r="B22939" s="209"/>
      <c r="C22939" s="564"/>
      <c r="D22939" s="209"/>
      <c r="F22939" s="685"/>
    </row>
    <row r="22940" spans="2:6" s="55" customFormat="1" x14ac:dyDescent="0.25">
      <c r="B22940" s="209"/>
      <c r="C22940" s="564"/>
      <c r="D22940" s="209"/>
      <c r="F22940" s="685"/>
    </row>
    <row r="22941" spans="2:6" s="55" customFormat="1" x14ac:dyDescent="0.25">
      <c r="B22941" s="209"/>
      <c r="C22941" s="564"/>
      <c r="D22941" s="209"/>
      <c r="F22941" s="685"/>
    </row>
    <row r="22942" spans="2:6" s="55" customFormat="1" x14ac:dyDescent="0.25">
      <c r="B22942" s="209"/>
      <c r="C22942" s="564"/>
      <c r="D22942" s="209"/>
      <c r="F22942" s="685"/>
    </row>
    <row r="22943" spans="2:6" s="55" customFormat="1" x14ac:dyDescent="0.25">
      <c r="B22943" s="209"/>
      <c r="C22943" s="564"/>
      <c r="D22943" s="209"/>
      <c r="F22943" s="685"/>
    </row>
    <row r="22944" spans="2:6" s="55" customFormat="1" x14ac:dyDescent="0.25">
      <c r="B22944" s="209"/>
      <c r="C22944" s="564"/>
      <c r="D22944" s="209"/>
      <c r="F22944" s="685"/>
    </row>
    <row r="22945" spans="2:6" s="55" customFormat="1" x14ac:dyDescent="0.25">
      <c r="B22945" s="209"/>
      <c r="C22945" s="564"/>
      <c r="D22945" s="209"/>
      <c r="F22945" s="685"/>
    </row>
    <row r="22946" spans="2:6" s="55" customFormat="1" x14ac:dyDescent="0.25">
      <c r="B22946" s="209"/>
      <c r="C22946" s="564"/>
      <c r="D22946" s="209"/>
      <c r="F22946" s="685"/>
    </row>
    <row r="22947" spans="2:6" s="55" customFormat="1" x14ac:dyDescent="0.25">
      <c r="B22947" s="209"/>
      <c r="C22947" s="564"/>
      <c r="D22947" s="209"/>
      <c r="F22947" s="685"/>
    </row>
    <row r="22948" spans="2:6" s="55" customFormat="1" x14ac:dyDescent="0.25">
      <c r="B22948" s="209"/>
      <c r="C22948" s="564"/>
      <c r="D22948" s="209"/>
      <c r="F22948" s="685"/>
    </row>
    <row r="22949" spans="2:6" s="55" customFormat="1" x14ac:dyDescent="0.25">
      <c r="B22949" s="209"/>
      <c r="C22949" s="564"/>
      <c r="D22949" s="209"/>
      <c r="F22949" s="685"/>
    </row>
    <row r="22950" spans="2:6" s="55" customFormat="1" x14ac:dyDescent="0.25">
      <c r="B22950" s="209"/>
      <c r="C22950" s="564"/>
      <c r="D22950" s="209"/>
      <c r="F22950" s="685"/>
    </row>
    <row r="22951" spans="2:6" s="55" customFormat="1" x14ac:dyDescent="0.25">
      <c r="B22951" s="209"/>
      <c r="C22951" s="564"/>
      <c r="D22951" s="209"/>
      <c r="F22951" s="685"/>
    </row>
    <row r="22952" spans="2:6" s="55" customFormat="1" x14ac:dyDescent="0.25">
      <c r="B22952" s="209"/>
      <c r="C22952" s="564"/>
      <c r="D22952" s="209"/>
      <c r="F22952" s="685"/>
    </row>
    <row r="22953" spans="2:6" s="55" customFormat="1" x14ac:dyDescent="0.25">
      <c r="B22953" s="209"/>
      <c r="C22953" s="564"/>
      <c r="D22953" s="209"/>
      <c r="F22953" s="685"/>
    </row>
    <row r="22954" spans="2:6" s="55" customFormat="1" x14ac:dyDescent="0.25">
      <c r="B22954" s="209"/>
      <c r="C22954" s="564"/>
      <c r="D22954" s="209"/>
      <c r="F22954" s="685"/>
    </row>
    <row r="22955" spans="2:6" s="55" customFormat="1" x14ac:dyDescent="0.25">
      <c r="B22955" s="209"/>
      <c r="C22955" s="564"/>
      <c r="D22955" s="209"/>
      <c r="F22955" s="685"/>
    </row>
    <row r="22956" spans="2:6" s="55" customFormat="1" x14ac:dyDescent="0.25">
      <c r="B22956" s="209"/>
      <c r="C22956" s="564"/>
      <c r="D22956" s="209"/>
      <c r="F22956" s="685"/>
    </row>
    <row r="22957" spans="2:6" s="55" customFormat="1" x14ac:dyDescent="0.25">
      <c r="B22957" s="209"/>
      <c r="C22957" s="564"/>
      <c r="D22957" s="209"/>
      <c r="F22957" s="685"/>
    </row>
    <row r="22958" spans="2:6" s="55" customFormat="1" x14ac:dyDescent="0.25">
      <c r="B22958" s="209"/>
      <c r="C22958" s="564"/>
      <c r="D22958" s="209"/>
      <c r="F22958" s="685"/>
    </row>
    <row r="22959" spans="2:6" s="55" customFormat="1" x14ac:dyDescent="0.25">
      <c r="B22959" s="209"/>
      <c r="C22959" s="564"/>
      <c r="D22959" s="209"/>
      <c r="F22959" s="685"/>
    </row>
    <row r="22960" spans="2:6" s="55" customFormat="1" x14ac:dyDescent="0.25">
      <c r="B22960" s="209"/>
      <c r="C22960" s="564"/>
      <c r="D22960" s="209"/>
      <c r="F22960" s="685"/>
    </row>
    <row r="22961" spans="2:6" s="55" customFormat="1" x14ac:dyDescent="0.25">
      <c r="B22961" s="209"/>
      <c r="C22961" s="564"/>
      <c r="D22961" s="209"/>
      <c r="F22961" s="685"/>
    </row>
    <row r="22962" spans="2:6" s="55" customFormat="1" x14ac:dyDescent="0.25">
      <c r="B22962" s="209"/>
      <c r="C22962" s="564"/>
      <c r="D22962" s="209"/>
      <c r="F22962" s="685"/>
    </row>
    <row r="22963" spans="2:6" s="55" customFormat="1" x14ac:dyDescent="0.25">
      <c r="B22963" s="209"/>
      <c r="C22963" s="564"/>
      <c r="D22963" s="209"/>
      <c r="F22963" s="685"/>
    </row>
    <row r="22964" spans="2:6" s="55" customFormat="1" x14ac:dyDescent="0.25">
      <c r="B22964" s="209"/>
      <c r="C22964" s="564"/>
      <c r="D22964" s="209"/>
      <c r="F22964" s="685"/>
    </row>
    <row r="22965" spans="2:6" s="55" customFormat="1" x14ac:dyDescent="0.25">
      <c r="B22965" s="209"/>
      <c r="C22965" s="564"/>
      <c r="D22965" s="209"/>
      <c r="F22965" s="685"/>
    </row>
    <row r="22966" spans="2:6" s="55" customFormat="1" x14ac:dyDescent="0.25">
      <c r="B22966" s="209"/>
      <c r="C22966" s="564"/>
      <c r="D22966" s="209"/>
      <c r="F22966" s="685"/>
    </row>
    <row r="22967" spans="2:6" s="55" customFormat="1" x14ac:dyDescent="0.25">
      <c r="B22967" s="209"/>
      <c r="C22967" s="564"/>
      <c r="D22967" s="209"/>
      <c r="F22967" s="685"/>
    </row>
    <row r="22968" spans="2:6" s="55" customFormat="1" x14ac:dyDescent="0.25">
      <c r="B22968" s="209"/>
      <c r="C22968" s="564"/>
      <c r="D22968" s="209"/>
      <c r="F22968" s="685"/>
    </row>
    <row r="22969" spans="2:6" s="55" customFormat="1" x14ac:dyDescent="0.25">
      <c r="B22969" s="209"/>
      <c r="C22969" s="564"/>
      <c r="D22969" s="209"/>
      <c r="F22969" s="685"/>
    </row>
    <row r="22970" spans="2:6" s="55" customFormat="1" x14ac:dyDescent="0.25">
      <c r="B22970" s="209"/>
      <c r="C22970" s="564"/>
      <c r="D22970" s="209"/>
      <c r="F22970" s="685"/>
    </row>
    <row r="22971" spans="2:6" s="55" customFormat="1" x14ac:dyDescent="0.25">
      <c r="B22971" s="209"/>
      <c r="C22971" s="564"/>
      <c r="D22971" s="209"/>
      <c r="F22971" s="685"/>
    </row>
    <row r="22972" spans="2:6" s="55" customFormat="1" x14ac:dyDescent="0.25">
      <c r="B22972" s="209"/>
      <c r="C22972" s="564"/>
      <c r="D22972" s="209"/>
      <c r="F22972" s="685"/>
    </row>
    <row r="22973" spans="2:6" s="55" customFormat="1" x14ac:dyDescent="0.25">
      <c r="B22973" s="209"/>
      <c r="C22973" s="564"/>
      <c r="D22973" s="209"/>
      <c r="F22973" s="685"/>
    </row>
    <row r="22974" spans="2:6" s="55" customFormat="1" x14ac:dyDescent="0.25">
      <c r="B22974" s="209"/>
      <c r="C22974" s="564"/>
      <c r="D22974" s="209"/>
      <c r="F22974" s="685"/>
    </row>
    <row r="22975" spans="2:6" s="55" customFormat="1" x14ac:dyDescent="0.25">
      <c r="B22975" s="209"/>
      <c r="C22975" s="564"/>
      <c r="D22975" s="209"/>
      <c r="F22975" s="685"/>
    </row>
    <row r="22976" spans="2:6" s="55" customFormat="1" x14ac:dyDescent="0.25">
      <c r="B22976" s="209"/>
      <c r="C22976" s="564"/>
      <c r="D22976" s="209"/>
      <c r="F22976" s="685"/>
    </row>
    <row r="22977" spans="2:6" s="55" customFormat="1" x14ac:dyDescent="0.25">
      <c r="B22977" s="209"/>
      <c r="C22977" s="564"/>
      <c r="D22977" s="209"/>
      <c r="F22977" s="685"/>
    </row>
    <row r="22978" spans="2:6" s="55" customFormat="1" x14ac:dyDescent="0.25">
      <c r="B22978" s="209"/>
      <c r="C22978" s="564"/>
      <c r="D22978" s="209"/>
      <c r="F22978" s="685"/>
    </row>
    <row r="22979" spans="2:6" s="55" customFormat="1" x14ac:dyDescent="0.25">
      <c r="B22979" s="209"/>
      <c r="C22979" s="564"/>
      <c r="D22979" s="209"/>
      <c r="F22979" s="685"/>
    </row>
    <row r="22980" spans="2:6" s="55" customFormat="1" x14ac:dyDescent="0.25">
      <c r="B22980" s="209"/>
      <c r="C22980" s="564"/>
      <c r="D22980" s="209"/>
      <c r="F22980" s="685"/>
    </row>
    <row r="22981" spans="2:6" s="55" customFormat="1" x14ac:dyDescent="0.25">
      <c r="B22981" s="209"/>
      <c r="C22981" s="564"/>
      <c r="D22981" s="209"/>
      <c r="F22981" s="685"/>
    </row>
    <row r="22982" spans="2:6" s="55" customFormat="1" x14ac:dyDescent="0.25">
      <c r="B22982" s="209"/>
      <c r="C22982" s="564"/>
      <c r="D22982" s="209"/>
      <c r="F22982" s="685"/>
    </row>
    <row r="22983" spans="2:6" s="55" customFormat="1" x14ac:dyDescent="0.25">
      <c r="B22983" s="209"/>
      <c r="C22983" s="564"/>
      <c r="D22983" s="209"/>
      <c r="F22983" s="685"/>
    </row>
    <row r="22984" spans="2:6" s="55" customFormat="1" x14ac:dyDescent="0.25">
      <c r="B22984" s="209"/>
      <c r="C22984" s="564"/>
      <c r="D22984" s="209"/>
      <c r="F22984" s="685"/>
    </row>
    <row r="22985" spans="2:6" s="55" customFormat="1" x14ac:dyDescent="0.25">
      <c r="B22985" s="209"/>
      <c r="C22985" s="564"/>
      <c r="D22985" s="209"/>
      <c r="F22985" s="685"/>
    </row>
    <row r="22986" spans="2:6" s="55" customFormat="1" x14ac:dyDescent="0.25">
      <c r="B22986" s="209"/>
      <c r="C22986" s="564"/>
      <c r="D22986" s="209"/>
      <c r="F22986" s="685"/>
    </row>
    <row r="22987" spans="2:6" s="55" customFormat="1" x14ac:dyDescent="0.25">
      <c r="B22987" s="209"/>
      <c r="C22987" s="564"/>
      <c r="D22987" s="209"/>
      <c r="F22987" s="685"/>
    </row>
    <row r="22988" spans="2:6" s="55" customFormat="1" x14ac:dyDescent="0.25">
      <c r="B22988" s="209"/>
      <c r="C22988" s="564"/>
      <c r="D22988" s="209"/>
      <c r="F22988" s="685"/>
    </row>
    <row r="22989" spans="2:6" s="55" customFormat="1" x14ac:dyDescent="0.25">
      <c r="B22989" s="209"/>
      <c r="C22989" s="564"/>
      <c r="D22989" s="209"/>
      <c r="F22989" s="685"/>
    </row>
    <row r="22990" spans="2:6" s="55" customFormat="1" x14ac:dyDescent="0.25">
      <c r="B22990" s="209"/>
      <c r="C22990" s="564"/>
      <c r="D22990" s="209"/>
      <c r="F22990" s="685"/>
    </row>
    <row r="22991" spans="2:6" s="55" customFormat="1" x14ac:dyDescent="0.25">
      <c r="B22991" s="209"/>
      <c r="C22991" s="564"/>
      <c r="D22991" s="209"/>
      <c r="F22991" s="685"/>
    </row>
    <row r="22992" spans="2:6" s="55" customFormat="1" x14ac:dyDescent="0.25">
      <c r="B22992" s="209"/>
      <c r="C22992" s="564"/>
      <c r="D22992" s="209"/>
      <c r="F22992" s="685"/>
    </row>
    <row r="22993" spans="2:6" s="55" customFormat="1" x14ac:dyDescent="0.25">
      <c r="B22993" s="209"/>
      <c r="C22993" s="564"/>
      <c r="D22993" s="209"/>
      <c r="F22993" s="685"/>
    </row>
    <row r="22994" spans="2:6" s="55" customFormat="1" x14ac:dyDescent="0.25">
      <c r="B22994" s="209"/>
      <c r="C22994" s="564"/>
      <c r="D22994" s="209"/>
      <c r="F22994" s="685"/>
    </row>
    <row r="22995" spans="2:6" s="55" customFormat="1" x14ac:dyDescent="0.25">
      <c r="B22995" s="209"/>
      <c r="C22995" s="564"/>
      <c r="D22995" s="209"/>
      <c r="F22995" s="685"/>
    </row>
    <row r="22996" spans="2:6" s="55" customFormat="1" x14ac:dyDescent="0.25">
      <c r="B22996" s="209"/>
      <c r="C22996" s="564"/>
      <c r="D22996" s="209"/>
      <c r="F22996" s="685"/>
    </row>
    <row r="22997" spans="2:6" s="55" customFormat="1" x14ac:dyDescent="0.25">
      <c r="B22997" s="209"/>
      <c r="C22997" s="564"/>
      <c r="D22997" s="209"/>
      <c r="F22997" s="685"/>
    </row>
    <row r="22998" spans="2:6" s="55" customFormat="1" x14ac:dyDescent="0.25">
      <c r="B22998" s="209"/>
      <c r="C22998" s="564"/>
      <c r="D22998" s="209"/>
      <c r="F22998" s="685"/>
    </row>
    <row r="22999" spans="2:6" s="55" customFormat="1" x14ac:dyDescent="0.25">
      <c r="B22999" s="209"/>
      <c r="C22999" s="564"/>
      <c r="D22999" s="209"/>
      <c r="F22999" s="685"/>
    </row>
    <row r="23000" spans="2:6" s="55" customFormat="1" x14ac:dyDescent="0.25">
      <c r="B23000" s="209"/>
      <c r="C23000" s="564"/>
      <c r="D23000" s="209"/>
      <c r="F23000" s="685"/>
    </row>
    <row r="23001" spans="2:6" s="55" customFormat="1" x14ac:dyDescent="0.25">
      <c r="B23001" s="209"/>
      <c r="C23001" s="564"/>
      <c r="D23001" s="209"/>
      <c r="F23001" s="685"/>
    </row>
    <row r="23002" spans="2:6" s="55" customFormat="1" x14ac:dyDescent="0.25">
      <c r="B23002" s="209"/>
      <c r="C23002" s="564"/>
      <c r="D23002" s="209"/>
      <c r="F23002" s="685"/>
    </row>
    <row r="23003" spans="2:6" s="55" customFormat="1" x14ac:dyDescent="0.25">
      <c r="B23003" s="209"/>
      <c r="C23003" s="564"/>
      <c r="D23003" s="209"/>
      <c r="F23003" s="685"/>
    </row>
    <row r="23004" spans="2:6" s="55" customFormat="1" x14ac:dyDescent="0.25">
      <c r="B23004" s="209"/>
      <c r="C23004" s="564"/>
      <c r="D23004" s="209"/>
      <c r="F23004" s="685"/>
    </row>
    <row r="23005" spans="2:6" s="55" customFormat="1" x14ac:dyDescent="0.25">
      <c r="B23005" s="209"/>
      <c r="C23005" s="564"/>
      <c r="D23005" s="209"/>
      <c r="F23005" s="685"/>
    </row>
    <row r="23006" spans="2:6" s="55" customFormat="1" x14ac:dyDescent="0.25">
      <c r="B23006" s="209"/>
      <c r="C23006" s="564"/>
      <c r="D23006" s="209"/>
      <c r="F23006" s="685"/>
    </row>
    <row r="23007" spans="2:6" s="55" customFormat="1" x14ac:dyDescent="0.25">
      <c r="B23007" s="209"/>
      <c r="C23007" s="564"/>
      <c r="D23007" s="209"/>
      <c r="F23007" s="685"/>
    </row>
    <row r="23008" spans="2:6" s="55" customFormat="1" x14ac:dyDescent="0.25">
      <c r="B23008" s="209"/>
      <c r="C23008" s="564"/>
      <c r="D23008" s="209"/>
      <c r="F23008" s="685"/>
    </row>
    <row r="23009" spans="2:6" s="55" customFormat="1" x14ac:dyDescent="0.25">
      <c r="B23009" s="209"/>
      <c r="C23009" s="564"/>
      <c r="D23009" s="209"/>
      <c r="F23009" s="685"/>
    </row>
    <row r="23010" spans="2:6" s="55" customFormat="1" x14ac:dyDescent="0.25">
      <c r="B23010" s="209"/>
      <c r="C23010" s="564"/>
      <c r="D23010" s="209"/>
      <c r="F23010" s="685"/>
    </row>
    <row r="23011" spans="2:6" s="55" customFormat="1" x14ac:dyDescent="0.25">
      <c r="B23011" s="209"/>
      <c r="C23011" s="564"/>
      <c r="D23011" s="209"/>
      <c r="F23011" s="685"/>
    </row>
    <row r="23012" spans="2:6" s="55" customFormat="1" x14ac:dyDescent="0.25">
      <c r="B23012" s="209"/>
      <c r="C23012" s="564"/>
      <c r="D23012" s="209"/>
      <c r="F23012" s="685"/>
    </row>
    <row r="23013" spans="2:6" s="55" customFormat="1" x14ac:dyDescent="0.25">
      <c r="B23013" s="209"/>
      <c r="C23013" s="564"/>
      <c r="D23013" s="209"/>
      <c r="F23013" s="685"/>
    </row>
    <row r="23014" spans="2:6" s="55" customFormat="1" x14ac:dyDescent="0.25">
      <c r="B23014" s="209"/>
      <c r="C23014" s="564"/>
      <c r="D23014" s="209"/>
      <c r="F23014" s="685"/>
    </row>
    <row r="23015" spans="2:6" s="55" customFormat="1" x14ac:dyDescent="0.25">
      <c r="B23015" s="209"/>
      <c r="C23015" s="564"/>
      <c r="D23015" s="209"/>
      <c r="F23015" s="685"/>
    </row>
    <row r="23016" spans="2:6" s="55" customFormat="1" x14ac:dyDescent="0.25">
      <c r="B23016" s="209"/>
      <c r="C23016" s="564"/>
      <c r="D23016" s="209"/>
      <c r="F23016" s="685"/>
    </row>
    <row r="23017" spans="2:6" s="55" customFormat="1" x14ac:dyDescent="0.25">
      <c r="B23017" s="209"/>
      <c r="C23017" s="564"/>
      <c r="D23017" s="209"/>
      <c r="F23017" s="685"/>
    </row>
    <row r="23018" spans="2:6" s="55" customFormat="1" x14ac:dyDescent="0.25">
      <c r="B23018" s="209"/>
      <c r="C23018" s="564"/>
      <c r="D23018" s="209"/>
      <c r="F23018" s="685"/>
    </row>
    <row r="23019" spans="2:6" s="55" customFormat="1" x14ac:dyDescent="0.25">
      <c r="B23019" s="209"/>
      <c r="C23019" s="564"/>
      <c r="D23019" s="209"/>
      <c r="F23019" s="685"/>
    </row>
    <row r="23020" spans="2:6" s="55" customFormat="1" x14ac:dyDescent="0.25">
      <c r="B23020" s="209"/>
      <c r="C23020" s="564"/>
      <c r="D23020" s="209"/>
      <c r="F23020" s="685"/>
    </row>
    <row r="23021" spans="2:6" s="55" customFormat="1" x14ac:dyDescent="0.25">
      <c r="B23021" s="209"/>
      <c r="C23021" s="564"/>
      <c r="D23021" s="209"/>
      <c r="F23021" s="685"/>
    </row>
    <row r="23022" spans="2:6" s="55" customFormat="1" x14ac:dyDescent="0.25">
      <c r="B23022" s="209"/>
      <c r="C23022" s="564"/>
      <c r="D23022" s="209"/>
      <c r="F23022" s="685"/>
    </row>
    <row r="23023" spans="2:6" s="55" customFormat="1" x14ac:dyDescent="0.25">
      <c r="B23023" s="209"/>
      <c r="C23023" s="564"/>
      <c r="D23023" s="209"/>
      <c r="F23023" s="685"/>
    </row>
    <row r="23024" spans="2:6" s="55" customFormat="1" x14ac:dyDescent="0.25">
      <c r="B23024" s="209"/>
      <c r="C23024" s="564"/>
      <c r="D23024" s="209"/>
      <c r="F23024" s="685"/>
    </row>
    <row r="23025" spans="2:6" s="55" customFormat="1" x14ac:dyDescent="0.25">
      <c r="B23025" s="209"/>
      <c r="C23025" s="564"/>
      <c r="D23025" s="209"/>
      <c r="F23025" s="685"/>
    </row>
    <row r="23026" spans="2:6" s="55" customFormat="1" x14ac:dyDescent="0.25">
      <c r="B23026" s="209"/>
      <c r="C23026" s="564"/>
      <c r="D23026" s="209"/>
      <c r="F23026" s="685"/>
    </row>
    <row r="23027" spans="2:6" s="55" customFormat="1" x14ac:dyDescent="0.25">
      <c r="B23027" s="209"/>
      <c r="C23027" s="564"/>
      <c r="D23027" s="209"/>
      <c r="F23027" s="685"/>
    </row>
    <row r="23028" spans="2:6" s="55" customFormat="1" x14ac:dyDescent="0.25">
      <c r="B23028" s="209"/>
      <c r="C23028" s="564"/>
      <c r="D23028" s="209"/>
      <c r="F23028" s="685"/>
    </row>
    <row r="23029" spans="2:6" s="55" customFormat="1" x14ac:dyDescent="0.25">
      <c r="B23029" s="209"/>
      <c r="C23029" s="564"/>
      <c r="D23029" s="209"/>
      <c r="F23029" s="685"/>
    </row>
    <row r="23030" spans="2:6" s="55" customFormat="1" x14ac:dyDescent="0.25">
      <c r="B23030" s="209"/>
      <c r="C23030" s="564"/>
      <c r="D23030" s="209"/>
      <c r="F23030" s="685"/>
    </row>
    <row r="23031" spans="2:6" s="55" customFormat="1" x14ac:dyDescent="0.25">
      <c r="B23031" s="209"/>
      <c r="C23031" s="564"/>
      <c r="D23031" s="209"/>
      <c r="F23031" s="685"/>
    </row>
    <row r="23032" spans="2:6" s="55" customFormat="1" x14ac:dyDescent="0.25">
      <c r="B23032" s="209"/>
      <c r="C23032" s="564"/>
      <c r="D23032" s="209"/>
      <c r="F23032" s="685"/>
    </row>
    <row r="23033" spans="2:6" s="55" customFormat="1" x14ac:dyDescent="0.25">
      <c r="B23033" s="209"/>
      <c r="C23033" s="564"/>
      <c r="D23033" s="209"/>
      <c r="F23033" s="685"/>
    </row>
    <row r="23034" spans="2:6" s="55" customFormat="1" x14ac:dyDescent="0.25">
      <c r="B23034" s="209"/>
      <c r="C23034" s="564"/>
      <c r="D23034" s="209"/>
      <c r="F23034" s="685"/>
    </row>
    <row r="23035" spans="2:6" s="55" customFormat="1" x14ac:dyDescent="0.25">
      <c r="B23035" s="209"/>
      <c r="C23035" s="564"/>
      <c r="D23035" s="209"/>
      <c r="F23035" s="685"/>
    </row>
    <row r="23036" spans="2:6" s="55" customFormat="1" x14ac:dyDescent="0.25">
      <c r="B23036" s="209"/>
      <c r="C23036" s="564"/>
      <c r="D23036" s="209"/>
      <c r="F23036" s="685"/>
    </row>
    <row r="23037" spans="2:6" s="55" customFormat="1" x14ac:dyDescent="0.25">
      <c r="B23037" s="209"/>
      <c r="C23037" s="564"/>
      <c r="D23037" s="209"/>
      <c r="F23037" s="685"/>
    </row>
    <row r="23038" spans="2:6" s="55" customFormat="1" x14ac:dyDescent="0.25">
      <c r="B23038" s="209"/>
      <c r="C23038" s="564"/>
      <c r="D23038" s="209"/>
      <c r="F23038" s="685"/>
    </row>
    <row r="23039" spans="2:6" s="55" customFormat="1" x14ac:dyDescent="0.25">
      <c r="B23039" s="209"/>
      <c r="C23039" s="564"/>
      <c r="D23039" s="209"/>
      <c r="F23039" s="685"/>
    </row>
    <row r="23040" spans="2:6" s="55" customFormat="1" x14ac:dyDescent="0.25">
      <c r="B23040" s="209"/>
      <c r="C23040" s="564"/>
      <c r="D23040" s="209"/>
      <c r="F23040" s="685"/>
    </row>
    <row r="23041" spans="2:6" s="55" customFormat="1" x14ac:dyDescent="0.25">
      <c r="B23041" s="209"/>
      <c r="C23041" s="564"/>
      <c r="D23041" s="209"/>
      <c r="F23041" s="685"/>
    </row>
    <row r="23042" spans="2:6" s="55" customFormat="1" x14ac:dyDescent="0.25">
      <c r="B23042" s="209"/>
      <c r="C23042" s="564"/>
      <c r="D23042" s="209"/>
      <c r="F23042" s="685"/>
    </row>
    <row r="23043" spans="2:6" s="55" customFormat="1" x14ac:dyDescent="0.25">
      <c r="B23043" s="209"/>
      <c r="C23043" s="564"/>
      <c r="D23043" s="209"/>
      <c r="F23043" s="685"/>
    </row>
    <row r="23044" spans="2:6" s="55" customFormat="1" x14ac:dyDescent="0.25">
      <c r="B23044" s="209"/>
      <c r="C23044" s="564"/>
      <c r="D23044" s="209"/>
      <c r="F23044" s="685"/>
    </row>
    <row r="23045" spans="2:6" s="55" customFormat="1" x14ac:dyDescent="0.25">
      <c r="B23045" s="209"/>
      <c r="C23045" s="564"/>
      <c r="D23045" s="209"/>
      <c r="F23045" s="685"/>
    </row>
    <row r="23046" spans="2:6" s="55" customFormat="1" x14ac:dyDescent="0.25">
      <c r="B23046" s="209"/>
      <c r="C23046" s="564"/>
      <c r="D23046" s="209"/>
      <c r="F23046" s="685"/>
    </row>
    <row r="23047" spans="2:6" s="55" customFormat="1" x14ac:dyDescent="0.25">
      <c r="B23047" s="209"/>
      <c r="C23047" s="564"/>
      <c r="D23047" s="209"/>
      <c r="F23047" s="685"/>
    </row>
    <row r="23048" spans="2:6" s="55" customFormat="1" x14ac:dyDescent="0.25">
      <c r="B23048" s="209"/>
      <c r="C23048" s="564"/>
      <c r="D23048" s="209"/>
      <c r="F23048" s="685"/>
    </row>
    <row r="23049" spans="2:6" s="55" customFormat="1" x14ac:dyDescent="0.25">
      <c r="B23049" s="209"/>
      <c r="C23049" s="564"/>
      <c r="D23049" s="209"/>
      <c r="F23049" s="685"/>
    </row>
    <row r="23050" spans="2:6" s="55" customFormat="1" x14ac:dyDescent="0.25">
      <c r="B23050" s="209"/>
      <c r="C23050" s="564"/>
      <c r="D23050" s="209"/>
      <c r="F23050" s="685"/>
    </row>
    <row r="23051" spans="2:6" s="55" customFormat="1" x14ac:dyDescent="0.25">
      <c r="B23051" s="209"/>
      <c r="C23051" s="564"/>
      <c r="D23051" s="209"/>
      <c r="F23051" s="685"/>
    </row>
    <row r="23052" spans="2:6" s="55" customFormat="1" x14ac:dyDescent="0.25">
      <c r="B23052" s="209"/>
      <c r="C23052" s="564"/>
      <c r="D23052" s="209"/>
      <c r="F23052" s="685"/>
    </row>
    <row r="23053" spans="2:6" s="55" customFormat="1" x14ac:dyDescent="0.25">
      <c r="B23053" s="209"/>
      <c r="C23053" s="564"/>
      <c r="D23053" s="209"/>
      <c r="F23053" s="685"/>
    </row>
    <row r="23054" spans="2:6" s="55" customFormat="1" x14ac:dyDescent="0.25">
      <c r="B23054" s="209"/>
      <c r="C23054" s="564"/>
      <c r="D23054" s="209"/>
      <c r="F23054" s="685"/>
    </row>
    <row r="23055" spans="2:6" s="55" customFormat="1" x14ac:dyDescent="0.25">
      <c r="B23055" s="209"/>
      <c r="C23055" s="564"/>
      <c r="D23055" s="209"/>
      <c r="F23055" s="685"/>
    </row>
    <row r="23056" spans="2:6" s="55" customFormat="1" x14ac:dyDescent="0.25">
      <c r="B23056" s="209"/>
      <c r="C23056" s="564"/>
      <c r="D23056" s="209"/>
      <c r="F23056" s="685"/>
    </row>
    <row r="23057" spans="2:6" s="55" customFormat="1" x14ac:dyDescent="0.25">
      <c r="B23057" s="209"/>
      <c r="C23057" s="564"/>
      <c r="D23057" s="209"/>
      <c r="F23057" s="685"/>
    </row>
    <row r="23058" spans="2:6" s="55" customFormat="1" x14ac:dyDescent="0.25">
      <c r="B23058" s="209"/>
      <c r="C23058" s="564"/>
      <c r="D23058" s="209"/>
      <c r="F23058" s="685"/>
    </row>
    <row r="23059" spans="2:6" s="55" customFormat="1" x14ac:dyDescent="0.25">
      <c r="B23059" s="209"/>
      <c r="C23059" s="564"/>
      <c r="D23059" s="209"/>
      <c r="F23059" s="685"/>
    </row>
    <row r="23060" spans="2:6" s="55" customFormat="1" x14ac:dyDescent="0.25">
      <c r="B23060" s="209"/>
      <c r="C23060" s="564"/>
      <c r="D23060" s="209"/>
      <c r="F23060" s="685"/>
    </row>
    <row r="23061" spans="2:6" s="55" customFormat="1" x14ac:dyDescent="0.25">
      <c r="B23061" s="209"/>
      <c r="C23061" s="564"/>
      <c r="D23061" s="209"/>
      <c r="F23061" s="685"/>
    </row>
    <row r="23062" spans="2:6" s="55" customFormat="1" x14ac:dyDescent="0.25">
      <c r="B23062" s="209"/>
      <c r="C23062" s="564"/>
      <c r="D23062" s="209"/>
      <c r="F23062" s="685"/>
    </row>
    <row r="23063" spans="2:6" s="55" customFormat="1" x14ac:dyDescent="0.25">
      <c r="B23063" s="209"/>
      <c r="C23063" s="564"/>
      <c r="D23063" s="209"/>
      <c r="F23063" s="685"/>
    </row>
    <row r="23064" spans="2:6" s="55" customFormat="1" x14ac:dyDescent="0.25">
      <c r="B23064" s="209"/>
      <c r="C23064" s="564"/>
      <c r="D23064" s="209"/>
      <c r="F23064" s="685"/>
    </row>
    <row r="23065" spans="2:6" s="55" customFormat="1" x14ac:dyDescent="0.25">
      <c r="B23065" s="209"/>
      <c r="C23065" s="564"/>
      <c r="D23065" s="209"/>
      <c r="F23065" s="685"/>
    </row>
    <row r="23066" spans="2:6" s="55" customFormat="1" x14ac:dyDescent="0.25">
      <c r="B23066" s="209"/>
      <c r="C23066" s="564"/>
      <c r="D23066" s="209"/>
      <c r="F23066" s="685"/>
    </row>
    <row r="23067" spans="2:6" s="55" customFormat="1" x14ac:dyDescent="0.25">
      <c r="B23067" s="209"/>
      <c r="C23067" s="564"/>
      <c r="D23067" s="209"/>
      <c r="F23067" s="685"/>
    </row>
    <row r="23068" spans="2:6" s="55" customFormat="1" x14ac:dyDescent="0.25">
      <c r="B23068" s="209"/>
      <c r="C23068" s="564"/>
      <c r="D23068" s="209"/>
      <c r="F23068" s="685"/>
    </row>
    <row r="23069" spans="2:6" s="55" customFormat="1" x14ac:dyDescent="0.25">
      <c r="B23069" s="209"/>
      <c r="C23069" s="564"/>
      <c r="D23069" s="209"/>
      <c r="F23069" s="685"/>
    </row>
    <row r="23070" spans="2:6" s="55" customFormat="1" x14ac:dyDescent="0.25">
      <c r="B23070" s="209"/>
      <c r="C23070" s="564"/>
      <c r="D23070" s="209"/>
      <c r="F23070" s="685"/>
    </row>
    <row r="23071" spans="2:6" s="55" customFormat="1" x14ac:dyDescent="0.25">
      <c r="B23071" s="209"/>
      <c r="C23071" s="564"/>
      <c r="D23071" s="209"/>
      <c r="F23071" s="685"/>
    </row>
    <row r="23072" spans="2:6" s="55" customFormat="1" x14ac:dyDescent="0.25">
      <c r="B23072" s="209"/>
      <c r="C23072" s="564"/>
      <c r="D23072" s="209"/>
      <c r="F23072" s="685"/>
    </row>
    <row r="23073" spans="2:6" s="55" customFormat="1" x14ac:dyDescent="0.25">
      <c r="B23073" s="209"/>
      <c r="C23073" s="564"/>
      <c r="D23073" s="209"/>
      <c r="F23073" s="685"/>
    </row>
    <row r="23074" spans="2:6" s="55" customFormat="1" x14ac:dyDescent="0.25">
      <c r="B23074" s="209"/>
      <c r="C23074" s="564"/>
      <c r="D23074" s="209"/>
      <c r="F23074" s="685"/>
    </row>
    <row r="23075" spans="2:6" s="55" customFormat="1" x14ac:dyDescent="0.25">
      <c r="B23075" s="209"/>
      <c r="C23075" s="564"/>
      <c r="D23075" s="209"/>
      <c r="F23075" s="685"/>
    </row>
    <row r="23076" spans="2:6" s="55" customFormat="1" x14ac:dyDescent="0.25">
      <c r="B23076" s="209"/>
      <c r="C23076" s="564"/>
      <c r="D23076" s="209"/>
      <c r="F23076" s="685"/>
    </row>
    <row r="23077" spans="2:6" s="55" customFormat="1" x14ac:dyDescent="0.25">
      <c r="B23077" s="209"/>
      <c r="C23077" s="564"/>
      <c r="D23077" s="209"/>
      <c r="F23077" s="685"/>
    </row>
    <row r="23078" spans="2:6" s="55" customFormat="1" x14ac:dyDescent="0.25">
      <c r="B23078" s="209"/>
      <c r="C23078" s="564"/>
      <c r="D23078" s="209"/>
      <c r="F23078" s="685"/>
    </row>
    <row r="23079" spans="2:6" s="55" customFormat="1" x14ac:dyDescent="0.25">
      <c r="B23079" s="209"/>
      <c r="C23079" s="564"/>
      <c r="D23079" s="209"/>
      <c r="F23079" s="685"/>
    </row>
    <row r="23080" spans="2:6" s="55" customFormat="1" x14ac:dyDescent="0.25">
      <c r="B23080" s="209"/>
      <c r="C23080" s="564"/>
      <c r="D23080" s="209"/>
      <c r="F23080" s="685"/>
    </row>
    <row r="23081" spans="2:6" s="55" customFormat="1" x14ac:dyDescent="0.25">
      <c r="B23081" s="209"/>
      <c r="C23081" s="564"/>
      <c r="D23081" s="209"/>
      <c r="F23081" s="685"/>
    </row>
    <row r="23082" spans="2:6" s="55" customFormat="1" x14ac:dyDescent="0.25">
      <c r="B23082" s="209"/>
      <c r="C23082" s="564"/>
      <c r="D23082" s="209"/>
      <c r="F23082" s="685"/>
    </row>
    <row r="23083" spans="2:6" s="55" customFormat="1" x14ac:dyDescent="0.25">
      <c r="B23083" s="209"/>
      <c r="C23083" s="564"/>
      <c r="D23083" s="209"/>
      <c r="F23083" s="685"/>
    </row>
    <row r="23084" spans="2:6" s="55" customFormat="1" x14ac:dyDescent="0.25">
      <c r="B23084" s="209"/>
      <c r="C23084" s="564"/>
      <c r="D23084" s="209"/>
      <c r="F23084" s="685"/>
    </row>
    <row r="23085" spans="2:6" s="55" customFormat="1" x14ac:dyDescent="0.25">
      <c r="B23085" s="209"/>
      <c r="C23085" s="564"/>
      <c r="D23085" s="209"/>
      <c r="F23085" s="685"/>
    </row>
    <row r="23086" spans="2:6" s="55" customFormat="1" x14ac:dyDescent="0.25">
      <c r="B23086" s="209"/>
      <c r="C23086" s="564"/>
      <c r="D23086" s="209"/>
      <c r="F23086" s="685"/>
    </row>
    <row r="23087" spans="2:6" s="55" customFormat="1" x14ac:dyDescent="0.25">
      <c r="B23087" s="209"/>
      <c r="C23087" s="564"/>
      <c r="D23087" s="209"/>
      <c r="F23087" s="685"/>
    </row>
    <row r="23088" spans="2:6" s="55" customFormat="1" x14ac:dyDescent="0.25">
      <c r="B23088" s="209"/>
      <c r="C23088" s="564"/>
      <c r="D23088" s="209"/>
      <c r="F23088" s="685"/>
    </row>
    <row r="23089" spans="2:6" s="55" customFormat="1" x14ac:dyDescent="0.25">
      <c r="B23089" s="209"/>
      <c r="C23089" s="564"/>
      <c r="D23089" s="209"/>
      <c r="F23089" s="685"/>
    </row>
    <row r="23090" spans="2:6" s="55" customFormat="1" x14ac:dyDescent="0.25">
      <c r="B23090" s="209"/>
      <c r="C23090" s="564"/>
      <c r="D23090" s="209"/>
      <c r="F23090" s="685"/>
    </row>
    <row r="23091" spans="2:6" s="55" customFormat="1" x14ac:dyDescent="0.25">
      <c r="B23091" s="209"/>
      <c r="C23091" s="564"/>
      <c r="D23091" s="209"/>
      <c r="F23091" s="685"/>
    </row>
    <row r="23092" spans="2:6" s="55" customFormat="1" x14ac:dyDescent="0.25">
      <c r="B23092" s="209"/>
      <c r="C23092" s="564"/>
      <c r="D23092" s="209"/>
      <c r="F23092" s="685"/>
    </row>
    <row r="23093" spans="2:6" s="55" customFormat="1" x14ac:dyDescent="0.25">
      <c r="B23093" s="209"/>
      <c r="C23093" s="564"/>
      <c r="D23093" s="209"/>
      <c r="F23093" s="685"/>
    </row>
    <row r="23094" spans="2:6" s="55" customFormat="1" x14ac:dyDescent="0.25">
      <c r="B23094" s="209"/>
      <c r="C23094" s="564"/>
      <c r="D23094" s="209"/>
      <c r="F23094" s="685"/>
    </row>
    <row r="23095" spans="2:6" s="55" customFormat="1" x14ac:dyDescent="0.25">
      <c r="B23095" s="209"/>
      <c r="C23095" s="564"/>
      <c r="D23095" s="209"/>
      <c r="F23095" s="685"/>
    </row>
    <row r="23096" spans="2:6" s="55" customFormat="1" x14ac:dyDescent="0.25">
      <c r="B23096" s="209"/>
      <c r="C23096" s="564"/>
      <c r="D23096" s="209"/>
      <c r="F23096" s="685"/>
    </row>
    <row r="23097" spans="2:6" s="55" customFormat="1" x14ac:dyDescent="0.25">
      <c r="B23097" s="209"/>
      <c r="C23097" s="564"/>
      <c r="D23097" s="209"/>
      <c r="F23097" s="685"/>
    </row>
    <row r="23098" spans="2:6" s="55" customFormat="1" x14ac:dyDescent="0.25">
      <c r="B23098" s="209"/>
      <c r="C23098" s="564"/>
      <c r="D23098" s="209"/>
      <c r="F23098" s="685"/>
    </row>
    <row r="23099" spans="2:6" s="55" customFormat="1" x14ac:dyDescent="0.25">
      <c r="B23099" s="209"/>
      <c r="C23099" s="564"/>
      <c r="D23099" s="209"/>
      <c r="F23099" s="685"/>
    </row>
    <row r="23100" spans="2:6" s="55" customFormat="1" x14ac:dyDescent="0.25">
      <c r="B23100" s="209"/>
      <c r="C23100" s="564"/>
      <c r="D23100" s="209"/>
      <c r="F23100" s="685"/>
    </row>
    <row r="23101" spans="2:6" s="55" customFormat="1" x14ac:dyDescent="0.25">
      <c r="B23101" s="209"/>
      <c r="C23101" s="564"/>
      <c r="D23101" s="209"/>
      <c r="F23101" s="685"/>
    </row>
    <row r="23102" spans="2:6" s="55" customFormat="1" x14ac:dyDescent="0.25">
      <c r="B23102" s="209"/>
      <c r="C23102" s="564"/>
      <c r="D23102" s="209"/>
      <c r="F23102" s="685"/>
    </row>
    <row r="23103" spans="2:6" s="55" customFormat="1" x14ac:dyDescent="0.25">
      <c r="B23103" s="209"/>
      <c r="C23103" s="564"/>
      <c r="D23103" s="209"/>
      <c r="F23103" s="685"/>
    </row>
    <row r="23104" spans="2:6" s="55" customFormat="1" x14ac:dyDescent="0.25">
      <c r="B23104" s="209"/>
      <c r="C23104" s="564"/>
      <c r="D23104" s="209"/>
      <c r="F23104" s="685"/>
    </row>
    <row r="23105" spans="2:6" s="55" customFormat="1" x14ac:dyDescent="0.25">
      <c r="B23105" s="209"/>
      <c r="C23105" s="564"/>
      <c r="D23105" s="209"/>
      <c r="F23105" s="685"/>
    </row>
    <row r="23106" spans="2:6" s="55" customFormat="1" x14ac:dyDescent="0.25">
      <c r="B23106" s="209"/>
      <c r="C23106" s="564"/>
      <c r="D23106" s="209"/>
      <c r="F23106" s="685"/>
    </row>
    <row r="23107" spans="2:6" s="55" customFormat="1" x14ac:dyDescent="0.25">
      <c r="B23107" s="209"/>
      <c r="C23107" s="564"/>
      <c r="D23107" s="209"/>
      <c r="F23107" s="685"/>
    </row>
    <row r="23108" spans="2:6" s="55" customFormat="1" x14ac:dyDescent="0.25">
      <c r="B23108" s="209"/>
      <c r="C23108" s="564"/>
      <c r="D23108" s="209"/>
      <c r="F23108" s="685"/>
    </row>
    <row r="23109" spans="2:6" s="55" customFormat="1" x14ac:dyDescent="0.25">
      <c r="B23109" s="209"/>
      <c r="C23109" s="564"/>
      <c r="D23109" s="209"/>
      <c r="F23109" s="685"/>
    </row>
    <row r="23110" spans="2:6" s="55" customFormat="1" x14ac:dyDescent="0.25">
      <c r="B23110" s="209"/>
      <c r="C23110" s="564"/>
      <c r="D23110" s="209"/>
      <c r="F23110" s="685"/>
    </row>
    <row r="23111" spans="2:6" s="55" customFormat="1" x14ac:dyDescent="0.25">
      <c r="B23111" s="209"/>
      <c r="C23111" s="564"/>
      <c r="D23111" s="209"/>
      <c r="F23111" s="685"/>
    </row>
    <row r="23112" spans="2:6" s="55" customFormat="1" x14ac:dyDescent="0.25">
      <c r="B23112" s="209"/>
      <c r="C23112" s="564"/>
      <c r="D23112" s="209"/>
      <c r="F23112" s="685"/>
    </row>
    <row r="23113" spans="2:6" s="55" customFormat="1" x14ac:dyDescent="0.25">
      <c r="B23113" s="209"/>
      <c r="C23113" s="564"/>
      <c r="D23113" s="209"/>
      <c r="F23113" s="685"/>
    </row>
    <row r="23114" spans="2:6" s="55" customFormat="1" x14ac:dyDescent="0.25">
      <c r="B23114" s="209"/>
      <c r="C23114" s="564"/>
      <c r="D23114" s="209"/>
      <c r="F23114" s="685"/>
    </row>
    <row r="23115" spans="2:6" s="55" customFormat="1" x14ac:dyDescent="0.25">
      <c r="B23115" s="209"/>
      <c r="C23115" s="564"/>
      <c r="D23115" s="209"/>
      <c r="F23115" s="685"/>
    </row>
    <row r="23116" spans="2:6" s="55" customFormat="1" x14ac:dyDescent="0.25">
      <c r="B23116" s="209"/>
      <c r="C23116" s="564"/>
      <c r="D23116" s="209"/>
      <c r="F23116" s="685"/>
    </row>
    <row r="23117" spans="2:6" s="55" customFormat="1" x14ac:dyDescent="0.25">
      <c r="B23117" s="209"/>
      <c r="C23117" s="564"/>
      <c r="D23117" s="209"/>
      <c r="F23117" s="685"/>
    </row>
    <row r="23118" spans="2:6" s="55" customFormat="1" x14ac:dyDescent="0.25">
      <c r="B23118" s="209"/>
      <c r="C23118" s="564"/>
      <c r="D23118" s="209"/>
      <c r="F23118" s="685"/>
    </row>
    <row r="23119" spans="2:6" s="55" customFormat="1" x14ac:dyDescent="0.25">
      <c r="B23119" s="209"/>
      <c r="C23119" s="564"/>
      <c r="D23119" s="209"/>
      <c r="F23119" s="685"/>
    </row>
    <row r="23120" spans="2:6" s="55" customFormat="1" x14ac:dyDescent="0.25">
      <c r="B23120" s="209"/>
      <c r="C23120" s="564"/>
      <c r="D23120" s="209"/>
      <c r="F23120" s="685"/>
    </row>
    <row r="23121" spans="2:6" s="55" customFormat="1" x14ac:dyDescent="0.25">
      <c r="B23121" s="209"/>
      <c r="C23121" s="564"/>
      <c r="D23121" s="209"/>
      <c r="F23121" s="685"/>
    </row>
    <row r="23122" spans="2:6" s="55" customFormat="1" x14ac:dyDescent="0.25">
      <c r="B23122" s="209"/>
      <c r="C23122" s="564"/>
      <c r="D23122" s="209"/>
      <c r="F23122" s="685"/>
    </row>
    <row r="23123" spans="2:6" s="55" customFormat="1" x14ac:dyDescent="0.25">
      <c r="B23123" s="209"/>
      <c r="C23123" s="564"/>
      <c r="D23123" s="209"/>
      <c r="F23123" s="685"/>
    </row>
    <row r="23124" spans="2:6" s="55" customFormat="1" x14ac:dyDescent="0.25">
      <c r="B23124" s="209"/>
      <c r="C23124" s="564"/>
      <c r="D23124" s="209"/>
      <c r="F23124" s="685"/>
    </row>
    <row r="23125" spans="2:6" s="55" customFormat="1" x14ac:dyDescent="0.25">
      <c r="B23125" s="209"/>
      <c r="C23125" s="564"/>
      <c r="D23125" s="209"/>
      <c r="F23125" s="685"/>
    </row>
    <row r="23126" spans="2:6" s="55" customFormat="1" x14ac:dyDescent="0.25">
      <c r="B23126" s="209"/>
      <c r="C23126" s="564"/>
      <c r="D23126" s="209"/>
      <c r="F23126" s="685"/>
    </row>
    <row r="23127" spans="2:6" s="55" customFormat="1" x14ac:dyDescent="0.25">
      <c r="B23127" s="209"/>
      <c r="C23127" s="564"/>
      <c r="D23127" s="209"/>
      <c r="F23127" s="685"/>
    </row>
    <row r="23128" spans="2:6" s="55" customFormat="1" x14ac:dyDescent="0.25">
      <c r="B23128" s="209"/>
      <c r="C23128" s="564"/>
      <c r="D23128" s="209"/>
      <c r="F23128" s="685"/>
    </row>
    <row r="23129" spans="2:6" s="55" customFormat="1" x14ac:dyDescent="0.25">
      <c r="B23129" s="209"/>
      <c r="C23129" s="564"/>
      <c r="D23129" s="209"/>
      <c r="F23129" s="685"/>
    </row>
    <row r="23130" spans="2:6" s="55" customFormat="1" x14ac:dyDescent="0.25">
      <c r="B23130" s="209"/>
      <c r="C23130" s="564"/>
      <c r="D23130" s="209"/>
      <c r="F23130" s="685"/>
    </row>
    <row r="23131" spans="2:6" s="55" customFormat="1" x14ac:dyDescent="0.25">
      <c r="B23131" s="209"/>
      <c r="C23131" s="564"/>
      <c r="D23131" s="209"/>
      <c r="F23131" s="685"/>
    </row>
    <row r="23132" spans="2:6" s="55" customFormat="1" x14ac:dyDescent="0.25">
      <c r="B23132" s="209"/>
      <c r="C23132" s="564"/>
      <c r="D23132" s="209"/>
      <c r="F23132" s="685"/>
    </row>
    <row r="23133" spans="2:6" s="55" customFormat="1" x14ac:dyDescent="0.25">
      <c r="B23133" s="209"/>
      <c r="C23133" s="564"/>
      <c r="D23133" s="209"/>
      <c r="F23133" s="685"/>
    </row>
    <row r="23134" spans="2:6" s="55" customFormat="1" x14ac:dyDescent="0.25">
      <c r="B23134" s="209"/>
      <c r="C23134" s="564"/>
      <c r="D23134" s="209"/>
      <c r="F23134" s="685"/>
    </row>
    <row r="23135" spans="2:6" s="55" customFormat="1" x14ac:dyDescent="0.25">
      <c r="B23135" s="209"/>
      <c r="C23135" s="564"/>
      <c r="D23135" s="209"/>
      <c r="F23135" s="685"/>
    </row>
    <row r="23136" spans="2:6" s="55" customFormat="1" x14ac:dyDescent="0.25">
      <c r="B23136" s="209"/>
      <c r="C23136" s="564"/>
      <c r="D23136" s="209"/>
      <c r="F23136" s="685"/>
    </row>
    <row r="23137" spans="2:6" s="55" customFormat="1" x14ac:dyDescent="0.25">
      <c r="B23137" s="209"/>
      <c r="C23137" s="564"/>
      <c r="D23137" s="209"/>
      <c r="F23137" s="685"/>
    </row>
    <row r="23138" spans="2:6" s="55" customFormat="1" x14ac:dyDescent="0.25">
      <c r="B23138" s="209"/>
      <c r="C23138" s="564"/>
      <c r="D23138" s="209"/>
      <c r="F23138" s="685"/>
    </row>
    <row r="23139" spans="2:6" s="55" customFormat="1" x14ac:dyDescent="0.25">
      <c r="B23139" s="209"/>
      <c r="C23139" s="564"/>
      <c r="D23139" s="209"/>
      <c r="F23139" s="685"/>
    </row>
    <row r="23140" spans="2:6" s="55" customFormat="1" x14ac:dyDescent="0.25">
      <c r="B23140" s="209"/>
      <c r="C23140" s="564"/>
      <c r="D23140" s="209"/>
      <c r="F23140" s="685"/>
    </row>
    <row r="23141" spans="2:6" s="55" customFormat="1" x14ac:dyDescent="0.25">
      <c r="B23141" s="209"/>
      <c r="C23141" s="564"/>
      <c r="D23141" s="209"/>
      <c r="F23141" s="685"/>
    </row>
    <row r="23142" spans="2:6" s="55" customFormat="1" x14ac:dyDescent="0.25">
      <c r="B23142" s="209"/>
      <c r="C23142" s="564"/>
      <c r="D23142" s="209"/>
      <c r="F23142" s="685"/>
    </row>
    <row r="23143" spans="2:6" s="55" customFormat="1" x14ac:dyDescent="0.25">
      <c r="B23143" s="209"/>
      <c r="C23143" s="564"/>
      <c r="D23143" s="209"/>
      <c r="F23143" s="685"/>
    </row>
    <row r="23144" spans="2:6" s="55" customFormat="1" x14ac:dyDescent="0.25">
      <c r="B23144" s="209"/>
      <c r="C23144" s="564"/>
      <c r="D23144" s="209"/>
      <c r="F23144" s="685"/>
    </row>
    <row r="23145" spans="2:6" s="55" customFormat="1" x14ac:dyDescent="0.25">
      <c r="B23145" s="209"/>
      <c r="C23145" s="564"/>
      <c r="D23145" s="209"/>
      <c r="F23145" s="685"/>
    </row>
    <row r="23146" spans="2:6" s="55" customFormat="1" x14ac:dyDescent="0.25">
      <c r="B23146" s="209"/>
      <c r="C23146" s="564"/>
      <c r="D23146" s="209"/>
      <c r="F23146" s="685"/>
    </row>
    <row r="23147" spans="2:6" s="55" customFormat="1" x14ac:dyDescent="0.25">
      <c r="B23147" s="209"/>
      <c r="C23147" s="564"/>
      <c r="D23147" s="209"/>
      <c r="F23147" s="685"/>
    </row>
    <row r="23148" spans="2:6" s="55" customFormat="1" x14ac:dyDescent="0.25">
      <c r="B23148" s="209"/>
      <c r="C23148" s="564"/>
      <c r="D23148" s="209"/>
      <c r="F23148" s="685"/>
    </row>
    <row r="23149" spans="2:6" s="55" customFormat="1" x14ac:dyDescent="0.25">
      <c r="B23149" s="209"/>
      <c r="C23149" s="564"/>
      <c r="D23149" s="209"/>
      <c r="F23149" s="685"/>
    </row>
    <row r="23150" spans="2:6" s="55" customFormat="1" x14ac:dyDescent="0.25">
      <c r="B23150" s="209"/>
      <c r="C23150" s="564"/>
      <c r="D23150" s="209"/>
      <c r="F23150" s="685"/>
    </row>
    <row r="23151" spans="2:6" s="55" customFormat="1" x14ac:dyDescent="0.25">
      <c r="B23151" s="209"/>
      <c r="C23151" s="564"/>
      <c r="D23151" s="209"/>
      <c r="F23151" s="685"/>
    </row>
    <row r="23152" spans="2:6" s="55" customFormat="1" x14ac:dyDescent="0.25">
      <c r="B23152" s="209"/>
      <c r="C23152" s="564"/>
      <c r="D23152" s="209"/>
      <c r="F23152" s="685"/>
    </row>
    <row r="23153" spans="2:6" s="55" customFormat="1" x14ac:dyDescent="0.25">
      <c r="B23153" s="209"/>
      <c r="C23153" s="564"/>
      <c r="D23153" s="209"/>
      <c r="F23153" s="685"/>
    </row>
    <row r="23154" spans="2:6" s="55" customFormat="1" x14ac:dyDescent="0.25">
      <c r="B23154" s="209"/>
      <c r="C23154" s="564"/>
      <c r="D23154" s="209"/>
      <c r="F23154" s="685"/>
    </row>
    <row r="23155" spans="2:6" s="55" customFormat="1" x14ac:dyDescent="0.25">
      <c r="B23155" s="209"/>
      <c r="C23155" s="564"/>
      <c r="D23155" s="209"/>
      <c r="F23155" s="685"/>
    </row>
    <row r="23156" spans="2:6" s="55" customFormat="1" x14ac:dyDescent="0.25">
      <c r="B23156" s="209"/>
      <c r="C23156" s="564"/>
      <c r="D23156" s="209"/>
      <c r="F23156" s="685"/>
    </row>
    <row r="23157" spans="2:6" s="55" customFormat="1" x14ac:dyDescent="0.25">
      <c r="B23157" s="209"/>
      <c r="C23157" s="564"/>
      <c r="D23157" s="209"/>
      <c r="F23157" s="685"/>
    </row>
    <row r="23158" spans="2:6" s="55" customFormat="1" x14ac:dyDescent="0.25">
      <c r="B23158" s="209"/>
      <c r="C23158" s="564"/>
      <c r="D23158" s="209"/>
      <c r="F23158" s="685"/>
    </row>
    <row r="23159" spans="2:6" s="55" customFormat="1" x14ac:dyDescent="0.25">
      <c r="B23159" s="209"/>
      <c r="C23159" s="564"/>
      <c r="D23159" s="209"/>
      <c r="F23159" s="685"/>
    </row>
    <row r="23160" spans="2:6" s="55" customFormat="1" x14ac:dyDescent="0.25">
      <c r="B23160" s="209"/>
      <c r="C23160" s="564"/>
      <c r="D23160" s="209"/>
      <c r="F23160" s="685"/>
    </row>
    <row r="23161" spans="2:6" s="55" customFormat="1" x14ac:dyDescent="0.25">
      <c r="B23161" s="209"/>
      <c r="C23161" s="564"/>
      <c r="D23161" s="209"/>
      <c r="F23161" s="685"/>
    </row>
    <row r="23162" spans="2:6" s="55" customFormat="1" x14ac:dyDescent="0.25">
      <c r="B23162" s="209"/>
      <c r="C23162" s="564"/>
      <c r="D23162" s="209"/>
      <c r="F23162" s="685"/>
    </row>
    <row r="23163" spans="2:6" s="55" customFormat="1" x14ac:dyDescent="0.25">
      <c r="B23163" s="209"/>
      <c r="C23163" s="564"/>
      <c r="D23163" s="209"/>
      <c r="F23163" s="685"/>
    </row>
    <row r="23164" spans="2:6" s="55" customFormat="1" x14ac:dyDescent="0.25">
      <c r="B23164" s="209"/>
      <c r="C23164" s="564"/>
      <c r="D23164" s="209"/>
      <c r="F23164" s="685"/>
    </row>
    <row r="23165" spans="2:6" s="55" customFormat="1" x14ac:dyDescent="0.25">
      <c r="B23165" s="209"/>
      <c r="C23165" s="564"/>
      <c r="D23165" s="209"/>
      <c r="F23165" s="685"/>
    </row>
    <row r="23166" spans="2:6" s="55" customFormat="1" x14ac:dyDescent="0.25">
      <c r="B23166" s="209"/>
      <c r="C23166" s="564"/>
      <c r="D23166" s="209"/>
      <c r="F23166" s="685"/>
    </row>
    <row r="23167" spans="2:6" s="55" customFormat="1" x14ac:dyDescent="0.25">
      <c r="B23167" s="209"/>
      <c r="C23167" s="564"/>
      <c r="D23167" s="209"/>
      <c r="F23167" s="685"/>
    </row>
    <row r="23168" spans="2:6" s="55" customFormat="1" x14ac:dyDescent="0.25">
      <c r="B23168" s="209"/>
      <c r="C23168" s="564"/>
      <c r="D23168" s="209"/>
      <c r="F23168" s="685"/>
    </row>
    <row r="23169" spans="2:6" s="55" customFormat="1" x14ac:dyDescent="0.25">
      <c r="B23169" s="209"/>
      <c r="C23169" s="564"/>
      <c r="D23169" s="209"/>
      <c r="F23169" s="685"/>
    </row>
    <row r="23170" spans="2:6" s="55" customFormat="1" x14ac:dyDescent="0.25">
      <c r="B23170" s="209"/>
      <c r="C23170" s="564"/>
      <c r="D23170" s="209"/>
      <c r="F23170" s="685"/>
    </row>
    <row r="23171" spans="2:6" s="55" customFormat="1" x14ac:dyDescent="0.25">
      <c r="B23171" s="209"/>
      <c r="C23171" s="564"/>
      <c r="D23171" s="209"/>
      <c r="F23171" s="685"/>
    </row>
    <row r="23172" spans="2:6" s="55" customFormat="1" x14ac:dyDescent="0.25">
      <c r="B23172" s="209"/>
      <c r="C23172" s="564"/>
      <c r="D23172" s="209"/>
      <c r="F23172" s="685"/>
    </row>
    <row r="23173" spans="2:6" s="55" customFormat="1" x14ac:dyDescent="0.25">
      <c r="B23173" s="209"/>
      <c r="C23173" s="564"/>
      <c r="D23173" s="209"/>
      <c r="F23173" s="685"/>
    </row>
    <row r="23174" spans="2:6" s="55" customFormat="1" x14ac:dyDescent="0.25">
      <c r="B23174" s="209"/>
      <c r="C23174" s="564"/>
      <c r="D23174" s="209"/>
      <c r="F23174" s="685"/>
    </row>
    <row r="23175" spans="2:6" s="55" customFormat="1" x14ac:dyDescent="0.25">
      <c r="B23175" s="209"/>
      <c r="C23175" s="564"/>
      <c r="D23175" s="209"/>
      <c r="F23175" s="685"/>
    </row>
    <row r="23176" spans="2:6" s="55" customFormat="1" x14ac:dyDescent="0.25">
      <c r="B23176" s="209"/>
      <c r="C23176" s="564"/>
      <c r="D23176" s="209"/>
      <c r="F23176" s="685"/>
    </row>
    <row r="23177" spans="2:6" s="55" customFormat="1" x14ac:dyDescent="0.25">
      <c r="B23177" s="209"/>
      <c r="C23177" s="564"/>
      <c r="D23177" s="209"/>
      <c r="F23177" s="685"/>
    </row>
    <row r="23178" spans="2:6" s="55" customFormat="1" x14ac:dyDescent="0.25">
      <c r="B23178" s="209"/>
      <c r="C23178" s="564"/>
      <c r="D23178" s="209"/>
      <c r="F23178" s="685"/>
    </row>
    <row r="23179" spans="2:6" s="55" customFormat="1" x14ac:dyDescent="0.25">
      <c r="B23179" s="209"/>
      <c r="C23179" s="564"/>
      <c r="D23179" s="209"/>
      <c r="F23179" s="685"/>
    </row>
    <row r="23180" spans="2:6" s="55" customFormat="1" x14ac:dyDescent="0.25">
      <c r="B23180" s="209"/>
      <c r="C23180" s="564"/>
      <c r="D23180" s="209"/>
      <c r="F23180" s="685"/>
    </row>
    <row r="23181" spans="2:6" s="55" customFormat="1" x14ac:dyDescent="0.25">
      <c r="B23181" s="209"/>
      <c r="C23181" s="564"/>
      <c r="D23181" s="209"/>
      <c r="F23181" s="685"/>
    </row>
    <row r="23182" spans="2:6" s="55" customFormat="1" x14ac:dyDescent="0.25">
      <c r="B23182" s="209"/>
      <c r="C23182" s="564"/>
      <c r="D23182" s="209"/>
      <c r="F23182" s="685"/>
    </row>
    <row r="23183" spans="2:6" s="55" customFormat="1" x14ac:dyDescent="0.25">
      <c r="B23183" s="209"/>
      <c r="C23183" s="564"/>
      <c r="D23183" s="209"/>
      <c r="F23183" s="685"/>
    </row>
    <row r="23184" spans="2:6" s="55" customFormat="1" x14ac:dyDescent="0.25">
      <c r="B23184" s="209"/>
      <c r="C23184" s="564"/>
      <c r="D23184" s="209"/>
      <c r="F23184" s="685"/>
    </row>
    <row r="23185" spans="2:6" s="55" customFormat="1" x14ac:dyDescent="0.25">
      <c r="B23185" s="209"/>
      <c r="C23185" s="564"/>
      <c r="D23185" s="209"/>
      <c r="F23185" s="685"/>
    </row>
    <row r="23186" spans="2:6" s="55" customFormat="1" x14ac:dyDescent="0.25">
      <c r="B23186" s="209"/>
      <c r="C23186" s="564"/>
      <c r="D23186" s="209"/>
      <c r="F23186" s="685"/>
    </row>
    <row r="23187" spans="2:6" s="55" customFormat="1" x14ac:dyDescent="0.25">
      <c r="B23187" s="209"/>
      <c r="C23187" s="564"/>
      <c r="D23187" s="209"/>
      <c r="F23187" s="685"/>
    </row>
    <row r="23188" spans="2:6" s="55" customFormat="1" x14ac:dyDescent="0.25">
      <c r="B23188" s="209"/>
      <c r="C23188" s="564"/>
      <c r="D23188" s="209"/>
      <c r="F23188" s="685"/>
    </row>
    <row r="23189" spans="2:6" s="55" customFormat="1" x14ac:dyDescent="0.25">
      <c r="B23189" s="209"/>
      <c r="C23189" s="564"/>
      <c r="D23189" s="209"/>
      <c r="F23189" s="685"/>
    </row>
    <row r="23190" spans="2:6" s="55" customFormat="1" x14ac:dyDescent="0.25">
      <c r="B23190" s="209"/>
      <c r="C23190" s="564"/>
      <c r="D23190" s="209"/>
      <c r="F23190" s="685"/>
    </row>
    <row r="23191" spans="2:6" s="55" customFormat="1" x14ac:dyDescent="0.25">
      <c r="B23191" s="209"/>
      <c r="C23191" s="564"/>
      <c r="D23191" s="209"/>
      <c r="F23191" s="685"/>
    </row>
    <row r="23192" spans="2:6" s="55" customFormat="1" x14ac:dyDescent="0.25">
      <c r="B23192" s="209"/>
      <c r="C23192" s="564"/>
      <c r="D23192" s="209"/>
      <c r="F23192" s="685"/>
    </row>
    <row r="23193" spans="2:6" s="55" customFormat="1" x14ac:dyDescent="0.25">
      <c r="B23193" s="209"/>
      <c r="C23193" s="564"/>
      <c r="D23193" s="209"/>
      <c r="F23193" s="685"/>
    </row>
    <row r="23194" spans="2:6" s="55" customFormat="1" x14ac:dyDescent="0.25">
      <c r="B23194" s="209"/>
      <c r="C23194" s="564"/>
      <c r="D23194" s="209"/>
      <c r="F23194" s="685"/>
    </row>
    <row r="23195" spans="2:6" s="55" customFormat="1" x14ac:dyDescent="0.25">
      <c r="B23195" s="209"/>
      <c r="C23195" s="564"/>
      <c r="D23195" s="209"/>
      <c r="F23195" s="685"/>
    </row>
    <row r="23196" spans="2:6" s="55" customFormat="1" x14ac:dyDescent="0.25">
      <c r="B23196" s="209"/>
      <c r="C23196" s="564"/>
      <c r="D23196" s="209"/>
      <c r="F23196" s="685"/>
    </row>
    <row r="23197" spans="2:6" s="55" customFormat="1" x14ac:dyDescent="0.25">
      <c r="B23197" s="209"/>
      <c r="C23197" s="564"/>
      <c r="D23197" s="209"/>
      <c r="F23197" s="685"/>
    </row>
    <row r="23198" spans="2:6" s="55" customFormat="1" x14ac:dyDescent="0.25">
      <c r="B23198" s="209"/>
      <c r="C23198" s="564"/>
      <c r="D23198" s="209"/>
      <c r="F23198" s="685"/>
    </row>
    <row r="23199" spans="2:6" s="55" customFormat="1" x14ac:dyDescent="0.25">
      <c r="B23199" s="209"/>
      <c r="C23199" s="564"/>
      <c r="D23199" s="209"/>
      <c r="F23199" s="685"/>
    </row>
    <row r="23200" spans="2:6" s="55" customFormat="1" x14ac:dyDescent="0.25">
      <c r="B23200" s="209"/>
      <c r="C23200" s="564"/>
      <c r="D23200" s="209"/>
      <c r="F23200" s="685"/>
    </row>
    <row r="23201" spans="2:6" s="55" customFormat="1" x14ac:dyDescent="0.25">
      <c r="B23201" s="209"/>
      <c r="C23201" s="564"/>
      <c r="D23201" s="209"/>
      <c r="F23201" s="685"/>
    </row>
    <row r="23202" spans="2:6" s="55" customFormat="1" x14ac:dyDescent="0.25">
      <c r="B23202" s="209"/>
      <c r="C23202" s="564"/>
      <c r="D23202" s="209"/>
      <c r="F23202" s="685"/>
    </row>
    <row r="23203" spans="2:6" s="55" customFormat="1" x14ac:dyDescent="0.25">
      <c r="B23203" s="209"/>
      <c r="C23203" s="564"/>
      <c r="D23203" s="209"/>
      <c r="F23203" s="685"/>
    </row>
    <row r="23204" spans="2:6" s="55" customFormat="1" x14ac:dyDescent="0.25">
      <c r="B23204" s="209"/>
      <c r="C23204" s="564"/>
      <c r="D23204" s="209"/>
      <c r="F23204" s="685"/>
    </row>
    <row r="23205" spans="2:6" s="55" customFormat="1" x14ac:dyDescent="0.25">
      <c r="B23205" s="209"/>
      <c r="C23205" s="564"/>
      <c r="D23205" s="209"/>
      <c r="F23205" s="685"/>
    </row>
    <row r="23206" spans="2:6" s="55" customFormat="1" x14ac:dyDescent="0.25">
      <c r="B23206" s="209"/>
      <c r="C23206" s="564"/>
      <c r="D23206" s="209"/>
      <c r="F23206" s="685"/>
    </row>
    <row r="23207" spans="2:6" s="55" customFormat="1" x14ac:dyDescent="0.25">
      <c r="B23207" s="209"/>
      <c r="C23207" s="564"/>
      <c r="D23207" s="209"/>
      <c r="F23207" s="685"/>
    </row>
    <row r="23208" spans="2:6" s="55" customFormat="1" x14ac:dyDescent="0.25">
      <c r="B23208" s="209"/>
      <c r="C23208" s="564"/>
      <c r="D23208" s="209"/>
      <c r="F23208" s="685"/>
    </row>
    <row r="23209" spans="2:6" s="55" customFormat="1" x14ac:dyDescent="0.25">
      <c r="B23209" s="209"/>
      <c r="C23209" s="564"/>
      <c r="D23209" s="209"/>
      <c r="F23209" s="685"/>
    </row>
    <row r="23210" spans="2:6" s="55" customFormat="1" x14ac:dyDescent="0.25">
      <c r="B23210" s="209"/>
      <c r="C23210" s="564"/>
      <c r="D23210" s="209"/>
      <c r="F23210" s="685"/>
    </row>
    <row r="23211" spans="2:6" s="55" customFormat="1" x14ac:dyDescent="0.25">
      <c r="B23211" s="209"/>
      <c r="C23211" s="564"/>
      <c r="D23211" s="209"/>
      <c r="F23211" s="685"/>
    </row>
    <row r="23212" spans="2:6" s="55" customFormat="1" x14ac:dyDescent="0.25">
      <c r="B23212" s="209"/>
      <c r="C23212" s="564"/>
      <c r="D23212" s="209"/>
      <c r="F23212" s="685"/>
    </row>
    <row r="23213" spans="2:6" s="55" customFormat="1" x14ac:dyDescent="0.25">
      <c r="B23213" s="209"/>
      <c r="C23213" s="564"/>
      <c r="D23213" s="209"/>
      <c r="F23213" s="685"/>
    </row>
    <row r="23214" spans="2:6" s="55" customFormat="1" x14ac:dyDescent="0.25">
      <c r="B23214" s="209"/>
      <c r="C23214" s="564"/>
      <c r="D23214" s="209"/>
      <c r="F23214" s="685"/>
    </row>
    <row r="23215" spans="2:6" s="55" customFormat="1" x14ac:dyDescent="0.25">
      <c r="B23215" s="209"/>
      <c r="C23215" s="564"/>
      <c r="D23215" s="209"/>
      <c r="F23215" s="685"/>
    </row>
    <row r="23216" spans="2:6" s="55" customFormat="1" x14ac:dyDescent="0.25">
      <c r="B23216" s="209"/>
      <c r="C23216" s="564"/>
      <c r="D23216" s="209"/>
      <c r="F23216" s="685"/>
    </row>
    <row r="23217" spans="2:6" s="55" customFormat="1" x14ac:dyDescent="0.25">
      <c r="B23217" s="209"/>
      <c r="C23217" s="564"/>
      <c r="D23217" s="209"/>
      <c r="F23217" s="685"/>
    </row>
    <row r="23218" spans="2:6" s="55" customFormat="1" x14ac:dyDescent="0.25">
      <c r="B23218" s="209"/>
      <c r="C23218" s="564"/>
      <c r="D23218" s="209"/>
      <c r="F23218" s="685"/>
    </row>
    <row r="23219" spans="2:6" s="55" customFormat="1" x14ac:dyDescent="0.25">
      <c r="B23219" s="209"/>
      <c r="C23219" s="564"/>
      <c r="D23219" s="209"/>
      <c r="F23219" s="685"/>
    </row>
    <row r="23220" spans="2:6" s="55" customFormat="1" x14ac:dyDescent="0.25">
      <c r="B23220" s="209"/>
      <c r="C23220" s="564"/>
      <c r="D23220" s="209"/>
      <c r="F23220" s="685"/>
    </row>
    <row r="23221" spans="2:6" s="55" customFormat="1" x14ac:dyDescent="0.25">
      <c r="B23221" s="209"/>
      <c r="C23221" s="564"/>
      <c r="D23221" s="209"/>
      <c r="F23221" s="685"/>
    </row>
    <row r="23222" spans="2:6" s="55" customFormat="1" x14ac:dyDescent="0.25">
      <c r="B23222" s="209"/>
      <c r="C23222" s="564"/>
      <c r="D23222" s="209"/>
      <c r="F23222" s="685"/>
    </row>
    <row r="23223" spans="2:6" s="55" customFormat="1" x14ac:dyDescent="0.25">
      <c r="B23223" s="209"/>
      <c r="C23223" s="564"/>
      <c r="D23223" s="209"/>
      <c r="F23223" s="685"/>
    </row>
    <row r="23224" spans="2:6" s="55" customFormat="1" x14ac:dyDescent="0.25">
      <c r="B23224" s="209"/>
      <c r="C23224" s="564"/>
      <c r="D23224" s="209"/>
      <c r="F23224" s="685"/>
    </row>
    <row r="23225" spans="2:6" s="55" customFormat="1" x14ac:dyDescent="0.25">
      <c r="B23225" s="209"/>
      <c r="C23225" s="564"/>
      <c r="D23225" s="209"/>
      <c r="F23225" s="685"/>
    </row>
    <row r="23226" spans="2:6" s="55" customFormat="1" x14ac:dyDescent="0.25">
      <c r="B23226" s="209"/>
      <c r="C23226" s="564"/>
      <c r="D23226" s="209"/>
      <c r="F23226" s="685"/>
    </row>
    <row r="23227" spans="2:6" s="55" customFormat="1" x14ac:dyDescent="0.25">
      <c r="B23227" s="209"/>
      <c r="C23227" s="564"/>
      <c r="D23227" s="209"/>
      <c r="F23227" s="685"/>
    </row>
    <row r="23228" spans="2:6" s="55" customFormat="1" x14ac:dyDescent="0.25">
      <c r="B23228" s="209"/>
      <c r="C23228" s="564"/>
      <c r="D23228" s="209"/>
      <c r="F23228" s="685"/>
    </row>
    <row r="23229" spans="2:6" s="55" customFormat="1" x14ac:dyDescent="0.25">
      <c r="B23229" s="209"/>
      <c r="C23229" s="564"/>
      <c r="D23229" s="209"/>
      <c r="F23229" s="685"/>
    </row>
    <row r="23230" spans="2:6" s="55" customFormat="1" x14ac:dyDescent="0.25">
      <c r="B23230" s="209"/>
      <c r="C23230" s="564"/>
      <c r="D23230" s="209"/>
      <c r="F23230" s="685"/>
    </row>
    <row r="23231" spans="2:6" s="55" customFormat="1" x14ac:dyDescent="0.25">
      <c r="B23231" s="209"/>
      <c r="C23231" s="564"/>
      <c r="D23231" s="209"/>
      <c r="F23231" s="685"/>
    </row>
    <row r="23232" spans="2:6" s="55" customFormat="1" x14ac:dyDescent="0.25">
      <c r="B23232" s="209"/>
      <c r="C23232" s="564"/>
      <c r="D23232" s="209"/>
      <c r="F23232" s="685"/>
    </row>
    <row r="23233" spans="2:6" s="55" customFormat="1" x14ac:dyDescent="0.25">
      <c r="B23233" s="209"/>
      <c r="C23233" s="564"/>
      <c r="D23233" s="209"/>
      <c r="F23233" s="685"/>
    </row>
    <row r="23234" spans="2:6" s="55" customFormat="1" x14ac:dyDescent="0.25">
      <c r="B23234" s="209"/>
      <c r="C23234" s="564"/>
      <c r="D23234" s="209"/>
      <c r="F23234" s="685"/>
    </row>
    <row r="23235" spans="2:6" s="55" customFormat="1" x14ac:dyDescent="0.25">
      <c r="B23235" s="209"/>
      <c r="C23235" s="564"/>
      <c r="D23235" s="209"/>
      <c r="F23235" s="685"/>
    </row>
    <row r="23236" spans="2:6" s="55" customFormat="1" x14ac:dyDescent="0.25">
      <c r="B23236" s="209"/>
      <c r="C23236" s="564"/>
      <c r="D23236" s="209"/>
      <c r="F23236" s="685"/>
    </row>
    <row r="23237" spans="2:6" s="55" customFormat="1" x14ac:dyDescent="0.25">
      <c r="B23237" s="209"/>
      <c r="C23237" s="564"/>
      <c r="D23237" s="209"/>
      <c r="F23237" s="685"/>
    </row>
    <row r="23238" spans="2:6" s="55" customFormat="1" x14ac:dyDescent="0.25">
      <c r="B23238" s="209"/>
      <c r="C23238" s="564"/>
      <c r="D23238" s="209"/>
      <c r="F23238" s="685"/>
    </row>
    <row r="23239" spans="2:6" s="55" customFormat="1" x14ac:dyDescent="0.25">
      <c r="B23239" s="209"/>
      <c r="C23239" s="564"/>
      <c r="D23239" s="209"/>
      <c r="F23239" s="685"/>
    </row>
    <row r="23240" spans="2:6" s="55" customFormat="1" x14ac:dyDescent="0.25">
      <c r="B23240" s="209"/>
      <c r="C23240" s="564"/>
      <c r="D23240" s="209"/>
      <c r="F23240" s="685"/>
    </row>
    <row r="23241" spans="2:6" s="55" customFormat="1" x14ac:dyDescent="0.25">
      <c r="B23241" s="209"/>
      <c r="C23241" s="564"/>
      <c r="D23241" s="209"/>
      <c r="F23241" s="685"/>
    </row>
    <row r="23242" spans="2:6" s="55" customFormat="1" x14ac:dyDescent="0.25">
      <c r="B23242" s="209"/>
      <c r="C23242" s="564"/>
      <c r="D23242" s="209"/>
      <c r="F23242" s="685"/>
    </row>
    <row r="23243" spans="2:6" s="55" customFormat="1" x14ac:dyDescent="0.25">
      <c r="B23243" s="209"/>
      <c r="C23243" s="564"/>
      <c r="D23243" s="209"/>
      <c r="F23243" s="685"/>
    </row>
    <row r="23244" spans="2:6" s="55" customFormat="1" x14ac:dyDescent="0.25">
      <c r="B23244" s="209"/>
      <c r="C23244" s="564"/>
      <c r="D23244" s="209"/>
      <c r="F23244" s="685"/>
    </row>
    <row r="23245" spans="2:6" s="55" customFormat="1" x14ac:dyDescent="0.25">
      <c r="B23245" s="209"/>
      <c r="C23245" s="564"/>
      <c r="D23245" s="209"/>
      <c r="F23245" s="685"/>
    </row>
    <row r="23246" spans="2:6" s="55" customFormat="1" x14ac:dyDescent="0.25">
      <c r="B23246" s="209"/>
      <c r="C23246" s="564"/>
      <c r="D23246" s="209"/>
      <c r="F23246" s="685"/>
    </row>
    <row r="23247" spans="2:6" s="55" customFormat="1" x14ac:dyDescent="0.25">
      <c r="B23247" s="209"/>
      <c r="C23247" s="564"/>
      <c r="D23247" s="209"/>
      <c r="F23247" s="685"/>
    </row>
    <row r="23248" spans="2:6" s="55" customFormat="1" x14ac:dyDescent="0.25">
      <c r="B23248" s="209"/>
      <c r="C23248" s="564"/>
      <c r="D23248" s="209"/>
      <c r="F23248" s="685"/>
    </row>
    <row r="23249" spans="2:6" s="55" customFormat="1" x14ac:dyDescent="0.25">
      <c r="B23249" s="209"/>
      <c r="C23249" s="564"/>
      <c r="D23249" s="209"/>
      <c r="F23249" s="685"/>
    </row>
    <row r="23250" spans="2:6" s="55" customFormat="1" x14ac:dyDescent="0.25">
      <c r="B23250" s="209"/>
      <c r="C23250" s="564"/>
      <c r="D23250" s="209"/>
      <c r="F23250" s="685"/>
    </row>
    <row r="23251" spans="2:6" s="55" customFormat="1" x14ac:dyDescent="0.25">
      <c r="B23251" s="209"/>
      <c r="C23251" s="564"/>
      <c r="D23251" s="209"/>
      <c r="F23251" s="685"/>
    </row>
    <row r="23252" spans="2:6" s="55" customFormat="1" x14ac:dyDescent="0.25">
      <c r="B23252" s="209"/>
      <c r="C23252" s="564"/>
      <c r="D23252" s="209"/>
      <c r="F23252" s="685"/>
    </row>
    <row r="23253" spans="2:6" s="55" customFormat="1" x14ac:dyDescent="0.25">
      <c r="B23253" s="209"/>
      <c r="C23253" s="564"/>
      <c r="D23253" s="209"/>
      <c r="F23253" s="685"/>
    </row>
    <row r="23254" spans="2:6" s="55" customFormat="1" x14ac:dyDescent="0.25">
      <c r="B23254" s="209"/>
      <c r="C23254" s="564"/>
      <c r="D23254" s="209"/>
      <c r="F23254" s="685"/>
    </row>
    <row r="23255" spans="2:6" s="55" customFormat="1" x14ac:dyDescent="0.25">
      <c r="B23255" s="209"/>
      <c r="C23255" s="564"/>
      <c r="D23255" s="209"/>
      <c r="F23255" s="685"/>
    </row>
    <row r="23256" spans="2:6" s="55" customFormat="1" x14ac:dyDescent="0.25">
      <c r="B23256" s="209"/>
      <c r="C23256" s="564"/>
      <c r="D23256" s="209"/>
      <c r="F23256" s="685"/>
    </row>
    <row r="23257" spans="2:6" s="55" customFormat="1" x14ac:dyDescent="0.25">
      <c r="B23257" s="209"/>
      <c r="C23257" s="564"/>
      <c r="D23257" s="209"/>
      <c r="F23257" s="685"/>
    </row>
    <row r="23258" spans="2:6" s="55" customFormat="1" x14ac:dyDescent="0.25">
      <c r="B23258" s="209"/>
      <c r="C23258" s="564"/>
      <c r="D23258" s="209"/>
      <c r="F23258" s="685"/>
    </row>
    <row r="23259" spans="2:6" s="55" customFormat="1" x14ac:dyDescent="0.25">
      <c r="B23259" s="209"/>
      <c r="C23259" s="564"/>
      <c r="D23259" s="209"/>
      <c r="F23259" s="685"/>
    </row>
    <row r="23260" spans="2:6" s="55" customFormat="1" x14ac:dyDescent="0.25">
      <c r="B23260" s="209"/>
      <c r="C23260" s="564"/>
      <c r="D23260" s="209"/>
      <c r="F23260" s="685"/>
    </row>
    <row r="23261" spans="2:6" s="55" customFormat="1" x14ac:dyDescent="0.25">
      <c r="B23261" s="209"/>
      <c r="C23261" s="564"/>
      <c r="D23261" s="209"/>
      <c r="F23261" s="685"/>
    </row>
    <row r="23262" spans="2:6" s="55" customFormat="1" x14ac:dyDescent="0.25">
      <c r="B23262" s="209"/>
      <c r="C23262" s="564"/>
      <c r="D23262" s="209"/>
      <c r="F23262" s="685"/>
    </row>
    <row r="23263" spans="2:6" s="55" customFormat="1" x14ac:dyDescent="0.25">
      <c r="B23263" s="209"/>
      <c r="C23263" s="564"/>
      <c r="D23263" s="209"/>
      <c r="F23263" s="685"/>
    </row>
    <row r="23264" spans="2:6" s="55" customFormat="1" x14ac:dyDescent="0.25">
      <c r="B23264" s="209"/>
      <c r="C23264" s="564"/>
      <c r="D23264" s="209"/>
      <c r="F23264" s="685"/>
    </row>
    <row r="23265" spans="2:6" s="55" customFormat="1" x14ac:dyDescent="0.25">
      <c r="B23265" s="209"/>
      <c r="C23265" s="564"/>
      <c r="D23265" s="209"/>
      <c r="F23265" s="685"/>
    </row>
    <row r="23266" spans="2:6" s="55" customFormat="1" x14ac:dyDescent="0.25">
      <c r="B23266" s="209"/>
      <c r="C23266" s="564"/>
      <c r="D23266" s="209"/>
      <c r="F23266" s="685"/>
    </row>
    <row r="23267" spans="2:6" s="55" customFormat="1" x14ac:dyDescent="0.25">
      <c r="B23267" s="209"/>
      <c r="C23267" s="564"/>
      <c r="D23267" s="209"/>
      <c r="F23267" s="685"/>
    </row>
    <row r="23268" spans="2:6" s="55" customFormat="1" x14ac:dyDescent="0.25">
      <c r="B23268" s="209"/>
      <c r="C23268" s="564"/>
      <c r="D23268" s="209"/>
      <c r="F23268" s="685"/>
    </row>
    <row r="23269" spans="2:6" s="55" customFormat="1" x14ac:dyDescent="0.25">
      <c r="B23269" s="209"/>
      <c r="C23269" s="564"/>
      <c r="D23269" s="209"/>
      <c r="F23269" s="685"/>
    </row>
    <row r="23270" spans="2:6" s="55" customFormat="1" x14ac:dyDescent="0.25">
      <c r="B23270" s="209"/>
      <c r="C23270" s="564"/>
      <c r="D23270" s="209"/>
      <c r="F23270" s="685"/>
    </row>
    <row r="23271" spans="2:6" s="55" customFormat="1" x14ac:dyDescent="0.25">
      <c r="B23271" s="209"/>
      <c r="C23271" s="564"/>
      <c r="D23271" s="209"/>
      <c r="F23271" s="685"/>
    </row>
    <row r="23272" spans="2:6" s="55" customFormat="1" x14ac:dyDescent="0.25">
      <c r="B23272" s="209"/>
      <c r="C23272" s="564"/>
      <c r="D23272" s="209"/>
      <c r="F23272" s="685"/>
    </row>
    <row r="23273" spans="2:6" s="55" customFormat="1" x14ac:dyDescent="0.25">
      <c r="B23273" s="209"/>
      <c r="C23273" s="564"/>
      <c r="D23273" s="209"/>
      <c r="F23273" s="685"/>
    </row>
    <row r="23274" spans="2:6" s="55" customFormat="1" x14ac:dyDescent="0.25">
      <c r="B23274" s="209"/>
      <c r="C23274" s="564"/>
      <c r="D23274" s="209"/>
      <c r="F23274" s="685"/>
    </row>
    <row r="23275" spans="2:6" s="55" customFormat="1" x14ac:dyDescent="0.25">
      <c r="B23275" s="209"/>
      <c r="C23275" s="564"/>
      <c r="D23275" s="209"/>
      <c r="F23275" s="685"/>
    </row>
    <row r="23276" spans="2:6" s="55" customFormat="1" x14ac:dyDescent="0.25">
      <c r="B23276" s="209"/>
      <c r="C23276" s="564"/>
      <c r="D23276" s="209"/>
      <c r="F23276" s="685"/>
    </row>
    <row r="23277" spans="2:6" s="55" customFormat="1" x14ac:dyDescent="0.25">
      <c r="B23277" s="209"/>
      <c r="C23277" s="564"/>
      <c r="D23277" s="209"/>
      <c r="F23277" s="685"/>
    </row>
    <row r="23278" spans="2:6" s="55" customFormat="1" x14ac:dyDescent="0.25">
      <c r="B23278" s="209"/>
      <c r="C23278" s="564"/>
      <c r="D23278" s="209"/>
      <c r="F23278" s="685"/>
    </row>
    <row r="23279" spans="2:6" s="55" customFormat="1" x14ac:dyDescent="0.25">
      <c r="B23279" s="209"/>
      <c r="C23279" s="564"/>
      <c r="D23279" s="209"/>
      <c r="F23279" s="685"/>
    </row>
    <row r="23280" spans="2:6" s="55" customFormat="1" x14ac:dyDescent="0.25">
      <c r="B23280" s="209"/>
      <c r="C23280" s="564"/>
      <c r="D23280" s="209"/>
      <c r="F23280" s="685"/>
    </row>
    <row r="23281" spans="2:6" s="55" customFormat="1" x14ac:dyDescent="0.25">
      <c r="B23281" s="209"/>
      <c r="C23281" s="564"/>
      <c r="D23281" s="209"/>
      <c r="F23281" s="685"/>
    </row>
    <row r="23282" spans="2:6" s="55" customFormat="1" x14ac:dyDescent="0.25">
      <c r="B23282" s="209"/>
      <c r="C23282" s="564"/>
      <c r="D23282" s="209"/>
      <c r="F23282" s="685"/>
    </row>
    <row r="23283" spans="2:6" s="55" customFormat="1" x14ac:dyDescent="0.25">
      <c r="B23283" s="209"/>
      <c r="C23283" s="564"/>
      <c r="D23283" s="209"/>
      <c r="F23283" s="685"/>
    </row>
    <row r="23284" spans="2:6" s="55" customFormat="1" x14ac:dyDescent="0.25">
      <c r="B23284" s="209"/>
      <c r="C23284" s="564"/>
      <c r="D23284" s="209"/>
      <c r="F23284" s="685"/>
    </row>
    <row r="23285" spans="2:6" s="55" customFormat="1" x14ac:dyDescent="0.25">
      <c r="B23285" s="209"/>
      <c r="C23285" s="564"/>
      <c r="D23285" s="209"/>
      <c r="F23285" s="685"/>
    </row>
    <row r="23286" spans="2:6" s="55" customFormat="1" x14ac:dyDescent="0.25">
      <c r="B23286" s="209"/>
      <c r="C23286" s="564"/>
      <c r="D23286" s="209"/>
      <c r="F23286" s="685"/>
    </row>
    <row r="23287" spans="2:6" s="55" customFormat="1" x14ac:dyDescent="0.25">
      <c r="B23287" s="209"/>
      <c r="C23287" s="564"/>
      <c r="D23287" s="209"/>
      <c r="F23287" s="685"/>
    </row>
    <row r="23288" spans="2:6" s="55" customFormat="1" x14ac:dyDescent="0.25">
      <c r="B23288" s="209"/>
      <c r="C23288" s="564"/>
      <c r="D23288" s="209"/>
      <c r="F23288" s="685"/>
    </row>
    <row r="23289" spans="2:6" s="55" customFormat="1" x14ac:dyDescent="0.25">
      <c r="B23289" s="209"/>
      <c r="C23289" s="564"/>
      <c r="D23289" s="209"/>
      <c r="F23289" s="685"/>
    </row>
    <row r="23290" spans="2:6" s="55" customFormat="1" x14ac:dyDescent="0.25">
      <c r="B23290" s="209"/>
      <c r="C23290" s="564"/>
      <c r="D23290" s="209"/>
      <c r="F23290" s="685"/>
    </row>
    <row r="23291" spans="2:6" s="55" customFormat="1" x14ac:dyDescent="0.25">
      <c r="B23291" s="209"/>
      <c r="C23291" s="564"/>
      <c r="D23291" s="209"/>
      <c r="F23291" s="685"/>
    </row>
    <row r="23292" spans="2:6" s="55" customFormat="1" x14ac:dyDescent="0.25">
      <c r="B23292" s="209"/>
      <c r="C23292" s="564"/>
      <c r="D23292" s="209"/>
      <c r="F23292" s="685"/>
    </row>
    <row r="23293" spans="2:6" s="55" customFormat="1" x14ac:dyDescent="0.25">
      <c r="B23293" s="209"/>
      <c r="C23293" s="564"/>
      <c r="D23293" s="209"/>
      <c r="F23293" s="685"/>
    </row>
    <row r="23294" spans="2:6" s="55" customFormat="1" x14ac:dyDescent="0.25">
      <c r="B23294" s="209"/>
      <c r="C23294" s="564"/>
      <c r="D23294" s="209"/>
      <c r="F23294" s="685"/>
    </row>
    <row r="23295" spans="2:6" s="55" customFormat="1" x14ac:dyDescent="0.25">
      <c r="B23295" s="209"/>
      <c r="C23295" s="564"/>
      <c r="D23295" s="209"/>
      <c r="F23295" s="685"/>
    </row>
    <row r="23296" spans="2:6" s="55" customFormat="1" x14ac:dyDescent="0.25">
      <c r="B23296" s="209"/>
      <c r="C23296" s="564"/>
      <c r="D23296" s="209"/>
      <c r="F23296" s="685"/>
    </row>
    <row r="23297" spans="2:6" s="55" customFormat="1" x14ac:dyDescent="0.25">
      <c r="B23297" s="209"/>
      <c r="C23297" s="564"/>
      <c r="D23297" s="209"/>
      <c r="F23297" s="685"/>
    </row>
    <row r="23298" spans="2:6" s="55" customFormat="1" x14ac:dyDescent="0.25">
      <c r="B23298" s="209"/>
      <c r="C23298" s="564"/>
      <c r="D23298" s="209"/>
      <c r="F23298" s="685"/>
    </row>
    <row r="23299" spans="2:6" s="55" customFormat="1" x14ac:dyDescent="0.25">
      <c r="B23299" s="209"/>
      <c r="C23299" s="564"/>
      <c r="D23299" s="209"/>
      <c r="F23299" s="685"/>
    </row>
    <row r="23300" spans="2:6" s="55" customFormat="1" x14ac:dyDescent="0.25">
      <c r="B23300" s="209"/>
      <c r="C23300" s="564"/>
      <c r="D23300" s="209"/>
      <c r="F23300" s="685"/>
    </row>
    <row r="23301" spans="2:6" s="55" customFormat="1" x14ac:dyDescent="0.25">
      <c r="B23301" s="209"/>
      <c r="C23301" s="564"/>
      <c r="D23301" s="209"/>
      <c r="F23301" s="685"/>
    </row>
    <row r="23302" spans="2:6" s="55" customFormat="1" x14ac:dyDescent="0.25">
      <c r="B23302" s="209"/>
      <c r="C23302" s="564"/>
      <c r="D23302" s="209"/>
      <c r="F23302" s="685"/>
    </row>
    <row r="23303" spans="2:6" s="55" customFormat="1" x14ac:dyDescent="0.25">
      <c r="B23303" s="209"/>
      <c r="C23303" s="564"/>
      <c r="D23303" s="209"/>
      <c r="F23303" s="685"/>
    </row>
    <row r="23304" spans="2:6" s="55" customFormat="1" x14ac:dyDescent="0.25">
      <c r="B23304" s="209"/>
      <c r="C23304" s="564"/>
      <c r="D23304" s="209"/>
      <c r="F23304" s="685"/>
    </row>
    <row r="23305" spans="2:6" s="55" customFormat="1" x14ac:dyDescent="0.25">
      <c r="B23305" s="209"/>
      <c r="C23305" s="564"/>
      <c r="D23305" s="209"/>
      <c r="F23305" s="685"/>
    </row>
    <row r="23306" spans="2:6" s="55" customFormat="1" x14ac:dyDescent="0.25">
      <c r="B23306" s="209"/>
      <c r="C23306" s="564"/>
      <c r="D23306" s="209"/>
      <c r="F23306" s="685"/>
    </row>
    <row r="23307" spans="2:6" s="55" customFormat="1" x14ac:dyDescent="0.25">
      <c r="B23307" s="209"/>
      <c r="C23307" s="564"/>
      <c r="D23307" s="209"/>
      <c r="F23307" s="685"/>
    </row>
    <row r="23308" spans="2:6" s="55" customFormat="1" x14ac:dyDescent="0.25">
      <c r="B23308" s="209"/>
      <c r="C23308" s="564"/>
      <c r="D23308" s="209"/>
      <c r="F23308" s="685"/>
    </row>
    <row r="23309" spans="2:6" s="55" customFormat="1" x14ac:dyDescent="0.25">
      <c r="B23309" s="209"/>
      <c r="C23309" s="564"/>
      <c r="D23309" s="209"/>
      <c r="F23309" s="685"/>
    </row>
    <row r="23310" spans="2:6" s="55" customFormat="1" x14ac:dyDescent="0.25">
      <c r="B23310" s="209"/>
      <c r="C23310" s="564"/>
      <c r="D23310" s="209"/>
      <c r="F23310" s="685"/>
    </row>
    <row r="23311" spans="2:6" s="55" customFormat="1" x14ac:dyDescent="0.25">
      <c r="B23311" s="209"/>
      <c r="C23311" s="564"/>
      <c r="D23311" s="209"/>
      <c r="F23311" s="685"/>
    </row>
    <row r="23312" spans="2:6" s="55" customFormat="1" x14ac:dyDescent="0.25">
      <c r="B23312" s="209"/>
      <c r="C23312" s="564"/>
      <c r="D23312" s="209"/>
      <c r="F23312" s="685"/>
    </row>
    <row r="23313" spans="2:6" s="55" customFormat="1" x14ac:dyDescent="0.25">
      <c r="B23313" s="209"/>
      <c r="C23313" s="564"/>
      <c r="D23313" s="209"/>
      <c r="F23313" s="685"/>
    </row>
    <row r="23314" spans="2:6" s="55" customFormat="1" x14ac:dyDescent="0.25">
      <c r="B23314" s="209"/>
      <c r="C23314" s="564"/>
      <c r="D23314" s="209"/>
      <c r="F23314" s="685"/>
    </row>
    <row r="23315" spans="2:6" s="55" customFormat="1" x14ac:dyDescent="0.25">
      <c r="B23315" s="209"/>
      <c r="C23315" s="564"/>
      <c r="D23315" s="209"/>
      <c r="F23315" s="685"/>
    </row>
    <row r="23316" spans="2:6" s="55" customFormat="1" x14ac:dyDescent="0.25">
      <c r="B23316" s="209"/>
      <c r="C23316" s="564"/>
      <c r="D23316" s="209"/>
      <c r="F23316" s="685"/>
    </row>
    <row r="23317" spans="2:6" s="55" customFormat="1" x14ac:dyDescent="0.25">
      <c r="B23317" s="209"/>
      <c r="C23317" s="564"/>
      <c r="D23317" s="209"/>
      <c r="F23317" s="685"/>
    </row>
    <row r="23318" spans="2:6" s="55" customFormat="1" x14ac:dyDescent="0.25">
      <c r="B23318" s="209"/>
      <c r="C23318" s="564"/>
      <c r="D23318" s="209"/>
      <c r="F23318" s="685"/>
    </row>
    <row r="23319" spans="2:6" s="55" customFormat="1" x14ac:dyDescent="0.25">
      <c r="B23319" s="209"/>
      <c r="C23319" s="564"/>
      <c r="D23319" s="209"/>
      <c r="F23319" s="685"/>
    </row>
    <row r="23320" spans="2:6" s="55" customFormat="1" x14ac:dyDescent="0.25">
      <c r="B23320" s="209"/>
      <c r="C23320" s="564"/>
      <c r="D23320" s="209"/>
      <c r="F23320" s="685"/>
    </row>
    <row r="23321" spans="2:6" s="55" customFormat="1" x14ac:dyDescent="0.25">
      <c r="B23321" s="209"/>
      <c r="C23321" s="564"/>
      <c r="D23321" s="209"/>
      <c r="F23321" s="685"/>
    </row>
    <row r="23322" spans="2:6" s="55" customFormat="1" x14ac:dyDescent="0.25">
      <c r="B23322" s="209"/>
      <c r="C23322" s="564"/>
      <c r="D23322" s="209"/>
      <c r="F23322" s="685"/>
    </row>
    <row r="23323" spans="2:6" s="55" customFormat="1" x14ac:dyDescent="0.25">
      <c r="B23323" s="209"/>
      <c r="C23323" s="564"/>
      <c r="D23323" s="209"/>
      <c r="F23323" s="685"/>
    </row>
    <row r="23324" spans="2:6" s="55" customFormat="1" x14ac:dyDescent="0.25">
      <c r="B23324" s="209"/>
      <c r="C23324" s="564"/>
      <c r="D23324" s="209"/>
      <c r="F23324" s="685"/>
    </row>
    <row r="23325" spans="2:6" s="55" customFormat="1" x14ac:dyDescent="0.25">
      <c r="B23325" s="209"/>
      <c r="C23325" s="564"/>
      <c r="D23325" s="209"/>
      <c r="F23325" s="685"/>
    </row>
    <row r="23326" spans="2:6" s="55" customFormat="1" x14ac:dyDescent="0.25">
      <c r="B23326" s="209"/>
      <c r="C23326" s="564"/>
      <c r="D23326" s="209"/>
      <c r="F23326" s="685"/>
    </row>
    <row r="23327" spans="2:6" s="55" customFormat="1" x14ac:dyDescent="0.25">
      <c r="B23327" s="209"/>
      <c r="C23327" s="564"/>
      <c r="D23327" s="209"/>
      <c r="F23327" s="685"/>
    </row>
    <row r="23328" spans="2:6" s="55" customFormat="1" x14ac:dyDescent="0.25">
      <c r="B23328" s="209"/>
      <c r="C23328" s="564"/>
      <c r="D23328" s="209"/>
      <c r="F23328" s="685"/>
    </row>
    <row r="23329" spans="2:6" s="55" customFormat="1" x14ac:dyDescent="0.25">
      <c r="B23329" s="209"/>
      <c r="C23329" s="564"/>
      <c r="D23329" s="209"/>
      <c r="F23329" s="685"/>
    </row>
    <row r="23330" spans="2:6" s="55" customFormat="1" x14ac:dyDescent="0.25">
      <c r="B23330" s="209"/>
      <c r="C23330" s="564"/>
      <c r="D23330" s="209"/>
      <c r="F23330" s="685"/>
    </row>
    <row r="23331" spans="2:6" s="55" customFormat="1" x14ac:dyDescent="0.25">
      <c r="B23331" s="209"/>
      <c r="C23331" s="564"/>
      <c r="D23331" s="209"/>
      <c r="F23331" s="685"/>
    </row>
    <row r="23332" spans="2:6" s="55" customFormat="1" x14ac:dyDescent="0.25">
      <c r="B23332" s="209"/>
      <c r="C23332" s="564"/>
      <c r="D23332" s="209"/>
      <c r="F23332" s="685"/>
    </row>
    <row r="23333" spans="2:6" s="55" customFormat="1" x14ac:dyDescent="0.25">
      <c r="B23333" s="209"/>
      <c r="C23333" s="564"/>
      <c r="D23333" s="209"/>
      <c r="F23333" s="685"/>
    </row>
    <row r="23334" spans="2:6" s="55" customFormat="1" x14ac:dyDescent="0.25">
      <c r="B23334" s="209"/>
      <c r="C23334" s="564"/>
      <c r="D23334" s="209"/>
      <c r="F23334" s="685"/>
    </row>
    <row r="23335" spans="2:6" s="55" customFormat="1" x14ac:dyDescent="0.25">
      <c r="B23335" s="209"/>
      <c r="C23335" s="564"/>
      <c r="D23335" s="209"/>
      <c r="F23335" s="685"/>
    </row>
    <row r="23336" spans="2:6" s="55" customFormat="1" x14ac:dyDescent="0.25">
      <c r="B23336" s="209"/>
      <c r="C23336" s="564"/>
      <c r="D23336" s="209"/>
      <c r="F23336" s="685"/>
    </row>
    <row r="23337" spans="2:6" s="55" customFormat="1" x14ac:dyDescent="0.25">
      <c r="B23337" s="209"/>
      <c r="C23337" s="564"/>
      <c r="D23337" s="209"/>
      <c r="F23337" s="685"/>
    </row>
    <row r="23338" spans="2:6" s="55" customFormat="1" x14ac:dyDescent="0.25">
      <c r="B23338" s="209"/>
      <c r="C23338" s="564"/>
      <c r="D23338" s="209"/>
      <c r="F23338" s="685"/>
    </row>
    <row r="23339" spans="2:6" s="55" customFormat="1" x14ac:dyDescent="0.25">
      <c r="B23339" s="209"/>
      <c r="C23339" s="564"/>
      <c r="D23339" s="209"/>
      <c r="F23339" s="685"/>
    </row>
    <row r="23340" spans="2:6" s="55" customFormat="1" x14ac:dyDescent="0.25">
      <c r="B23340" s="209"/>
      <c r="C23340" s="564"/>
      <c r="D23340" s="209"/>
      <c r="F23340" s="685"/>
    </row>
    <row r="23341" spans="2:6" s="55" customFormat="1" x14ac:dyDescent="0.25">
      <c r="B23341" s="209"/>
      <c r="C23341" s="564"/>
      <c r="D23341" s="209"/>
      <c r="F23341" s="685"/>
    </row>
    <row r="23342" spans="2:6" s="55" customFormat="1" x14ac:dyDescent="0.25">
      <c r="B23342" s="209"/>
      <c r="C23342" s="564"/>
      <c r="D23342" s="209"/>
      <c r="F23342" s="685"/>
    </row>
    <row r="23343" spans="2:6" s="55" customFormat="1" x14ac:dyDescent="0.25">
      <c r="B23343" s="209"/>
      <c r="C23343" s="564"/>
      <c r="D23343" s="209"/>
      <c r="F23343" s="685"/>
    </row>
    <row r="23344" spans="2:6" s="55" customFormat="1" x14ac:dyDescent="0.25">
      <c r="B23344" s="209"/>
      <c r="C23344" s="564"/>
      <c r="D23344" s="209"/>
      <c r="F23344" s="685"/>
    </row>
    <row r="23345" spans="2:6" s="55" customFormat="1" x14ac:dyDescent="0.25">
      <c r="B23345" s="209"/>
      <c r="C23345" s="564"/>
      <c r="D23345" s="209"/>
      <c r="F23345" s="685"/>
    </row>
    <row r="23346" spans="2:6" s="55" customFormat="1" x14ac:dyDescent="0.25">
      <c r="B23346" s="209"/>
      <c r="C23346" s="564"/>
      <c r="D23346" s="209"/>
      <c r="F23346" s="685"/>
    </row>
    <row r="23347" spans="2:6" s="55" customFormat="1" x14ac:dyDescent="0.25">
      <c r="B23347" s="209"/>
      <c r="C23347" s="564"/>
      <c r="D23347" s="209"/>
      <c r="F23347" s="685"/>
    </row>
    <row r="23348" spans="2:6" s="55" customFormat="1" x14ac:dyDescent="0.25">
      <c r="B23348" s="209"/>
      <c r="C23348" s="564"/>
      <c r="D23348" s="209"/>
      <c r="F23348" s="685"/>
    </row>
    <row r="23349" spans="2:6" s="55" customFormat="1" x14ac:dyDescent="0.25">
      <c r="B23349" s="209"/>
      <c r="C23349" s="564"/>
      <c r="D23349" s="209"/>
      <c r="F23349" s="685"/>
    </row>
    <row r="23350" spans="2:6" s="55" customFormat="1" x14ac:dyDescent="0.25">
      <c r="B23350" s="209"/>
      <c r="C23350" s="564"/>
      <c r="D23350" s="209"/>
      <c r="F23350" s="685"/>
    </row>
    <row r="23351" spans="2:6" s="55" customFormat="1" x14ac:dyDescent="0.25">
      <c r="B23351" s="209"/>
      <c r="C23351" s="564"/>
      <c r="D23351" s="209"/>
      <c r="F23351" s="685"/>
    </row>
    <row r="23352" spans="2:6" s="55" customFormat="1" x14ac:dyDescent="0.25">
      <c r="B23352" s="209"/>
      <c r="C23352" s="564"/>
      <c r="D23352" s="209"/>
      <c r="F23352" s="685"/>
    </row>
    <row r="23353" spans="2:6" s="55" customFormat="1" x14ac:dyDescent="0.25">
      <c r="B23353" s="209"/>
      <c r="C23353" s="564"/>
      <c r="D23353" s="209"/>
      <c r="F23353" s="685"/>
    </row>
    <row r="23354" spans="2:6" s="55" customFormat="1" x14ac:dyDescent="0.25">
      <c r="B23354" s="209"/>
      <c r="C23354" s="564"/>
      <c r="D23354" s="209"/>
      <c r="F23354" s="685"/>
    </row>
    <row r="23355" spans="2:6" s="55" customFormat="1" x14ac:dyDescent="0.25">
      <c r="B23355" s="209"/>
      <c r="C23355" s="564"/>
      <c r="D23355" s="209"/>
      <c r="F23355" s="685"/>
    </row>
    <row r="23356" spans="2:6" s="55" customFormat="1" x14ac:dyDescent="0.25">
      <c r="B23356" s="209"/>
      <c r="C23356" s="564"/>
      <c r="D23356" s="209"/>
      <c r="F23356" s="685"/>
    </row>
    <row r="23357" spans="2:6" s="55" customFormat="1" x14ac:dyDescent="0.25">
      <c r="B23357" s="209"/>
      <c r="C23357" s="564"/>
      <c r="D23357" s="209"/>
      <c r="F23357" s="685"/>
    </row>
    <row r="23358" spans="2:6" s="55" customFormat="1" x14ac:dyDescent="0.25">
      <c r="B23358" s="209"/>
      <c r="C23358" s="564"/>
      <c r="D23358" s="209"/>
      <c r="F23358" s="685"/>
    </row>
    <row r="23359" spans="2:6" s="55" customFormat="1" x14ac:dyDescent="0.25">
      <c r="B23359" s="209"/>
      <c r="C23359" s="564"/>
      <c r="D23359" s="209"/>
      <c r="F23359" s="685"/>
    </row>
    <row r="23360" spans="2:6" s="55" customFormat="1" x14ac:dyDescent="0.25">
      <c r="B23360" s="209"/>
      <c r="C23360" s="564"/>
      <c r="D23360" s="209"/>
      <c r="F23360" s="685"/>
    </row>
    <row r="23361" spans="2:6" s="55" customFormat="1" x14ac:dyDescent="0.25">
      <c r="B23361" s="209"/>
      <c r="C23361" s="564"/>
      <c r="D23361" s="209"/>
      <c r="F23361" s="685"/>
    </row>
    <row r="23362" spans="2:6" s="55" customFormat="1" x14ac:dyDescent="0.25">
      <c r="B23362" s="209"/>
      <c r="C23362" s="564"/>
      <c r="D23362" s="209"/>
      <c r="F23362" s="685"/>
    </row>
    <row r="23363" spans="2:6" s="55" customFormat="1" x14ac:dyDescent="0.25">
      <c r="B23363" s="209"/>
      <c r="C23363" s="564"/>
      <c r="D23363" s="209"/>
      <c r="F23363" s="685"/>
    </row>
    <row r="23364" spans="2:6" s="55" customFormat="1" x14ac:dyDescent="0.25">
      <c r="B23364" s="209"/>
      <c r="C23364" s="564"/>
      <c r="D23364" s="209"/>
      <c r="F23364" s="685"/>
    </row>
    <row r="23365" spans="2:6" s="55" customFormat="1" x14ac:dyDescent="0.25">
      <c r="B23365" s="209"/>
      <c r="C23365" s="564"/>
      <c r="D23365" s="209"/>
      <c r="F23365" s="685"/>
    </row>
    <row r="23366" spans="2:6" s="55" customFormat="1" x14ac:dyDescent="0.25">
      <c r="B23366" s="209"/>
      <c r="C23366" s="564"/>
      <c r="D23366" s="209"/>
      <c r="F23366" s="685"/>
    </row>
    <row r="23367" spans="2:6" s="55" customFormat="1" x14ac:dyDescent="0.25">
      <c r="B23367" s="209"/>
      <c r="C23367" s="564"/>
      <c r="D23367" s="209"/>
      <c r="F23367" s="685"/>
    </row>
    <row r="23368" spans="2:6" s="55" customFormat="1" x14ac:dyDescent="0.25">
      <c r="B23368" s="209"/>
      <c r="C23368" s="564"/>
      <c r="D23368" s="209"/>
      <c r="F23368" s="685"/>
    </row>
    <row r="23369" spans="2:6" s="55" customFormat="1" x14ac:dyDescent="0.25">
      <c r="B23369" s="209"/>
      <c r="C23369" s="564"/>
      <c r="D23369" s="209"/>
      <c r="F23369" s="685"/>
    </row>
    <row r="23370" spans="2:6" s="55" customFormat="1" x14ac:dyDescent="0.25">
      <c r="B23370" s="209"/>
      <c r="C23370" s="564"/>
      <c r="D23370" s="209"/>
      <c r="F23370" s="685"/>
    </row>
    <row r="23371" spans="2:6" s="55" customFormat="1" x14ac:dyDescent="0.25">
      <c r="B23371" s="209"/>
      <c r="C23371" s="564"/>
      <c r="D23371" s="209"/>
      <c r="F23371" s="685"/>
    </row>
    <row r="23372" spans="2:6" s="55" customFormat="1" x14ac:dyDescent="0.25">
      <c r="B23372" s="209"/>
      <c r="C23372" s="564"/>
      <c r="D23372" s="209"/>
      <c r="F23372" s="685"/>
    </row>
    <row r="23373" spans="2:6" s="55" customFormat="1" x14ac:dyDescent="0.25">
      <c r="B23373" s="209"/>
      <c r="C23373" s="564"/>
      <c r="D23373" s="209"/>
      <c r="F23373" s="685"/>
    </row>
    <row r="23374" spans="2:6" s="55" customFormat="1" x14ac:dyDescent="0.25">
      <c r="B23374" s="209"/>
      <c r="C23374" s="564"/>
      <c r="D23374" s="209"/>
      <c r="F23374" s="685"/>
    </row>
    <row r="23375" spans="2:6" s="55" customFormat="1" x14ac:dyDescent="0.25">
      <c r="B23375" s="209"/>
      <c r="C23375" s="564"/>
      <c r="D23375" s="209"/>
      <c r="F23375" s="685"/>
    </row>
    <row r="23376" spans="2:6" s="55" customFormat="1" x14ac:dyDescent="0.25">
      <c r="B23376" s="209"/>
      <c r="C23376" s="564"/>
      <c r="D23376" s="209"/>
      <c r="F23376" s="685"/>
    </row>
    <row r="23377" spans="2:6" s="55" customFormat="1" x14ac:dyDescent="0.25">
      <c r="B23377" s="209"/>
      <c r="C23377" s="564"/>
      <c r="D23377" s="209"/>
      <c r="F23377" s="685"/>
    </row>
    <row r="23378" spans="2:6" s="55" customFormat="1" x14ac:dyDescent="0.25">
      <c r="B23378" s="209"/>
      <c r="C23378" s="564"/>
      <c r="D23378" s="209"/>
      <c r="F23378" s="685"/>
    </row>
    <row r="23379" spans="2:6" s="55" customFormat="1" x14ac:dyDescent="0.25">
      <c r="B23379" s="209"/>
      <c r="C23379" s="564"/>
      <c r="D23379" s="209"/>
      <c r="F23379" s="685"/>
    </row>
    <row r="23380" spans="2:6" s="55" customFormat="1" x14ac:dyDescent="0.25">
      <c r="B23380" s="209"/>
      <c r="C23380" s="564"/>
      <c r="D23380" s="209"/>
      <c r="F23380" s="685"/>
    </row>
    <row r="23381" spans="2:6" s="55" customFormat="1" x14ac:dyDescent="0.25">
      <c r="B23381" s="209"/>
      <c r="C23381" s="564"/>
      <c r="D23381" s="209"/>
      <c r="F23381" s="685"/>
    </row>
    <row r="23382" spans="2:6" s="55" customFormat="1" x14ac:dyDescent="0.25">
      <c r="B23382" s="209"/>
      <c r="C23382" s="564"/>
      <c r="D23382" s="209"/>
      <c r="F23382" s="685"/>
    </row>
    <row r="23383" spans="2:6" s="55" customFormat="1" x14ac:dyDescent="0.25">
      <c r="B23383" s="209"/>
      <c r="C23383" s="564"/>
      <c r="D23383" s="209"/>
      <c r="F23383" s="685"/>
    </row>
    <row r="23384" spans="2:6" s="55" customFormat="1" x14ac:dyDescent="0.25">
      <c r="B23384" s="209"/>
      <c r="C23384" s="564"/>
      <c r="D23384" s="209"/>
      <c r="F23384" s="685"/>
    </row>
    <row r="23385" spans="2:6" s="55" customFormat="1" x14ac:dyDescent="0.25">
      <c r="B23385" s="209"/>
      <c r="C23385" s="564"/>
      <c r="D23385" s="209"/>
      <c r="F23385" s="685"/>
    </row>
    <row r="23386" spans="2:6" s="55" customFormat="1" x14ac:dyDescent="0.25">
      <c r="B23386" s="209"/>
      <c r="C23386" s="564"/>
      <c r="D23386" s="209"/>
      <c r="F23386" s="685"/>
    </row>
    <row r="23387" spans="2:6" s="55" customFormat="1" x14ac:dyDescent="0.25">
      <c r="B23387" s="209"/>
      <c r="C23387" s="564"/>
      <c r="D23387" s="209"/>
      <c r="F23387" s="685"/>
    </row>
    <row r="23388" spans="2:6" s="55" customFormat="1" x14ac:dyDescent="0.25">
      <c r="B23388" s="209"/>
      <c r="C23388" s="564"/>
      <c r="D23388" s="209"/>
      <c r="F23388" s="685"/>
    </row>
    <row r="23389" spans="2:6" s="55" customFormat="1" x14ac:dyDescent="0.25">
      <c r="B23389" s="209"/>
      <c r="C23389" s="564"/>
      <c r="D23389" s="209"/>
      <c r="F23389" s="685"/>
    </row>
    <row r="23390" spans="2:6" s="55" customFormat="1" x14ac:dyDescent="0.25">
      <c r="B23390" s="209"/>
      <c r="C23390" s="564"/>
      <c r="D23390" s="209"/>
      <c r="F23390" s="685"/>
    </row>
    <row r="23391" spans="2:6" s="55" customFormat="1" x14ac:dyDescent="0.25">
      <c r="B23391" s="209"/>
      <c r="C23391" s="564"/>
      <c r="D23391" s="209"/>
      <c r="F23391" s="685"/>
    </row>
    <row r="23392" spans="2:6" s="55" customFormat="1" x14ac:dyDescent="0.25">
      <c r="B23392" s="209"/>
      <c r="C23392" s="564"/>
      <c r="D23392" s="209"/>
      <c r="F23392" s="685"/>
    </row>
    <row r="23393" spans="2:6" s="55" customFormat="1" x14ac:dyDescent="0.25">
      <c r="B23393" s="209"/>
      <c r="C23393" s="564"/>
      <c r="D23393" s="209"/>
      <c r="F23393" s="685"/>
    </row>
    <row r="23394" spans="2:6" s="55" customFormat="1" x14ac:dyDescent="0.25">
      <c r="B23394" s="209"/>
      <c r="C23394" s="564"/>
      <c r="D23394" s="209"/>
      <c r="F23394" s="685"/>
    </row>
    <row r="23395" spans="2:6" s="55" customFormat="1" x14ac:dyDescent="0.25">
      <c r="B23395" s="209"/>
      <c r="C23395" s="564"/>
      <c r="D23395" s="209"/>
      <c r="F23395" s="685"/>
    </row>
    <row r="23396" spans="2:6" s="55" customFormat="1" x14ac:dyDescent="0.25">
      <c r="B23396" s="209"/>
      <c r="C23396" s="564"/>
      <c r="D23396" s="209"/>
      <c r="F23396" s="685"/>
    </row>
    <row r="23397" spans="2:6" s="55" customFormat="1" x14ac:dyDescent="0.25">
      <c r="B23397" s="209"/>
      <c r="C23397" s="564"/>
      <c r="D23397" s="209"/>
      <c r="F23397" s="685"/>
    </row>
    <row r="23398" spans="2:6" s="55" customFormat="1" x14ac:dyDescent="0.25">
      <c r="B23398" s="209"/>
      <c r="C23398" s="564"/>
      <c r="D23398" s="209"/>
      <c r="F23398" s="685"/>
    </row>
    <row r="23399" spans="2:6" s="55" customFormat="1" x14ac:dyDescent="0.25">
      <c r="B23399" s="209"/>
      <c r="C23399" s="564"/>
      <c r="D23399" s="209"/>
      <c r="F23399" s="685"/>
    </row>
    <row r="23400" spans="2:6" s="55" customFormat="1" x14ac:dyDescent="0.25">
      <c r="B23400" s="209"/>
      <c r="C23400" s="564"/>
      <c r="D23400" s="209"/>
      <c r="F23400" s="685"/>
    </row>
    <row r="23401" spans="2:6" s="55" customFormat="1" x14ac:dyDescent="0.25">
      <c r="B23401" s="209"/>
      <c r="C23401" s="564"/>
      <c r="D23401" s="209"/>
      <c r="F23401" s="685"/>
    </row>
    <row r="23402" spans="2:6" s="55" customFormat="1" x14ac:dyDescent="0.25">
      <c r="B23402" s="209"/>
      <c r="C23402" s="564"/>
      <c r="D23402" s="209"/>
      <c r="F23402" s="685"/>
    </row>
    <row r="23403" spans="2:6" s="55" customFormat="1" x14ac:dyDescent="0.25">
      <c r="B23403" s="209"/>
      <c r="C23403" s="564"/>
      <c r="D23403" s="209"/>
      <c r="F23403" s="685"/>
    </row>
    <row r="23404" spans="2:6" s="55" customFormat="1" x14ac:dyDescent="0.25">
      <c r="B23404" s="209"/>
      <c r="C23404" s="564"/>
      <c r="D23404" s="209"/>
      <c r="F23404" s="685"/>
    </row>
    <row r="23405" spans="2:6" s="55" customFormat="1" x14ac:dyDescent="0.25">
      <c r="B23405" s="209"/>
      <c r="C23405" s="564"/>
      <c r="D23405" s="209"/>
      <c r="F23405" s="685"/>
    </row>
    <row r="23406" spans="2:6" s="55" customFormat="1" x14ac:dyDescent="0.25">
      <c r="B23406" s="209"/>
      <c r="C23406" s="564"/>
      <c r="D23406" s="209"/>
      <c r="F23406" s="685"/>
    </row>
    <row r="23407" spans="2:6" s="55" customFormat="1" x14ac:dyDescent="0.25">
      <c r="B23407" s="209"/>
      <c r="C23407" s="564"/>
      <c r="D23407" s="209"/>
      <c r="F23407" s="685"/>
    </row>
    <row r="23408" spans="2:6" s="55" customFormat="1" x14ac:dyDescent="0.25">
      <c r="B23408" s="209"/>
      <c r="C23408" s="564"/>
      <c r="D23408" s="209"/>
      <c r="F23408" s="685"/>
    </row>
    <row r="23409" spans="2:6" s="55" customFormat="1" x14ac:dyDescent="0.25">
      <c r="B23409" s="209"/>
      <c r="C23409" s="564"/>
      <c r="D23409" s="209"/>
      <c r="F23409" s="685"/>
    </row>
    <row r="23410" spans="2:6" s="55" customFormat="1" x14ac:dyDescent="0.25">
      <c r="B23410" s="209"/>
      <c r="C23410" s="564"/>
      <c r="D23410" s="209"/>
      <c r="F23410" s="685"/>
    </row>
    <row r="23411" spans="2:6" s="55" customFormat="1" x14ac:dyDescent="0.25">
      <c r="B23411" s="209"/>
      <c r="C23411" s="564"/>
      <c r="D23411" s="209"/>
      <c r="F23411" s="685"/>
    </row>
    <row r="23412" spans="2:6" s="55" customFormat="1" x14ac:dyDescent="0.25">
      <c r="B23412" s="209"/>
      <c r="C23412" s="564"/>
      <c r="D23412" s="209"/>
      <c r="F23412" s="685"/>
    </row>
    <row r="23413" spans="2:6" s="55" customFormat="1" x14ac:dyDescent="0.25">
      <c r="B23413" s="209"/>
      <c r="C23413" s="564"/>
      <c r="D23413" s="209"/>
      <c r="F23413" s="685"/>
    </row>
    <row r="23414" spans="2:6" s="55" customFormat="1" x14ac:dyDescent="0.25">
      <c r="B23414" s="209"/>
      <c r="C23414" s="564"/>
      <c r="D23414" s="209"/>
      <c r="F23414" s="685"/>
    </row>
    <row r="23415" spans="2:6" s="55" customFormat="1" x14ac:dyDescent="0.25">
      <c r="B23415" s="209"/>
      <c r="C23415" s="564"/>
      <c r="D23415" s="209"/>
      <c r="F23415" s="685"/>
    </row>
    <row r="23416" spans="2:6" s="55" customFormat="1" x14ac:dyDescent="0.25">
      <c r="B23416" s="209"/>
      <c r="C23416" s="564"/>
      <c r="D23416" s="209"/>
      <c r="F23416" s="685"/>
    </row>
    <row r="23417" spans="2:6" s="55" customFormat="1" x14ac:dyDescent="0.25">
      <c r="B23417" s="209"/>
      <c r="C23417" s="564"/>
      <c r="D23417" s="209"/>
      <c r="F23417" s="685"/>
    </row>
    <row r="23418" spans="2:6" s="55" customFormat="1" x14ac:dyDescent="0.25">
      <c r="B23418" s="209"/>
      <c r="C23418" s="564"/>
      <c r="D23418" s="209"/>
      <c r="F23418" s="685"/>
    </row>
    <row r="23419" spans="2:6" s="55" customFormat="1" x14ac:dyDescent="0.25">
      <c r="B23419" s="209"/>
      <c r="C23419" s="564"/>
      <c r="D23419" s="209"/>
      <c r="F23419" s="685"/>
    </row>
    <row r="23420" spans="2:6" s="55" customFormat="1" x14ac:dyDescent="0.25">
      <c r="B23420" s="209"/>
      <c r="C23420" s="564"/>
      <c r="D23420" s="209"/>
      <c r="F23420" s="685"/>
    </row>
    <row r="23421" spans="2:6" s="55" customFormat="1" x14ac:dyDescent="0.25">
      <c r="B23421" s="209"/>
      <c r="C23421" s="564"/>
      <c r="D23421" s="209"/>
      <c r="F23421" s="685"/>
    </row>
    <row r="23422" spans="2:6" s="55" customFormat="1" x14ac:dyDescent="0.25">
      <c r="B23422" s="209"/>
      <c r="C23422" s="564"/>
      <c r="D23422" s="209"/>
      <c r="F23422" s="685"/>
    </row>
    <row r="23423" spans="2:6" s="55" customFormat="1" x14ac:dyDescent="0.25">
      <c r="B23423" s="209"/>
      <c r="C23423" s="564"/>
      <c r="D23423" s="209"/>
      <c r="F23423" s="685"/>
    </row>
    <row r="23424" spans="2:6" s="55" customFormat="1" x14ac:dyDescent="0.25">
      <c r="B23424" s="209"/>
      <c r="C23424" s="564"/>
      <c r="D23424" s="209"/>
      <c r="F23424" s="685"/>
    </row>
    <row r="23425" spans="2:6" s="55" customFormat="1" x14ac:dyDescent="0.25">
      <c r="B23425" s="209"/>
      <c r="C23425" s="564"/>
      <c r="D23425" s="209"/>
      <c r="F23425" s="685"/>
    </row>
    <row r="23426" spans="2:6" s="55" customFormat="1" x14ac:dyDescent="0.25">
      <c r="B23426" s="209"/>
      <c r="C23426" s="564"/>
      <c r="D23426" s="209"/>
      <c r="F23426" s="685"/>
    </row>
    <row r="23427" spans="2:6" s="55" customFormat="1" x14ac:dyDescent="0.25">
      <c r="B23427" s="209"/>
      <c r="C23427" s="564"/>
      <c r="D23427" s="209"/>
      <c r="F23427" s="685"/>
    </row>
    <row r="23428" spans="2:6" s="55" customFormat="1" x14ac:dyDescent="0.25">
      <c r="B23428" s="209"/>
      <c r="C23428" s="564"/>
      <c r="D23428" s="209"/>
      <c r="F23428" s="685"/>
    </row>
    <row r="23429" spans="2:6" s="55" customFormat="1" x14ac:dyDescent="0.25">
      <c r="B23429" s="209"/>
      <c r="C23429" s="564"/>
      <c r="D23429" s="209"/>
      <c r="F23429" s="685"/>
    </row>
    <row r="23430" spans="2:6" s="55" customFormat="1" x14ac:dyDescent="0.25">
      <c r="B23430" s="209"/>
      <c r="C23430" s="564"/>
      <c r="D23430" s="209"/>
      <c r="F23430" s="685"/>
    </row>
    <row r="23431" spans="2:6" s="55" customFormat="1" x14ac:dyDescent="0.25">
      <c r="B23431" s="209"/>
      <c r="C23431" s="564"/>
      <c r="D23431" s="209"/>
      <c r="F23431" s="685"/>
    </row>
    <row r="23432" spans="2:6" s="55" customFormat="1" x14ac:dyDescent="0.25">
      <c r="B23432" s="209"/>
      <c r="C23432" s="564"/>
      <c r="D23432" s="209"/>
      <c r="F23432" s="685"/>
    </row>
    <row r="23433" spans="2:6" s="55" customFormat="1" x14ac:dyDescent="0.25">
      <c r="B23433" s="209"/>
      <c r="C23433" s="564"/>
      <c r="D23433" s="209"/>
      <c r="F23433" s="685"/>
    </row>
    <row r="23434" spans="2:6" s="55" customFormat="1" x14ac:dyDescent="0.25">
      <c r="B23434" s="209"/>
      <c r="C23434" s="564"/>
      <c r="D23434" s="209"/>
      <c r="F23434" s="685"/>
    </row>
    <row r="23435" spans="2:6" s="55" customFormat="1" x14ac:dyDescent="0.25">
      <c r="B23435" s="209"/>
      <c r="C23435" s="564"/>
      <c r="D23435" s="209"/>
      <c r="F23435" s="685"/>
    </row>
    <row r="23436" spans="2:6" s="55" customFormat="1" x14ac:dyDescent="0.25">
      <c r="B23436" s="209"/>
      <c r="C23436" s="564"/>
      <c r="D23436" s="209"/>
      <c r="F23436" s="685"/>
    </row>
    <row r="23437" spans="2:6" s="55" customFormat="1" x14ac:dyDescent="0.25">
      <c r="B23437" s="209"/>
      <c r="C23437" s="564"/>
      <c r="D23437" s="209"/>
      <c r="F23437" s="685"/>
    </row>
    <row r="23438" spans="2:6" s="55" customFormat="1" x14ac:dyDescent="0.25">
      <c r="B23438" s="209"/>
      <c r="C23438" s="564"/>
      <c r="D23438" s="209"/>
      <c r="F23438" s="685"/>
    </row>
    <row r="23439" spans="2:6" s="55" customFormat="1" x14ac:dyDescent="0.25">
      <c r="B23439" s="209"/>
      <c r="C23439" s="564"/>
      <c r="D23439" s="209"/>
      <c r="F23439" s="685"/>
    </row>
    <row r="23440" spans="2:6" s="55" customFormat="1" x14ac:dyDescent="0.25">
      <c r="B23440" s="209"/>
      <c r="C23440" s="564"/>
      <c r="D23440" s="209"/>
      <c r="F23440" s="685"/>
    </row>
    <row r="23441" spans="2:6" s="55" customFormat="1" x14ac:dyDescent="0.25">
      <c r="B23441" s="209"/>
      <c r="C23441" s="564"/>
      <c r="D23441" s="209"/>
      <c r="F23441" s="685"/>
    </row>
    <row r="23442" spans="2:6" s="55" customFormat="1" x14ac:dyDescent="0.25">
      <c r="B23442" s="209"/>
      <c r="C23442" s="564"/>
      <c r="D23442" s="209"/>
      <c r="F23442" s="685"/>
    </row>
    <row r="23443" spans="2:6" s="55" customFormat="1" x14ac:dyDescent="0.25">
      <c r="B23443" s="209"/>
      <c r="C23443" s="564"/>
      <c r="D23443" s="209"/>
      <c r="F23443" s="685"/>
    </row>
    <row r="23444" spans="2:6" s="55" customFormat="1" x14ac:dyDescent="0.25">
      <c r="B23444" s="209"/>
      <c r="C23444" s="564"/>
      <c r="D23444" s="209"/>
      <c r="F23444" s="685"/>
    </row>
    <row r="23445" spans="2:6" s="55" customFormat="1" x14ac:dyDescent="0.25">
      <c r="B23445" s="209"/>
      <c r="C23445" s="564"/>
      <c r="D23445" s="209"/>
      <c r="F23445" s="685"/>
    </row>
    <row r="23446" spans="2:6" s="55" customFormat="1" x14ac:dyDescent="0.25">
      <c r="B23446" s="209"/>
      <c r="C23446" s="564"/>
      <c r="D23446" s="209"/>
      <c r="F23446" s="685"/>
    </row>
    <row r="23447" spans="2:6" s="55" customFormat="1" x14ac:dyDescent="0.25">
      <c r="B23447" s="209"/>
      <c r="C23447" s="564"/>
      <c r="D23447" s="209"/>
      <c r="F23447" s="685"/>
    </row>
    <row r="23448" spans="2:6" s="55" customFormat="1" x14ac:dyDescent="0.25">
      <c r="B23448" s="209"/>
      <c r="C23448" s="564"/>
      <c r="D23448" s="209"/>
      <c r="F23448" s="685"/>
    </row>
    <row r="23449" spans="2:6" s="55" customFormat="1" x14ac:dyDescent="0.25">
      <c r="B23449" s="209"/>
      <c r="C23449" s="564"/>
      <c r="D23449" s="209"/>
      <c r="F23449" s="685"/>
    </row>
    <row r="23450" spans="2:6" s="55" customFormat="1" x14ac:dyDescent="0.25">
      <c r="B23450" s="209"/>
      <c r="C23450" s="564"/>
      <c r="D23450" s="209"/>
      <c r="F23450" s="685"/>
    </row>
    <row r="23451" spans="2:6" s="55" customFormat="1" x14ac:dyDescent="0.25">
      <c r="B23451" s="209"/>
      <c r="C23451" s="564"/>
      <c r="D23451" s="209"/>
      <c r="F23451" s="685"/>
    </row>
    <row r="23452" spans="2:6" s="55" customFormat="1" x14ac:dyDescent="0.25">
      <c r="B23452" s="209"/>
      <c r="C23452" s="564"/>
      <c r="D23452" s="209"/>
      <c r="F23452" s="685"/>
    </row>
    <row r="23453" spans="2:6" s="55" customFormat="1" x14ac:dyDescent="0.25">
      <c r="B23453" s="209"/>
      <c r="C23453" s="564"/>
      <c r="D23453" s="209"/>
      <c r="F23453" s="685"/>
    </row>
    <row r="23454" spans="2:6" s="55" customFormat="1" x14ac:dyDescent="0.25">
      <c r="B23454" s="209"/>
      <c r="C23454" s="564"/>
      <c r="D23454" s="209"/>
      <c r="F23454" s="685"/>
    </row>
    <row r="23455" spans="2:6" s="55" customFormat="1" x14ac:dyDescent="0.25">
      <c r="B23455" s="209"/>
      <c r="C23455" s="564"/>
      <c r="D23455" s="209"/>
      <c r="F23455" s="685"/>
    </row>
    <row r="23456" spans="2:6" s="55" customFormat="1" x14ac:dyDescent="0.25">
      <c r="B23456" s="209"/>
      <c r="C23456" s="564"/>
      <c r="D23456" s="209"/>
      <c r="F23456" s="685"/>
    </row>
    <row r="23457" spans="2:6" s="55" customFormat="1" x14ac:dyDescent="0.25">
      <c r="B23457" s="209"/>
      <c r="C23457" s="564"/>
      <c r="D23457" s="209"/>
      <c r="F23457" s="685"/>
    </row>
    <row r="23458" spans="2:6" s="55" customFormat="1" x14ac:dyDescent="0.25">
      <c r="B23458" s="209"/>
      <c r="C23458" s="564"/>
      <c r="D23458" s="209"/>
      <c r="F23458" s="685"/>
    </row>
    <row r="23459" spans="2:6" s="55" customFormat="1" x14ac:dyDescent="0.25">
      <c r="B23459" s="209"/>
      <c r="C23459" s="564"/>
      <c r="D23459" s="209"/>
      <c r="F23459" s="685"/>
    </row>
    <row r="23460" spans="2:6" s="55" customFormat="1" x14ac:dyDescent="0.25">
      <c r="B23460" s="209"/>
      <c r="C23460" s="564"/>
      <c r="D23460" s="209"/>
      <c r="F23460" s="685"/>
    </row>
    <row r="23461" spans="2:6" s="55" customFormat="1" x14ac:dyDescent="0.25">
      <c r="B23461" s="209"/>
      <c r="C23461" s="564"/>
      <c r="D23461" s="209"/>
      <c r="F23461" s="685"/>
    </row>
    <row r="23462" spans="2:6" s="55" customFormat="1" x14ac:dyDescent="0.25">
      <c r="B23462" s="209"/>
      <c r="C23462" s="564"/>
      <c r="D23462" s="209"/>
      <c r="F23462" s="685"/>
    </row>
    <row r="23463" spans="2:6" s="55" customFormat="1" x14ac:dyDescent="0.25">
      <c r="B23463" s="209"/>
      <c r="C23463" s="564"/>
      <c r="D23463" s="209"/>
      <c r="F23463" s="685"/>
    </row>
    <row r="23464" spans="2:6" s="55" customFormat="1" x14ac:dyDescent="0.25">
      <c r="B23464" s="209"/>
      <c r="C23464" s="564"/>
      <c r="D23464" s="209"/>
      <c r="F23464" s="685"/>
    </row>
    <row r="23465" spans="2:6" s="55" customFormat="1" x14ac:dyDescent="0.25">
      <c r="B23465" s="209"/>
      <c r="C23465" s="564"/>
      <c r="D23465" s="209"/>
      <c r="F23465" s="685"/>
    </row>
    <row r="23466" spans="2:6" s="55" customFormat="1" x14ac:dyDescent="0.25">
      <c r="B23466" s="209"/>
      <c r="C23466" s="564"/>
      <c r="D23466" s="209"/>
      <c r="F23466" s="685"/>
    </row>
    <row r="23467" spans="2:6" s="55" customFormat="1" x14ac:dyDescent="0.25">
      <c r="B23467" s="209"/>
      <c r="C23467" s="564"/>
      <c r="D23467" s="209"/>
      <c r="F23467" s="685"/>
    </row>
    <row r="23468" spans="2:6" s="55" customFormat="1" x14ac:dyDescent="0.25">
      <c r="B23468" s="209"/>
      <c r="C23468" s="564"/>
      <c r="D23468" s="209"/>
      <c r="F23468" s="685"/>
    </row>
    <row r="23469" spans="2:6" s="55" customFormat="1" x14ac:dyDescent="0.25">
      <c r="B23469" s="209"/>
      <c r="C23469" s="564"/>
      <c r="D23469" s="209"/>
      <c r="F23469" s="685"/>
    </row>
    <row r="23470" spans="2:6" s="55" customFormat="1" x14ac:dyDescent="0.25">
      <c r="B23470" s="209"/>
      <c r="C23470" s="564"/>
      <c r="D23470" s="209"/>
      <c r="F23470" s="685"/>
    </row>
    <row r="23471" spans="2:6" s="55" customFormat="1" x14ac:dyDescent="0.25">
      <c r="B23471" s="209"/>
      <c r="C23471" s="564"/>
      <c r="D23471" s="209"/>
      <c r="F23471" s="685"/>
    </row>
    <row r="23472" spans="2:6" s="55" customFormat="1" x14ac:dyDescent="0.25">
      <c r="B23472" s="209"/>
      <c r="C23472" s="564"/>
      <c r="D23472" s="209"/>
      <c r="F23472" s="685"/>
    </row>
    <row r="23473" spans="2:6" s="55" customFormat="1" x14ac:dyDescent="0.25">
      <c r="B23473" s="209"/>
      <c r="C23473" s="564"/>
      <c r="D23473" s="209"/>
      <c r="F23473" s="685"/>
    </row>
    <row r="23474" spans="2:6" s="55" customFormat="1" x14ac:dyDescent="0.25">
      <c r="B23474" s="209"/>
      <c r="C23474" s="564"/>
      <c r="D23474" s="209"/>
      <c r="F23474" s="685"/>
    </row>
    <row r="23475" spans="2:6" s="55" customFormat="1" x14ac:dyDescent="0.25">
      <c r="B23475" s="209"/>
      <c r="C23475" s="564"/>
      <c r="D23475" s="209"/>
      <c r="F23475" s="685"/>
    </row>
    <row r="23476" spans="2:6" s="55" customFormat="1" x14ac:dyDescent="0.25">
      <c r="B23476" s="209"/>
      <c r="C23476" s="564"/>
      <c r="D23476" s="209"/>
      <c r="F23476" s="685"/>
    </row>
    <row r="23477" spans="2:6" s="55" customFormat="1" x14ac:dyDescent="0.25">
      <c r="B23477" s="209"/>
      <c r="C23477" s="564"/>
      <c r="D23477" s="209"/>
      <c r="F23477" s="685"/>
    </row>
    <row r="23478" spans="2:6" s="55" customFormat="1" x14ac:dyDescent="0.25">
      <c r="B23478" s="209"/>
      <c r="C23478" s="564"/>
      <c r="D23478" s="209"/>
      <c r="F23478" s="685"/>
    </row>
    <row r="23479" spans="2:6" s="55" customFormat="1" x14ac:dyDescent="0.25">
      <c r="B23479" s="209"/>
      <c r="C23479" s="564"/>
      <c r="D23479" s="209"/>
      <c r="F23479" s="685"/>
    </row>
    <row r="23480" spans="2:6" s="55" customFormat="1" x14ac:dyDescent="0.25">
      <c r="B23480" s="209"/>
      <c r="C23480" s="564"/>
      <c r="D23480" s="209"/>
      <c r="F23480" s="685"/>
    </row>
    <row r="23481" spans="2:6" s="55" customFormat="1" x14ac:dyDescent="0.25">
      <c r="B23481" s="209"/>
      <c r="C23481" s="564"/>
      <c r="D23481" s="209"/>
      <c r="F23481" s="685"/>
    </row>
    <row r="23482" spans="2:6" s="55" customFormat="1" x14ac:dyDescent="0.25">
      <c r="B23482" s="209"/>
      <c r="C23482" s="564"/>
      <c r="D23482" s="209"/>
      <c r="F23482" s="685"/>
    </row>
    <row r="23483" spans="2:6" s="55" customFormat="1" x14ac:dyDescent="0.25">
      <c r="B23483" s="209"/>
      <c r="C23483" s="564"/>
      <c r="D23483" s="209"/>
      <c r="F23483" s="685"/>
    </row>
    <row r="23484" spans="2:6" s="55" customFormat="1" x14ac:dyDescent="0.25">
      <c r="B23484" s="209"/>
      <c r="C23484" s="564"/>
      <c r="D23484" s="209"/>
      <c r="F23484" s="685"/>
    </row>
    <row r="23485" spans="2:6" s="55" customFormat="1" x14ac:dyDescent="0.25">
      <c r="B23485" s="209"/>
      <c r="C23485" s="564"/>
      <c r="D23485" s="209"/>
      <c r="F23485" s="685"/>
    </row>
    <row r="23486" spans="2:6" s="55" customFormat="1" x14ac:dyDescent="0.25">
      <c r="B23486" s="209"/>
      <c r="C23486" s="564"/>
      <c r="D23486" s="209"/>
      <c r="F23486" s="685"/>
    </row>
    <row r="23487" spans="2:6" s="55" customFormat="1" x14ac:dyDescent="0.25">
      <c r="B23487" s="209"/>
      <c r="C23487" s="564"/>
      <c r="D23487" s="209"/>
      <c r="F23487" s="685"/>
    </row>
    <row r="23488" spans="2:6" s="55" customFormat="1" x14ac:dyDescent="0.25">
      <c r="B23488" s="209"/>
      <c r="C23488" s="564"/>
      <c r="D23488" s="209"/>
      <c r="F23488" s="685"/>
    </row>
    <row r="23489" spans="2:6" s="55" customFormat="1" x14ac:dyDescent="0.25">
      <c r="B23489" s="209"/>
      <c r="C23489" s="564"/>
      <c r="D23489" s="209"/>
      <c r="F23489" s="685"/>
    </row>
    <row r="23490" spans="2:6" s="55" customFormat="1" x14ac:dyDescent="0.25">
      <c r="B23490" s="209"/>
      <c r="C23490" s="564"/>
      <c r="D23490" s="209"/>
      <c r="F23490" s="685"/>
    </row>
    <row r="23491" spans="2:6" s="55" customFormat="1" x14ac:dyDescent="0.25">
      <c r="B23491" s="209"/>
      <c r="C23491" s="564"/>
      <c r="D23491" s="209"/>
      <c r="F23491" s="685"/>
    </row>
    <row r="23492" spans="2:6" s="55" customFormat="1" x14ac:dyDescent="0.25">
      <c r="B23492" s="209"/>
      <c r="C23492" s="564"/>
      <c r="D23492" s="209"/>
      <c r="F23492" s="685"/>
    </row>
    <row r="23493" spans="2:6" s="55" customFormat="1" x14ac:dyDescent="0.25">
      <c r="B23493" s="209"/>
      <c r="C23493" s="564"/>
      <c r="D23493" s="209"/>
      <c r="F23493" s="685"/>
    </row>
    <row r="23494" spans="2:6" s="55" customFormat="1" x14ac:dyDescent="0.25">
      <c r="B23494" s="209"/>
      <c r="C23494" s="564"/>
      <c r="D23494" s="209"/>
      <c r="F23494" s="685"/>
    </row>
    <row r="23495" spans="2:6" s="55" customFormat="1" x14ac:dyDescent="0.25">
      <c r="B23495" s="209"/>
      <c r="C23495" s="564"/>
      <c r="D23495" s="209"/>
      <c r="F23495" s="685"/>
    </row>
    <row r="23496" spans="2:6" s="55" customFormat="1" x14ac:dyDescent="0.25">
      <c r="B23496" s="209"/>
      <c r="C23496" s="564"/>
      <c r="D23496" s="209"/>
      <c r="F23496" s="685"/>
    </row>
    <row r="23497" spans="2:6" s="55" customFormat="1" x14ac:dyDescent="0.25">
      <c r="B23497" s="209"/>
      <c r="C23497" s="564"/>
      <c r="D23497" s="209"/>
      <c r="F23497" s="685"/>
    </row>
    <row r="23498" spans="2:6" s="55" customFormat="1" x14ac:dyDescent="0.25">
      <c r="B23498" s="209"/>
      <c r="C23498" s="564"/>
      <c r="D23498" s="209"/>
      <c r="F23498" s="685"/>
    </row>
    <row r="23499" spans="2:6" s="55" customFormat="1" x14ac:dyDescent="0.25">
      <c r="B23499" s="209"/>
      <c r="C23499" s="564"/>
      <c r="D23499" s="209"/>
      <c r="F23499" s="685"/>
    </row>
    <row r="23500" spans="2:6" s="55" customFormat="1" x14ac:dyDescent="0.25">
      <c r="B23500" s="209"/>
      <c r="C23500" s="564"/>
      <c r="D23500" s="209"/>
      <c r="F23500" s="685"/>
    </row>
    <row r="23501" spans="2:6" s="55" customFormat="1" x14ac:dyDescent="0.25">
      <c r="B23501" s="209"/>
      <c r="C23501" s="564"/>
      <c r="D23501" s="209"/>
      <c r="F23501" s="685"/>
    </row>
    <row r="23502" spans="2:6" s="55" customFormat="1" x14ac:dyDescent="0.25">
      <c r="B23502" s="209"/>
      <c r="C23502" s="564"/>
      <c r="D23502" s="209"/>
      <c r="F23502" s="685"/>
    </row>
    <row r="23503" spans="2:6" s="55" customFormat="1" x14ac:dyDescent="0.25">
      <c r="B23503" s="209"/>
      <c r="C23503" s="564"/>
      <c r="D23503" s="209"/>
      <c r="F23503" s="685"/>
    </row>
    <row r="23504" spans="2:6" s="55" customFormat="1" x14ac:dyDescent="0.25">
      <c r="B23504" s="209"/>
      <c r="C23504" s="564"/>
      <c r="D23504" s="209"/>
      <c r="F23504" s="685"/>
    </row>
    <row r="23505" spans="2:6" s="55" customFormat="1" x14ac:dyDescent="0.25">
      <c r="B23505" s="209"/>
      <c r="C23505" s="564"/>
      <c r="D23505" s="209"/>
      <c r="F23505" s="685"/>
    </row>
    <row r="23506" spans="2:6" s="55" customFormat="1" x14ac:dyDescent="0.25">
      <c r="B23506" s="209"/>
      <c r="C23506" s="564"/>
      <c r="D23506" s="209"/>
      <c r="F23506" s="685"/>
    </row>
    <row r="23507" spans="2:6" s="55" customFormat="1" x14ac:dyDescent="0.25">
      <c r="B23507" s="209"/>
      <c r="C23507" s="564"/>
      <c r="D23507" s="209"/>
      <c r="F23507" s="685"/>
    </row>
    <row r="23508" spans="2:6" s="55" customFormat="1" x14ac:dyDescent="0.25">
      <c r="B23508" s="209"/>
      <c r="C23508" s="564"/>
      <c r="D23508" s="209"/>
      <c r="F23508" s="685"/>
    </row>
    <row r="23509" spans="2:6" s="55" customFormat="1" x14ac:dyDescent="0.25">
      <c r="B23509" s="209"/>
      <c r="C23509" s="564"/>
      <c r="D23509" s="209"/>
      <c r="F23509" s="685"/>
    </row>
    <row r="23510" spans="2:6" s="55" customFormat="1" x14ac:dyDescent="0.25">
      <c r="B23510" s="209"/>
      <c r="C23510" s="564"/>
      <c r="D23510" s="209"/>
      <c r="F23510" s="685"/>
    </row>
    <row r="23511" spans="2:6" s="55" customFormat="1" x14ac:dyDescent="0.25">
      <c r="B23511" s="209"/>
      <c r="C23511" s="564"/>
      <c r="D23511" s="209"/>
      <c r="F23511" s="685"/>
    </row>
    <row r="23512" spans="2:6" s="55" customFormat="1" x14ac:dyDescent="0.25">
      <c r="B23512" s="209"/>
      <c r="C23512" s="564"/>
      <c r="D23512" s="209"/>
      <c r="F23512" s="685"/>
    </row>
    <row r="23513" spans="2:6" s="55" customFormat="1" x14ac:dyDescent="0.25">
      <c r="B23513" s="209"/>
      <c r="C23513" s="564"/>
      <c r="D23513" s="209"/>
      <c r="F23513" s="685"/>
    </row>
    <row r="23514" spans="2:6" s="55" customFormat="1" x14ac:dyDescent="0.25">
      <c r="B23514" s="209"/>
      <c r="C23514" s="564"/>
      <c r="D23514" s="209"/>
      <c r="F23514" s="685"/>
    </row>
    <row r="23515" spans="2:6" s="55" customFormat="1" x14ac:dyDescent="0.25">
      <c r="B23515" s="209"/>
      <c r="C23515" s="564"/>
      <c r="D23515" s="209"/>
      <c r="F23515" s="685"/>
    </row>
    <row r="23516" spans="2:6" s="55" customFormat="1" x14ac:dyDescent="0.25">
      <c r="B23516" s="209"/>
      <c r="C23516" s="564"/>
      <c r="D23516" s="209"/>
      <c r="F23516" s="685"/>
    </row>
    <row r="23517" spans="2:6" s="55" customFormat="1" x14ac:dyDescent="0.25">
      <c r="B23517" s="209"/>
      <c r="C23517" s="564"/>
      <c r="D23517" s="209"/>
      <c r="F23517" s="685"/>
    </row>
    <row r="23518" spans="2:6" s="55" customFormat="1" x14ac:dyDescent="0.25">
      <c r="B23518" s="209"/>
      <c r="C23518" s="564"/>
      <c r="D23518" s="209"/>
      <c r="F23518" s="685"/>
    </row>
    <row r="23519" spans="2:6" s="55" customFormat="1" x14ac:dyDescent="0.25">
      <c r="B23519" s="209"/>
      <c r="C23519" s="564"/>
      <c r="D23519" s="209"/>
      <c r="F23519" s="685"/>
    </row>
    <row r="23520" spans="2:6" s="55" customFormat="1" x14ac:dyDescent="0.25">
      <c r="B23520" s="209"/>
      <c r="C23520" s="564"/>
      <c r="D23520" s="209"/>
      <c r="F23520" s="685"/>
    </row>
    <row r="23521" spans="2:6" s="55" customFormat="1" x14ac:dyDescent="0.25">
      <c r="B23521" s="209"/>
      <c r="C23521" s="564"/>
      <c r="D23521" s="209"/>
      <c r="F23521" s="685"/>
    </row>
    <row r="23522" spans="2:6" s="55" customFormat="1" x14ac:dyDescent="0.25">
      <c r="B23522" s="209"/>
      <c r="C23522" s="564"/>
      <c r="D23522" s="209"/>
      <c r="F23522" s="685"/>
    </row>
    <row r="23523" spans="2:6" s="55" customFormat="1" x14ac:dyDescent="0.25">
      <c r="B23523" s="209"/>
      <c r="C23523" s="564"/>
      <c r="D23523" s="209"/>
      <c r="F23523" s="685"/>
    </row>
    <row r="23524" spans="2:6" s="55" customFormat="1" x14ac:dyDescent="0.25">
      <c r="B23524" s="209"/>
      <c r="C23524" s="564"/>
      <c r="D23524" s="209"/>
      <c r="F23524" s="685"/>
    </row>
    <row r="23525" spans="2:6" s="55" customFormat="1" x14ac:dyDescent="0.25">
      <c r="B23525" s="209"/>
      <c r="C23525" s="564"/>
      <c r="D23525" s="209"/>
      <c r="F23525" s="685"/>
    </row>
    <row r="23526" spans="2:6" s="55" customFormat="1" x14ac:dyDescent="0.25">
      <c r="B23526" s="209"/>
      <c r="C23526" s="564"/>
      <c r="D23526" s="209"/>
      <c r="F23526" s="685"/>
    </row>
    <row r="23527" spans="2:6" s="55" customFormat="1" x14ac:dyDescent="0.25">
      <c r="B23527" s="209"/>
      <c r="C23527" s="564"/>
      <c r="D23527" s="209"/>
      <c r="F23527" s="685"/>
    </row>
    <row r="23528" spans="2:6" s="55" customFormat="1" x14ac:dyDescent="0.25">
      <c r="B23528" s="209"/>
      <c r="C23528" s="564"/>
      <c r="D23528" s="209"/>
      <c r="F23528" s="685"/>
    </row>
    <row r="23529" spans="2:6" s="55" customFormat="1" x14ac:dyDescent="0.25">
      <c r="B23529" s="209"/>
      <c r="C23529" s="564"/>
      <c r="D23529" s="209"/>
      <c r="F23529" s="685"/>
    </row>
    <row r="23530" spans="2:6" s="55" customFormat="1" x14ac:dyDescent="0.25">
      <c r="B23530" s="209"/>
      <c r="C23530" s="564"/>
      <c r="D23530" s="209"/>
      <c r="F23530" s="685"/>
    </row>
    <row r="23531" spans="2:6" s="55" customFormat="1" x14ac:dyDescent="0.25">
      <c r="B23531" s="209"/>
      <c r="C23531" s="564"/>
      <c r="D23531" s="209"/>
      <c r="F23531" s="685"/>
    </row>
    <row r="23532" spans="2:6" s="55" customFormat="1" x14ac:dyDescent="0.25">
      <c r="B23532" s="209"/>
      <c r="C23532" s="564"/>
      <c r="D23532" s="209"/>
      <c r="F23532" s="685"/>
    </row>
    <row r="23533" spans="2:6" s="55" customFormat="1" x14ac:dyDescent="0.25">
      <c r="B23533" s="209"/>
      <c r="C23533" s="564"/>
      <c r="D23533" s="209"/>
      <c r="F23533" s="685"/>
    </row>
    <row r="23534" spans="2:6" s="55" customFormat="1" x14ac:dyDescent="0.25">
      <c r="B23534" s="209"/>
      <c r="C23534" s="564"/>
      <c r="D23534" s="209"/>
      <c r="F23534" s="685"/>
    </row>
    <row r="23535" spans="2:6" s="55" customFormat="1" x14ac:dyDescent="0.25">
      <c r="B23535" s="209"/>
      <c r="C23535" s="564"/>
      <c r="D23535" s="209"/>
      <c r="F23535" s="685"/>
    </row>
    <row r="23536" spans="2:6" s="55" customFormat="1" x14ac:dyDescent="0.25">
      <c r="B23536" s="209"/>
      <c r="C23536" s="564"/>
      <c r="D23536" s="209"/>
      <c r="F23536" s="685"/>
    </row>
    <row r="23537" spans="2:6" s="55" customFormat="1" x14ac:dyDescent="0.25">
      <c r="B23537" s="209"/>
      <c r="C23537" s="564"/>
      <c r="D23537" s="209"/>
      <c r="F23537" s="685"/>
    </row>
    <row r="23538" spans="2:6" s="55" customFormat="1" x14ac:dyDescent="0.25">
      <c r="B23538" s="209"/>
      <c r="C23538" s="564"/>
      <c r="D23538" s="209"/>
      <c r="F23538" s="685"/>
    </row>
    <row r="23539" spans="2:6" s="55" customFormat="1" x14ac:dyDescent="0.25">
      <c r="B23539" s="209"/>
      <c r="C23539" s="564"/>
      <c r="D23539" s="209"/>
      <c r="F23539" s="685"/>
    </row>
    <row r="23540" spans="2:6" s="55" customFormat="1" x14ac:dyDescent="0.25">
      <c r="B23540" s="209"/>
      <c r="C23540" s="564"/>
      <c r="D23540" s="209"/>
      <c r="F23540" s="685"/>
    </row>
    <row r="23541" spans="2:6" s="55" customFormat="1" x14ac:dyDescent="0.25">
      <c r="B23541" s="209"/>
      <c r="C23541" s="564"/>
      <c r="D23541" s="209"/>
      <c r="F23541" s="685"/>
    </row>
    <row r="23542" spans="2:6" s="55" customFormat="1" x14ac:dyDescent="0.25">
      <c r="B23542" s="209"/>
      <c r="C23542" s="564"/>
      <c r="D23542" s="209"/>
      <c r="F23542" s="685"/>
    </row>
    <row r="23543" spans="2:6" s="55" customFormat="1" x14ac:dyDescent="0.25">
      <c r="B23543" s="209"/>
      <c r="C23543" s="564"/>
      <c r="D23543" s="209"/>
      <c r="F23543" s="685"/>
    </row>
    <row r="23544" spans="2:6" s="55" customFormat="1" x14ac:dyDescent="0.25">
      <c r="B23544" s="209"/>
      <c r="C23544" s="564"/>
      <c r="D23544" s="209"/>
      <c r="F23544" s="685"/>
    </row>
    <row r="23545" spans="2:6" s="55" customFormat="1" x14ac:dyDescent="0.25">
      <c r="B23545" s="209"/>
      <c r="C23545" s="564"/>
      <c r="D23545" s="209"/>
      <c r="F23545" s="685"/>
    </row>
    <row r="23546" spans="2:6" s="55" customFormat="1" x14ac:dyDescent="0.25">
      <c r="B23546" s="209"/>
      <c r="C23546" s="564"/>
      <c r="D23546" s="209"/>
      <c r="F23546" s="685"/>
    </row>
    <row r="23547" spans="2:6" s="55" customFormat="1" x14ac:dyDescent="0.25">
      <c r="B23547" s="209"/>
      <c r="C23547" s="564"/>
      <c r="D23547" s="209"/>
      <c r="F23547" s="685"/>
    </row>
    <row r="23548" spans="2:6" s="55" customFormat="1" x14ac:dyDescent="0.25">
      <c r="B23548" s="209"/>
      <c r="C23548" s="564"/>
      <c r="D23548" s="209"/>
      <c r="F23548" s="685"/>
    </row>
    <row r="23549" spans="2:6" s="55" customFormat="1" x14ac:dyDescent="0.25">
      <c r="B23549" s="209"/>
      <c r="C23549" s="564"/>
      <c r="D23549" s="209"/>
      <c r="F23549" s="685"/>
    </row>
    <row r="23550" spans="2:6" s="55" customFormat="1" x14ac:dyDescent="0.25">
      <c r="B23550" s="209"/>
      <c r="C23550" s="564"/>
      <c r="D23550" s="209"/>
      <c r="F23550" s="685"/>
    </row>
    <row r="23551" spans="2:6" s="55" customFormat="1" x14ac:dyDescent="0.25">
      <c r="B23551" s="209"/>
      <c r="C23551" s="564"/>
      <c r="D23551" s="209"/>
      <c r="F23551" s="685"/>
    </row>
    <row r="23552" spans="2:6" s="55" customFormat="1" x14ac:dyDescent="0.25">
      <c r="B23552" s="209"/>
      <c r="C23552" s="564"/>
      <c r="D23552" s="209"/>
      <c r="F23552" s="685"/>
    </row>
    <row r="23553" spans="2:6" s="55" customFormat="1" x14ac:dyDescent="0.25">
      <c r="B23553" s="209"/>
      <c r="C23553" s="564"/>
      <c r="D23553" s="209"/>
      <c r="F23553" s="685"/>
    </row>
    <row r="23554" spans="2:6" s="55" customFormat="1" x14ac:dyDescent="0.25">
      <c r="B23554" s="209"/>
      <c r="C23554" s="564"/>
      <c r="D23554" s="209"/>
      <c r="F23554" s="685"/>
    </row>
    <row r="23555" spans="2:6" s="55" customFormat="1" x14ac:dyDescent="0.25">
      <c r="B23555" s="209"/>
      <c r="C23555" s="564"/>
      <c r="D23555" s="209"/>
      <c r="F23555" s="685"/>
    </row>
    <row r="23556" spans="2:6" s="55" customFormat="1" x14ac:dyDescent="0.25">
      <c r="B23556" s="209"/>
      <c r="C23556" s="564"/>
      <c r="D23556" s="209"/>
      <c r="F23556" s="685"/>
    </row>
    <row r="23557" spans="2:6" s="55" customFormat="1" x14ac:dyDescent="0.25">
      <c r="B23557" s="209"/>
      <c r="C23557" s="564"/>
      <c r="D23557" s="209"/>
      <c r="F23557" s="685"/>
    </row>
    <row r="23558" spans="2:6" s="55" customFormat="1" x14ac:dyDescent="0.25">
      <c r="B23558" s="209"/>
      <c r="C23558" s="564"/>
      <c r="D23558" s="209"/>
      <c r="F23558" s="685"/>
    </row>
    <row r="23559" spans="2:6" s="55" customFormat="1" x14ac:dyDescent="0.25">
      <c r="B23559" s="209"/>
      <c r="C23559" s="564"/>
      <c r="D23559" s="209"/>
      <c r="F23559" s="685"/>
    </row>
    <row r="23560" spans="2:6" s="55" customFormat="1" x14ac:dyDescent="0.25">
      <c r="B23560" s="209"/>
      <c r="C23560" s="564"/>
      <c r="D23560" s="209"/>
      <c r="F23560" s="685"/>
    </row>
    <row r="23561" spans="2:6" s="55" customFormat="1" x14ac:dyDescent="0.25">
      <c r="B23561" s="209"/>
      <c r="C23561" s="564"/>
      <c r="D23561" s="209"/>
      <c r="F23561" s="685"/>
    </row>
    <row r="23562" spans="2:6" s="55" customFormat="1" x14ac:dyDescent="0.25">
      <c r="B23562" s="209"/>
      <c r="C23562" s="564"/>
      <c r="D23562" s="209"/>
      <c r="F23562" s="685"/>
    </row>
    <row r="23563" spans="2:6" s="55" customFormat="1" x14ac:dyDescent="0.25">
      <c r="B23563" s="209"/>
      <c r="C23563" s="564"/>
      <c r="D23563" s="209"/>
      <c r="F23563" s="685"/>
    </row>
    <row r="23564" spans="2:6" s="55" customFormat="1" x14ac:dyDescent="0.25">
      <c r="B23564" s="209"/>
      <c r="C23564" s="564"/>
      <c r="D23564" s="209"/>
      <c r="F23564" s="685"/>
    </row>
    <row r="23565" spans="2:6" s="55" customFormat="1" x14ac:dyDescent="0.25">
      <c r="B23565" s="209"/>
      <c r="C23565" s="564"/>
      <c r="D23565" s="209"/>
      <c r="F23565" s="685"/>
    </row>
    <row r="23566" spans="2:6" s="55" customFormat="1" x14ac:dyDescent="0.25">
      <c r="B23566" s="209"/>
      <c r="C23566" s="564"/>
      <c r="D23566" s="209"/>
      <c r="F23566" s="685"/>
    </row>
    <row r="23567" spans="2:6" s="55" customFormat="1" x14ac:dyDescent="0.25">
      <c r="B23567" s="209"/>
      <c r="C23567" s="564"/>
      <c r="D23567" s="209"/>
      <c r="F23567" s="685"/>
    </row>
    <row r="23568" spans="2:6" s="55" customFormat="1" x14ac:dyDescent="0.25">
      <c r="B23568" s="209"/>
      <c r="C23568" s="564"/>
      <c r="D23568" s="209"/>
      <c r="F23568" s="685"/>
    </row>
    <row r="23569" spans="2:6" s="55" customFormat="1" x14ac:dyDescent="0.25">
      <c r="B23569" s="209"/>
      <c r="C23569" s="564"/>
      <c r="D23569" s="209"/>
      <c r="F23569" s="685"/>
    </row>
    <row r="23570" spans="2:6" s="55" customFormat="1" x14ac:dyDescent="0.25">
      <c r="B23570" s="209"/>
      <c r="C23570" s="564"/>
      <c r="D23570" s="209"/>
      <c r="F23570" s="685"/>
    </row>
    <row r="23571" spans="2:6" s="55" customFormat="1" x14ac:dyDescent="0.25">
      <c r="B23571" s="209"/>
      <c r="C23571" s="564"/>
      <c r="D23571" s="209"/>
      <c r="F23571" s="685"/>
    </row>
    <row r="23572" spans="2:6" s="55" customFormat="1" x14ac:dyDescent="0.25">
      <c r="B23572" s="209"/>
      <c r="C23572" s="564"/>
      <c r="D23572" s="209"/>
      <c r="F23572" s="685"/>
    </row>
    <row r="23573" spans="2:6" s="55" customFormat="1" x14ac:dyDescent="0.25">
      <c r="B23573" s="209"/>
      <c r="C23573" s="564"/>
      <c r="D23573" s="209"/>
      <c r="F23573" s="685"/>
    </row>
    <row r="23574" spans="2:6" s="55" customFormat="1" x14ac:dyDescent="0.25">
      <c r="B23574" s="209"/>
      <c r="C23574" s="564"/>
      <c r="D23574" s="209"/>
      <c r="F23574" s="685"/>
    </row>
    <row r="23575" spans="2:6" s="55" customFormat="1" x14ac:dyDescent="0.25">
      <c r="B23575" s="209"/>
      <c r="C23575" s="564"/>
      <c r="D23575" s="209"/>
      <c r="F23575" s="685"/>
    </row>
    <row r="23576" spans="2:6" s="55" customFormat="1" x14ac:dyDescent="0.25">
      <c r="B23576" s="209"/>
      <c r="C23576" s="564"/>
      <c r="D23576" s="209"/>
      <c r="F23576" s="685"/>
    </row>
    <row r="23577" spans="2:6" s="55" customFormat="1" x14ac:dyDescent="0.25">
      <c r="B23577" s="209"/>
      <c r="C23577" s="564"/>
      <c r="D23577" s="209"/>
      <c r="F23577" s="685"/>
    </row>
    <row r="23578" spans="2:6" s="55" customFormat="1" x14ac:dyDescent="0.25">
      <c r="B23578" s="209"/>
      <c r="C23578" s="564"/>
      <c r="D23578" s="209"/>
      <c r="F23578" s="685"/>
    </row>
    <row r="23579" spans="2:6" s="55" customFormat="1" x14ac:dyDescent="0.25">
      <c r="B23579" s="209"/>
      <c r="C23579" s="564"/>
      <c r="D23579" s="209"/>
      <c r="F23579" s="685"/>
    </row>
    <row r="23580" spans="2:6" s="55" customFormat="1" x14ac:dyDescent="0.25">
      <c r="B23580" s="209"/>
      <c r="C23580" s="564"/>
      <c r="D23580" s="209"/>
      <c r="F23580" s="685"/>
    </row>
    <row r="23581" spans="2:6" s="55" customFormat="1" x14ac:dyDescent="0.25">
      <c r="B23581" s="209"/>
      <c r="C23581" s="564"/>
      <c r="D23581" s="209"/>
      <c r="F23581" s="685"/>
    </row>
    <row r="23582" spans="2:6" s="55" customFormat="1" x14ac:dyDescent="0.25">
      <c r="B23582" s="209"/>
      <c r="C23582" s="564"/>
      <c r="D23582" s="209"/>
      <c r="F23582" s="685"/>
    </row>
    <row r="23583" spans="2:6" s="55" customFormat="1" x14ac:dyDescent="0.25">
      <c r="B23583" s="209"/>
      <c r="C23583" s="564"/>
      <c r="D23583" s="209"/>
      <c r="F23583" s="685"/>
    </row>
    <row r="23584" spans="2:6" s="55" customFormat="1" x14ac:dyDescent="0.25">
      <c r="B23584" s="209"/>
      <c r="C23584" s="564"/>
      <c r="D23584" s="209"/>
      <c r="F23584" s="685"/>
    </row>
    <row r="23585" spans="2:6" s="55" customFormat="1" x14ac:dyDescent="0.25">
      <c r="B23585" s="209"/>
      <c r="C23585" s="564"/>
      <c r="D23585" s="209"/>
      <c r="F23585" s="685"/>
    </row>
    <row r="23586" spans="2:6" s="55" customFormat="1" x14ac:dyDescent="0.25">
      <c r="B23586" s="209"/>
      <c r="C23586" s="564"/>
      <c r="D23586" s="209"/>
      <c r="F23586" s="685"/>
    </row>
    <row r="23587" spans="2:6" s="55" customFormat="1" x14ac:dyDescent="0.25">
      <c r="B23587" s="209"/>
      <c r="C23587" s="564"/>
      <c r="D23587" s="209"/>
      <c r="F23587" s="685"/>
    </row>
    <row r="23588" spans="2:6" s="55" customFormat="1" x14ac:dyDescent="0.25">
      <c r="B23588" s="209"/>
      <c r="C23588" s="564"/>
      <c r="D23588" s="209"/>
      <c r="F23588" s="685"/>
    </row>
    <row r="23589" spans="2:6" s="55" customFormat="1" x14ac:dyDescent="0.25">
      <c r="B23589" s="209"/>
      <c r="C23589" s="564"/>
      <c r="D23589" s="209"/>
      <c r="F23589" s="685"/>
    </row>
    <row r="23590" spans="2:6" s="55" customFormat="1" x14ac:dyDescent="0.25">
      <c r="B23590" s="209"/>
      <c r="C23590" s="564"/>
      <c r="D23590" s="209"/>
      <c r="F23590" s="685"/>
    </row>
    <row r="23591" spans="2:6" s="55" customFormat="1" x14ac:dyDescent="0.25">
      <c r="B23591" s="209"/>
      <c r="C23591" s="564"/>
      <c r="D23591" s="209"/>
      <c r="F23591" s="685"/>
    </row>
    <row r="23592" spans="2:6" s="55" customFormat="1" x14ac:dyDescent="0.25">
      <c r="B23592" s="209"/>
      <c r="C23592" s="564"/>
      <c r="D23592" s="209"/>
      <c r="F23592" s="685"/>
    </row>
    <row r="23593" spans="2:6" s="55" customFormat="1" x14ac:dyDescent="0.25">
      <c r="B23593" s="209"/>
      <c r="C23593" s="564"/>
      <c r="D23593" s="209"/>
      <c r="F23593" s="685"/>
    </row>
    <row r="23594" spans="2:6" s="55" customFormat="1" x14ac:dyDescent="0.25">
      <c r="B23594" s="209"/>
      <c r="C23594" s="564"/>
      <c r="D23594" s="209"/>
      <c r="F23594" s="685"/>
    </row>
    <row r="23595" spans="2:6" s="55" customFormat="1" x14ac:dyDescent="0.25">
      <c r="B23595" s="209"/>
      <c r="C23595" s="564"/>
      <c r="D23595" s="209"/>
      <c r="F23595" s="685"/>
    </row>
    <row r="23596" spans="2:6" s="55" customFormat="1" x14ac:dyDescent="0.25">
      <c r="B23596" s="209"/>
      <c r="C23596" s="564"/>
      <c r="D23596" s="209"/>
      <c r="F23596" s="685"/>
    </row>
    <row r="23597" spans="2:6" s="55" customFormat="1" x14ac:dyDescent="0.25">
      <c r="B23597" s="209"/>
      <c r="C23597" s="564"/>
      <c r="D23597" s="209"/>
      <c r="F23597" s="685"/>
    </row>
    <row r="23598" spans="2:6" s="55" customFormat="1" x14ac:dyDescent="0.25">
      <c r="B23598" s="209"/>
      <c r="C23598" s="564"/>
      <c r="D23598" s="209"/>
      <c r="F23598" s="685"/>
    </row>
    <row r="23599" spans="2:6" s="55" customFormat="1" x14ac:dyDescent="0.25">
      <c r="B23599" s="209"/>
      <c r="C23599" s="564"/>
      <c r="D23599" s="209"/>
      <c r="F23599" s="685"/>
    </row>
    <row r="23600" spans="2:6" s="55" customFormat="1" x14ac:dyDescent="0.25">
      <c r="B23600" s="209"/>
      <c r="C23600" s="564"/>
      <c r="D23600" s="209"/>
      <c r="F23600" s="685"/>
    </row>
    <row r="23601" spans="2:6" s="55" customFormat="1" x14ac:dyDescent="0.25">
      <c r="B23601" s="209"/>
      <c r="C23601" s="564"/>
      <c r="D23601" s="209"/>
      <c r="F23601" s="685"/>
    </row>
    <row r="23602" spans="2:6" s="55" customFormat="1" x14ac:dyDescent="0.25">
      <c r="B23602" s="209"/>
      <c r="C23602" s="564"/>
      <c r="D23602" s="209"/>
      <c r="F23602" s="685"/>
    </row>
    <row r="23603" spans="2:6" s="55" customFormat="1" x14ac:dyDescent="0.25">
      <c r="B23603" s="209"/>
      <c r="C23603" s="564"/>
      <c r="D23603" s="209"/>
      <c r="F23603" s="685"/>
    </row>
    <row r="23604" spans="2:6" s="55" customFormat="1" x14ac:dyDescent="0.25">
      <c r="B23604" s="209"/>
      <c r="C23604" s="564"/>
      <c r="D23604" s="209"/>
      <c r="F23604" s="685"/>
    </row>
    <row r="23605" spans="2:6" s="55" customFormat="1" x14ac:dyDescent="0.25">
      <c r="B23605" s="209"/>
      <c r="C23605" s="564"/>
      <c r="D23605" s="209"/>
      <c r="F23605" s="685"/>
    </row>
    <row r="23606" spans="2:6" s="55" customFormat="1" x14ac:dyDescent="0.25">
      <c r="B23606" s="209"/>
      <c r="C23606" s="564"/>
      <c r="D23606" s="209"/>
      <c r="F23606" s="685"/>
    </row>
    <row r="23607" spans="2:6" s="55" customFormat="1" x14ac:dyDescent="0.25">
      <c r="B23607" s="209"/>
      <c r="C23607" s="564"/>
      <c r="D23607" s="209"/>
      <c r="F23607" s="685"/>
    </row>
    <row r="23608" spans="2:6" s="55" customFormat="1" x14ac:dyDescent="0.25">
      <c r="B23608" s="209"/>
      <c r="C23608" s="564"/>
      <c r="D23608" s="209"/>
      <c r="F23608" s="685"/>
    </row>
    <row r="23609" spans="2:6" s="55" customFormat="1" x14ac:dyDescent="0.25">
      <c r="B23609" s="209"/>
      <c r="C23609" s="564"/>
      <c r="D23609" s="209"/>
      <c r="F23609" s="685"/>
    </row>
    <row r="23610" spans="2:6" s="55" customFormat="1" x14ac:dyDescent="0.25">
      <c r="B23610" s="209"/>
      <c r="C23610" s="564"/>
      <c r="D23610" s="209"/>
      <c r="F23610" s="685"/>
    </row>
    <row r="23611" spans="2:6" s="55" customFormat="1" x14ac:dyDescent="0.25">
      <c r="B23611" s="209"/>
      <c r="C23611" s="564"/>
      <c r="D23611" s="209"/>
      <c r="F23611" s="685"/>
    </row>
    <row r="23612" spans="2:6" s="55" customFormat="1" x14ac:dyDescent="0.25">
      <c r="B23612" s="209"/>
      <c r="C23612" s="564"/>
      <c r="D23612" s="209"/>
      <c r="F23612" s="685"/>
    </row>
    <row r="23613" spans="2:6" s="55" customFormat="1" x14ac:dyDescent="0.25">
      <c r="B23613" s="209"/>
      <c r="C23613" s="564"/>
      <c r="D23613" s="209"/>
      <c r="F23613" s="685"/>
    </row>
    <row r="23614" spans="2:6" s="55" customFormat="1" x14ac:dyDescent="0.25">
      <c r="B23614" s="209"/>
      <c r="C23614" s="564"/>
      <c r="D23614" s="209"/>
      <c r="F23614" s="685"/>
    </row>
    <row r="23615" spans="2:6" s="55" customFormat="1" x14ac:dyDescent="0.25">
      <c r="B23615" s="209"/>
      <c r="C23615" s="564"/>
      <c r="D23615" s="209"/>
      <c r="F23615" s="685"/>
    </row>
    <row r="23616" spans="2:6" s="55" customFormat="1" x14ac:dyDescent="0.25">
      <c r="B23616" s="209"/>
      <c r="C23616" s="564"/>
      <c r="D23616" s="209"/>
      <c r="F23616" s="685"/>
    </row>
    <row r="23617" spans="2:6" s="55" customFormat="1" x14ac:dyDescent="0.25">
      <c r="B23617" s="209"/>
      <c r="C23617" s="564"/>
      <c r="D23617" s="209"/>
      <c r="F23617" s="685"/>
    </row>
    <row r="23618" spans="2:6" s="55" customFormat="1" x14ac:dyDescent="0.25">
      <c r="B23618" s="209"/>
      <c r="C23618" s="564"/>
      <c r="D23618" s="209"/>
      <c r="F23618" s="685"/>
    </row>
    <row r="23619" spans="2:6" s="55" customFormat="1" x14ac:dyDescent="0.25">
      <c r="B23619" s="209"/>
      <c r="C23619" s="564"/>
      <c r="D23619" s="209"/>
      <c r="F23619" s="685"/>
    </row>
    <row r="23620" spans="2:6" s="55" customFormat="1" x14ac:dyDescent="0.25">
      <c r="B23620" s="209"/>
      <c r="C23620" s="564"/>
      <c r="D23620" s="209"/>
      <c r="F23620" s="685"/>
    </row>
    <row r="23621" spans="2:6" s="55" customFormat="1" x14ac:dyDescent="0.25">
      <c r="B23621" s="209"/>
      <c r="C23621" s="564"/>
      <c r="D23621" s="209"/>
      <c r="F23621" s="685"/>
    </row>
    <row r="23622" spans="2:6" s="55" customFormat="1" x14ac:dyDescent="0.25">
      <c r="B23622" s="209"/>
      <c r="C23622" s="564"/>
      <c r="D23622" s="209"/>
      <c r="F23622" s="685"/>
    </row>
    <row r="23623" spans="2:6" s="55" customFormat="1" x14ac:dyDescent="0.25">
      <c r="B23623" s="209"/>
      <c r="C23623" s="564"/>
      <c r="D23623" s="209"/>
      <c r="F23623" s="685"/>
    </row>
    <row r="23624" spans="2:6" s="55" customFormat="1" x14ac:dyDescent="0.25">
      <c r="B23624" s="209"/>
      <c r="C23624" s="564"/>
      <c r="D23624" s="209"/>
      <c r="F23624" s="685"/>
    </row>
    <row r="23625" spans="2:6" s="55" customFormat="1" x14ac:dyDescent="0.25">
      <c r="B23625" s="209"/>
      <c r="C23625" s="564"/>
      <c r="D23625" s="209"/>
      <c r="F23625" s="685"/>
    </row>
    <row r="23626" spans="2:6" s="55" customFormat="1" x14ac:dyDescent="0.25">
      <c r="B23626" s="209"/>
      <c r="C23626" s="564"/>
      <c r="D23626" s="209"/>
      <c r="F23626" s="685"/>
    </row>
    <row r="23627" spans="2:6" s="55" customFormat="1" x14ac:dyDescent="0.25">
      <c r="B23627" s="209"/>
      <c r="C23627" s="564"/>
      <c r="D23627" s="209"/>
      <c r="F23627" s="685"/>
    </row>
    <row r="23628" spans="2:6" s="55" customFormat="1" x14ac:dyDescent="0.25">
      <c r="B23628" s="209"/>
      <c r="C23628" s="564"/>
      <c r="D23628" s="209"/>
      <c r="F23628" s="685"/>
    </row>
    <row r="23629" spans="2:6" s="55" customFormat="1" x14ac:dyDescent="0.25">
      <c r="B23629" s="209"/>
      <c r="C23629" s="564"/>
      <c r="D23629" s="209"/>
      <c r="F23629" s="685"/>
    </row>
    <row r="23630" spans="2:6" s="55" customFormat="1" x14ac:dyDescent="0.25">
      <c r="B23630" s="209"/>
      <c r="C23630" s="564"/>
      <c r="D23630" s="209"/>
      <c r="F23630" s="685"/>
    </row>
    <row r="23631" spans="2:6" s="55" customFormat="1" x14ac:dyDescent="0.25">
      <c r="B23631" s="209"/>
      <c r="C23631" s="564"/>
      <c r="D23631" s="209"/>
      <c r="F23631" s="685"/>
    </row>
    <row r="23632" spans="2:6" s="55" customFormat="1" x14ac:dyDescent="0.25">
      <c r="B23632" s="209"/>
      <c r="C23632" s="564"/>
      <c r="D23632" s="209"/>
      <c r="F23632" s="685"/>
    </row>
    <row r="23633" spans="2:6" s="55" customFormat="1" x14ac:dyDescent="0.25">
      <c r="B23633" s="209"/>
      <c r="C23633" s="564"/>
      <c r="D23633" s="209"/>
      <c r="F23633" s="685"/>
    </row>
    <row r="23634" spans="2:6" s="55" customFormat="1" x14ac:dyDescent="0.25">
      <c r="B23634" s="209"/>
      <c r="C23634" s="564"/>
      <c r="D23634" s="209"/>
      <c r="F23634" s="685"/>
    </row>
    <row r="23635" spans="2:6" s="55" customFormat="1" x14ac:dyDescent="0.25">
      <c r="B23635" s="209"/>
      <c r="C23635" s="564"/>
      <c r="D23635" s="209"/>
      <c r="F23635" s="685"/>
    </row>
    <row r="23636" spans="2:6" s="55" customFormat="1" x14ac:dyDescent="0.25">
      <c r="B23636" s="209"/>
      <c r="C23636" s="564"/>
      <c r="D23636" s="209"/>
      <c r="F23636" s="685"/>
    </row>
    <row r="23637" spans="2:6" s="55" customFormat="1" x14ac:dyDescent="0.25">
      <c r="B23637" s="209"/>
      <c r="C23637" s="564"/>
      <c r="D23637" s="209"/>
      <c r="F23637" s="685"/>
    </row>
    <row r="23638" spans="2:6" s="55" customFormat="1" x14ac:dyDescent="0.25">
      <c r="B23638" s="209"/>
      <c r="C23638" s="564"/>
      <c r="D23638" s="209"/>
      <c r="F23638" s="685"/>
    </row>
    <row r="23639" spans="2:6" s="55" customFormat="1" x14ac:dyDescent="0.25">
      <c r="B23639" s="209"/>
      <c r="C23639" s="564"/>
      <c r="D23639" s="209"/>
      <c r="F23639" s="685"/>
    </row>
    <row r="23640" spans="2:6" s="55" customFormat="1" x14ac:dyDescent="0.25">
      <c r="B23640" s="209"/>
      <c r="C23640" s="564"/>
      <c r="D23640" s="209"/>
      <c r="F23640" s="685"/>
    </row>
    <row r="23641" spans="2:6" s="55" customFormat="1" x14ac:dyDescent="0.25">
      <c r="B23641" s="209"/>
      <c r="C23641" s="564"/>
      <c r="D23641" s="209"/>
      <c r="F23641" s="685"/>
    </row>
    <row r="23642" spans="2:6" s="55" customFormat="1" x14ac:dyDescent="0.25">
      <c r="B23642" s="209"/>
      <c r="C23642" s="564"/>
      <c r="D23642" s="209"/>
      <c r="F23642" s="685"/>
    </row>
    <row r="23643" spans="2:6" s="55" customFormat="1" x14ac:dyDescent="0.25">
      <c r="B23643" s="209"/>
      <c r="C23643" s="564"/>
      <c r="D23643" s="209"/>
      <c r="F23643" s="685"/>
    </row>
    <row r="23644" spans="2:6" s="55" customFormat="1" x14ac:dyDescent="0.25">
      <c r="B23644" s="209"/>
      <c r="C23644" s="564"/>
      <c r="D23644" s="209"/>
      <c r="F23644" s="685"/>
    </row>
    <row r="23645" spans="2:6" s="55" customFormat="1" x14ac:dyDescent="0.25">
      <c r="B23645" s="209"/>
      <c r="C23645" s="564"/>
      <c r="D23645" s="209"/>
      <c r="F23645" s="685"/>
    </row>
    <row r="23646" spans="2:6" s="55" customFormat="1" x14ac:dyDescent="0.25">
      <c r="B23646" s="209"/>
      <c r="C23646" s="564"/>
      <c r="D23646" s="209"/>
      <c r="F23646" s="685"/>
    </row>
    <row r="23647" spans="2:6" s="55" customFormat="1" x14ac:dyDescent="0.25">
      <c r="B23647" s="209"/>
      <c r="C23647" s="564"/>
      <c r="D23647" s="209"/>
      <c r="F23647" s="685"/>
    </row>
    <row r="23648" spans="2:6" s="55" customFormat="1" x14ac:dyDescent="0.25">
      <c r="B23648" s="209"/>
      <c r="C23648" s="564"/>
      <c r="D23648" s="209"/>
      <c r="F23648" s="685"/>
    </row>
    <row r="23649" spans="2:6" s="55" customFormat="1" x14ac:dyDescent="0.25">
      <c r="B23649" s="209"/>
      <c r="C23649" s="564"/>
      <c r="D23649" s="209"/>
      <c r="F23649" s="685"/>
    </row>
    <row r="23650" spans="2:6" s="55" customFormat="1" x14ac:dyDescent="0.25">
      <c r="B23650" s="209"/>
      <c r="C23650" s="564"/>
      <c r="D23650" s="209"/>
      <c r="F23650" s="685"/>
    </row>
    <row r="23651" spans="2:6" s="55" customFormat="1" x14ac:dyDescent="0.25">
      <c r="B23651" s="209"/>
      <c r="C23651" s="564"/>
      <c r="D23651" s="209"/>
      <c r="F23651" s="685"/>
    </row>
    <row r="23652" spans="2:6" s="55" customFormat="1" x14ac:dyDescent="0.25">
      <c r="B23652" s="209"/>
      <c r="C23652" s="564"/>
      <c r="D23652" s="209"/>
      <c r="F23652" s="685"/>
    </row>
    <row r="23653" spans="2:6" s="55" customFormat="1" x14ac:dyDescent="0.25">
      <c r="B23653" s="209"/>
      <c r="C23653" s="564"/>
      <c r="D23653" s="209"/>
      <c r="F23653" s="685"/>
    </row>
    <row r="23654" spans="2:6" s="55" customFormat="1" x14ac:dyDescent="0.25">
      <c r="B23654" s="209"/>
      <c r="C23654" s="564"/>
      <c r="D23654" s="209"/>
      <c r="F23654" s="685"/>
    </row>
    <row r="23655" spans="2:6" s="55" customFormat="1" x14ac:dyDescent="0.25">
      <c r="B23655" s="209"/>
      <c r="C23655" s="564"/>
      <c r="D23655" s="209"/>
      <c r="F23655" s="685"/>
    </row>
    <row r="23656" spans="2:6" s="55" customFormat="1" x14ac:dyDescent="0.25">
      <c r="B23656" s="209"/>
      <c r="C23656" s="564"/>
      <c r="D23656" s="209"/>
      <c r="F23656" s="685"/>
    </row>
    <row r="23657" spans="2:6" s="55" customFormat="1" x14ac:dyDescent="0.25">
      <c r="B23657" s="209"/>
      <c r="C23657" s="564"/>
      <c r="D23657" s="209"/>
      <c r="F23657" s="685"/>
    </row>
    <row r="23658" spans="2:6" s="55" customFormat="1" x14ac:dyDescent="0.25">
      <c r="B23658" s="209"/>
      <c r="C23658" s="564"/>
      <c r="D23658" s="209"/>
      <c r="F23658" s="685"/>
    </row>
    <row r="23659" spans="2:6" s="55" customFormat="1" x14ac:dyDescent="0.25">
      <c r="B23659" s="209"/>
      <c r="C23659" s="564"/>
      <c r="D23659" s="209"/>
      <c r="F23659" s="685"/>
    </row>
    <row r="23660" spans="2:6" s="55" customFormat="1" x14ac:dyDescent="0.25">
      <c r="B23660" s="209"/>
      <c r="C23660" s="564"/>
      <c r="D23660" s="209"/>
      <c r="F23660" s="685"/>
    </row>
    <row r="23661" spans="2:6" s="55" customFormat="1" x14ac:dyDescent="0.25">
      <c r="B23661" s="209"/>
      <c r="C23661" s="564"/>
      <c r="D23661" s="209"/>
      <c r="F23661" s="685"/>
    </row>
    <row r="23662" spans="2:6" s="55" customFormat="1" x14ac:dyDescent="0.25">
      <c r="B23662" s="209"/>
      <c r="C23662" s="564"/>
      <c r="D23662" s="209"/>
      <c r="F23662" s="685"/>
    </row>
    <row r="23663" spans="2:6" s="55" customFormat="1" x14ac:dyDescent="0.25">
      <c r="B23663" s="209"/>
      <c r="C23663" s="564"/>
      <c r="D23663" s="209"/>
      <c r="F23663" s="685"/>
    </row>
    <row r="23664" spans="2:6" s="55" customFormat="1" x14ac:dyDescent="0.25">
      <c r="B23664" s="209"/>
      <c r="C23664" s="564"/>
      <c r="D23664" s="209"/>
      <c r="F23664" s="685"/>
    </row>
    <row r="23665" spans="2:6" s="55" customFormat="1" x14ac:dyDescent="0.25">
      <c r="B23665" s="209"/>
      <c r="C23665" s="564"/>
      <c r="D23665" s="209"/>
      <c r="F23665" s="685"/>
    </row>
    <row r="23666" spans="2:6" s="55" customFormat="1" x14ac:dyDescent="0.25">
      <c r="B23666" s="209"/>
      <c r="C23666" s="564"/>
      <c r="D23666" s="209"/>
      <c r="F23666" s="685"/>
    </row>
    <row r="23667" spans="2:6" s="55" customFormat="1" x14ac:dyDescent="0.25">
      <c r="B23667" s="209"/>
      <c r="C23667" s="564"/>
      <c r="D23667" s="209"/>
      <c r="F23667" s="685"/>
    </row>
    <row r="23668" spans="2:6" s="55" customFormat="1" x14ac:dyDescent="0.25">
      <c r="B23668" s="209"/>
      <c r="C23668" s="564"/>
      <c r="D23668" s="209"/>
      <c r="F23668" s="685"/>
    </row>
    <row r="23669" spans="2:6" s="55" customFormat="1" x14ac:dyDescent="0.25">
      <c r="B23669" s="209"/>
      <c r="C23669" s="564"/>
      <c r="D23669" s="209"/>
      <c r="F23669" s="685"/>
    </row>
    <row r="23670" spans="2:6" s="55" customFormat="1" x14ac:dyDescent="0.25">
      <c r="B23670" s="209"/>
      <c r="C23670" s="564"/>
      <c r="D23670" s="209"/>
      <c r="F23670" s="685"/>
    </row>
    <row r="23671" spans="2:6" s="55" customFormat="1" x14ac:dyDescent="0.25">
      <c r="B23671" s="209"/>
      <c r="C23671" s="564"/>
      <c r="D23671" s="209"/>
      <c r="F23671" s="685"/>
    </row>
    <row r="23672" spans="2:6" s="55" customFormat="1" x14ac:dyDescent="0.25">
      <c r="B23672" s="209"/>
      <c r="C23672" s="564"/>
      <c r="D23672" s="209"/>
      <c r="F23672" s="685"/>
    </row>
    <row r="23673" spans="2:6" s="55" customFormat="1" x14ac:dyDescent="0.25">
      <c r="B23673" s="209"/>
      <c r="C23673" s="564"/>
      <c r="D23673" s="209"/>
      <c r="F23673" s="685"/>
    </row>
    <row r="23674" spans="2:6" s="55" customFormat="1" x14ac:dyDescent="0.25">
      <c r="B23674" s="209"/>
      <c r="C23674" s="564"/>
      <c r="D23674" s="209"/>
      <c r="F23674" s="685"/>
    </row>
    <row r="23675" spans="2:6" s="55" customFormat="1" x14ac:dyDescent="0.25">
      <c r="B23675" s="209"/>
      <c r="C23675" s="564"/>
      <c r="D23675" s="209"/>
      <c r="F23675" s="685"/>
    </row>
    <row r="23676" spans="2:6" s="55" customFormat="1" x14ac:dyDescent="0.25">
      <c r="B23676" s="209"/>
      <c r="C23676" s="564"/>
      <c r="D23676" s="209"/>
      <c r="F23676" s="685"/>
    </row>
    <row r="23677" spans="2:6" s="55" customFormat="1" x14ac:dyDescent="0.25">
      <c r="B23677" s="209"/>
      <c r="C23677" s="564"/>
      <c r="D23677" s="209"/>
      <c r="F23677" s="685"/>
    </row>
    <row r="23678" spans="2:6" s="55" customFormat="1" x14ac:dyDescent="0.25">
      <c r="B23678" s="209"/>
      <c r="C23678" s="564"/>
      <c r="D23678" s="209"/>
      <c r="F23678" s="685"/>
    </row>
    <row r="23679" spans="2:6" s="55" customFormat="1" x14ac:dyDescent="0.25">
      <c r="B23679" s="209"/>
      <c r="C23679" s="564"/>
      <c r="D23679" s="209"/>
      <c r="F23679" s="685"/>
    </row>
    <row r="23680" spans="2:6" s="55" customFormat="1" x14ac:dyDescent="0.25">
      <c r="B23680" s="209"/>
      <c r="C23680" s="564"/>
      <c r="D23680" s="209"/>
      <c r="F23680" s="685"/>
    </row>
    <row r="23681" spans="2:6" s="55" customFormat="1" x14ac:dyDescent="0.25">
      <c r="B23681" s="209"/>
      <c r="C23681" s="564"/>
      <c r="D23681" s="209"/>
      <c r="F23681" s="685"/>
    </row>
    <row r="23682" spans="2:6" s="55" customFormat="1" x14ac:dyDescent="0.25">
      <c r="B23682" s="209"/>
      <c r="C23682" s="564"/>
      <c r="D23682" s="209"/>
      <c r="F23682" s="685"/>
    </row>
    <row r="23683" spans="2:6" s="55" customFormat="1" x14ac:dyDescent="0.25">
      <c r="B23683" s="209"/>
      <c r="C23683" s="564"/>
      <c r="D23683" s="209"/>
      <c r="F23683" s="685"/>
    </row>
    <row r="23684" spans="2:6" s="55" customFormat="1" x14ac:dyDescent="0.25">
      <c r="B23684" s="209"/>
      <c r="C23684" s="564"/>
      <c r="D23684" s="209"/>
      <c r="F23684" s="685"/>
    </row>
    <row r="23685" spans="2:6" s="55" customFormat="1" x14ac:dyDescent="0.25">
      <c r="B23685" s="209"/>
      <c r="C23685" s="564"/>
      <c r="D23685" s="209"/>
      <c r="F23685" s="685"/>
    </row>
    <row r="23686" spans="2:6" s="55" customFormat="1" x14ac:dyDescent="0.25">
      <c r="B23686" s="209"/>
      <c r="C23686" s="564"/>
      <c r="D23686" s="209"/>
      <c r="F23686" s="685"/>
    </row>
    <row r="23687" spans="2:6" s="55" customFormat="1" x14ac:dyDescent="0.25">
      <c r="B23687" s="209"/>
      <c r="C23687" s="564"/>
      <c r="D23687" s="209"/>
      <c r="F23687" s="685"/>
    </row>
    <row r="23688" spans="2:6" s="55" customFormat="1" x14ac:dyDescent="0.25">
      <c r="B23688" s="209"/>
      <c r="C23688" s="564"/>
      <c r="D23688" s="209"/>
      <c r="F23688" s="685"/>
    </row>
    <row r="23689" spans="2:6" s="55" customFormat="1" x14ac:dyDescent="0.25">
      <c r="B23689" s="209"/>
      <c r="C23689" s="564"/>
      <c r="D23689" s="209"/>
      <c r="F23689" s="685"/>
    </row>
    <row r="23690" spans="2:6" s="55" customFormat="1" x14ac:dyDescent="0.25">
      <c r="B23690" s="209"/>
      <c r="C23690" s="564"/>
      <c r="D23690" s="209"/>
      <c r="F23690" s="685"/>
    </row>
    <row r="23691" spans="2:6" s="55" customFormat="1" x14ac:dyDescent="0.25">
      <c r="B23691" s="209"/>
      <c r="C23691" s="564"/>
      <c r="D23691" s="209"/>
      <c r="F23691" s="685"/>
    </row>
    <row r="23692" spans="2:6" s="55" customFormat="1" x14ac:dyDescent="0.25">
      <c r="B23692" s="209"/>
      <c r="C23692" s="564"/>
      <c r="D23692" s="209"/>
      <c r="F23692" s="685"/>
    </row>
    <row r="23693" spans="2:6" s="55" customFormat="1" x14ac:dyDescent="0.25">
      <c r="B23693" s="209"/>
      <c r="C23693" s="564"/>
      <c r="D23693" s="209"/>
      <c r="F23693" s="685"/>
    </row>
    <row r="23694" spans="2:6" s="55" customFormat="1" x14ac:dyDescent="0.25">
      <c r="B23694" s="209"/>
      <c r="C23694" s="564"/>
      <c r="D23694" s="209"/>
      <c r="F23694" s="685"/>
    </row>
    <row r="23695" spans="2:6" s="55" customFormat="1" x14ac:dyDescent="0.25">
      <c r="B23695" s="209"/>
      <c r="C23695" s="564"/>
      <c r="D23695" s="209"/>
      <c r="F23695" s="685"/>
    </row>
    <row r="23696" spans="2:6" s="55" customFormat="1" x14ac:dyDescent="0.25">
      <c r="B23696" s="209"/>
      <c r="C23696" s="564"/>
      <c r="D23696" s="209"/>
      <c r="F23696" s="685"/>
    </row>
    <row r="23697" spans="2:6" s="55" customFormat="1" x14ac:dyDescent="0.25">
      <c r="B23697" s="209"/>
      <c r="C23697" s="564"/>
      <c r="D23697" s="209"/>
      <c r="F23697" s="685"/>
    </row>
    <row r="23698" spans="2:6" s="55" customFormat="1" x14ac:dyDescent="0.25">
      <c r="B23698" s="209"/>
      <c r="C23698" s="564"/>
      <c r="D23698" s="209"/>
      <c r="F23698" s="685"/>
    </row>
    <row r="23699" spans="2:6" s="55" customFormat="1" x14ac:dyDescent="0.25">
      <c r="B23699" s="209"/>
      <c r="C23699" s="564"/>
      <c r="D23699" s="209"/>
      <c r="F23699" s="685"/>
    </row>
    <row r="23700" spans="2:6" s="55" customFormat="1" x14ac:dyDescent="0.25">
      <c r="B23700" s="209"/>
      <c r="C23700" s="564"/>
      <c r="D23700" s="209"/>
      <c r="F23700" s="685"/>
    </row>
    <row r="23701" spans="2:6" s="55" customFormat="1" x14ac:dyDescent="0.25">
      <c r="B23701" s="209"/>
      <c r="C23701" s="564"/>
      <c r="D23701" s="209"/>
      <c r="F23701" s="685"/>
    </row>
    <row r="23702" spans="2:6" s="55" customFormat="1" x14ac:dyDescent="0.25">
      <c r="B23702" s="209"/>
      <c r="C23702" s="564"/>
      <c r="D23702" s="209"/>
      <c r="F23702" s="685"/>
    </row>
    <row r="23703" spans="2:6" s="55" customFormat="1" x14ac:dyDescent="0.25">
      <c r="B23703" s="209"/>
      <c r="C23703" s="564"/>
      <c r="D23703" s="209"/>
      <c r="F23703" s="685"/>
    </row>
    <row r="23704" spans="2:6" s="55" customFormat="1" x14ac:dyDescent="0.25">
      <c r="B23704" s="209"/>
      <c r="C23704" s="564"/>
      <c r="D23704" s="209"/>
      <c r="F23704" s="685"/>
    </row>
    <row r="23705" spans="2:6" s="55" customFormat="1" x14ac:dyDescent="0.25">
      <c r="B23705" s="209"/>
      <c r="C23705" s="564"/>
      <c r="D23705" s="209"/>
      <c r="F23705" s="685"/>
    </row>
    <row r="23706" spans="2:6" s="55" customFormat="1" x14ac:dyDescent="0.25">
      <c r="B23706" s="209"/>
      <c r="C23706" s="564"/>
      <c r="D23706" s="209"/>
      <c r="F23706" s="685"/>
    </row>
    <row r="23707" spans="2:6" s="55" customFormat="1" x14ac:dyDescent="0.25">
      <c r="B23707" s="209"/>
      <c r="C23707" s="564"/>
      <c r="D23707" s="209"/>
      <c r="F23707" s="685"/>
    </row>
    <row r="23708" spans="2:6" s="55" customFormat="1" x14ac:dyDescent="0.25">
      <c r="B23708" s="209"/>
      <c r="C23708" s="564"/>
      <c r="D23708" s="209"/>
      <c r="F23708" s="685"/>
    </row>
    <row r="23709" spans="2:6" s="55" customFormat="1" x14ac:dyDescent="0.25">
      <c r="B23709" s="209"/>
      <c r="C23709" s="564"/>
      <c r="D23709" s="209"/>
      <c r="F23709" s="685"/>
    </row>
    <row r="23710" spans="2:6" s="55" customFormat="1" x14ac:dyDescent="0.25">
      <c r="B23710" s="209"/>
      <c r="C23710" s="564"/>
      <c r="D23710" s="209"/>
      <c r="F23710" s="685"/>
    </row>
    <row r="23711" spans="2:6" s="55" customFormat="1" x14ac:dyDescent="0.25">
      <c r="B23711" s="209"/>
      <c r="C23711" s="564"/>
      <c r="D23711" s="209"/>
      <c r="F23711" s="685"/>
    </row>
    <row r="23712" spans="2:6" s="55" customFormat="1" x14ac:dyDescent="0.25">
      <c r="B23712" s="209"/>
      <c r="C23712" s="564"/>
      <c r="D23712" s="209"/>
      <c r="F23712" s="685"/>
    </row>
    <row r="23713" spans="2:6" s="55" customFormat="1" x14ac:dyDescent="0.25">
      <c r="B23713" s="209"/>
      <c r="C23713" s="564"/>
      <c r="D23713" s="209"/>
      <c r="F23713" s="685"/>
    </row>
    <row r="23714" spans="2:6" s="55" customFormat="1" x14ac:dyDescent="0.25">
      <c r="B23714" s="209"/>
      <c r="C23714" s="564"/>
      <c r="D23714" s="209"/>
      <c r="F23714" s="685"/>
    </row>
    <row r="23715" spans="2:6" s="55" customFormat="1" x14ac:dyDescent="0.25">
      <c r="B23715" s="209"/>
      <c r="C23715" s="564"/>
      <c r="D23715" s="209"/>
      <c r="F23715" s="685"/>
    </row>
    <row r="23716" spans="2:6" s="55" customFormat="1" x14ac:dyDescent="0.25">
      <c r="B23716" s="209"/>
      <c r="C23716" s="564"/>
      <c r="D23716" s="209"/>
      <c r="F23716" s="685"/>
    </row>
    <row r="23717" spans="2:6" s="55" customFormat="1" x14ac:dyDescent="0.25">
      <c r="B23717" s="209"/>
      <c r="C23717" s="564"/>
      <c r="D23717" s="209"/>
      <c r="F23717" s="685"/>
    </row>
    <row r="23718" spans="2:6" s="55" customFormat="1" x14ac:dyDescent="0.25">
      <c r="B23718" s="209"/>
      <c r="C23718" s="564"/>
      <c r="D23718" s="209"/>
      <c r="F23718" s="685"/>
    </row>
    <row r="23719" spans="2:6" s="55" customFormat="1" x14ac:dyDescent="0.25">
      <c r="B23719" s="209"/>
      <c r="C23719" s="564"/>
      <c r="D23719" s="209"/>
      <c r="F23719" s="685"/>
    </row>
    <row r="23720" spans="2:6" s="55" customFormat="1" x14ac:dyDescent="0.25">
      <c r="B23720" s="209"/>
      <c r="C23720" s="564"/>
      <c r="D23720" s="209"/>
      <c r="F23720" s="685"/>
    </row>
    <row r="23721" spans="2:6" s="55" customFormat="1" x14ac:dyDescent="0.25">
      <c r="B23721" s="209"/>
      <c r="C23721" s="564"/>
      <c r="D23721" s="209"/>
      <c r="F23721" s="685"/>
    </row>
    <row r="23722" spans="2:6" s="55" customFormat="1" x14ac:dyDescent="0.25">
      <c r="B23722" s="209"/>
      <c r="C23722" s="564"/>
      <c r="D23722" s="209"/>
      <c r="F23722" s="685"/>
    </row>
    <row r="23723" spans="2:6" s="55" customFormat="1" x14ac:dyDescent="0.25">
      <c r="B23723" s="209"/>
      <c r="C23723" s="564"/>
      <c r="D23723" s="209"/>
      <c r="F23723" s="685"/>
    </row>
    <row r="23724" spans="2:6" s="55" customFormat="1" x14ac:dyDescent="0.25">
      <c r="B23724" s="209"/>
      <c r="C23724" s="564"/>
      <c r="D23724" s="209"/>
      <c r="F23724" s="685"/>
    </row>
    <row r="23725" spans="2:6" s="55" customFormat="1" x14ac:dyDescent="0.25">
      <c r="B23725" s="209"/>
      <c r="C23725" s="564"/>
      <c r="D23725" s="209"/>
      <c r="F23725" s="685"/>
    </row>
    <row r="23726" spans="2:6" s="55" customFormat="1" x14ac:dyDescent="0.25">
      <c r="B23726" s="209"/>
      <c r="C23726" s="564"/>
      <c r="D23726" s="209"/>
      <c r="F23726" s="685"/>
    </row>
    <row r="23727" spans="2:6" s="55" customFormat="1" x14ac:dyDescent="0.25">
      <c r="B23727" s="209"/>
      <c r="C23727" s="564"/>
      <c r="D23727" s="209"/>
      <c r="F23727" s="685"/>
    </row>
    <row r="23728" spans="2:6" s="55" customFormat="1" x14ac:dyDescent="0.25">
      <c r="B23728" s="209"/>
      <c r="C23728" s="564"/>
      <c r="D23728" s="209"/>
      <c r="F23728" s="685"/>
    </row>
    <row r="23729" spans="2:6" s="55" customFormat="1" x14ac:dyDescent="0.25">
      <c r="B23729" s="209"/>
      <c r="C23729" s="564"/>
      <c r="D23729" s="209"/>
      <c r="F23729" s="685"/>
    </row>
    <row r="23730" spans="2:6" s="55" customFormat="1" x14ac:dyDescent="0.25">
      <c r="B23730" s="209"/>
      <c r="C23730" s="564"/>
      <c r="D23730" s="209"/>
      <c r="F23730" s="685"/>
    </row>
    <row r="23731" spans="2:6" s="55" customFormat="1" x14ac:dyDescent="0.25">
      <c r="B23731" s="209"/>
      <c r="C23731" s="564"/>
      <c r="D23731" s="209"/>
      <c r="F23731" s="685"/>
    </row>
    <row r="23732" spans="2:6" s="55" customFormat="1" x14ac:dyDescent="0.25">
      <c r="B23732" s="209"/>
      <c r="C23732" s="564"/>
      <c r="D23732" s="209"/>
      <c r="F23732" s="685"/>
    </row>
    <row r="23733" spans="2:6" s="55" customFormat="1" x14ac:dyDescent="0.25">
      <c r="B23733" s="209"/>
      <c r="C23733" s="564"/>
      <c r="D23733" s="209"/>
      <c r="F23733" s="685"/>
    </row>
    <row r="23734" spans="2:6" s="55" customFormat="1" x14ac:dyDescent="0.25">
      <c r="B23734" s="209"/>
      <c r="C23734" s="564"/>
      <c r="D23734" s="209"/>
      <c r="F23734" s="685"/>
    </row>
    <row r="23735" spans="2:6" s="55" customFormat="1" x14ac:dyDescent="0.25">
      <c r="B23735" s="209"/>
      <c r="C23735" s="564"/>
      <c r="D23735" s="209"/>
      <c r="F23735" s="685"/>
    </row>
    <row r="23736" spans="2:6" s="55" customFormat="1" x14ac:dyDescent="0.25">
      <c r="B23736" s="209"/>
      <c r="C23736" s="564"/>
      <c r="D23736" s="209"/>
      <c r="F23736" s="685"/>
    </row>
    <row r="23737" spans="2:6" s="55" customFormat="1" x14ac:dyDescent="0.25">
      <c r="B23737" s="209"/>
      <c r="C23737" s="564"/>
      <c r="D23737" s="209"/>
      <c r="F23737" s="685"/>
    </row>
    <row r="23738" spans="2:6" s="55" customFormat="1" x14ac:dyDescent="0.25">
      <c r="B23738" s="209"/>
      <c r="C23738" s="564"/>
      <c r="D23738" s="209"/>
      <c r="F23738" s="685"/>
    </row>
    <row r="23739" spans="2:6" s="55" customFormat="1" x14ac:dyDescent="0.25">
      <c r="B23739" s="209"/>
      <c r="C23739" s="564"/>
      <c r="D23739" s="209"/>
      <c r="F23739" s="685"/>
    </row>
    <row r="23740" spans="2:6" s="55" customFormat="1" x14ac:dyDescent="0.25">
      <c r="B23740" s="209"/>
      <c r="C23740" s="564"/>
      <c r="D23740" s="209"/>
      <c r="F23740" s="685"/>
    </row>
    <row r="23741" spans="2:6" s="55" customFormat="1" x14ac:dyDescent="0.25">
      <c r="B23741" s="209"/>
      <c r="C23741" s="564"/>
      <c r="D23741" s="209"/>
      <c r="F23741" s="685"/>
    </row>
    <row r="23742" spans="2:6" s="55" customFormat="1" x14ac:dyDescent="0.25">
      <c r="B23742" s="209"/>
      <c r="C23742" s="564"/>
      <c r="D23742" s="209"/>
      <c r="F23742" s="685"/>
    </row>
    <row r="23743" spans="2:6" s="55" customFormat="1" x14ac:dyDescent="0.25">
      <c r="B23743" s="209"/>
      <c r="C23743" s="564"/>
      <c r="D23743" s="209"/>
      <c r="F23743" s="685"/>
    </row>
    <row r="23744" spans="2:6" s="55" customFormat="1" x14ac:dyDescent="0.25">
      <c r="B23744" s="209"/>
      <c r="C23744" s="564"/>
      <c r="D23744" s="209"/>
      <c r="F23744" s="685"/>
    </row>
    <row r="23745" spans="2:6" s="55" customFormat="1" x14ac:dyDescent="0.25">
      <c r="B23745" s="209"/>
      <c r="C23745" s="564"/>
      <c r="D23745" s="209"/>
      <c r="F23745" s="685"/>
    </row>
    <row r="23746" spans="2:6" s="55" customFormat="1" x14ac:dyDescent="0.25">
      <c r="B23746" s="209"/>
      <c r="C23746" s="564"/>
      <c r="D23746" s="209"/>
      <c r="F23746" s="685"/>
    </row>
    <row r="23747" spans="2:6" s="55" customFormat="1" x14ac:dyDescent="0.25">
      <c r="B23747" s="209"/>
      <c r="C23747" s="564"/>
      <c r="D23747" s="209"/>
      <c r="F23747" s="685"/>
    </row>
    <row r="23748" spans="2:6" s="55" customFormat="1" x14ac:dyDescent="0.25">
      <c r="B23748" s="209"/>
      <c r="C23748" s="564"/>
      <c r="D23748" s="209"/>
      <c r="F23748" s="685"/>
    </row>
    <row r="23749" spans="2:6" s="55" customFormat="1" x14ac:dyDescent="0.25">
      <c r="B23749" s="209"/>
      <c r="C23749" s="564"/>
      <c r="D23749" s="209"/>
      <c r="F23749" s="685"/>
    </row>
    <row r="23750" spans="2:6" s="55" customFormat="1" x14ac:dyDescent="0.25">
      <c r="B23750" s="209"/>
      <c r="C23750" s="564"/>
      <c r="D23750" s="209"/>
      <c r="F23750" s="685"/>
    </row>
    <row r="23751" spans="2:6" s="55" customFormat="1" x14ac:dyDescent="0.25">
      <c r="B23751" s="209"/>
      <c r="C23751" s="564"/>
      <c r="D23751" s="209"/>
      <c r="F23751" s="685"/>
    </row>
    <row r="23752" spans="2:6" s="55" customFormat="1" x14ac:dyDescent="0.25">
      <c r="B23752" s="209"/>
      <c r="C23752" s="564"/>
      <c r="D23752" s="209"/>
      <c r="F23752" s="685"/>
    </row>
    <row r="23753" spans="2:6" s="55" customFormat="1" x14ac:dyDescent="0.25">
      <c r="B23753" s="209"/>
      <c r="C23753" s="564"/>
      <c r="D23753" s="209"/>
      <c r="F23753" s="685"/>
    </row>
    <row r="23754" spans="2:6" s="55" customFormat="1" x14ac:dyDescent="0.25">
      <c r="B23754" s="209"/>
      <c r="C23754" s="564"/>
      <c r="D23754" s="209"/>
      <c r="F23754" s="685"/>
    </row>
    <row r="23755" spans="2:6" s="55" customFormat="1" x14ac:dyDescent="0.25">
      <c r="B23755" s="209"/>
      <c r="C23755" s="564"/>
      <c r="D23755" s="209"/>
      <c r="F23755" s="685"/>
    </row>
    <row r="23756" spans="2:6" s="55" customFormat="1" x14ac:dyDescent="0.25">
      <c r="B23756" s="209"/>
      <c r="C23756" s="564"/>
      <c r="D23756" s="209"/>
      <c r="F23756" s="685"/>
    </row>
    <row r="23757" spans="2:6" s="55" customFormat="1" x14ac:dyDescent="0.25">
      <c r="B23757" s="209"/>
      <c r="C23757" s="564"/>
      <c r="D23757" s="209"/>
      <c r="F23757" s="685"/>
    </row>
    <row r="23758" spans="2:6" s="55" customFormat="1" x14ac:dyDescent="0.25">
      <c r="B23758" s="209"/>
      <c r="C23758" s="564"/>
      <c r="D23758" s="209"/>
      <c r="F23758" s="685"/>
    </row>
    <row r="23759" spans="2:6" s="55" customFormat="1" x14ac:dyDescent="0.25">
      <c r="B23759" s="209"/>
      <c r="C23759" s="564"/>
      <c r="D23759" s="209"/>
      <c r="F23759" s="685"/>
    </row>
    <row r="23760" spans="2:6" s="55" customFormat="1" x14ac:dyDescent="0.25">
      <c r="B23760" s="209"/>
      <c r="C23760" s="564"/>
      <c r="D23760" s="209"/>
      <c r="F23760" s="685"/>
    </row>
    <row r="23761" spans="2:6" s="55" customFormat="1" x14ac:dyDescent="0.25">
      <c r="B23761" s="209"/>
      <c r="C23761" s="564"/>
      <c r="D23761" s="209"/>
      <c r="F23761" s="685"/>
    </row>
    <row r="23762" spans="2:6" s="55" customFormat="1" x14ac:dyDescent="0.25">
      <c r="B23762" s="209"/>
      <c r="C23762" s="564"/>
      <c r="D23762" s="209"/>
      <c r="F23762" s="685"/>
    </row>
    <row r="23763" spans="2:6" s="55" customFormat="1" x14ac:dyDescent="0.25">
      <c r="B23763" s="209"/>
      <c r="C23763" s="564"/>
      <c r="D23763" s="209"/>
      <c r="F23763" s="685"/>
    </row>
    <row r="23764" spans="2:6" s="55" customFormat="1" x14ac:dyDescent="0.25">
      <c r="B23764" s="209"/>
      <c r="C23764" s="564"/>
      <c r="D23764" s="209"/>
      <c r="F23764" s="685"/>
    </row>
    <row r="23765" spans="2:6" s="55" customFormat="1" x14ac:dyDescent="0.25">
      <c r="B23765" s="209"/>
      <c r="C23765" s="564"/>
      <c r="D23765" s="209"/>
      <c r="F23765" s="685"/>
    </row>
    <row r="23766" spans="2:6" s="55" customFormat="1" x14ac:dyDescent="0.25">
      <c r="B23766" s="209"/>
      <c r="C23766" s="564"/>
      <c r="D23766" s="209"/>
      <c r="F23766" s="685"/>
    </row>
    <row r="23767" spans="2:6" s="55" customFormat="1" x14ac:dyDescent="0.25">
      <c r="B23767" s="209"/>
      <c r="C23767" s="564"/>
      <c r="D23767" s="209"/>
      <c r="F23767" s="685"/>
    </row>
    <row r="23768" spans="2:6" s="55" customFormat="1" x14ac:dyDescent="0.25">
      <c r="B23768" s="209"/>
      <c r="C23768" s="564"/>
      <c r="D23768" s="209"/>
      <c r="F23768" s="685"/>
    </row>
    <row r="23769" spans="2:6" s="55" customFormat="1" x14ac:dyDescent="0.25">
      <c r="B23769" s="209"/>
      <c r="C23769" s="564"/>
      <c r="D23769" s="209"/>
      <c r="F23769" s="685"/>
    </row>
    <row r="23770" spans="2:6" s="55" customFormat="1" x14ac:dyDescent="0.25">
      <c r="B23770" s="209"/>
      <c r="C23770" s="564"/>
      <c r="D23770" s="209"/>
      <c r="F23770" s="685"/>
    </row>
    <row r="23771" spans="2:6" s="55" customFormat="1" x14ac:dyDescent="0.25">
      <c r="B23771" s="209"/>
      <c r="C23771" s="564"/>
      <c r="D23771" s="209"/>
      <c r="F23771" s="685"/>
    </row>
    <row r="23772" spans="2:6" s="55" customFormat="1" x14ac:dyDescent="0.25">
      <c r="B23772" s="209"/>
      <c r="C23772" s="564"/>
      <c r="D23772" s="209"/>
      <c r="F23772" s="685"/>
    </row>
    <row r="23773" spans="2:6" s="55" customFormat="1" x14ac:dyDescent="0.25">
      <c r="B23773" s="209"/>
      <c r="C23773" s="564"/>
      <c r="D23773" s="209"/>
      <c r="F23773" s="685"/>
    </row>
    <row r="23774" spans="2:6" s="55" customFormat="1" x14ac:dyDescent="0.25">
      <c r="B23774" s="209"/>
      <c r="C23774" s="564"/>
      <c r="D23774" s="209"/>
      <c r="F23774" s="685"/>
    </row>
    <row r="23775" spans="2:6" s="55" customFormat="1" x14ac:dyDescent="0.25">
      <c r="B23775" s="209"/>
      <c r="C23775" s="564"/>
      <c r="D23775" s="209"/>
      <c r="F23775" s="685"/>
    </row>
    <row r="23776" spans="2:6" s="55" customFormat="1" x14ac:dyDescent="0.25">
      <c r="B23776" s="209"/>
      <c r="C23776" s="564"/>
      <c r="D23776" s="209"/>
      <c r="F23776" s="685"/>
    </row>
    <row r="23777" spans="2:6" s="55" customFormat="1" x14ac:dyDescent="0.25">
      <c r="B23777" s="209"/>
      <c r="C23777" s="564"/>
      <c r="D23777" s="209"/>
      <c r="F23777" s="685"/>
    </row>
    <row r="23778" spans="2:6" s="55" customFormat="1" x14ac:dyDescent="0.25">
      <c r="B23778" s="209"/>
      <c r="C23778" s="564"/>
      <c r="D23778" s="209"/>
      <c r="F23778" s="685"/>
    </row>
    <row r="23779" spans="2:6" s="55" customFormat="1" x14ac:dyDescent="0.25">
      <c r="B23779" s="209"/>
      <c r="C23779" s="564"/>
      <c r="D23779" s="209"/>
      <c r="F23779" s="685"/>
    </row>
    <row r="23780" spans="2:6" s="55" customFormat="1" x14ac:dyDescent="0.25">
      <c r="B23780" s="209"/>
      <c r="C23780" s="564"/>
      <c r="D23780" s="209"/>
      <c r="F23780" s="685"/>
    </row>
    <row r="23781" spans="2:6" s="55" customFormat="1" x14ac:dyDescent="0.25">
      <c r="B23781" s="209"/>
      <c r="C23781" s="564"/>
      <c r="D23781" s="209"/>
      <c r="F23781" s="685"/>
    </row>
    <row r="23782" spans="2:6" s="55" customFormat="1" x14ac:dyDescent="0.25">
      <c r="B23782" s="209"/>
      <c r="C23782" s="564"/>
      <c r="D23782" s="209"/>
      <c r="F23782" s="685"/>
    </row>
    <row r="23783" spans="2:6" s="55" customFormat="1" x14ac:dyDescent="0.25">
      <c r="B23783" s="209"/>
      <c r="C23783" s="564"/>
      <c r="D23783" s="209"/>
      <c r="F23783" s="685"/>
    </row>
    <row r="23784" spans="2:6" s="55" customFormat="1" x14ac:dyDescent="0.25">
      <c r="B23784" s="209"/>
      <c r="C23784" s="564"/>
      <c r="D23784" s="209"/>
      <c r="F23784" s="685"/>
    </row>
    <row r="23785" spans="2:6" s="55" customFormat="1" x14ac:dyDescent="0.25">
      <c r="B23785" s="209"/>
      <c r="C23785" s="564"/>
      <c r="D23785" s="209"/>
      <c r="F23785" s="685"/>
    </row>
    <row r="23786" spans="2:6" s="55" customFormat="1" x14ac:dyDescent="0.25">
      <c r="B23786" s="209"/>
      <c r="C23786" s="564"/>
      <c r="D23786" s="209"/>
      <c r="F23786" s="685"/>
    </row>
    <row r="23787" spans="2:6" s="55" customFormat="1" x14ac:dyDescent="0.25">
      <c r="B23787" s="209"/>
      <c r="C23787" s="564"/>
      <c r="D23787" s="209"/>
      <c r="F23787" s="685"/>
    </row>
    <row r="23788" spans="2:6" s="55" customFormat="1" x14ac:dyDescent="0.25">
      <c r="B23788" s="209"/>
      <c r="C23788" s="564"/>
      <c r="D23788" s="209"/>
      <c r="F23788" s="685"/>
    </row>
    <row r="23789" spans="2:6" s="55" customFormat="1" x14ac:dyDescent="0.25">
      <c r="B23789" s="209"/>
      <c r="C23789" s="564"/>
      <c r="D23789" s="209"/>
      <c r="F23789" s="685"/>
    </row>
    <row r="23790" spans="2:6" s="55" customFormat="1" x14ac:dyDescent="0.25">
      <c r="B23790" s="209"/>
      <c r="C23790" s="564"/>
      <c r="D23790" s="209"/>
      <c r="F23790" s="685"/>
    </row>
    <row r="23791" spans="2:6" s="55" customFormat="1" x14ac:dyDescent="0.25">
      <c r="B23791" s="209"/>
      <c r="C23791" s="564"/>
      <c r="D23791" s="209"/>
      <c r="F23791" s="685"/>
    </row>
    <row r="23792" spans="2:6" s="55" customFormat="1" x14ac:dyDescent="0.25">
      <c r="B23792" s="209"/>
      <c r="C23792" s="564"/>
      <c r="D23792" s="209"/>
      <c r="F23792" s="685"/>
    </row>
    <row r="23793" spans="2:6" s="55" customFormat="1" x14ac:dyDescent="0.25">
      <c r="B23793" s="209"/>
      <c r="C23793" s="564"/>
      <c r="D23793" s="209"/>
      <c r="F23793" s="685"/>
    </row>
    <row r="23794" spans="2:6" s="55" customFormat="1" x14ac:dyDescent="0.25">
      <c r="B23794" s="209"/>
      <c r="C23794" s="564"/>
      <c r="D23794" s="209"/>
      <c r="F23794" s="685"/>
    </row>
    <row r="23795" spans="2:6" s="55" customFormat="1" x14ac:dyDescent="0.25">
      <c r="B23795" s="209"/>
      <c r="C23795" s="564"/>
      <c r="D23795" s="209"/>
      <c r="F23795" s="685"/>
    </row>
    <row r="23796" spans="2:6" s="55" customFormat="1" x14ac:dyDescent="0.25">
      <c r="B23796" s="209"/>
      <c r="C23796" s="564"/>
      <c r="D23796" s="209"/>
      <c r="F23796" s="685"/>
    </row>
    <row r="23797" spans="2:6" s="55" customFormat="1" x14ac:dyDescent="0.25">
      <c r="B23797" s="209"/>
      <c r="C23797" s="564"/>
      <c r="D23797" s="209"/>
      <c r="F23797" s="685"/>
    </row>
    <row r="23798" spans="2:6" s="55" customFormat="1" x14ac:dyDescent="0.25">
      <c r="B23798" s="209"/>
      <c r="C23798" s="564"/>
      <c r="D23798" s="209"/>
      <c r="F23798" s="685"/>
    </row>
    <row r="23799" spans="2:6" s="55" customFormat="1" x14ac:dyDescent="0.25">
      <c r="B23799" s="209"/>
      <c r="C23799" s="564"/>
      <c r="D23799" s="209"/>
      <c r="F23799" s="685"/>
    </row>
    <row r="23800" spans="2:6" s="55" customFormat="1" x14ac:dyDescent="0.25">
      <c r="B23800" s="209"/>
      <c r="C23800" s="564"/>
      <c r="D23800" s="209"/>
      <c r="F23800" s="685"/>
    </row>
    <row r="23801" spans="2:6" s="55" customFormat="1" x14ac:dyDescent="0.25">
      <c r="B23801" s="209"/>
      <c r="C23801" s="564"/>
      <c r="D23801" s="209"/>
      <c r="F23801" s="685"/>
    </row>
    <row r="23802" spans="2:6" s="55" customFormat="1" x14ac:dyDescent="0.25">
      <c r="B23802" s="209"/>
      <c r="C23802" s="564"/>
      <c r="D23802" s="209"/>
      <c r="F23802" s="685"/>
    </row>
    <row r="23803" spans="2:6" s="55" customFormat="1" x14ac:dyDescent="0.25">
      <c r="B23803" s="209"/>
      <c r="C23803" s="564"/>
      <c r="D23803" s="209"/>
      <c r="F23803" s="685"/>
    </row>
    <row r="23804" spans="2:6" s="55" customFormat="1" x14ac:dyDescent="0.25">
      <c r="B23804" s="209"/>
      <c r="C23804" s="564"/>
      <c r="D23804" s="209"/>
      <c r="F23804" s="685"/>
    </row>
    <row r="23805" spans="2:6" s="55" customFormat="1" x14ac:dyDescent="0.25">
      <c r="B23805" s="209"/>
      <c r="C23805" s="564"/>
      <c r="D23805" s="209"/>
      <c r="F23805" s="685"/>
    </row>
    <row r="23806" spans="2:6" s="55" customFormat="1" x14ac:dyDescent="0.25">
      <c r="B23806" s="209"/>
      <c r="C23806" s="564"/>
      <c r="D23806" s="209"/>
      <c r="F23806" s="685"/>
    </row>
    <row r="23807" spans="2:6" s="55" customFormat="1" x14ac:dyDescent="0.25">
      <c r="B23807" s="209"/>
      <c r="C23807" s="564"/>
      <c r="D23807" s="209"/>
      <c r="F23807" s="685"/>
    </row>
    <row r="23808" spans="2:6" s="55" customFormat="1" x14ac:dyDescent="0.25">
      <c r="B23808" s="209"/>
      <c r="C23808" s="564"/>
      <c r="D23808" s="209"/>
      <c r="F23808" s="685"/>
    </row>
    <row r="23809" spans="2:6" s="55" customFormat="1" x14ac:dyDescent="0.25">
      <c r="B23809" s="209"/>
      <c r="C23809" s="564"/>
      <c r="D23809" s="209"/>
      <c r="F23809" s="685"/>
    </row>
    <row r="23810" spans="2:6" s="55" customFormat="1" x14ac:dyDescent="0.25">
      <c r="B23810" s="209"/>
      <c r="C23810" s="564"/>
      <c r="D23810" s="209"/>
      <c r="F23810" s="685"/>
    </row>
    <row r="23811" spans="2:6" s="55" customFormat="1" x14ac:dyDescent="0.25">
      <c r="B23811" s="209"/>
      <c r="C23811" s="564"/>
      <c r="D23811" s="209"/>
      <c r="F23811" s="685"/>
    </row>
    <row r="23812" spans="2:6" s="55" customFormat="1" x14ac:dyDescent="0.25">
      <c r="B23812" s="209"/>
      <c r="C23812" s="564"/>
      <c r="D23812" s="209"/>
      <c r="F23812" s="685"/>
    </row>
    <row r="23813" spans="2:6" s="55" customFormat="1" x14ac:dyDescent="0.25">
      <c r="B23813" s="209"/>
      <c r="C23813" s="564"/>
      <c r="D23813" s="209"/>
      <c r="F23813" s="685"/>
    </row>
    <row r="23814" spans="2:6" s="55" customFormat="1" x14ac:dyDescent="0.25">
      <c r="B23814" s="209"/>
      <c r="C23814" s="564"/>
      <c r="D23814" s="209"/>
      <c r="F23814" s="685"/>
    </row>
    <row r="23815" spans="2:6" s="55" customFormat="1" x14ac:dyDescent="0.25">
      <c r="B23815" s="209"/>
      <c r="C23815" s="564"/>
      <c r="D23815" s="209"/>
      <c r="F23815" s="685"/>
    </row>
    <row r="23816" spans="2:6" s="55" customFormat="1" x14ac:dyDescent="0.25">
      <c r="B23816" s="209"/>
      <c r="C23816" s="564"/>
      <c r="D23816" s="209"/>
      <c r="F23816" s="685"/>
    </row>
    <row r="23817" spans="2:6" s="55" customFormat="1" x14ac:dyDescent="0.25">
      <c r="B23817" s="209"/>
      <c r="C23817" s="564"/>
      <c r="D23817" s="209"/>
      <c r="F23817" s="685"/>
    </row>
    <row r="23818" spans="2:6" s="55" customFormat="1" x14ac:dyDescent="0.25">
      <c r="B23818" s="209"/>
      <c r="C23818" s="564"/>
      <c r="D23818" s="209"/>
      <c r="F23818" s="685"/>
    </row>
    <row r="23819" spans="2:6" s="55" customFormat="1" x14ac:dyDescent="0.25">
      <c r="B23819" s="209"/>
      <c r="C23819" s="564"/>
      <c r="D23819" s="209"/>
      <c r="F23819" s="685"/>
    </row>
    <row r="23820" spans="2:6" s="55" customFormat="1" x14ac:dyDescent="0.25">
      <c r="B23820" s="209"/>
      <c r="C23820" s="564"/>
      <c r="D23820" s="209"/>
      <c r="F23820" s="685"/>
    </row>
    <row r="23821" spans="2:6" s="55" customFormat="1" x14ac:dyDescent="0.25">
      <c r="B23821" s="209"/>
      <c r="C23821" s="564"/>
      <c r="D23821" s="209"/>
      <c r="F23821" s="685"/>
    </row>
    <row r="23822" spans="2:6" s="55" customFormat="1" x14ac:dyDescent="0.25">
      <c r="B23822" s="209"/>
      <c r="C23822" s="564"/>
      <c r="D23822" s="209"/>
      <c r="F23822" s="685"/>
    </row>
    <row r="23823" spans="2:6" s="55" customFormat="1" x14ac:dyDescent="0.25">
      <c r="B23823" s="209"/>
      <c r="C23823" s="564"/>
      <c r="D23823" s="209"/>
      <c r="F23823" s="685"/>
    </row>
    <row r="23824" spans="2:6" s="55" customFormat="1" x14ac:dyDescent="0.25">
      <c r="B23824" s="209"/>
      <c r="C23824" s="564"/>
      <c r="D23824" s="209"/>
      <c r="F23824" s="685"/>
    </row>
    <row r="23825" spans="2:6" s="55" customFormat="1" x14ac:dyDescent="0.25">
      <c r="B23825" s="209"/>
      <c r="C23825" s="564"/>
      <c r="D23825" s="209"/>
      <c r="F23825" s="685"/>
    </row>
    <row r="23826" spans="2:6" s="55" customFormat="1" x14ac:dyDescent="0.25">
      <c r="B23826" s="209"/>
      <c r="C23826" s="564"/>
      <c r="D23826" s="209"/>
      <c r="F23826" s="685"/>
    </row>
    <row r="23827" spans="2:6" s="55" customFormat="1" x14ac:dyDescent="0.25">
      <c r="B23827" s="209"/>
      <c r="C23827" s="564"/>
      <c r="D23827" s="209"/>
      <c r="F23827" s="685"/>
    </row>
    <row r="23828" spans="2:6" s="55" customFormat="1" x14ac:dyDescent="0.25">
      <c r="B23828" s="209"/>
      <c r="C23828" s="564"/>
      <c r="D23828" s="209"/>
      <c r="F23828" s="685"/>
    </row>
    <row r="23829" spans="2:6" s="55" customFormat="1" x14ac:dyDescent="0.25">
      <c r="B23829" s="209"/>
      <c r="C23829" s="564"/>
      <c r="D23829" s="209"/>
      <c r="F23829" s="685"/>
    </row>
    <row r="23830" spans="2:6" s="55" customFormat="1" x14ac:dyDescent="0.25">
      <c r="B23830" s="209"/>
      <c r="C23830" s="564"/>
      <c r="D23830" s="209"/>
      <c r="F23830" s="685"/>
    </row>
    <row r="23831" spans="2:6" s="55" customFormat="1" x14ac:dyDescent="0.25">
      <c r="B23831" s="209"/>
      <c r="C23831" s="564"/>
      <c r="D23831" s="209"/>
      <c r="F23831" s="685"/>
    </row>
    <row r="23832" spans="2:6" s="55" customFormat="1" x14ac:dyDescent="0.25">
      <c r="B23832" s="209"/>
      <c r="C23832" s="564"/>
      <c r="D23832" s="209"/>
      <c r="F23832" s="685"/>
    </row>
    <row r="23833" spans="2:6" s="55" customFormat="1" x14ac:dyDescent="0.25">
      <c r="B23833" s="209"/>
      <c r="C23833" s="564"/>
      <c r="D23833" s="209"/>
      <c r="F23833" s="685"/>
    </row>
    <row r="23834" spans="2:6" s="55" customFormat="1" x14ac:dyDescent="0.25">
      <c r="B23834" s="209"/>
      <c r="C23834" s="564"/>
      <c r="D23834" s="209"/>
      <c r="F23834" s="685"/>
    </row>
    <row r="23835" spans="2:6" s="55" customFormat="1" x14ac:dyDescent="0.25">
      <c r="B23835" s="209"/>
      <c r="C23835" s="564"/>
      <c r="D23835" s="209"/>
      <c r="F23835" s="685"/>
    </row>
    <row r="23836" spans="2:6" s="55" customFormat="1" x14ac:dyDescent="0.25">
      <c r="B23836" s="209"/>
      <c r="C23836" s="564"/>
      <c r="D23836" s="209"/>
      <c r="F23836" s="685"/>
    </row>
    <row r="23837" spans="2:6" s="55" customFormat="1" x14ac:dyDescent="0.25">
      <c r="B23837" s="209"/>
      <c r="C23837" s="564"/>
      <c r="D23837" s="209"/>
      <c r="F23837" s="685"/>
    </row>
    <row r="23838" spans="2:6" s="55" customFormat="1" x14ac:dyDescent="0.25">
      <c r="B23838" s="209"/>
      <c r="C23838" s="564"/>
      <c r="D23838" s="209"/>
      <c r="F23838" s="685"/>
    </row>
    <row r="23839" spans="2:6" s="55" customFormat="1" x14ac:dyDescent="0.25">
      <c r="B23839" s="209"/>
      <c r="C23839" s="564"/>
      <c r="D23839" s="209"/>
      <c r="F23839" s="685"/>
    </row>
    <row r="23840" spans="2:6" s="55" customFormat="1" x14ac:dyDescent="0.25">
      <c r="B23840" s="209"/>
      <c r="C23840" s="564"/>
      <c r="D23840" s="209"/>
      <c r="F23840" s="685"/>
    </row>
    <row r="23841" spans="2:6" s="55" customFormat="1" x14ac:dyDescent="0.25">
      <c r="B23841" s="209"/>
      <c r="C23841" s="564"/>
      <c r="D23841" s="209"/>
      <c r="F23841" s="685"/>
    </row>
    <row r="23842" spans="2:6" s="55" customFormat="1" x14ac:dyDescent="0.25">
      <c r="B23842" s="209"/>
      <c r="C23842" s="564"/>
      <c r="D23842" s="209"/>
      <c r="F23842" s="685"/>
    </row>
    <row r="23843" spans="2:6" s="55" customFormat="1" x14ac:dyDescent="0.25">
      <c r="B23843" s="209"/>
      <c r="C23843" s="564"/>
      <c r="D23843" s="209"/>
      <c r="F23843" s="685"/>
    </row>
    <row r="23844" spans="2:6" s="55" customFormat="1" x14ac:dyDescent="0.25">
      <c r="B23844" s="209"/>
      <c r="C23844" s="564"/>
      <c r="D23844" s="209"/>
      <c r="F23844" s="685"/>
    </row>
    <row r="23845" spans="2:6" s="55" customFormat="1" x14ac:dyDescent="0.25">
      <c r="B23845" s="209"/>
      <c r="C23845" s="564"/>
      <c r="D23845" s="209"/>
      <c r="F23845" s="685"/>
    </row>
    <row r="23846" spans="2:6" s="55" customFormat="1" x14ac:dyDescent="0.25">
      <c r="B23846" s="209"/>
      <c r="C23846" s="564"/>
      <c r="D23846" s="209"/>
      <c r="F23846" s="685"/>
    </row>
    <row r="23847" spans="2:6" s="55" customFormat="1" x14ac:dyDescent="0.25">
      <c r="B23847" s="209"/>
      <c r="C23847" s="564"/>
      <c r="D23847" s="209"/>
      <c r="F23847" s="685"/>
    </row>
    <row r="23848" spans="2:6" s="55" customFormat="1" x14ac:dyDescent="0.25">
      <c r="B23848" s="209"/>
      <c r="C23848" s="564"/>
      <c r="D23848" s="209"/>
      <c r="F23848" s="685"/>
    </row>
    <row r="23849" spans="2:6" s="55" customFormat="1" x14ac:dyDescent="0.25">
      <c r="B23849" s="209"/>
      <c r="C23849" s="564"/>
      <c r="D23849" s="209"/>
      <c r="F23849" s="685"/>
    </row>
    <row r="23850" spans="2:6" s="55" customFormat="1" x14ac:dyDescent="0.25">
      <c r="B23850" s="209"/>
      <c r="C23850" s="564"/>
      <c r="D23850" s="209"/>
      <c r="F23850" s="685"/>
    </row>
    <row r="23851" spans="2:6" s="55" customFormat="1" x14ac:dyDescent="0.25">
      <c r="B23851" s="209"/>
      <c r="C23851" s="564"/>
      <c r="D23851" s="209"/>
      <c r="F23851" s="685"/>
    </row>
    <row r="23852" spans="2:6" s="55" customFormat="1" x14ac:dyDescent="0.25">
      <c r="B23852" s="209"/>
      <c r="C23852" s="564"/>
      <c r="D23852" s="209"/>
      <c r="F23852" s="685"/>
    </row>
    <row r="23853" spans="2:6" s="55" customFormat="1" x14ac:dyDescent="0.25">
      <c r="B23853" s="209"/>
      <c r="C23853" s="564"/>
      <c r="D23853" s="209"/>
      <c r="F23853" s="685"/>
    </row>
    <row r="23854" spans="2:6" s="55" customFormat="1" x14ac:dyDescent="0.25">
      <c r="B23854" s="209"/>
      <c r="C23854" s="564"/>
      <c r="D23854" s="209"/>
      <c r="F23854" s="685"/>
    </row>
    <row r="23855" spans="2:6" s="55" customFormat="1" x14ac:dyDescent="0.25">
      <c r="B23855" s="209"/>
      <c r="C23855" s="564"/>
      <c r="D23855" s="209"/>
      <c r="F23855" s="685"/>
    </row>
    <row r="23856" spans="2:6" s="55" customFormat="1" x14ac:dyDescent="0.25">
      <c r="B23856" s="209"/>
      <c r="C23856" s="564"/>
      <c r="D23856" s="209"/>
      <c r="F23856" s="685"/>
    </row>
    <row r="23857" spans="2:6" s="55" customFormat="1" x14ac:dyDescent="0.25">
      <c r="B23857" s="209"/>
      <c r="C23857" s="564"/>
      <c r="D23857" s="209"/>
      <c r="F23857" s="685"/>
    </row>
    <row r="23858" spans="2:6" s="55" customFormat="1" x14ac:dyDescent="0.25">
      <c r="B23858" s="209"/>
      <c r="C23858" s="564"/>
      <c r="D23858" s="209"/>
      <c r="F23858" s="685"/>
    </row>
    <row r="23859" spans="2:6" s="55" customFormat="1" x14ac:dyDescent="0.25">
      <c r="B23859" s="209"/>
      <c r="C23859" s="564"/>
      <c r="D23859" s="209"/>
      <c r="F23859" s="685"/>
    </row>
    <row r="23860" spans="2:6" s="55" customFormat="1" x14ac:dyDescent="0.25">
      <c r="B23860" s="209"/>
      <c r="C23860" s="564"/>
      <c r="D23860" s="209"/>
      <c r="F23860" s="685"/>
    </row>
    <row r="23861" spans="2:6" s="55" customFormat="1" x14ac:dyDescent="0.25">
      <c r="B23861" s="209"/>
      <c r="C23861" s="564"/>
      <c r="D23861" s="209"/>
      <c r="F23861" s="685"/>
    </row>
    <row r="23862" spans="2:6" s="55" customFormat="1" x14ac:dyDescent="0.25">
      <c r="B23862" s="209"/>
      <c r="C23862" s="564"/>
      <c r="D23862" s="209"/>
      <c r="F23862" s="685"/>
    </row>
    <row r="23863" spans="2:6" s="55" customFormat="1" x14ac:dyDescent="0.25">
      <c r="B23863" s="209"/>
      <c r="C23863" s="564"/>
      <c r="D23863" s="209"/>
      <c r="F23863" s="685"/>
    </row>
    <row r="23864" spans="2:6" s="55" customFormat="1" x14ac:dyDescent="0.25">
      <c r="B23864" s="209"/>
      <c r="C23864" s="564"/>
      <c r="D23864" s="209"/>
      <c r="F23864" s="685"/>
    </row>
    <row r="23865" spans="2:6" s="55" customFormat="1" x14ac:dyDescent="0.25">
      <c r="B23865" s="209"/>
      <c r="C23865" s="564"/>
      <c r="D23865" s="209"/>
      <c r="F23865" s="685"/>
    </row>
    <row r="23866" spans="2:6" s="55" customFormat="1" x14ac:dyDescent="0.25">
      <c r="B23866" s="209"/>
      <c r="C23866" s="564"/>
      <c r="D23866" s="209"/>
      <c r="F23866" s="685"/>
    </row>
    <row r="23867" spans="2:6" s="55" customFormat="1" x14ac:dyDescent="0.25">
      <c r="B23867" s="209"/>
      <c r="C23867" s="564"/>
      <c r="D23867" s="209"/>
      <c r="F23867" s="685"/>
    </row>
    <row r="23868" spans="2:6" s="55" customFormat="1" x14ac:dyDescent="0.25">
      <c r="B23868" s="209"/>
      <c r="C23868" s="564"/>
      <c r="D23868" s="209"/>
      <c r="F23868" s="685"/>
    </row>
    <row r="23869" spans="2:6" s="55" customFormat="1" x14ac:dyDescent="0.25">
      <c r="B23869" s="209"/>
      <c r="C23869" s="564"/>
      <c r="D23869" s="209"/>
      <c r="F23869" s="685"/>
    </row>
    <row r="23870" spans="2:6" s="55" customFormat="1" x14ac:dyDescent="0.25">
      <c r="B23870" s="209"/>
      <c r="C23870" s="564"/>
      <c r="D23870" s="209"/>
      <c r="F23870" s="685"/>
    </row>
    <row r="23871" spans="2:6" s="55" customFormat="1" x14ac:dyDescent="0.25">
      <c r="B23871" s="209"/>
      <c r="C23871" s="564"/>
      <c r="D23871" s="209"/>
      <c r="F23871" s="685"/>
    </row>
    <row r="23872" spans="2:6" s="55" customFormat="1" x14ac:dyDescent="0.25">
      <c r="B23872" s="209"/>
      <c r="C23872" s="564"/>
      <c r="D23872" s="209"/>
      <c r="F23872" s="685"/>
    </row>
    <row r="23873" spans="2:6" s="55" customFormat="1" x14ac:dyDescent="0.25">
      <c r="B23873" s="209"/>
      <c r="C23873" s="564"/>
      <c r="D23873" s="209"/>
      <c r="F23873" s="685"/>
    </row>
    <row r="23874" spans="2:6" s="55" customFormat="1" x14ac:dyDescent="0.25">
      <c r="B23874" s="209"/>
      <c r="C23874" s="564"/>
      <c r="D23874" s="209"/>
      <c r="F23874" s="685"/>
    </row>
    <row r="23875" spans="2:6" s="55" customFormat="1" x14ac:dyDescent="0.25">
      <c r="B23875" s="209"/>
      <c r="C23875" s="564"/>
      <c r="D23875" s="209"/>
      <c r="F23875" s="685"/>
    </row>
    <row r="23876" spans="2:6" s="55" customFormat="1" x14ac:dyDescent="0.25">
      <c r="B23876" s="209"/>
      <c r="C23876" s="564"/>
      <c r="D23876" s="209"/>
      <c r="F23876" s="685"/>
    </row>
    <row r="23877" spans="2:6" s="55" customFormat="1" x14ac:dyDescent="0.25">
      <c r="B23877" s="209"/>
      <c r="C23877" s="564"/>
      <c r="D23877" s="209"/>
      <c r="F23877" s="685"/>
    </row>
    <row r="23878" spans="2:6" s="55" customFormat="1" x14ac:dyDescent="0.25">
      <c r="B23878" s="209"/>
      <c r="C23878" s="564"/>
      <c r="D23878" s="209"/>
      <c r="F23878" s="685"/>
    </row>
    <row r="23879" spans="2:6" s="55" customFormat="1" x14ac:dyDescent="0.25">
      <c r="B23879" s="209"/>
      <c r="C23879" s="564"/>
      <c r="D23879" s="209"/>
      <c r="F23879" s="685"/>
    </row>
    <row r="23880" spans="2:6" s="55" customFormat="1" x14ac:dyDescent="0.25">
      <c r="B23880" s="209"/>
      <c r="C23880" s="564"/>
      <c r="D23880" s="209"/>
      <c r="F23880" s="685"/>
    </row>
    <row r="23881" spans="2:6" s="55" customFormat="1" x14ac:dyDescent="0.25">
      <c r="B23881" s="209"/>
      <c r="C23881" s="564"/>
      <c r="D23881" s="209"/>
      <c r="F23881" s="685"/>
    </row>
    <row r="23882" spans="2:6" s="55" customFormat="1" x14ac:dyDescent="0.25">
      <c r="B23882" s="209"/>
      <c r="C23882" s="564"/>
      <c r="D23882" s="209"/>
      <c r="F23882" s="685"/>
    </row>
    <row r="23883" spans="2:6" s="55" customFormat="1" x14ac:dyDescent="0.25">
      <c r="B23883" s="209"/>
      <c r="C23883" s="564"/>
      <c r="D23883" s="209"/>
      <c r="F23883" s="685"/>
    </row>
    <row r="23884" spans="2:6" s="55" customFormat="1" x14ac:dyDescent="0.25">
      <c r="B23884" s="209"/>
      <c r="C23884" s="564"/>
      <c r="D23884" s="209"/>
      <c r="F23884" s="685"/>
    </row>
    <row r="23885" spans="2:6" s="55" customFormat="1" x14ac:dyDescent="0.25">
      <c r="B23885" s="209"/>
      <c r="C23885" s="564"/>
      <c r="D23885" s="209"/>
      <c r="F23885" s="685"/>
    </row>
    <row r="23886" spans="2:6" s="55" customFormat="1" x14ac:dyDescent="0.25">
      <c r="B23886" s="209"/>
      <c r="C23886" s="564"/>
      <c r="D23886" s="209"/>
      <c r="F23886" s="685"/>
    </row>
    <row r="23887" spans="2:6" s="55" customFormat="1" x14ac:dyDescent="0.25">
      <c r="B23887" s="209"/>
      <c r="C23887" s="564"/>
      <c r="D23887" s="209"/>
      <c r="F23887" s="685"/>
    </row>
    <row r="23888" spans="2:6" s="55" customFormat="1" x14ac:dyDescent="0.25">
      <c r="B23888" s="209"/>
      <c r="C23888" s="564"/>
      <c r="D23888" s="209"/>
      <c r="F23888" s="685"/>
    </row>
    <row r="23889" spans="2:6" s="55" customFormat="1" x14ac:dyDescent="0.25">
      <c r="B23889" s="209"/>
      <c r="C23889" s="564"/>
      <c r="D23889" s="209"/>
      <c r="F23889" s="685"/>
    </row>
    <row r="23890" spans="2:6" s="55" customFormat="1" x14ac:dyDescent="0.25">
      <c r="B23890" s="209"/>
      <c r="C23890" s="564"/>
      <c r="D23890" s="209"/>
      <c r="F23890" s="685"/>
    </row>
    <row r="23891" spans="2:6" s="55" customFormat="1" x14ac:dyDescent="0.25">
      <c r="B23891" s="209"/>
      <c r="C23891" s="564"/>
      <c r="D23891" s="209"/>
      <c r="F23891" s="685"/>
    </row>
    <row r="23892" spans="2:6" s="55" customFormat="1" x14ac:dyDescent="0.25">
      <c r="B23892" s="209"/>
      <c r="C23892" s="564"/>
      <c r="D23892" s="209"/>
      <c r="F23892" s="685"/>
    </row>
    <row r="23893" spans="2:6" s="55" customFormat="1" x14ac:dyDescent="0.25">
      <c r="B23893" s="209"/>
      <c r="C23893" s="564"/>
      <c r="D23893" s="209"/>
      <c r="F23893" s="685"/>
    </row>
    <row r="23894" spans="2:6" s="55" customFormat="1" x14ac:dyDescent="0.25">
      <c r="B23894" s="209"/>
      <c r="C23894" s="564"/>
      <c r="D23894" s="209"/>
      <c r="F23894" s="685"/>
    </row>
    <row r="23895" spans="2:6" s="55" customFormat="1" x14ac:dyDescent="0.25">
      <c r="B23895" s="209"/>
      <c r="C23895" s="564"/>
      <c r="D23895" s="209"/>
      <c r="F23895" s="685"/>
    </row>
    <row r="23896" spans="2:6" s="55" customFormat="1" x14ac:dyDescent="0.25">
      <c r="B23896" s="209"/>
      <c r="C23896" s="564"/>
      <c r="D23896" s="209"/>
      <c r="F23896" s="685"/>
    </row>
    <row r="23897" spans="2:6" s="55" customFormat="1" x14ac:dyDescent="0.25">
      <c r="B23897" s="209"/>
      <c r="C23897" s="564"/>
      <c r="D23897" s="209"/>
      <c r="F23897" s="685"/>
    </row>
    <row r="23898" spans="2:6" s="55" customFormat="1" x14ac:dyDescent="0.25">
      <c r="B23898" s="209"/>
      <c r="C23898" s="564"/>
      <c r="D23898" s="209"/>
      <c r="F23898" s="685"/>
    </row>
    <row r="23899" spans="2:6" s="55" customFormat="1" x14ac:dyDescent="0.25">
      <c r="B23899" s="209"/>
      <c r="C23899" s="564"/>
      <c r="D23899" s="209"/>
      <c r="F23899" s="685"/>
    </row>
    <row r="23900" spans="2:6" s="55" customFormat="1" x14ac:dyDescent="0.25">
      <c r="B23900" s="209"/>
      <c r="C23900" s="564"/>
      <c r="D23900" s="209"/>
      <c r="F23900" s="685"/>
    </row>
    <row r="23901" spans="2:6" s="55" customFormat="1" x14ac:dyDescent="0.25">
      <c r="B23901" s="209"/>
      <c r="C23901" s="564"/>
      <c r="D23901" s="209"/>
      <c r="F23901" s="685"/>
    </row>
    <row r="23902" spans="2:6" s="55" customFormat="1" x14ac:dyDescent="0.25">
      <c r="B23902" s="209"/>
      <c r="C23902" s="564"/>
      <c r="D23902" s="209"/>
      <c r="F23902" s="685"/>
    </row>
    <row r="23903" spans="2:6" s="55" customFormat="1" x14ac:dyDescent="0.25">
      <c r="B23903" s="209"/>
      <c r="C23903" s="564"/>
      <c r="D23903" s="209"/>
      <c r="F23903" s="685"/>
    </row>
    <row r="23904" spans="2:6" s="55" customFormat="1" x14ac:dyDescent="0.25">
      <c r="B23904" s="209"/>
      <c r="C23904" s="564"/>
      <c r="D23904" s="209"/>
      <c r="F23904" s="685"/>
    </row>
    <row r="23905" spans="2:6" s="55" customFormat="1" x14ac:dyDescent="0.25">
      <c r="B23905" s="209"/>
      <c r="C23905" s="564"/>
      <c r="D23905" s="209"/>
      <c r="F23905" s="685"/>
    </row>
    <row r="23906" spans="2:6" s="55" customFormat="1" x14ac:dyDescent="0.25">
      <c r="B23906" s="209"/>
      <c r="C23906" s="564"/>
      <c r="D23906" s="209"/>
      <c r="F23906" s="685"/>
    </row>
    <row r="23907" spans="2:6" s="55" customFormat="1" x14ac:dyDescent="0.25">
      <c r="B23907" s="209"/>
      <c r="C23907" s="564"/>
      <c r="D23907" s="209"/>
      <c r="F23907" s="685"/>
    </row>
    <row r="23908" spans="2:6" s="55" customFormat="1" x14ac:dyDescent="0.25">
      <c r="B23908" s="209"/>
      <c r="C23908" s="564"/>
      <c r="D23908" s="209"/>
      <c r="F23908" s="685"/>
    </row>
    <row r="23909" spans="2:6" s="55" customFormat="1" x14ac:dyDescent="0.25">
      <c r="B23909" s="209"/>
      <c r="C23909" s="564"/>
      <c r="D23909" s="209"/>
      <c r="F23909" s="685"/>
    </row>
    <row r="23910" spans="2:6" s="55" customFormat="1" x14ac:dyDescent="0.25">
      <c r="B23910" s="209"/>
      <c r="C23910" s="564"/>
      <c r="D23910" s="209"/>
      <c r="F23910" s="685"/>
    </row>
    <row r="23911" spans="2:6" s="55" customFormat="1" x14ac:dyDescent="0.25">
      <c r="B23911" s="209"/>
      <c r="C23911" s="564"/>
      <c r="D23911" s="209"/>
      <c r="F23911" s="685"/>
    </row>
    <row r="23912" spans="2:6" s="55" customFormat="1" x14ac:dyDescent="0.25">
      <c r="B23912" s="209"/>
      <c r="C23912" s="564"/>
      <c r="D23912" s="209"/>
      <c r="F23912" s="685"/>
    </row>
    <row r="23913" spans="2:6" s="55" customFormat="1" x14ac:dyDescent="0.25">
      <c r="B23913" s="209"/>
      <c r="C23913" s="564"/>
      <c r="D23913" s="209"/>
      <c r="F23913" s="685"/>
    </row>
    <row r="23914" spans="2:6" s="55" customFormat="1" x14ac:dyDescent="0.25">
      <c r="B23914" s="209"/>
      <c r="C23914" s="564"/>
      <c r="D23914" s="209"/>
      <c r="F23914" s="685"/>
    </row>
    <row r="23915" spans="2:6" s="55" customFormat="1" x14ac:dyDescent="0.25">
      <c r="B23915" s="209"/>
      <c r="C23915" s="564"/>
      <c r="D23915" s="209"/>
      <c r="F23915" s="685"/>
    </row>
    <row r="23916" spans="2:6" s="55" customFormat="1" x14ac:dyDescent="0.25">
      <c r="B23916" s="209"/>
      <c r="C23916" s="564"/>
      <c r="D23916" s="209"/>
      <c r="F23916" s="685"/>
    </row>
    <row r="23917" spans="2:6" s="55" customFormat="1" x14ac:dyDescent="0.25">
      <c r="B23917" s="209"/>
      <c r="C23917" s="564"/>
      <c r="D23917" s="209"/>
      <c r="F23917" s="685"/>
    </row>
    <row r="23918" spans="2:6" s="55" customFormat="1" x14ac:dyDescent="0.25">
      <c r="B23918" s="209"/>
      <c r="C23918" s="564"/>
      <c r="D23918" s="209"/>
      <c r="F23918" s="685"/>
    </row>
    <row r="23919" spans="2:6" s="55" customFormat="1" x14ac:dyDescent="0.25">
      <c r="B23919" s="209"/>
      <c r="C23919" s="564"/>
      <c r="D23919" s="209"/>
      <c r="F23919" s="685"/>
    </row>
    <row r="23920" spans="2:6" s="55" customFormat="1" x14ac:dyDescent="0.25">
      <c r="B23920" s="209"/>
      <c r="C23920" s="564"/>
      <c r="D23920" s="209"/>
      <c r="F23920" s="685"/>
    </row>
    <row r="23921" spans="2:6" s="55" customFormat="1" x14ac:dyDescent="0.25">
      <c r="B23921" s="209"/>
      <c r="C23921" s="564"/>
      <c r="D23921" s="209"/>
      <c r="F23921" s="685"/>
    </row>
    <row r="23922" spans="2:6" s="55" customFormat="1" x14ac:dyDescent="0.25">
      <c r="B23922" s="209"/>
      <c r="C23922" s="564"/>
      <c r="D23922" s="209"/>
      <c r="F23922" s="685"/>
    </row>
    <row r="23923" spans="2:6" s="55" customFormat="1" x14ac:dyDescent="0.25">
      <c r="B23923" s="209"/>
      <c r="C23923" s="564"/>
      <c r="D23923" s="209"/>
      <c r="F23923" s="685"/>
    </row>
    <row r="23924" spans="2:6" s="55" customFormat="1" x14ac:dyDescent="0.25">
      <c r="B23924" s="209"/>
      <c r="C23924" s="564"/>
      <c r="D23924" s="209"/>
      <c r="F23924" s="685"/>
    </row>
    <row r="23925" spans="2:6" s="55" customFormat="1" x14ac:dyDescent="0.25">
      <c r="B23925" s="209"/>
      <c r="C23925" s="564"/>
      <c r="D23925" s="209"/>
      <c r="F23925" s="685"/>
    </row>
    <row r="23926" spans="2:6" s="55" customFormat="1" x14ac:dyDescent="0.25">
      <c r="B23926" s="209"/>
      <c r="C23926" s="564"/>
      <c r="D23926" s="209"/>
      <c r="F23926" s="685"/>
    </row>
    <row r="23927" spans="2:6" s="55" customFormat="1" x14ac:dyDescent="0.25">
      <c r="B23927" s="209"/>
      <c r="C23927" s="564"/>
      <c r="D23927" s="209"/>
      <c r="F23927" s="685"/>
    </row>
    <row r="23928" spans="2:6" s="55" customFormat="1" x14ac:dyDescent="0.25">
      <c r="B23928" s="209"/>
      <c r="C23928" s="564"/>
      <c r="D23928" s="209"/>
      <c r="F23928" s="685"/>
    </row>
    <row r="23929" spans="2:6" s="55" customFormat="1" x14ac:dyDescent="0.25">
      <c r="B23929" s="209"/>
      <c r="C23929" s="564"/>
      <c r="D23929" s="209"/>
      <c r="F23929" s="685"/>
    </row>
    <row r="23930" spans="2:6" s="55" customFormat="1" x14ac:dyDescent="0.25">
      <c r="B23930" s="209"/>
      <c r="C23930" s="564"/>
      <c r="D23930" s="209"/>
      <c r="F23930" s="685"/>
    </row>
    <row r="23931" spans="2:6" s="55" customFormat="1" x14ac:dyDescent="0.25">
      <c r="B23931" s="209"/>
      <c r="C23931" s="564"/>
      <c r="D23931" s="209"/>
      <c r="F23931" s="685"/>
    </row>
    <row r="23932" spans="2:6" s="55" customFormat="1" x14ac:dyDescent="0.25">
      <c r="B23932" s="209"/>
      <c r="C23932" s="564"/>
      <c r="D23932" s="209"/>
      <c r="F23932" s="685"/>
    </row>
    <row r="23933" spans="2:6" s="55" customFormat="1" x14ac:dyDescent="0.25">
      <c r="B23933" s="209"/>
      <c r="C23933" s="564"/>
      <c r="D23933" s="209"/>
      <c r="F23933" s="685"/>
    </row>
    <row r="23934" spans="2:6" s="55" customFormat="1" x14ac:dyDescent="0.25">
      <c r="B23934" s="209"/>
      <c r="C23934" s="564"/>
      <c r="D23934" s="209"/>
      <c r="F23934" s="685"/>
    </row>
    <row r="23935" spans="2:6" s="55" customFormat="1" x14ac:dyDescent="0.25">
      <c r="B23935" s="209"/>
      <c r="C23935" s="564"/>
      <c r="D23935" s="209"/>
      <c r="F23935" s="685"/>
    </row>
    <row r="23936" spans="2:6" s="55" customFormat="1" x14ac:dyDescent="0.25">
      <c r="B23936" s="209"/>
      <c r="C23936" s="564"/>
      <c r="D23936" s="209"/>
      <c r="F23936" s="685"/>
    </row>
    <row r="23937" spans="2:6" s="55" customFormat="1" x14ac:dyDescent="0.25">
      <c r="B23937" s="209"/>
      <c r="C23937" s="564"/>
      <c r="D23937" s="209"/>
      <c r="F23937" s="685"/>
    </row>
    <row r="23938" spans="2:6" s="55" customFormat="1" x14ac:dyDescent="0.25">
      <c r="B23938" s="209"/>
      <c r="C23938" s="564"/>
      <c r="D23938" s="209"/>
      <c r="F23938" s="685"/>
    </row>
    <row r="23939" spans="2:6" s="55" customFormat="1" x14ac:dyDescent="0.25">
      <c r="B23939" s="209"/>
      <c r="C23939" s="564"/>
      <c r="D23939" s="209"/>
      <c r="F23939" s="685"/>
    </row>
    <row r="23940" spans="2:6" s="55" customFormat="1" x14ac:dyDescent="0.25">
      <c r="B23940" s="209"/>
      <c r="C23940" s="564"/>
      <c r="D23940" s="209"/>
      <c r="F23940" s="685"/>
    </row>
    <row r="23941" spans="2:6" s="55" customFormat="1" x14ac:dyDescent="0.25">
      <c r="B23941" s="209"/>
      <c r="C23941" s="564"/>
      <c r="D23941" s="209"/>
      <c r="F23941" s="685"/>
    </row>
    <row r="23942" spans="2:6" s="55" customFormat="1" x14ac:dyDescent="0.25">
      <c r="B23942" s="209"/>
      <c r="C23942" s="564"/>
      <c r="D23942" s="209"/>
      <c r="F23942" s="685"/>
    </row>
    <row r="23943" spans="2:6" s="55" customFormat="1" x14ac:dyDescent="0.25">
      <c r="B23943" s="209"/>
      <c r="C23943" s="564"/>
      <c r="D23943" s="209"/>
      <c r="F23943" s="685"/>
    </row>
    <row r="23944" spans="2:6" s="55" customFormat="1" x14ac:dyDescent="0.25">
      <c r="B23944" s="209"/>
      <c r="C23944" s="564"/>
      <c r="D23944" s="209"/>
      <c r="F23944" s="685"/>
    </row>
    <row r="23945" spans="2:6" s="55" customFormat="1" x14ac:dyDescent="0.25">
      <c r="B23945" s="209"/>
      <c r="C23945" s="564"/>
      <c r="D23945" s="209"/>
      <c r="F23945" s="685"/>
    </row>
    <row r="23946" spans="2:6" s="55" customFormat="1" x14ac:dyDescent="0.25">
      <c r="B23946" s="209"/>
      <c r="C23946" s="564"/>
      <c r="D23946" s="209"/>
      <c r="F23946" s="685"/>
    </row>
    <row r="23947" spans="2:6" s="55" customFormat="1" x14ac:dyDescent="0.25">
      <c r="B23947" s="209"/>
      <c r="C23947" s="564"/>
      <c r="D23947" s="209"/>
      <c r="F23947" s="685"/>
    </row>
    <row r="23948" spans="2:6" s="55" customFormat="1" x14ac:dyDescent="0.25">
      <c r="B23948" s="209"/>
      <c r="C23948" s="564"/>
      <c r="D23948" s="209"/>
      <c r="F23948" s="685"/>
    </row>
    <row r="23949" spans="2:6" s="55" customFormat="1" x14ac:dyDescent="0.25">
      <c r="B23949" s="209"/>
      <c r="C23949" s="564"/>
      <c r="D23949" s="209"/>
      <c r="F23949" s="685"/>
    </row>
    <row r="23950" spans="2:6" s="55" customFormat="1" x14ac:dyDescent="0.25">
      <c r="B23950" s="209"/>
      <c r="C23950" s="564"/>
      <c r="D23950" s="209"/>
      <c r="F23950" s="685"/>
    </row>
    <row r="23951" spans="2:6" s="55" customFormat="1" x14ac:dyDescent="0.25">
      <c r="B23951" s="209"/>
      <c r="C23951" s="564"/>
      <c r="D23951" s="209"/>
      <c r="F23951" s="685"/>
    </row>
    <row r="23952" spans="2:6" s="55" customFormat="1" x14ac:dyDescent="0.25">
      <c r="B23952" s="209"/>
      <c r="C23952" s="564"/>
      <c r="D23952" s="209"/>
      <c r="F23952" s="685"/>
    </row>
    <row r="23953" spans="2:6" s="55" customFormat="1" x14ac:dyDescent="0.25">
      <c r="B23953" s="209"/>
      <c r="C23953" s="564"/>
      <c r="D23953" s="209"/>
      <c r="F23953" s="685"/>
    </row>
    <row r="23954" spans="2:6" s="55" customFormat="1" x14ac:dyDescent="0.25">
      <c r="B23954" s="209"/>
      <c r="C23954" s="564"/>
      <c r="D23954" s="209"/>
      <c r="F23954" s="685"/>
    </row>
    <row r="23955" spans="2:6" s="55" customFormat="1" x14ac:dyDescent="0.25">
      <c r="B23955" s="209"/>
      <c r="C23955" s="564"/>
      <c r="D23955" s="209"/>
      <c r="F23955" s="685"/>
    </row>
    <row r="23956" spans="2:6" s="55" customFormat="1" x14ac:dyDescent="0.25">
      <c r="B23956" s="209"/>
      <c r="C23956" s="564"/>
      <c r="D23956" s="209"/>
      <c r="F23956" s="685"/>
    </row>
    <row r="23957" spans="2:6" s="55" customFormat="1" x14ac:dyDescent="0.25">
      <c r="B23957" s="209"/>
      <c r="C23957" s="564"/>
      <c r="D23957" s="209"/>
      <c r="F23957" s="685"/>
    </row>
    <row r="23958" spans="2:6" s="55" customFormat="1" x14ac:dyDescent="0.25">
      <c r="B23958" s="209"/>
      <c r="C23958" s="564"/>
      <c r="D23958" s="209"/>
      <c r="F23958" s="685"/>
    </row>
    <row r="23959" spans="2:6" s="55" customFormat="1" x14ac:dyDescent="0.25">
      <c r="B23959" s="209"/>
      <c r="C23959" s="564"/>
      <c r="D23959" s="209"/>
      <c r="F23959" s="685"/>
    </row>
    <row r="23960" spans="2:6" s="55" customFormat="1" x14ac:dyDescent="0.25">
      <c r="B23960" s="209"/>
      <c r="C23960" s="564"/>
      <c r="D23960" s="209"/>
      <c r="F23960" s="685"/>
    </row>
    <row r="23961" spans="2:6" s="55" customFormat="1" x14ac:dyDescent="0.25">
      <c r="B23961" s="209"/>
      <c r="C23961" s="564"/>
      <c r="D23961" s="209"/>
      <c r="F23961" s="685"/>
    </row>
    <row r="23962" spans="2:6" s="55" customFormat="1" x14ac:dyDescent="0.25">
      <c r="B23962" s="209"/>
      <c r="C23962" s="564"/>
      <c r="D23962" s="209"/>
      <c r="F23962" s="685"/>
    </row>
    <row r="23963" spans="2:6" s="55" customFormat="1" x14ac:dyDescent="0.25">
      <c r="B23963" s="209"/>
      <c r="C23963" s="564"/>
      <c r="D23963" s="209"/>
      <c r="F23963" s="685"/>
    </row>
    <row r="23964" spans="2:6" s="55" customFormat="1" x14ac:dyDescent="0.25">
      <c r="B23964" s="209"/>
      <c r="C23964" s="564"/>
      <c r="D23964" s="209"/>
      <c r="F23964" s="685"/>
    </row>
    <row r="23965" spans="2:6" s="55" customFormat="1" x14ac:dyDescent="0.25">
      <c r="B23965" s="209"/>
      <c r="C23965" s="564"/>
      <c r="D23965" s="209"/>
      <c r="F23965" s="685"/>
    </row>
    <row r="23966" spans="2:6" s="55" customFormat="1" x14ac:dyDescent="0.25">
      <c r="B23966" s="209"/>
      <c r="C23966" s="564"/>
      <c r="D23966" s="209"/>
      <c r="F23966" s="685"/>
    </row>
    <row r="23967" spans="2:6" s="55" customFormat="1" x14ac:dyDescent="0.25">
      <c r="B23967" s="209"/>
      <c r="C23967" s="564"/>
      <c r="D23967" s="209"/>
      <c r="F23967" s="685"/>
    </row>
    <row r="23968" spans="2:6" s="55" customFormat="1" x14ac:dyDescent="0.25">
      <c r="B23968" s="209"/>
      <c r="C23968" s="564"/>
      <c r="D23968" s="209"/>
      <c r="F23968" s="685"/>
    </row>
    <row r="23969" spans="2:6" s="55" customFormat="1" x14ac:dyDescent="0.25">
      <c r="B23969" s="209"/>
      <c r="C23969" s="564"/>
      <c r="D23969" s="209"/>
      <c r="F23969" s="685"/>
    </row>
    <row r="23970" spans="2:6" s="55" customFormat="1" x14ac:dyDescent="0.25">
      <c r="B23970" s="209"/>
      <c r="C23970" s="564"/>
      <c r="D23970" s="209"/>
      <c r="F23970" s="685"/>
    </row>
    <row r="23971" spans="2:6" s="55" customFormat="1" x14ac:dyDescent="0.25">
      <c r="B23971" s="209"/>
      <c r="C23971" s="564"/>
      <c r="D23971" s="209"/>
      <c r="F23971" s="685"/>
    </row>
    <row r="23972" spans="2:6" s="55" customFormat="1" x14ac:dyDescent="0.25">
      <c r="B23972" s="209"/>
      <c r="C23972" s="564"/>
      <c r="D23972" s="209"/>
      <c r="F23972" s="685"/>
    </row>
    <row r="23973" spans="2:6" s="55" customFormat="1" x14ac:dyDescent="0.25">
      <c r="B23973" s="209"/>
      <c r="C23973" s="564"/>
      <c r="D23973" s="209"/>
      <c r="F23973" s="685"/>
    </row>
    <row r="23974" spans="2:6" s="55" customFormat="1" x14ac:dyDescent="0.25">
      <c r="B23974" s="209"/>
      <c r="C23974" s="564"/>
      <c r="D23974" s="209"/>
      <c r="F23974" s="685"/>
    </row>
    <row r="23975" spans="2:6" s="55" customFormat="1" x14ac:dyDescent="0.25">
      <c r="B23975" s="209"/>
      <c r="C23975" s="564"/>
      <c r="D23975" s="209"/>
      <c r="F23975" s="685"/>
    </row>
    <row r="23976" spans="2:6" s="55" customFormat="1" x14ac:dyDescent="0.25">
      <c r="B23976" s="209"/>
      <c r="C23976" s="564"/>
      <c r="D23976" s="209"/>
      <c r="F23976" s="685"/>
    </row>
    <row r="23977" spans="2:6" s="55" customFormat="1" x14ac:dyDescent="0.25">
      <c r="B23977" s="209"/>
      <c r="C23977" s="564"/>
      <c r="D23977" s="209"/>
      <c r="F23977" s="685"/>
    </row>
    <row r="23978" spans="2:6" s="55" customFormat="1" x14ac:dyDescent="0.25">
      <c r="B23978" s="209"/>
      <c r="C23978" s="564"/>
      <c r="D23978" s="209"/>
      <c r="F23978" s="685"/>
    </row>
    <row r="23979" spans="2:6" s="55" customFormat="1" x14ac:dyDescent="0.25">
      <c r="B23979" s="209"/>
      <c r="C23979" s="564"/>
      <c r="D23979" s="209"/>
      <c r="F23979" s="685"/>
    </row>
    <row r="23980" spans="2:6" s="55" customFormat="1" x14ac:dyDescent="0.25">
      <c r="B23980" s="209"/>
      <c r="C23980" s="564"/>
      <c r="D23980" s="209"/>
      <c r="F23980" s="685"/>
    </row>
    <row r="23981" spans="2:6" s="55" customFormat="1" x14ac:dyDescent="0.25">
      <c r="B23981" s="209"/>
      <c r="C23981" s="564"/>
      <c r="D23981" s="209"/>
      <c r="F23981" s="685"/>
    </row>
    <row r="23982" spans="2:6" s="55" customFormat="1" x14ac:dyDescent="0.25">
      <c r="B23982" s="209"/>
      <c r="C23982" s="564"/>
      <c r="D23982" s="209"/>
      <c r="F23982" s="685"/>
    </row>
    <row r="23983" spans="2:6" s="55" customFormat="1" x14ac:dyDescent="0.25">
      <c r="B23983" s="209"/>
      <c r="C23983" s="564"/>
      <c r="D23983" s="209"/>
      <c r="F23983" s="685"/>
    </row>
    <row r="23984" spans="2:6" s="55" customFormat="1" x14ac:dyDescent="0.25">
      <c r="B23984" s="209"/>
      <c r="C23984" s="564"/>
      <c r="D23984" s="209"/>
      <c r="F23984" s="685"/>
    </row>
    <row r="23985" spans="2:6" s="55" customFormat="1" x14ac:dyDescent="0.25">
      <c r="B23985" s="209"/>
      <c r="C23985" s="564"/>
      <c r="D23985" s="209"/>
      <c r="F23985" s="685"/>
    </row>
    <row r="23986" spans="2:6" s="55" customFormat="1" x14ac:dyDescent="0.25">
      <c r="B23986" s="209"/>
      <c r="C23986" s="564"/>
      <c r="D23986" s="209"/>
      <c r="F23986" s="685"/>
    </row>
    <row r="23987" spans="2:6" s="55" customFormat="1" x14ac:dyDescent="0.25">
      <c r="B23987" s="209"/>
      <c r="C23987" s="564"/>
      <c r="D23987" s="209"/>
      <c r="F23987" s="685"/>
    </row>
    <row r="23988" spans="2:6" s="55" customFormat="1" x14ac:dyDescent="0.25">
      <c r="B23988" s="209"/>
      <c r="C23988" s="564"/>
      <c r="D23988" s="209"/>
      <c r="F23988" s="685"/>
    </row>
    <row r="23989" spans="2:6" s="55" customFormat="1" x14ac:dyDescent="0.25">
      <c r="B23989" s="209"/>
      <c r="C23989" s="564"/>
      <c r="D23989" s="209"/>
      <c r="F23989" s="685"/>
    </row>
    <row r="23990" spans="2:6" s="55" customFormat="1" x14ac:dyDescent="0.25">
      <c r="B23990" s="209"/>
      <c r="C23990" s="564"/>
      <c r="D23990" s="209"/>
      <c r="F23990" s="685"/>
    </row>
    <row r="23991" spans="2:6" s="55" customFormat="1" x14ac:dyDescent="0.25">
      <c r="B23991" s="209"/>
      <c r="C23991" s="564"/>
      <c r="D23991" s="209"/>
      <c r="F23991" s="685"/>
    </row>
    <row r="23992" spans="2:6" s="55" customFormat="1" x14ac:dyDescent="0.25">
      <c r="B23992" s="209"/>
      <c r="C23992" s="564"/>
      <c r="D23992" s="209"/>
      <c r="F23992" s="685"/>
    </row>
    <row r="23993" spans="2:6" s="55" customFormat="1" x14ac:dyDescent="0.25">
      <c r="B23993" s="209"/>
      <c r="C23993" s="564"/>
      <c r="D23993" s="209"/>
      <c r="F23993" s="685"/>
    </row>
    <row r="23994" spans="2:6" s="55" customFormat="1" x14ac:dyDescent="0.25">
      <c r="B23994" s="209"/>
      <c r="C23994" s="564"/>
      <c r="D23994" s="209"/>
      <c r="F23994" s="685"/>
    </row>
    <row r="23995" spans="2:6" s="55" customFormat="1" x14ac:dyDescent="0.25">
      <c r="B23995" s="209"/>
      <c r="C23995" s="564"/>
      <c r="D23995" s="209"/>
      <c r="F23995" s="685"/>
    </row>
    <row r="23996" spans="2:6" s="55" customFormat="1" x14ac:dyDescent="0.25">
      <c r="B23996" s="209"/>
      <c r="C23996" s="564"/>
      <c r="D23996" s="209"/>
      <c r="F23996" s="685"/>
    </row>
    <row r="23997" spans="2:6" s="55" customFormat="1" x14ac:dyDescent="0.25">
      <c r="B23997" s="209"/>
      <c r="C23997" s="564"/>
      <c r="D23997" s="209"/>
      <c r="F23997" s="685"/>
    </row>
    <row r="23998" spans="2:6" s="55" customFormat="1" x14ac:dyDescent="0.25">
      <c r="B23998" s="209"/>
      <c r="C23998" s="564"/>
      <c r="D23998" s="209"/>
      <c r="F23998" s="685"/>
    </row>
    <row r="23999" spans="2:6" s="55" customFormat="1" x14ac:dyDescent="0.25">
      <c r="B23999" s="209"/>
      <c r="C23999" s="564"/>
      <c r="D23999" s="209"/>
      <c r="F23999" s="685"/>
    </row>
    <row r="24000" spans="2:6" s="55" customFormat="1" x14ac:dyDescent="0.25">
      <c r="B24000" s="209"/>
      <c r="C24000" s="564"/>
      <c r="D24000" s="209"/>
      <c r="F24000" s="685"/>
    </row>
    <row r="24001" spans="2:6" s="55" customFormat="1" x14ac:dyDescent="0.25">
      <c r="B24001" s="209"/>
      <c r="C24001" s="564"/>
      <c r="D24001" s="209"/>
      <c r="F24001" s="685"/>
    </row>
    <row r="24002" spans="2:6" s="55" customFormat="1" x14ac:dyDescent="0.25">
      <c r="B24002" s="209"/>
      <c r="C24002" s="564"/>
      <c r="D24002" s="209"/>
      <c r="F24002" s="685"/>
    </row>
    <row r="24003" spans="2:6" s="55" customFormat="1" x14ac:dyDescent="0.25">
      <c r="B24003" s="209"/>
      <c r="C24003" s="564"/>
      <c r="D24003" s="209"/>
      <c r="F24003" s="685"/>
    </row>
    <row r="24004" spans="2:6" s="55" customFormat="1" x14ac:dyDescent="0.25">
      <c r="B24004" s="209"/>
      <c r="C24004" s="564"/>
      <c r="D24004" s="209"/>
      <c r="F24004" s="685"/>
    </row>
    <row r="24005" spans="2:6" s="55" customFormat="1" x14ac:dyDescent="0.25">
      <c r="B24005" s="209"/>
      <c r="C24005" s="564"/>
      <c r="D24005" s="209"/>
      <c r="F24005" s="685"/>
    </row>
    <row r="24006" spans="2:6" s="55" customFormat="1" x14ac:dyDescent="0.25">
      <c r="B24006" s="209"/>
      <c r="C24006" s="564"/>
      <c r="D24006" s="209"/>
      <c r="F24006" s="685"/>
    </row>
    <row r="24007" spans="2:6" s="55" customFormat="1" x14ac:dyDescent="0.25">
      <c r="B24007" s="209"/>
      <c r="C24007" s="564"/>
      <c r="D24007" s="209"/>
      <c r="F24007" s="685"/>
    </row>
    <row r="24008" spans="2:6" s="55" customFormat="1" x14ac:dyDescent="0.25">
      <c r="B24008" s="209"/>
      <c r="C24008" s="564"/>
      <c r="D24008" s="209"/>
      <c r="F24008" s="685"/>
    </row>
    <row r="24009" spans="2:6" s="55" customFormat="1" x14ac:dyDescent="0.25">
      <c r="B24009" s="209"/>
      <c r="C24009" s="564"/>
      <c r="D24009" s="209"/>
      <c r="F24009" s="685"/>
    </row>
    <row r="24010" spans="2:6" s="55" customFormat="1" x14ac:dyDescent="0.25">
      <c r="B24010" s="209"/>
      <c r="C24010" s="564"/>
      <c r="D24010" s="209"/>
      <c r="F24010" s="685"/>
    </row>
    <row r="24011" spans="2:6" s="55" customFormat="1" x14ac:dyDescent="0.25">
      <c r="B24011" s="209"/>
      <c r="C24011" s="564"/>
      <c r="D24011" s="209"/>
      <c r="F24011" s="685"/>
    </row>
    <row r="24012" spans="2:6" s="55" customFormat="1" x14ac:dyDescent="0.25">
      <c r="B24012" s="209"/>
      <c r="C24012" s="564"/>
      <c r="D24012" s="209"/>
      <c r="F24012" s="685"/>
    </row>
    <row r="24013" spans="2:6" s="55" customFormat="1" x14ac:dyDescent="0.25">
      <c r="B24013" s="209"/>
      <c r="C24013" s="564"/>
      <c r="D24013" s="209"/>
      <c r="F24013" s="685"/>
    </row>
    <row r="24014" spans="2:6" s="55" customFormat="1" x14ac:dyDescent="0.25">
      <c r="B24014" s="209"/>
      <c r="C24014" s="564"/>
      <c r="D24014" s="209"/>
      <c r="F24014" s="685"/>
    </row>
    <row r="24015" spans="2:6" s="55" customFormat="1" x14ac:dyDescent="0.25">
      <c r="B24015" s="209"/>
      <c r="C24015" s="564"/>
      <c r="D24015" s="209"/>
      <c r="F24015" s="685"/>
    </row>
    <row r="24016" spans="2:6" s="55" customFormat="1" x14ac:dyDescent="0.25">
      <c r="B24016" s="209"/>
      <c r="C24016" s="564"/>
      <c r="D24016" s="209"/>
      <c r="F24016" s="685"/>
    </row>
    <row r="24017" spans="2:6" s="55" customFormat="1" x14ac:dyDescent="0.25">
      <c r="B24017" s="209"/>
      <c r="C24017" s="564"/>
      <c r="D24017" s="209"/>
      <c r="F24017" s="685"/>
    </row>
    <row r="24018" spans="2:6" s="55" customFormat="1" x14ac:dyDescent="0.25">
      <c r="B24018" s="209"/>
      <c r="C24018" s="564"/>
      <c r="D24018" s="209"/>
      <c r="F24018" s="685"/>
    </row>
    <row r="24019" spans="2:6" s="55" customFormat="1" x14ac:dyDescent="0.25">
      <c r="B24019" s="209"/>
      <c r="C24019" s="564"/>
      <c r="D24019" s="209"/>
      <c r="F24019" s="685"/>
    </row>
    <row r="24020" spans="2:6" s="55" customFormat="1" x14ac:dyDescent="0.25">
      <c r="B24020" s="209"/>
      <c r="C24020" s="564"/>
      <c r="D24020" s="209"/>
      <c r="F24020" s="685"/>
    </row>
    <row r="24021" spans="2:6" s="55" customFormat="1" x14ac:dyDescent="0.25">
      <c r="B24021" s="209"/>
      <c r="C24021" s="564"/>
      <c r="D24021" s="209"/>
      <c r="F24021" s="685"/>
    </row>
    <row r="24022" spans="2:6" s="55" customFormat="1" x14ac:dyDescent="0.25">
      <c r="B24022" s="209"/>
      <c r="C24022" s="564"/>
      <c r="D24022" s="209"/>
      <c r="F24022" s="685"/>
    </row>
    <row r="24023" spans="2:6" s="55" customFormat="1" x14ac:dyDescent="0.25">
      <c r="B24023" s="209"/>
      <c r="C24023" s="564"/>
      <c r="D24023" s="209"/>
      <c r="F24023" s="685"/>
    </row>
    <row r="24024" spans="2:6" s="55" customFormat="1" x14ac:dyDescent="0.25">
      <c r="B24024" s="209"/>
      <c r="C24024" s="564"/>
      <c r="D24024" s="209"/>
      <c r="F24024" s="685"/>
    </row>
    <row r="24025" spans="2:6" s="55" customFormat="1" x14ac:dyDescent="0.25">
      <c r="B24025" s="209"/>
      <c r="C24025" s="564"/>
      <c r="D24025" s="209"/>
      <c r="F24025" s="685"/>
    </row>
    <row r="24026" spans="2:6" s="55" customFormat="1" x14ac:dyDescent="0.25">
      <c r="B24026" s="209"/>
      <c r="C24026" s="564"/>
      <c r="D24026" s="209"/>
      <c r="F24026" s="685"/>
    </row>
    <row r="24027" spans="2:6" s="55" customFormat="1" x14ac:dyDescent="0.25">
      <c r="B24027" s="209"/>
      <c r="C24027" s="564"/>
      <c r="D24027" s="209"/>
      <c r="F24027" s="685"/>
    </row>
    <row r="24028" spans="2:6" s="55" customFormat="1" x14ac:dyDescent="0.25">
      <c r="B24028" s="209"/>
      <c r="C24028" s="564"/>
      <c r="D24028" s="209"/>
      <c r="F24028" s="685"/>
    </row>
    <row r="24029" spans="2:6" s="55" customFormat="1" x14ac:dyDescent="0.25">
      <c r="B24029" s="209"/>
      <c r="C24029" s="564"/>
      <c r="D24029" s="209"/>
      <c r="F24029" s="685"/>
    </row>
    <row r="24030" spans="2:6" s="55" customFormat="1" x14ac:dyDescent="0.25">
      <c r="B24030" s="209"/>
      <c r="C24030" s="564"/>
      <c r="D24030" s="209"/>
      <c r="F24030" s="685"/>
    </row>
    <row r="24031" spans="2:6" s="55" customFormat="1" x14ac:dyDescent="0.25">
      <c r="B24031" s="209"/>
      <c r="C24031" s="564"/>
      <c r="D24031" s="209"/>
      <c r="F24031" s="685"/>
    </row>
    <row r="24032" spans="2:6" s="55" customFormat="1" x14ac:dyDescent="0.25">
      <c r="B24032" s="209"/>
      <c r="C24032" s="564"/>
      <c r="D24032" s="209"/>
      <c r="F24032" s="685"/>
    </row>
    <row r="24033" spans="2:6" s="55" customFormat="1" x14ac:dyDescent="0.25">
      <c r="B24033" s="209"/>
      <c r="C24033" s="564"/>
      <c r="D24033" s="209"/>
      <c r="F24033" s="685"/>
    </row>
    <row r="24034" spans="2:6" s="55" customFormat="1" x14ac:dyDescent="0.25">
      <c r="B24034" s="209"/>
      <c r="C24034" s="564"/>
      <c r="D24034" s="209"/>
      <c r="F24034" s="685"/>
    </row>
    <row r="24035" spans="2:6" s="55" customFormat="1" x14ac:dyDescent="0.25">
      <c r="B24035" s="209"/>
      <c r="C24035" s="564"/>
      <c r="D24035" s="209"/>
      <c r="F24035" s="685"/>
    </row>
    <row r="24036" spans="2:6" s="55" customFormat="1" x14ac:dyDescent="0.25">
      <c r="B24036" s="209"/>
      <c r="C24036" s="564"/>
      <c r="D24036" s="209"/>
      <c r="F24036" s="685"/>
    </row>
    <row r="24037" spans="2:6" s="55" customFormat="1" x14ac:dyDescent="0.25">
      <c r="B24037" s="209"/>
      <c r="C24037" s="564"/>
      <c r="D24037" s="209"/>
      <c r="F24037" s="685"/>
    </row>
    <row r="24038" spans="2:6" s="55" customFormat="1" x14ac:dyDescent="0.25">
      <c r="B24038" s="209"/>
      <c r="C24038" s="564"/>
      <c r="D24038" s="209"/>
      <c r="F24038" s="685"/>
    </row>
    <row r="24039" spans="2:6" s="55" customFormat="1" x14ac:dyDescent="0.25">
      <c r="B24039" s="209"/>
      <c r="C24039" s="564"/>
      <c r="D24039" s="209"/>
      <c r="F24039" s="685"/>
    </row>
    <row r="24040" spans="2:6" s="55" customFormat="1" x14ac:dyDescent="0.25">
      <c r="B24040" s="209"/>
      <c r="C24040" s="564"/>
      <c r="D24040" s="209"/>
      <c r="F24040" s="685"/>
    </row>
    <row r="24041" spans="2:6" s="55" customFormat="1" x14ac:dyDescent="0.25">
      <c r="B24041" s="209"/>
      <c r="C24041" s="564"/>
      <c r="D24041" s="209"/>
      <c r="F24041" s="685"/>
    </row>
    <row r="24042" spans="2:6" s="55" customFormat="1" x14ac:dyDescent="0.25">
      <c r="B24042" s="209"/>
      <c r="C24042" s="564"/>
      <c r="D24042" s="209"/>
      <c r="F24042" s="685"/>
    </row>
    <row r="24043" spans="2:6" s="55" customFormat="1" x14ac:dyDescent="0.25">
      <c r="B24043" s="209"/>
      <c r="C24043" s="564"/>
      <c r="D24043" s="209"/>
      <c r="F24043" s="685"/>
    </row>
    <row r="24044" spans="2:6" s="55" customFormat="1" x14ac:dyDescent="0.25">
      <c r="B24044" s="209"/>
      <c r="C24044" s="564"/>
      <c r="D24044" s="209"/>
      <c r="F24044" s="685"/>
    </row>
    <row r="24045" spans="2:6" s="55" customFormat="1" x14ac:dyDescent="0.25">
      <c r="B24045" s="209"/>
      <c r="C24045" s="564"/>
      <c r="D24045" s="209"/>
      <c r="F24045" s="685"/>
    </row>
    <row r="24046" spans="2:6" s="55" customFormat="1" x14ac:dyDescent="0.25">
      <c r="B24046" s="209"/>
      <c r="C24046" s="564"/>
      <c r="D24046" s="209"/>
      <c r="F24046" s="685"/>
    </row>
    <row r="24047" spans="2:6" s="55" customFormat="1" x14ac:dyDescent="0.25">
      <c r="B24047" s="209"/>
      <c r="C24047" s="564"/>
      <c r="D24047" s="209"/>
      <c r="F24047" s="685"/>
    </row>
    <row r="24048" spans="2:6" s="55" customFormat="1" x14ac:dyDescent="0.25">
      <c r="B24048" s="209"/>
      <c r="C24048" s="564"/>
      <c r="D24048" s="209"/>
      <c r="F24048" s="685"/>
    </row>
    <row r="24049" spans="2:6" s="55" customFormat="1" x14ac:dyDescent="0.25">
      <c r="B24049" s="209"/>
      <c r="C24049" s="564"/>
      <c r="D24049" s="209"/>
      <c r="F24049" s="685"/>
    </row>
    <row r="24050" spans="2:6" s="55" customFormat="1" x14ac:dyDescent="0.25">
      <c r="B24050" s="209"/>
      <c r="C24050" s="564"/>
      <c r="D24050" s="209"/>
      <c r="F24050" s="685"/>
    </row>
    <row r="24051" spans="2:6" s="55" customFormat="1" x14ac:dyDescent="0.25">
      <c r="B24051" s="209"/>
      <c r="C24051" s="564"/>
      <c r="D24051" s="209"/>
      <c r="F24051" s="685"/>
    </row>
    <row r="24052" spans="2:6" s="55" customFormat="1" x14ac:dyDescent="0.25">
      <c r="B24052" s="209"/>
      <c r="C24052" s="564"/>
      <c r="D24052" s="209"/>
      <c r="F24052" s="685"/>
    </row>
    <row r="24053" spans="2:6" s="55" customFormat="1" x14ac:dyDescent="0.25">
      <c r="B24053" s="209"/>
      <c r="C24053" s="564"/>
      <c r="D24053" s="209"/>
      <c r="F24053" s="685"/>
    </row>
    <row r="24054" spans="2:6" s="55" customFormat="1" x14ac:dyDescent="0.25">
      <c r="B24054" s="209"/>
      <c r="C24054" s="564"/>
      <c r="D24054" s="209"/>
      <c r="F24054" s="685"/>
    </row>
    <row r="24055" spans="2:6" s="55" customFormat="1" x14ac:dyDescent="0.25">
      <c r="B24055" s="209"/>
      <c r="C24055" s="564"/>
      <c r="D24055" s="209"/>
      <c r="F24055" s="685"/>
    </row>
    <row r="24056" spans="2:6" s="55" customFormat="1" x14ac:dyDescent="0.25">
      <c r="B24056" s="209"/>
      <c r="C24056" s="564"/>
      <c r="D24056" s="209"/>
      <c r="F24056" s="685"/>
    </row>
    <row r="24057" spans="2:6" s="55" customFormat="1" x14ac:dyDescent="0.25">
      <c r="B24057" s="209"/>
      <c r="C24057" s="564"/>
      <c r="D24057" s="209"/>
      <c r="F24057" s="685"/>
    </row>
    <row r="24058" spans="2:6" s="55" customFormat="1" x14ac:dyDescent="0.25">
      <c r="B24058" s="209"/>
      <c r="C24058" s="564"/>
      <c r="D24058" s="209"/>
      <c r="F24058" s="685"/>
    </row>
    <row r="24059" spans="2:6" s="55" customFormat="1" x14ac:dyDescent="0.25">
      <c r="B24059" s="209"/>
      <c r="C24059" s="564"/>
      <c r="D24059" s="209"/>
      <c r="F24059" s="685"/>
    </row>
    <row r="24060" spans="2:6" s="55" customFormat="1" x14ac:dyDescent="0.25">
      <c r="B24060" s="209"/>
      <c r="C24060" s="564"/>
      <c r="D24060" s="209"/>
      <c r="F24060" s="685"/>
    </row>
    <row r="24061" spans="2:6" s="55" customFormat="1" x14ac:dyDescent="0.25">
      <c r="B24061" s="209"/>
      <c r="C24061" s="564"/>
      <c r="D24061" s="209"/>
      <c r="F24061" s="685"/>
    </row>
    <row r="24062" spans="2:6" s="55" customFormat="1" x14ac:dyDescent="0.25">
      <c r="B24062" s="209"/>
      <c r="C24062" s="564"/>
      <c r="D24062" s="209"/>
      <c r="F24062" s="685"/>
    </row>
    <row r="24063" spans="2:6" s="55" customFormat="1" x14ac:dyDescent="0.25">
      <c r="B24063" s="209"/>
      <c r="C24063" s="564"/>
      <c r="D24063" s="209"/>
      <c r="F24063" s="685"/>
    </row>
    <row r="24064" spans="2:6" s="55" customFormat="1" x14ac:dyDescent="0.25">
      <c r="B24064" s="209"/>
      <c r="C24064" s="564"/>
      <c r="D24064" s="209"/>
      <c r="F24064" s="685"/>
    </row>
    <row r="24065" spans="2:6" s="55" customFormat="1" x14ac:dyDescent="0.25">
      <c r="B24065" s="209"/>
      <c r="C24065" s="564"/>
      <c r="D24065" s="209"/>
      <c r="F24065" s="685"/>
    </row>
    <row r="24066" spans="2:6" s="55" customFormat="1" x14ac:dyDescent="0.25">
      <c r="B24066" s="209"/>
      <c r="C24066" s="564"/>
      <c r="D24066" s="209"/>
      <c r="F24066" s="685"/>
    </row>
    <row r="24067" spans="2:6" s="55" customFormat="1" x14ac:dyDescent="0.25">
      <c r="B24067" s="209"/>
      <c r="C24067" s="564"/>
      <c r="D24067" s="209"/>
      <c r="F24067" s="685"/>
    </row>
    <row r="24068" spans="2:6" s="55" customFormat="1" x14ac:dyDescent="0.25">
      <c r="B24068" s="209"/>
      <c r="C24068" s="564"/>
      <c r="D24068" s="209"/>
      <c r="F24068" s="685"/>
    </row>
    <row r="24069" spans="2:6" s="55" customFormat="1" x14ac:dyDescent="0.25">
      <c r="B24069" s="209"/>
      <c r="C24069" s="564"/>
      <c r="D24069" s="209"/>
      <c r="F24069" s="685"/>
    </row>
    <row r="24070" spans="2:6" s="55" customFormat="1" x14ac:dyDescent="0.25">
      <c r="B24070" s="209"/>
      <c r="C24070" s="564"/>
      <c r="D24070" s="209"/>
      <c r="F24070" s="685"/>
    </row>
    <row r="24071" spans="2:6" s="55" customFormat="1" x14ac:dyDescent="0.25">
      <c r="B24071" s="209"/>
      <c r="C24071" s="564"/>
      <c r="D24071" s="209"/>
      <c r="F24071" s="685"/>
    </row>
    <row r="24072" spans="2:6" s="55" customFormat="1" x14ac:dyDescent="0.25">
      <c r="B24072" s="209"/>
      <c r="C24072" s="564"/>
      <c r="D24072" s="209"/>
      <c r="F24072" s="685"/>
    </row>
    <row r="24073" spans="2:6" s="55" customFormat="1" x14ac:dyDescent="0.25">
      <c r="B24073" s="209"/>
      <c r="C24073" s="564"/>
      <c r="D24073" s="209"/>
      <c r="F24073" s="685"/>
    </row>
    <row r="24074" spans="2:6" s="55" customFormat="1" x14ac:dyDescent="0.25">
      <c r="B24074" s="209"/>
      <c r="C24074" s="564"/>
      <c r="D24074" s="209"/>
      <c r="F24074" s="685"/>
    </row>
    <row r="24075" spans="2:6" s="55" customFormat="1" x14ac:dyDescent="0.25">
      <c r="B24075" s="209"/>
      <c r="C24075" s="564"/>
      <c r="D24075" s="209"/>
      <c r="F24075" s="685"/>
    </row>
    <row r="24076" spans="2:6" s="55" customFormat="1" x14ac:dyDescent="0.25">
      <c r="B24076" s="209"/>
      <c r="C24076" s="564"/>
      <c r="D24076" s="209"/>
      <c r="F24076" s="685"/>
    </row>
    <row r="24077" spans="2:6" s="55" customFormat="1" x14ac:dyDescent="0.25">
      <c r="B24077" s="209"/>
      <c r="C24077" s="564"/>
      <c r="D24077" s="209"/>
      <c r="F24077" s="685"/>
    </row>
    <row r="24078" spans="2:6" s="55" customFormat="1" x14ac:dyDescent="0.25">
      <c r="B24078" s="209"/>
      <c r="C24078" s="564"/>
      <c r="D24078" s="209"/>
      <c r="F24078" s="685"/>
    </row>
    <row r="24079" spans="2:6" s="55" customFormat="1" x14ac:dyDescent="0.25">
      <c r="B24079" s="209"/>
      <c r="C24079" s="564"/>
      <c r="D24079" s="209"/>
      <c r="F24079" s="685"/>
    </row>
    <row r="24080" spans="2:6" s="55" customFormat="1" x14ac:dyDescent="0.25">
      <c r="B24080" s="209"/>
      <c r="C24080" s="564"/>
      <c r="D24080" s="209"/>
      <c r="F24080" s="685"/>
    </row>
    <row r="24081" spans="2:6" s="55" customFormat="1" x14ac:dyDescent="0.25">
      <c r="B24081" s="209"/>
      <c r="C24081" s="564"/>
      <c r="D24081" s="209"/>
      <c r="F24081" s="685"/>
    </row>
    <row r="24082" spans="2:6" s="55" customFormat="1" x14ac:dyDescent="0.25">
      <c r="B24082" s="209"/>
      <c r="C24082" s="564"/>
      <c r="D24082" s="209"/>
      <c r="F24082" s="685"/>
    </row>
    <row r="24083" spans="2:6" s="55" customFormat="1" x14ac:dyDescent="0.25">
      <c r="B24083" s="209"/>
      <c r="C24083" s="564"/>
      <c r="D24083" s="209"/>
      <c r="F24083" s="685"/>
    </row>
    <row r="24084" spans="2:6" s="55" customFormat="1" x14ac:dyDescent="0.25">
      <c r="B24084" s="209"/>
      <c r="C24084" s="564"/>
      <c r="D24084" s="209"/>
      <c r="F24084" s="685"/>
    </row>
    <row r="24085" spans="2:6" s="55" customFormat="1" x14ac:dyDescent="0.25">
      <c r="B24085" s="209"/>
      <c r="C24085" s="564"/>
      <c r="D24085" s="209"/>
      <c r="F24085" s="685"/>
    </row>
    <row r="24086" spans="2:6" s="55" customFormat="1" x14ac:dyDescent="0.25">
      <c r="B24086" s="209"/>
      <c r="C24086" s="564"/>
      <c r="D24086" s="209"/>
      <c r="F24086" s="685"/>
    </row>
    <row r="24087" spans="2:6" s="55" customFormat="1" x14ac:dyDescent="0.25">
      <c r="B24087" s="209"/>
      <c r="C24087" s="564"/>
      <c r="D24087" s="209"/>
      <c r="F24087" s="685"/>
    </row>
    <row r="24088" spans="2:6" s="55" customFormat="1" x14ac:dyDescent="0.25">
      <c r="B24088" s="209"/>
      <c r="C24088" s="564"/>
      <c r="D24088" s="209"/>
      <c r="F24088" s="685"/>
    </row>
    <row r="24089" spans="2:6" s="55" customFormat="1" x14ac:dyDescent="0.25">
      <c r="B24089" s="209"/>
      <c r="C24089" s="564"/>
      <c r="D24089" s="209"/>
      <c r="F24089" s="685"/>
    </row>
    <row r="24090" spans="2:6" s="55" customFormat="1" x14ac:dyDescent="0.25">
      <c r="B24090" s="209"/>
      <c r="C24090" s="564"/>
      <c r="D24090" s="209"/>
      <c r="F24090" s="685"/>
    </row>
    <row r="24091" spans="2:6" s="55" customFormat="1" x14ac:dyDescent="0.25">
      <c r="B24091" s="209"/>
      <c r="C24091" s="564"/>
      <c r="D24091" s="209"/>
      <c r="F24091" s="685"/>
    </row>
    <row r="24092" spans="2:6" s="55" customFormat="1" x14ac:dyDescent="0.25">
      <c r="B24092" s="209"/>
      <c r="C24092" s="564"/>
      <c r="D24092" s="209"/>
      <c r="F24092" s="685"/>
    </row>
    <row r="24093" spans="2:6" s="55" customFormat="1" x14ac:dyDescent="0.25">
      <c r="B24093" s="209"/>
      <c r="C24093" s="564"/>
      <c r="D24093" s="209"/>
      <c r="F24093" s="685"/>
    </row>
    <row r="24094" spans="2:6" s="55" customFormat="1" x14ac:dyDescent="0.25">
      <c r="B24094" s="209"/>
      <c r="C24094" s="564"/>
      <c r="D24094" s="209"/>
      <c r="F24094" s="685"/>
    </row>
    <row r="24095" spans="2:6" s="55" customFormat="1" x14ac:dyDescent="0.25">
      <c r="B24095" s="209"/>
      <c r="C24095" s="564"/>
      <c r="D24095" s="209"/>
      <c r="F24095" s="685"/>
    </row>
    <row r="24096" spans="2:6" s="55" customFormat="1" x14ac:dyDescent="0.25">
      <c r="B24096" s="209"/>
      <c r="C24096" s="564"/>
      <c r="D24096" s="209"/>
      <c r="F24096" s="685"/>
    </row>
    <row r="24097" spans="2:6" s="55" customFormat="1" x14ac:dyDescent="0.25">
      <c r="B24097" s="209"/>
      <c r="C24097" s="564"/>
      <c r="D24097" s="209"/>
      <c r="F24097" s="685"/>
    </row>
    <row r="24098" spans="2:6" s="55" customFormat="1" x14ac:dyDescent="0.25">
      <c r="B24098" s="209"/>
      <c r="C24098" s="564"/>
      <c r="D24098" s="209"/>
      <c r="F24098" s="685"/>
    </row>
    <row r="24099" spans="2:6" s="55" customFormat="1" x14ac:dyDescent="0.25">
      <c r="B24099" s="209"/>
      <c r="C24099" s="564"/>
      <c r="D24099" s="209"/>
      <c r="F24099" s="685"/>
    </row>
    <row r="24100" spans="2:6" s="55" customFormat="1" x14ac:dyDescent="0.25">
      <c r="B24100" s="209"/>
      <c r="C24100" s="564"/>
      <c r="D24100" s="209"/>
      <c r="F24100" s="685"/>
    </row>
    <row r="24101" spans="2:6" s="55" customFormat="1" x14ac:dyDescent="0.25">
      <c r="B24101" s="209"/>
      <c r="C24101" s="564"/>
      <c r="D24101" s="209"/>
      <c r="F24101" s="685"/>
    </row>
    <row r="24102" spans="2:6" s="55" customFormat="1" x14ac:dyDescent="0.25">
      <c r="B24102" s="209"/>
      <c r="C24102" s="564"/>
      <c r="D24102" s="209"/>
      <c r="F24102" s="685"/>
    </row>
    <row r="24103" spans="2:6" s="55" customFormat="1" x14ac:dyDescent="0.25">
      <c r="B24103" s="209"/>
      <c r="C24103" s="564"/>
      <c r="D24103" s="209"/>
      <c r="F24103" s="685"/>
    </row>
    <row r="24104" spans="2:6" s="55" customFormat="1" x14ac:dyDescent="0.25">
      <c r="B24104" s="209"/>
      <c r="C24104" s="564"/>
      <c r="D24104" s="209"/>
      <c r="F24104" s="685"/>
    </row>
    <row r="24105" spans="2:6" s="55" customFormat="1" x14ac:dyDescent="0.25">
      <c r="B24105" s="209"/>
      <c r="C24105" s="564"/>
      <c r="D24105" s="209"/>
      <c r="F24105" s="685"/>
    </row>
    <row r="24106" spans="2:6" s="55" customFormat="1" x14ac:dyDescent="0.25">
      <c r="B24106" s="209"/>
      <c r="C24106" s="564"/>
      <c r="D24106" s="209"/>
      <c r="F24106" s="685"/>
    </row>
    <row r="24107" spans="2:6" s="55" customFormat="1" x14ac:dyDescent="0.25">
      <c r="B24107" s="209"/>
      <c r="C24107" s="564"/>
      <c r="D24107" s="209"/>
      <c r="F24107" s="685"/>
    </row>
    <row r="24108" spans="2:6" s="55" customFormat="1" x14ac:dyDescent="0.25">
      <c r="B24108" s="209"/>
      <c r="C24108" s="564"/>
      <c r="D24108" s="209"/>
      <c r="F24108" s="685"/>
    </row>
    <row r="24109" spans="2:6" s="55" customFormat="1" x14ac:dyDescent="0.25">
      <c r="B24109" s="209"/>
      <c r="C24109" s="564"/>
      <c r="D24109" s="209"/>
      <c r="F24109" s="685"/>
    </row>
    <row r="24110" spans="2:6" s="55" customFormat="1" x14ac:dyDescent="0.25">
      <c r="B24110" s="209"/>
      <c r="C24110" s="564"/>
      <c r="D24110" s="209"/>
      <c r="F24110" s="685"/>
    </row>
    <row r="24111" spans="2:6" s="55" customFormat="1" x14ac:dyDescent="0.25">
      <c r="B24111" s="209"/>
      <c r="C24111" s="564"/>
      <c r="D24111" s="209"/>
      <c r="F24111" s="685"/>
    </row>
    <row r="24112" spans="2:6" s="55" customFormat="1" x14ac:dyDescent="0.25">
      <c r="B24112" s="209"/>
      <c r="C24112" s="564"/>
      <c r="D24112" s="209"/>
      <c r="F24112" s="685"/>
    </row>
    <row r="24113" spans="2:6" s="55" customFormat="1" x14ac:dyDescent="0.25">
      <c r="B24113" s="209"/>
      <c r="C24113" s="564"/>
      <c r="D24113" s="209"/>
      <c r="F24113" s="685"/>
    </row>
    <row r="24114" spans="2:6" s="55" customFormat="1" x14ac:dyDescent="0.25">
      <c r="B24114" s="209"/>
      <c r="C24114" s="564"/>
      <c r="D24114" s="209"/>
      <c r="F24114" s="685"/>
    </row>
    <row r="24115" spans="2:6" s="55" customFormat="1" x14ac:dyDescent="0.25">
      <c r="B24115" s="209"/>
      <c r="C24115" s="564"/>
      <c r="D24115" s="209"/>
      <c r="F24115" s="685"/>
    </row>
    <row r="24116" spans="2:6" s="55" customFormat="1" x14ac:dyDescent="0.25">
      <c r="B24116" s="209"/>
      <c r="C24116" s="564"/>
      <c r="D24116" s="209"/>
      <c r="F24116" s="685"/>
    </row>
    <row r="24117" spans="2:6" s="55" customFormat="1" x14ac:dyDescent="0.25">
      <c r="B24117" s="209"/>
      <c r="C24117" s="564"/>
      <c r="D24117" s="209"/>
      <c r="F24117" s="685"/>
    </row>
    <row r="24118" spans="2:6" s="55" customFormat="1" x14ac:dyDescent="0.25">
      <c r="B24118" s="209"/>
      <c r="C24118" s="564"/>
      <c r="D24118" s="209"/>
      <c r="F24118" s="685"/>
    </row>
    <row r="24119" spans="2:6" s="55" customFormat="1" x14ac:dyDescent="0.25">
      <c r="B24119" s="209"/>
      <c r="C24119" s="564"/>
      <c r="D24119" s="209"/>
      <c r="F24119" s="685"/>
    </row>
    <row r="24120" spans="2:6" s="55" customFormat="1" x14ac:dyDescent="0.25">
      <c r="B24120" s="209"/>
      <c r="C24120" s="564"/>
      <c r="D24120" s="209"/>
      <c r="F24120" s="685"/>
    </row>
    <row r="24121" spans="2:6" s="55" customFormat="1" x14ac:dyDescent="0.25">
      <c r="B24121" s="209"/>
      <c r="C24121" s="564"/>
      <c r="D24121" s="209"/>
      <c r="F24121" s="685"/>
    </row>
    <row r="24122" spans="2:6" s="55" customFormat="1" x14ac:dyDescent="0.25">
      <c r="B24122" s="209"/>
      <c r="C24122" s="564"/>
      <c r="D24122" s="209"/>
      <c r="F24122" s="685"/>
    </row>
    <row r="24123" spans="2:6" s="55" customFormat="1" x14ac:dyDescent="0.25">
      <c r="B24123" s="209"/>
      <c r="C24123" s="564"/>
      <c r="D24123" s="209"/>
      <c r="F24123" s="685"/>
    </row>
    <row r="24124" spans="2:6" s="55" customFormat="1" x14ac:dyDescent="0.25">
      <c r="B24124" s="209"/>
      <c r="C24124" s="564"/>
      <c r="D24124" s="209"/>
      <c r="F24124" s="685"/>
    </row>
    <row r="24125" spans="2:6" s="55" customFormat="1" x14ac:dyDescent="0.25">
      <c r="B24125" s="209"/>
      <c r="C24125" s="564"/>
      <c r="D24125" s="209"/>
      <c r="F24125" s="685"/>
    </row>
    <row r="24126" spans="2:6" s="55" customFormat="1" x14ac:dyDescent="0.25">
      <c r="B24126" s="209"/>
      <c r="C24126" s="564"/>
      <c r="D24126" s="209"/>
      <c r="F24126" s="685"/>
    </row>
    <row r="24127" spans="2:6" s="55" customFormat="1" x14ac:dyDescent="0.25">
      <c r="B24127" s="209"/>
      <c r="C24127" s="564"/>
      <c r="D24127" s="209"/>
      <c r="F24127" s="685"/>
    </row>
    <row r="24128" spans="2:6" s="55" customFormat="1" x14ac:dyDescent="0.25">
      <c r="B24128" s="209"/>
      <c r="C24128" s="564"/>
      <c r="D24128" s="209"/>
      <c r="F24128" s="685"/>
    </row>
    <row r="24129" spans="2:6" s="55" customFormat="1" x14ac:dyDescent="0.25">
      <c r="B24129" s="209"/>
      <c r="C24129" s="564"/>
      <c r="D24129" s="209"/>
      <c r="F24129" s="685"/>
    </row>
    <row r="24130" spans="2:6" s="55" customFormat="1" x14ac:dyDescent="0.25">
      <c r="B24130" s="209"/>
      <c r="C24130" s="564"/>
      <c r="D24130" s="209"/>
      <c r="F24130" s="685"/>
    </row>
    <row r="24131" spans="2:6" s="55" customFormat="1" x14ac:dyDescent="0.25">
      <c r="B24131" s="209"/>
      <c r="C24131" s="564"/>
      <c r="D24131" s="209"/>
      <c r="F24131" s="685"/>
    </row>
    <row r="24132" spans="2:6" s="55" customFormat="1" x14ac:dyDescent="0.25">
      <c r="B24132" s="209"/>
      <c r="C24132" s="564"/>
      <c r="D24132" s="209"/>
      <c r="F24132" s="685"/>
    </row>
    <row r="24133" spans="2:6" s="55" customFormat="1" x14ac:dyDescent="0.25">
      <c r="B24133" s="209"/>
      <c r="C24133" s="564"/>
      <c r="D24133" s="209"/>
      <c r="F24133" s="685"/>
    </row>
    <row r="24134" spans="2:6" s="55" customFormat="1" x14ac:dyDescent="0.25">
      <c r="B24134" s="209"/>
      <c r="C24134" s="564"/>
      <c r="D24134" s="209"/>
      <c r="F24134" s="685"/>
    </row>
    <row r="24135" spans="2:6" s="55" customFormat="1" x14ac:dyDescent="0.25">
      <c r="B24135" s="209"/>
      <c r="C24135" s="564"/>
      <c r="D24135" s="209"/>
      <c r="F24135" s="685"/>
    </row>
    <row r="24136" spans="2:6" s="55" customFormat="1" x14ac:dyDescent="0.25">
      <c r="B24136" s="209"/>
      <c r="C24136" s="564"/>
      <c r="D24136" s="209"/>
      <c r="F24136" s="685"/>
    </row>
    <row r="24137" spans="2:6" s="55" customFormat="1" x14ac:dyDescent="0.25">
      <c r="B24137" s="209"/>
      <c r="C24137" s="564"/>
      <c r="D24137" s="209"/>
      <c r="F24137" s="685"/>
    </row>
    <row r="24138" spans="2:6" s="55" customFormat="1" x14ac:dyDescent="0.25">
      <c r="B24138" s="209"/>
      <c r="C24138" s="564"/>
      <c r="D24138" s="209"/>
      <c r="F24138" s="685"/>
    </row>
    <row r="24139" spans="2:6" s="55" customFormat="1" x14ac:dyDescent="0.25">
      <c r="B24139" s="209"/>
      <c r="C24139" s="564"/>
      <c r="D24139" s="209"/>
      <c r="F24139" s="685"/>
    </row>
    <row r="24140" spans="2:6" s="55" customFormat="1" x14ac:dyDescent="0.25">
      <c r="B24140" s="209"/>
      <c r="C24140" s="564"/>
      <c r="D24140" s="209"/>
      <c r="F24140" s="685"/>
    </row>
    <row r="24141" spans="2:6" s="55" customFormat="1" x14ac:dyDescent="0.25">
      <c r="B24141" s="209"/>
      <c r="C24141" s="564"/>
      <c r="D24141" s="209"/>
      <c r="F24141" s="685"/>
    </row>
    <row r="24142" spans="2:6" s="55" customFormat="1" x14ac:dyDescent="0.25">
      <c r="B24142" s="209"/>
      <c r="C24142" s="564"/>
      <c r="D24142" s="209"/>
      <c r="F24142" s="685"/>
    </row>
    <row r="24143" spans="2:6" s="55" customFormat="1" x14ac:dyDescent="0.25">
      <c r="B24143" s="209"/>
      <c r="C24143" s="564"/>
      <c r="D24143" s="209"/>
      <c r="F24143" s="685"/>
    </row>
    <row r="24144" spans="2:6" s="55" customFormat="1" x14ac:dyDescent="0.25">
      <c r="B24144" s="209"/>
      <c r="C24144" s="564"/>
      <c r="D24144" s="209"/>
      <c r="F24144" s="685"/>
    </row>
    <row r="24145" spans="2:6" s="55" customFormat="1" x14ac:dyDescent="0.25">
      <c r="B24145" s="209"/>
      <c r="C24145" s="564"/>
      <c r="D24145" s="209"/>
      <c r="F24145" s="685"/>
    </row>
    <row r="24146" spans="2:6" s="55" customFormat="1" x14ac:dyDescent="0.25">
      <c r="B24146" s="209"/>
      <c r="C24146" s="564"/>
      <c r="D24146" s="209"/>
      <c r="F24146" s="685"/>
    </row>
    <row r="24147" spans="2:6" s="55" customFormat="1" x14ac:dyDescent="0.25">
      <c r="B24147" s="209"/>
      <c r="C24147" s="564"/>
      <c r="D24147" s="209"/>
      <c r="F24147" s="685"/>
    </row>
    <row r="24148" spans="2:6" s="55" customFormat="1" x14ac:dyDescent="0.25">
      <c r="B24148" s="209"/>
      <c r="C24148" s="564"/>
      <c r="D24148" s="209"/>
      <c r="F24148" s="685"/>
    </row>
    <row r="24149" spans="2:6" s="55" customFormat="1" x14ac:dyDescent="0.25">
      <c r="B24149" s="209"/>
      <c r="C24149" s="564"/>
      <c r="D24149" s="209"/>
      <c r="F24149" s="685"/>
    </row>
    <row r="24150" spans="2:6" s="55" customFormat="1" x14ac:dyDescent="0.25">
      <c r="B24150" s="209"/>
      <c r="C24150" s="564"/>
      <c r="D24150" s="209"/>
      <c r="F24150" s="685"/>
    </row>
    <row r="24151" spans="2:6" s="55" customFormat="1" x14ac:dyDescent="0.25">
      <c r="B24151" s="209"/>
      <c r="C24151" s="564"/>
      <c r="D24151" s="209"/>
      <c r="F24151" s="685"/>
    </row>
    <row r="24152" spans="2:6" s="55" customFormat="1" x14ac:dyDescent="0.25">
      <c r="B24152" s="209"/>
      <c r="C24152" s="564"/>
      <c r="D24152" s="209"/>
      <c r="F24152" s="685"/>
    </row>
    <row r="24153" spans="2:6" s="55" customFormat="1" x14ac:dyDescent="0.25">
      <c r="B24153" s="209"/>
      <c r="C24153" s="564"/>
      <c r="D24153" s="209"/>
      <c r="F24153" s="685"/>
    </row>
    <row r="24154" spans="2:6" s="55" customFormat="1" x14ac:dyDescent="0.25">
      <c r="B24154" s="209"/>
      <c r="C24154" s="564"/>
      <c r="D24154" s="209"/>
      <c r="F24154" s="685"/>
    </row>
    <row r="24155" spans="2:6" s="55" customFormat="1" x14ac:dyDescent="0.25">
      <c r="B24155" s="209"/>
      <c r="C24155" s="564"/>
      <c r="D24155" s="209"/>
      <c r="F24155" s="685"/>
    </row>
    <row r="24156" spans="2:6" s="55" customFormat="1" x14ac:dyDescent="0.25">
      <c r="B24156" s="209"/>
      <c r="C24156" s="564"/>
      <c r="D24156" s="209"/>
      <c r="F24156" s="685"/>
    </row>
    <row r="24157" spans="2:6" s="55" customFormat="1" x14ac:dyDescent="0.25">
      <c r="B24157" s="209"/>
      <c r="C24157" s="564"/>
      <c r="D24157" s="209"/>
      <c r="F24157" s="685"/>
    </row>
    <row r="24158" spans="2:6" s="55" customFormat="1" x14ac:dyDescent="0.25">
      <c r="B24158" s="209"/>
      <c r="C24158" s="564"/>
      <c r="D24158" s="209"/>
      <c r="F24158" s="685"/>
    </row>
    <row r="24159" spans="2:6" s="55" customFormat="1" x14ac:dyDescent="0.25">
      <c r="B24159" s="209"/>
      <c r="C24159" s="564"/>
      <c r="D24159" s="209"/>
      <c r="F24159" s="685"/>
    </row>
    <row r="24160" spans="2:6" s="55" customFormat="1" x14ac:dyDescent="0.25">
      <c r="B24160" s="209"/>
      <c r="C24160" s="564"/>
      <c r="D24160" s="209"/>
      <c r="F24160" s="685"/>
    </row>
    <row r="24161" spans="2:6" s="55" customFormat="1" x14ac:dyDescent="0.25">
      <c r="B24161" s="209"/>
      <c r="C24161" s="564"/>
      <c r="D24161" s="209"/>
      <c r="F24161" s="685"/>
    </row>
    <row r="24162" spans="2:6" s="55" customFormat="1" x14ac:dyDescent="0.25">
      <c r="B24162" s="209"/>
      <c r="C24162" s="564"/>
      <c r="D24162" s="209"/>
      <c r="F24162" s="685"/>
    </row>
    <row r="24163" spans="2:6" s="55" customFormat="1" x14ac:dyDescent="0.25">
      <c r="B24163" s="209"/>
      <c r="C24163" s="564"/>
      <c r="D24163" s="209"/>
      <c r="F24163" s="685"/>
    </row>
    <row r="24164" spans="2:6" s="55" customFormat="1" x14ac:dyDescent="0.25">
      <c r="B24164" s="209"/>
      <c r="C24164" s="564"/>
      <c r="D24164" s="209"/>
      <c r="F24164" s="685"/>
    </row>
    <row r="24165" spans="2:6" s="55" customFormat="1" x14ac:dyDescent="0.25">
      <c r="B24165" s="209"/>
      <c r="C24165" s="564"/>
      <c r="D24165" s="209"/>
      <c r="F24165" s="685"/>
    </row>
    <row r="24166" spans="2:6" s="55" customFormat="1" x14ac:dyDescent="0.25">
      <c r="B24166" s="209"/>
      <c r="C24166" s="564"/>
      <c r="D24166" s="209"/>
      <c r="F24166" s="685"/>
    </row>
    <row r="24167" spans="2:6" s="55" customFormat="1" x14ac:dyDescent="0.25">
      <c r="B24167" s="209"/>
      <c r="C24167" s="564"/>
      <c r="D24167" s="209"/>
      <c r="F24167" s="685"/>
    </row>
    <row r="24168" spans="2:6" s="55" customFormat="1" x14ac:dyDescent="0.25">
      <c r="B24168" s="209"/>
      <c r="C24168" s="564"/>
      <c r="D24168" s="209"/>
      <c r="F24168" s="685"/>
    </row>
    <row r="24169" spans="2:6" s="55" customFormat="1" x14ac:dyDescent="0.25">
      <c r="B24169" s="209"/>
      <c r="C24169" s="564"/>
      <c r="D24169" s="209"/>
      <c r="F24169" s="685"/>
    </row>
    <row r="24170" spans="2:6" s="55" customFormat="1" x14ac:dyDescent="0.25">
      <c r="B24170" s="209"/>
      <c r="C24170" s="564"/>
      <c r="D24170" s="209"/>
      <c r="F24170" s="685"/>
    </row>
    <row r="24171" spans="2:6" s="55" customFormat="1" x14ac:dyDescent="0.25">
      <c r="B24171" s="209"/>
      <c r="C24171" s="564"/>
      <c r="D24171" s="209"/>
      <c r="F24171" s="685"/>
    </row>
    <row r="24172" spans="2:6" s="55" customFormat="1" x14ac:dyDescent="0.25">
      <c r="B24172" s="209"/>
      <c r="C24172" s="564"/>
      <c r="D24172" s="209"/>
      <c r="F24172" s="685"/>
    </row>
    <row r="24173" spans="2:6" s="55" customFormat="1" x14ac:dyDescent="0.25">
      <c r="B24173" s="209"/>
      <c r="C24173" s="564"/>
      <c r="D24173" s="209"/>
      <c r="F24173" s="685"/>
    </row>
    <row r="24174" spans="2:6" s="55" customFormat="1" x14ac:dyDescent="0.25">
      <c r="B24174" s="209"/>
      <c r="C24174" s="564"/>
      <c r="D24174" s="209"/>
      <c r="F24174" s="685"/>
    </row>
    <row r="24175" spans="2:6" s="55" customFormat="1" x14ac:dyDescent="0.25">
      <c r="B24175" s="209"/>
      <c r="C24175" s="564"/>
      <c r="D24175" s="209"/>
      <c r="F24175" s="685"/>
    </row>
    <row r="24176" spans="2:6" s="55" customFormat="1" x14ac:dyDescent="0.25">
      <c r="B24176" s="209"/>
      <c r="C24176" s="564"/>
      <c r="D24176" s="209"/>
      <c r="F24176" s="685"/>
    </row>
    <row r="24177" spans="2:6" s="55" customFormat="1" x14ac:dyDescent="0.25">
      <c r="B24177" s="209"/>
      <c r="C24177" s="564"/>
      <c r="D24177" s="209"/>
      <c r="F24177" s="685"/>
    </row>
    <row r="24178" spans="2:6" s="55" customFormat="1" x14ac:dyDescent="0.25">
      <c r="B24178" s="209"/>
      <c r="C24178" s="564"/>
      <c r="D24178" s="209"/>
      <c r="F24178" s="685"/>
    </row>
    <row r="24179" spans="2:6" s="55" customFormat="1" x14ac:dyDescent="0.25">
      <c r="B24179" s="209"/>
      <c r="C24179" s="564"/>
      <c r="D24179" s="209"/>
      <c r="F24179" s="685"/>
    </row>
    <row r="24180" spans="2:6" s="55" customFormat="1" x14ac:dyDescent="0.25">
      <c r="B24180" s="209"/>
      <c r="C24180" s="564"/>
      <c r="D24180" s="209"/>
      <c r="F24180" s="685"/>
    </row>
    <row r="24181" spans="2:6" s="55" customFormat="1" x14ac:dyDescent="0.25">
      <c r="B24181" s="209"/>
      <c r="C24181" s="564"/>
      <c r="D24181" s="209"/>
      <c r="F24181" s="685"/>
    </row>
    <row r="24182" spans="2:6" s="55" customFormat="1" x14ac:dyDescent="0.25">
      <c r="B24182" s="209"/>
      <c r="C24182" s="564"/>
      <c r="D24182" s="209"/>
      <c r="F24182" s="685"/>
    </row>
    <row r="24183" spans="2:6" s="55" customFormat="1" x14ac:dyDescent="0.25">
      <c r="B24183" s="209"/>
      <c r="C24183" s="564"/>
      <c r="D24183" s="209"/>
      <c r="F24183" s="685"/>
    </row>
    <row r="24184" spans="2:6" s="55" customFormat="1" x14ac:dyDescent="0.25">
      <c r="B24184" s="209"/>
      <c r="C24184" s="564"/>
      <c r="D24184" s="209"/>
      <c r="F24184" s="685"/>
    </row>
    <row r="24185" spans="2:6" s="55" customFormat="1" x14ac:dyDescent="0.25">
      <c r="B24185" s="209"/>
      <c r="C24185" s="564"/>
      <c r="D24185" s="209"/>
      <c r="F24185" s="685"/>
    </row>
    <row r="24186" spans="2:6" s="55" customFormat="1" x14ac:dyDescent="0.25">
      <c r="B24186" s="209"/>
      <c r="C24186" s="564"/>
      <c r="D24186" s="209"/>
      <c r="F24186" s="685"/>
    </row>
    <row r="24187" spans="2:6" s="55" customFormat="1" x14ac:dyDescent="0.25">
      <c r="B24187" s="209"/>
      <c r="C24187" s="564"/>
      <c r="D24187" s="209"/>
      <c r="F24187" s="685"/>
    </row>
    <row r="24188" spans="2:6" s="55" customFormat="1" x14ac:dyDescent="0.25">
      <c r="B24188" s="209"/>
      <c r="C24188" s="564"/>
      <c r="D24188" s="209"/>
      <c r="F24188" s="685"/>
    </row>
    <row r="24189" spans="2:6" s="55" customFormat="1" x14ac:dyDescent="0.25">
      <c r="B24189" s="209"/>
      <c r="C24189" s="564"/>
      <c r="D24189" s="209"/>
      <c r="F24189" s="685"/>
    </row>
    <row r="24190" spans="2:6" s="55" customFormat="1" x14ac:dyDescent="0.25">
      <c r="B24190" s="209"/>
      <c r="C24190" s="564"/>
      <c r="D24190" s="209"/>
      <c r="F24190" s="685"/>
    </row>
    <row r="24191" spans="2:6" s="55" customFormat="1" x14ac:dyDescent="0.25">
      <c r="B24191" s="209"/>
      <c r="C24191" s="564"/>
      <c r="D24191" s="209"/>
      <c r="F24191" s="685"/>
    </row>
    <row r="24192" spans="2:6" s="55" customFormat="1" x14ac:dyDescent="0.25">
      <c r="B24192" s="209"/>
      <c r="C24192" s="564"/>
      <c r="D24192" s="209"/>
      <c r="F24192" s="685"/>
    </row>
    <row r="24193" spans="2:6" s="55" customFormat="1" x14ac:dyDescent="0.25">
      <c r="B24193" s="209"/>
      <c r="C24193" s="564"/>
      <c r="D24193" s="209"/>
      <c r="F24193" s="685"/>
    </row>
    <row r="24194" spans="2:6" s="55" customFormat="1" x14ac:dyDescent="0.25">
      <c r="B24194" s="209"/>
      <c r="C24194" s="564"/>
      <c r="D24194" s="209"/>
      <c r="F24194" s="685"/>
    </row>
    <row r="24195" spans="2:6" s="55" customFormat="1" x14ac:dyDescent="0.25">
      <c r="B24195" s="209"/>
      <c r="C24195" s="564"/>
      <c r="D24195" s="209"/>
      <c r="F24195" s="685"/>
    </row>
    <row r="24196" spans="2:6" s="55" customFormat="1" x14ac:dyDescent="0.25">
      <c r="B24196" s="209"/>
      <c r="C24196" s="564"/>
      <c r="D24196" s="209"/>
      <c r="F24196" s="685"/>
    </row>
    <row r="24197" spans="2:6" s="55" customFormat="1" x14ac:dyDescent="0.25">
      <c r="B24197" s="209"/>
      <c r="C24197" s="564"/>
      <c r="D24197" s="209"/>
      <c r="F24197" s="685"/>
    </row>
    <row r="24198" spans="2:6" s="55" customFormat="1" x14ac:dyDescent="0.25">
      <c r="B24198" s="209"/>
      <c r="C24198" s="564"/>
      <c r="D24198" s="209"/>
      <c r="F24198" s="685"/>
    </row>
    <row r="24199" spans="2:6" s="55" customFormat="1" x14ac:dyDescent="0.25">
      <c r="B24199" s="209"/>
      <c r="C24199" s="564"/>
      <c r="D24199" s="209"/>
      <c r="F24199" s="685"/>
    </row>
    <row r="24200" spans="2:6" s="55" customFormat="1" x14ac:dyDescent="0.25">
      <c r="B24200" s="209"/>
      <c r="C24200" s="564"/>
      <c r="D24200" s="209"/>
      <c r="F24200" s="685"/>
    </row>
    <row r="24201" spans="2:6" s="55" customFormat="1" x14ac:dyDescent="0.25">
      <c r="B24201" s="209"/>
      <c r="C24201" s="564"/>
      <c r="D24201" s="209"/>
      <c r="F24201" s="685"/>
    </row>
    <row r="24202" spans="2:6" s="55" customFormat="1" x14ac:dyDescent="0.25">
      <c r="B24202" s="209"/>
      <c r="C24202" s="564"/>
      <c r="D24202" s="209"/>
      <c r="F24202" s="685"/>
    </row>
    <row r="24203" spans="2:6" s="55" customFormat="1" x14ac:dyDescent="0.25">
      <c r="B24203" s="209"/>
      <c r="C24203" s="564"/>
      <c r="D24203" s="209"/>
      <c r="F24203" s="685"/>
    </row>
    <row r="24204" spans="2:6" s="55" customFormat="1" x14ac:dyDescent="0.25">
      <c r="B24204" s="209"/>
      <c r="C24204" s="564"/>
      <c r="D24204" s="209"/>
      <c r="F24204" s="685"/>
    </row>
    <row r="24205" spans="2:6" s="55" customFormat="1" x14ac:dyDescent="0.25">
      <c r="B24205" s="209"/>
      <c r="C24205" s="564"/>
      <c r="D24205" s="209"/>
      <c r="F24205" s="685"/>
    </row>
    <row r="24206" spans="2:6" s="55" customFormat="1" x14ac:dyDescent="0.25">
      <c r="B24206" s="209"/>
      <c r="C24206" s="564"/>
      <c r="D24206" s="209"/>
      <c r="F24206" s="685"/>
    </row>
    <row r="24207" spans="2:6" s="55" customFormat="1" x14ac:dyDescent="0.25">
      <c r="B24207" s="209"/>
      <c r="C24207" s="564"/>
      <c r="D24207" s="209"/>
      <c r="F24207" s="685"/>
    </row>
    <row r="24208" spans="2:6" s="55" customFormat="1" x14ac:dyDescent="0.25">
      <c r="B24208" s="209"/>
      <c r="C24208" s="564"/>
      <c r="D24208" s="209"/>
      <c r="F24208" s="685"/>
    </row>
    <row r="24209" spans="2:6" s="55" customFormat="1" x14ac:dyDescent="0.25">
      <c r="B24209" s="209"/>
      <c r="C24209" s="564"/>
      <c r="D24209" s="209"/>
      <c r="F24209" s="685"/>
    </row>
    <row r="24210" spans="2:6" s="55" customFormat="1" x14ac:dyDescent="0.25">
      <c r="B24210" s="209"/>
      <c r="C24210" s="564"/>
      <c r="D24210" s="209"/>
      <c r="F24210" s="685"/>
    </row>
    <row r="24211" spans="2:6" s="55" customFormat="1" x14ac:dyDescent="0.25">
      <c r="B24211" s="209"/>
      <c r="C24211" s="564"/>
      <c r="D24211" s="209"/>
      <c r="F24211" s="685"/>
    </row>
    <row r="24212" spans="2:6" s="55" customFormat="1" x14ac:dyDescent="0.25">
      <c r="B24212" s="209"/>
      <c r="C24212" s="564"/>
      <c r="D24212" s="209"/>
      <c r="F24212" s="685"/>
    </row>
    <row r="24213" spans="2:6" s="55" customFormat="1" x14ac:dyDescent="0.25">
      <c r="B24213" s="209"/>
      <c r="C24213" s="564"/>
      <c r="D24213" s="209"/>
      <c r="F24213" s="685"/>
    </row>
    <row r="24214" spans="2:6" s="55" customFormat="1" x14ac:dyDescent="0.25">
      <c r="B24214" s="209"/>
      <c r="C24214" s="564"/>
      <c r="D24214" s="209"/>
      <c r="F24214" s="685"/>
    </row>
    <row r="24215" spans="2:6" s="55" customFormat="1" x14ac:dyDescent="0.25">
      <c r="B24215" s="209"/>
      <c r="C24215" s="564"/>
      <c r="D24215" s="209"/>
      <c r="F24215" s="685"/>
    </row>
    <row r="24216" spans="2:6" s="55" customFormat="1" x14ac:dyDescent="0.25">
      <c r="B24216" s="209"/>
      <c r="C24216" s="564"/>
      <c r="D24216" s="209"/>
      <c r="F24216" s="685"/>
    </row>
    <row r="24217" spans="2:6" s="55" customFormat="1" x14ac:dyDescent="0.25">
      <c r="B24217" s="209"/>
      <c r="C24217" s="564"/>
      <c r="D24217" s="209"/>
      <c r="F24217" s="685"/>
    </row>
    <row r="24218" spans="2:6" s="55" customFormat="1" x14ac:dyDescent="0.25">
      <c r="B24218" s="209"/>
      <c r="C24218" s="564"/>
      <c r="D24218" s="209"/>
      <c r="F24218" s="685"/>
    </row>
    <row r="24219" spans="2:6" s="55" customFormat="1" x14ac:dyDescent="0.25">
      <c r="B24219" s="209"/>
      <c r="C24219" s="564"/>
      <c r="D24219" s="209"/>
      <c r="F24219" s="685"/>
    </row>
    <row r="24220" spans="2:6" s="55" customFormat="1" x14ac:dyDescent="0.25">
      <c r="B24220" s="209"/>
      <c r="C24220" s="564"/>
      <c r="D24220" s="209"/>
      <c r="F24220" s="685"/>
    </row>
    <row r="24221" spans="2:6" s="55" customFormat="1" x14ac:dyDescent="0.25">
      <c r="B24221" s="209"/>
      <c r="C24221" s="564"/>
      <c r="D24221" s="209"/>
      <c r="F24221" s="685"/>
    </row>
    <row r="24222" spans="2:6" s="55" customFormat="1" x14ac:dyDescent="0.25">
      <c r="B24222" s="209"/>
      <c r="C24222" s="564"/>
      <c r="D24222" s="209"/>
      <c r="F24222" s="685"/>
    </row>
    <row r="24223" spans="2:6" s="55" customFormat="1" x14ac:dyDescent="0.25">
      <c r="B24223" s="209"/>
      <c r="C24223" s="564"/>
      <c r="D24223" s="209"/>
      <c r="F24223" s="685"/>
    </row>
    <row r="24224" spans="2:6" s="55" customFormat="1" x14ac:dyDescent="0.25">
      <c r="B24224" s="209"/>
      <c r="C24224" s="564"/>
      <c r="D24224" s="209"/>
      <c r="F24224" s="685"/>
    </row>
    <row r="24225" spans="2:6" s="55" customFormat="1" x14ac:dyDescent="0.25">
      <c r="B24225" s="209"/>
      <c r="C24225" s="564"/>
      <c r="D24225" s="209"/>
      <c r="F24225" s="685"/>
    </row>
    <row r="24226" spans="2:6" s="55" customFormat="1" x14ac:dyDescent="0.25">
      <c r="B24226" s="209"/>
      <c r="C24226" s="564"/>
      <c r="D24226" s="209"/>
      <c r="F24226" s="685"/>
    </row>
    <row r="24227" spans="2:6" s="55" customFormat="1" x14ac:dyDescent="0.25">
      <c r="B24227" s="209"/>
      <c r="C24227" s="564"/>
      <c r="D24227" s="209"/>
      <c r="F24227" s="685"/>
    </row>
    <row r="24228" spans="2:6" s="55" customFormat="1" x14ac:dyDescent="0.25">
      <c r="B24228" s="209"/>
      <c r="C24228" s="564"/>
      <c r="D24228" s="209"/>
      <c r="F24228" s="685"/>
    </row>
    <row r="24229" spans="2:6" s="55" customFormat="1" x14ac:dyDescent="0.25">
      <c r="B24229" s="209"/>
      <c r="C24229" s="564"/>
      <c r="D24229" s="209"/>
      <c r="F24229" s="685"/>
    </row>
    <row r="24230" spans="2:6" s="55" customFormat="1" x14ac:dyDescent="0.25">
      <c r="B24230" s="209"/>
      <c r="C24230" s="564"/>
      <c r="D24230" s="209"/>
      <c r="F24230" s="685"/>
    </row>
    <row r="24231" spans="2:6" s="55" customFormat="1" x14ac:dyDescent="0.25">
      <c r="B24231" s="209"/>
      <c r="C24231" s="564"/>
      <c r="D24231" s="209"/>
      <c r="F24231" s="685"/>
    </row>
    <row r="24232" spans="2:6" s="55" customFormat="1" x14ac:dyDescent="0.25">
      <c r="B24232" s="209"/>
      <c r="C24232" s="564"/>
      <c r="D24232" s="209"/>
      <c r="F24232" s="685"/>
    </row>
    <row r="24233" spans="2:6" s="55" customFormat="1" x14ac:dyDescent="0.25">
      <c r="B24233" s="209"/>
      <c r="C24233" s="564"/>
      <c r="D24233" s="209"/>
      <c r="F24233" s="685"/>
    </row>
    <row r="24234" spans="2:6" s="55" customFormat="1" x14ac:dyDescent="0.25">
      <c r="B24234" s="209"/>
      <c r="C24234" s="564"/>
      <c r="D24234" s="209"/>
      <c r="F24234" s="685"/>
    </row>
    <row r="24235" spans="2:6" s="55" customFormat="1" x14ac:dyDescent="0.25">
      <c r="B24235" s="209"/>
      <c r="C24235" s="564"/>
      <c r="D24235" s="209"/>
      <c r="F24235" s="685"/>
    </row>
    <row r="24236" spans="2:6" s="55" customFormat="1" x14ac:dyDescent="0.25">
      <c r="B24236" s="209"/>
      <c r="C24236" s="564"/>
      <c r="D24236" s="209"/>
      <c r="F24236" s="685"/>
    </row>
    <row r="24237" spans="2:6" s="55" customFormat="1" x14ac:dyDescent="0.25">
      <c r="B24237" s="209"/>
      <c r="C24237" s="564"/>
      <c r="D24237" s="209"/>
      <c r="F24237" s="685"/>
    </row>
    <row r="24238" spans="2:6" s="55" customFormat="1" x14ac:dyDescent="0.25">
      <c r="B24238" s="209"/>
      <c r="C24238" s="564"/>
      <c r="D24238" s="209"/>
      <c r="F24238" s="685"/>
    </row>
    <row r="24239" spans="2:6" s="55" customFormat="1" x14ac:dyDescent="0.25">
      <c r="B24239" s="209"/>
      <c r="C24239" s="564"/>
      <c r="D24239" s="209"/>
      <c r="F24239" s="685"/>
    </row>
    <row r="24240" spans="2:6" s="55" customFormat="1" x14ac:dyDescent="0.25">
      <c r="B24240" s="209"/>
      <c r="C24240" s="564"/>
      <c r="D24240" s="209"/>
      <c r="F24240" s="685"/>
    </row>
    <row r="24241" spans="2:6" s="55" customFormat="1" x14ac:dyDescent="0.25">
      <c r="B24241" s="209"/>
      <c r="C24241" s="564"/>
      <c r="D24241" s="209"/>
      <c r="F24241" s="685"/>
    </row>
    <row r="24242" spans="2:6" s="55" customFormat="1" x14ac:dyDescent="0.25">
      <c r="B24242" s="209"/>
      <c r="C24242" s="564"/>
      <c r="D24242" s="209"/>
      <c r="F24242" s="685"/>
    </row>
    <row r="24243" spans="2:6" s="55" customFormat="1" x14ac:dyDescent="0.25">
      <c r="B24243" s="209"/>
      <c r="C24243" s="564"/>
      <c r="D24243" s="209"/>
      <c r="F24243" s="685"/>
    </row>
    <row r="24244" spans="2:6" s="55" customFormat="1" x14ac:dyDescent="0.25">
      <c r="B24244" s="209"/>
      <c r="C24244" s="564"/>
      <c r="D24244" s="209"/>
      <c r="F24244" s="685"/>
    </row>
    <row r="24245" spans="2:6" s="55" customFormat="1" x14ac:dyDescent="0.25">
      <c r="B24245" s="209"/>
      <c r="C24245" s="564"/>
      <c r="D24245" s="209"/>
      <c r="F24245" s="685"/>
    </row>
    <row r="24246" spans="2:6" s="55" customFormat="1" x14ac:dyDescent="0.25">
      <c r="B24246" s="209"/>
      <c r="C24246" s="564"/>
      <c r="D24246" s="209"/>
      <c r="F24246" s="685"/>
    </row>
    <row r="24247" spans="2:6" s="55" customFormat="1" x14ac:dyDescent="0.25">
      <c r="B24247" s="209"/>
      <c r="C24247" s="564"/>
      <c r="D24247" s="209"/>
      <c r="F24247" s="685"/>
    </row>
    <row r="24248" spans="2:6" s="55" customFormat="1" x14ac:dyDescent="0.25">
      <c r="B24248" s="209"/>
      <c r="C24248" s="564"/>
      <c r="D24248" s="209"/>
      <c r="F24248" s="685"/>
    </row>
    <row r="24249" spans="2:6" s="55" customFormat="1" x14ac:dyDescent="0.25">
      <c r="B24249" s="209"/>
      <c r="C24249" s="564"/>
      <c r="D24249" s="209"/>
      <c r="F24249" s="685"/>
    </row>
    <row r="24250" spans="2:6" s="55" customFormat="1" x14ac:dyDescent="0.25">
      <c r="B24250" s="209"/>
      <c r="C24250" s="564"/>
      <c r="D24250" s="209"/>
      <c r="F24250" s="685"/>
    </row>
    <row r="24251" spans="2:6" s="55" customFormat="1" x14ac:dyDescent="0.25">
      <c r="B24251" s="209"/>
      <c r="C24251" s="564"/>
      <c r="D24251" s="209"/>
      <c r="F24251" s="685"/>
    </row>
    <row r="24252" spans="2:6" s="55" customFormat="1" x14ac:dyDescent="0.25">
      <c r="B24252" s="209"/>
      <c r="C24252" s="564"/>
      <c r="D24252" s="209"/>
      <c r="F24252" s="685"/>
    </row>
    <row r="24253" spans="2:6" s="55" customFormat="1" x14ac:dyDescent="0.25">
      <c r="B24253" s="209"/>
      <c r="C24253" s="564"/>
      <c r="D24253" s="209"/>
      <c r="F24253" s="685"/>
    </row>
    <row r="24254" spans="2:6" s="55" customFormat="1" x14ac:dyDescent="0.25">
      <c r="B24254" s="209"/>
      <c r="C24254" s="564"/>
      <c r="D24254" s="209"/>
      <c r="F24254" s="685"/>
    </row>
    <row r="24255" spans="2:6" s="55" customFormat="1" x14ac:dyDescent="0.25">
      <c r="B24255" s="209"/>
      <c r="C24255" s="564"/>
      <c r="D24255" s="209"/>
      <c r="F24255" s="685"/>
    </row>
    <row r="24256" spans="2:6" s="55" customFormat="1" x14ac:dyDescent="0.25">
      <c r="B24256" s="209"/>
      <c r="C24256" s="564"/>
      <c r="D24256" s="209"/>
      <c r="F24256" s="685"/>
    </row>
    <row r="24257" spans="2:6" s="55" customFormat="1" x14ac:dyDescent="0.25">
      <c r="B24257" s="209"/>
      <c r="C24257" s="564"/>
      <c r="D24257" s="209"/>
      <c r="F24257" s="685"/>
    </row>
    <row r="24258" spans="2:6" s="55" customFormat="1" x14ac:dyDescent="0.25">
      <c r="B24258" s="209"/>
      <c r="C24258" s="564"/>
      <c r="D24258" s="209"/>
      <c r="F24258" s="685"/>
    </row>
    <row r="24259" spans="2:6" s="55" customFormat="1" x14ac:dyDescent="0.25">
      <c r="B24259" s="209"/>
      <c r="C24259" s="564"/>
      <c r="D24259" s="209"/>
      <c r="F24259" s="685"/>
    </row>
    <row r="24260" spans="2:6" s="55" customFormat="1" x14ac:dyDescent="0.25">
      <c r="B24260" s="209"/>
      <c r="C24260" s="564"/>
      <c r="D24260" s="209"/>
      <c r="F24260" s="685"/>
    </row>
    <row r="24261" spans="2:6" s="55" customFormat="1" x14ac:dyDescent="0.25">
      <c r="B24261" s="209"/>
      <c r="C24261" s="564"/>
      <c r="D24261" s="209"/>
      <c r="F24261" s="685"/>
    </row>
    <row r="24262" spans="2:6" s="55" customFormat="1" x14ac:dyDescent="0.25">
      <c r="B24262" s="209"/>
      <c r="C24262" s="564"/>
      <c r="D24262" s="209"/>
      <c r="F24262" s="685"/>
    </row>
    <row r="24263" spans="2:6" s="55" customFormat="1" x14ac:dyDescent="0.25">
      <c r="B24263" s="209"/>
      <c r="C24263" s="564"/>
      <c r="D24263" s="209"/>
      <c r="F24263" s="685"/>
    </row>
    <row r="24264" spans="2:6" s="55" customFormat="1" x14ac:dyDescent="0.25">
      <c r="B24264" s="209"/>
      <c r="C24264" s="564"/>
      <c r="D24264" s="209"/>
      <c r="F24264" s="685"/>
    </row>
    <row r="24265" spans="2:6" s="55" customFormat="1" x14ac:dyDescent="0.25">
      <c r="B24265" s="209"/>
      <c r="C24265" s="564"/>
      <c r="D24265" s="209"/>
      <c r="F24265" s="685"/>
    </row>
    <row r="24266" spans="2:6" s="55" customFormat="1" x14ac:dyDescent="0.25">
      <c r="B24266" s="209"/>
      <c r="C24266" s="564"/>
      <c r="D24266" s="209"/>
      <c r="F24266" s="685"/>
    </row>
    <row r="24267" spans="2:6" s="55" customFormat="1" x14ac:dyDescent="0.25">
      <c r="B24267" s="209"/>
      <c r="C24267" s="564"/>
      <c r="D24267" s="209"/>
      <c r="F24267" s="685"/>
    </row>
    <row r="24268" spans="2:6" s="55" customFormat="1" x14ac:dyDescent="0.25">
      <c r="B24268" s="209"/>
      <c r="C24268" s="564"/>
      <c r="D24268" s="209"/>
      <c r="F24268" s="685"/>
    </row>
    <row r="24269" spans="2:6" s="55" customFormat="1" x14ac:dyDescent="0.25">
      <c r="B24269" s="209"/>
      <c r="C24269" s="564"/>
      <c r="D24269" s="209"/>
      <c r="F24269" s="685"/>
    </row>
    <row r="24270" spans="2:6" s="55" customFormat="1" x14ac:dyDescent="0.25">
      <c r="B24270" s="209"/>
      <c r="C24270" s="564"/>
      <c r="D24270" s="209"/>
      <c r="F24270" s="685"/>
    </row>
    <row r="24271" spans="2:6" s="55" customFormat="1" x14ac:dyDescent="0.25">
      <c r="B24271" s="209"/>
      <c r="C24271" s="564"/>
      <c r="D24271" s="209"/>
      <c r="F24271" s="685"/>
    </row>
    <row r="24272" spans="2:6" s="55" customFormat="1" x14ac:dyDescent="0.25">
      <c r="B24272" s="209"/>
      <c r="C24272" s="564"/>
      <c r="D24272" s="209"/>
      <c r="F24272" s="685"/>
    </row>
    <row r="24273" spans="2:6" s="55" customFormat="1" x14ac:dyDescent="0.25">
      <c r="B24273" s="209"/>
      <c r="C24273" s="564"/>
      <c r="D24273" s="209"/>
      <c r="F24273" s="685"/>
    </row>
    <row r="24274" spans="2:6" s="55" customFormat="1" x14ac:dyDescent="0.25">
      <c r="B24274" s="209"/>
      <c r="C24274" s="564"/>
      <c r="D24274" s="209"/>
      <c r="F24274" s="685"/>
    </row>
    <row r="24275" spans="2:6" s="55" customFormat="1" x14ac:dyDescent="0.25">
      <c r="B24275" s="209"/>
      <c r="C24275" s="564"/>
      <c r="D24275" s="209"/>
      <c r="F24275" s="685"/>
    </row>
    <row r="24276" spans="2:6" s="55" customFormat="1" x14ac:dyDescent="0.25">
      <c r="B24276" s="209"/>
      <c r="C24276" s="564"/>
      <c r="D24276" s="209"/>
      <c r="F24276" s="685"/>
    </row>
    <row r="24277" spans="2:6" s="55" customFormat="1" x14ac:dyDescent="0.25">
      <c r="B24277" s="209"/>
      <c r="C24277" s="564"/>
      <c r="D24277" s="209"/>
      <c r="F24277" s="685"/>
    </row>
    <row r="24278" spans="2:6" s="55" customFormat="1" x14ac:dyDescent="0.25">
      <c r="B24278" s="209"/>
      <c r="C24278" s="564"/>
      <c r="D24278" s="209"/>
      <c r="F24278" s="685"/>
    </row>
    <row r="24279" spans="2:6" s="55" customFormat="1" x14ac:dyDescent="0.25">
      <c r="B24279" s="209"/>
      <c r="C24279" s="564"/>
      <c r="D24279" s="209"/>
      <c r="F24279" s="685"/>
    </row>
    <row r="24280" spans="2:6" s="55" customFormat="1" x14ac:dyDescent="0.25">
      <c r="B24280" s="209"/>
      <c r="C24280" s="564"/>
      <c r="D24280" s="209"/>
      <c r="F24280" s="685"/>
    </row>
    <row r="24281" spans="2:6" s="55" customFormat="1" x14ac:dyDescent="0.25">
      <c r="B24281" s="209"/>
      <c r="C24281" s="564"/>
      <c r="D24281" s="209"/>
      <c r="F24281" s="685"/>
    </row>
    <row r="24282" spans="2:6" s="55" customFormat="1" x14ac:dyDescent="0.25">
      <c r="B24282" s="209"/>
      <c r="C24282" s="564"/>
      <c r="D24282" s="209"/>
      <c r="F24282" s="685"/>
    </row>
    <row r="24283" spans="2:6" s="55" customFormat="1" x14ac:dyDescent="0.25">
      <c r="B24283" s="209"/>
      <c r="C24283" s="564"/>
      <c r="D24283" s="209"/>
      <c r="F24283" s="685"/>
    </row>
    <row r="24284" spans="2:6" s="55" customFormat="1" x14ac:dyDescent="0.25">
      <c r="B24284" s="209"/>
      <c r="C24284" s="564"/>
      <c r="D24284" s="209"/>
      <c r="F24284" s="685"/>
    </row>
    <row r="24285" spans="2:6" s="55" customFormat="1" x14ac:dyDescent="0.25">
      <c r="B24285" s="209"/>
      <c r="C24285" s="564"/>
      <c r="D24285" s="209"/>
      <c r="F24285" s="685"/>
    </row>
    <row r="24286" spans="2:6" s="55" customFormat="1" x14ac:dyDescent="0.25">
      <c r="B24286" s="209"/>
      <c r="C24286" s="564"/>
      <c r="D24286" s="209"/>
      <c r="F24286" s="685"/>
    </row>
    <row r="24287" spans="2:6" s="55" customFormat="1" x14ac:dyDescent="0.25">
      <c r="B24287" s="209"/>
      <c r="C24287" s="564"/>
      <c r="D24287" s="209"/>
      <c r="F24287" s="685"/>
    </row>
    <row r="24288" spans="2:6" s="55" customFormat="1" x14ac:dyDescent="0.25">
      <c r="B24288" s="209"/>
      <c r="C24288" s="564"/>
      <c r="D24288" s="209"/>
      <c r="F24288" s="685"/>
    </row>
    <row r="24289" spans="2:6" s="55" customFormat="1" x14ac:dyDescent="0.25">
      <c r="B24289" s="209"/>
      <c r="C24289" s="564"/>
      <c r="D24289" s="209"/>
      <c r="F24289" s="685"/>
    </row>
    <row r="24290" spans="2:6" s="55" customFormat="1" x14ac:dyDescent="0.25">
      <c r="B24290" s="209"/>
      <c r="C24290" s="564"/>
      <c r="D24290" s="209"/>
      <c r="F24290" s="685"/>
    </row>
    <row r="24291" spans="2:6" s="55" customFormat="1" x14ac:dyDescent="0.25">
      <c r="B24291" s="209"/>
      <c r="C24291" s="564"/>
      <c r="D24291" s="209"/>
      <c r="F24291" s="685"/>
    </row>
    <row r="24292" spans="2:6" s="55" customFormat="1" x14ac:dyDescent="0.25">
      <c r="B24292" s="209"/>
      <c r="C24292" s="564"/>
      <c r="D24292" s="209"/>
      <c r="F24292" s="685"/>
    </row>
    <row r="24293" spans="2:6" s="55" customFormat="1" x14ac:dyDescent="0.25">
      <c r="B24293" s="209"/>
      <c r="C24293" s="564"/>
      <c r="D24293" s="209"/>
      <c r="F24293" s="685"/>
    </row>
    <row r="24294" spans="2:6" s="55" customFormat="1" x14ac:dyDescent="0.25">
      <c r="B24294" s="209"/>
      <c r="C24294" s="564"/>
      <c r="D24294" s="209"/>
      <c r="F24294" s="685"/>
    </row>
    <row r="24295" spans="2:6" s="55" customFormat="1" x14ac:dyDescent="0.25">
      <c r="B24295" s="209"/>
      <c r="C24295" s="564"/>
      <c r="D24295" s="209"/>
      <c r="F24295" s="685"/>
    </row>
    <row r="24296" spans="2:6" s="55" customFormat="1" x14ac:dyDescent="0.25">
      <c r="B24296" s="209"/>
      <c r="C24296" s="564"/>
      <c r="D24296" s="209"/>
      <c r="F24296" s="685"/>
    </row>
    <row r="24297" spans="2:6" s="55" customFormat="1" x14ac:dyDescent="0.25">
      <c r="B24297" s="209"/>
      <c r="C24297" s="564"/>
      <c r="D24297" s="209"/>
      <c r="F24297" s="685"/>
    </row>
    <row r="24298" spans="2:6" s="55" customFormat="1" x14ac:dyDescent="0.25">
      <c r="B24298" s="209"/>
      <c r="C24298" s="564"/>
      <c r="D24298" s="209"/>
      <c r="F24298" s="685"/>
    </row>
    <row r="24299" spans="2:6" s="55" customFormat="1" x14ac:dyDescent="0.25">
      <c r="B24299" s="209"/>
      <c r="C24299" s="564"/>
      <c r="D24299" s="209"/>
      <c r="F24299" s="685"/>
    </row>
    <row r="24300" spans="2:6" s="55" customFormat="1" x14ac:dyDescent="0.25">
      <c r="B24300" s="209"/>
      <c r="C24300" s="564"/>
      <c r="D24300" s="209"/>
      <c r="F24300" s="685"/>
    </row>
    <row r="24301" spans="2:6" s="55" customFormat="1" x14ac:dyDescent="0.25">
      <c r="B24301" s="209"/>
      <c r="C24301" s="564"/>
      <c r="D24301" s="209"/>
      <c r="F24301" s="685"/>
    </row>
    <row r="24302" spans="2:6" s="55" customFormat="1" x14ac:dyDescent="0.25">
      <c r="B24302" s="209"/>
      <c r="C24302" s="564"/>
      <c r="D24302" s="209"/>
      <c r="F24302" s="685"/>
    </row>
    <row r="24303" spans="2:6" s="55" customFormat="1" x14ac:dyDescent="0.25">
      <c r="B24303" s="209"/>
      <c r="C24303" s="564"/>
      <c r="D24303" s="209"/>
      <c r="F24303" s="685"/>
    </row>
    <row r="24304" spans="2:6" s="55" customFormat="1" x14ac:dyDescent="0.25">
      <c r="B24304" s="209"/>
      <c r="C24304" s="564"/>
      <c r="D24304" s="209"/>
      <c r="F24304" s="685"/>
    </row>
    <row r="24305" spans="2:6" s="55" customFormat="1" x14ac:dyDescent="0.25">
      <c r="B24305" s="209"/>
      <c r="C24305" s="564"/>
      <c r="D24305" s="209"/>
      <c r="F24305" s="685"/>
    </row>
    <row r="24306" spans="2:6" s="55" customFormat="1" x14ac:dyDescent="0.25">
      <c r="B24306" s="209"/>
      <c r="C24306" s="564"/>
      <c r="D24306" s="209"/>
      <c r="F24306" s="685"/>
    </row>
    <row r="24307" spans="2:6" s="55" customFormat="1" x14ac:dyDescent="0.25">
      <c r="B24307" s="209"/>
      <c r="C24307" s="564"/>
      <c r="D24307" s="209"/>
      <c r="F24307" s="685"/>
    </row>
    <row r="24308" spans="2:6" s="55" customFormat="1" x14ac:dyDescent="0.25">
      <c r="B24308" s="209"/>
      <c r="C24308" s="564"/>
      <c r="D24308" s="209"/>
      <c r="F24308" s="685"/>
    </row>
    <row r="24309" spans="2:6" s="55" customFormat="1" x14ac:dyDescent="0.25">
      <c r="B24309" s="209"/>
      <c r="C24309" s="564"/>
      <c r="D24309" s="209"/>
      <c r="F24309" s="685"/>
    </row>
    <row r="24310" spans="2:6" s="55" customFormat="1" x14ac:dyDescent="0.25">
      <c r="B24310" s="209"/>
      <c r="C24310" s="564"/>
      <c r="D24310" s="209"/>
      <c r="F24310" s="685"/>
    </row>
    <row r="24311" spans="2:6" s="55" customFormat="1" x14ac:dyDescent="0.25">
      <c r="B24311" s="209"/>
      <c r="C24311" s="564"/>
      <c r="D24311" s="209"/>
      <c r="F24311" s="685"/>
    </row>
    <row r="24312" spans="2:6" s="55" customFormat="1" x14ac:dyDescent="0.25">
      <c r="B24312" s="209"/>
      <c r="C24312" s="564"/>
      <c r="D24312" s="209"/>
      <c r="F24312" s="685"/>
    </row>
    <row r="24313" spans="2:6" s="55" customFormat="1" x14ac:dyDescent="0.25">
      <c r="B24313" s="209"/>
      <c r="C24313" s="564"/>
      <c r="D24313" s="209"/>
      <c r="F24313" s="685"/>
    </row>
    <row r="24314" spans="2:6" s="55" customFormat="1" x14ac:dyDescent="0.25">
      <c r="B24314" s="209"/>
      <c r="C24314" s="564"/>
      <c r="D24314" s="209"/>
      <c r="F24314" s="685"/>
    </row>
    <row r="24315" spans="2:6" s="55" customFormat="1" x14ac:dyDescent="0.25">
      <c r="B24315" s="209"/>
      <c r="C24315" s="564"/>
      <c r="D24315" s="209"/>
      <c r="F24315" s="685"/>
    </row>
    <row r="24316" spans="2:6" s="55" customFormat="1" x14ac:dyDescent="0.25">
      <c r="B24316" s="209"/>
      <c r="C24316" s="564"/>
      <c r="D24316" s="209"/>
      <c r="F24316" s="685"/>
    </row>
    <row r="24317" spans="2:6" s="55" customFormat="1" x14ac:dyDescent="0.25">
      <c r="B24317" s="209"/>
      <c r="C24317" s="564"/>
      <c r="D24317" s="209"/>
      <c r="F24317" s="685"/>
    </row>
    <row r="24318" spans="2:6" s="55" customFormat="1" x14ac:dyDescent="0.25">
      <c r="B24318" s="209"/>
      <c r="C24318" s="564"/>
      <c r="D24318" s="209"/>
      <c r="F24318" s="685"/>
    </row>
    <row r="24319" spans="2:6" s="55" customFormat="1" x14ac:dyDescent="0.25">
      <c r="B24319" s="209"/>
      <c r="C24319" s="564"/>
      <c r="D24319" s="209"/>
      <c r="F24319" s="685"/>
    </row>
    <row r="24320" spans="2:6" s="55" customFormat="1" x14ac:dyDescent="0.25">
      <c r="B24320" s="209"/>
      <c r="C24320" s="564"/>
      <c r="D24320" s="209"/>
      <c r="F24320" s="685"/>
    </row>
    <row r="24321" spans="2:6" s="55" customFormat="1" x14ac:dyDescent="0.25">
      <c r="B24321" s="209"/>
      <c r="C24321" s="564"/>
      <c r="D24321" s="209"/>
      <c r="F24321" s="685"/>
    </row>
    <row r="24322" spans="2:6" s="55" customFormat="1" x14ac:dyDescent="0.25">
      <c r="B24322" s="209"/>
      <c r="C24322" s="564"/>
      <c r="D24322" s="209"/>
      <c r="F24322" s="685"/>
    </row>
    <row r="24323" spans="2:6" s="55" customFormat="1" x14ac:dyDescent="0.25">
      <c r="B24323" s="209"/>
      <c r="C24323" s="564"/>
      <c r="D24323" s="209"/>
      <c r="F24323" s="685"/>
    </row>
    <row r="24324" spans="2:6" s="55" customFormat="1" x14ac:dyDescent="0.25">
      <c r="B24324" s="209"/>
      <c r="C24324" s="564"/>
      <c r="D24324" s="209"/>
      <c r="F24324" s="685"/>
    </row>
    <row r="24325" spans="2:6" s="55" customFormat="1" x14ac:dyDescent="0.25">
      <c r="B24325" s="209"/>
      <c r="C24325" s="564"/>
      <c r="D24325" s="209"/>
      <c r="F24325" s="685"/>
    </row>
    <row r="24326" spans="2:6" s="55" customFormat="1" x14ac:dyDescent="0.25">
      <c r="B24326" s="209"/>
      <c r="C24326" s="564"/>
      <c r="D24326" s="209"/>
      <c r="F24326" s="685"/>
    </row>
    <row r="24327" spans="2:6" s="55" customFormat="1" x14ac:dyDescent="0.25">
      <c r="B24327" s="209"/>
      <c r="C24327" s="564"/>
      <c r="D24327" s="209"/>
      <c r="F24327" s="685"/>
    </row>
    <row r="24328" spans="2:6" s="55" customFormat="1" x14ac:dyDescent="0.25">
      <c r="B24328" s="209"/>
      <c r="C24328" s="564"/>
      <c r="D24328" s="209"/>
      <c r="F24328" s="685"/>
    </row>
    <row r="24329" spans="2:6" s="55" customFormat="1" x14ac:dyDescent="0.25">
      <c r="B24329" s="209"/>
      <c r="C24329" s="564"/>
      <c r="D24329" s="209"/>
      <c r="F24329" s="685"/>
    </row>
    <row r="24330" spans="2:6" s="55" customFormat="1" x14ac:dyDescent="0.25">
      <c r="B24330" s="209"/>
      <c r="C24330" s="564"/>
      <c r="D24330" s="209"/>
      <c r="F24330" s="685"/>
    </row>
    <row r="24331" spans="2:6" s="55" customFormat="1" x14ac:dyDescent="0.25">
      <c r="B24331" s="209"/>
      <c r="C24331" s="564"/>
      <c r="D24331" s="209"/>
      <c r="F24331" s="685"/>
    </row>
    <row r="24332" spans="2:6" s="55" customFormat="1" x14ac:dyDescent="0.25">
      <c r="B24332" s="209"/>
      <c r="C24332" s="564"/>
      <c r="D24332" s="209"/>
      <c r="F24332" s="685"/>
    </row>
    <row r="24333" spans="2:6" s="55" customFormat="1" x14ac:dyDescent="0.25">
      <c r="B24333" s="209"/>
      <c r="C24333" s="564"/>
      <c r="D24333" s="209"/>
      <c r="F24333" s="685"/>
    </row>
    <row r="24334" spans="2:6" s="55" customFormat="1" x14ac:dyDescent="0.25">
      <c r="B24334" s="209"/>
      <c r="C24334" s="564"/>
      <c r="D24334" s="209"/>
      <c r="F24334" s="685"/>
    </row>
    <row r="24335" spans="2:6" s="55" customFormat="1" x14ac:dyDescent="0.25">
      <c r="B24335" s="209"/>
      <c r="C24335" s="564"/>
      <c r="D24335" s="209"/>
      <c r="F24335" s="685"/>
    </row>
    <row r="24336" spans="2:6" s="55" customFormat="1" x14ac:dyDescent="0.25">
      <c r="B24336" s="209"/>
      <c r="C24336" s="564"/>
      <c r="D24336" s="209"/>
      <c r="F24336" s="685"/>
    </row>
    <row r="24337" spans="2:6" s="55" customFormat="1" x14ac:dyDescent="0.25">
      <c r="B24337" s="209"/>
      <c r="C24337" s="564"/>
      <c r="D24337" s="209"/>
      <c r="F24337" s="685"/>
    </row>
    <row r="24338" spans="2:6" s="55" customFormat="1" x14ac:dyDescent="0.25">
      <c r="B24338" s="209"/>
      <c r="C24338" s="564"/>
      <c r="D24338" s="209"/>
      <c r="F24338" s="685"/>
    </row>
    <row r="24339" spans="2:6" s="55" customFormat="1" x14ac:dyDescent="0.25">
      <c r="B24339" s="209"/>
      <c r="C24339" s="564"/>
      <c r="D24339" s="209"/>
      <c r="F24339" s="685"/>
    </row>
    <row r="24340" spans="2:6" s="55" customFormat="1" x14ac:dyDescent="0.25">
      <c r="B24340" s="209"/>
      <c r="C24340" s="564"/>
      <c r="D24340" s="209"/>
      <c r="F24340" s="685"/>
    </row>
    <row r="24341" spans="2:6" s="55" customFormat="1" x14ac:dyDescent="0.25">
      <c r="B24341" s="209"/>
      <c r="C24341" s="564"/>
      <c r="D24341" s="209"/>
      <c r="F24341" s="685"/>
    </row>
    <row r="24342" spans="2:6" s="55" customFormat="1" x14ac:dyDescent="0.25">
      <c r="B24342" s="209"/>
      <c r="C24342" s="564"/>
      <c r="D24342" s="209"/>
      <c r="F24342" s="685"/>
    </row>
    <row r="24343" spans="2:6" s="55" customFormat="1" x14ac:dyDescent="0.25">
      <c r="B24343" s="209"/>
      <c r="C24343" s="564"/>
      <c r="D24343" s="209"/>
      <c r="F24343" s="685"/>
    </row>
    <row r="24344" spans="2:6" s="55" customFormat="1" x14ac:dyDescent="0.25">
      <c r="B24344" s="209"/>
      <c r="C24344" s="564"/>
      <c r="D24344" s="209"/>
      <c r="F24344" s="685"/>
    </row>
    <row r="24345" spans="2:6" s="55" customFormat="1" x14ac:dyDescent="0.25">
      <c r="B24345" s="209"/>
      <c r="C24345" s="564"/>
      <c r="D24345" s="209"/>
      <c r="F24345" s="685"/>
    </row>
    <row r="24346" spans="2:6" s="55" customFormat="1" x14ac:dyDescent="0.25">
      <c r="B24346" s="209"/>
      <c r="C24346" s="564"/>
      <c r="D24346" s="209"/>
      <c r="F24346" s="685"/>
    </row>
    <row r="24347" spans="2:6" s="55" customFormat="1" x14ac:dyDescent="0.25">
      <c r="B24347" s="209"/>
      <c r="C24347" s="564"/>
      <c r="D24347" s="209"/>
      <c r="F24347" s="685"/>
    </row>
    <row r="24348" spans="2:6" s="55" customFormat="1" x14ac:dyDescent="0.25">
      <c r="B24348" s="209"/>
      <c r="C24348" s="564"/>
      <c r="D24348" s="209"/>
      <c r="F24348" s="685"/>
    </row>
    <row r="24349" spans="2:6" s="55" customFormat="1" x14ac:dyDescent="0.25">
      <c r="B24349" s="209"/>
      <c r="C24349" s="564"/>
      <c r="D24349" s="209"/>
      <c r="F24349" s="685"/>
    </row>
    <row r="24350" spans="2:6" s="55" customFormat="1" x14ac:dyDescent="0.25">
      <c r="B24350" s="209"/>
      <c r="C24350" s="564"/>
      <c r="D24350" s="209"/>
      <c r="F24350" s="685"/>
    </row>
    <row r="24351" spans="2:6" s="55" customFormat="1" x14ac:dyDescent="0.25">
      <c r="B24351" s="209"/>
      <c r="C24351" s="564"/>
      <c r="D24351" s="209"/>
      <c r="F24351" s="685"/>
    </row>
    <row r="24352" spans="2:6" s="55" customFormat="1" x14ac:dyDescent="0.25">
      <c r="B24352" s="209"/>
      <c r="C24352" s="564"/>
      <c r="D24352" s="209"/>
      <c r="F24352" s="685"/>
    </row>
    <row r="24353" spans="2:6" s="55" customFormat="1" x14ac:dyDescent="0.25">
      <c r="B24353" s="209"/>
      <c r="C24353" s="564"/>
      <c r="D24353" s="209"/>
      <c r="F24353" s="685"/>
    </row>
    <row r="24354" spans="2:6" s="55" customFormat="1" x14ac:dyDescent="0.25">
      <c r="B24354" s="209"/>
      <c r="C24354" s="564"/>
      <c r="D24354" s="209"/>
      <c r="F24354" s="685"/>
    </row>
    <row r="24355" spans="2:6" s="55" customFormat="1" x14ac:dyDescent="0.25">
      <c r="B24355" s="209"/>
      <c r="C24355" s="564"/>
      <c r="D24355" s="209"/>
      <c r="F24355" s="685"/>
    </row>
    <row r="24356" spans="2:6" s="55" customFormat="1" x14ac:dyDescent="0.25">
      <c r="B24356" s="209"/>
      <c r="C24356" s="564"/>
      <c r="D24356" s="209"/>
      <c r="F24356" s="685"/>
    </row>
    <row r="24357" spans="2:6" s="55" customFormat="1" x14ac:dyDescent="0.25">
      <c r="B24357" s="209"/>
      <c r="C24357" s="564"/>
      <c r="D24357" s="209"/>
      <c r="F24357" s="685"/>
    </row>
    <row r="24358" spans="2:6" s="55" customFormat="1" x14ac:dyDescent="0.25">
      <c r="B24358" s="209"/>
      <c r="C24358" s="564"/>
      <c r="D24358" s="209"/>
      <c r="F24358" s="685"/>
    </row>
    <row r="24359" spans="2:6" s="55" customFormat="1" x14ac:dyDescent="0.25">
      <c r="B24359" s="209"/>
      <c r="C24359" s="564"/>
      <c r="D24359" s="209"/>
      <c r="F24359" s="685"/>
    </row>
    <row r="24360" spans="2:6" s="55" customFormat="1" x14ac:dyDescent="0.25">
      <c r="B24360" s="209"/>
      <c r="C24360" s="564"/>
      <c r="D24360" s="209"/>
      <c r="F24360" s="685"/>
    </row>
    <row r="24361" spans="2:6" s="55" customFormat="1" x14ac:dyDescent="0.25">
      <c r="B24361" s="209"/>
      <c r="C24361" s="564"/>
      <c r="D24361" s="209"/>
      <c r="F24361" s="685"/>
    </row>
    <row r="24362" spans="2:6" s="55" customFormat="1" x14ac:dyDescent="0.25">
      <c r="B24362" s="209"/>
      <c r="C24362" s="564"/>
      <c r="D24362" s="209"/>
      <c r="F24362" s="685"/>
    </row>
    <row r="24363" spans="2:6" s="55" customFormat="1" x14ac:dyDescent="0.25">
      <c r="B24363" s="209"/>
      <c r="C24363" s="564"/>
      <c r="D24363" s="209"/>
      <c r="F24363" s="685"/>
    </row>
    <row r="24364" spans="2:6" s="55" customFormat="1" x14ac:dyDescent="0.25">
      <c r="B24364" s="209"/>
      <c r="C24364" s="564"/>
      <c r="D24364" s="209"/>
      <c r="F24364" s="685"/>
    </row>
    <row r="24365" spans="2:6" s="55" customFormat="1" x14ac:dyDescent="0.25">
      <c r="B24365" s="209"/>
      <c r="C24365" s="564"/>
      <c r="D24365" s="209"/>
      <c r="F24365" s="685"/>
    </row>
    <row r="24366" spans="2:6" s="55" customFormat="1" x14ac:dyDescent="0.25">
      <c r="B24366" s="209"/>
      <c r="C24366" s="564"/>
      <c r="D24366" s="209"/>
      <c r="F24366" s="685"/>
    </row>
    <row r="24367" spans="2:6" s="55" customFormat="1" x14ac:dyDescent="0.25">
      <c r="B24367" s="209"/>
      <c r="C24367" s="564"/>
      <c r="D24367" s="209"/>
      <c r="F24367" s="685"/>
    </row>
    <row r="24368" spans="2:6" s="55" customFormat="1" x14ac:dyDescent="0.25">
      <c r="B24368" s="209"/>
      <c r="C24368" s="564"/>
      <c r="D24368" s="209"/>
      <c r="F24368" s="685"/>
    </row>
    <row r="24369" spans="2:6" s="55" customFormat="1" x14ac:dyDescent="0.25">
      <c r="B24369" s="209"/>
      <c r="C24369" s="564"/>
      <c r="D24369" s="209"/>
      <c r="F24369" s="685"/>
    </row>
    <row r="24370" spans="2:6" s="55" customFormat="1" x14ac:dyDescent="0.25">
      <c r="B24370" s="209"/>
      <c r="C24370" s="564"/>
      <c r="D24370" s="209"/>
      <c r="F24370" s="685"/>
    </row>
    <row r="24371" spans="2:6" s="55" customFormat="1" x14ac:dyDescent="0.25">
      <c r="B24371" s="209"/>
      <c r="C24371" s="564"/>
      <c r="D24371" s="209"/>
      <c r="F24371" s="685"/>
    </row>
    <row r="24372" spans="2:6" s="55" customFormat="1" x14ac:dyDescent="0.25">
      <c r="B24372" s="209"/>
      <c r="C24372" s="564"/>
      <c r="D24372" s="209"/>
      <c r="F24372" s="685"/>
    </row>
    <row r="24373" spans="2:6" s="55" customFormat="1" x14ac:dyDescent="0.25">
      <c r="B24373" s="209"/>
      <c r="C24373" s="564"/>
      <c r="D24373" s="209"/>
      <c r="F24373" s="685"/>
    </row>
    <row r="24374" spans="2:6" s="55" customFormat="1" x14ac:dyDescent="0.25">
      <c r="B24374" s="209"/>
      <c r="C24374" s="564"/>
      <c r="D24374" s="209"/>
      <c r="F24374" s="685"/>
    </row>
    <row r="24375" spans="2:6" s="55" customFormat="1" x14ac:dyDescent="0.25">
      <c r="B24375" s="209"/>
      <c r="C24375" s="564"/>
      <c r="D24375" s="209"/>
      <c r="F24375" s="685"/>
    </row>
    <row r="24376" spans="2:6" s="55" customFormat="1" x14ac:dyDescent="0.25">
      <c r="B24376" s="209"/>
      <c r="C24376" s="564"/>
      <c r="D24376" s="209"/>
      <c r="F24376" s="685"/>
    </row>
    <row r="24377" spans="2:6" s="55" customFormat="1" x14ac:dyDescent="0.25">
      <c r="B24377" s="209"/>
      <c r="C24377" s="564"/>
      <c r="D24377" s="209"/>
      <c r="F24377" s="685"/>
    </row>
    <row r="24378" spans="2:6" s="55" customFormat="1" x14ac:dyDescent="0.25">
      <c r="B24378" s="209"/>
      <c r="C24378" s="564"/>
      <c r="D24378" s="209"/>
      <c r="F24378" s="685"/>
    </row>
    <row r="24379" spans="2:6" s="55" customFormat="1" x14ac:dyDescent="0.25">
      <c r="B24379" s="209"/>
      <c r="C24379" s="564"/>
      <c r="D24379" s="209"/>
      <c r="F24379" s="685"/>
    </row>
    <row r="24380" spans="2:6" s="55" customFormat="1" x14ac:dyDescent="0.25">
      <c r="B24380" s="209"/>
      <c r="C24380" s="564"/>
      <c r="D24380" s="209"/>
      <c r="F24380" s="685"/>
    </row>
    <row r="24381" spans="2:6" s="55" customFormat="1" x14ac:dyDescent="0.25">
      <c r="B24381" s="209"/>
      <c r="C24381" s="564"/>
      <c r="D24381" s="209"/>
      <c r="F24381" s="685"/>
    </row>
    <row r="24382" spans="2:6" s="55" customFormat="1" x14ac:dyDescent="0.25">
      <c r="B24382" s="209"/>
      <c r="C24382" s="564"/>
      <c r="D24382" s="209"/>
      <c r="F24382" s="685"/>
    </row>
    <row r="24383" spans="2:6" s="55" customFormat="1" x14ac:dyDescent="0.25">
      <c r="B24383" s="209"/>
      <c r="C24383" s="564"/>
      <c r="D24383" s="209"/>
      <c r="F24383" s="685"/>
    </row>
    <row r="24384" spans="2:6" s="55" customFormat="1" x14ac:dyDescent="0.25">
      <c r="B24384" s="209"/>
      <c r="C24384" s="564"/>
      <c r="D24384" s="209"/>
      <c r="F24384" s="685"/>
    </row>
    <row r="24385" spans="2:6" s="55" customFormat="1" x14ac:dyDescent="0.25">
      <c r="B24385" s="209"/>
      <c r="C24385" s="564"/>
      <c r="D24385" s="209"/>
      <c r="F24385" s="685"/>
    </row>
    <row r="24386" spans="2:6" s="55" customFormat="1" x14ac:dyDescent="0.25">
      <c r="B24386" s="209"/>
      <c r="C24386" s="564"/>
      <c r="D24386" s="209"/>
      <c r="F24386" s="685"/>
    </row>
    <row r="24387" spans="2:6" s="55" customFormat="1" x14ac:dyDescent="0.25">
      <c r="B24387" s="209"/>
      <c r="C24387" s="564"/>
      <c r="D24387" s="209"/>
      <c r="F24387" s="685"/>
    </row>
    <row r="24388" spans="2:6" s="55" customFormat="1" x14ac:dyDescent="0.25">
      <c r="B24388" s="209"/>
      <c r="C24388" s="564"/>
      <c r="D24388" s="209"/>
      <c r="F24388" s="685"/>
    </row>
    <row r="24389" spans="2:6" s="55" customFormat="1" x14ac:dyDescent="0.25">
      <c r="B24389" s="209"/>
      <c r="C24389" s="564"/>
      <c r="D24389" s="209"/>
      <c r="F24389" s="685"/>
    </row>
    <row r="24390" spans="2:6" s="55" customFormat="1" x14ac:dyDescent="0.25">
      <c r="B24390" s="209"/>
      <c r="C24390" s="564"/>
      <c r="D24390" s="209"/>
      <c r="F24390" s="685"/>
    </row>
    <row r="24391" spans="2:6" s="55" customFormat="1" x14ac:dyDescent="0.25">
      <c r="B24391" s="209"/>
      <c r="C24391" s="564"/>
      <c r="D24391" s="209"/>
      <c r="F24391" s="685"/>
    </row>
    <row r="24392" spans="2:6" s="55" customFormat="1" x14ac:dyDescent="0.25">
      <c r="B24392" s="209"/>
      <c r="C24392" s="564"/>
      <c r="D24392" s="209"/>
      <c r="F24392" s="685"/>
    </row>
    <row r="24393" spans="2:6" s="55" customFormat="1" x14ac:dyDescent="0.25">
      <c r="B24393" s="209"/>
      <c r="C24393" s="564"/>
      <c r="D24393" s="209"/>
      <c r="F24393" s="685"/>
    </row>
    <row r="24394" spans="2:6" s="55" customFormat="1" x14ac:dyDescent="0.25">
      <c r="B24394" s="209"/>
      <c r="C24394" s="564"/>
      <c r="D24394" s="209"/>
      <c r="F24394" s="685"/>
    </row>
    <row r="24395" spans="2:6" s="55" customFormat="1" x14ac:dyDescent="0.25">
      <c r="B24395" s="209"/>
      <c r="C24395" s="564"/>
      <c r="D24395" s="209"/>
      <c r="F24395" s="685"/>
    </row>
    <row r="24396" spans="2:6" s="55" customFormat="1" x14ac:dyDescent="0.25">
      <c r="B24396" s="209"/>
      <c r="C24396" s="564"/>
      <c r="D24396" s="209"/>
      <c r="F24396" s="685"/>
    </row>
    <row r="24397" spans="2:6" s="55" customFormat="1" x14ac:dyDescent="0.25">
      <c r="B24397" s="209"/>
      <c r="C24397" s="564"/>
      <c r="D24397" s="209"/>
      <c r="F24397" s="685"/>
    </row>
    <row r="24398" spans="2:6" s="55" customFormat="1" x14ac:dyDescent="0.25">
      <c r="B24398" s="209"/>
      <c r="C24398" s="564"/>
      <c r="D24398" s="209"/>
      <c r="F24398" s="685"/>
    </row>
    <row r="24399" spans="2:6" s="55" customFormat="1" x14ac:dyDescent="0.25">
      <c r="B24399" s="209"/>
      <c r="C24399" s="564"/>
      <c r="D24399" s="209"/>
      <c r="F24399" s="685"/>
    </row>
    <row r="24400" spans="2:6" s="55" customFormat="1" x14ac:dyDescent="0.25">
      <c r="B24400" s="209"/>
      <c r="C24400" s="564"/>
      <c r="D24400" s="209"/>
      <c r="F24400" s="685"/>
    </row>
    <row r="24401" spans="2:6" s="55" customFormat="1" x14ac:dyDescent="0.25">
      <c r="B24401" s="209"/>
      <c r="C24401" s="564"/>
      <c r="D24401" s="209"/>
      <c r="F24401" s="685"/>
    </row>
    <row r="24402" spans="2:6" s="55" customFormat="1" x14ac:dyDescent="0.25">
      <c r="B24402" s="209"/>
      <c r="C24402" s="564"/>
      <c r="D24402" s="209"/>
      <c r="F24402" s="685"/>
    </row>
    <row r="24403" spans="2:6" s="55" customFormat="1" x14ac:dyDescent="0.25">
      <c r="B24403" s="209"/>
      <c r="C24403" s="564"/>
      <c r="D24403" s="209"/>
      <c r="F24403" s="685"/>
    </row>
    <row r="24404" spans="2:6" s="55" customFormat="1" x14ac:dyDescent="0.25">
      <c r="B24404" s="209"/>
      <c r="C24404" s="564"/>
      <c r="D24404" s="209"/>
      <c r="F24404" s="685"/>
    </row>
    <row r="24405" spans="2:6" s="55" customFormat="1" x14ac:dyDescent="0.25">
      <c r="B24405" s="209"/>
      <c r="C24405" s="564"/>
      <c r="D24405" s="209"/>
      <c r="F24405" s="685"/>
    </row>
    <row r="24406" spans="2:6" s="55" customFormat="1" x14ac:dyDescent="0.25">
      <c r="B24406" s="209"/>
      <c r="C24406" s="564"/>
      <c r="D24406" s="209"/>
      <c r="F24406" s="685"/>
    </row>
    <row r="24407" spans="2:6" s="55" customFormat="1" x14ac:dyDescent="0.25">
      <c r="B24407" s="209"/>
      <c r="C24407" s="564"/>
      <c r="D24407" s="209"/>
      <c r="F24407" s="685"/>
    </row>
    <row r="24408" spans="2:6" s="55" customFormat="1" x14ac:dyDescent="0.25">
      <c r="B24408" s="209"/>
      <c r="C24408" s="564"/>
      <c r="D24408" s="209"/>
      <c r="F24408" s="685"/>
    </row>
    <row r="24409" spans="2:6" s="55" customFormat="1" x14ac:dyDescent="0.25">
      <c r="B24409" s="209"/>
      <c r="C24409" s="564"/>
      <c r="D24409" s="209"/>
      <c r="F24409" s="685"/>
    </row>
    <row r="24410" spans="2:6" s="55" customFormat="1" x14ac:dyDescent="0.25">
      <c r="B24410" s="209"/>
      <c r="C24410" s="564"/>
      <c r="D24410" s="209"/>
      <c r="F24410" s="685"/>
    </row>
    <row r="24411" spans="2:6" s="55" customFormat="1" x14ac:dyDescent="0.25">
      <c r="B24411" s="209"/>
      <c r="C24411" s="564"/>
      <c r="D24411" s="209"/>
      <c r="F24411" s="685"/>
    </row>
    <row r="24412" spans="2:6" s="55" customFormat="1" x14ac:dyDescent="0.25">
      <c r="B24412" s="209"/>
      <c r="C24412" s="564"/>
      <c r="D24412" s="209"/>
      <c r="F24412" s="685"/>
    </row>
    <row r="24413" spans="2:6" s="55" customFormat="1" x14ac:dyDescent="0.25">
      <c r="B24413" s="209"/>
      <c r="C24413" s="564"/>
      <c r="D24413" s="209"/>
      <c r="F24413" s="685"/>
    </row>
    <row r="24414" spans="2:6" s="55" customFormat="1" x14ac:dyDescent="0.25">
      <c r="B24414" s="209"/>
      <c r="C24414" s="564"/>
      <c r="D24414" s="209"/>
      <c r="F24414" s="685"/>
    </row>
    <row r="24415" spans="2:6" s="55" customFormat="1" x14ac:dyDescent="0.25">
      <c r="B24415" s="209"/>
      <c r="C24415" s="564"/>
      <c r="D24415" s="209"/>
      <c r="F24415" s="685"/>
    </row>
    <row r="24416" spans="2:6" s="55" customFormat="1" x14ac:dyDescent="0.25">
      <c r="B24416" s="209"/>
      <c r="C24416" s="564"/>
      <c r="D24416" s="209"/>
      <c r="F24416" s="685"/>
    </row>
    <row r="24417" spans="2:6" s="55" customFormat="1" x14ac:dyDescent="0.25">
      <c r="B24417" s="209"/>
      <c r="C24417" s="564"/>
      <c r="D24417" s="209"/>
      <c r="F24417" s="685"/>
    </row>
    <row r="24418" spans="2:6" s="55" customFormat="1" x14ac:dyDescent="0.25">
      <c r="B24418" s="209"/>
      <c r="C24418" s="564"/>
      <c r="D24418" s="209"/>
      <c r="F24418" s="685"/>
    </row>
    <row r="24419" spans="2:6" s="55" customFormat="1" x14ac:dyDescent="0.25">
      <c r="B24419" s="209"/>
      <c r="C24419" s="564"/>
      <c r="D24419" s="209"/>
      <c r="F24419" s="685"/>
    </row>
    <row r="24420" spans="2:6" s="55" customFormat="1" x14ac:dyDescent="0.25">
      <c r="B24420" s="209"/>
      <c r="C24420" s="564"/>
      <c r="D24420" s="209"/>
      <c r="F24420" s="685"/>
    </row>
    <row r="24421" spans="2:6" s="55" customFormat="1" x14ac:dyDescent="0.25">
      <c r="B24421" s="209"/>
      <c r="C24421" s="564"/>
      <c r="D24421" s="209"/>
      <c r="F24421" s="685"/>
    </row>
    <row r="24422" spans="2:6" s="55" customFormat="1" x14ac:dyDescent="0.25">
      <c r="B24422" s="209"/>
      <c r="C24422" s="564"/>
      <c r="D24422" s="209"/>
      <c r="F24422" s="685"/>
    </row>
    <row r="24423" spans="2:6" s="55" customFormat="1" x14ac:dyDescent="0.25">
      <c r="B24423" s="209"/>
      <c r="C24423" s="564"/>
      <c r="D24423" s="209"/>
      <c r="F24423" s="685"/>
    </row>
    <row r="24424" spans="2:6" s="55" customFormat="1" x14ac:dyDescent="0.25">
      <c r="B24424" s="209"/>
      <c r="C24424" s="564"/>
      <c r="D24424" s="209"/>
      <c r="F24424" s="685"/>
    </row>
    <row r="24425" spans="2:6" s="55" customFormat="1" x14ac:dyDescent="0.25">
      <c r="B24425" s="209"/>
      <c r="C24425" s="564"/>
      <c r="D24425" s="209"/>
      <c r="F24425" s="685"/>
    </row>
    <row r="24426" spans="2:6" s="55" customFormat="1" x14ac:dyDescent="0.25">
      <c r="B24426" s="209"/>
      <c r="C24426" s="564"/>
      <c r="D24426" s="209"/>
      <c r="F24426" s="685"/>
    </row>
    <row r="24427" spans="2:6" s="55" customFormat="1" x14ac:dyDescent="0.25">
      <c r="B24427" s="209"/>
      <c r="C24427" s="564"/>
      <c r="D24427" s="209"/>
      <c r="F24427" s="685"/>
    </row>
    <row r="24428" spans="2:6" s="55" customFormat="1" x14ac:dyDescent="0.25">
      <c r="B24428" s="209"/>
      <c r="C24428" s="564"/>
      <c r="D24428" s="209"/>
      <c r="F24428" s="685"/>
    </row>
    <row r="24429" spans="2:6" s="55" customFormat="1" x14ac:dyDescent="0.25">
      <c r="B24429" s="209"/>
      <c r="C24429" s="564"/>
      <c r="D24429" s="209"/>
      <c r="F24429" s="685"/>
    </row>
    <row r="24430" spans="2:6" s="55" customFormat="1" x14ac:dyDescent="0.25">
      <c r="B24430" s="209"/>
      <c r="C24430" s="564"/>
      <c r="D24430" s="209"/>
      <c r="F24430" s="685"/>
    </row>
    <row r="24431" spans="2:6" s="55" customFormat="1" x14ac:dyDescent="0.25">
      <c r="B24431" s="209"/>
      <c r="C24431" s="564"/>
      <c r="D24431" s="209"/>
      <c r="F24431" s="685"/>
    </row>
    <row r="24432" spans="2:6" s="55" customFormat="1" x14ac:dyDescent="0.25">
      <c r="B24432" s="209"/>
      <c r="C24432" s="564"/>
      <c r="D24432" s="209"/>
      <c r="F24432" s="685"/>
    </row>
    <row r="24433" spans="2:6" s="55" customFormat="1" x14ac:dyDescent="0.25">
      <c r="B24433" s="209"/>
      <c r="C24433" s="564"/>
      <c r="D24433" s="209"/>
      <c r="F24433" s="685"/>
    </row>
    <row r="24434" spans="2:6" s="55" customFormat="1" x14ac:dyDescent="0.25">
      <c r="B24434" s="209"/>
      <c r="C24434" s="564"/>
      <c r="D24434" s="209"/>
      <c r="F24434" s="685"/>
    </row>
    <row r="24435" spans="2:6" s="55" customFormat="1" x14ac:dyDescent="0.25">
      <c r="B24435" s="209"/>
      <c r="C24435" s="564"/>
      <c r="D24435" s="209"/>
      <c r="F24435" s="685"/>
    </row>
    <row r="24436" spans="2:6" s="55" customFormat="1" x14ac:dyDescent="0.25">
      <c r="B24436" s="209"/>
      <c r="C24436" s="564"/>
      <c r="D24436" s="209"/>
      <c r="F24436" s="685"/>
    </row>
    <row r="24437" spans="2:6" s="55" customFormat="1" x14ac:dyDescent="0.25">
      <c r="B24437" s="209"/>
      <c r="C24437" s="564"/>
      <c r="D24437" s="209"/>
      <c r="F24437" s="685"/>
    </row>
    <row r="24438" spans="2:6" s="55" customFormat="1" x14ac:dyDescent="0.25">
      <c r="B24438" s="209"/>
      <c r="C24438" s="564"/>
      <c r="D24438" s="209"/>
      <c r="F24438" s="685"/>
    </row>
    <row r="24439" spans="2:6" s="55" customFormat="1" x14ac:dyDescent="0.25">
      <c r="B24439" s="209"/>
      <c r="C24439" s="564"/>
      <c r="D24439" s="209"/>
      <c r="F24439" s="685"/>
    </row>
    <row r="24440" spans="2:6" s="55" customFormat="1" x14ac:dyDescent="0.25">
      <c r="B24440" s="209"/>
      <c r="C24440" s="564"/>
      <c r="D24440" s="209"/>
      <c r="F24440" s="685"/>
    </row>
    <row r="24441" spans="2:6" s="55" customFormat="1" x14ac:dyDescent="0.25">
      <c r="B24441" s="209"/>
      <c r="C24441" s="564"/>
      <c r="D24441" s="209"/>
      <c r="F24441" s="685"/>
    </row>
    <row r="24442" spans="2:6" s="55" customFormat="1" x14ac:dyDescent="0.25">
      <c r="B24442" s="209"/>
      <c r="C24442" s="564"/>
      <c r="D24442" s="209"/>
      <c r="F24442" s="685"/>
    </row>
    <row r="24443" spans="2:6" s="55" customFormat="1" x14ac:dyDescent="0.25">
      <c r="B24443" s="209"/>
      <c r="C24443" s="564"/>
      <c r="D24443" s="209"/>
      <c r="F24443" s="685"/>
    </row>
    <row r="24444" spans="2:6" s="55" customFormat="1" x14ac:dyDescent="0.25">
      <c r="B24444" s="209"/>
      <c r="C24444" s="564"/>
      <c r="D24444" s="209"/>
      <c r="F24444" s="685"/>
    </row>
    <row r="24445" spans="2:6" s="55" customFormat="1" x14ac:dyDescent="0.25">
      <c r="B24445" s="209"/>
      <c r="C24445" s="564"/>
      <c r="D24445" s="209"/>
      <c r="F24445" s="685"/>
    </row>
    <row r="24446" spans="2:6" s="55" customFormat="1" x14ac:dyDescent="0.25">
      <c r="B24446" s="209"/>
      <c r="C24446" s="564"/>
      <c r="D24446" s="209"/>
      <c r="F24446" s="685"/>
    </row>
    <row r="24447" spans="2:6" s="55" customFormat="1" x14ac:dyDescent="0.25">
      <c r="B24447" s="209"/>
      <c r="C24447" s="564"/>
      <c r="D24447" s="209"/>
      <c r="F24447" s="685"/>
    </row>
    <row r="24448" spans="2:6" s="55" customFormat="1" x14ac:dyDescent="0.25">
      <c r="B24448" s="209"/>
      <c r="C24448" s="564"/>
      <c r="D24448" s="209"/>
      <c r="F24448" s="685"/>
    </row>
    <row r="24449" spans="2:6" s="55" customFormat="1" x14ac:dyDescent="0.25">
      <c r="B24449" s="209"/>
      <c r="C24449" s="564"/>
      <c r="D24449" s="209"/>
      <c r="F24449" s="685"/>
    </row>
    <row r="24450" spans="2:6" s="55" customFormat="1" x14ac:dyDescent="0.25">
      <c r="B24450" s="209"/>
      <c r="C24450" s="564"/>
      <c r="D24450" s="209"/>
      <c r="F24450" s="685"/>
    </row>
    <row r="24451" spans="2:6" s="55" customFormat="1" x14ac:dyDescent="0.25">
      <c r="B24451" s="209"/>
      <c r="C24451" s="564"/>
      <c r="D24451" s="209"/>
      <c r="F24451" s="685"/>
    </row>
    <row r="24452" spans="2:6" s="55" customFormat="1" x14ac:dyDescent="0.25">
      <c r="B24452" s="209"/>
      <c r="C24452" s="564"/>
      <c r="D24452" s="209"/>
      <c r="F24452" s="685"/>
    </row>
    <row r="24453" spans="2:6" s="55" customFormat="1" x14ac:dyDescent="0.25">
      <c r="B24453" s="209"/>
      <c r="C24453" s="564"/>
      <c r="D24453" s="209"/>
      <c r="F24453" s="685"/>
    </row>
    <row r="24454" spans="2:6" s="55" customFormat="1" x14ac:dyDescent="0.25">
      <c r="B24454" s="209"/>
      <c r="C24454" s="564"/>
      <c r="D24454" s="209"/>
      <c r="F24454" s="685"/>
    </row>
    <row r="24455" spans="2:6" s="55" customFormat="1" x14ac:dyDescent="0.25">
      <c r="B24455" s="209"/>
      <c r="C24455" s="564"/>
      <c r="D24455" s="209"/>
      <c r="F24455" s="685"/>
    </row>
    <row r="24456" spans="2:6" s="55" customFormat="1" x14ac:dyDescent="0.25">
      <c r="B24456" s="209"/>
      <c r="C24456" s="564"/>
      <c r="D24456" s="209"/>
      <c r="F24456" s="685"/>
    </row>
    <row r="24457" spans="2:6" s="55" customFormat="1" x14ac:dyDescent="0.25">
      <c r="B24457" s="209"/>
      <c r="C24457" s="564"/>
      <c r="D24457" s="209"/>
      <c r="F24457" s="685"/>
    </row>
    <row r="24458" spans="2:6" s="55" customFormat="1" x14ac:dyDescent="0.25">
      <c r="B24458" s="209"/>
      <c r="C24458" s="564"/>
      <c r="D24458" s="209"/>
      <c r="F24458" s="685"/>
    </row>
    <row r="24459" spans="2:6" s="55" customFormat="1" x14ac:dyDescent="0.25">
      <c r="B24459" s="209"/>
      <c r="C24459" s="564"/>
      <c r="D24459" s="209"/>
      <c r="F24459" s="685"/>
    </row>
    <row r="24460" spans="2:6" s="55" customFormat="1" x14ac:dyDescent="0.25">
      <c r="B24460" s="209"/>
      <c r="C24460" s="564"/>
      <c r="D24460" s="209"/>
      <c r="F24460" s="685"/>
    </row>
    <row r="24461" spans="2:6" s="55" customFormat="1" x14ac:dyDescent="0.25">
      <c r="B24461" s="209"/>
      <c r="C24461" s="564"/>
      <c r="D24461" s="209"/>
      <c r="F24461" s="685"/>
    </row>
    <row r="24462" spans="2:6" s="55" customFormat="1" x14ac:dyDescent="0.25">
      <c r="B24462" s="209"/>
      <c r="C24462" s="564"/>
      <c r="D24462" s="209"/>
      <c r="F24462" s="685"/>
    </row>
    <row r="24463" spans="2:6" s="55" customFormat="1" x14ac:dyDescent="0.25">
      <c r="B24463" s="209"/>
      <c r="C24463" s="564"/>
      <c r="D24463" s="209"/>
      <c r="F24463" s="685"/>
    </row>
    <row r="24464" spans="2:6" s="55" customFormat="1" x14ac:dyDescent="0.25">
      <c r="B24464" s="209"/>
      <c r="C24464" s="564"/>
      <c r="D24464" s="209"/>
      <c r="F24464" s="685"/>
    </row>
    <row r="24465" spans="2:6" s="55" customFormat="1" x14ac:dyDescent="0.25">
      <c r="B24465" s="209"/>
      <c r="C24465" s="564"/>
      <c r="D24465" s="209"/>
      <c r="F24465" s="685"/>
    </row>
    <row r="24466" spans="2:6" s="55" customFormat="1" x14ac:dyDescent="0.25">
      <c r="B24466" s="209"/>
      <c r="C24466" s="564"/>
      <c r="D24466" s="209"/>
      <c r="F24466" s="685"/>
    </row>
    <row r="24467" spans="2:6" s="55" customFormat="1" x14ac:dyDescent="0.25">
      <c r="B24467" s="209"/>
      <c r="C24467" s="564"/>
      <c r="D24467" s="209"/>
      <c r="F24467" s="685"/>
    </row>
    <row r="24468" spans="2:6" s="55" customFormat="1" x14ac:dyDescent="0.25">
      <c r="B24468" s="209"/>
      <c r="C24468" s="564"/>
      <c r="D24468" s="209"/>
      <c r="F24468" s="685"/>
    </row>
    <row r="24469" spans="2:6" s="55" customFormat="1" x14ac:dyDescent="0.25">
      <c r="B24469" s="209"/>
      <c r="C24469" s="564"/>
      <c r="D24469" s="209"/>
      <c r="F24469" s="685"/>
    </row>
    <row r="24470" spans="2:6" s="55" customFormat="1" x14ac:dyDescent="0.25">
      <c r="B24470" s="209"/>
      <c r="C24470" s="564"/>
      <c r="D24470" s="209"/>
      <c r="F24470" s="685"/>
    </row>
    <row r="24471" spans="2:6" s="55" customFormat="1" x14ac:dyDescent="0.25">
      <c r="B24471" s="209"/>
      <c r="C24471" s="564"/>
      <c r="D24471" s="209"/>
      <c r="F24471" s="685"/>
    </row>
    <row r="24472" spans="2:6" s="55" customFormat="1" x14ac:dyDescent="0.25">
      <c r="B24472" s="209"/>
      <c r="C24472" s="564"/>
      <c r="D24472" s="209"/>
      <c r="F24472" s="685"/>
    </row>
    <row r="24473" spans="2:6" s="55" customFormat="1" x14ac:dyDescent="0.25">
      <c r="B24473" s="209"/>
      <c r="C24473" s="564"/>
      <c r="D24473" s="209"/>
      <c r="F24473" s="685"/>
    </row>
    <row r="24474" spans="2:6" s="55" customFormat="1" x14ac:dyDescent="0.25">
      <c r="B24474" s="209"/>
      <c r="C24474" s="564"/>
      <c r="D24474" s="209"/>
      <c r="F24474" s="685"/>
    </row>
    <row r="24475" spans="2:6" s="55" customFormat="1" x14ac:dyDescent="0.25">
      <c r="B24475" s="209"/>
      <c r="C24475" s="564"/>
      <c r="D24475" s="209"/>
      <c r="F24475" s="685"/>
    </row>
    <row r="24476" spans="2:6" s="55" customFormat="1" x14ac:dyDescent="0.25">
      <c r="B24476" s="209"/>
      <c r="C24476" s="564"/>
      <c r="D24476" s="209"/>
      <c r="F24476" s="685"/>
    </row>
    <row r="24477" spans="2:6" s="55" customFormat="1" x14ac:dyDescent="0.25">
      <c r="B24477" s="209"/>
      <c r="C24477" s="564"/>
      <c r="D24477" s="209"/>
      <c r="F24477" s="685"/>
    </row>
    <row r="24478" spans="2:6" s="55" customFormat="1" x14ac:dyDescent="0.25">
      <c r="B24478" s="209"/>
      <c r="C24478" s="564"/>
      <c r="D24478" s="209"/>
      <c r="F24478" s="685"/>
    </row>
    <row r="24479" spans="2:6" s="55" customFormat="1" x14ac:dyDescent="0.25">
      <c r="B24479" s="209"/>
      <c r="C24479" s="564"/>
      <c r="D24479" s="209"/>
      <c r="F24479" s="685"/>
    </row>
    <row r="24480" spans="2:6" s="55" customFormat="1" x14ac:dyDescent="0.25">
      <c r="B24480" s="209"/>
      <c r="C24480" s="564"/>
      <c r="D24480" s="209"/>
      <c r="F24480" s="685"/>
    </row>
    <row r="24481" spans="2:6" s="55" customFormat="1" x14ac:dyDescent="0.25">
      <c r="B24481" s="209"/>
      <c r="C24481" s="564"/>
      <c r="D24481" s="209"/>
      <c r="F24481" s="685"/>
    </row>
    <row r="24482" spans="2:6" s="55" customFormat="1" x14ac:dyDescent="0.25">
      <c r="B24482" s="209"/>
      <c r="C24482" s="564"/>
      <c r="D24482" s="209"/>
      <c r="F24482" s="685"/>
    </row>
    <row r="24483" spans="2:6" s="55" customFormat="1" x14ac:dyDescent="0.25">
      <c r="B24483" s="209"/>
      <c r="C24483" s="564"/>
      <c r="D24483" s="209"/>
      <c r="F24483" s="685"/>
    </row>
    <row r="24484" spans="2:6" s="55" customFormat="1" x14ac:dyDescent="0.25">
      <c r="B24484" s="209"/>
      <c r="C24484" s="564"/>
      <c r="D24484" s="209"/>
      <c r="F24484" s="685"/>
    </row>
    <row r="24485" spans="2:6" s="55" customFormat="1" x14ac:dyDescent="0.25">
      <c r="B24485" s="209"/>
      <c r="C24485" s="564"/>
      <c r="D24485" s="209"/>
      <c r="F24485" s="685"/>
    </row>
    <row r="24486" spans="2:6" s="55" customFormat="1" x14ac:dyDescent="0.25">
      <c r="B24486" s="209"/>
      <c r="C24486" s="564"/>
      <c r="D24486" s="209"/>
      <c r="F24486" s="685"/>
    </row>
    <row r="24487" spans="2:6" s="55" customFormat="1" x14ac:dyDescent="0.25">
      <c r="B24487" s="209"/>
      <c r="C24487" s="564"/>
      <c r="D24487" s="209"/>
      <c r="F24487" s="685"/>
    </row>
    <row r="24488" spans="2:6" s="55" customFormat="1" x14ac:dyDescent="0.25">
      <c r="B24488" s="209"/>
      <c r="C24488" s="564"/>
      <c r="D24488" s="209"/>
      <c r="F24488" s="685"/>
    </row>
    <row r="24489" spans="2:6" s="55" customFormat="1" x14ac:dyDescent="0.25">
      <c r="B24489" s="209"/>
      <c r="C24489" s="564"/>
      <c r="D24489" s="209"/>
      <c r="F24489" s="685"/>
    </row>
    <row r="24490" spans="2:6" s="55" customFormat="1" x14ac:dyDescent="0.25">
      <c r="B24490" s="209"/>
      <c r="C24490" s="564"/>
      <c r="D24490" s="209"/>
      <c r="F24490" s="685"/>
    </row>
    <row r="24491" spans="2:6" s="55" customFormat="1" x14ac:dyDescent="0.25">
      <c r="B24491" s="209"/>
      <c r="C24491" s="564"/>
      <c r="D24491" s="209"/>
      <c r="F24491" s="685"/>
    </row>
    <row r="24492" spans="2:6" s="55" customFormat="1" x14ac:dyDescent="0.25">
      <c r="B24492" s="209"/>
      <c r="C24492" s="564"/>
      <c r="D24492" s="209"/>
      <c r="F24492" s="685"/>
    </row>
    <row r="24493" spans="2:6" s="55" customFormat="1" x14ac:dyDescent="0.25">
      <c r="B24493" s="209"/>
      <c r="C24493" s="564"/>
      <c r="D24493" s="209"/>
      <c r="F24493" s="685"/>
    </row>
    <row r="24494" spans="2:6" s="55" customFormat="1" x14ac:dyDescent="0.25">
      <c r="B24494" s="209"/>
      <c r="C24494" s="564"/>
      <c r="D24494" s="209"/>
      <c r="F24494" s="685"/>
    </row>
    <row r="24495" spans="2:6" s="55" customFormat="1" x14ac:dyDescent="0.25">
      <c r="B24495" s="209"/>
      <c r="C24495" s="564"/>
      <c r="D24495" s="209"/>
      <c r="F24495" s="685"/>
    </row>
    <row r="24496" spans="2:6" s="55" customFormat="1" x14ac:dyDescent="0.25">
      <c r="B24496" s="209"/>
      <c r="C24496" s="564"/>
      <c r="D24496" s="209"/>
      <c r="F24496" s="685"/>
    </row>
    <row r="24497" spans="2:6" s="55" customFormat="1" x14ac:dyDescent="0.25">
      <c r="B24497" s="209"/>
      <c r="C24497" s="564"/>
      <c r="D24497" s="209"/>
      <c r="F24497" s="685"/>
    </row>
    <row r="24498" spans="2:6" s="55" customFormat="1" x14ac:dyDescent="0.25">
      <c r="B24498" s="209"/>
      <c r="C24498" s="564"/>
      <c r="D24498" s="209"/>
      <c r="F24498" s="685"/>
    </row>
    <row r="24499" spans="2:6" s="55" customFormat="1" x14ac:dyDescent="0.25">
      <c r="B24499" s="209"/>
      <c r="C24499" s="564"/>
      <c r="D24499" s="209"/>
      <c r="F24499" s="685"/>
    </row>
    <row r="24500" spans="2:6" s="55" customFormat="1" x14ac:dyDescent="0.25">
      <c r="B24500" s="209"/>
      <c r="C24500" s="564"/>
      <c r="D24500" s="209"/>
      <c r="F24500" s="685"/>
    </row>
    <row r="24501" spans="2:6" s="55" customFormat="1" x14ac:dyDescent="0.25">
      <c r="B24501" s="209"/>
      <c r="C24501" s="564"/>
      <c r="D24501" s="209"/>
      <c r="F24501" s="685"/>
    </row>
    <row r="24502" spans="2:6" s="55" customFormat="1" x14ac:dyDescent="0.25">
      <c r="B24502" s="209"/>
      <c r="C24502" s="564"/>
      <c r="D24502" s="209"/>
      <c r="F24502" s="685"/>
    </row>
    <row r="24503" spans="2:6" s="55" customFormat="1" x14ac:dyDescent="0.25">
      <c r="B24503" s="209"/>
      <c r="C24503" s="564"/>
      <c r="D24503" s="209"/>
      <c r="F24503" s="685"/>
    </row>
    <row r="24504" spans="2:6" s="55" customFormat="1" x14ac:dyDescent="0.25">
      <c r="B24504" s="209"/>
      <c r="C24504" s="564"/>
      <c r="D24504" s="209"/>
      <c r="F24504" s="685"/>
    </row>
    <row r="24505" spans="2:6" s="55" customFormat="1" x14ac:dyDescent="0.25">
      <c r="B24505" s="209"/>
      <c r="C24505" s="564"/>
      <c r="D24505" s="209"/>
      <c r="F24505" s="685"/>
    </row>
    <row r="24506" spans="2:6" s="55" customFormat="1" x14ac:dyDescent="0.25">
      <c r="B24506" s="209"/>
      <c r="C24506" s="564"/>
      <c r="D24506" s="209"/>
      <c r="F24506" s="685"/>
    </row>
    <row r="24507" spans="2:6" s="55" customFormat="1" x14ac:dyDescent="0.25">
      <c r="B24507" s="209"/>
      <c r="C24507" s="564"/>
      <c r="D24507" s="209"/>
      <c r="F24507" s="685"/>
    </row>
    <row r="24508" spans="2:6" s="55" customFormat="1" x14ac:dyDescent="0.25">
      <c r="B24508" s="209"/>
      <c r="C24508" s="564"/>
      <c r="D24508" s="209"/>
      <c r="F24508" s="685"/>
    </row>
    <row r="24509" spans="2:6" s="55" customFormat="1" x14ac:dyDescent="0.25">
      <c r="B24509" s="209"/>
      <c r="C24509" s="564"/>
      <c r="D24509" s="209"/>
      <c r="F24509" s="685"/>
    </row>
    <row r="24510" spans="2:6" s="55" customFormat="1" x14ac:dyDescent="0.25">
      <c r="B24510" s="209"/>
      <c r="C24510" s="564"/>
      <c r="D24510" s="209"/>
      <c r="F24510" s="685"/>
    </row>
    <row r="24511" spans="2:6" s="55" customFormat="1" x14ac:dyDescent="0.25">
      <c r="B24511" s="209"/>
      <c r="C24511" s="564"/>
      <c r="D24511" s="209"/>
      <c r="F24511" s="685"/>
    </row>
    <row r="24512" spans="2:6" s="55" customFormat="1" x14ac:dyDescent="0.25">
      <c r="B24512" s="209"/>
      <c r="C24512" s="564"/>
      <c r="D24512" s="209"/>
      <c r="F24512" s="685"/>
    </row>
    <row r="24513" spans="2:6" s="55" customFormat="1" x14ac:dyDescent="0.25">
      <c r="B24513" s="209"/>
      <c r="C24513" s="564"/>
      <c r="D24513" s="209"/>
      <c r="F24513" s="685"/>
    </row>
    <row r="24514" spans="2:6" s="55" customFormat="1" x14ac:dyDescent="0.25">
      <c r="B24514" s="209"/>
      <c r="C24514" s="564"/>
      <c r="D24514" s="209"/>
      <c r="F24514" s="685"/>
    </row>
    <row r="24515" spans="2:6" s="55" customFormat="1" x14ac:dyDescent="0.25">
      <c r="B24515" s="209"/>
      <c r="C24515" s="564"/>
      <c r="D24515" s="209"/>
      <c r="F24515" s="685"/>
    </row>
    <row r="24516" spans="2:6" s="55" customFormat="1" x14ac:dyDescent="0.25">
      <c r="B24516" s="209"/>
      <c r="C24516" s="564"/>
      <c r="D24516" s="209"/>
      <c r="F24516" s="685"/>
    </row>
    <row r="24517" spans="2:6" s="55" customFormat="1" x14ac:dyDescent="0.25">
      <c r="B24517" s="209"/>
      <c r="C24517" s="564"/>
      <c r="D24517" s="209"/>
      <c r="F24517" s="685"/>
    </row>
    <row r="24518" spans="2:6" s="55" customFormat="1" x14ac:dyDescent="0.25">
      <c r="B24518" s="209"/>
      <c r="C24518" s="564"/>
      <c r="D24518" s="209"/>
      <c r="F24518" s="685"/>
    </row>
    <row r="24519" spans="2:6" s="55" customFormat="1" x14ac:dyDescent="0.25">
      <c r="B24519" s="209"/>
      <c r="C24519" s="564"/>
      <c r="D24519" s="209"/>
      <c r="F24519" s="685"/>
    </row>
    <row r="24520" spans="2:6" s="55" customFormat="1" x14ac:dyDescent="0.25">
      <c r="B24520" s="209"/>
      <c r="C24520" s="564"/>
      <c r="D24520" s="209"/>
      <c r="F24520" s="685"/>
    </row>
    <row r="24521" spans="2:6" s="55" customFormat="1" x14ac:dyDescent="0.25">
      <c r="B24521" s="209"/>
      <c r="C24521" s="564"/>
      <c r="D24521" s="209"/>
      <c r="F24521" s="685"/>
    </row>
    <row r="24522" spans="2:6" s="55" customFormat="1" x14ac:dyDescent="0.25">
      <c r="B24522" s="209"/>
      <c r="C24522" s="564"/>
      <c r="D24522" s="209"/>
      <c r="F24522" s="685"/>
    </row>
    <row r="24523" spans="2:6" s="55" customFormat="1" x14ac:dyDescent="0.25">
      <c r="B24523" s="209"/>
      <c r="C24523" s="564"/>
      <c r="D24523" s="209"/>
      <c r="F24523" s="685"/>
    </row>
    <row r="24524" spans="2:6" s="55" customFormat="1" x14ac:dyDescent="0.25">
      <c r="B24524" s="209"/>
      <c r="C24524" s="564"/>
      <c r="D24524" s="209"/>
      <c r="F24524" s="685"/>
    </row>
    <row r="24525" spans="2:6" s="55" customFormat="1" x14ac:dyDescent="0.25">
      <c r="B24525" s="209"/>
      <c r="C24525" s="564"/>
      <c r="D24525" s="209"/>
      <c r="F24525" s="685"/>
    </row>
    <row r="24526" spans="2:6" s="55" customFormat="1" x14ac:dyDescent="0.25">
      <c r="B24526" s="209"/>
      <c r="C24526" s="564"/>
      <c r="D24526" s="209"/>
      <c r="F24526" s="685"/>
    </row>
    <row r="24527" spans="2:6" s="55" customFormat="1" x14ac:dyDescent="0.25">
      <c r="B24527" s="209"/>
      <c r="C24527" s="564"/>
      <c r="D24527" s="209"/>
      <c r="F24527" s="685"/>
    </row>
    <row r="24528" spans="2:6" s="55" customFormat="1" x14ac:dyDescent="0.25">
      <c r="B24528" s="209"/>
      <c r="C24528" s="564"/>
      <c r="D24528" s="209"/>
      <c r="F24528" s="685"/>
    </row>
    <row r="24529" spans="2:6" s="55" customFormat="1" x14ac:dyDescent="0.25">
      <c r="B24529" s="209"/>
      <c r="C24529" s="564"/>
      <c r="D24529" s="209"/>
      <c r="F24529" s="685"/>
    </row>
    <row r="24530" spans="2:6" s="55" customFormat="1" x14ac:dyDescent="0.25">
      <c r="B24530" s="209"/>
      <c r="C24530" s="564"/>
      <c r="D24530" s="209"/>
      <c r="F24530" s="685"/>
    </row>
    <row r="24531" spans="2:6" s="55" customFormat="1" x14ac:dyDescent="0.25">
      <c r="B24531" s="209"/>
      <c r="C24531" s="564"/>
      <c r="D24531" s="209"/>
      <c r="F24531" s="685"/>
    </row>
    <row r="24532" spans="2:6" s="55" customFormat="1" x14ac:dyDescent="0.25">
      <c r="B24532" s="209"/>
      <c r="C24532" s="564"/>
      <c r="D24532" s="209"/>
      <c r="F24532" s="685"/>
    </row>
    <row r="24533" spans="2:6" s="55" customFormat="1" x14ac:dyDescent="0.25">
      <c r="B24533" s="209"/>
      <c r="C24533" s="564"/>
      <c r="D24533" s="209"/>
      <c r="F24533" s="685"/>
    </row>
    <row r="24534" spans="2:6" s="55" customFormat="1" x14ac:dyDescent="0.25">
      <c r="B24534" s="209"/>
      <c r="C24534" s="564"/>
      <c r="D24534" s="209"/>
      <c r="F24534" s="685"/>
    </row>
    <row r="24535" spans="2:6" s="55" customFormat="1" x14ac:dyDescent="0.25">
      <c r="B24535" s="209"/>
      <c r="C24535" s="564"/>
      <c r="D24535" s="209"/>
      <c r="F24535" s="685"/>
    </row>
    <row r="24536" spans="2:6" s="55" customFormat="1" x14ac:dyDescent="0.25">
      <c r="B24536" s="209"/>
      <c r="C24536" s="564"/>
      <c r="D24536" s="209"/>
      <c r="F24536" s="685"/>
    </row>
    <row r="24537" spans="2:6" s="55" customFormat="1" x14ac:dyDescent="0.25">
      <c r="B24537" s="209"/>
      <c r="C24537" s="564"/>
      <c r="D24537" s="209"/>
      <c r="F24537" s="685"/>
    </row>
    <row r="24538" spans="2:6" s="55" customFormat="1" x14ac:dyDescent="0.25">
      <c r="B24538" s="209"/>
      <c r="C24538" s="564"/>
      <c r="D24538" s="209"/>
      <c r="F24538" s="685"/>
    </row>
    <row r="24539" spans="2:6" s="55" customFormat="1" x14ac:dyDescent="0.25">
      <c r="B24539" s="209"/>
      <c r="C24539" s="564"/>
      <c r="D24539" s="209"/>
      <c r="F24539" s="685"/>
    </row>
    <row r="24540" spans="2:6" s="55" customFormat="1" x14ac:dyDescent="0.25">
      <c r="B24540" s="209"/>
      <c r="C24540" s="564"/>
      <c r="D24540" s="209"/>
      <c r="F24540" s="685"/>
    </row>
    <row r="24541" spans="2:6" s="55" customFormat="1" x14ac:dyDescent="0.25">
      <c r="B24541" s="209"/>
      <c r="C24541" s="564"/>
      <c r="D24541" s="209"/>
      <c r="F24541" s="685"/>
    </row>
    <row r="24542" spans="2:6" s="55" customFormat="1" x14ac:dyDescent="0.25">
      <c r="B24542" s="209"/>
      <c r="C24542" s="564"/>
      <c r="D24542" s="209"/>
      <c r="F24542" s="685"/>
    </row>
    <row r="24543" spans="2:6" s="55" customFormat="1" x14ac:dyDescent="0.25">
      <c r="B24543" s="209"/>
      <c r="C24543" s="564"/>
      <c r="D24543" s="209"/>
      <c r="F24543" s="685"/>
    </row>
    <row r="24544" spans="2:6" s="55" customFormat="1" x14ac:dyDescent="0.25">
      <c r="B24544" s="209"/>
      <c r="C24544" s="564"/>
      <c r="D24544" s="209"/>
      <c r="F24544" s="685"/>
    </row>
    <row r="24545" spans="2:6" s="55" customFormat="1" x14ac:dyDescent="0.25">
      <c r="B24545" s="209"/>
      <c r="C24545" s="564"/>
      <c r="D24545" s="209"/>
      <c r="F24545" s="685"/>
    </row>
    <row r="24546" spans="2:6" s="55" customFormat="1" x14ac:dyDescent="0.25">
      <c r="B24546" s="209"/>
      <c r="C24546" s="564"/>
      <c r="D24546" s="209"/>
      <c r="F24546" s="685"/>
    </row>
    <row r="24547" spans="2:6" s="55" customFormat="1" x14ac:dyDescent="0.25">
      <c r="B24547" s="209"/>
      <c r="C24547" s="564"/>
      <c r="D24547" s="209"/>
      <c r="F24547" s="685"/>
    </row>
    <row r="24548" spans="2:6" s="55" customFormat="1" x14ac:dyDescent="0.25">
      <c r="B24548" s="209"/>
      <c r="C24548" s="564"/>
      <c r="D24548" s="209"/>
      <c r="F24548" s="685"/>
    </row>
    <row r="24549" spans="2:6" s="55" customFormat="1" x14ac:dyDescent="0.25">
      <c r="B24549" s="209"/>
      <c r="C24549" s="564"/>
      <c r="D24549" s="209"/>
      <c r="F24549" s="685"/>
    </row>
    <row r="24550" spans="2:6" s="55" customFormat="1" x14ac:dyDescent="0.25">
      <c r="B24550" s="209"/>
      <c r="C24550" s="564"/>
      <c r="D24550" s="209"/>
      <c r="F24550" s="685"/>
    </row>
    <row r="24551" spans="2:6" s="55" customFormat="1" x14ac:dyDescent="0.25">
      <c r="B24551" s="209"/>
      <c r="C24551" s="564"/>
      <c r="D24551" s="209"/>
      <c r="F24551" s="685"/>
    </row>
    <row r="24552" spans="2:6" s="55" customFormat="1" x14ac:dyDescent="0.25">
      <c r="B24552" s="209"/>
      <c r="C24552" s="564"/>
      <c r="D24552" s="209"/>
      <c r="F24552" s="685"/>
    </row>
    <row r="24553" spans="2:6" s="55" customFormat="1" x14ac:dyDescent="0.25">
      <c r="B24553" s="209"/>
      <c r="C24553" s="564"/>
      <c r="D24553" s="209"/>
      <c r="F24553" s="685"/>
    </row>
    <row r="24554" spans="2:6" s="55" customFormat="1" x14ac:dyDescent="0.25">
      <c r="B24554" s="209"/>
      <c r="C24554" s="564"/>
      <c r="D24554" s="209"/>
      <c r="F24554" s="685"/>
    </row>
    <row r="24555" spans="2:6" s="55" customFormat="1" x14ac:dyDescent="0.25">
      <c r="B24555" s="209"/>
      <c r="C24555" s="564"/>
      <c r="D24555" s="209"/>
      <c r="F24555" s="685"/>
    </row>
    <row r="24556" spans="2:6" s="55" customFormat="1" x14ac:dyDescent="0.25">
      <c r="B24556" s="209"/>
      <c r="C24556" s="564"/>
      <c r="D24556" s="209"/>
      <c r="F24556" s="685"/>
    </row>
    <row r="24557" spans="2:6" s="55" customFormat="1" x14ac:dyDescent="0.25">
      <c r="B24557" s="209"/>
      <c r="C24557" s="564"/>
      <c r="D24557" s="209"/>
      <c r="F24557" s="685"/>
    </row>
    <row r="24558" spans="2:6" s="55" customFormat="1" x14ac:dyDescent="0.25">
      <c r="B24558" s="209"/>
      <c r="C24558" s="564"/>
      <c r="D24558" s="209"/>
      <c r="F24558" s="685"/>
    </row>
    <row r="24559" spans="2:6" s="55" customFormat="1" x14ac:dyDescent="0.25">
      <c r="B24559" s="209"/>
      <c r="C24559" s="564"/>
      <c r="D24559" s="209"/>
      <c r="F24559" s="685"/>
    </row>
    <row r="24560" spans="2:6" s="55" customFormat="1" x14ac:dyDescent="0.25">
      <c r="B24560" s="209"/>
      <c r="C24560" s="564"/>
      <c r="D24560" s="209"/>
      <c r="F24560" s="685"/>
    </row>
    <row r="24561" spans="2:6" s="55" customFormat="1" x14ac:dyDescent="0.25">
      <c r="B24561" s="209"/>
      <c r="C24561" s="564"/>
      <c r="D24561" s="209"/>
      <c r="F24561" s="685"/>
    </row>
    <row r="24562" spans="2:6" s="55" customFormat="1" x14ac:dyDescent="0.25">
      <c r="B24562" s="209"/>
      <c r="C24562" s="564"/>
      <c r="D24562" s="209"/>
      <c r="F24562" s="685"/>
    </row>
    <row r="24563" spans="2:6" s="55" customFormat="1" x14ac:dyDescent="0.25">
      <c r="B24563" s="209"/>
      <c r="C24563" s="564"/>
      <c r="D24563" s="209"/>
      <c r="F24563" s="685"/>
    </row>
    <row r="24564" spans="2:6" s="55" customFormat="1" x14ac:dyDescent="0.25">
      <c r="B24564" s="209"/>
      <c r="C24564" s="564"/>
      <c r="D24564" s="209"/>
      <c r="F24564" s="685"/>
    </row>
    <row r="24565" spans="2:6" s="55" customFormat="1" x14ac:dyDescent="0.25">
      <c r="B24565" s="209"/>
      <c r="C24565" s="564"/>
      <c r="D24565" s="209"/>
      <c r="F24565" s="685"/>
    </row>
    <row r="24566" spans="2:6" s="55" customFormat="1" x14ac:dyDescent="0.25">
      <c r="B24566" s="209"/>
      <c r="C24566" s="564"/>
      <c r="D24566" s="209"/>
      <c r="F24566" s="685"/>
    </row>
    <row r="24567" spans="2:6" s="55" customFormat="1" x14ac:dyDescent="0.25">
      <c r="B24567" s="209"/>
      <c r="C24567" s="564"/>
      <c r="D24567" s="209"/>
      <c r="F24567" s="685"/>
    </row>
    <row r="24568" spans="2:6" s="55" customFormat="1" x14ac:dyDescent="0.25">
      <c r="B24568" s="209"/>
      <c r="C24568" s="564"/>
      <c r="D24568" s="209"/>
      <c r="F24568" s="685"/>
    </row>
    <row r="24569" spans="2:6" s="55" customFormat="1" x14ac:dyDescent="0.25">
      <c r="B24569" s="209"/>
      <c r="C24569" s="564"/>
      <c r="D24569" s="209"/>
      <c r="F24569" s="685"/>
    </row>
    <row r="24570" spans="2:6" s="55" customFormat="1" x14ac:dyDescent="0.25">
      <c r="B24570" s="209"/>
      <c r="C24570" s="564"/>
      <c r="D24570" s="209"/>
      <c r="F24570" s="685"/>
    </row>
    <row r="24571" spans="2:6" s="55" customFormat="1" x14ac:dyDescent="0.25">
      <c r="B24571" s="209"/>
      <c r="C24571" s="564"/>
      <c r="D24571" s="209"/>
      <c r="F24571" s="685"/>
    </row>
    <row r="24572" spans="2:6" s="55" customFormat="1" x14ac:dyDescent="0.25">
      <c r="B24572" s="209"/>
      <c r="C24572" s="564"/>
      <c r="D24572" s="209"/>
      <c r="F24572" s="685"/>
    </row>
    <row r="24573" spans="2:6" s="55" customFormat="1" x14ac:dyDescent="0.25">
      <c r="B24573" s="209"/>
      <c r="C24573" s="564"/>
      <c r="D24573" s="209"/>
      <c r="F24573" s="685"/>
    </row>
    <row r="24574" spans="2:6" s="55" customFormat="1" x14ac:dyDescent="0.25">
      <c r="B24574" s="209"/>
      <c r="C24574" s="564"/>
      <c r="D24574" s="209"/>
      <c r="F24574" s="685"/>
    </row>
    <row r="24575" spans="2:6" s="55" customFormat="1" x14ac:dyDescent="0.25">
      <c r="B24575" s="209"/>
      <c r="C24575" s="564"/>
      <c r="D24575" s="209"/>
      <c r="F24575" s="685"/>
    </row>
    <row r="24576" spans="2:6" s="55" customFormat="1" x14ac:dyDescent="0.25">
      <c r="B24576" s="209"/>
      <c r="C24576" s="564"/>
      <c r="D24576" s="209"/>
      <c r="F24576" s="685"/>
    </row>
    <row r="24577" spans="2:6" s="55" customFormat="1" x14ac:dyDescent="0.25">
      <c r="B24577" s="209"/>
      <c r="C24577" s="564"/>
      <c r="D24577" s="209"/>
      <c r="F24577" s="685"/>
    </row>
    <row r="24578" spans="2:6" s="55" customFormat="1" x14ac:dyDescent="0.25">
      <c r="B24578" s="209"/>
      <c r="C24578" s="564"/>
      <c r="D24578" s="209"/>
      <c r="F24578" s="685"/>
    </row>
    <row r="24579" spans="2:6" s="55" customFormat="1" x14ac:dyDescent="0.25">
      <c r="B24579" s="209"/>
      <c r="C24579" s="564"/>
      <c r="D24579" s="209"/>
      <c r="F24579" s="685"/>
    </row>
    <row r="24580" spans="2:6" s="55" customFormat="1" x14ac:dyDescent="0.25">
      <c r="B24580" s="209"/>
      <c r="C24580" s="564"/>
      <c r="D24580" s="209"/>
      <c r="F24580" s="685"/>
    </row>
    <row r="24581" spans="2:6" s="55" customFormat="1" x14ac:dyDescent="0.25">
      <c r="B24581" s="209"/>
      <c r="C24581" s="564"/>
      <c r="D24581" s="209"/>
      <c r="F24581" s="685"/>
    </row>
    <row r="24582" spans="2:6" s="55" customFormat="1" x14ac:dyDescent="0.25">
      <c r="B24582" s="209"/>
      <c r="C24582" s="564"/>
      <c r="D24582" s="209"/>
      <c r="F24582" s="685"/>
    </row>
    <row r="24583" spans="2:6" s="55" customFormat="1" x14ac:dyDescent="0.25">
      <c r="B24583" s="209"/>
      <c r="C24583" s="564"/>
      <c r="D24583" s="209"/>
      <c r="F24583" s="685"/>
    </row>
    <row r="24584" spans="2:6" s="55" customFormat="1" x14ac:dyDescent="0.25">
      <c r="B24584" s="209"/>
      <c r="C24584" s="564"/>
      <c r="D24584" s="209"/>
      <c r="F24584" s="685"/>
    </row>
    <row r="24585" spans="2:6" s="55" customFormat="1" x14ac:dyDescent="0.25">
      <c r="B24585" s="209"/>
      <c r="C24585" s="564"/>
      <c r="D24585" s="209"/>
      <c r="F24585" s="685"/>
    </row>
    <row r="24586" spans="2:6" s="55" customFormat="1" x14ac:dyDescent="0.25">
      <c r="B24586" s="209"/>
      <c r="C24586" s="564"/>
      <c r="D24586" s="209"/>
      <c r="F24586" s="685"/>
    </row>
    <row r="24587" spans="2:6" s="55" customFormat="1" x14ac:dyDescent="0.25">
      <c r="B24587" s="209"/>
      <c r="C24587" s="564"/>
      <c r="D24587" s="209"/>
      <c r="F24587" s="685"/>
    </row>
    <row r="24588" spans="2:6" s="55" customFormat="1" x14ac:dyDescent="0.25">
      <c r="B24588" s="209"/>
      <c r="C24588" s="564"/>
      <c r="D24588" s="209"/>
      <c r="F24588" s="685"/>
    </row>
    <row r="24589" spans="2:6" s="55" customFormat="1" x14ac:dyDescent="0.25">
      <c r="B24589" s="209"/>
      <c r="C24589" s="564"/>
      <c r="D24589" s="209"/>
      <c r="F24589" s="685"/>
    </row>
    <row r="24590" spans="2:6" s="55" customFormat="1" x14ac:dyDescent="0.25">
      <c r="B24590" s="209"/>
      <c r="C24590" s="564"/>
      <c r="D24590" s="209"/>
      <c r="F24590" s="685"/>
    </row>
    <row r="24591" spans="2:6" s="55" customFormat="1" x14ac:dyDescent="0.25">
      <c r="B24591" s="209"/>
      <c r="C24591" s="564"/>
      <c r="D24591" s="209"/>
      <c r="F24591" s="685"/>
    </row>
    <row r="24592" spans="2:6" s="55" customFormat="1" x14ac:dyDescent="0.25">
      <c r="B24592" s="209"/>
      <c r="C24592" s="564"/>
      <c r="D24592" s="209"/>
      <c r="F24592" s="685"/>
    </row>
    <row r="24593" spans="2:6" s="55" customFormat="1" x14ac:dyDescent="0.25">
      <c r="B24593" s="209"/>
      <c r="C24593" s="564"/>
      <c r="D24593" s="209"/>
      <c r="F24593" s="685"/>
    </row>
    <row r="24594" spans="2:6" s="55" customFormat="1" x14ac:dyDescent="0.25">
      <c r="B24594" s="209"/>
      <c r="C24594" s="564"/>
      <c r="D24594" s="209"/>
      <c r="F24594" s="685"/>
    </row>
    <row r="24595" spans="2:6" s="55" customFormat="1" x14ac:dyDescent="0.25">
      <c r="B24595" s="209"/>
      <c r="C24595" s="564"/>
      <c r="D24595" s="209"/>
      <c r="F24595" s="685"/>
    </row>
    <row r="24596" spans="2:6" s="55" customFormat="1" x14ac:dyDescent="0.25">
      <c r="B24596" s="209"/>
      <c r="C24596" s="564"/>
      <c r="D24596" s="209"/>
      <c r="F24596" s="685"/>
    </row>
    <row r="24597" spans="2:6" s="55" customFormat="1" x14ac:dyDescent="0.25">
      <c r="B24597" s="209"/>
      <c r="C24597" s="564"/>
      <c r="D24597" s="209"/>
      <c r="F24597" s="685"/>
    </row>
    <row r="24598" spans="2:6" s="55" customFormat="1" x14ac:dyDescent="0.25">
      <c r="B24598" s="209"/>
      <c r="C24598" s="564"/>
      <c r="D24598" s="209"/>
      <c r="F24598" s="685"/>
    </row>
    <row r="24599" spans="2:6" s="55" customFormat="1" x14ac:dyDescent="0.25">
      <c r="B24599" s="209"/>
      <c r="C24599" s="564"/>
      <c r="D24599" s="209"/>
      <c r="F24599" s="685"/>
    </row>
    <row r="24600" spans="2:6" s="55" customFormat="1" x14ac:dyDescent="0.25">
      <c r="B24600" s="209"/>
      <c r="C24600" s="564"/>
      <c r="D24600" s="209"/>
      <c r="F24600" s="685"/>
    </row>
    <row r="24601" spans="2:6" s="55" customFormat="1" x14ac:dyDescent="0.25">
      <c r="B24601" s="209"/>
      <c r="C24601" s="564"/>
      <c r="D24601" s="209"/>
      <c r="F24601" s="685"/>
    </row>
    <row r="24602" spans="2:6" s="55" customFormat="1" x14ac:dyDescent="0.25">
      <c r="B24602" s="209"/>
      <c r="C24602" s="564"/>
      <c r="D24602" s="209"/>
      <c r="F24602" s="685"/>
    </row>
    <row r="24603" spans="2:6" s="55" customFormat="1" x14ac:dyDescent="0.25">
      <c r="B24603" s="209"/>
      <c r="C24603" s="564"/>
      <c r="D24603" s="209"/>
      <c r="F24603" s="685"/>
    </row>
    <row r="24604" spans="2:6" s="55" customFormat="1" x14ac:dyDescent="0.25">
      <c r="B24604" s="209"/>
      <c r="C24604" s="564"/>
      <c r="D24604" s="209"/>
      <c r="F24604" s="685"/>
    </row>
    <row r="24605" spans="2:6" s="55" customFormat="1" x14ac:dyDescent="0.25">
      <c r="B24605" s="209"/>
      <c r="C24605" s="564"/>
      <c r="D24605" s="209"/>
      <c r="F24605" s="685"/>
    </row>
    <row r="24606" spans="2:6" s="55" customFormat="1" x14ac:dyDescent="0.25">
      <c r="B24606" s="209"/>
      <c r="C24606" s="564"/>
      <c r="D24606" s="209"/>
      <c r="F24606" s="685"/>
    </row>
    <row r="24607" spans="2:6" s="55" customFormat="1" x14ac:dyDescent="0.25">
      <c r="B24607" s="209"/>
      <c r="C24607" s="564"/>
      <c r="D24607" s="209"/>
      <c r="F24607" s="685"/>
    </row>
    <row r="24608" spans="2:6" s="55" customFormat="1" x14ac:dyDescent="0.25">
      <c r="B24608" s="209"/>
      <c r="C24608" s="564"/>
      <c r="D24608" s="209"/>
      <c r="F24608" s="685"/>
    </row>
    <row r="24609" spans="2:6" s="55" customFormat="1" x14ac:dyDescent="0.25">
      <c r="B24609" s="209"/>
      <c r="C24609" s="564"/>
      <c r="D24609" s="209"/>
      <c r="F24609" s="685"/>
    </row>
    <row r="24610" spans="2:6" s="55" customFormat="1" x14ac:dyDescent="0.25">
      <c r="B24610" s="209"/>
      <c r="C24610" s="564"/>
      <c r="D24610" s="209"/>
      <c r="F24610" s="685"/>
    </row>
    <row r="24611" spans="2:6" s="55" customFormat="1" x14ac:dyDescent="0.25">
      <c r="B24611" s="209"/>
      <c r="C24611" s="564"/>
      <c r="D24611" s="209"/>
      <c r="F24611" s="685"/>
    </row>
    <row r="24612" spans="2:6" s="55" customFormat="1" x14ac:dyDescent="0.25">
      <c r="B24612" s="209"/>
      <c r="C24612" s="564"/>
      <c r="D24612" s="209"/>
      <c r="F24612" s="685"/>
    </row>
    <row r="24613" spans="2:6" s="55" customFormat="1" x14ac:dyDescent="0.25">
      <c r="B24613" s="209"/>
      <c r="C24613" s="564"/>
      <c r="D24613" s="209"/>
      <c r="F24613" s="685"/>
    </row>
    <row r="24614" spans="2:6" s="55" customFormat="1" x14ac:dyDescent="0.25">
      <c r="B24614" s="209"/>
      <c r="C24614" s="564"/>
      <c r="D24614" s="209"/>
      <c r="F24614" s="685"/>
    </row>
    <row r="24615" spans="2:6" s="55" customFormat="1" x14ac:dyDescent="0.25">
      <c r="B24615" s="209"/>
      <c r="C24615" s="564"/>
      <c r="D24615" s="209"/>
      <c r="F24615" s="685"/>
    </row>
    <row r="24616" spans="2:6" s="55" customFormat="1" x14ac:dyDescent="0.25">
      <c r="B24616" s="209"/>
      <c r="C24616" s="564"/>
      <c r="D24616" s="209"/>
      <c r="F24616" s="685"/>
    </row>
    <row r="24617" spans="2:6" s="55" customFormat="1" x14ac:dyDescent="0.25">
      <c r="B24617" s="209"/>
      <c r="C24617" s="564"/>
      <c r="D24617" s="209"/>
      <c r="F24617" s="685"/>
    </row>
    <row r="24618" spans="2:6" s="55" customFormat="1" x14ac:dyDescent="0.25">
      <c r="B24618" s="209"/>
      <c r="C24618" s="564"/>
      <c r="D24618" s="209"/>
      <c r="F24618" s="685"/>
    </row>
    <row r="24619" spans="2:6" s="55" customFormat="1" x14ac:dyDescent="0.25">
      <c r="B24619" s="209"/>
      <c r="C24619" s="564"/>
      <c r="D24619" s="209"/>
      <c r="F24619" s="685"/>
    </row>
    <row r="24620" spans="2:6" s="55" customFormat="1" x14ac:dyDescent="0.25">
      <c r="B24620" s="209"/>
      <c r="C24620" s="564"/>
      <c r="D24620" s="209"/>
      <c r="F24620" s="685"/>
    </row>
    <row r="24621" spans="2:6" s="55" customFormat="1" x14ac:dyDescent="0.25">
      <c r="B24621" s="209"/>
      <c r="C24621" s="564"/>
      <c r="D24621" s="209"/>
      <c r="F24621" s="685"/>
    </row>
    <row r="24622" spans="2:6" s="55" customFormat="1" x14ac:dyDescent="0.25">
      <c r="B24622" s="209"/>
      <c r="C24622" s="564"/>
      <c r="D24622" s="209"/>
      <c r="F24622" s="685"/>
    </row>
    <row r="24623" spans="2:6" s="55" customFormat="1" x14ac:dyDescent="0.25">
      <c r="B24623" s="209"/>
      <c r="C24623" s="564"/>
      <c r="D24623" s="209"/>
      <c r="F24623" s="685"/>
    </row>
    <row r="24624" spans="2:6" s="55" customFormat="1" x14ac:dyDescent="0.25">
      <c r="B24624" s="209"/>
      <c r="C24624" s="564"/>
      <c r="D24624" s="209"/>
      <c r="F24624" s="685"/>
    </row>
    <row r="24625" spans="2:6" s="55" customFormat="1" x14ac:dyDescent="0.25">
      <c r="B24625" s="209"/>
      <c r="C24625" s="564"/>
      <c r="D24625" s="209"/>
      <c r="F24625" s="685"/>
    </row>
    <row r="24626" spans="2:6" s="55" customFormat="1" x14ac:dyDescent="0.25">
      <c r="B24626" s="209"/>
      <c r="C24626" s="564"/>
      <c r="D24626" s="209"/>
      <c r="F24626" s="685"/>
    </row>
    <row r="24627" spans="2:6" s="55" customFormat="1" x14ac:dyDescent="0.25">
      <c r="B24627" s="209"/>
      <c r="C24627" s="564"/>
      <c r="D24627" s="209"/>
      <c r="F24627" s="685"/>
    </row>
    <row r="24628" spans="2:6" s="55" customFormat="1" x14ac:dyDescent="0.25">
      <c r="B24628" s="209"/>
      <c r="C24628" s="564"/>
      <c r="D24628" s="209"/>
      <c r="F24628" s="685"/>
    </row>
    <row r="24629" spans="2:6" s="55" customFormat="1" x14ac:dyDescent="0.25">
      <c r="B24629" s="209"/>
      <c r="C24629" s="564"/>
      <c r="D24629" s="209"/>
      <c r="F24629" s="685"/>
    </row>
    <row r="24630" spans="2:6" s="55" customFormat="1" x14ac:dyDescent="0.25">
      <c r="B24630" s="209"/>
      <c r="C24630" s="564"/>
      <c r="D24630" s="209"/>
      <c r="F24630" s="685"/>
    </row>
    <row r="24631" spans="2:6" s="55" customFormat="1" x14ac:dyDescent="0.25">
      <c r="B24631" s="209"/>
      <c r="C24631" s="564"/>
      <c r="D24631" s="209"/>
      <c r="F24631" s="685"/>
    </row>
    <row r="24632" spans="2:6" s="55" customFormat="1" x14ac:dyDescent="0.25">
      <c r="B24632" s="209"/>
      <c r="C24632" s="564"/>
      <c r="D24632" s="209"/>
      <c r="F24632" s="685"/>
    </row>
    <row r="24633" spans="2:6" s="55" customFormat="1" x14ac:dyDescent="0.25">
      <c r="B24633" s="209"/>
      <c r="C24633" s="564"/>
      <c r="D24633" s="209"/>
      <c r="F24633" s="685"/>
    </row>
    <row r="24634" spans="2:6" s="55" customFormat="1" x14ac:dyDescent="0.25">
      <c r="B24634" s="209"/>
      <c r="C24634" s="564"/>
      <c r="D24634" s="209"/>
      <c r="F24634" s="685"/>
    </row>
    <row r="24635" spans="2:6" s="55" customFormat="1" x14ac:dyDescent="0.25">
      <c r="B24635" s="209"/>
      <c r="C24635" s="564"/>
      <c r="D24635" s="209"/>
      <c r="F24635" s="685"/>
    </row>
    <row r="24636" spans="2:6" s="55" customFormat="1" x14ac:dyDescent="0.25">
      <c r="B24636" s="209"/>
      <c r="C24636" s="564"/>
      <c r="D24636" s="209"/>
      <c r="F24636" s="685"/>
    </row>
    <row r="24637" spans="2:6" s="55" customFormat="1" x14ac:dyDescent="0.25">
      <c r="B24637" s="209"/>
      <c r="C24637" s="564"/>
      <c r="D24637" s="209"/>
      <c r="F24637" s="685"/>
    </row>
    <row r="24638" spans="2:6" s="55" customFormat="1" x14ac:dyDescent="0.25">
      <c r="B24638" s="209"/>
      <c r="C24638" s="564"/>
      <c r="D24638" s="209"/>
      <c r="F24638" s="685"/>
    </row>
    <row r="24639" spans="2:6" s="55" customFormat="1" x14ac:dyDescent="0.25">
      <c r="B24639" s="209"/>
      <c r="C24639" s="564"/>
      <c r="D24639" s="209"/>
      <c r="F24639" s="685"/>
    </row>
    <row r="24640" spans="2:6" s="55" customFormat="1" x14ac:dyDescent="0.25">
      <c r="B24640" s="209"/>
      <c r="C24640" s="564"/>
      <c r="D24640" s="209"/>
      <c r="F24640" s="685"/>
    </row>
    <row r="24641" spans="2:6" s="55" customFormat="1" x14ac:dyDescent="0.25">
      <c r="B24641" s="209"/>
      <c r="C24641" s="564"/>
      <c r="D24641" s="209"/>
      <c r="F24641" s="685"/>
    </row>
    <row r="24642" spans="2:6" s="55" customFormat="1" x14ac:dyDescent="0.25">
      <c r="B24642" s="209"/>
      <c r="C24642" s="564"/>
      <c r="D24642" s="209"/>
      <c r="F24642" s="685"/>
    </row>
    <row r="24643" spans="2:6" s="55" customFormat="1" x14ac:dyDescent="0.25">
      <c r="B24643" s="209"/>
      <c r="C24643" s="564"/>
      <c r="D24643" s="209"/>
      <c r="F24643" s="685"/>
    </row>
    <row r="24644" spans="2:6" s="55" customFormat="1" x14ac:dyDescent="0.25">
      <c r="B24644" s="209"/>
      <c r="C24644" s="564"/>
      <c r="D24644" s="209"/>
      <c r="F24644" s="685"/>
    </row>
    <row r="24645" spans="2:6" s="55" customFormat="1" x14ac:dyDescent="0.25">
      <c r="B24645" s="209"/>
      <c r="C24645" s="564"/>
      <c r="D24645" s="209"/>
      <c r="F24645" s="685"/>
    </row>
    <row r="24646" spans="2:6" s="55" customFormat="1" x14ac:dyDescent="0.25">
      <c r="B24646" s="209"/>
      <c r="C24646" s="564"/>
      <c r="D24646" s="209"/>
      <c r="F24646" s="685"/>
    </row>
    <row r="24647" spans="2:6" s="55" customFormat="1" x14ac:dyDescent="0.25">
      <c r="B24647" s="209"/>
      <c r="C24647" s="564"/>
      <c r="D24647" s="209"/>
      <c r="F24647" s="685"/>
    </row>
    <row r="24648" spans="2:6" s="55" customFormat="1" x14ac:dyDescent="0.25">
      <c r="B24648" s="209"/>
      <c r="C24648" s="564"/>
      <c r="D24648" s="209"/>
      <c r="F24648" s="685"/>
    </row>
    <row r="24649" spans="2:6" s="55" customFormat="1" x14ac:dyDescent="0.25">
      <c r="B24649" s="209"/>
      <c r="C24649" s="564"/>
      <c r="D24649" s="209"/>
      <c r="F24649" s="685"/>
    </row>
    <row r="24650" spans="2:6" s="55" customFormat="1" x14ac:dyDescent="0.25">
      <c r="B24650" s="209"/>
      <c r="C24650" s="564"/>
      <c r="D24650" s="209"/>
      <c r="F24650" s="685"/>
    </row>
    <row r="24651" spans="2:6" s="55" customFormat="1" x14ac:dyDescent="0.25">
      <c r="B24651" s="209"/>
      <c r="C24651" s="564"/>
      <c r="D24651" s="209"/>
      <c r="F24651" s="685"/>
    </row>
    <row r="24652" spans="2:6" s="55" customFormat="1" x14ac:dyDescent="0.25">
      <c r="B24652" s="209"/>
      <c r="C24652" s="564"/>
      <c r="D24652" s="209"/>
      <c r="F24652" s="685"/>
    </row>
    <row r="24653" spans="2:6" s="55" customFormat="1" x14ac:dyDescent="0.25">
      <c r="B24653" s="209"/>
      <c r="C24653" s="564"/>
      <c r="D24653" s="209"/>
      <c r="F24653" s="685"/>
    </row>
    <row r="24654" spans="2:6" s="55" customFormat="1" x14ac:dyDescent="0.25">
      <c r="B24654" s="209"/>
      <c r="C24654" s="564"/>
      <c r="D24654" s="209"/>
      <c r="F24654" s="685"/>
    </row>
    <row r="24655" spans="2:6" s="55" customFormat="1" x14ac:dyDescent="0.25">
      <c r="B24655" s="209"/>
      <c r="C24655" s="564"/>
      <c r="D24655" s="209"/>
      <c r="F24655" s="685"/>
    </row>
    <row r="24656" spans="2:6" s="55" customFormat="1" x14ac:dyDescent="0.25">
      <c r="B24656" s="209"/>
      <c r="C24656" s="564"/>
      <c r="D24656" s="209"/>
      <c r="F24656" s="685"/>
    </row>
    <row r="24657" spans="2:6" s="55" customFormat="1" x14ac:dyDescent="0.25">
      <c r="B24657" s="209"/>
      <c r="C24657" s="564"/>
      <c r="D24657" s="209"/>
      <c r="F24657" s="685"/>
    </row>
    <row r="24658" spans="2:6" s="55" customFormat="1" x14ac:dyDescent="0.25">
      <c r="B24658" s="209"/>
      <c r="C24658" s="564"/>
      <c r="D24658" s="209"/>
      <c r="F24658" s="685"/>
    </row>
    <row r="24659" spans="2:6" s="55" customFormat="1" x14ac:dyDescent="0.25">
      <c r="B24659" s="209"/>
      <c r="C24659" s="564"/>
      <c r="D24659" s="209"/>
      <c r="F24659" s="685"/>
    </row>
    <row r="24660" spans="2:6" s="55" customFormat="1" x14ac:dyDescent="0.25">
      <c r="B24660" s="209"/>
      <c r="C24660" s="564"/>
      <c r="D24660" s="209"/>
      <c r="F24660" s="685"/>
    </row>
    <row r="24661" spans="2:6" s="55" customFormat="1" x14ac:dyDescent="0.25">
      <c r="B24661" s="209"/>
      <c r="C24661" s="564"/>
      <c r="D24661" s="209"/>
      <c r="F24661" s="685"/>
    </row>
    <row r="24662" spans="2:6" s="55" customFormat="1" x14ac:dyDescent="0.25">
      <c r="B24662" s="209"/>
      <c r="C24662" s="564"/>
      <c r="D24662" s="209"/>
      <c r="F24662" s="685"/>
    </row>
    <row r="24663" spans="2:6" s="55" customFormat="1" x14ac:dyDescent="0.25">
      <c r="B24663" s="209"/>
      <c r="C24663" s="564"/>
      <c r="D24663" s="209"/>
      <c r="F24663" s="685"/>
    </row>
    <row r="24664" spans="2:6" s="55" customFormat="1" x14ac:dyDescent="0.25">
      <c r="B24664" s="209"/>
      <c r="C24664" s="564"/>
      <c r="D24664" s="209"/>
      <c r="F24664" s="685"/>
    </row>
    <row r="24665" spans="2:6" s="55" customFormat="1" x14ac:dyDescent="0.25">
      <c r="B24665" s="209"/>
      <c r="C24665" s="564"/>
      <c r="D24665" s="209"/>
      <c r="F24665" s="685"/>
    </row>
    <row r="24666" spans="2:6" s="55" customFormat="1" x14ac:dyDescent="0.25">
      <c r="B24666" s="209"/>
      <c r="C24666" s="564"/>
      <c r="D24666" s="209"/>
      <c r="F24666" s="685"/>
    </row>
    <row r="24667" spans="2:6" s="55" customFormat="1" x14ac:dyDescent="0.25">
      <c r="B24667" s="209"/>
      <c r="C24667" s="564"/>
      <c r="D24667" s="209"/>
      <c r="F24667" s="685"/>
    </row>
    <row r="24668" spans="2:6" s="55" customFormat="1" x14ac:dyDescent="0.25">
      <c r="B24668" s="209"/>
      <c r="C24668" s="564"/>
      <c r="D24668" s="209"/>
      <c r="F24668" s="685"/>
    </row>
    <row r="24669" spans="2:6" s="55" customFormat="1" x14ac:dyDescent="0.25">
      <c r="B24669" s="209"/>
      <c r="C24669" s="564"/>
      <c r="D24669" s="209"/>
      <c r="F24669" s="685"/>
    </row>
    <row r="24670" spans="2:6" s="55" customFormat="1" x14ac:dyDescent="0.25">
      <c r="B24670" s="209"/>
      <c r="C24670" s="564"/>
      <c r="D24670" s="209"/>
      <c r="F24670" s="685"/>
    </row>
    <row r="24671" spans="2:6" s="55" customFormat="1" x14ac:dyDescent="0.25">
      <c r="B24671" s="209"/>
      <c r="C24671" s="564"/>
      <c r="D24671" s="209"/>
      <c r="F24671" s="685"/>
    </row>
    <row r="24672" spans="2:6" s="55" customFormat="1" x14ac:dyDescent="0.25">
      <c r="B24672" s="209"/>
      <c r="C24672" s="564"/>
      <c r="D24672" s="209"/>
      <c r="F24672" s="685"/>
    </row>
    <row r="24673" spans="2:6" s="55" customFormat="1" x14ac:dyDescent="0.25">
      <c r="B24673" s="209"/>
      <c r="C24673" s="564"/>
      <c r="D24673" s="209"/>
      <c r="F24673" s="685"/>
    </row>
    <row r="24674" spans="2:6" s="55" customFormat="1" x14ac:dyDescent="0.25">
      <c r="B24674" s="209"/>
      <c r="C24674" s="564"/>
      <c r="D24674" s="209"/>
      <c r="F24674" s="685"/>
    </row>
    <row r="24675" spans="2:6" s="55" customFormat="1" x14ac:dyDescent="0.25">
      <c r="B24675" s="209"/>
      <c r="C24675" s="564"/>
      <c r="D24675" s="209"/>
      <c r="F24675" s="685"/>
    </row>
    <row r="24676" spans="2:6" s="55" customFormat="1" x14ac:dyDescent="0.25">
      <c r="B24676" s="209"/>
      <c r="C24676" s="564"/>
      <c r="D24676" s="209"/>
      <c r="F24676" s="685"/>
    </row>
    <row r="24677" spans="2:6" s="55" customFormat="1" x14ac:dyDescent="0.25">
      <c r="B24677" s="209"/>
      <c r="C24677" s="564"/>
      <c r="D24677" s="209"/>
      <c r="F24677" s="685"/>
    </row>
    <row r="24678" spans="2:6" s="55" customFormat="1" x14ac:dyDescent="0.25">
      <c r="B24678" s="209"/>
      <c r="C24678" s="564"/>
      <c r="D24678" s="209"/>
      <c r="F24678" s="685"/>
    </row>
    <row r="24679" spans="2:6" s="55" customFormat="1" x14ac:dyDescent="0.25">
      <c r="B24679" s="209"/>
      <c r="C24679" s="564"/>
      <c r="D24679" s="209"/>
      <c r="F24679" s="685"/>
    </row>
    <row r="24680" spans="2:6" s="55" customFormat="1" x14ac:dyDescent="0.25">
      <c r="B24680" s="209"/>
      <c r="C24680" s="564"/>
      <c r="D24680" s="209"/>
      <c r="F24680" s="685"/>
    </row>
    <row r="24681" spans="2:6" s="55" customFormat="1" x14ac:dyDescent="0.25">
      <c r="B24681" s="209"/>
      <c r="C24681" s="564"/>
      <c r="D24681" s="209"/>
      <c r="F24681" s="685"/>
    </row>
    <row r="24682" spans="2:6" s="55" customFormat="1" x14ac:dyDescent="0.25">
      <c r="B24682" s="209"/>
      <c r="C24682" s="564"/>
      <c r="D24682" s="209"/>
      <c r="F24682" s="685"/>
    </row>
    <row r="24683" spans="2:6" s="55" customFormat="1" x14ac:dyDescent="0.25">
      <c r="B24683" s="209"/>
      <c r="C24683" s="564"/>
      <c r="D24683" s="209"/>
      <c r="F24683" s="685"/>
    </row>
    <row r="24684" spans="2:6" s="55" customFormat="1" x14ac:dyDescent="0.25">
      <c r="B24684" s="209"/>
      <c r="C24684" s="564"/>
      <c r="D24684" s="209"/>
      <c r="F24684" s="685"/>
    </row>
    <row r="24685" spans="2:6" s="55" customFormat="1" x14ac:dyDescent="0.25">
      <c r="B24685" s="209"/>
      <c r="C24685" s="564"/>
      <c r="D24685" s="209"/>
      <c r="F24685" s="685"/>
    </row>
    <row r="24686" spans="2:6" s="55" customFormat="1" x14ac:dyDescent="0.25">
      <c r="B24686" s="209"/>
      <c r="C24686" s="564"/>
      <c r="D24686" s="209"/>
      <c r="F24686" s="685"/>
    </row>
    <row r="24687" spans="2:6" s="55" customFormat="1" x14ac:dyDescent="0.25">
      <c r="B24687" s="209"/>
      <c r="C24687" s="564"/>
      <c r="D24687" s="209"/>
      <c r="F24687" s="685"/>
    </row>
    <row r="24688" spans="2:6" s="55" customFormat="1" x14ac:dyDescent="0.25">
      <c r="B24688" s="209"/>
      <c r="C24688" s="564"/>
      <c r="D24688" s="209"/>
      <c r="F24688" s="685"/>
    </row>
    <row r="24689" spans="2:6" s="55" customFormat="1" x14ac:dyDescent="0.25">
      <c r="B24689" s="209"/>
      <c r="C24689" s="564"/>
      <c r="D24689" s="209"/>
      <c r="F24689" s="685"/>
    </row>
    <row r="24690" spans="2:6" s="55" customFormat="1" x14ac:dyDescent="0.25">
      <c r="B24690" s="209"/>
      <c r="C24690" s="564"/>
      <c r="D24690" s="209"/>
      <c r="F24690" s="685"/>
    </row>
    <row r="24691" spans="2:6" s="55" customFormat="1" x14ac:dyDescent="0.25">
      <c r="B24691" s="209"/>
      <c r="C24691" s="564"/>
      <c r="D24691" s="209"/>
      <c r="F24691" s="685"/>
    </row>
    <row r="24692" spans="2:6" s="55" customFormat="1" x14ac:dyDescent="0.25">
      <c r="B24692" s="209"/>
      <c r="C24692" s="564"/>
      <c r="D24692" s="209"/>
      <c r="F24692" s="685"/>
    </row>
    <row r="24693" spans="2:6" s="55" customFormat="1" x14ac:dyDescent="0.25">
      <c r="B24693" s="209"/>
      <c r="C24693" s="564"/>
      <c r="D24693" s="209"/>
      <c r="F24693" s="685"/>
    </row>
    <row r="24694" spans="2:6" s="55" customFormat="1" x14ac:dyDescent="0.25">
      <c r="B24694" s="209"/>
      <c r="C24694" s="564"/>
      <c r="D24694" s="209"/>
      <c r="F24694" s="685"/>
    </row>
    <row r="24695" spans="2:6" s="55" customFormat="1" x14ac:dyDescent="0.25">
      <c r="B24695" s="209"/>
      <c r="C24695" s="564"/>
      <c r="D24695" s="209"/>
      <c r="F24695" s="685"/>
    </row>
    <row r="24696" spans="2:6" s="55" customFormat="1" x14ac:dyDescent="0.25">
      <c r="B24696" s="209"/>
      <c r="C24696" s="564"/>
      <c r="D24696" s="209"/>
      <c r="F24696" s="685"/>
    </row>
    <row r="24697" spans="2:6" s="55" customFormat="1" x14ac:dyDescent="0.25">
      <c r="B24697" s="209"/>
      <c r="C24697" s="564"/>
      <c r="D24697" s="209"/>
      <c r="F24697" s="685"/>
    </row>
    <row r="24698" spans="2:6" s="55" customFormat="1" x14ac:dyDescent="0.25">
      <c r="B24698" s="209"/>
      <c r="C24698" s="564"/>
      <c r="D24698" s="209"/>
      <c r="F24698" s="685"/>
    </row>
    <row r="24699" spans="2:6" s="55" customFormat="1" x14ac:dyDescent="0.25">
      <c r="B24699" s="209"/>
      <c r="C24699" s="564"/>
      <c r="D24699" s="209"/>
      <c r="F24699" s="685"/>
    </row>
    <row r="24700" spans="2:6" s="55" customFormat="1" x14ac:dyDescent="0.25">
      <c r="B24700" s="209"/>
      <c r="C24700" s="564"/>
      <c r="D24700" s="209"/>
      <c r="F24700" s="685"/>
    </row>
    <row r="24701" spans="2:6" s="55" customFormat="1" x14ac:dyDescent="0.25">
      <c r="B24701" s="209"/>
      <c r="C24701" s="564"/>
      <c r="D24701" s="209"/>
      <c r="F24701" s="685"/>
    </row>
    <row r="24702" spans="2:6" s="55" customFormat="1" x14ac:dyDescent="0.25">
      <c r="B24702" s="209"/>
      <c r="C24702" s="564"/>
      <c r="D24702" s="209"/>
      <c r="F24702" s="685"/>
    </row>
    <row r="24703" spans="2:6" s="55" customFormat="1" x14ac:dyDescent="0.25">
      <c r="B24703" s="209"/>
      <c r="C24703" s="564"/>
      <c r="D24703" s="209"/>
      <c r="F24703" s="685"/>
    </row>
    <row r="24704" spans="2:6" s="55" customFormat="1" x14ac:dyDescent="0.25">
      <c r="B24704" s="209"/>
      <c r="C24704" s="564"/>
      <c r="D24704" s="209"/>
      <c r="F24704" s="685"/>
    </row>
    <row r="24705" spans="2:6" s="55" customFormat="1" x14ac:dyDescent="0.25">
      <c r="B24705" s="209"/>
      <c r="C24705" s="564"/>
      <c r="D24705" s="209"/>
      <c r="F24705" s="685"/>
    </row>
    <row r="24706" spans="2:6" s="55" customFormat="1" x14ac:dyDescent="0.25">
      <c r="B24706" s="209"/>
      <c r="C24706" s="564"/>
      <c r="D24706" s="209"/>
      <c r="F24706" s="685"/>
    </row>
    <row r="24707" spans="2:6" s="55" customFormat="1" x14ac:dyDescent="0.25">
      <c r="B24707" s="209"/>
      <c r="C24707" s="564"/>
      <c r="D24707" s="209"/>
      <c r="F24707" s="685"/>
    </row>
    <row r="24708" spans="2:6" s="55" customFormat="1" x14ac:dyDescent="0.25">
      <c r="B24708" s="209"/>
      <c r="C24708" s="564"/>
      <c r="D24708" s="209"/>
      <c r="F24708" s="685"/>
    </row>
    <row r="24709" spans="2:6" s="55" customFormat="1" x14ac:dyDescent="0.25">
      <c r="B24709" s="209"/>
      <c r="C24709" s="564"/>
      <c r="D24709" s="209"/>
      <c r="F24709" s="685"/>
    </row>
    <row r="24710" spans="2:6" s="55" customFormat="1" x14ac:dyDescent="0.25">
      <c r="B24710" s="209"/>
      <c r="C24710" s="564"/>
      <c r="D24710" s="209"/>
      <c r="F24710" s="685"/>
    </row>
    <row r="24711" spans="2:6" s="55" customFormat="1" x14ac:dyDescent="0.25">
      <c r="B24711" s="209"/>
      <c r="C24711" s="564"/>
      <c r="D24711" s="209"/>
      <c r="F24711" s="685"/>
    </row>
    <row r="24712" spans="2:6" s="55" customFormat="1" x14ac:dyDescent="0.25">
      <c r="B24712" s="209"/>
      <c r="C24712" s="564"/>
      <c r="D24712" s="209"/>
      <c r="F24712" s="685"/>
    </row>
    <row r="24713" spans="2:6" s="55" customFormat="1" x14ac:dyDescent="0.25">
      <c r="B24713" s="209"/>
      <c r="C24713" s="564"/>
      <c r="D24713" s="209"/>
      <c r="F24713" s="685"/>
    </row>
    <row r="24714" spans="2:6" s="55" customFormat="1" x14ac:dyDescent="0.25">
      <c r="B24714" s="209"/>
      <c r="C24714" s="564"/>
      <c r="D24714" s="209"/>
      <c r="F24714" s="685"/>
    </row>
    <row r="24715" spans="2:6" s="55" customFormat="1" x14ac:dyDescent="0.25">
      <c r="B24715" s="209"/>
      <c r="C24715" s="564"/>
      <c r="D24715" s="209"/>
      <c r="F24715" s="685"/>
    </row>
    <row r="24716" spans="2:6" s="55" customFormat="1" x14ac:dyDescent="0.25">
      <c r="B24716" s="209"/>
      <c r="C24716" s="564"/>
      <c r="D24716" s="209"/>
      <c r="F24716" s="685"/>
    </row>
    <row r="24717" spans="2:6" s="55" customFormat="1" x14ac:dyDescent="0.25">
      <c r="B24717" s="209"/>
      <c r="C24717" s="564"/>
      <c r="D24717" s="209"/>
      <c r="F24717" s="685"/>
    </row>
    <row r="24718" spans="2:6" s="55" customFormat="1" x14ac:dyDescent="0.25">
      <c r="B24718" s="209"/>
      <c r="C24718" s="564"/>
      <c r="D24718" s="209"/>
      <c r="F24718" s="685"/>
    </row>
    <row r="24719" spans="2:6" s="55" customFormat="1" x14ac:dyDescent="0.25">
      <c r="B24719" s="209"/>
      <c r="C24719" s="564"/>
      <c r="D24719" s="209"/>
      <c r="F24719" s="685"/>
    </row>
    <row r="24720" spans="2:6" s="55" customFormat="1" x14ac:dyDescent="0.25">
      <c r="B24720" s="209"/>
      <c r="C24720" s="564"/>
      <c r="D24720" s="209"/>
      <c r="F24720" s="685"/>
    </row>
    <row r="24721" spans="2:6" s="55" customFormat="1" x14ac:dyDescent="0.25">
      <c r="B24721" s="209"/>
      <c r="C24721" s="564"/>
      <c r="D24721" s="209"/>
      <c r="F24721" s="685"/>
    </row>
    <row r="24722" spans="2:6" s="55" customFormat="1" x14ac:dyDescent="0.25">
      <c r="B24722" s="209"/>
      <c r="C24722" s="564"/>
      <c r="D24722" s="209"/>
      <c r="F24722" s="685"/>
    </row>
    <row r="24723" spans="2:6" s="55" customFormat="1" x14ac:dyDescent="0.25">
      <c r="B24723" s="209"/>
      <c r="C24723" s="564"/>
      <c r="D24723" s="209"/>
      <c r="F24723" s="685"/>
    </row>
    <row r="24724" spans="2:6" s="55" customFormat="1" x14ac:dyDescent="0.25">
      <c r="B24724" s="209"/>
      <c r="C24724" s="564"/>
      <c r="D24724" s="209"/>
      <c r="F24724" s="685"/>
    </row>
    <row r="24725" spans="2:6" s="55" customFormat="1" x14ac:dyDescent="0.25">
      <c r="B24725" s="209"/>
      <c r="C24725" s="564"/>
      <c r="D24725" s="209"/>
      <c r="F24725" s="685"/>
    </row>
    <row r="24726" spans="2:6" s="55" customFormat="1" x14ac:dyDescent="0.25">
      <c r="B24726" s="209"/>
      <c r="C24726" s="564"/>
      <c r="D24726" s="209"/>
      <c r="F24726" s="685"/>
    </row>
    <row r="24727" spans="2:6" s="55" customFormat="1" x14ac:dyDescent="0.25">
      <c r="B24727" s="209"/>
      <c r="C24727" s="564"/>
      <c r="D24727" s="209"/>
      <c r="F24727" s="685"/>
    </row>
    <row r="24728" spans="2:6" s="55" customFormat="1" x14ac:dyDescent="0.25">
      <c r="B24728" s="209"/>
      <c r="C24728" s="564"/>
      <c r="D24728" s="209"/>
      <c r="F24728" s="685"/>
    </row>
    <row r="24729" spans="2:6" s="55" customFormat="1" x14ac:dyDescent="0.25">
      <c r="B24729" s="209"/>
      <c r="C24729" s="564"/>
      <c r="D24729" s="209"/>
      <c r="F24729" s="685"/>
    </row>
    <row r="24730" spans="2:6" s="55" customFormat="1" x14ac:dyDescent="0.25">
      <c r="B24730" s="209"/>
      <c r="C24730" s="564"/>
      <c r="D24730" s="209"/>
      <c r="F24730" s="685"/>
    </row>
    <row r="24731" spans="2:6" s="55" customFormat="1" x14ac:dyDescent="0.25">
      <c r="B24731" s="209"/>
      <c r="C24731" s="564"/>
      <c r="D24731" s="209"/>
      <c r="F24731" s="685"/>
    </row>
    <row r="24732" spans="2:6" s="55" customFormat="1" x14ac:dyDescent="0.25">
      <c r="B24732" s="209"/>
      <c r="C24732" s="564"/>
      <c r="D24732" s="209"/>
      <c r="F24732" s="685"/>
    </row>
    <row r="24733" spans="2:6" s="55" customFormat="1" x14ac:dyDescent="0.25">
      <c r="B24733" s="209"/>
      <c r="C24733" s="564"/>
      <c r="D24733" s="209"/>
      <c r="F24733" s="685"/>
    </row>
    <row r="24734" spans="2:6" s="55" customFormat="1" x14ac:dyDescent="0.25">
      <c r="B24734" s="209"/>
      <c r="C24734" s="564"/>
      <c r="D24734" s="209"/>
      <c r="F24734" s="685"/>
    </row>
    <row r="24735" spans="2:6" s="55" customFormat="1" x14ac:dyDescent="0.25">
      <c r="B24735" s="209"/>
      <c r="C24735" s="564"/>
      <c r="D24735" s="209"/>
      <c r="F24735" s="685"/>
    </row>
    <row r="24736" spans="2:6" s="55" customFormat="1" x14ac:dyDescent="0.25">
      <c r="B24736" s="209"/>
      <c r="C24736" s="564"/>
      <c r="D24736" s="209"/>
      <c r="F24736" s="685"/>
    </row>
    <row r="24737" spans="2:6" s="55" customFormat="1" x14ac:dyDescent="0.25">
      <c r="B24737" s="209"/>
      <c r="C24737" s="564"/>
      <c r="D24737" s="209"/>
      <c r="F24737" s="685"/>
    </row>
    <row r="24738" spans="2:6" s="55" customFormat="1" x14ac:dyDescent="0.25">
      <c r="B24738" s="209"/>
      <c r="C24738" s="564"/>
      <c r="D24738" s="209"/>
      <c r="F24738" s="685"/>
    </row>
    <row r="24739" spans="2:6" s="55" customFormat="1" x14ac:dyDescent="0.25">
      <c r="B24739" s="209"/>
      <c r="C24739" s="564"/>
      <c r="D24739" s="209"/>
      <c r="F24739" s="685"/>
    </row>
    <row r="24740" spans="2:6" s="55" customFormat="1" x14ac:dyDescent="0.25">
      <c r="B24740" s="209"/>
      <c r="C24740" s="564"/>
      <c r="D24740" s="209"/>
      <c r="F24740" s="685"/>
    </row>
    <row r="24741" spans="2:6" s="55" customFormat="1" x14ac:dyDescent="0.25">
      <c r="B24741" s="209"/>
      <c r="C24741" s="564"/>
      <c r="D24741" s="209"/>
      <c r="F24741" s="685"/>
    </row>
    <row r="24742" spans="2:6" s="55" customFormat="1" x14ac:dyDescent="0.25">
      <c r="B24742" s="209"/>
      <c r="C24742" s="564"/>
      <c r="D24742" s="209"/>
      <c r="F24742" s="685"/>
    </row>
    <row r="24743" spans="2:6" s="55" customFormat="1" x14ac:dyDescent="0.25">
      <c r="B24743" s="209"/>
      <c r="C24743" s="564"/>
      <c r="D24743" s="209"/>
      <c r="F24743" s="685"/>
    </row>
    <row r="24744" spans="2:6" s="55" customFormat="1" x14ac:dyDescent="0.25">
      <c r="B24744" s="209"/>
      <c r="C24744" s="564"/>
      <c r="D24744" s="209"/>
      <c r="F24744" s="685"/>
    </row>
    <row r="24745" spans="2:6" s="55" customFormat="1" x14ac:dyDescent="0.25">
      <c r="B24745" s="209"/>
      <c r="C24745" s="564"/>
      <c r="D24745" s="209"/>
      <c r="F24745" s="685"/>
    </row>
    <row r="24746" spans="2:6" s="55" customFormat="1" x14ac:dyDescent="0.25">
      <c r="B24746" s="209"/>
      <c r="C24746" s="564"/>
      <c r="D24746" s="209"/>
      <c r="F24746" s="685"/>
    </row>
    <row r="24747" spans="2:6" s="55" customFormat="1" x14ac:dyDescent="0.25">
      <c r="B24747" s="209"/>
      <c r="C24747" s="564"/>
      <c r="D24747" s="209"/>
      <c r="F24747" s="685"/>
    </row>
    <row r="24748" spans="2:6" s="55" customFormat="1" x14ac:dyDescent="0.25">
      <c r="B24748" s="209"/>
      <c r="C24748" s="564"/>
      <c r="D24748" s="209"/>
      <c r="F24748" s="685"/>
    </row>
    <row r="24749" spans="2:6" s="55" customFormat="1" x14ac:dyDescent="0.25">
      <c r="B24749" s="209"/>
      <c r="C24749" s="564"/>
      <c r="D24749" s="209"/>
      <c r="F24749" s="685"/>
    </row>
    <row r="24750" spans="2:6" s="55" customFormat="1" x14ac:dyDescent="0.25">
      <c r="B24750" s="209"/>
      <c r="C24750" s="564"/>
      <c r="D24750" s="209"/>
      <c r="F24750" s="685"/>
    </row>
    <row r="24751" spans="2:6" s="55" customFormat="1" x14ac:dyDescent="0.25">
      <c r="B24751" s="209"/>
      <c r="C24751" s="564"/>
      <c r="D24751" s="209"/>
      <c r="F24751" s="685"/>
    </row>
    <row r="24752" spans="2:6" s="55" customFormat="1" x14ac:dyDescent="0.25">
      <c r="B24752" s="209"/>
      <c r="C24752" s="564"/>
      <c r="D24752" s="209"/>
      <c r="F24752" s="685"/>
    </row>
    <row r="24753" spans="2:6" s="55" customFormat="1" x14ac:dyDescent="0.25">
      <c r="B24753" s="209"/>
      <c r="C24753" s="564"/>
      <c r="D24753" s="209"/>
      <c r="F24753" s="685"/>
    </row>
    <row r="24754" spans="2:6" s="55" customFormat="1" x14ac:dyDescent="0.25">
      <c r="B24754" s="209"/>
      <c r="C24754" s="564"/>
      <c r="D24754" s="209"/>
      <c r="F24754" s="685"/>
    </row>
    <row r="24755" spans="2:6" s="55" customFormat="1" x14ac:dyDescent="0.25">
      <c r="B24755" s="209"/>
      <c r="C24755" s="564"/>
      <c r="D24755" s="209"/>
      <c r="F24755" s="685"/>
    </row>
    <row r="24756" spans="2:6" s="55" customFormat="1" x14ac:dyDescent="0.25">
      <c r="B24756" s="209"/>
      <c r="C24756" s="564"/>
      <c r="D24756" s="209"/>
      <c r="F24756" s="685"/>
    </row>
    <row r="24757" spans="2:6" s="55" customFormat="1" x14ac:dyDescent="0.25">
      <c r="B24757" s="209"/>
      <c r="C24757" s="564"/>
      <c r="D24757" s="209"/>
      <c r="F24757" s="685"/>
    </row>
    <row r="24758" spans="2:6" s="55" customFormat="1" x14ac:dyDescent="0.25">
      <c r="B24758" s="209"/>
      <c r="C24758" s="564"/>
      <c r="D24758" s="209"/>
      <c r="F24758" s="685"/>
    </row>
    <row r="24759" spans="2:6" s="55" customFormat="1" x14ac:dyDescent="0.25">
      <c r="B24759" s="209"/>
      <c r="C24759" s="564"/>
      <c r="D24759" s="209"/>
      <c r="F24759" s="685"/>
    </row>
    <row r="24760" spans="2:6" s="55" customFormat="1" x14ac:dyDescent="0.25">
      <c r="B24760" s="209"/>
      <c r="C24760" s="564"/>
      <c r="D24760" s="209"/>
      <c r="F24760" s="685"/>
    </row>
    <row r="24761" spans="2:6" s="55" customFormat="1" x14ac:dyDescent="0.25">
      <c r="B24761" s="209"/>
      <c r="C24761" s="564"/>
      <c r="D24761" s="209"/>
      <c r="F24761" s="685"/>
    </row>
    <row r="24762" spans="2:6" s="55" customFormat="1" x14ac:dyDescent="0.25">
      <c r="B24762" s="209"/>
      <c r="C24762" s="564"/>
      <c r="D24762" s="209"/>
      <c r="F24762" s="685"/>
    </row>
    <row r="24763" spans="2:6" s="55" customFormat="1" x14ac:dyDescent="0.25">
      <c r="B24763" s="209"/>
      <c r="C24763" s="564"/>
      <c r="D24763" s="209"/>
      <c r="F24763" s="685"/>
    </row>
    <row r="24764" spans="2:6" s="55" customFormat="1" x14ac:dyDescent="0.25">
      <c r="B24764" s="209"/>
      <c r="C24764" s="564"/>
      <c r="D24764" s="209"/>
      <c r="F24764" s="685"/>
    </row>
    <row r="24765" spans="2:6" s="55" customFormat="1" x14ac:dyDescent="0.25">
      <c r="B24765" s="209"/>
      <c r="C24765" s="564"/>
      <c r="D24765" s="209"/>
      <c r="F24765" s="685"/>
    </row>
    <row r="24766" spans="2:6" s="55" customFormat="1" x14ac:dyDescent="0.25">
      <c r="B24766" s="209"/>
      <c r="C24766" s="564"/>
      <c r="D24766" s="209"/>
      <c r="F24766" s="685"/>
    </row>
    <row r="24767" spans="2:6" s="55" customFormat="1" x14ac:dyDescent="0.25">
      <c r="B24767" s="209"/>
      <c r="C24767" s="564"/>
      <c r="D24767" s="209"/>
      <c r="F24767" s="685"/>
    </row>
    <row r="24768" spans="2:6" s="55" customFormat="1" x14ac:dyDescent="0.25">
      <c r="B24768" s="209"/>
      <c r="C24768" s="564"/>
      <c r="D24768" s="209"/>
      <c r="F24768" s="685"/>
    </row>
    <row r="24769" spans="2:6" s="55" customFormat="1" x14ac:dyDescent="0.25">
      <c r="B24769" s="209"/>
      <c r="C24769" s="564"/>
      <c r="D24769" s="209"/>
      <c r="F24769" s="685"/>
    </row>
    <row r="24770" spans="2:6" s="55" customFormat="1" x14ac:dyDescent="0.25">
      <c r="B24770" s="209"/>
      <c r="C24770" s="564"/>
      <c r="D24770" s="209"/>
      <c r="F24770" s="685"/>
    </row>
    <row r="24771" spans="2:6" s="55" customFormat="1" x14ac:dyDescent="0.25">
      <c r="B24771" s="209"/>
      <c r="C24771" s="564"/>
      <c r="D24771" s="209"/>
      <c r="F24771" s="685"/>
    </row>
    <row r="24772" spans="2:6" s="55" customFormat="1" x14ac:dyDescent="0.25">
      <c r="B24772" s="209"/>
      <c r="C24772" s="564"/>
      <c r="D24772" s="209"/>
      <c r="F24772" s="685"/>
    </row>
    <row r="24773" spans="2:6" s="55" customFormat="1" x14ac:dyDescent="0.25">
      <c r="B24773" s="209"/>
      <c r="C24773" s="564"/>
      <c r="D24773" s="209"/>
      <c r="F24773" s="685"/>
    </row>
    <row r="24774" spans="2:6" s="55" customFormat="1" x14ac:dyDescent="0.25">
      <c r="B24774" s="209"/>
      <c r="C24774" s="564"/>
      <c r="D24774" s="209"/>
      <c r="F24774" s="685"/>
    </row>
    <row r="24775" spans="2:6" s="55" customFormat="1" x14ac:dyDescent="0.25">
      <c r="B24775" s="209"/>
      <c r="C24775" s="564"/>
      <c r="D24775" s="209"/>
      <c r="F24775" s="685"/>
    </row>
    <row r="24776" spans="2:6" s="55" customFormat="1" x14ac:dyDescent="0.25">
      <c r="B24776" s="209"/>
      <c r="C24776" s="564"/>
      <c r="D24776" s="209"/>
      <c r="F24776" s="685"/>
    </row>
    <row r="24777" spans="2:6" s="55" customFormat="1" x14ac:dyDescent="0.25">
      <c r="B24777" s="209"/>
      <c r="C24777" s="564"/>
      <c r="D24777" s="209"/>
      <c r="F24777" s="685"/>
    </row>
    <row r="24778" spans="2:6" s="55" customFormat="1" x14ac:dyDescent="0.25">
      <c r="B24778" s="209"/>
      <c r="C24778" s="564"/>
      <c r="D24778" s="209"/>
      <c r="F24778" s="685"/>
    </row>
    <row r="24779" spans="2:6" s="55" customFormat="1" x14ac:dyDescent="0.25">
      <c r="B24779" s="209"/>
      <c r="C24779" s="564"/>
      <c r="D24779" s="209"/>
      <c r="F24779" s="685"/>
    </row>
    <row r="24780" spans="2:6" s="55" customFormat="1" x14ac:dyDescent="0.25">
      <c r="B24780" s="209"/>
      <c r="C24780" s="564"/>
      <c r="D24780" s="209"/>
      <c r="F24780" s="685"/>
    </row>
    <row r="24781" spans="2:6" s="55" customFormat="1" x14ac:dyDescent="0.25">
      <c r="B24781" s="209"/>
      <c r="C24781" s="564"/>
      <c r="D24781" s="209"/>
      <c r="F24781" s="685"/>
    </row>
    <row r="24782" spans="2:6" s="55" customFormat="1" x14ac:dyDescent="0.25">
      <c r="B24782" s="209"/>
      <c r="C24782" s="564"/>
      <c r="D24782" s="209"/>
      <c r="F24782" s="685"/>
    </row>
    <row r="24783" spans="2:6" s="55" customFormat="1" x14ac:dyDescent="0.25">
      <c r="B24783" s="209"/>
      <c r="C24783" s="564"/>
      <c r="D24783" s="209"/>
      <c r="F24783" s="685"/>
    </row>
    <row r="24784" spans="2:6" s="55" customFormat="1" x14ac:dyDescent="0.25">
      <c r="B24784" s="209"/>
      <c r="C24784" s="564"/>
      <c r="D24784" s="209"/>
      <c r="F24784" s="685"/>
    </row>
    <row r="24785" spans="2:6" s="55" customFormat="1" x14ac:dyDescent="0.25">
      <c r="B24785" s="209"/>
      <c r="C24785" s="564"/>
      <c r="D24785" s="209"/>
      <c r="F24785" s="685"/>
    </row>
    <row r="24786" spans="2:6" s="55" customFormat="1" x14ac:dyDescent="0.25">
      <c r="B24786" s="209"/>
      <c r="C24786" s="564"/>
      <c r="D24786" s="209"/>
      <c r="F24786" s="685"/>
    </row>
    <row r="24787" spans="2:6" s="55" customFormat="1" x14ac:dyDescent="0.25">
      <c r="B24787" s="209"/>
      <c r="C24787" s="564"/>
      <c r="D24787" s="209"/>
      <c r="F24787" s="685"/>
    </row>
    <row r="24788" spans="2:6" s="55" customFormat="1" x14ac:dyDescent="0.25">
      <c r="B24788" s="209"/>
      <c r="C24788" s="564"/>
      <c r="D24788" s="209"/>
      <c r="F24788" s="685"/>
    </row>
    <row r="24789" spans="2:6" s="55" customFormat="1" x14ac:dyDescent="0.25">
      <c r="B24789" s="209"/>
      <c r="C24789" s="564"/>
      <c r="D24789" s="209"/>
      <c r="F24789" s="685"/>
    </row>
    <row r="24790" spans="2:6" s="55" customFormat="1" x14ac:dyDescent="0.25">
      <c r="B24790" s="209"/>
      <c r="C24790" s="564"/>
      <c r="D24790" s="209"/>
      <c r="F24790" s="685"/>
    </row>
    <row r="24791" spans="2:6" s="55" customFormat="1" x14ac:dyDescent="0.25">
      <c r="B24791" s="209"/>
      <c r="C24791" s="564"/>
      <c r="D24791" s="209"/>
      <c r="F24791" s="685"/>
    </row>
    <row r="24792" spans="2:6" s="55" customFormat="1" x14ac:dyDescent="0.25">
      <c r="B24792" s="209"/>
      <c r="C24792" s="564"/>
      <c r="D24792" s="209"/>
      <c r="F24792" s="685"/>
    </row>
    <row r="24793" spans="2:6" s="55" customFormat="1" x14ac:dyDescent="0.25">
      <c r="B24793" s="209"/>
      <c r="C24793" s="564"/>
      <c r="D24793" s="209"/>
      <c r="F24793" s="685"/>
    </row>
    <row r="24794" spans="2:6" s="55" customFormat="1" x14ac:dyDescent="0.25">
      <c r="B24794" s="209"/>
      <c r="C24794" s="564"/>
      <c r="D24794" s="209"/>
      <c r="F24794" s="685"/>
    </row>
    <row r="24795" spans="2:6" s="55" customFormat="1" x14ac:dyDescent="0.25">
      <c r="B24795" s="209"/>
      <c r="C24795" s="564"/>
      <c r="D24795" s="209"/>
      <c r="F24795" s="685"/>
    </row>
    <row r="24796" spans="2:6" s="55" customFormat="1" x14ac:dyDescent="0.25">
      <c r="B24796" s="209"/>
      <c r="C24796" s="564"/>
      <c r="D24796" s="209"/>
      <c r="F24796" s="685"/>
    </row>
    <row r="24797" spans="2:6" s="55" customFormat="1" x14ac:dyDescent="0.25">
      <c r="B24797" s="209"/>
      <c r="C24797" s="564"/>
      <c r="D24797" s="209"/>
      <c r="F24797" s="685"/>
    </row>
    <row r="24798" spans="2:6" s="55" customFormat="1" x14ac:dyDescent="0.25">
      <c r="B24798" s="209"/>
      <c r="C24798" s="564"/>
      <c r="D24798" s="209"/>
      <c r="F24798" s="685"/>
    </row>
    <row r="24799" spans="2:6" s="55" customFormat="1" x14ac:dyDescent="0.25">
      <c r="B24799" s="209"/>
      <c r="C24799" s="564"/>
      <c r="D24799" s="209"/>
      <c r="F24799" s="685"/>
    </row>
    <row r="24800" spans="2:6" s="55" customFormat="1" x14ac:dyDescent="0.25">
      <c r="B24800" s="209"/>
      <c r="C24800" s="564"/>
      <c r="D24800" s="209"/>
      <c r="F24800" s="685"/>
    </row>
    <row r="24801" spans="2:6" s="55" customFormat="1" x14ac:dyDescent="0.25">
      <c r="B24801" s="209"/>
      <c r="C24801" s="564"/>
      <c r="D24801" s="209"/>
      <c r="F24801" s="685"/>
    </row>
    <row r="24802" spans="2:6" s="55" customFormat="1" x14ac:dyDescent="0.25">
      <c r="B24802" s="209"/>
      <c r="C24802" s="564"/>
      <c r="D24802" s="209"/>
      <c r="F24802" s="685"/>
    </row>
    <row r="24803" spans="2:6" s="55" customFormat="1" x14ac:dyDescent="0.25">
      <c r="B24803" s="209"/>
      <c r="C24803" s="564"/>
      <c r="D24803" s="209"/>
      <c r="F24803" s="685"/>
    </row>
    <row r="24804" spans="2:6" s="55" customFormat="1" x14ac:dyDescent="0.25">
      <c r="B24804" s="209"/>
      <c r="C24804" s="564"/>
      <c r="D24804" s="209"/>
      <c r="F24804" s="685"/>
    </row>
    <row r="24805" spans="2:6" s="55" customFormat="1" x14ac:dyDescent="0.25">
      <c r="B24805" s="209"/>
      <c r="C24805" s="564"/>
      <c r="D24805" s="209"/>
      <c r="F24805" s="685"/>
    </row>
    <row r="24806" spans="2:6" s="55" customFormat="1" x14ac:dyDescent="0.25">
      <c r="B24806" s="209"/>
      <c r="C24806" s="564"/>
      <c r="D24806" s="209"/>
      <c r="F24806" s="685"/>
    </row>
    <row r="24807" spans="2:6" s="55" customFormat="1" x14ac:dyDescent="0.25">
      <c r="B24807" s="209"/>
      <c r="C24807" s="564"/>
      <c r="D24807" s="209"/>
      <c r="F24807" s="685"/>
    </row>
    <row r="24808" spans="2:6" s="55" customFormat="1" x14ac:dyDescent="0.25">
      <c r="B24808" s="209"/>
      <c r="C24808" s="564"/>
      <c r="D24808" s="209"/>
      <c r="F24808" s="685"/>
    </row>
    <row r="24809" spans="2:6" s="55" customFormat="1" x14ac:dyDescent="0.25">
      <c r="B24809" s="209"/>
      <c r="C24809" s="564"/>
      <c r="D24809" s="209"/>
      <c r="F24809" s="685"/>
    </row>
    <row r="24810" spans="2:6" s="55" customFormat="1" x14ac:dyDescent="0.25">
      <c r="B24810" s="209"/>
      <c r="C24810" s="564"/>
      <c r="D24810" s="209"/>
      <c r="F24810" s="685"/>
    </row>
    <row r="24811" spans="2:6" s="55" customFormat="1" x14ac:dyDescent="0.25">
      <c r="B24811" s="209"/>
      <c r="C24811" s="564"/>
      <c r="D24811" s="209"/>
      <c r="F24811" s="685"/>
    </row>
    <row r="24812" spans="2:6" s="55" customFormat="1" x14ac:dyDescent="0.25">
      <c r="B24812" s="209"/>
      <c r="C24812" s="564"/>
      <c r="D24812" s="209"/>
      <c r="F24812" s="685"/>
    </row>
    <row r="24813" spans="2:6" s="55" customFormat="1" x14ac:dyDescent="0.25">
      <c r="B24813" s="209"/>
      <c r="C24813" s="564"/>
      <c r="D24813" s="209"/>
      <c r="F24813" s="685"/>
    </row>
    <row r="24814" spans="2:6" s="55" customFormat="1" x14ac:dyDescent="0.25">
      <c r="B24814" s="209"/>
      <c r="C24814" s="564"/>
      <c r="D24814" s="209"/>
      <c r="F24814" s="685"/>
    </row>
    <row r="24815" spans="2:6" s="55" customFormat="1" x14ac:dyDescent="0.25">
      <c r="B24815" s="209"/>
      <c r="C24815" s="564"/>
      <c r="D24815" s="209"/>
      <c r="F24815" s="685"/>
    </row>
    <row r="24816" spans="2:6" s="55" customFormat="1" x14ac:dyDescent="0.25">
      <c r="B24816" s="209"/>
      <c r="C24816" s="564"/>
      <c r="D24816" s="209"/>
      <c r="F24816" s="685"/>
    </row>
    <row r="24817" spans="2:6" s="55" customFormat="1" x14ac:dyDescent="0.25">
      <c r="B24817" s="209"/>
      <c r="C24817" s="564"/>
      <c r="D24817" s="209"/>
      <c r="F24817" s="685"/>
    </row>
    <row r="24818" spans="2:6" s="55" customFormat="1" x14ac:dyDescent="0.25">
      <c r="B24818" s="209"/>
      <c r="C24818" s="564"/>
      <c r="D24818" s="209"/>
      <c r="F24818" s="685"/>
    </row>
    <row r="24819" spans="2:6" s="55" customFormat="1" x14ac:dyDescent="0.25">
      <c r="B24819" s="209"/>
      <c r="C24819" s="564"/>
      <c r="D24819" s="209"/>
      <c r="F24819" s="685"/>
    </row>
    <row r="24820" spans="2:6" s="55" customFormat="1" x14ac:dyDescent="0.25">
      <c r="B24820" s="209"/>
      <c r="C24820" s="564"/>
      <c r="D24820" s="209"/>
      <c r="F24820" s="685"/>
    </row>
    <row r="24821" spans="2:6" s="55" customFormat="1" x14ac:dyDescent="0.25">
      <c r="B24821" s="209"/>
      <c r="C24821" s="564"/>
      <c r="D24821" s="209"/>
      <c r="F24821" s="685"/>
    </row>
    <row r="24822" spans="2:6" s="55" customFormat="1" x14ac:dyDescent="0.25">
      <c r="B24822" s="209"/>
      <c r="C24822" s="564"/>
      <c r="D24822" s="209"/>
      <c r="F24822" s="685"/>
    </row>
    <row r="24823" spans="2:6" s="55" customFormat="1" x14ac:dyDescent="0.25">
      <c r="B24823" s="209"/>
      <c r="C24823" s="564"/>
      <c r="D24823" s="209"/>
      <c r="F24823" s="685"/>
    </row>
    <row r="24824" spans="2:6" s="55" customFormat="1" x14ac:dyDescent="0.25">
      <c r="B24824" s="209"/>
      <c r="C24824" s="564"/>
      <c r="D24824" s="209"/>
      <c r="F24824" s="685"/>
    </row>
    <row r="24825" spans="2:6" s="55" customFormat="1" x14ac:dyDescent="0.25">
      <c r="B24825" s="209"/>
      <c r="C24825" s="564"/>
      <c r="D24825" s="209"/>
      <c r="F24825" s="685"/>
    </row>
    <row r="24826" spans="2:6" s="55" customFormat="1" x14ac:dyDescent="0.25">
      <c r="B24826" s="209"/>
      <c r="C24826" s="564"/>
      <c r="D24826" s="209"/>
      <c r="F24826" s="685"/>
    </row>
    <row r="24827" spans="2:6" s="55" customFormat="1" x14ac:dyDescent="0.25">
      <c r="B24827" s="209"/>
      <c r="C24827" s="564"/>
      <c r="D24827" s="209"/>
      <c r="F24827" s="685"/>
    </row>
    <row r="24828" spans="2:6" s="55" customFormat="1" x14ac:dyDescent="0.25">
      <c r="B24828" s="209"/>
      <c r="C24828" s="564"/>
      <c r="D24828" s="209"/>
      <c r="F24828" s="685"/>
    </row>
    <row r="24829" spans="2:6" s="55" customFormat="1" x14ac:dyDescent="0.25">
      <c r="B24829" s="209"/>
      <c r="C24829" s="564"/>
      <c r="D24829" s="209"/>
      <c r="F24829" s="685"/>
    </row>
    <row r="24830" spans="2:6" s="55" customFormat="1" x14ac:dyDescent="0.25">
      <c r="B24830" s="209"/>
      <c r="C24830" s="564"/>
      <c r="D24830" s="209"/>
      <c r="F24830" s="685"/>
    </row>
    <row r="24831" spans="2:6" s="55" customFormat="1" x14ac:dyDescent="0.25">
      <c r="B24831" s="209"/>
      <c r="C24831" s="564"/>
      <c r="D24831" s="209"/>
      <c r="F24831" s="685"/>
    </row>
    <row r="24832" spans="2:6" s="55" customFormat="1" x14ac:dyDescent="0.25">
      <c r="B24832" s="209"/>
      <c r="C24832" s="564"/>
      <c r="D24832" s="209"/>
      <c r="F24832" s="685"/>
    </row>
    <row r="24833" spans="2:6" s="55" customFormat="1" x14ac:dyDescent="0.25">
      <c r="B24833" s="209"/>
      <c r="C24833" s="564"/>
      <c r="D24833" s="209"/>
      <c r="F24833" s="685"/>
    </row>
    <row r="24834" spans="2:6" s="55" customFormat="1" x14ac:dyDescent="0.25">
      <c r="B24834" s="209"/>
      <c r="C24834" s="564"/>
      <c r="D24834" s="209"/>
      <c r="F24834" s="685"/>
    </row>
    <row r="24835" spans="2:6" s="55" customFormat="1" x14ac:dyDescent="0.25">
      <c r="B24835" s="209"/>
      <c r="C24835" s="564"/>
      <c r="D24835" s="209"/>
      <c r="F24835" s="685"/>
    </row>
    <row r="24836" spans="2:6" s="55" customFormat="1" x14ac:dyDescent="0.25">
      <c r="B24836" s="209"/>
      <c r="C24836" s="564"/>
      <c r="D24836" s="209"/>
      <c r="F24836" s="685"/>
    </row>
    <row r="24837" spans="2:6" s="55" customFormat="1" x14ac:dyDescent="0.25">
      <c r="B24837" s="209"/>
      <c r="C24837" s="564"/>
      <c r="D24837" s="209"/>
      <c r="F24837" s="685"/>
    </row>
    <row r="24838" spans="2:6" s="55" customFormat="1" x14ac:dyDescent="0.25">
      <c r="B24838" s="209"/>
      <c r="C24838" s="564"/>
      <c r="D24838" s="209"/>
      <c r="F24838" s="685"/>
    </row>
    <row r="24839" spans="2:6" s="55" customFormat="1" x14ac:dyDescent="0.25">
      <c r="B24839" s="209"/>
      <c r="C24839" s="564"/>
      <c r="D24839" s="209"/>
      <c r="F24839" s="685"/>
    </row>
    <row r="24840" spans="2:6" s="55" customFormat="1" x14ac:dyDescent="0.25">
      <c r="B24840" s="209"/>
      <c r="C24840" s="564"/>
      <c r="D24840" s="209"/>
      <c r="F24840" s="685"/>
    </row>
    <row r="24841" spans="2:6" s="55" customFormat="1" x14ac:dyDescent="0.25">
      <c r="B24841" s="209"/>
      <c r="C24841" s="564"/>
      <c r="D24841" s="209"/>
      <c r="F24841" s="685"/>
    </row>
    <row r="24842" spans="2:6" s="55" customFormat="1" x14ac:dyDescent="0.25">
      <c r="B24842" s="209"/>
      <c r="C24842" s="564"/>
      <c r="D24842" s="209"/>
      <c r="F24842" s="685"/>
    </row>
    <row r="24843" spans="2:6" s="55" customFormat="1" x14ac:dyDescent="0.25">
      <c r="B24843" s="209"/>
      <c r="C24843" s="564"/>
      <c r="D24843" s="209"/>
      <c r="F24843" s="685"/>
    </row>
    <row r="24844" spans="2:6" s="55" customFormat="1" x14ac:dyDescent="0.25">
      <c r="B24844" s="209"/>
      <c r="C24844" s="564"/>
      <c r="D24844" s="209"/>
      <c r="F24844" s="685"/>
    </row>
    <row r="24845" spans="2:6" s="55" customFormat="1" x14ac:dyDescent="0.25">
      <c r="B24845" s="209"/>
      <c r="C24845" s="564"/>
      <c r="D24845" s="209"/>
      <c r="F24845" s="685"/>
    </row>
    <row r="24846" spans="2:6" s="55" customFormat="1" x14ac:dyDescent="0.25">
      <c r="B24846" s="209"/>
      <c r="C24846" s="564"/>
      <c r="D24846" s="209"/>
      <c r="F24846" s="685"/>
    </row>
    <row r="24847" spans="2:6" s="55" customFormat="1" x14ac:dyDescent="0.25">
      <c r="B24847" s="209"/>
      <c r="C24847" s="564"/>
      <c r="D24847" s="209"/>
      <c r="F24847" s="685"/>
    </row>
    <row r="24848" spans="2:6" s="55" customFormat="1" x14ac:dyDescent="0.25">
      <c r="B24848" s="209"/>
      <c r="C24848" s="564"/>
      <c r="D24848" s="209"/>
      <c r="F24848" s="685"/>
    </row>
    <row r="24849" spans="2:6" s="55" customFormat="1" x14ac:dyDescent="0.25">
      <c r="B24849" s="209"/>
      <c r="C24849" s="564"/>
      <c r="D24849" s="209"/>
      <c r="F24849" s="685"/>
    </row>
    <row r="24850" spans="2:6" s="55" customFormat="1" x14ac:dyDescent="0.25">
      <c r="B24850" s="209"/>
      <c r="C24850" s="564"/>
      <c r="D24850" s="209"/>
      <c r="F24850" s="685"/>
    </row>
    <row r="24851" spans="2:6" s="55" customFormat="1" x14ac:dyDescent="0.25">
      <c r="B24851" s="209"/>
      <c r="C24851" s="564"/>
      <c r="D24851" s="209"/>
      <c r="F24851" s="685"/>
    </row>
    <row r="24852" spans="2:6" s="55" customFormat="1" x14ac:dyDescent="0.25">
      <c r="B24852" s="209"/>
      <c r="C24852" s="564"/>
      <c r="D24852" s="209"/>
      <c r="F24852" s="685"/>
    </row>
    <row r="24853" spans="2:6" s="55" customFormat="1" x14ac:dyDescent="0.25">
      <c r="B24853" s="209"/>
      <c r="C24853" s="564"/>
      <c r="D24853" s="209"/>
      <c r="F24853" s="685"/>
    </row>
    <row r="24854" spans="2:6" s="55" customFormat="1" x14ac:dyDescent="0.25">
      <c r="B24854" s="209"/>
      <c r="C24854" s="564"/>
      <c r="D24854" s="209"/>
      <c r="F24854" s="685"/>
    </row>
    <row r="24855" spans="2:6" s="55" customFormat="1" x14ac:dyDescent="0.25">
      <c r="B24855" s="209"/>
      <c r="C24855" s="564"/>
      <c r="D24855" s="209"/>
      <c r="F24855" s="685"/>
    </row>
    <row r="24856" spans="2:6" s="55" customFormat="1" x14ac:dyDescent="0.25">
      <c r="B24856" s="209"/>
      <c r="C24856" s="564"/>
      <c r="D24856" s="209"/>
      <c r="F24856" s="685"/>
    </row>
    <row r="24857" spans="2:6" s="55" customFormat="1" x14ac:dyDescent="0.25">
      <c r="B24857" s="209"/>
      <c r="C24857" s="564"/>
      <c r="D24857" s="209"/>
      <c r="F24857" s="685"/>
    </row>
    <row r="24858" spans="2:6" s="55" customFormat="1" x14ac:dyDescent="0.25">
      <c r="B24858" s="209"/>
      <c r="C24858" s="564"/>
      <c r="D24858" s="209"/>
      <c r="F24858" s="685"/>
    </row>
    <row r="24859" spans="2:6" s="55" customFormat="1" x14ac:dyDescent="0.25">
      <c r="B24859" s="209"/>
      <c r="C24859" s="564"/>
      <c r="D24859" s="209"/>
      <c r="F24859" s="685"/>
    </row>
    <row r="24860" spans="2:6" s="55" customFormat="1" x14ac:dyDescent="0.25">
      <c r="B24860" s="209"/>
      <c r="C24860" s="564"/>
      <c r="D24860" s="209"/>
      <c r="F24860" s="685"/>
    </row>
    <row r="24861" spans="2:6" s="55" customFormat="1" x14ac:dyDescent="0.25">
      <c r="B24861" s="209"/>
      <c r="C24861" s="564"/>
      <c r="D24861" s="209"/>
      <c r="F24861" s="685"/>
    </row>
    <row r="24862" spans="2:6" s="55" customFormat="1" x14ac:dyDescent="0.25">
      <c r="B24862" s="209"/>
      <c r="C24862" s="564"/>
      <c r="D24862" s="209"/>
      <c r="F24862" s="685"/>
    </row>
    <row r="24863" spans="2:6" s="55" customFormat="1" x14ac:dyDescent="0.25">
      <c r="B24863" s="209"/>
      <c r="C24863" s="564"/>
      <c r="D24863" s="209"/>
      <c r="F24863" s="685"/>
    </row>
    <row r="24864" spans="2:6" s="55" customFormat="1" x14ac:dyDescent="0.25">
      <c r="B24864" s="209"/>
      <c r="C24864" s="564"/>
      <c r="D24864" s="209"/>
      <c r="F24864" s="685"/>
    </row>
    <row r="24865" spans="2:6" s="55" customFormat="1" x14ac:dyDescent="0.25">
      <c r="B24865" s="209"/>
      <c r="C24865" s="564"/>
      <c r="D24865" s="209"/>
      <c r="F24865" s="685"/>
    </row>
    <row r="24866" spans="2:6" s="55" customFormat="1" x14ac:dyDescent="0.25">
      <c r="B24866" s="209"/>
      <c r="C24866" s="564"/>
      <c r="D24866" s="209"/>
      <c r="F24866" s="685"/>
    </row>
    <row r="24867" spans="2:6" s="55" customFormat="1" x14ac:dyDescent="0.25">
      <c r="B24867" s="209"/>
      <c r="C24867" s="564"/>
      <c r="D24867" s="209"/>
      <c r="F24867" s="685"/>
    </row>
    <row r="24868" spans="2:6" s="55" customFormat="1" x14ac:dyDescent="0.25">
      <c r="B24868" s="209"/>
      <c r="C24868" s="564"/>
      <c r="D24868" s="209"/>
      <c r="F24868" s="685"/>
    </row>
    <row r="24869" spans="2:6" s="55" customFormat="1" x14ac:dyDescent="0.25">
      <c r="B24869" s="209"/>
      <c r="C24869" s="564"/>
      <c r="D24869" s="209"/>
      <c r="F24869" s="685"/>
    </row>
    <row r="24870" spans="2:6" s="55" customFormat="1" x14ac:dyDescent="0.25">
      <c r="B24870" s="209"/>
      <c r="C24870" s="564"/>
      <c r="D24870" s="209"/>
      <c r="F24870" s="685"/>
    </row>
    <row r="24871" spans="2:6" s="55" customFormat="1" x14ac:dyDescent="0.25">
      <c r="B24871" s="209"/>
      <c r="C24871" s="564"/>
      <c r="D24871" s="209"/>
      <c r="F24871" s="685"/>
    </row>
    <row r="24872" spans="2:6" s="55" customFormat="1" x14ac:dyDescent="0.25">
      <c r="B24872" s="209"/>
      <c r="C24872" s="564"/>
      <c r="D24872" s="209"/>
      <c r="F24872" s="685"/>
    </row>
    <row r="24873" spans="2:6" s="55" customFormat="1" x14ac:dyDescent="0.25">
      <c r="B24873" s="209"/>
      <c r="C24873" s="564"/>
      <c r="D24873" s="209"/>
      <c r="F24873" s="685"/>
    </row>
    <row r="24874" spans="2:6" s="55" customFormat="1" x14ac:dyDescent="0.25">
      <c r="B24874" s="209"/>
      <c r="C24874" s="564"/>
      <c r="D24874" s="209"/>
      <c r="F24874" s="685"/>
    </row>
    <row r="24875" spans="2:6" s="55" customFormat="1" x14ac:dyDescent="0.25">
      <c r="B24875" s="209"/>
      <c r="C24875" s="564"/>
      <c r="D24875" s="209"/>
      <c r="F24875" s="685"/>
    </row>
    <row r="24876" spans="2:6" s="55" customFormat="1" x14ac:dyDescent="0.25">
      <c r="B24876" s="209"/>
      <c r="C24876" s="564"/>
      <c r="D24876" s="209"/>
      <c r="F24876" s="685"/>
    </row>
    <row r="24877" spans="2:6" s="55" customFormat="1" x14ac:dyDescent="0.25">
      <c r="B24877" s="209"/>
      <c r="C24877" s="564"/>
      <c r="D24877" s="209"/>
      <c r="F24877" s="685"/>
    </row>
    <row r="24878" spans="2:6" s="55" customFormat="1" x14ac:dyDescent="0.25">
      <c r="B24878" s="209"/>
      <c r="C24878" s="564"/>
      <c r="D24878" s="209"/>
      <c r="F24878" s="685"/>
    </row>
    <row r="24879" spans="2:6" s="55" customFormat="1" x14ac:dyDescent="0.25">
      <c r="B24879" s="209"/>
      <c r="C24879" s="564"/>
      <c r="D24879" s="209"/>
      <c r="F24879" s="685"/>
    </row>
    <row r="24880" spans="2:6" s="55" customFormat="1" x14ac:dyDescent="0.25">
      <c r="B24880" s="209"/>
      <c r="C24880" s="564"/>
      <c r="D24880" s="209"/>
      <c r="F24880" s="685"/>
    </row>
    <row r="24881" spans="2:6" s="55" customFormat="1" x14ac:dyDescent="0.25">
      <c r="B24881" s="209"/>
      <c r="C24881" s="564"/>
      <c r="D24881" s="209"/>
      <c r="F24881" s="685"/>
    </row>
    <row r="24882" spans="2:6" s="55" customFormat="1" x14ac:dyDescent="0.25">
      <c r="B24882" s="209"/>
      <c r="C24882" s="564"/>
      <c r="D24882" s="209"/>
      <c r="F24882" s="685"/>
    </row>
    <row r="24883" spans="2:6" s="55" customFormat="1" x14ac:dyDescent="0.25">
      <c r="B24883" s="209"/>
      <c r="C24883" s="564"/>
      <c r="D24883" s="209"/>
      <c r="F24883" s="685"/>
    </row>
    <row r="24884" spans="2:6" s="55" customFormat="1" x14ac:dyDescent="0.25">
      <c r="B24884" s="209"/>
      <c r="C24884" s="564"/>
      <c r="D24884" s="209"/>
      <c r="F24884" s="685"/>
    </row>
    <row r="24885" spans="2:6" s="55" customFormat="1" x14ac:dyDescent="0.25">
      <c r="B24885" s="209"/>
      <c r="C24885" s="564"/>
      <c r="D24885" s="209"/>
      <c r="F24885" s="685"/>
    </row>
    <row r="24886" spans="2:6" s="55" customFormat="1" x14ac:dyDescent="0.25">
      <c r="B24886" s="209"/>
      <c r="C24886" s="564"/>
      <c r="D24886" s="209"/>
      <c r="F24886" s="685"/>
    </row>
    <row r="24887" spans="2:6" s="55" customFormat="1" x14ac:dyDescent="0.25">
      <c r="B24887" s="209"/>
      <c r="C24887" s="564"/>
      <c r="D24887" s="209"/>
      <c r="F24887" s="685"/>
    </row>
    <row r="24888" spans="2:6" s="55" customFormat="1" x14ac:dyDescent="0.25">
      <c r="B24888" s="209"/>
      <c r="C24888" s="564"/>
      <c r="D24888" s="209"/>
      <c r="F24888" s="685"/>
    </row>
    <row r="24889" spans="2:6" s="55" customFormat="1" x14ac:dyDescent="0.25">
      <c r="B24889" s="209"/>
      <c r="C24889" s="564"/>
      <c r="D24889" s="209"/>
      <c r="F24889" s="685"/>
    </row>
    <row r="24890" spans="2:6" s="55" customFormat="1" x14ac:dyDescent="0.25">
      <c r="B24890" s="209"/>
      <c r="C24890" s="564"/>
      <c r="D24890" s="209"/>
      <c r="F24890" s="685"/>
    </row>
    <row r="24891" spans="2:6" s="55" customFormat="1" x14ac:dyDescent="0.25">
      <c r="B24891" s="209"/>
      <c r="C24891" s="564"/>
      <c r="D24891" s="209"/>
      <c r="F24891" s="685"/>
    </row>
    <row r="24892" spans="2:6" s="55" customFormat="1" x14ac:dyDescent="0.25">
      <c r="B24892" s="209"/>
      <c r="C24892" s="564"/>
      <c r="D24892" s="209"/>
      <c r="F24892" s="685"/>
    </row>
    <row r="24893" spans="2:6" s="55" customFormat="1" x14ac:dyDescent="0.25">
      <c r="B24893" s="209"/>
      <c r="C24893" s="564"/>
      <c r="D24893" s="209"/>
      <c r="F24893" s="685"/>
    </row>
    <row r="24894" spans="2:6" s="55" customFormat="1" x14ac:dyDescent="0.25">
      <c r="B24894" s="209"/>
      <c r="C24894" s="564"/>
      <c r="D24894" s="209"/>
      <c r="F24894" s="685"/>
    </row>
    <row r="24895" spans="2:6" s="55" customFormat="1" x14ac:dyDescent="0.25">
      <c r="B24895" s="209"/>
      <c r="C24895" s="564"/>
      <c r="D24895" s="209"/>
      <c r="F24895" s="685"/>
    </row>
    <row r="24896" spans="2:6" s="55" customFormat="1" x14ac:dyDescent="0.25">
      <c r="B24896" s="209"/>
      <c r="C24896" s="564"/>
      <c r="D24896" s="209"/>
      <c r="F24896" s="685"/>
    </row>
    <row r="24897" spans="2:6" s="55" customFormat="1" x14ac:dyDescent="0.25">
      <c r="B24897" s="209"/>
      <c r="C24897" s="564"/>
      <c r="D24897" s="209"/>
      <c r="F24897" s="685"/>
    </row>
    <row r="24898" spans="2:6" s="55" customFormat="1" x14ac:dyDescent="0.25">
      <c r="B24898" s="209"/>
      <c r="C24898" s="564"/>
      <c r="D24898" s="209"/>
      <c r="F24898" s="685"/>
    </row>
    <row r="24899" spans="2:6" s="55" customFormat="1" x14ac:dyDescent="0.25">
      <c r="B24899" s="209"/>
      <c r="C24899" s="564"/>
      <c r="D24899" s="209"/>
      <c r="F24899" s="685"/>
    </row>
    <row r="24900" spans="2:6" s="55" customFormat="1" x14ac:dyDescent="0.25">
      <c r="B24900" s="209"/>
      <c r="C24900" s="564"/>
      <c r="D24900" s="209"/>
      <c r="F24900" s="685"/>
    </row>
    <row r="24901" spans="2:6" s="55" customFormat="1" x14ac:dyDescent="0.25">
      <c r="B24901" s="209"/>
      <c r="C24901" s="564"/>
      <c r="D24901" s="209"/>
      <c r="F24901" s="685"/>
    </row>
    <row r="24902" spans="2:6" s="55" customFormat="1" x14ac:dyDescent="0.25">
      <c r="B24902" s="209"/>
      <c r="C24902" s="564"/>
      <c r="D24902" s="209"/>
      <c r="F24902" s="685"/>
    </row>
    <row r="24903" spans="2:6" s="55" customFormat="1" x14ac:dyDescent="0.25">
      <c r="B24903" s="209"/>
      <c r="C24903" s="564"/>
      <c r="D24903" s="209"/>
      <c r="F24903" s="685"/>
    </row>
    <row r="24904" spans="2:6" s="55" customFormat="1" x14ac:dyDescent="0.25">
      <c r="B24904" s="209"/>
      <c r="C24904" s="564"/>
      <c r="D24904" s="209"/>
      <c r="F24904" s="685"/>
    </row>
    <row r="24905" spans="2:6" s="55" customFormat="1" x14ac:dyDescent="0.25">
      <c r="B24905" s="209"/>
      <c r="C24905" s="564"/>
      <c r="D24905" s="209"/>
      <c r="F24905" s="685"/>
    </row>
    <row r="24906" spans="2:6" s="55" customFormat="1" x14ac:dyDescent="0.25">
      <c r="B24906" s="209"/>
      <c r="C24906" s="564"/>
      <c r="D24906" s="209"/>
      <c r="F24906" s="685"/>
    </row>
    <row r="24907" spans="2:6" s="55" customFormat="1" x14ac:dyDescent="0.25">
      <c r="B24907" s="209"/>
      <c r="C24907" s="564"/>
      <c r="D24907" s="209"/>
      <c r="F24907" s="685"/>
    </row>
    <row r="24908" spans="2:6" s="55" customFormat="1" x14ac:dyDescent="0.25">
      <c r="B24908" s="209"/>
      <c r="C24908" s="564"/>
      <c r="D24908" s="209"/>
      <c r="F24908" s="685"/>
    </row>
    <row r="24909" spans="2:6" s="55" customFormat="1" x14ac:dyDescent="0.25">
      <c r="B24909" s="209"/>
      <c r="C24909" s="564"/>
      <c r="D24909" s="209"/>
      <c r="F24909" s="685"/>
    </row>
    <row r="24910" spans="2:6" s="55" customFormat="1" x14ac:dyDescent="0.25">
      <c r="B24910" s="209"/>
      <c r="C24910" s="564"/>
      <c r="D24910" s="209"/>
      <c r="F24910" s="685"/>
    </row>
    <row r="24911" spans="2:6" s="55" customFormat="1" x14ac:dyDescent="0.25">
      <c r="B24911" s="209"/>
      <c r="C24911" s="564"/>
      <c r="D24911" s="209"/>
      <c r="F24911" s="685"/>
    </row>
    <row r="24912" spans="2:6" s="55" customFormat="1" x14ac:dyDescent="0.25">
      <c r="B24912" s="209"/>
      <c r="C24912" s="564"/>
      <c r="D24912" s="209"/>
      <c r="F24912" s="685"/>
    </row>
    <row r="24913" spans="2:6" s="55" customFormat="1" x14ac:dyDescent="0.25">
      <c r="B24913" s="209"/>
      <c r="C24913" s="564"/>
      <c r="D24913" s="209"/>
      <c r="F24913" s="685"/>
    </row>
    <row r="24914" spans="2:6" s="55" customFormat="1" x14ac:dyDescent="0.25">
      <c r="B24914" s="209"/>
      <c r="C24914" s="564"/>
      <c r="D24914" s="209"/>
      <c r="F24914" s="685"/>
    </row>
    <row r="24915" spans="2:6" s="55" customFormat="1" x14ac:dyDescent="0.25">
      <c r="B24915" s="209"/>
      <c r="C24915" s="564"/>
      <c r="D24915" s="209"/>
      <c r="F24915" s="685"/>
    </row>
    <row r="24916" spans="2:6" s="55" customFormat="1" x14ac:dyDescent="0.25">
      <c r="B24916" s="209"/>
      <c r="C24916" s="564"/>
      <c r="D24916" s="209"/>
      <c r="F24916" s="685"/>
    </row>
    <row r="24917" spans="2:6" s="55" customFormat="1" x14ac:dyDescent="0.25">
      <c r="B24917" s="209"/>
      <c r="C24917" s="564"/>
      <c r="D24917" s="209"/>
      <c r="F24917" s="685"/>
    </row>
    <row r="24918" spans="2:6" s="55" customFormat="1" x14ac:dyDescent="0.25">
      <c r="B24918" s="209"/>
      <c r="C24918" s="564"/>
      <c r="D24918" s="209"/>
      <c r="F24918" s="685"/>
    </row>
    <row r="24919" spans="2:6" s="55" customFormat="1" x14ac:dyDescent="0.25">
      <c r="B24919" s="209"/>
      <c r="C24919" s="564"/>
      <c r="D24919" s="209"/>
      <c r="F24919" s="685"/>
    </row>
    <row r="24920" spans="2:6" s="55" customFormat="1" x14ac:dyDescent="0.25">
      <c r="B24920" s="209"/>
      <c r="C24920" s="564"/>
      <c r="D24920" s="209"/>
      <c r="F24920" s="685"/>
    </row>
    <row r="24921" spans="2:6" s="55" customFormat="1" x14ac:dyDescent="0.25">
      <c r="B24921" s="209"/>
      <c r="C24921" s="564"/>
      <c r="D24921" s="209"/>
      <c r="F24921" s="685"/>
    </row>
    <row r="24922" spans="2:6" s="55" customFormat="1" x14ac:dyDescent="0.25">
      <c r="B24922" s="209"/>
      <c r="C24922" s="564"/>
      <c r="D24922" s="209"/>
      <c r="F24922" s="685"/>
    </row>
    <row r="24923" spans="2:6" s="55" customFormat="1" x14ac:dyDescent="0.25">
      <c r="B24923" s="209"/>
      <c r="C24923" s="564"/>
      <c r="D24923" s="209"/>
      <c r="F24923" s="685"/>
    </row>
    <row r="24924" spans="2:6" s="55" customFormat="1" x14ac:dyDescent="0.25">
      <c r="B24924" s="209"/>
      <c r="C24924" s="564"/>
      <c r="D24924" s="209"/>
      <c r="F24924" s="685"/>
    </row>
    <row r="24925" spans="2:6" s="55" customFormat="1" x14ac:dyDescent="0.25">
      <c r="B24925" s="209"/>
      <c r="C24925" s="564"/>
      <c r="D24925" s="209"/>
      <c r="F24925" s="685"/>
    </row>
    <row r="24926" spans="2:6" s="55" customFormat="1" x14ac:dyDescent="0.25">
      <c r="B24926" s="209"/>
      <c r="C24926" s="564"/>
      <c r="D24926" s="209"/>
      <c r="F24926" s="685"/>
    </row>
    <row r="24927" spans="2:6" s="55" customFormat="1" x14ac:dyDescent="0.25">
      <c r="B24927" s="209"/>
      <c r="C24927" s="564"/>
      <c r="D24927" s="209"/>
      <c r="F24927" s="685"/>
    </row>
    <row r="24928" spans="2:6" s="55" customFormat="1" x14ac:dyDescent="0.25">
      <c r="B24928" s="209"/>
      <c r="C24928" s="564"/>
      <c r="D24928" s="209"/>
      <c r="F24928" s="685"/>
    </row>
    <row r="24929" spans="2:6" s="55" customFormat="1" x14ac:dyDescent="0.25">
      <c r="B24929" s="209"/>
      <c r="C24929" s="564"/>
      <c r="D24929" s="209"/>
      <c r="F24929" s="685"/>
    </row>
    <row r="24930" spans="2:6" s="55" customFormat="1" x14ac:dyDescent="0.25">
      <c r="B24930" s="209"/>
      <c r="C24930" s="564"/>
      <c r="D24930" s="209"/>
      <c r="F24930" s="685"/>
    </row>
    <row r="24931" spans="2:6" s="55" customFormat="1" x14ac:dyDescent="0.25">
      <c r="B24931" s="209"/>
      <c r="C24931" s="564"/>
      <c r="D24931" s="209"/>
      <c r="F24931" s="685"/>
    </row>
    <row r="24932" spans="2:6" s="55" customFormat="1" x14ac:dyDescent="0.25">
      <c r="B24932" s="209"/>
      <c r="C24932" s="564"/>
      <c r="D24932" s="209"/>
      <c r="F24932" s="685"/>
    </row>
    <row r="24933" spans="2:6" s="55" customFormat="1" x14ac:dyDescent="0.25">
      <c r="B24933" s="209"/>
      <c r="C24933" s="564"/>
      <c r="D24933" s="209"/>
      <c r="F24933" s="685"/>
    </row>
    <row r="24934" spans="2:6" s="55" customFormat="1" x14ac:dyDescent="0.25">
      <c r="B24934" s="209"/>
      <c r="C24934" s="564"/>
      <c r="D24934" s="209"/>
      <c r="F24934" s="685"/>
    </row>
    <row r="24935" spans="2:6" s="55" customFormat="1" x14ac:dyDescent="0.25">
      <c r="B24935" s="209"/>
      <c r="C24935" s="564"/>
      <c r="D24935" s="209"/>
      <c r="F24935" s="685"/>
    </row>
    <row r="24936" spans="2:6" s="55" customFormat="1" x14ac:dyDescent="0.25">
      <c r="B24936" s="209"/>
      <c r="C24936" s="564"/>
      <c r="D24936" s="209"/>
      <c r="F24936" s="685"/>
    </row>
    <row r="24937" spans="2:6" s="55" customFormat="1" x14ac:dyDescent="0.25">
      <c r="B24937" s="209"/>
      <c r="C24937" s="564"/>
      <c r="D24937" s="209"/>
      <c r="F24937" s="685"/>
    </row>
    <row r="24938" spans="2:6" s="55" customFormat="1" x14ac:dyDescent="0.25">
      <c r="B24938" s="209"/>
      <c r="C24938" s="564"/>
      <c r="D24938" s="209"/>
      <c r="F24938" s="685"/>
    </row>
    <row r="24939" spans="2:6" s="55" customFormat="1" x14ac:dyDescent="0.25">
      <c r="B24939" s="209"/>
      <c r="C24939" s="564"/>
      <c r="D24939" s="209"/>
      <c r="F24939" s="685"/>
    </row>
    <row r="24940" spans="2:6" s="55" customFormat="1" x14ac:dyDescent="0.25">
      <c r="B24940" s="209"/>
      <c r="C24940" s="564"/>
      <c r="D24940" s="209"/>
      <c r="F24940" s="685"/>
    </row>
    <row r="24941" spans="2:6" s="55" customFormat="1" x14ac:dyDescent="0.25">
      <c r="B24941" s="209"/>
      <c r="C24941" s="564"/>
      <c r="D24941" s="209"/>
      <c r="F24941" s="685"/>
    </row>
    <row r="24942" spans="2:6" s="55" customFormat="1" x14ac:dyDescent="0.25">
      <c r="B24942" s="209"/>
      <c r="C24942" s="564"/>
      <c r="D24942" s="209"/>
      <c r="F24942" s="685"/>
    </row>
    <row r="24943" spans="2:6" s="55" customFormat="1" x14ac:dyDescent="0.25">
      <c r="B24943" s="209"/>
      <c r="C24943" s="564"/>
      <c r="D24943" s="209"/>
      <c r="F24943" s="685"/>
    </row>
    <row r="24944" spans="2:6" s="55" customFormat="1" x14ac:dyDescent="0.25">
      <c r="B24944" s="209"/>
      <c r="C24944" s="564"/>
      <c r="D24944" s="209"/>
      <c r="F24944" s="685"/>
    </row>
    <row r="24945" spans="2:6" s="55" customFormat="1" x14ac:dyDescent="0.25">
      <c r="B24945" s="209"/>
      <c r="C24945" s="564"/>
      <c r="D24945" s="209"/>
      <c r="F24945" s="685"/>
    </row>
    <row r="24946" spans="2:6" s="55" customFormat="1" x14ac:dyDescent="0.25">
      <c r="B24946" s="209"/>
      <c r="C24946" s="564"/>
      <c r="D24946" s="209"/>
      <c r="F24946" s="685"/>
    </row>
    <row r="24947" spans="2:6" s="55" customFormat="1" x14ac:dyDescent="0.25">
      <c r="B24947" s="209"/>
      <c r="C24947" s="564"/>
      <c r="D24947" s="209"/>
      <c r="F24947" s="685"/>
    </row>
    <row r="24948" spans="2:6" s="55" customFormat="1" x14ac:dyDescent="0.25">
      <c r="B24948" s="209"/>
      <c r="C24948" s="564"/>
      <c r="D24948" s="209"/>
      <c r="F24948" s="685"/>
    </row>
    <row r="24949" spans="2:6" s="55" customFormat="1" x14ac:dyDescent="0.25">
      <c r="B24949" s="209"/>
      <c r="C24949" s="564"/>
      <c r="D24949" s="209"/>
      <c r="F24949" s="685"/>
    </row>
    <row r="24950" spans="2:6" s="55" customFormat="1" x14ac:dyDescent="0.25">
      <c r="B24950" s="209"/>
      <c r="C24950" s="564"/>
      <c r="D24950" s="209"/>
      <c r="F24950" s="685"/>
    </row>
    <row r="24951" spans="2:6" s="55" customFormat="1" x14ac:dyDescent="0.25">
      <c r="B24951" s="209"/>
      <c r="C24951" s="564"/>
      <c r="D24951" s="209"/>
      <c r="F24951" s="685"/>
    </row>
    <row r="24952" spans="2:6" s="55" customFormat="1" x14ac:dyDescent="0.25">
      <c r="B24952" s="209"/>
      <c r="C24952" s="564"/>
      <c r="D24952" s="209"/>
      <c r="F24952" s="685"/>
    </row>
    <row r="24953" spans="2:6" s="55" customFormat="1" x14ac:dyDescent="0.25">
      <c r="B24953" s="209"/>
      <c r="C24953" s="564"/>
      <c r="D24953" s="209"/>
      <c r="F24953" s="685"/>
    </row>
    <row r="24954" spans="2:6" s="55" customFormat="1" x14ac:dyDescent="0.25">
      <c r="B24954" s="209"/>
      <c r="C24954" s="564"/>
      <c r="D24954" s="209"/>
      <c r="F24954" s="685"/>
    </row>
    <row r="24955" spans="2:6" s="55" customFormat="1" x14ac:dyDescent="0.25">
      <c r="B24955" s="209"/>
      <c r="C24955" s="564"/>
      <c r="D24955" s="209"/>
      <c r="F24955" s="685"/>
    </row>
    <row r="24956" spans="2:6" s="55" customFormat="1" x14ac:dyDescent="0.25">
      <c r="B24956" s="209"/>
      <c r="C24956" s="564"/>
      <c r="D24956" s="209"/>
      <c r="F24956" s="685"/>
    </row>
    <row r="24957" spans="2:6" s="55" customFormat="1" x14ac:dyDescent="0.25">
      <c r="B24957" s="209"/>
      <c r="C24957" s="564"/>
      <c r="D24957" s="209"/>
      <c r="F24957" s="685"/>
    </row>
    <row r="24958" spans="2:6" s="55" customFormat="1" x14ac:dyDescent="0.25">
      <c r="B24958" s="209"/>
      <c r="C24958" s="564"/>
      <c r="D24958" s="209"/>
      <c r="F24958" s="685"/>
    </row>
    <row r="24959" spans="2:6" s="55" customFormat="1" x14ac:dyDescent="0.25">
      <c r="B24959" s="209"/>
      <c r="C24959" s="564"/>
      <c r="D24959" s="209"/>
      <c r="F24959" s="685"/>
    </row>
    <row r="24960" spans="2:6" s="55" customFormat="1" x14ac:dyDescent="0.25">
      <c r="B24960" s="209"/>
      <c r="C24960" s="564"/>
      <c r="D24960" s="209"/>
      <c r="F24960" s="685"/>
    </row>
    <row r="24961" spans="2:6" s="55" customFormat="1" x14ac:dyDescent="0.25">
      <c r="B24961" s="209"/>
      <c r="C24961" s="564"/>
      <c r="D24961" s="209"/>
      <c r="F24961" s="685"/>
    </row>
    <row r="24962" spans="2:6" s="55" customFormat="1" x14ac:dyDescent="0.25">
      <c r="B24962" s="209"/>
      <c r="C24962" s="564"/>
      <c r="D24962" s="209"/>
      <c r="F24962" s="685"/>
    </row>
    <row r="24963" spans="2:6" s="55" customFormat="1" x14ac:dyDescent="0.25">
      <c r="B24963" s="209"/>
      <c r="C24963" s="564"/>
      <c r="D24963" s="209"/>
      <c r="F24963" s="685"/>
    </row>
    <row r="24964" spans="2:6" s="55" customFormat="1" x14ac:dyDescent="0.25">
      <c r="B24964" s="209"/>
      <c r="C24964" s="564"/>
      <c r="D24964" s="209"/>
      <c r="F24964" s="685"/>
    </row>
    <row r="24965" spans="2:6" s="55" customFormat="1" x14ac:dyDescent="0.25">
      <c r="B24965" s="209"/>
      <c r="C24965" s="564"/>
      <c r="D24965" s="209"/>
      <c r="F24965" s="685"/>
    </row>
    <row r="24966" spans="2:6" s="55" customFormat="1" x14ac:dyDescent="0.25">
      <c r="B24966" s="209"/>
      <c r="C24966" s="564"/>
      <c r="D24966" s="209"/>
      <c r="F24966" s="685"/>
    </row>
    <row r="24967" spans="2:6" s="55" customFormat="1" x14ac:dyDescent="0.25">
      <c r="B24967" s="209"/>
      <c r="C24967" s="564"/>
      <c r="D24967" s="209"/>
      <c r="F24967" s="685"/>
    </row>
    <row r="24968" spans="2:6" s="55" customFormat="1" x14ac:dyDescent="0.25">
      <c r="B24968" s="209"/>
      <c r="C24968" s="564"/>
      <c r="D24968" s="209"/>
      <c r="F24968" s="685"/>
    </row>
    <row r="24969" spans="2:6" s="55" customFormat="1" x14ac:dyDescent="0.25">
      <c r="B24969" s="209"/>
      <c r="C24969" s="564"/>
      <c r="D24969" s="209"/>
      <c r="F24969" s="685"/>
    </row>
    <row r="24970" spans="2:6" s="55" customFormat="1" x14ac:dyDescent="0.25">
      <c r="B24970" s="209"/>
      <c r="C24970" s="564"/>
      <c r="D24970" s="209"/>
      <c r="F24970" s="685"/>
    </row>
    <row r="24971" spans="2:6" s="55" customFormat="1" x14ac:dyDescent="0.25">
      <c r="B24971" s="209"/>
      <c r="C24971" s="564"/>
      <c r="D24971" s="209"/>
      <c r="F24971" s="685"/>
    </row>
    <row r="24972" spans="2:6" s="55" customFormat="1" x14ac:dyDescent="0.25">
      <c r="B24972" s="209"/>
      <c r="C24972" s="564"/>
      <c r="D24972" s="209"/>
      <c r="F24972" s="685"/>
    </row>
    <row r="24973" spans="2:6" s="55" customFormat="1" x14ac:dyDescent="0.25">
      <c r="B24973" s="209"/>
      <c r="C24973" s="564"/>
      <c r="D24973" s="209"/>
      <c r="F24973" s="685"/>
    </row>
    <row r="24974" spans="2:6" s="55" customFormat="1" x14ac:dyDescent="0.25">
      <c r="B24974" s="209"/>
      <c r="C24974" s="564"/>
      <c r="D24974" s="209"/>
      <c r="F24974" s="685"/>
    </row>
    <row r="24975" spans="2:6" s="55" customFormat="1" x14ac:dyDescent="0.25">
      <c r="B24975" s="209"/>
      <c r="C24975" s="564"/>
      <c r="D24975" s="209"/>
      <c r="F24975" s="685"/>
    </row>
    <row r="24976" spans="2:6" s="55" customFormat="1" x14ac:dyDescent="0.25">
      <c r="B24976" s="209"/>
      <c r="C24976" s="564"/>
      <c r="D24976" s="209"/>
      <c r="F24976" s="685"/>
    </row>
    <row r="24977" spans="2:6" s="55" customFormat="1" x14ac:dyDescent="0.25">
      <c r="B24977" s="209"/>
      <c r="C24977" s="564"/>
      <c r="D24977" s="209"/>
      <c r="F24977" s="685"/>
    </row>
    <row r="24978" spans="2:6" s="55" customFormat="1" x14ac:dyDescent="0.25">
      <c r="B24978" s="209"/>
      <c r="C24978" s="564"/>
      <c r="D24978" s="209"/>
      <c r="F24978" s="685"/>
    </row>
    <row r="24979" spans="2:6" s="55" customFormat="1" x14ac:dyDescent="0.25">
      <c r="B24979" s="209"/>
      <c r="C24979" s="564"/>
      <c r="D24979" s="209"/>
      <c r="F24979" s="685"/>
    </row>
    <row r="24980" spans="2:6" s="55" customFormat="1" x14ac:dyDescent="0.25">
      <c r="B24980" s="209"/>
      <c r="C24980" s="564"/>
      <c r="D24980" s="209"/>
      <c r="F24980" s="685"/>
    </row>
    <row r="24981" spans="2:6" s="55" customFormat="1" x14ac:dyDescent="0.25">
      <c r="B24981" s="209"/>
      <c r="C24981" s="564"/>
      <c r="D24981" s="209"/>
      <c r="F24981" s="685"/>
    </row>
    <row r="24982" spans="2:6" s="55" customFormat="1" x14ac:dyDescent="0.25">
      <c r="B24982" s="209"/>
      <c r="C24982" s="564"/>
      <c r="D24982" s="209"/>
      <c r="F24982" s="685"/>
    </row>
    <row r="24983" spans="2:6" s="55" customFormat="1" x14ac:dyDescent="0.25">
      <c r="B24983" s="209"/>
      <c r="C24983" s="564"/>
      <c r="D24983" s="209"/>
      <c r="F24983" s="685"/>
    </row>
    <row r="24984" spans="2:6" s="55" customFormat="1" x14ac:dyDescent="0.25">
      <c r="B24984" s="209"/>
      <c r="C24984" s="564"/>
      <c r="D24984" s="209"/>
      <c r="F24984" s="685"/>
    </row>
    <row r="24985" spans="2:6" s="55" customFormat="1" x14ac:dyDescent="0.25">
      <c r="B24985" s="209"/>
      <c r="C24985" s="564"/>
      <c r="D24985" s="209"/>
      <c r="F24985" s="685"/>
    </row>
    <row r="24986" spans="2:6" s="55" customFormat="1" x14ac:dyDescent="0.25">
      <c r="B24986" s="209"/>
      <c r="C24986" s="564"/>
      <c r="D24986" s="209"/>
      <c r="F24986" s="685"/>
    </row>
    <row r="24987" spans="2:6" s="55" customFormat="1" x14ac:dyDescent="0.25">
      <c r="B24987" s="209"/>
      <c r="C24987" s="564"/>
      <c r="D24987" s="209"/>
      <c r="F24987" s="685"/>
    </row>
    <row r="24988" spans="2:6" s="55" customFormat="1" x14ac:dyDescent="0.25">
      <c r="B24988" s="209"/>
      <c r="C24988" s="564"/>
      <c r="D24988" s="209"/>
      <c r="F24988" s="685"/>
    </row>
    <row r="24989" spans="2:6" s="55" customFormat="1" x14ac:dyDescent="0.25">
      <c r="B24989" s="209"/>
      <c r="C24989" s="564"/>
      <c r="D24989" s="209"/>
      <c r="F24989" s="685"/>
    </row>
    <row r="24990" spans="2:6" s="55" customFormat="1" x14ac:dyDescent="0.25">
      <c r="B24990" s="209"/>
      <c r="C24990" s="564"/>
      <c r="D24990" s="209"/>
      <c r="F24990" s="685"/>
    </row>
    <row r="24991" spans="2:6" s="55" customFormat="1" x14ac:dyDescent="0.25">
      <c r="B24991" s="209"/>
      <c r="C24991" s="564"/>
      <c r="D24991" s="209"/>
      <c r="F24991" s="685"/>
    </row>
    <row r="24992" spans="2:6" s="55" customFormat="1" x14ac:dyDescent="0.25">
      <c r="B24992" s="209"/>
      <c r="C24992" s="564"/>
      <c r="D24992" s="209"/>
      <c r="F24992" s="685"/>
    </row>
    <row r="24993" spans="2:6" s="55" customFormat="1" x14ac:dyDescent="0.25">
      <c r="B24993" s="209"/>
      <c r="C24993" s="564"/>
      <c r="D24993" s="209"/>
      <c r="F24993" s="685"/>
    </row>
    <row r="24994" spans="2:6" s="55" customFormat="1" x14ac:dyDescent="0.25">
      <c r="B24994" s="209"/>
      <c r="C24994" s="564"/>
      <c r="D24994" s="209"/>
      <c r="F24994" s="685"/>
    </row>
    <row r="24995" spans="2:6" s="55" customFormat="1" x14ac:dyDescent="0.25">
      <c r="B24995" s="209"/>
      <c r="C24995" s="564"/>
      <c r="D24995" s="209"/>
      <c r="F24995" s="685"/>
    </row>
    <row r="24996" spans="2:6" s="55" customFormat="1" x14ac:dyDescent="0.25">
      <c r="B24996" s="209"/>
      <c r="C24996" s="564"/>
      <c r="D24996" s="209"/>
      <c r="F24996" s="685"/>
    </row>
    <row r="24997" spans="2:6" s="55" customFormat="1" x14ac:dyDescent="0.25">
      <c r="B24997" s="209"/>
      <c r="C24997" s="564"/>
      <c r="D24997" s="209"/>
      <c r="F24997" s="685"/>
    </row>
    <row r="24998" spans="2:6" s="55" customFormat="1" x14ac:dyDescent="0.25">
      <c r="B24998" s="209"/>
      <c r="C24998" s="564"/>
      <c r="D24998" s="209"/>
      <c r="F24998" s="685"/>
    </row>
    <row r="24999" spans="2:6" s="55" customFormat="1" x14ac:dyDescent="0.25">
      <c r="B24999" s="209"/>
      <c r="C24999" s="564"/>
      <c r="D24999" s="209"/>
      <c r="F24999" s="685"/>
    </row>
    <row r="25000" spans="2:6" s="55" customFormat="1" x14ac:dyDescent="0.25">
      <c r="B25000" s="209"/>
      <c r="C25000" s="564"/>
      <c r="D25000" s="209"/>
      <c r="F25000" s="685"/>
    </row>
    <row r="25001" spans="2:6" s="55" customFormat="1" x14ac:dyDescent="0.25">
      <c r="B25001" s="209"/>
      <c r="C25001" s="564"/>
      <c r="D25001" s="209"/>
      <c r="F25001" s="685"/>
    </row>
    <row r="25002" spans="2:6" s="55" customFormat="1" x14ac:dyDescent="0.25">
      <c r="B25002" s="209"/>
      <c r="C25002" s="564"/>
      <c r="D25002" s="209"/>
      <c r="F25002" s="685"/>
    </row>
    <row r="25003" spans="2:6" s="55" customFormat="1" x14ac:dyDescent="0.25">
      <c r="B25003" s="209"/>
      <c r="C25003" s="564"/>
      <c r="D25003" s="209"/>
      <c r="F25003" s="685"/>
    </row>
    <row r="25004" spans="2:6" s="55" customFormat="1" x14ac:dyDescent="0.25">
      <c r="B25004" s="209"/>
      <c r="C25004" s="564"/>
      <c r="D25004" s="209"/>
      <c r="F25004" s="685"/>
    </row>
    <row r="25005" spans="2:6" s="55" customFormat="1" x14ac:dyDescent="0.25">
      <c r="B25005" s="209"/>
      <c r="C25005" s="564"/>
      <c r="D25005" s="209"/>
      <c r="F25005" s="685"/>
    </row>
    <row r="25006" spans="2:6" s="55" customFormat="1" x14ac:dyDescent="0.25">
      <c r="B25006" s="209"/>
      <c r="C25006" s="564"/>
      <c r="D25006" s="209"/>
      <c r="F25006" s="685"/>
    </row>
    <row r="25007" spans="2:6" s="55" customFormat="1" x14ac:dyDescent="0.25">
      <c r="B25007" s="209"/>
      <c r="C25007" s="564"/>
      <c r="D25007" s="209"/>
      <c r="F25007" s="685"/>
    </row>
    <row r="25008" spans="2:6" s="55" customFormat="1" x14ac:dyDescent="0.25">
      <c r="B25008" s="209"/>
      <c r="C25008" s="564"/>
      <c r="D25008" s="209"/>
      <c r="F25008" s="685"/>
    </row>
    <row r="25009" spans="2:6" s="55" customFormat="1" x14ac:dyDescent="0.25">
      <c r="B25009" s="209"/>
      <c r="C25009" s="564"/>
      <c r="D25009" s="209"/>
      <c r="F25009" s="685"/>
    </row>
    <row r="25010" spans="2:6" s="55" customFormat="1" x14ac:dyDescent="0.25">
      <c r="B25010" s="209"/>
      <c r="C25010" s="564"/>
      <c r="D25010" s="209"/>
      <c r="F25010" s="685"/>
    </row>
    <row r="25011" spans="2:6" s="55" customFormat="1" x14ac:dyDescent="0.25">
      <c r="B25011" s="209"/>
      <c r="C25011" s="564"/>
      <c r="D25011" s="209"/>
      <c r="F25011" s="685"/>
    </row>
    <row r="25012" spans="2:6" s="55" customFormat="1" x14ac:dyDescent="0.25">
      <c r="B25012" s="209"/>
      <c r="C25012" s="564"/>
      <c r="D25012" s="209"/>
      <c r="F25012" s="685"/>
    </row>
    <row r="25013" spans="2:6" s="55" customFormat="1" x14ac:dyDescent="0.25">
      <c r="B25013" s="209"/>
      <c r="C25013" s="564"/>
      <c r="D25013" s="209"/>
      <c r="F25013" s="685"/>
    </row>
    <row r="25014" spans="2:6" s="55" customFormat="1" x14ac:dyDescent="0.25">
      <c r="B25014" s="209"/>
      <c r="C25014" s="564"/>
      <c r="D25014" s="209"/>
      <c r="F25014" s="685"/>
    </row>
    <row r="25015" spans="2:6" s="55" customFormat="1" x14ac:dyDescent="0.25">
      <c r="B25015" s="209"/>
      <c r="C25015" s="564"/>
      <c r="D25015" s="209"/>
      <c r="F25015" s="685"/>
    </row>
    <row r="25016" spans="2:6" s="55" customFormat="1" x14ac:dyDescent="0.25">
      <c r="B25016" s="209"/>
      <c r="C25016" s="564"/>
      <c r="D25016" s="209"/>
      <c r="F25016" s="685"/>
    </row>
    <row r="25017" spans="2:6" s="55" customFormat="1" x14ac:dyDescent="0.25">
      <c r="B25017" s="209"/>
      <c r="C25017" s="564"/>
      <c r="D25017" s="209"/>
      <c r="F25017" s="685"/>
    </row>
    <row r="25018" spans="2:6" s="55" customFormat="1" x14ac:dyDescent="0.25">
      <c r="B25018" s="209"/>
      <c r="C25018" s="564"/>
      <c r="D25018" s="209"/>
      <c r="F25018" s="685"/>
    </row>
    <row r="25019" spans="2:6" s="55" customFormat="1" x14ac:dyDescent="0.25">
      <c r="B25019" s="209"/>
      <c r="C25019" s="564"/>
      <c r="D25019" s="209"/>
      <c r="F25019" s="685"/>
    </row>
    <row r="25020" spans="2:6" s="55" customFormat="1" x14ac:dyDescent="0.25">
      <c r="B25020" s="209"/>
      <c r="C25020" s="564"/>
      <c r="D25020" s="209"/>
      <c r="F25020" s="685"/>
    </row>
    <row r="25021" spans="2:6" s="55" customFormat="1" x14ac:dyDescent="0.25">
      <c r="B25021" s="209"/>
      <c r="C25021" s="564"/>
      <c r="D25021" s="209"/>
      <c r="F25021" s="685"/>
    </row>
    <row r="25022" spans="2:6" s="55" customFormat="1" x14ac:dyDescent="0.25">
      <c r="B25022" s="209"/>
      <c r="C25022" s="564"/>
      <c r="D25022" s="209"/>
      <c r="F25022" s="685"/>
    </row>
    <row r="25023" spans="2:6" s="55" customFormat="1" x14ac:dyDescent="0.25">
      <c r="B25023" s="209"/>
      <c r="C25023" s="564"/>
      <c r="D25023" s="209"/>
      <c r="F25023" s="685"/>
    </row>
    <row r="25024" spans="2:6" s="55" customFormat="1" x14ac:dyDescent="0.25">
      <c r="B25024" s="209"/>
      <c r="C25024" s="564"/>
      <c r="D25024" s="209"/>
      <c r="F25024" s="685"/>
    </row>
    <row r="25025" spans="2:6" s="55" customFormat="1" x14ac:dyDescent="0.25">
      <c r="B25025" s="209"/>
      <c r="C25025" s="564"/>
      <c r="D25025" s="209"/>
      <c r="F25025" s="685"/>
    </row>
    <row r="25026" spans="2:6" s="55" customFormat="1" x14ac:dyDescent="0.25">
      <c r="B25026" s="209"/>
      <c r="C25026" s="564"/>
      <c r="D25026" s="209"/>
      <c r="F25026" s="685"/>
    </row>
    <row r="25027" spans="2:6" s="55" customFormat="1" x14ac:dyDescent="0.25">
      <c r="B25027" s="209"/>
      <c r="C25027" s="564"/>
      <c r="D25027" s="209"/>
      <c r="F25027" s="685"/>
    </row>
    <row r="25028" spans="2:6" s="55" customFormat="1" x14ac:dyDescent="0.25">
      <c r="B25028" s="209"/>
      <c r="C25028" s="564"/>
      <c r="D25028" s="209"/>
      <c r="F25028" s="685"/>
    </row>
    <row r="25029" spans="2:6" s="55" customFormat="1" x14ac:dyDescent="0.25">
      <c r="B25029" s="209"/>
      <c r="C25029" s="564"/>
      <c r="D25029" s="209"/>
      <c r="F25029" s="685"/>
    </row>
    <row r="25030" spans="2:6" s="55" customFormat="1" x14ac:dyDescent="0.25">
      <c r="B25030" s="209"/>
      <c r="C25030" s="564"/>
      <c r="D25030" s="209"/>
      <c r="F25030" s="685"/>
    </row>
    <row r="25031" spans="2:6" s="55" customFormat="1" x14ac:dyDescent="0.25">
      <c r="B25031" s="209"/>
      <c r="C25031" s="564"/>
      <c r="D25031" s="209"/>
      <c r="F25031" s="685"/>
    </row>
    <row r="25032" spans="2:6" s="55" customFormat="1" x14ac:dyDescent="0.25">
      <c r="B25032" s="209"/>
      <c r="C25032" s="564"/>
      <c r="D25032" s="209"/>
      <c r="F25032" s="685"/>
    </row>
    <row r="25033" spans="2:6" s="55" customFormat="1" x14ac:dyDescent="0.25">
      <c r="B25033" s="209"/>
      <c r="C25033" s="564"/>
      <c r="D25033" s="209"/>
      <c r="F25033" s="685"/>
    </row>
    <row r="25034" spans="2:6" s="55" customFormat="1" x14ac:dyDescent="0.25">
      <c r="B25034" s="209"/>
      <c r="C25034" s="564"/>
      <c r="D25034" s="209"/>
      <c r="F25034" s="685"/>
    </row>
    <row r="25035" spans="2:6" s="55" customFormat="1" x14ac:dyDescent="0.25">
      <c r="B25035" s="209"/>
      <c r="C25035" s="564"/>
      <c r="D25035" s="209"/>
      <c r="F25035" s="685"/>
    </row>
    <row r="25036" spans="2:6" s="55" customFormat="1" x14ac:dyDescent="0.25">
      <c r="B25036" s="209"/>
      <c r="C25036" s="564"/>
      <c r="D25036" s="209"/>
      <c r="F25036" s="685"/>
    </row>
    <row r="25037" spans="2:6" s="55" customFormat="1" x14ac:dyDescent="0.25">
      <c r="B25037" s="209"/>
      <c r="C25037" s="564"/>
      <c r="D25037" s="209"/>
      <c r="F25037" s="685"/>
    </row>
    <row r="25038" spans="2:6" s="55" customFormat="1" x14ac:dyDescent="0.25">
      <c r="B25038" s="209"/>
      <c r="C25038" s="564"/>
      <c r="D25038" s="209"/>
      <c r="F25038" s="685"/>
    </row>
    <row r="25039" spans="2:6" s="55" customFormat="1" x14ac:dyDescent="0.25">
      <c r="B25039" s="209"/>
      <c r="C25039" s="564"/>
      <c r="D25039" s="209"/>
      <c r="F25039" s="685"/>
    </row>
    <row r="25040" spans="2:6" s="55" customFormat="1" x14ac:dyDescent="0.25">
      <c r="B25040" s="209"/>
      <c r="C25040" s="564"/>
      <c r="D25040" s="209"/>
      <c r="F25040" s="685"/>
    </row>
    <row r="25041" spans="2:6" s="55" customFormat="1" x14ac:dyDescent="0.25">
      <c r="B25041" s="209"/>
      <c r="C25041" s="564"/>
      <c r="D25041" s="209"/>
      <c r="F25041" s="685"/>
    </row>
    <row r="25042" spans="2:6" s="55" customFormat="1" x14ac:dyDescent="0.25">
      <c r="B25042" s="209"/>
      <c r="C25042" s="564"/>
      <c r="D25042" s="209"/>
      <c r="F25042" s="685"/>
    </row>
    <row r="25043" spans="2:6" s="55" customFormat="1" x14ac:dyDescent="0.25">
      <c r="B25043" s="209"/>
      <c r="C25043" s="564"/>
      <c r="D25043" s="209"/>
      <c r="F25043" s="685"/>
    </row>
    <row r="25044" spans="2:6" s="55" customFormat="1" x14ac:dyDescent="0.25">
      <c r="B25044" s="209"/>
      <c r="C25044" s="564"/>
      <c r="D25044" s="209"/>
      <c r="F25044" s="685"/>
    </row>
    <row r="25045" spans="2:6" s="55" customFormat="1" x14ac:dyDescent="0.25">
      <c r="B25045" s="209"/>
      <c r="C25045" s="564"/>
      <c r="D25045" s="209"/>
      <c r="F25045" s="685"/>
    </row>
    <row r="25046" spans="2:6" s="55" customFormat="1" x14ac:dyDescent="0.25">
      <c r="B25046" s="209"/>
      <c r="C25046" s="564"/>
      <c r="D25046" s="209"/>
      <c r="F25046" s="685"/>
    </row>
    <row r="25047" spans="2:6" s="55" customFormat="1" x14ac:dyDescent="0.25">
      <c r="B25047" s="209"/>
      <c r="C25047" s="564"/>
      <c r="D25047" s="209"/>
      <c r="F25047" s="685"/>
    </row>
    <row r="25048" spans="2:6" s="55" customFormat="1" x14ac:dyDescent="0.25">
      <c r="B25048" s="209"/>
      <c r="C25048" s="564"/>
      <c r="D25048" s="209"/>
      <c r="F25048" s="685"/>
    </row>
    <row r="25049" spans="2:6" s="55" customFormat="1" x14ac:dyDescent="0.25">
      <c r="B25049" s="209"/>
      <c r="C25049" s="564"/>
      <c r="D25049" s="209"/>
      <c r="F25049" s="685"/>
    </row>
    <row r="25050" spans="2:6" s="55" customFormat="1" x14ac:dyDescent="0.25">
      <c r="B25050" s="209"/>
      <c r="C25050" s="564"/>
      <c r="D25050" s="209"/>
      <c r="F25050" s="685"/>
    </row>
    <row r="25051" spans="2:6" s="55" customFormat="1" x14ac:dyDescent="0.25">
      <c r="B25051" s="209"/>
      <c r="C25051" s="564"/>
      <c r="D25051" s="209"/>
      <c r="F25051" s="685"/>
    </row>
    <row r="25052" spans="2:6" s="55" customFormat="1" x14ac:dyDescent="0.25">
      <c r="B25052" s="209"/>
      <c r="C25052" s="564"/>
      <c r="D25052" s="209"/>
      <c r="F25052" s="685"/>
    </row>
    <row r="25053" spans="2:6" s="55" customFormat="1" x14ac:dyDescent="0.25">
      <c r="B25053" s="209"/>
      <c r="C25053" s="564"/>
      <c r="D25053" s="209"/>
      <c r="F25053" s="685"/>
    </row>
    <row r="25054" spans="2:6" s="55" customFormat="1" x14ac:dyDescent="0.25">
      <c r="B25054" s="209"/>
      <c r="C25054" s="564"/>
      <c r="D25054" s="209"/>
      <c r="F25054" s="685"/>
    </row>
    <row r="25055" spans="2:6" s="55" customFormat="1" x14ac:dyDescent="0.25">
      <c r="B25055" s="209"/>
      <c r="C25055" s="564"/>
      <c r="D25055" s="209"/>
      <c r="F25055" s="685"/>
    </row>
    <row r="25056" spans="2:6" s="55" customFormat="1" x14ac:dyDescent="0.25">
      <c r="B25056" s="209"/>
      <c r="C25056" s="564"/>
      <c r="D25056" s="209"/>
      <c r="F25056" s="685"/>
    </row>
    <row r="25057" spans="2:6" s="55" customFormat="1" x14ac:dyDescent="0.25">
      <c r="B25057" s="209"/>
      <c r="C25057" s="564"/>
      <c r="D25057" s="209"/>
      <c r="F25057" s="685"/>
    </row>
    <row r="25058" spans="2:6" s="55" customFormat="1" x14ac:dyDescent="0.25">
      <c r="B25058" s="209"/>
      <c r="C25058" s="564"/>
      <c r="D25058" s="209"/>
      <c r="F25058" s="685"/>
    </row>
    <row r="25059" spans="2:6" s="55" customFormat="1" x14ac:dyDescent="0.25">
      <c r="B25059" s="209"/>
      <c r="C25059" s="564"/>
      <c r="D25059" s="209"/>
      <c r="F25059" s="685"/>
    </row>
    <row r="25060" spans="2:6" s="55" customFormat="1" x14ac:dyDescent="0.25">
      <c r="B25060" s="209"/>
      <c r="C25060" s="564"/>
      <c r="D25060" s="209"/>
      <c r="F25060" s="685"/>
    </row>
    <row r="25061" spans="2:6" s="55" customFormat="1" x14ac:dyDescent="0.25">
      <c r="B25061" s="209"/>
      <c r="C25061" s="564"/>
      <c r="D25061" s="209"/>
      <c r="F25061" s="685"/>
    </row>
    <row r="25062" spans="2:6" s="55" customFormat="1" x14ac:dyDescent="0.25">
      <c r="B25062" s="209"/>
      <c r="C25062" s="564"/>
      <c r="D25062" s="209"/>
      <c r="F25062" s="685"/>
    </row>
    <row r="25063" spans="2:6" s="55" customFormat="1" x14ac:dyDescent="0.25">
      <c r="B25063" s="209"/>
      <c r="C25063" s="564"/>
      <c r="D25063" s="209"/>
      <c r="F25063" s="685"/>
    </row>
    <row r="25064" spans="2:6" s="55" customFormat="1" x14ac:dyDescent="0.25">
      <c r="B25064" s="209"/>
      <c r="C25064" s="564"/>
      <c r="D25064" s="209"/>
      <c r="F25064" s="685"/>
    </row>
    <row r="25065" spans="2:6" s="55" customFormat="1" x14ac:dyDescent="0.25">
      <c r="B25065" s="209"/>
      <c r="C25065" s="564"/>
      <c r="D25065" s="209"/>
      <c r="F25065" s="685"/>
    </row>
    <row r="25066" spans="2:6" s="55" customFormat="1" x14ac:dyDescent="0.25">
      <c r="B25066" s="209"/>
      <c r="C25066" s="564"/>
      <c r="D25066" s="209"/>
      <c r="F25066" s="685"/>
    </row>
    <row r="25067" spans="2:6" s="55" customFormat="1" x14ac:dyDescent="0.25">
      <c r="B25067" s="209"/>
      <c r="C25067" s="564"/>
      <c r="D25067" s="209"/>
      <c r="F25067" s="685"/>
    </row>
    <row r="25068" spans="2:6" s="55" customFormat="1" x14ac:dyDescent="0.25">
      <c r="B25068" s="209"/>
      <c r="C25068" s="564"/>
      <c r="D25068" s="209"/>
      <c r="F25068" s="685"/>
    </row>
    <row r="25069" spans="2:6" s="55" customFormat="1" x14ac:dyDescent="0.25">
      <c r="B25069" s="209"/>
      <c r="C25069" s="564"/>
      <c r="D25069" s="209"/>
      <c r="F25069" s="685"/>
    </row>
    <row r="25070" spans="2:6" s="55" customFormat="1" x14ac:dyDescent="0.25">
      <c r="B25070" s="209"/>
      <c r="C25070" s="564"/>
      <c r="D25070" s="209"/>
      <c r="F25070" s="685"/>
    </row>
    <row r="25071" spans="2:6" s="55" customFormat="1" x14ac:dyDescent="0.25">
      <c r="B25071" s="209"/>
      <c r="C25071" s="564"/>
      <c r="D25071" s="209"/>
      <c r="F25071" s="685"/>
    </row>
    <row r="25072" spans="2:6" s="55" customFormat="1" x14ac:dyDescent="0.25">
      <c r="B25072" s="209"/>
      <c r="C25072" s="564"/>
      <c r="D25072" s="209"/>
      <c r="F25072" s="685"/>
    </row>
    <row r="25073" spans="2:6" s="55" customFormat="1" x14ac:dyDescent="0.25">
      <c r="B25073" s="209"/>
      <c r="C25073" s="564"/>
      <c r="D25073" s="209"/>
      <c r="F25073" s="685"/>
    </row>
    <row r="25074" spans="2:6" s="55" customFormat="1" x14ac:dyDescent="0.25">
      <c r="B25074" s="209"/>
      <c r="C25074" s="564"/>
      <c r="D25074" s="209"/>
      <c r="F25074" s="685"/>
    </row>
    <row r="25075" spans="2:6" s="55" customFormat="1" x14ac:dyDescent="0.25">
      <c r="B25075" s="209"/>
      <c r="C25075" s="564"/>
      <c r="D25075" s="209"/>
      <c r="F25075" s="685"/>
    </row>
    <row r="25076" spans="2:6" s="55" customFormat="1" x14ac:dyDescent="0.25">
      <c r="B25076" s="209"/>
      <c r="C25076" s="564"/>
      <c r="D25076" s="209"/>
      <c r="F25076" s="685"/>
    </row>
    <row r="25077" spans="2:6" s="55" customFormat="1" x14ac:dyDescent="0.25">
      <c r="B25077" s="209"/>
      <c r="C25077" s="564"/>
      <c r="D25077" s="209"/>
      <c r="F25077" s="685"/>
    </row>
    <row r="25078" spans="2:6" s="55" customFormat="1" x14ac:dyDescent="0.25">
      <c r="B25078" s="209"/>
      <c r="C25078" s="564"/>
      <c r="D25078" s="209"/>
      <c r="F25078" s="685"/>
    </row>
    <row r="25079" spans="2:6" s="55" customFormat="1" x14ac:dyDescent="0.25">
      <c r="B25079" s="209"/>
      <c r="C25079" s="564"/>
      <c r="D25079" s="209"/>
      <c r="F25079" s="685"/>
    </row>
    <row r="25080" spans="2:6" s="55" customFormat="1" x14ac:dyDescent="0.25">
      <c r="B25080" s="209"/>
      <c r="C25080" s="564"/>
      <c r="D25080" s="209"/>
      <c r="F25080" s="685"/>
    </row>
    <row r="25081" spans="2:6" s="55" customFormat="1" x14ac:dyDescent="0.25">
      <c r="B25081" s="209"/>
      <c r="C25081" s="564"/>
      <c r="D25081" s="209"/>
      <c r="F25081" s="685"/>
    </row>
    <row r="25082" spans="2:6" s="55" customFormat="1" x14ac:dyDescent="0.25">
      <c r="B25082" s="209"/>
      <c r="C25082" s="564"/>
      <c r="D25082" s="209"/>
      <c r="F25082" s="685"/>
    </row>
    <row r="25083" spans="2:6" s="55" customFormat="1" x14ac:dyDescent="0.25">
      <c r="B25083" s="209"/>
      <c r="C25083" s="564"/>
      <c r="D25083" s="209"/>
      <c r="F25083" s="685"/>
    </row>
    <row r="25084" spans="2:6" s="55" customFormat="1" x14ac:dyDescent="0.25">
      <c r="B25084" s="209"/>
      <c r="C25084" s="564"/>
      <c r="D25084" s="209"/>
      <c r="F25084" s="685"/>
    </row>
    <row r="25085" spans="2:6" s="55" customFormat="1" x14ac:dyDescent="0.25">
      <c r="B25085" s="209"/>
      <c r="C25085" s="564"/>
      <c r="D25085" s="209"/>
      <c r="F25085" s="685"/>
    </row>
    <row r="25086" spans="2:6" s="55" customFormat="1" x14ac:dyDescent="0.25">
      <c r="B25086" s="209"/>
      <c r="C25086" s="564"/>
      <c r="D25086" s="209"/>
      <c r="F25086" s="685"/>
    </row>
    <row r="25087" spans="2:6" s="55" customFormat="1" x14ac:dyDescent="0.25">
      <c r="B25087" s="209"/>
      <c r="C25087" s="564"/>
      <c r="D25087" s="209"/>
      <c r="F25087" s="685"/>
    </row>
    <row r="25088" spans="2:6" s="55" customFormat="1" x14ac:dyDescent="0.25">
      <c r="B25088" s="209"/>
      <c r="C25088" s="564"/>
      <c r="D25088" s="209"/>
      <c r="F25088" s="685"/>
    </row>
    <row r="25089" spans="2:6" s="55" customFormat="1" x14ac:dyDescent="0.25">
      <c r="B25089" s="209"/>
      <c r="C25089" s="564"/>
      <c r="D25089" s="209"/>
      <c r="F25089" s="685"/>
    </row>
    <row r="25090" spans="2:6" s="55" customFormat="1" x14ac:dyDescent="0.25">
      <c r="B25090" s="209"/>
      <c r="C25090" s="564"/>
      <c r="D25090" s="209"/>
      <c r="F25090" s="685"/>
    </row>
    <row r="25091" spans="2:6" s="55" customFormat="1" x14ac:dyDescent="0.25">
      <c r="B25091" s="209"/>
      <c r="C25091" s="564"/>
      <c r="D25091" s="209"/>
      <c r="F25091" s="685"/>
    </row>
    <row r="25092" spans="2:6" s="55" customFormat="1" x14ac:dyDescent="0.25">
      <c r="B25092" s="209"/>
      <c r="C25092" s="564"/>
      <c r="D25092" s="209"/>
      <c r="F25092" s="685"/>
    </row>
    <row r="25093" spans="2:6" s="55" customFormat="1" x14ac:dyDescent="0.25">
      <c r="B25093" s="209"/>
      <c r="C25093" s="564"/>
      <c r="D25093" s="209"/>
      <c r="F25093" s="685"/>
    </row>
    <row r="25094" spans="2:6" s="55" customFormat="1" x14ac:dyDescent="0.25">
      <c r="B25094" s="209"/>
      <c r="C25094" s="564"/>
      <c r="D25094" s="209"/>
      <c r="F25094" s="685"/>
    </row>
    <row r="25095" spans="2:6" s="55" customFormat="1" x14ac:dyDescent="0.25">
      <c r="B25095" s="209"/>
      <c r="C25095" s="564"/>
      <c r="D25095" s="209"/>
      <c r="F25095" s="685"/>
    </row>
    <row r="25096" spans="2:6" s="55" customFormat="1" x14ac:dyDescent="0.25">
      <c r="B25096" s="209"/>
      <c r="C25096" s="564"/>
      <c r="D25096" s="209"/>
      <c r="F25096" s="685"/>
    </row>
    <row r="25097" spans="2:6" s="55" customFormat="1" x14ac:dyDescent="0.25">
      <c r="B25097" s="209"/>
      <c r="C25097" s="564"/>
      <c r="D25097" s="209"/>
      <c r="F25097" s="685"/>
    </row>
    <row r="25098" spans="2:6" s="55" customFormat="1" x14ac:dyDescent="0.25">
      <c r="B25098" s="209"/>
      <c r="C25098" s="564"/>
      <c r="D25098" s="209"/>
      <c r="F25098" s="685"/>
    </row>
    <row r="25099" spans="2:6" s="55" customFormat="1" x14ac:dyDescent="0.25">
      <c r="B25099" s="209"/>
      <c r="C25099" s="564"/>
      <c r="D25099" s="209"/>
      <c r="F25099" s="685"/>
    </row>
    <row r="25100" spans="2:6" s="55" customFormat="1" x14ac:dyDescent="0.25">
      <c r="B25100" s="209"/>
      <c r="C25100" s="564"/>
      <c r="D25100" s="209"/>
      <c r="F25100" s="685"/>
    </row>
    <row r="25101" spans="2:6" s="55" customFormat="1" x14ac:dyDescent="0.25">
      <c r="B25101" s="209"/>
      <c r="C25101" s="564"/>
      <c r="D25101" s="209"/>
      <c r="F25101" s="685"/>
    </row>
    <row r="25102" spans="2:6" s="55" customFormat="1" x14ac:dyDescent="0.25">
      <c r="B25102" s="209"/>
      <c r="C25102" s="564"/>
      <c r="D25102" s="209"/>
      <c r="F25102" s="685"/>
    </row>
    <row r="25103" spans="2:6" s="55" customFormat="1" x14ac:dyDescent="0.25">
      <c r="B25103" s="209"/>
      <c r="C25103" s="564"/>
      <c r="D25103" s="209"/>
      <c r="F25103" s="685"/>
    </row>
    <row r="25104" spans="2:6" s="55" customFormat="1" x14ac:dyDescent="0.25">
      <c r="B25104" s="209"/>
      <c r="C25104" s="564"/>
      <c r="D25104" s="209"/>
      <c r="F25104" s="685"/>
    </row>
    <row r="25105" spans="2:6" s="55" customFormat="1" x14ac:dyDescent="0.25">
      <c r="B25105" s="209"/>
      <c r="C25105" s="564"/>
      <c r="D25105" s="209"/>
      <c r="F25105" s="685"/>
    </row>
    <row r="25106" spans="2:6" s="55" customFormat="1" x14ac:dyDescent="0.25">
      <c r="B25106" s="209"/>
      <c r="C25106" s="564"/>
      <c r="D25106" s="209"/>
      <c r="F25106" s="685"/>
    </row>
    <row r="25107" spans="2:6" s="55" customFormat="1" x14ac:dyDescent="0.25">
      <c r="B25107" s="209"/>
      <c r="C25107" s="564"/>
      <c r="D25107" s="209"/>
      <c r="F25107" s="685"/>
    </row>
    <row r="25108" spans="2:6" s="55" customFormat="1" x14ac:dyDescent="0.25">
      <c r="B25108" s="209"/>
      <c r="C25108" s="564"/>
      <c r="D25108" s="209"/>
      <c r="F25108" s="685"/>
    </row>
    <row r="25109" spans="2:6" s="55" customFormat="1" x14ac:dyDescent="0.25">
      <c r="B25109" s="209"/>
      <c r="C25109" s="564"/>
      <c r="D25109" s="209"/>
      <c r="F25109" s="685"/>
    </row>
    <row r="25110" spans="2:6" s="55" customFormat="1" x14ac:dyDescent="0.25">
      <c r="B25110" s="209"/>
      <c r="C25110" s="564"/>
      <c r="D25110" s="209"/>
      <c r="F25110" s="685"/>
    </row>
    <row r="25111" spans="2:6" s="55" customFormat="1" x14ac:dyDescent="0.25">
      <c r="B25111" s="209"/>
      <c r="C25111" s="564"/>
      <c r="D25111" s="209"/>
      <c r="F25111" s="685"/>
    </row>
    <row r="25112" spans="2:6" s="55" customFormat="1" x14ac:dyDescent="0.25">
      <c r="B25112" s="209"/>
      <c r="C25112" s="564"/>
      <c r="D25112" s="209"/>
      <c r="F25112" s="685"/>
    </row>
    <row r="25113" spans="2:6" s="55" customFormat="1" x14ac:dyDescent="0.25">
      <c r="B25113" s="209"/>
      <c r="C25113" s="564"/>
      <c r="D25113" s="209"/>
      <c r="F25113" s="685"/>
    </row>
    <row r="25114" spans="2:6" s="55" customFormat="1" x14ac:dyDescent="0.25">
      <c r="B25114" s="209"/>
      <c r="C25114" s="564"/>
      <c r="D25114" s="209"/>
      <c r="F25114" s="685"/>
    </row>
    <row r="25115" spans="2:6" s="55" customFormat="1" x14ac:dyDescent="0.25">
      <c r="B25115" s="209"/>
      <c r="C25115" s="564"/>
      <c r="D25115" s="209"/>
      <c r="F25115" s="685"/>
    </row>
    <row r="25116" spans="2:6" s="55" customFormat="1" x14ac:dyDescent="0.25">
      <c r="B25116" s="209"/>
      <c r="C25116" s="564"/>
      <c r="D25116" s="209"/>
      <c r="F25116" s="685"/>
    </row>
    <row r="25117" spans="2:6" s="55" customFormat="1" x14ac:dyDescent="0.25">
      <c r="B25117" s="209"/>
      <c r="C25117" s="564"/>
      <c r="D25117" s="209"/>
      <c r="F25117" s="685"/>
    </row>
    <row r="25118" spans="2:6" s="55" customFormat="1" x14ac:dyDescent="0.25">
      <c r="B25118" s="209"/>
      <c r="C25118" s="564"/>
      <c r="D25118" s="209"/>
      <c r="F25118" s="685"/>
    </row>
    <row r="25119" spans="2:6" s="55" customFormat="1" x14ac:dyDescent="0.25">
      <c r="B25119" s="209"/>
      <c r="C25119" s="564"/>
      <c r="D25119" s="209"/>
      <c r="F25119" s="685"/>
    </row>
    <row r="25120" spans="2:6" s="55" customFormat="1" x14ac:dyDescent="0.25">
      <c r="B25120" s="209"/>
      <c r="C25120" s="564"/>
      <c r="D25120" s="209"/>
      <c r="F25120" s="685"/>
    </row>
    <row r="25121" spans="2:6" s="55" customFormat="1" x14ac:dyDescent="0.25">
      <c r="B25121" s="209"/>
      <c r="C25121" s="564"/>
      <c r="D25121" s="209"/>
      <c r="F25121" s="685"/>
    </row>
    <row r="25122" spans="2:6" s="55" customFormat="1" x14ac:dyDescent="0.25">
      <c r="B25122" s="209"/>
      <c r="C25122" s="564"/>
      <c r="D25122" s="209"/>
      <c r="F25122" s="685"/>
    </row>
    <row r="25123" spans="2:6" s="55" customFormat="1" x14ac:dyDescent="0.25">
      <c r="B25123" s="209"/>
      <c r="C25123" s="564"/>
      <c r="D25123" s="209"/>
      <c r="F25123" s="685"/>
    </row>
    <row r="25124" spans="2:6" s="55" customFormat="1" x14ac:dyDescent="0.25">
      <c r="B25124" s="209"/>
      <c r="C25124" s="564"/>
      <c r="D25124" s="209"/>
      <c r="F25124" s="685"/>
    </row>
    <row r="25125" spans="2:6" s="55" customFormat="1" x14ac:dyDescent="0.25">
      <c r="B25125" s="209"/>
      <c r="C25125" s="564"/>
      <c r="D25125" s="209"/>
      <c r="F25125" s="685"/>
    </row>
    <row r="25126" spans="2:6" s="55" customFormat="1" x14ac:dyDescent="0.25">
      <c r="B25126" s="209"/>
      <c r="C25126" s="564"/>
      <c r="D25126" s="209"/>
      <c r="F25126" s="685"/>
    </row>
    <row r="25127" spans="2:6" s="55" customFormat="1" x14ac:dyDescent="0.25">
      <c r="B25127" s="209"/>
      <c r="C25127" s="564"/>
      <c r="D25127" s="209"/>
      <c r="F25127" s="685"/>
    </row>
    <row r="25128" spans="2:6" s="55" customFormat="1" x14ac:dyDescent="0.25">
      <c r="B25128" s="209"/>
      <c r="C25128" s="564"/>
      <c r="D25128" s="209"/>
      <c r="F25128" s="685"/>
    </row>
    <row r="25129" spans="2:6" s="55" customFormat="1" x14ac:dyDescent="0.25">
      <c r="B25129" s="209"/>
      <c r="C25129" s="564"/>
      <c r="D25129" s="209"/>
      <c r="F25129" s="685"/>
    </row>
    <row r="25130" spans="2:6" s="55" customFormat="1" x14ac:dyDescent="0.25">
      <c r="B25130" s="209"/>
      <c r="C25130" s="564"/>
      <c r="D25130" s="209"/>
      <c r="F25130" s="685"/>
    </row>
    <row r="25131" spans="2:6" s="55" customFormat="1" x14ac:dyDescent="0.25">
      <c r="B25131" s="209"/>
      <c r="C25131" s="564"/>
      <c r="D25131" s="209"/>
      <c r="F25131" s="685"/>
    </row>
    <row r="25132" spans="2:6" s="55" customFormat="1" x14ac:dyDescent="0.25">
      <c r="B25132" s="209"/>
      <c r="C25132" s="564"/>
      <c r="D25132" s="209"/>
      <c r="F25132" s="685"/>
    </row>
    <row r="25133" spans="2:6" s="55" customFormat="1" x14ac:dyDescent="0.25">
      <c r="B25133" s="209"/>
      <c r="C25133" s="564"/>
      <c r="D25133" s="209"/>
      <c r="F25133" s="685"/>
    </row>
    <row r="25134" spans="2:6" s="55" customFormat="1" x14ac:dyDescent="0.25">
      <c r="B25134" s="209"/>
      <c r="C25134" s="564"/>
      <c r="D25134" s="209"/>
      <c r="F25134" s="685"/>
    </row>
    <row r="25135" spans="2:6" s="55" customFormat="1" x14ac:dyDescent="0.25">
      <c r="B25135" s="209"/>
      <c r="C25135" s="564"/>
      <c r="D25135" s="209"/>
      <c r="F25135" s="685"/>
    </row>
    <row r="25136" spans="2:6" s="55" customFormat="1" x14ac:dyDescent="0.25">
      <c r="B25136" s="209"/>
      <c r="C25136" s="564"/>
      <c r="D25136" s="209"/>
      <c r="F25136" s="685"/>
    </row>
    <row r="25137" spans="2:6" s="55" customFormat="1" x14ac:dyDescent="0.25">
      <c r="B25137" s="209"/>
      <c r="C25137" s="564"/>
      <c r="D25137" s="209"/>
      <c r="F25137" s="685"/>
    </row>
    <row r="25138" spans="2:6" s="55" customFormat="1" x14ac:dyDescent="0.25">
      <c r="B25138" s="209"/>
      <c r="C25138" s="564"/>
      <c r="D25138" s="209"/>
      <c r="F25138" s="685"/>
    </row>
    <row r="25139" spans="2:6" s="55" customFormat="1" x14ac:dyDescent="0.25">
      <c r="B25139" s="209"/>
      <c r="C25139" s="564"/>
      <c r="D25139" s="209"/>
      <c r="F25139" s="685"/>
    </row>
    <row r="25140" spans="2:6" s="55" customFormat="1" x14ac:dyDescent="0.25">
      <c r="B25140" s="209"/>
      <c r="C25140" s="564"/>
      <c r="D25140" s="209"/>
      <c r="F25140" s="685"/>
    </row>
    <row r="25141" spans="2:6" s="55" customFormat="1" x14ac:dyDescent="0.25">
      <c r="B25141" s="209"/>
      <c r="C25141" s="564"/>
      <c r="D25141" s="209"/>
      <c r="F25141" s="685"/>
    </row>
    <row r="25142" spans="2:6" s="55" customFormat="1" x14ac:dyDescent="0.25">
      <c r="B25142" s="209"/>
      <c r="C25142" s="564"/>
      <c r="D25142" s="209"/>
      <c r="F25142" s="685"/>
    </row>
    <row r="25143" spans="2:6" s="55" customFormat="1" x14ac:dyDescent="0.25">
      <c r="B25143" s="209"/>
      <c r="C25143" s="564"/>
      <c r="D25143" s="209"/>
      <c r="F25143" s="685"/>
    </row>
    <row r="25144" spans="2:6" s="55" customFormat="1" x14ac:dyDescent="0.25">
      <c r="B25144" s="209"/>
      <c r="C25144" s="564"/>
      <c r="D25144" s="209"/>
      <c r="F25144" s="685"/>
    </row>
    <row r="25145" spans="2:6" s="55" customFormat="1" x14ac:dyDescent="0.25">
      <c r="B25145" s="209"/>
      <c r="C25145" s="564"/>
      <c r="D25145" s="209"/>
      <c r="F25145" s="685"/>
    </row>
    <row r="25146" spans="2:6" s="55" customFormat="1" x14ac:dyDescent="0.25">
      <c r="B25146" s="209"/>
      <c r="C25146" s="564"/>
      <c r="D25146" s="209"/>
      <c r="F25146" s="685"/>
    </row>
    <row r="25147" spans="2:6" s="55" customFormat="1" x14ac:dyDescent="0.25">
      <c r="B25147" s="209"/>
      <c r="C25147" s="564"/>
      <c r="D25147" s="209"/>
      <c r="F25147" s="685"/>
    </row>
    <row r="25148" spans="2:6" s="55" customFormat="1" x14ac:dyDescent="0.25">
      <c r="B25148" s="209"/>
      <c r="C25148" s="564"/>
      <c r="D25148" s="209"/>
      <c r="F25148" s="685"/>
    </row>
    <row r="25149" spans="2:6" s="55" customFormat="1" x14ac:dyDescent="0.25">
      <c r="B25149" s="209"/>
      <c r="C25149" s="564"/>
      <c r="D25149" s="209"/>
      <c r="F25149" s="685"/>
    </row>
    <row r="25150" spans="2:6" s="55" customFormat="1" x14ac:dyDescent="0.25">
      <c r="B25150" s="209"/>
      <c r="C25150" s="564"/>
      <c r="D25150" s="209"/>
      <c r="F25150" s="685"/>
    </row>
    <row r="25151" spans="2:6" s="55" customFormat="1" x14ac:dyDescent="0.25">
      <c r="B25151" s="209"/>
      <c r="C25151" s="564"/>
      <c r="D25151" s="209"/>
      <c r="F25151" s="685"/>
    </row>
    <row r="25152" spans="2:6" s="55" customFormat="1" x14ac:dyDescent="0.25">
      <c r="B25152" s="209"/>
      <c r="C25152" s="564"/>
      <c r="D25152" s="209"/>
      <c r="F25152" s="685"/>
    </row>
    <row r="25153" spans="2:6" s="55" customFormat="1" x14ac:dyDescent="0.25">
      <c r="B25153" s="209"/>
      <c r="C25153" s="564"/>
      <c r="D25153" s="209"/>
      <c r="F25153" s="685"/>
    </row>
    <row r="25154" spans="2:6" s="55" customFormat="1" x14ac:dyDescent="0.25">
      <c r="B25154" s="209"/>
      <c r="C25154" s="564"/>
      <c r="D25154" s="209"/>
      <c r="F25154" s="685"/>
    </row>
    <row r="25155" spans="2:6" s="55" customFormat="1" x14ac:dyDescent="0.25">
      <c r="B25155" s="209"/>
      <c r="C25155" s="564"/>
      <c r="D25155" s="209"/>
      <c r="F25155" s="685"/>
    </row>
    <row r="25156" spans="2:6" s="55" customFormat="1" x14ac:dyDescent="0.25">
      <c r="B25156" s="209"/>
      <c r="C25156" s="564"/>
      <c r="D25156" s="209"/>
      <c r="F25156" s="685"/>
    </row>
    <row r="25157" spans="2:6" s="55" customFormat="1" x14ac:dyDescent="0.25">
      <c r="B25157" s="209"/>
      <c r="C25157" s="564"/>
      <c r="D25157" s="209"/>
      <c r="F25157" s="685"/>
    </row>
    <row r="25158" spans="2:6" s="55" customFormat="1" x14ac:dyDescent="0.25">
      <c r="B25158" s="209"/>
      <c r="C25158" s="564"/>
      <c r="D25158" s="209"/>
      <c r="F25158" s="685"/>
    </row>
    <row r="25159" spans="2:6" s="55" customFormat="1" x14ac:dyDescent="0.25">
      <c r="B25159" s="209"/>
      <c r="C25159" s="564"/>
      <c r="D25159" s="209"/>
      <c r="F25159" s="685"/>
    </row>
    <row r="25160" spans="2:6" s="55" customFormat="1" x14ac:dyDescent="0.25">
      <c r="B25160" s="209"/>
      <c r="C25160" s="564"/>
      <c r="D25160" s="209"/>
      <c r="F25160" s="685"/>
    </row>
    <row r="25161" spans="2:6" s="55" customFormat="1" x14ac:dyDescent="0.25">
      <c r="B25161" s="209"/>
      <c r="C25161" s="564"/>
      <c r="D25161" s="209"/>
      <c r="F25161" s="685"/>
    </row>
    <row r="25162" spans="2:6" s="55" customFormat="1" x14ac:dyDescent="0.25">
      <c r="B25162" s="209"/>
      <c r="C25162" s="564"/>
      <c r="D25162" s="209"/>
      <c r="F25162" s="685"/>
    </row>
    <row r="25163" spans="2:6" s="55" customFormat="1" x14ac:dyDescent="0.25">
      <c r="B25163" s="209"/>
      <c r="C25163" s="564"/>
      <c r="D25163" s="209"/>
      <c r="F25163" s="685"/>
    </row>
    <row r="25164" spans="2:6" s="55" customFormat="1" x14ac:dyDescent="0.25">
      <c r="B25164" s="209"/>
      <c r="C25164" s="564"/>
      <c r="D25164" s="209"/>
      <c r="F25164" s="685"/>
    </row>
    <row r="25165" spans="2:6" s="55" customFormat="1" x14ac:dyDescent="0.25">
      <c r="B25165" s="209"/>
      <c r="C25165" s="564"/>
      <c r="D25165" s="209"/>
      <c r="F25165" s="685"/>
    </row>
    <row r="25166" spans="2:6" s="55" customFormat="1" x14ac:dyDescent="0.25">
      <c r="B25166" s="209"/>
      <c r="C25166" s="564"/>
      <c r="D25166" s="209"/>
      <c r="F25166" s="685"/>
    </row>
    <row r="25167" spans="2:6" s="55" customFormat="1" x14ac:dyDescent="0.25">
      <c r="B25167" s="209"/>
      <c r="C25167" s="564"/>
      <c r="D25167" s="209"/>
      <c r="F25167" s="685"/>
    </row>
    <row r="25168" spans="2:6" s="55" customFormat="1" x14ac:dyDescent="0.25">
      <c r="B25168" s="209"/>
      <c r="C25168" s="564"/>
      <c r="D25168" s="209"/>
      <c r="F25168" s="685"/>
    </row>
    <row r="25169" spans="2:6" s="55" customFormat="1" x14ac:dyDescent="0.25">
      <c r="B25169" s="209"/>
      <c r="C25169" s="564"/>
      <c r="D25169" s="209"/>
      <c r="F25169" s="685"/>
    </row>
    <row r="25170" spans="2:6" s="55" customFormat="1" x14ac:dyDescent="0.25">
      <c r="B25170" s="209"/>
      <c r="C25170" s="564"/>
      <c r="D25170" s="209"/>
      <c r="F25170" s="685"/>
    </row>
    <row r="25171" spans="2:6" s="55" customFormat="1" x14ac:dyDescent="0.25">
      <c r="B25171" s="209"/>
      <c r="C25171" s="564"/>
      <c r="D25171" s="209"/>
      <c r="F25171" s="685"/>
    </row>
    <row r="25172" spans="2:6" s="55" customFormat="1" x14ac:dyDescent="0.25">
      <c r="B25172" s="209"/>
      <c r="C25172" s="564"/>
      <c r="D25172" s="209"/>
      <c r="F25172" s="685"/>
    </row>
    <row r="25173" spans="2:6" s="55" customFormat="1" x14ac:dyDescent="0.25">
      <c r="B25173" s="209"/>
      <c r="C25173" s="564"/>
      <c r="D25173" s="209"/>
      <c r="F25173" s="685"/>
    </row>
    <row r="25174" spans="2:6" s="55" customFormat="1" x14ac:dyDescent="0.25">
      <c r="B25174" s="209"/>
      <c r="C25174" s="564"/>
      <c r="D25174" s="209"/>
      <c r="F25174" s="685"/>
    </row>
    <row r="25175" spans="2:6" s="55" customFormat="1" x14ac:dyDescent="0.25">
      <c r="B25175" s="209"/>
      <c r="C25175" s="564"/>
      <c r="D25175" s="209"/>
      <c r="F25175" s="685"/>
    </row>
    <row r="25176" spans="2:6" s="55" customFormat="1" x14ac:dyDescent="0.25">
      <c r="B25176" s="209"/>
      <c r="C25176" s="564"/>
      <c r="D25176" s="209"/>
      <c r="F25176" s="685"/>
    </row>
    <row r="25177" spans="2:6" s="55" customFormat="1" x14ac:dyDescent="0.25">
      <c r="B25177" s="209"/>
      <c r="C25177" s="564"/>
      <c r="D25177" s="209"/>
      <c r="F25177" s="685"/>
    </row>
    <row r="25178" spans="2:6" s="55" customFormat="1" x14ac:dyDescent="0.25">
      <c r="B25178" s="209"/>
      <c r="C25178" s="564"/>
      <c r="D25178" s="209"/>
      <c r="F25178" s="685"/>
    </row>
    <row r="25179" spans="2:6" s="55" customFormat="1" x14ac:dyDescent="0.25">
      <c r="B25179" s="209"/>
      <c r="C25179" s="564"/>
      <c r="D25179" s="209"/>
      <c r="F25179" s="685"/>
    </row>
    <row r="25180" spans="2:6" s="55" customFormat="1" x14ac:dyDescent="0.25">
      <c r="B25180" s="209"/>
      <c r="C25180" s="564"/>
      <c r="D25180" s="209"/>
      <c r="F25180" s="685"/>
    </row>
    <row r="25181" spans="2:6" s="55" customFormat="1" x14ac:dyDescent="0.25">
      <c r="B25181" s="209"/>
      <c r="C25181" s="564"/>
      <c r="D25181" s="209"/>
      <c r="F25181" s="685"/>
    </row>
    <row r="25182" spans="2:6" s="55" customFormat="1" x14ac:dyDescent="0.25">
      <c r="B25182" s="209"/>
      <c r="C25182" s="564"/>
      <c r="D25182" s="209"/>
      <c r="F25182" s="685"/>
    </row>
    <row r="25183" spans="2:6" s="55" customFormat="1" x14ac:dyDescent="0.25">
      <c r="B25183" s="209"/>
      <c r="C25183" s="564"/>
      <c r="D25183" s="209"/>
      <c r="F25183" s="685"/>
    </row>
    <row r="25184" spans="2:6" s="55" customFormat="1" x14ac:dyDescent="0.25">
      <c r="B25184" s="209"/>
      <c r="C25184" s="564"/>
      <c r="D25184" s="209"/>
      <c r="F25184" s="685"/>
    </row>
    <row r="25185" spans="2:6" s="55" customFormat="1" x14ac:dyDescent="0.25">
      <c r="B25185" s="209"/>
      <c r="C25185" s="564"/>
      <c r="D25185" s="209"/>
      <c r="F25185" s="685"/>
    </row>
    <row r="25186" spans="2:6" s="55" customFormat="1" x14ac:dyDescent="0.25">
      <c r="B25186" s="209"/>
      <c r="C25186" s="564"/>
      <c r="D25186" s="209"/>
      <c r="F25186" s="685"/>
    </row>
    <row r="25187" spans="2:6" s="55" customFormat="1" x14ac:dyDescent="0.25">
      <c r="B25187" s="209"/>
      <c r="C25187" s="564"/>
      <c r="D25187" s="209"/>
      <c r="F25187" s="685"/>
    </row>
    <row r="25188" spans="2:6" s="55" customFormat="1" x14ac:dyDescent="0.25">
      <c r="B25188" s="209"/>
      <c r="C25188" s="564"/>
      <c r="D25188" s="209"/>
      <c r="F25188" s="685"/>
    </row>
    <row r="25189" spans="2:6" s="55" customFormat="1" x14ac:dyDescent="0.25">
      <c r="B25189" s="209"/>
      <c r="C25189" s="564"/>
      <c r="D25189" s="209"/>
      <c r="F25189" s="685"/>
    </row>
    <row r="25190" spans="2:6" s="55" customFormat="1" x14ac:dyDescent="0.25">
      <c r="B25190" s="209"/>
      <c r="C25190" s="564"/>
      <c r="D25190" s="209"/>
      <c r="F25190" s="685"/>
    </row>
    <row r="25191" spans="2:6" s="55" customFormat="1" x14ac:dyDescent="0.25">
      <c r="B25191" s="209"/>
      <c r="C25191" s="564"/>
      <c r="D25191" s="209"/>
      <c r="F25191" s="685"/>
    </row>
    <row r="25192" spans="2:6" s="55" customFormat="1" x14ac:dyDescent="0.25">
      <c r="B25192" s="209"/>
      <c r="C25192" s="564"/>
      <c r="D25192" s="209"/>
      <c r="F25192" s="685"/>
    </row>
    <row r="25193" spans="2:6" s="55" customFormat="1" x14ac:dyDescent="0.25">
      <c r="B25193" s="209"/>
      <c r="C25193" s="564"/>
      <c r="D25193" s="209"/>
      <c r="F25193" s="685"/>
    </row>
    <row r="25194" spans="2:6" s="55" customFormat="1" x14ac:dyDescent="0.25">
      <c r="B25194" s="209"/>
      <c r="C25194" s="564"/>
      <c r="D25194" s="209"/>
      <c r="F25194" s="685"/>
    </row>
    <row r="25195" spans="2:6" s="55" customFormat="1" x14ac:dyDescent="0.25">
      <c r="B25195" s="209"/>
      <c r="C25195" s="564"/>
      <c r="D25195" s="209"/>
      <c r="F25195" s="685"/>
    </row>
    <row r="25196" spans="2:6" s="55" customFormat="1" x14ac:dyDescent="0.25">
      <c r="B25196" s="209"/>
      <c r="C25196" s="564"/>
      <c r="D25196" s="209"/>
      <c r="F25196" s="685"/>
    </row>
    <row r="25197" spans="2:6" s="55" customFormat="1" x14ac:dyDescent="0.25">
      <c r="B25197" s="209"/>
      <c r="C25197" s="564"/>
      <c r="D25197" s="209"/>
      <c r="F25197" s="685"/>
    </row>
    <row r="25198" spans="2:6" s="55" customFormat="1" x14ac:dyDescent="0.25">
      <c r="B25198" s="209"/>
      <c r="C25198" s="564"/>
      <c r="D25198" s="209"/>
      <c r="F25198" s="685"/>
    </row>
    <row r="25199" spans="2:6" s="55" customFormat="1" x14ac:dyDescent="0.25">
      <c r="B25199" s="209"/>
      <c r="C25199" s="564"/>
      <c r="D25199" s="209"/>
      <c r="F25199" s="685"/>
    </row>
    <row r="25200" spans="2:6" s="55" customFormat="1" x14ac:dyDescent="0.25">
      <c r="B25200" s="209"/>
      <c r="C25200" s="564"/>
      <c r="D25200" s="209"/>
      <c r="F25200" s="685"/>
    </row>
    <row r="25201" spans="2:6" s="55" customFormat="1" x14ac:dyDescent="0.25">
      <c r="B25201" s="209"/>
      <c r="C25201" s="564"/>
      <c r="D25201" s="209"/>
      <c r="F25201" s="685"/>
    </row>
    <row r="25202" spans="2:6" s="55" customFormat="1" x14ac:dyDescent="0.25">
      <c r="B25202" s="209"/>
      <c r="C25202" s="564"/>
      <c r="D25202" s="209"/>
      <c r="F25202" s="685"/>
    </row>
    <row r="25203" spans="2:6" s="55" customFormat="1" x14ac:dyDescent="0.25">
      <c r="B25203" s="209"/>
      <c r="C25203" s="564"/>
      <c r="D25203" s="209"/>
      <c r="F25203" s="685"/>
    </row>
    <row r="25204" spans="2:6" s="55" customFormat="1" x14ac:dyDescent="0.25">
      <c r="B25204" s="209"/>
      <c r="C25204" s="564"/>
      <c r="D25204" s="209"/>
      <c r="F25204" s="685"/>
    </row>
    <row r="25205" spans="2:6" s="55" customFormat="1" x14ac:dyDescent="0.25">
      <c r="B25205" s="209"/>
      <c r="C25205" s="564"/>
      <c r="D25205" s="209"/>
      <c r="F25205" s="685"/>
    </row>
    <row r="25206" spans="2:6" s="55" customFormat="1" x14ac:dyDescent="0.25">
      <c r="B25206" s="209"/>
      <c r="C25206" s="564"/>
      <c r="D25206" s="209"/>
      <c r="F25206" s="685"/>
    </row>
    <row r="25207" spans="2:6" s="55" customFormat="1" x14ac:dyDescent="0.25">
      <c r="B25207" s="209"/>
      <c r="C25207" s="564"/>
      <c r="D25207" s="209"/>
      <c r="F25207" s="685"/>
    </row>
    <row r="25208" spans="2:6" s="55" customFormat="1" x14ac:dyDescent="0.25">
      <c r="B25208" s="209"/>
      <c r="C25208" s="564"/>
      <c r="D25208" s="209"/>
      <c r="F25208" s="685"/>
    </row>
    <row r="25209" spans="2:6" s="55" customFormat="1" x14ac:dyDescent="0.25">
      <c r="B25209" s="209"/>
      <c r="C25209" s="564"/>
      <c r="D25209" s="209"/>
      <c r="F25209" s="685"/>
    </row>
    <row r="25210" spans="2:6" s="55" customFormat="1" x14ac:dyDescent="0.25">
      <c r="B25210" s="209"/>
      <c r="C25210" s="564"/>
      <c r="D25210" s="209"/>
      <c r="F25210" s="685"/>
    </row>
    <row r="25211" spans="2:6" s="55" customFormat="1" x14ac:dyDescent="0.25">
      <c r="B25211" s="209"/>
      <c r="C25211" s="564"/>
      <c r="D25211" s="209"/>
      <c r="F25211" s="685"/>
    </row>
    <row r="25212" spans="2:6" s="55" customFormat="1" x14ac:dyDescent="0.25">
      <c r="B25212" s="209"/>
      <c r="C25212" s="564"/>
      <c r="D25212" s="209"/>
      <c r="F25212" s="685"/>
    </row>
    <row r="25213" spans="2:6" s="55" customFormat="1" x14ac:dyDescent="0.25">
      <c r="B25213" s="209"/>
      <c r="C25213" s="564"/>
      <c r="D25213" s="209"/>
      <c r="F25213" s="685"/>
    </row>
    <row r="25214" spans="2:6" s="55" customFormat="1" x14ac:dyDescent="0.25">
      <c r="B25214" s="209"/>
      <c r="C25214" s="564"/>
      <c r="D25214" s="209"/>
      <c r="F25214" s="685"/>
    </row>
    <row r="25215" spans="2:6" s="55" customFormat="1" x14ac:dyDescent="0.25">
      <c r="B25215" s="209"/>
      <c r="C25215" s="564"/>
      <c r="D25215" s="209"/>
      <c r="F25215" s="685"/>
    </row>
    <row r="25216" spans="2:6" s="55" customFormat="1" x14ac:dyDescent="0.25">
      <c r="B25216" s="209"/>
      <c r="C25216" s="564"/>
      <c r="D25216" s="209"/>
      <c r="F25216" s="685"/>
    </row>
    <row r="25217" spans="2:6" s="55" customFormat="1" x14ac:dyDescent="0.25">
      <c r="B25217" s="209"/>
      <c r="C25217" s="564"/>
      <c r="D25217" s="209"/>
      <c r="F25217" s="685"/>
    </row>
    <row r="25218" spans="2:6" s="55" customFormat="1" x14ac:dyDescent="0.25">
      <c r="B25218" s="209"/>
      <c r="C25218" s="564"/>
      <c r="D25218" s="209"/>
      <c r="F25218" s="685"/>
    </row>
    <row r="25219" spans="2:6" s="55" customFormat="1" x14ac:dyDescent="0.25">
      <c r="B25219" s="209"/>
      <c r="C25219" s="564"/>
      <c r="D25219" s="209"/>
      <c r="F25219" s="685"/>
    </row>
    <row r="25220" spans="2:6" s="55" customFormat="1" x14ac:dyDescent="0.25">
      <c r="B25220" s="209"/>
      <c r="C25220" s="564"/>
      <c r="D25220" s="209"/>
      <c r="F25220" s="685"/>
    </row>
    <row r="25221" spans="2:6" s="55" customFormat="1" x14ac:dyDescent="0.25">
      <c r="B25221" s="209"/>
      <c r="C25221" s="564"/>
      <c r="D25221" s="209"/>
      <c r="F25221" s="685"/>
    </row>
    <row r="25222" spans="2:6" s="55" customFormat="1" x14ac:dyDescent="0.25">
      <c r="B25222" s="209"/>
      <c r="C25222" s="564"/>
      <c r="D25222" s="209"/>
      <c r="F25222" s="685"/>
    </row>
    <row r="25223" spans="2:6" s="55" customFormat="1" x14ac:dyDescent="0.25">
      <c r="B25223" s="209"/>
      <c r="C25223" s="564"/>
      <c r="D25223" s="209"/>
      <c r="F25223" s="685"/>
    </row>
    <row r="25224" spans="2:6" s="55" customFormat="1" x14ac:dyDescent="0.25">
      <c r="B25224" s="209"/>
      <c r="C25224" s="564"/>
      <c r="D25224" s="209"/>
      <c r="F25224" s="685"/>
    </row>
    <row r="25225" spans="2:6" s="55" customFormat="1" x14ac:dyDescent="0.25">
      <c r="B25225" s="209"/>
      <c r="C25225" s="564"/>
      <c r="D25225" s="209"/>
      <c r="F25225" s="685"/>
    </row>
    <row r="25226" spans="2:6" s="55" customFormat="1" x14ac:dyDescent="0.25">
      <c r="B25226" s="209"/>
      <c r="C25226" s="564"/>
      <c r="D25226" s="209"/>
      <c r="F25226" s="685"/>
    </row>
    <row r="25227" spans="2:6" s="55" customFormat="1" x14ac:dyDescent="0.25">
      <c r="B25227" s="209"/>
      <c r="C25227" s="564"/>
      <c r="D25227" s="209"/>
      <c r="F25227" s="685"/>
    </row>
    <row r="25228" spans="2:6" s="55" customFormat="1" x14ac:dyDescent="0.25">
      <c r="B25228" s="209"/>
      <c r="C25228" s="564"/>
      <c r="D25228" s="209"/>
      <c r="F25228" s="685"/>
    </row>
    <row r="25229" spans="2:6" s="55" customFormat="1" x14ac:dyDescent="0.25">
      <c r="B25229" s="209"/>
      <c r="C25229" s="564"/>
      <c r="D25229" s="209"/>
      <c r="F25229" s="685"/>
    </row>
    <row r="25230" spans="2:6" s="55" customFormat="1" x14ac:dyDescent="0.25">
      <c r="B25230" s="209"/>
      <c r="C25230" s="564"/>
      <c r="D25230" s="209"/>
      <c r="F25230" s="685"/>
    </row>
    <row r="25231" spans="2:6" s="55" customFormat="1" x14ac:dyDescent="0.25">
      <c r="B25231" s="209"/>
      <c r="C25231" s="564"/>
      <c r="D25231" s="209"/>
      <c r="F25231" s="685"/>
    </row>
    <row r="25232" spans="2:6" s="55" customFormat="1" x14ac:dyDescent="0.25">
      <c r="B25232" s="209"/>
      <c r="C25232" s="564"/>
      <c r="D25232" s="209"/>
      <c r="F25232" s="685"/>
    </row>
    <row r="25233" spans="2:6" s="55" customFormat="1" x14ac:dyDescent="0.25">
      <c r="B25233" s="209"/>
      <c r="C25233" s="564"/>
      <c r="D25233" s="209"/>
      <c r="F25233" s="685"/>
    </row>
    <row r="25234" spans="2:6" s="55" customFormat="1" x14ac:dyDescent="0.25">
      <c r="B25234" s="209"/>
      <c r="C25234" s="564"/>
      <c r="D25234" s="209"/>
      <c r="F25234" s="685"/>
    </row>
    <row r="25235" spans="2:6" s="55" customFormat="1" x14ac:dyDescent="0.25">
      <c r="B25235" s="209"/>
      <c r="C25235" s="564"/>
      <c r="D25235" s="209"/>
      <c r="F25235" s="685"/>
    </row>
    <row r="25236" spans="2:6" s="55" customFormat="1" x14ac:dyDescent="0.25">
      <c r="B25236" s="209"/>
      <c r="C25236" s="564"/>
      <c r="D25236" s="209"/>
      <c r="F25236" s="685"/>
    </row>
    <row r="25237" spans="2:6" s="55" customFormat="1" x14ac:dyDescent="0.25">
      <c r="B25237" s="209"/>
      <c r="C25237" s="564"/>
      <c r="D25237" s="209"/>
      <c r="F25237" s="685"/>
    </row>
    <row r="25238" spans="2:6" s="55" customFormat="1" x14ac:dyDescent="0.25">
      <c r="B25238" s="209"/>
      <c r="C25238" s="564"/>
      <c r="D25238" s="209"/>
      <c r="F25238" s="685"/>
    </row>
    <row r="25239" spans="2:6" s="55" customFormat="1" x14ac:dyDescent="0.25">
      <c r="B25239" s="209"/>
      <c r="C25239" s="564"/>
      <c r="D25239" s="209"/>
      <c r="F25239" s="685"/>
    </row>
    <row r="25240" spans="2:6" s="55" customFormat="1" x14ac:dyDescent="0.25">
      <c r="B25240" s="209"/>
      <c r="C25240" s="564"/>
      <c r="D25240" s="209"/>
      <c r="F25240" s="685"/>
    </row>
    <row r="25241" spans="2:6" s="55" customFormat="1" x14ac:dyDescent="0.25">
      <c r="B25241" s="209"/>
      <c r="C25241" s="564"/>
      <c r="D25241" s="209"/>
      <c r="F25241" s="685"/>
    </row>
    <row r="25242" spans="2:6" s="55" customFormat="1" x14ac:dyDescent="0.25">
      <c r="B25242" s="209"/>
      <c r="C25242" s="564"/>
      <c r="D25242" s="209"/>
      <c r="F25242" s="685"/>
    </row>
    <row r="25243" spans="2:6" s="55" customFormat="1" x14ac:dyDescent="0.25">
      <c r="B25243" s="209"/>
      <c r="C25243" s="564"/>
      <c r="D25243" s="209"/>
      <c r="F25243" s="685"/>
    </row>
    <row r="25244" spans="2:6" s="55" customFormat="1" x14ac:dyDescent="0.25">
      <c r="B25244" s="209"/>
      <c r="C25244" s="564"/>
      <c r="D25244" s="209"/>
      <c r="F25244" s="685"/>
    </row>
    <row r="25245" spans="2:6" s="55" customFormat="1" x14ac:dyDescent="0.25">
      <c r="B25245" s="209"/>
      <c r="C25245" s="564"/>
      <c r="D25245" s="209"/>
      <c r="F25245" s="685"/>
    </row>
    <row r="25246" spans="2:6" s="55" customFormat="1" x14ac:dyDescent="0.25">
      <c r="B25246" s="209"/>
      <c r="C25246" s="564"/>
      <c r="D25246" s="209"/>
      <c r="F25246" s="685"/>
    </row>
    <row r="25247" spans="2:6" s="55" customFormat="1" x14ac:dyDescent="0.25">
      <c r="B25247" s="209"/>
      <c r="C25247" s="564"/>
      <c r="D25247" s="209"/>
      <c r="F25247" s="685"/>
    </row>
    <row r="25248" spans="2:6" s="55" customFormat="1" x14ac:dyDescent="0.25">
      <c r="B25248" s="209"/>
      <c r="C25248" s="564"/>
      <c r="D25248" s="209"/>
      <c r="F25248" s="685"/>
    </row>
    <row r="25249" spans="2:6" s="55" customFormat="1" x14ac:dyDescent="0.25">
      <c r="B25249" s="209"/>
      <c r="C25249" s="564"/>
      <c r="D25249" s="209"/>
      <c r="F25249" s="685"/>
    </row>
    <row r="25250" spans="2:6" s="55" customFormat="1" x14ac:dyDescent="0.25">
      <c r="B25250" s="209"/>
      <c r="C25250" s="564"/>
      <c r="D25250" s="209"/>
      <c r="F25250" s="685"/>
    </row>
    <row r="25251" spans="2:6" s="55" customFormat="1" x14ac:dyDescent="0.25">
      <c r="B25251" s="209"/>
      <c r="C25251" s="564"/>
      <c r="D25251" s="209"/>
      <c r="F25251" s="685"/>
    </row>
    <row r="25252" spans="2:6" s="55" customFormat="1" x14ac:dyDescent="0.25">
      <c r="B25252" s="209"/>
      <c r="C25252" s="564"/>
      <c r="D25252" s="209"/>
      <c r="F25252" s="685"/>
    </row>
    <row r="25253" spans="2:6" s="55" customFormat="1" x14ac:dyDescent="0.25">
      <c r="B25253" s="209"/>
      <c r="C25253" s="564"/>
      <c r="D25253" s="209"/>
      <c r="F25253" s="685"/>
    </row>
    <row r="25254" spans="2:6" s="55" customFormat="1" x14ac:dyDescent="0.25">
      <c r="B25254" s="209"/>
      <c r="C25254" s="564"/>
      <c r="D25254" s="209"/>
      <c r="F25254" s="685"/>
    </row>
    <row r="25255" spans="2:6" s="55" customFormat="1" x14ac:dyDescent="0.25">
      <c r="B25255" s="209"/>
      <c r="C25255" s="564"/>
      <c r="D25255" s="209"/>
      <c r="F25255" s="685"/>
    </row>
    <row r="25256" spans="2:6" s="55" customFormat="1" x14ac:dyDescent="0.25">
      <c r="B25256" s="209"/>
      <c r="C25256" s="564"/>
      <c r="D25256" s="209"/>
      <c r="F25256" s="685"/>
    </row>
    <row r="25257" spans="2:6" s="55" customFormat="1" x14ac:dyDescent="0.25">
      <c r="B25257" s="209"/>
      <c r="C25257" s="564"/>
      <c r="D25257" s="209"/>
      <c r="F25257" s="685"/>
    </row>
    <row r="25258" spans="2:6" s="55" customFormat="1" x14ac:dyDescent="0.25">
      <c r="B25258" s="209"/>
      <c r="C25258" s="564"/>
      <c r="D25258" s="209"/>
      <c r="F25258" s="685"/>
    </row>
    <row r="25259" spans="2:6" s="55" customFormat="1" x14ac:dyDescent="0.25">
      <c r="B25259" s="209"/>
      <c r="C25259" s="564"/>
      <c r="D25259" s="209"/>
      <c r="F25259" s="685"/>
    </row>
    <row r="25260" spans="2:6" s="55" customFormat="1" x14ac:dyDescent="0.25">
      <c r="B25260" s="209"/>
      <c r="C25260" s="564"/>
      <c r="D25260" s="209"/>
      <c r="F25260" s="685"/>
    </row>
    <row r="25261" spans="2:6" s="55" customFormat="1" x14ac:dyDescent="0.25">
      <c r="B25261" s="209"/>
      <c r="C25261" s="564"/>
      <c r="D25261" s="209"/>
      <c r="F25261" s="685"/>
    </row>
    <row r="25262" spans="2:6" s="55" customFormat="1" x14ac:dyDescent="0.25">
      <c r="B25262" s="209"/>
      <c r="C25262" s="564"/>
      <c r="D25262" s="209"/>
      <c r="F25262" s="685"/>
    </row>
    <row r="25263" spans="2:6" s="55" customFormat="1" x14ac:dyDescent="0.25">
      <c r="B25263" s="209"/>
      <c r="C25263" s="564"/>
      <c r="D25263" s="209"/>
      <c r="F25263" s="685"/>
    </row>
    <row r="25264" spans="2:6" s="55" customFormat="1" x14ac:dyDescent="0.25">
      <c r="B25264" s="209"/>
      <c r="C25264" s="564"/>
      <c r="D25264" s="209"/>
      <c r="F25264" s="685"/>
    </row>
    <row r="25265" spans="2:6" s="55" customFormat="1" x14ac:dyDescent="0.25">
      <c r="B25265" s="209"/>
      <c r="C25265" s="564"/>
      <c r="D25265" s="209"/>
      <c r="F25265" s="685"/>
    </row>
    <row r="25266" spans="2:6" s="55" customFormat="1" x14ac:dyDescent="0.25">
      <c r="B25266" s="209"/>
      <c r="C25266" s="564"/>
      <c r="D25266" s="209"/>
      <c r="F25266" s="685"/>
    </row>
    <row r="25267" spans="2:6" s="55" customFormat="1" x14ac:dyDescent="0.25">
      <c r="B25267" s="209"/>
      <c r="C25267" s="564"/>
      <c r="D25267" s="209"/>
      <c r="F25267" s="685"/>
    </row>
    <row r="25268" spans="2:6" s="55" customFormat="1" x14ac:dyDescent="0.25">
      <c r="B25268" s="209"/>
      <c r="C25268" s="564"/>
      <c r="D25268" s="209"/>
      <c r="F25268" s="685"/>
    </row>
    <row r="25269" spans="2:6" s="55" customFormat="1" x14ac:dyDescent="0.25">
      <c r="B25269" s="209"/>
      <c r="C25269" s="564"/>
      <c r="D25269" s="209"/>
      <c r="F25269" s="685"/>
    </row>
    <row r="25270" spans="2:6" s="55" customFormat="1" x14ac:dyDescent="0.25">
      <c r="B25270" s="209"/>
      <c r="C25270" s="564"/>
      <c r="D25270" s="209"/>
      <c r="F25270" s="685"/>
    </row>
    <row r="25271" spans="2:6" s="55" customFormat="1" x14ac:dyDescent="0.25">
      <c r="B25271" s="209"/>
      <c r="C25271" s="564"/>
      <c r="D25271" s="209"/>
      <c r="F25271" s="685"/>
    </row>
    <row r="25272" spans="2:6" s="55" customFormat="1" x14ac:dyDescent="0.25">
      <c r="B25272" s="209"/>
      <c r="C25272" s="564"/>
      <c r="D25272" s="209"/>
      <c r="F25272" s="685"/>
    </row>
    <row r="25273" spans="2:6" s="55" customFormat="1" x14ac:dyDescent="0.25">
      <c r="B25273" s="209"/>
      <c r="C25273" s="564"/>
      <c r="D25273" s="209"/>
      <c r="F25273" s="685"/>
    </row>
    <row r="25274" spans="2:6" s="55" customFormat="1" x14ac:dyDescent="0.25">
      <c r="B25274" s="209"/>
      <c r="C25274" s="564"/>
      <c r="D25274" s="209"/>
      <c r="F25274" s="685"/>
    </row>
    <row r="25275" spans="2:6" s="55" customFormat="1" x14ac:dyDescent="0.25">
      <c r="B25275" s="209"/>
      <c r="C25275" s="564"/>
      <c r="D25275" s="209"/>
      <c r="F25275" s="685"/>
    </row>
    <row r="25276" spans="2:6" s="55" customFormat="1" x14ac:dyDescent="0.25">
      <c r="B25276" s="209"/>
      <c r="C25276" s="564"/>
      <c r="D25276" s="209"/>
      <c r="F25276" s="685"/>
    </row>
    <row r="25277" spans="2:6" s="55" customFormat="1" x14ac:dyDescent="0.25">
      <c r="B25277" s="209"/>
      <c r="C25277" s="564"/>
      <c r="D25277" s="209"/>
      <c r="F25277" s="685"/>
    </row>
    <row r="25278" spans="2:6" s="55" customFormat="1" x14ac:dyDescent="0.25">
      <c r="B25278" s="209"/>
      <c r="C25278" s="564"/>
      <c r="D25278" s="209"/>
      <c r="F25278" s="685"/>
    </row>
    <row r="25279" spans="2:6" s="55" customFormat="1" x14ac:dyDescent="0.25">
      <c r="B25279" s="209"/>
      <c r="C25279" s="564"/>
      <c r="D25279" s="209"/>
      <c r="F25279" s="685"/>
    </row>
    <row r="25280" spans="2:6" s="55" customFormat="1" x14ac:dyDescent="0.25">
      <c r="B25280" s="209"/>
      <c r="C25280" s="564"/>
      <c r="D25280" s="209"/>
      <c r="F25280" s="685"/>
    </row>
    <row r="25281" spans="2:6" s="55" customFormat="1" x14ac:dyDescent="0.25">
      <c r="B25281" s="209"/>
      <c r="C25281" s="564"/>
      <c r="D25281" s="209"/>
      <c r="F25281" s="685"/>
    </row>
    <row r="25282" spans="2:6" s="55" customFormat="1" x14ac:dyDescent="0.25">
      <c r="B25282" s="209"/>
      <c r="C25282" s="564"/>
      <c r="D25282" s="209"/>
      <c r="F25282" s="685"/>
    </row>
    <row r="25283" spans="2:6" s="55" customFormat="1" x14ac:dyDescent="0.25">
      <c r="B25283" s="209"/>
      <c r="C25283" s="564"/>
      <c r="D25283" s="209"/>
      <c r="F25283" s="685"/>
    </row>
    <row r="25284" spans="2:6" s="55" customFormat="1" x14ac:dyDescent="0.25">
      <c r="B25284" s="209"/>
      <c r="C25284" s="564"/>
      <c r="D25284" s="209"/>
      <c r="F25284" s="685"/>
    </row>
    <row r="25285" spans="2:6" s="55" customFormat="1" x14ac:dyDescent="0.25">
      <c r="B25285" s="209"/>
      <c r="C25285" s="564"/>
      <c r="D25285" s="209"/>
      <c r="F25285" s="685"/>
    </row>
    <row r="25286" spans="2:6" s="55" customFormat="1" x14ac:dyDescent="0.25">
      <c r="B25286" s="209"/>
      <c r="C25286" s="564"/>
      <c r="D25286" s="209"/>
      <c r="F25286" s="685"/>
    </row>
    <row r="25287" spans="2:6" s="55" customFormat="1" x14ac:dyDescent="0.25">
      <c r="B25287" s="209"/>
      <c r="C25287" s="564"/>
      <c r="D25287" s="209"/>
      <c r="F25287" s="685"/>
    </row>
    <row r="25288" spans="2:6" s="55" customFormat="1" x14ac:dyDescent="0.25">
      <c r="B25288" s="209"/>
      <c r="C25288" s="564"/>
      <c r="D25288" s="209"/>
      <c r="F25288" s="685"/>
    </row>
    <row r="25289" spans="2:6" s="55" customFormat="1" x14ac:dyDescent="0.25">
      <c r="B25289" s="209"/>
      <c r="C25289" s="564"/>
      <c r="D25289" s="209"/>
      <c r="F25289" s="685"/>
    </row>
    <row r="25290" spans="2:6" s="55" customFormat="1" x14ac:dyDescent="0.25">
      <c r="B25290" s="209"/>
      <c r="C25290" s="564"/>
      <c r="D25290" s="209"/>
      <c r="F25290" s="685"/>
    </row>
    <row r="25291" spans="2:6" s="55" customFormat="1" x14ac:dyDescent="0.25">
      <c r="B25291" s="209"/>
      <c r="C25291" s="564"/>
      <c r="D25291" s="209"/>
      <c r="F25291" s="685"/>
    </row>
    <row r="25292" spans="2:6" s="55" customFormat="1" x14ac:dyDescent="0.25">
      <c r="B25292" s="209"/>
      <c r="C25292" s="564"/>
      <c r="D25292" s="209"/>
      <c r="F25292" s="685"/>
    </row>
    <row r="25293" spans="2:6" s="55" customFormat="1" x14ac:dyDescent="0.25">
      <c r="B25293" s="209"/>
      <c r="C25293" s="564"/>
      <c r="D25293" s="209"/>
      <c r="F25293" s="685"/>
    </row>
    <row r="25294" spans="2:6" s="55" customFormat="1" x14ac:dyDescent="0.25">
      <c r="B25294" s="209"/>
      <c r="C25294" s="564"/>
      <c r="D25294" s="209"/>
      <c r="F25294" s="685"/>
    </row>
    <row r="25295" spans="2:6" s="55" customFormat="1" x14ac:dyDescent="0.25">
      <c r="B25295" s="209"/>
      <c r="C25295" s="564"/>
      <c r="D25295" s="209"/>
      <c r="F25295" s="685"/>
    </row>
    <row r="25296" spans="2:6" s="55" customFormat="1" x14ac:dyDescent="0.25">
      <c r="B25296" s="209"/>
      <c r="C25296" s="564"/>
      <c r="D25296" s="209"/>
      <c r="F25296" s="685"/>
    </row>
    <row r="25297" spans="2:6" s="55" customFormat="1" x14ac:dyDescent="0.25">
      <c r="B25297" s="209"/>
      <c r="C25297" s="564"/>
      <c r="D25297" s="209"/>
      <c r="F25297" s="685"/>
    </row>
    <row r="25298" spans="2:6" s="55" customFormat="1" x14ac:dyDescent="0.25">
      <c r="B25298" s="209"/>
      <c r="C25298" s="564"/>
      <c r="D25298" s="209"/>
      <c r="F25298" s="685"/>
    </row>
    <row r="25299" spans="2:6" s="55" customFormat="1" x14ac:dyDescent="0.25">
      <c r="B25299" s="209"/>
      <c r="C25299" s="564"/>
      <c r="D25299" s="209"/>
      <c r="F25299" s="685"/>
    </row>
    <row r="25300" spans="2:6" s="55" customFormat="1" x14ac:dyDescent="0.25">
      <c r="B25300" s="209"/>
      <c r="C25300" s="564"/>
      <c r="D25300" s="209"/>
      <c r="F25300" s="685"/>
    </row>
    <row r="25301" spans="2:6" s="55" customFormat="1" x14ac:dyDescent="0.25">
      <c r="B25301" s="209"/>
      <c r="C25301" s="564"/>
      <c r="D25301" s="209"/>
      <c r="F25301" s="685"/>
    </row>
    <row r="25302" spans="2:6" s="55" customFormat="1" x14ac:dyDescent="0.25">
      <c r="B25302" s="209"/>
      <c r="C25302" s="564"/>
      <c r="D25302" s="209"/>
      <c r="F25302" s="685"/>
    </row>
    <row r="25303" spans="2:6" s="55" customFormat="1" x14ac:dyDescent="0.25">
      <c r="B25303" s="209"/>
      <c r="C25303" s="564"/>
      <c r="D25303" s="209"/>
      <c r="F25303" s="685"/>
    </row>
    <row r="25304" spans="2:6" s="55" customFormat="1" x14ac:dyDescent="0.25">
      <c r="B25304" s="209"/>
      <c r="C25304" s="564"/>
      <c r="D25304" s="209"/>
      <c r="F25304" s="685"/>
    </row>
    <row r="25305" spans="2:6" s="55" customFormat="1" x14ac:dyDescent="0.25">
      <c r="B25305" s="209"/>
      <c r="C25305" s="564"/>
      <c r="D25305" s="209"/>
      <c r="F25305" s="685"/>
    </row>
    <row r="25306" spans="2:6" s="55" customFormat="1" x14ac:dyDescent="0.25">
      <c r="B25306" s="209"/>
      <c r="C25306" s="564"/>
      <c r="D25306" s="209"/>
      <c r="F25306" s="685"/>
    </row>
    <row r="25307" spans="2:6" s="55" customFormat="1" x14ac:dyDescent="0.25">
      <c r="B25307" s="209"/>
      <c r="C25307" s="564"/>
      <c r="D25307" s="209"/>
      <c r="F25307" s="685"/>
    </row>
    <row r="25308" spans="2:6" s="55" customFormat="1" x14ac:dyDescent="0.25">
      <c r="B25308" s="209"/>
      <c r="C25308" s="564"/>
      <c r="D25308" s="209"/>
      <c r="F25308" s="685"/>
    </row>
    <row r="25309" spans="2:6" s="55" customFormat="1" x14ac:dyDescent="0.25">
      <c r="B25309" s="209"/>
      <c r="C25309" s="564"/>
      <c r="D25309" s="209"/>
      <c r="F25309" s="685"/>
    </row>
    <row r="25310" spans="2:6" s="55" customFormat="1" x14ac:dyDescent="0.25">
      <c r="B25310" s="209"/>
      <c r="C25310" s="564"/>
      <c r="D25310" s="209"/>
      <c r="F25310" s="685"/>
    </row>
    <row r="25311" spans="2:6" s="55" customFormat="1" x14ac:dyDescent="0.25">
      <c r="B25311" s="209"/>
      <c r="C25311" s="564"/>
      <c r="D25311" s="209"/>
      <c r="F25311" s="685"/>
    </row>
    <row r="25312" spans="2:6" s="55" customFormat="1" x14ac:dyDescent="0.25">
      <c r="B25312" s="209"/>
      <c r="C25312" s="564"/>
      <c r="D25312" s="209"/>
      <c r="F25312" s="685"/>
    </row>
    <row r="25313" spans="2:6" s="55" customFormat="1" x14ac:dyDescent="0.25">
      <c r="B25313" s="209"/>
      <c r="C25313" s="564"/>
      <c r="D25313" s="209"/>
      <c r="F25313" s="685"/>
    </row>
    <row r="25314" spans="2:6" s="55" customFormat="1" x14ac:dyDescent="0.25">
      <c r="B25314" s="209"/>
      <c r="C25314" s="564"/>
      <c r="D25314" s="209"/>
      <c r="F25314" s="685"/>
    </row>
    <row r="25315" spans="2:6" s="55" customFormat="1" x14ac:dyDescent="0.25">
      <c r="B25315" s="209"/>
      <c r="C25315" s="564"/>
      <c r="D25315" s="209"/>
      <c r="F25315" s="685"/>
    </row>
    <row r="25316" spans="2:6" s="55" customFormat="1" x14ac:dyDescent="0.25">
      <c r="B25316" s="209"/>
      <c r="C25316" s="564"/>
      <c r="D25316" s="209"/>
      <c r="F25316" s="685"/>
    </row>
    <row r="25317" spans="2:6" s="55" customFormat="1" x14ac:dyDescent="0.25">
      <c r="B25317" s="209"/>
      <c r="C25317" s="564"/>
      <c r="D25317" s="209"/>
      <c r="F25317" s="685"/>
    </row>
    <row r="25318" spans="2:6" s="55" customFormat="1" x14ac:dyDescent="0.25">
      <c r="B25318" s="209"/>
      <c r="C25318" s="564"/>
      <c r="D25318" s="209"/>
      <c r="F25318" s="685"/>
    </row>
    <row r="25319" spans="2:6" s="55" customFormat="1" x14ac:dyDescent="0.25">
      <c r="B25319" s="209"/>
      <c r="C25319" s="564"/>
      <c r="D25319" s="209"/>
      <c r="F25319" s="685"/>
    </row>
    <row r="25320" spans="2:6" s="55" customFormat="1" x14ac:dyDescent="0.25">
      <c r="B25320" s="209"/>
      <c r="C25320" s="564"/>
      <c r="D25320" s="209"/>
      <c r="F25320" s="685"/>
    </row>
    <row r="25321" spans="2:6" s="55" customFormat="1" x14ac:dyDescent="0.25">
      <c r="B25321" s="209"/>
      <c r="C25321" s="564"/>
      <c r="D25321" s="209"/>
      <c r="F25321" s="685"/>
    </row>
    <row r="25322" spans="2:6" s="55" customFormat="1" x14ac:dyDescent="0.25">
      <c r="B25322" s="209"/>
      <c r="C25322" s="564"/>
      <c r="D25322" s="209"/>
      <c r="F25322" s="685"/>
    </row>
    <row r="25323" spans="2:6" s="55" customFormat="1" x14ac:dyDescent="0.25">
      <c r="B25323" s="209"/>
      <c r="C25323" s="564"/>
      <c r="D25323" s="209"/>
      <c r="F25323" s="685"/>
    </row>
    <row r="25324" spans="2:6" s="55" customFormat="1" x14ac:dyDescent="0.25">
      <c r="B25324" s="209"/>
      <c r="C25324" s="564"/>
      <c r="D25324" s="209"/>
      <c r="F25324" s="685"/>
    </row>
    <row r="25325" spans="2:6" s="55" customFormat="1" x14ac:dyDescent="0.25">
      <c r="B25325" s="209"/>
      <c r="C25325" s="564"/>
      <c r="D25325" s="209"/>
      <c r="F25325" s="685"/>
    </row>
    <row r="25326" spans="2:6" s="55" customFormat="1" x14ac:dyDescent="0.25">
      <c r="B25326" s="209"/>
      <c r="C25326" s="564"/>
      <c r="D25326" s="209"/>
      <c r="F25326" s="685"/>
    </row>
    <row r="25327" spans="2:6" s="55" customFormat="1" x14ac:dyDescent="0.25">
      <c r="B25327" s="209"/>
      <c r="C25327" s="564"/>
      <c r="D25327" s="209"/>
      <c r="F25327" s="685"/>
    </row>
    <row r="25328" spans="2:6" s="55" customFormat="1" x14ac:dyDescent="0.25">
      <c r="B25328" s="209"/>
      <c r="C25328" s="564"/>
      <c r="D25328" s="209"/>
      <c r="F25328" s="685"/>
    </row>
    <row r="25329" spans="2:6" s="55" customFormat="1" x14ac:dyDescent="0.25">
      <c r="B25329" s="209"/>
      <c r="C25329" s="564"/>
      <c r="D25329" s="209"/>
      <c r="F25329" s="685"/>
    </row>
    <row r="25330" spans="2:6" s="55" customFormat="1" x14ac:dyDescent="0.25">
      <c r="B25330" s="209"/>
      <c r="C25330" s="564"/>
      <c r="D25330" s="209"/>
      <c r="F25330" s="685"/>
    </row>
    <row r="25331" spans="2:6" s="55" customFormat="1" x14ac:dyDescent="0.25">
      <c r="B25331" s="209"/>
      <c r="C25331" s="564"/>
      <c r="D25331" s="209"/>
      <c r="F25331" s="685"/>
    </row>
    <row r="25332" spans="2:6" s="55" customFormat="1" x14ac:dyDescent="0.25">
      <c r="B25332" s="209"/>
      <c r="C25332" s="564"/>
      <c r="D25332" s="209"/>
      <c r="F25332" s="685"/>
    </row>
    <row r="25333" spans="2:6" s="55" customFormat="1" x14ac:dyDescent="0.25">
      <c r="B25333" s="209"/>
      <c r="C25333" s="564"/>
      <c r="D25333" s="209"/>
      <c r="F25333" s="685"/>
    </row>
    <row r="25334" spans="2:6" s="55" customFormat="1" x14ac:dyDescent="0.25">
      <c r="B25334" s="209"/>
      <c r="C25334" s="564"/>
      <c r="D25334" s="209"/>
      <c r="F25334" s="685"/>
    </row>
    <row r="25335" spans="2:6" s="55" customFormat="1" x14ac:dyDescent="0.25">
      <c r="B25335" s="209"/>
      <c r="C25335" s="564"/>
      <c r="D25335" s="209"/>
      <c r="F25335" s="685"/>
    </row>
    <row r="25336" spans="2:6" s="55" customFormat="1" x14ac:dyDescent="0.25">
      <c r="B25336" s="209"/>
      <c r="C25336" s="564"/>
      <c r="D25336" s="209"/>
      <c r="F25336" s="685"/>
    </row>
    <row r="25337" spans="2:6" s="55" customFormat="1" x14ac:dyDescent="0.25">
      <c r="B25337" s="209"/>
      <c r="C25337" s="564"/>
      <c r="D25337" s="209"/>
      <c r="F25337" s="685"/>
    </row>
    <row r="25338" spans="2:6" s="55" customFormat="1" x14ac:dyDescent="0.25">
      <c r="B25338" s="209"/>
      <c r="C25338" s="564"/>
      <c r="D25338" s="209"/>
      <c r="F25338" s="685"/>
    </row>
    <row r="25339" spans="2:6" s="55" customFormat="1" x14ac:dyDescent="0.25">
      <c r="B25339" s="209"/>
      <c r="C25339" s="564"/>
      <c r="D25339" s="209"/>
      <c r="F25339" s="685"/>
    </row>
    <row r="25340" spans="2:6" s="55" customFormat="1" x14ac:dyDescent="0.25">
      <c r="B25340" s="209"/>
      <c r="C25340" s="564"/>
      <c r="D25340" s="209"/>
      <c r="F25340" s="685"/>
    </row>
    <row r="25341" spans="2:6" s="55" customFormat="1" x14ac:dyDescent="0.25">
      <c r="B25341" s="209"/>
      <c r="C25341" s="564"/>
      <c r="D25341" s="209"/>
      <c r="F25341" s="685"/>
    </row>
    <row r="25342" spans="2:6" s="55" customFormat="1" x14ac:dyDescent="0.25">
      <c r="B25342" s="209"/>
      <c r="C25342" s="564"/>
      <c r="D25342" s="209"/>
      <c r="F25342" s="685"/>
    </row>
    <row r="25343" spans="2:6" s="55" customFormat="1" x14ac:dyDescent="0.25">
      <c r="B25343" s="209"/>
      <c r="C25343" s="564"/>
      <c r="D25343" s="209"/>
      <c r="F25343" s="685"/>
    </row>
    <row r="25344" spans="2:6" s="55" customFormat="1" x14ac:dyDescent="0.25">
      <c r="B25344" s="209"/>
      <c r="C25344" s="564"/>
      <c r="D25344" s="209"/>
      <c r="F25344" s="685"/>
    </row>
    <row r="25345" spans="2:6" s="55" customFormat="1" x14ac:dyDescent="0.25">
      <c r="B25345" s="209"/>
      <c r="C25345" s="564"/>
      <c r="D25345" s="209"/>
      <c r="F25345" s="685"/>
    </row>
    <row r="25346" spans="2:6" s="55" customFormat="1" x14ac:dyDescent="0.25">
      <c r="B25346" s="209"/>
      <c r="C25346" s="564"/>
      <c r="D25346" s="209"/>
      <c r="F25346" s="685"/>
    </row>
    <row r="25347" spans="2:6" s="55" customFormat="1" x14ac:dyDescent="0.25">
      <c r="B25347" s="209"/>
      <c r="C25347" s="564"/>
      <c r="D25347" s="209"/>
      <c r="F25347" s="685"/>
    </row>
    <row r="25348" spans="2:6" s="55" customFormat="1" x14ac:dyDescent="0.25">
      <c r="B25348" s="209"/>
      <c r="C25348" s="564"/>
      <c r="D25348" s="209"/>
      <c r="F25348" s="685"/>
    </row>
    <row r="25349" spans="2:6" s="55" customFormat="1" x14ac:dyDescent="0.25">
      <c r="B25349" s="209"/>
      <c r="C25349" s="564"/>
      <c r="D25349" s="209"/>
      <c r="F25349" s="685"/>
    </row>
    <row r="25350" spans="2:6" s="55" customFormat="1" x14ac:dyDescent="0.25">
      <c r="B25350" s="209"/>
      <c r="C25350" s="564"/>
      <c r="D25350" s="209"/>
      <c r="F25350" s="685"/>
    </row>
    <row r="25351" spans="2:6" s="55" customFormat="1" x14ac:dyDescent="0.25">
      <c r="B25351" s="209"/>
      <c r="C25351" s="564"/>
      <c r="D25351" s="209"/>
      <c r="F25351" s="685"/>
    </row>
    <row r="25352" spans="2:6" s="55" customFormat="1" x14ac:dyDescent="0.25">
      <c r="B25352" s="209"/>
      <c r="C25352" s="564"/>
      <c r="D25352" s="209"/>
      <c r="F25352" s="685"/>
    </row>
    <row r="25353" spans="2:6" s="55" customFormat="1" x14ac:dyDescent="0.25">
      <c r="B25353" s="209"/>
      <c r="C25353" s="564"/>
      <c r="D25353" s="209"/>
      <c r="F25353" s="685"/>
    </row>
    <row r="25354" spans="2:6" s="55" customFormat="1" x14ac:dyDescent="0.25">
      <c r="B25354" s="209"/>
      <c r="C25354" s="564"/>
      <c r="D25354" s="209"/>
      <c r="F25354" s="685"/>
    </row>
    <row r="25355" spans="2:6" s="55" customFormat="1" x14ac:dyDescent="0.25">
      <c r="B25355" s="209"/>
      <c r="C25355" s="564"/>
      <c r="D25355" s="209"/>
      <c r="F25355" s="685"/>
    </row>
    <row r="25356" spans="2:6" s="55" customFormat="1" x14ac:dyDescent="0.25">
      <c r="B25356" s="209"/>
      <c r="C25356" s="564"/>
      <c r="D25356" s="209"/>
      <c r="F25356" s="685"/>
    </row>
    <row r="25357" spans="2:6" s="55" customFormat="1" x14ac:dyDescent="0.25">
      <c r="B25357" s="209"/>
      <c r="C25357" s="564"/>
      <c r="D25357" s="209"/>
      <c r="F25357" s="685"/>
    </row>
    <row r="25358" spans="2:6" s="55" customFormat="1" x14ac:dyDescent="0.25">
      <c r="B25358" s="209"/>
      <c r="C25358" s="564"/>
      <c r="D25358" s="209"/>
      <c r="F25358" s="685"/>
    </row>
    <row r="25359" spans="2:6" s="55" customFormat="1" x14ac:dyDescent="0.25">
      <c r="B25359" s="209"/>
      <c r="C25359" s="564"/>
      <c r="D25359" s="209"/>
      <c r="F25359" s="685"/>
    </row>
    <row r="25360" spans="2:6" s="55" customFormat="1" x14ac:dyDescent="0.25">
      <c r="B25360" s="209"/>
      <c r="C25360" s="564"/>
      <c r="D25360" s="209"/>
      <c r="F25360" s="685"/>
    </row>
    <row r="25361" spans="2:6" s="55" customFormat="1" x14ac:dyDescent="0.25">
      <c r="B25361" s="209"/>
      <c r="C25361" s="564"/>
      <c r="D25361" s="209"/>
      <c r="F25361" s="685"/>
    </row>
    <row r="25362" spans="2:6" s="55" customFormat="1" x14ac:dyDescent="0.25">
      <c r="B25362" s="209"/>
      <c r="C25362" s="564"/>
      <c r="D25362" s="209"/>
      <c r="F25362" s="685"/>
    </row>
    <row r="25363" spans="2:6" s="55" customFormat="1" x14ac:dyDescent="0.25">
      <c r="B25363" s="209"/>
      <c r="C25363" s="564"/>
      <c r="D25363" s="209"/>
      <c r="F25363" s="685"/>
    </row>
    <row r="25364" spans="2:6" s="55" customFormat="1" x14ac:dyDescent="0.25">
      <c r="B25364" s="209"/>
      <c r="C25364" s="564"/>
      <c r="D25364" s="209"/>
      <c r="F25364" s="685"/>
    </row>
    <row r="25365" spans="2:6" s="55" customFormat="1" x14ac:dyDescent="0.25">
      <c r="B25365" s="209"/>
      <c r="C25365" s="564"/>
      <c r="D25365" s="209"/>
      <c r="F25365" s="685"/>
    </row>
    <row r="25366" spans="2:6" s="55" customFormat="1" x14ac:dyDescent="0.25">
      <c r="B25366" s="209"/>
      <c r="C25366" s="564"/>
      <c r="D25366" s="209"/>
      <c r="F25366" s="685"/>
    </row>
    <row r="25367" spans="2:6" s="55" customFormat="1" x14ac:dyDescent="0.25">
      <c r="B25367" s="209"/>
      <c r="C25367" s="564"/>
      <c r="D25367" s="209"/>
      <c r="F25367" s="685"/>
    </row>
    <row r="25368" spans="2:6" s="55" customFormat="1" x14ac:dyDescent="0.25">
      <c r="B25368" s="209"/>
      <c r="C25368" s="564"/>
      <c r="D25368" s="209"/>
      <c r="F25368" s="685"/>
    </row>
    <row r="25369" spans="2:6" s="55" customFormat="1" x14ac:dyDescent="0.25">
      <c r="B25369" s="209"/>
      <c r="C25369" s="564"/>
      <c r="D25369" s="209"/>
      <c r="F25369" s="685"/>
    </row>
    <row r="25370" spans="2:6" s="55" customFormat="1" x14ac:dyDescent="0.25">
      <c r="B25370" s="209"/>
      <c r="C25370" s="564"/>
      <c r="D25370" s="209"/>
      <c r="F25370" s="685"/>
    </row>
    <row r="25371" spans="2:6" s="55" customFormat="1" x14ac:dyDescent="0.25">
      <c r="B25371" s="209"/>
      <c r="C25371" s="564"/>
      <c r="D25371" s="209"/>
      <c r="F25371" s="685"/>
    </row>
    <row r="25372" spans="2:6" s="55" customFormat="1" x14ac:dyDescent="0.25">
      <c r="B25372" s="209"/>
      <c r="C25372" s="564"/>
      <c r="D25372" s="209"/>
      <c r="F25372" s="685"/>
    </row>
    <row r="25373" spans="2:6" s="55" customFormat="1" x14ac:dyDescent="0.25">
      <c r="B25373" s="209"/>
      <c r="C25373" s="564"/>
      <c r="D25373" s="209"/>
      <c r="F25373" s="685"/>
    </row>
    <row r="25374" spans="2:6" s="55" customFormat="1" x14ac:dyDescent="0.25">
      <c r="B25374" s="209"/>
      <c r="C25374" s="564"/>
      <c r="D25374" s="209"/>
      <c r="F25374" s="685"/>
    </row>
    <row r="25375" spans="2:6" s="55" customFormat="1" x14ac:dyDescent="0.25">
      <c r="B25375" s="209"/>
      <c r="C25375" s="564"/>
      <c r="D25375" s="209"/>
      <c r="F25375" s="685"/>
    </row>
    <row r="25376" spans="2:6" s="55" customFormat="1" x14ac:dyDescent="0.25">
      <c r="B25376" s="209"/>
      <c r="C25376" s="564"/>
      <c r="D25376" s="209"/>
      <c r="F25376" s="685"/>
    </row>
    <row r="25377" spans="2:6" s="55" customFormat="1" x14ac:dyDescent="0.25">
      <c r="B25377" s="209"/>
      <c r="C25377" s="564"/>
      <c r="D25377" s="209"/>
      <c r="F25377" s="685"/>
    </row>
    <row r="25378" spans="2:6" s="55" customFormat="1" x14ac:dyDescent="0.25">
      <c r="B25378" s="209"/>
      <c r="C25378" s="564"/>
      <c r="D25378" s="209"/>
      <c r="F25378" s="685"/>
    </row>
    <row r="25379" spans="2:6" s="55" customFormat="1" x14ac:dyDescent="0.25">
      <c r="B25379" s="209"/>
      <c r="C25379" s="564"/>
      <c r="D25379" s="209"/>
      <c r="F25379" s="685"/>
    </row>
    <row r="25380" spans="2:6" s="55" customFormat="1" x14ac:dyDescent="0.25">
      <c r="B25380" s="209"/>
      <c r="C25380" s="564"/>
      <c r="D25380" s="209"/>
      <c r="F25380" s="685"/>
    </row>
    <row r="25381" spans="2:6" s="55" customFormat="1" x14ac:dyDescent="0.25">
      <c r="B25381" s="209"/>
      <c r="C25381" s="564"/>
      <c r="D25381" s="209"/>
      <c r="F25381" s="685"/>
    </row>
    <row r="25382" spans="2:6" s="55" customFormat="1" x14ac:dyDescent="0.25">
      <c r="B25382" s="209"/>
      <c r="C25382" s="564"/>
      <c r="D25382" s="209"/>
      <c r="F25382" s="685"/>
    </row>
    <row r="25383" spans="2:6" s="55" customFormat="1" x14ac:dyDescent="0.25">
      <c r="B25383" s="209"/>
      <c r="C25383" s="564"/>
      <c r="D25383" s="209"/>
      <c r="F25383" s="685"/>
    </row>
    <row r="25384" spans="2:6" s="55" customFormat="1" x14ac:dyDescent="0.25">
      <c r="B25384" s="209"/>
      <c r="C25384" s="564"/>
      <c r="D25384" s="209"/>
      <c r="F25384" s="685"/>
    </row>
    <row r="25385" spans="2:6" s="55" customFormat="1" x14ac:dyDescent="0.25">
      <c r="B25385" s="209"/>
      <c r="C25385" s="564"/>
      <c r="D25385" s="209"/>
      <c r="F25385" s="685"/>
    </row>
    <row r="25386" spans="2:6" s="55" customFormat="1" x14ac:dyDescent="0.25">
      <c r="B25386" s="209"/>
      <c r="C25386" s="564"/>
      <c r="D25386" s="209"/>
      <c r="F25386" s="685"/>
    </row>
    <row r="25387" spans="2:6" s="55" customFormat="1" x14ac:dyDescent="0.25">
      <c r="B25387" s="209"/>
      <c r="C25387" s="564"/>
      <c r="D25387" s="209"/>
      <c r="F25387" s="685"/>
    </row>
    <row r="25388" spans="2:6" s="55" customFormat="1" x14ac:dyDescent="0.25">
      <c r="B25388" s="209"/>
      <c r="C25388" s="564"/>
      <c r="D25388" s="209"/>
      <c r="F25388" s="685"/>
    </row>
    <row r="25389" spans="2:6" s="55" customFormat="1" x14ac:dyDescent="0.25">
      <c r="B25389" s="209"/>
      <c r="C25389" s="564"/>
      <c r="D25389" s="209"/>
      <c r="F25389" s="685"/>
    </row>
    <row r="25390" spans="2:6" s="55" customFormat="1" x14ac:dyDescent="0.25">
      <c r="B25390" s="209"/>
      <c r="C25390" s="564"/>
      <c r="D25390" s="209"/>
      <c r="F25390" s="685"/>
    </row>
    <row r="25391" spans="2:6" s="55" customFormat="1" x14ac:dyDescent="0.25">
      <c r="B25391" s="209"/>
      <c r="C25391" s="564"/>
      <c r="D25391" s="209"/>
      <c r="F25391" s="685"/>
    </row>
    <row r="25392" spans="2:6" s="55" customFormat="1" x14ac:dyDescent="0.25">
      <c r="B25392" s="209"/>
      <c r="C25392" s="564"/>
      <c r="D25392" s="209"/>
      <c r="F25392" s="685"/>
    </row>
    <row r="25393" spans="2:6" s="55" customFormat="1" x14ac:dyDescent="0.25">
      <c r="B25393" s="209"/>
      <c r="C25393" s="564"/>
      <c r="D25393" s="209"/>
      <c r="F25393" s="685"/>
    </row>
    <row r="25394" spans="2:6" s="55" customFormat="1" x14ac:dyDescent="0.25">
      <c r="B25394" s="209"/>
      <c r="C25394" s="564"/>
      <c r="D25394" s="209"/>
      <c r="F25394" s="685"/>
    </row>
    <row r="25395" spans="2:6" s="55" customFormat="1" x14ac:dyDescent="0.25">
      <c r="B25395" s="209"/>
      <c r="C25395" s="564"/>
      <c r="D25395" s="209"/>
      <c r="F25395" s="685"/>
    </row>
    <row r="25396" spans="2:6" s="55" customFormat="1" x14ac:dyDescent="0.25">
      <c r="B25396" s="209"/>
      <c r="C25396" s="564"/>
      <c r="D25396" s="209"/>
      <c r="F25396" s="685"/>
    </row>
    <row r="25397" spans="2:6" s="55" customFormat="1" x14ac:dyDescent="0.25">
      <c r="B25397" s="209"/>
      <c r="C25397" s="564"/>
      <c r="D25397" s="209"/>
      <c r="F25397" s="685"/>
    </row>
    <row r="25398" spans="2:6" s="55" customFormat="1" x14ac:dyDescent="0.25">
      <c r="B25398" s="209"/>
      <c r="C25398" s="564"/>
      <c r="D25398" s="209"/>
      <c r="F25398" s="685"/>
    </row>
    <row r="25399" spans="2:6" s="55" customFormat="1" x14ac:dyDescent="0.25">
      <c r="B25399" s="209"/>
      <c r="C25399" s="564"/>
      <c r="D25399" s="209"/>
      <c r="F25399" s="685"/>
    </row>
    <row r="25400" spans="2:6" s="55" customFormat="1" x14ac:dyDescent="0.25">
      <c r="B25400" s="209"/>
      <c r="C25400" s="564"/>
      <c r="D25400" s="209"/>
      <c r="F25400" s="685"/>
    </row>
    <row r="25401" spans="2:6" s="55" customFormat="1" x14ac:dyDescent="0.25">
      <c r="B25401" s="209"/>
      <c r="C25401" s="564"/>
      <c r="D25401" s="209"/>
      <c r="F25401" s="685"/>
    </row>
    <row r="25402" spans="2:6" s="55" customFormat="1" x14ac:dyDescent="0.25">
      <c r="B25402" s="209"/>
      <c r="C25402" s="564"/>
      <c r="D25402" s="209"/>
      <c r="F25402" s="685"/>
    </row>
    <row r="25403" spans="2:6" s="55" customFormat="1" x14ac:dyDescent="0.25">
      <c r="B25403" s="209"/>
      <c r="C25403" s="564"/>
      <c r="D25403" s="209"/>
      <c r="F25403" s="685"/>
    </row>
    <row r="25404" spans="2:6" s="55" customFormat="1" x14ac:dyDescent="0.25">
      <c r="B25404" s="209"/>
      <c r="C25404" s="564"/>
      <c r="D25404" s="209"/>
      <c r="F25404" s="685"/>
    </row>
    <row r="25405" spans="2:6" s="55" customFormat="1" x14ac:dyDescent="0.25">
      <c r="B25405" s="209"/>
      <c r="C25405" s="564"/>
      <c r="D25405" s="209"/>
      <c r="F25405" s="685"/>
    </row>
    <row r="25406" spans="2:6" s="55" customFormat="1" x14ac:dyDescent="0.25">
      <c r="B25406" s="209"/>
      <c r="C25406" s="564"/>
      <c r="D25406" s="209"/>
      <c r="F25406" s="685"/>
    </row>
    <row r="25407" spans="2:6" s="55" customFormat="1" x14ac:dyDescent="0.25">
      <c r="B25407" s="209"/>
      <c r="C25407" s="564"/>
      <c r="D25407" s="209"/>
      <c r="F25407" s="685"/>
    </row>
    <row r="25408" spans="2:6" s="55" customFormat="1" x14ac:dyDescent="0.25">
      <c r="B25408" s="209"/>
      <c r="C25408" s="564"/>
      <c r="D25408" s="209"/>
      <c r="F25408" s="685"/>
    </row>
    <row r="25409" spans="2:6" s="55" customFormat="1" x14ac:dyDescent="0.25">
      <c r="B25409" s="209"/>
      <c r="C25409" s="564"/>
      <c r="D25409" s="209"/>
      <c r="F25409" s="685"/>
    </row>
    <row r="25410" spans="2:6" s="55" customFormat="1" x14ac:dyDescent="0.25">
      <c r="B25410" s="209"/>
      <c r="C25410" s="564"/>
      <c r="D25410" s="209"/>
      <c r="F25410" s="685"/>
    </row>
    <row r="25411" spans="2:6" s="55" customFormat="1" x14ac:dyDescent="0.25">
      <c r="B25411" s="209"/>
      <c r="C25411" s="564"/>
      <c r="D25411" s="209"/>
      <c r="F25411" s="685"/>
    </row>
    <row r="25412" spans="2:6" s="55" customFormat="1" x14ac:dyDescent="0.25">
      <c r="B25412" s="209"/>
      <c r="C25412" s="564"/>
      <c r="D25412" s="209"/>
      <c r="F25412" s="685"/>
    </row>
    <row r="25413" spans="2:6" s="55" customFormat="1" x14ac:dyDescent="0.25">
      <c r="B25413" s="209"/>
      <c r="C25413" s="564"/>
      <c r="D25413" s="209"/>
      <c r="F25413" s="685"/>
    </row>
    <row r="25414" spans="2:6" s="55" customFormat="1" x14ac:dyDescent="0.25">
      <c r="B25414" s="209"/>
      <c r="C25414" s="564"/>
      <c r="D25414" s="209"/>
      <c r="F25414" s="685"/>
    </row>
    <row r="25415" spans="2:6" s="55" customFormat="1" x14ac:dyDescent="0.25">
      <c r="B25415" s="209"/>
      <c r="C25415" s="564"/>
      <c r="D25415" s="209"/>
      <c r="F25415" s="685"/>
    </row>
    <row r="25416" spans="2:6" s="55" customFormat="1" x14ac:dyDescent="0.25">
      <c r="B25416" s="209"/>
      <c r="C25416" s="564"/>
      <c r="D25416" s="209"/>
      <c r="F25416" s="685"/>
    </row>
    <row r="25417" spans="2:6" s="55" customFormat="1" x14ac:dyDescent="0.25">
      <c r="B25417" s="209"/>
      <c r="C25417" s="564"/>
      <c r="D25417" s="209"/>
      <c r="F25417" s="685"/>
    </row>
    <row r="25418" spans="2:6" s="55" customFormat="1" x14ac:dyDescent="0.25">
      <c r="B25418" s="209"/>
      <c r="C25418" s="564"/>
      <c r="D25418" s="209"/>
      <c r="F25418" s="685"/>
    </row>
    <row r="25419" spans="2:6" s="55" customFormat="1" x14ac:dyDescent="0.25">
      <c r="B25419" s="209"/>
      <c r="C25419" s="564"/>
      <c r="D25419" s="209"/>
      <c r="F25419" s="685"/>
    </row>
    <row r="25420" spans="2:6" s="55" customFormat="1" x14ac:dyDescent="0.25">
      <c r="B25420" s="209"/>
      <c r="C25420" s="564"/>
      <c r="D25420" s="209"/>
      <c r="F25420" s="685"/>
    </row>
    <row r="25421" spans="2:6" s="55" customFormat="1" x14ac:dyDescent="0.25">
      <c r="B25421" s="209"/>
      <c r="C25421" s="564"/>
      <c r="D25421" s="209"/>
      <c r="F25421" s="685"/>
    </row>
    <row r="25422" spans="2:6" s="55" customFormat="1" x14ac:dyDescent="0.25">
      <c r="B25422" s="209"/>
      <c r="C25422" s="564"/>
      <c r="D25422" s="209"/>
      <c r="F25422" s="685"/>
    </row>
    <row r="25423" spans="2:6" s="55" customFormat="1" x14ac:dyDescent="0.25">
      <c r="B25423" s="209"/>
      <c r="C25423" s="564"/>
      <c r="D25423" s="209"/>
      <c r="F25423" s="685"/>
    </row>
    <row r="25424" spans="2:6" s="55" customFormat="1" x14ac:dyDescent="0.25">
      <c r="B25424" s="209"/>
      <c r="C25424" s="564"/>
      <c r="D25424" s="209"/>
      <c r="F25424" s="685"/>
    </row>
    <row r="25425" spans="2:6" s="55" customFormat="1" x14ac:dyDescent="0.25">
      <c r="B25425" s="209"/>
      <c r="C25425" s="564"/>
      <c r="D25425" s="209"/>
      <c r="F25425" s="685"/>
    </row>
    <row r="25426" spans="2:6" s="55" customFormat="1" x14ac:dyDescent="0.25">
      <c r="B25426" s="209"/>
      <c r="C25426" s="564"/>
      <c r="D25426" s="209"/>
      <c r="F25426" s="685"/>
    </row>
    <row r="25427" spans="2:6" s="55" customFormat="1" x14ac:dyDescent="0.25">
      <c r="B25427" s="209"/>
      <c r="C25427" s="564"/>
      <c r="D25427" s="209"/>
      <c r="F25427" s="685"/>
    </row>
    <row r="25428" spans="2:6" s="55" customFormat="1" x14ac:dyDescent="0.25">
      <c r="B25428" s="209"/>
      <c r="C25428" s="564"/>
      <c r="D25428" s="209"/>
      <c r="F25428" s="685"/>
    </row>
    <row r="25429" spans="2:6" s="55" customFormat="1" x14ac:dyDescent="0.25">
      <c r="B25429" s="209"/>
      <c r="C25429" s="564"/>
      <c r="D25429" s="209"/>
      <c r="F25429" s="685"/>
    </row>
    <row r="25430" spans="2:6" s="55" customFormat="1" x14ac:dyDescent="0.25">
      <c r="B25430" s="209"/>
      <c r="C25430" s="564"/>
      <c r="D25430" s="209"/>
      <c r="F25430" s="685"/>
    </row>
    <row r="25431" spans="2:6" s="55" customFormat="1" x14ac:dyDescent="0.25">
      <c r="B25431" s="209"/>
      <c r="C25431" s="564"/>
      <c r="D25431" s="209"/>
      <c r="F25431" s="685"/>
    </row>
    <row r="25432" spans="2:6" s="55" customFormat="1" x14ac:dyDescent="0.25">
      <c r="B25432" s="209"/>
      <c r="C25432" s="564"/>
      <c r="D25432" s="209"/>
      <c r="F25432" s="685"/>
    </row>
    <row r="25433" spans="2:6" s="55" customFormat="1" x14ac:dyDescent="0.25">
      <c r="B25433" s="209"/>
      <c r="C25433" s="564"/>
      <c r="D25433" s="209"/>
      <c r="F25433" s="685"/>
    </row>
    <row r="25434" spans="2:6" s="55" customFormat="1" x14ac:dyDescent="0.25">
      <c r="B25434" s="209"/>
      <c r="C25434" s="564"/>
      <c r="D25434" s="209"/>
      <c r="F25434" s="685"/>
    </row>
    <row r="25435" spans="2:6" s="55" customFormat="1" x14ac:dyDescent="0.25">
      <c r="B25435" s="209"/>
      <c r="C25435" s="564"/>
      <c r="D25435" s="209"/>
      <c r="F25435" s="685"/>
    </row>
    <row r="25436" spans="2:6" s="55" customFormat="1" x14ac:dyDescent="0.25">
      <c r="B25436" s="209"/>
      <c r="C25436" s="564"/>
      <c r="D25436" s="209"/>
      <c r="F25436" s="685"/>
    </row>
    <row r="25437" spans="2:6" s="55" customFormat="1" x14ac:dyDescent="0.25">
      <c r="B25437" s="209"/>
      <c r="C25437" s="564"/>
      <c r="D25437" s="209"/>
      <c r="F25437" s="685"/>
    </row>
    <row r="25438" spans="2:6" s="55" customFormat="1" x14ac:dyDescent="0.25">
      <c r="B25438" s="209"/>
      <c r="C25438" s="564"/>
      <c r="D25438" s="209"/>
      <c r="F25438" s="685"/>
    </row>
    <row r="25439" spans="2:6" s="55" customFormat="1" x14ac:dyDescent="0.25">
      <c r="B25439" s="209"/>
      <c r="C25439" s="564"/>
      <c r="D25439" s="209"/>
      <c r="F25439" s="685"/>
    </row>
    <row r="25440" spans="2:6" s="55" customFormat="1" x14ac:dyDescent="0.25">
      <c r="B25440" s="209"/>
      <c r="C25440" s="564"/>
      <c r="D25440" s="209"/>
      <c r="F25440" s="685"/>
    </row>
    <row r="25441" spans="2:6" s="55" customFormat="1" x14ac:dyDescent="0.25">
      <c r="B25441" s="209"/>
      <c r="C25441" s="564"/>
      <c r="D25441" s="209"/>
      <c r="F25441" s="685"/>
    </row>
    <row r="25442" spans="2:6" s="55" customFormat="1" x14ac:dyDescent="0.25">
      <c r="B25442" s="209"/>
      <c r="C25442" s="564"/>
      <c r="D25442" s="209"/>
      <c r="F25442" s="685"/>
    </row>
    <row r="25443" spans="2:6" s="55" customFormat="1" x14ac:dyDescent="0.25">
      <c r="B25443" s="209"/>
      <c r="C25443" s="564"/>
      <c r="D25443" s="209"/>
      <c r="F25443" s="685"/>
    </row>
    <row r="25444" spans="2:6" s="55" customFormat="1" x14ac:dyDescent="0.25">
      <c r="B25444" s="209"/>
      <c r="C25444" s="564"/>
      <c r="D25444" s="209"/>
      <c r="F25444" s="685"/>
    </row>
    <row r="25445" spans="2:6" s="55" customFormat="1" x14ac:dyDescent="0.25">
      <c r="B25445" s="209"/>
      <c r="C25445" s="564"/>
      <c r="D25445" s="209"/>
      <c r="F25445" s="685"/>
    </row>
    <row r="25446" spans="2:6" s="55" customFormat="1" x14ac:dyDescent="0.25">
      <c r="B25446" s="209"/>
      <c r="C25446" s="564"/>
      <c r="D25446" s="209"/>
      <c r="F25446" s="685"/>
    </row>
    <row r="25447" spans="2:6" s="55" customFormat="1" x14ac:dyDescent="0.25">
      <c r="B25447" s="209"/>
      <c r="C25447" s="564"/>
      <c r="D25447" s="209"/>
      <c r="F25447" s="685"/>
    </row>
    <row r="25448" spans="2:6" s="55" customFormat="1" x14ac:dyDescent="0.25">
      <c r="B25448" s="209"/>
      <c r="C25448" s="564"/>
      <c r="D25448" s="209"/>
      <c r="F25448" s="685"/>
    </row>
    <row r="25449" spans="2:6" s="55" customFormat="1" x14ac:dyDescent="0.25">
      <c r="B25449" s="209"/>
      <c r="C25449" s="564"/>
      <c r="D25449" s="209"/>
      <c r="F25449" s="685"/>
    </row>
    <row r="25450" spans="2:6" s="55" customFormat="1" x14ac:dyDescent="0.25">
      <c r="B25450" s="209"/>
      <c r="C25450" s="564"/>
      <c r="D25450" s="209"/>
      <c r="F25450" s="685"/>
    </row>
    <row r="25451" spans="2:6" s="55" customFormat="1" x14ac:dyDescent="0.25">
      <c r="B25451" s="209"/>
      <c r="C25451" s="564"/>
      <c r="D25451" s="209"/>
      <c r="F25451" s="685"/>
    </row>
    <row r="25452" spans="2:6" s="55" customFormat="1" x14ac:dyDescent="0.25">
      <c r="B25452" s="209"/>
      <c r="C25452" s="564"/>
      <c r="D25452" s="209"/>
      <c r="F25452" s="685"/>
    </row>
    <row r="25453" spans="2:6" s="55" customFormat="1" x14ac:dyDescent="0.25">
      <c r="B25453" s="209"/>
      <c r="C25453" s="564"/>
      <c r="D25453" s="209"/>
      <c r="F25453" s="685"/>
    </row>
    <row r="25454" spans="2:6" s="55" customFormat="1" x14ac:dyDescent="0.25">
      <c r="B25454" s="209"/>
      <c r="C25454" s="564"/>
      <c r="D25454" s="209"/>
      <c r="F25454" s="685"/>
    </row>
    <row r="25455" spans="2:6" s="55" customFormat="1" x14ac:dyDescent="0.25">
      <c r="B25455" s="209"/>
      <c r="C25455" s="564"/>
      <c r="D25455" s="209"/>
      <c r="F25455" s="685"/>
    </row>
    <row r="25456" spans="2:6" s="55" customFormat="1" x14ac:dyDescent="0.25">
      <c r="B25456" s="209"/>
      <c r="C25456" s="564"/>
      <c r="D25456" s="209"/>
      <c r="F25456" s="685"/>
    </row>
    <row r="25457" spans="2:6" s="55" customFormat="1" x14ac:dyDescent="0.25">
      <c r="B25457" s="209"/>
      <c r="C25457" s="564"/>
      <c r="D25457" s="209"/>
      <c r="F25457" s="685"/>
    </row>
    <row r="25458" spans="2:6" s="55" customFormat="1" x14ac:dyDescent="0.25">
      <c r="B25458" s="209"/>
      <c r="C25458" s="564"/>
      <c r="D25458" s="209"/>
      <c r="F25458" s="685"/>
    </row>
    <row r="25459" spans="2:6" s="55" customFormat="1" x14ac:dyDescent="0.25">
      <c r="B25459" s="209"/>
      <c r="C25459" s="564"/>
      <c r="D25459" s="209"/>
      <c r="F25459" s="685"/>
    </row>
    <row r="25460" spans="2:6" s="55" customFormat="1" x14ac:dyDescent="0.25">
      <c r="B25460" s="209"/>
      <c r="C25460" s="564"/>
      <c r="D25460" s="209"/>
      <c r="F25460" s="685"/>
    </row>
    <row r="25461" spans="2:6" s="55" customFormat="1" x14ac:dyDescent="0.25">
      <c r="B25461" s="209"/>
      <c r="C25461" s="564"/>
      <c r="D25461" s="209"/>
      <c r="F25461" s="685"/>
    </row>
    <row r="25462" spans="2:6" s="55" customFormat="1" x14ac:dyDescent="0.25">
      <c r="B25462" s="209"/>
      <c r="C25462" s="564"/>
      <c r="D25462" s="209"/>
      <c r="F25462" s="685"/>
    </row>
    <row r="25463" spans="2:6" s="55" customFormat="1" x14ac:dyDescent="0.25">
      <c r="B25463" s="209"/>
      <c r="C25463" s="564"/>
      <c r="D25463" s="209"/>
      <c r="F25463" s="685"/>
    </row>
    <row r="25464" spans="2:6" s="55" customFormat="1" x14ac:dyDescent="0.25">
      <c r="B25464" s="209"/>
      <c r="C25464" s="564"/>
      <c r="D25464" s="209"/>
      <c r="F25464" s="685"/>
    </row>
    <row r="25465" spans="2:6" s="55" customFormat="1" x14ac:dyDescent="0.25">
      <c r="B25465" s="209"/>
      <c r="C25465" s="564"/>
      <c r="D25465" s="209"/>
      <c r="F25465" s="685"/>
    </row>
    <row r="25466" spans="2:6" s="55" customFormat="1" x14ac:dyDescent="0.25">
      <c r="B25466" s="209"/>
      <c r="C25466" s="564"/>
      <c r="D25466" s="209"/>
      <c r="F25466" s="685"/>
    </row>
    <row r="25467" spans="2:6" s="55" customFormat="1" x14ac:dyDescent="0.25">
      <c r="B25467" s="209"/>
      <c r="C25467" s="564"/>
      <c r="D25467" s="209"/>
      <c r="F25467" s="685"/>
    </row>
    <row r="25468" spans="2:6" s="55" customFormat="1" x14ac:dyDescent="0.25">
      <c r="B25468" s="209"/>
      <c r="C25468" s="564"/>
      <c r="D25468" s="209"/>
      <c r="F25468" s="685"/>
    </row>
    <row r="25469" spans="2:6" s="55" customFormat="1" x14ac:dyDescent="0.25">
      <c r="B25469" s="209"/>
      <c r="C25469" s="564"/>
      <c r="D25469" s="209"/>
      <c r="F25469" s="685"/>
    </row>
    <row r="25470" spans="2:6" s="55" customFormat="1" x14ac:dyDescent="0.25">
      <c r="B25470" s="209"/>
      <c r="C25470" s="564"/>
      <c r="D25470" s="209"/>
      <c r="F25470" s="685"/>
    </row>
    <row r="25471" spans="2:6" s="55" customFormat="1" x14ac:dyDescent="0.25">
      <c r="B25471" s="209"/>
      <c r="C25471" s="564"/>
      <c r="D25471" s="209"/>
      <c r="F25471" s="685"/>
    </row>
    <row r="25472" spans="2:6" s="55" customFormat="1" x14ac:dyDescent="0.25">
      <c r="B25472" s="209"/>
      <c r="C25472" s="564"/>
      <c r="D25472" s="209"/>
      <c r="F25472" s="685"/>
    </row>
    <row r="25473" spans="2:6" s="55" customFormat="1" x14ac:dyDescent="0.25">
      <c r="B25473" s="209"/>
      <c r="C25473" s="564"/>
      <c r="D25473" s="209"/>
      <c r="F25473" s="685"/>
    </row>
    <row r="25474" spans="2:6" s="55" customFormat="1" x14ac:dyDescent="0.25">
      <c r="B25474" s="209"/>
      <c r="C25474" s="564"/>
      <c r="D25474" s="209"/>
      <c r="F25474" s="685"/>
    </row>
    <row r="25475" spans="2:6" s="55" customFormat="1" x14ac:dyDescent="0.25">
      <c r="B25475" s="209"/>
      <c r="C25475" s="564"/>
      <c r="D25475" s="209"/>
      <c r="F25475" s="685"/>
    </row>
    <row r="25476" spans="2:6" s="55" customFormat="1" x14ac:dyDescent="0.25">
      <c r="B25476" s="209"/>
      <c r="C25476" s="564"/>
      <c r="D25476" s="209"/>
      <c r="F25476" s="685"/>
    </row>
    <row r="25477" spans="2:6" s="55" customFormat="1" x14ac:dyDescent="0.25">
      <c r="B25477" s="209"/>
      <c r="C25477" s="564"/>
      <c r="D25477" s="209"/>
      <c r="F25477" s="685"/>
    </row>
    <row r="25478" spans="2:6" s="55" customFormat="1" x14ac:dyDescent="0.25">
      <c r="B25478" s="209"/>
      <c r="C25478" s="564"/>
      <c r="D25478" s="209"/>
      <c r="F25478" s="685"/>
    </row>
    <row r="25479" spans="2:6" s="55" customFormat="1" x14ac:dyDescent="0.25">
      <c r="B25479" s="209"/>
      <c r="C25479" s="564"/>
      <c r="D25479" s="209"/>
      <c r="F25479" s="685"/>
    </row>
    <row r="25480" spans="2:6" s="55" customFormat="1" x14ac:dyDescent="0.25">
      <c r="B25480" s="209"/>
      <c r="C25480" s="564"/>
      <c r="D25480" s="209"/>
      <c r="F25480" s="685"/>
    </row>
    <row r="25481" spans="2:6" s="55" customFormat="1" x14ac:dyDescent="0.25">
      <c r="B25481" s="209"/>
      <c r="C25481" s="564"/>
      <c r="D25481" s="209"/>
      <c r="F25481" s="685"/>
    </row>
    <row r="25482" spans="2:6" s="55" customFormat="1" x14ac:dyDescent="0.25">
      <c r="B25482" s="209"/>
      <c r="C25482" s="564"/>
      <c r="D25482" s="209"/>
      <c r="F25482" s="685"/>
    </row>
    <row r="25483" spans="2:6" s="55" customFormat="1" x14ac:dyDescent="0.25">
      <c r="B25483" s="209"/>
      <c r="C25483" s="564"/>
      <c r="D25483" s="209"/>
      <c r="F25483" s="685"/>
    </row>
    <row r="25484" spans="2:6" s="55" customFormat="1" x14ac:dyDescent="0.25">
      <c r="B25484" s="209"/>
      <c r="C25484" s="564"/>
      <c r="D25484" s="209"/>
      <c r="F25484" s="685"/>
    </row>
    <row r="25485" spans="2:6" s="55" customFormat="1" x14ac:dyDescent="0.25">
      <c r="B25485" s="209"/>
      <c r="C25485" s="564"/>
      <c r="D25485" s="209"/>
      <c r="F25485" s="685"/>
    </row>
    <row r="25486" spans="2:6" s="55" customFormat="1" x14ac:dyDescent="0.25">
      <c r="B25486" s="209"/>
      <c r="C25486" s="564"/>
      <c r="D25486" s="209"/>
      <c r="F25486" s="685"/>
    </row>
    <row r="25487" spans="2:6" s="55" customFormat="1" x14ac:dyDescent="0.25">
      <c r="B25487" s="209"/>
      <c r="C25487" s="564"/>
      <c r="D25487" s="209"/>
      <c r="F25487" s="685"/>
    </row>
    <row r="25488" spans="2:6" s="55" customFormat="1" x14ac:dyDescent="0.25">
      <c r="B25488" s="209"/>
      <c r="C25488" s="564"/>
      <c r="D25488" s="209"/>
      <c r="F25488" s="685"/>
    </row>
    <row r="25489" spans="2:6" s="55" customFormat="1" x14ac:dyDescent="0.25">
      <c r="B25489" s="209"/>
      <c r="C25489" s="564"/>
      <c r="D25489" s="209"/>
      <c r="F25489" s="685"/>
    </row>
    <row r="25490" spans="2:6" s="55" customFormat="1" x14ac:dyDescent="0.25">
      <c r="B25490" s="209"/>
      <c r="C25490" s="564"/>
      <c r="D25490" s="209"/>
      <c r="F25490" s="685"/>
    </row>
    <row r="25491" spans="2:6" s="55" customFormat="1" x14ac:dyDescent="0.25">
      <c r="B25491" s="209"/>
      <c r="C25491" s="564"/>
      <c r="D25491" s="209"/>
      <c r="F25491" s="685"/>
    </row>
    <row r="25492" spans="2:6" s="55" customFormat="1" x14ac:dyDescent="0.25">
      <c r="B25492" s="209"/>
      <c r="C25492" s="564"/>
      <c r="D25492" s="209"/>
      <c r="F25492" s="685"/>
    </row>
    <row r="25493" spans="2:6" s="55" customFormat="1" x14ac:dyDescent="0.25">
      <c r="B25493" s="209"/>
      <c r="C25493" s="564"/>
      <c r="D25493" s="209"/>
      <c r="F25493" s="685"/>
    </row>
    <row r="25494" spans="2:6" s="55" customFormat="1" x14ac:dyDescent="0.25">
      <c r="B25494" s="209"/>
      <c r="C25494" s="564"/>
      <c r="D25494" s="209"/>
      <c r="F25494" s="685"/>
    </row>
    <row r="25495" spans="2:6" s="55" customFormat="1" x14ac:dyDescent="0.25">
      <c r="B25495" s="209"/>
      <c r="C25495" s="564"/>
      <c r="D25495" s="209"/>
      <c r="F25495" s="685"/>
    </row>
    <row r="25496" spans="2:6" s="55" customFormat="1" x14ac:dyDescent="0.25">
      <c r="B25496" s="209"/>
      <c r="C25496" s="564"/>
      <c r="D25496" s="209"/>
      <c r="F25496" s="685"/>
    </row>
    <row r="25497" spans="2:6" s="55" customFormat="1" x14ac:dyDescent="0.25">
      <c r="B25497" s="209"/>
      <c r="C25497" s="564"/>
      <c r="D25497" s="209"/>
      <c r="F25497" s="685"/>
    </row>
    <row r="25498" spans="2:6" s="55" customFormat="1" x14ac:dyDescent="0.25">
      <c r="B25498" s="209"/>
      <c r="C25498" s="564"/>
      <c r="D25498" s="209"/>
      <c r="F25498" s="685"/>
    </row>
    <row r="25499" spans="2:6" s="55" customFormat="1" x14ac:dyDescent="0.25">
      <c r="B25499" s="209"/>
      <c r="C25499" s="564"/>
      <c r="D25499" s="209"/>
      <c r="F25499" s="685"/>
    </row>
    <row r="25500" spans="2:6" s="55" customFormat="1" x14ac:dyDescent="0.25">
      <c r="B25500" s="209"/>
      <c r="C25500" s="564"/>
      <c r="D25500" s="209"/>
      <c r="F25500" s="685"/>
    </row>
    <row r="25501" spans="2:6" s="55" customFormat="1" x14ac:dyDescent="0.25">
      <c r="B25501" s="209"/>
      <c r="C25501" s="564"/>
      <c r="D25501" s="209"/>
      <c r="F25501" s="685"/>
    </row>
    <row r="25502" spans="2:6" s="55" customFormat="1" x14ac:dyDescent="0.25">
      <c r="B25502" s="209"/>
      <c r="C25502" s="564"/>
      <c r="D25502" s="209"/>
      <c r="F25502" s="685"/>
    </row>
    <row r="25503" spans="2:6" s="55" customFormat="1" x14ac:dyDescent="0.25">
      <c r="B25503" s="209"/>
      <c r="C25503" s="564"/>
      <c r="D25503" s="209"/>
      <c r="F25503" s="685"/>
    </row>
    <row r="25504" spans="2:6" s="55" customFormat="1" x14ac:dyDescent="0.25">
      <c r="B25504" s="209"/>
      <c r="C25504" s="564"/>
      <c r="D25504" s="209"/>
      <c r="F25504" s="685"/>
    </row>
    <row r="25505" spans="2:6" s="55" customFormat="1" x14ac:dyDescent="0.25">
      <c r="B25505" s="209"/>
      <c r="C25505" s="564"/>
      <c r="D25505" s="209"/>
      <c r="F25505" s="685"/>
    </row>
    <row r="25506" spans="2:6" s="55" customFormat="1" x14ac:dyDescent="0.25">
      <c r="B25506" s="209"/>
      <c r="C25506" s="564"/>
      <c r="D25506" s="209"/>
      <c r="F25506" s="685"/>
    </row>
    <row r="25507" spans="2:6" s="55" customFormat="1" x14ac:dyDescent="0.25">
      <c r="B25507" s="209"/>
      <c r="C25507" s="564"/>
      <c r="D25507" s="209"/>
      <c r="F25507" s="685"/>
    </row>
    <row r="25508" spans="2:6" s="55" customFormat="1" x14ac:dyDescent="0.25">
      <c r="B25508" s="209"/>
      <c r="C25508" s="564"/>
      <c r="D25508" s="209"/>
      <c r="F25508" s="685"/>
    </row>
    <row r="25509" spans="2:6" s="55" customFormat="1" x14ac:dyDescent="0.25">
      <c r="B25509" s="209"/>
      <c r="C25509" s="564"/>
      <c r="D25509" s="209"/>
      <c r="F25509" s="685"/>
    </row>
    <row r="25510" spans="2:6" s="55" customFormat="1" x14ac:dyDescent="0.25">
      <c r="B25510" s="209"/>
      <c r="C25510" s="564"/>
      <c r="D25510" s="209"/>
      <c r="F25510" s="685"/>
    </row>
    <row r="25511" spans="2:6" s="55" customFormat="1" x14ac:dyDescent="0.25">
      <c r="B25511" s="209"/>
      <c r="C25511" s="564"/>
      <c r="D25511" s="209"/>
      <c r="F25511" s="685"/>
    </row>
    <row r="25512" spans="2:6" s="55" customFormat="1" x14ac:dyDescent="0.25">
      <c r="B25512" s="209"/>
      <c r="C25512" s="564"/>
      <c r="D25512" s="209"/>
      <c r="F25512" s="685"/>
    </row>
    <row r="25513" spans="2:6" s="55" customFormat="1" x14ac:dyDescent="0.25">
      <c r="B25513" s="209"/>
      <c r="C25513" s="564"/>
      <c r="D25513" s="209"/>
      <c r="F25513" s="685"/>
    </row>
    <row r="25514" spans="2:6" s="55" customFormat="1" x14ac:dyDescent="0.25">
      <c r="B25514" s="209"/>
      <c r="C25514" s="564"/>
      <c r="D25514" s="209"/>
      <c r="F25514" s="685"/>
    </row>
    <row r="25515" spans="2:6" s="55" customFormat="1" x14ac:dyDescent="0.25">
      <c r="B25515" s="209"/>
      <c r="C25515" s="564"/>
      <c r="D25515" s="209"/>
      <c r="F25515" s="685"/>
    </row>
    <row r="25516" spans="2:6" s="55" customFormat="1" x14ac:dyDescent="0.25">
      <c r="B25516" s="209"/>
      <c r="C25516" s="564"/>
      <c r="D25516" s="209"/>
      <c r="F25516" s="685"/>
    </row>
    <row r="25517" spans="2:6" s="55" customFormat="1" x14ac:dyDescent="0.25">
      <c r="B25517" s="209"/>
      <c r="C25517" s="564"/>
      <c r="D25517" s="209"/>
      <c r="F25517" s="685"/>
    </row>
    <row r="25518" spans="2:6" s="55" customFormat="1" x14ac:dyDescent="0.25">
      <c r="B25518" s="209"/>
      <c r="C25518" s="564"/>
      <c r="D25518" s="209"/>
      <c r="F25518" s="685"/>
    </row>
    <row r="25519" spans="2:6" s="55" customFormat="1" x14ac:dyDescent="0.25">
      <c r="B25519" s="209"/>
      <c r="C25519" s="564"/>
      <c r="D25519" s="209"/>
      <c r="F25519" s="685"/>
    </row>
    <row r="25520" spans="2:6" s="55" customFormat="1" x14ac:dyDescent="0.25">
      <c r="B25520" s="209"/>
      <c r="C25520" s="564"/>
      <c r="D25520" s="209"/>
      <c r="F25520" s="685"/>
    </row>
    <row r="25521" spans="2:6" s="55" customFormat="1" x14ac:dyDescent="0.25">
      <c r="B25521" s="209"/>
      <c r="C25521" s="564"/>
      <c r="D25521" s="209"/>
      <c r="F25521" s="685"/>
    </row>
    <row r="25522" spans="2:6" s="55" customFormat="1" x14ac:dyDescent="0.25">
      <c r="B25522" s="209"/>
      <c r="C25522" s="564"/>
      <c r="D25522" s="209"/>
      <c r="F25522" s="685"/>
    </row>
    <row r="25523" spans="2:6" s="55" customFormat="1" x14ac:dyDescent="0.25">
      <c r="B25523" s="209"/>
      <c r="C25523" s="564"/>
      <c r="D25523" s="209"/>
      <c r="F25523" s="685"/>
    </row>
    <row r="25524" spans="2:6" s="55" customFormat="1" x14ac:dyDescent="0.25">
      <c r="B25524" s="209"/>
      <c r="C25524" s="564"/>
      <c r="D25524" s="209"/>
      <c r="F25524" s="685"/>
    </row>
    <row r="25525" spans="2:6" s="55" customFormat="1" x14ac:dyDescent="0.25">
      <c r="B25525" s="209"/>
      <c r="C25525" s="564"/>
      <c r="D25525" s="209"/>
      <c r="F25525" s="685"/>
    </row>
    <row r="25526" spans="2:6" s="55" customFormat="1" x14ac:dyDescent="0.25">
      <c r="B25526" s="209"/>
      <c r="C25526" s="564"/>
      <c r="D25526" s="209"/>
      <c r="F25526" s="685"/>
    </row>
    <row r="25527" spans="2:6" s="55" customFormat="1" x14ac:dyDescent="0.25">
      <c r="B25527" s="209"/>
      <c r="C25527" s="564"/>
      <c r="D25527" s="209"/>
      <c r="F25527" s="685"/>
    </row>
    <row r="25528" spans="2:6" s="55" customFormat="1" x14ac:dyDescent="0.25">
      <c r="B25528" s="209"/>
      <c r="C25528" s="564"/>
      <c r="D25528" s="209"/>
      <c r="F25528" s="685"/>
    </row>
    <row r="25529" spans="2:6" s="55" customFormat="1" x14ac:dyDescent="0.25">
      <c r="B25529" s="209"/>
      <c r="C25529" s="564"/>
      <c r="D25529" s="209"/>
      <c r="F25529" s="685"/>
    </row>
    <row r="25530" spans="2:6" s="55" customFormat="1" x14ac:dyDescent="0.25">
      <c r="B25530" s="209"/>
      <c r="C25530" s="564"/>
      <c r="D25530" s="209"/>
      <c r="F25530" s="685"/>
    </row>
    <row r="25531" spans="2:6" s="55" customFormat="1" x14ac:dyDescent="0.25">
      <c r="B25531" s="209"/>
      <c r="C25531" s="564"/>
      <c r="D25531" s="209"/>
      <c r="F25531" s="685"/>
    </row>
    <row r="25532" spans="2:6" s="55" customFormat="1" x14ac:dyDescent="0.25">
      <c r="B25532" s="209"/>
      <c r="C25532" s="564"/>
      <c r="D25532" s="209"/>
      <c r="F25532" s="685"/>
    </row>
    <row r="25533" spans="2:6" s="55" customFormat="1" x14ac:dyDescent="0.25">
      <c r="B25533" s="209"/>
      <c r="C25533" s="564"/>
      <c r="D25533" s="209"/>
      <c r="F25533" s="685"/>
    </row>
    <row r="25534" spans="2:6" s="55" customFormat="1" x14ac:dyDescent="0.25">
      <c r="B25534" s="209"/>
      <c r="C25534" s="564"/>
      <c r="D25534" s="209"/>
      <c r="F25534" s="685"/>
    </row>
    <row r="25535" spans="2:6" s="55" customFormat="1" x14ac:dyDescent="0.25">
      <c r="B25535" s="209"/>
      <c r="C25535" s="564"/>
      <c r="D25535" s="209"/>
      <c r="F25535" s="685"/>
    </row>
    <row r="25536" spans="2:6" s="55" customFormat="1" x14ac:dyDescent="0.25">
      <c r="B25536" s="209"/>
      <c r="C25536" s="564"/>
      <c r="D25536" s="209"/>
      <c r="F25536" s="685"/>
    </row>
    <row r="25537" spans="2:6" s="55" customFormat="1" x14ac:dyDescent="0.25">
      <c r="B25537" s="209"/>
      <c r="C25537" s="564"/>
      <c r="D25537" s="209"/>
      <c r="F25537" s="685"/>
    </row>
    <row r="25538" spans="2:6" s="55" customFormat="1" x14ac:dyDescent="0.25">
      <c r="B25538" s="209"/>
      <c r="C25538" s="564"/>
      <c r="D25538" s="209"/>
      <c r="F25538" s="685"/>
    </row>
    <row r="25539" spans="2:6" s="55" customFormat="1" x14ac:dyDescent="0.25">
      <c r="B25539" s="209"/>
      <c r="C25539" s="564"/>
      <c r="D25539" s="209"/>
      <c r="F25539" s="685"/>
    </row>
    <row r="25540" spans="2:6" s="55" customFormat="1" x14ac:dyDescent="0.25">
      <c r="B25540" s="209"/>
      <c r="C25540" s="564"/>
      <c r="D25540" s="209"/>
      <c r="F25540" s="685"/>
    </row>
    <row r="25541" spans="2:6" s="55" customFormat="1" x14ac:dyDescent="0.25">
      <c r="B25541" s="209"/>
      <c r="C25541" s="564"/>
      <c r="D25541" s="209"/>
      <c r="F25541" s="685"/>
    </row>
    <row r="25542" spans="2:6" s="55" customFormat="1" x14ac:dyDescent="0.25">
      <c r="B25542" s="209"/>
      <c r="C25542" s="564"/>
      <c r="D25542" s="209"/>
      <c r="F25542" s="685"/>
    </row>
    <row r="25543" spans="2:6" s="55" customFormat="1" x14ac:dyDescent="0.25">
      <c r="B25543" s="209"/>
      <c r="C25543" s="564"/>
      <c r="D25543" s="209"/>
      <c r="F25543" s="685"/>
    </row>
    <row r="25544" spans="2:6" s="55" customFormat="1" x14ac:dyDescent="0.25">
      <c r="B25544" s="209"/>
      <c r="C25544" s="564"/>
      <c r="D25544" s="209"/>
      <c r="F25544" s="685"/>
    </row>
    <row r="25545" spans="2:6" s="55" customFormat="1" x14ac:dyDescent="0.25">
      <c r="B25545" s="209"/>
      <c r="C25545" s="564"/>
      <c r="D25545" s="209"/>
      <c r="F25545" s="685"/>
    </row>
    <row r="25546" spans="2:6" s="55" customFormat="1" x14ac:dyDescent="0.25">
      <c r="B25546" s="209"/>
      <c r="C25546" s="564"/>
      <c r="D25546" s="209"/>
      <c r="F25546" s="685"/>
    </row>
    <row r="25547" spans="2:6" s="55" customFormat="1" x14ac:dyDescent="0.25">
      <c r="B25547" s="209"/>
      <c r="C25547" s="564"/>
      <c r="D25547" s="209"/>
      <c r="F25547" s="685"/>
    </row>
    <row r="25548" spans="2:6" s="55" customFormat="1" x14ac:dyDescent="0.25">
      <c r="B25548" s="209"/>
      <c r="C25548" s="564"/>
      <c r="D25548" s="209"/>
      <c r="F25548" s="685"/>
    </row>
    <row r="25549" spans="2:6" s="55" customFormat="1" x14ac:dyDescent="0.25">
      <c r="B25549" s="209"/>
      <c r="C25549" s="564"/>
      <c r="D25549" s="209"/>
      <c r="F25549" s="685"/>
    </row>
    <row r="25550" spans="2:6" s="55" customFormat="1" x14ac:dyDescent="0.25">
      <c r="B25550" s="209"/>
      <c r="C25550" s="564"/>
      <c r="D25550" s="209"/>
      <c r="F25550" s="685"/>
    </row>
    <row r="25551" spans="2:6" s="55" customFormat="1" x14ac:dyDescent="0.25">
      <c r="B25551" s="209"/>
      <c r="C25551" s="564"/>
      <c r="D25551" s="209"/>
      <c r="F25551" s="685"/>
    </row>
    <row r="25552" spans="2:6" s="55" customFormat="1" x14ac:dyDescent="0.25">
      <c r="B25552" s="209"/>
      <c r="C25552" s="564"/>
      <c r="D25552" s="209"/>
      <c r="F25552" s="685"/>
    </row>
    <row r="25553" spans="2:6" s="55" customFormat="1" x14ac:dyDescent="0.25">
      <c r="B25553" s="209"/>
      <c r="C25553" s="564"/>
      <c r="D25553" s="209"/>
      <c r="F25553" s="685"/>
    </row>
    <row r="25554" spans="2:6" s="55" customFormat="1" x14ac:dyDescent="0.25">
      <c r="B25554" s="209"/>
      <c r="C25554" s="564"/>
      <c r="D25554" s="209"/>
      <c r="F25554" s="685"/>
    </row>
    <row r="25555" spans="2:6" s="55" customFormat="1" x14ac:dyDescent="0.25">
      <c r="B25555" s="209"/>
      <c r="C25555" s="564"/>
      <c r="D25555" s="209"/>
      <c r="F25555" s="685"/>
    </row>
    <row r="25556" spans="2:6" s="55" customFormat="1" x14ac:dyDescent="0.25">
      <c r="B25556" s="209"/>
      <c r="C25556" s="564"/>
      <c r="D25556" s="209"/>
      <c r="F25556" s="685"/>
    </row>
    <row r="25557" spans="2:6" s="55" customFormat="1" x14ac:dyDescent="0.25">
      <c r="B25557" s="209"/>
      <c r="C25557" s="564"/>
      <c r="D25557" s="209"/>
      <c r="F25557" s="685"/>
    </row>
    <row r="25558" spans="2:6" s="55" customFormat="1" x14ac:dyDescent="0.25">
      <c r="B25558" s="209"/>
      <c r="C25558" s="564"/>
      <c r="D25558" s="209"/>
      <c r="F25558" s="685"/>
    </row>
    <row r="25559" spans="2:6" s="55" customFormat="1" x14ac:dyDescent="0.25">
      <c r="B25559" s="209"/>
      <c r="C25559" s="564"/>
      <c r="D25559" s="209"/>
      <c r="F25559" s="685"/>
    </row>
    <row r="25560" spans="2:6" s="55" customFormat="1" x14ac:dyDescent="0.25">
      <c r="B25560" s="209"/>
      <c r="C25560" s="564"/>
      <c r="D25560" s="209"/>
      <c r="F25560" s="685"/>
    </row>
    <row r="25561" spans="2:6" s="55" customFormat="1" x14ac:dyDescent="0.25">
      <c r="B25561" s="209"/>
      <c r="C25561" s="564"/>
      <c r="D25561" s="209"/>
      <c r="F25561" s="685"/>
    </row>
    <row r="25562" spans="2:6" s="55" customFormat="1" x14ac:dyDescent="0.25">
      <c r="B25562" s="209"/>
      <c r="C25562" s="564"/>
      <c r="D25562" s="209"/>
      <c r="F25562" s="685"/>
    </row>
    <row r="25563" spans="2:6" s="55" customFormat="1" x14ac:dyDescent="0.25">
      <c r="B25563" s="209"/>
      <c r="C25563" s="564"/>
      <c r="D25563" s="209"/>
      <c r="F25563" s="685"/>
    </row>
    <row r="25564" spans="2:6" s="55" customFormat="1" x14ac:dyDescent="0.25">
      <c r="B25564" s="209"/>
      <c r="C25564" s="564"/>
      <c r="D25564" s="209"/>
      <c r="F25564" s="685"/>
    </row>
    <row r="25565" spans="2:6" s="55" customFormat="1" x14ac:dyDescent="0.25">
      <c r="B25565" s="209"/>
      <c r="C25565" s="564"/>
      <c r="D25565" s="209"/>
      <c r="F25565" s="685"/>
    </row>
    <row r="25566" spans="2:6" s="55" customFormat="1" x14ac:dyDescent="0.25">
      <c r="B25566" s="209"/>
      <c r="C25566" s="564"/>
      <c r="D25566" s="209"/>
      <c r="F25566" s="685"/>
    </row>
    <row r="25567" spans="2:6" s="55" customFormat="1" x14ac:dyDescent="0.25">
      <c r="B25567" s="209"/>
      <c r="C25567" s="564"/>
      <c r="D25567" s="209"/>
      <c r="F25567" s="685"/>
    </row>
    <row r="25568" spans="2:6" s="55" customFormat="1" x14ac:dyDescent="0.25">
      <c r="B25568" s="209"/>
      <c r="C25568" s="564"/>
      <c r="D25568" s="209"/>
      <c r="F25568" s="685"/>
    </row>
    <row r="25569" spans="2:6" s="55" customFormat="1" x14ac:dyDescent="0.25">
      <c r="B25569" s="209"/>
      <c r="C25569" s="564"/>
      <c r="D25569" s="209"/>
      <c r="F25569" s="685"/>
    </row>
    <row r="25570" spans="2:6" s="55" customFormat="1" x14ac:dyDescent="0.25">
      <c r="B25570" s="209"/>
      <c r="C25570" s="564"/>
      <c r="D25570" s="209"/>
      <c r="F25570" s="685"/>
    </row>
    <row r="25571" spans="2:6" s="55" customFormat="1" x14ac:dyDescent="0.25">
      <c r="B25571" s="209"/>
      <c r="C25571" s="564"/>
      <c r="D25571" s="209"/>
      <c r="F25571" s="685"/>
    </row>
    <row r="25572" spans="2:6" s="55" customFormat="1" x14ac:dyDescent="0.25">
      <c r="B25572" s="209"/>
      <c r="C25572" s="564"/>
      <c r="D25572" s="209"/>
      <c r="F25572" s="685"/>
    </row>
    <row r="25573" spans="2:6" s="55" customFormat="1" x14ac:dyDescent="0.25">
      <c r="B25573" s="209"/>
      <c r="C25573" s="564"/>
      <c r="D25573" s="209"/>
      <c r="F25573" s="685"/>
    </row>
    <row r="25574" spans="2:6" s="55" customFormat="1" x14ac:dyDescent="0.25">
      <c r="B25574" s="209"/>
      <c r="C25574" s="564"/>
      <c r="D25574" s="209"/>
      <c r="F25574" s="685"/>
    </row>
    <row r="25575" spans="2:6" s="55" customFormat="1" x14ac:dyDescent="0.25">
      <c r="B25575" s="209"/>
      <c r="C25575" s="564"/>
      <c r="D25575" s="209"/>
      <c r="F25575" s="685"/>
    </row>
    <row r="25576" spans="2:6" s="55" customFormat="1" x14ac:dyDescent="0.25">
      <c r="B25576" s="209"/>
      <c r="C25576" s="564"/>
      <c r="D25576" s="209"/>
      <c r="F25576" s="685"/>
    </row>
    <row r="25577" spans="2:6" s="55" customFormat="1" x14ac:dyDescent="0.25">
      <c r="B25577" s="209"/>
      <c r="C25577" s="564"/>
      <c r="D25577" s="209"/>
      <c r="F25577" s="685"/>
    </row>
    <row r="25578" spans="2:6" s="55" customFormat="1" x14ac:dyDescent="0.25">
      <c r="B25578" s="209"/>
      <c r="C25578" s="564"/>
      <c r="D25578" s="209"/>
      <c r="F25578" s="685"/>
    </row>
    <row r="25579" spans="2:6" s="55" customFormat="1" x14ac:dyDescent="0.25">
      <c r="B25579" s="209"/>
      <c r="C25579" s="564"/>
      <c r="D25579" s="209"/>
      <c r="F25579" s="685"/>
    </row>
    <row r="25580" spans="2:6" s="55" customFormat="1" x14ac:dyDescent="0.25">
      <c r="B25580" s="209"/>
      <c r="C25580" s="564"/>
      <c r="D25580" s="209"/>
      <c r="F25580" s="685"/>
    </row>
    <row r="25581" spans="2:6" s="55" customFormat="1" x14ac:dyDescent="0.25">
      <c r="B25581" s="209"/>
      <c r="C25581" s="564"/>
      <c r="D25581" s="209"/>
      <c r="F25581" s="685"/>
    </row>
    <row r="25582" spans="2:6" s="55" customFormat="1" x14ac:dyDescent="0.25">
      <c r="B25582" s="209"/>
      <c r="C25582" s="564"/>
      <c r="D25582" s="209"/>
      <c r="F25582" s="685"/>
    </row>
    <row r="25583" spans="2:6" s="55" customFormat="1" x14ac:dyDescent="0.25">
      <c r="B25583" s="209"/>
      <c r="C25583" s="564"/>
      <c r="D25583" s="209"/>
      <c r="F25583" s="685"/>
    </row>
    <row r="25584" spans="2:6" s="55" customFormat="1" x14ac:dyDescent="0.25">
      <c r="B25584" s="209"/>
      <c r="C25584" s="564"/>
      <c r="D25584" s="209"/>
      <c r="F25584" s="685"/>
    </row>
    <row r="25585" spans="2:6" s="55" customFormat="1" x14ac:dyDescent="0.25">
      <c r="B25585" s="209"/>
      <c r="C25585" s="564"/>
      <c r="D25585" s="209"/>
      <c r="F25585" s="685"/>
    </row>
    <row r="25586" spans="2:6" s="55" customFormat="1" x14ac:dyDescent="0.25">
      <c r="B25586" s="209"/>
      <c r="C25586" s="564"/>
      <c r="D25586" s="209"/>
      <c r="F25586" s="685"/>
    </row>
    <row r="25587" spans="2:6" s="55" customFormat="1" x14ac:dyDescent="0.25">
      <c r="B25587" s="209"/>
      <c r="C25587" s="564"/>
      <c r="D25587" s="209"/>
      <c r="F25587" s="685"/>
    </row>
    <row r="25588" spans="2:6" s="55" customFormat="1" x14ac:dyDescent="0.25">
      <c r="B25588" s="209"/>
      <c r="C25588" s="564"/>
      <c r="D25588" s="209"/>
      <c r="F25588" s="685"/>
    </row>
    <row r="25589" spans="2:6" s="55" customFormat="1" x14ac:dyDescent="0.25">
      <c r="B25589" s="209"/>
      <c r="C25589" s="564"/>
      <c r="D25589" s="209"/>
      <c r="F25589" s="685"/>
    </row>
    <row r="25590" spans="2:6" s="55" customFormat="1" x14ac:dyDescent="0.25">
      <c r="B25590" s="209"/>
      <c r="C25590" s="564"/>
      <c r="D25590" s="209"/>
      <c r="F25590" s="685"/>
    </row>
    <row r="25591" spans="2:6" s="55" customFormat="1" x14ac:dyDescent="0.25">
      <c r="B25591" s="209"/>
      <c r="C25591" s="564"/>
      <c r="D25591" s="209"/>
      <c r="F25591" s="685"/>
    </row>
    <row r="25592" spans="2:6" s="55" customFormat="1" x14ac:dyDescent="0.25">
      <c r="B25592" s="209"/>
      <c r="C25592" s="564"/>
      <c r="D25592" s="209"/>
      <c r="F25592" s="685"/>
    </row>
    <row r="25593" spans="2:6" s="55" customFormat="1" x14ac:dyDescent="0.25">
      <c r="B25593" s="209"/>
      <c r="C25593" s="564"/>
      <c r="D25593" s="209"/>
      <c r="F25593" s="685"/>
    </row>
    <row r="25594" spans="2:6" s="55" customFormat="1" x14ac:dyDescent="0.25">
      <c r="B25594" s="209"/>
      <c r="C25594" s="564"/>
      <c r="D25594" s="209"/>
      <c r="F25594" s="685"/>
    </row>
    <row r="25595" spans="2:6" s="55" customFormat="1" x14ac:dyDescent="0.25">
      <c r="B25595" s="209"/>
      <c r="C25595" s="564"/>
      <c r="D25595" s="209"/>
      <c r="F25595" s="685"/>
    </row>
    <row r="25596" spans="2:6" s="55" customFormat="1" x14ac:dyDescent="0.25">
      <c r="B25596" s="209"/>
      <c r="C25596" s="564"/>
      <c r="D25596" s="209"/>
      <c r="F25596" s="685"/>
    </row>
    <row r="25597" spans="2:6" s="55" customFormat="1" x14ac:dyDescent="0.25">
      <c r="B25597" s="209"/>
      <c r="C25597" s="564"/>
      <c r="D25597" s="209"/>
      <c r="F25597" s="685"/>
    </row>
    <row r="25598" spans="2:6" s="55" customFormat="1" x14ac:dyDescent="0.25">
      <c r="B25598" s="209"/>
      <c r="C25598" s="564"/>
      <c r="D25598" s="209"/>
      <c r="F25598" s="685"/>
    </row>
    <row r="25599" spans="2:6" s="55" customFormat="1" x14ac:dyDescent="0.25">
      <c r="B25599" s="209"/>
      <c r="C25599" s="564"/>
      <c r="D25599" s="209"/>
      <c r="F25599" s="685"/>
    </row>
    <row r="25600" spans="2:6" s="55" customFormat="1" x14ac:dyDescent="0.25">
      <c r="B25600" s="209"/>
      <c r="C25600" s="564"/>
      <c r="D25600" s="209"/>
      <c r="F25600" s="685"/>
    </row>
    <row r="25601" spans="2:6" s="55" customFormat="1" x14ac:dyDescent="0.25">
      <c r="B25601" s="209"/>
      <c r="C25601" s="564"/>
      <c r="D25601" s="209"/>
      <c r="F25601" s="685"/>
    </row>
    <row r="25602" spans="2:6" s="55" customFormat="1" x14ac:dyDescent="0.25">
      <c r="B25602" s="209"/>
      <c r="C25602" s="564"/>
      <c r="D25602" s="209"/>
      <c r="F25602" s="685"/>
    </row>
    <row r="25603" spans="2:6" s="55" customFormat="1" x14ac:dyDescent="0.25">
      <c r="B25603" s="209"/>
      <c r="C25603" s="564"/>
      <c r="D25603" s="209"/>
      <c r="F25603" s="685"/>
    </row>
    <row r="25604" spans="2:6" s="55" customFormat="1" x14ac:dyDescent="0.25">
      <c r="B25604" s="209"/>
      <c r="C25604" s="564"/>
      <c r="D25604" s="209"/>
      <c r="F25604" s="685"/>
    </row>
    <row r="25605" spans="2:6" s="55" customFormat="1" x14ac:dyDescent="0.25">
      <c r="B25605" s="209"/>
      <c r="C25605" s="564"/>
      <c r="D25605" s="209"/>
      <c r="F25605" s="685"/>
    </row>
    <row r="25606" spans="2:6" s="55" customFormat="1" x14ac:dyDescent="0.25">
      <c r="B25606" s="209"/>
      <c r="C25606" s="564"/>
      <c r="D25606" s="209"/>
      <c r="F25606" s="685"/>
    </row>
    <row r="25607" spans="2:6" s="55" customFormat="1" x14ac:dyDescent="0.25">
      <c r="B25607" s="209"/>
      <c r="C25607" s="564"/>
      <c r="D25607" s="209"/>
      <c r="F25607" s="685"/>
    </row>
    <row r="25608" spans="2:6" s="55" customFormat="1" x14ac:dyDescent="0.25">
      <c r="B25608" s="209"/>
      <c r="C25608" s="564"/>
      <c r="D25608" s="209"/>
      <c r="F25608" s="685"/>
    </row>
    <row r="25609" spans="2:6" s="55" customFormat="1" x14ac:dyDescent="0.25">
      <c r="B25609" s="209"/>
      <c r="C25609" s="564"/>
      <c r="D25609" s="209"/>
      <c r="F25609" s="685"/>
    </row>
    <row r="25610" spans="2:6" s="55" customFormat="1" x14ac:dyDescent="0.25">
      <c r="B25610" s="209"/>
      <c r="C25610" s="564"/>
      <c r="D25610" s="209"/>
      <c r="F25610" s="685"/>
    </row>
    <row r="25611" spans="2:6" s="55" customFormat="1" x14ac:dyDescent="0.25">
      <c r="B25611" s="209"/>
      <c r="C25611" s="564"/>
      <c r="D25611" s="209"/>
      <c r="F25611" s="685"/>
    </row>
    <row r="25612" spans="2:6" s="55" customFormat="1" x14ac:dyDescent="0.25">
      <c r="B25612" s="209"/>
      <c r="C25612" s="564"/>
      <c r="D25612" s="209"/>
      <c r="F25612" s="685"/>
    </row>
    <row r="25613" spans="2:6" s="55" customFormat="1" x14ac:dyDescent="0.25">
      <c r="B25613" s="209"/>
      <c r="C25613" s="564"/>
      <c r="D25613" s="209"/>
      <c r="F25613" s="685"/>
    </row>
    <row r="25614" spans="2:6" s="55" customFormat="1" x14ac:dyDescent="0.25">
      <c r="B25614" s="209"/>
      <c r="C25614" s="564"/>
      <c r="D25614" s="209"/>
      <c r="F25614" s="685"/>
    </row>
    <row r="25615" spans="2:6" s="55" customFormat="1" x14ac:dyDescent="0.25">
      <c r="B25615" s="209"/>
      <c r="C25615" s="564"/>
      <c r="D25615" s="209"/>
      <c r="F25615" s="685"/>
    </row>
    <row r="25616" spans="2:6" s="55" customFormat="1" x14ac:dyDescent="0.25">
      <c r="B25616" s="209"/>
      <c r="C25616" s="564"/>
      <c r="D25616" s="209"/>
      <c r="F25616" s="685"/>
    </row>
    <row r="25617" spans="2:6" s="55" customFormat="1" x14ac:dyDescent="0.25">
      <c r="B25617" s="209"/>
      <c r="C25617" s="564"/>
      <c r="D25617" s="209"/>
      <c r="F25617" s="685"/>
    </row>
    <row r="25618" spans="2:6" s="55" customFormat="1" x14ac:dyDescent="0.25">
      <c r="B25618" s="209"/>
      <c r="C25618" s="564"/>
      <c r="D25618" s="209"/>
      <c r="F25618" s="685"/>
    </row>
    <row r="25619" spans="2:6" s="55" customFormat="1" x14ac:dyDescent="0.25">
      <c r="B25619" s="209"/>
      <c r="C25619" s="564"/>
      <c r="D25619" s="209"/>
      <c r="F25619" s="685"/>
    </row>
    <row r="25620" spans="2:6" s="55" customFormat="1" x14ac:dyDescent="0.25">
      <c r="B25620" s="209"/>
      <c r="C25620" s="564"/>
      <c r="D25620" s="209"/>
      <c r="F25620" s="685"/>
    </row>
    <row r="25621" spans="2:6" s="55" customFormat="1" x14ac:dyDescent="0.25">
      <c r="B25621" s="209"/>
      <c r="C25621" s="564"/>
      <c r="D25621" s="209"/>
      <c r="F25621" s="685"/>
    </row>
    <row r="25622" spans="2:6" s="55" customFormat="1" x14ac:dyDescent="0.25">
      <c r="B25622" s="209"/>
      <c r="C25622" s="564"/>
      <c r="D25622" s="209"/>
      <c r="F25622" s="685"/>
    </row>
    <row r="25623" spans="2:6" s="55" customFormat="1" x14ac:dyDescent="0.25">
      <c r="B25623" s="209"/>
      <c r="C25623" s="564"/>
      <c r="D25623" s="209"/>
      <c r="F25623" s="685"/>
    </row>
    <row r="25624" spans="2:6" s="55" customFormat="1" x14ac:dyDescent="0.25">
      <c r="B25624" s="209"/>
      <c r="C25624" s="564"/>
      <c r="D25624" s="209"/>
      <c r="F25624" s="685"/>
    </row>
    <row r="25625" spans="2:6" s="55" customFormat="1" x14ac:dyDescent="0.25">
      <c r="B25625" s="209"/>
      <c r="C25625" s="564"/>
      <c r="D25625" s="209"/>
      <c r="F25625" s="685"/>
    </row>
    <row r="25626" spans="2:6" s="55" customFormat="1" x14ac:dyDescent="0.25">
      <c r="B25626" s="209"/>
      <c r="C25626" s="564"/>
      <c r="D25626" s="209"/>
      <c r="F25626" s="685"/>
    </row>
    <row r="25627" spans="2:6" s="55" customFormat="1" x14ac:dyDescent="0.25">
      <c r="B25627" s="209"/>
      <c r="C25627" s="564"/>
      <c r="D25627" s="209"/>
      <c r="F25627" s="685"/>
    </row>
    <row r="25628" spans="2:6" s="55" customFormat="1" x14ac:dyDescent="0.25">
      <c r="B25628" s="209"/>
      <c r="C25628" s="564"/>
      <c r="D25628" s="209"/>
      <c r="F25628" s="685"/>
    </row>
    <row r="25629" spans="2:6" s="55" customFormat="1" x14ac:dyDescent="0.25">
      <c r="B25629" s="209"/>
      <c r="C25629" s="564"/>
      <c r="D25629" s="209"/>
      <c r="F25629" s="685"/>
    </row>
    <row r="25630" spans="2:6" s="55" customFormat="1" x14ac:dyDescent="0.25">
      <c r="B25630" s="209"/>
      <c r="C25630" s="564"/>
      <c r="D25630" s="209"/>
      <c r="F25630" s="685"/>
    </row>
    <row r="25631" spans="2:6" s="55" customFormat="1" x14ac:dyDescent="0.25">
      <c r="B25631" s="209"/>
      <c r="C25631" s="564"/>
      <c r="D25631" s="209"/>
      <c r="F25631" s="685"/>
    </row>
    <row r="25632" spans="2:6" s="55" customFormat="1" x14ac:dyDescent="0.25">
      <c r="B25632" s="209"/>
      <c r="C25632" s="564"/>
      <c r="D25632" s="209"/>
      <c r="F25632" s="685"/>
    </row>
    <row r="25633" spans="2:6" s="55" customFormat="1" x14ac:dyDescent="0.25">
      <c r="B25633" s="209"/>
      <c r="C25633" s="564"/>
      <c r="D25633" s="209"/>
      <c r="F25633" s="685"/>
    </row>
    <row r="25634" spans="2:6" s="55" customFormat="1" x14ac:dyDescent="0.25">
      <c r="B25634" s="209"/>
      <c r="C25634" s="564"/>
      <c r="D25634" s="209"/>
      <c r="F25634" s="685"/>
    </row>
    <row r="25635" spans="2:6" s="55" customFormat="1" x14ac:dyDescent="0.25">
      <c r="B25635" s="209"/>
      <c r="C25635" s="564"/>
      <c r="D25635" s="209"/>
      <c r="F25635" s="685"/>
    </row>
    <row r="25636" spans="2:6" s="55" customFormat="1" x14ac:dyDescent="0.25">
      <c r="B25636" s="209"/>
      <c r="C25636" s="564"/>
      <c r="D25636" s="209"/>
      <c r="F25636" s="685"/>
    </row>
    <row r="25637" spans="2:6" s="55" customFormat="1" x14ac:dyDescent="0.25">
      <c r="B25637" s="209"/>
      <c r="C25637" s="564"/>
      <c r="D25637" s="209"/>
      <c r="F25637" s="685"/>
    </row>
    <row r="25638" spans="2:6" s="55" customFormat="1" x14ac:dyDescent="0.25">
      <c r="B25638" s="209"/>
      <c r="C25638" s="564"/>
      <c r="D25638" s="209"/>
      <c r="F25638" s="685"/>
    </row>
    <row r="25639" spans="2:6" s="55" customFormat="1" x14ac:dyDescent="0.25">
      <c r="B25639" s="209"/>
      <c r="C25639" s="564"/>
      <c r="D25639" s="209"/>
      <c r="F25639" s="685"/>
    </row>
    <row r="25640" spans="2:6" s="55" customFormat="1" x14ac:dyDescent="0.25">
      <c r="B25640" s="209"/>
      <c r="C25640" s="564"/>
      <c r="D25640" s="209"/>
      <c r="F25640" s="685"/>
    </row>
    <row r="25641" spans="2:6" s="55" customFormat="1" x14ac:dyDescent="0.25">
      <c r="B25641" s="209"/>
      <c r="C25641" s="564"/>
      <c r="D25641" s="209"/>
      <c r="F25641" s="685"/>
    </row>
    <row r="25642" spans="2:6" s="55" customFormat="1" x14ac:dyDescent="0.25">
      <c r="B25642" s="209"/>
      <c r="C25642" s="564"/>
      <c r="D25642" s="209"/>
      <c r="F25642" s="685"/>
    </row>
    <row r="25643" spans="2:6" s="55" customFormat="1" x14ac:dyDescent="0.25">
      <c r="B25643" s="209"/>
      <c r="C25643" s="564"/>
      <c r="D25643" s="209"/>
      <c r="F25643" s="685"/>
    </row>
    <row r="25644" spans="2:6" s="55" customFormat="1" x14ac:dyDescent="0.25">
      <c r="B25644" s="209"/>
      <c r="C25644" s="564"/>
      <c r="D25644" s="209"/>
      <c r="F25644" s="685"/>
    </row>
    <row r="25645" spans="2:6" s="55" customFormat="1" x14ac:dyDescent="0.25">
      <c r="B25645" s="209"/>
      <c r="C25645" s="564"/>
      <c r="D25645" s="209"/>
      <c r="F25645" s="685"/>
    </row>
    <row r="25646" spans="2:6" s="55" customFormat="1" x14ac:dyDescent="0.25">
      <c r="B25646" s="209"/>
      <c r="C25646" s="564"/>
      <c r="D25646" s="209"/>
      <c r="F25646" s="685"/>
    </row>
    <row r="25647" spans="2:6" s="55" customFormat="1" x14ac:dyDescent="0.25">
      <c r="B25647" s="209"/>
      <c r="C25647" s="564"/>
      <c r="D25647" s="209"/>
      <c r="F25647" s="685"/>
    </row>
    <row r="25648" spans="2:6" s="55" customFormat="1" x14ac:dyDescent="0.25">
      <c r="B25648" s="209"/>
      <c r="C25648" s="564"/>
      <c r="D25648" s="209"/>
      <c r="F25648" s="685"/>
    </row>
    <row r="25649" spans="2:6" s="55" customFormat="1" x14ac:dyDescent="0.25">
      <c r="B25649" s="209"/>
      <c r="C25649" s="564"/>
      <c r="D25649" s="209"/>
      <c r="F25649" s="685"/>
    </row>
    <row r="25650" spans="2:6" s="55" customFormat="1" x14ac:dyDescent="0.25">
      <c r="B25650" s="209"/>
      <c r="C25650" s="564"/>
      <c r="D25650" s="209"/>
      <c r="F25650" s="685"/>
    </row>
    <row r="25651" spans="2:6" s="55" customFormat="1" x14ac:dyDescent="0.25">
      <c r="B25651" s="209"/>
      <c r="C25651" s="564"/>
      <c r="D25651" s="209"/>
      <c r="F25651" s="685"/>
    </row>
    <row r="25652" spans="2:6" s="55" customFormat="1" x14ac:dyDescent="0.25">
      <c r="B25652" s="209"/>
      <c r="C25652" s="564"/>
      <c r="D25652" s="209"/>
      <c r="F25652" s="685"/>
    </row>
    <row r="25653" spans="2:6" s="55" customFormat="1" x14ac:dyDescent="0.25">
      <c r="B25653" s="209"/>
      <c r="C25653" s="564"/>
      <c r="D25653" s="209"/>
      <c r="F25653" s="685"/>
    </row>
    <row r="25654" spans="2:6" s="55" customFormat="1" x14ac:dyDescent="0.25">
      <c r="B25654" s="209"/>
      <c r="C25654" s="564"/>
      <c r="D25654" s="209"/>
      <c r="F25654" s="685"/>
    </row>
    <row r="25655" spans="2:6" s="55" customFormat="1" x14ac:dyDescent="0.25">
      <c r="B25655" s="209"/>
      <c r="C25655" s="564"/>
      <c r="D25655" s="209"/>
      <c r="F25655" s="685"/>
    </row>
    <row r="25656" spans="2:6" s="55" customFormat="1" x14ac:dyDescent="0.25">
      <c r="B25656" s="209"/>
      <c r="C25656" s="564"/>
      <c r="D25656" s="209"/>
      <c r="F25656" s="685"/>
    </row>
    <row r="25657" spans="2:6" s="55" customFormat="1" x14ac:dyDescent="0.25">
      <c r="B25657" s="209"/>
      <c r="C25657" s="564"/>
      <c r="D25657" s="209"/>
      <c r="F25657" s="685"/>
    </row>
    <row r="25658" spans="2:6" s="55" customFormat="1" x14ac:dyDescent="0.25">
      <c r="B25658" s="209"/>
      <c r="C25658" s="564"/>
      <c r="D25658" s="209"/>
      <c r="F25658" s="685"/>
    </row>
    <row r="25659" spans="2:6" s="55" customFormat="1" x14ac:dyDescent="0.25">
      <c r="B25659" s="209"/>
      <c r="C25659" s="564"/>
      <c r="D25659" s="209"/>
      <c r="F25659" s="685"/>
    </row>
    <row r="25660" spans="2:6" s="55" customFormat="1" x14ac:dyDescent="0.25">
      <c r="B25660" s="209"/>
      <c r="C25660" s="564"/>
      <c r="D25660" s="209"/>
      <c r="F25660" s="685"/>
    </row>
    <row r="25661" spans="2:6" s="55" customFormat="1" x14ac:dyDescent="0.25">
      <c r="B25661" s="209"/>
      <c r="C25661" s="564"/>
      <c r="D25661" s="209"/>
      <c r="F25661" s="685"/>
    </row>
    <row r="25662" spans="2:6" s="55" customFormat="1" x14ac:dyDescent="0.25">
      <c r="B25662" s="209"/>
      <c r="C25662" s="564"/>
      <c r="D25662" s="209"/>
      <c r="F25662" s="685"/>
    </row>
    <row r="25663" spans="2:6" s="55" customFormat="1" x14ac:dyDescent="0.25">
      <c r="B25663" s="209"/>
      <c r="C25663" s="564"/>
      <c r="D25663" s="209"/>
      <c r="F25663" s="685"/>
    </row>
    <row r="25664" spans="2:6" s="55" customFormat="1" x14ac:dyDescent="0.25">
      <c r="B25664" s="209"/>
      <c r="C25664" s="564"/>
      <c r="D25664" s="209"/>
      <c r="F25664" s="685"/>
    </row>
    <row r="25665" spans="2:6" s="55" customFormat="1" x14ac:dyDescent="0.25">
      <c r="B25665" s="209"/>
      <c r="C25665" s="564"/>
      <c r="D25665" s="209"/>
      <c r="F25665" s="685"/>
    </row>
    <row r="25666" spans="2:6" s="55" customFormat="1" x14ac:dyDescent="0.25">
      <c r="B25666" s="209"/>
      <c r="C25666" s="564"/>
      <c r="D25666" s="209"/>
      <c r="F25666" s="685"/>
    </row>
    <row r="25667" spans="2:6" s="55" customFormat="1" x14ac:dyDescent="0.25">
      <c r="B25667" s="209"/>
      <c r="C25667" s="564"/>
      <c r="D25667" s="209"/>
      <c r="F25667" s="685"/>
    </row>
    <row r="25668" spans="2:6" s="55" customFormat="1" x14ac:dyDescent="0.25">
      <c r="B25668" s="209"/>
      <c r="C25668" s="564"/>
      <c r="D25668" s="209"/>
      <c r="F25668" s="685"/>
    </row>
    <row r="25669" spans="2:6" s="55" customFormat="1" x14ac:dyDescent="0.25">
      <c r="B25669" s="209"/>
      <c r="C25669" s="564"/>
      <c r="D25669" s="209"/>
      <c r="F25669" s="685"/>
    </row>
    <row r="25670" spans="2:6" s="55" customFormat="1" x14ac:dyDescent="0.25">
      <c r="B25670" s="209"/>
      <c r="C25670" s="564"/>
      <c r="D25670" s="209"/>
      <c r="F25670" s="685"/>
    </row>
    <row r="25671" spans="2:6" s="55" customFormat="1" x14ac:dyDescent="0.25">
      <c r="B25671" s="209"/>
      <c r="C25671" s="564"/>
      <c r="D25671" s="209"/>
      <c r="F25671" s="685"/>
    </row>
    <row r="25672" spans="2:6" s="55" customFormat="1" x14ac:dyDescent="0.25">
      <c r="B25672" s="209"/>
      <c r="C25672" s="564"/>
      <c r="D25672" s="209"/>
      <c r="F25672" s="685"/>
    </row>
    <row r="25673" spans="2:6" s="55" customFormat="1" x14ac:dyDescent="0.25">
      <c r="B25673" s="209"/>
      <c r="C25673" s="564"/>
      <c r="D25673" s="209"/>
      <c r="F25673" s="685"/>
    </row>
    <row r="25674" spans="2:6" s="55" customFormat="1" x14ac:dyDescent="0.25">
      <c r="B25674" s="209"/>
      <c r="C25674" s="564"/>
      <c r="D25674" s="209"/>
      <c r="F25674" s="685"/>
    </row>
    <row r="25675" spans="2:6" s="55" customFormat="1" x14ac:dyDescent="0.25">
      <c r="B25675" s="209"/>
      <c r="C25675" s="564"/>
      <c r="D25675" s="209"/>
      <c r="F25675" s="685"/>
    </row>
    <row r="25676" spans="2:6" s="55" customFormat="1" x14ac:dyDescent="0.25">
      <c r="B25676" s="209"/>
      <c r="C25676" s="564"/>
      <c r="D25676" s="209"/>
      <c r="F25676" s="685"/>
    </row>
    <row r="25677" spans="2:6" s="55" customFormat="1" x14ac:dyDescent="0.25">
      <c r="B25677" s="209"/>
      <c r="C25677" s="564"/>
      <c r="D25677" s="209"/>
      <c r="F25677" s="685"/>
    </row>
    <row r="25678" spans="2:6" s="55" customFormat="1" x14ac:dyDescent="0.25">
      <c r="B25678" s="209"/>
      <c r="C25678" s="564"/>
      <c r="D25678" s="209"/>
      <c r="F25678" s="685"/>
    </row>
    <row r="25679" spans="2:6" s="55" customFormat="1" x14ac:dyDescent="0.25">
      <c r="B25679" s="209"/>
      <c r="C25679" s="564"/>
      <c r="D25679" s="209"/>
      <c r="F25679" s="685"/>
    </row>
    <row r="25680" spans="2:6" s="55" customFormat="1" x14ac:dyDescent="0.25">
      <c r="B25680" s="209"/>
      <c r="C25680" s="564"/>
      <c r="D25680" s="209"/>
      <c r="F25680" s="685"/>
    </row>
    <row r="25681" spans="2:6" s="55" customFormat="1" x14ac:dyDescent="0.25">
      <c r="B25681" s="209"/>
      <c r="C25681" s="564"/>
      <c r="D25681" s="209"/>
      <c r="F25681" s="685"/>
    </row>
    <row r="25682" spans="2:6" s="55" customFormat="1" x14ac:dyDescent="0.25">
      <c r="B25682" s="209"/>
      <c r="C25682" s="564"/>
      <c r="D25682" s="209"/>
      <c r="F25682" s="685"/>
    </row>
    <row r="25683" spans="2:6" s="55" customFormat="1" x14ac:dyDescent="0.25">
      <c r="B25683" s="209"/>
      <c r="C25683" s="564"/>
      <c r="D25683" s="209"/>
      <c r="F25683" s="685"/>
    </row>
    <row r="25684" spans="2:6" s="55" customFormat="1" x14ac:dyDescent="0.25">
      <c r="B25684" s="209"/>
      <c r="C25684" s="564"/>
      <c r="D25684" s="209"/>
      <c r="F25684" s="685"/>
    </row>
    <row r="25685" spans="2:6" s="55" customFormat="1" x14ac:dyDescent="0.25">
      <c r="B25685" s="209"/>
      <c r="C25685" s="564"/>
      <c r="D25685" s="209"/>
      <c r="F25685" s="685"/>
    </row>
    <row r="25686" spans="2:6" s="55" customFormat="1" x14ac:dyDescent="0.25">
      <c r="B25686" s="209"/>
      <c r="C25686" s="564"/>
      <c r="D25686" s="209"/>
      <c r="F25686" s="685"/>
    </row>
    <row r="25687" spans="2:6" s="55" customFormat="1" x14ac:dyDescent="0.25">
      <c r="B25687" s="209"/>
      <c r="C25687" s="564"/>
      <c r="D25687" s="209"/>
      <c r="F25687" s="685"/>
    </row>
    <row r="25688" spans="2:6" s="55" customFormat="1" x14ac:dyDescent="0.25">
      <c r="B25688" s="209"/>
      <c r="C25688" s="564"/>
      <c r="D25688" s="209"/>
      <c r="F25688" s="685"/>
    </row>
    <row r="25689" spans="2:6" s="55" customFormat="1" x14ac:dyDescent="0.25">
      <c r="B25689" s="209"/>
      <c r="C25689" s="564"/>
      <c r="D25689" s="209"/>
      <c r="F25689" s="685"/>
    </row>
    <row r="25690" spans="2:6" s="55" customFormat="1" x14ac:dyDescent="0.25">
      <c r="B25690" s="209"/>
      <c r="C25690" s="564"/>
      <c r="D25690" s="209"/>
      <c r="F25690" s="685"/>
    </row>
    <row r="25691" spans="2:6" s="55" customFormat="1" x14ac:dyDescent="0.25">
      <c r="B25691" s="209"/>
      <c r="C25691" s="564"/>
      <c r="D25691" s="209"/>
      <c r="F25691" s="685"/>
    </row>
    <row r="25692" spans="2:6" s="55" customFormat="1" x14ac:dyDescent="0.25">
      <c r="B25692" s="209"/>
      <c r="C25692" s="564"/>
      <c r="D25692" s="209"/>
      <c r="F25692" s="685"/>
    </row>
    <row r="25693" spans="2:6" s="55" customFormat="1" x14ac:dyDescent="0.25">
      <c r="B25693" s="209"/>
      <c r="C25693" s="564"/>
      <c r="D25693" s="209"/>
      <c r="F25693" s="685"/>
    </row>
    <row r="25694" spans="2:6" s="55" customFormat="1" x14ac:dyDescent="0.25">
      <c r="B25694" s="209"/>
      <c r="C25694" s="564"/>
      <c r="D25694" s="209"/>
      <c r="F25694" s="685"/>
    </row>
    <row r="25695" spans="2:6" s="55" customFormat="1" x14ac:dyDescent="0.25">
      <c r="B25695" s="209"/>
      <c r="C25695" s="564"/>
      <c r="D25695" s="209"/>
      <c r="F25695" s="685"/>
    </row>
    <row r="25696" spans="2:6" s="55" customFormat="1" x14ac:dyDescent="0.25">
      <c r="B25696" s="209"/>
      <c r="C25696" s="564"/>
      <c r="D25696" s="209"/>
      <c r="F25696" s="685"/>
    </row>
    <row r="25697" spans="2:6" s="55" customFormat="1" x14ac:dyDescent="0.25">
      <c r="B25697" s="209"/>
      <c r="C25697" s="564"/>
      <c r="D25697" s="209"/>
      <c r="F25697" s="685"/>
    </row>
    <row r="25698" spans="2:6" s="55" customFormat="1" x14ac:dyDescent="0.25">
      <c r="B25698" s="209"/>
      <c r="C25698" s="564"/>
      <c r="D25698" s="209"/>
      <c r="F25698" s="685"/>
    </row>
    <row r="25699" spans="2:6" s="55" customFormat="1" x14ac:dyDescent="0.25">
      <c r="B25699" s="209"/>
      <c r="C25699" s="564"/>
      <c r="D25699" s="209"/>
      <c r="F25699" s="685"/>
    </row>
    <row r="25700" spans="2:6" s="55" customFormat="1" x14ac:dyDescent="0.25">
      <c r="B25700" s="209"/>
      <c r="C25700" s="564"/>
      <c r="D25700" s="209"/>
      <c r="F25700" s="685"/>
    </row>
    <row r="25701" spans="2:6" s="55" customFormat="1" x14ac:dyDescent="0.25">
      <c r="B25701" s="209"/>
      <c r="C25701" s="564"/>
      <c r="D25701" s="209"/>
      <c r="F25701" s="685"/>
    </row>
    <row r="25702" spans="2:6" s="55" customFormat="1" x14ac:dyDescent="0.25">
      <c r="B25702" s="209"/>
      <c r="C25702" s="564"/>
      <c r="D25702" s="209"/>
      <c r="F25702" s="685"/>
    </row>
    <row r="25703" spans="2:6" s="55" customFormat="1" x14ac:dyDescent="0.25">
      <c r="B25703" s="209"/>
      <c r="C25703" s="564"/>
      <c r="D25703" s="209"/>
      <c r="F25703" s="685"/>
    </row>
    <row r="25704" spans="2:6" s="55" customFormat="1" x14ac:dyDescent="0.25">
      <c r="B25704" s="209"/>
      <c r="C25704" s="564"/>
      <c r="D25704" s="209"/>
      <c r="F25704" s="685"/>
    </row>
    <row r="25705" spans="2:6" s="55" customFormat="1" x14ac:dyDescent="0.25">
      <c r="B25705" s="209"/>
      <c r="C25705" s="564"/>
      <c r="D25705" s="209"/>
      <c r="F25705" s="685"/>
    </row>
    <row r="25706" spans="2:6" s="55" customFormat="1" x14ac:dyDescent="0.25">
      <c r="B25706" s="209"/>
      <c r="C25706" s="564"/>
      <c r="D25706" s="209"/>
      <c r="F25706" s="685"/>
    </row>
    <row r="25707" spans="2:6" s="55" customFormat="1" x14ac:dyDescent="0.25">
      <c r="B25707" s="209"/>
      <c r="C25707" s="564"/>
      <c r="D25707" s="209"/>
      <c r="F25707" s="685"/>
    </row>
    <row r="25708" spans="2:6" s="55" customFormat="1" x14ac:dyDescent="0.25">
      <c r="B25708" s="209"/>
      <c r="C25708" s="564"/>
      <c r="D25708" s="209"/>
      <c r="F25708" s="685"/>
    </row>
    <row r="25709" spans="2:6" s="55" customFormat="1" x14ac:dyDescent="0.25">
      <c r="B25709" s="209"/>
      <c r="C25709" s="564"/>
      <c r="D25709" s="209"/>
      <c r="F25709" s="685"/>
    </row>
    <row r="25710" spans="2:6" s="55" customFormat="1" x14ac:dyDescent="0.25">
      <c r="B25710" s="209"/>
      <c r="C25710" s="564"/>
      <c r="D25710" s="209"/>
      <c r="F25710" s="685"/>
    </row>
    <row r="25711" spans="2:6" s="55" customFormat="1" x14ac:dyDescent="0.25">
      <c r="B25711" s="209"/>
      <c r="C25711" s="564"/>
      <c r="D25711" s="209"/>
      <c r="F25711" s="685"/>
    </row>
    <row r="25712" spans="2:6" s="55" customFormat="1" x14ac:dyDescent="0.25">
      <c r="B25712" s="209"/>
      <c r="C25712" s="564"/>
      <c r="D25712" s="209"/>
      <c r="F25712" s="685"/>
    </row>
    <row r="25713" spans="2:6" s="55" customFormat="1" x14ac:dyDescent="0.25">
      <c r="B25713" s="209"/>
      <c r="C25713" s="564"/>
      <c r="D25713" s="209"/>
      <c r="F25713" s="685"/>
    </row>
    <row r="25714" spans="2:6" s="55" customFormat="1" x14ac:dyDescent="0.25">
      <c r="B25714" s="209"/>
      <c r="C25714" s="564"/>
      <c r="D25714" s="209"/>
      <c r="F25714" s="685"/>
    </row>
    <row r="25715" spans="2:6" s="55" customFormat="1" x14ac:dyDescent="0.25">
      <c r="B25715" s="209"/>
      <c r="C25715" s="564"/>
      <c r="D25715" s="209"/>
      <c r="F25715" s="685"/>
    </row>
    <row r="25716" spans="2:6" s="55" customFormat="1" x14ac:dyDescent="0.25">
      <c r="B25716" s="209"/>
      <c r="C25716" s="564"/>
      <c r="D25716" s="209"/>
      <c r="F25716" s="685"/>
    </row>
    <row r="25717" spans="2:6" s="55" customFormat="1" x14ac:dyDescent="0.25">
      <c r="B25717" s="209"/>
      <c r="C25717" s="564"/>
      <c r="D25717" s="209"/>
      <c r="F25717" s="685"/>
    </row>
    <row r="25718" spans="2:6" s="55" customFormat="1" x14ac:dyDescent="0.25">
      <c r="B25718" s="209"/>
      <c r="C25718" s="564"/>
      <c r="D25718" s="209"/>
      <c r="F25718" s="685"/>
    </row>
    <row r="25719" spans="2:6" s="55" customFormat="1" x14ac:dyDescent="0.25">
      <c r="B25719" s="209"/>
      <c r="C25719" s="564"/>
      <c r="D25719" s="209"/>
      <c r="F25719" s="685"/>
    </row>
    <row r="25720" spans="2:6" s="55" customFormat="1" x14ac:dyDescent="0.25">
      <c r="B25720" s="209"/>
      <c r="C25720" s="564"/>
      <c r="D25720" s="209"/>
      <c r="F25720" s="685"/>
    </row>
    <row r="25721" spans="2:6" s="55" customFormat="1" x14ac:dyDescent="0.25">
      <c r="B25721" s="209"/>
      <c r="C25721" s="564"/>
      <c r="D25721" s="209"/>
      <c r="F25721" s="685"/>
    </row>
    <row r="25722" spans="2:6" s="55" customFormat="1" x14ac:dyDescent="0.25">
      <c r="B25722" s="209"/>
      <c r="C25722" s="564"/>
      <c r="D25722" s="209"/>
      <c r="F25722" s="685"/>
    </row>
    <row r="25723" spans="2:6" s="55" customFormat="1" x14ac:dyDescent="0.25">
      <c r="B25723" s="209"/>
      <c r="C25723" s="564"/>
      <c r="D25723" s="209"/>
      <c r="F25723" s="685"/>
    </row>
    <row r="25724" spans="2:6" s="55" customFormat="1" x14ac:dyDescent="0.25">
      <c r="B25724" s="209"/>
      <c r="C25724" s="564"/>
      <c r="D25724" s="209"/>
      <c r="F25724" s="685"/>
    </row>
    <row r="25725" spans="2:6" s="55" customFormat="1" x14ac:dyDescent="0.25">
      <c r="B25725" s="209"/>
      <c r="C25725" s="564"/>
      <c r="D25725" s="209"/>
      <c r="F25725" s="685"/>
    </row>
    <row r="25726" spans="2:6" s="55" customFormat="1" x14ac:dyDescent="0.25">
      <c r="B25726" s="209"/>
      <c r="C25726" s="564"/>
      <c r="D25726" s="209"/>
      <c r="F25726" s="685"/>
    </row>
    <row r="25727" spans="2:6" s="55" customFormat="1" x14ac:dyDescent="0.25">
      <c r="B25727" s="209"/>
      <c r="C25727" s="564"/>
      <c r="D25727" s="209"/>
      <c r="F25727" s="685"/>
    </row>
    <row r="25728" spans="2:6" s="55" customFormat="1" x14ac:dyDescent="0.25">
      <c r="B25728" s="209"/>
      <c r="C25728" s="564"/>
      <c r="D25728" s="209"/>
      <c r="F25728" s="685"/>
    </row>
    <row r="25729" spans="2:6" s="55" customFormat="1" x14ac:dyDescent="0.25">
      <c r="B25729" s="209"/>
      <c r="C25729" s="564"/>
      <c r="D25729" s="209"/>
      <c r="F25729" s="685"/>
    </row>
    <row r="25730" spans="2:6" s="55" customFormat="1" x14ac:dyDescent="0.25">
      <c r="B25730" s="209"/>
      <c r="C25730" s="564"/>
      <c r="D25730" s="209"/>
      <c r="F25730" s="685"/>
    </row>
    <row r="25731" spans="2:6" s="55" customFormat="1" x14ac:dyDescent="0.25">
      <c r="B25731" s="209"/>
      <c r="C25731" s="564"/>
      <c r="D25731" s="209"/>
      <c r="F25731" s="685"/>
    </row>
    <row r="25732" spans="2:6" s="55" customFormat="1" x14ac:dyDescent="0.25">
      <c r="B25732" s="209"/>
      <c r="C25732" s="564"/>
      <c r="D25732" s="209"/>
      <c r="F25732" s="685"/>
    </row>
    <row r="25733" spans="2:6" s="55" customFormat="1" x14ac:dyDescent="0.25">
      <c r="B25733" s="209"/>
      <c r="C25733" s="564"/>
      <c r="D25733" s="209"/>
      <c r="F25733" s="685"/>
    </row>
    <row r="25734" spans="2:6" s="55" customFormat="1" x14ac:dyDescent="0.25">
      <c r="B25734" s="209"/>
      <c r="C25734" s="564"/>
      <c r="D25734" s="209"/>
      <c r="F25734" s="685"/>
    </row>
    <row r="25735" spans="2:6" s="55" customFormat="1" x14ac:dyDescent="0.25">
      <c r="B25735" s="209"/>
      <c r="C25735" s="564"/>
      <c r="D25735" s="209"/>
      <c r="F25735" s="685"/>
    </row>
    <row r="25736" spans="2:6" s="55" customFormat="1" x14ac:dyDescent="0.25">
      <c r="B25736" s="209"/>
      <c r="C25736" s="564"/>
      <c r="D25736" s="209"/>
      <c r="F25736" s="685"/>
    </row>
    <row r="25737" spans="2:6" s="55" customFormat="1" x14ac:dyDescent="0.25">
      <c r="B25737" s="209"/>
      <c r="C25737" s="564"/>
      <c r="D25737" s="209"/>
      <c r="F25737" s="685"/>
    </row>
    <row r="25738" spans="2:6" s="55" customFormat="1" x14ac:dyDescent="0.25">
      <c r="B25738" s="209"/>
      <c r="C25738" s="564"/>
      <c r="D25738" s="209"/>
      <c r="F25738" s="685"/>
    </row>
    <row r="25739" spans="2:6" s="55" customFormat="1" x14ac:dyDescent="0.25">
      <c r="B25739" s="209"/>
      <c r="C25739" s="564"/>
      <c r="D25739" s="209"/>
      <c r="F25739" s="685"/>
    </row>
    <row r="25740" spans="2:6" s="55" customFormat="1" x14ac:dyDescent="0.25">
      <c r="B25740" s="209"/>
      <c r="C25740" s="564"/>
      <c r="D25740" s="209"/>
      <c r="F25740" s="685"/>
    </row>
    <row r="25741" spans="2:6" s="55" customFormat="1" x14ac:dyDescent="0.25">
      <c r="B25741" s="209"/>
      <c r="C25741" s="564"/>
      <c r="D25741" s="209"/>
      <c r="F25741" s="685"/>
    </row>
    <row r="25742" spans="2:6" s="55" customFormat="1" x14ac:dyDescent="0.25">
      <c r="B25742" s="209"/>
      <c r="C25742" s="564"/>
      <c r="D25742" s="209"/>
      <c r="F25742" s="685"/>
    </row>
    <row r="25743" spans="2:6" s="55" customFormat="1" x14ac:dyDescent="0.25">
      <c r="B25743" s="209"/>
      <c r="C25743" s="564"/>
      <c r="D25743" s="209"/>
      <c r="F25743" s="685"/>
    </row>
    <row r="25744" spans="2:6" s="55" customFormat="1" x14ac:dyDescent="0.25">
      <c r="B25744" s="209"/>
      <c r="C25744" s="564"/>
      <c r="D25744" s="209"/>
      <c r="F25744" s="685"/>
    </row>
    <row r="25745" spans="2:6" s="55" customFormat="1" x14ac:dyDescent="0.25">
      <c r="B25745" s="209"/>
      <c r="C25745" s="564"/>
      <c r="D25745" s="209"/>
      <c r="F25745" s="685"/>
    </row>
    <row r="25746" spans="2:6" s="55" customFormat="1" x14ac:dyDescent="0.25">
      <c r="B25746" s="209"/>
      <c r="C25746" s="564"/>
      <c r="D25746" s="209"/>
      <c r="F25746" s="685"/>
    </row>
    <row r="25747" spans="2:6" s="55" customFormat="1" x14ac:dyDescent="0.25">
      <c r="B25747" s="209"/>
      <c r="C25747" s="564"/>
      <c r="D25747" s="209"/>
      <c r="F25747" s="685"/>
    </row>
    <row r="25748" spans="2:6" s="55" customFormat="1" x14ac:dyDescent="0.25">
      <c r="B25748" s="209"/>
      <c r="C25748" s="564"/>
      <c r="D25748" s="209"/>
      <c r="F25748" s="685"/>
    </row>
    <row r="25749" spans="2:6" s="55" customFormat="1" x14ac:dyDescent="0.25">
      <c r="B25749" s="209"/>
      <c r="C25749" s="564"/>
      <c r="D25749" s="209"/>
      <c r="F25749" s="685"/>
    </row>
    <row r="25750" spans="2:6" s="55" customFormat="1" x14ac:dyDescent="0.25">
      <c r="B25750" s="209"/>
      <c r="C25750" s="564"/>
      <c r="D25750" s="209"/>
      <c r="F25750" s="685"/>
    </row>
    <row r="25751" spans="2:6" s="55" customFormat="1" x14ac:dyDescent="0.25">
      <c r="B25751" s="209"/>
      <c r="C25751" s="564"/>
      <c r="D25751" s="209"/>
      <c r="F25751" s="685"/>
    </row>
    <row r="25752" spans="2:6" s="55" customFormat="1" x14ac:dyDescent="0.25">
      <c r="B25752" s="209"/>
      <c r="C25752" s="564"/>
      <c r="D25752" s="209"/>
      <c r="F25752" s="685"/>
    </row>
    <row r="25753" spans="2:6" s="55" customFormat="1" x14ac:dyDescent="0.25">
      <c r="B25753" s="209"/>
      <c r="C25753" s="564"/>
      <c r="D25753" s="209"/>
      <c r="F25753" s="685"/>
    </row>
    <row r="25754" spans="2:6" s="55" customFormat="1" x14ac:dyDescent="0.25">
      <c r="B25754" s="209"/>
      <c r="C25754" s="564"/>
      <c r="D25754" s="209"/>
      <c r="F25754" s="685"/>
    </row>
    <row r="25755" spans="2:6" s="55" customFormat="1" x14ac:dyDescent="0.25">
      <c r="B25755" s="209"/>
      <c r="C25755" s="564"/>
      <c r="D25755" s="209"/>
      <c r="F25755" s="685"/>
    </row>
    <row r="25756" spans="2:6" s="55" customFormat="1" x14ac:dyDescent="0.25">
      <c r="B25756" s="209"/>
      <c r="C25756" s="564"/>
      <c r="D25756" s="209"/>
      <c r="F25756" s="685"/>
    </row>
    <row r="25757" spans="2:6" s="55" customFormat="1" x14ac:dyDescent="0.25">
      <c r="B25757" s="209"/>
      <c r="C25757" s="564"/>
      <c r="D25757" s="209"/>
      <c r="F25757" s="685"/>
    </row>
    <row r="25758" spans="2:6" s="55" customFormat="1" x14ac:dyDescent="0.25">
      <c r="B25758" s="209"/>
      <c r="C25758" s="564"/>
      <c r="D25758" s="209"/>
      <c r="F25758" s="685"/>
    </row>
    <row r="25759" spans="2:6" s="55" customFormat="1" x14ac:dyDescent="0.25">
      <c r="B25759" s="209"/>
      <c r="C25759" s="564"/>
      <c r="D25759" s="209"/>
      <c r="F25759" s="685"/>
    </row>
    <row r="25760" spans="2:6" s="55" customFormat="1" x14ac:dyDescent="0.25">
      <c r="B25760" s="209"/>
      <c r="C25760" s="564"/>
      <c r="D25760" s="209"/>
      <c r="F25760" s="685"/>
    </row>
    <row r="25761" spans="2:6" s="55" customFormat="1" x14ac:dyDescent="0.25">
      <c r="B25761" s="209"/>
      <c r="C25761" s="564"/>
      <c r="D25761" s="209"/>
      <c r="F25761" s="685"/>
    </row>
    <row r="25762" spans="2:6" s="55" customFormat="1" x14ac:dyDescent="0.25">
      <c r="B25762" s="209"/>
      <c r="C25762" s="564"/>
      <c r="D25762" s="209"/>
      <c r="F25762" s="685"/>
    </row>
    <row r="25763" spans="2:6" s="55" customFormat="1" x14ac:dyDescent="0.25">
      <c r="B25763" s="209"/>
      <c r="C25763" s="564"/>
      <c r="D25763" s="209"/>
      <c r="F25763" s="685"/>
    </row>
    <row r="25764" spans="2:6" s="55" customFormat="1" x14ac:dyDescent="0.25">
      <c r="B25764" s="209"/>
      <c r="C25764" s="564"/>
      <c r="D25764" s="209"/>
      <c r="F25764" s="685"/>
    </row>
    <row r="25765" spans="2:6" s="55" customFormat="1" x14ac:dyDescent="0.25">
      <c r="B25765" s="209"/>
      <c r="C25765" s="564"/>
      <c r="D25765" s="209"/>
      <c r="F25765" s="685"/>
    </row>
    <row r="25766" spans="2:6" s="55" customFormat="1" x14ac:dyDescent="0.25">
      <c r="B25766" s="209"/>
      <c r="C25766" s="564"/>
      <c r="D25766" s="209"/>
      <c r="F25766" s="685"/>
    </row>
    <row r="25767" spans="2:6" s="55" customFormat="1" x14ac:dyDescent="0.25">
      <c r="B25767" s="209"/>
      <c r="C25767" s="564"/>
      <c r="D25767" s="209"/>
      <c r="F25767" s="685"/>
    </row>
    <row r="25768" spans="2:6" s="55" customFormat="1" x14ac:dyDescent="0.25">
      <c r="B25768" s="209"/>
      <c r="C25768" s="564"/>
      <c r="D25768" s="209"/>
      <c r="F25768" s="685"/>
    </row>
    <row r="25769" spans="2:6" s="55" customFormat="1" x14ac:dyDescent="0.25">
      <c r="B25769" s="209"/>
      <c r="C25769" s="564"/>
      <c r="D25769" s="209"/>
      <c r="F25769" s="685"/>
    </row>
    <row r="25770" spans="2:6" s="55" customFormat="1" x14ac:dyDescent="0.25">
      <c r="B25770" s="209"/>
      <c r="C25770" s="564"/>
      <c r="D25770" s="209"/>
      <c r="F25770" s="685"/>
    </row>
    <row r="25771" spans="2:6" s="55" customFormat="1" x14ac:dyDescent="0.25">
      <c r="B25771" s="209"/>
      <c r="C25771" s="564"/>
      <c r="D25771" s="209"/>
      <c r="F25771" s="685"/>
    </row>
    <row r="25772" spans="2:6" s="55" customFormat="1" x14ac:dyDescent="0.25">
      <c r="B25772" s="209"/>
      <c r="C25772" s="564"/>
      <c r="D25772" s="209"/>
      <c r="F25772" s="685"/>
    </row>
    <row r="25773" spans="2:6" s="55" customFormat="1" x14ac:dyDescent="0.25">
      <c r="B25773" s="209"/>
      <c r="C25773" s="564"/>
      <c r="D25773" s="209"/>
      <c r="F25773" s="685"/>
    </row>
    <row r="25774" spans="2:6" s="55" customFormat="1" x14ac:dyDescent="0.25">
      <c r="B25774" s="209"/>
      <c r="C25774" s="564"/>
      <c r="D25774" s="209"/>
      <c r="F25774" s="685"/>
    </row>
    <row r="25775" spans="2:6" s="55" customFormat="1" x14ac:dyDescent="0.25">
      <c r="B25775" s="209"/>
      <c r="C25775" s="564"/>
      <c r="D25775" s="209"/>
      <c r="F25775" s="685"/>
    </row>
    <row r="25776" spans="2:6" s="55" customFormat="1" x14ac:dyDescent="0.25">
      <c r="B25776" s="209"/>
      <c r="C25776" s="564"/>
      <c r="D25776" s="209"/>
      <c r="F25776" s="685"/>
    </row>
    <row r="25777" spans="2:6" s="55" customFormat="1" x14ac:dyDescent="0.25">
      <c r="B25777" s="209"/>
      <c r="C25777" s="564"/>
      <c r="D25777" s="209"/>
      <c r="F25777" s="685"/>
    </row>
    <row r="25778" spans="2:6" s="55" customFormat="1" x14ac:dyDescent="0.25">
      <c r="B25778" s="209"/>
      <c r="C25778" s="564"/>
      <c r="D25778" s="209"/>
      <c r="F25778" s="685"/>
    </row>
    <row r="25779" spans="2:6" s="55" customFormat="1" x14ac:dyDescent="0.25">
      <c r="B25779" s="209"/>
      <c r="C25779" s="564"/>
      <c r="D25779" s="209"/>
      <c r="F25779" s="685"/>
    </row>
    <row r="25780" spans="2:6" s="55" customFormat="1" x14ac:dyDescent="0.25">
      <c r="B25780" s="209"/>
      <c r="C25780" s="564"/>
      <c r="D25780" s="209"/>
      <c r="F25780" s="685"/>
    </row>
    <row r="25781" spans="2:6" s="55" customFormat="1" x14ac:dyDescent="0.25">
      <c r="B25781" s="209"/>
      <c r="C25781" s="564"/>
      <c r="D25781" s="209"/>
      <c r="F25781" s="685"/>
    </row>
    <row r="25782" spans="2:6" s="55" customFormat="1" x14ac:dyDescent="0.25">
      <c r="B25782" s="209"/>
      <c r="C25782" s="564"/>
      <c r="D25782" s="209"/>
      <c r="F25782" s="685"/>
    </row>
    <row r="25783" spans="2:6" s="55" customFormat="1" x14ac:dyDescent="0.25">
      <c r="B25783" s="209"/>
      <c r="C25783" s="564"/>
      <c r="D25783" s="209"/>
      <c r="F25783" s="685"/>
    </row>
    <row r="25784" spans="2:6" s="55" customFormat="1" x14ac:dyDescent="0.25">
      <c r="B25784" s="209"/>
      <c r="C25784" s="564"/>
      <c r="D25784" s="209"/>
      <c r="F25784" s="685"/>
    </row>
    <row r="25785" spans="2:6" s="55" customFormat="1" x14ac:dyDescent="0.25">
      <c r="B25785" s="209"/>
      <c r="C25785" s="564"/>
      <c r="D25785" s="209"/>
      <c r="F25785" s="685"/>
    </row>
    <row r="25786" spans="2:6" s="55" customFormat="1" x14ac:dyDescent="0.25">
      <c r="B25786" s="209"/>
      <c r="C25786" s="564"/>
      <c r="D25786" s="209"/>
      <c r="F25786" s="685"/>
    </row>
    <row r="25787" spans="2:6" s="55" customFormat="1" x14ac:dyDescent="0.25">
      <c r="B25787" s="209"/>
      <c r="C25787" s="564"/>
      <c r="D25787" s="209"/>
      <c r="F25787" s="685"/>
    </row>
    <row r="25788" spans="2:6" s="55" customFormat="1" x14ac:dyDescent="0.25">
      <c r="B25788" s="209"/>
      <c r="C25788" s="564"/>
      <c r="D25788" s="209"/>
      <c r="F25788" s="685"/>
    </row>
    <row r="25789" spans="2:6" s="55" customFormat="1" x14ac:dyDescent="0.25">
      <c r="B25789" s="209"/>
      <c r="C25789" s="564"/>
      <c r="D25789" s="209"/>
      <c r="F25789" s="685"/>
    </row>
    <row r="25790" spans="2:6" s="55" customFormat="1" x14ac:dyDescent="0.25">
      <c r="B25790" s="209"/>
      <c r="C25790" s="564"/>
      <c r="D25790" s="209"/>
      <c r="F25790" s="685"/>
    </row>
    <row r="25791" spans="2:6" s="55" customFormat="1" x14ac:dyDescent="0.25">
      <c r="B25791" s="209"/>
      <c r="C25791" s="564"/>
      <c r="D25791" s="209"/>
      <c r="F25791" s="685"/>
    </row>
    <row r="25792" spans="2:6" s="55" customFormat="1" x14ac:dyDescent="0.25">
      <c r="B25792" s="209"/>
      <c r="C25792" s="564"/>
      <c r="D25792" s="209"/>
      <c r="F25792" s="685"/>
    </row>
    <row r="25793" spans="2:6" s="55" customFormat="1" x14ac:dyDescent="0.25">
      <c r="B25793" s="209"/>
      <c r="C25793" s="564"/>
      <c r="D25793" s="209"/>
      <c r="F25793" s="685"/>
    </row>
    <row r="25794" spans="2:6" s="55" customFormat="1" x14ac:dyDescent="0.25">
      <c r="B25794" s="209"/>
      <c r="C25794" s="564"/>
      <c r="D25794" s="209"/>
      <c r="F25794" s="685"/>
    </row>
    <row r="25795" spans="2:6" s="55" customFormat="1" x14ac:dyDescent="0.25">
      <c r="B25795" s="209"/>
      <c r="C25795" s="564"/>
      <c r="D25795" s="209"/>
      <c r="F25795" s="685"/>
    </row>
    <row r="25796" spans="2:6" s="55" customFormat="1" x14ac:dyDescent="0.25">
      <c r="B25796" s="209"/>
      <c r="C25796" s="564"/>
      <c r="D25796" s="209"/>
      <c r="F25796" s="685"/>
    </row>
    <row r="25797" spans="2:6" s="55" customFormat="1" x14ac:dyDescent="0.25">
      <c r="B25797" s="209"/>
      <c r="C25797" s="564"/>
      <c r="D25797" s="209"/>
      <c r="F25797" s="685"/>
    </row>
    <row r="25798" spans="2:6" s="55" customFormat="1" x14ac:dyDescent="0.25">
      <c r="B25798" s="209"/>
      <c r="C25798" s="564"/>
      <c r="D25798" s="209"/>
      <c r="F25798" s="685"/>
    </row>
    <row r="25799" spans="2:6" s="55" customFormat="1" x14ac:dyDescent="0.25">
      <c r="B25799" s="209"/>
      <c r="C25799" s="564"/>
      <c r="D25799" s="209"/>
      <c r="F25799" s="685"/>
    </row>
    <row r="25800" spans="2:6" s="55" customFormat="1" x14ac:dyDescent="0.25">
      <c r="B25800" s="209"/>
      <c r="C25800" s="564"/>
      <c r="D25800" s="209"/>
      <c r="F25800" s="685"/>
    </row>
    <row r="25801" spans="2:6" s="55" customFormat="1" x14ac:dyDescent="0.25">
      <c r="B25801" s="209"/>
      <c r="C25801" s="564"/>
      <c r="D25801" s="209"/>
      <c r="F25801" s="685"/>
    </row>
    <row r="25802" spans="2:6" s="55" customFormat="1" x14ac:dyDescent="0.25">
      <c r="B25802" s="209"/>
      <c r="C25802" s="564"/>
      <c r="D25802" s="209"/>
      <c r="F25802" s="685"/>
    </row>
    <row r="25803" spans="2:6" s="55" customFormat="1" x14ac:dyDescent="0.25">
      <c r="B25803" s="209"/>
      <c r="C25803" s="564"/>
      <c r="D25803" s="209"/>
      <c r="F25803" s="685"/>
    </row>
    <row r="25804" spans="2:6" s="55" customFormat="1" x14ac:dyDescent="0.25">
      <c r="B25804" s="209"/>
      <c r="C25804" s="564"/>
      <c r="D25804" s="209"/>
      <c r="F25804" s="685"/>
    </row>
    <row r="25805" spans="2:6" s="55" customFormat="1" x14ac:dyDescent="0.25">
      <c r="B25805" s="209"/>
      <c r="C25805" s="564"/>
      <c r="D25805" s="209"/>
      <c r="F25805" s="685"/>
    </row>
    <row r="25806" spans="2:6" s="55" customFormat="1" x14ac:dyDescent="0.25">
      <c r="B25806" s="209"/>
      <c r="C25806" s="564"/>
      <c r="D25806" s="209"/>
      <c r="F25806" s="685"/>
    </row>
    <row r="25807" spans="2:6" s="55" customFormat="1" x14ac:dyDescent="0.25">
      <c r="B25807" s="209"/>
      <c r="C25807" s="564"/>
      <c r="D25807" s="209"/>
      <c r="F25807" s="685"/>
    </row>
    <row r="25808" spans="2:6" s="55" customFormat="1" x14ac:dyDescent="0.25">
      <c r="B25808" s="209"/>
      <c r="C25808" s="564"/>
      <c r="D25808" s="209"/>
      <c r="F25808" s="685"/>
    </row>
    <row r="25809" spans="2:6" s="55" customFormat="1" x14ac:dyDescent="0.25">
      <c r="B25809" s="209"/>
      <c r="C25809" s="564"/>
      <c r="D25809" s="209"/>
      <c r="F25809" s="685"/>
    </row>
    <row r="25810" spans="2:6" s="55" customFormat="1" x14ac:dyDescent="0.25">
      <c r="B25810" s="209"/>
      <c r="C25810" s="564"/>
      <c r="D25810" s="209"/>
      <c r="F25810" s="685"/>
    </row>
    <row r="25811" spans="2:6" s="55" customFormat="1" x14ac:dyDescent="0.25">
      <c r="B25811" s="209"/>
      <c r="C25811" s="564"/>
      <c r="D25811" s="209"/>
      <c r="F25811" s="685"/>
    </row>
    <row r="25812" spans="2:6" s="55" customFormat="1" x14ac:dyDescent="0.25">
      <c r="B25812" s="209"/>
      <c r="C25812" s="564"/>
      <c r="D25812" s="209"/>
      <c r="F25812" s="685"/>
    </row>
    <row r="25813" spans="2:6" s="55" customFormat="1" x14ac:dyDescent="0.25">
      <c r="B25813" s="209"/>
      <c r="C25813" s="564"/>
      <c r="D25813" s="209"/>
      <c r="F25813" s="685"/>
    </row>
    <row r="25814" spans="2:6" s="55" customFormat="1" x14ac:dyDescent="0.25">
      <c r="B25814" s="209"/>
      <c r="C25814" s="564"/>
      <c r="D25814" s="209"/>
      <c r="F25814" s="685"/>
    </row>
    <row r="25815" spans="2:6" s="55" customFormat="1" x14ac:dyDescent="0.25">
      <c r="B25815" s="209"/>
      <c r="C25815" s="564"/>
      <c r="D25815" s="209"/>
      <c r="F25815" s="685"/>
    </row>
    <row r="25816" spans="2:6" s="55" customFormat="1" x14ac:dyDescent="0.25">
      <c r="B25816" s="209"/>
      <c r="C25816" s="564"/>
      <c r="D25816" s="209"/>
      <c r="F25816" s="685"/>
    </row>
    <row r="25817" spans="2:6" s="55" customFormat="1" x14ac:dyDescent="0.25">
      <c r="B25817" s="209"/>
      <c r="C25817" s="564"/>
      <c r="D25817" s="209"/>
      <c r="F25817" s="685"/>
    </row>
    <row r="25818" spans="2:6" s="55" customFormat="1" x14ac:dyDescent="0.25">
      <c r="B25818" s="209"/>
      <c r="C25818" s="564"/>
      <c r="D25818" s="209"/>
      <c r="F25818" s="685"/>
    </row>
    <row r="25819" spans="2:6" s="55" customFormat="1" x14ac:dyDescent="0.25">
      <c r="B25819" s="209"/>
      <c r="C25819" s="564"/>
      <c r="D25819" s="209"/>
      <c r="F25819" s="685"/>
    </row>
    <row r="25820" spans="2:6" s="55" customFormat="1" x14ac:dyDescent="0.25">
      <c r="B25820" s="209"/>
      <c r="C25820" s="564"/>
      <c r="D25820" s="209"/>
      <c r="F25820" s="685"/>
    </row>
    <row r="25821" spans="2:6" s="55" customFormat="1" x14ac:dyDescent="0.25">
      <c r="B25821" s="209"/>
      <c r="C25821" s="564"/>
      <c r="D25821" s="209"/>
      <c r="F25821" s="685"/>
    </row>
    <row r="25822" spans="2:6" s="55" customFormat="1" x14ac:dyDescent="0.25">
      <c r="B25822" s="209"/>
      <c r="C25822" s="564"/>
      <c r="D25822" s="209"/>
      <c r="F25822" s="685"/>
    </row>
    <row r="25823" spans="2:6" s="55" customFormat="1" x14ac:dyDescent="0.25">
      <c r="B25823" s="209"/>
      <c r="C25823" s="564"/>
      <c r="D25823" s="209"/>
      <c r="F25823" s="685"/>
    </row>
    <row r="25824" spans="2:6" s="55" customFormat="1" x14ac:dyDescent="0.25">
      <c r="B25824" s="209"/>
      <c r="C25824" s="564"/>
      <c r="D25824" s="209"/>
      <c r="F25824" s="685"/>
    </row>
    <row r="25825" spans="2:6" s="55" customFormat="1" x14ac:dyDescent="0.25">
      <c r="B25825" s="209"/>
      <c r="C25825" s="564"/>
      <c r="D25825" s="209"/>
      <c r="F25825" s="685"/>
    </row>
    <row r="25826" spans="2:6" s="55" customFormat="1" x14ac:dyDescent="0.25">
      <c r="B25826" s="209"/>
      <c r="C25826" s="564"/>
      <c r="D25826" s="209"/>
      <c r="F25826" s="685"/>
    </row>
    <row r="25827" spans="2:6" s="55" customFormat="1" x14ac:dyDescent="0.25">
      <c r="B25827" s="209"/>
      <c r="C25827" s="564"/>
      <c r="D25827" s="209"/>
      <c r="F25827" s="685"/>
    </row>
    <row r="25828" spans="2:6" s="55" customFormat="1" x14ac:dyDescent="0.25">
      <c r="B25828" s="209"/>
      <c r="C25828" s="564"/>
      <c r="D25828" s="209"/>
      <c r="F25828" s="685"/>
    </row>
    <row r="25829" spans="2:6" s="55" customFormat="1" x14ac:dyDescent="0.25">
      <c r="B25829" s="209"/>
      <c r="C25829" s="564"/>
      <c r="D25829" s="209"/>
      <c r="F25829" s="685"/>
    </row>
    <row r="25830" spans="2:6" s="55" customFormat="1" x14ac:dyDescent="0.25">
      <c r="B25830" s="209"/>
      <c r="C25830" s="564"/>
      <c r="D25830" s="209"/>
      <c r="F25830" s="685"/>
    </row>
    <row r="25831" spans="2:6" s="55" customFormat="1" x14ac:dyDescent="0.25">
      <c r="B25831" s="209"/>
      <c r="C25831" s="564"/>
      <c r="D25831" s="209"/>
      <c r="F25831" s="685"/>
    </row>
    <row r="25832" spans="2:6" s="55" customFormat="1" x14ac:dyDescent="0.25">
      <c r="B25832" s="209"/>
      <c r="C25832" s="564"/>
      <c r="D25832" s="209"/>
      <c r="F25832" s="685"/>
    </row>
    <row r="25833" spans="2:6" s="55" customFormat="1" x14ac:dyDescent="0.25">
      <c r="B25833" s="209"/>
      <c r="C25833" s="564"/>
      <c r="D25833" s="209"/>
      <c r="F25833" s="685"/>
    </row>
    <row r="25834" spans="2:6" s="55" customFormat="1" x14ac:dyDescent="0.25">
      <c r="B25834" s="209"/>
      <c r="C25834" s="564"/>
      <c r="D25834" s="209"/>
      <c r="F25834" s="685"/>
    </row>
    <row r="25835" spans="2:6" s="55" customFormat="1" x14ac:dyDescent="0.25">
      <c r="B25835" s="209"/>
      <c r="C25835" s="564"/>
      <c r="D25835" s="209"/>
      <c r="F25835" s="685"/>
    </row>
    <row r="25836" spans="2:6" s="55" customFormat="1" x14ac:dyDescent="0.25">
      <c r="B25836" s="209"/>
      <c r="C25836" s="564"/>
      <c r="D25836" s="209"/>
      <c r="F25836" s="685"/>
    </row>
    <row r="25837" spans="2:6" s="55" customFormat="1" x14ac:dyDescent="0.25">
      <c r="B25837" s="209"/>
      <c r="C25837" s="564"/>
      <c r="D25837" s="209"/>
      <c r="F25837" s="685"/>
    </row>
    <row r="25838" spans="2:6" s="55" customFormat="1" x14ac:dyDescent="0.25">
      <c r="B25838" s="209"/>
      <c r="C25838" s="564"/>
      <c r="D25838" s="209"/>
      <c r="F25838" s="685"/>
    </row>
    <row r="25839" spans="2:6" s="55" customFormat="1" x14ac:dyDescent="0.25">
      <c r="B25839" s="209"/>
      <c r="C25839" s="564"/>
      <c r="D25839" s="209"/>
      <c r="F25839" s="685"/>
    </row>
    <row r="25840" spans="2:6" s="55" customFormat="1" x14ac:dyDescent="0.25">
      <c r="B25840" s="209"/>
      <c r="C25840" s="564"/>
      <c r="D25840" s="209"/>
      <c r="F25840" s="685"/>
    </row>
    <row r="25841" spans="2:6" s="55" customFormat="1" x14ac:dyDescent="0.25">
      <c r="B25841" s="209"/>
      <c r="C25841" s="564"/>
      <c r="D25841" s="209"/>
      <c r="F25841" s="685"/>
    </row>
    <row r="25842" spans="2:6" s="55" customFormat="1" x14ac:dyDescent="0.25">
      <c r="B25842" s="209"/>
      <c r="C25842" s="564"/>
      <c r="D25842" s="209"/>
      <c r="F25842" s="685"/>
    </row>
    <row r="25843" spans="2:6" s="55" customFormat="1" x14ac:dyDescent="0.25">
      <c r="B25843" s="209"/>
      <c r="C25843" s="564"/>
      <c r="D25843" s="209"/>
      <c r="F25843" s="685"/>
    </row>
    <row r="25844" spans="2:6" s="55" customFormat="1" x14ac:dyDescent="0.25">
      <c r="B25844" s="209"/>
      <c r="C25844" s="564"/>
      <c r="D25844" s="209"/>
      <c r="F25844" s="685"/>
    </row>
    <row r="25845" spans="2:6" s="55" customFormat="1" x14ac:dyDescent="0.25">
      <c r="B25845" s="209"/>
      <c r="C25845" s="564"/>
      <c r="D25845" s="209"/>
      <c r="F25845" s="685"/>
    </row>
    <row r="25846" spans="2:6" s="55" customFormat="1" x14ac:dyDescent="0.25">
      <c r="B25846" s="209"/>
      <c r="C25846" s="564"/>
      <c r="D25846" s="209"/>
      <c r="F25846" s="685"/>
    </row>
    <row r="25847" spans="2:6" s="55" customFormat="1" x14ac:dyDescent="0.25">
      <c r="B25847" s="209"/>
      <c r="C25847" s="564"/>
      <c r="D25847" s="209"/>
      <c r="F25847" s="685"/>
    </row>
    <row r="25848" spans="2:6" s="55" customFormat="1" x14ac:dyDescent="0.25">
      <c r="B25848" s="209"/>
      <c r="C25848" s="564"/>
      <c r="D25848" s="209"/>
      <c r="F25848" s="685"/>
    </row>
    <row r="25849" spans="2:6" s="55" customFormat="1" x14ac:dyDescent="0.25">
      <c r="B25849" s="209"/>
      <c r="C25849" s="564"/>
      <c r="D25849" s="209"/>
      <c r="F25849" s="685"/>
    </row>
    <row r="25850" spans="2:6" s="55" customFormat="1" x14ac:dyDescent="0.25">
      <c r="B25850" s="209"/>
      <c r="C25850" s="564"/>
      <c r="D25850" s="209"/>
      <c r="F25850" s="685"/>
    </row>
    <row r="25851" spans="2:6" s="55" customFormat="1" x14ac:dyDescent="0.25">
      <c r="B25851" s="209"/>
      <c r="C25851" s="564"/>
      <c r="D25851" s="209"/>
      <c r="F25851" s="685"/>
    </row>
    <row r="25852" spans="2:6" s="55" customFormat="1" x14ac:dyDescent="0.25">
      <c r="B25852" s="209"/>
      <c r="C25852" s="564"/>
      <c r="D25852" s="209"/>
      <c r="F25852" s="685"/>
    </row>
    <row r="25853" spans="2:6" s="55" customFormat="1" x14ac:dyDescent="0.25">
      <c r="B25853" s="209"/>
      <c r="C25853" s="564"/>
      <c r="D25853" s="209"/>
      <c r="F25853" s="685"/>
    </row>
    <row r="25854" spans="2:6" s="55" customFormat="1" x14ac:dyDescent="0.25">
      <c r="B25854" s="209"/>
      <c r="C25854" s="564"/>
      <c r="D25854" s="209"/>
      <c r="F25854" s="685"/>
    </row>
    <row r="25855" spans="2:6" s="55" customFormat="1" x14ac:dyDescent="0.25">
      <c r="B25855" s="209"/>
      <c r="C25855" s="564"/>
      <c r="D25855" s="209"/>
      <c r="F25855" s="685"/>
    </row>
    <row r="25856" spans="2:6" s="55" customFormat="1" x14ac:dyDescent="0.25">
      <c r="B25856" s="209"/>
      <c r="C25856" s="564"/>
      <c r="D25856" s="209"/>
      <c r="F25856" s="685"/>
    </row>
    <row r="25857" spans="2:6" s="55" customFormat="1" x14ac:dyDescent="0.25">
      <c r="B25857" s="209"/>
      <c r="C25857" s="564"/>
      <c r="D25857" s="209"/>
      <c r="F25857" s="685"/>
    </row>
    <row r="25858" spans="2:6" s="55" customFormat="1" x14ac:dyDescent="0.25">
      <c r="B25858" s="209"/>
      <c r="C25858" s="564"/>
      <c r="D25858" s="209"/>
      <c r="F25858" s="685"/>
    </row>
    <row r="25859" spans="2:6" s="55" customFormat="1" x14ac:dyDescent="0.25">
      <c r="B25859" s="209"/>
      <c r="C25859" s="564"/>
      <c r="D25859" s="209"/>
      <c r="F25859" s="685"/>
    </row>
    <row r="25860" spans="2:6" s="55" customFormat="1" x14ac:dyDescent="0.25">
      <c r="B25860" s="209"/>
      <c r="C25860" s="564"/>
      <c r="D25860" s="209"/>
      <c r="F25860" s="685"/>
    </row>
    <row r="25861" spans="2:6" s="55" customFormat="1" x14ac:dyDescent="0.25">
      <c r="B25861" s="209"/>
      <c r="C25861" s="564"/>
      <c r="D25861" s="209"/>
      <c r="F25861" s="685"/>
    </row>
    <row r="25862" spans="2:6" s="55" customFormat="1" x14ac:dyDescent="0.25">
      <c r="B25862" s="209"/>
      <c r="C25862" s="564"/>
      <c r="D25862" s="209"/>
      <c r="F25862" s="685"/>
    </row>
    <row r="25863" spans="2:6" s="55" customFormat="1" x14ac:dyDescent="0.25">
      <c r="B25863" s="209"/>
      <c r="C25863" s="564"/>
      <c r="D25863" s="209"/>
      <c r="F25863" s="685"/>
    </row>
    <row r="25864" spans="2:6" s="55" customFormat="1" x14ac:dyDescent="0.25">
      <c r="B25864" s="209"/>
      <c r="C25864" s="564"/>
      <c r="D25864" s="209"/>
      <c r="F25864" s="685"/>
    </row>
    <row r="25865" spans="2:6" s="55" customFormat="1" x14ac:dyDescent="0.25">
      <c r="B25865" s="209"/>
      <c r="C25865" s="564"/>
      <c r="D25865" s="209"/>
      <c r="F25865" s="685"/>
    </row>
    <row r="25866" spans="2:6" s="55" customFormat="1" x14ac:dyDescent="0.25">
      <c r="B25866" s="209"/>
      <c r="C25866" s="564"/>
      <c r="D25866" s="209"/>
      <c r="F25866" s="685"/>
    </row>
    <row r="25867" spans="2:6" s="55" customFormat="1" x14ac:dyDescent="0.25">
      <c r="B25867" s="209"/>
      <c r="C25867" s="564"/>
      <c r="D25867" s="209"/>
      <c r="F25867" s="685"/>
    </row>
    <row r="25868" spans="2:6" s="55" customFormat="1" x14ac:dyDescent="0.25">
      <c r="B25868" s="209"/>
      <c r="C25868" s="564"/>
      <c r="D25868" s="209"/>
      <c r="F25868" s="685"/>
    </row>
    <row r="25869" spans="2:6" s="55" customFormat="1" x14ac:dyDescent="0.25">
      <c r="B25869" s="209"/>
      <c r="C25869" s="564"/>
      <c r="D25869" s="209"/>
      <c r="F25869" s="685"/>
    </row>
    <row r="25870" spans="2:6" s="55" customFormat="1" x14ac:dyDescent="0.25">
      <c r="B25870" s="209"/>
      <c r="C25870" s="564"/>
      <c r="D25870" s="209"/>
      <c r="F25870" s="685"/>
    </row>
    <row r="25871" spans="2:6" s="55" customFormat="1" x14ac:dyDescent="0.25">
      <c r="B25871" s="209"/>
      <c r="C25871" s="564"/>
      <c r="D25871" s="209"/>
      <c r="F25871" s="685"/>
    </row>
    <row r="25872" spans="2:6" s="55" customFormat="1" x14ac:dyDescent="0.25">
      <c r="B25872" s="209"/>
      <c r="C25872" s="564"/>
      <c r="D25872" s="209"/>
      <c r="F25872" s="685"/>
    </row>
    <row r="25873" spans="2:6" s="55" customFormat="1" x14ac:dyDescent="0.25">
      <c r="B25873" s="209"/>
      <c r="C25873" s="564"/>
      <c r="D25873" s="209"/>
      <c r="F25873" s="685"/>
    </row>
    <row r="25874" spans="2:6" s="55" customFormat="1" x14ac:dyDescent="0.25">
      <c r="B25874" s="209"/>
      <c r="C25874" s="564"/>
      <c r="D25874" s="209"/>
      <c r="F25874" s="685"/>
    </row>
    <row r="25875" spans="2:6" s="55" customFormat="1" x14ac:dyDescent="0.25">
      <c r="B25875" s="209"/>
      <c r="C25875" s="564"/>
      <c r="D25875" s="209"/>
      <c r="F25875" s="685"/>
    </row>
    <row r="25876" spans="2:6" s="55" customFormat="1" x14ac:dyDescent="0.25">
      <c r="B25876" s="209"/>
      <c r="C25876" s="564"/>
      <c r="D25876" s="209"/>
      <c r="F25876" s="685"/>
    </row>
    <row r="25877" spans="2:6" s="55" customFormat="1" x14ac:dyDescent="0.25">
      <c r="B25877" s="209"/>
      <c r="C25877" s="564"/>
      <c r="D25877" s="209"/>
      <c r="F25877" s="685"/>
    </row>
    <row r="25878" spans="2:6" s="55" customFormat="1" x14ac:dyDescent="0.25">
      <c r="B25878" s="209"/>
      <c r="C25878" s="564"/>
      <c r="D25878" s="209"/>
      <c r="F25878" s="685"/>
    </row>
    <row r="25879" spans="2:6" s="55" customFormat="1" x14ac:dyDescent="0.25">
      <c r="B25879" s="209"/>
      <c r="C25879" s="564"/>
      <c r="D25879" s="209"/>
      <c r="F25879" s="685"/>
    </row>
    <row r="25880" spans="2:6" s="55" customFormat="1" x14ac:dyDescent="0.25">
      <c r="B25880" s="209"/>
      <c r="C25880" s="564"/>
      <c r="D25880" s="209"/>
      <c r="F25880" s="685"/>
    </row>
    <row r="25881" spans="2:6" s="55" customFormat="1" x14ac:dyDescent="0.25">
      <c r="B25881" s="209"/>
      <c r="C25881" s="564"/>
      <c r="D25881" s="209"/>
      <c r="F25881" s="685"/>
    </row>
    <row r="25882" spans="2:6" s="55" customFormat="1" x14ac:dyDescent="0.25">
      <c r="B25882" s="209"/>
      <c r="C25882" s="564"/>
      <c r="D25882" s="209"/>
      <c r="F25882" s="685"/>
    </row>
    <row r="25883" spans="2:6" s="55" customFormat="1" x14ac:dyDescent="0.25">
      <c r="B25883" s="209"/>
      <c r="C25883" s="564"/>
      <c r="D25883" s="209"/>
      <c r="F25883" s="685"/>
    </row>
    <row r="25884" spans="2:6" s="55" customFormat="1" x14ac:dyDescent="0.25">
      <c r="B25884" s="209"/>
      <c r="C25884" s="564"/>
      <c r="D25884" s="209"/>
      <c r="F25884" s="685"/>
    </row>
    <row r="25885" spans="2:6" s="55" customFormat="1" x14ac:dyDescent="0.25">
      <c r="B25885" s="209"/>
      <c r="C25885" s="564"/>
      <c r="D25885" s="209"/>
      <c r="F25885" s="685"/>
    </row>
    <row r="25886" spans="2:6" s="55" customFormat="1" x14ac:dyDescent="0.25">
      <c r="B25886" s="209"/>
      <c r="C25886" s="564"/>
      <c r="D25886" s="209"/>
      <c r="F25886" s="685"/>
    </row>
    <row r="25887" spans="2:6" s="55" customFormat="1" x14ac:dyDescent="0.25">
      <c r="B25887" s="209"/>
      <c r="C25887" s="564"/>
      <c r="D25887" s="209"/>
      <c r="F25887" s="685"/>
    </row>
    <row r="25888" spans="2:6" s="55" customFormat="1" x14ac:dyDescent="0.25">
      <c r="B25888" s="209"/>
      <c r="C25888" s="564"/>
      <c r="D25888" s="209"/>
      <c r="F25888" s="685"/>
    </row>
    <row r="25889" spans="2:6" s="55" customFormat="1" x14ac:dyDescent="0.25">
      <c r="B25889" s="209"/>
      <c r="C25889" s="564"/>
      <c r="D25889" s="209"/>
      <c r="F25889" s="685"/>
    </row>
    <row r="25890" spans="2:6" s="55" customFormat="1" x14ac:dyDescent="0.25">
      <c r="B25890" s="209"/>
      <c r="C25890" s="564"/>
      <c r="D25890" s="209"/>
      <c r="F25890" s="685"/>
    </row>
    <row r="25891" spans="2:6" s="55" customFormat="1" x14ac:dyDescent="0.25">
      <c r="B25891" s="209"/>
      <c r="C25891" s="564"/>
      <c r="D25891" s="209"/>
      <c r="F25891" s="685"/>
    </row>
    <row r="25892" spans="2:6" s="55" customFormat="1" x14ac:dyDescent="0.25">
      <c r="B25892" s="209"/>
      <c r="C25892" s="564"/>
      <c r="D25892" s="209"/>
      <c r="F25892" s="685"/>
    </row>
    <row r="25893" spans="2:6" s="55" customFormat="1" x14ac:dyDescent="0.25">
      <c r="B25893" s="209"/>
      <c r="C25893" s="564"/>
      <c r="D25893" s="209"/>
      <c r="F25893" s="685"/>
    </row>
    <row r="25894" spans="2:6" s="55" customFormat="1" x14ac:dyDescent="0.25">
      <c r="B25894" s="209"/>
      <c r="C25894" s="564"/>
      <c r="D25894" s="209"/>
      <c r="F25894" s="685"/>
    </row>
    <row r="25895" spans="2:6" s="55" customFormat="1" x14ac:dyDescent="0.25">
      <c r="B25895" s="209"/>
      <c r="C25895" s="564"/>
      <c r="D25895" s="209"/>
      <c r="F25895" s="685"/>
    </row>
    <row r="25896" spans="2:6" s="55" customFormat="1" x14ac:dyDescent="0.25">
      <c r="B25896" s="209"/>
      <c r="C25896" s="564"/>
      <c r="D25896" s="209"/>
      <c r="F25896" s="685"/>
    </row>
    <row r="25897" spans="2:6" s="55" customFormat="1" x14ac:dyDescent="0.25">
      <c r="B25897" s="209"/>
      <c r="C25897" s="564"/>
      <c r="D25897" s="209"/>
      <c r="F25897" s="685"/>
    </row>
    <row r="25898" spans="2:6" s="55" customFormat="1" x14ac:dyDescent="0.25">
      <c r="B25898" s="209"/>
      <c r="C25898" s="564"/>
      <c r="D25898" s="209"/>
      <c r="F25898" s="685"/>
    </row>
    <row r="25899" spans="2:6" s="55" customFormat="1" x14ac:dyDescent="0.25">
      <c r="B25899" s="209"/>
      <c r="C25899" s="564"/>
      <c r="D25899" s="209"/>
      <c r="F25899" s="685"/>
    </row>
    <row r="25900" spans="2:6" s="55" customFormat="1" x14ac:dyDescent="0.25">
      <c r="B25900" s="209"/>
      <c r="C25900" s="564"/>
      <c r="D25900" s="209"/>
      <c r="F25900" s="685"/>
    </row>
    <row r="25901" spans="2:6" s="55" customFormat="1" x14ac:dyDescent="0.25">
      <c r="B25901" s="209"/>
      <c r="C25901" s="564"/>
      <c r="D25901" s="209"/>
      <c r="F25901" s="685"/>
    </row>
    <row r="25902" spans="2:6" s="55" customFormat="1" x14ac:dyDescent="0.25">
      <c r="B25902" s="209"/>
      <c r="C25902" s="564"/>
      <c r="D25902" s="209"/>
      <c r="F25902" s="685"/>
    </row>
    <row r="25903" spans="2:6" s="55" customFormat="1" x14ac:dyDescent="0.25">
      <c r="B25903" s="209"/>
      <c r="C25903" s="564"/>
      <c r="D25903" s="209"/>
      <c r="F25903" s="685"/>
    </row>
    <row r="25904" spans="2:6" s="55" customFormat="1" x14ac:dyDescent="0.25">
      <c r="B25904" s="209"/>
      <c r="C25904" s="564"/>
      <c r="D25904" s="209"/>
      <c r="F25904" s="685"/>
    </row>
    <row r="25905" spans="2:6" s="55" customFormat="1" x14ac:dyDescent="0.25">
      <c r="B25905" s="209"/>
      <c r="C25905" s="564"/>
      <c r="D25905" s="209"/>
      <c r="F25905" s="685"/>
    </row>
    <row r="25906" spans="2:6" s="55" customFormat="1" x14ac:dyDescent="0.25">
      <c r="B25906" s="209"/>
      <c r="C25906" s="564"/>
      <c r="D25906" s="209"/>
      <c r="F25906" s="685"/>
    </row>
    <row r="25907" spans="2:6" s="55" customFormat="1" x14ac:dyDescent="0.25">
      <c r="B25907" s="209"/>
      <c r="C25907" s="564"/>
      <c r="D25907" s="209"/>
      <c r="F25907" s="685"/>
    </row>
    <row r="25908" spans="2:6" s="55" customFormat="1" x14ac:dyDescent="0.25">
      <c r="B25908" s="209"/>
      <c r="C25908" s="564"/>
      <c r="D25908" s="209"/>
      <c r="F25908" s="685"/>
    </row>
    <row r="25909" spans="2:6" s="55" customFormat="1" x14ac:dyDescent="0.25">
      <c r="B25909" s="209"/>
      <c r="C25909" s="564"/>
      <c r="D25909" s="209"/>
      <c r="F25909" s="685"/>
    </row>
    <row r="25910" spans="2:6" s="55" customFormat="1" x14ac:dyDescent="0.25">
      <c r="B25910" s="209"/>
      <c r="C25910" s="564"/>
      <c r="D25910" s="209"/>
      <c r="F25910" s="685"/>
    </row>
    <row r="25911" spans="2:6" s="55" customFormat="1" x14ac:dyDescent="0.25">
      <c r="B25911" s="209"/>
      <c r="C25911" s="564"/>
      <c r="D25911" s="209"/>
      <c r="F25911" s="685"/>
    </row>
    <row r="25912" spans="2:6" s="55" customFormat="1" x14ac:dyDescent="0.25">
      <c r="B25912" s="209"/>
      <c r="C25912" s="564"/>
      <c r="D25912" s="209"/>
      <c r="F25912" s="685"/>
    </row>
    <row r="25913" spans="2:6" s="55" customFormat="1" x14ac:dyDescent="0.25">
      <c r="B25913" s="209"/>
      <c r="C25913" s="564"/>
      <c r="D25913" s="209"/>
      <c r="F25913" s="685"/>
    </row>
    <row r="25914" spans="2:6" s="55" customFormat="1" x14ac:dyDescent="0.25">
      <c r="B25914" s="209"/>
      <c r="C25914" s="564"/>
      <c r="D25914" s="209"/>
      <c r="F25914" s="685"/>
    </row>
    <row r="25915" spans="2:6" s="55" customFormat="1" x14ac:dyDescent="0.25">
      <c r="B25915" s="209"/>
      <c r="C25915" s="564"/>
      <c r="D25915" s="209"/>
      <c r="F25915" s="685"/>
    </row>
    <row r="25916" spans="2:6" s="55" customFormat="1" x14ac:dyDescent="0.25">
      <c r="B25916" s="209"/>
      <c r="C25916" s="564"/>
      <c r="D25916" s="209"/>
      <c r="F25916" s="685"/>
    </row>
    <row r="25917" spans="2:6" s="55" customFormat="1" x14ac:dyDescent="0.25">
      <c r="B25917" s="209"/>
      <c r="C25917" s="564"/>
      <c r="D25917" s="209"/>
      <c r="F25917" s="685"/>
    </row>
    <row r="25918" spans="2:6" s="55" customFormat="1" x14ac:dyDescent="0.25">
      <c r="B25918" s="209"/>
      <c r="C25918" s="564"/>
      <c r="D25918" s="209"/>
      <c r="F25918" s="685"/>
    </row>
    <row r="25919" spans="2:6" s="55" customFormat="1" x14ac:dyDescent="0.25">
      <c r="B25919" s="209"/>
      <c r="C25919" s="564"/>
      <c r="D25919" s="209"/>
      <c r="F25919" s="685"/>
    </row>
    <row r="25920" spans="2:6" s="55" customFormat="1" x14ac:dyDescent="0.25">
      <c r="B25920" s="209"/>
      <c r="C25920" s="564"/>
      <c r="D25920" s="209"/>
      <c r="F25920" s="685"/>
    </row>
    <row r="25921" spans="2:6" s="55" customFormat="1" x14ac:dyDescent="0.25">
      <c r="B25921" s="209"/>
      <c r="C25921" s="564"/>
      <c r="D25921" s="209"/>
      <c r="F25921" s="685"/>
    </row>
    <row r="25922" spans="2:6" s="55" customFormat="1" x14ac:dyDescent="0.25">
      <c r="B25922" s="209"/>
      <c r="C25922" s="564"/>
      <c r="D25922" s="209"/>
      <c r="F25922" s="685"/>
    </row>
    <row r="25923" spans="2:6" s="55" customFormat="1" x14ac:dyDescent="0.25">
      <c r="B25923" s="209"/>
      <c r="C25923" s="564"/>
      <c r="D25923" s="209"/>
      <c r="F25923" s="685"/>
    </row>
    <row r="25924" spans="2:6" s="55" customFormat="1" x14ac:dyDescent="0.25">
      <c r="B25924" s="209"/>
      <c r="C25924" s="564"/>
      <c r="D25924" s="209"/>
      <c r="F25924" s="685"/>
    </row>
    <row r="25925" spans="2:6" s="55" customFormat="1" x14ac:dyDescent="0.25">
      <c r="B25925" s="209"/>
      <c r="C25925" s="564"/>
      <c r="D25925" s="209"/>
      <c r="F25925" s="685"/>
    </row>
    <row r="25926" spans="2:6" s="55" customFormat="1" x14ac:dyDescent="0.25">
      <c r="B25926" s="209"/>
      <c r="C25926" s="564"/>
      <c r="D25926" s="209"/>
      <c r="F25926" s="685"/>
    </row>
    <row r="25927" spans="2:6" s="55" customFormat="1" x14ac:dyDescent="0.25">
      <c r="B25927" s="209"/>
      <c r="C25927" s="564"/>
      <c r="D25927" s="209"/>
      <c r="F25927" s="685"/>
    </row>
    <row r="25928" spans="2:6" s="55" customFormat="1" x14ac:dyDescent="0.25">
      <c r="B25928" s="209"/>
      <c r="C25928" s="564"/>
      <c r="D25928" s="209"/>
      <c r="F25928" s="685"/>
    </row>
    <row r="25929" spans="2:6" s="55" customFormat="1" x14ac:dyDescent="0.25">
      <c r="B25929" s="209"/>
      <c r="C25929" s="564"/>
      <c r="D25929" s="209"/>
      <c r="F25929" s="685"/>
    </row>
    <row r="25930" spans="2:6" s="55" customFormat="1" x14ac:dyDescent="0.25">
      <c r="B25930" s="209"/>
      <c r="C25930" s="564"/>
      <c r="D25930" s="209"/>
      <c r="F25930" s="685"/>
    </row>
    <row r="25931" spans="2:6" s="55" customFormat="1" x14ac:dyDescent="0.25">
      <c r="B25931" s="209"/>
      <c r="C25931" s="564"/>
      <c r="D25931" s="209"/>
      <c r="F25931" s="685"/>
    </row>
    <row r="25932" spans="2:6" s="55" customFormat="1" x14ac:dyDescent="0.25">
      <c r="B25932" s="209"/>
      <c r="C25932" s="564"/>
      <c r="D25932" s="209"/>
      <c r="F25932" s="685"/>
    </row>
    <row r="25933" spans="2:6" s="55" customFormat="1" x14ac:dyDescent="0.25">
      <c r="B25933" s="209"/>
      <c r="C25933" s="564"/>
      <c r="D25933" s="209"/>
      <c r="F25933" s="685"/>
    </row>
    <row r="25934" spans="2:6" s="55" customFormat="1" x14ac:dyDescent="0.25">
      <c r="B25934" s="209"/>
      <c r="C25934" s="564"/>
      <c r="D25934" s="209"/>
      <c r="F25934" s="685"/>
    </row>
    <row r="25935" spans="2:6" s="55" customFormat="1" x14ac:dyDescent="0.25">
      <c r="B25935" s="209"/>
      <c r="C25935" s="564"/>
      <c r="D25935" s="209"/>
      <c r="F25935" s="685"/>
    </row>
    <row r="25936" spans="2:6" s="55" customFormat="1" x14ac:dyDescent="0.25">
      <c r="B25936" s="209"/>
      <c r="C25936" s="564"/>
      <c r="D25936" s="209"/>
      <c r="F25936" s="685"/>
    </row>
    <row r="25937" spans="2:6" s="55" customFormat="1" x14ac:dyDescent="0.25">
      <c r="B25937" s="209"/>
      <c r="C25937" s="564"/>
      <c r="D25937" s="209"/>
      <c r="F25937" s="685"/>
    </row>
    <row r="25938" spans="2:6" s="55" customFormat="1" x14ac:dyDescent="0.25">
      <c r="B25938" s="209"/>
      <c r="C25938" s="564"/>
      <c r="D25938" s="209"/>
      <c r="F25938" s="685"/>
    </row>
    <row r="25939" spans="2:6" s="55" customFormat="1" x14ac:dyDescent="0.25">
      <c r="B25939" s="209"/>
      <c r="C25939" s="564"/>
      <c r="D25939" s="209"/>
      <c r="F25939" s="685"/>
    </row>
    <row r="25940" spans="2:6" s="55" customFormat="1" x14ac:dyDescent="0.25">
      <c r="B25940" s="209"/>
      <c r="C25940" s="564"/>
      <c r="D25940" s="209"/>
      <c r="F25940" s="685"/>
    </row>
    <row r="25941" spans="2:6" s="55" customFormat="1" x14ac:dyDescent="0.25">
      <c r="B25941" s="209"/>
      <c r="C25941" s="564"/>
      <c r="D25941" s="209"/>
      <c r="F25941" s="685"/>
    </row>
    <row r="25942" spans="2:6" s="55" customFormat="1" x14ac:dyDescent="0.25">
      <c r="B25942" s="209"/>
      <c r="C25942" s="564"/>
      <c r="D25942" s="209"/>
      <c r="F25942" s="685"/>
    </row>
    <row r="25943" spans="2:6" s="55" customFormat="1" x14ac:dyDescent="0.25">
      <c r="B25943" s="209"/>
      <c r="C25943" s="564"/>
      <c r="D25943" s="209"/>
      <c r="F25943" s="685"/>
    </row>
    <row r="25944" spans="2:6" s="55" customFormat="1" x14ac:dyDescent="0.25">
      <c r="B25944" s="209"/>
      <c r="C25944" s="564"/>
      <c r="D25944" s="209"/>
      <c r="F25944" s="685"/>
    </row>
    <row r="25945" spans="2:6" s="55" customFormat="1" x14ac:dyDescent="0.25">
      <c r="B25945" s="209"/>
      <c r="C25945" s="564"/>
      <c r="D25945" s="209"/>
      <c r="F25945" s="685"/>
    </row>
    <row r="25946" spans="2:6" s="55" customFormat="1" x14ac:dyDescent="0.25">
      <c r="B25946" s="209"/>
      <c r="C25946" s="564"/>
      <c r="D25946" s="209"/>
      <c r="F25946" s="685"/>
    </row>
    <row r="25947" spans="2:6" s="55" customFormat="1" x14ac:dyDescent="0.25">
      <c r="B25947" s="209"/>
      <c r="C25947" s="564"/>
      <c r="D25947" s="209"/>
      <c r="F25947" s="685"/>
    </row>
    <row r="25948" spans="2:6" s="55" customFormat="1" x14ac:dyDescent="0.25">
      <c r="B25948" s="209"/>
      <c r="C25948" s="564"/>
      <c r="D25948" s="209"/>
      <c r="F25948" s="685"/>
    </row>
    <row r="25949" spans="2:6" s="55" customFormat="1" x14ac:dyDescent="0.25">
      <c r="B25949" s="209"/>
      <c r="C25949" s="564"/>
      <c r="D25949" s="209"/>
      <c r="F25949" s="685"/>
    </row>
    <row r="25950" spans="2:6" s="55" customFormat="1" x14ac:dyDescent="0.25">
      <c r="B25950" s="209"/>
      <c r="C25950" s="564"/>
      <c r="D25950" s="209"/>
      <c r="F25950" s="685"/>
    </row>
    <row r="25951" spans="2:6" s="55" customFormat="1" x14ac:dyDescent="0.25">
      <c r="B25951" s="209"/>
      <c r="C25951" s="564"/>
      <c r="D25951" s="209"/>
      <c r="F25951" s="685"/>
    </row>
    <row r="25952" spans="2:6" s="55" customFormat="1" x14ac:dyDescent="0.25">
      <c r="B25952" s="209"/>
      <c r="C25952" s="564"/>
      <c r="D25952" s="209"/>
      <c r="F25952" s="685"/>
    </row>
    <row r="25953" spans="2:6" s="55" customFormat="1" x14ac:dyDescent="0.25">
      <c r="B25953" s="209"/>
      <c r="C25953" s="564"/>
      <c r="D25953" s="209"/>
      <c r="F25953" s="685"/>
    </row>
    <row r="25954" spans="2:6" s="55" customFormat="1" x14ac:dyDescent="0.25">
      <c r="B25954" s="209"/>
      <c r="C25954" s="564"/>
      <c r="D25954" s="209"/>
      <c r="F25954" s="685"/>
    </row>
    <row r="25955" spans="2:6" s="55" customFormat="1" x14ac:dyDescent="0.25">
      <c r="B25955" s="209"/>
      <c r="C25955" s="564"/>
      <c r="D25955" s="209"/>
      <c r="F25955" s="685"/>
    </row>
    <row r="25956" spans="2:6" s="55" customFormat="1" x14ac:dyDescent="0.25">
      <c r="B25956" s="209"/>
      <c r="C25956" s="564"/>
      <c r="D25956" s="209"/>
      <c r="F25956" s="685"/>
    </row>
    <row r="25957" spans="2:6" s="55" customFormat="1" x14ac:dyDescent="0.25">
      <c r="B25957" s="209"/>
      <c r="C25957" s="564"/>
      <c r="D25957" s="209"/>
      <c r="F25957" s="685"/>
    </row>
    <row r="25958" spans="2:6" s="55" customFormat="1" x14ac:dyDescent="0.25">
      <c r="B25958" s="209"/>
      <c r="C25958" s="564"/>
      <c r="D25958" s="209"/>
      <c r="F25958" s="685"/>
    </row>
    <row r="25959" spans="2:6" s="55" customFormat="1" x14ac:dyDescent="0.25">
      <c r="B25959" s="209"/>
      <c r="C25959" s="564"/>
      <c r="D25959" s="209"/>
      <c r="F25959" s="685"/>
    </row>
    <row r="25960" spans="2:6" s="55" customFormat="1" x14ac:dyDescent="0.25">
      <c r="B25960" s="209"/>
      <c r="C25960" s="564"/>
      <c r="D25960" s="209"/>
      <c r="F25960" s="685"/>
    </row>
    <row r="25961" spans="2:6" s="55" customFormat="1" x14ac:dyDescent="0.25">
      <c r="B25961" s="209"/>
      <c r="C25961" s="564"/>
      <c r="D25961" s="209"/>
      <c r="F25961" s="685"/>
    </row>
    <row r="25962" spans="2:6" s="55" customFormat="1" x14ac:dyDescent="0.25">
      <c r="B25962" s="209"/>
      <c r="C25962" s="564"/>
      <c r="D25962" s="209"/>
      <c r="F25962" s="685"/>
    </row>
    <row r="25963" spans="2:6" s="55" customFormat="1" x14ac:dyDescent="0.25">
      <c r="B25963" s="209"/>
      <c r="C25963" s="564"/>
      <c r="D25963" s="209"/>
      <c r="F25963" s="685"/>
    </row>
    <row r="25964" spans="2:6" s="55" customFormat="1" x14ac:dyDescent="0.25">
      <c r="B25964" s="209"/>
      <c r="C25964" s="564"/>
      <c r="D25964" s="209"/>
      <c r="F25964" s="685"/>
    </row>
    <row r="25965" spans="2:6" s="55" customFormat="1" x14ac:dyDescent="0.25">
      <c r="B25965" s="209"/>
      <c r="C25965" s="564"/>
      <c r="D25965" s="209"/>
      <c r="F25965" s="685"/>
    </row>
    <row r="25966" spans="2:6" s="55" customFormat="1" x14ac:dyDescent="0.25">
      <c r="B25966" s="209"/>
      <c r="C25966" s="564"/>
      <c r="D25966" s="209"/>
      <c r="F25966" s="685"/>
    </row>
    <row r="25967" spans="2:6" s="55" customFormat="1" x14ac:dyDescent="0.25">
      <c r="B25967" s="209"/>
      <c r="C25967" s="564"/>
      <c r="D25967" s="209"/>
      <c r="F25967" s="685"/>
    </row>
    <row r="25968" spans="2:6" s="55" customFormat="1" x14ac:dyDescent="0.25">
      <c r="B25968" s="209"/>
      <c r="C25968" s="564"/>
      <c r="D25968" s="209"/>
      <c r="F25968" s="685"/>
    </row>
    <row r="25969" spans="2:6" s="55" customFormat="1" x14ac:dyDescent="0.25">
      <c r="B25969" s="209"/>
      <c r="C25969" s="564"/>
      <c r="D25969" s="209"/>
      <c r="F25969" s="685"/>
    </row>
    <row r="25970" spans="2:6" s="55" customFormat="1" x14ac:dyDescent="0.25">
      <c r="B25970" s="209"/>
      <c r="C25970" s="564"/>
      <c r="D25970" s="209"/>
      <c r="F25970" s="685"/>
    </row>
    <row r="25971" spans="2:6" s="55" customFormat="1" x14ac:dyDescent="0.25">
      <c r="B25971" s="209"/>
      <c r="C25971" s="564"/>
      <c r="D25971" s="209"/>
      <c r="F25971" s="685"/>
    </row>
    <row r="25972" spans="2:6" s="55" customFormat="1" x14ac:dyDescent="0.25">
      <c r="B25972" s="209"/>
      <c r="C25972" s="564"/>
      <c r="D25972" s="209"/>
      <c r="F25972" s="685"/>
    </row>
    <row r="25973" spans="2:6" s="55" customFormat="1" x14ac:dyDescent="0.25">
      <c r="B25973" s="209"/>
      <c r="C25973" s="564"/>
      <c r="D25973" s="209"/>
      <c r="F25973" s="685"/>
    </row>
    <row r="25974" spans="2:6" s="55" customFormat="1" x14ac:dyDescent="0.25">
      <c r="B25974" s="209"/>
      <c r="C25974" s="564"/>
      <c r="D25974" s="209"/>
      <c r="F25974" s="685"/>
    </row>
    <row r="25975" spans="2:6" s="55" customFormat="1" x14ac:dyDescent="0.25">
      <c r="B25975" s="209"/>
      <c r="C25975" s="564"/>
      <c r="D25975" s="209"/>
      <c r="F25975" s="685"/>
    </row>
    <row r="25976" spans="2:6" s="55" customFormat="1" x14ac:dyDescent="0.25">
      <c r="B25976" s="209"/>
      <c r="C25976" s="564"/>
      <c r="D25976" s="209"/>
      <c r="F25976" s="685"/>
    </row>
    <row r="25977" spans="2:6" s="55" customFormat="1" x14ac:dyDescent="0.25">
      <c r="B25977" s="209"/>
      <c r="C25977" s="564"/>
      <c r="D25977" s="209"/>
      <c r="F25977" s="685"/>
    </row>
    <row r="25978" spans="2:6" s="55" customFormat="1" x14ac:dyDescent="0.25">
      <c r="B25978" s="209"/>
      <c r="C25978" s="564"/>
      <c r="D25978" s="209"/>
      <c r="F25978" s="685"/>
    </row>
    <row r="25979" spans="2:6" s="55" customFormat="1" x14ac:dyDescent="0.25">
      <c r="B25979" s="209"/>
      <c r="C25979" s="564"/>
      <c r="D25979" s="209"/>
      <c r="F25979" s="685"/>
    </row>
    <row r="25980" spans="2:6" s="55" customFormat="1" x14ac:dyDescent="0.25">
      <c r="B25980" s="209"/>
      <c r="C25980" s="564"/>
      <c r="D25980" s="209"/>
      <c r="F25980" s="685"/>
    </row>
    <row r="25981" spans="2:6" s="55" customFormat="1" x14ac:dyDescent="0.25">
      <c r="B25981" s="209"/>
      <c r="C25981" s="564"/>
      <c r="D25981" s="209"/>
      <c r="F25981" s="685"/>
    </row>
    <row r="25982" spans="2:6" s="55" customFormat="1" x14ac:dyDescent="0.25">
      <c r="B25982" s="209"/>
      <c r="C25982" s="564"/>
      <c r="D25982" s="209"/>
      <c r="F25982" s="685"/>
    </row>
    <row r="25983" spans="2:6" s="55" customFormat="1" x14ac:dyDescent="0.25">
      <c r="B25983" s="209"/>
      <c r="C25983" s="564"/>
      <c r="D25983" s="209"/>
      <c r="F25983" s="685"/>
    </row>
    <row r="25984" spans="2:6" s="55" customFormat="1" x14ac:dyDescent="0.25">
      <c r="B25984" s="209"/>
      <c r="C25984" s="564"/>
      <c r="D25984" s="209"/>
      <c r="F25984" s="685"/>
    </row>
    <row r="25985" spans="2:6" s="55" customFormat="1" x14ac:dyDescent="0.25">
      <c r="B25985" s="209"/>
      <c r="C25985" s="564"/>
      <c r="D25985" s="209"/>
      <c r="F25985" s="685"/>
    </row>
    <row r="25986" spans="2:6" s="55" customFormat="1" x14ac:dyDescent="0.25">
      <c r="B25986" s="209"/>
      <c r="C25986" s="564"/>
      <c r="D25986" s="209"/>
      <c r="F25986" s="685"/>
    </row>
    <row r="25987" spans="2:6" s="55" customFormat="1" x14ac:dyDescent="0.25">
      <c r="B25987" s="209"/>
      <c r="C25987" s="564"/>
      <c r="D25987" s="209"/>
      <c r="F25987" s="685"/>
    </row>
    <row r="25988" spans="2:6" s="55" customFormat="1" x14ac:dyDescent="0.25">
      <c r="B25988" s="209"/>
      <c r="C25988" s="564"/>
      <c r="D25988" s="209"/>
      <c r="F25988" s="685"/>
    </row>
    <row r="25989" spans="2:6" s="55" customFormat="1" x14ac:dyDescent="0.25">
      <c r="B25989" s="209"/>
      <c r="C25989" s="564"/>
      <c r="D25989" s="209"/>
      <c r="F25989" s="685"/>
    </row>
    <row r="25990" spans="2:6" s="55" customFormat="1" x14ac:dyDescent="0.25">
      <c r="B25990" s="209"/>
      <c r="C25990" s="564"/>
      <c r="D25990" s="209"/>
      <c r="F25990" s="685"/>
    </row>
    <row r="25991" spans="2:6" s="55" customFormat="1" x14ac:dyDescent="0.25">
      <c r="B25991" s="209"/>
      <c r="C25991" s="564"/>
      <c r="D25991" s="209"/>
      <c r="F25991" s="685"/>
    </row>
    <row r="25992" spans="2:6" s="55" customFormat="1" x14ac:dyDescent="0.25">
      <c r="B25992" s="209"/>
      <c r="C25992" s="564"/>
      <c r="D25992" s="209"/>
      <c r="F25992" s="685"/>
    </row>
    <row r="25993" spans="2:6" s="55" customFormat="1" x14ac:dyDescent="0.25">
      <c r="B25993" s="209"/>
      <c r="C25993" s="564"/>
      <c r="D25993" s="209"/>
      <c r="F25993" s="685"/>
    </row>
    <row r="25994" spans="2:6" s="55" customFormat="1" x14ac:dyDescent="0.25">
      <c r="B25994" s="209"/>
      <c r="C25994" s="564"/>
      <c r="D25994" s="209"/>
      <c r="F25994" s="685"/>
    </row>
    <row r="25995" spans="2:6" s="55" customFormat="1" x14ac:dyDescent="0.25">
      <c r="B25995" s="209"/>
      <c r="C25995" s="564"/>
      <c r="D25995" s="209"/>
      <c r="F25995" s="685"/>
    </row>
    <row r="25996" spans="2:6" s="55" customFormat="1" x14ac:dyDescent="0.25">
      <c r="B25996" s="209"/>
      <c r="C25996" s="564"/>
      <c r="D25996" s="209"/>
      <c r="F25996" s="685"/>
    </row>
    <row r="25997" spans="2:6" s="55" customFormat="1" x14ac:dyDescent="0.25">
      <c r="B25997" s="209"/>
      <c r="C25997" s="564"/>
      <c r="D25997" s="209"/>
      <c r="F25997" s="685"/>
    </row>
    <row r="25998" spans="2:6" s="55" customFormat="1" x14ac:dyDescent="0.25">
      <c r="B25998" s="209"/>
      <c r="C25998" s="564"/>
      <c r="D25998" s="209"/>
      <c r="F25998" s="685"/>
    </row>
    <row r="25999" spans="2:6" s="55" customFormat="1" x14ac:dyDescent="0.25">
      <c r="B25999" s="209"/>
      <c r="C25999" s="564"/>
      <c r="D25999" s="209"/>
      <c r="F25999" s="685"/>
    </row>
    <row r="26000" spans="2:6" s="55" customFormat="1" x14ac:dyDescent="0.25">
      <c r="B26000" s="209"/>
      <c r="C26000" s="564"/>
      <c r="D26000" s="209"/>
      <c r="F26000" s="685"/>
    </row>
    <row r="26001" spans="2:6" s="55" customFormat="1" x14ac:dyDescent="0.25">
      <c r="B26001" s="209"/>
      <c r="C26001" s="564"/>
      <c r="D26001" s="209"/>
      <c r="F26001" s="685"/>
    </row>
    <row r="26002" spans="2:6" s="55" customFormat="1" x14ac:dyDescent="0.25">
      <c r="B26002" s="209"/>
      <c r="C26002" s="564"/>
      <c r="D26002" s="209"/>
      <c r="F26002" s="685"/>
    </row>
    <row r="26003" spans="2:6" s="55" customFormat="1" x14ac:dyDescent="0.25">
      <c r="B26003" s="209"/>
      <c r="C26003" s="564"/>
      <c r="D26003" s="209"/>
      <c r="F26003" s="685"/>
    </row>
    <row r="26004" spans="2:6" s="55" customFormat="1" x14ac:dyDescent="0.25">
      <c r="B26004" s="209"/>
      <c r="C26004" s="564"/>
      <c r="D26004" s="209"/>
      <c r="F26004" s="685"/>
    </row>
    <row r="26005" spans="2:6" s="55" customFormat="1" x14ac:dyDescent="0.25">
      <c r="B26005" s="209"/>
      <c r="C26005" s="564"/>
      <c r="D26005" s="209"/>
      <c r="F26005" s="685"/>
    </row>
    <row r="26006" spans="2:6" s="55" customFormat="1" x14ac:dyDescent="0.25">
      <c r="B26006" s="209"/>
      <c r="C26006" s="564"/>
      <c r="D26006" s="209"/>
      <c r="F26006" s="685"/>
    </row>
    <row r="26007" spans="2:6" s="55" customFormat="1" x14ac:dyDescent="0.25">
      <c r="B26007" s="209"/>
      <c r="C26007" s="564"/>
      <c r="D26007" s="209"/>
      <c r="F26007" s="685"/>
    </row>
    <row r="26008" spans="2:6" s="55" customFormat="1" x14ac:dyDescent="0.25">
      <c r="B26008" s="209"/>
      <c r="C26008" s="564"/>
      <c r="D26008" s="209"/>
      <c r="F26008" s="685"/>
    </row>
    <row r="26009" spans="2:6" s="55" customFormat="1" x14ac:dyDescent="0.25">
      <c r="B26009" s="209"/>
      <c r="C26009" s="564"/>
      <c r="D26009" s="209"/>
      <c r="F26009" s="685"/>
    </row>
    <row r="26010" spans="2:6" s="55" customFormat="1" x14ac:dyDescent="0.25">
      <c r="B26010" s="209"/>
      <c r="C26010" s="564"/>
      <c r="D26010" s="209"/>
      <c r="F26010" s="685"/>
    </row>
    <row r="26011" spans="2:6" s="55" customFormat="1" x14ac:dyDescent="0.25">
      <c r="B26011" s="209"/>
      <c r="C26011" s="564"/>
      <c r="D26011" s="209"/>
      <c r="F26011" s="685"/>
    </row>
    <row r="26012" spans="2:6" s="55" customFormat="1" x14ac:dyDescent="0.25">
      <c r="B26012" s="209"/>
      <c r="C26012" s="564"/>
      <c r="D26012" s="209"/>
      <c r="F26012" s="685"/>
    </row>
    <row r="26013" spans="2:6" s="55" customFormat="1" x14ac:dyDescent="0.25">
      <c r="B26013" s="209"/>
      <c r="C26013" s="564"/>
      <c r="D26013" s="209"/>
      <c r="F26013" s="685"/>
    </row>
    <row r="26014" spans="2:6" s="55" customFormat="1" x14ac:dyDescent="0.25">
      <c r="B26014" s="209"/>
      <c r="C26014" s="564"/>
      <c r="D26014" s="209"/>
      <c r="F26014" s="685"/>
    </row>
    <row r="26015" spans="2:6" s="55" customFormat="1" x14ac:dyDescent="0.25">
      <c r="B26015" s="209"/>
      <c r="C26015" s="564"/>
      <c r="D26015" s="209"/>
      <c r="F26015" s="685"/>
    </row>
    <row r="26016" spans="2:6" s="55" customFormat="1" x14ac:dyDescent="0.25">
      <c r="B26016" s="209"/>
      <c r="C26016" s="564"/>
      <c r="D26016" s="209"/>
      <c r="F26016" s="685"/>
    </row>
    <row r="26017" spans="2:6" s="55" customFormat="1" x14ac:dyDescent="0.25">
      <c r="B26017" s="209"/>
      <c r="C26017" s="564"/>
      <c r="D26017" s="209"/>
      <c r="F26017" s="685"/>
    </row>
    <row r="26018" spans="2:6" s="55" customFormat="1" x14ac:dyDescent="0.25">
      <c r="B26018" s="209"/>
      <c r="C26018" s="564"/>
      <c r="D26018" s="209"/>
      <c r="F26018" s="685"/>
    </row>
    <row r="26019" spans="2:6" s="55" customFormat="1" x14ac:dyDescent="0.25">
      <c r="B26019" s="209"/>
      <c r="C26019" s="564"/>
      <c r="D26019" s="209"/>
      <c r="F26019" s="685"/>
    </row>
    <row r="26020" spans="2:6" s="55" customFormat="1" x14ac:dyDescent="0.25">
      <c r="B26020" s="209"/>
      <c r="C26020" s="564"/>
      <c r="D26020" s="209"/>
      <c r="F26020" s="685"/>
    </row>
    <row r="26021" spans="2:6" s="55" customFormat="1" x14ac:dyDescent="0.25">
      <c r="B26021" s="209"/>
      <c r="C26021" s="564"/>
      <c r="D26021" s="209"/>
      <c r="F26021" s="685"/>
    </row>
    <row r="26022" spans="2:6" s="55" customFormat="1" x14ac:dyDescent="0.25">
      <c r="B26022" s="209"/>
      <c r="C26022" s="564"/>
      <c r="D26022" s="209"/>
      <c r="F26022" s="685"/>
    </row>
    <row r="26023" spans="2:6" s="55" customFormat="1" x14ac:dyDescent="0.25">
      <c r="B26023" s="209"/>
      <c r="C26023" s="564"/>
      <c r="D26023" s="209"/>
      <c r="F26023" s="685"/>
    </row>
    <row r="26024" spans="2:6" s="55" customFormat="1" x14ac:dyDescent="0.25">
      <c r="B26024" s="209"/>
      <c r="C26024" s="564"/>
      <c r="D26024" s="209"/>
      <c r="F26024" s="685"/>
    </row>
    <row r="26025" spans="2:6" s="55" customFormat="1" x14ac:dyDescent="0.25">
      <c r="B26025" s="209"/>
      <c r="C26025" s="564"/>
      <c r="D26025" s="209"/>
      <c r="F26025" s="685"/>
    </row>
    <row r="26026" spans="2:6" s="55" customFormat="1" x14ac:dyDescent="0.25">
      <c r="B26026" s="209"/>
      <c r="C26026" s="564"/>
      <c r="D26026" s="209"/>
      <c r="F26026" s="685"/>
    </row>
    <row r="26027" spans="2:6" s="55" customFormat="1" x14ac:dyDescent="0.25">
      <c r="B26027" s="209"/>
      <c r="C26027" s="564"/>
      <c r="D26027" s="209"/>
      <c r="F26027" s="685"/>
    </row>
    <row r="26028" spans="2:6" s="55" customFormat="1" x14ac:dyDescent="0.25">
      <c r="B26028" s="209"/>
      <c r="C26028" s="564"/>
      <c r="D26028" s="209"/>
      <c r="F26028" s="685"/>
    </row>
    <row r="26029" spans="2:6" s="55" customFormat="1" x14ac:dyDescent="0.25">
      <c r="B26029" s="209"/>
      <c r="C26029" s="564"/>
      <c r="D26029" s="209"/>
      <c r="F26029" s="685"/>
    </row>
    <row r="26030" spans="2:6" s="55" customFormat="1" x14ac:dyDescent="0.25">
      <c r="B26030" s="209"/>
      <c r="C26030" s="564"/>
      <c r="D26030" s="209"/>
      <c r="F26030" s="685"/>
    </row>
    <row r="26031" spans="2:6" s="55" customFormat="1" x14ac:dyDescent="0.25">
      <c r="B26031" s="209"/>
      <c r="C26031" s="564"/>
      <c r="D26031" s="209"/>
      <c r="F26031" s="685"/>
    </row>
    <row r="26032" spans="2:6" s="55" customFormat="1" x14ac:dyDescent="0.25">
      <c r="B26032" s="209"/>
      <c r="C26032" s="564"/>
      <c r="D26032" s="209"/>
      <c r="F26032" s="685"/>
    </row>
    <row r="26033" spans="2:6" s="55" customFormat="1" x14ac:dyDescent="0.25">
      <c r="B26033" s="209"/>
      <c r="C26033" s="564"/>
      <c r="D26033" s="209"/>
      <c r="F26033" s="685"/>
    </row>
    <row r="26034" spans="2:6" s="55" customFormat="1" x14ac:dyDescent="0.25">
      <c r="B26034" s="209"/>
      <c r="C26034" s="564"/>
      <c r="D26034" s="209"/>
      <c r="F26034" s="685"/>
    </row>
    <row r="26035" spans="2:6" s="55" customFormat="1" x14ac:dyDescent="0.25">
      <c r="B26035" s="209"/>
      <c r="C26035" s="564"/>
      <c r="D26035" s="209"/>
      <c r="F26035" s="685"/>
    </row>
    <row r="26036" spans="2:6" s="55" customFormat="1" x14ac:dyDescent="0.25">
      <c r="B26036" s="209"/>
      <c r="C26036" s="564"/>
      <c r="D26036" s="209"/>
      <c r="F26036" s="685"/>
    </row>
    <row r="26037" spans="2:6" s="55" customFormat="1" x14ac:dyDescent="0.25">
      <c r="B26037" s="209"/>
      <c r="C26037" s="564"/>
      <c r="D26037" s="209"/>
      <c r="F26037" s="685"/>
    </row>
    <row r="26038" spans="2:6" s="55" customFormat="1" x14ac:dyDescent="0.25">
      <c r="B26038" s="209"/>
      <c r="C26038" s="564"/>
      <c r="D26038" s="209"/>
      <c r="F26038" s="685"/>
    </row>
    <row r="26039" spans="2:6" s="55" customFormat="1" x14ac:dyDescent="0.25">
      <c r="B26039" s="209"/>
      <c r="C26039" s="564"/>
      <c r="D26039" s="209"/>
      <c r="F26039" s="685"/>
    </row>
    <row r="26040" spans="2:6" s="55" customFormat="1" x14ac:dyDescent="0.25">
      <c r="B26040" s="209"/>
      <c r="C26040" s="564"/>
      <c r="D26040" s="209"/>
      <c r="F26040" s="685"/>
    </row>
    <row r="26041" spans="2:6" s="55" customFormat="1" x14ac:dyDescent="0.25">
      <c r="B26041" s="209"/>
      <c r="C26041" s="564"/>
      <c r="D26041" s="209"/>
      <c r="F26041" s="685"/>
    </row>
    <row r="26042" spans="2:6" s="55" customFormat="1" x14ac:dyDescent="0.25">
      <c r="B26042" s="209"/>
      <c r="C26042" s="564"/>
      <c r="D26042" s="209"/>
      <c r="F26042" s="685"/>
    </row>
    <row r="26043" spans="2:6" s="55" customFormat="1" x14ac:dyDescent="0.25">
      <c r="B26043" s="209"/>
      <c r="C26043" s="564"/>
      <c r="D26043" s="209"/>
      <c r="F26043" s="685"/>
    </row>
    <row r="26044" spans="2:6" s="55" customFormat="1" x14ac:dyDescent="0.25">
      <c r="B26044" s="209"/>
      <c r="C26044" s="564"/>
      <c r="D26044" s="209"/>
      <c r="F26044" s="685"/>
    </row>
    <row r="26045" spans="2:6" s="55" customFormat="1" x14ac:dyDescent="0.25">
      <c r="B26045" s="209"/>
      <c r="C26045" s="564"/>
      <c r="D26045" s="209"/>
      <c r="F26045" s="685"/>
    </row>
    <row r="26046" spans="2:6" s="55" customFormat="1" x14ac:dyDescent="0.25">
      <c r="B26046" s="209"/>
      <c r="C26046" s="564"/>
      <c r="D26046" s="209"/>
      <c r="F26046" s="685"/>
    </row>
    <row r="26047" spans="2:6" s="55" customFormat="1" x14ac:dyDescent="0.25">
      <c r="B26047" s="209"/>
      <c r="C26047" s="564"/>
      <c r="D26047" s="209"/>
      <c r="F26047" s="685"/>
    </row>
    <row r="26048" spans="2:6" s="55" customFormat="1" x14ac:dyDescent="0.25">
      <c r="B26048" s="209"/>
      <c r="C26048" s="564"/>
      <c r="D26048" s="209"/>
      <c r="F26048" s="685"/>
    </row>
    <row r="26049" spans="2:6" s="55" customFormat="1" x14ac:dyDescent="0.25">
      <c r="B26049" s="209"/>
      <c r="C26049" s="564"/>
      <c r="D26049" s="209"/>
      <c r="F26049" s="685"/>
    </row>
    <row r="26050" spans="2:6" s="55" customFormat="1" x14ac:dyDescent="0.25">
      <c r="B26050" s="209"/>
      <c r="C26050" s="564"/>
      <c r="D26050" s="209"/>
      <c r="F26050" s="685"/>
    </row>
    <row r="26051" spans="2:6" s="55" customFormat="1" x14ac:dyDescent="0.25">
      <c r="B26051" s="209"/>
      <c r="C26051" s="564"/>
      <c r="D26051" s="209"/>
      <c r="F26051" s="685"/>
    </row>
    <row r="26052" spans="2:6" s="55" customFormat="1" x14ac:dyDescent="0.25">
      <c r="B26052" s="209"/>
      <c r="C26052" s="564"/>
      <c r="D26052" s="209"/>
      <c r="F26052" s="685"/>
    </row>
    <row r="26053" spans="2:6" s="55" customFormat="1" x14ac:dyDescent="0.25">
      <c r="B26053" s="209"/>
      <c r="C26053" s="564"/>
      <c r="D26053" s="209"/>
      <c r="F26053" s="685"/>
    </row>
    <row r="26054" spans="2:6" s="55" customFormat="1" x14ac:dyDescent="0.25">
      <c r="B26054" s="209"/>
      <c r="C26054" s="564"/>
      <c r="D26054" s="209"/>
      <c r="F26054" s="685"/>
    </row>
    <row r="26055" spans="2:6" s="55" customFormat="1" x14ac:dyDescent="0.25">
      <c r="B26055" s="209"/>
      <c r="C26055" s="564"/>
      <c r="D26055" s="209"/>
      <c r="F26055" s="685"/>
    </row>
    <row r="26056" spans="2:6" s="55" customFormat="1" x14ac:dyDescent="0.25">
      <c r="B26056" s="209"/>
      <c r="C26056" s="564"/>
      <c r="D26056" s="209"/>
      <c r="F26056" s="685"/>
    </row>
    <row r="26057" spans="2:6" s="55" customFormat="1" x14ac:dyDescent="0.25">
      <c r="B26057" s="209"/>
      <c r="C26057" s="564"/>
      <c r="D26057" s="209"/>
      <c r="F26057" s="685"/>
    </row>
    <row r="26058" spans="2:6" s="55" customFormat="1" x14ac:dyDescent="0.25">
      <c r="B26058" s="209"/>
      <c r="C26058" s="564"/>
      <c r="D26058" s="209"/>
      <c r="F26058" s="685"/>
    </row>
    <row r="26059" spans="2:6" s="55" customFormat="1" x14ac:dyDescent="0.25">
      <c r="B26059" s="209"/>
      <c r="C26059" s="564"/>
      <c r="D26059" s="209"/>
      <c r="F26059" s="685"/>
    </row>
    <row r="26060" spans="2:6" s="55" customFormat="1" x14ac:dyDescent="0.25">
      <c r="B26060" s="209"/>
      <c r="C26060" s="564"/>
      <c r="D26060" s="209"/>
      <c r="F26060" s="685"/>
    </row>
    <row r="26061" spans="2:6" s="55" customFormat="1" x14ac:dyDescent="0.25">
      <c r="B26061" s="209"/>
      <c r="C26061" s="564"/>
      <c r="D26061" s="209"/>
      <c r="F26061" s="685"/>
    </row>
    <row r="26062" spans="2:6" s="55" customFormat="1" x14ac:dyDescent="0.25">
      <c r="B26062" s="209"/>
      <c r="C26062" s="564"/>
      <c r="D26062" s="209"/>
      <c r="F26062" s="685"/>
    </row>
    <row r="26063" spans="2:6" s="55" customFormat="1" x14ac:dyDescent="0.25">
      <c r="B26063" s="209"/>
      <c r="C26063" s="564"/>
      <c r="D26063" s="209"/>
      <c r="F26063" s="685"/>
    </row>
    <row r="26064" spans="2:6" s="55" customFormat="1" x14ac:dyDescent="0.25">
      <c r="B26064" s="209"/>
      <c r="C26064" s="564"/>
      <c r="D26064" s="209"/>
      <c r="F26064" s="685"/>
    </row>
    <row r="26065" spans="2:6" s="55" customFormat="1" x14ac:dyDescent="0.25">
      <c r="B26065" s="209"/>
      <c r="C26065" s="564"/>
      <c r="D26065" s="209"/>
      <c r="F26065" s="685"/>
    </row>
    <row r="26066" spans="2:6" s="55" customFormat="1" x14ac:dyDescent="0.25">
      <c r="B26066" s="209"/>
      <c r="C26066" s="564"/>
      <c r="D26066" s="209"/>
      <c r="F26066" s="685"/>
    </row>
    <row r="26067" spans="2:6" s="55" customFormat="1" x14ac:dyDescent="0.25">
      <c r="B26067" s="209"/>
      <c r="C26067" s="564"/>
      <c r="D26067" s="209"/>
      <c r="F26067" s="685"/>
    </row>
    <row r="26068" spans="2:6" s="55" customFormat="1" x14ac:dyDescent="0.25">
      <c r="B26068" s="209"/>
      <c r="C26068" s="564"/>
      <c r="D26068" s="209"/>
      <c r="F26068" s="685"/>
    </row>
    <row r="26069" spans="2:6" s="55" customFormat="1" x14ac:dyDescent="0.25">
      <c r="B26069" s="209"/>
      <c r="C26069" s="564"/>
      <c r="D26069" s="209"/>
      <c r="F26069" s="685"/>
    </row>
    <row r="26070" spans="2:6" s="55" customFormat="1" x14ac:dyDescent="0.25">
      <c r="B26070" s="209"/>
      <c r="C26070" s="564"/>
      <c r="D26070" s="209"/>
      <c r="F26070" s="685"/>
    </row>
    <row r="26071" spans="2:6" s="55" customFormat="1" x14ac:dyDescent="0.25">
      <c r="B26071" s="209"/>
      <c r="C26071" s="564"/>
      <c r="D26071" s="209"/>
      <c r="F26071" s="685"/>
    </row>
    <row r="26072" spans="2:6" s="55" customFormat="1" x14ac:dyDescent="0.25">
      <c r="B26072" s="209"/>
      <c r="C26072" s="564"/>
      <c r="D26072" s="209"/>
      <c r="F26072" s="685"/>
    </row>
    <row r="26073" spans="2:6" s="55" customFormat="1" x14ac:dyDescent="0.25">
      <c r="B26073" s="209"/>
      <c r="C26073" s="564"/>
      <c r="D26073" s="209"/>
      <c r="F26073" s="685"/>
    </row>
    <row r="26074" spans="2:6" s="55" customFormat="1" x14ac:dyDescent="0.25">
      <c r="B26074" s="209"/>
      <c r="C26074" s="564"/>
      <c r="D26074" s="209"/>
      <c r="F26074" s="685"/>
    </row>
    <row r="26075" spans="2:6" s="55" customFormat="1" x14ac:dyDescent="0.25">
      <c r="B26075" s="209"/>
      <c r="C26075" s="564"/>
      <c r="D26075" s="209"/>
      <c r="F26075" s="685"/>
    </row>
    <row r="26076" spans="2:6" s="55" customFormat="1" x14ac:dyDescent="0.25">
      <c r="B26076" s="209"/>
      <c r="C26076" s="564"/>
      <c r="D26076" s="209"/>
      <c r="F26076" s="685"/>
    </row>
    <row r="26077" spans="2:6" s="55" customFormat="1" x14ac:dyDescent="0.25">
      <c r="B26077" s="209"/>
      <c r="C26077" s="564"/>
      <c r="D26077" s="209"/>
      <c r="F26077" s="685"/>
    </row>
    <row r="26078" spans="2:6" s="55" customFormat="1" x14ac:dyDescent="0.25">
      <c r="B26078" s="209"/>
      <c r="C26078" s="564"/>
      <c r="D26078" s="209"/>
      <c r="F26078" s="685"/>
    </row>
    <row r="26079" spans="2:6" s="55" customFormat="1" x14ac:dyDescent="0.25">
      <c r="B26079" s="209"/>
      <c r="C26079" s="564"/>
      <c r="D26079" s="209"/>
      <c r="F26079" s="685"/>
    </row>
    <row r="26080" spans="2:6" s="55" customFormat="1" x14ac:dyDescent="0.25">
      <c r="B26080" s="209"/>
      <c r="C26080" s="564"/>
      <c r="D26080" s="209"/>
      <c r="F26080" s="685"/>
    </row>
    <row r="26081" spans="2:6" s="55" customFormat="1" x14ac:dyDescent="0.25">
      <c r="B26081" s="209"/>
      <c r="C26081" s="564"/>
      <c r="D26081" s="209"/>
      <c r="F26081" s="685"/>
    </row>
    <row r="26082" spans="2:6" s="55" customFormat="1" x14ac:dyDescent="0.25">
      <c r="B26082" s="209"/>
      <c r="C26082" s="564"/>
      <c r="D26082" s="209"/>
      <c r="F26082" s="685"/>
    </row>
    <row r="26083" spans="2:6" s="55" customFormat="1" x14ac:dyDescent="0.25">
      <c r="B26083" s="209"/>
      <c r="C26083" s="564"/>
      <c r="D26083" s="209"/>
      <c r="F26083" s="685"/>
    </row>
    <row r="26084" spans="2:6" s="55" customFormat="1" x14ac:dyDescent="0.25">
      <c r="B26084" s="209"/>
      <c r="C26084" s="564"/>
      <c r="D26084" s="209"/>
      <c r="F26084" s="685"/>
    </row>
    <row r="26085" spans="2:6" s="55" customFormat="1" x14ac:dyDescent="0.25">
      <c r="B26085" s="209"/>
      <c r="C26085" s="564"/>
      <c r="D26085" s="209"/>
      <c r="F26085" s="685"/>
    </row>
    <row r="26086" spans="2:6" s="55" customFormat="1" x14ac:dyDescent="0.25">
      <c r="B26086" s="209"/>
      <c r="C26086" s="564"/>
      <c r="D26086" s="209"/>
      <c r="F26086" s="685"/>
    </row>
    <row r="26087" spans="2:6" s="55" customFormat="1" x14ac:dyDescent="0.25">
      <c r="B26087" s="209"/>
      <c r="C26087" s="564"/>
      <c r="D26087" s="209"/>
      <c r="F26087" s="685"/>
    </row>
    <row r="26088" spans="2:6" s="55" customFormat="1" x14ac:dyDescent="0.25">
      <c r="B26088" s="209"/>
      <c r="C26088" s="564"/>
      <c r="D26088" s="209"/>
      <c r="F26088" s="685"/>
    </row>
    <row r="26089" spans="2:6" s="55" customFormat="1" x14ac:dyDescent="0.25">
      <c r="B26089" s="209"/>
      <c r="C26089" s="564"/>
      <c r="D26089" s="209"/>
      <c r="F26089" s="685"/>
    </row>
    <row r="26090" spans="2:6" s="55" customFormat="1" x14ac:dyDescent="0.25">
      <c r="B26090" s="209"/>
      <c r="C26090" s="564"/>
      <c r="D26090" s="209"/>
      <c r="F26090" s="685"/>
    </row>
    <row r="26091" spans="2:6" s="55" customFormat="1" x14ac:dyDescent="0.25">
      <c r="B26091" s="209"/>
      <c r="C26091" s="564"/>
      <c r="D26091" s="209"/>
      <c r="F26091" s="685"/>
    </row>
    <row r="26092" spans="2:6" s="55" customFormat="1" x14ac:dyDescent="0.25">
      <c r="B26092" s="209"/>
      <c r="C26092" s="564"/>
      <c r="D26092" s="209"/>
      <c r="F26092" s="685"/>
    </row>
    <row r="26093" spans="2:6" s="55" customFormat="1" x14ac:dyDescent="0.25">
      <c r="B26093" s="209"/>
      <c r="C26093" s="564"/>
      <c r="D26093" s="209"/>
      <c r="F26093" s="685"/>
    </row>
    <row r="26094" spans="2:6" s="55" customFormat="1" x14ac:dyDescent="0.25">
      <c r="B26094" s="209"/>
      <c r="C26094" s="564"/>
      <c r="D26094" s="209"/>
      <c r="F26094" s="685"/>
    </row>
    <row r="26095" spans="2:6" s="55" customFormat="1" x14ac:dyDescent="0.25">
      <c r="B26095" s="209"/>
      <c r="C26095" s="564"/>
      <c r="D26095" s="209"/>
      <c r="F26095" s="685"/>
    </row>
    <row r="26096" spans="2:6" s="55" customFormat="1" x14ac:dyDescent="0.25">
      <c r="B26096" s="209"/>
      <c r="C26096" s="564"/>
      <c r="D26096" s="209"/>
      <c r="F26096" s="685"/>
    </row>
    <row r="26097" spans="2:6" s="55" customFormat="1" x14ac:dyDescent="0.25">
      <c r="B26097" s="209"/>
      <c r="C26097" s="564"/>
      <c r="D26097" s="209"/>
      <c r="F26097" s="685"/>
    </row>
    <row r="26098" spans="2:6" s="55" customFormat="1" x14ac:dyDescent="0.25">
      <c r="B26098" s="209"/>
      <c r="C26098" s="564"/>
      <c r="D26098" s="209"/>
      <c r="F26098" s="685"/>
    </row>
    <row r="26099" spans="2:6" s="55" customFormat="1" x14ac:dyDescent="0.25">
      <c r="B26099" s="209"/>
      <c r="C26099" s="564"/>
      <c r="D26099" s="209"/>
      <c r="F26099" s="685"/>
    </row>
    <row r="26100" spans="2:6" s="55" customFormat="1" x14ac:dyDescent="0.25">
      <c r="B26100" s="209"/>
      <c r="C26100" s="564"/>
      <c r="D26100" s="209"/>
      <c r="F26100" s="685"/>
    </row>
    <row r="26101" spans="2:6" s="55" customFormat="1" x14ac:dyDescent="0.25">
      <c r="B26101" s="209"/>
      <c r="C26101" s="564"/>
      <c r="D26101" s="209"/>
      <c r="F26101" s="685"/>
    </row>
    <row r="26102" spans="2:6" s="55" customFormat="1" x14ac:dyDescent="0.25">
      <c r="B26102" s="209"/>
      <c r="C26102" s="564"/>
      <c r="D26102" s="209"/>
      <c r="F26102" s="685"/>
    </row>
    <row r="26103" spans="2:6" s="55" customFormat="1" x14ac:dyDescent="0.25">
      <c r="B26103" s="209"/>
      <c r="C26103" s="564"/>
      <c r="D26103" s="209"/>
      <c r="F26103" s="685"/>
    </row>
    <row r="26104" spans="2:6" s="55" customFormat="1" x14ac:dyDescent="0.25">
      <c r="B26104" s="209"/>
      <c r="C26104" s="564"/>
      <c r="D26104" s="209"/>
      <c r="F26104" s="685"/>
    </row>
    <row r="26105" spans="2:6" s="55" customFormat="1" x14ac:dyDescent="0.25">
      <c r="B26105" s="209"/>
      <c r="C26105" s="564"/>
      <c r="D26105" s="209"/>
      <c r="F26105" s="685"/>
    </row>
    <row r="26106" spans="2:6" s="55" customFormat="1" x14ac:dyDescent="0.25">
      <c r="B26106" s="209"/>
      <c r="C26106" s="564"/>
      <c r="D26106" s="209"/>
      <c r="F26106" s="685"/>
    </row>
    <row r="26107" spans="2:6" s="55" customFormat="1" x14ac:dyDescent="0.25">
      <c r="B26107" s="209"/>
      <c r="C26107" s="564"/>
      <c r="D26107" s="209"/>
      <c r="F26107" s="685"/>
    </row>
    <row r="26108" spans="2:6" s="55" customFormat="1" x14ac:dyDescent="0.25">
      <c r="B26108" s="209"/>
      <c r="C26108" s="564"/>
      <c r="D26108" s="209"/>
      <c r="F26108" s="685"/>
    </row>
    <row r="26109" spans="2:6" s="55" customFormat="1" x14ac:dyDescent="0.25">
      <c r="B26109" s="209"/>
      <c r="C26109" s="564"/>
      <c r="D26109" s="209"/>
      <c r="F26109" s="685"/>
    </row>
    <row r="26110" spans="2:6" s="55" customFormat="1" x14ac:dyDescent="0.25">
      <c r="B26110" s="209"/>
      <c r="C26110" s="564"/>
      <c r="D26110" s="209"/>
      <c r="F26110" s="685"/>
    </row>
    <row r="26111" spans="2:6" s="55" customFormat="1" x14ac:dyDescent="0.25">
      <c r="B26111" s="209"/>
      <c r="C26111" s="564"/>
      <c r="D26111" s="209"/>
      <c r="F26111" s="685"/>
    </row>
    <row r="26112" spans="2:6" s="55" customFormat="1" x14ac:dyDescent="0.25">
      <c r="B26112" s="209"/>
      <c r="C26112" s="564"/>
      <c r="D26112" s="209"/>
      <c r="F26112" s="685"/>
    </row>
    <row r="26113" spans="2:6" s="55" customFormat="1" x14ac:dyDescent="0.25">
      <c r="B26113" s="209"/>
      <c r="C26113" s="564"/>
      <c r="D26113" s="209"/>
      <c r="F26113" s="685"/>
    </row>
    <row r="26114" spans="2:6" s="55" customFormat="1" x14ac:dyDescent="0.25">
      <c r="B26114" s="209"/>
      <c r="C26114" s="564"/>
      <c r="D26114" s="209"/>
      <c r="F26114" s="685"/>
    </row>
    <row r="26115" spans="2:6" s="55" customFormat="1" x14ac:dyDescent="0.25">
      <c r="B26115" s="209"/>
      <c r="C26115" s="564"/>
      <c r="D26115" s="209"/>
      <c r="F26115" s="685"/>
    </row>
    <row r="26116" spans="2:6" s="55" customFormat="1" x14ac:dyDescent="0.25">
      <c r="B26116" s="209"/>
      <c r="C26116" s="564"/>
      <c r="D26116" s="209"/>
      <c r="F26116" s="685"/>
    </row>
    <row r="26117" spans="2:6" s="55" customFormat="1" x14ac:dyDescent="0.25">
      <c r="B26117" s="209"/>
      <c r="C26117" s="564"/>
      <c r="D26117" s="209"/>
      <c r="F26117" s="685"/>
    </row>
    <row r="26118" spans="2:6" s="55" customFormat="1" x14ac:dyDescent="0.25">
      <c r="B26118" s="209"/>
      <c r="C26118" s="564"/>
      <c r="D26118" s="209"/>
      <c r="F26118" s="685"/>
    </row>
    <row r="26119" spans="2:6" s="55" customFormat="1" x14ac:dyDescent="0.25">
      <c r="B26119" s="209"/>
      <c r="C26119" s="564"/>
      <c r="D26119" s="209"/>
      <c r="F26119" s="685"/>
    </row>
    <row r="26120" spans="2:6" s="55" customFormat="1" x14ac:dyDescent="0.25">
      <c r="B26120" s="209"/>
      <c r="C26120" s="564"/>
      <c r="D26120" s="209"/>
      <c r="F26120" s="685"/>
    </row>
    <row r="26121" spans="2:6" s="55" customFormat="1" x14ac:dyDescent="0.25">
      <c r="B26121" s="209"/>
      <c r="C26121" s="564"/>
      <c r="D26121" s="209"/>
      <c r="F26121" s="685"/>
    </row>
    <row r="26122" spans="2:6" s="55" customFormat="1" x14ac:dyDescent="0.25">
      <c r="B26122" s="209"/>
      <c r="C26122" s="564"/>
      <c r="D26122" s="209"/>
      <c r="F26122" s="685"/>
    </row>
    <row r="26123" spans="2:6" s="55" customFormat="1" x14ac:dyDescent="0.25">
      <c r="B26123" s="209"/>
      <c r="C26123" s="564"/>
      <c r="D26123" s="209"/>
      <c r="F26123" s="685"/>
    </row>
    <row r="26124" spans="2:6" s="55" customFormat="1" x14ac:dyDescent="0.25">
      <c r="B26124" s="209"/>
      <c r="C26124" s="564"/>
      <c r="D26124" s="209"/>
      <c r="F26124" s="685"/>
    </row>
    <row r="26125" spans="2:6" s="55" customFormat="1" x14ac:dyDescent="0.25">
      <c r="B26125" s="209"/>
      <c r="C26125" s="564"/>
      <c r="D26125" s="209"/>
      <c r="F26125" s="685"/>
    </row>
    <row r="26126" spans="2:6" s="55" customFormat="1" x14ac:dyDescent="0.25">
      <c r="B26126" s="209"/>
      <c r="C26126" s="564"/>
      <c r="D26126" s="209"/>
      <c r="F26126" s="685"/>
    </row>
    <row r="26127" spans="2:6" s="55" customFormat="1" x14ac:dyDescent="0.25">
      <c r="B26127" s="209"/>
      <c r="C26127" s="564"/>
      <c r="D26127" s="209"/>
      <c r="F26127" s="685"/>
    </row>
    <row r="26128" spans="2:6" s="55" customFormat="1" x14ac:dyDescent="0.25">
      <c r="B26128" s="209"/>
      <c r="C26128" s="564"/>
      <c r="D26128" s="209"/>
      <c r="F26128" s="685"/>
    </row>
    <row r="26129" spans="2:6" s="55" customFormat="1" x14ac:dyDescent="0.25">
      <c r="B26129" s="209"/>
      <c r="C26129" s="564"/>
      <c r="D26129" s="209"/>
      <c r="F26129" s="685"/>
    </row>
    <row r="26130" spans="2:6" s="55" customFormat="1" x14ac:dyDescent="0.25">
      <c r="B26130" s="209"/>
      <c r="C26130" s="564"/>
      <c r="D26130" s="209"/>
      <c r="F26130" s="685"/>
    </row>
    <row r="26131" spans="2:6" s="55" customFormat="1" x14ac:dyDescent="0.25">
      <c r="B26131" s="209"/>
      <c r="C26131" s="564"/>
      <c r="D26131" s="209"/>
      <c r="F26131" s="685"/>
    </row>
    <row r="26132" spans="2:6" s="55" customFormat="1" x14ac:dyDescent="0.25">
      <c r="B26132" s="209"/>
      <c r="C26132" s="564"/>
      <c r="D26132" s="209"/>
      <c r="F26132" s="685"/>
    </row>
    <row r="26133" spans="2:6" s="55" customFormat="1" x14ac:dyDescent="0.25">
      <c r="B26133" s="209"/>
      <c r="C26133" s="564"/>
      <c r="D26133" s="209"/>
      <c r="F26133" s="685"/>
    </row>
    <row r="26134" spans="2:6" s="55" customFormat="1" x14ac:dyDescent="0.25">
      <c r="B26134" s="209"/>
      <c r="C26134" s="564"/>
      <c r="D26134" s="209"/>
      <c r="F26134" s="685"/>
    </row>
    <row r="26135" spans="2:6" s="55" customFormat="1" x14ac:dyDescent="0.25">
      <c r="B26135" s="209"/>
      <c r="C26135" s="564"/>
      <c r="D26135" s="209"/>
      <c r="F26135" s="685"/>
    </row>
    <row r="26136" spans="2:6" s="55" customFormat="1" x14ac:dyDescent="0.25">
      <c r="B26136" s="209"/>
      <c r="C26136" s="564"/>
      <c r="D26136" s="209"/>
      <c r="F26136" s="685"/>
    </row>
    <row r="26137" spans="2:6" s="55" customFormat="1" x14ac:dyDescent="0.25">
      <c r="B26137" s="209"/>
      <c r="C26137" s="564"/>
      <c r="D26137" s="209"/>
      <c r="F26137" s="685"/>
    </row>
    <row r="26138" spans="2:6" s="55" customFormat="1" x14ac:dyDescent="0.25">
      <c r="B26138" s="209"/>
      <c r="C26138" s="564"/>
      <c r="D26138" s="209"/>
      <c r="F26138" s="685"/>
    </row>
    <row r="26139" spans="2:6" s="55" customFormat="1" x14ac:dyDescent="0.25">
      <c r="B26139" s="209"/>
      <c r="C26139" s="564"/>
      <c r="D26139" s="209"/>
      <c r="F26139" s="685"/>
    </row>
    <row r="26140" spans="2:6" s="55" customFormat="1" x14ac:dyDescent="0.25">
      <c r="B26140" s="209"/>
      <c r="C26140" s="564"/>
      <c r="D26140" s="209"/>
      <c r="F26140" s="685"/>
    </row>
    <row r="26141" spans="2:6" s="55" customFormat="1" x14ac:dyDescent="0.25">
      <c r="B26141" s="209"/>
      <c r="C26141" s="564"/>
      <c r="D26141" s="209"/>
      <c r="F26141" s="685"/>
    </row>
    <row r="26142" spans="2:6" s="55" customFormat="1" x14ac:dyDescent="0.25">
      <c r="B26142" s="209"/>
      <c r="C26142" s="564"/>
      <c r="D26142" s="209"/>
      <c r="F26142" s="685"/>
    </row>
    <row r="26143" spans="2:6" s="55" customFormat="1" x14ac:dyDescent="0.25">
      <c r="B26143" s="209"/>
      <c r="C26143" s="564"/>
      <c r="D26143" s="209"/>
      <c r="F26143" s="685"/>
    </row>
    <row r="26144" spans="2:6" s="55" customFormat="1" x14ac:dyDescent="0.25">
      <c r="B26144" s="209"/>
      <c r="C26144" s="564"/>
      <c r="D26144" s="209"/>
      <c r="F26144" s="685"/>
    </row>
    <row r="26145" spans="2:6" s="55" customFormat="1" x14ac:dyDescent="0.25">
      <c r="B26145" s="209"/>
      <c r="C26145" s="564"/>
      <c r="D26145" s="209"/>
      <c r="F26145" s="685"/>
    </row>
    <row r="26146" spans="2:6" s="55" customFormat="1" x14ac:dyDescent="0.25">
      <c r="B26146" s="209"/>
      <c r="C26146" s="564"/>
      <c r="D26146" s="209"/>
      <c r="F26146" s="685"/>
    </row>
    <row r="26147" spans="2:6" s="55" customFormat="1" x14ac:dyDescent="0.25">
      <c r="B26147" s="209"/>
      <c r="C26147" s="564"/>
      <c r="D26147" s="209"/>
      <c r="F26147" s="685"/>
    </row>
    <row r="26148" spans="2:6" s="55" customFormat="1" x14ac:dyDescent="0.25">
      <c r="B26148" s="209"/>
      <c r="C26148" s="564"/>
      <c r="D26148" s="209"/>
      <c r="F26148" s="685"/>
    </row>
    <row r="26149" spans="2:6" s="55" customFormat="1" x14ac:dyDescent="0.25">
      <c r="B26149" s="209"/>
      <c r="C26149" s="564"/>
      <c r="D26149" s="209"/>
      <c r="F26149" s="685"/>
    </row>
    <row r="26150" spans="2:6" s="55" customFormat="1" x14ac:dyDescent="0.25">
      <c r="B26150" s="209"/>
      <c r="C26150" s="564"/>
      <c r="D26150" s="209"/>
      <c r="F26150" s="685"/>
    </row>
    <row r="26151" spans="2:6" s="55" customFormat="1" x14ac:dyDescent="0.25">
      <c r="B26151" s="209"/>
      <c r="C26151" s="564"/>
      <c r="D26151" s="209"/>
      <c r="F26151" s="685"/>
    </row>
    <row r="26152" spans="2:6" s="55" customFormat="1" x14ac:dyDescent="0.25">
      <c r="B26152" s="209"/>
      <c r="C26152" s="564"/>
      <c r="D26152" s="209"/>
      <c r="F26152" s="685"/>
    </row>
    <row r="26153" spans="2:6" s="55" customFormat="1" x14ac:dyDescent="0.25">
      <c r="B26153" s="209"/>
      <c r="C26153" s="564"/>
      <c r="D26153" s="209"/>
      <c r="F26153" s="685"/>
    </row>
    <row r="26154" spans="2:6" s="55" customFormat="1" x14ac:dyDescent="0.25">
      <c r="B26154" s="209"/>
      <c r="C26154" s="564"/>
      <c r="D26154" s="209"/>
      <c r="F26154" s="685"/>
    </row>
    <row r="26155" spans="2:6" s="55" customFormat="1" x14ac:dyDescent="0.25">
      <c r="B26155" s="209"/>
      <c r="C26155" s="564"/>
      <c r="D26155" s="209"/>
      <c r="F26155" s="685"/>
    </row>
    <row r="26156" spans="2:6" s="55" customFormat="1" x14ac:dyDescent="0.25">
      <c r="B26156" s="209"/>
      <c r="C26156" s="564"/>
      <c r="D26156" s="209"/>
      <c r="F26156" s="685"/>
    </row>
    <row r="26157" spans="2:6" s="55" customFormat="1" x14ac:dyDescent="0.25">
      <c r="B26157" s="209"/>
      <c r="C26157" s="564"/>
      <c r="D26157" s="209"/>
      <c r="F26157" s="685"/>
    </row>
    <row r="26158" spans="2:6" s="55" customFormat="1" x14ac:dyDescent="0.25">
      <c r="B26158" s="209"/>
      <c r="C26158" s="564"/>
      <c r="D26158" s="209"/>
      <c r="F26158" s="685"/>
    </row>
    <row r="26159" spans="2:6" s="55" customFormat="1" x14ac:dyDescent="0.25">
      <c r="B26159" s="209"/>
      <c r="C26159" s="564"/>
      <c r="D26159" s="209"/>
      <c r="F26159" s="685"/>
    </row>
    <row r="26160" spans="2:6" s="55" customFormat="1" x14ac:dyDescent="0.25">
      <c r="B26160" s="209"/>
      <c r="C26160" s="564"/>
      <c r="D26160" s="209"/>
      <c r="F26160" s="685"/>
    </row>
    <row r="26161" spans="2:6" s="55" customFormat="1" x14ac:dyDescent="0.25">
      <c r="B26161" s="209"/>
      <c r="C26161" s="564"/>
      <c r="D26161" s="209"/>
      <c r="F26161" s="685"/>
    </row>
    <row r="26162" spans="2:6" s="55" customFormat="1" x14ac:dyDescent="0.25">
      <c r="B26162" s="209"/>
      <c r="C26162" s="564"/>
      <c r="D26162" s="209"/>
      <c r="F26162" s="685"/>
    </row>
    <row r="26163" spans="2:6" s="55" customFormat="1" x14ac:dyDescent="0.25">
      <c r="B26163" s="209"/>
      <c r="C26163" s="564"/>
      <c r="D26163" s="209"/>
      <c r="F26163" s="685"/>
    </row>
    <row r="26164" spans="2:6" s="55" customFormat="1" x14ac:dyDescent="0.25">
      <c r="B26164" s="209"/>
      <c r="C26164" s="564"/>
      <c r="D26164" s="209"/>
      <c r="F26164" s="685"/>
    </row>
    <row r="26165" spans="2:6" s="55" customFormat="1" x14ac:dyDescent="0.25">
      <c r="B26165" s="209"/>
      <c r="C26165" s="564"/>
      <c r="D26165" s="209"/>
      <c r="F26165" s="685"/>
    </row>
    <row r="26166" spans="2:6" s="55" customFormat="1" x14ac:dyDescent="0.25">
      <c r="B26166" s="209"/>
      <c r="C26166" s="564"/>
      <c r="D26166" s="209"/>
      <c r="F26166" s="685"/>
    </row>
    <row r="26167" spans="2:6" s="55" customFormat="1" x14ac:dyDescent="0.25">
      <c r="B26167" s="209"/>
      <c r="C26167" s="564"/>
      <c r="D26167" s="209"/>
      <c r="F26167" s="685"/>
    </row>
    <row r="26168" spans="2:6" s="55" customFormat="1" x14ac:dyDescent="0.25">
      <c r="B26168" s="209"/>
      <c r="C26168" s="564"/>
      <c r="D26168" s="209"/>
      <c r="F26168" s="685"/>
    </row>
    <row r="26169" spans="2:6" s="55" customFormat="1" x14ac:dyDescent="0.25">
      <c r="B26169" s="209"/>
      <c r="C26169" s="564"/>
      <c r="D26169" s="209"/>
      <c r="F26169" s="685"/>
    </row>
    <row r="26170" spans="2:6" s="55" customFormat="1" x14ac:dyDescent="0.25">
      <c r="B26170" s="209"/>
      <c r="C26170" s="564"/>
      <c r="D26170" s="209"/>
      <c r="F26170" s="685"/>
    </row>
    <row r="26171" spans="2:6" s="55" customFormat="1" x14ac:dyDescent="0.25">
      <c r="B26171" s="209"/>
      <c r="C26171" s="564"/>
      <c r="D26171" s="209"/>
      <c r="F26171" s="685"/>
    </row>
    <row r="26172" spans="2:6" s="55" customFormat="1" x14ac:dyDescent="0.25">
      <c r="B26172" s="209"/>
      <c r="C26172" s="564"/>
      <c r="D26172" s="209"/>
      <c r="F26172" s="685"/>
    </row>
    <row r="26173" spans="2:6" s="55" customFormat="1" x14ac:dyDescent="0.25">
      <c r="B26173" s="209"/>
      <c r="C26173" s="564"/>
      <c r="D26173" s="209"/>
      <c r="F26173" s="685"/>
    </row>
    <row r="26174" spans="2:6" s="55" customFormat="1" x14ac:dyDescent="0.25">
      <c r="B26174" s="209"/>
      <c r="C26174" s="564"/>
      <c r="D26174" s="209"/>
      <c r="F26174" s="685"/>
    </row>
    <row r="26175" spans="2:6" s="55" customFormat="1" x14ac:dyDescent="0.25">
      <c r="B26175" s="209"/>
      <c r="C26175" s="564"/>
      <c r="D26175" s="209"/>
      <c r="F26175" s="685"/>
    </row>
    <row r="26176" spans="2:6" s="55" customFormat="1" x14ac:dyDescent="0.25">
      <c r="B26176" s="209"/>
      <c r="C26176" s="564"/>
      <c r="D26176" s="209"/>
      <c r="F26176" s="685"/>
    </row>
    <row r="26177" spans="2:6" s="55" customFormat="1" x14ac:dyDescent="0.25">
      <c r="B26177" s="209"/>
      <c r="C26177" s="564"/>
      <c r="D26177" s="209"/>
      <c r="F26177" s="685"/>
    </row>
    <row r="26178" spans="2:6" s="55" customFormat="1" x14ac:dyDescent="0.25">
      <c r="B26178" s="209"/>
      <c r="C26178" s="564"/>
      <c r="D26178" s="209"/>
      <c r="F26178" s="685"/>
    </row>
    <row r="26179" spans="2:6" s="55" customFormat="1" x14ac:dyDescent="0.25">
      <c r="B26179" s="209"/>
      <c r="C26179" s="564"/>
      <c r="D26179" s="209"/>
      <c r="F26179" s="685"/>
    </row>
    <row r="26180" spans="2:6" s="55" customFormat="1" x14ac:dyDescent="0.25">
      <c r="B26180" s="209"/>
      <c r="C26180" s="564"/>
      <c r="D26180" s="209"/>
      <c r="F26180" s="685"/>
    </row>
    <row r="26181" spans="2:6" s="55" customFormat="1" x14ac:dyDescent="0.25">
      <c r="B26181" s="209"/>
      <c r="C26181" s="564"/>
      <c r="D26181" s="209"/>
      <c r="F26181" s="685"/>
    </row>
    <row r="26182" spans="2:6" s="55" customFormat="1" x14ac:dyDescent="0.25">
      <c r="B26182" s="209"/>
      <c r="C26182" s="564"/>
      <c r="D26182" s="209"/>
      <c r="F26182" s="685"/>
    </row>
    <row r="26183" spans="2:6" s="55" customFormat="1" x14ac:dyDescent="0.25">
      <c r="B26183" s="209"/>
      <c r="C26183" s="564"/>
      <c r="D26183" s="209"/>
      <c r="F26183" s="685"/>
    </row>
    <row r="26184" spans="2:6" s="55" customFormat="1" x14ac:dyDescent="0.25">
      <c r="B26184" s="209"/>
      <c r="C26184" s="564"/>
      <c r="D26184" s="209"/>
      <c r="F26184" s="685"/>
    </row>
    <row r="26185" spans="2:6" s="55" customFormat="1" x14ac:dyDescent="0.25">
      <c r="B26185" s="209"/>
      <c r="C26185" s="564"/>
      <c r="D26185" s="209"/>
      <c r="F26185" s="685"/>
    </row>
    <row r="26186" spans="2:6" s="55" customFormat="1" x14ac:dyDescent="0.25">
      <c r="B26186" s="209"/>
      <c r="C26186" s="564"/>
      <c r="D26186" s="209"/>
      <c r="F26186" s="685"/>
    </row>
    <row r="26187" spans="2:6" s="55" customFormat="1" x14ac:dyDescent="0.25">
      <c r="B26187" s="209"/>
      <c r="C26187" s="564"/>
      <c r="D26187" s="209"/>
      <c r="F26187" s="685"/>
    </row>
    <row r="26188" spans="2:6" s="55" customFormat="1" x14ac:dyDescent="0.25">
      <c r="B26188" s="209"/>
      <c r="C26188" s="564"/>
      <c r="D26188" s="209"/>
      <c r="F26188" s="685"/>
    </row>
    <row r="26189" spans="2:6" s="55" customFormat="1" x14ac:dyDescent="0.25">
      <c r="B26189" s="209"/>
      <c r="C26189" s="564"/>
      <c r="D26189" s="209"/>
      <c r="F26189" s="685"/>
    </row>
    <row r="26190" spans="2:6" s="55" customFormat="1" x14ac:dyDescent="0.25">
      <c r="B26190" s="209"/>
      <c r="C26190" s="564"/>
      <c r="D26190" s="209"/>
      <c r="F26190" s="685"/>
    </row>
    <row r="26191" spans="2:6" s="55" customFormat="1" x14ac:dyDescent="0.25">
      <c r="B26191" s="209"/>
      <c r="C26191" s="564"/>
      <c r="D26191" s="209"/>
      <c r="F26191" s="685"/>
    </row>
    <row r="26192" spans="2:6" s="55" customFormat="1" x14ac:dyDescent="0.25">
      <c r="B26192" s="209"/>
      <c r="C26192" s="564"/>
      <c r="D26192" s="209"/>
      <c r="F26192" s="685"/>
    </row>
    <row r="26193" spans="2:6" s="55" customFormat="1" x14ac:dyDescent="0.25">
      <c r="B26193" s="209"/>
      <c r="C26193" s="564"/>
      <c r="D26193" s="209"/>
      <c r="F26193" s="685"/>
    </row>
    <row r="26194" spans="2:6" s="55" customFormat="1" x14ac:dyDescent="0.25">
      <c r="B26194" s="209"/>
      <c r="C26194" s="564"/>
      <c r="D26194" s="209"/>
      <c r="F26194" s="685"/>
    </row>
    <row r="26195" spans="2:6" s="55" customFormat="1" x14ac:dyDescent="0.25">
      <c r="B26195" s="209"/>
      <c r="C26195" s="564"/>
      <c r="D26195" s="209"/>
      <c r="F26195" s="685"/>
    </row>
    <row r="26196" spans="2:6" s="55" customFormat="1" x14ac:dyDescent="0.25">
      <c r="B26196" s="209"/>
      <c r="C26196" s="564"/>
      <c r="D26196" s="209"/>
      <c r="F26196" s="685"/>
    </row>
    <row r="26197" spans="2:6" s="55" customFormat="1" x14ac:dyDescent="0.25">
      <c r="B26197" s="209"/>
      <c r="C26197" s="564"/>
      <c r="D26197" s="209"/>
      <c r="F26197" s="685"/>
    </row>
    <row r="26198" spans="2:6" s="55" customFormat="1" x14ac:dyDescent="0.25">
      <c r="B26198" s="209"/>
      <c r="C26198" s="564"/>
      <c r="D26198" s="209"/>
      <c r="F26198" s="685"/>
    </row>
    <row r="26199" spans="2:6" s="55" customFormat="1" x14ac:dyDescent="0.25">
      <c r="B26199" s="209"/>
      <c r="C26199" s="564"/>
      <c r="D26199" s="209"/>
      <c r="F26199" s="685"/>
    </row>
    <row r="26200" spans="2:6" s="55" customFormat="1" x14ac:dyDescent="0.25">
      <c r="B26200" s="209"/>
      <c r="C26200" s="564"/>
      <c r="D26200" s="209"/>
      <c r="F26200" s="685"/>
    </row>
    <row r="26201" spans="2:6" s="55" customFormat="1" x14ac:dyDescent="0.25">
      <c r="B26201" s="209"/>
      <c r="C26201" s="564"/>
      <c r="D26201" s="209"/>
      <c r="F26201" s="685"/>
    </row>
    <row r="26202" spans="2:6" s="55" customFormat="1" x14ac:dyDescent="0.25">
      <c r="B26202" s="209"/>
      <c r="C26202" s="564"/>
      <c r="D26202" s="209"/>
      <c r="F26202" s="685"/>
    </row>
    <row r="26203" spans="2:6" s="55" customFormat="1" x14ac:dyDescent="0.25">
      <c r="B26203" s="209"/>
      <c r="C26203" s="564"/>
      <c r="D26203" s="209"/>
      <c r="F26203" s="685"/>
    </row>
    <row r="26204" spans="2:6" s="55" customFormat="1" x14ac:dyDescent="0.25">
      <c r="B26204" s="209"/>
      <c r="C26204" s="564"/>
      <c r="D26204" s="209"/>
      <c r="F26204" s="685"/>
    </row>
    <row r="26205" spans="2:6" s="55" customFormat="1" x14ac:dyDescent="0.25">
      <c r="B26205" s="209"/>
      <c r="C26205" s="564"/>
      <c r="D26205" s="209"/>
      <c r="F26205" s="685"/>
    </row>
    <row r="26206" spans="2:6" s="55" customFormat="1" x14ac:dyDescent="0.25">
      <c r="B26206" s="209"/>
      <c r="C26206" s="564"/>
      <c r="D26206" s="209"/>
      <c r="F26206" s="685"/>
    </row>
    <row r="26207" spans="2:6" s="55" customFormat="1" x14ac:dyDescent="0.25">
      <c r="B26207" s="209"/>
      <c r="C26207" s="564"/>
      <c r="D26207" s="209"/>
      <c r="F26207" s="685"/>
    </row>
    <row r="26208" spans="2:6" s="55" customFormat="1" x14ac:dyDescent="0.25">
      <c r="B26208" s="209"/>
      <c r="C26208" s="564"/>
      <c r="D26208" s="209"/>
      <c r="F26208" s="685"/>
    </row>
    <row r="26209" spans="2:6" s="55" customFormat="1" x14ac:dyDescent="0.25">
      <c r="B26209" s="209"/>
      <c r="C26209" s="564"/>
      <c r="D26209" s="209"/>
      <c r="F26209" s="685"/>
    </row>
    <row r="26210" spans="2:6" s="55" customFormat="1" x14ac:dyDescent="0.25">
      <c r="B26210" s="209"/>
      <c r="C26210" s="564"/>
      <c r="D26210" s="209"/>
      <c r="F26210" s="685"/>
    </row>
    <row r="26211" spans="2:6" s="55" customFormat="1" x14ac:dyDescent="0.25">
      <c r="B26211" s="209"/>
      <c r="C26211" s="564"/>
      <c r="D26211" s="209"/>
      <c r="F26211" s="685"/>
    </row>
    <row r="26212" spans="2:6" s="55" customFormat="1" x14ac:dyDescent="0.25">
      <c r="B26212" s="209"/>
      <c r="C26212" s="564"/>
      <c r="D26212" s="209"/>
      <c r="F26212" s="685"/>
    </row>
    <row r="26213" spans="2:6" s="55" customFormat="1" x14ac:dyDescent="0.25">
      <c r="B26213" s="209"/>
      <c r="C26213" s="564"/>
      <c r="D26213" s="209"/>
      <c r="F26213" s="685"/>
    </row>
    <row r="26214" spans="2:6" s="55" customFormat="1" x14ac:dyDescent="0.25">
      <c r="B26214" s="209"/>
      <c r="C26214" s="564"/>
      <c r="D26214" s="209"/>
      <c r="F26214" s="685"/>
    </row>
    <row r="26215" spans="2:6" s="55" customFormat="1" x14ac:dyDescent="0.25">
      <c r="B26215" s="209"/>
      <c r="C26215" s="564"/>
      <c r="D26215" s="209"/>
      <c r="F26215" s="685"/>
    </row>
    <row r="26216" spans="2:6" s="55" customFormat="1" x14ac:dyDescent="0.25">
      <c r="B26216" s="209"/>
      <c r="C26216" s="564"/>
      <c r="D26216" s="209"/>
      <c r="F26216" s="685"/>
    </row>
    <row r="26217" spans="2:6" s="55" customFormat="1" x14ac:dyDescent="0.25">
      <c r="B26217" s="209"/>
      <c r="C26217" s="564"/>
      <c r="D26217" s="209"/>
      <c r="F26217" s="685"/>
    </row>
    <row r="26218" spans="2:6" s="55" customFormat="1" x14ac:dyDescent="0.25">
      <c r="B26218" s="209"/>
      <c r="C26218" s="564"/>
      <c r="D26218" s="209"/>
      <c r="F26218" s="685"/>
    </row>
    <row r="26219" spans="2:6" s="55" customFormat="1" x14ac:dyDescent="0.25">
      <c r="B26219" s="209"/>
      <c r="C26219" s="564"/>
      <c r="D26219" s="209"/>
      <c r="F26219" s="685"/>
    </row>
    <row r="26220" spans="2:6" s="55" customFormat="1" x14ac:dyDescent="0.25">
      <c r="B26220" s="209"/>
      <c r="C26220" s="564"/>
      <c r="D26220" s="209"/>
      <c r="F26220" s="685"/>
    </row>
    <row r="26221" spans="2:6" s="55" customFormat="1" x14ac:dyDescent="0.25">
      <c r="B26221" s="209"/>
      <c r="C26221" s="564"/>
      <c r="D26221" s="209"/>
      <c r="F26221" s="685"/>
    </row>
    <row r="26222" spans="2:6" s="55" customFormat="1" x14ac:dyDescent="0.25">
      <c r="B26222" s="209"/>
      <c r="C26222" s="564"/>
      <c r="D26222" s="209"/>
      <c r="F26222" s="685"/>
    </row>
    <row r="26223" spans="2:6" s="55" customFormat="1" x14ac:dyDescent="0.25">
      <c r="B26223" s="209"/>
      <c r="C26223" s="564"/>
      <c r="D26223" s="209"/>
      <c r="F26223" s="685"/>
    </row>
    <row r="26224" spans="2:6" s="55" customFormat="1" x14ac:dyDescent="0.25">
      <c r="B26224" s="209"/>
      <c r="C26224" s="564"/>
      <c r="D26224" s="209"/>
      <c r="F26224" s="685"/>
    </row>
    <row r="26225" spans="2:6" s="55" customFormat="1" x14ac:dyDescent="0.25">
      <c r="B26225" s="209"/>
      <c r="C26225" s="564"/>
      <c r="D26225" s="209"/>
      <c r="F26225" s="685"/>
    </row>
    <row r="26226" spans="2:6" s="55" customFormat="1" x14ac:dyDescent="0.25">
      <c r="B26226" s="209"/>
      <c r="C26226" s="564"/>
      <c r="D26226" s="209"/>
      <c r="F26226" s="685"/>
    </row>
    <row r="26227" spans="2:6" s="55" customFormat="1" x14ac:dyDescent="0.25">
      <c r="B26227" s="209"/>
      <c r="C26227" s="564"/>
      <c r="D26227" s="209"/>
      <c r="F26227" s="685"/>
    </row>
    <row r="26228" spans="2:6" s="55" customFormat="1" x14ac:dyDescent="0.25">
      <c r="B26228" s="209"/>
      <c r="C26228" s="564"/>
      <c r="D26228" s="209"/>
      <c r="F26228" s="685"/>
    </row>
    <row r="26229" spans="2:6" s="55" customFormat="1" x14ac:dyDescent="0.25">
      <c r="B26229" s="209"/>
      <c r="C26229" s="564"/>
      <c r="D26229" s="209"/>
      <c r="F26229" s="685"/>
    </row>
    <row r="26230" spans="2:6" s="55" customFormat="1" x14ac:dyDescent="0.25">
      <c r="B26230" s="209"/>
      <c r="C26230" s="564"/>
      <c r="D26230" s="209"/>
      <c r="F26230" s="685"/>
    </row>
    <row r="26231" spans="2:6" s="55" customFormat="1" x14ac:dyDescent="0.25">
      <c r="B26231" s="209"/>
      <c r="C26231" s="564"/>
      <c r="D26231" s="209"/>
      <c r="F26231" s="685"/>
    </row>
    <row r="26232" spans="2:6" s="55" customFormat="1" x14ac:dyDescent="0.25">
      <c r="B26232" s="209"/>
      <c r="C26232" s="564"/>
      <c r="D26232" s="209"/>
      <c r="F26232" s="685"/>
    </row>
    <row r="26233" spans="2:6" s="55" customFormat="1" x14ac:dyDescent="0.25">
      <c r="B26233" s="209"/>
      <c r="C26233" s="564"/>
      <c r="D26233" s="209"/>
      <c r="F26233" s="685"/>
    </row>
    <row r="26234" spans="2:6" s="55" customFormat="1" x14ac:dyDescent="0.25">
      <c r="B26234" s="209"/>
      <c r="C26234" s="564"/>
      <c r="D26234" s="209"/>
      <c r="F26234" s="685"/>
    </row>
    <row r="26235" spans="2:6" s="55" customFormat="1" x14ac:dyDescent="0.25">
      <c r="B26235" s="209"/>
      <c r="C26235" s="564"/>
      <c r="D26235" s="209"/>
      <c r="F26235" s="685"/>
    </row>
    <row r="26236" spans="2:6" s="55" customFormat="1" x14ac:dyDescent="0.25">
      <c r="B26236" s="209"/>
      <c r="C26236" s="564"/>
      <c r="D26236" s="209"/>
      <c r="F26236" s="685"/>
    </row>
    <row r="26237" spans="2:6" s="55" customFormat="1" x14ac:dyDescent="0.25">
      <c r="B26237" s="209"/>
      <c r="C26237" s="564"/>
      <c r="D26237" s="209"/>
      <c r="F26237" s="685"/>
    </row>
    <row r="26238" spans="2:6" s="55" customFormat="1" x14ac:dyDescent="0.25">
      <c r="B26238" s="209"/>
      <c r="C26238" s="564"/>
      <c r="D26238" s="209"/>
      <c r="F26238" s="685"/>
    </row>
    <row r="26239" spans="2:6" s="55" customFormat="1" x14ac:dyDescent="0.25">
      <c r="B26239" s="209"/>
      <c r="C26239" s="564"/>
      <c r="D26239" s="209"/>
      <c r="F26239" s="685"/>
    </row>
    <row r="26240" spans="2:6" s="55" customFormat="1" x14ac:dyDescent="0.25">
      <c r="B26240" s="209"/>
      <c r="C26240" s="564"/>
      <c r="D26240" s="209"/>
      <c r="F26240" s="685"/>
    </row>
    <row r="26241" spans="2:6" s="55" customFormat="1" x14ac:dyDescent="0.25">
      <c r="B26241" s="209"/>
      <c r="C26241" s="564"/>
      <c r="D26241" s="209"/>
      <c r="F26241" s="685"/>
    </row>
    <row r="26242" spans="2:6" s="55" customFormat="1" x14ac:dyDescent="0.25">
      <c r="B26242" s="209"/>
      <c r="C26242" s="564"/>
      <c r="D26242" s="209"/>
      <c r="F26242" s="685"/>
    </row>
    <row r="26243" spans="2:6" s="55" customFormat="1" x14ac:dyDescent="0.25">
      <c r="B26243" s="209"/>
      <c r="C26243" s="564"/>
      <c r="D26243" s="209"/>
      <c r="F26243" s="685"/>
    </row>
    <row r="26244" spans="2:6" s="55" customFormat="1" x14ac:dyDescent="0.25">
      <c r="B26244" s="209"/>
      <c r="C26244" s="564"/>
      <c r="D26244" s="209"/>
      <c r="F26244" s="685"/>
    </row>
    <row r="26245" spans="2:6" s="55" customFormat="1" x14ac:dyDescent="0.25">
      <c r="B26245" s="209"/>
      <c r="C26245" s="564"/>
      <c r="D26245" s="209"/>
      <c r="F26245" s="685"/>
    </row>
    <row r="26246" spans="2:6" s="55" customFormat="1" x14ac:dyDescent="0.25">
      <c r="B26246" s="209"/>
      <c r="C26246" s="564"/>
      <c r="D26246" s="209"/>
      <c r="F26246" s="685"/>
    </row>
    <row r="26247" spans="2:6" s="55" customFormat="1" x14ac:dyDescent="0.25">
      <c r="B26247" s="209"/>
      <c r="C26247" s="564"/>
      <c r="D26247" s="209"/>
      <c r="F26247" s="685"/>
    </row>
    <row r="26248" spans="2:6" s="55" customFormat="1" x14ac:dyDescent="0.25">
      <c r="B26248" s="209"/>
      <c r="C26248" s="564"/>
      <c r="D26248" s="209"/>
      <c r="F26248" s="685"/>
    </row>
    <row r="26249" spans="2:6" s="55" customFormat="1" x14ac:dyDescent="0.25">
      <c r="B26249" s="209"/>
      <c r="C26249" s="564"/>
      <c r="D26249" s="209"/>
      <c r="F26249" s="685"/>
    </row>
    <row r="26250" spans="2:6" s="55" customFormat="1" x14ac:dyDescent="0.25">
      <c r="B26250" s="209"/>
      <c r="C26250" s="564"/>
      <c r="D26250" s="209"/>
      <c r="F26250" s="685"/>
    </row>
    <row r="26251" spans="2:6" s="55" customFormat="1" x14ac:dyDescent="0.25">
      <c r="B26251" s="209"/>
      <c r="C26251" s="564"/>
      <c r="D26251" s="209"/>
      <c r="F26251" s="685"/>
    </row>
    <row r="26252" spans="2:6" s="55" customFormat="1" x14ac:dyDescent="0.25">
      <c r="B26252" s="209"/>
      <c r="C26252" s="564"/>
      <c r="D26252" s="209"/>
      <c r="F26252" s="685"/>
    </row>
    <row r="26253" spans="2:6" s="55" customFormat="1" x14ac:dyDescent="0.25">
      <c r="B26253" s="209"/>
      <c r="C26253" s="564"/>
      <c r="D26253" s="209"/>
      <c r="F26253" s="685"/>
    </row>
    <row r="26254" spans="2:6" s="55" customFormat="1" x14ac:dyDescent="0.25">
      <c r="B26254" s="209"/>
      <c r="C26254" s="564"/>
      <c r="D26254" s="209"/>
      <c r="F26254" s="685"/>
    </row>
    <row r="26255" spans="2:6" s="55" customFormat="1" x14ac:dyDescent="0.25">
      <c r="B26255" s="209"/>
      <c r="C26255" s="564"/>
      <c r="D26255" s="209"/>
      <c r="F26255" s="685"/>
    </row>
    <row r="26256" spans="2:6" s="55" customFormat="1" x14ac:dyDescent="0.25">
      <c r="B26256" s="209"/>
      <c r="C26256" s="564"/>
      <c r="D26256" s="209"/>
      <c r="F26256" s="685"/>
    </row>
    <row r="26257" spans="2:6" s="55" customFormat="1" x14ac:dyDescent="0.25">
      <c r="B26257" s="209"/>
      <c r="C26257" s="564"/>
      <c r="D26257" s="209"/>
      <c r="F26257" s="685"/>
    </row>
    <row r="26258" spans="2:6" s="55" customFormat="1" x14ac:dyDescent="0.25">
      <c r="B26258" s="209"/>
      <c r="C26258" s="564"/>
      <c r="D26258" s="209"/>
      <c r="F26258" s="685"/>
    </row>
    <row r="26259" spans="2:6" s="55" customFormat="1" x14ac:dyDescent="0.25">
      <c r="B26259" s="209"/>
      <c r="C26259" s="564"/>
      <c r="D26259" s="209"/>
      <c r="F26259" s="685"/>
    </row>
    <row r="26260" spans="2:6" s="55" customFormat="1" x14ac:dyDescent="0.25">
      <c r="B26260" s="209"/>
      <c r="C26260" s="564"/>
      <c r="D26260" s="209"/>
      <c r="F26260" s="685"/>
    </row>
    <row r="26261" spans="2:6" s="55" customFormat="1" x14ac:dyDescent="0.25">
      <c r="B26261" s="209"/>
      <c r="C26261" s="564"/>
      <c r="D26261" s="209"/>
      <c r="F26261" s="685"/>
    </row>
    <row r="26262" spans="2:6" s="55" customFormat="1" x14ac:dyDescent="0.25">
      <c r="B26262" s="209"/>
      <c r="C26262" s="564"/>
      <c r="D26262" s="209"/>
      <c r="F26262" s="685"/>
    </row>
    <row r="26263" spans="2:6" s="55" customFormat="1" x14ac:dyDescent="0.25">
      <c r="B26263" s="209"/>
      <c r="C26263" s="564"/>
      <c r="D26263" s="209"/>
      <c r="F26263" s="685"/>
    </row>
    <row r="26264" spans="2:6" s="55" customFormat="1" x14ac:dyDescent="0.25">
      <c r="B26264" s="209"/>
      <c r="C26264" s="564"/>
      <c r="D26264" s="209"/>
      <c r="F26264" s="685"/>
    </row>
    <row r="26265" spans="2:6" s="55" customFormat="1" x14ac:dyDescent="0.25">
      <c r="B26265" s="209"/>
      <c r="C26265" s="564"/>
      <c r="D26265" s="209"/>
      <c r="F26265" s="685"/>
    </row>
    <row r="26266" spans="2:6" s="55" customFormat="1" x14ac:dyDescent="0.25">
      <c r="B26266" s="209"/>
      <c r="C26266" s="564"/>
      <c r="D26266" s="209"/>
      <c r="F26266" s="685"/>
    </row>
    <row r="26267" spans="2:6" s="55" customFormat="1" x14ac:dyDescent="0.25">
      <c r="B26267" s="209"/>
      <c r="C26267" s="564"/>
      <c r="D26267" s="209"/>
      <c r="F26267" s="685"/>
    </row>
    <row r="26268" spans="2:6" s="55" customFormat="1" x14ac:dyDescent="0.25">
      <c r="B26268" s="209"/>
      <c r="C26268" s="564"/>
      <c r="D26268" s="209"/>
      <c r="F26268" s="685"/>
    </row>
    <row r="26269" spans="2:6" s="55" customFormat="1" x14ac:dyDescent="0.25">
      <c r="B26269" s="209"/>
      <c r="C26269" s="564"/>
      <c r="D26269" s="209"/>
      <c r="F26269" s="685"/>
    </row>
    <row r="26270" spans="2:6" s="55" customFormat="1" x14ac:dyDescent="0.25">
      <c r="B26270" s="209"/>
      <c r="C26270" s="564"/>
      <c r="D26270" s="209"/>
      <c r="F26270" s="685"/>
    </row>
    <row r="26271" spans="2:6" s="55" customFormat="1" x14ac:dyDescent="0.25">
      <c r="B26271" s="209"/>
      <c r="C26271" s="564"/>
      <c r="D26271" s="209"/>
      <c r="F26271" s="685"/>
    </row>
    <row r="26272" spans="2:6" s="55" customFormat="1" x14ac:dyDescent="0.25">
      <c r="B26272" s="209"/>
      <c r="C26272" s="564"/>
      <c r="D26272" s="209"/>
      <c r="F26272" s="685"/>
    </row>
    <row r="26273" spans="2:6" s="55" customFormat="1" x14ac:dyDescent="0.25">
      <c r="B26273" s="209"/>
      <c r="C26273" s="564"/>
      <c r="D26273" s="209"/>
      <c r="F26273" s="685"/>
    </row>
    <row r="26274" spans="2:6" s="55" customFormat="1" x14ac:dyDescent="0.25">
      <c r="B26274" s="209"/>
      <c r="C26274" s="564"/>
      <c r="D26274" s="209"/>
      <c r="F26274" s="685"/>
    </row>
    <row r="26275" spans="2:6" s="55" customFormat="1" x14ac:dyDescent="0.25">
      <c r="B26275" s="209"/>
      <c r="C26275" s="564"/>
      <c r="D26275" s="209"/>
      <c r="F26275" s="685"/>
    </row>
    <row r="26276" spans="2:6" s="55" customFormat="1" x14ac:dyDescent="0.25">
      <c r="B26276" s="209"/>
      <c r="C26276" s="564"/>
      <c r="D26276" s="209"/>
      <c r="F26276" s="685"/>
    </row>
    <row r="26277" spans="2:6" s="55" customFormat="1" x14ac:dyDescent="0.25">
      <c r="B26277" s="209"/>
      <c r="C26277" s="564"/>
      <c r="D26277" s="209"/>
      <c r="F26277" s="685"/>
    </row>
    <row r="26278" spans="2:6" s="55" customFormat="1" x14ac:dyDescent="0.25">
      <c r="B26278" s="209"/>
      <c r="C26278" s="564"/>
      <c r="D26278" s="209"/>
      <c r="F26278" s="685"/>
    </row>
    <row r="26279" spans="2:6" s="55" customFormat="1" x14ac:dyDescent="0.25">
      <c r="B26279" s="209"/>
      <c r="C26279" s="564"/>
      <c r="D26279" s="209"/>
      <c r="F26279" s="685"/>
    </row>
    <row r="26280" spans="2:6" s="55" customFormat="1" x14ac:dyDescent="0.25">
      <c r="B26280" s="209"/>
      <c r="C26280" s="564"/>
      <c r="D26280" s="209"/>
      <c r="F26280" s="685"/>
    </row>
    <row r="26281" spans="2:6" s="55" customFormat="1" x14ac:dyDescent="0.25">
      <c r="B26281" s="209"/>
      <c r="C26281" s="564"/>
      <c r="D26281" s="209"/>
      <c r="F26281" s="685"/>
    </row>
    <row r="26282" spans="2:6" s="55" customFormat="1" x14ac:dyDescent="0.25">
      <c r="B26282" s="209"/>
      <c r="C26282" s="564"/>
      <c r="D26282" s="209"/>
      <c r="F26282" s="685"/>
    </row>
    <row r="26283" spans="2:6" s="55" customFormat="1" x14ac:dyDescent="0.25">
      <c r="B26283" s="209"/>
      <c r="C26283" s="564"/>
      <c r="D26283" s="209"/>
      <c r="F26283" s="685"/>
    </row>
    <row r="26284" spans="2:6" s="55" customFormat="1" x14ac:dyDescent="0.25">
      <c r="B26284" s="209"/>
      <c r="C26284" s="564"/>
      <c r="D26284" s="209"/>
      <c r="F26284" s="685"/>
    </row>
    <row r="26285" spans="2:6" s="55" customFormat="1" x14ac:dyDescent="0.25">
      <c r="B26285" s="209"/>
      <c r="C26285" s="564"/>
      <c r="D26285" s="209"/>
      <c r="F26285" s="685"/>
    </row>
    <row r="26286" spans="2:6" s="55" customFormat="1" x14ac:dyDescent="0.25">
      <c r="B26286" s="209"/>
      <c r="C26286" s="564"/>
      <c r="D26286" s="209"/>
      <c r="F26286" s="685"/>
    </row>
    <row r="26287" spans="2:6" s="55" customFormat="1" x14ac:dyDescent="0.25">
      <c r="B26287" s="209"/>
      <c r="C26287" s="564"/>
      <c r="D26287" s="209"/>
      <c r="F26287" s="685"/>
    </row>
    <row r="26288" spans="2:6" s="55" customFormat="1" x14ac:dyDescent="0.25">
      <c r="B26288" s="209"/>
      <c r="C26288" s="564"/>
      <c r="D26288" s="209"/>
      <c r="F26288" s="685"/>
    </row>
    <row r="26289" spans="2:6" s="55" customFormat="1" x14ac:dyDescent="0.25">
      <c r="B26289" s="209"/>
      <c r="C26289" s="564"/>
      <c r="D26289" s="209"/>
      <c r="F26289" s="685"/>
    </row>
    <row r="26290" spans="2:6" s="55" customFormat="1" x14ac:dyDescent="0.25">
      <c r="B26290" s="209"/>
      <c r="C26290" s="564"/>
      <c r="D26290" s="209"/>
      <c r="F26290" s="685"/>
    </row>
    <row r="26291" spans="2:6" s="55" customFormat="1" x14ac:dyDescent="0.25">
      <c r="B26291" s="209"/>
      <c r="C26291" s="564"/>
      <c r="D26291" s="209"/>
      <c r="F26291" s="685"/>
    </row>
    <row r="26292" spans="2:6" s="55" customFormat="1" x14ac:dyDescent="0.25">
      <c r="B26292" s="209"/>
      <c r="C26292" s="564"/>
      <c r="D26292" s="209"/>
      <c r="F26292" s="685"/>
    </row>
    <row r="26293" spans="2:6" s="55" customFormat="1" x14ac:dyDescent="0.25">
      <c r="B26293" s="209"/>
      <c r="C26293" s="564"/>
      <c r="D26293" s="209"/>
      <c r="F26293" s="685"/>
    </row>
    <row r="26294" spans="2:6" s="55" customFormat="1" x14ac:dyDescent="0.25">
      <c r="B26294" s="209"/>
      <c r="C26294" s="564"/>
      <c r="D26294" s="209"/>
      <c r="F26294" s="685"/>
    </row>
    <row r="26295" spans="2:6" s="55" customFormat="1" x14ac:dyDescent="0.25">
      <c r="B26295" s="209"/>
      <c r="C26295" s="564"/>
      <c r="D26295" s="209"/>
      <c r="F26295" s="685"/>
    </row>
    <row r="26296" spans="2:6" s="55" customFormat="1" x14ac:dyDescent="0.25">
      <c r="B26296" s="209"/>
      <c r="C26296" s="564"/>
      <c r="D26296" s="209"/>
      <c r="F26296" s="685"/>
    </row>
    <row r="26297" spans="2:6" s="55" customFormat="1" x14ac:dyDescent="0.25">
      <c r="B26297" s="209"/>
      <c r="C26297" s="564"/>
      <c r="D26297" s="209"/>
      <c r="F26297" s="685"/>
    </row>
    <row r="26298" spans="2:6" s="55" customFormat="1" x14ac:dyDescent="0.25">
      <c r="B26298" s="209"/>
      <c r="C26298" s="564"/>
      <c r="D26298" s="209"/>
      <c r="F26298" s="685"/>
    </row>
    <row r="26299" spans="2:6" s="55" customFormat="1" x14ac:dyDescent="0.25">
      <c r="B26299" s="209"/>
      <c r="C26299" s="564"/>
      <c r="D26299" s="209"/>
      <c r="F26299" s="685"/>
    </row>
    <row r="26300" spans="2:6" s="55" customFormat="1" x14ac:dyDescent="0.25">
      <c r="B26300" s="209"/>
      <c r="C26300" s="564"/>
      <c r="D26300" s="209"/>
      <c r="F26300" s="685"/>
    </row>
    <row r="26301" spans="2:6" s="55" customFormat="1" x14ac:dyDescent="0.25">
      <c r="B26301" s="209"/>
      <c r="C26301" s="564"/>
      <c r="D26301" s="209"/>
      <c r="F26301" s="685"/>
    </row>
    <row r="26302" spans="2:6" s="55" customFormat="1" x14ac:dyDescent="0.25">
      <c r="B26302" s="209"/>
      <c r="C26302" s="564"/>
      <c r="D26302" s="209"/>
      <c r="F26302" s="685"/>
    </row>
    <row r="26303" spans="2:6" s="55" customFormat="1" x14ac:dyDescent="0.25">
      <c r="B26303" s="209"/>
      <c r="C26303" s="564"/>
      <c r="D26303" s="209"/>
      <c r="F26303" s="685"/>
    </row>
    <row r="26304" spans="2:6" s="55" customFormat="1" x14ac:dyDescent="0.25">
      <c r="B26304" s="209"/>
      <c r="C26304" s="564"/>
      <c r="D26304" s="209"/>
      <c r="F26304" s="685"/>
    </row>
    <row r="26305" spans="2:6" s="55" customFormat="1" x14ac:dyDescent="0.25">
      <c r="B26305" s="209"/>
      <c r="C26305" s="564"/>
      <c r="D26305" s="209"/>
      <c r="F26305" s="685"/>
    </row>
    <row r="26306" spans="2:6" s="55" customFormat="1" x14ac:dyDescent="0.25">
      <c r="B26306" s="209"/>
      <c r="C26306" s="564"/>
      <c r="D26306" s="209"/>
      <c r="F26306" s="685"/>
    </row>
    <row r="26307" spans="2:6" s="55" customFormat="1" x14ac:dyDescent="0.25">
      <c r="B26307" s="209"/>
      <c r="C26307" s="564"/>
      <c r="D26307" s="209"/>
      <c r="F26307" s="685"/>
    </row>
    <row r="26308" spans="2:6" s="55" customFormat="1" x14ac:dyDescent="0.25">
      <c r="B26308" s="209"/>
      <c r="C26308" s="564"/>
      <c r="D26308" s="209"/>
      <c r="F26308" s="685"/>
    </row>
    <row r="26309" spans="2:6" s="55" customFormat="1" x14ac:dyDescent="0.25">
      <c r="B26309" s="209"/>
      <c r="C26309" s="564"/>
      <c r="D26309" s="209"/>
      <c r="F26309" s="685"/>
    </row>
    <row r="26310" spans="2:6" s="55" customFormat="1" x14ac:dyDescent="0.25">
      <c r="B26310" s="209"/>
      <c r="C26310" s="564"/>
      <c r="D26310" s="209"/>
      <c r="F26310" s="685"/>
    </row>
    <row r="26311" spans="2:6" s="55" customFormat="1" x14ac:dyDescent="0.25">
      <c r="B26311" s="209"/>
      <c r="C26311" s="564"/>
      <c r="D26311" s="209"/>
      <c r="F26311" s="685"/>
    </row>
    <row r="26312" spans="2:6" s="55" customFormat="1" x14ac:dyDescent="0.25">
      <c r="B26312" s="209"/>
      <c r="C26312" s="564"/>
      <c r="D26312" s="209"/>
      <c r="F26312" s="685"/>
    </row>
    <row r="26313" spans="2:6" s="55" customFormat="1" x14ac:dyDescent="0.25">
      <c r="B26313" s="209"/>
      <c r="C26313" s="564"/>
      <c r="D26313" s="209"/>
      <c r="F26313" s="685"/>
    </row>
    <row r="26314" spans="2:6" s="55" customFormat="1" x14ac:dyDescent="0.25">
      <c r="B26314" s="209"/>
      <c r="C26314" s="564"/>
      <c r="D26314" s="209"/>
      <c r="F26314" s="685"/>
    </row>
    <row r="26315" spans="2:6" s="55" customFormat="1" x14ac:dyDescent="0.25">
      <c r="B26315" s="209"/>
      <c r="C26315" s="564"/>
      <c r="D26315" s="209"/>
      <c r="F26315" s="685"/>
    </row>
    <row r="26316" spans="2:6" s="55" customFormat="1" x14ac:dyDescent="0.25">
      <c r="B26316" s="209"/>
      <c r="C26316" s="564"/>
      <c r="D26316" s="209"/>
      <c r="F26316" s="685"/>
    </row>
    <row r="26317" spans="2:6" s="55" customFormat="1" x14ac:dyDescent="0.25">
      <c r="B26317" s="209"/>
      <c r="C26317" s="564"/>
      <c r="D26317" s="209"/>
      <c r="F26317" s="685"/>
    </row>
    <row r="26318" spans="2:6" s="55" customFormat="1" x14ac:dyDescent="0.25">
      <c r="B26318" s="209"/>
      <c r="C26318" s="564"/>
      <c r="D26318" s="209"/>
      <c r="F26318" s="685"/>
    </row>
    <row r="26319" spans="2:6" s="55" customFormat="1" x14ac:dyDescent="0.25">
      <c r="B26319" s="209"/>
      <c r="C26319" s="564"/>
      <c r="D26319" s="209"/>
      <c r="F26319" s="685"/>
    </row>
    <row r="26320" spans="2:6" s="55" customFormat="1" x14ac:dyDescent="0.25">
      <c r="B26320" s="209"/>
      <c r="C26320" s="564"/>
      <c r="D26320" s="209"/>
      <c r="F26320" s="685"/>
    </row>
    <row r="26321" spans="2:6" s="55" customFormat="1" x14ac:dyDescent="0.25">
      <c r="B26321" s="209"/>
      <c r="C26321" s="564"/>
      <c r="D26321" s="209"/>
      <c r="F26321" s="685"/>
    </row>
    <row r="26322" spans="2:6" s="55" customFormat="1" x14ac:dyDescent="0.25">
      <c r="B26322" s="209"/>
      <c r="C26322" s="564"/>
      <c r="D26322" s="209"/>
      <c r="F26322" s="685"/>
    </row>
    <row r="26323" spans="2:6" s="55" customFormat="1" x14ac:dyDescent="0.25">
      <c r="B26323" s="209"/>
      <c r="C26323" s="564"/>
      <c r="D26323" s="209"/>
      <c r="F26323" s="685"/>
    </row>
    <row r="26324" spans="2:6" s="55" customFormat="1" x14ac:dyDescent="0.25">
      <c r="B26324" s="209"/>
      <c r="C26324" s="564"/>
      <c r="D26324" s="209"/>
      <c r="F26324" s="685"/>
    </row>
    <row r="26325" spans="2:6" s="55" customFormat="1" x14ac:dyDescent="0.25">
      <c r="B26325" s="209"/>
      <c r="C26325" s="564"/>
      <c r="D26325" s="209"/>
      <c r="F26325" s="685"/>
    </row>
    <row r="26326" spans="2:6" s="55" customFormat="1" x14ac:dyDescent="0.25">
      <c r="B26326" s="209"/>
      <c r="C26326" s="564"/>
      <c r="D26326" s="209"/>
      <c r="F26326" s="685"/>
    </row>
    <row r="26327" spans="2:6" s="55" customFormat="1" x14ac:dyDescent="0.25">
      <c r="B26327" s="209"/>
      <c r="C26327" s="564"/>
      <c r="D26327" s="209"/>
      <c r="F26327" s="685"/>
    </row>
    <row r="26328" spans="2:6" s="55" customFormat="1" x14ac:dyDescent="0.25">
      <c r="B26328" s="209"/>
      <c r="C26328" s="564"/>
      <c r="D26328" s="209"/>
      <c r="F26328" s="685"/>
    </row>
    <row r="26329" spans="2:6" s="55" customFormat="1" x14ac:dyDescent="0.25">
      <c r="B26329" s="209"/>
      <c r="C26329" s="564"/>
      <c r="D26329" s="209"/>
      <c r="F26329" s="685"/>
    </row>
    <row r="26330" spans="2:6" s="55" customFormat="1" x14ac:dyDescent="0.25">
      <c r="B26330" s="209"/>
      <c r="C26330" s="564"/>
      <c r="D26330" s="209"/>
      <c r="F26330" s="685"/>
    </row>
    <row r="26331" spans="2:6" s="55" customFormat="1" x14ac:dyDescent="0.25">
      <c r="B26331" s="209"/>
      <c r="C26331" s="564"/>
      <c r="D26331" s="209"/>
      <c r="F26331" s="685"/>
    </row>
    <row r="26332" spans="2:6" s="55" customFormat="1" x14ac:dyDescent="0.25">
      <c r="B26332" s="209"/>
      <c r="C26332" s="564"/>
      <c r="D26332" s="209"/>
      <c r="F26332" s="685"/>
    </row>
    <row r="26333" spans="2:6" s="55" customFormat="1" x14ac:dyDescent="0.25">
      <c r="B26333" s="209"/>
      <c r="C26333" s="564"/>
      <c r="D26333" s="209"/>
      <c r="F26333" s="685"/>
    </row>
    <row r="26334" spans="2:6" s="55" customFormat="1" x14ac:dyDescent="0.25">
      <c r="B26334" s="209"/>
      <c r="C26334" s="564"/>
      <c r="D26334" s="209"/>
      <c r="F26334" s="685"/>
    </row>
    <row r="26335" spans="2:6" s="55" customFormat="1" x14ac:dyDescent="0.25">
      <c r="B26335" s="209"/>
      <c r="C26335" s="564"/>
      <c r="D26335" s="209"/>
      <c r="F26335" s="685"/>
    </row>
    <row r="26336" spans="2:6" s="55" customFormat="1" x14ac:dyDescent="0.25">
      <c r="B26336" s="209"/>
      <c r="C26336" s="564"/>
      <c r="D26336" s="209"/>
      <c r="F26336" s="685"/>
    </row>
    <row r="26337" spans="2:6" s="55" customFormat="1" x14ac:dyDescent="0.25">
      <c r="B26337" s="209"/>
      <c r="C26337" s="564"/>
      <c r="D26337" s="209"/>
      <c r="F26337" s="685"/>
    </row>
    <row r="26338" spans="2:6" s="55" customFormat="1" x14ac:dyDescent="0.25">
      <c r="B26338" s="209"/>
      <c r="C26338" s="564"/>
      <c r="D26338" s="209"/>
      <c r="F26338" s="685"/>
    </row>
    <row r="26339" spans="2:6" s="55" customFormat="1" x14ac:dyDescent="0.25">
      <c r="B26339" s="209"/>
      <c r="C26339" s="564"/>
      <c r="D26339" s="209"/>
      <c r="F26339" s="685"/>
    </row>
    <row r="26340" spans="2:6" s="55" customFormat="1" x14ac:dyDescent="0.25">
      <c r="B26340" s="209"/>
      <c r="C26340" s="564"/>
      <c r="D26340" s="209"/>
      <c r="F26340" s="685"/>
    </row>
    <row r="26341" spans="2:6" s="55" customFormat="1" x14ac:dyDescent="0.25">
      <c r="B26341" s="209"/>
      <c r="C26341" s="564"/>
      <c r="D26341" s="209"/>
      <c r="F26341" s="685"/>
    </row>
    <row r="26342" spans="2:6" s="55" customFormat="1" x14ac:dyDescent="0.25">
      <c r="B26342" s="209"/>
      <c r="C26342" s="564"/>
      <c r="D26342" s="209"/>
      <c r="F26342" s="685"/>
    </row>
    <row r="26343" spans="2:6" s="55" customFormat="1" x14ac:dyDescent="0.25">
      <c r="B26343" s="209"/>
      <c r="C26343" s="564"/>
      <c r="D26343" s="209"/>
      <c r="F26343" s="685"/>
    </row>
    <row r="26344" spans="2:6" s="55" customFormat="1" x14ac:dyDescent="0.25">
      <c r="B26344" s="209"/>
      <c r="C26344" s="564"/>
      <c r="D26344" s="209"/>
      <c r="F26344" s="685"/>
    </row>
    <row r="26345" spans="2:6" s="55" customFormat="1" x14ac:dyDescent="0.25">
      <c r="B26345" s="209"/>
      <c r="C26345" s="564"/>
      <c r="D26345" s="209"/>
      <c r="F26345" s="685"/>
    </row>
    <row r="26346" spans="2:6" s="55" customFormat="1" x14ac:dyDescent="0.25">
      <c r="B26346" s="209"/>
      <c r="C26346" s="564"/>
      <c r="D26346" s="209"/>
      <c r="F26346" s="685"/>
    </row>
    <row r="26347" spans="2:6" s="55" customFormat="1" x14ac:dyDescent="0.25">
      <c r="B26347" s="209"/>
      <c r="C26347" s="564"/>
      <c r="D26347" s="209"/>
      <c r="F26347" s="685"/>
    </row>
    <row r="26348" spans="2:6" s="55" customFormat="1" x14ac:dyDescent="0.25">
      <c r="B26348" s="209"/>
      <c r="C26348" s="564"/>
      <c r="D26348" s="209"/>
      <c r="F26348" s="685"/>
    </row>
    <row r="26349" spans="2:6" s="55" customFormat="1" x14ac:dyDescent="0.25">
      <c r="B26349" s="209"/>
      <c r="C26349" s="564"/>
      <c r="D26349" s="209"/>
      <c r="F26349" s="685"/>
    </row>
    <row r="26350" spans="2:6" s="55" customFormat="1" x14ac:dyDescent="0.25">
      <c r="B26350" s="209"/>
      <c r="C26350" s="564"/>
      <c r="D26350" s="209"/>
      <c r="F26350" s="685"/>
    </row>
    <row r="26351" spans="2:6" s="55" customFormat="1" x14ac:dyDescent="0.25">
      <c r="B26351" s="209"/>
      <c r="C26351" s="564"/>
      <c r="D26351" s="209"/>
      <c r="F26351" s="685"/>
    </row>
    <row r="26352" spans="2:6" s="55" customFormat="1" x14ac:dyDescent="0.25">
      <c r="B26352" s="209"/>
      <c r="C26352" s="564"/>
      <c r="D26352" s="209"/>
      <c r="F26352" s="685"/>
    </row>
    <row r="26353" spans="2:6" s="55" customFormat="1" x14ac:dyDescent="0.25">
      <c r="B26353" s="209"/>
      <c r="C26353" s="564"/>
      <c r="D26353" s="209"/>
      <c r="F26353" s="685"/>
    </row>
    <row r="26354" spans="2:6" s="55" customFormat="1" x14ac:dyDescent="0.25">
      <c r="B26354" s="209"/>
      <c r="C26354" s="564"/>
      <c r="D26354" s="209"/>
      <c r="F26354" s="685"/>
    </row>
    <row r="26355" spans="2:6" s="55" customFormat="1" x14ac:dyDescent="0.25">
      <c r="B26355" s="209"/>
      <c r="C26355" s="564"/>
      <c r="D26355" s="209"/>
      <c r="F26355" s="685"/>
    </row>
    <row r="26356" spans="2:6" s="55" customFormat="1" x14ac:dyDescent="0.25">
      <c r="B26356" s="209"/>
      <c r="C26356" s="564"/>
      <c r="D26356" s="209"/>
      <c r="F26356" s="685"/>
    </row>
    <row r="26357" spans="2:6" s="55" customFormat="1" x14ac:dyDescent="0.25">
      <c r="B26357" s="209"/>
      <c r="C26357" s="564"/>
      <c r="D26357" s="209"/>
      <c r="F26357" s="685"/>
    </row>
    <row r="26358" spans="2:6" s="55" customFormat="1" x14ac:dyDescent="0.25">
      <c r="B26358" s="209"/>
      <c r="C26358" s="564"/>
      <c r="D26358" s="209"/>
      <c r="F26358" s="685"/>
    </row>
    <row r="26359" spans="2:6" s="55" customFormat="1" x14ac:dyDescent="0.25">
      <c r="B26359" s="209"/>
      <c r="C26359" s="564"/>
      <c r="D26359" s="209"/>
      <c r="F26359" s="685"/>
    </row>
    <row r="26360" spans="2:6" s="55" customFormat="1" x14ac:dyDescent="0.25">
      <c r="B26360" s="209"/>
      <c r="C26360" s="564"/>
      <c r="D26360" s="209"/>
      <c r="F26360" s="685"/>
    </row>
    <row r="26361" spans="2:6" s="55" customFormat="1" x14ac:dyDescent="0.25">
      <c r="B26361" s="209"/>
      <c r="C26361" s="564"/>
      <c r="D26361" s="209"/>
      <c r="F26361" s="685"/>
    </row>
    <row r="26362" spans="2:6" s="55" customFormat="1" x14ac:dyDescent="0.25">
      <c r="B26362" s="209"/>
      <c r="C26362" s="564"/>
      <c r="D26362" s="209"/>
      <c r="F26362" s="685"/>
    </row>
    <row r="26363" spans="2:6" s="55" customFormat="1" x14ac:dyDescent="0.25">
      <c r="B26363" s="209"/>
      <c r="C26363" s="564"/>
      <c r="D26363" s="209"/>
      <c r="F26363" s="685"/>
    </row>
    <row r="26364" spans="2:6" s="55" customFormat="1" x14ac:dyDescent="0.25">
      <c r="B26364" s="209"/>
      <c r="C26364" s="564"/>
      <c r="D26364" s="209"/>
      <c r="F26364" s="685"/>
    </row>
    <row r="26365" spans="2:6" s="55" customFormat="1" x14ac:dyDescent="0.25">
      <c r="B26365" s="209"/>
      <c r="C26365" s="564"/>
      <c r="D26365" s="209"/>
      <c r="F26365" s="685"/>
    </row>
    <row r="26366" spans="2:6" s="55" customFormat="1" x14ac:dyDescent="0.25">
      <c r="B26366" s="209"/>
      <c r="C26366" s="564"/>
      <c r="D26366" s="209"/>
      <c r="F26366" s="685"/>
    </row>
    <row r="26367" spans="2:6" s="55" customFormat="1" x14ac:dyDescent="0.25">
      <c r="B26367" s="209"/>
      <c r="C26367" s="564"/>
      <c r="D26367" s="209"/>
      <c r="F26367" s="685"/>
    </row>
    <row r="26368" spans="2:6" s="55" customFormat="1" x14ac:dyDescent="0.25">
      <c r="B26368" s="209"/>
      <c r="C26368" s="564"/>
      <c r="D26368" s="209"/>
      <c r="F26368" s="685"/>
    </row>
    <row r="26369" spans="2:6" s="55" customFormat="1" x14ac:dyDescent="0.25">
      <c r="B26369" s="209"/>
      <c r="C26369" s="564"/>
      <c r="D26369" s="209"/>
      <c r="F26369" s="685"/>
    </row>
    <row r="26370" spans="2:6" s="55" customFormat="1" x14ac:dyDescent="0.25">
      <c r="B26370" s="209"/>
      <c r="C26370" s="564"/>
      <c r="D26370" s="209"/>
      <c r="F26370" s="685"/>
    </row>
    <row r="26371" spans="2:6" s="55" customFormat="1" x14ac:dyDescent="0.25">
      <c r="B26371" s="209"/>
      <c r="C26371" s="564"/>
      <c r="D26371" s="209"/>
      <c r="F26371" s="685"/>
    </row>
    <row r="26372" spans="2:6" s="55" customFormat="1" x14ac:dyDescent="0.25">
      <c r="B26372" s="209"/>
      <c r="C26372" s="564"/>
      <c r="D26372" s="209"/>
      <c r="F26372" s="685"/>
    </row>
    <row r="26373" spans="2:6" s="55" customFormat="1" x14ac:dyDescent="0.25">
      <c r="B26373" s="209"/>
      <c r="C26373" s="564"/>
      <c r="D26373" s="209"/>
      <c r="F26373" s="685"/>
    </row>
    <row r="26374" spans="2:6" s="55" customFormat="1" x14ac:dyDescent="0.25">
      <c r="B26374" s="209"/>
      <c r="C26374" s="564"/>
      <c r="D26374" s="209"/>
      <c r="F26374" s="685"/>
    </row>
    <row r="26375" spans="2:6" s="55" customFormat="1" x14ac:dyDescent="0.25">
      <c r="B26375" s="209"/>
      <c r="C26375" s="564"/>
      <c r="D26375" s="209"/>
      <c r="F26375" s="685"/>
    </row>
    <row r="26376" spans="2:6" s="55" customFormat="1" x14ac:dyDescent="0.25">
      <c r="B26376" s="209"/>
      <c r="C26376" s="564"/>
      <c r="D26376" s="209"/>
      <c r="F26376" s="685"/>
    </row>
    <row r="26377" spans="2:6" s="55" customFormat="1" x14ac:dyDescent="0.25">
      <c r="B26377" s="209"/>
      <c r="C26377" s="564"/>
      <c r="D26377" s="209"/>
      <c r="F26377" s="685"/>
    </row>
    <row r="26378" spans="2:6" s="55" customFormat="1" x14ac:dyDescent="0.25">
      <c r="B26378" s="209"/>
      <c r="C26378" s="564"/>
      <c r="D26378" s="209"/>
      <c r="F26378" s="685"/>
    </row>
    <row r="26379" spans="2:6" s="55" customFormat="1" x14ac:dyDescent="0.25">
      <c r="B26379" s="209"/>
      <c r="C26379" s="564"/>
      <c r="D26379" s="209"/>
      <c r="F26379" s="685"/>
    </row>
    <row r="26380" spans="2:6" s="55" customFormat="1" x14ac:dyDescent="0.25">
      <c r="B26380" s="209"/>
      <c r="C26380" s="564"/>
      <c r="D26380" s="209"/>
      <c r="F26380" s="685"/>
    </row>
    <row r="26381" spans="2:6" s="55" customFormat="1" x14ac:dyDescent="0.25">
      <c r="B26381" s="209"/>
      <c r="C26381" s="564"/>
      <c r="D26381" s="209"/>
      <c r="F26381" s="685"/>
    </row>
    <row r="26382" spans="2:6" s="55" customFormat="1" x14ac:dyDescent="0.25">
      <c r="B26382" s="209"/>
      <c r="C26382" s="564"/>
      <c r="D26382" s="209"/>
      <c r="F26382" s="685"/>
    </row>
    <row r="26383" spans="2:6" s="55" customFormat="1" x14ac:dyDescent="0.25">
      <c r="B26383" s="209"/>
      <c r="C26383" s="564"/>
      <c r="D26383" s="209"/>
      <c r="F26383" s="685"/>
    </row>
    <row r="26384" spans="2:6" s="55" customFormat="1" x14ac:dyDescent="0.25">
      <c r="B26384" s="209"/>
      <c r="C26384" s="564"/>
      <c r="D26384" s="209"/>
      <c r="F26384" s="685"/>
    </row>
    <row r="26385" spans="2:6" s="55" customFormat="1" x14ac:dyDescent="0.25">
      <c r="B26385" s="209"/>
      <c r="C26385" s="564"/>
      <c r="D26385" s="209"/>
      <c r="F26385" s="685"/>
    </row>
    <row r="26386" spans="2:6" s="55" customFormat="1" x14ac:dyDescent="0.25">
      <c r="B26386" s="209"/>
      <c r="C26386" s="564"/>
      <c r="D26386" s="209"/>
      <c r="F26386" s="685"/>
    </row>
    <row r="26387" spans="2:6" s="55" customFormat="1" x14ac:dyDescent="0.25">
      <c r="B26387" s="209"/>
      <c r="C26387" s="564"/>
      <c r="D26387" s="209"/>
      <c r="F26387" s="685"/>
    </row>
    <row r="26388" spans="2:6" s="55" customFormat="1" x14ac:dyDescent="0.25">
      <c r="B26388" s="209"/>
      <c r="C26388" s="564"/>
      <c r="D26388" s="209"/>
      <c r="F26388" s="685"/>
    </row>
    <row r="26389" spans="2:6" s="55" customFormat="1" x14ac:dyDescent="0.25">
      <c r="B26389" s="209"/>
      <c r="C26389" s="564"/>
      <c r="D26389" s="209"/>
      <c r="F26389" s="685"/>
    </row>
    <row r="26390" spans="2:6" s="55" customFormat="1" x14ac:dyDescent="0.25">
      <c r="B26390" s="209"/>
      <c r="C26390" s="564"/>
      <c r="D26390" s="209"/>
      <c r="F26390" s="685"/>
    </row>
    <row r="26391" spans="2:6" s="55" customFormat="1" x14ac:dyDescent="0.25">
      <c r="B26391" s="209"/>
      <c r="C26391" s="564"/>
      <c r="D26391" s="209"/>
      <c r="F26391" s="685"/>
    </row>
    <row r="26392" spans="2:6" s="55" customFormat="1" x14ac:dyDescent="0.25">
      <c r="B26392" s="209"/>
      <c r="C26392" s="564"/>
      <c r="D26392" s="209"/>
      <c r="F26392" s="685"/>
    </row>
    <row r="26393" spans="2:6" s="55" customFormat="1" x14ac:dyDescent="0.25">
      <c r="B26393" s="209"/>
      <c r="C26393" s="564"/>
      <c r="D26393" s="209"/>
      <c r="F26393" s="685"/>
    </row>
    <row r="26394" spans="2:6" s="55" customFormat="1" x14ac:dyDescent="0.25">
      <c r="B26394" s="209"/>
      <c r="C26394" s="564"/>
      <c r="D26394" s="209"/>
      <c r="F26394" s="685"/>
    </row>
    <row r="26395" spans="2:6" s="55" customFormat="1" x14ac:dyDescent="0.25">
      <c r="B26395" s="209"/>
      <c r="C26395" s="564"/>
      <c r="D26395" s="209"/>
      <c r="F26395" s="685"/>
    </row>
    <row r="26396" spans="2:6" s="55" customFormat="1" x14ac:dyDescent="0.25">
      <c r="B26396" s="209"/>
      <c r="C26396" s="564"/>
      <c r="D26396" s="209"/>
      <c r="F26396" s="685"/>
    </row>
    <row r="26397" spans="2:6" s="55" customFormat="1" x14ac:dyDescent="0.25">
      <c r="B26397" s="209"/>
      <c r="C26397" s="564"/>
      <c r="D26397" s="209"/>
      <c r="F26397" s="685"/>
    </row>
    <row r="26398" spans="2:6" s="55" customFormat="1" x14ac:dyDescent="0.25">
      <c r="B26398" s="209"/>
      <c r="C26398" s="564"/>
      <c r="D26398" s="209"/>
      <c r="F26398" s="685"/>
    </row>
    <row r="26399" spans="2:6" s="55" customFormat="1" x14ac:dyDescent="0.25">
      <c r="B26399" s="209"/>
      <c r="C26399" s="564"/>
      <c r="D26399" s="209"/>
      <c r="F26399" s="685"/>
    </row>
    <row r="26400" spans="2:6" s="55" customFormat="1" x14ac:dyDescent="0.25">
      <c r="B26400" s="209"/>
      <c r="C26400" s="564"/>
      <c r="D26400" s="209"/>
      <c r="F26400" s="685"/>
    </row>
    <row r="26401" spans="2:6" s="55" customFormat="1" x14ac:dyDescent="0.25">
      <c r="B26401" s="209"/>
      <c r="C26401" s="564"/>
      <c r="D26401" s="209"/>
      <c r="F26401" s="685"/>
    </row>
    <row r="26402" spans="2:6" s="55" customFormat="1" x14ac:dyDescent="0.25">
      <c r="B26402" s="209"/>
      <c r="C26402" s="564"/>
      <c r="D26402" s="209"/>
      <c r="F26402" s="685"/>
    </row>
    <row r="26403" spans="2:6" s="55" customFormat="1" x14ac:dyDescent="0.25">
      <c r="B26403" s="209"/>
      <c r="C26403" s="564"/>
      <c r="D26403" s="209"/>
      <c r="F26403" s="685"/>
    </row>
    <row r="26404" spans="2:6" s="55" customFormat="1" x14ac:dyDescent="0.25">
      <c r="B26404" s="209"/>
      <c r="C26404" s="564"/>
      <c r="D26404" s="209"/>
      <c r="F26404" s="685"/>
    </row>
    <row r="26405" spans="2:6" s="55" customFormat="1" x14ac:dyDescent="0.25">
      <c r="B26405" s="209"/>
      <c r="C26405" s="564"/>
      <c r="D26405" s="209"/>
      <c r="F26405" s="685"/>
    </row>
    <row r="26406" spans="2:6" s="55" customFormat="1" x14ac:dyDescent="0.25">
      <c r="B26406" s="209"/>
      <c r="C26406" s="564"/>
      <c r="D26406" s="209"/>
      <c r="F26406" s="685"/>
    </row>
    <row r="26407" spans="2:6" s="55" customFormat="1" x14ac:dyDescent="0.25">
      <c r="B26407" s="209"/>
      <c r="C26407" s="564"/>
      <c r="D26407" s="209"/>
      <c r="F26407" s="685"/>
    </row>
    <row r="26408" spans="2:6" s="55" customFormat="1" x14ac:dyDescent="0.25">
      <c r="B26408" s="209"/>
      <c r="C26408" s="564"/>
      <c r="D26408" s="209"/>
      <c r="F26408" s="685"/>
    </row>
    <row r="26409" spans="2:6" s="55" customFormat="1" x14ac:dyDescent="0.25">
      <c r="B26409" s="209"/>
      <c r="C26409" s="564"/>
      <c r="D26409" s="209"/>
      <c r="F26409" s="685"/>
    </row>
    <row r="26410" spans="2:6" s="55" customFormat="1" x14ac:dyDescent="0.25">
      <c r="B26410" s="209"/>
      <c r="C26410" s="564"/>
      <c r="D26410" s="209"/>
      <c r="F26410" s="685"/>
    </row>
    <row r="26411" spans="2:6" s="55" customFormat="1" x14ac:dyDescent="0.25">
      <c r="B26411" s="209"/>
      <c r="C26411" s="564"/>
      <c r="D26411" s="209"/>
      <c r="F26411" s="685"/>
    </row>
    <row r="26412" spans="2:6" s="55" customFormat="1" x14ac:dyDescent="0.25">
      <c r="B26412" s="209"/>
      <c r="C26412" s="564"/>
      <c r="D26412" s="209"/>
      <c r="F26412" s="685"/>
    </row>
    <row r="26413" spans="2:6" s="55" customFormat="1" x14ac:dyDescent="0.25">
      <c r="B26413" s="209"/>
      <c r="C26413" s="564"/>
      <c r="D26413" s="209"/>
      <c r="F26413" s="685"/>
    </row>
    <row r="26414" spans="2:6" s="55" customFormat="1" x14ac:dyDescent="0.25">
      <c r="B26414" s="209"/>
      <c r="C26414" s="564"/>
      <c r="D26414" s="209"/>
      <c r="F26414" s="685"/>
    </row>
    <row r="26415" spans="2:6" s="55" customFormat="1" x14ac:dyDescent="0.25">
      <c r="B26415" s="209"/>
      <c r="C26415" s="564"/>
      <c r="D26415" s="209"/>
      <c r="F26415" s="685"/>
    </row>
    <row r="26416" spans="2:6" s="55" customFormat="1" x14ac:dyDescent="0.25">
      <c r="B26416" s="209"/>
      <c r="C26416" s="564"/>
      <c r="D26416" s="209"/>
      <c r="F26416" s="685"/>
    </row>
    <row r="26417" spans="2:6" s="55" customFormat="1" x14ac:dyDescent="0.25">
      <c r="B26417" s="209"/>
      <c r="C26417" s="564"/>
      <c r="D26417" s="209"/>
      <c r="F26417" s="685"/>
    </row>
    <row r="26418" spans="2:6" s="55" customFormat="1" x14ac:dyDescent="0.25">
      <c r="B26418" s="209"/>
      <c r="C26418" s="564"/>
      <c r="D26418" s="209"/>
      <c r="F26418" s="685"/>
    </row>
    <row r="26419" spans="2:6" s="55" customFormat="1" x14ac:dyDescent="0.25">
      <c r="B26419" s="209"/>
      <c r="C26419" s="564"/>
      <c r="D26419" s="209"/>
      <c r="F26419" s="685"/>
    </row>
    <row r="26420" spans="2:6" s="55" customFormat="1" x14ac:dyDescent="0.25">
      <c r="B26420" s="209"/>
      <c r="C26420" s="564"/>
      <c r="D26420" s="209"/>
      <c r="F26420" s="685"/>
    </row>
    <row r="26421" spans="2:6" s="55" customFormat="1" x14ac:dyDescent="0.25">
      <c r="B26421" s="209"/>
      <c r="C26421" s="564"/>
      <c r="D26421" s="209"/>
      <c r="F26421" s="685"/>
    </row>
    <row r="26422" spans="2:6" s="55" customFormat="1" x14ac:dyDescent="0.25">
      <c r="B26422" s="209"/>
      <c r="C26422" s="564"/>
      <c r="D26422" s="209"/>
      <c r="F26422" s="685"/>
    </row>
    <row r="26423" spans="2:6" s="55" customFormat="1" x14ac:dyDescent="0.25">
      <c r="B26423" s="209"/>
      <c r="C26423" s="564"/>
      <c r="D26423" s="209"/>
      <c r="F26423" s="685"/>
    </row>
    <row r="26424" spans="2:6" s="55" customFormat="1" x14ac:dyDescent="0.25">
      <c r="B26424" s="209"/>
      <c r="C26424" s="564"/>
      <c r="D26424" s="209"/>
      <c r="F26424" s="685"/>
    </row>
    <row r="26425" spans="2:6" s="55" customFormat="1" x14ac:dyDescent="0.25">
      <c r="B26425" s="209"/>
      <c r="C26425" s="564"/>
      <c r="D26425" s="209"/>
      <c r="F26425" s="685"/>
    </row>
    <row r="26426" spans="2:6" s="55" customFormat="1" x14ac:dyDescent="0.25">
      <c r="B26426" s="209"/>
      <c r="C26426" s="564"/>
      <c r="D26426" s="209"/>
      <c r="F26426" s="685"/>
    </row>
    <row r="26427" spans="2:6" s="55" customFormat="1" x14ac:dyDescent="0.25">
      <c r="B26427" s="209"/>
      <c r="C26427" s="564"/>
      <c r="D26427" s="209"/>
      <c r="F26427" s="685"/>
    </row>
    <row r="26428" spans="2:6" s="55" customFormat="1" x14ac:dyDescent="0.25">
      <c r="B26428" s="209"/>
      <c r="C26428" s="564"/>
      <c r="D26428" s="209"/>
      <c r="F26428" s="685"/>
    </row>
    <row r="26429" spans="2:6" s="55" customFormat="1" x14ac:dyDescent="0.25">
      <c r="B26429" s="209"/>
      <c r="C26429" s="564"/>
      <c r="D26429" s="209"/>
      <c r="F26429" s="685"/>
    </row>
    <row r="26430" spans="2:6" s="55" customFormat="1" x14ac:dyDescent="0.25">
      <c r="B26430" s="209"/>
      <c r="C26430" s="564"/>
      <c r="D26430" s="209"/>
      <c r="F26430" s="685"/>
    </row>
    <row r="26431" spans="2:6" s="55" customFormat="1" x14ac:dyDescent="0.25">
      <c r="B26431" s="209"/>
      <c r="C26431" s="564"/>
      <c r="D26431" s="209"/>
      <c r="F26431" s="685"/>
    </row>
    <row r="26432" spans="2:6" s="55" customFormat="1" x14ac:dyDescent="0.25">
      <c r="B26432" s="209"/>
      <c r="C26432" s="564"/>
      <c r="D26432" s="209"/>
      <c r="F26432" s="685"/>
    </row>
    <row r="26433" spans="2:6" s="55" customFormat="1" x14ac:dyDescent="0.25">
      <c r="B26433" s="209"/>
      <c r="C26433" s="564"/>
      <c r="D26433" s="209"/>
      <c r="F26433" s="685"/>
    </row>
    <row r="26434" spans="2:6" s="55" customFormat="1" x14ac:dyDescent="0.25">
      <c r="B26434" s="209"/>
      <c r="C26434" s="564"/>
      <c r="D26434" s="209"/>
      <c r="F26434" s="685"/>
    </row>
    <row r="26435" spans="2:6" s="55" customFormat="1" x14ac:dyDescent="0.25">
      <c r="B26435" s="209"/>
      <c r="C26435" s="564"/>
      <c r="D26435" s="209"/>
      <c r="F26435" s="685"/>
    </row>
    <row r="26436" spans="2:6" s="55" customFormat="1" x14ac:dyDescent="0.25">
      <c r="B26436" s="209"/>
      <c r="C26436" s="564"/>
      <c r="D26436" s="209"/>
      <c r="F26436" s="685"/>
    </row>
    <row r="26437" spans="2:6" s="55" customFormat="1" x14ac:dyDescent="0.25">
      <c r="B26437" s="209"/>
      <c r="C26437" s="564"/>
      <c r="D26437" s="209"/>
      <c r="F26437" s="685"/>
    </row>
    <row r="26438" spans="2:6" s="55" customFormat="1" x14ac:dyDescent="0.25">
      <c r="B26438" s="209"/>
      <c r="C26438" s="564"/>
      <c r="D26438" s="209"/>
      <c r="F26438" s="685"/>
    </row>
    <row r="26439" spans="2:6" s="55" customFormat="1" x14ac:dyDescent="0.25">
      <c r="B26439" s="209"/>
      <c r="C26439" s="564"/>
      <c r="D26439" s="209"/>
      <c r="F26439" s="685"/>
    </row>
    <row r="26440" spans="2:6" s="55" customFormat="1" x14ac:dyDescent="0.25">
      <c r="B26440" s="209"/>
      <c r="C26440" s="564"/>
      <c r="D26440" s="209"/>
      <c r="F26440" s="685"/>
    </row>
    <row r="26441" spans="2:6" s="55" customFormat="1" x14ac:dyDescent="0.25">
      <c r="B26441" s="209"/>
      <c r="C26441" s="564"/>
      <c r="D26441" s="209"/>
      <c r="F26441" s="685"/>
    </row>
    <row r="26442" spans="2:6" s="55" customFormat="1" x14ac:dyDescent="0.25">
      <c r="B26442" s="209"/>
      <c r="C26442" s="564"/>
      <c r="D26442" s="209"/>
      <c r="F26442" s="685"/>
    </row>
    <row r="26443" spans="2:6" s="55" customFormat="1" x14ac:dyDescent="0.25">
      <c r="B26443" s="209"/>
      <c r="C26443" s="564"/>
      <c r="D26443" s="209"/>
      <c r="F26443" s="685"/>
    </row>
    <row r="26444" spans="2:6" s="55" customFormat="1" x14ac:dyDescent="0.25">
      <c r="B26444" s="209"/>
      <c r="C26444" s="564"/>
      <c r="D26444" s="209"/>
      <c r="F26444" s="685"/>
    </row>
    <row r="26445" spans="2:6" s="55" customFormat="1" x14ac:dyDescent="0.25">
      <c r="B26445" s="209"/>
      <c r="C26445" s="564"/>
      <c r="D26445" s="209"/>
      <c r="F26445" s="685"/>
    </row>
    <row r="26446" spans="2:6" s="55" customFormat="1" x14ac:dyDescent="0.25">
      <c r="B26446" s="209"/>
      <c r="C26446" s="564"/>
      <c r="D26446" s="209"/>
      <c r="F26446" s="685"/>
    </row>
    <row r="26447" spans="2:6" s="55" customFormat="1" x14ac:dyDescent="0.25">
      <c r="B26447" s="209"/>
      <c r="C26447" s="564"/>
      <c r="D26447" s="209"/>
      <c r="F26447" s="685"/>
    </row>
    <row r="26448" spans="2:6" s="55" customFormat="1" x14ac:dyDescent="0.25">
      <c r="B26448" s="209"/>
      <c r="C26448" s="564"/>
      <c r="D26448" s="209"/>
      <c r="F26448" s="685"/>
    </row>
    <row r="26449" spans="2:6" s="55" customFormat="1" x14ac:dyDescent="0.25">
      <c r="B26449" s="209"/>
      <c r="C26449" s="564"/>
      <c r="D26449" s="209"/>
      <c r="F26449" s="685"/>
    </row>
    <row r="26450" spans="2:6" s="55" customFormat="1" x14ac:dyDescent="0.25">
      <c r="B26450" s="209"/>
      <c r="C26450" s="564"/>
      <c r="D26450" s="209"/>
      <c r="F26450" s="685"/>
    </row>
    <row r="26451" spans="2:6" s="55" customFormat="1" x14ac:dyDescent="0.25">
      <c r="B26451" s="209"/>
      <c r="C26451" s="564"/>
      <c r="D26451" s="209"/>
      <c r="F26451" s="685"/>
    </row>
    <row r="26452" spans="2:6" s="55" customFormat="1" x14ac:dyDescent="0.25">
      <c r="B26452" s="209"/>
      <c r="C26452" s="564"/>
      <c r="D26452" s="209"/>
      <c r="F26452" s="685"/>
    </row>
    <row r="26453" spans="2:6" s="55" customFormat="1" x14ac:dyDescent="0.25">
      <c r="B26453" s="209"/>
      <c r="C26453" s="564"/>
      <c r="D26453" s="209"/>
      <c r="F26453" s="685"/>
    </row>
    <row r="26454" spans="2:6" s="55" customFormat="1" x14ac:dyDescent="0.25">
      <c r="B26454" s="209"/>
      <c r="C26454" s="564"/>
      <c r="D26454" s="209"/>
      <c r="F26454" s="685"/>
    </row>
    <row r="26455" spans="2:6" s="55" customFormat="1" x14ac:dyDescent="0.25">
      <c r="B26455" s="209"/>
      <c r="C26455" s="564"/>
      <c r="D26455" s="209"/>
      <c r="F26455" s="685"/>
    </row>
    <row r="26456" spans="2:6" s="55" customFormat="1" x14ac:dyDescent="0.25">
      <c r="B26456" s="209"/>
      <c r="C26456" s="564"/>
      <c r="D26456" s="209"/>
      <c r="F26456" s="685"/>
    </row>
    <row r="26457" spans="2:6" s="55" customFormat="1" x14ac:dyDescent="0.25">
      <c r="B26457" s="209"/>
      <c r="C26457" s="564"/>
      <c r="D26457" s="209"/>
      <c r="F26457" s="685"/>
    </row>
    <row r="26458" spans="2:6" s="55" customFormat="1" x14ac:dyDescent="0.25">
      <c r="B26458" s="209"/>
      <c r="C26458" s="564"/>
      <c r="D26458" s="209"/>
      <c r="F26458" s="685"/>
    </row>
    <row r="26459" spans="2:6" s="55" customFormat="1" x14ac:dyDescent="0.25">
      <c r="B26459" s="209"/>
      <c r="C26459" s="564"/>
      <c r="D26459" s="209"/>
      <c r="F26459" s="685"/>
    </row>
    <row r="26460" spans="2:6" s="55" customFormat="1" x14ac:dyDescent="0.25">
      <c r="B26460" s="209"/>
      <c r="C26460" s="564"/>
      <c r="D26460" s="209"/>
      <c r="F26460" s="685"/>
    </row>
    <row r="26461" spans="2:6" s="55" customFormat="1" x14ac:dyDescent="0.25">
      <c r="B26461" s="209"/>
      <c r="C26461" s="564"/>
      <c r="D26461" s="209"/>
      <c r="F26461" s="685"/>
    </row>
    <row r="26462" spans="2:6" s="55" customFormat="1" x14ac:dyDescent="0.25">
      <c r="B26462" s="209"/>
      <c r="C26462" s="564"/>
      <c r="D26462" s="209"/>
      <c r="F26462" s="685"/>
    </row>
    <row r="26463" spans="2:6" s="55" customFormat="1" x14ac:dyDescent="0.25">
      <c r="B26463" s="209"/>
      <c r="C26463" s="564"/>
      <c r="D26463" s="209"/>
      <c r="F26463" s="685"/>
    </row>
    <row r="26464" spans="2:6" s="55" customFormat="1" x14ac:dyDescent="0.25">
      <c r="B26464" s="209"/>
      <c r="C26464" s="564"/>
      <c r="D26464" s="209"/>
      <c r="F26464" s="685"/>
    </row>
    <row r="26465" spans="2:6" s="55" customFormat="1" x14ac:dyDescent="0.25">
      <c r="B26465" s="209"/>
      <c r="C26465" s="564"/>
      <c r="D26465" s="209"/>
      <c r="F26465" s="685"/>
    </row>
    <row r="26466" spans="2:6" s="55" customFormat="1" x14ac:dyDescent="0.25">
      <c r="B26466" s="209"/>
      <c r="C26466" s="564"/>
      <c r="D26466" s="209"/>
      <c r="F26466" s="685"/>
    </row>
    <row r="26467" spans="2:6" s="55" customFormat="1" x14ac:dyDescent="0.25">
      <c r="B26467" s="209"/>
      <c r="C26467" s="564"/>
      <c r="D26467" s="209"/>
      <c r="F26467" s="685"/>
    </row>
    <row r="26468" spans="2:6" s="55" customFormat="1" x14ac:dyDescent="0.25">
      <c r="B26468" s="209"/>
      <c r="C26468" s="564"/>
      <c r="D26468" s="209"/>
      <c r="F26468" s="685"/>
    </row>
    <row r="26469" spans="2:6" s="55" customFormat="1" x14ac:dyDescent="0.25">
      <c r="B26469" s="209"/>
      <c r="C26469" s="564"/>
      <c r="D26469" s="209"/>
      <c r="F26469" s="685"/>
    </row>
    <row r="26470" spans="2:6" s="55" customFormat="1" x14ac:dyDescent="0.25">
      <c r="B26470" s="209"/>
      <c r="C26470" s="564"/>
      <c r="D26470" s="209"/>
      <c r="F26470" s="685"/>
    </row>
    <row r="26471" spans="2:6" s="55" customFormat="1" x14ac:dyDescent="0.25">
      <c r="B26471" s="209"/>
      <c r="C26471" s="564"/>
      <c r="D26471" s="209"/>
      <c r="F26471" s="685"/>
    </row>
    <row r="26472" spans="2:6" s="55" customFormat="1" x14ac:dyDescent="0.25">
      <c r="B26472" s="209"/>
      <c r="C26472" s="564"/>
      <c r="D26472" s="209"/>
      <c r="F26472" s="685"/>
    </row>
    <row r="26473" spans="2:6" s="55" customFormat="1" x14ac:dyDescent="0.25">
      <c r="B26473" s="209"/>
      <c r="C26473" s="564"/>
      <c r="D26473" s="209"/>
      <c r="F26473" s="685"/>
    </row>
    <row r="26474" spans="2:6" s="55" customFormat="1" x14ac:dyDescent="0.25">
      <c r="B26474" s="209"/>
      <c r="C26474" s="564"/>
      <c r="D26474" s="209"/>
      <c r="F26474" s="685"/>
    </row>
    <row r="26475" spans="2:6" s="55" customFormat="1" x14ac:dyDescent="0.25">
      <c r="B26475" s="209"/>
      <c r="C26475" s="564"/>
      <c r="D26475" s="209"/>
      <c r="F26475" s="685"/>
    </row>
    <row r="26476" spans="2:6" s="55" customFormat="1" x14ac:dyDescent="0.25">
      <c r="B26476" s="209"/>
      <c r="C26476" s="564"/>
      <c r="D26476" s="209"/>
      <c r="F26476" s="685"/>
    </row>
    <row r="26477" spans="2:6" s="55" customFormat="1" x14ac:dyDescent="0.25">
      <c r="B26477" s="209"/>
      <c r="C26477" s="564"/>
      <c r="D26477" s="209"/>
      <c r="F26477" s="685"/>
    </row>
    <row r="26478" spans="2:6" s="55" customFormat="1" x14ac:dyDescent="0.25">
      <c r="B26478" s="209"/>
      <c r="C26478" s="564"/>
      <c r="D26478" s="209"/>
      <c r="F26478" s="685"/>
    </row>
    <row r="26479" spans="2:6" s="55" customFormat="1" x14ac:dyDescent="0.25">
      <c r="B26479" s="209"/>
      <c r="C26479" s="564"/>
      <c r="D26479" s="209"/>
      <c r="F26479" s="685"/>
    </row>
    <row r="26480" spans="2:6" s="55" customFormat="1" x14ac:dyDescent="0.25">
      <c r="B26480" s="209"/>
      <c r="C26480" s="564"/>
      <c r="D26480" s="209"/>
      <c r="F26480" s="685"/>
    </row>
    <row r="26481" spans="2:6" s="55" customFormat="1" x14ac:dyDescent="0.25">
      <c r="B26481" s="209"/>
      <c r="C26481" s="564"/>
      <c r="D26481" s="209"/>
      <c r="F26481" s="685"/>
    </row>
    <row r="26482" spans="2:6" s="55" customFormat="1" x14ac:dyDescent="0.25">
      <c r="B26482" s="209"/>
      <c r="C26482" s="564"/>
      <c r="D26482" s="209"/>
      <c r="F26482" s="685"/>
    </row>
    <row r="26483" spans="2:6" s="55" customFormat="1" x14ac:dyDescent="0.25">
      <c r="B26483" s="209"/>
      <c r="C26483" s="564"/>
      <c r="D26483" s="209"/>
      <c r="F26483" s="685"/>
    </row>
    <row r="26484" spans="2:6" s="55" customFormat="1" x14ac:dyDescent="0.25">
      <c r="B26484" s="209"/>
      <c r="C26484" s="564"/>
      <c r="D26484" s="209"/>
      <c r="F26484" s="685"/>
    </row>
    <row r="26485" spans="2:6" s="55" customFormat="1" x14ac:dyDescent="0.25">
      <c r="B26485" s="209"/>
      <c r="C26485" s="564"/>
      <c r="D26485" s="209"/>
      <c r="F26485" s="685"/>
    </row>
    <row r="26486" spans="2:6" s="55" customFormat="1" x14ac:dyDescent="0.25">
      <c r="B26486" s="209"/>
      <c r="C26486" s="564"/>
      <c r="D26486" s="209"/>
      <c r="F26486" s="685"/>
    </row>
    <row r="26487" spans="2:6" s="55" customFormat="1" x14ac:dyDescent="0.25">
      <c r="B26487" s="209"/>
      <c r="C26487" s="564"/>
      <c r="D26487" s="209"/>
      <c r="F26487" s="685"/>
    </row>
    <row r="26488" spans="2:6" s="55" customFormat="1" x14ac:dyDescent="0.25">
      <c r="B26488" s="209"/>
      <c r="C26488" s="564"/>
      <c r="D26488" s="209"/>
      <c r="F26488" s="685"/>
    </row>
    <row r="26489" spans="2:6" s="55" customFormat="1" x14ac:dyDescent="0.25">
      <c r="B26489" s="209"/>
      <c r="C26489" s="564"/>
      <c r="D26489" s="209"/>
      <c r="F26489" s="685"/>
    </row>
    <row r="26490" spans="2:6" s="55" customFormat="1" x14ac:dyDescent="0.25">
      <c r="B26490" s="209"/>
      <c r="C26490" s="564"/>
      <c r="D26490" s="209"/>
      <c r="F26490" s="685"/>
    </row>
    <row r="26491" spans="2:6" s="55" customFormat="1" x14ac:dyDescent="0.25">
      <c r="B26491" s="209"/>
      <c r="C26491" s="564"/>
      <c r="D26491" s="209"/>
      <c r="F26491" s="685"/>
    </row>
    <row r="26492" spans="2:6" s="55" customFormat="1" x14ac:dyDescent="0.25">
      <c r="B26492" s="209"/>
      <c r="C26492" s="564"/>
      <c r="D26492" s="209"/>
      <c r="F26492" s="685"/>
    </row>
    <row r="26493" spans="2:6" s="55" customFormat="1" x14ac:dyDescent="0.25">
      <c r="B26493" s="209"/>
      <c r="C26493" s="564"/>
      <c r="D26493" s="209"/>
      <c r="F26493" s="685"/>
    </row>
    <row r="26494" spans="2:6" s="55" customFormat="1" x14ac:dyDescent="0.25">
      <c r="B26494" s="209"/>
      <c r="C26494" s="564"/>
      <c r="D26494" s="209"/>
      <c r="F26494" s="685"/>
    </row>
    <row r="26495" spans="2:6" s="55" customFormat="1" x14ac:dyDescent="0.25">
      <c r="B26495" s="209"/>
      <c r="C26495" s="564"/>
      <c r="D26495" s="209"/>
      <c r="F26495" s="685"/>
    </row>
    <row r="26496" spans="2:6" s="55" customFormat="1" x14ac:dyDescent="0.25">
      <c r="B26496" s="209"/>
      <c r="C26496" s="564"/>
      <c r="D26496" s="209"/>
      <c r="F26496" s="685"/>
    </row>
    <row r="26497" spans="2:6" s="55" customFormat="1" x14ac:dyDescent="0.25">
      <c r="B26497" s="209"/>
      <c r="C26497" s="564"/>
      <c r="D26497" s="209"/>
      <c r="F26497" s="685"/>
    </row>
    <row r="26498" spans="2:6" s="55" customFormat="1" x14ac:dyDescent="0.25">
      <c r="B26498" s="209"/>
      <c r="C26498" s="564"/>
      <c r="D26498" s="209"/>
      <c r="F26498" s="685"/>
    </row>
    <row r="26499" spans="2:6" s="55" customFormat="1" x14ac:dyDescent="0.25">
      <c r="B26499" s="209"/>
      <c r="C26499" s="564"/>
      <c r="D26499" s="209"/>
      <c r="F26499" s="685"/>
    </row>
    <row r="26500" spans="2:6" s="55" customFormat="1" x14ac:dyDescent="0.25">
      <c r="B26500" s="209"/>
      <c r="C26500" s="564"/>
      <c r="D26500" s="209"/>
      <c r="F26500" s="685"/>
    </row>
    <row r="26501" spans="2:6" s="55" customFormat="1" x14ac:dyDescent="0.25">
      <c r="B26501" s="209"/>
      <c r="C26501" s="564"/>
      <c r="D26501" s="209"/>
      <c r="F26501" s="685"/>
    </row>
    <row r="26502" spans="2:6" s="55" customFormat="1" x14ac:dyDescent="0.25">
      <c r="B26502" s="209"/>
      <c r="C26502" s="564"/>
      <c r="D26502" s="209"/>
      <c r="F26502" s="685"/>
    </row>
    <row r="26503" spans="2:6" s="55" customFormat="1" x14ac:dyDescent="0.25">
      <c r="B26503" s="209"/>
      <c r="C26503" s="564"/>
      <c r="D26503" s="209"/>
      <c r="F26503" s="685"/>
    </row>
    <row r="26504" spans="2:6" s="55" customFormat="1" x14ac:dyDescent="0.25">
      <c r="B26504" s="209"/>
      <c r="C26504" s="564"/>
      <c r="D26504" s="209"/>
      <c r="F26504" s="685"/>
    </row>
    <row r="26505" spans="2:6" s="55" customFormat="1" x14ac:dyDescent="0.25">
      <c r="B26505" s="209"/>
      <c r="C26505" s="564"/>
      <c r="D26505" s="209"/>
      <c r="F26505" s="685"/>
    </row>
    <row r="26506" spans="2:6" s="55" customFormat="1" x14ac:dyDescent="0.25">
      <c r="B26506" s="209"/>
      <c r="C26506" s="564"/>
      <c r="D26506" s="209"/>
      <c r="F26506" s="685"/>
    </row>
    <row r="26507" spans="2:6" s="55" customFormat="1" x14ac:dyDescent="0.25">
      <c r="B26507" s="209"/>
      <c r="C26507" s="564"/>
      <c r="D26507" s="209"/>
      <c r="F26507" s="685"/>
    </row>
    <row r="26508" spans="2:6" s="55" customFormat="1" x14ac:dyDescent="0.25">
      <c r="B26508" s="209"/>
      <c r="C26508" s="564"/>
      <c r="D26508" s="209"/>
      <c r="F26508" s="685"/>
    </row>
    <row r="26509" spans="2:6" s="55" customFormat="1" x14ac:dyDescent="0.25">
      <c r="B26509" s="209"/>
      <c r="C26509" s="564"/>
      <c r="D26509" s="209"/>
      <c r="F26509" s="685"/>
    </row>
    <row r="26510" spans="2:6" s="55" customFormat="1" x14ac:dyDescent="0.25">
      <c r="B26510" s="209"/>
      <c r="C26510" s="564"/>
      <c r="D26510" s="209"/>
      <c r="F26510" s="685"/>
    </row>
    <row r="26511" spans="2:6" s="55" customFormat="1" x14ac:dyDescent="0.25">
      <c r="B26511" s="209"/>
      <c r="C26511" s="564"/>
      <c r="D26511" s="209"/>
      <c r="F26511" s="685"/>
    </row>
    <row r="26512" spans="2:6" s="55" customFormat="1" x14ac:dyDescent="0.25">
      <c r="B26512" s="209"/>
      <c r="C26512" s="564"/>
      <c r="D26512" s="209"/>
      <c r="F26512" s="685"/>
    </row>
    <row r="26513" spans="2:6" s="55" customFormat="1" x14ac:dyDescent="0.25">
      <c r="B26513" s="209"/>
      <c r="C26513" s="564"/>
      <c r="D26513" s="209"/>
      <c r="F26513" s="685"/>
    </row>
    <row r="26514" spans="2:6" s="55" customFormat="1" x14ac:dyDescent="0.25">
      <c r="B26514" s="209"/>
      <c r="C26514" s="564"/>
      <c r="D26514" s="209"/>
      <c r="F26514" s="685"/>
    </row>
    <row r="26515" spans="2:6" s="55" customFormat="1" x14ac:dyDescent="0.25">
      <c r="B26515" s="209"/>
      <c r="C26515" s="564"/>
      <c r="D26515" s="209"/>
      <c r="F26515" s="685"/>
    </row>
    <row r="26516" spans="2:6" s="55" customFormat="1" x14ac:dyDescent="0.25">
      <c r="B26516" s="209"/>
      <c r="C26516" s="564"/>
      <c r="D26516" s="209"/>
      <c r="F26516" s="685"/>
    </row>
    <row r="26517" spans="2:6" s="55" customFormat="1" x14ac:dyDescent="0.25">
      <c r="B26517" s="209"/>
      <c r="C26517" s="564"/>
      <c r="D26517" s="209"/>
      <c r="F26517" s="685"/>
    </row>
    <row r="26518" spans="2:6" s="55" customFormat="1" x14ac:dyDescent="0.25">
      <c r="B26518" s="209"/>
      <c r="C26518" s="564"/>
      <c r="D26518" s="209"/>
      <c r="F26518" s="685"/>
    </row>
    <row r="26519" spans="2:6" s="55" customFormat="1" x14ac:dyDescent="0.25">
      <c r="B26519" s="209"/>
      <c r="C26519" s="564"/>
      <c r="D26519" s="209"/>
      <c r="F26519" s="685"/>
    </row>
    <row r="26520" spans="2:6" s="55" customFormat="1" x14ac:dyDescent="0.25">
      <c r="B26520" s="209"/>
      <c r="C26520" s="564"/>
      <c r="D26520" s="209"/>
      <c r="F26520" s="685"/>
    </row>
    <row r="26521" spans="2:6" s="55" customFormat="1" x14ac:dyDescent="0.25">
      <c r="B26521" s="209"/>
      <c r="C26521" s="564"/>
      <c r="D26521" s="209"/>
      <c r="F26521" s="685"/>
    </row>
    <row r="26522" spans="2:6" s="55" customFormat="1" x14ac:dyDescent="0.25">
      <c r="B26522" s="209"/>
      <c r="C26522" s="564"/>
      <c r="D26522" s="209"/>
      <c r="F26522" s="685"/>
    </row>
    <row r="26523" spans="2:6" s="55" customFormat="1" x14ac:dyDescent="0.25">
      <c r="B26523" s="209"/>
      <c r="C26523" s="564"/>
      <c r="D26523" s="209"/>
      <c r="F26523" s="685"/>
    </row>
    <row r="26524" spans="2:6" s="55" customFormat="1" x14ac:dyDescent="0.25">
      <c r="B26524" s="209"/>
      <c r="C26524" s="564"/>
      <c r="D26524" s="209"/>
      <c r="F26524" s="685"/>
    </row>
    <row r="26525" spans="2:6" s="55" customFormat="1" x14ac:dyDescent="0.25">
      <c r="B26525" s="209"/>
      <c r="C26525" s="564"/>
      <c r="D26525" s="209"/>
      <c r="F26525" s="685"/>
    </row>
    <row r="26526" spans="2:6" s="55" customFormat="1" x14ac:dyDescent="0.25">
      <c r="B26526" s="209"/>
      <c r="C26526" s="564"/>
      <c r="D26526" s="209"/>
      <c r="F26526" s="685"/>
    </row>
    <row r="26527" spans="2:6" s="55" customFormat="1" x14ac:dyDescent="0.25">
      <c r="B26527" s="209"/>
      <c r="C26527" s="564"/>
      <c r="D26527" s="209"/>
      <c r="F26527" s="685"/>
    </row>
    <row r="26528" spans="2:6" s="55" customFormat="1" x14ac:dyDescent="0.25">
      <c r="B26528" s="209"/>
      <c r="C26528" s="564"/>
      <c r="D26528" s="209"/>
      <c r="F26528" s="685"/>
    </row>
    <row r="26529" spans="2:6" s="55" customFormat="1" x14ac:dyDescent="0.25">
      <c r="B26529" s="209"/>
      <c r="C26529" s="564"/>
      <c r="D26529" s="209"/>
      <c r="F26529" s="685"/>
    </row>
    <row r="26530" spans="2:6" s="55" customFormat="1" x14ac:dyDescent="0.25">
      <c r="B26530" s="209"/>
      <c r="C26530" s="564"/>
      <c r="D26530" s="209"/>
      <c r="F26530" s="685"/>
    </row>
    <row r="26531" spans="2:6" s="55" customFormat="1" x14ac:dyDescent="0.25">
      <c r="B26531" s="209"/>
      <c r="C26531" s="564"/>
      <c r="D26531" s="209"/>
      <c r="F26531" s="685"/>
    </row>
    <row r="26532" spans="2:6" s="55" customFormat="1" x14ac:dyDescent="0.25">
      <c r="B26532" s="209"/>
      <c r="C26532" s="564"/>
      <c r="D26532" s="209"/>
      <c r="F26532" s="685"/>
    </row>
    <row r="26533" spans="2:6" s="55" customFormat="1" x14ac:dyDescent="0.25">
      <c r="B26533" s="209"/>
      <c r="C26533" s="564"/>
      <c r="D26533" s="209"/>
      <c r="F26533" s="685"/>
    </row>
    <row r="26534" spans="2:6" s="55" customFormat="1" x14ac:dyDescent="0.25">
      <c r="B26534" s="209"/>
      <c r="C26534" s="564"/>
      <c r="D26534" s="209"/>
      <c r="F26534" s="685"/>
    </row>
    <row r="26535" spans="2:6" s="55" customFormat="1" x14ac:dyDescent="0.25">
      <c r="B26535" s="209"/>
      <c r="C26535" s="564"/>
      <c r="D26535" s="209"/>
      <c r="F26535" s="685"/>
    </row>
    <row r="26536" spans="2:6" s="55" customFormat="1" x14ac:dyDescent="0.25">
      <c r="B26536" s="209"/>
      <c r="C26536" s="564"/>
      <c r="D26536" s="209"/>
      <c r="F26536" s="685"/>
    </row>
    <row r="26537" spans="2:6" s="55" customFormat="1" x14ac:dyDescent="0.25">
      <c r="B26537" s="209"/>
      <c r="C26537" s="564"/>
      <c r="D26537" s="209"/>
      <c r="F26537" s="685"/>
    </row>
    <row r="26538" spans="2:6" s="55" customFormat="1" x14ac:dyDescent="0.25">
      <c r="B26538" s="209"/>
      <c r="C26538" s="564"/>
      <c r="D26538" s="209"/>
      <c r="F26538" s="685"/>
    </row>
    <row r="26539" spans="2:6" s="55" customFormat="1" x14ac:dyDescent="0.25">
      <c r="B26539" s="209"/>
      <c r="C26539" s="564"/>
      <c r="D26539" s="209"/>
      <c r="F26539" s="685"/>
    </row>
    <row r="26540" spans="2:6" s="55" customFormat="1" x14ac:dyDescent="0.25">
      <c r="B26540" s="209"/>
      <c r="C26540" s="564"/>
      <c r="D26540" s="209"/>
      <c r="F26540" s="685"/>
    </row>
    <row r="26541" spans="2:6" s="55" customFormat="1" x14ac:dyDescent="0.25">
      <c r="B26541" s="209"/>
      <c r="C26541" s="564"/>
      <c r="D26541" s="209"/>
      <c r="F26541" s="685"/>
    </row>
    <row r="26542" spans="2:6" s="55" customFormat="1" x14ac:dyDescent="0.25">
      <c r="B26542" s="209"/>
      <c r="C26542" s="564"/>
      <c r="D26542" s="209"/>
      <c r="F26542" s="685"/>
    </row>
    <row r="26543" spans="2:6" s="55" customFormat="1" x14ac:dyDescent="0.25">
      <c r="B26543" s="209"/>
      <c r="C26543" s="564"/>
      <c r="D26543" s="209"/>
      <c r="F26543" s="685"/>
    </row>
    <row r="26544" spans="2:6" s="55" customFormat="1" x14ac:dyDescent="0.25">
      <c r="B26544" s="209"/>
      <c r="C26544" s="564"/>
      <c r="D26544" s="209"/>
      <c r="F26544" s="685"/>
    </row>
    <row r="26545" spans="2:6" s="55" customFormat="1" x14ac:dyDescent="0.25">
      <c r="B26545" s="209"/>
      <c r="C26545" s="564"/>
      <c r="D26545" s="209"/>
      <c r="F26545" s="685"/>
    </row>
    <row r="26546" spans="2:6" s="55" customFormat="1" x14ac:dyDescent="0.25">
      <c r="B26546" s="209"/>
      <c r="C26546" s="564"/>
      <c r="D26546" s="209"/>
      <c r="F26546" s="685"/>
    </row>
    <row r="26547" spans="2:6" s="55" customFormat="1" x14ac:dyDescent="0.25">
      <c r="B26547" s="209"/>
      <c r="C26547" s="564"/>
      <c r="D26547" s="209"/>
      <c r="F26547" s="685"/>
    </row>
    <row r="26548" spans="2:6" s="55" customFormat="1" x14ac:dyDescent="0.25">
      <c r="B26548" s="209"/>
      <c r="C26548" s="564"/>
      <c r="D26548" s="209"/>
      <c r="F26548" s="685"/>
    </row>
    <row r="26549" spans="2:6" s="55" customFormat="1" x14ac:dyDescent="0.25">
      <c r="B26549" s="209"/>
      <c r="C26549" s="564"/>
      <c r="D26549" s="209"/>
      <c r="F26549" s="685"/>
    </row>
    <row r="26550" spans="2:6" s="55" customFormat="1" x14ac:dyDescent="0.25">
      <c r="B26550" s="209"/>
      <c r="C26550" s="564"/>
      <c r="D26550" s="209"/>
      <c r="F26550" s="685"/>
    </row>
    <row r="26551" spans="2:6" s="55" customFormat="1" x14ac:dyDescent="0.25">
      <c r="B26551" s="209"/>
      <c r="C26551" s="564"/>
      <c r="D26551" s="209"/>
      <c r="F26551" s="685"/>
    </row>
    <row r="26552" spans="2:6" s="55" customFormat="1" x14ac:dyDescent="0.25">
      <c r="B26552" s="209"/>
      <c r="C26552" s="564"/>
      <c r="D26552" s="209"/>
      <c r="F26552" s="685"/>
    </row>
    <row r="26553" spans="2:6" s="55" customFormat="1" x14ac:dyDescent="0.25">
      <c r="B26553" s="209"/>
      <c r="C26553" s="564"/>
      <c r="D26553" s="209"/>
      <c r="F26553" s="685"/>
    </row>
    <row r="26554" spans="2:6" s="55" customFormat="1" x14ac:dyDescent="0.25">
      <c r="B26554" s="209"/>
      <c r="C26554" s="564"/>
      <c r="D26554" s="209"/>
      <c r="F26554" s="685"/>
    </row>
    <row r="26555" spans="2:6" s="55" customFormat="1" x14ac:dyDescent="0.25">
      <c r="B26555" s="209"/>
      <c r="C26555" s="564"/>
      <c r="D26555" s="209"/>
      <c r="F26555" s="685"/>
    </row>
    <row r="26556" spans="2:6" s="55" customFormat="1" x14ac:dyDescent="0.25">
      <c r="B26556" s="209"/>
      <c r="C26556" s="564"/>
      <c r="D26556" s="209"/>
      <c r="F26556" s="685"/>
    </row>
    <row r="26557" spans="2:6" s="55" customFormat="1" x14ac:dyDescent="0.25">
      <c r="B26557" s="209"/>
      <c r="C26557" s="564"/>
      <c r="D26557" s="209"/>
      <c r="F26557" s="685"/>
    </row>
    <row r="26558" spans="2:6" s="55" customFormat="1" x14ac:dyDescent="0.25">
      <c r="B26558" s="209"/>
      <c r="C26558" s="564"/>
      <c r="D26558" s="209"/>
      <c r="F26558" s="685"/>
    </row>
    <row r="26559" spans="2:6" s="55" customFormat="1" x14ac:dyDescent="0.25">
      <c r="B26559" s="209"/>
      <c r="C26559" s="564"/>
      <c r="D26559" s="209"/>
      <c r="F26559" s="685"/>
    </row>
    <row r="26560" spans="2:6" s="55" customFormat="1" x14ac:dyDescent="0.25">
      <c r="B26560" s="209"/>
      <c r="C26560" s="564"/>
      <c r="D26560" s="209"/>
      <c r="F26560" s="685"/>
    </row>
    <row r="26561" spans="2:6" s="55" customFormat="1" x14ac:dyDescent="0.25">
      <c r="B26561" s="209"/>
      <c r="C26561" s="564"/>
      <c r="D26561" s="209"/>
      <c r="F26561" s="685"/>
    </row>
    <row r="26562" spans="2:6" s="55" customFormat="1" x14ac:dyDescent="0.25">
      <c r="B26562" s="209"/>
      <c r="C26562" s="564"/>
      <c r="D26562" s="209"/>
      <c r="F26562" s="685"/>
    </row>
    <row r="26563" spans="2:6" s="55" customFormat="1" x14ac:dyDescent="0.25">
      <c r="B26563" s="209"/>
      <c r="C26563" s="564"/>
      <c r="D26563" s="209"/>
      <c r="F26563" s="685"/>
    </row>
    <row r="26564" spans="2:6" s="55" customFormat="1" x14ac:dyDescent="0.25">
      <c r="B26564" s="209"/>
      <c r="C26564" s="564"/>
      <c r="D26564" s="209"/>
      <c r="F26564" s="685"/>
    </row>
    <row r="26565" spans="2:6" s="55" customFormat="1" x14ac:dyDescent="0.25">
      <c r="B26565" s="209"/>
      <c r="C26565" s="564"/>
      <c r="D26565" s="209"/>
      <c r="F26565" s="685"/>
    </row>
    <row r="26566" spans="2:6" s="55" customFormat="1" x14ac:dyDescent="0.25">
      <c r="B26566" s="209"/>
      <c r="C26566" s="564"/>
      <c r="D26566" s="209"/>
      <c r="F26566" s="685"/>
    </row>
    <row r="26567" spans="2:6" s="55" customFormat="1" x14ac:dyDescent="0.25">
      <c r="B26567" s="209"/>
      <c r="C26567" s="564"/>
      <c r="D26567" s="209"/>
      <c r="F26567" s="685"/>
    </row>
    <row r="26568" spans="2:6" s="55" customFormat="1" x14ac:dyDescent="0.25">
      <c r="B26568" s="209"/>
      <c r="C26568" s="564"/>
      <c r="D26568" s="209"/>
      <c r="F26568" s="685"/>
    </row>
    <row r="26569" spans="2:6" s="55" customFormat="1" x14ac:dyDescent="0.25">
      <c r="B26569" s="209"/>
      <c r="C26569" s="564"/>
      <c r="D26569" s="209"/>
      <c r="F26569" s="685"/>
    </row>
    <row r="26570" spans="2:6" s="55" customFormat="1" x14ac:dyDescent="0.25">
      <c r="B26570" s="209"/>
      <c r="C26570" s="564"/>
      <c r="D26570" s="209"/>
      <c r="F26570" s="685"/>
    </row>
    <row r="26571" spans="2:6" s="55" customFormat="1" x14ac:dyDescent="0.25">
      <c r="B26571" s="209"/>
      <c r="C26571" s="564"/>
      <c r="D26571" s="209"/>
      <c r="F26571" s="685"/>
    </row>
    <row r="26572" spans="2:6" s="55" customFormat="1" x14ac:dyDescent="0.25">
      <c r="B26572" s="209"/>
      <c r="C26572" s="564"/>
      <c r="D26572" s="209"/>
      <c r="F26572" s="685"/>
    </row>
    <row r="26573" spans="2:6" s="55" customFormat="1" x14ac:dyDescent="0.25">
      <c r="B26573" s="209"/>
      <c r="C26573" s="564"/>
      <c r="D26573" s="209"/>
      <c r="F26573" s="685"/>
    </row>
    <row r="26574" spans="2:6" s="55" customFormat="1" x14ac:dyDescent="0.25">
      <c r="B26574" s="209"/>
      <c r="C26574" s="564"/>
      <c r="D26574" s="209"/>
      <c r="F26574" s="685"/>
    </row>
    <row r="26575" spans="2:6" s="55" customFormat="1" x14ac:dyDescent="0.25">
      <c r="B26575" s="209"/>
      <c r="C26575" s="564"/>
      <c r="D26575" s="209"/>
      <c r="F26575" s="685"/>
    </row>
    <row r="26576" spans="2:6" s="55" customFormat="1" x14ac:dyDescent="0.25">
      <c r="B26576" s="209"/>
      <c r="C26576" s="564"/>
      <c r="D26576" s="209"/>
      <c r="F26576" s="685"/>
    </row>
    <row r="26577" spans="2:6" s="55" customFormat="1" x14ac:dyDescent="0.25">
      <c r="B26577" s="209"/>
      <c r="C26577" s="564"/>
      <c r="D26577" s="209"/>
      <c r="F26577" s="685"/>
    </row>
    <row r="26578" spans="2:6" s="55" customFormat="1" x14ac:dyDescent="0.25">
      <c r="B26578" s="209"/>
      <c r="C26578" s="564"/>
      <c r="D26578" s="209"/>
      <c r="F26578" s="685"/>
    </row>
    <row r="26579" spans="2:6" s="55" customFormat="1" x14ac:dyDescent="0.25">
      <c r="B26579" s="209"/>
      <c r="C26579" s="564"/>
      <c r="D26579" s="209"/>
      <c r="F26579" s="685"/>
    </row>
    <row r="26580" spans="2:6" s="55" customFormat="1" x14ac:dyDescent="0.25">
      <c r="B26580" s="209"/>
      <c r="C26580" s="564"/>
      <c r="D26580" s="209"/>
      <c r="F26580" s="685"/>
    </row>
    <row r="26581" spans="2:6" s="55" customFormat="1" x14ac:dyDescent="0.25">
      <c r="B26581" s="209"/>
      <c r="C26581" s="564"/>
      <c r="D26581" s="209"/>
      <c r="F26581" s="685"/>
    </row>
    <row r="26582" spans="2:6" s="55" customFormat="1" x14ac:dyDescent="0.25">
      <c r="B26582" s="209"/>
      <c r="C26582" s="564"/>
      <c r="D26582" s="209"/>
      <c r="F26582" s="685"/>
    </row>
    <row r="26583" spans="2:6" s="55" customFormat="1" x14ac:dyDescent="0.25">
      <c r="B26583" s="209"/>
      <c r="C26583" s="564"/>
      <c r="D26583" s="209"/>
      <c r="F26583" s="685"/>
    </row>
    <row r="26584" spans="2:6" s="55" customFormat="1" x14ac:dyDescent="0.25">
      <c r="B26584" s="209"/>
      <c r="C26584" s="564"/>
      <c r="D26584" s="209"/>
      <c r="F26584" s="685"/>
    </row>
    <row r="26585" spans="2:6" s="55" customFormat="1" x14ac:dyDescent="0.25">
      <c r="B26585" s="209"/>
      <c r="C26585" s="564"/>
      <c r="D26585" s="209"/>
      <c r="F26585" s="685"/>
    </row>
    <row r="26586" spans="2:6" s="55" customFormat="1" x14ac:dyDescent="0.25">
      <c r="B26586" s="209"/>
      <c r="C26586" s="564"/>
      <c r="D26586" s="209"/>
      <c r="F26586" s="685"/>
    </row>
    <row r="26587" spans="2:6" s="55" customFormat="1" x14ac:dyDescent="0.25">
      <c r="B26587" s="209"/>
      <c r="C26587" s="564"/>
      <c r="D26587" s="209"/>
      <c r="F26587" s="685"/>
    </row>
    <row r="26588" spans="2:6" s="55" customFormat="1" x14ac:dyDescent="0.25">
      <c r="B26588" s="209"/>
      <c r="C26588" s="564"/>
      <c r="D26588" s="209"/>
      <c r="F26588" s="685"/>
    </row>
    <row r="26589" spans="2:6" s="55" customFormat="1" x14ac:dyDescent="0.25">
      <c r="B26589" s="209"/>
      <c r="C26589" s="564"/>
      <c r="D26589" s="209"/>
      <c r="F26589" s="685"/>
    </row>
    <row r="26590" spans="2:6" s="55" customFormat="1" x14ac:dyDescent="0.25">
      <c r="B26590" s="209"/>
      <c r="C26590" s="564"/>
      <c r="D26590" s="209"/>
      <c r="F26590" s="685"/>
    </row>
    <row r="26591" spans="2:6" s="55" customFormat="1" x14ac:dyDescent="0.25">
      <c r="B26591" s="209"/>
      <c r="C26591" s="564"/>
      <c r="D26591" s="209"/>
      <c r="F26591" s="685"/>
    </row>
    <row r="26592" spans="2:6" s="55" customFormat="1" x14ac:dyDescent="0.25">
      <c r="B26592" s="209"/>
      <c r="C26592" s="564"/>
      <c r="D26592" s="209"/>
      <c r="F26592" s="685"/>
    </row>
    <row r="26593" spans="2:6" s="55" customFormat="1" x14ac:dyDescent="0.25">
      <c r="B26593" s="209"/>
      <c r="C26593" s="564"/>
      <c r="D26593" s="209"/>
      <c r="F26593" s="685"/>
    </row>
    <row r="26594" spans="2:6" s="55" customFormat="1" x14ac:dyDescent="0.25">
      <c r="B26594" s="209"/>
      <c r="C26594" s="564"/>
      <c r="D26594" s="209"/>
      <c r="F26594" s="685"/>
    </row>
    <row r="26595" spans="2:6" s="55" customFormat="1" x14ac:dyDescent="0.25">
      <c r="B26595" s="209"/>
      <c r="C26595" s="564"/>
      <c r="D26595" s="209"/>
      <c r="F26595" s="685"/>
    </row>
    <row r="26596" spans="2:6" s="55" customFormat="1" x14ac:dyDescent="0.25">
      <c r="B26596" s="209"/>
      <c r="C26596" s="564"/>
      <c r="D26596" s="209"/>
      <c r="F26596" s="685"/>
    </row>
    <row r="26597" spans="2:6" s="55" customFormat="1" x14ac:dyDescent="0.25">
      <c r="B26597" s="209"/>
      <c r="C26597" s="564"/>
      <c r="D26597" s="209"/>
      <c r="F26597" s="685"/>
    </row>
    <row r="26598" spans="2:6" s="55" customFormat="1" x14ac:dyDescent="0.25">
      <c r="B26598" s="209"/>
      <c r="C26598" s="564"/>
      <c r="D26598" s="209"/>
      <c r="F26598" s="685"/>
    </row>
    <row r="26599" spans="2:6" s="55" customFormat="1" x14ac:dyDescent="0.25">
      <c r="B26599" s="209"/>
      <c r="C26599" s="564"/>
      <c r="D26599" s="209"/>
      <c r="F26599" s="685"/>
    </row>
    <row r="26600" spans="2:6" s="55" customFormat="1" x14ac:dyDescent="0.25">
      <c r="B26600" s="209"/>
      <c r="C26600" s="564"/>
      <c r="D26600" s="209"/>
      <c r="F26600" s="685"/>
    </row>
    <row r="26601" spans="2:6" s="55" customFormat="1" x14ac:dyDescent="0.25">
      <c r="B26601" s="209"/>
      <c r="C26601" s="564"/>
      <c r="D26601" s="209"/>
      <c r="F26601" s="685"/>
    </row>
    <row r="26602" spans="2:6" s="55" customFormat="1" x14ac:dyDescent="0.25">
      <c r="B26602" s="209"/>
      <c r="C26602" s="564"/>
      <c r="D26602" s="209"/>
      <c r="F26602" s="685"/>
    </row>
    <row r="26603" spans="2:6" s="55" customFormat="1" x14ac:dyDescent="0.25">
      <c r="B26603" s="209"/>
      <c r="C26603" s="564"/>
      <c r="D26603" s="209"/>
      <c r="F26603" s="685"/>
    </row>
    <row r="26604" spans="2:6" s="55" customFormat="1" x14ac:dyDescent="0.25">
      <c r="B26604" s="209"/>
      <c r="C26604" s="564"/>
      <c r="D26604" s="209"/>
      <c r="F26604" s="685"/>
    </row>
    <row r="26605" spans="2:6" s="55" customFormat="1" x14ac:dyDescent="0.25">
      <c r="B26605" s="209"/>
      <c r="C26605" s="564"/>
      <c r="D26605" s="209"/>
      <c r="F26605" s="685"/>
    </row>
    <row r="26606" spans="2:6" s="55" customFormat="1" x14ac:dyDescent="0.25">
      <c r="B26606" s="209"/>
      <c r="C26606" s="564"/>
      <c r="D26606" s="209"/>
      <c r="F26606" s="685"/>
    </row>
    <row r="26607" spans="2:6" s="55" customFormat="1" x14ac:dyDescent="0.25">
      <c r="B26607" s="209"/>
      <c r="C26607" s="564"/>
      <c r="D26607" s="209"/>
      <c r="F26607" s="685"/>
    </row>
    <row r="26608" spans="2:6" s="55" customFormat="1" x14ac:dyDescent="0.25">
      <c r="B26608" s="209"/>
      <c r="C26608" s="564"/>
      <c r="D26608" s="209"/>
      <c r="F26608" s="685"/>
    </row>
    <row r="26609" spans="2:6" s="55" customFormat="1" x14ac:dyDescent="0.25">
      <c r="B26609" s="209"/>
      <c r="C26609" s="564"/>
      <c r="D26609" s="209"/>
      <c r="F26609" s="685"/>
    </row>
    <row r="26610" spans="2:6" s="55" customFormat="1" x14ac:dyDescent="0.25">
      <c r="B26610" s="209"/>
      <c r="C26610" s="564"/>
      <c r="D26610" s="209"/>
      <c r="F26610" s="685"/>
    </row>
    <row r="26611" spans="2:6" s="55" customFormat="1" x14ac:dyDescent="0.25">
      <c r="B26611" s="209"/>
      <c r="C26611" s="564"/>
      <c r="D26611" s="209"/>
      <c r="F26611" s="685"/>
    </row>
    <row r="26612" spans="2:6" s="55" customFormat="1" x14ac:dyDescent="0.25">
      <c r="B26612" s="209"/>
      <c r="C26612" s="564"/>
      <c r="D26612" s="209"/>
      <c r="F26612" s="685"/>
    </row>
    <row r="26613" spans="2:6" s="55" customFormat="1" x14ac:dyDescent="0.25">
      <c r="B26613" s="209"/>
      <c r="C26613" s="564"/>
      <c r="D26613" s="209"/>
      <c r="F26613" s="685"/>
    </row>
    <row r="26614" spans="2:6" s="55" customFormat="1" x14ac:dyDescent="0.25">
      <c r="B26614" s="209"/>
      <c r="C26614" s="564"/>
      <c r="D26614" s="209"/>
      <c r="F26614" s="685"/>
    </row>
    <row r="26615" spans="2:6" s="55" customFormat="1" x14ac:dyDescent="0.25">
      <c r="B26615" s="209"/>
      <c r="C26615" s="564"/>
      <c r="D26615" s="209"/>
      <c r="F26615" s="685"/>
    </row>
    <row r="26616" spans="2:6" s="55" customFormat="1" x14ac:dyDescent="0.25">
      <c r="B26616" s="209"/>
      <c r="C26616" s="564"/>
      <c r="D26616" s="209"/>
      <c r="F26616" s="685"/>
    </row>
    <row r="26617" spans="2:6" s="55" customFormat="1" x14ac:dyDescent="0.25">
      <c r="B26617" s="209"/>
      <c r="C26617" s="564"/>
      <c r="D26617" s="209"/>
      <c r="F26617" s="685"/>
    </row>
    <row r="26618" spans="2:6" s="55" customFormat="1" x14ac:dyDescent="0.25">
      <c r="B26618" s="209"/>
      <c r="C26618" s="564"/>
      <c r="D26618" s="209"/>
      <c r="F26618" s="685"/>
    </row>
    <row r="26619" spans="2:6" s="55" customFormat="1" x14ac:dyDescent="0.25">
      <c r="B26619" s="209"/>
      <c r="C26619" s="564"/>
      <c r="D26619" s="209"/>
      <c r="F26619" s="685"/>
    </row>
    <row r="26620" spans="2:6" s="55" customFormat="1" x14ac:dyDescent="0.25">
      <c r="B26620" s="209"/>
      <c r="C26620" s="564"/>
      <c r="D26620" s="209"/>
      <c r="F26620" s="685"/>
    </row>
    <row r="26621" spans="2:6" s="55" customFormat="1" x14ac:dyDescent="0.25">
      <c r="B26621" s="209"/>
      <c r="C26621" s="564"/>
      <c r="D26621" s="209"/>
      <c r="F26621" s="685"/>
    </row>
    <row r="26622" spans="2:6" s="55" customFormat="1" x14ac:dyDescent="0.25">
      <c r="B26622" s="209"/>
      <c r="C26622" s="564"/>
      <c r="D26622" s="209"/>
      <c r="F26622" s="685"/>
    </row>
    <row r="26623" spans="2:6" s="55" customFormat="1" x14ac:dyDescent="0.25">
      <c r="B26623" s="209"/>
      <c r="C26623" s="564"/>
      <c r="D26623" s="209"/>
      <c r="F26623" s="685"/>
    </row>
    <row r="26624" spans="2:6" s="55" customFormat="1" x14ac:dyDescent="0.25">
      <c r="B26624" s="209"/>
      <c r="C26624" s="564"/>
      <c r="D26624" s="209"/>
      <c r="F26624" s="685"/>
    </row>
    <row r="26625" spans="2:6" s="55" customFormat="1" x14ac:dyDescent="0.25">
      <c r="B26625" s="209"/>
      <c r="C26625" s="564"/>
      <c r="D26625" s="209"/>
      <c r="F26625" s="685"/>
    </row>
    <row r="26626" spans="2:6" s="55" customFormat="1" x14ac:dyDescent="0.25">
      <c r="B26626" s="209"/>
      <c r="C26626" s="564"/>
      <c r="D26626" s="209"/>
      <c r="F26626" s="685"/>
    </row>
    <row r="26627" spans="2:6" s="55" customFormat="1" x14ac:dyDescent="0.25">
      <c r="B26627" s="209"/>
      <c r="C26627" s="564"/>
      <c r="D26627" s="209"/>
      <c r="F26627" s="685"/>
    </row>
    <row r="26628" spans="2:6" s="55" customFormat="1" x14ac:dyDescent="0.25">
      <c r="B26628" s="209"/>
      <c r="C26628" s="564"/>
      <c r="D26628" s="209"/>
      <c r="F26628" s="685"/>
    </row>
    <row r="26629" spans="2:6" s="55" customFormat="1" x14ac:dyDescent="0.25">
      <c r="B26629" s="209"/>
      <c r="C26629" s="564"/>
      <c r="D26629" s="209"/>
      <c r="F26629" s="685"/>
    </row>
    <row r="26630" spans="2:6" s="55" customFormat="1" x14ac:dyDescent="0.25">
      <c r="B26630" s="209"/>
      <c r="C26630" s="564"/>
      <c r="D26630" s="209"/>
      <c r="F26630" s="685"/>
    </row>
    <row r="26631" spans="2:6" s="55" customFormat="1" x14ac:dyDescent="0.25">
      <c r="B26631" s="209"/>
      <c r="C26631" s="564"/>
      <c r="D26631" s="209"/>
      <c r="F26631" s="685"/>
    </row>
    <row r="26632" spans="2:6" s="55" customFormat="1" x14ac:dyDescent="0.25">
      <c r="B26632" s="209"/>
      <c r="C26632" s="564"/>
      <c r="D26632" s="209"/>
      <c r="F26632" s="685"/>
    </row>
    <row r="26633" spans="2:6" s="55" customFormat="1" x14ac:dyDescent="0.25">
      <c r="B26633" s="209"/>
      <c r="C26633" s="564"/>
      <c r="D26633" s="209"/>
      <c r="F26633" s="685"/>
    </row>
    <row r="26634" spans="2:6" s="55" customFormat="1" x14ac:dyDescent="0.25">
      <c r="B26634" s="209"/>
      <c r="C26634" s="564"/>
      <c r="D26634" s="209"/>
      <c r="F26634" s="685"/>
    </row>
    <row r="26635" spans="2:6" s="55" customFormat="1" x14ac:dyDescent="0.25">
      <c r="B26635" s="209"/>
      <c r="C26635" s="564"/>
      <c r="D26635" s="209"/>
      <c r="F26635" s="685"/>
    </row>
    <row r="26636" spans="2:6" s="55" customFormat="1" x14ac:dyDescent="0.25">
      <c r="B26636" s="209"/>
      <c r="C26636" s="564"/>
      <c r="D26636" s="209"/>
      <c r="F26636" s="685"/>
    </row>
    <row r="26637" spans="2:6" s="55" customFormat="1" x14ac:dyDescent="0.25">
      <c r="B26637" s="209"/>
      <c r="C26637" s="564"/>
      <c r="D26637" s="209"/>
      <c r="F26637" s="685"/>
    </row>
    <row r="26638" spans="2:6" s="55" customFormat="1" x14ac:dyDescent="0.25">
      <c r="B26638" s="209"/>
      <c r="C26638" s="564"/>
      <c r="D26638" s="209"/>
      <c r="F26638" s="685"/>
    </row>
    <row r="26639" spans="2:6" s="55" customFormat="1" x14ac:dyDescent="0.25">
      <c r="B26639" s="209"/>
      <c r="C26639" s="564"/>
      <c r="D26639" s="209"/>
      <c r="F26639" s="685"/>
    </row>
    <row r="26640" spans="2:6" s="55" customFormat="1" x14ac:dyDescent="0.25">
      <c r="B26640" s="209"/>
      <c r="C26640" s="564"/>
      <c r="D26640" s="209"/>
      <c r="F26640" s="685"/>
    </row>
    <row r="26641" spans="2:6" s="55" customFormat="1" x14ac:dyDescent="0.25">
      <c r="B26641" s="209"/>
      <c r="C26641" s="564"/>
      <c r="D26641" s="209"/>
      <c r="F26641" s="685"/>
    </row>
    <row r="26642" spans="2:6" s="55" customFormat="1" x14ac:dyDescent="0.25">
      <c r="B26642" s="209"/>
      <c r="C26642" s="564"/>
      <c r="D26642" s="209"/>
      <c r="F26642" s="685"/>
    </row>
    <row r="26643" spans="2:6" s="55" customFormat="1" x14ac:dyDescent="0.25">
      <c r="B26643" s="209"/>
      <c r="C26643" s="564"/>
      <c r="D26643" s="209"/>
      <c r="F26643" s="685"/>
    </row>
    <row r="26644" spans="2:6" s="55" customFormat="1" x14ac:dyDescent="0.25">
      <c r="B26644" s="209"/>
      <c r="C26644" s="564"/>
      <c r="D26644" s="209"/>
      <c r="F26644" s="685"/>
    </row>
    <row r="26645" spans="2:6" s="55" customFormat="1" x14ac:dyDescent="0.25">
      <c r="B26645" s="209"/>
      <c r="C26645" s="564"/>
      <c r="D26645" s="209"/>
      <c r="F26645" s="685"/>
    </row>
    <row r="26646" spans="2:6" s="55" customFormat="1" x14ac:dyDescent="0.25">
      <c r="B26646" s="209"/>
      <c r="C26646" s="564"/>
      <c r="D26646" s="209"/>
      <c r="F26646" s="685"/>
    </row>
    <row r="26647" spans="2:6" s="55" customFormat="1" x14ac:dyDescent="0.25">
      <c r="B26647" s="209"/>
      <c r="C26647" s="564"/>
      <c r="D26647" s="209"/>
      <c r="F26647" s="685"/>
    </row>
    <row r="26648" spans="2:6" s="55" customFormat="1" x14ac:dyDescent="0.25">
      <c r="B26648" s="209"/>
      <c r="C26648" s="564"/>
      <c r="D26648" s="209"/>
      <c r="F26648" s="685"/>
    </row>
    <row r="26649" spans="2:6" s="55" customFormat="1" x14ac:dyDescent="0.25">
      <c r="B26649" s="209"/>
      <c r="C26649" s="564"/>
      <c r="D26649" s="209"/>
      <c r="F26649" s="685"/>
    </row>
    <row r="26650" spans="2:6" s="55" customFormat="1" x14ac:dyDescent="0.25">
      <c r="B26650" s="209"/>
      <c r="C26650" s="564"/>
      <c r="D26650" s="209"/>
      <c r="F26650" s="685"/>
    </row>
    <row r="26651" spans="2:6" s="55" customFormat="1" x14ac:dyDescent="0.25">
      <c r="B26651" s="209"/>
      <c r="C26651" s="564"/>
      <c r="D26651" s="209"/>
      <c r="F26651" s="685"/>
    </row>
    <row r="26652" spans="2:6" s="55" customFormat="1" x14ac:dyDescent="0.25">
      <c r="B26652" s="209"/>
      <c r="C26652" s="564"/>
      <c r="D26652" s="209"/>
      <c r="F26652" s="685"/>
    </row>
    <row r="26653" spans="2:6" s="55" customFormat="1" x14ac:dyDescent="0.25">
      <c r="B26653" s="209"/>
      <c r="C26653" s="564"/>
      <c r="D26653" s="209"/>
      <c r="F26653" s="685"/>
    </row>
    <row r="26654" spans="2:6" s="55" customFormat="1" x14ac:dyDescent="0.25">
      <c r="B26654" s="209"/>
      <c r="C26654" s="564"/>
      <c r="D26654" s="209"/>
      <c r="F26654" s="685"/>
    </row>
    <row r="26655" spans="2:6" s="55" customFormat="1" x14ac:dyDescent="0.25">
      <c r="B26655" s="209"/>
      <c r="C26655" s="564"/>
      <c r="D26655" s="209"/>
      <c r="F26655" s="685"/>
    </row>
    <row r="26656" spans="2:6" s="55" customFormat="1" x14ac:dyDescent="0.25">
      <c r="B26656" s="209"/>
      <c r="C26656" s="564"/>
      <c r="D26656" s="209"/>
      <c r="F26656" s="685"/>
    </row>
    <row r="26657" spans="2:6" s="55" customFormat="1" x14ac:dyDescent="0.25">
      <c r="B26657" s="209"/>
      <c r="C26657" s="564"/>
      <c r="D26657" s="209"/>
      <c r="F26657" s="685"/>
    </row>
    <row r="26658" spans="2:6" s="55" customFormat="1" x14ac:dyDescent="0.25">
      <c r="B26658" s="209"/>
      <c r="C26658" s="564"/>
      <c r="D26658" s="209"/>
      <c r="F26658" s="685"/>
    </row>
    <row r="26659" spans="2:6" s="55" customFormat="1" x14ac:dyDescent="0.25">
      <c r="B26659" s="209"/>
      <c r="C26659" s="564"/>
      <c r="D26659" s="209"/>
      <c r="F26659" s="685"/>
    </row>
    <row r="26660" spans="2:6" s="55" customFormat="1" x14ac:dyDescent="0.25">
      <c r="B26660" s="209"/>
      <c r="C26660" s="564"/>
      <c r="D26660" s="209"/>
      <c r="F26660" s="685"/>
    </row>
    <row r="26661" spans="2:6" s="55" customFormat="1" x14ac:dyDescent="0.25">
      <c r="B26661" s="209"/>
      <c r="C26661" s="564"/>
      <c r="D26661" s="209"/>
      <c r="F26661" s="685"/>
    </row>
    <row r="26662" spans="2:6" s="55" customFormat="1" x14ac:dyDescent="0.25">
      <c r="B26662" s="209"/>
      <c r="C26662" s="564"/>
      <c r="D26662" s="209"/>
      <c r="F26662" s="685"/>
    </row>
    <row r="26663" spans="2:6" s="55" customFormat="1" x14ac:dyDescent="0.25">
      <c r="B26663" s="209"/>
      <c r="C26663" s="564"/>
      <c r="D26663" s="209"/>
      <c r="F26663" s="685"/>
    </row>
    <row r="26664" spans="2:6" s="55" customFormat="1" x14ac:dyDescent="0.25">
      <c r="B26664" s="209"/>
      <c r="C26664" s="564"/>
      <c r="D26664" s="209"/>
      <c r="F26664" s="685"/>
    </row>
    <row r="26665" spans="2:6" s="55" customFormat="1" x14ac:dyDescent="0.25">
      <c r="B26665" s="209"/>
      <c r="C26665" s="564"/>
      <c r="D26665" s="209"/>
      <c r="F26665" s="685"/>
    </row>
    <row r="26666" spans="2:6" s="55" customFormat="1" x14ac:dyDescent="0.25">
      <c r="B26666" s="209"/>
      <c r="C26666" s="564"/>
      <c r="D26666" s="209"/>
      <c r="F26666" s="685"/>
    </row>
    <row r="26667" spans="2:6" s="55" customFormat="1" x14ac:dyDescent="0.25">
      <c r="B26667" s="209"/>
      <c r="C26667" s="564"/>
      <c r="D26667" s="209"/>
      <c r="F26667" s="685"/>
    </row>
    <row r="26668" spans="2:6" s="55" customFormat="1" x14ac:dyDescent="0.25">
      <c r="B26668" s="209"/>
      <c r="C26668" s="564"/>
      <c r="D26668" s="209"/>
      <c r="F26668" s="685"/>
    </row>
    <row r="26669" spans="2:6" s="55" customFormat="1" x14ac:dyDescent="0.25">
      <c r="B26669" s="209"/>
      <c r="C26669" s="564"/>
      <c r="D26669" s="209"/>
      <c r="F26669" s="685"/>
    </row>
    <row r="26670" spans="2:6" s="55" customFormat="1" x14ac:dyDescent="0.25">
      <c r="B26670" s="209"/>
      <c r="C26670" s="564"/>
      <c r="D26670" s="209"/>
      <c r="F26670" s="685"/>
    </row>
    <row r="26671" spans="2:6" s="55" customFormat="1" x14ac:dyDescent="0.25">
      <c r="B26671" s="209"/>
      <c r="C26671" s="564"/>
      <c r="D26671" s="209"/>
      <c r="F26671" s="685"/>
    </row>
    <row r="26672" spans="2:6" s="55" customFormat="1" x14ac:dyDescent="0.25">
      <c r="B26672" s="209"/>
      <c r="C26672" s="564"/>
      <c r="D26672" s="209"/>
      <c r="F26672" s="685"/>
    </row>
    <row r="26673" spans="2:6" s="55" customFormat="1" x14ac:dyDescent="0.25">
      <c r="B26673" s="209"/>
      <c r="C26673" s="564"/>
      <c r="D26673" s="209"/>
      <c r="F26673" s="685"/>
    </row>
    <row r="26674" spans="2:6" s="55" customFormat="1" x14ac:dyDescent="0.25">
      <c r="B26674" s="209"/>
      <c r="C26674" s="564"/>
      <c r="D26674" s="209"/>
      <c r="F26674" s="685"/>
    </row>
    <row r="26675" spans="2:6" s="55" customFormat="1" x14ac:dyDescent="0.25">
      <c r="B26675" s="209"/>
      <c r="C26675" s="564"/>
      <c r="D26675" s="209"/>
      <c r="F26675" s="685"/>
    </row>
    <row r="26676" spans="2:6" s="55" customFormat="1" x14ac:dyDescent="0.25">
      <c r="B26676" s="209"/>
      <c r="C26676" s="564"/>
      <c r="D26676" s="209"/>
      <c r="F26676" s="685"/>
    </row>
    <row r="26677" spans="2:6" s="55" customFormat="1" x14ac:dyDescent="0.25">
      <c r="B26677" s="209"/>
      <c r="C26677" s="564"/>
      <c r="D26677" s="209"/>
      <c r="F26677" s="685"/>
    </row>
    <row r="26678" spans="2:6" s="55" customFormat="1" x14ac:dyDescent="0.25">
      <c r="B26678" s="209"/>
      <c r="C26678" s="564"/>
      <c r="D26678" s="209"/>
      <c r="F26678" s="685"/>
    </row>
    <row r="26679" spans="2:6" s="55" customFormat="1" x14ac:dyDescent="0.25">
      <c r="B26679" s="209"/>
      <c r="C26679" s="564"/>
      <c r="D26679" s="209"/>
      <c r="F26679" s="685"/>
    </row>
    <row r="26680" spans="2:6" s="55" customFormat="1" x14ac:dyDescent="0.25">
      <c r="B26680" s="209"/>
      <c r="C26680" s="564"/>
      <c r="D26680" s="209"/>
      <c r="F26680" s="685"/>
    </row>
    <row r="26681" spans="2:6" s="55" customFormat="1" x14ac:dyDescent="0.25">
      <c r="B26681" s="209"/>
      <c r="C26681" s="564"/>
      <c r="D26681" s="209"/>
      <c r="F26681" s="685"/>
    </row>
    <row r="26682" spans="2:6" s="55" customFormat="1" x14ac:dyDescent="0.25">
      <c r="B26682" s="209"/>
      <c r="C26682" s="564"/>
      <c r="D26682" s="209"/>
      <c r="F26682" s="685"/>
    </row>
    <row r="26683" spans="2:6" s="55" customFormat="1" x14ac:dyDescent="0.25">
      <c r="B26683" s="209"/>
      <c r="C26683" s="564"/>
      <c r="D26683" s="209"/>
      <c r="F26683" s="685"/>
    </row>
    <row r="26684" spans="2:6" s="55" customFormat="1" x14ac:dyDescent="0.25">
      <c r="B26684" s="209"/>
      <c r="C26684" s="564"/>
      <c r="D26684" s="209"/>
      <c r="F26684" s="685"/>
    </row>
    <row r="26685" spans="2:6" s="55" customFormat="1" x14ac:dyDescent="0.25">
      <c r="B26685" s="209"/>
      <c r="C26685" s="564"/>
      <c r="D26685" s="209"/>
      <c r="F26685" s="685"/>
    </row>
    <row r="26686" spans="2:6" s="55" customFormat="1" x14ac:dyDescent="0.25">
      <c r="B26686" s="209"/>
      <c r="C26686" s="564"/>
      <c r="D26686" s="209"/>
      <c r="F26686" s="685"/>
    </row>
    <row r="26687" spans="2:6" s="55" customFormat="1" x14ac:dyDescent="0.25">
      <c r="B26687" s="209"/>
      <c r="C26687" s="564"/>
      <c r="D26687" s="209"/>
      <c r="F26687" s="685"/>
    </row>
    <row r="26688" spans="2:6" s="55" customFormat="1" x14ac:dyDescent="0.25">
      <c r="B26688" s="209"/>
      <c r="C26688" s="564"/>
      <c r="D26688" s="209"/>
      <c r="F26688" s="685"/>
    </row>
    <row r="26689" spans="2:6" s="55" customFormat="1" x14ac:dyDescent="0.25">
      <c r="B26689" s="209"/>
      <c r="C26689" s="564"/>
      <c r="D26689" s="209"/>
      <c r="F26689" s="685"/>
    </row>
    <row r="26690" spans="2:6" s="55" customFormat="1" x14ac:dyDescent="0.25">
      <c r="B26690" s="209"/>
      <c r="C26690" s="564"/>
      <c r="D26690" s="209"/>
      <c r="F26690" s="685"/>
    </row>
    <row r="26691" spans="2:6" s="55" customFormat="1" x14ac:dyDescent="0.25">
      <c r="B26691" s="209"/>
      <c r="C26691" s="564"/>
      <c r="D26691" s="209"/>
      <c r="F26691" s="685"/>
    </row>
    <row r="26692" spans="2:6" s="55" customFormat="1" x14ac:dyDescent="0.25">
      <c r="B26692" s="209"/>
      <c r="C26692" s="564"/>
      <c r="D26692" s="209"/>
      <c r="F26692" s="685"/>
    </row>
    <row r="26693" spans="2:6" s="55" customFormat="1" x14ac:dyDescent="0.25">
      <c r="B26693" s="209"/>
      <c r="C26693" s="564"/>
      <c r="D26693" s="209"/>
      <c r="F26693" s="685"/>
    </row>
    <row r="26694" spans="2:6" s="55" customFormat="1" x14ac:dyDescent="0.25">
      <c r="B26694" s="209"/>
      <c r="C26694" s="564"/>
      <c r="D26694" s="209"/>
      <c r="F26694" s="685"/>
    </row>
    <row r="26695" spans="2:6" s="55" customFormat="1" x14ac:dyDescent="0.25">
      <c r="B26695" s="209"/>
      <c r="C26695" s="564"/>
      <c r="D26695" s="209"/>
      <c r="F26695" s="685"/>
    </row>
    <row r="26696" spans="2:6" s="55" customFormat="1" x14ac:dyDescent="0.25">
      <c r="B26696" s="209"/>
      <c r="C26696" s="564"/>
      <c r="D26696" s="209"/>
      <c r="F26696" s="685"/>
    </row>
    <row r="26697" spans="2:6" s="55" customFormat="1" x14ac:dyDescent="0.25">
      <c r="B26697" s="209"/>
      <c r="C26697" s="564"/>
      <c r="D26697" s="209"/>
      <c r="F26697" s="685"/>
    </row>
    <row r="26698" spans="2:6" s="55" customFormat="1" x14ac:dyDescent="0.25">
      <c r="B26698" s="209"/>
      <c r="C26698" s="564"/>
      <c r="D26698" s="209"/>
      <c r="F26698" s="685"/>
    </row>
    <row r="26699" spans="2:6" s="55" customFormat="1" x14ac:dyDescent="0.25">
      <c r="B26699" s="209"/>
      <c r="C26699" s="564"/>
      <c r="D26699" s="209"/>
      <c r="F26699" s="685"/>
    </row>
    <row r="26700" spans="2:6" s="55" customFormat="1" x14ac:dyDescent="0.25">
      <c r="B26700" s="209"/>
      <c r="C26700" s="564"/>
      <c r="D26700" s="209"/>
      <c r="F26700" s="685"/>
    </row>
    <row r="26701" spans="2:6" s="55" customFormat="1" x14ac:dyDescent="0.25">
      <c r="B26701" s="209"/>
      <c r="C26701" s="564"/>
      <c r="D26701" s="209"/>
      <c r="F26701" s="685"/>
    </row>
    <row r="26702" spans="2:6" s="55" customFormat="1" x14ac:dyDescent="0.25">
      <c r="B26702" s="209"/>
      <c r="C26702" s="564"/>
      <c r="D26702" s="209"/>
      <c r="F26702" s="685"/>
    </row>
    <row r="26703" spans="2:6" s="55" customFormat="1" x14ac:dyDescent="0.25">
      <c r="B26703" s="209"/>
      <c r="C26703" s="564"/>
      <c r="D26703" s="209"/>
      <c r="F26703" s="685"/>
    </row>
    <row r="26704" spans="2:6" s="55" customFormat="1" x14ac:dyDescent="0.25">
      <c r="B26704" s="209"/>
      <c r="C26704" s="564"/>
      <c r="D26704" s="209"/>
      <c r="F26704" s="685"/>
    </row>
    <row r="26705" spans="2:6" s="55" customFormat="1" x14ac:dyDescent="0.25">
      <c r="B26705" s="209"/>
      <c r="C26705" s="564"/>
      <c r="D26705" s="209"/>
      <c r="F26705" s="685"/>
    </row>
    <row r="26706" spans="2:6" s="55" customFormat="1" x14ac:dyDescent="0.25">
      <c r="B26706" s="209"/>
      <c r="C26706" s="564"/>
      <c r="D26706" s="209"/>
      <c r="F26706" s="685"/>
    </row>
    <row r="26707" spans="2:6" s="55" customFormat="1" x14ac:dyDescent="0.25">
      <c r="B26707" s="209"/>
      <c r="C26707" s="564"/>
      <c r="D26707" s="209"/>
      <c r="F26707" s="685"/>
    </row>
    <row r="26708" spans="2:6" s="55" customFormat="1" x14ac:dyDescent="0.25">
      <c r="B26708" s="209"/>
      <c r="C26708" s="564"/>
      <c r="D26708" s="209"/>
      <c r="F26708" s="685"/>
    </row>
    <row r="26709" spans="2:6" s="55" customFormat="1" x14ac:dyDescent="0.25">
      <c r="B26709" s="209"/>
      <c r="C26709" s="564"/>
      <c r="D26709" s="209"/>
      <c r="F26709" s="685"/>
    </row>
    <row r="26710" spans="2:6" s="55" customFormat="1" x14ac:dyDescent="0.25">
      <c r="B26710" s="209"/>
      <c r="C26710" s="564"/>
      <c r="D26710" s="209"/>
      <c r="F26710" s="685"/>
    </row>
    <row r="26711" spans="2:6" s="55" customFormat="1" x14ac:dyDescent="0.25">
      <c r="B26711" s="209"/>
      <c r="C26711" s="564"/>
      <c r="D26711" s="209"/>
      <c r="F26711" s="685"/>
    </row>
    <row r="26712" spans="2:6" s="55" customFormat="1" x14ac:dyDescent="0.25">
      <c r="B26712" s="209"/>
      <c r="C26712" s="564"/>
      <c r="D26712" s="209"/>
      <c r="F26712" s="685"/>
    </row>
    <row r="26713" spans="2:6" s="55" customFormat="1" x14ac:dyDescent="0.25">
      <c r="B26713" s="209"/>
      <c r="C26713" s="564"/>
      <c r="D26713" s="209"/>
      <c r="F26713" s="685"/>
    </row>
    <row r="26714" spans="2:6" s="55" customFormat="1" x14ac:dyDescent="0.25">
      <c r="B26714" s="209"/>
      <c r="C26714" s="564"/>
      <c r="D26714" s="209"/>
      <c r="F26714" s="685"/>
    </row>
    <row r="26715" spans="2:6" s="55" customFormat="1" x14ac:dyDescent="0.25">
      <c r="B26715" s="209"/>
      <c r="C26715" s="564"/>
      <c r="D26715" s="209"/>
      <c r="F26715" s="685"/>
    </row>
    <row r="26716" spans="2:6" s="55" customFormat="1" x14ac:dyDescent="0.25">
      <c r="B26716" s="209"/>
      <c r="C26716" s="564"/>
      <c r="D26716" s="209"/>
      <c r="F26716" s="685"/>
    </row>
    <row r="26717" spans="2:6" s="55" customFormat="1" x14ac:dyDescent="0.25">
      <c r="B26717" s="209"/>
      <c r="C26717" s="564"/>
      <c r="D26717" s="209"/>
      <c r="F26717" s="685"/>
    </row>
    <row r="26718" spans="2:6" s="55" customFormat="1" x14ac:dyDescent="0.25">
      <c r="B26718" s="209"/>
      <c r="C26718" s="564"/>
      <c r="D26718" s="209"/>
      <c r="F26718" s="685"/>
    </row>
    <row r="26719" spans="2:6" s="55" customFormat="1" x14ac:dyDescent="0.25">
      <c r="B26719" s="209"/>
      <c r="C26719" s="564"/>
      <c r="D26719" s="209"/>
      <c r="F26719" s="685"/>
    </row>
    <row r="26720" spans="2:6" s="55" customFormat="1" x14ac:dyDescent="0.25">
      <c r="B26720" s="209"/>
      <c r="C26720" s="564"/>
      <c r="D26720" s="209"/>
      <c r="F26720" s="685"/>
    </row>
    <row r="26721" spans="2:6" s="55" customFormat="1" x14ac:dyDescent="0.25">
      <c r="B26721" s="209"/>
      <c r="C26721" s="564"/>
      <c r="D26721" s="209"/>
      <c r="F26721" s="685"/>
    </row>
    <row r="26722" spans="2:6" s="55" customFormat="1" x14ac:dyDescent="0.25">
      <c r="B26722" s="209"/>
      <c r="C26722" s="564"/>
      <c r="D26722" s="209"/>
      <c r="F26722" s="685"/>
    </row>
    <row r="26723" spans="2:6" s="55" customFormat="1" x14ac:dyDescent="0.25">
      <c r="B26723" s="209"/>
      <c r="C26723" s="564"/>
      <c r="D26723" s="209"/>
      <c r="F26723" s="685"/>
    </row>
    <row r="26724" spans="2:6" s="55" customFormat="1" x14ac:dyDescent="0.25">
      <c r="B26724" s="209"/>
      <c r="C26724" s="564"/>
      <c r="D26724" s="209"/>
      <c r="F26724" s="685"/>
    </row>
    <row r="26725" spans="2:6" s="55" customFormat="1" x14ac:dyDescent="0.25">
      <c r="B26725" s="209"/>
      <c r="C26725" s="564"/>
      <c r="D26725" s="209"/>
      <c r="F26725" s="685"/>
    </row>
    <row r="26726" spans="2:6" s="55" customFormat="1" x14ac:dyDescent="0.25">
      <c r="B26726" s="209"/>
      <c r="C26726" s="564"/>
      <c r="D26726" s="209"/>
      <c r="F26726" s="685"/>
    </row>
    <row r="26727" spans="2:6" s="55" customFormat="1" x14ac:dyDescent="0.25">
      <c r="B26727" s="209"/>
      <c r="C26727" s="564"/>
      <c r="D26727" s="209"/>
      <c r="F26727" s="685"/>
    </row>
    <row r="26728" spans="2:6" s="55" customFormat="1" x14ac:dyDescent="0.25">
      <c r="B26728" s="209"/>
      <c r="C26728" s="564"/>
      <c r="D26728" s="209"/>
      <c r="F26728" s="685"/>
    </row>
    <row r="26729" spans="2:6" s="55" customFormat="1" x14ac:dyDescent="0.25">
      <c r="B26729" s="209"/>
      <c r="C26729" s="564"/>
      <c r="D26729" s="209"/>
      <c r="F26729" s="685"/>
    </row>
    <row r="26730" spans="2:6" s="55" customFormat="1" x14ac:dyDescent="0.25">
      <c r="B26730" s="209"/>
      <c r="C26730" s="564"/>
      <c r="D26730" s="209"/>
      <c r="F26730" s="685"/>
    </row>
    <row r="26731" spans="2:6" s="55" customFormat="1" x14ac:dyDescent="0.25">
      <c r="B26731" s="209"/>
      <c r="C26731" s="564"/>
      <c r="D26731" s="209"/>
      <c r="F26731" s="685"/>
    </row>
    <row r="26732" spans="2:6" s="55" customFormat="1" x14ac:dyDescent="0.25">
      <c r="B26732" s="209"/>
      <c r="C26732" s="564"/>
      <c r="D26732" s="209"/>
      <c r="F26732" s="685"/>
    </row>
    <row r="26733" spans="2:6" s="55" customFormat="1" x14ac:dyDescent="0.25">
      <c r="B26733" s="209"/>
      <c r="C26733" s="564"/>
      <c r="D26733" s="209"/>
      <c r="F26733" s="685"/>
    </row>
    <row r="26734" spans="2:6" s="55" customFormat="1" x14ac:dyDescent="0.25">
      <c r="B26734" s="209"/>
      <c r="C26734" s="564"/>
      <c r="D26734" s="209"/>
      <c r="F26734" s="685"/>
    </row>
    <row r="26735" spans="2:6" s="55" customFormat="1" x14ac:dyDescent="0.25">
      <c r="B26735" s="209"/>
      <c r="C26735" s="564"/>
      <c r="D26735" s="209"/>
      <c r="F26735" s="685"/>
    </row>
    <row r="26736" spans="2:6" s="55" customFormat="1" x14ac:dyDescent="0.25">
      <c r="B26736" s="209"/>
      <c r="C26736" s="564"/>
      <c r="D26736" s="209"/>
      <c r="F26736" s="685"/>
    </row>
    <row r="26737" spans="2:6" s="55" customFormat="1" x14ac:dyDescent="0.25">
      <c r="B26737" s="209"/>
      <c r="C26737" s="564"/>
      <c r="D26737" s="209"/>
      <c r="F26737" s="685"/>
    </row>
    <row r="26738" spans="2:6" s="55" customFormat="1" x14ac:dyDescent="0.25">
      <c r="B26738" s="209"/>
      <c r="C26738" s="564"/>
      <c r="D26738" s="209"/>
      <c r="F26738" s="685"/>
    </row>
    <row r="26739" spans="2:6" s="55" customFormat="1" x14ac:dyDescent="0.25">
      <c r="B26739" s="209"/>
      <c r="C26739" s="564"/>
      <c r="D26739" s="209"/>
      <c r="F26739" s="685"/>
    </row>
    <row r="26740" spans="2:6" s="55" customFormat="1" x14ac:dyDescent="0.25">
      <c r="B26740" s="209"/>
      <c r="C26740" s="564"/>
      <c r="D26740" s="209"/>
      <c r="F26740" s="685"/>
    </row>
    <row r="26741" spans="2:6" s="55" customFormat="1" x14ac:dyDescent="0.25">
      <c r="B26741" s="209"/>
      <c r="C26741" s="564"/>
      <c r="D26741" s="209"/>
      <c r="F26741" s="685"/>
    </row>
    <row r="26742" spans="2:6" s="55" customFormat="1" x14ac:dyDescent="0.25">
      <c r="B26742" s="209"/>
      <c r="C26742" s="564"/>
      <c r="D26742" s="209"/>
      <c r="F26742" s="685"/>
    </row>
    <row r="26743" spans="2:6" s="55" customFormat="1" x14ac:dyDescent="0.25">
      <c r="B26743" s="209"/>
      <c r="C26743" s="564"/>
      <c r="D26743" s="209"/>
      <c r="F26743" s="685"/>
    </row>
    <row r="26744" spans="2:6" s="55" customFormat="1" x14ac:dyDescent="0.25">
      <c r="B26744" s="209"/>
      <c r="C26744" s="564"/>
      <c r="D26744" s="209"/>
      <c r="F26744" s="685"/>
    </row>
    <row r="26745" spans="2:6" s="55" customFormat="1" x14ac:dyDescent="0.25">
      <c r="B26745" s="209"/>
      <c r="C26745" s="564"/>
      <c r="D26745" s="209"/>
      <c r="F26745" s="685"/>
    </row>
    <row r="26746" spans="2:6" s="55" customFormat="1" x14ac:dyDescent="0.25">
      <c r="B26746" s="209"/>
      <c r="C26746" s="564"/>
      <c r="D26746" s="209"/>
      <c r="F26746" s="685"/>
    </row>
    <row r="26747" spans="2:6" s="55" customFormat="1" x14ac:dyDescent="0.25">
      <c r="B26747" s="209"/>
      <c r="C26747" s="564"/>
      <c r="D26747" s="209"/>
      <c r="F26747" s="685"/>
    </row>
    <row r="26748" spans="2:6" s="55" customFormat="1" x14ac:dyDescent="0.25">
      <c r="B26748" s="209"/>
      <c r="C26748" s="564"/>
      <c r="D26748" s="209"/>
      <c r="F26748" s="685"/>
    </row>
    <row r="26749" spans="2:6" s="55" customFormat="1" x14ac:dyDescent="0.25">
      <c r="B26749" s="209"/>
      <c r="C26749" s="564"/>
      <c r="D26749" s="209"/>
      <c r="F26749" s="685"/>
    </row>
    <row r="26750" spans="2:6" s="55" customFormat="1" x14ac:dyDescent="0.25">
      <c r="B26750" s="209"/>
      <c r="C26750" s="564"/>
      <c r="D26750" s="209"/>
      <c r="F26750" s="685"/>
    </row>
    <row r="26751" spans="2:6" s="55" customFormat="1" x14ac:dyDescent="0.25">
      <c r="B26751" s="209"/>
      <c r="C26751" s="564"/>
      <c r="D26751" s="209"/>
      <c r="F26751" s="685"/>
    </row>
    <row r="26752" spans="2:6" s="55" customFormat="1" x14ac:dyDescent="0.25">
      <c r="B26752" s="209"/>
      <c r="C26752" s="564"/>
      <c r="D26752" s="209"/>
      <c r="F26752" s="685"/>
    </row>
    <row r="26753" spans="2:6" s="55" customFormat="1" x14ac:dyDescent="0.25">
      <c r="B26753" s="209"/>
      <c r="C26753" s="564"/>
      <c r="D26753" s="209"/>
      <c r="F26753" s="685"/>
    </row>
    <row r="26754" spans="2:6" s="55" customFormat="1" x14ac:dyDescent="0.25">
      <c r="B26754" s="209"/>
      <c r="C26754" s="564"/>
      <c r="D26754" s="209"/>
      <c r="F26754" s="685"/>
    </row>
    <row r="26755" spans="2:6" s="55" customFormat="1" x14ac:dyDescent="0.25">
      <c r="B26755" s="209"/>
      <c r="C26755" s="564"/>
      <c r="D26755" s="209"/>
      <c r="F26755" s="685"/>
    </row>
    <row r="26756" spans="2:6" s="55" customFormat="1" x14ac:dyDescent="0.25">
      <c r="B26756" s="209"/>
      <c r="C26756" s="564"/>
      <c r="D26756" s="209"/>
      <c r="F26756" s="685"/>
    </row>
    <row r="26757" spans="2:6" s="55" customFormat="1" x14ac:dyDescent="0.25">
      <c r="B26757" s="209"/>
      <c r="C26757" s="564"/>
      <c r="D26757" s="209"/>
      <c r="F26757" s="685"/>
    </row>
    <row r="26758" spans="2:6" s="55" customFormat="1" x14ac:dyDescent="0.25">
      <c r="B26758" s="209"/>
      <c r="C26758" s="564"/>
      <c r="D26758" s="209"/>
      <c r="F26758" s="685"/>
    </row>
    <row r="26759" spans="2:6" s="55" customFormat="1" x14ac:dyDescent="0.25">
      <c r="B26759" s="209"/>
      <c r="C26759" s="564"/>
      <c r="D26759" s="209"/>
      <c r="F26759" s="685"/>
    </row>
    <row r="26760" spans="2:6" s="55" customFormat="1" x14ac:dyDescent="0.25">
      <c r="B26760" s="209"/>
      <c r="C26760" s="564"/>
      <c r="D26760" s="209"/>
      <c r="F26760" s="685"/>
    </row>
    <row r="26761" spans="2:6" s="55" customFormat="1" x14ac:dyDescent="0.25">
      <c r="B26761" s="209"/>
      <c r="C26761" s="564"/>
      <c r="D26761" s="209"/>
      <c r="F26761" s="685"/>
    </row>
    <row r="26762" spans="2:6" s="55" customFormat="1" x14ac:dyDescent="0.25">
      <c r="B26762" s="209"/>
      <c r="C26762" s="564"/>
      <c r="D26762" s="209"/>
      <c r="F26762" s="685"/>
    </row>
    <row r="26763" spans="2:6" s="55" customFormat="1" x14ac:dyDescent="0.25">
      <c r="B26763" s="209"/>
      <c r="C26763" s="564"/>
      <c r="D26763" s="209"/>
      <c r="F26763" s="685"/>
    </row>
    <row r="26764" spans="2:6" s="55" customFormat="1" x14ac:dyDescent="0.25">
      <c r="B26764" s="209"/>
      <c r="C26764" s="564"/>
      <c r="D26764" s="209"/>
      <c r="F26764" s="685"/>
    </row>
    <row r="26765" spans="2:6" s="55" customFormat="1" x14ac:dyDescent="0.25">
      <c r="B26765" s="209"/>
      <c r="C26765" s="564"/>
      <c r="D26765" s="209"/>
      <c r="F26765" s="685"/>
    </row>
    <row r="26766" spans="2:6" s="55" customFormat="1" x14ac:dyDescent="0.25">
      <c r="B26766" s="209"/>
      <c r="C26766" s="564"/>
      <c r="D26766" s="209"/>
      <c r="F26766" s="685"/>
    </row>
    <row r="26767" spans="2:6" s="55" customFormat="1" x14ac:dyDescent="0.25">
      <c r="B26767" s="209"/>
      <c r="C26767" s="564"/>
      <c r="D26767" s="209"/>
      <c r="F26767" s="685"/>
    </row>
    <row r="26768" spans="2:6" s="55" customFormat="1" x14ac:dyDescent="0.25">
      <c r="B26768" s="209"/>
      <c r="C26768" s="564"/>
      <c r="D26768" s="209"/>
      <c r="F26768" s="685"/>
    </row>
    <row r="26769" spans="2:6" s="55" customFormat="1" x14ac:dyDescent="0.25">
      <c r="B26769" s="209"/>
      <c r="C26769" s="564"/>
      <c r="D26769" s="209"/>
      <c r="F26769" s="685"/>
    </row>
    <row r="26770" spans="2:6" s="55" customFormat="1" x14ac:dyDescent="0.25">
      <c r="B26770" s="209"/>
      <c r="C26770" s="564"/>
      <c r="D26770" s="209"/>
      <c r="F26770" s="685"/>
    </row>
    <row r="26771" spans="2:6" s="55" customFormat="1" x14ac:dyDescent="0.25">
      <c r="B26771" s="209"/>
      <c r="C26771" s="564"/>
      <c r="D26771" s="209"/>
      <c r="F26771" s="685"/>
    </row>
    <row r="26772" spans="2:6" s="55" customFormat="1" x14ac:dyDescent="0.25">
      <c r="B26772" s="209"/>
      <c r="C26772" s="564"/>
      <c r="D26772" s="209"/>
      <c r="F26772" s="685"/>
    </row>
    <row r="26773" spans="2:6" s="55" customFormat="1" x14ac:dyDescent="0.25">
      <c r="B26773" s="209"/>
      <c r="C26773" s="564"/>
      <c r="D26773" s="209"/>
      <c r="F26773" s="685"/>
    </row>
    <row r="26774" spans="2:6" s="55" customFormat="1" x14ac:dyDescent="0.25">
      <c r="B26774" s="209"/>
      <c r="C26774" s="564"/>
      <c r="D26774" s="209"/>
      <c r="F26774" s="685"/>
    </row>
    <row r="26775" spans="2:6" s="55" customFormat="1" x14ac:dyDescent="0.25">
      <c r="B26775" s="209"/>
      <c r="C26775" s="564"/>
      <c r="D26775" s="209"/>
      <c r="F26775" s="685"/>
    </row>
    <row r="26776" spans="2:6" s="55" customFormat="1" x14ac:dyDescent="0.25">
      <c r="B26776" s="209"/>
      <c r="C26776" s="564"/>
      <c r="D26776" s="209"/>
      <c r="F26776" s="685"/>
    </row>
    <row r="26777" spans="2:6" s="55" customFormat="1" x14ac:dyDescent="0.25">
      <c r="B26777" s="209"/>
      <c r="C26777" s="564"/>
      <c r="D26777" s="209"/>
      <c r="F26777" s="685"/>
    </row>
    <row r="26778" spans="2:6" s="55" customFormat="1" x14ac:dyDescent="0.25">
      <c r="B26778" s="209"/>
      <c r="C26778" s="564"/>
      <c r="D26778" s="209"/>
      <c r="F26778" s="685"/>
    </row>
    <row r="26779" spans="2:6" s="55" customFormat="1" x14ac:dyDescent="0.25">
      <c r="B26779" s="209"/>
      <c r="C26779" s="564"/>
      <c r="D26779" s="209"/>
      <c r="F26779" s="685"/>
    </row>
    <row r="26780" spans="2:6" s="55" customFormat="1" x14ac:dyDescent="0.25">
      <c r="B26780" s="209"/>
      <c r="C26780" s="564"/>
      <c r="D26780" s="209"/>
      <c r="F26780" s="685"/>
    </row>
    <row r="26781" spans="2:6" s="55" customFormat="1" x14ac:dyDescent="0.25">
      <c r="B26781" s="209"/>
      <c r="C26781" s="564"/>
      <c r="D26781" s="209"/>
      <c r="F26781" s="685"/>
    </row>
    <row r="26782" spans="2:6" s="55" customFormat="1" x14ac:dyDescent="0.25">
      <c r="B26782" s="209"/>
      <c r="C26782" s="564"/>
      <c r="D26782" s="209"/>
      <c r="F26782" s="685"/>
    </row>
    <row r="26783" spans="2:6" s="55" customFormat="1" x14ac:dyDescent="0.25">
      <c r="B26783" s="209"/>
      <c r="C26783" s="564"/>
      <c r="D26783" s="209"/>
      <c r="F26783" s="685"/>
    </row>
    <row r="26784" spans="2:6" s="55" customFormat="1" x14ac:dyDescent="0.25">
      <c r="B26784" s="209"/>
      <c r="C26784" s="564"/>
      <c r="D26784" s="209"/>
      <c r="F26784" s="685"/>
    </row>
    <row r="26785" spans="2:6" s="55" customFormat="1" x14ac:dyDescent="0.25">
      <c r="B26785" s="209"/>
      <c r="C26785" s="564"/>
      <c r="D26785" s="209"/>
      <c r="F26785" s="685"/>
    </row>
    <row r="26786" spans="2:6" s="55" customFormat="1" x14ac:dyDescent="0.25">
      <c r="B26786" s="209"/>
      <c r="C26786" s="564"/>
      <c r="D26786" s="209"/>
      <c r="F26786" s="685"/>
    </row>
    <row r="26787" spans="2:6" s="55" customFormat="1" x14ac:dyDescent="0.25">
      <c r="B26787" s="209"/>
      <c r="C26787" s="564"/>
      <c r="D26787" s="209"/>
      <c r="F26787" s="685"/>
    </row>
    <row r="26788" spans="2:6" s="55" customFormat="1" x14ac:dyDescent="0.25">
      <c r="B26788" s="209"/>
      <c r="C26788" s="564"/>
      <c r="D26788" s="209"/>
      <c r="F26788" s="685"/>
    </row>
    <row r="26789" spans="2:6" s="55" customFormat="1" x14ac:dyDescent="0.25">
      <c r="B26789" s="209"/>
      <c r="C26789" s="564"/>
      <c r="D26789" s="209"/>
      <c r="F26789" s="685"/>
    </row>
    <row r="26790" spans="2:6" s="55" customFormat="1" x14ac:dyDescent="0.25">
      <c r="B26790" s="209"/>
      <c r="C26790" s="564"/>
      <c r="D26790" s="209"/>
      <c r="F26790" s="685"/>
    </row>
    <row r="26791" spans="2:6" s="55" customFormat="1" x14ac:dyDescent="0.25">
      <c r="B26791" s="209"/>
      <c r="C26791" s="564"/>
      <c r="D26791" s="209"/>
      <c r="F26791" s="685"/>
    </row>
    <row r="26792" spans="2:6" s="55" customFormat="1" x14ac:dyDescent="0.25">
      <c r="B26792" s="209"/>
      <c r="C26792" s="564"/>
      <c r="D26792" s="209"/>
      <c r="F26792" s="685"/>
    </row>
    <row r="26793" spans="2:6" s="55" customFormat="1" x14ac:dyDescent="0.25">
      <c r="B26793" s="209"/>
      <c r="C26793" s="564"/>
      <c r="D26793" s="209"/>
      <c r="F26793" s="685"/>
    </row>
    <row r="26794" spans="2:6" s="55" customFormat="1" x14ac:dyDescent="0.25">
      <c r="B26794" s="209"/>
      <c r="C26794" s="564"/>
      <c r="D26794" s="209"/>
      <c r="F26794" s="685"/>
    </row>
    <row r="26795" spans="2:6" s="55" customFormat="1" x14ac:dyDescent="0.25">
      <c r="B26795" s="209"/>
      <c r="C26795" s="564"/>
      <c r="D26795" s="209"/>
      <c r="F26795" s="685"/>
    </row>
    <row r="26796" spans="2:6" s="55" customFormat="1" x14ac:dyDescent="0.25">
      <c r="B26796" s="209"/>
      <c r="C26796" s="564"/>
      <c r="D26796" s="209"/>
      <c r="F26796" s="685"/>
    </row>
    <row r="26797" spans="2:6" s="55" customFormat="1" x14ac:dyDescent="0.25">
      <c r="B26797" s="209"/>
      <c r="C26797" s="564"/>
      <c r="D26797" s="209"/>
      <c r="F26797" s="685"/>
    </row>
    <row r="26798" spans="2:6" s="55" customFormat="1" x14ac:dyDescent="0.25">
      <c r="B26798" s="209"/>
      <c r="C26798" s="564"/>
      <c r="D26798" s="209"/>
      <c r="F26798" s="685"/>
    </row>
    <row r="26799" spans="2:6" s="55" customFormat="1" x14ac:dyDescent="0.25">
      <c r="B26799" s="209"/>
      <c r="C26799" s="564"/>
      <c r="D26799" s="209"/>
      <c r="F26799" s="685"/>
    </row>
    <row r="26800" spans="2:6" s="55" customFormat="1" x14ac:dyDescent="0.25">
      <c r="B26800" s="209"/>
      <c r="C26800" s="564"/>
      <c r="D26800" s="209"/>
      <c r="F26800" s="685"/>
    </row>
    <row r="26801" spans="2:6" s="55" customFormat="1" x14ac:dyDescent="0.25">
      <c r="B26801" s="209"/>
      <c r="C26801" s="564"/>
      <c r="D26801" s="209"/>
      <c r="F26801" s="685"/>
    </row>
    <row r="26802" spans="2:6" s="55" customFormat="1" x14ac:dyDescent="0.25">
      <c r="B26802" s="209"/>
      <c r="C26802" s="564"/>
      <c r="D26802" s="209"/>
      <c r="F26802" s="685"/>
    </row>
    <row r="26803" spans="2:6" s="55" customFormat="1" x14ac:dyDescent="0.25">
      <c r="B26803" s="209"/>
      <c r="C26803" s="564"/>
      <c r="D26803" s="209"/>
      <c r="F26803" s="685"/>
    </row>
    <row r="26804" spans="2:6" s="55" customFormat="1" x14ac:dyDescent="0.25">
      <c r="B26804" s="209"/>
      <c r="C26804" s="564"/>
      <c r="D26804" s="209"/>
      <c r="F26804" s="685"/>
    </row>
    <row r="26805" spans="2:6" s="55" customFormat="1" x14ac:dyDescent="0.25">
      <c r="B26805" s="209"/>
      <c r="C26805" s="564"/>
      <c r="D26805" s="209"/>
      <c r="F26805" s="685"/>
    </row>
    <row r="26806" spans="2:6" s="55" customFormat="1" x14ac:dyDescent="0.25">
      <c r="B26806" s="209"/>
      <c r="C26806" s="564"/>
      <c r="D26806" s="209"/>
      <c r="F26806" s="685"/>
    </row>
    <row r="26807" spans="2:6" s="55" customFormat="1" x14ac:dyDescent="0.25">
      <c r="B26807" s="209"/>
      <c r="C26807" s="564"/>
      <c r="D26807" s="209"/>
      <c r="F26807" s="685"/>
    </row>
    <row r="26808" spans="2:6" s="55" customFormat="1" x14ac:dyDescent="0.25">
      <c r="B26808" s="209"/>
      <c r="C26808" s="564"/>
      <c r="D26808" s="209"/>
      <c r="F26808" s="685"/>
    </row>
    <row r="26809" spans="2:6" s="55" customFormat="1" x14ac:dyDescent="0.25">
      <c r="B26809" s="209"/>
      <c r="C26809" s="564"/>
      <c r="D26809" s="209"/>
      <c r="F26809" s="685"/>
    </row>
    <row r="26810" spans="2:6" s="55" customFormat="1" x14ac:dyDescent="0.25">
      <c r="B26810" s="209"/>
      <c r="C26810" s="564"/>
      <c r="D26810" s="209"/>
      <c r="F26810" s="685"/>
    </row>
    <row r="26811" spans="2:6" s="55" customFormat="1" x14ac:dyDescent="0.25">
      <c r="B26811" s="209"/>
      <c r="C26811" s="564"/>
      <c r="D26811" s="209"/>
      <c r="F26811" s="685"/>
    </row>
    <row r="26812" spans="2:6" s="55" customFormat="1" x14ac:dyDescent="0.25">
      <c r="B26812" s="209"/>
      <c r="C26812" s="564"/>
      <c r="D26812" s="209"/>
      <c r="F26812" s="685"/>
    </row>
    <row r="26813" spans="2:6" s="55" customFormat="1" x14ac:dyDescent="0.25">
      <c r="B26813" s="209"/>
      <c r="C26813" s="564"/>
      <c r="D26813" s="209"/>
      <c r="F26813" s="685"/>
    </row>
    <row r="26814" spans="2:6" s="55" customFormat="1" x14ac:dyDescent="0.25">
      <c r="B26814" s="209"/>
      <c r="C26814" s="564"/>
      <c r="D26814" s="209"/>
      <c r="F26814" s="685"/>
    </row>
    <row r="26815" spans="2:6" s="55" customFormat="1" x14ac:dyDescent="0.25">
      <c r="B26815" s="209"/>
      <c r="C26815" s="564"/>
      <c r="D26815" s="209"/>
      <c r="F26815" s="685"/>
    </row>
    <row r="26816" spans="2:6" s="55" customFormat="1" x14ac:dyDescent="0.25">
      <c r="B26816" s="209"/>
      <c r="C26816" s="564"/>
      <c r="D26816" s="209"/>
      <c r="F26816" s="685"/>
    </row>
    <row r="26817" spans="2:6" s="55" customFormat="1" x14ac:dyDescent="0.25">
      <c r="B26817" s="209"/>
      <c r="C26817" s="564"/>
      <c r="D26817" s="209"/>
      <c r="F26817" s="685"/>
    </row>
    <row r="26818" spans="2:6" s="55" customFormat="1" x14ac:dyDescent="0.25">
      <c r="B26818" s="209"/>
      <c r="C26818" s="564"/>
      <c r="D26818" s="209"/>
      <c r="F26818" s="685"/>
    </row>
    <row r="26819" spans="2:6" s="55" customFormat="1" x14ac:dyDescent="0.25">
      <c r="B26819" s="209"/>
      <c r="C26819" s="564"/>
      <c r="D26819" s="209"/>
      <c r="F26819" s="685"/>
    </row>
    <row r="26820" spans="2:6" s="55" customFormat="1" x14ac:dyDescent="0.25">
      <c r="B26820" s="209"/>
      <c r="C26820" s="564"/>
      <c r="D26820" s="209"/>
      <c r="F26820" s="685"/>
    </row>
    <row r="26821" spans="2:6" s="55" customFormat="1" x14ac:dyDescent="0.25">
      <c r="B26821" s="209"/>
      <c r="C26821" s="564"/>
      <c r="D26821" s="209"/>
      <c r="F26821" s="685"/>
    </row>
    <row r="26822" spans="2:6" s="55" customFormat="1" x14ac:dyDescent="0.25">
      <c r="B26822" s="209"/>
      <c r="C26822" s="564"/>
      <c r="D26822" s="209"/>
      <c r="F26822" s="685"/>
    </row>
    <row r="26823" spans="2:6" s="55" customFormat="1" x14ac:dyDescent="0.25">
      <c r="B26823" s="209"/>
      <c r="C26823" s="564"/>
      <c r="D26823" s="209"/>
      <c r="F26823" s="685"/>
    </row>
    <row r="26824" spans="2:6" s="55" customFormat="1" x14ac:dyDescent="0.25">
      <c r="B26824" s="209"/>
      <c r="C26824" s="564"/>
      <c r="D26824" s="209"/>
      <c r="F26824" s="685"/>
    </row>
    <row r="26825" spans="2:6" s="55" customFormat="1" x14ac:dyDescent="0.25">
      <c r="B26825" s="209"/>
      <c r="C26825" s="564"/>
      <c r="D26825" s="209"/>
      <c r="F26825" s="685"/>
    </row>
    <row r="26826" spans="2:6" s="55" customFormat="1" x14ac:dyDescent="0.25">
      <c r="B26826" s="209"/>
      <c r="C26826" s="564"/>
      <c r="D26826" s="209"/>
      <c r="F26826" s="685"/>
    </row>
    <row r="26827" spans="2:6" s="55" customFormat="1" x14ac:dyDescent="0.25">
      <c r="B26827" s="209"/>
      <c r="C26827" s="564"/>
      <c r="D26827" s="209"/>
      <c r="F26827" s="685"/>
    </row>
    <row r="26828" spans="2:6" s="55" customFormat="1" x14ac:dyDescent="0.25">
      <c r="B26828" s="209"/>
      <c r="C26828" s="564"/>
      <c r="D26828" s="209"/>
      <c r="F26828" s="685"/>
    </row>
    <row r="26829" spans="2:6" s="55" customFormat="1" x14ac:dyDescent="0.25">
      <c r="B26829" s="209"/>
      <c r="C26829" s="564"/>
      <c r="D26829" s="209"/>
      <c r="F26829" s="685"/>
    </row>
    <row r="26830" spans="2:6" s="55" customFormat="1" x14ac:dyDescent="0.25">
      <c r="B26830" s="209"/>
      <c r="C26830" s="564"/>
      <c r="D26830" s="209"/>
      <c r="F26830" s="685"/>
    </row>
    <row r="26831" spans="2:6" s="55" customFormat="1" x14ac:dyDescent="0.25">
      <c r="B26831" s="209"/>
      <c r="C26831" s="564"/>
      <c r="D26831" s="209"/>
      <c r="F26831" s="685"/>
    </row>
    <row r="26832" spans="2:6" s="55" customFormat="1" x14ac:dyDescent="0.25">
      <c r="B26832" s="209"/>
      <c r="C26832" s="564"/>
      <c r="D26832" s="209"/>
      <c r="F26832" s="685"/>
    </row>
    <row r="26833" spans="2:6" s="55" customFormat="1" x14ac:dyDescent="0.25">
      <c r="B26833" s="209"/>
      <c r="C26833" s="564"/>
      <c r="D26833" s="209"/>
      <c r="F26833" s="685"/>
    </row>
    <row r="26834" spans="2:6" s="55" customFormat="1" x14ac:dyDescent="0.25">
      <c r="B26834" s="209"/>
      <c r="C26834" s="564"/>
      <c r="D26834" s="209"/>
      <c r="F26834" s="685"/>
    </row>
    <row r="26835" spans="2:6" s="55" customFormat="1" x14ac:dyDescent="0.25">
      <c r="B26835" s="209"/>
      <c r="C26835" s="564"/>
      <c r="D26835" s="209"/>
      <c r="F26835" s="685"/>
    </row>
    <row r="26836" spans="2:6" s="55" customFormat="1" x14ac:dyDescent="0.25">
      <c r="B26836" s="209"/>
      <c r="C26836" s="564"/>
      <c r="D26836" s="209"/>
      <c r="F26836" s="685"/>
    </row>
    <row r="26837" spans="2:6" s="55" customFormat="1" x14ac:dyDescent="0.25">
      <c r="B26837" s="209"/>
      <c r="C26837" s="564"/>
      <c r="D26837" s="209"/>
      <c r="F26837" s="685"/>
    </row>
    <row r="26838" spans="2:6" s="55" customFormat="1" x14ac:dyDescent="0.25">
      <c r="B26838" s="209"/>
      <c r="C26838" s="564"/>
      <c r="D26838" s="209"/>
      <c r="F26838" s="685"/>
    </row>
    <row r="26839" spans="2:6" s="55" customFormat="1" x14ac:dyDescent="0.25">
      <c r="B26839" s="209"/>
      <c r="C26839" s="564"/>
      <c r="D26839" s="209"/>
      <c r="F26839" s="685"/>
    </row>
    <row r="26840" spans="2:6" s="55" customFormat="1" x14ac:dyDescent="0.25">
      <c r="B26840" s="209"/>
      <c r="C26840" s="564"/>
      <c r="D26840" s="209"/>
      <c r="F26840" s="685"/>
    </row>
    <row r="26841" spans="2:6" s="55" customFormat="1" x14ac:dyDescent="0.25">
      <c r="B26841" s="209"/>
      <c r="C26841" s="564"/>
      <c r="D26841" s="209"/>
      <c r="F26841" s="685"/>
    </row>
    <row r="26842" spans="2:6" s="55" customFormat="1" x14ac:dyDescent="0.25">
      <c r="B26842" s="209"/>
      <c r="C26842" s="564"/>
      <c r="D26842" s="209"/>
      <c r="F26842" s="685"/>
    </row>
    <row r="26843" spans="2:6" s="55" customFormat="1" x14ac:dyDescent="0.25">
      <c r="B26843" s="209"/>
      <c r="C26843" s="564"/>
      <c r="D26843" s="209"/>
      <c r="F26843" s="685"/>
    </row>
    <row r="26844" spans="2:6" s="55" customFormat="1" x14ac:dyDescent="0.25">
      <c r="B26844" s="209"/>
      <c r="C26844" s="564"/>
      <c r="D26844" s="209"/>
      <c r="F26844" s="685"/>
    </row>
    <row r="26845" spans="2:6" s="55" customFormat="1" x14ac:dyDescent="0.25">
      <c r="B26845" s="209"/>
      <c r="C26845" s="564"/>
      <c r="D26845" s="209"/>
      <c r="F26845" s="685"/>
    </row>
    <row r="26846" spans="2:6" s="55" customFormat="1" x14ac:dyDescent="0.25">
      <c r="B26846" s="209"/>
      <c r="C26846" s="564"/>
      <c r="D26846" s="209"/>
      <c r="F26846" s="685"/>
    </row>
    <row r="26847" spans="2:6" s="55" customFormat="1" x14ac:dyDescent="0.25">
      <c r="B26847" s="209"/>
      <c r="C26847" s="564"/>
      <c r="D26847" s="209"/>
      <c r="F26847" s="685"/>
    </row>
    <row r="26848" spans="2:6" s="55" customFormat="1" x14ac:dyDescent="0.25">
      <c r="B26848" s="209"/>
      <c r="C26848" s="564"/>
      <c r="D26848" s="209"/>
      <c r="F26848" s="685"/>
    </row>
    <row r="26849" spans="2:6" s="55" customFormat="1" x14ac:dyDescent="0.25">
      <c r="B26849" s="209"/>
      <c r="C26849" s="564"/>
      <c r="D26849" s="209"/>
      <c r="F26849" s="685"/>
    </row>
    <row r="26850" spans="2:6" s="55" customFormat="1" x14ac:dyDescent="0.25">
      <c r="B26850" s="209"/>
      <c r="C26850" s="564"/>
      <c r="D26850" s="209"/>
      <c r="F26850" s="685"/>
    </row>
    <row r="26851" spans="2:6" s="55" customFormat="1" x14ac:dyDescent="0.25">
      <c r="B26851" s="209"/>
      <c r="C26851" s="564"/>
      <c r="D26851" s="209"/>
      <c r="F26851" s="685"/>
    </row>
    <row r="26852" spans="2:6" s="55" customFormat="1" x14ac:dyDescent="0.25">
      <c r="B26852" s="209"/>
      <c r="C26852" s="564"/>
      <c r="D26852" s="209"/>
      <c r="F26852" s="685"/>
    </row>
    <row r="26853" spans="2:6" s="55" customFormat="1" x14ac:dyDescent="0.25">
      <c r="B26853" s="209"/>
      <c r="C26853" s="564"/>
      <c r="D26853" s="209"/>
      <c r="F26853" s="685"/>
    </row>
    <row r="26854" spans="2:6" s="55" customFormat="1" x14ac:dyDescent="0.25">
      <c r="B26854" s="209"/>
      <c r="C26854" s="564"/>
      <c r="D26854" s="209"/>
      <c r="F26854" s="685"/>
    </row>
    <row r="26855" spans="2:6" s="55" customFormat="1" x14ac:dyDescent="0.25">
      <c r="B26855" s="209"/>
      <c r="C26855" s="564"/>
      <c r="D26855" s="209"/>
      <c r="F26855" s="685"/>
    </row>
    <row r="26856" spans="2:6" s="55" customFormat="1" x14ac:dyDescent="0.25">
      <c r="B26856" s="209"/>
      <c r="C26856" s="564"/>
      <c r="D26856" s="209"/>
      <c r="F26856" s="685"/>
    </row>
    <row r="26857" spans="2:6" s="55" customFormat="1" x14ac:dyDescent="0.25">
      <c r="B26857" s="209"/>
      <c r="C26857" s="564"/>
      <c r="D26857" s="209"/>
      <c r="F26857" s="685"/>
    </row>
    <row r="26858" spans="2:6" s="55" customFormat="1" x14ac:dyDescent="0.25">
      <c r="B26858" s="209"/>
      <c r="C26858" s="564"/>
      <c r="D26858" s="209"/>
      <c r="F26858" s="685"/>
    </row>
    <row r="26859" spans="2:6" s="55" customFormat="1" x14ac:dyDescent="0.25">
      <c r="B26859" s="209"/>
      <c r="C26859" s="564"/>
      <c r="D26859" s="209"/>
      <c r="F26859" s="685"/>
    </row>
    <row r="26860" spans="2:6" s="55" customFormat="1" x14ac:dyDescent="0.25">
      <c r="B26860" s="209"/>
      <c r="C26860" s="564"/>
      <c r="D26860" s="209"/>
      <c r="F26860" s="685"/>
    </row>
    <row r="26861" spans="2:6" s="55" customFormat="1" x14ac:dyDescent="0.25">
      <c r="B26861" s="209"/>
      <c r="C26861" s="564"/>
      <c r="D26861" s="209"/>
      <c r="F26861" s="685"/>
    </row>
    <row r="26862" spans="2:6" s="55" customFormat="1" x14ac:dyDescent="0.25">
      <c r="B26862" s="209"/>
      <c r="C26862" s="564"/>
      <c r="D26862" s="209"/>
      <c r="F26862" s="685"/>
    </row>
    <row r="26863" spans="2:6" s="55" customFormat="1" x14ac:dyDescent="0.25">
      <c r="B26863" s="209"/>
      <c r="C26863" s="564"/>
      <c r="D26863" s="209"/>
      <c r="F26863" s="685"/>
    </row>
    <row r="26864" spans="2:6" s="55" customFormat="1" x14ac:dyDescent="0.25">
      <c r="B26864" s="209"/>
      <c r="C26864" s="564"/>
      <c r="D26864" s="209"/>
      <c r="F26864" s="685"/>
    </row>
    <row r="26865" spans="2:6" s="55" customFormat="1" x14ac:dyDescent="0.25">
      <c r="B26865" s="209"/>
      <c r="C26865" s="564"/>
      <c r="D26865" s="209"/>
      <c r="F26865" s="685"/>
    </row>
    <row r="26866" spans="2:6" s="55" customFormat="1" x14ac:dyDescent="0.25">
      <c r="B26866" s="209"/>
      <c r="C26866" s="564"/>
      <c r="D26866" s="209"/>
      <c r="F26866" s="685"/>
    </row>
    <row r="26867" spans="2:6" s="55" customFormat="1" x14ac:dyDescent="0.25">
      <c r="B26867" s="209"/>
      <c r="C26867" s="564"/>
      <c r="D26867" s="209"/>
      <c r="F26867" s="685"/>
    </row>
    <row r="26868" spans="2:6" s="55" customFormat="1" x14ac:dyDescent="0.25">
      <c r="B26868" s="209"/>
      <c r="C26868" s="564"/>
      <c r="D26868" s="209"/>
      <c r="F26868" s="685"/>
    </row>
    <row r="26869" spans="2:6" s="55" customFormat="1" x14ac:dyDescent="0.25">
      <c r="B26869" s="209"/>
      <c r="C26869" s="564"/>
      <c r="D26869" s="209"/>
      <c r="F26869" s="685"/>
    </row>
    <row r="26870" spans="2:6" s="55" customFormat="1" x14ac:dyDescent="0.25">
      <c r="B26870" s="209"/>
      <c r="C26870" s="564"/>
      <c r="D26870" s="209"/>
      <c r="F26870" s="685"/>
    </row>
    <row r="26871" spans="2:6" s="55" customFormat="1" x14ac:dyDescent="0.25">
      <c r="B26871" s="209"/>
      <c r="C26871" s="564"/>
      <c r="D26871" s="209"/>
      <c r="F26871" s="685"/>
    </row>
    <row r="26872" spans="2:6" s="55" customFormat="1" x14ac:dyDescent="0.25">
      <c r="B26872" s="209"/>
      <c r="C26872" s="564"/>
      <c r="D26872" s="209"/>
      <c r="F26872" s="685"/>
    </row>
    <row r="26873" spans="2:6" s="55" customFormat="1" x14ac:dyDescent="0.25">
      <c r="B26873" s="209"/>
      <c r="C26873" s="564"/>
      <c r="D26873" s="209"/>
      <c r="F26873" s="685"/>
    </row>
    <row r="26874" spans="2:6" s="55" customFormat="1" x14ac:dyDescent="0.25">
      <c r="B26874" s="209"/>
      <c r="C26874" s="564"/>
      <c r="D26874" s="209"/>
      <c r="F26874" s="685"/>
    </row>
    <row r="26875" spans="2:6" s="55" customFormat="1" x14ac:dyDescent="0.25">
      <c r="B26875" s="209"/>
      <c r="C26875" s="564"/>
      <c r="D26875" s="209"/>
      <c r="F26875" s="685"/>
    </row>
    <row r="26876" spans="2:6" s="55" customFormat="1" x14ac:dyDescent="0.25">
      <c r="B26876" s="209"/>
      <c r="C26876" s="564"/>
      <c r="D26876" s="209"/>
      <c r="F26876" s="685"/>
    </row>
    <row r="26877" spans="2:6" s="55" customFormat="1" x14ac:dyDescent="0.25">
      <c r="B26877" s="209"/>
      <c r="C26877" s="564"/>
      <c r="D26877" s="209"/>
      <c r="F26877" s="685"/>
    </row>
    <row r="26878" spans="2:6" s="55" customFormat="1" x14ac:dyDescent="0.25">
      <c r="B26878" s="209"/>
      <c r="C26878" s="564"/>
      <c r="D26878" s="209"/>
      <c r="F26878" s="685"/>
    </row>
    <row r="26879" spans="2:6" s="55" customFormat="1" x14ac:dyDescent="0.25">
      <c r="B26879" s="209"/>
      <c r="C26879" s="564"/>
      <c r="D26879" s="209"/>
      <c r="F26879" s="685"/>
    </row>
    <row r="26880" spans="2:6" s="55" customFormat="1" x14ac:dyDescent="0.25">
      <c r="B26880" s="209"/>
      <c r="C26880" s="564"/>
      <c r="D26880" s="209"/>
      <c r="F26880" s="685"/>
    </row>
    <row r="26881" spans="2:6" s="55" customFormat="1" x14ac:dyDescent="0.25">
      <c r="B26881" s="209"/>
      <c r="C26881" s="564"/>
      <c r="D26881" s="209"/>
      <c r="F26881" s="685"/>
    </row>
    <row r="26882" spans="2:6" s="55" customFormat="1" x14ac:dyDescent="0.25">
      <c r="B26882" s="209"/>
      <c r="C26882" s="564"/>
      <c r="D26882" s="209"/>
      <c r="F26882" s="685"/>
    </row>
    <row r="26883" spans="2:6" s="55" customFormat="1" x14ac:dyDescent="0.25">
      <c r="B26883" s="209"/>
      <c r="C26883" s="564"/>
      <c r="D26883" s="209"/>
      <c r="F26883" s="685"/>
    </row>
    <row r="26884" spans="2:6" s="55" customFormat="1" x14ac:dyDescent="0.25">
      <c r="B26884" s="209"/>
      <c r="C26884" s="564"/>
      <c r="D26884" s="209"/>
      <c r="F26884" s="685"/>
    </row>
    <row r="26885" spans="2:6" s="55" customFormat="1" x14ac:dyDescent="0.25">
      <c r="B26885" s="209"/>
      <c r="C26885" s="564"/>
      <c r="D26885" s="209"/>
      <c r="F26885" s="685"/>
    </row>
    <row r="26886" spans="2:6" s="55" customFormat="1" x14ac:dyDescent="0.25">
      <c r="B26886" s="209"/>
      <c r="C26886" s="564"/>
      <c r="D26886" s="209"/>
      <c r="F26886" s="685"/>
    </row>
    <row r="26887" spans="2:6" s="55" customFormat="1" x14ac:dyDescent="0.25">
      <c r="B26887" s="209"/>
      <c r="C26887" s="564"/>
      <c r="D26887" s="209"/>
      <c r="F26887" s="685"/>
    </row>
    <row r="26888" spans="2:6" s="55" customFormat="1" x14ac:dyDescent="0.25">
      <c r="B26888" s="209"/>
      <c r="C26888" s="564"/>
      <c r="D26888" s="209"/>
      <c r="F26888" s="685"/>
    </row>
    <row r="26889" spans="2:6" s="55" customFormat="1" x14ac:dyDescent="0.25">
      <c r="B26889" s="209"/>
      <c r="C26889" s="564"/>
      <c r="D26889" s="209"/>
      <c r="F26889" s="685"/>
    </row>
    <row r="26890" spans="2:6" s="55" customFormat="1" x14ac:dyDescent="0.25">
      <c r="B26890" s="209"/>
      <c r="C26890" s="564"/>
      <c r="D26890" s="209"/>
      <c r="F26890" s="685"/>
    </row>
    <row r="26891" spans="2:6" s="55" customFormat="1" x14ac:dyDescent="0.25">
      <c r="B26891" s="209"/>
      <c r="C26891" s="564"/>
      <c r="D26891" s="209"/>
      <c r="F26891" s="685"/>
    </row>
    <row r="26892" spans="2:6" s="55" customFormat="1" x14ac:dyDescent="0.25">
      <c r="B26892" s="209"/>
      <c r="C26892" s="564"/>
      <c r="D26892" s="209"/>
      <c r="F26892" s="685"/>
    </row>
    <row r="26893" spans="2:6" s="55" customFormat="1" x14ac:dyDescent="0.25">
      <c r="B26893" s="209"/>
      <c r="C26893" s="564"/>
      <c r="D26893" s="209"/>
      <c r="F26893" s="685"/>
    </row>
    <row r="26894" spans="2:6" s="55" customFormat="1" x14ac:dyDescent="0.25">
      <c r="B26894" s="209"/>
      <c r="C26894" s="564"/>
      <c r="D26894" s="209"/>
      <c r="F26894" s="685"/>
    </row>
    <row r="26895" spans="2:6" s="55" customFormat="1" x14ac:dyDescent="0.25">
      <c r="B26895" s="209"/>
      <c r="C26895" s="564"/>
      <c r="D26895" s="209"/>
      <c r="F26895" s="685"/>
    </row>
    <row r="26896" spans="2:6" s="55" customFormat="1" x14ac:dyDescent="0.25">
      <c r="B26896" s="209"/>
      <c r="C26896" s="564"/>
      <c r="D26896" s="209"/>
      <c r="F26896" s="685"/>
    </row>
    <row r="26897" spans="2:6" s="55" customFormat="1" x14ac:dyDescent="0.25">
      <c r="B26897" s="209"/>
      <c r="C26897" s="564"/>
      <c r="D26897" s="209"/>
      <c r="F26897" s="685"/>
    </row>
    <row r="26898" spans="2:6" s="55" customFormat="1" x14ac:dyDescent="0.25">
      <c r="B26898" s="209"/>
      <c r="C26898" s="564"/>
      <c r="D26898" s="209"/>
      <c r="F26898" s="685"/>
    </row>
    <row r="26899" spans="2:6" s="55" customFormat="1" x14ac:dyDescent="0.25">
      <c r="B26899" s="209"/>
      <c r="C26899" s="564"/>
      <c r="D26899" s="209"/>
      <c r="F26899" s="685"/>
    </row>
    <row r="26900" spans="2:6" s="55" customFormat="1" x14ac:dyDescent="0.25">
      <c r="B26900" s="209"/>
      <c r="C26900" s="564"/>
      <c r="D26900" s="209"/>
      <c r="F26900" s="685"/>
    </row>
    <row r="26901" spans="2:6" s="55" customFormat="1" x14ac:dyDescent="0.25">
      <c r="B26901" s="209"/>
      <c r="C26901" s="564"/>
      <c r="D26901" s="209"/>
      <c r="F26901" s="685"/>
    </row>
    <row r="26902" spans="2:6" s="55" customFormat="1" x14ac:dyDescent="0.25">
      <c r="B26902" s="209"/>
      <c r="C26902" s="564"/>
      <c r="D26902" s="209"/>
      <c r="F26902" s="685"/>
    </row>
    <row r="26903" spans="2:6" s="55" customFormat="1" x14ac:dyDescent="0.25">
      <c r="B26903" s="209"/>
      <c r="C26903" s="564"/>
      <c r="D26903" s="209"/>
      <c r="F26903" s="685"/>
    </row>
    <row r="26904" spans="2:6" s="55" customFormat="1" x14ac:dyDescent="0.25">
      <c r="B26904" s="209"/>
      <c r="C26904" s="564"/>
      <c r="D26904" s="209"/>
      <c r="F26904" s="685"/>
    </row>
    <row r="26905" spans="2:6" s="55" customFormat="1" x14ac:dyDescent="0.25">
      <c r="B26905" s="209"/>
      <c r="C26905" s="564"/>
      <c r="D26905" s="209"/>
      <c r="F26905" s="685"/>
    </row>
    <row r="26906" spans="2:6" s="55" customFormat="1" x14ac:dyDescent="0.25">
      <c r="B26906" s="209"/>
      <c r="C26906" s="564"/>
      <c r="D26906" s="209"/>
      <c r="F26906" s="685"/>
    </row>
    <row r="26907" spans="2:6" s="55" customFormat="1" x14ac:dyDescent="0.25">
      <c r="B26907" s="209"/>
      <c r="C26907" s="564"/>
      <c r="D26907" s="209"/>
      <c r="F26907" s="685"/>
    </row>
    <row r="26908" spans="2:6" s="55" customFormat="1" x14ac:dyDescent="0.25">
      <c r="B26908" s="209"/>
      <c r="C26908" s="564"/>
      <c r="D26908" s="209"/>
      <c r="F26908" s="685"/>
    </row>
    <row r="26909" spans="2:6" s="55" customFormat="1" x14ac:dyDescent="0.25">
      <c r="B26909" s="209"/>
      <c r="C26909" s="564"/>
      <c r="D26909" s="209"/>
      <c r="F26909" s="685"/>
    </row>
    <row r="26910" spans="2:6" s="55" customFormat="1" x14ac:dyDescent="0.25">
      <c r="B26910" s="209"/>
      <c r="C26910" s="564"/>
      <c r="D26910" s="209"/>
      <c r="F26910" s="685"/>
    </row>
    <row r="26911" spans="2:6" s="55" customFormat="1" x14ac:dyDescent="0.25">
      <c r="B26911" s="209"/>
      <c r="C26911" s="564"/>
      <c r="D26911" s="209"/>
      <c r="F26911" s="685"/>
    </row>
    <row r="26912" spans="2:6" s="55" customFormat="1" x14ac:dyDescent="0.25">
      <c r="B26912" s="209"/>
      <c r="C26912" s="564"/>
      <c r="D26912" s="209"/>
      <c r="F26912" s="685"/>
    </row>
    <row r="26913" spans="2:6" s="55" customFormat="1" x14ac:dyDescent="0.25">
      <c r="B26913" s="209"/>
      <c r="C26913" s="564"/>
      <c r="D26913" s="209"/>
      <c r="F26913" s="685"/>
    </row>
    <row r="26914" spans="2:6" s="55" customFormat="1" x14ac:dyDescent="0.25">
      <c r="B26914" s="209"/>
      <c r="C26914" s="564"/>
      <c r="D26914" s="209"/>
      <c r="F26914" s="685"/>
    </row>
    <row r="26915" spans="2:6" s="55" customFormat="1" x14ac:dyDescent="0.25">
      <c r="B26915" s="209"/>
      <c r="C26915" s="564"/>
      <c r="D26915" s="209"/>
      <c r="F26915" s="685"/>
    </row>
    <row r="26916" spans="2:6" s="55" customFormat="1" x14ac:dyDescent="0.25">
      <c r="B26916" s="209"/>
      <c r="C26916" s="564"/>
      <c r="D26916" s="209"/>
      <c r="F26916" s="685"/>
    </row>
    <row r="26917" spans="2:6" s="55" customFormat="1" x14ac:dyDescent="0.25">
      <c r="B26917" s="209"/>
      <c r="C26917" s="564"/>
      <c r="D26917" s="209"/>
      <c r="F26917" s="685"/>
    </row>
    <row r="26918" spans="2:6" s="55" customFormat="1" x14ac:dyDescent="0.25">
      <c r="B26918" s="209"/>
      <c r="C26918" s="564"/>
      <c r="D26918" s="209"/>
      <c r="F26918" s="685"/>
    </row>
    <row r="26919" spans="2:6" s="55" customFormat="1" x14ac:dyDescent="0.25">
      <c r="B26919" s="209"/>
      <c r="C26919" s="564"/>
      <c r="D26919" s="209"/>
      <c r="F26919" s="685"/>
    </row>
    <row r="26920" spans="2:6" s="55" customFormat="1" x14ac:dyDescent="0.25">
      <c r="B26920" s="209"/>
      <c r="C26920" s="564"/>
      <c r="D26920" s="209"/>
      <c r="F26920" s="685"/>
    </row>
    <row r="26921" spans="2:6" s="55" customFormat="1" x14ac:dyDescent="0.25">
      <c r="B26921" s="209"/>
      <c r="C26921" s="564"/>
      <c r="D26921" s="209"/>
      <c r="F26921" s="685"/>
    </row>
    <row r="26922" spans="2:6" s="55" customFormat="1" x14ac:dyDescent="0.25">
      <c r="B26922" s="209"/>
      <c r="C26922" s="564"/>
      <c r="D26922" s="209"/>
      <c r="F26922" s="685"/>
    </row>
    <row r="26923" spans="2:6" s="55" customFormat="1" x14ac:dyDescent="0.25">
      <c r="B26923" s="209"/>
      <c r="C26923" s="564"/>
      <c r="D26923" s="209"/>
      <c r="F26923" s="685"/>
    </row>
    <row r="26924" spans="2:6" s="55" customFormat="1" x14ac:dyDescent="0.25">
      <c r="B26924" s="209"/>
      <c r="C26924" s="564"/>
      <c r="D26924" s="209"/>
      <c r="F26924" s="685"/>
    </row>
    <row r="26925" spans="2:6" s="55" customFormat="1" x14ac:dyDescent="0.25">
      <c r="B26925" s="209"/>
      <c r="C26925" s="564"/>
      <c r="D26925" s="209"/>
      <c r="F26925" s="685"/>
    </row>
    <row r="26926" spans="2:6" s="55" customFormat="1" x14ac:dyDescent="0.25">
      <c r="B26926" s="209"/>
      <c r="C26926" s="564"/>
      <c r="D26926" s="209"/>
      <c r="F26926" s="685"/>
    </row>
    <row r="26927" spans="2:6" s="55" customFormat="1" x14ac:dyDescent="0.25">
      <c r="B26927" s="209"/>
      <c r="C26927" s="564"/>
      <c r="D26927" s="209"/>
      <c r="F26927" s="685"/>
    </row>
    <row r="26928" spans="2:6" s="55" customFormat="1" x14ac:dyDescent="0.25">
      <c r="B26928" s="209"/>
      <c r="C26928" s="564"/>
      <c r="D26928" s="209"/>
      <c r="F26928" s="685"/>
    </row>
    <row r="26929" spans="2:6" s="55" customFormat="1" x14ac:dyDescent="0.25">
      <c r="B26929" s="209"/>
      <c r="C26929" s="564"/>
      <c r="D26929" s="209"/>
      <c r="F26929" s="685"/>
    </row>
    <row r="26930" spans="2:6" s="55" customFormat="1" x14ac:dyDescent="0.25">
      <c r="B26930" s="209"/>
      <c r="C26930" s="564"/>
      <c r="D26930" s="209"/>
      <c r="F26930" s="685"/>
    </row>
    <row r="26931" spans="2:6" s="55" customFormat="1" x14ac:dyDescent="0.25">
      <c r="B26931" s="209"/>
      <c r="C26931" s="564"/>
      <c r="D26931" s="209"/>
      <c r="F26931" s="685"/>
    </row>
    <row r="26932" spans="2:6" s="55" customFormat="1" x14ac:dyDescent="0.25">
      <c r="B26932" s="209"/>
      <c r="C26932" s="564"/>
      <c r="D26932" s="209"/>
      <c r="F26932" s="685"/>
    </row>
    <row r="26933" spans="2:6" s="55" customFormat="1" x14ac:dyDescent="0.25">
      <c r="B26933" s="209"/>
      <c r="C26933" s="564"/>
      <c r="D26933" s="209"/>
      <c r="F26933" s="685"/>
    </row>
    <row r="26934" spans="2:6" s="55" customFormat="1" x14ac:dyDescent="0.25">
      <c r="B26934" s="209"/>
      <c r="C26934" s="564"/>
      <c r="D26934" s="209"/>
      <c r="F26934" s="685"/>
    </row>
    <row r="26935" spans="2:6" s="55" customFormat="1" x14ac:dyDescent="0.25">
      <c r="B26935" s="209"/>
      <c r="C26935" s="564"/>
      <c r="D26935" s="209"/>
      <c r="F26935" s="685"/>
    </row>
    <row r="26936" spans="2:6" s="55" customFormat="1" x14ac:dyDescent="0.25">
      <c r="B26936" s="209"/>
      <c r="C26936" s="564"/>
      <c r="D26936" s="209"/>
      <c r="F26936" s="685"/>
    </row>
    <row r="26937" spans="2:6" s="55" customFormat="1" x14ac:dyDescent="0.25">
      <c r="B26937" s="209"/>
      <c r="C26937" s="564"/>
      <c r="D26937" s="209"/>
      <c r="F26937" s="685"/>
    </row>
    <row r="26938" spans="2:6" s="55" customFormat="1" x14ac:dyDescent="0.25">
      <c r="B26938" s="209"/>
      <c r="C26938" s="564"/>
      <c r="D26938" s="209"/>
      <c r="F26938" s="685"/>
    </row>
    <row r="26939" spans="2:6" s="55" customFormat="1" x14ac:dyDescent="0.25">
      <c r="B26939" s="209"/>
      <c r="C26939" s="564"/>
      <c r="D26939" s="209"/>
      <c r="F26939" s="685"/>
    </row>
    <row r="26940" spans="2:6" s="55" customFormat="1" x14ac:dyDescent="0.25">
      <c r="B26940" s="209"/>
      <c r="C26940" s="564"/>
      <c r="D26940" s="209"/>
      <c r="F26940" s="685"/>
    </row>
    <row r="26941" spans="2:6" s="55" customFormat="1" x14ac:dyDescent="0.25">
      <c r="B26941" s="209"/>
      <c r="C26941" s="564"/>
      <c r="D26941" s="209"/>
      <c r="F26941" s="685"/>
    </row>
    <row r="26942" spans="2:6" s="55" customFormat="1" x14ac:dyDescent="0.25">
      <c r="B26942" s="209"/>
      <c r="C26942" s="564"/>
      <c r="D26942" s="209"/>
      <c r="F26942" s="685"/>
    </row>
    <row r="26943" spans="2:6" s="55" customFormat="1" x14ac:dyDescent="0.25">
      <c r="B26943" s="209"/>
      <c r="C26943" s="564"/>
      <c r="D26943" s="209"/>
      <c r="F26943" s="685"/>
    </row>
    <row r="26944" spans="2:6" s="55" customFormat="1" x14ac:dyDescent="0.25">
      <c r="B26944" s="209"/>
      <c r="C26944" s="564"/>
      <c r="D26944" s="209"/>
      <c r="F26944" s="685"/>
    </row>
    <row r="26945" spans="2:6" s="55" customFormat="1" x14ac:dyDescent="0.25">
      <c r="B26945" s="209"/>
      <c r="C26945" s="564"/>
      <c r="D26945" s="209"/>
      <c r="F26945" s="685"/>
    </row>
    <row r="26946" spans="2:6" s="55" customFormat="1" x14ac:dyDescent="0.25">
      <c r="B26946" s="209"/>
      <c r="C26946" s="564"/>
      <c r="D26946" s="209"/>
      <c r="F26946" s="685"/>
    </row>
    <row r="26947" spans="2:6" s="55" customFormat="1" x14ac:dyDescent="0.25">
      <c r="B26947" s="209"/>
      <c r="C26947" s="564"/>
      <c r="D26947" s="209"/>
      <c r="F26947" s="685"/>
    </row>
    <row r="26948" spans="2:6" s="55" customFormat="1" x14ac:dyDescent="0.25">
      <c r="B26948" s="209"/>
      <c r="C26948" s="564"/>
      <c r="D26948" s="209"/>
      <c r="F26948" s="685"/>
    </row>
    <row r="26949" spans="2:6" s="55" customFormat="1" x14ac:dyDescent="0.25">
      <c r="B26949" s="209"/>
      <c r="C26949" s="564"/>
      <c r="D26949" s="209"/>
      <c r="F26949" s="685"/>
    </row>
    <row r="26950" spans="2:6" s="55" customFormat="1" x14ac:dyDescent="0.25">
      <c r="B26950" s="209"/>
      <c r="C26950" s="564"/>
      <c r="D26950" s="209"/>
      <c r="F26950" s="685"/>
    </row>
    <row r="26951" spans="2:6" s="55" customFormat="1" x14ac:dyDescent="0.25">
      <c r="B26951" s="209"/>
      <c r="C26951" s="564"/>
      <c r="D26951" s="209"/>
      <c r="F26951" s="685"/>
    </row>
    <row r="26952" spans="2:6" s="55" customFormat="1" x14ac:dyDescent="0.25">
      <c r="B26952" s="209"/>
      <c r="C26952" s="564"/>
      <c r="D26952" s="209"/>
      <c r="F26952" s="685"/>
    </row>
    <row r="26953" spans="2:6" s="55" customFormat="1" x14ac:dyDescent="0.25">
      <c r="B26953" s="209"/>
      <c r="C26953" s="564"/>
      <c r="D26953" s="209"/>
      <c r="F26953" s="685"/>
    </row>
    <row r="26954" spans="2:6" s="55" customFormat="1" x14ac:dyDescent="0.25">
      <c r="B26954" s="209"/>
      <c r="C26954" s="564"/>
      <c r="D26954" s="209"/>
      <c r="F26954" s="685"/>
    </row>
    <row r="26955" spans="2:6" s="55" customFormat="1" x14ac:dyDescent="0.25">
      <c r="B26955" s="209"/>
      <c r="C26955" s="564"/>
      <c r="D26955" s="209"/>
      <c r="F26955" s="685"/>
    </row>
    <row r="26956" spans="2:6" s="55" customFormat="1" x14ac:dyDescent="0.25">
      <c r="B26956" s="209"/>
      <c r="C26956" s="564"/>
      <c r="D26956" s="209"/>
      <c r="F26956" s="685"/>
    </row>
    <row r="26957" spans="2:6" s="55" customFormat="1" x14ac:dyDescent="0.25">
      <c r="B26957" s="209"/>
      <c r="C26957" s="564"/>
      <c r="D26957" s="209"/>
      <c r="F26957" s="685"/>
    </row>
    <row r="26958" spans="2:6" s="55" customFormat="1" x14ac:dyDescent="0.25">
      <c r="B26958" s="209"/>
      <c r="C26958" s="564"/>
      <c r="D26958" s="209"/>
      <c r="F26958" s="685"/>
    </row>
    <row r="26959" spans="2:6" s="55" customFormat="1" x14ac:dyDescent="0.25">
      <c r="B26959" s="209"/>
      <c r="C26959" s="564"/>
      <c r="D26959" s="209"/>
      <c r="F26959" s="685"/>
    </row>
    <row r="26960" spans="2:6" s="55" customFormat="1" x14ac:dyDescent="0.25">
      <c r="B26960" s="209"/>
      <c r="C26960" s="564"/>
      <c r="D26960" s="209"/>
      <c r="F26960" s="685"/>
    </row>
    <row r="26961" spans="2:6" s="55" customFormat="1" x14ac:dyDescent="0.25">
      <c r="B26961" s="209"/>
      <c r="C26961" s="564"/>
      <c r="D26961" s="209"/>
      <c r="F26961" s="685"/>
    </row>
    <row r="26962" spans="2:6" s="55" customFormat="1" x14ac:dyDescent="0.25">
      <c r="B26962" s="209"/>
      <c r="C26962" s="564"/>
      <c r="D26962" s="209"/>
      <c r="F26962" s="685"/>
    </row>
    <row r="26963" spans="2:6" s="55" customFormat="1" x14ac:dyDescent="0.25">
      <c r="B26963" s="209"/>
      <c r="C26963" s="564"/>
      <c r="D26963" s="209"/>
      <c r="F26963" s="685"/>
    </row>
    <row r="26964" spans="2:6" s="55" customFormat="1" x14ac:dyDescent="0.25">
      <c r="B26964" s="209"/>
      <c r="C26964" s="564"/>
      <c r="D26964" s="209"/>
      <c r="F26964" s="685"/>
    </row>
    <row r="26965" spans="2:6" s="55" customFormat="1" x14ac:dyDescent="0.25">
      <c r="B26965" s="209"/>
      <c r="C26965" s="564"/>
      <c r="D26965" s="209"/>
      <c r="F26965" s="685"/>
    </row>
    <row r="26966" spans="2:6" s="55" customFormat="1" x14ac:dyDescent="0.25">
      <c r="B26966" s="209"/>
      <c r="C26966" s="564"/>
      <c r="D26966" s="209"/>
      <c r="F26966" s="685"/>
    </row>
    <row r="26967" spans="2:6" s="55" customFormat="1" x14ac:dyDescent="0.25">
      <c r="B26967" s="209"/>
      <c r="C26967" s="564"/>
      <c r="D26967" s="209"/>
      <c r="F26967" s="685"/>
    </row>
    <row r="26968" spans="2:6" s="55" customFormat="1" x14ac:dyDescent="0.25">
      <c r="B26968" s="209"/>
      <c r="C26968" s="564"/>
      <c r="D26968" s="209"/>
      <c r="F26968" s="685"/>
    </row>
    <row r="26969" spans="2:6" s="55" customFormat="1" x14ac:dyDescent="0.25">
      <c r="B26969" s="209"/>
      <c r="C26969" s="564"/>
      <c r="D26969" s="209"/>
      <c r="F26969" s="685"/>
    </row>
    <row r="26970" spans="2:6" s="55" customFormat="1" x14ac:dyDescent="0.25">
      <c r="B26970" s="209"/>
      <c r="C26970" s="564"/>
      <c r="D26970" s="209"/>
      <c r="F26970" s="685"/>
    </row>
    <row r="26971" spans="2:6" s="55" customFormat="1" x14ac:dyDescent="0.25">
      <c r="B26971" s="209"/>
      <c r="C26971" s="564"/>
      <c r="D26971" s="209"/>
      <c r="F26971" s="685"/>
    </row>
    <row r="26972" spans="2:6" s="55" customFormat="1" x14ac:dyDescent="0.25">
      <c r="B26972" s="209"/>
      <c r="C26972" s="564"/>
      <c r="D26972" s="209"/>
      <c r="F26972" s="685"/>
    </row>
    <row r="26973" spans="2:6" s="55" customFormat="1" x14ac:dyDescent="0.25">
      <c r="B26973" s="209"/>
      <c r="C26973" s="564"/>
      <c r="D26973" s="209"/>
      <c r="F26973" s="685"/>
    </row>
    <row r="26974" spans="2:6" s="55" customFormat="1" x14ac:dyDescent="0.25">
      <c r="B26974" s="209"/>
      <c r="C26974" s="564"/>
      <c r="D26974" s="209"/>
      <c r="F26974" s="685"/>
    </row>
    <row r="26975" spans="2:6" s="55" customFormat="1" x14ac:dyDescent="0.25">
      <c r="B26975" s="209"/>
      <c r="C26975" s="564"/>
      <c r="D26975" s="209"/>
      <c r="F26975" s="685"/>
    </row>
    <row r="26976" spans="2:6" s="55" customFormat="1" x14ac:dyDescent="0.25">
      <c r="B26976" s="209"/>
      <c r="C26976" s="564"/>
      <c r="D26976" s="209"/>
      <c r="F26976" s="685"/>
    </row>
    <row r="26977" spans="2:6" s="55" customFormat="1" x14ac:dyDescent="0.25">
      <c r="B26977" s="209"/>
      <c r="C26977" s="564"/>
      <c r="D26977" s="209"/>
      <c r="F26977" s="685"/>
    </row>
    <row r="26978" spans="2:6" s="55" customFormat="1" x14ac:dyDescent="0.25">
      <c r="B26978" s="209"/>
      <c r="C26978" s="564"/>
      <c r="D26978" s="209"/>
      <c r="F26978" s="685"/>
    </row>
    <row r="26979" spans="2:6" s="55" customFormat="1" x14ac:dyDescent="0.25">
      <c r="B26979" s="209"/>
      <c r="C26979" s="564"/>
      <c r="D26979" s="209"/>
      <c r="F26979" s="685"/>
    </row>
    <row r="26980" spans="2:6" s="55" customFormat="1" x14ac:dyDescent="0.25">
      <c r="B26980" s="209"/>
      <c r="C26980" s="564"/>
      <c r="D26980" s="209"/>
      <c r="F26980" s="685"/>
    </row>
    <row r="26981" spans="2:6" s="55" customFormat="1" x14ac:dyDescent="0.25">
      <c r="B26981" s="209"/>
      <c r="C26981" s="564"/>
      <c r="D26981" s="209"/>
      <c r="F26981" s="685"/>
    </row>
    <row r="26982" spans="2:6" s="55" customFormat="1" x14ac:dyDescent="0.25">
      <c r="B26982" s="209"/>
      <c r="C26982" s="564"/>
      <c r="D26982" s="209"/>
      <c r="F26982" s="685"/>
    </row>
    <row r="26983" spans="2:6" s="55" customFormat="1" x14ac:dyDescent="0.25">
      <c r="B26983" s="209"/>
      <c r="C26983" s="564"/>
      <c r="D26983" s="209"/>
      <c r="F26983" s="685"/>
    </row>
    <row r="26984" spans="2:6" s="55" customFormat="1" x14ac:dyDescent="0.25">
      <c r="B26984" s="209"/>
      <c r="C26984" s="564"/>
      <c r="D26984" s="209"/>
      <c r="F26984" s="685"/>
    </row>
    <row r="26985" spans="2:6" s="55" customFormat="1" x14ac:dyDescent="0.25">
      <c r="B26985" s="209"/>
      <c r="C26985" s="564"/>
      <c r="D26985" s="209"/>
      <c r="F26985" s="685"/>
    </row>
    <row r="26986" spans="2:6" s="55" customFormat="1" x14ac:dyDescent="0.25">
      <c r="B26986" s="209"/>
      <c r="C26986" s="564"/>
      <c r="D26986" s="209"/>
      <c r="F26986" s="685"/>
    </row>
    <row r="26987" spans="2:6" s="55" customFormat="1" x14ac:dyDescent="0.25">
      <c r="B26987" s="209"/>
      <c r="C26987" s="564"/>
      <c r="D26987" s="209"/>
      <c r="F26987" s="685"/>
    </row>
    <row r="26988" spans="2:6" s="55" customFormat="1" x14ac:dyDescent="0.25">
      <c r="B26988" s="209"/>
      <c r="C26988" s="564"/>
      <c r="D26988" s="209"/>
      <c r="F26988" s="685"/>
    </row>
    <row r="26989" spans="2:6" s="55" customFormat="1" x14ac:dyDescent="0.25">
      <c r="B26989" s="209"/>
      <c r="C26989" s="564"/>
      <c r="D26989" s="209"/>
      <c r="F26989" s="685"/>
    </row>
    <row r="26990" spans="2:6" s="55" customFormat="1" x14ac:dyDescent="0.25">
      <c r="B26990" s="209"/>
      <c r="C26990" s="564"/>
      <c r="D26990" s="209"/>
      <c r="F26990" s="685"/>
    </row>
    <row r="26991" spans="2:6" s="55" customFormat="1" x14ac:dyDescent="0.25">
      <c r="B26991" s="209"/>
      <c r="C26991" s="564"/>
      <c r="D26991" s="209"/>
      <c r="F26991" s="685"/>
    </row>
    <row r="26992" spans="2:6" s="55" customFormat="1" x14ac:dyDescent="0.25">
      <c r="B26992" s="209"/>
      <c r="C26992" s="564"/>
      <c r="D26992" s="209"/>
      <c r="F26992" s="685"/>
    </row>
    <row r="26993" spans="2:6" s="55" customFormat="1" x14ac:dyDescent="0.25">
      <c r="B26993" s="209"/>
      <c r="C26993" s="564"/>
      <c r="D26993" s="209"/>
      <c r="F26993" s="685"/>
    </row>
    <row r="26994" spans="2:6" s="55" customFormat="1" x14ac:dyDescent="0.25">
      <c r="B26994" s="209"/>
      <c r="C26994" s="564"/>
      <c r="D26994" s="209"/>
      <c r="F26994" s="685"/>
    </row>
    <row r="26995" spans="2:6" s="55" customFormat="1" x14ac:dyDescent="0.25">
      <c r="B26995" s="209"/>
      <c r="C26995" s="564"/>
      <c r="D26995" s="209"/>
      <c r="F26995" s="685"/>
    </row>
    <row r="26996" spans="2:6" s="55" customFormat="1" x14ac:dyDescent="0.25">
      <c r="B26996" s="209"/>
      <c r="C26996" s="564"/>
      <c r="D26996" s="209"/>
      <c r="F26996" s="685"/>
    </row>
    <row r="26997" spans="2:6" s="55" customFormat="1" x14ac:dyDescent="0.25">
      <c r="B26997" s="209"/>
      <c r="C26997" s="564"/>
      <c r="D26997" s="209"/>
      <c r="F26997" s="685"/>
    </row>
    <row r="26998" spans="2:6" s="55" customFormat="1" x14ac:dyDescent="0.25">
      <c r="B26998" s="209"/>
      <c r="C26998" s="564"/>
      <c r="D26998" s="209"/>
      <c r="F26998" s="685"/>
    </row>
    <row r="26999" spans="2:6" s="55" customFormat="1" x14ac:dyDescent="0.25">
      <c r="B26999" s="209"/>
      <c r="C26999" s="564"/>
      <c r="D26999" s="209"/>
      <c r="F26999" s="685"/>
    </row>
    <row r="27000" spans="2:6" s="55" customFormat="1" x14ac:dyDescent="0.25">
      <c r="B27000" s="209"/>
      <c r="C27000" s="564"/>
      <c r="D27000" s="209"/>
      <c r="F27000" s="685"/>
    </row>
    <row r="27001" spans="2:6" s="55" customFormat="1" x14ac:dyDescent="0.25">
      <c r="B27001" s="209"/>
      <c r="C27001" s="564"/>
      <c r="D27001" s="209"/>
      <c r="F27001" s="685"/>
    </row>
    <row r="27002" spans="2:6" s="55" customFormat="1" x14ac:dyDescent="0.25">
      <c r="B27002" s="209"/>
      <c r="C27002" s="564"/>
      <c r="D27002" s="209"/>
      <c r="F27002" s="685"/>
    </row>
    <row r="27003" spans="2:6" s="55" customFormat="1" x14ac:dyDescent="0.25">
      <c r="B27003" s="209"/>
      <c r="C27003" s="564"/>
      <c r="D27003" s="209"/>
      <c r="F27003" s="685"/>
    </row>
    <row r="27004" spans="2:6" s="55" customFormat="1" x14ac:dyDescent="0.25">
      <c r="B27004" s="209"/>
      <c r="C27004" s="564"/>
      <c r="D27004" s="209"/>
      <c r="F27004" s="685"/>
    </row>
    <row r="27005" spans="2:6" s="55" customFormat="1" x14ac:dyDescent="0.25">
      <c r="B27005" s="209"/>
      <c r="C27005" s="564"/>
      <c r="D27005" s="209"/>
      <c r="F27005" s="685"/>
    </row>
    <row r="27006" spans="2:6" s="55" customFormat="1" x14ac:dyDescent="0.25">
      <c r="B27006" s="209"/>
      <c r="C27006" s="564"/>
      <c r="D27006" s="209"/>
      <c r="F27006" s="685"/>
    </row>
    <row r="27007" spans="2:6" s="55" customFormat="1" x14ac:dyDescent="0.25">
      <c r="B27007" s="209"/>
      <c r="C27007" s="564"/>
      <c r="D27007" s="209"/>
      <c r="F27007" s="685"/>
    </row>
    <row r="27008" spans="2:6" s="55" customFormat="1" x14ac:dyDescent="0.25">
      <c r="B27008" s="209"/>
      <c r="C27008" s="564"/>
      <c r="D27008" s="209"/>
      <c r="F27008" s="685"/>
    </row>
    <row r="27009" spans="2:6" s="55" customFormat="1" x14ac:dyDescent="0.25">
      <c r="B27009" s="209"/>
      <c r="C27009" s="564"/>
      <c r="D27009" s="209"/>
      <c r="F27009" s="685"/>
    </row>
    <row r="27010" spans="2:6" s="55" customFormat="1" x14ac:dyDescent="0.25">
      <c r="B27010" s="209"/>
      <c r="C27010" s="564"/>
      <c r="D27010" s="209"/>
      <c r="F27010" s="685"/>
    </row>
    <row r="27011" spans="2:6" s="55" customFormat="1" x14ac:dyDescent="0.25">
      <c r="B27011" s="209"/>
      <c r="C27011" s="564"/>
      <c r="D27011" s="209"/>
      <c r="F27011" s="685"/>
    </row>
    <row r="27012" spans="2:6" s="55" customFormat="1" x14ac:dyDescent="0.25">
      <c r="B27012" s="209"/>
      <c r="C27012" s="564"/>
      <c r="D27012" s="209"/>
      <c r="F27012" s="685"/>
    </row>
    <row r="27013" spans="2:6" s="55" customFormat="1" x14ac:dyDescent="0.25">
      <c r="B27013" s="209"/>
      <c r="C27013" s="564"/>
      <c r="D27013" s="209"/>
      <c r="F27013" s="685"/>
    </row>
    <row r="27014" spans="2:6" s="55" customFormat="1" x14ac:dyDescent="0.25">
      <c r="B27014" s="209"/>
      <c r="C27014" s="564"/>
      <c r="D27014" s="209"/>
      <c r="F27014" s="685"/>
    </row>
    <row r="27015" spans="2:6" s="55" customFormat="1" x14ac:dyDescent="0.25">
      <c r="B27015" s="209"/>
      <c r="C27015" s="564"/>
      <c r="D27015" s="209"/>
      <c r="F27015" s="685"/>
    </row>
    <row r="27016" spans="2:6" s="55" customFormat="1" x14ac:dyDescent="0.25">
      <c r="B27016" s="209"/>
      <c r="C27016" s="564"/>
      <c r="D27016" s="209"/>
      <c r="F27016" s="685"/>
    </row>
    <row r="27017" spans="2:6" s="55" customFormat="1" x14ac:dyDescent="0.25">
      <c r="B27017" s="209"/>
      <c r="C27017" s="564"/>
      <c r="D27017" s="209"/>
      <c r="F27017" s="685"/>
    </row>
    <row r="27018" spans="2:6" s="55" customFormat="1" x14ac:dyDescent="0.25">
      <c r="B27018" s="209"/>
      <c r="C27018" s="564"/>
      <c r="D27018" s="209"/>
      <c r="F27018" s="685"/>
    </row>
    <row r="27019" spans="2:6" s="55" customFormat="1" x14ac:dyDescent="0.25">
      <c r="B27019" s="209"/>
      <c r="C27019" s="564"/>
      <c r="D27019" s="209"/>
      <c r="F27019" s="685"/>
    </row>
    <row r="27020" spans="2:6" s="55" customFormat="1" x14ac:dyDescent="0.25">
      <c r="B27020" s="209"/>
      <c r="C27020" s="564"/>
      <c r="D27020" s="209"/>
      <c r="F27020" s="685"/>
    </row>
    <row r="27021" spans="2:6" s="55" customFormat="1" x14ac:dyDescent="0.25">
      <c r="B27021" s="209"/>
      <c r="C27021" s="564"/>
      <c r="D27021" s="209"/>
      <c r="F27021" s="685"/>
    </row>
    <row r="27022" spans="2:6" s="55" customFormat="1" x14ac:dyDescent="0.25">
      <c r="B27022" s="209"/>
      <c r="C27022" s="564"/>
      <c r="D27022" s="209"/>
      <c r="F27022" s="685"/>
    </row>
    <row r="27023" spans="2:6" s="55" customFormat="1" x14ac:dyDescent="0.25">
      <c r="B27023" s="209"/>
      <c r="C27023" s="564"/>
      <c r="D27023" s="209"/>
      <c r="F27023" s="685"/>
    </row>
    <row r="27024" spans="2:6" s="55" customFormat="1" x14ac:dyDescent="0.25">
      <c r="B27024" s="209"/>
      <c r="C27024" s="564"/>
      <c r="D27024" s="209"/>
      <c r="F27024" s="685"/>
    </row>
    <row r="27025" spans="2:6" s="55" customFormat="1" x14ac:dyDescent="0.25">
      <c r="B27025" s="209"/>
      <c r="C27025" s="564"/>
      <c r="D27025" s="209"/>
      <c r="F27025" s="685"/>
    </row>
    <row r="27026" spans="2:6" s="55" customFormat="1" x14ac:dyDescent="0.25">
      <c r="B27026" s="209"/>
      <c r="C27026" s="564"/>
      <c r="D27026" s="209"/>
      <c r="F27026" s="685"/>
    </row>
    <row r="27027" spans="2:6" s="55" customFormat="1" x14ac:dyDescent="0.25">
      <c r="B27027" s="209"/>
      <c r="C27027" s="564"/>
      <c r="D27027" s="209"/>
      <c r="F27027" s="685"/>
    </row>
    <row r="27028" spans="2:6" s="55" customFormat="1" x14ac:dyDescent="0.25">
      <c r="B27028" s="209"/>
      <c r="C27028" s="564"/>
      <c r="D27028" s="209"/>
      <c r="F27028" s="685"/>
    </row>
    <row r="27029" spans="2:6" s="55" customFormat="1" x14ac:dyDescent="0.25">
      <c r="B27029" s="209"/>
      <c r="C27029" s="564"/>
      <c r="D27029" s="209"/>
      <c r="F27029" s="685"/>
    </row>
    <row r="27030" spans="2:6" s="55" customFormat="1" x14ac:dyDescent="0.25">
      <c r="B27030" s="209"/>
      <c r="C27030" s="564"/>
      <c r="D27030" s="209"/>
      <c r="F27030" s="685"/>
    </row>
    <row r="27031" spans="2:6" s="55" customFormat="1" x14ac:dyDescent="0.25">
      <c r="B27031" s="209"/>
      <c r="C27031" s="564"/>
      <c r="D27031" s="209"/>
      <c r="F27031" s="685"/>
    </row>
    <row r="27032" spans="2:6" s="55" customFormat="1" x14ac:dyDescent="0.25">
      <c r="B27032" s="209"/>
      <c r="C27032" s="564"/>
      <c r="D27032" s="209"/>
      <c r="F27032" s="685"/>
    </row>
    <row r="27033" spans="2:6" s="55" customFormat="1" x14ac:dyDescent="0.25">
      <c r="B27033" s="209"/>
      <c r="C27033" s="564"/>
      <c r="D27033" s="209"/>
      <c r="F27033" s="685"/>
    </row>
    <row r="27034" spans="2:6" s="55" customFormat="1" x14ac:dyDescent="0.25">
      <c r="B27034" s="209"/>
      <c r="C27034" s="564"/>
      <c r="D27034" s="209"/>
      <c r="F27034" s="685"/>
    </row>
    <row r="27035" spans="2:6" s="55" customFormat="1" x14ac:dyDescent="0.25">
      <c r="B27035" s="209"/>
      <c r="C27035" s="564"/>
      <c r="D27035" s="209"/>
      <c r="F27035" s="685"/>
    </row>
    <row r="27036" spans="2:6" s="55" customFormat="1" x14ac:dyDescent="0.25">
      <c r="B27036" s="209"/>
      <c r="C27036" s="564"/>
      <c r="D27036" s="209"/>
      <c r="F27036" s="685"/>
    </row>
    <row r="27037" spans="2:6" s="55" customFormat="1" x14ac:dyDescent="0.25">
      <c r="B27037" s="209"/>
      <c r="C27037" s="564"/>
      <c r="D27037" s="209"/>
      <c r="F27037" s="685"/>
    </row>
    <row r="27038" spans="2:6" s="55" customFormat="1" x14ac:dyDescent="0.25">
      <c r="B27038" s="209"/>
      <c r="C27038" s="564"/>
      <c r="D27038" s="209"/>
      <c r="F27038" s="685"/>
    </row>
    <row r="27039" spans="2:6" s="55" customFormat="1" x14ac:dyDescent="0.25">
      <c r="B27039" s="209"/>
      <c r="C27039" s="564"/>
      <c r="D27039" s="209"/>
      <c r="F27039" s="685"/>
    </row>
    <row r="27040" spans="2:6" s="55" customFormat="1" x14ac:dyDescent="0.25">
      <c r="B27040" s="209"/>
      <c r="C27040" s="564"/>
      <c r="D27040" s="209"/>
      <c r="F27040" s="685"/>
    </row>
    <row r="27041" spans="2:6" s="55" customFormat="1" x14ac:dyDescent="0.25">
      <c r="B27041" s="209"/>
      <c r="C27041" s="564"/>
      <c r="D27041" s="209"/>
      <c r="F27041" s="685"/>
    </row>
    <row r="27042" spans="2:6" s="55" customFormat="1" x14ac:dyDescent="0.25">
      <c r="B27042" s="209"/>
      <c r="C27042" s="564"/>
      <c r="D27042" s="209"/>
      <c r="F27042" s="685"/>
    </row>
    <row r="27043" spans="2:6" s="55" customFormat="1" x14ac:dyDescent="0.25">
      <c r="B27043" s="209"/>
      <c r="C27043" s="564"/>
      <c r="D27043" s="209"/>
      <c r="F27043" s="685"/>
    </row>
    <row r="27044" spans="2:6" s="55" customFormat="1" x14ac:dyDescent="0.25">
      <c r="B27044" s="209"/>
      <c r="C27044" s="564"/>
      <c r="D27044" s="209"/>
      <c r="F27044" s="685"/>
    </row>
    <row r="27045" spans="2:6" s="55" customFormat="1" x14ac:dyDescent="0.25">
      <c r="B27045" s="209"/>
      <c r="C27045" s="564"/>
      <c r="D27045" s="209"/>
      <c r="F27045" s="685"/>
    </row>
    <row r="27046" spans="2:6" s="55" customFormat="1" x14ac:dyDescent="0.25">
      <c r="B27046" s="209"/>
      <c r="C27046" s="564"/>
      <c r="D27046" s="209"/>
      <c r="F27046" s="685"/>
    </row>
    <row r="27047" spans="2:6" s="55" customFormat="1" x14ac:dyDescent="0.25">
      <c r="B27047" s="209"/>
      <c r="C27047" s="564"/>
      <c r="D27047" s="209"/>
      <c r="F27047" s="685"/>
    </row>
    <row r="27048" spans="2:6" s="55" customFormat="1" x14ac:dyDescent="0.25">
      <c r="B27048" s="209"/>
      <c r="C27048" s="564"/>
      <c r="D27048" s="209"/>
      <c r="F27048" s="685"/>
    </row>
    <row r="27049" spans="2:6" s="55" customFormat="1" x14ac:dyDescent="0.25">
      <c r="B27049" s="209"/>
      <c r="C27049" s="564"/>
      <c r="D27049" s="209"/>
      <c r="F27049" s="685"/>
    </row>
    <row r="27050" spans="2:6" s="55" customFormat="1" x14ac:dyDescent="0.25">
      <c r="B27050" s="209"/>
      <c r="C27050" s="564"/>
      <c r="D27050" s="209"/>
      <c r="F27050" s="685"/>
    </row>
    <row r="27051" spans="2:6" s="55" customFormat="1" x14ac:dyDescent="0.25">
      <c r="B27051" s="209"/>
      <c r="C27051" s="564"/>
      <c r="D27051" s="209"/>
      <c r="F27051" s="685"/>
    </row>
    <row r="27052" spans="2:6" s="55" customFormat="1" x14ac:dyDescent="0.25">
      <c r="B27052" s="209"/>
      <c r="C27052" s="564"/>
      <c r="D27052" s="209"/>
      <c r="F27052" s="685"/>
    </row>
    <row r="27053" spans="2:6" s="55" customFormat="1" x14ac:dyDescent="0.25">
      <c r="B27053" s="209"/>
      <c r="C27053" s="564"/>
      <c r="D27053" s="209"/>
      <c r="F27053" s="685"/>
    </row>
    <row r="27054" spans="2:6" s="55" customFormat="1" x14ac:dyDescent="0.25">
      <c r="B27054" s="209"/>
      <c r="C27054" s="564"/>
      <c r="D27054" s="209"/>
      <c r="F27054" s="685"/>
    </row>
    <row r="27055" spans="2:6" s="55" customFormat="1" x14ac:dyDescent="0.25">
      <c r="B27055" s="209"/>
      <c r="C27055" s="564"/>
      <c r="D27055" s="209"/>
      <c r="F27055" s="685"/>
    </row>
    <row r="27056" spans="2:6" s="55" customFormat="1" x14ac:dyDescent="0.25">
      <c r="B27056" s="209"/>
      <c r="C27056" s="564"/>
      <c r="D27056" s="209"/>
      <c r="F27056" s="685"/>
    </row>
    <row r="27057" spans="2:6" s="55" customFormat="1" x14ac:dyDescent="0.25">
      <c r="B27057" s="209"/>
      <c r="C27057" s="564"/>
      <c r="D27057" s="209"/>
      <c r="F27057" s="685"/>
    </row>
    <row r="27058" spans="2:6" s="55" customFormat="1" x14ac:dyDescent="0.25">
      <c r="B27058" s="209"/>
      <c r="C27058" s="564"/>
      <c r="D27058" s="209"/>
      <c r="F27058" s="685"/>
    </row>
    <row r="27059" spans="2:6" s="55" customFormat="1" x14ac:dyDescent="0.25">
      <c r="B27059" s="209"/>
      <c r="C27059" s="564"/>
      <c r="D27059" s="209"/>
      <c r="F27059" s="685"/>
    </row>
    <row r="27060" spans="2:6" s="55" customFormat="1" x14ac:dyDescent="0.25">
      <c r="B27060" s="209"/>
      <c r="C27060" s="564"/>
      <c r="D27060" s="209"/>
      <c r="F27060" s="685"/>
    </row>
    <row r="27061" spans="2:6" s="55" customFormat="1" x14ac:dyDescent="0.25">
      <c r="B27061" s="209"/>
      <c r="C27061" s="564"/>
      <c r="D27061" s="209"/>
      <c r="F27061" s="685"/>
    </row>
    <row r="27062" spans="2:6" s="55" customFormat="1" x14ac:dyDescent="0.25">
      <c r="B27062" s="209"/>
      <c r="C27062" s="564"/>
      <c r="D27062" s="209"/>
      <c r="F27062" s="685"/>
    </row>
    <row r="27063" spans="2:6" s="55" customFormat="1" x14ac:dyDescent="0.25">
      <c r="B27063" s="209"/>
      <c r="C27063" s="564"/>
      <c r="D27063" s="209"/>
      <c r="F27063" s="685"/>
    </row>
    <row r="27064" spans="2:6" s="55" customFormat="1" x14ac:dyDescent="0.25">
      <c r="B27064" s="209"/>
      <c r="C27064" s="564"/>
      <c r="D27064" s="209"/>
      <c r="F27064" s="685"/>
    </row>
    <row r="27065" spans="2:6" s="55" customFormat="1" x14ac:dyDescent="0.25">
      <c r="B27065" s="209"/>
      <c r="C27065" s="564"/>
      <c r="D27065" s="209"/>
      <c r="F27065" s="685"/>
    </row>
    <row r="27066" spans="2:6" s="55" customFormat="1" x14ac:dyDescent="0.25">
      <c r="B27066" s="209"/>
      <c r="C27066" s="564"/>
      <c r="D27066" s="209"/>
      <c r="F27066" s="685"/>
    </row>
    <row r="27067" spans="2:6" s="55" customFormat="1" x14ac:dyDescent="0.25">
      <c r="B27067" s="209"/>
      <c r="C27067" s="564"/>
      <c r="D27067" s="209"/>
      <c r="F27067" s="685"/>
    </row>
    <row r="27068" spans="2:6" s="55" customFormat="1" x14ac:dyDescent="0.25">
      <c r="B27068" s="209"/>
      <c r="C27068" s="564"/>
      <c r="D27068" s="209"/>
      <c r="F27068" s="685"/>
    </row>
    <row r="27069" spans="2:6" s="55" customFormat="1" x14ac:dyDescent="0.25">
      <c r="B27069" s="209"/>
      <c r="C27069" s="564"/>
      <c r="D27069" s="209"/>
      <c r="F27069" s="685"/>
    </row>
    <row r="27070" spans="2:6" s="55" customFormat="1" x14ac:dyDescent="0.25">
      <c r="B27070" s="209"/>
      <c r="C27070" s="564"/>
      <c r="D27070" s="209"/>
      <c r="F27070" s="685"/>
    </row>
    <row r="27071" spans="2:6" s="55" customFormat="1" x14ac:dyDescent="0.25">
      <c r="B27071" s="209"/>
      <c r="C27071" s="564"/>
      <c r="D27071" s="209"/>
      <c r="F27071" s="685"/>
    </row>
    <row r="27072" spans="2:6" s="55" customFormat="1" x14ac:dyDescent="0.25">
      <c r="B27072" s="209"/>
      <c r="C27072" s="564"/>
      <c r="D27072" s="209"/>
      <c r="F27072" s="685"/>
    </row>
    <row r="27073" spans="2:6" s="55" customFormat="1" x14ac:dyDescent="0.25">
      <c r="B27073" s="209"/>
      <c r="C27073" s="564"/>
      <c r="D27073" s="209"/>
      <c r="F27073" s="685"/>
    </row>
    <row r="27074" spans="2:6" s="55" customFormat="1" x14ac:dyDescent="0.25">
      <c r="B27074" s="209"/>
      <c r="C27074" s="564"/>
      <c r="D27074" s="209"/>
      <c r="F27074" s="685"/>
    </row>
    <row r="27075" spans="2:6" s="55" customFormat="1" x14ac:dyDescent="0.25">
      <c r="B27075" s="209"/>
      <c r="C27075" s="564"/>
      <c r="D27075" s="209"/>
      <c r="F27075" s="685"/>
    </row>
    <row r="27076" spans="2:6" s="55" customFormat="1" x14ac:dyDescent="0.25">
      <c r="B27076" s="209"/>
      <c r="C27076" s="564"/>
      <c r="D27076" s="209"/>
      <c r="F27076" s="685"/>
    </row>
    <row r="27077" spans="2:6" s="55" customFormat="1" x14ac:dyDescent="0.25">
      <c r="B27077" s="209"/>
      <c r="C27077" s="564"/>
      <c r="D27077" s="209"/>
      <c r="F27077" s="685"/>
    </row>
    <row r="27078" spans="2:6" s="55" customFormat="1" x14ac:dyDescent="0.25">
      <c r="B27078" s="209"/>
      <c r="C27078" s="564"/>
      <c r="D27078" s="209"/>
      <c r="F27078" s="685"/>
    </row>
    <row r="27079" spans="2:6" s="55" customFormat="1" x14ac:dyDescent="0.25">
      <c r="B27079" s="209"/>
      <c r="C27079" s="564"/>
      <c r="D27079" s="209"/>
      <c r="F27079" s="685"/>
    </row>
    <row r="27080" spans="2:6" s="55" customFormat="1" x14ac:dyDescent="0.25">
      <c r="B27080" s="209"/>
      <c r="C27080" s="564"/>
      <c r="D27080" s="209"/>
      <c r="F27080" s="685"/>
    </row>
    <row r="27081" spans="2:6" s="55" customFormat="1" x14ac:dyDescent="0.25">
      <c r="B27081" s="209"/>
      <c r="C27081" s="564"/>
      <c r="D27081" s="209"/>
      <c r="F27081" s="685"/>
    </row>
    <row r="27082" spans="2:6" s="55" customFormat="1" x14ac:dyDescent="0.25">
      <c r="B27082" s="209"/>
      <c r="C27082" s="564"/>
      <c r="D27082" s="209"/>
      <c r="F27082" s="685"/>
    </row>
    <row r="27083" spans="2:6" s="55" customFormat="1" x14ac:dyDescent="0.25">
      <c r="B27083" s="209"/>
      <c r="C27083" s="564"/>
      <c r="D27083" s="209"/>
      <c r="F27083" s="685"/>
    </row>
    <row r="27084" spans="2:6" s="55" customFormat="1" x14ac:dyDescent="0.25">
      <c r="B27084" s="209"/>
      <c r="C27084" s="564"/>
      <c r="D27084" s="209"/>
      <c r="F27084" s="685"/>
    </row>
    <row r="27085" spans="2:6" s="55" customFormat="1" x14ac:dyDescent="0.25">
      <c r="B27085" s="209"/>
      <c r="C27085" s="564"/>
      <c r="D27085" s="209"/>
      <c r="F27085" s="685"/>
    </row>
    <row r="27086" spans="2:6" s="55" customFormat="1" x14ac:dyDescent="0.25">
      <c r="B27086" s="209"/>
      <c r="C27086" s="564"/>
      <c r="D27086" s="209"/>
      <c r="F27086" s="685"/>
    </row>
    <row r="27087" spans="2:6" s="55" customFormat="1" x14ac:dyDescent="0.25">
      <c r="B27087" s="209"/>
      <c r="C27087" s="564"/>
      <c r="D27087" s="209"/>
      <c r="F27087" s="685"/>
    </row>
    <row r="27088" spans="2:6" s="55" customFormat="1" x14ac:dyDescent="0.25">
      <c r="B27088" s="209"/>
      <c r="C27088" s="564"/>
      <c r="D27088" s="209"/>
      <c r="F27088" s="685"/>
    </row>
    <row r="27089" spans="2:6" s="55" customFormat="1" x14ac:dyDescent="0.25">
      <c r="B27089" s="209"/>
      <c r="C27089" s="564"/>
      <c r="D27089" s="209"/>
      <c r="F27089" s="685"/>
    </row>
    <row r="27090" spans="2:6" s="55" customFormat="1" x14ac:dyDescent="0.25">
      <c r="B27090" s="209"/>
      <c r="C27090" s="564"/>
      <c r="D27090" s="209"/>
      <c r="F27090" s="685"/>
    </row>
    <row r="27091" spans="2:6" s="55" customFormat="1" x14ac:dyDescent="0.25">
      <c r="B27091" s="209"/>
      <c r="C27091" s="564"/>
      <c r="D27091" s="209"/>
      <c r="F27091" s="685"/>
    </row>
    <row r="27092" spans="2:6" s="55" customFormat="1" x14ac:dyDescent="0.25">
      <c r="B27092" s="209"/>
      <c r="C27092" s="564"/>
      <c r="D27092" s="209"/>
      <c r="F27092" s="685"/>
    </row>
    <row r="27093" spans="2:6" s="55" customFormat="1" x14ac:dyDescent="0.25">
      <c r="B27093" s="209"/>
      <c r="C27093" s="564"/>
      <c r="D27093" s="209"/>
      <c r="F27093" s="685"/>
    </row>
    <row r="27094" spans="2:6" s="55" customFormat="1" x14ac:dyDescent="0.25">
      <c r="B27094" s="209"/>
      <c r="C27094" s="564"/>
      <c r="D27094" s="209"/>
      <c r="F27094" s="685"/>
    </row>
    <row r="27095" spans="2:6" s="55" customFormat="1" x14ac:dyDescent="0.25">
      <c r="B27095" s="209"/>
      <c r="C27095" s="564"/>
      <c r="D27095" s="209"/>
      <c r="F27095" s="685"/>
    </row>
    <row r="27096" spans="2:6" s="55" customFormat="1" x14ac:dyDescent="0.25">
      <c r="B27096" s="209"/>
      <c r="C27096" s="564"/>
      <c r="D27096" s="209"/>
      <c r="F27096" s="685"/>
    </row>
    <row r="27097" spans="2:6" s="55" customFormat="1" x14ac:dyDescent="0.25">
      <c r="B27097" s="209"/>
      <c r="C27097" s="564"/>
      <c r="D27097" s="209"/>
      <c r="F27097" s="685"/>
    </row>
    <row r="27098" spans="2:6" s="55" customFormat="1" x14ac:dyDescent="0.25">
      <c r="B27098" s="209"/>
      <c r="C27098" s="564"/>
      <c r="D27098" s="209"/>
      <c r="F27098" s="685"/>
    </row>
    <row r="27099" spans="2:6" s="55" customFormat="1" x14ac:dyDescent="0.25">
      <c r="B27099" s="209"/>
      <c r="C27099" s="564"/>
      <c r="D27099" s="209"/>
      <c r="F27099" s="685"/>
    </row>
    <row r="27100" spans="2:6" s="55" customFormat="1" x14ac:dyDescent="0.25">
      <c r="B27100" s="209"/>
      <c r="C27100" s="564"/>
      <c r="D27100" s="209"/>
      <c r="F27100" s="685"/>
    </row>
    <row r="27101" spans="2:6" s="55" customFormat="1" x14ac:dyDescent="0.25">
      <c r="B27101" s="209"/>
      <c r="C27101" s="564"/>
      <c r="D27101" s="209"/>
      <c r="F27101" s="685"/>
    </row>
    <row r="27102" spans="2:6" s="55" customFormat="1" x14ac:dyDescent="0.25">
      <c r="B27102" s="209"/>
      <c r="C27102" s="564"/>
      <c r="D27102" s="209"/>
      <c r="F27102" s="685"/>
    </row>
    <row r="27103" spans="2:6" s="55" customFormat="1" x14ac:dyDescent="0.25">
      <c r="B27103" s="209"/>
      <c r="C27103" s="564"/>
      <c r="D27103" s="209"/>
      <c r="F27103" s="685"/>
    </row>
    <row r="27104" spans="2:6" s="55" customFormat="1" x14ac:dyDescent="0.25">
      <c r="B27104" s="209"/>
      <c r="C27104" s="564"/>
      <c r="D27104" s="209"/>
      <c r="F27104" s="685"/>
    </row>
    <row r="27105" spans="2:6" s="55" customFormat="1" x14ac:dyDescent="0.25">
      <c r="B27105" s="209"/>
      <c r="C27105" s="564"/>
      <c r="D27105" s="209"/>
      <c r="F27105" s="685"/>
    </row>
    <row r="27106" spans="2:6" s="55" customFormat="1" x14ac:dyDescent="0.25">
      <c r="B27106" s="209"/>
      <c r="C27106" s="564"/>
      <c r="D27106" s="209"/>
      <c r="F27106" s="685"/>
    </row>
    <row r="27107" spans="2:6" s="55" customFormat="1" x14ac:dyDescent="0.25">
      <c r="B27107" s="209"/>
      <c r="C27107" s="564"/>
      <c r="D27107" s="209"/>
      <c r="F27107" s="685"/>
    </row>
    <row r="27108" spans="2:6" s="55" customFormat="1" x14ac:dyDescent="0.25">
      <c r="B27108" s="209"/>
      <c r="C27108" s="564"/>
      <c r="D27108" s="209"/>
      <c r="F27108" s="685"/>
    </row>
    <row r="27109" spans="2:6" s="55" customFormat="1" x14ac:dyDescent="0.25">
      <c r="B27109" s="209"/>
      <c r="C27109" s="564"/>
      <c r="D27109" s="209"/>
      <c r="F27109" s="685"/>
    </row>
    <row r="27110" spans="2:6" s="55" customFormat="1" x14ac:dyDescent="0.25">
      <c r="B27110" s="209"/>
      <c r="C27110" s="564"/>
      <c r="D27110" s="209"/>
      <c r="F27110" s="685"/>
    </row>
    <row r="27111" spans="2:6" s="55" customFormat="1" x14ac:dyDescent="0.25">
      <c r="B27111" s="209"/>
      <c r="C27111" s="564"/>
      <c r="D27111" s="209"/>
      <c r="F27111" s="685"/>
    </row>
    <row r="27112" spans="2:6" s="55" customFormat="1" x14ac:dyDescent="0.25">
      <c r="B27112" s="209"/>
      <c r="C27112" s="564"/>
      <c r="D27112" s="209"/>
      <c r="F27112" s="685"/>
    </row>
    <row r="27113" spans="2:6" s="55" customFormat="1" x14ac:dyDescent="0.25">
      <c r="B27113" s="209"/>
      <c r="C27113" s="564"/>
      <c r="D27113" s="209"/>
      <c r="F27113" s="685"/>
    </row>
    <row r="27114" spans="2:6" s="55" customFormat="1" x14ac:dyDescent="0.25">
      <c r="B27114" s="209"/>
      <c r="C27114" s="564"/>
      <c r="D27114" s="209"/>
      <c r="F27114" s="685"/>
    </row>
    <row r="27115" spans="2:6" s="55" customFormat="1" x14ac:dyDescent="0.25">
      <c r="B27115" s="209"/>
      <c r="C27115" s="564"/>
      <c r="D27115" s="209"/>
      <c r="F27115" s="685"/>
    </row>
    <row r="27116" spans="2:6" s="55" customFormat="1" x14ac:dyDescent="0.25">
      <c r="B27116" s="209"/>
      <c r="C27116" s="564"/>
      <c r="D27116" s="209"/>
      <c r="F27116" s="685"/>
    </row>
    <row r="27117" spans="2:6" s="55" customFormat="1" x14ac:dyDescent="0.25">
      <c r="B27117" s="209"/>
      <c r="C27117" s="564"/>
      <c r="D27117" s="209"/>
      <c r="F27117" s="685"/>
    </row>
    <row r="27118" spans="2:6" s="55" customFormat="1" x14ac:dyDescent="0.25">
      <c r="B27118" s="209"/>
      <c r="C27118" s="564"/>
      <c r="D27118" s="209"/>
      <c r="F27118" s="685"/>
    </row>
    <row r="27119" spans="2:6" s="55" customFormat="1" x14ac:dyDescent="0.25">
      <c r="B27119" s="209"/>
      <c r="C27119" s="564"/>
      <c r="D27119" s="209"/>
      <c r="F27119" s="685"/>
    </row>
    <row r="27120" spans="2:6" s="55" customFormat="1" x14ac:dyDescent="0.25">
      <c r="B27120" s="209"/>
      <c r="C27120" s="564"/>
      <c r="D27120" s="209"/>
      <c r="F27120" s="685"/>
    </row>
    <row r="27121" spans="2:6" s="55" customFormat="1" x14ac:dyDescent="0.25">
      <c r="B27121" s="209"/>
      <c r="C27121" s="564"/>
      <c r="D27121" s="209"/>
      <c r="F27121" s="685"/>
    </row>
    <row r="27122" spans="2:6" s="55" customFormat="1" x14ac:dyDescent="0.25">
      <c r="B27122" s="209"/>
      <c r="C27122" s="564"/>
      <c r="D27122" s="209"/>
      <c r="F27122" s="685"/>
    </row>
    <row r="27123" spans="2:6" s="55" customFormat="1" x14ac:dyDescent="0.25">
      <c r="B27123" s="209"/>
      <c r="C27123" s="564"/>
      <c r="D27123" s="209"/>
      <c r="F27123" s="685"/>
    </row>
    <row r="27124" spans="2:6" s="55" customFormat="1" x14ac:dyDescent="0.25">
      <c r="B27124" s="209"/>
      <c r="C27124" s="564"/>
      <c r="D27124" s="209"/>
      <c r="F27124" s="685"/>
    </row>
    <row r="27125" spans="2:6" s="55" customFormat="1" x14ac:dyDescent="0.25">
      <c r="B27125" s="209"/>
      <c r="C27125" s="564"/>
      <c r="D27125" s="209"/>
      <c r="F27125" s="685"/>
    </row>
    <row r="27126" spans="2:6" s="55" customFormat="1" x14ac:dyDescent="0.25">
      <c r="B27126" s="209"/>
      <c r="C27126" s="564"/>
      <c r="D27126" s="209"/>
      <c r="F27126" s="685"/>
    </row>
    <row r="27127" spans="2:6" s="55" customFormat="1" x14ac:dyDescent="0.25">
      <c r="B27127" s="209"/>
      <c r="C27127" s="564"/>
      <c r="D27127" s="209"/>
      <c r="F27127" s="685"/>
    </row>
    <row r="27128" spans="2:6" s="55" customFormat="1" x14ac:dyDescent="0.25">
      <c r="B27128" s="209"/>
      <c r="C27128" s="564"/>
      <c r="D27128" s="209"/>
      <c r="F27128" s="685"/>
    </row>
    <row r="27129" spans="2:6" s="55" customFormat="1" x14ac:dyDescent="0.25">
      <c r="B27129" s="209"/>
      <c r="C27129" s="564"/>
      <c r="D27129" s="209"/>
      <c r="F27129" s="685"/>
    </row>
    <row r="27130" spans="2:6" s="55" customFormat="1" x14ac:dyDescent="0.25">
      <c r="B27130" s="209"/>
      <c r="C27130" s="564"/>
      <c r="D27130" s="209"/>
      <c r="F27130" s="685"/>
    </row>
    <row r="27131" spans="2:6" s="55" customFormat="1" x14ac:dyDescent="0.25">
      <c r="B27131" s="209"/>
      <c r="C27131" s="564"/>
      <c r="D27131" s="209"/>
      <c r="F27131" s="685"/>
    </row>
    <row r="27132" spans="2:6" s="55" customFormat="1" x14ac:dyDescent="0.25">
      <c r="B27132" s="209"/>
      <c r="C27132" s="564"/>
      <c r="D27132" s="209"/>
      <c r="F27132" s="685"/>
    </row>
    <row r="27133" spans="2:6" s="55" customFormat="1" x14ac:dyDescent="0.25">
      <c r="B27133" s="209"/>
      <c r="C27133" s="564"/>
      <c r="D27133" s="209"/>
      <c r="F27133" s="685"/>
    </row>
    <row r="27134" spans="2:6" s="55" customFormat="1" x14ac:dyDescent="0.25">
      <c r="B27134" s="209"/>
      <c r="C27134" s="564"/>
      <c r="D27134" s="209"/>
      <c r="F27134" s="685"/>
    </row>
    <row r="27135" spans="2:6" s="55" customFormat="1" x14ac:dyDescent="0.25">
      <c r="B27135" s="209"/>
      <c r="C27135" s="564"/>
      <c r="D27135" s="209"/>
      <c r="F27135" s="685"/>
    </row>
    <row r="27136" spans="2:6" s="55" customFormat="1" x14ac:dyDescent="0.25">
      <c r="B27136" s="209"/>
      <c r="C27136" s="564"/>
      <c r="D27136" s="209"/>
      <c r="F27136" s="685"/>
    </row>
    <row r="27137" spans="2:6" s="55" customFormat="1" x14ac:dyDescent="0.25">
      <c r="B27137" s="209"/>
      <c r="C27137" s="564"/>
      <c r="D27137" s="209"/>
      <c r="F27137" s="685"/>
    </row>
    <row r="27138" spans="2:6" s="55" customFormat="1" x14ac:dyDescent="0.25">
      <c r="B27138" s="209"/>
      <c r="C27138" s="564"/>
      <c r="D27138" s="209"/>
      <c r="F27138" s="685"/>
    </row>
    <row r="27139" spans="2:6" s="55" customFormat="1" x14ac:dyDescent="0.25">
      <c r="B27139" s="209"/>
      <c r="C27139" s="564"/>
      <c r="D27139" s="209"/>
      <c r="F27139" s="685"/>
    </row>
    <row r="27140" spans="2:6" s="55" customFormat="1" x14ac:dyDescent="0.25">
      <c r="B27140" s="209"/>
      <c r="C27140" s="564"/>
      <c r="D27140" s="209"/>
      <c r="F27140" s="685"/>
    </row>
    <row r="27141" spans="2:6" s="55" customFormat="1" x14ac:dyDescent="0.25">
      <c r="B27141" s="209"/>
      <c r="C27141" s="564"/>
      <c r="D27141" s="209"/>
      <c r="F27141" s="685"/>
    </row>
    <row r="27142" spans="2:6" s="55" customFormat="1" x14ac:dyDescent="0.25">
      <c r="B27142" s="209"/>
      <c r="C27142" s="564"/>
      <c r="D27142" s="209"/>
      <c r="F27142" s="685"/>
    </row>
    <row r="27143" spans="2:6" s="55" customFormat="1" x14ac:dyDescent="0.25">
      <c r="B27143" s="209"/>
      <c r="C27143" s="564"/>
      <c r="D27143" s="209"/>
      <c r="F27143" s="685"/>
    </row>
    <row r="27144" spans="2:6" s="55" customFormat="1" x14ac:dyDescent="0.25">
      <c r="B27144" s="209"/>
      <c r="C27144" s="564"/>
      <c r="D27144" s="209"/>
      <c r="F27144" s="685"/>
    </row>
    <row r="27145" spans="2:6" s="55" customFormat="1" x14ac:dyDescent="0.25">
      <c r="B27145" s="209"/>
      <c r="C27145" s="564"/>
      <c r="D27145" s="209"/>
      <c r="F27145" s="685"/>
    </row>
    <row r="27146" spans="2:6" s="55" customFormat="1" x14ac:dyDescent="0.25">
      <c r="B27146" s="209"/>
      <c r="C27146" s="564"/>
      <c r="D27146" s="209"/>
      <c r="F27146" s="685"/>
    </row>
    <row r="27147" spans="2:6" s="55" customFormat="1" x14ac:dyDescent="0.25">
      <c r="B27147" s="209"/>
      <c r="C27147" s="564"/>
      <c r="D27147" s="209"/>
      <c r="F27147" s="685"/>
    </row>
    <row r="27148" spans="2:6" s="55" customFormat="1" x14ac:dyDescent="0.25">
      <c r="B27148" s="209"/>
      <c r="C27148" s="564"/>
      <c r="D27148" s="209"/>
      <c r="F27148" s="685"/>
    </row>
    <row r="27149" spans="2:6" s="55" customFormat="1" x14ac:dyDescent="0.25">
      <c r="B27149" s="209"/>
      <c r="C27149" s="564"/>
      <c r="D27149" s="209"/>
      <c r="F27149" s="685"/>
    </row>
    <row r="27150" spans="2:6" s="55" customFormat="1" x14ac:dyDescent="0.25">
      <c r="B27150" s="209"/>
      <c r="C27150" s="564"/>
      <c r="D27150" s="209"/>
      <c r="F27150" s="685"/>
    </row>
    <row r="27151" spans="2:6" s="55" customFormat="1" x14ac:dyDescent="0.25">
      <c r="B27151" s="209"/>
      <c r="C27151" s="564"/>
      <c r="D27151" s="209"/>
      <c r="F27151" s="685"/>
    </row>
    <row r="27152" spans="2:6" s="55" customFormat="1" x14ac:dyDescent="0.25">
      <c r="B27152" s="209"/>
      <c r="C27152" s="564"/>
      <c r="D27152" s="209"/>
      <c r="F27152" s="685"/>
    </row>
    <row r="27153" spans="2:6" s="55" customFormat="1" x14ac:dyDescent="0.25">
      <c r="B27153" s="209"/>
      <c r="C27153" s="564"/>
      <c r="D27153" s="209"/>
      <c r="F27153" s="685"/>
    </row>
    <row r="27154" spans="2:6" s="55" customFormat="1" x14ac:dyDescent="0.25">
      <c r="B27154" s="209"/>
      <c r="C27154" s="564"/>
      <c r="D27154" s="209"/>
      <c r="F27154" s="685"/>
    </row>
    <row r="27155" spans="2:6" s="55" customFormat="1" x14ac:dyDescent="0.25">
      <c r="B27155" s="209"/>
      <c r="C27155" s="564"/>
      <c r="D27155" s="209"/>
      <c r="F27155" s="685"/>
    </row>
    <row r="27156" spans="2:6" s="55" customFormat="1" x14ac:dyDescent="0.25">
      <c r="B27156" s="209"/>
      <c r="C27156" s="564"/>
      <c r="D27156" s="209"/>
      <c r="F27156" s="685"/>
    </row>
    <row r="27157" spans="2:6" s="55" customFormat="1" x14ac:dyDescent="0.25">
      <c r="B27157" s="209"/>
      <c r="C27157" s="564"/>
      <c r="D27157" s="209"/>
      <c r="F27157" s="685"/>
    </row>
    <row r="27158" spans="2:6" s="55" customFormat="1" x14ac:dyDescent="0.25">
      <c r="B27158" s="209"/>
      <c r="C27158" s="564"/>
      <c r="D27158" s="209"/>
      <c r="F27158" s="685"/>
    </row>
    <row r="27159" spans="2:6" s="55" customFormat="1" x14ac:dyDescent="0.25">
      <c r="B27159" s="209"/>
      <c r="C27159" s="564"/>
      <c r="D27159" s="209"/>
      <c r="F27159" s="685"/>
    </row>
    <row r="27160" spans="2:6" s="55" customFormat="1" x14ac:dyDescent="0.25">
      <c r="B27160" s="209"/>
      <c r="C27160" s="564"/>
      <c r="D27160" s="209"/>
      <c r="F27160" s="685"/>
    </row>
    <row r="27161" spans="2:6" s="55" customFormat="1" x14ac:dyDescent="0.25">
      <c r="B27161" s="209"/>
      <c r="C27161" s="564"/>
      <c r="D27161" s="209"/>
      <c r="F27161" s="685"/>
    </row>
    <row r="27162" spans="2:6" s="55" customFormat="1" x14ac:dyDescent="0.25">
      <c r="B27162" s="209"/>
      <c r="C27162" s="564"/>
      <c r="D27162" s="209"/>
      <c r="F27162" s="685"/>
    </row>
    <row r="27163" spans="2:6" s="55" customFormat="1" x14ac:dyDescent="0.25">
      <c r="B27163" s="209"/>
      <c r="C27163" s="564"/>
      <c r="D27163" s="209"/>
      <c r="F27163" s="685"/>
    </row>
    <row r="27164" spans="2:6" s="55" customFormat="1" x14ac:dyDescent="0.25">
      <c r="B27164" s="209"/>
      <c r="C27164" s="564"/>
      <c r="D27164" s="209"/>
      <c r="F27164" s="685"/>
    </row>
    <row r="27165" spans="2:6" s="55" customFormat="1" x14ac:dyDescent="0.25">
      <c r="B27165" s="209"/>
      <c r="C27165" s="564"/>
      <c r="D27165" s="209"/>
      <c r="F27165" s="685"/>
    </row>
    <row r="27166" spans="2:6" s="55" customFormat="1" x14ac:dyDescent="0.25">
      <c r="B27166" s="209"/>
      <c r="C27166" s="564"/>
      <c r="D27166" s="209"/>
      <c r="F27166" s="685"/>
    </row>
    <row r="27167" spans="2:6" s="55" customFormat="1" x14ac:dyDescent="0.25">
      <c r="B27167" s="209"/>
      <c r="C27167" s="564"/>
      <c r="D27167" s="209"/>
      <c r="F27167" s="685"/>
    </row>
    <row r="27168" spans="2:6" s="55" customFormat="1" x14ac:dyDescent="0.25">
      <c r="B27168" s="209"/>
      <c r="C27168" s="564"/>
      <c r="D27168" s="209"/>
      <c r="F27168" s="685"/>
    </row>
    <row r="27169" spans="2:6" s="55" customFormat="1" x14ac:dyDescent="0.25">
      <c r="B27169" s="209"/>
      <c r="C27169" s="564"/>
      <c r="D27169" s="209"/>
      <c r="F27169" s="685"/>
    </row>
    <row r="27170" spans="2:6" s="55" customFormat="1" x14ac:dyDescent="0.25">
      <c r="B27170" s="209"/>
      <c r="C27170" s="564"/>
      <c r="D27170" s="209"/>
      <c r="F27170" s="685"/>
    </row>
    <row r="27171" spans="2:6" s="55" customFormat="1" x14ac:dyDescent="0.25">
      <c r="B27171" s="209"/>
      <c r="C27171" s="564"/>
      <c r="D27171" s="209"/>
      <c r="F27171" s="685"/>
    </row>
    <row r="27172" spans="2:6" s="55" customFormat="1" x14ac:dyDescent="0.25">
      <c r="B27172" s="209"/>
      <c r="C27172" s="564"/>
      <c r="D27172" s="209"/>
      <c r="F27172" s="685"/>
    </row>
    <row r="27173" spans="2:6" s="55" customFormat="1" x14ac:dyDescent="0.25">
      <c r="B27173" s="209"/>
      <c r="C27173" s="564"/>
      <c r="D27173" s="209"/>
      <c r="F27173" s="685"/>
    </row>
    <row r="27174" spans="2:6" s="55" customFormat="1" x14ac:dyDescent="0.25">
      <c r="B27174" s="209"/>
      <c r="C27174" s="564"/>
      <c r="D27174" s="209"/>
      <c r="F27174" s="685"/>
    </row>
    <row r="27175" spans="2:6" s="55" customFormat="1" x14ac:dyDescent="0.25">
      <c r="B27175" s="209"/>
      <c r="C27175" s="564"/>
      <c r="D27175" s="209"/>
      <c r="F27175" s="685"/>
    </row>
    <row r="27176" spans="2:6" s="55" customFormat="1" x14ac:dyDescent="0.25">
      <c r="B27176" s="209"/>
      <c r="C27176" s="564"/>
      <c r="D27176" s="209"/>
      <c r="F27176" s="685"/>
    </row>
    <row r="27177" spans="2:6" s="55" customFormat="1" x14ac:dyDescent="0.25">
      <c r="B27177" s="209"/>
      <c r="C27177" s="564"/>
      <c r="D27177" s="209"/>
      <c r="F27177" s="685"/>
    </row>
    <row r="27178" spans="2:6" s="55" customFormat="1" x14ac:dyDescent="0.25">
      <c r="B27178" s="209"/>
      <c r="C27178" s="564"/>
      <c r="D27178" s="209"/>
      <c r="F27178" s="685"/>
    </row>
    <row r="27179" spans="2:6" s="55" customFormat="1" x14ac:dyDescent="0.25">
      <c r="B27179" s="209"/>
      <c r="C27179" s="564"/>
      <c r="D27179" s="209"/>
      <c r="F27179" s="685"/>
    </row>
    <row r="27180" spans="2:6" s="55" customFormat="1" x14ac:dyDescent="0.25">
      <c r="B27180" s="209"/>
      <c r="C27180" s="564"/>
      <c r="D27180" s="209"/>
      <c r="F27180" s="685"/>
    </row>
    <row r="27181" spans="2:6" s="55" customFormat="1" x14ac:dyDescent="0.25">
      <c r="B27181" s="209"/>
      <c r="C27181" s="564"/>
      <c r="D27181" s="209"/>
      <c r="F27181" s="685"/>
    </row>
    <row r="27182" spans="2:6" s="55" customFormat="1" x14ac:dyDescent="0.25">
      <c r="B27182" s="209"/>
      <c r="C27182" s="564"/>
      <c r="D27182" s="209"/>
      <c r="F27182" s="685"/>
    </row>
    <row r="27183" spans="2:6" s="55" customFormat="1" x14ac:dyDescent="0.25">
      <c r="B27183" s="209"/>
      <c r="C27183" s="564"/>
      <c r="D27183" s="209"/>
      <c r="F27183" s="685"/>
    </row>
    <row r="27184" spans="2:6" s="55" customFormat="1" x14ac:dyDescent="0.25">
      <c r="B27184" s="209"/>
      <c r="C27184" s="564"/>
      <c r="D27184" s="209"/>
      <c r="F27184" s="685"/>
    </row>
    <row r="27185" spans="2:6" s="55" customFormat="1" x14ac:dyDescent="0.25">
      <c r="B27185" s="209"/>
      <c r="C27185" s="564"/>
      <c r="D27185" s="209"/>
      <c r="F27185" s="685"/>
    </row>
    <row r="27186" spans="2:6" s="55" customFormat="1" x14ac:dyDescent="0.25">
      <c r="B27186" s="209"/>
      <c r="C27186" s="564"/>
      <c r="D27186" s="209"/>
      <c r="F27186" s="685"/>
    </row>
    <row r="27187" spans="2:6" s="55" customFormat="1" x14ac:dyDescent="0.25">
      <c r="B27187" s="209"/>
      <c r="C27187" s="564"/>
      <c r="D27187" s="209"/>
      <c r="F27187" s="685"/>
    </row>
    <row r="27188" spans="2:6" s="55" customFormat="1" x14ac:dyDescent="0.25">
      <c r="B27188" s="209"/>
      <c r="C27188" s="564"/>
      <c r="D27188" s="209"/>
      <c r="F27188" s="685"/>
    </row>
    <row r="27189" spans="2:6" s="55" customFormat="1" x14ac:dyDescent="0.25">
      <c r="B27189" s="209"/>
      <c r="C27189" s="564"/>
      <c r="D27189" s="209"/>
      <c r="F27189" s="685"/>
    </row>
    <row r="27190" spans="2:6" s="55" customFormat="1" x14ac:dyDescent="0.25">
      <c r="B27190" s="209"/>
      <c r="C27190" s="564"/>
      <c r="D27190" s="209"/>
      <c r="F27190" s="685"/>
    </row>
    <row r="27191" spans="2:6" s="55" customFormat="1" x14ac:dyDescent="0.25">
      <c r="B27191" s="209"/>
      <c r="C27191" s="564"/>
      <c r="D27191" s="209"/>
      <c r="F27191" s="685"/>
    </row>
    <row r="27192" spans="2:6" s="55" customFormat="1" x14ac:dyDescent="0.25">
      <c r="B27192" s="209"/>
      <c r="C27192" s="564"/>
      <c r="D27192" s="209"/>
      <c r="F27192" s="685"/>
    </row>
    <row r="27193" spans="2:6" s="55" customFormat="1" x14ac:dyDescent="0.25">
      <c r="B27193" s="209"/>
      <c r="C27193" s="564"/>
      <c r="D27193" s="209"/>
      <c r="F27193" s="685"/>
    </row>
    <row r="27194" spans="2:6" s="55" customFormat="1" x14ac:dyDescent="0.25">
      <c r="B27194" s="209"/>
      <c r="C27194" s="564"/>
      <c r="D27194" s="209"/>
      <c r="F27194" s="685"/>
    </row>
    <row r="27195" spans="2:6" s="55" customFormat="1" x14ac:dyDescent="0.25">
      <c r="B27195" s="209"/>
      <c r="C27195" s="564"/>
      <c r="D27195" s="209"/>
      <c r="F27195" s="685"/>
    </row>
    <row r="27196" spans="2:6" s="55" customFormat="1" x14ac:dyDescent="0.25">
      <c r="B27196" s="209"/>
      <c r="C27196" s="564"/>
      <c r="D27196" s="209"/>
      <c r="F27196" s="685"/>
    </row>
    <row r="27197" spans="2:6" s="55" customFormat="1" x14ac:dyDescent="0.25">
      <c r="B27197" s="209"/>
      <c r="C27197" s="564"/>
      <c r="D27197" s="209"/>
      <c r="F27197" s="685"/>
    </row>
    <row r="27198" spans="2:6" s="55" customFormat="1" x14ac:dyDescent="0.25">
      <c r="B27198" s="209"/>
      <c r="C27198" s="564"/>
      <c r="D27198" s="209"/>
      <c r="F27198" s="685"/>
    </row>
    <row r="27199" spans="2:6" s="55" customFormat="1" x14ac:dyDescent="0.25">
      <c r="B27199" s="209"/>
      <c r="C27199" s="564"/>
      <c r="D27199" s="209"/>
      <c r="F27199" s="685"/>
    </row>
    <row r="27200" spans="2:6" s="55" customFormat="1" x14ac:dyDescent="0.25">
      <c r="B27200" s="209"/>
      <c r="C27200" s="564"/>
      <c r="D27200" s="209"/>
      <c r="F27200" s="685"/>
    </row>
    <row r="27201" spans="2:6" s="55" customFormat="1" x14ac:dyDescent="0.25">
      <c r="B27201" s="209"/>
      <c r="C27201" s="564"/>
      <c r="D27201" s="209"/>
      <c r="F27201" s="685"/>
    </row>
    <row r="27202" spans="2:6" s="55" customFormat="1" x14ac:dyDescent="0.25">
      <c r="B27202" s="209"/>
      <c r="C27202" s="564"/>
      <c r="D27202" s="209"/>
      <c r="F27202" s="685"/>
    </row>
    <row r="27203" spans="2:6" s="55" customFormat="1" x14ac:dyDescent="0.25">
      <c r="B27203" s="209"/>
      <c r="C27203" s="564"/>
      <c r="D27203" s="209"/>
      <c r="F27203" s="685"/>
    </row>
    <row r="27204" spans="2:6" s="55" customFormat="1" x14ac:dyDescent="0.25">
      <c r="B27204" s="209"/>
      <c r="C27204" s="564"/>
      <c r="D27204" s="209"/>
      <c r="F27204" s="685"/>
    </row>
    <row r="27205" spans="2:6" s="55" customFormat="1" x14ac:dyDescent="0.25">
      <c r="B27205" s="209"/>
      <c r="C27205" s="564"/>
      <c r="D27205" s="209"/>
      <c r="F27205" s="685"/>
    </row>
    <row r="27206" spans="2:6" s="55" customFormat="1" x14ac:dyDescent="0.25">
      <c r="B27206" s="209"/>
      <c r="C27206" s="564"/>
      <c r="D27206" s="209"/>
      <c r="F27206" s="685"/>
    </row>
    <row r="27207" spans="2:6" s="55" customFormat="1" x14ac:dyDescent="0.25">
      <c r="B27207" s="209"/>
      <c r="C27207" s="564"/>
      <c r="D27207" s="209"/>
      <c r="F27207" s="685"/>
    </row>
    <row r="27208" spans="2:6" s="55" customFormat="1" x14ac:dyDescent="0.25">
      <c r="B27208" s="209"/>
      <c r="C27208" s="564"/>
      <c r="D27208" s="209"/>
      <c r="F27208" s="685"/>
    </row>
    <row r="27209" spans="2:6" s="55" customFormat="1" x14ac:dyDescent="0.25">
      <c r="B27209" s="209"/>
      <c r="C27209" s="564"/>
      <c r="D27209" s="209"/>
      <c r="F27209" s="685"/>
    </row>
    <row r="27210" spans="2:6" s="55" customFormat="1" x14ac:dyDescent="0.25">
      <c r="B27210" s="209"/>
      <c r="C27210" s="564"/>
      <c r="D27210" s="209"/>
      <c r="F27210" s="685"/>
    </row>
    <row r="27211" spans="2:6" s="55" customFormat="1" x14ac:dyDescent="0.25">
      <c r="B27211" s="209"/>
      <c r="C27211" s="564"/>
      <c r="D27211" s="209"/>
      <c r="F27211" s="685"/>
    </row>
    <row r="27212" spans="2:6" s="55" customFormat="1" x14ac:dyDescent="0.25">
      <c r="B27212" s="209"/>
      <c r="C27212" s="564"/>
      <c r="D27212" s="209"/>
      <c r="F27212" s="685"/>
    </row>
    <row r="27213" spans="2:6" s="55" customFormat="1" x14ac:dyDescent="0.25">
      <c r="B27213" s="209"/>
      <c r="C27213" s="564"/>
      <c r="D27213" s="209"/>
      <c r="F27213" s="685"/>
    </row>
    <row r="27214" spans="2:6" s="55" customFormat="1" x14ac:dyDescent="0.25">
      <c r="B27214" s="209"/>
      <c r="C27214" s="564"/>
      <c r="D27214" s="209"/>
      <c r="F27214" s="685"/>
    </row>
    <row r="27215" spans="2:6" s="55" customFormat="1" x14ac:dyDescent="0.25">
      <c r="B27215" s="209"/>
      <c r="C27215" s="564"/>
      <c r="D27215" s="209"/>
      <c r="F27215" s="685"/>
    </row>
    <row r="27216" spans="2:6" s="55" customFormat="1" x14ac:dyDescent="0.25">
      <c r="B27216" s="209"/>
      <c r="C27216" s="564"/>
      <c r="D27216" s="209"/>
      <c r="F27216" s="685"/>
    </row>
    <row r="27217" spans="2:6" s="55" customFormat="1" x14ac:dyDescent="0.25">
      <c r="B27217" s="209"/>
      <c r="C27217" s="564"/>
      <c r="D27217" s="209"/>
      <c r="F27217" s="685"/>
    </row>
    <row r="27218" spans="2:6" s="55" customFormat="1" x14ac:dyDescent="0.25">
      <c r="B27218" s="209"/>
      <c r="C27218" s="564"/>
      <c r="D27218" s="209"/>
      <c r="F27218" s="685"/>
    </row>
    <row r="27219" spans="2:6" s="55" customFormat="1" x14ac:dyDescent="0.25">
      <c r="B27219" s="209"/>
      <c r="C27219" s="564"/>
      <c r="D27219" s="209"/>
      <c r="F27219" s="685"/>
    </row>
    <row r="27220" spans="2:6" s="55" customFormat="1" x14ac:dyDescent="0.25">
      <c r="B27220" s="209"/>
      <c r="C27220" s="564"/>
      <c r="D27220" s="209"/>
      <c r="F27220" s="685"/>
    </row>
    <row r="27221" spans="2:6" s="55" customFormat="1" x14ac:dyDescent="0.25">
      <c r="B27221" s="209"/>
      <c r="C27221" s="564"/>
      <c r="D27221" s="209"/>
      <c r="F27221" s="685"/>
    </row>
    <row r="27222" spans="2:6" s="55" customFormat="1" x14ac:dyDescent="0.25">
      <c r="B27222" s="209"/>
      <c r="C27222" s="564"/>
      <c r="D27222" s="209"/>
      <c r="F27222" s="685"/>
    </row>
    <row r="27223" spans="2:6" s="55" customFormat="1" x14ac:dyDescent="0.25">
      <c r="B27223" s="209"/>
      <c r="C27223" s="564"/>
      <c r="D27223" s="209"/>
      <c r="F27223" s="685"/>
    </row>
    <row r="27224" spans="2:6" s="55" customFormat="1" x14ac:dyDescent="0.25">
      <c r="B27224" s="209"/>
      <c r="C27224" s="564"/>
      <c r="D27224" s="209"/>
      <c r="F27224" s="685"/>
    </row>
    <row r="27225" spans="2:6" s="55" customFormat="1" x14ac:dyDescent="0.25">
      <c r="B27225" s="209"/>
      <c r="C27225" s="564"/>
      <c r="D27225" s="209"/>
      <c r="F27225" s="685"/>
    </row>
    <row r="27226" spans="2:6" s="55" customFormat="1" x14ac:dyDescent="0.25">
      <c r="B27226" s="209"/>
      <c r="C27226" s="564"/>
      <c r="D27226" s="209"/>
      <c r="F27226" s="685"/>
    </row>
    <row r="27227" spans="2:6" s="55" customFormat="1" x14ac:dyDescent="0.25">
      <c r="B27227" s="209"/>
      <c r="C27227" s="564"/>
      <c r="D27227" s="209"/>
      <c r="F27227" s="685"/>
    </row>
    <row r="27228" spans="2:6" s="55" customFormat="1" x14ac:dyDescent="0.25">
      <c r="B27228" s="209"/>
      <c r="C27228" s="564"/>
      <c r="D27228" s="209"/>
      <c r="F27228" s="685"/>
    </row>
    <row r="27229" spans="2:6" s="55" customFormat="1" x14ac:dyDescent="0.25">
      <c r="B27229" s="209"/>
      <c r="C27229" s="564"/>
      <c r="D27229" s="209"/>
      <c r="F27229" s="685"/>
    </row>
    <row r="27230" spans="2:6" s="55" customFormat="1" x14ac:dyDescent="0.25">
      <c r="B27230" s="209"/>
      <c r="C27230" s="564"/>
      <c r="D27230" s="209"/>
      <c r="F27230" s="685"/>
    </row>
    <row r="27231" spans="2:6" s="55" customFormat="1" x14ac:dyDescent="0.25">
      <c r="B27231" s="209"/>
      <c r="C27231" s="564"/>
      <c r="D27231" s="209"/>
      <c r="F27231" s="685"/>
    </row>
    <row r="27232" spans="2:6" s="55" customFormat="1" x14ac:dyDescent="0.25">
      <c r="B27232" s="209"/>
      <c r="C27232" s="564"/>
      <c r="D27232" s="209"/>
      <c r="F27232" s="685"/>
    </row>
    <row r="27233" spans="2:6" s="55" customFormat="1" x14ac:dyDescent="0.25">
      <c r="B27233" s="209"/>
      <c r="C27233" s="564"/>
      <c r="D27233" s="209"/>
      <c r="F27233" s="685"/>
    </row>
    <row r="27234" spans="2:6" s="55" customFormat="1" x14ac:dyDescent="0.25">
      <c r="B27234" s="209"/>
      <c r="C27234" s="564"/>
      <c r="D27234" s="209"/>
      <c r="F27234" s="685"/>
    </row>
    <row r="27235" spans="2:6" s="55" customFormat="1" x14ac:dyDescent="0.25">
      <c r="B27235" s="209"/>
      <c r="C27235" s="564"/>
      <c r="D27235" s="209"/>
      <c r="F27235" s="685"/>
    </row>
    <row r="27236" spans="2:6" s="55" customFormat="1" x14ac:dyDescent="0.25">
      <c r="B27236" s="209"/>
      <c r="C27236" s="564"/>
      <c r="D27236" s="209"/>
      <c r="F27236" s="685"/>
    </row>
    <row r="27237" spans="2:6" s="55" customFormat="1" x14ac:dyDescent="0.25">
      <c r="B27237" s="209"/>
      <c r="C27237" s="564"/>
      <c r="D27237" s="209"/>
      <c r="F27237" s="685"/>
    </row>
    <row r="27238" spans="2:6" s="55" customFormat="1" x14ac:dyDescent="0.25">
      <c r="B27238" s="209"/>
      <c r="C27238" s="564"/>
      <c r="D27238" s="209"/>
      <c r="F27238" s="685"/>
    </row>
    <row r="27239" spans="2:6" s="55" customFormat="1" x14ac:dyDescent="0.25">
      <c r="B27239" s="209"/>
      <c r="C27239" s="564"/>
      <c r="D27239" s="209"/>
      <c r="F27239" s="685"/>
    </row>
    <row r="27240" spans="2:6" s="55" customFormat="1" x14ac:dyDescent="0.25">
      <c r="B27240" s="209"/>
      <c r="C27240" s="564"/>
      <c r="D27240" s="209"/>
      <c r="F27240" s="685"/>
    </row>
    <row r="27241" spans="2:6" s="55" customFormat="1" x14ac:dyDescent="0.25">
      <c r="B27241" s="209"/>
      <c r="C27241" s="564"/>
      <c r="D27241" s="209"/>
      <c r="F27241" s="685"/>
    </row>
    <row r="27242" spans="2:6" s="55" customFormat="1" x14ac:dyDescent="0.25">
      <c r="B27242" s="209"/>
      <c r="C27242" s="564"/>
      <c r="D27242" s="209"/>
      <c r="F27242" s="685"/>
    </row>
    <row r="27243" spans="2:6" s="55" customFormat="1" x14ac:dyDescent="0.25">
      <c r="B27243" s="209"/>
      <c r="C27243" s="564"/>
      <c r="D27243" s="209"/>
      <c r="F27243" s="685"/>
    </row>
    <row r="27244" spans="2:6" s="55" customFormat="1" x14ac:dyDescent="0.25">
      <c r="B27244" s="209"/>
      <c r="C27244" s="564"/>
      <c r="D27244" s="209"/>
      <c r="F27244" s="685"/>
    </row>
    <row r="27245" spans="2:6" s="55" customFormat="1" x14ac:dyDescent="0.25">
      <c r="B27245" s="209"/>
      <c r="C27245" s="564"/>
      <c r="D27245" s="209"/>
      <c r="F27245" s="685"/>
    </row>
    <row r="27246" spans="2:6" s="55" customFormat="1" x14ac:dyDescent="0.25">
      <c r="B27246" s="209"/>
      <c r="C27246" s="564"/>
      <c r="D27246" s="209"/>
      <c r="F27246" s="685"/>
    </row>
    <row r="27247" spans="2:6" s="55" customFormat="1" x14ac:dyDescent="0.25">
      <c r="B27247" s="209"/>
      <c r="C27247" s="564"/>
      <c r="D27247" s="209"/>
      <c r="F27247" s="685"/>
    </row>
    <row r="27248" spans="2:6" s="55" customFormat="1" x14ac:dyDescent="0.25">
      <c r="B27248" s="209"/>
      <c r="C27248" s="564"/>
      <c r="D27248" s="209"/>
      <c r="F27248" s="685"/>
    </row>
    <row r="27249" spans="2:6" s="55" customFormat="1" x14ac:dyDescent="0.25">
      <c r="B27249" s="209"/>
      <c r="C27249" s="564"/>
      <c r="D27249" s="209"/>
      <c r="F27249" s="685"/>
    </row>
    <row r="27250" spans="2:6" s="55" customFormat="1" x14ac:dyDescent="0.25">
      <c r="B27250" s="209"/>
      <c r="C27250" s="564"/>
      <c r="D27250" s="209"/>
      <c r="F27250" s="685"/>
    </row>
    <row r="27251" spans="2:6" s="55" customFormat="1" x14ac:dyDescent="0.25">
      <c r="B27251" s="209"/>
      <c r="C27251" s="564"/>
      <c r="D27251" s="209"/>
      <c r="F27251" s="685"/>
    </row>
    <row r="27252" spans="2:6" s="55" customFormat="1" x14ac:dyDescent="0.25">
      <c r="B27252" s="209"/>
      <c r="C27252" s="564"/>
      <c r="D27252" s="209"/>
      <c r="F27252" s="685"/>
    </row>
    <row r="27253" spans="2:6" s="55" customFormat="1" x14ac:dyDescent="0.25">
      <c r="B27253" s="209"/>
      <c r="C27253" s="564"/>
      <c r="D27253" s="209"/>
      <c r="F27253" s="685"/>
    </row>
    <row r="27254" spans="2:6" s="55" customFormat="1" x14ac:dyDescent="0.25">
      <c r="B27254" s="209"/>
      <c r="C27254" s="564"/>
      <c r="D27254" s="209"/>
      <c r="F27254" s="685"/>
    </row>
    <row r="27255" spans="2:6" s="55" customFormat="1" x14ac:dyDescent="0.25">
      <c r="B27255" s="209"/>
      <c r="C27255" s="564"/>
      <c r="D27255" s="209"/>
      <c r="F27255" s="685"/>
    </row>
    <row r="27256" spans="2:6" s="55" customFormat="1" x14ac:dyDescent="0.25">
      <c r="B27256" s="209"/>
      <c r="C27256" s="564"/>
      <c r="D27256" s="209"/>
      <c r="F27256" s="685"/>
    </row>
    <row r="27257" spans="2:6" s="55" customFormat="1" x14ac:dyDescent="0.25">
      <c r="B27257" s="209"/>
      <c r="C27257" s="564"/>
      <c r="D27257" s="209"/>
      <c r="F27257" s="685"/>
    </row>
    <row r="27258" spans="2:6" s="55" customFormat="1" x14ac:dyDescent="0.25">
      <c r="B27258" s="209"/>
      <c r="C27258" s="564"/>
      <c r="D27258" s="209"/>
      <c r="F27258" s="685"/>
    </row>
    <row r="27259" spans="2:6" s="55" customFormat="1" x14ac:dyDescent="0.25">
      <c r="B27259" s="209"/>
      <c r="C27259" s="564"/>
      <c r="D27259" s="209"/>
      <c r="F27259" s="685"/>
    </row>
    <row r="27260" spans="2:6" s="55" customFormat="1" x14ac:dyDescent="0.25">
      <c r="B27260" s="209"/>
      <c r="C27260" s="564"/>
      <c r="D27260" s="209"/>
      <c r="F27260" s="685"/>
    </row>
    <row r="27261" spans="2:6" s="55" customFormat="1" x14ac:dyDescent="0.25">
      <c r="B27261" s="209"/>
      <c r="C27261" s="564"/>
      <c r="D27261" s="209"/>
      <c r="F27261" s="685"/>
    </row>
    <row r="27262" spans="2:6" s="55" customFormat="1" x14ac:dyDescent="0.25">
      <c r="B27262" s="209"/>
      <c r="C27262" s="564"/>
      <c r="D27262" s="209"/>
      <c r="F27262" s="685"/>
    </row>
    <row r="27263" spans="2:6" s="55" customFormat="1" x14ac:dyDescent="0.25">
      <c r="B27263" s="209"/>
      <c r="C27263" s="564"/>
      <c r="D27263" s="209"/>
      <c r="F27263" s="685"/>
    </row>
    <row r="27264" spans="2:6" s="55" customFormat="1" x14ac:dyDescent="0.25">
      <c r="B27264" s="209"/>
      <c r="C27264" s="564"/>
      <c r="D27264" s="209"/>
      <c r="F27264" s="685"/>
    </row>
    <row r="27265" spans="2:6" s="55" customFormat="1" x14ac:dyDescent="0.25">
      <c r="B27265" s="209"/>
      <c r="C27265" s="564"/>
      <c r="D27265" s="209"/>
      <c r="F27265" s="685"/>
    </row>
    <row r="27266" spans="2:6" s="55" customFormat="1" x14ac:dyDescent="0.25">
      <c r="B27266" s="209"/>
      <c r="C27266" s="564"/>
      <c r="D27266" s="209"/>
      <c r="F27266" s="685"/>
    </row>
    <row r="27267" spans="2:6" s="55" customFormat="1" x14ac:dyDescent="0.25">
      <c r="B27267" s="209"/>
      <c r="C27267" s="564"/>
      <c r="D27267" s="209"/>
      <c r="F27267" s="685"/>
    </row>
    <row r="27268" spans="2:6" s="55" customFormat="1" x14ac:dyDescent="0.25">
      <c r="B27268" s="209"/>
      <c r="C27268" s="564"/>
      <c r="D27268" s="209"/>
      <c r="F27268" s="685"/>
    </row>
    <row r="27269" spans="2:6" s="55" customFormat="1" x14ac:dyDescent="0.25">
      <c r="B27269" s="209"/>
      <c r="C27269" s="564"/>
      <c r="D27269" s="209"/>
      <c r="F27269" s="685"/>
    </row>
    <row r="27270" spans="2:6" s="55" customFormat="1" x14ac:dyDescent="0.25">
      <c r="B27270" s="209"/>
      <c r="C27270" s="564"/>
      <c r="D27270" s="209"/>
      <c r="F27270" s="685"/>
    </row>
    <row r="27271" spans="2:6" s="55" customFormat="1" x14ac:dyDescent="0.25">
      <c r="B27271" s="209"/>
      <c r="C27271" s="564"/>
      <c r="D27271" s="209"/>
      <c r="F27271" s="685"/>
    </row>
    <row r="27272" spans="2:6" s="55" customFormat="1" x14ac:dyDescent="0.25">
      <c r="B27272" s="209"/>
      <c r="C27272" s="564"/>
      <c r="D27272" s="209"/>
      <c r="F27272" s="685"/>
    </row>
    <row r="27273" spans="2:6" s="55" customFormat="1" x14ac:dyDescent="0.25">
      <c r="B27273" s="209"/>
      <c r="C27273" s="564"/>
      <c r="D27273" s="209"/>
      <c r="F27273" s="685"/>
    </row>
    <row r="27274" spans="2:6" s="55" customFormat="1" x14ac:dyDescent="0.25">
      <c r="B27274" s="209"/>
      <c r="C27274" s="564"/>
      <c r="D27274" s="209"/>
      <c r="F27274" s="685"/>
    </row>
    <row r="27275" spans="2:6" s="55" customFormat="1" x14ac:dyDescent="0.25">
      <c r="B27275" s="209"/>
      <c r="C27275" s="564"/>
      <c r="D27275" s="209"/>
      <c r="F27275" s="685"/>
    </row>
    <row r="27276" spans="2:6" s="55" customFormat="1" x14ac:dyDescent="0.25">
      <c r="B27276" s="209"/>
      <c r="C27276" s="564"/>
      <c r="D27276" s="209"/>
      <c r="F27276" s="685"/>
    </row>
    <row r="27277" spans="2:6" s="55" customFormat="1" x14ac:dyDescent="0.25">
      <c r="B27277" s="209"/>
      <c r="C27277" s="564"/>
      <c r="D27277" s="209"/>
      <c r="F27277" s="685"/>
    </row>
    <row r="27278" spans="2:6" s="55" customFormat="1" x14ac:dyDescent="0.25">
      <c r="B27278" s="209"/>
      <c r="C27278" s="564"/>
      <c r="D27278" s="209"/>
      <c r="F27278" s="685"/>
    </row>
    <row r="27279" spans="2:6" s="55" customFormat="1" x14ac:dyDescent="0.25">
      <c r="B27279" s="209"/>
      <c r="C27279" s="564"/>
      <c r="D27279" s="209"/>
      <c r="F27279" s="685"/>
    </row>
    <row r="27280" spans="2:6" s="55" customFormat="1" x14ac:dyDescent="0.25">
      <c r="B27280" s="209"/>
      <c r="C27280" s="564"/>
      <c r="D27280" s="209"/>
      <c r="F27280" s="685"/>
    </row>
    <row r="27281" spans="2:6" s="55" customFormat="1" x14ac:dyDescent="0.25">
      <c r="B27281" s="209"/>
      <c r="C27281" s="564"/>
      <c r="D27281" s="209"/>
      <c r="F27281" s="685"/>
    </row>
    <row r="27282" spans="2:6" s="55" customFormat="1" x14ac:dyDescent="0.25">
      <c r="B27282" s="209"/>
      <c r="C27282" s="564"/>
      <c r="D27282" s="209"/>
      <c r="F27282" s="685"/>
    </row>
    <row r="27283" spans="2:6" s="55" customFormat="1" x14ac:dyDescent="0.25">
      <c r="B27283" s="209"/>
      <c r="C27283" s="564"/>
      <c r="D27283" s="209"/>
      <c r="F27283" s="685"/>
    </row>
    <row r="27284" spans="2:6" s="55" customFormat="1" x14ac:dyDescent="0.25">
      <c r="B27284" s="209"/>
      <c r="C27284" s="564"/>
      <c r="D27284" s="209"/>
      <c r="F27284" s="685"/>
    </row>
    <row r="27285" spans="2:6" s="55" customFormat="1" x14ac:dyDescent="0.25">
      <c r="B27285" s="209"/>
      <c r="C27285" s="564"/>
      <c r="D27285" s="209"/>
      <c r="F27285" s="685"/>
    </row>
    <row r="27286" spans="2:6" s="55" customFormat="1" x14ac:dyDescent="0.25">
      <c r="B27286" s="209"/>
      <c r="C27286" s="564"/>
      <c r="D27286" s="209"/>
      <c r="F27286" s="685"/>
    </row>
    <row r="27287" spans="2:6" s="55" customFormat="1" x14ac:dyDescent="0.25">
      <c r="B27287" s="209"/>
      <c r="C27287" s="564"/>
      <c r="D27287" s="209"/>
      <c r="F27287" s="685"/>
    </row>
    <row r="27288" spans="2:6" s="55" customFormat="1" x14ac:dyDescent="0.25">
      <c r="B27288" s="209"/>
      <c r="C27288" s="564"/>
      <c r="D27288" s="209"/>
      <c r="F27288" s="685"/>
    </row>
    <row r="27289" spans="2:6" s="55" customFormat="1" x14ac:dyDescent="0.25">
      <c r="B27289" s="209"/>
      <c r="C27289" s="564"/>
      <c r="D27289" s="209"/>
      <c r="F27289" s="685"/>
    </row>
    <row r="27290" spans="2:6" s="55" customFormat="1" x14ac:dyDescent="0.25">
      <c r="B27290" s="209"/>
      <c r="C27290" s="564"/>
      <c r="D27290" s="209"/>
      <c r="F27290" s="685"/>
    </row>
    <row r="27291" spans="2:6" s="55" customFormat="1" x14ac:dyDescent="0.25">
      <c r="B27291" s="209"/>
      <c r="C27291" s="564"/>
      <c r="D27291" s="209"/>
      <c r="F27291" s="685"/>
    </row>
    <row r="27292" spans="2:6" s="55" customFormat="1" x14ac:dyDescent="0.25">
      <c r="B27292" s="209"/>
      <c r="C27292" s="564"/>
      <c r="D27292" s="209"/>
      <c r="F27292" s="685"/>
    </row>
    <row r="27293" spans="2:6" s="55" customFormat="1" x14ac:dyDescent="0.25">
      <c r="B27293" s="209"/>
      <c r="C27293" s="564"/>
      <c r="D27293" s="209"/>
      <c r="F27293" s="685"/>
    </row>
    <row r="27294" spans="2:6" s="55" customFormat="1" x14ac:dyDescent="0.25">
      <c r="B27294" s="209"/>
      <c r="C27294" s="564"/>
      <c r="D27294" s="209"/>
      <c r="F27294" s="685"/>
    </row>
    <row r="27295" spans="2:6" s="55" customFormat="1" x14ac:dyDescent="0.25">
      <c r="B27295" s="209"/>
      <c r="C27295" s="564"/>
      <c r="D27295" s="209"/>
      <c r="F27295" s="685"/>
    </row>
    <row r="27296" spans="2:6" s="55" customFormat="1" x14ac:dyDescent="0.25">
      <c r="B27296" s="209"/>
      <c r="C27296" s="564"/>
      <c r="D27296" s="209"/>
      <c r="F27296" s="685"/>
    </row>
    <row r="27297" spans="2:6" s="55" customFormat="1" x14ac:dyDescent="0.25">
      <c r="B27297" s="209"/>
      <c r="C27297" s="564"/>
      <c r="D27297" s="209"/>
      <c r="F27297" s="685"/>
    </row>
    <row r="27298" spans="2:6" s="55" customFormat="1" x14ac:dyDescent="0.25">
      <c r="B27298" s="209"/>
      <c r="C27298" s="564"/>
      <c r="D27298" s="209"/>
      <c r="F27298" s="685"/>
    </row>
    <row r="27299" spans="2:6" s="55" customFormat="1" x14ac:dyDescent="0.25">
      <c r="B27299" s="209"/>
      <c r="C27299" s="564"/>
      <c r="D27299" s="209"/>
      <c r="F27299" s="685"/>
    </row>
    <row r="27300" spans="2:6" s="55" customFormat="1" x14ac:dyDescent="0.25">
      <c r="B27300" s="209"/>
      <c r="C27300" s="564"/>
      <c r="D27300" s="209"/>
      <c r="F27300" s="685"/>
    </row>
    <row r="27301" spans="2:6" s="55" customFormat="1" x14ac:dyDescent="0.25">
      <c r="B27301" s="209"/>
      <c r="C27301" s="564"/>
      <c r="D27301" s="209"/>
      <c r="F27301" s="685"/>
    </row>
    <row r="27302" spans="2:6" s="55" customFormat="1" x14ac:dyDescent="0.25">
      <c r="B27302" s="209"/>
      <c r="C27302" s="564"/>
      <c r="D27302" s="209"/>
      <c r="F27302" s="685"/>
    </row>
    <row r="27303" spans="2:6" s="55" customFormat="1" x14ac:dyDescent="0.25">
      <c r="B27303" s="209"/>
      <c r="C27303" s="564"/>
      <c r="D27303" s="209"/>
      <c r="F27303" s="685"/>
    </row>
    <row r="27304" spans="2:6" s="55" customFormat="1" x14ac:dyDescent="0.25">
      <c r="B27304" s="209"/>
      <c r="C27304" s="564"/>
      <c r="D27304" s="209"/>
      <c r="F27304" s="685"/>
    </row>
    <row r="27305" spans="2:6" s="55" customFormat="1" x14ac:dyDescent="0.25">
      <c r="B27305" s="209"/>
      <c r="C27305" s="564"/>
      <c r="D27305" s="209"/>
      <c r="F27305" s="685"/>
    </row>
    <row r="27306" spans="2:6" s="55" customFormat="1" x14ac:dyDescent="0.25">
      <c r="B27306" s="209"/>
      <c r="C27306" s="564"/>
      <c r="D27306" s="209"/>
      <c r="F27306" s="685"/>
    </row>
    <row r="27307" spans="2:6" s="55" customFormat="1" x14ac:dyDescent="0.25">
      <c r="B27307" s="209"/>
      <c r="C27307" s="564"/>
      <c r="D27307" s="209"/>
      <c r="F27307" s="685"/>
    </row>
    <row r="27308" spans="2:6" s="55" customFormat="1" x14ac:dyDescent="0.25">
      <c r="B27308" s="209"/>
      <c r="C27308" s="564"/>
      <c r="D27308" s="209"/>
      <c r="F27308" s="685"/>
    </row>
    <row r="27309" spans="2:6" s="55" customFormat="1" x14ac:dyDescent="0.25">
      <c r="B27309" s="209"/>
      <c r="C27309" s="564"/>
      <c r="D27309" s="209"/>
      <c r="F27309" s="685"/>
    </row>
    <row r="27310" spans="2:6" s="55" customFormat="1" x14ac:dyDescent="0.25">
      <c r="B27310" s="209"/>
      <c r="C27310" s="564"/>
      <c r="D27310" s="209"/>
      <c r="F27310" s="685"/>
    </row>
    <row r="27311" spans="2:6" s="55" customFormat="1" x14ac:dyDescent="0.25">
      <c r="B27311" s="209"/>
      <c r="C27311" s="564"/>
      <c r="D27311" s="209"/>
      <c r="F27311" s="685"/>
    </row>
    <row r="27312" spans="2:6" s="55" customFormat="1" x14ac:dyDescent="0.25">
      <c r="B27312" s="209"/>
      <c r="C27312" s="564"/>
      <c r="D27312" s="209"/>
      <c r="F27312" s="685"/>
    </row>
    <row r="27313" spans="2:6" s="55" customFormat="1" x14ac:dyDescent="0.25">
      <c r="B27313" s="209"/>
      <c r="C27313" s="564"/>
      <c r="D27313" s="209"/>
      <c r="F27313" s="685"/>
    </row>
    <row r="27314" spans="2:6" s="55" customFormat="1" x14ac:dyDescent="0.25">
      <c r="B27314" s="209"/>
      <c r="C27314" s="564"/>
      <c r="D27314" s="209"/>
      <c r="F27314" s="685"/>
    </row>
    <row r="27315" spans="2:6" s="55" customFormat="1" x14ac:dyDescent="0.25">
      <c r="B27315" s="209"/>
      <c r="C27315" s="564"/>
      <c r="D27315" s="209"/>
      <c r="F27315" s="685"/>
    </row>
    <row r="27316" spans="2:6" s="55" customFormat="1" x14ac:dyDescent="0.25">
      <c r="B27316" s="209"/>
      <c r="C27316" s="564"/>
      <c r="D27316" s="209"/>
      <c r="F27316" s="685"/>
    </row>
    <row r="27317" spans="2:6" s="55" customFormat="1" x14ac:dyDescent="0.25">
      <c r="B27317" s="209"/>
      <c r="C27317" s="564"/>
      <c r="D27317" s="209"/>
      <c r="F27317" s="685"/>
    </row>
    <row r="27318" spans="2:6" s="55" customFormat="1" x14ac:dyDescent="0.25">
      <c r="B27318" s="209"/>
      <c r="C27318" s="564"/>
      <c r="D27318" s="209"/>
      <c r="F27318" s="685"/>
    </row>
    <row r="27319" spans="2:6" s="55" customFormat="1" x14ac:dyDescent="0.25">
      <c r="B27319" s="209"/>
      <c r="C27319" s="564"/>
      <c r="D27319" s="209"/>
      <c r="F27319" s="685"/>
    </row>
    <row r="27320" spans="2:6" s="55" customFormat="1" x14ac:dyDescent="0.25">
      <c r="B27320" s="209"/>
      <c r="C27320" s="564"/>
      <c r="D27320" s="209"/>
      <c r="F27320" s="685"/>
    </row>
    <row r="27321" spans="2:6" s="55" customFormat="1" x14ac:dyDescent="0.25">
      <c r="B27321" s="209"/>
      <c r="C27321" s="564"/>
      <c r="D27321" s="209"/>
      <c r="F27321" s="685"/>
    </row>
    <row r="27322" spans="2:6" s="55" customFormat="1" x14ac:dyDescent="0.25">
      <c r="B27322" s="209"/>
      <c r="C27322" s="564"/>
      <c r="D27322" s="209"/>
      <c r="F27322" s="685"/>
    </row>
    <row r="27323" spans="2:6" s="55" customFormat="1" x14ac:dyDescent="0.25">
      <c r="B27323" s="209"/>
      <c r="C27323" s="564"/>
      <c r="D27323" s="209"/>
      <c r="F27323" s="685"/>
    </row>
    <row r="27324" spans="2:6" s="55" customFormat="1" x14ac:dyDescent="0.25">
      <c r="B27324" s="209"/>
      <c r="C27324" s="564"/>
      <c r="D27324" s="209"/>
      <c r="F27324" s="685"/>
    </row>
    <row r="27325" spans="2:6" s="55" customFormat="1" x14ac:dyDescent="0.25">
      <c r="B27325" s="209"/>
      <c r="C27325" s="564"/>
      <c r="D27325" s="209"/>
      <c r="F27325" s="685"/>
    </row>
    <row r="27326" spans="2:6" s="55" customFormat="1" x14ac:dyDescent="0.25">
      <c r="B27326" s="209"/>
      <c r="C27326" s="564"/>
      <c r="D27326" s="209"/>
      <c r="F27326" s="685"/>
    </row>
    <row r="27327" spans="2:6" s="55" customFormat="1" x14ac:dyDescent="0.25">
      <c r="B27327" s="209"/>
      <c r="C27327" s="564"/>
      <c r="D27327" s="209"/>
      <c r="F27327" s="685"/>
    </row>
    <row r="27328" spans="2:6" s="55" customFormat="1" x14ac:dyDescent="0.25">
      <c r="B27328" s="209"/>
      <c r="C27328" s="564"/>
      <c r="D27328" s="209"/>
      <c r="F27328" s="685"/>
    </row>
    <row r="27329" spans="2:6" s="55" customFormat="1" x14ac:dyDescent="0.25">
      <c r="B27329" s="209"/>
      <c r="C27329" s="564"/>
      <c r="D27329" s="209"/>
      <c r="F27329" s="685"/>
    </row>
    <row r="27330" spans="2:6" s="55" customFormat="1" x14ac:dyDescent="0.25">
      <c r="B27330" s="209"/>
      <c r="C27330" s="564"/>
      <c r="D27330" s="209"/>
      <c r="F27330" s="685"/>
    </row>
    <row r="27331" spans="2:6" s="55" customFormat="1" x14ac:dyDescent="0.25">
      <c r="B27331" s="209"/>
      <c r="C27331" s="564"/>
      <c r="D27331" s="209"/>
      <c r="F27331" s="685"/>
    </row>
    <row r="27332" spans="2:6" s="55" customFormat="1" x14ac:dyDescent="0.25">
      <c r="B27332" s="209"/>
      <c r="C27332" s="564"/>
      <c r="D27332" s="209"/>
      <c r="F27332" s="685"/>
    </row>
    <row r="27333" spans="2:6" s="55" customFormat="1" x14ac:dyDescent="0.25">
      <c r="B27333" s="209"/>
      <c r="C27333" s="564"/>
      <c r="D27333" s="209"/>
      <c r="F27333" s="685"/>
    </row>
    <row r="27334" spans="2:6" s="55" customFormat="1" x14ac:dyDescent="0.25">
      <c r="B27334" s="209"/>
      <c r="C27334" s="564"/>
      <c r="D27334" s="209"/>
      <c r="F27334" s="685"/>
    </row>
    <row r="27335" spans="2:6" s="55" customFormat="1" x14ac:dyDescent="0.25">
      <c r="B27335" s="209"/>
      <c r="C27335" s="564"/>
      <c r="D27335" s="209"/>
      <c r="F27335" s="685"/>
    </row>
    <row r="27336" spans="2:6" s="55" customFormat="1" x14ac:dyDescent="0.25">
      <c r="B27336" s="209"/>
      <c r="C27336" s="564"/>
      <c r="D27336" s="209"/>
      <c r="F27336" s="685"/>
    </row>
    <row r="27337" spans="2:6" s="55" customFormat="1" x14ac:dyDescent="0.25">
      <c r="B27337" s="209"/>
      <c r="C27337" s="564"/>
      <c r="D27337" s="209"/>
      <c r="F27337" s="685"/>
    </row>
    <row r="27338" spans="2:6" s="55" customFormat="1" x14ac:dyDescent="0.25">
      <c r="B27338" s="209"/>
      <c r="C27338" s="564"/>
      <c r="D27338" s="209"/>
      <c r="F27338" s="685"/>
    </row>
    <row r="27339" spans="2:6" s="55" customFormat="1" x14ac:dyDescent="0.25">
      <c r="B27339" s="209"/>
      <c r="C27339" s="564"/>
      <c r="D27339" s="209"/>
      <c r="F27339" s="685"/>
    </row>
    <row r="27340" spans="2:6" s="55" customFormat="1" x14ac:dyDescent="0.25">
      <c r="B27340" s="209"/>
      <c r="C27340" s="564"/>
      <c r="D27340" s="209"/>
      <c r="F27340" s="685"/>
    </row>
    <row r="27341" spans="2:6" s="55" customFormat="1" x14ac:dyDescent="0.25">
      <c r="B27341" s="209"/>
      <c r="C27341" s="564"/>
      <c r="D27341" s="209"/>
      <c r="F27341" s="685"/>
    </row>
    <row r="27342" spans="2:6" s="55" customFormat="1" x14ac:dyDescent="0.25">
      <c r="B27342" s="209"/>
      <c r="C27342" s="564"/>
      <c r="D27342" s="209"/>
      <c r="F27342" s="685"/>
    </row>
    <row r="27343" spans="2:6" s="55" customFormat="1" x14ac:dyDescent="0.25">
      <c r="B27343" s="209"/>
      <c r="C27343" s="564"/>
      <c r="D27343" s="209"/>
      <c r="F27343" s="685"/>
    </row>
    <row r="27344" spans="2:6" s="55" customFormat="1" x14ac:dyDescent="0.25">
      <c r="B27344" s="209"/>
      <c r="C27344" s="564"/>
      <c r="D27344" s="209"/>
      <c r="F27344" s="685"/>
    </row>
    <row r="27345" spans="2:6" s="55" customFormat="1" x14ac:dyDescent="0.25">
      <c r="B27345" s="209"/>
      <c r="C27345" s="564"/>
      <c r="D27345" s="209"/>
      <c r="F27345" s="685"/>
    </row>
    <row r="27346" spans="2:6" s="55" customFormat="1" x14ac:dyDescent="0.25">
      <c r="B27346" s="209"/>
      <c r="C27346" s="564"/>
      <c r="D27346" s="209"/>
      <c r="F27346" s="685"/>
    </row>
    <row r="27347" spans="2:6" s="55" customFormat="1" x14ac:dyDescent="0.25">
      <c r="B27347" s="209"/>
      <c r="C27347" s="564"/>
      <c r="D27347" s="209"/>
      <c r="F27347" s="685"/>
    </row>
    <row r="27348" spans="2:6" s="55" customFormat="1" x14ac:dyDescent="0.25">
      <c r="B27348" s="209"/>
      <c r="C27348" s="564"/>
      <c r="D27348" s="209"/>
      <c r="F27348" s="685"/>
    </row>
    <row r="27349" spans="2:6" s="55" customFormat="1" x14ac:dyDescent="0.25">
      <c r="B27349" s="209"/>
      <c r="C27349" s="564"/>
      <c r="D27349" s="209"/>
      <c r="F27349" s="685"/>
    </row>
    <row r="27350" spans="2:6" s="55" customFormat="1" x14ac:dyDescent="0.25">
      <c r="B27350" s="209"/>
      <c r="C27350" s="564"/>
      <c r="D27350" s="209"/>
      <c r="F27350" s="685"/>
    </row>
    <row r="27351" spans="2:6" s="55" customFormat="1" x14ac:dyDescent="0.25">
      <c r="B27351" s="209"/>
      <c r="C27351" s="564"/>
      <c r="D27351" s="209"/>
      <c r="F27351" s="685"/>
    </row>
    <row r="27352" spans="2:6" s="55" customFormat="1" x14ac:dyDescent="0.25">
      <c r="B27352" s="209"/>
      <c r="C27352" s="564"/>
      <c r="D27352" s="209"/>
      <c r="F27352" s="685"/>
    </row>
    <row r="27353" spans="2:6" s="55" customFormat="1" x14ac:dyDescent="0.25">
      <c r="B27353" s="209"/>
      <c r="C27353" s="564"/>
      <c r="D27353" s="209"/>
      <c r="F27353" s="685"/>
    </row>
    <row r="27354" spans="2:6" s="55" customFormat="1" x14ac:dyDescent="0.25">
      <c r="B27354" s="209"/>
      <c r="C27354" s="564"/>
      <c r="D27354" s="209"/>
      <c r="F27354" s="685"/>
    </row>
    <row r="27355" spans="2:6" s="55" customFormat="1" x14ac:dyDescent="0.25">
      <c r="B27355" s="209"/>
      <c r="C27355" s="564"/>
      <c r="D27355" s="209"/>
      <c r="F27355" s="685"/>
    </row>
    <row r="27356" spans="2:6" s="55" customFormat="1" x14ac:dyDescent="0.25">
      <c r="B27356" s="209"/>
      <c r="C27356" s="564"/>
      <c r="D27356" s="209"/>
      <c r="F27356" s="685"/>
    </row>
    <row r="27357" spans="2:6" s="55" customFormat="1" x14ac:dyDescent="0.25">
      <c r="B27357" s="209"/>
      <c r="C27357" s="564"/>
      <c r="D27357" s="209"/>
      <c r="F27357" s="685"/>
    </row>
    <row r="27358" spans="2:6" s="55" customFormat="1" x14ac:dyDescent="0.25">
      <c r="B27358" s="209"/>
      <c r="C27358" s="564"/>
      <c r="D27358" s="209"/>
      <c r="F27358" s="685"/>
    </row>
    <row r="27359" spans="2:6" s="55" customFormat="1" x14ac:dyDescent="0.25">
      <c r="B27359" s="209"/>
      <c r="C27359" s="564"/>
      <c r="D27359" s="209"/>
      <c r="F27359" s="685"/>
    </row>
    <row r="27360" spans="2:6" s="55" customFormat="1" x14ac:dyDescent="0.25">
      <c r="B27360" s="209"/>
      <c r="C27360" s="564"/>
      <c r="D27360" s="209"/>
      <c r="F27360" s="685"/>
    </row>
    <row r="27361" spans="2:6" s="55" customFormat="1" x14ac:dyDescent="0.25">
      <c r="B27361" s="209"/>
      <c r="C27361" s="564"/>
      <c r="D27361" s="209"/>
      <c r="F27361" s="685"/>
    </row>
    <row r="27362" spans="2:6" s="55" customFormat="1" x14ac:dyDescent="0.25">
      <c r="B27362" s="209"/>
      <c r="C27362" s="564"/>
      <c r="D27362" s="209"/>
      <c r="F27362" s="685"/>
    </row>
    <row r="27363" spans="2:6" s="55" customFormat="1" x14ac:dyDescent="0.25">
      <c r="B27363" s="209"/>
      <c r="C27363" s="564"/>
      <c r="D27363" s="209"/>
      <c r="F27363" s="685"/>
    </row>
    <row r="27364" spans="2:6" s="55" customFormat="1" x14ac:dyDescent="0.25">
      <c r="B27364" s="209"/>
      <c r="C27364" s="564"/>
      <c r="D27364" s="209"/>
      <c r="F27364" s="685"/>
    </row>
    <row r="27365" spans="2:6" s="55" customFormat="1" x14ac:dyDescent="0.25">
      <c r="B27365" s="209"/>
      <c r="C27365" s="564"/>
      <c r="D27365" s="209"/>
      <c r="F27365" s="685"/>
    </row>
    <row r="27366" spans="2:6" s="55" customFormat="1" x14ac:dyDescent="0.25">
      <c r="B27366" s="209"/>
      <c r="C27366" s="564"/>
      <c r="D27366" s="209"/>
      <c r="F27366" s="685"/>
    </row>
    <row r="27367" spans="2:6" s="55" customFormat="1" x14ac:dyDescent="0.25">
      <c r="B27367" s="209"/>
      <c r="C27367" s="564"/>
      <c r="D27367" s="209"/>
      <c r="F27367" s="685"/>
    </row>
    <row r="27368" spans="2:6" s="55" customFormat="1" x14ac:dyDescent="0.25">
      <c r="B27368" s="209"/>
      <c r="C27368" s="564"/>
      <c r="D27368" s="209"/>
      <c r="F27368" s="685"/>
    </row>
    <row r="27369" spans="2:6" s="55" customFormat="1" x14ac:dyDescent="0.25">
      <c r="B27369" s="209"/>
      <c r="C27369" s="564"/>
      <c r="D27369" s="209"/>
      <c r="F27369" s="685"/>
    </row>
    <row r="27370" spans="2:6" s="55" customFormat="1" x14ac:dyDescent="0.25">
      <c r="B27370" s="209"/>
      <c r="C27370" s="564"/>
      <c r="D27370" s="209"/>
      <c r="F27370" s="685"/>
    </row>
    <row r="27371" spans="2:6" s="55" customFormat="1" x14ac:dyDescent="0.25">
      <c r="B27371" s="209"/>
      <c r="C27371" s="564"/>
      <c r="D27371" s="209"/>
      <c r="F27371" s="685"/>
    </row>
    <row r="27372" spans="2:6" s="55" customFormat="1" x14ac:dyDescent="0.25">
      <c r="B27372" s="209"/>
      <c r="C27372" s="564"/>
      <c r="D27372" s="209"/>
      <c r="F27372" s="685"/>
    </row>
    <row r="27373" spans="2:6" s="55" customFormat="1" x14ac:dyDescent="0.25">
      <c r="B27373" s="209"/>
      <c r="C27373" s="564"/>
      <c r="D27373" s="209"/>
      <c r="F27373" s="685"/>
    </row>
    <row r="27374" spans="2:6" s="55" customFormat="1" x14ac:dyDescent="0.25">
      <c r="B27374" s="209"/>
      <c r="C27374" s="564"/>
      <c r="D27374" s="209"/>
      <c r="F27374" s="685"/>
    </row>
    <row r="27375" spans="2:6" s="55" customFormat="1" x14ac:dyDescent="0.25">
      <c r="B27375" s="209"/>
      <c r="C27375" s="564"/>
      <c r="D27375" s="209"/>
      <c r="F27375" s="685"/>
    </row>
    <row r="27376" spans="2:6" s="55" customFormat="1" x14ac:dyDescent="0.25">
      <c r="B27376" s="209"/>
      <c r="C27376" s="564"/>
      <c r="D27376" s="209"/>
      <c r="F27376" s="685"/>
    </row>
    <row r="27377" spans="2:6" s="55" customFormat="1" x14ac:dyDescent="0.25">
      <c r="B27377" s="209"/>
      <c r="C27377" s="564"/>
      <c r="D27377" s="209"/>
      <c r="F27377" s="685"/>
    </row>
    <row r="27378" spans="2:6" s="55" customFormat="1" x14ac:dyDescent="0.25">
      <c r="B27378" s="209"/>
      <c r="C27378" s="564"/>
      <c r="D27378" s="209"/>
      <c r="F27378" s="685"/>
    </row>
    <row r="27379" spans="2:6" s="55" customFormat="1" x14ac:dyDescent="0.25">
      <c r="B27379" s="209"/>
      <c r="C27379" s="564"/>
      <c r="D27379" s="209"/>
      <c r="F27379" s="685"/>
    </row>
    <row r="27380" spans="2:6" s="55" customFormat="1" x14ac:dyDescent="0.25">
      <c r="B27380" s="209"/>
      <c r="C27380" s="564"/>
      <c r="D27380" s="209"/>
      <c r="F27380" s="685"/>
    </row>
    <row r="27381" spans="2:6" s="55" customFormat="1" x14ac:dyDescent="0.25">
      <c r="B27381" s="209"/>
      <c r="C27381" s="564"/>
      <c r="D27381" s="209"/>
      <c r="F27381" s="685"/>
    </row>
    <row r="27382" spans="2:6" s="55" customFormat="1" x14ac:dyDescent="0.25">
      <c r="B27382" s="209"/>
      <c r="C27382" s="564"/>
      <c r="D27382" s="209"/>
      <c r="F27382" s="685"/>
    </row>
    <row r="27383" spans="2:6" s="55" customFormat="1" x14ac:dyDescent="0.25">
      <c r="B27383" s="209"/>
      <c r="C27383" s="564"/>
      <c r="D27383" s="209"/>
      <c r="F27383" s="685"/>
    </row>
    <row r="27384" spans="2:6" s="55" customFormat="1" x14ac:dyDescent="0.25">
      <c r="B27384" s="209"/>
      <c r="C27384" s="564"/>
      <c r="D27384" s="209"/>
      <c r="F27384" s="685"/>
    </row>
    <row r="27385" spans="2:6" s="55" customFormat="1" x14ac:dyDescent="0.25">
      <c r="B27385" s="209"/>
      <c r="C27385" s="564"/>
      <c r="D27385" s="209"/>
      <c r="F27385" s="685"/>
    </row>
    <row r="27386" spans="2:6" s="55" customFormat="1" x14ac:dyDescent="0.25">
      <c r="B27386" s="209"/>
      <c r="C27386" s="564"/>
      <c r="D27386" s="209"/>
      <c r="F27386" s="685"/>
    </row>
    <row r="27387" spans="2:6" s="55" customFormat="1" x14ac:dyDescent="0.25">
      <c r="B27387" s="209"/>
      <c r="C27387" s="564"/>
      <c r="D27387" s="209"/>
      <c r="F27387" s="685"/>
    </row>
    <row r="27388" spans="2:6" s="55" customFormat="1" x14ac:dyDescent="0.25">
      <c r="B27388" s="209"/>
      <c r="C27388" s="564"/>
      <c r="D27388" s="209"/>
      <c r="F27388" s="685"/>
    </row>
    <row r="27389" spans="2:6" s="55" customFormat="1" x14ac:dyDescent="0.25">
      <c r="B27389" s="209"/>
      <c r="C27389" s="564"/>
      <c r="D27389" s="209"/>
      <c r="F27389" s="685"/>
    </row>
    <row r="27390" spans="2:6" s="55" customFormat="1" x14ac:dyDescent="0.25">
      <c r="B27390" s="209"/>
      <c r="C27390" s="564"/>
      <c r="D27390" s="209"/>
      <c r="F27390" s="685"/>
    </row>
    <row r="27391" spans="2:6" s="55" customFormat="1" x14ac:dyDescent="0.25">
      <c r="B27391" s="209"/>
      <c r="C27391" s="564"/>
      <c r="D27391" s="209"/>
      <c r="F27391" s="685"/>
    </row>
    <row r="27392" spans="2:6" s="55" customFormat="1" x14ac:dyDescent="0.25">
      <c r="B27392" s="209"/>
      <c r="C27392" s="564"/>
      <c r="D27392" s="209"/>
      <c r="F27392" s="685"/>
    </row>
    <row r="27393" spans="2:6" s="55" customFormat="1" x14ac:dyDescent="0.25">
      <c r="B27393" s="209"/>
      <c r="C27393" s="564"/>
      <c r="D27393" s="209"/>
      <c r="F27393" s="685"/>
    </row>
    <row r="27394" spans="2:6" s="55" customFormat="1" x14ac:dyDescent="0.25">
      <c r="B27394" s="209"/>
      <c r="C27394" s="564"/>
      <c r="D27394" s="209"/>
      <c r="F27394" s="685"/>
    </row>
    <row r="27395" spans="2:6" s="55" customFormat="1" x14ac:dyDescent="0.25">
      <c r="B27395" s="209"/>
      <c r="C27395" s="564"/>
      <c r="D27395" s="209"/>
      <c r="F27395" s="685"/>
    </row>
    <row r="27396" spans="2:6" s="55" customFormat="1" x14ac:dyDescent="0.25">
      <c r="B27396" s="209"/>
      <c r="C27396" s="564"/>
      <c r="D27396" s="209"/>
      <c r="F27396" s="685"/>
    </row>
    <row r="27397" spans="2:6" s="55" customFormat="1" x14ac:dyDescent="0.25">
      <c r="B27397" s="209"/>
      <c r="C27397" s="564"/>
      <c r="D27397" s="209"/>
      <c r="F27397" s="685"/>
    </row>
    <row r="27398" spans="2:6" s="55" customFormat="1" x14ac:dyDescent="0.25">
      <c r="B27398" s="209"/>
      <c r="C27398" s="564"/>
      <c r="D27398" s="209"/>
      <c r="F27398" s="685"/>
    </row>
    <row r="27399" spans="2:6" s="55" customFormat="1" x14ac:dyDescent="0.25">
      <c r="B27399" s="209"/>
      <c r="C27399" s="564"/>
      <c r="D27399" s="209"/>
      <c r="F27399" s="685"/>
    </row>
    <row r="27400" spans="2:6" s="55" customFormat="1" x14ac:dyDescent="0.25">
      <c r="B27400" s="209"/>
      <c r="C27400" s="564"/>
      <c r="D27400" s="209"/>
      <c r="F27400" s="685"/>
    </row>
    <row r="27401" spans="2:6" s="55" customFormat="1" x14ac:dyDescent="0.25">
      <c r="B27401" s="209"/>
      <c r="C27401" s="564"/>
      <c r="D27401" s="209"/>
      <c r="F27401" s="685"/>
    </row>
    <row r="27402" spans="2:6" s="55" customFormat="1" x14ac:dyDescent="0.25">
      <c r="B27402" s="209"/>
      <c r="C27402" s="564"/>
      <c r="D27402" s="209"/>
      <c r="F27402" s="685"/>
    </row>
    <row r="27403" spans="2:6" s="55" customFormat="1" x14ac:dyDescent="0.25">
      <c r="B27403" s="209"/>
      <c r="C27403" s="564"/>
      <c r="D27403" s="209"/>
      <c r="F27403" s="685"/>
    </row>
    <row r="27404" spans="2:6" s="55" customFormat="1" x14ac:dyDescent="0.25">
      <c r="B27404" s="209"/>
      <c r="C27404" s="564"/>
      <c r="D27404" s="209"/>
      <c r="F27404" s="685"/>
    </row>
    <row r="27405" spans="2:6" s="55" customFormat="1" x14ac:dyDescent="0.25">
      <c r="B27405" s="209"/>
      <c r="C27405" s="564"/>
      <c r="D27405" s="209"/>
      <c r="F27405" s="685"/>
    </row>
    <row r="27406" spans="2:6" s="55" customFormat="1" x14ac:dyDescent="0.25">
      <c r="B27406" s="209"/>
      <c r="C27406" s="564"/>
      <c r="D27406" s="209"/>
      <c r="F27406" s="685"/>
    </row>
    <row r="27407" spans="2:6" s="55" customFormat="1" x14ac:dyDescent="0.25">
      <c r="B27407" s="209"/>
      <c r="C27407" s="564"/>
      <c r="D27407" s="209"/>
      <c r="F27407" s="685"/>
    </row>
    <row r="27408" spans="2:6" s="55" customFormat="1" x14ac:dyDescent="0.25">
      <c r="B27408" s="209"/>
      <c r="C27408" s="564"/>
      <c r="D27408" s="209"/>
      <c r="F27408" s="685"/>
    </row>
    <row r="27409" spans="2:6" s="55" customFormat="1" x14ac:dyDescent="0.25">
      <c r="B27409" s="209"/>
      <c r="C27409" s="564"/>
      <c r="D27409" s="209"/>
      <c r="F27409" s="685"/>
    </row>
    <row r="27410" spans="2:6" s="55" customFormat="1" x14ac:dyDescent="0.25">
      <c r="B27410" s="209"/>
      <c r="C27410" s="564"/>
      <c r="D27410" s="209"/>
      <c r="F27410" s="685"/>
    </row>
    <row r="27411" spans="2:6" s="55" customFormat="1" x14ac:dyDescent="0.25">
      <c r="B27411" s="209"/>
      <c r="C27411" s="564"/>
      <c r="D27411" s="209"/>
      <c r="F27411" s="685"/>
    </row>
    <row r="27412" spans="2:6" s="55" customFormat="1" x14ac:dyDescent="0.25">
      <c r="B27412" s="209"/>
      <c r="C27412" s="564"/>
      <c r="D27412" s="209"/>
      <c r="F27412" s="685"/>
    </row>
    <row r="27413" spans="2:6" s="55" customFormat="1" x14ac:dyDescent="0.25">
      <c r="B27413" s="209"/>
      <c r="C27413" s="564"/>
      <c r="D27413" s="209"/>
      <c r="F27413" s="685"/>
    </row>
    <row r="27414" spans="2:6" s="55" customFormat="1" x14ac:dyDescent="0.25">
      <c r="B27414" s="209"/>
      <c r="C27414" s="564"/>
      <c r="D27414" s="209"/>
      <c r="F27414" s="685"/>
    </row>
    <row r="27415" spans="2:6" s="55" customFormat="1" x14ac:dyDescent="0.25">
      <c r="B27415" s="209"/>
      <c r="C27415" s="564"/>
      <c r="D27415" s="209"/>
      <c r="F27415" s="685"/>
    </row>
    <row r="27416" spans="2:6" s="55" customFormat="1" x14ac:dyDescent="0.25">
      <c r="B27416" s="209"/>
      <c r="C27416" s="564"/>
      <c r="D27416" s="209"/>
      <c r="F27416" s="685"/>
    </row>
    <row r="27417" spans="2:6" s="55" customFormat="1" x14ac:dyDescent="0.25">
      <c r="B27417" s="209"/>
      <c r="C27417" s="564"/>
      <c r="D27417" s="209"/>
      <c r="F27417" s="685"/>
    </row>
    <row r="27418" spans="2:6" s="55" customFormat="1" x14ac:dyDescent="0.25">
      <c r="B27418" s="209"/>
      <c r="C27418" s="564"/>
      <c r="D27418" s="209"/>
      <c r="F27418" s="685"/>
    </row>
    <row r="27419" spans="2:6" s="55" customFormat="1" x14ac:dyDescent="0.25">
      <c r="B27419" s="209"/>
      <c r="C27419" s="564"/>
      <c r="D27419" s="209"/>
      <c r="F27419" s="685"/>
    </row>
    <row r="27420" spans="2:6" s="55" customFormat="1" x14ac:dyDescent="0.25">
      <c r="B27420" s="209"/>
      <c r="C27420" s="564"/>
      <c r="D27420" s="209"/>
      <c r="F27420" s="685"/>
    </row>
    <row r="27421" spans="2:6" s="55" customFormat="1" x14ac:dyDescent="0.25">
      <c r="B27421" s="209"/>
      <c r="C27421" s="564"/>
      <c r="D27421" s="209"/>
      <c r="F27421" s="685"/>
    </row>
    <row r="27422" spans="2:6" s="55" customFormat="1" x14ac:dyDescent="0.25">
      <c r="B27422" s="209"/>
      <c r="C27422" s="564"/>
      <c r="D27422" s="209"/>
      <c r="F27422" s="685"/>
    </row>
    <row r="27423" spans="2:6" s="55" customFormat="1" x14ac:dyDescent="0.25">
      <c r="B27423" s="209"/>
      <c r="C27423" s="564"/>
      <c r="D27423" s="209"/>
      <c r="F27423" s="685"/>
    </row>
    <row r="27424" spans="2:6" s="55" customFormat="1" x14ac:dyDescent="0.25">
      <c r="B27424" s="209"/>
      <c r="C27424" s="564"/>
      <c r="D27424" s="209"/>
      <c r="F27424" s="685"/>
    </row>
    <row r="27425" spans="2:6" s="55" customFormat="1" x14ac:dyDescent="0.25">
      <c r="B27425" s="209"/>
      <c r="C27425" s="564"/>
      <c r="D27425" s="209"/>
      <c r="F27425" s="685"/>
    </row>
    <row r="27426" spans="2:6" s="55" customFormat="1" x14ac:dyDescent="0.25">
      <c r="B27426" s="209"/>
      <c r="C27426" s="564"/>
      <c r="D27426" s="209"/>
      <c r="F27426" s="685"/>
    </row>
    <row r="27427" spans="2:6" s="55" customFormat="1" x14ac:dyDescent="0.25">
      <c r="B27427" s="209"/>
      <c r="C27427" s="564"/>
      <c r="D27427" s="209"/>
      <c r="F27427" s="685"/>
    </row>
    <row r="27428" spans="2:6" s="55" customFormat="1" x14ac:dyDescent="0.25">
      <c r="B27428" s="209"/>
      <c r="C27428" s="564"/>
      <c r="D27428" s="209"/>
      <c r="F27428" s="685"/>
    </row>
    <row r="27429" spans="2:6" s="55" customFormat="1" x14ac:dyDescent="0.25">
      <c r="B27429" s="209"/>
      <c r="C27429" s="564"/>
      <c r="D27429" s="209"/>
      <c r="F27429" s="685"/>
    </row>
    <row r="27430" spans="2:6" s="55" customFormat="1" x14ac:dyDescent="0.25">
      <c r="B27430" s="209"/>
      <c r="C27430" s="564"/>
      <c r="D27430" s="209"/>
      <c r="F27430" s="685"/>
    </row>
    <row r="27431" spans="2:6" s="55" customFormat="1" x14ac:dyDescent="0.25">
      <c r="B27431" s="209"/>
      <c r="C27431" s="564"/>
      <c r="D27431" s="209"/>
      <c r="F27431" s="685"/>
    </row>
    <row r="27432" spans="2:6" s="55" customFormat="1" x14ac:dyDescent="0.25">
      <c r="B27432" s="209"/>
      <c r="C27432" s="564"/>
      <c r="D27432" s="209"/>
      <c r="F27432" s="685"/>
    </row>
    <row r="27433" spans="2:6" s="55" customFormat="1" x14ac:dyDescent="0.25">
      <c r="B27433" s="209"/>
      <c r="C27433" s="564"/>
      <c r="D27433" s="209"/>
      <c r="F27433" s="685"/>
    </row>
    <row r="27434" spans="2:6" s="55" customFormat="1" x14ac:dyDescent="0.25">
      <c r="B27434" s="209"/>
      <c r="C27434" s="564"/>
      <c r="D27434" s="209"/>
      <c r="F27434" s="685"/>
    </row>
    <row r="27435" spans="2:6" s="55" customFormat="1" x14ac:dyDescent="0.25">
      <c r="B27435" s="209"/>
      <c r="C27435" s="564"/>
      <c r="D27435" s="209"/>
      <c r="F27435" s="685"/>
    </row>
    <row r="27436" spans="2:6" s="55" customFormat="1" x14ac:dyDescent="0.25">
      <c r="B27436" s="209"/>
      <c r="C27436" s="564"/>
      <c r="D27436" s="209"/>
      <c r="F27436" s="685"/>
    </row>
    <row r="27437" spans="2:6" s="55" customFormat="1" x14ac:dyDescent="0.25">
      <c r="B27437" s="209"/>
      <c r="C27437" s="564"/>
      <c r="D27437" s="209"/>
      <c r="F27437" s="685"/>
    </row>
    <row r="27438" spans="2:6" s="55" customFormat="1" x14ac:dyDescent="0.25">
      <c r="B27438" s="209"/>
      <c r="C27438" s="564"/>
      <c r="D27438" s="209"/>
      <c r="F27438" s="685"/>
    </row>
    <row r="27439" spans="2:6" s="55" customFormat="1" x14ac:dyDescent="0.25">
      <c r="B27439" s="209"/>
      <c r="C27439" s="564"/>
      <c r="D27439" s="209"/>
      <c r="F27439" s="685"/>
    </row>
    <row r="27440" spans="2:6" s="55" customFormat="1" x14ac:dyDescent="0.25">
      <c r="B27440" s="209"/>
      <c r="C27440" s="564"/>
      <c r="D27440" s="209"/>
      <c r="F27440" s="685"/>
    </row>
    <row r="27441" spans="2:6" s="55" customFormat="1" x14ac:dyDescent="0.25">
      <c r="B27441" s="209"/>
      <c r="C27441" s="564"/>
      <c r="D27441" s="209"/>
      <c r="F27441" s="685"/>
    </row>
    <row r="27442" spans="2:6" s="55" customFormat="1" x14ac:dyDescent="0.25">
      <c r="B27442" s="209"/>
      <c r="C27442" s="564"/>
      <c r="D27442" s="209"/>
      <c r="F27442" s="685"/>
    </row>
    <row r="27443" spans="2:6" s="55" customFormat="1" x14ac:dyDescent="0.25">
      <c r="B27443" s="209"/>
      <c r="C27443" s="564"/>
      <c r="D27443" s="209"/>
      <c r="F27443" s="685"/>
    </row>
    <row r="27444" spans="2:6" s="55" customFormat="1" x14ac:dyDescent="0.25">
      <c r="B27444" s="209"/>
      <c r="C27444" s="564"/>
      <c r="D27444" s="209"/>
      <c r="F27444" s="685"/>
    </row>
    <row r="27445" spans="2:6" s="55" customFormat="1" x14ac:dyDescent="0.25">
      <c r="B27445" s="209"/>
      <c r="C27445" s="564"/>
      <c r="D27445" s="209"/>
      <c r="F27445" s="685"/>
    </row>
    <row r="27446" spans="2:6" s="55" customFormat="1" x14ac:dyDescent="0.25">
      <c r="B27446" s="209"/>
      <c r="C27446" s="564"/>
      <c r="D27446" s="209"/>
      <c r="F27446" s="685"/>
    </row>
    <row r="27447" spans="2:6" s="55" customFormat="1" x14ac:dyDescent="0.25">
      <c r="B27447" s="209"/>
      <c r="C27447" s="564"/>
      <c r="D27447" s="209"/>
      <c r="F27447" s="685"/>
    </row>
    <row r="27448" spans="2:6" s="55" customFormat="1" x14ac:dyDescent="0.25">
      <c r="B27448" s="209"/>
      <c r="C27448" s="564"/>
      <c r="D27448" s="209"/>
      <c r="F27448" s="685"/>
    </row>
    <row r="27449" spans="2:6" s="55" customFormat="1" x14ac:dyDescent="0.25">
      <c r="B27449" s="209"/>
      <c r="C27449" s="564"/>
      <c r="D27449" s="209"/>
      <c r="F27449" s="685"/>
    </row>
    <row r="27450" spans="2:6" s="55" customFormat="1" x14ac:dyDescent="0.25">
      <c r="B27450" s="209"/>
      <c r="C27450" s="564"/>
      <c r="D27450" s="209"/>
      <c r="F27450" s="685"/>
    </row>
    <row r="27451" spans="2:6" s="55" customFormat="1" x14ac:dyDescent="0.25">
      <c r="B27451" s="209"/>
      <c r="C27451" s="564"/>
      <c r="D27451" s="209"/>
      <c r="F27451" s="685"/>
    </row>
    <row r="27452" spans="2:6" s="55" customFormat="1" x14ac:dyDescent="0.25">
      <c r="B27452" s="209"/>
      <c r="C27452" s="564"/>
      <c r="D27452" s="209"/>
      <c r="F27452" s="685"/>
    </row>
    <row r="27453" spans="2:6" s="55" customFormat="1" x14ac:dyDescent="0.25">
      <c r="B27453" s="209"/>
      <c r="C27453" s="564"/>
      <c r="D27453" s="209"/>
      <c r="F27453" s="685"/>
    </row>
    <row r="27454" spans="2:6" s="55" customFormat="1" x14ac:dyDescent="0.25">
      <c r="B27454" s="209"/>
      <c r="C27454" s="564"/>
      <c r="D27454" s="209"/>
      <c r="F27454" s="685"/>
    </row>
    <row r="27455" spans="2:6" s="55" customFormat="1" x14ac:dyDescent="0.25">
      <c r="B27455" s="209"/>
      <c r="C27455" s="564"/>
      <c r="D27455" s="209"/>
      <c r="F27455" s="685"/>
    </row>
    <row r="27456" spans="2:6" s="55" customFormat="1" x14ac:dyDescent="0.25">
      <c r="B27456" s="209"/>
      <c r="C27456" s="564"/>
      <c r="D27456" s="209"/>
      <c r="F27456" s="685"/>
    </row>
    <row r="27457" spans="2:6" s="55" customFormat="1" x14ac:dyDescent="0.25">
      <c r="B27457" s="209"/>
      <c r="C27457" s="564"/>
      <c r="D27457" s="209"/>
      <c r="F27457" s="685"/>
    </row>
    <row r="27458" spans="2:6" s="55" customFormat="1" x14ac:dyDescent="0.25">
      <c r="B27458" s="209"/>
      <c r="C27458" s="564"/>
      <c r="D27458" s="209"/>
      <c r="F27458" s="685"/>
    </row>
    <row r="27459" spans="2:6" s="55" customFormat="1" x14ac:dyDescent="0.25">
      <c r="B27459" s="209"/>
      <c r="C27459" s="564"/>
      <c r="D27459" s="209"/>
      <c r="F27459" s="685"/>
    </row>
    <row r="27460" spans="2:6" s="55" customFormat="1" x14ac:dyDescent="0.25">
      <c r="B27460" s="209"/>
      <c r="C27460" s="564"/>
      <c r="D27460" s="209"/>
      <c r="F27460" s="685"/>
    </row>
    <row r="27461" spans="2:6" s="55" customFormat="1" x14ac:dyDescent="0.25">
      <c r="B27461" s="209"/>
      <c r="C27461" s="564"/>
      <c r="D27461" s="209"/>
      <c r="F27461" s="685"/>
    </row>
    <row r="27462" spans="2:6" s="55" customFormat="1" x14ac:dyDescent="0.25">
      <c r="B27462" s="209"/>
      <c r="C27462" s="564"/>
      <c r="D27462" s="209"/>
      <c r="F27462" s="685"/>
    </row>
    <row r="27463" spans="2:6" s="55" customFormat="1" x14ac:dyDescent="0.25">
      <c r="B27463" s="209"/>
      <c r="C27463" s="564"/>
      <c r="D27463" s="209"/>
      <c r="F27463" s="685"/>
    </row>
    <row r="27464" spans="2:6" s="55" customFormat="1" x14ac:dyDescent="0.25">
      <c r="B27464" s="209"/>
      <c r="C27464" s="564"/>
      <c r="D27464" s="209"/>
      <c r="F27464" s="685"/>
    </row>
    <row r="27465" spans="2:6" s="55" customFormat="1" x14ac:dyDescent="0.25">
      <c r="B27465" s="209"/>
      <c r="C27465" s="564"/>
      <c r="D27465" s="209"/>
      <c r="F27465" s="685"/>
    </row>
    <row r="27466" spans="2:6" s="55" customFormat="1" x14ac:dyDescent="0.25">
      <c r="B27466" s="209"/>
      <c r="C27466" s="564"/>
      <c r="D27466" s="209"/>
      <c r="F27466" s="685"/>
    </row>
    <row r="27467" spans="2:6" s="55" customFormat="1" x14ac:dyDescent="0.25">
      <c r="B27467" s="209"/>
      <c r="C27467" s="564"/>
      <c r="D27467" s="209"/>
      <c r="F27467" s="685"/>
    </row>
    <row r="27468" spans="2:6" s="55" customFormat="1" x14ac:dyDescent="0.25">
      <c r="B27468" s="209"/>
      <c r="C27468" s="564"/>
      <c r="D27468" s="209"/>
      <c r="F27468" s="685"/>
    </row>
    <row r="27469" spans="2:6" s="55" customFormat="1" x14ac:dyDescent="0.25">
      <c r="B27469" s="209"/>
      <c r="C27469" s="564"/>
      <c r="D27469" s="209"/>
      <c r="F27469" s="685"/>
    </row>
    <row r="27470" spans="2:6" s="55" customFormat="1" x14ac:dyDescent="0.25">
      <c r="B27470" s="209"/>
      <c r="C27470" s="564"/>
      <c r="D27470" s="209"/>
      <c r="F27470" s="685"/>
    </row>
    <row r="27471" spans="2:6" s="55" customFormat="1" x14ac:dyDescent="0.25">
      <c r="B27471" s="209"/>
      <c r="C27471" s="564"/>
      <c r="D27471" s="209"/>
      <c r="F27471" s="685"/>
    </row>
    <row r="27472" spans="2:6" s="55" customFormat="1" x14ac:dyDescent="0.25">
      <c r="B27472" s="209"/>
      <c r="C27472" s="564"/>
      <c r="D27472" s="209"/>
      <c r="F27472" s="685"/>
    </row>
    <row r="27473" spans="2:6" s="55" customFormat="1" x14ac:dyDescent="0.25">
      <c r="B27473" s="209"/>
      <c r="C27473" s="564"/>
      <c r="D27473" s="209"/>
      <c r="F27473" s="685"/>
    </row>
    <row r="27474" spans="2:6" s="55" customFormat="1" x14ac:dyDescent="0.25">
      <c r="B27474" s="209"/>
      <c r="C27474" s="564"/>
      <c r="D27474" s="209"/>
      <c r="F27474" s="685"/>
    </row>
    <row r="27475" spans="2:6" s="55" customFormat="1" x14ac:dyDescent="0.25">
      <c r="B27475" s="209"/>
      <c r="C27475" s="564"/>
      <c r="D27475" s="209"/>
      <c r="F27475" s="685"/>
    </row>
    <row r="27476" spans="2:6" s="55" customFormat="1" x14ac:dyDescent="0.25">
      <c r="B27476" s="209"/>
      <c r="C27476" s="564"/>
      <c r="D27476" s="209"/>
      <c r="F27476" s="685"/>
    </row>
    <row r="27477" spans="2:6" s="55" customFormat="1" x14ac:dyDescent="0.25">
      <c r="B27477" s="209"/>
      <c r="C27477" s="564"/>
      <c r="D27477" s="209"/>
      <c r="F27477" s="685"/>
    </row>
    <row r="27478" spans="2:6" s="55" customFormat="1" x14ac:dyDescent="0.25">
      <c r="B27478" s="209"/>
      <c r="C27478" s="564"/>
      <c r="D27478" s="209"/>
      <c r="F27478" s="685"/>
    </row>
    <row r="27479" spans="2:6" s="55" customFormat="1" x14ac:dyDescent="0.25">
      <c r="B27479" s="209"/>
      <c r="C27479" s="564"/>
      <c r="D27479" s="209"/>
      <c r="F27479" s="685"/>
    </row>
    <row r="27480" spans="2:6" s="55" customFormat="1" x14ac:dyDescent="0.25">
      <c r="B27480" s="209"/>
      <c r="C27480" s="564"/>
      <c r="D27480" s="209"/>
      <c r="F27480" s="685"/>
    </row>
    <row r="27481" spans="2:6" s="55" customFormat="1" x14ac:dyDescent="0.25">
      <c r="B27481" s="209"/>
      <c r="C27481" s="564"/>
      <c r="D27481" s="209"/>
      <c r="F27481" s="685"/>
    </row>
    <row r="27482" spans="2:6" s="55" customFormat="1" x14ac:dyDescent="0.25">
      <c r="B27482" s="209"/>
      <c r="C27482" s="564"/>
      <c r="D27482" s="209"/>
      <c r="F27482" s="685"/>
    </row>
    <row r="27483" spans="2:6" s="55" customFormat="1" x14ac:dyDescent="0.25">
      <c r="B27483" s="209"/>
      <c r="C27483" s="564"/>
      <c r="D27483" s="209"/>
      <c r="F27483" s="685"/>
    </row>
    <row r="27484" spans="2:6" s="55" customFormat="1" x14ac:dyDescent="0.25">
      <c r="B27484" s="209"/>
      <c r="C27484" s="564"/>
      <c r="D27484" s="209"/>
      <c r="F27484" s="685"/>
    </row>
    <row r="27485" spans="2:6" s="55" customFormat="1" x14ac:dyDescent="0.25">
      <c r="B27485" s="209"/>
      <c r="C27485" s="564"/>
      <c r="D27485" s="209"/>
      <c r="F27485" s="685"/>
    </row>
    <row r="27486" spans="2:6" s="55" customFormat="1" x14ac:dyDescent="0.25">
      <c r="B27486" s="209"/>
      <c r="C27486" s="564"/>
      <c r="D27486" s="209"/>
      <c r="F27486" s="685"/>
    </row>
    <row r="27487" spans="2:6" s="55" customFormat="1" x14ac:dyDescent="0.25">
      <c r="B27487" s="209"/>
      <c r="C27487" s="564"/>
      <c r="D27487" s="209"/>
      <c r="F27487" s="685"/>
    </row>
    <row r="27488" spans="2:6" s="55" customFormat="1" x14ac:dyDescent="0.25">
      <c r="B27488" s="209"/>
      <c r="C27488" s="564"/>
      <c r="D27488" s="209"/>
      <c r="F27488" s="685"/>
    </row>
    <row r="27489" spans="2:6" s="55" customFormat="1" x14ac:dyDescent="0.25">
      <c r="B27489" s="209"/>
      <c r="C27489" s="564"/>
      <c r="D27489" s="209"/>
      <c r="F27489" s="685"/>
    </row>
    <row r="27490" spans="2:6" s="55" customFormat="1" x14ac:dyDescent="0.25">
      <c r="B27490" s="209"/>
      <c r="C27490" s="564"/>
      <c r="D27490" s="209"/>
      <c r="F27490" s="685"/>
    </row>
    <row r="27491" spans="2:6" s="55" customFormat="1" x14ac:dyDescent="0.25">
      <c r="B27491" s="209"/>
      <c r="C27491" s="564"/>
      <c r="D27491" s="209"/>
      <c r="F27491" s="685"/>
    </row>
    <row r="27492" spans="2:6" s="55" customFormat="1" x14ac:dyDescent="0.25">
      <c r="B27492" s="209"/>
      <c r="C27492" s="564"/>
      <c r="D27492" s="209"/>
      <c r="F27492" s="685"/>
    </row>
    <row r="27493" spans="2:6" s="55" customFormat="1" x14ac:dyDescent="0.25">
      <c r="B27493" s="209"/>
      <c r="C27493" s="564"/>
      <c r="D27493" s="209"/>
      <c r="F27493" s="685"/>
    </row>
    <row r="27494" spans="2:6" s="55" customFormat="1" x14ac:dyDescent="0.25">
      <c r="B27494" s="209"/>
      <c r="C27494" s="564"/>
      <c r="D27494" s="209"/>
      <c r="F27494" s="685"/>
    </row>
    <row r="27495" spans="2:6" s="55" customFormat="1" x14ac:dyDescent="0.25">
      <c r="B27495" s="209"/>
      <c r="C27495" s="564"/>
      <c r="D27495" s="209"/>
      <c r="F27495" s="685"/>
    </row>
    <row r="27496" spans="2:6" s="55" customFormat="1" x14ac:dyDescent="0.25">
      <c r="B27496" s="209"/>
      <c r="C27496" s="564"/>
      <c r="D27496" s="209"/>
      <c r="F27496" s="685"/>
    </row>
    <row r="27497" spans="2:6" s="55" customFormat="1" x14ac:dyDescent="0.25">
      <c r="B27497" s="209"/>
      <c r="C27497" s="564"/>
      <c r="D27497" s="209"/>
      <c r="F27497" s="685"/>
    </row>
    <row r="27498" spans="2:6" s="55" customFormat="1" x14ac:dyDescent="0.25">
      <c r="B27498" s="209"/>
      <c r="C27498" s="564"/>
      <c r="D27498" s="209"/>
      <c r="F27498" s="685"/>
    </row>
    <row r="27499" spans="2:6" s="55" customFormat="1" x14ac:dyDescent="0.25">
      <c r="B27499" s="209"/>
      <c r="C27499" s="564"/>
      <c r="D27499" s="209"/>
      <c r="F27499" s="685"/>
    </row>
    <row r="27500" spans="2:6" s="55" customFormat="1" x14ac:dyDescent="0.25">
      <c r="B27500" s="209"/>
      <c r="C27500" s="564"/>
      <c r="D27500" s="209"/>
      <c r="F27500" s="685"/>
    </row>
    <row r="27501" spans="2:6" s="55" customFormat="1" x14ac:dyDescent="0.25">
      <c r="B27501" s="209"/>
      <c r="C27501" s="564"/>
      <c r="D27501" s="209"/>
      <c r="F27501" s="685"/>
    </row>
    <row r="27502" spans="2:6" s="55" customFormat="1" x14ac:dyDescent="0.25">
      <c r="B27502" s="209"/>
      <c r="C27502" s="564"/>
      <c r="D27502" s="209"/>
      <c r="F27502" s="685"/>
    </row>
    <row r="27503" spans="2:6" s="55" customFormat="1" x14ac:dyDescent="0.25">
      <c r="B27503" s="209"/>
      <c r="C27503" s="564"/>
      <c r="D27503" s="209"/>
      <c r="F27503" s="685"/>
    </row>
    <row r="27504" spans="2:6" s="55" customFormat="1" x14ac:dyDescent="0.25">
      <c r="B27504" s="209"/>
      <c r="C27504" s="564"/>
      <c r="D27504" s="209"/>
      <c r="F27504" s="685"/>
    </row>
    <row r="27505" spans="2:6" s="55" customFormat="1" x14ac:dyDescent="0.25">
      <c r="B27505" s="209"/>
      <c r="C27505" s="564"/>
      <c r="D27505" s="209"/>
      <c r="F27505" s="685"/>
    </row>
    <row r="27506" spans="2:6" s="55" customFormat="1" x14ac:dyDescent="0.25">
      <c r="B27506" s="209"/>
      <c r="C27506" s="564"/>
      <c r="D27506" s="209"/>
      <c r="F27506" s="685"/>
    </row>
    <row r="27507" spans="2:6" s="55" customFormat="1" x14ac:dyDescent="0.25">
      <c r="B27507" s="209"/>
      <c r="C27507" s="564"/>
      <c r="D27507" s="209"/>
      <c r="F27507" s="685"/>
    </row>
    <row r="27508" spans="2:6" s="55" customFormat="1" x14ac:dyDescent="0.25">
      <c r="B27508" s="209"/>
      <c r="C27508" s="564"/>
      <c r="D27508" s="209"/>
      <c r="F27508" s="685"/>
    </row>
    <row r="27509" spans="2:6" s="55" customFormat="1" x14ac:dyDescent="0.25">
      <c r="B27509" s="209"/>
      <c r="C27509" s="564"/>
      <c r="D27509" s="209"/>
      <c r="F27509" s="685"/>
    </row>
    <row r="27510" spans="2:6" s="55" customFormat="1" x14ac:dyDescent="0.25">
      <c r="B27510" s="209"/>
      <c r="C27510" s="564"/>
      <c r="D27510" s="209"/>
      <c r="F27510" s="685"/>
    </row>
    <row r="27511" spans="2:6" s="55" customFormat="1" x14ac:dyDescent="0.25">
      <c r="B27511" s="209"/>
      <c r="C27511" s="564"/>
      <c r="D27511" s="209"/>
      <c r="F27511" s="685"/>
    </row>
    <row r="27512" spans="2:6" s="55" customFormat="1" x14ac:dyDescent="0.25">
      <c r="B27512" s="209"/>
      <c r="C27512" s="564"/>
      <c r="D27512" s="209"/>
      <c r="F27512" s="685"/>
    </row>
    <row r="27513" spans="2:6" s="55" customFormat="1" x14ac:dyDescent="0.25">
      <c r="B27513" s="209"/>
      <c r="C27513" s="564"/>
      <c r="D27513" s="209"/>
      <c r="F27513" s="685"/>
    </row>
    <row r="27514" spans="2:6" s="55" customFormat="1" x14ac:dyDescent="0.25">
      <c r="B27514" s="209"/>
      <c r="C27514" s="564"/>
      <c r="D27514" s="209"/>
      <c r="F27514" s="685"/>
    </row>
    <row r="27515" spans="2:6" s="55" customFormat="1" x14ac:dyDescent="0.25">
      <c r="B27515" s="209"/>
      <c r="C27515" s="564"/>
      <c r="D27515" s="209"/>
      <c r="F27515" s="685"/>
    </row>
    <row r="27516" spans="2:6" s="55" customFormat="1" x14ac:dyDescent="0.25">
      <c r="B27516" s="209"/>
      <c r="C27516" s="564"/>
      <c r="D27516" s="209"/>
      <c r="F27516" s="685"/>
    </row>
    <row r="27517" spans="2:6" s="55" customFormat="1" x14ac:dyDescent="0.25">
      <c r="B27517" s="209"/>
      <c r="C27517" s="564"/>
      <c r="D27517" s="209"/>
      <c r="F27517" s="685"/>
    </row>
    <row r="27518" spans="2:6" s="55" customFormat="1" x14ac:dyDescent="0.25">
      <c r="B27518" s="209"/>
      <c r="C27518" s="564"/>
      <c r="D27518" s="209"/>
      <c r="F27518" s="685"/>
    </row>
    <row r="27519" spans="2:6" s="55" customFormat="1" x14ac:dyDescent="0.25">
      <c r="B27519" s="209"/>
      <c r="C27519" s="564"/>
      <c r="D27519" s="209"/>
      <c r="F27519" s="685"/>
    </row>
    <row r="27520" spans="2:6" s="55" customFormat="1" x14ac:dyDescent="0.25">
      <c r="B27520" s="209"/>
      <c r="C27520" s="564"/>
      <c r="D27520" s="209"/>
      <c r="F27520" s="685"/>
    </row>
    <row r="27521" spans="2:6" s="55" customFormat="1" x14ac:dyDescent="0.25">
      <c r="B27521" s="209"/>
      <c r="C27521" s="564"/>
      <c r="D27521" s="209"/>
      <c r="F27521" s="685"/>
    </row>
    <row r="27522" spans="2:6" s="55" customFormat="1" x14ac:dyDescent="0.25">
      <c r="B27522" s="209"/>
      <c r="C27522" s="564"/>
      <c r="D27522" s="209"/>
      <c r="F27522" s="685"/>
    </row>
    <row r="27523" spans="2:6" s="55" customFormat="1" x14ac:dyDescent="0.25">
      <c r="B27523" s="209"/>
      <c r="C27523" s="564"/>
      <c r="D27523" s="209"/>
      <c r="F27523" s="685"/>
    </row>
    <row r="27524" spans="2:6" s="55" customFormat="1" x14ac:dyDescent="0.25">
      <c r="B27524" s="209"/>
      <c r="C27524" s="564"/>
      <c r="D27524" s="209"/>
      <c r="F27524" s="685"/>
    </row>
    <row r="27525" spans="2:6" s="55" customFormat="1" x14ac:dyDescent="0.25">
      <c r="B27525" s="209"/>
      <c r="C27525" s="564"/>
      <c r="D27525" s="209"/>
      <c r="F27525" s="685"/>
    </row>
    <row r="27526" spans="2:6" s="55" customFormat="1" x14ac:dyDescent="0.25">
      <c r="B27526" s="209"/>
      <c r="C27526" s="564"/>
      <c r="D27526" s="209"/>
      <c r="F27526" s="685"/>
    </row>
    <row r="27527" spans="2:6" s="55" customFormat="1" x14ac:dyDescent="0.25">
      <c r="B27527" s="209"/>
      <c r="C27527" s="564"/>
      <c r="D27527" s="209"/>
      <c r="F27527" s="685"/>
    </row>
    <row r="27528" spans="2:6" s="55" customFormat="1" x14ac:dyDescent="0.25">
      <c r="B27528" s="209"/>
      <c r="C27528" s="564"/>
      <c r="D27528" s="209"/>
      <c r="F27528" s="685"/>
    </row>
    <row r="27529" spans="2:6" s="55" customFormat="1" x14ac:dyDescent="0.25">
      <c r="B27529" s="209"/>
      <c r="C27529" s="564"/>
      <c r="D27529" s="209"/>
      <c r="F27529" s="685"/>
    </row>
    <row r="27530" spans="2:6" s="55" customFormat="1" x14ac:dyDescent="0.25">
      <c r="B27530" s="209"/>
      <c r="C27530" s="564"/>
      <c r="D27530" s="209"/>
      <c r="F27530" s="685"/>
    </row>
    <row r="27531" spans="2:6" s="55" customFormat="1" x14ac:dyDescent="0.25">
      <c r="B27531" s="209"/>
      <c r="C27531" s="564"/>
      <c r="D27531" s="209"/>
      <c r="F27531" s="685"/>
    </row>
    <row r="27532" spans="2:6" s="55" customFormat="1" x14ac:dyDescent="0.25">
      <c r="B27532" s="209"/>
      <c r="C27532" s="564"/>
      <c r="D27532" s="209"/>
      <c r="F27532" s="685"/>
    </row>
    <row r="27533" spans="2:6" s="55" customFormat="1" x14ac:dyDescent="0.25">
      <c r="B27533" s="209"/>
      <c r="C27533" s="564"/>
      <c r="D27533" s="209"/>
      <c r="F27533" s="685"/>
    </row>
    <row r="27534" spans="2:6" s="55" customFormat="1" x14ac:dyDescent="0.25">
      <c r="B27534" s="209"/>
      <c r="C27534" s="564"/>
      <c r="D27534" s="209"/>
      <c r="F27534" s="685"/>
    </row>
    <row r="27535" spans="2:6" s="55" customFormat="1" x14ac:dyDescent="0.25">
      <c r="B27535" s="209"/>
      <c r="C27535" s="564"/>
      <c r="D27535" s="209"/>
      <c r="F27535" s="685"/>
    </row>
    <row r="27536" spans="2:6" s="55" customFormat="1" x14ac:dyDescent="0.25">
      <c r="B27536" s="209"/>
      <c r="C27536" s="564"/>
      <c r="D27536" s="209"/>
      <c r="F27536" s="685"/>
    </row>
    <row r="27537" spans="2:6" s="55" customFormat="1" x14ac:dyDescent="0.25">
      <c r="B27537" s="209"/>
      <c r="C27537" s="564"/>
      <c r="D27537" s="209"/>
      <c r="F27537" s="685"/>
    </row>
    <row r="27538" spans="2:6" s="55" customFormat="1" x14ac:dyDescent="0.25">
      <c r="B27538" s="209"/>
      <c r="C27538" s="564"/>
      <c r="D27538" s="209"/>
      <c r="F27538" s="685"/>
    </row>
    <row r="27539" spans="2:6" s="55" customFormat="1" x14ac:dyDescent="0.25">
      <c r="B27539" s="209"/>
      <c r="C27539" s="564"/>
      <c r="D27539" s="209"/>
      <c r="F27539" s="685"/>
    </row>
    <row r="27540" spans="2:6" s="55" customFormat="1" x14ac:dyDescent="0.25">
      <c r="B27540" s="209"/>
      <c r="C27540" s="564"/>
      <c r="D27540" s="209"/>
      <c r="F27540" s="685"/>
    </row>
    <row r="27541" spans="2:6" s="55" customFormat="1" x14ac:dyDescent="0.25">
      <c r="B27541" s="209"/>
      <c r="C27541" s="564"/>
      <c r="D27541" s="209"/>
      <c r="F27541" s="685"/>
    </row>
    <row r="27542" spans="2:6" s="55" customFormat="1" x14ac:dyDescent="0.25">
      <c r="B27542" s="209"/>
      <c r="C27542" s="564"/>
      <c r="D27542" s="209"/>
      <c r="F27542" s="685"/>
    </row>
    <row r="27543" spans="2:6" s="55" customFormat="1" x14ac:dyDescent="0.25">
      <c r="B27543" s="209"/>
      <c r="C27543" s="564"/>
      <c r="D27543" s="209"/>
      <c r="F27543" s="685"/>
    </row>
    <row r="27544" spans="2:6" s="55" customFormat="1" x14ac:dyDescent="0.25">
      <c r="B27544" s="209"/>
      <c r="C27544" s="564"/>
      <c r="D27544" s="209"/>
      <c r="F27544" s="685"/>
    </row>
    <row r="27545" spans="2:6" s="55" customFormat="1" x14ac:dyDescent="0.25">
      <c r="B27545" s="209"/>
      <c r="C27545" s="564"/>
      <c r="D27545" s="209"/>
      <c r="F27545" s="685"/>
    </row>
    <row r="27546" spans="2:6" s="55" customFormat="1" x14ac:dyDescent="0.25">
      <c r="B27546" s="209"/>
      <c r="C27546" s="564"/>
      <c r="D27546" s="209"/>
      <c r="F27546" s="685"/>
    </row>
    <row r="27547" spans="2:6" s="55" customFormat="1" x14ac:dyDescent="0.25">
      <c r="B27547" s="209"/>
      <c r="C27547" s="564"/>
      <c r="D27547" s="209"/>
      <c r="F27547" s="685"/>
    </row>
    <row r="27548" spans="2:6" s="55" customFormat="1" x14ac:dyDescent="0.25">
      <c r="B27548" s="209"/>
      <c r="C27548" s="564"/>
      <c r="D27548" s="209"/>
      <c r="F27548" s="685"/>
    </row>
    <row r="27549" spans="2:6" s="55" customFormat="1" x14ac:dyDescent="0.25">
      <c r="B27549" s="209"/>
      <c r="C27549" s="564"/>
      <c r="D27549" s="209"/>
      <c r="F27549" s="685"/>
    </row>
    <row r="27550" spans="2:6" s="55" customFormat="1" x14ac:dyDescent="0.25">
      <c r="B27550" s="209"/>
      <c r="C27550" s="564"/>
      <c r="D27550" s="209"/>
      <c r="F27550" s="685"/>
    </row>
    <row r="27551" spans="2:6" s="55" customFormat="1" x14ac:dyDescent="0.25">
      <c r="B27551" s="209"/>
      <c r="C27551" s="564"/>
      <c r="D27551" s="209"/>
      <c r="F27551" s="685"/>
    </row>
    <row r="27552" spans="2:6" s="55" customFormat="1" x14ac:dyDescent="0.25">
      <c r="B27552" s="209"/>
      <c r="C27552" s="564"/>
      <c r="D27552" s="209"/>
      <c r="F27552" s="685"/>
    </row>
    <row r="27553" spans="2:6" s="55" customFormat="1" x14ac:dyDescent="0.25">
      <c r="B27553" s="209"/>
      <c r="C27553" s="564"/>
      <c r="D27553" s="209"/>
      <c r="F27553" s="685"/>
    </row>
    <row r="27554" spans="2:6" s="55" customFormat="1" x14ac:dyDescent="0.25">
      <c r="B27554" s="209"/>
      <c r="C27554" s="564"/>
      <c r="D27554" s="209"/>
      <c r="F27554" s="685"/>
    </row>
    <row r="27555" spans="2:6" s="55" customFormat="1" x14ac:dyDescent="0.25">
      <c r="B27555" s="209"/>
      <c r="C27555" s="564"/>
      <c r="D27555" s="209"/>
      <c r="F27555" s="685"/>
    </row>
    <row r="27556" spans="2:6" s="55" customFormat="1" x14ac:dyDescent="0.25">
      <c r="B27556" s="209"/>
      <c r="C27556" s="564"/>
      <c r="D27556" s="209"/>
      <c r="F27556" s="685"/>
    </row>
    <row r="27557" spans="2:6" s="55" customFormat="1" x14ac:dyDescent="0.25">
      <c r="B27557" s="209"/>
      <c r="C27557" s="564"/>
      <c r="D27557" s="209"/>
      <c r="F27557" s="685"/>
    </row>
    <row r="27558" spans="2:6" s="55" customFormat="1" x14ac:dyDescent="0.25">
      <c r="B27558" s="209"/>
      <c r="C27558" s="564"/>
      <c r="D27558" s="209"/>
      <c r="F27558" s="685"/>
    </row>
    <row r="27559" spans="2:6" s="55" customFormat="1" x14ac:dyDescent="0.25">
      <c r="B27559" s="209"/>
      <c r="C27559" s="564"/>
      <c r="D27559" s="209"/>
      <c r="F27559" s="685"/>
    </row>
    <row r="27560" spans="2:6" s="55" customFormat="1" x14ac:dyDescent="0.25">
      <c r="B27560" s="209"/>
      <c r="C27560" s="564"/>
      <c r="D27560" s="209"/>
      <c r="F27560" s="685"/>
    </row>
    <row r="27561" spans="2:6" s="55" customFormat="1" x14ac:dyDescent="0.25">
      <c r="B27561" s="209"/>
      <c r="C27561" s="564"/>
      <c r="D27561" s="209"/>
      <c r="F27561" s="685"/>
    </row>
    <row r="27562" spans="2:6" s="55" customFormat="1" x14ac:dyDescent="0.25">
      <c r="B27562" s="209"/>
      <c r="C27562" s="564"/>
      <c r="D27562" s="209"/>
      <c r="F27562" s="685"/>
    </row>
    <row r="27563" spans="2:6" s="55" customFormat="1" x14ac:dyDescent="0.25">
      <c r="B27563" s="209"/>
      <c r="C27563" s="564"/>
      <c r="D27563" s="209"/>
      <c r="F27563" s="685"/>
    </row>
    <row r="27564" spans="2:6" s="55" customFormat="1" x14ac:dyDescent="0.25">
      <c r="B27564" s="209"/>
      <c r="C27564" s="564"/>
      <c r="D27564" s="209"/>
      <c r="F27564" s="685"/>
    </row>
    <row r="27565" spans="2:6" s="55" customFormat="1" x14ac:dyDescent="0.25">
      <c r="B27565" s="209"/>
      <c r="C27565" s="564"/>
      <c r="D27565" s="209"/>
      <c r="F27565" s="685"/>
    </row>
    <row r="27566" spans="2:6" s="55" customFormat="1" x14ac:dyDescent="0.25">
      <c r="B27566" s="209"/>
      <c r="C27566" s="564"/>
      <c r="D27566" s="209"/>
      <c r="F27566" s="685"/>
    </row>
    <row r="27567" spans="2:6" s="55" customFormat="1" x14ac:dyDescent="0.25">
      <c r="B27567" s="209"/>
      <c r="C27567" s="564"/>
      <c r="D27567" s="209"/>
      <c r="F27567" s="685"/>
    </row>
    <row r="27568" spans="2:6" s="55" customFormat="1" x14ac:dyDescent="0.25">
      <c r="B27568" s="209"/>
      <c r="C27568" s="564"/>
      <c r="D27568" s="209"/>
      <c r="F27568" s="685"/>
    </row>
    <row r="27569" spans="2:6" s="55" customFormat="1" x14ac:dyDescent="0.25">
      <c r="B27569" s="209"/>
      <c r="C27569" s="564"/>
      <c r="D27569" s="209"/>
      <c r="F27569" s="685"/>
    </row>
    <row r="27570" spans="2:6" s="55" customFormat="1" x14ac:dyDescent="0.25">
      <c r="B27570" s="209"/>
      <c r="C27570" s="564"/>
      <c r="D27570" s="209"/>
      <c r="F27570" s="685"/>
    </row>
    <row r="27571" spans="2:6" s="55" customFormat="1" x14ac:dyDescent="0.25">
      <c r="B27571" s="209"/>
      <c r="C27571" s="564"/>
      <c r="D27571" s="209"/>
      <c r="F27571" s="685"/>
    </row>
    <row r="27572" spans="2:6" s="55" customFormat="1" x14ac:dyDescent="0.25">
      <c r="B27572" s="209"/>
      <c r="C27572" s="564"/>
      <c r="D27572" s="209"/>
      <c r="F27572" s="685"/>
    </row>
    <row r="27573" spans="2:6" s="55" customFormat="1" x14ac:dyDescent="0.25">
      <c r="B27573" s="209"/>
      <c r="C27573" s="564"/>
      <c r="D27573" s="209"/>
      <c r="F27573" s="685"/>
    </row>
    <row r="27574" spans="2:6" s="55" customFormat="1" x14ac:dyDescent="0.25">
      <c r="B27574" s="209"/>
      <c r="C27574" s="564"/>
      <c r="D27574" s="209"/>
      <c r="F27574" s="685"/>
    </row>
    <row r="27575" spans="2:6" s="55" customFormat="1" x14ac:dyDescent="0.25">
      <c r="B27575" s="209"/>
      <c r="C27575" s="564"/>
      <c r="D27575" s="209"/>
      <c r="F27575" s="685"/>
    </row>
    <row r="27576" spans="2:6" s="55" customFormat="1" x14ac:dyDescent="0.25">
      <c r="B27576" s="209"/>
      <c r="C27576" s="564"/>
      <c r="D27576" s="209"/>
      <c r="F27576" s="685"/>
    </row>
    <row r="27577" spans="2:6" s="55" customFormat="1" x14ac:dyDescent="0.25">
      <c r="B27577" s="209"/>
      <c r="C27577" s="564"/>
      <c r="D27577" s="209"/>
      <c r="F27577" s="685"/>
    </row>
    <row r="27578" spans="2:6" s="55" customFormat="1" x14ac:dyDescent="0.25">
      <c r="B27578" s="209"/>
      <c r="C27578" s="564"/>
      <c r="D27578" s="209"/>
      <c r="F27578" s="685"/>
    </row>
    <row r="27579" spans="2:6" s="55" customFormat="1" x14ac:dyDescent="0.25">
      <c r="B27579" s="209"/>
      <c r="C27579" s="564"/>
      <c r="D27579" s="209"/>
      <c r="F27579" s="685"/>
    </row>
    <row r="27580" spans="2:6" s="55" customFormat="1" x14ac:dyDescent="0.25">
      <c r="B27580" s="209"/>
      <c r="C27580" s="564"/>
      <c r="D27580" s="209"/>
      <c r="F27580" s="685"/>
    </row>
    <row r="27581" spans="2:6" s="55" customFormat="1" x14ac:dyDescent="0.25">
      <c r="B27581" s="209"/>
      <c r="C27581" s="564"/>
      <c r="D27581" s="209"/>
      <c r="F27581" s="685"/>
    </row>
    <row r="27582" spans="2:6" s="55" customFormat="1" x14ac:dyDescent="0.25">
      <c r="B27582" s="209"/>
      <c r="C27582" s="564"/>
      <c r="D27582" s="209"/>
      <c r="F27582" s="685"/>
    </row>
    <row r="27583" spans="2:6" s="55" customFormat="1" x14ac:dyDescent="0.25">
      <c r="B27583" s="209"/>
      <c r="C27583" s="564"/>
      <c r="D27583" s="209"/>
      <c r="F27583" s="685"/>
    </row>
    <row r="27584" spans="2:6" s="55" customFormat="1" x14ac:dyDescent="0.25">
      <c r="B27584" s="209"/>
      <c r="C27584" s="564"/>
      <c r="D27584" s="209"/>
      <c r="F27584" s="685"/>
    </row>
    <row r="27585" spans="2:6" s="55" customFormat="1" x14ac:dyDescent="0.25">
      <c r="B27585" s="209"/>
      <c r="C27585" s="564"/>
      <c r="D27585" s="209"/>
      <c r="F27585" s="685"/>
    </row>
    <row r="27586" spans="2:6" s="55" customFormat="1" x14ac:dyDescent="0.25">
      <c r="B27586" s="209"/>
      <c r="C27586" s="564"/>
      <c r="D27586" s="209"/>
      <c r="F27586" s="685"/>
    </row>
    <row r="27587" spans="2:6" s="55" customFormat="1" x14ac:dyDescent="0.25">
      <c r="B27587" s="209"/>
      <c r="C27587" s="564"/>
      <c r="D27587" s="209"/>
      <c r="F27587" s="685"/>
    </row>
    <row r="27588" spans="2:6" s="55" customFormat="1" x14ac:dyDescent="0.25">
      <c r="B27588" s="209"/>
      <c r="C27588" s="564"/>
      <c r="D27588" s="209"/>
      <c r="F27588" s="685"/>
    </row>
    <row r="27589" spans="2:6" s="55" customFormat="1" x14ac:dyDescent="0.25">
      <c r="B27589" s="209"/>
      <c r="C27589" s="564"/>
      <c r="D27589" s="209"/>
      <c r="F27589" s="685"/>
    </row>
    <row r="27590" spans="2:6" s="55" customFormat="1" x14ac:dyDescent="0.25">
      <c r="B27590" s="209"/>
      <c r="C27590" s="564"/>
      <c r="D27590" s="209"/>
      <c r="F27590" s="685"/>
    </row>
    <row r="27591" spans="2:6" s="55" customFormat="1" x14ac:dyDescent="0.25">
      <c r="B27591" s="209"/>
      <c r="C27591" s="564"/>
      <c r="D27591" s="209"/>
      <c r="F27591" s="685"/>
    </row>
    <row r="27592" spans="2:6" s="55" customFormat="1" x14ac:dyDescent="0.25">
      <c r="B27592" s="209"/>
      <c r="C27592" s="564"/>
      <c r="D27592" s="209"/>
      <c r="F27592" s="685"/>
    </row>
    <row r="27593" spans="2:6" s="55" customFormat="1" x14ac:dyDescent="0.25">
      <c r="B27593" s="209"/>
      <c r="C27593" s="564"/>
      <c r="D27593" s="209"/>
      <c r="F27593" s="685"/>
    </row>
    <row r="27594" spans="2:6" s="55" customFormat="1" x14ac:dyDescent="0.25">
      <c r="B27594" s="209"/>
      <c r="C27594" s="564"/>
      <c r="D27594" s="209"/>
      <c r="F27594" s="685"/>
    </row>
    <row r="27595" spans="2:6" s="55" customFormat="1" x14ac:dyDescent="0.25">
      <c r="B27595" s="209"/>
      <c r="C27595" s="564"/>
      <c r="D27595" s="209"/>
      <c r="F27595" s="685"/>
    </row>
    <row r="27596" spans="2:6" s="55" customFormat="1" x14ac:dyDescent="0.25">
      <c r="B27596" s="209"/>
      <c r="C27596" s="564"/>
      <c r="D27596" s="209"/>
      <c r="F27596" s="685"/>
    </row>
    <row r="27597" spans="2:6" s="55" customFormat="1" x14ac:dyDescent="0.25">
      <c r="B27597" s="209"/>
      <c r="C27597" s="564"/>
      <c r="D27597" s="209"/>
      <c r="F27597" s="685"/>
    </row>
    <row r="27598" spans="2:6" s="55" customFormat="1" x14ac:dyDescent="0.25">
      <c r="B27598" s="209"/>
      <c r="C27598" s="564"/>
      <c r="D27598" s="209"/>
      <c r="F27598" s="685"/>
    </row>
    <row r="27599" spans="2:6" s="55" customFormat="1" x14ac:dyDescent="0.25">
      <c r="B27599" s="209"/>
      <c r="C27599" s="564"/>
      <c r="D27599" s="209"/>
      <c r="F27599" s="685"/>
    </row>
    <row r="27600" spans="2:6" s="55" customFormat="1" x14ac:dyDescent="0.25">
      <c r="B27600" s="209"/>
      <c r="C27600" s="564"/>
      <c r="D27600" s="209"/>
      <c r="F27600" s="685"/>
    </row>
    <row r="27601" spans="2:6" s="55" customFormat="1" x14ac:dyDescent="0.25">
      <c r="B27601" s="209"/>
      <c r="C27601" s="564"/>
      <c r="D27601" s="209"/>
      <c r="F27601" s="685"/>
    </row>
    <row r="27602" spans="2:6" s="55" customFormat="1" x14ac:dyDescent="0.25">
      <c r="B27602" s="209"/>
      <c r="C27602" s="564"/>
      <c r="D27602" s="209"/>
      <c r="F27602" s="685"/>
    </row>
    <row r="27603" spans="2:6" s="55" customFormat="1" x14ac:dyDescent="0.25">
      <c r="B27603" s="209"/>
      <c r="C27603" s="564"/>
      <c r="D27603" s="209"/>
      <c r="F27603" s="685"/>
    </row>
    <row r="27604" spans="2:6" s="55" customFormat="1" x14ac:dyDescent="0.25">
      <c r="B27604" s="209"/>
      <c r="C27604" s="564"/>
      <c r="D27604" s="209"/>
      <c r="F27604" s="685"/>
    </row>
    <row r="27605" spans="2:6" s="55" customFormat="1" x14ac:dyDescent="0.25">
      <c r="B27605" s="209"/>
      <c r="C27605" s="564"/>
      <c r="D27605" s="209"/>
      <c r="F27605" s="685"/>
    </row>
    <row r="27606" spans="2:6" s="55" customFormat="1" x14ac:dyDescent="0.25">
      <c r="B27606" s="209"/>
      <c r="C27606" s="564"/>
      <c r="D27606" s="209"/>
      <c r="F27606" s="685"/>
    </row>
    <row r="27607" spans="2:6" s="55" customFormat="1" x14ac:dyDescent="0.25">
      <c r="B27607" s="209"/>
      <c r="C27607" s="564"/>
      <c r="D27607" s="209"/>
      <c r="F27607" s="685"/>
    </row>
    <row r="27608" spans="2:6" s="55" customFormat="1" x14ac:dyDescent="0.25">
      <c r="B27608" s="209"/>
      <c r="C27608" s="564"/>
      <c r="D27608" s="209"/>
      <c r="F27608" s="685"/>
    </row>
    <row r="27609" spans="2:6" s="55" customFormat="1" x14ac:dyDescent="0.25">
      <c r="B27609" s="209"/>
      <c r="C27609" s="564"/>
      <c r="D27609" s="209"/>
      <c r="F27609" s="685"/>
    </row>
    <row r="27610" spans="2:6" s="55" customFormat="1" x14ac:dyDescent="0.25">
      <c r="B27610" s="209"/>
      <c r="C27610" s="564"/>
      <c r="D27610" s="209"/>
      <c r="F27610" s="685"/>
    </row>
    <row r="27611" spans="2:6" s="55" customFormat="1" x14ac:dyDescent="0.25">
      <c r="B27611" s="209"/>
      <c r="C27611" s="564"/>
      <c r="D27611" s="209"/>
      <c r="F27611" s="685"/>
    </row>
    <row r="27612" spans="2:6" s="55" customFormat="1" x14ac:dyDescent="0.25">
      <c r="B27612" s="209"/>
      <c r="C27612" s="564"/>
      <c r="D27612" s="209"/>
      <c r="F27612" s="685"/>
    </row>
    <row r="27613" spans="2:6" s="55" customFormat="1" x14ac:dyDescent="0.25">
      <c r="B27613" s="209"/>
      <c r="C27613" s="564"/>
      <c r="D27613" s="209"/>
      <c r="F27613" s="685"/>
    </row>
    <row r="27614" spans="2:6" s="55" customFormat="1" x14ac:dyDescent="0.25">
      <c r="B27614" s="209"/>
      <c r="C27614" s="564"/>
      <c r="D27614" s="209"/>
      <c r="F27614" s="685"/>
    </row>
    <row r="27615" spans="2:6" s="55" customFormat="1" x14ac:dyDescent="0.25">
      <c r="B27615" s="209"/>
      <c r="C27615" s="564"/>
      <c r="D27615" s="209"/>
      <c r="F27615" s="685"/>
    </row>
    <row r="27616" spans="2:6" s="55" customFormat="1" x14ac:dyDescent="0.25">
      <c r="B27616" s="209"/>
      <c r="C27616" s="564"/>
      <c r="D27616" s="209"/>
      <c r="F27616" s="685"/>
    </row>
    <row r="27617" spans="2:6" s="55" customFormat="1" x14ac:dyDescent="0.25">
      <c r="B27617" s="209"/>
      <c r="C27617" s="564"/>
      <c r="D27617" s="209"/>
      <c r="F27617" s="685"/>
    </row>
    <row r="27618" spans="2:6" s="55" customFormat="1" x14ac:dyDescent="0.25">
      <c r="B27618" s="209"/>
      <c r="C27618" s="564"/>
      <c r="D27618" s="209"/>
      <c r="F27618" s="685"/>
    </row>
    <row r="27619" spans="2:6" s="55" customFormat="1" x14ac:dyDescent="0.25">
      <c r="B27619" s="209"/>
      <c r="C27619" s="564"/>
      <c r="D27619" s="209"/>
      <c r="F27619" s="685"/>
    </row>
    <row r="27620" spans="2:6" s="55" customFormat="1" x14ac:dyDescent="0.25">
      <c r="B27620" s="209"/>
      <c r="C27620" s="564"/>
      <c r="D27620" s="209"/>
      <c r="F27620" s="685"/>
    </row>
    <row r="27621" spans="2:6" s="55" customFormat="1" x14ac:dyDescent="0.25">
      <c r="B27621" s="209"/>
      <c r="C27621" s="564"/>
      <c r="D27621" s="209"/>
      <c r="F27621" s="685"/>
    </row>
    <row r="27622" spans="2:6" s="55" customFormat="1" x14ac:dyDescent="0.25">
      <c r="B27622" s="209"/>
      <c r="C27622" s="564"/>
      <c r="D27622" s="209"/>
      <c r="F27622" s="685"/>
    </row>
    <row r="27623" spans="2:6" s="55" customFormat="1" x14ac:dyDescent="0.25">
      <c r="B27623" s="209"/>
      <c r="C27623" s="564"/>
      <c r="D27623" s="209"/>
      <c r="F27623" s="685"/>
    </row>
    <row r="27624" spans="2:6" s="55" customFormat="1" x14ac:dyDescent="0.25">
      <c r="B27624" s="209"/>
      <c r="C27624" s="564"/>
      <c r="D27624" s="209"/>
      <c r="F27624" s="685"/>
    </row>
    <row r="27625" spans="2:6" s="55" customFormat="1" x14ac:dyDescent="0.25">
      <c r="B27625" s="209"/>
      <c r="C27625" s="564"/>
      <c r="D27625" s="209"/>
      <c r="F27625" s="685"/>
    </row>
    <row r="27626" spans="2:6" s="55" customFormat="1" x14ac:dyDescent="0.25">
      <c r="B27626" s="209"/>
      <c r="C27626" s="564"/>
      <c r="D27626" s="209"/>
      <c r="F27626" s="685"/>
    </row>
    <row r="27627" spans="2:6" s="55" customFormat="1" x14ac:dyDescent="0.25">
      <c r="B27627" s="209"/>
      <c r="C27627" s="564"/>
      <c r="D27627" s="209"/>
      <c r="F27627" s="685"/>
    </row>
    <row r="27628" spans="2:6" s="55" customFormat="1" x14ac:dyDescent="0.25">
      <c r="B27628" s="209"/>
      <c r="C27628" s="564"/>
      <c r="D27628" s="209"/>
      <c r="F27628" s="685"/>
    </row>
    <row r="27629" spans="2:6" s="55" customFormat="1" x14ac:dyDescent="0.25">
      <c r="B27629" s="209"/>
      <c r="C27629" s="564"/>
      <c r="D27629" s="209"/>
      <c r="F27629" s="685"/>
    </row>
    <row r="27630" spans="2:6" s="55" customFormat="1" x14ac:dyDescent="0.25">
      <c r="B27630" s="209"/>
      <c r="C27630" s="564"/>
      <c r="D27630" s="209"/>
      <c r="F27630" s="685"/>
    </row>
    <row r="27631" spans="2:6" s="55" customFormat="1" x14ac:dyDescent="0.25">
      <c r="B27631" s="209"/>
      <c r="C27631" s="564"/>
      <c r="D27631" s="209"/>
      <c r="F27631" s="685"/>
    </row>
    <row r="27632" spans="2:6" s="55" customFormat="1" x14ac:dyDescent="0.25">
      <c r="B27632" s="209"/>
      <c r="C27632" s="564"/>
      <c r="D27632" s="209"/>
      <c r="F27632" s="685"/>
    </row>
    <row r="27633" spans="2:6" s="55" customFormat="1" x14ac:dyDescent="0.25">
      <c r="B27633" s="209"/>
      <c r="C27633" s="564"/>
      <c r="D27633" s="209"/>
      <c r="F27633" s="685"/>
    </row>
    <row r="27634" spans="2:6" s="55" customFormat="1" x14ac:dyDescent="0.25">
      <c r="B27634" s="209"/>
      <c r="C27634" s="564"/>
      <c r="D27634" s="209"/>
      <c r="F27634" s="685"/>
    </row>
    <row r="27635" spans="2:6" s="55" customFormat="1" x14ac:dyDescent="0.25">
      <c r="B27635" s="209"/>
      <c r="C27635" s="564"/>
      <c r="D27635" s="209"/>
      <c r="F27635" s="685"/>
    </row>
    <row r="27636" spans="2:6" s="55" customFormat="1" x14ac:dyDescent="0.25">
      <c r="B27636" s="209"/>
      <c r="C27636" s="564"/>
      <c r="D27636" s="209"/>
      <c r="F27636" s="685"/>
    </row>
    <row r="27637" spans="2:6" s="55" customFormat="1" x14ac:dyDescent="0.25">
      <c r="B27637" s="209"/>
      <c r="C27637" s="564"/>
      <c r="D27637" s="209"/>
      <c r="F27637" s="685"/>
    </row>
    <row r="27638" spans="2:6" s="55" customFormat="1" x14ac:dyDescent="0.25">
      <c r="B27638" s="209"/>
      <c r="C27638" s="564"/>
      <c r="D27638" s="209"/>
      <c r="F27638" s="685"/>
    </row>
    <row r="27639" spans="2:6" s="55" customFormat="1" x14ac:dyDescent="0.25">
      <c r="B27639" s="209"/>
      <c r="C27639" s="564"/>
      <c r="D27639" s="209"/>
      <c r="F27639" s="685"/>
    </row>
    <row r="27640" spans="2:6" s="55" customFormat="1" x14ac:dyDescent="0.25">
      <c r="B27640" s="209"/>
      <c r="C27640" s="564"/>
      <c r="D27640" s="209"/>
      <c r="F27640" s="685"/>
    </row>
    <row r="27641" spans="2:6" s="55" customFormat="1" x14ac:dyDescent="0.25">
      <c r="B27641" s="209"/>
      <c r="C27641" s="564"/>
      <c r="D27641" s="209"/>
      <c r="F27641" s="685"/>
    </row>
    <row r="27642" spans="2:6" s="55" customFormat="1" x14ac:dyDescent="0.25">
      <c r="B27642" s="209"/>
      <c r="C27642" s="564"/>
      <c r="D27642" s="209"/>
      <c r="F27642" s="685"/>
    </row>
    <row r="27643" spans="2:6" s="55" customFormat="1" x14ac:dyDescent="0.25">
      <c r="B27643" s="209"/>
      <c r="C27643" s="564"/>
      <c r="D27643" s="209"/>
      <c r="F27643" s="685"/>
    </row>
    <row r="27644" spans="2:6" s="55" customFormat="1" x14ac:dyDescent="0.25">
      <c r="B27644" s="209"/>
      <c r="C27644" s="564"/>
      <c r="D27644" s="209"/>
      <c r="F27644" s="685"/>
    </row>
    <row r="27645" spans="2:6" s="55" customFormat="1" x14ac:dyDescent="0.25">
      <c r="B27645" s="209"/>
      <c r="C27645" s="564"/>
      <c r="D27645" s="209"/>
      <c r="F27645" s="685"/>
    </row>
    <row r="27646" spans="2:6" s="55" customFormat="1" x14ac:dyDescent="0.25">
      <c r="B27646" s="209"/>
      <c r="C27646" s="564"/>
      <c r="D27646" s="209"/>
      <c r="F27646" s="685"/>
    </row>
    <row r="27647" spans="2:6" s="55" customFormat="1" x14ac:dyDescent="0.25">
      <c r="B27647" s="209"/>
      <c r="C27647" s="564"/>
      <c r="D27647" s="209"/>
      <c r="F27647" s="685"/>
    </row>
    <row r="27648" spans="2:6" s="55" customFormat="1" x14ac:dyDescent="0.25">
      <c r="B27648" s="209"/>
      <c r="C27648" s="564"/>
      <c r="D27648" s="209"/>
      <c r="F27648" s="685"/>
    </row>
    <row r="27649" spans="2:6" s="55" customFormat="1" x14ac:dyDescent="0.25">
      <c r="B27649" s="209"/>
      <c r="C27649" s="564"/>
      <c r="D27649" s="209"/>
      <c r="F27649" s="685"/>
    </row>
    <row r="27650" spans="2:6" s="55" customFormat="1" x14ac:dyDescent="0.25">
      <c r="B27650" s="209"/>
      <c r="C27650" s="564"/>
      <c r="D27650" s="209"/>
      <c r="F27650" s="685"/>
    </row>
    <row r="27651" spans="2:6" s="55" customFormat="1" x14ac:dyDescent="0.25">
      <c r="B27651" s="209"/>
      <c r="C27651" s="564"/>
      <c r="D27651" s="209"/>
      <c r="F27651" s="685"/>
    </row>
    <row r="27652" spans="2:6" s="55" customFormat="1" x14ac:dyDescent="0.25">
      <c r="B27652" s="209"/>
      <c r="C27652" s="564"/>
      <c r="D27652" s="209"/>
      <c r="F27652" s="685"/>
    </row>
    <row r="27653" spans="2:6" s="55" customFormat="1" x14ac:dyDescent="0.25">
      <c r="B27653" s="209"/>
      <c r="C27653" s="564"/>
      <c r="D27653" s="209"/>
      <c r="F27653" s="685"/>
    </row>
    <row r="27654" spans="2:6" s="55" customFormat="1" x14ac:dyDescent="0.25">
      <c r="B27654" s="209"/>
      <c r="C27654" s="564"/>
      <c r="D27654" s="209"/>
      <c r="F27654" s="685"/>
    </row>
    <row r="27655" spans="2:6" s="55" customFormat="1" x14ac:dyDescent="0.25">
      <c r="B27655" s="209"/>
      <c r="C27655" s="564"/>
      <c r="D27655" s="209"/>
      <c r="F27655" s="685"/>
    </row>
    <row r="27656" spans="2:6" s="55" customFormat="1" x14ac:dyDescent="0.25">
      <c r="B27656" s="209"/>
      <c r="C27656" s="564"/>
      <c r="D27656" s="209"/>
      <c r="F27656" s="685"/>
    </row>
    <row r="27657" spans="2:6" s="55" customFormat="1" x14ac:dyDescent="0.25">
      <c r="B27657" s="209"/>
      <c r="C27657" s="564"/>
      <c r="D27657" s="209"/>
      <c r="F27657" s="685"/>
    </row>
    <row r="27658" spans="2:6" s="55" customFormat="1" x14ac:dyDescent="0.25">
      <c r="B27658" s="209"/>
      <c r="C27658" s="564"/>
      <c r="D27658" s="209"/>
      <c r="F27658" s="685"/>
    </row>
    <row r="27659" spans="2:6" s="55" customFormat="1" x14ac:dyDescent="0.25">
      <c r="B27659" s="209"/>
      <c r="C27659" s="564"/>
      <c r="D27659" s="209"/>
      <c r="F27659" s="685"/>
    </row>
    <row r="27660" spans="2:6" s="55" customFormat="1" x14ac:dyDescent="0.25">
      <c r="B27660" s="209"/>
      <c r="C27660" s="564"/>
      <c r="D27660" s="209"/>
      <c r="F27660" s="685"/>
    </row>
    <row r="27661" spans="2:6" s="55" customFormat="1" x14ac:dyDescent="0.25">
      <c r="B27661" s="209"/>
      <c r="C27661" s="564"/>
      <c r="D27661" s="209"/>
      <c r="F27661" s="685"/>
    </row>
    <row r="27662" spans="2:6" s="55" customFormat="1" x14ac:dyDescent="0.25">
      <c r="B27662" s="209"/>
      <c r="C27662" s="564"/>
      <c r="D27662" s="209"/>
      <c r="F27662" s="685"/>
    </row>
    <row r="27663" spans="2:6" s="55" customFormat="1" x14ac:dyDescent="0.25">
      <c r="B27663" s="209"/>
      <c r="C27663" s="564"/>
      <c r="D27663" s="209"/>
      <c r="F27663" s="685"/>
    </row>
    <row r="27664" spans="2:6" s="55" customFormat="1" x14ac:dyDescent="0.25">
      <c r="B27664" s="209"/>
      <c r="C27664" s="564"/>
      <c r="D27664" s="209"/>
      <c r="F27664" s="685"/>
    </row>
    <row r="27665" spans="2:6" s="55" customFormat="1" x14ac:dyDescent="0.25">
      <c r="B27665" s="209"/>
      <c r="C27665" s="564"/>
      <c r="D27665" s="209"/>
      <c r="F27665" s="685"/>
    </row>
    <row r="27666" spans="2:6" s="55" customFormat="1" x14ac:dyDescent="0.25">
      <c r="B27666" s="209"/>
      <c r="C27666" s="564"/>
      <c r="D27666" s="209"/>
      <c r="F27666" s="685"/>
    </row>
    <row r="27667" spans="2:6" s="55" customFormat="1" x14ac:dyDescent="0.25">
      <c r="B27667" s="209"/>
      <c r="C27667" s="564"/>
      <c r="D27667" s="209"/>
      <c r="F27667" s="685"/>
    </row>
    <row r="27668" spans="2:6" s="55" customFormat="1" x14ac:dyDescent="0.25">
      <c r="B27668" s="209"/>
      <c r="C27668" s="564"/>
      <c r="D27668" s="209"/>
      <c r="F27668" s="685"/>
    </row>
    <row r="27669" spans="2:6" s="55" customFormat="1" x14ac:dyDescent="0.25">
      <c r="B27669" s="209"/>
      <c r="C27669" s="564"/>
      <c r="D27669" s="209"/>
      <c r="F27669" s="685"/>
    </row>
    <row r="27670" spans="2:6" s="55" customFormat="1" x14ac:dyDescent="0.25">
      <c r="B27670" s="209"/>
      <c r="C27670" s="564"/>
      <c r="D27670" s="209"/>
      <c r="F27670" s="685"/>
    </row>
    <row r="27671" spans="2:6" s="55" customFormat="1" x14ac:dyDescent="0.25">
      <c r="B27671" s="209"/>
      <c r="C27671" s="564"/>
      <c r="D27671" s="209"/>
      <c r="F27671" s="685"/>
    </row>
    <row r="27672" spans="2:6" s="55" customFormat="1" x14ac:dyDescent="0.25">
      <c r="B27672" s="209"/>
      <c r="C27672" s="564"/>
      <c r="D27672" s="209"/>
      <c r="F27672" s="685"/>
    </row>
    <row r="27673" spans="2:6" s="55" customFormat="1" x14ac:dyDescent="0.25">
      <c r="B27673" s="209"/>
      <c r="C27673" s="564"/>
      <c r="D27673" s="209"/>
      <c r="F27673" s="685"/>
    </row>
    <row r="27674" spans="2:6" s="55" customFormat="1" x14ac:dyDescent="0.25">
      <c r="B27674" s="209"/>
      <c r="C27674" s="564"/>
      <c r="D27674" s="209"/>
      <c r="F27674" s="685"/>
    </row>
    <row r="27675" spans="2:6" s="55" customFormat="1" x14ac:dyDescent="0.25">
      <c r="B27675" s="209"/>
      <c r="C27675" s="564"/>
      <c r="D27675" s="209"/>
      <c r="F27675" s="685"/>
    </row>
    <row r="27676" spans="2:6" s="55" customFormat="1" x14ac:dyDescent="0.25">
      <c r="B27676" s="209"/>
      <c r="C27676" s="564"/>
      <c r="D27676" s="209"/>
      <c r="F27676" s="685"/>
    </row>
    <row r="27677" spans="2:6" s="55" customFormat="1" x14ac:dyDescent="0.25">
      <c r="B27677" s="209"/>
      <c r="C27677" s="564"/>
      <c r="D27677" s="209"/>
      <c r="F27677" s="685"/>
    </row>
    <row r="27678" spans="2:6" s="55" customFormat="1" x14ac:dyDescent="0.25">
      <c r="B27678" s="209"/>
      <c r="C27678" s="564"/>
      <c r="D27678" s="209"/>
      <c r="F27678" s="685"/>
    </row>
    <row r="27679" spans="2:6" s="55" customFormat="1" x14ac:dyDescent="0.25">
      <c r="B27679" s="209"/>
      <c r="C27679" s="564"/>
      <c r="D27679" s="209"/>
      <c r="F27679" s="685"/>
    </row>
    <row r="27680" spans="2:6" s="55" customFormat="1" x14ac:dyDescent="0.25">
      <c r="B27680" s="209"/>
      <c r="C27680" s="564"/>
      <c r="D27680" s="209"/>
      <c r="F27680" s="685"/>
    </row>
    <row r="27681" spans="2:6" s="55" customFormat="1" x14ac:dyDescent="0.25">
      <c r="B27681" s="209"/>
      <c r="C27681" s="564"/>
      <c r="D27681" s="209"/>
      <c r="F27681" s="685"/>
    </row>
    <row r="27682" spans="2:6" s="55" customFormat="1" x14ac:dyDescent="0.25">
      <c r="B27682" s="209"/>
      <c r="C27682" s="564"/>
      <c r="D27682" s="209"/>
      <c r="F27682" s="685"/>
    </row>
    <row r="27683" spans="2:6" s="55" customFormat="1" x14ac:dyDescent="0.25">
      <c r="B27683" s="209"/>
      <c r="C27683" s="564"/>
      <c r="D27683" s="209"/>
      <c r="F27683" s="685"/>
    </row>
    <row r="27684" spans="2:6" s="55" customFormat="1" x14ac:dyDescent="0.25">
      <c r="B27684" s="209"/>
      <c r="C27684" s="564"/>
      <c r="D27684" s="209"/>
      <c r="F27684" s="685"/>
    </row>
    <row r="27685" spans="2:6" s="55" customFormat="1" x14ac:dyDescent="0.25">
      <c r="B27685" s="209"/>
      <c r="C27685" s="564"/>
      <c r="D27685" s="209"/>
      <c r="F27685" s="685"/>
    </row>
    <row r="27686" spans="2:6" s="55" customFormat="1" x14ac:dyDescent="0.25">
      <c r="B27686" s="209"/>
      <c r="C27686" s="564"/>
      <c r="D27686" s="209"/>
      <c r="F27686" s="685"/>
    </row>
    <row r="27687" spans="2:6" s="55" customFormat="1" x14ac:dyDescent="0.25">
      <c r="B27687" s="209"/>
      <c r="C27687" s="564"/>
      <c r="D27687" s="209"/>
      <c r="F27687" s="685"/>
    </row>
    <row r="27688" spans="2:6" s="55" customFormat="1" x14ac:dyDescent="0.25">
      <c r="B27688" s="209"/>
      <c r="C27688" s="564"/>
      <c r="D27688" s="209"/>
      <c r="F27688" s="685"/>
    </row>
    <row r="27689" spans="2:6" s="55" customFormat="1" x14ac:dyDescent="0.25">
      <c r="B27689" s="209"/>
      <c r="C27689" s="564"/>
      <c r="D27689" s="209"/>
      <c r="F27689" s="685"/>
    </row>
    <row r="27690" spans="2:6" s="55" customFormat="1" x14ac:dyDescent="0.25">
      <c r="B27690" s="209"/>
      <c r="C27690" s="564"/>
      <c r="D27690" s="209"/>
      <c r="F27690" s="685"/>
    </row>
    <row r="27691" spans="2:6" s="55" customFormat="1" x14ac:dyDescent="0.25">
      <c r="B27691" s="209"/>
      <c r="C27691" s="564"/>
      <c r="D27691" s="209"/>
      <c r="F27691" s="685"/>
    </row>
    <row r="27692" spans="2:6" s="55" customFormat="1" x14ac:dyDescent="0.25">
      <c r="B27692" s="209"/>
      <c r="C27692" s="564"/>
      <c r="D27692" s="209"/>
      <c r="F27692" s="685"/>
    </row>
    <row r="27693" spans="2:6" s="55" customFormat="1" x14ac:dyDescent="0.25">
      <c r="B27693" s="209"/>
      <c r="C27693" s="564"/>
      <c r="D27693" s="209"/>
      <c r="F27693" s="685"/>
    </row>
    <row r="27694" spans="2:6" s="55" customFormat="1" x14ac:dyDescent="0.25">
      <c r="B27694" s="209"/>
      <c r="C27694" s="564"/>
      <c r="D27694" s="209"/>
      <c r="F27694" s="685"/>
    </row>
    <row r="27695" spans="2:6" s="55" customFormat="1" x14ac:dyDescent="0.25">
      <c r="B27695" s="209"/>
      <c r="C27695" s="564"/>
      <c r="D27695" s="209"/>
      <c r="F27695" s="685"/>
    </row>
    <row r="27696" spans="2:6" s="55" customFormat="1" x14ac:dyDescent="0.25">
      <c r="B27696" s="209"/>
      <c r="C27696" s="564"/>
      <c r="D27696" s="209"/>
      <c r="F27696" s="685"/>
    </row>
    <row r="27697" spans="2:6" s="55" customFormat="1" x14ac:dyDescent="0.25">
      <c r="B27697" s="209"/>
      <c r="C27697" s="564"/>
      <c r="D27697" s="209"/>
      <c r="F27697" s="685"/>
    </row>
    <row r="27698" spans="2:6" s="55" customFormat="1" x14ac:dyDescent="0.25">
      <c r="B27698" s="209"/>
      <c r="C27698" s="564"/>
      <c r="D27698" s="209"/>
      <c r="F27698" s="685"/>
    </row>
    <row r="27699" spans="2:6" s="55" customFormat="1" x14ac:dyDescent="0.25">
      <c r="B27699" s="209"/>
      <c r="C27699" s="564"/>
      <c r="D27699" s="209"/>
      <c r="F27699" s="685"/>
    </row>
    <row r="27700" spans="2:6" s="55" customFormat="1" x14ac:dyDescent="0.25">
      <c r="B27700" s="209"/>
      <c r="C27700" s="564"/>
      <c r="D27700" s="209"/>
      <c r="F27700" s="685"/>
    </row>
    <row r="27701" spans="2:6" s="55" customFormat="1" x14ac:dyDescent="0.25">
      <c r="B27701" s="209"/>
      <c r="C27701" s="564"/>
      <c r="D27701" s="209"/>
      <c r="F27701" s="685"/>
    </row>
    <row r="27702" spans="2:6" s="55" customFormat="1" x14ac:dyDescent="0.25">
      <c r="B27702" s="209"/>
      <c r="C27702" s="564"/>
      <c r="D27702" s="209"/>
      <c r="F27702" s="685"/>
    </row>
    <row r="27703" spans="2:6" s="55" customFormat="1" x14ac:dyDescent="0.25">
      <c r="B27703" s="209"/>
      <c r="C27703" s="564"/>
      <c r="D27703" s="209"/>
      <c r="F27703" s="685"/>
    </row>
    <row r="27704" spans="2:6" s="55" customFormat="1" x14ac:dyDescent="0.25">
      <c r="B27704" s="209"/>
      <c r="C27704" s="564"/>
      <c r="D27704" s="209"/>
      <c r="F27704" s="685"/>
    </row>
    <row r="27705" spans="2:6" s="55" customFormat="1" x14ac:dyDescent="0.25">
      <c r="B27705" s="209"/>
      <c r="C27705" s="564"/>
      <c r="D27705" s="209"/>
      <c r="F27705" s="685"/>
    </row>
    <row r="27706" spans="2:6" s="55" customFormat="1" x14ac:dyDescent="0.25">
      <c r="B27706" s="209"/>
      <c r="C27706" s="564"/>
      <c r="D27706" s="209"/>
      <c r="F27706" s="685"/>
    </row>
    <row r="27707" spans="2:6" s="55" customFormat="1" x14ac:dyDescent="0.25">
      <c r="B27707" s="209"/>
      <c r="C27707" s="564"/>
      <c r="D27707" s="209"/>
      <c r="F27707" s="685"/>
    </row>
    <row r="27708" spans="2:6" s="55" customFormat="1" x14ac:dyDescent="0.25">
      <c r="B27708" s="209"/>
      <c r="C27708" s="564"/>
      <c r="D27708" s="209"/>
      <c r="F27708" s="685"/>
    </row>
    <row r="27709" spans="2:6" s="55" customFormat="1" x14ac:dyDescent="0.25">
      <c r="B27709" s="209"/>
      <c r="C27709" s="564"/>
      <c r="D27709" s="209"/>
      <c r="F27709" s="685"/>
    </row>
    <row r="27710" spans="2:6" s="55" customFormat="1" x14ac:dyDescent="0.25">
      <c r="B27710" s="209"/>
      <c r="C27710" s="564"/>
      <c r="D27710" s="209"/>
      <c r="F27710" s="685"/>
    </row>
    <row r="27711" spans="2:6" s="55" customFormat="1" x14ac:dyDescent="0.25">
      <c r="B27711" s="209"/>
      <c r="C27711" s="564"/>
      <c r="D27711" s="209"/>
      <c r="F27711" s="685"/>
    </row>
    <row r="27712" spans="2:6" s="55" customFormat="1" x14ac:dyDescent="0.25">
      <c r="B27712" s="209"/>
      <c r="C27712" s="564"/>
      <c r="D27712" s="209"/>
      <c r="F27712" s="685"/>
    </row>
    <row r="27713" spans="2:6" s="55" customFormat="1" x14ac:dyDescent="0.25">
      <c r="B27713" s="209"/>
      <c r="C27713" s="564"/>
      <c r="D27713" s="209"/>
      <c r="F27713" s="685"/>
    </row>
    <row r="27714" spans="2:6" s="55" customFormat="1" x14ac:dyDescent="0.25">
      <c r="B27714" s="209"/>
      <c r="C27714" s="564"/>
      <c r="D27714" s="209"/>
      <c r="F27714" s="685"/>
    </row>
    <row r="27715" spans="2:6" s="55" customFormat="1" x14ac:dyDescent="0.25">
      <c r="B27715" s="209"/>
      <c r="C27715" s="564"/>
      <c r="D27715" s="209"/>
      <c r="F27715" s="685"/>
    </row>
    <row r="27716" spans="2:6" s="55" customFormat="1" x14ac:dyDescent="0.25">
      <c r="B27716" s="209"/>
      <c r="C27716" s="564"/>
      <c r="D27716" s="209"/>
      <c r="F27716" s="685"/>
    </row>
    <row r="27717" spans="2:6" s="55" customFormat="1" x14ac:dyDescent="0.25">
      <c r="B27717" s="209"/>
      <c r="C27717" s="564"/>
      <c r="D27717" s="209"/>
      <c r="F27717" s="685"/>
    </row>
    <row r="27718" spans="2:6" s="55" customFormat="1" x14ac:dyDescent="0.25">
      <c r="B27718" s="209"/>
      <c r="C27718" s="564"/>
      <c r="D27718" s="209"/>
      <c r="F27718" s="685"/>
    </row>
    <row r="27719" spans="2:6" s="55" customFormat="1" x14ac:dyDescent="0.25">
      <c r="B27719" s="209"/>
      <c r="C27719" s="564"/>
      <c r="D27719" s="209"/>
      <c r="F27719" s="685"/>
    </row>
    <row r="27720" spans="2:6" s="55" customFormat="1" x14ac:dyDescent="0.25">
      <c r="B27720" s="209"/>
      <c r="C27720" s="564"/>
      <c r="D27720" s="209"/>
      <c r="F27720" s="685"/>
    </row>
    <row r="27721" spans="2:6" s="55" customFormat="1" x14ac:dyDescent="0.25">
      <c r="B27721" s="209"/>
      <c r="C27721" s="564"/>
      <c r="D27721" s="209"/>
      <c r="F27721" s="685"/>
    </row>
    <row r="27722" spans="2:6" s="55" customFormat="1" x14ac:dyDescent="0.25">
      <c r="B27722" s="209"/>
      <c r="C27722" s="564"/>
      <c r="D27722" s="209"/>
      <c r="F27722" s="685"/>
    </row>
    <row r="27723" spans="2:6" s="55" customFormat="1" x14ac:dyDescent="0.25">
      <c r="B27723" s="209"/>
      <c r="C27723" s="564"/>
      <c r="D27723" s="209"/>
      <c r="F27723" s="685"/>
    </row>
    <row r="27724" spans="2:6" s="55" customFormat="1" x14ac:dyDescent="0.25">
      <c r="B27724" s="209"/>
      <c r="C27724" s="564"/>
      <c r="D27724" s="209"/>
      <c r="F27724" s="685"/>
    </row>
    <row r="27725" spans="2:6" s="55" customFormat="1" x14ac:dyDescent="0.25">
      <c r="B27725" s="209"/>
      <c r="C27725" s="564"/>
      <c r="D27725" s="209"/>
      <c r="F27725" s="685"/>
    </row>
    <row r="27726" spans="2:6" s="55" customFormat="1" x14ac:dyDescent="0.25">
      <c r="B27726" s="209"/>
      <c r="C27726" s="564"/>
      <c r="D27726" s="209"/>
      <c r="F27726" s="685"/>
    </row>
    <row r="27727" spans="2:6" s="55" customFormat="1" x14ac:dyDescent="0.25">
      <c r="B27727" s="209"/>
      <c r="C27727" s="564"/>
      <c r="D27727" s="209"/>
      <c r="F27727" s="685"/>
    </row>
    <row r="27728" spans="2:6" s="55" customFormat="1" x14ac:dyDescent="0.25">
      <c r="B27728" s="209"/>
      <c r="C27728" s="564"/>
      <c r="D27728" s="209"/>
      <c r="F27728" s="685"/>
    </row>
    <row r="27729" spans="2:6" s="55" customFormat="1" x14ac:dyDescent="0.25">
      <c r="B27729" s="209"/>
      <c r="C27729" s="564"/>
      <c r="D27729" s="209"/>
      <c r="F27729" s="685"/>
    </row>
    <row r="27730" spans="2:6" s="55" customFormat="1" x14ac:dyDescent="0.25">
      <c r="B27730" s="209"/>
      <c r="C27730" s="564"/>
      <c r="D27730" s="209"/>
      <c r="F27730" s="685"/>
    </row>
    <row r="27731" spans="2:6" s="55" customFormat="1" x14ac:dyDescent="0.25">
      <c r="B27731" s="209"/>
      <c r="C27731" s="564"/>
      <c r="D27731" s="209"/>
      <c r="F27731" s="685"/>
    </row>
    <row r="27732" spans="2:6" s="55" customFormat="1" x14ac:dyDescent="0.25">
      <c r="B27732" s="209"/>
      <c r="C27732" s="564"/>
      <c r="D27732" s="209"/>
      <c r="F27732" s="685"/>
    </row>
    <row r="27733" spans="2:6" s="55" customFormat="1" x14ac:dyDescent="0.25">
      <c r="B27733" s="209"/>
      <c r="C27733" s="564"/>
      <c r="D27733" s="209"/>
      <c r="F27733" s="685"/>
    </row>
    <row r="27734" spans="2:6" s="55" customFormat="1" x14ac:dyDescent="0.25">
      <c r="B27734" s="209"/>
      <c r="C27734" s="564"/>
      <c r="D27734" s="209"/>
      <c r="F27734" s="685"/>
    </row>
    <row r="27735" spans="2:6" s="55" customFormat="1" x14ac:dyDescent="0.25">
      <c r="B27735" s="209"/>
      <c r="C27735" s="564"/>
      <c r="D27735" s="209"/>
      <c r="F27735" s="685"/>
    </row>
    <row r="27736" spans="2:6" s="55" customFormat="1" x14ac:dyDescent="0.25">
      <c r="B27736" s="209"/>
      <c r="C27736" s="564"/>
      <c r="D27736" s="209"/>
      <c r="F27736" s="685"/>
    </row>
    <row r="27737" spans="2:6" s="55" customFormat="1" x14ac:dyDescent="0.25">
      <c r="B27737" s="209"/>
      <c r="C27737" s="564"/>
      <c r="D27737" s="209"/>
      <c r="F27737" s="685"/>
    </row>
    <row r="27738" spans="2:6" s="55" customFormat="1" x14ac:dyDescent="0.25">
      <c r="B27738" s="209"/>
      <c r="C27738" s="564"/>
      <c r="D27738" s="209"/>
      <c r="F27738" s="685"/>
    </row>
    <row r="27739" spans="2:6" s="55" customFormat="1" x14ac:dyDescent="0.25">
      <c r="B27739" s="209"/>
      <c r="C27739" s="564"/>
      <c r="D27739" s="209"/>
      <c r="F27739" s="685"/>
    </row>
    <row r="27740" spans="2:6" s="55" customFormat="1" x14ac:dyDescent="0.25">
      <c r="B27740" s="209"/>
      <c r="C27740" s="564"/>
      <c r="D27740" s="209"/>
      <c r="F27740" s="685"/>
    </row>
    <row r="27741" spans="2:6" s="55" customFormat="1" x14ac:dyDescent="0.25">
      <c r="B27741" s="209"/>
      <c r="C27741" s="564"/>
      <c r="D27741" s="209"/>
      <c r="F27741" s="685"/>
    </row>
    <row r="27742" spans="2:6" s="55" customFormat="1" x14ac:dyDescent="0.25">
      <c r="B27742" s="209"/>
      <c r="C27742" s="564"/>
      <c r="D27742" s="209"/>
      <c r="F27742" s="685"/>
    </row>
    <row r="27743" spans="2:6" s="55" customFormat="1" x14ac:dyDescent="0.25">
      <c r="B27743" s="209"/>
      <c r="C27743" s="564"/>
      <c r="D27743" s="209"/>
      <c r="F27743" s="685"/>
    </row>
    <row r="27744" spans="2:6" s="55" customFormat="1" x14ac:dyDescent="0.25">
      <c r="B27744" s="209"/>
      <c r="C27744" s="564"/>
      <c r="D27744" s="209"/>
      <c r="F27744" s="685"/>
    </row>
    <row r="27745" spans="2:6" s="55" customFormat="1" x14ac:dyDescent="0.25">
      <c r="B27745" s="209"/>
      <c r="C27745" s="564"/>
      <c r="D27745" s="209"/>
      <c r="F27745" s="685"/>
    </row>
    <row r="27746" spans="2:6" s="55" customFormat="1" x14ac:dyDescent="0.25">
      <c r="B27746" s="209"/>
      <c r="C27746" s="564"/>
      <c r="D27746" s="209"/>
      <c r="F27746" s="685"/>
    </row>
    <row r="27747" spans="2:6" s="55" customFormat="1" x14ac:dyDescent="0.25">
      <c r="B27747" s="209"/>
      <c r="C27747" s="564"/>
      <c r="D27747" s="209"/>
      <c r="F27747" s="685"/>
    </row>
    <row r="27748" spans="2:6" s="55" customFormat="1" x14ac:dyDescent="0.25">
      <c r="B27748" s="209"/>
      <c r="C27748" s="564"/>
      <c r="D27748" s="209"/>
      <c r="F27748" s="685"/>
    </row>
    <row r="27749" spans="2:6" s="55" customFormat="1" x14ac:dyDescent="0.25">
      <c r="B27749" s="209"/>
      <c r="C27749" s="564"/>
      <c r="D27749" s="209"/>
      <c r="F27749" s="685"/>
    </row>
    <row r="27750" spans="2:6" s="55" customFormat="1" x14ac:dyDescent="0.25">
      <c r="B27750" s="209"/>
      <c r="C27750" s="564"/>
      <c r="D27750" s="209"/>
      <c r="F27750" s="685"/>
    </row>
    <row r="27751" spans="2:6" s="55" customFormat="1" x14ac:dyDescent="0.25">
      <c r="B27751" s="209"/>
      <c r="C27751" s="564"/>
      <c r="D27751" s="209"/>
      <c r="F27751" s="685"/>
    </row>
    <row r="27752" spans="2:6" s="55" customFormat="1" x14ac:dyDescent="0.25">
      <c r="B27752" s="209"/>
      <c r="C27752" s="564"/>
      <c r="D27752" s="209"/>
      <c r="F27752" s="685"/>
    </row>
    <row r="27753" spans="2:6" s="55" customFormat="1" x14ac:dyDescent="0.25">
      <c r="B27753" s="209"/>
      <c r="C27753" s="564"/>
      <c r="D27753" s="209"/>
      <c r="F27753" s="685"/>
    </row>
    <row r="27754" spans="2:6" s="55" customFormat="1" x14ac:dyDescent="0.25">
      <c r="B27754" s="209"/>
      <c r="C27754" s="564"/>
      <c r="D27754" s="209"/>
      <c r="F27754" s="685"/>
    </row>
    <row r="27755" spans="2:6" s="55" customFormat="1" x14ac:dyDescent="0.25">
      <c r="B27755" s="209"/>
      <c r="C27755" s="564"/>
      <c r="D27755" s="209"/>
      <c r="F27755" s="685"/>
    </row>
    <row r="27756" spans="2:6" s="55" customFormat="1" x14ac:dyDescent="0.25">
      <c r="B27756" s="209"/>
      <c r="C27756" s="564"/>
      <c r="D27756" s="209"/>
      <c r="F27756" s="685"/>
    </row>
    <row r="27757" spans="2:6" s="55" customFormat="1" x14ac:dyDescent="0.25">
      <c r="B27757" s="209"/>
      <c r="C27757" s="564"/>
      <c r="D27757" s="209"/>
      <c r="F27757" s="685"/>
    </row>
    <row r="27758" spans="2:6" s="55" customFormat="1" x14ac:dyDescent="0.25">
      <c r="B27758" s="209"/>
      <c r="C27758" s="564"/>
      <c r="D27758" s="209"/>
      <c r="F27758" s="685"/>
    </row>
    <row r="27759" spans="2:6" s="55" customFormat="1" x14ac:dyDescent="0.25">
      <c r="B27759" s="209"/>
      <c r="C27759" s="564"/>
      <c r="D27759" s="209"/>
      <c r="F27759" s="685"/>
    </row>
    <row r="27760" spans="2:6" s="55" customFormat="1" x14ac:dyDescent="0.25">
      <c r="B27760" s="209"/>
      <c r="C27760" s="564"/>
      <c r="D27760" s="209"/>
      <c r="F27760" s="685"/>
    </row>
    <row r="27761" spans="2:6" s="55" customFormat="1" x14ac:dyDescent="0.25">
      <c r="B27761" s="209"/>
      <c r="C27761" s="564"/>
      <c r="D27761" s="209"/>
      <c r="F27761" s="685"/>
    </row>
    <row r="27762" spans="2:6" s="55" customFormat="1" x14ac:dyDescent="0.25">
      <c r="B27762" s="209"/>
      <c r="C27762" s="564"/>
      <c r="D27762" s="209"/>
      <c r="F27762" s="685"/>
    </row>
    <row r="27763" spans="2:6" s="55" customFormat="1" x14ac:dyDescent="0.25">
      <c r="B27763" s="209"/>
      <c r="C27763" s="564"/>
      <c r="D27763" s="209"/>
      <c r="F27763" s="685"/>
    </row>
    <row r="27764" spans="2:6" s="55" customFormat="1" x14ac:dyDescent="0.25">
      <c r="B27764" s="209"/>
      <c r="C27764" s="564"/>
      <c r="D27764" s="209"/>
      <c r="F27764" s="685"/>
    </row>
    <row r="27765" spans="2:6" s="55" customFormat="1" x14ac:dyDescent="0.25">
      <c r="B27765" s="209"/>
      <c r="C27765" s="564"/>
      <c r="D27765" s="209"/>
      <c r="F27765" s="685"/>
    </row>
    <row r="27766" spans="2:6" s="55" customFormat="1" x14ac:dyDescent="0.25">
      <c r="B27766" s="209"/>
      <c r="C27766" s="564"/>
      <c r="D27766" s="209"/>
      <c r="F27766" s="685"/>
    </row>
    <row r="27767" spans="2:6" s="55" customFormat="1" x14ac:dyDescent="0.25">
      <c r="B27767" s="209"/>
      <c r="C27767" s="564"/>
      <c r="D27767" s="209"/>
      <c r="F27767" s="685"/>
    </row>
    <row r="27768" spans="2:6" s="55" customFormat="1" x14ac:dyDescent="0.25">
      <c r="B27768" s="209"/>
      <c r="C27768" s="564"/>
      <c r="D27768" s="209"/>
      <c r="F27768" s="685"/>
    </row>
    <row r="27769" spans="2:6" s="55" customFormat="1" x14ac:dyDescent="0.25">
      <c r="B27769" s="209"/>
      <c r="C27769" s="564"/>
      <c r="D27769" s="209"/>
      <c r="F27769" s="685"/>
    </row>
    <row r="27770" spans="2:6" s="55" customFormat="1" x14ac:dyDescent="0.25">
      <c r="B27770" s="209"/>
      <c r="C27770" s="564"/>
      <c r="D27770" s="209"/>
      <c r="F27770" s="685"/>
    </row>
    <row r="27771" spans="2:6" s="55" customFormat="1" x14ac:dyDescent="0.25">
      <c r="B27771" s="209"/>
      <c r="C27771" s="564"/>
      <c r="D27771" s="209"/>
      <c r="F27771" s="685"/>
    </row>
    <row r="27772" spans="2:6" s="55" customFormat="1" x14ac:dyDescent="0.25">
      <c r="B27772" s="209"/>
      <c r="C27772" s="564"/>
      <c r="D27772" s="209"/>
      <c r="F27772" s="685"/>
    </row>
    <row r="27773" spans="2:6" s="55" customFormat="1" x14ac:dyDescent="0.25">
      <c r="B27773" s="209"/>
      <c r="C27773" s="564"/>
      <c r="D27773" s="209"/>
      <c r="F27773" s="685"/>
    </row>
    <row r="27774" spans="2:6" s="55" customFormat="1" x14ac:dyDescent="0.25">
      <c r="B27774" s="209"/>
      <c r="C27774" s="564"/>
      <c r="D27774" s="209"/>
      <c r="F27774" s="685"/>
    </row>
    <row r="27775" spans="2:6" s="55" customFormat="1" x14ac:dyDescent="0.25">
      <c r="B27775" s="209"/>
      <c r="C27775" s="564"/>
      <c r="D27775" s="209"/>
      <c r="F27775" s="685"/>
    </row>
    <row r="27776" spans="2:6" s="55" customFormat="1" x14ac:dyDescent="0.25">
      <c r="B27776" s="209"/>
      <c r="C27776" s="564"/>
      <c r="D27776" s="209"/>
      <c r="F27776" s="685"/>
    </row>
    <row r="27777" spans="2:6" s="55" customFormat="1" x14ac:dyDescent="0.25">
      <c r="B27777" s="209"/>
      <c r="C27777" s="564"/>
      <c r="D27777" s="209"/>
      <c r="F27777" s="685"/>
    </row>
    <row r="27778" spans="2:6" s="55" customFormat="1" x14ac:dyDescent="0.25">
      <c r="B27778" s="209"/>
      <c r="C27778" s="564"/>
      <c r="D27778" s="209"/>
      <c r="F27778" s="685"/>
    </row>
    <row r="27779" spans="2:6" s="55" customFormat="1" x14ac:dyDescent="0.25">
      <c r="B27779" s="209"/>
      <c r="C27779" s="564"/>
      <c r="D27779" s="209"/>
      <c r="F27779" s="685"/>
    </row>
    <row r="27780" spans="2:6" s="55" customFormat="1" x14ac:dyDescent="0.25">
      <c r="B27780" s="209"/>
      <c r="C27780" s="564"/>
      <c r="D27780" s="209"/>
      <c r="F27780" s="685"/>
    </row>
    <row r="27781" spans="2:6" s="55" customFormat="1" x14ac:dyDescent="0.25">
      <c r="B27781" s="209"/>
      <c r="C27781" s="564"/>
      <c r="D27781" s="209"/>
      <c r="F27781" s="685"/>
    </row>
    <row r="27782" spans="2:6" s="55" customFormat="1" x14ac:dyDescent="0.25">
      <c r="B27782" s="209"/>
      <c r="C27782" s="564"/>
      <c r="D27782" s="209"/>
      <c r="F27782" s="685"/>
    </row>
    <row r="27783" spans="2:6" s="55" customFormat="1" x14ac:dyDescent="0.25">
      <c r="B27783" s="209"/>
      <c r="C27783" s="564"/>
      <c r="D27783" s="209"/>
      <c r="F27783" s="685"/>
    </row>
    <row r="27784" spans="2:6" s="55" customFormat="1" x14ac:dyDescent="0.25">
      <c r="B27784" s="209"/>
      <c r="C27784" s="564"/>
      <c r="D27784" s="209"/>
      <c r="F27784" s="685"/>
    </row>
    <row r="27785" spans="2:6" s="55" customFormat="1" x14ac:dyDescent="0.25">
      <c r="B27785" s="209"/>
      <c r="C27785" s="564"/>
      <c r="D27785" s="209"/>
      <c r="F27785" s="685"/>
    </row>
    <row r="27786" spans="2:6" s="55" customFormat="1" x14ac:dyDescent="0.25">
      <c r="B27786" s="209"/>
      <c r="C27786" s="564"/>
      <c r="D27786" s="209"/>
      <c r="F27786" s="685"/>
    </row>
    <row r="27787" spans="2:6" s="55" customFormat="1" x14ac:dyDescent="0.25">
      <c r="B27787" s="209"/>
      <c r="C27787" s="564"/>
      <c r="D27787" s="209"/>
      <c r="F27787" s="685"/>
    </row>
    <row r="27788" spans="2:6" s="55" customFormat="1" x14ac:dyDescent="0.25">
      <c r="B27788" s="209"/>
      <c r="C27788" s="564"/>
      <c r="D27788" s="209"/>
      <c r="F27788" s="685"/>
    </row>
    <row r="27789" spans="2:6" s="55" customFormat="1" x14ac:dyDescent="0.25">
      <c r="B27789" s="209"/>
      <c r="C27789" s="564"/>
      <c r="D27789" s="209"/>
      <c r="F27789" s="685"/>
    </row>
    <row r="27790" spans="2:6" s="55" customFormat="1" x14ac:dyDescent="0.25">
      <c r="B27790" s="209"/>
      <c r="C27790" s="564"/>
      <c r="D27790" s="209"/>
      <c r="F27790" s="685"/>
    </row>
    <row r="27791" spans="2:6" s="55" customFormat="1" x14ac:dyDescent="0.25">
      <c r="B27791" s="209"/>
      <c r="C27791" s="564"/>
      <c r="D27791" s="209"/>
      <c r="F27791" s="685"/>
    </row>
    <row r="27792" spans="2:6" s="55" customFormat="1" x14ac:dyDescent="0.25">
      <c r="B27792" s="209"/>
      <c r="C27792" s="564"/>
      <c r="D27792" s="209"/>
      <c r="F27792" s="685"/>
    </row>
    <row r="27793" spans="2:6" s="55" customFormat="1" x14ac:dyDescent="0.25">
      <c r="B27793" s="209"/>
      <c r="C27793" s="564"/>
      <c r="D27793" s="209"/>
      <c r="F27793" s="685"/>
    </row>
    <row r="27794" spans="2:6" s="55" customFormat="1" x14ac:dyDescent="0.25">
      <c r="B27794" s="209"/>
      <c r="C27794" s="564"/>
      <c r="D27794" s="209"/>
      <c r="F27794" s="685"/>
    </row>
    <row r="27795" spans="2:6" s="55" customFormat="1" x14ac:dyDescent="0.25">
      <c r="B27795" s="209"/>
      <c r="C27795" s="564"/>
      <c r="D27795" s="209"/>
      <c r="F27795" s="685"/>
    </row>
    <row r="27796" spans="2:6" s="55" customFormat="1" x14ac:dyDescent="0.25">
      <c r="B27796" s="209"/>
      <c r="C27796" s="564"/>
      <c r="D27796" s="209"/>
      <c r="F27796" s="685"/>
    </row>
    <row r="27797" spans="2:6" s="55" customFormat="1" x14ac:dyDescent="0.25">
      <c r="B27797" s="209"/>
      <c r="C27797" s="564"/>
      <c r="D27797" s="209"/>
      <c r="F27797" s="685"/>
    </row>
    <row r="27798" spans="2:6" s="55" customFormat="1" x14ac:dyDescent="0.25">
      <c r="B27798" s="209"/>
      <c r="C27798" s="564"/>
      <c r="D27798" s="209"/>
      <c r="F27798" s="685"/>
    </row>
    <row r="27799" spans="2:6" s="55" customFormat="1" x14ac:dyDescent="0.25">
      <c r="B27799" s="209"/>
      <c r="C27799" s="564"/>
      <c r="D27799" s="209"/>
      <c r="F27799" s="685"/>
    </row>
    <row r="27800" spans="2:6" s="55" customFormat="1" x14ac:dyDescent="0.25">
      <c r="B27800" s="209"/>
      <c r="C27800" s="564"/>
      <c r="D27800" s="209"/>
      <c r="F27800" s="685"/>
    </row>
    <row r="27801" spans="2:6" s="55" customFormat="1" x14ac:dyDescent="0.25">
      <c r="B27801" s="209"/>
      <c r="C27801" s="564"/>
      <c r="D27801" s="209"/>
      <c r="F27801" s="685"/>
    </row>
    <row r="27802" spans="2:6" s="55" customFormat="1" x14ac:dyDescent="0.25">
      <c r="B27802" s="209"/>
      <c r="C27802" s="564"/>
      <c r="D27802" s="209"/>
      <c r="F27802" s="685"/>
    </row>
    <row r="27803" spans="2:6" s="55" customFormat="1" x14ac:dyDescent="0.25">
      <c r="B27803" s="209"/>
      <c r="C27803" s="564"/>
      <c r="D27803" s="209"/>
      <c r="F27803" s="685"/>
    </row>
    <row r="27804" spans="2:6" s="55" customFormat="1" x14ac:dyDescent="0.25">
      <c r="B27804" s="209"/>
      <c r="C27804" s="564"/>
      <c r="D27804" s="209"/>
      <c r="F27804" s="685"/>
    </row>
    <row r="27805" spans="2:6" s="55" customFormat="1" x14ac:dyDescent="0.25">
      <c r="B27805" s="209"/>
      <c r="C27805" s="564"/>
      <c r="D27805" s="209"/>
      <c r="F27805" s="685"/>
    </row>
    <row r="27806" spans="2:6" s="55" customFormat="1" x14ac:dyDescent="0.25">
      <c r="B27806" s="209"/>
      <c r="C27806" s="564"/>
      <c r="D27806" s="209"/>
      <c r="F27806" s="685"/>
    </row>
    <row r="27807" spans="2:6" s="55" customFormat="1" x14ac:dyDescent="0.25">
      <c r="B27807" s="209"/>
      <c r="C27807" s="564"/>
      <c r="D27807" s="209"/>
      <c r="F27807" s="685"/>
    </row>
    <row r="27808" spans="2:6" s="55" customFormat="1" x14ac:dyDescent="0.25">
      <c r="B27808" s="209"/>
      <c r="C27808" s="564"/>
      <c r="D27808" s="209"/>
      <c r="F27808" s="685"/>
    </row>
    <row r="27809" spans="2:6" s="55" customFormat="1" x14ac:dyDescent="0.25">
      <c r="B27809" s="209"/>
      <c r="C27809" s="564"/>
      <c r="D27809" s="209"/>
      <c r="F27809" s="685"/>
    </row>
    <row r="27810" spans="2:6" s="55" customFormat="1" x14ac:dyDescent="0.25">
      <c r="B27810" s="209"/>
      <c r="C27810" s="564"/>
      <c r="D27810" s="209"/>
      <c r="F27810" s="685"/>
    </row>
    <row r="27811" spans="2:6" s="55" customFormat="1" x14ac:dyDescent="0.25">
      <c r="B27811" s="209"/>
      <c r="C27811" s="564"/>
      <c r="D27811" s="209"/>
      <c r="F27811" s="685"/>
    </row>
    <row r="27812" spans="2:6" s="55" customFormat="1" x14ac:dyDescent="0.25">
      <c r="B27812" s="209"/>
      <c r="C27812" s="564"/>
      <c r="D27812" s="209"/>
      <c r="F27812" s="685"/>
    </row>
    <row r="27813" spans="2:6" s="55" customFormat="1" x14ac:dyDescent="0.25">
      <c r="B27813" s="209"/>
      <c r="C27813" s="564"/>
      <c r="D27813" s="209"/>
      <c r="F27813" s="685"/>
    </row>
    <row r="27814" spans="2:6" s="55" customFormat="1" x14ac:dyDescent="0.25">
      <c r="B27814" s="209"/>
      <c r="C27814" s="564"/>
      <c r="D27814" s="209"/>
      <c r="F27814" s="685"/>
    </row>
    <row r="27815" spans="2:6" s="55" customFormat="1" x14ac:dyDescent="0.25">
      <c r="B27815" s="209"/>
      <c r="C27815" s="564"/>
      <c r="D27815" s="209"/>
      <c r="F27815" s="685"/>
    </row>
    <row r="27816" spans="2:6" s="55" customFormat="1" x14ac:dyDescent="0.25">
      <c r="B27816" s="209"/>
      <c r="C27816" s="564"/>
      <c r="D27816" s="209"/>
      <c r="F27816" s="685"/>
    </row>
    <row r="27817" spans="2:6" s="55" customFormat="1" x14ac:dyDescent="0.25">
      <c r="B27817" s="209"/>
      <c r="C27817" s="564"/>
      <c r="D27817" s="209"/>
      <c r="F27817" s="685"/>
    </row>
    <row r="27818" spans="2:6" s="55" customFormat="1" x14ac:dyDescent="0.25">
      <c r="B27818" s="209"/>
      <c r="C27818" s="564"/>
      <c r="D27818" s="209"/>
      <c r="F27818" s="685"/>
    </row>
    <row r="27819" spans="2:6" s="55" customFormat="1" x14ac:dyDescent="0.25">
      <c r="B27819" s="209"/>
      <c r="C27819" s="564"/>
      <c r="D27819" s="209"/>
      <c r="F27819" s="685"/>
    </row>
    <row r="27820" spans="2:6" s="55" customFormat="1" x14ac:dyDescent="0.25">
      <c r="B27820" s="209"/>
      <c r="C27820" s="564"/>
      <c r="D27820" s="209"/>
      <c r="F27820" s="685"/>
    </row>
    <row r="27821" spans="2:6" s="55" customFormat="1" x14ac:dyDescent="0.25">
      <c r="B27821" s="209"/>
      <c r="C27821" s="564"/>
      <c r="D27821" s="209"/>
      <c r="F27821" s="685"/>
    </row>
    <row r="27822" spans="2:6" s="55" customFormat="1" x14ac:dyDescent="0.25">
      <c r="B27822" s="209"/>
      <c r="C27822" s="564"/>
      <c r="D27822" s="209"/>
      <c r="F27822" s="685"/>
    </row>
    <row r="27823" spans="2:6" s="55" customFormat="1" x14ac:dyDescent="0.25">
      <c r="B27823" s="209"/>
      <c r="C27823" s="564"/>
      <c r="D27823" s="209"/>
      <c r="F27823" s="685"/>
    </row>
    <row r="27824" spans="2:6" s="55" customFormat="1" x14ac:dyDescent="0.25">
      <c r="B27824" s="209"/>
      <c r="C27824" s="564"/>
      <c r="D27824" s="209"/>
      <c r="F27824" s="685"/>
    </row>
    <row r="27825" spans="2:6" s="55" customFormat="1" x14ac:dyDescent="0.25">
      <c r="B27825" s="209"/>
      <c r="C27825" s="564"/>
      <c r="D27825" s="209"/>
      <c r="F27825" s="685"/>
    </row>
    <row r="27826" spans="2:6" s="55" customFormat="1" x14ac:dyDescent="0.25">
      <c r="B27826" s="209"/>
      <c r="C27826" s="564"/>
      <c r="D27826" s="209"/>
      <c r="F27826" s="685"/>
    </row>
    <row r="27827" spans="2:6" s="55" customFormat="1" x14ac:dyDescent="0.25">
      <c r="B27827" s="209"/>
      <c r="C27827" s="564"/>
      <c r="D27827" s="209"/>
      <c r="F27827" s="685"/>
    </row>
    <row r="27828" spans="2:6" s="55" customFormat="1" x14ac:dyDescent="0.25">
      <c r="B27828" s="209"/>
      <c r="C27828" s="564"/>
      <c r="D27828" s="209"/>
      <c r="F27828" s="685"/>
    </row>
    <row r="27829" spans="2:6" s="55" customFormat="1" x14ac:dyDescent="0.25">
      <c r="B27829" s="209"/>
      <c r="C27829" s="564"/>
      <c r="D27829" s="209"/>
      <c r="F27829" s="685"/>
    </row>
    <row r="27830" spans="2:6" s="55" customFormat="1" x14ac:dyDescent="0.25">
      <c r="B27830" s="209"/>
      <c r="C27830" s="564"/>
      <c r="D27830" s="209"/>
      <c r="F27830" s="685"/>
    </row>
    <row r="27831" spans="2:6" s="55" customFormat="1" x14ac:dyDescent="0.25">
      <c r="B27831" s="209"/>
      <c r="C27831" s="564"/>
      <c r="D27831" s="209"/>
      <c r="F27831" s="685"/>
    </row>
    <row r="27832" spans="2:6" s="55" customFormat="1" x14ac:dyDescent="0.25">
      <c r="B27832" s="209"/>
      <c r="C27832" s="564"/>
      <c r="D27832" s="209"/>
      <c r="F27832" s="685"/>
    </row>
    <row r="27833" spans="2:6" s="55" customFormat="1" x14ac:dyDescent="0.25">
      <c r="B27833" s="209"/>
      <c r="C27833" s="564"/>
      <c r="D27833" s="209"/>
      <c r="F27833" s="685"/>
    </row>
    <row r="27834" spans="2:6" s="55" customFormat="1" x14ac:dyDescent="0.25">
      <c r="B27834" s="209"/>
      <c r="C27834" s="564"/>
      <c r="D27834" s="209"/>
      <c r="F27834" s="685"/>
    </row>
    <row r="27835" spans="2:6" s="55" customFormat="1" x14ac:dyDescent="0.25">
      <c r="B27835" s="209"/>
      <c r="C27835" s="564"/>
      <c r="D27835" s="209"/>
      <c r="F27835" s="685"/>
    </row>
    <row r="27836" spans="2:6" s="55" customFormat="1" x14ac:dyDescent="0.25">
      <c r="B27836" s="209"/>
      <c r="C27836" s="564"/>
      <c r="D27836" s="209"/>
      <c r="F27836" s="685"/>
    </row>
    <row r="27837" spans="2:6" s="55" customFormat="1" x14ac:dyDescent="0.25">
      <c r="B27837" s="209"/>
      <c r="C27837" s="564"/>
      <c r="D27837" s="209"/>
      <c r="F27837" s="685"/>
    </row>
    <row r="27838" spans="2:6" s="55" customFormat="1" x14ac:dyDescent="0.25">
      <c r="B27838" s="209"/>
      <c r="C27838" s="564"/>
      <c r="D27838" s="209"/>
      <c r="F27838" s="685"/>
    </row>
    <row r="27839" spans="2:6" s="55" customFormat="1" x14ac:dyDescent="0.25">
      <c r="B27839" s="209"/>
      <c r="C27839" s="564"/>
      <c r="D27839" s="209"/>
      <c r="F27839" s="685"/>
    </row>
    <row r="27840" spans="2:6" s="55" customFormat="1" x14ac:dyDescent="0.25">
      <c r="B27840" s="209"/>
      <c r="C27840" s="564"/>
      <c r="D27840" s="209"/>
      <c r="F27840" s="685"/>
    </row>
    <row r="27841" spans="2:6" s="55" customFormat="1" x14ac:dyDescent="0.25">
      <c r="B27841" s="209"/>
      <c r="C27841" s="564"/>
      <c r="D27841" s="209"/>
      <c r="F27841" s="685"/>
    </row>
    <row r="27842" spans="2:6" s="55" customFormat="1" x14ac:dyDescent="0.25">
      <c r="B27842" s="209"/>
      <c r="C27842" s="564"/>
      <c r="D27842" s="209"/>
      <c r="F27842" s="685"/>
    </row>
    <row r="27843" spans="2:6" s="55" customFormat="1" x14ac:dyDescent="0.25">
      <c r="B27843" s="209"/>
      <c r="C27843" s="564"/>
      <c r="D27843" s="209"/>
      <c r="F27843" s="685"/>
    </row>
    <row r="27844" spans="2:6" s="55" customFormat="1" x14ac:dyDescent="0.25">
      <c r="B27844" s="209"/>
      <c r="C27844" s="564"/>
      <c r="D27844" s="209"/>
      <c r="F27844" s="685"/>
    </row>
    <row r="27845" spans="2:6" s="55" customFormat="1" x14ac:dyDescent="0.25">
      <c r="B27845" s="209"/>
      <c r="C27845" s="564"/>
      <c r="D27845" s="209"/>
      <c r="F27845" s="685"/>
    </row>
    <row r="27846" spans="2:6" s="55" customFormat="1" x14ac:dyDescent="0.25">
      <c r="B27846" s="209"/>
      <c r="C27846" s="564"/>
      <c r="D27846" s="209"/>
      <c r="F27846" s="685"/>
    </row>
    <row r="27847" spans="2:6" s="55" customFormat="1" x14ac:dyDescent="0.25">
      <c r="B27847" s="209"/>
      <c r="C27847" s="564"/>
      <c r="D27847" s="209"/>
      <c r="F27847" s="685"/>
    </row>
    <row r="27848" spans="2:6" s="55" customFormat="1" x14ac:dyDescent="0.25">
      <c r="B27848" s="209"/>
      <c r="C27848" s="564"/>
      <c r="D27848" s="209"/>
      <c r="F27848" s="685"/>
    </row>
    <row r="27849" spans="2:6" s="55" customFormat="1" x14ac:dyDescent="0.25">
      <c r="B27849" s="209"/>
      <c r="C27849" s="564"/>
      <c r="D27849" s="209"/>
      <c r="F27849" s="685"/>
    </row>
    <row r="27850" spans="2:6" s="55" customFormat="1" x14ac:dyDescent="0.25">
      <c r="B27850" s="209"/>
      <c r="C27850" s="564"/>
      <c r="D27850" s="209"/>
      <c r="F27850" s="685"/>
    </row>
    <row r="27851" spans="2:6" s="55" customFormat="1" x14ac:dyDescent="0.25">
      <c r="B27851" s="209"/>
      <c r="C27851" s="564"/>
      <c r="D27851" s="209"/>
      <c r="F27851" s="685"/>
    </row>
    <row r="27852" spans="2:6" s="55" customFormat="1" x14ac:dyDescent="0.25">
      <c r="B27852" s="209"/>
      <c r="C27852" s="564"/>
      <c r="D27852" s="209"/>
      <c r="F27852" s="685"/>
    </row>
    <row r="27853" spans="2:6" s="55" customFormat="1" x14ac:dyDescent="0.25">
      <c r="B27853" s="209"/>
      <c r="C27853" s="564"/>
      <c r="D27853" s="209"/>
      <c r="F27853" s="685"/>
    </row>
    <row r="27854" spans="2:6" s="55" customFormat="1" x14ac:dyDescent="0.25">
      <c r="B27854" s="209"/>
      <c r="C27854" s="564"/>
      <c r="D27854" s="209"/>
      <c r="F27854" s="685"/>
    </row>
    <row r="27855" spans="2:6" s="55" customFormat="1" x14ac:dyDescent="0.25">
      <c r="B27855" s="209"/>
      <c r="C27855" s="564"/>
      <c r="D27855" s="209"/>
      <c r="F27855" s="685"/>
    </row>
    <row r="27856" spans="2:6" s="55" customFormat="1" x14ac:dyDescent="0.25">
      <c r="B27856" s="209"/>
      <c r="C27856" s="564"/>
      <c r="D27856" s="209"/>
      <c r="F27856" s="685"/>
    </row>
    <row r="27857" spans="2:6" s="55" customFormat="1" x14ac:dyDescent="0.25">
      <c r="B27857" s="209"/>
      <c r="C27857" s="564"/>
      <c r="D27857" s="209"/>
      <c r="F27857" s="685"/>
    </row>
    <row r="27858" spans="2:6" s="55" customFormat="1" x14ac:dyDescent="0.25">
      <c r="B27858" s="209"/>
      <c r="C27858" s="564"/>
      <c r="D27858" s="209"/>
      <c r="F27858" s="685"/>
    </row>
    <row r="27859" spans="2:6" s="55" customFormat="1" x14ac:dyDescent="0.25">
      <c r="B27859" s="209"/>
      <c r="C27859" s="564"/>
      <c r="D27859" s="209"/>
      <c r="F27859" s="685"/>
    </row>
    <row r="27860" spans="2:6" s="55" customFormat="1" x14ac:dyDescent="0.25">
      <c r="B27860" s="209"/>
      <c r="C27860" s="564"/>
      <c r="D27860" s="209"/>
      <c r="F27860" s="685"/>
    </row>
    <row r="27861" spans="2:6" s="55" customFormat="1" x14ac:dyDescent="0.25">
      <c r="B27861" s="209"/>
      <c r="C27861" s="564"/>
      <c r="D27861" s="209"/>
      <c r="F27861" s="685"/>
    </row>
    <row r="27862" spans="2:6" s="55" customFormat="1" x14ac:dyDescent="0.25">
      <c r="B27862" s="209"/>
      <c r="C27862" s="564"/>
      <c r="D27862" s="209"/>
      <c r="F27862" s="685"/>
    </row>
    <row r="27863" spans="2:6" s="55" customFormat="1" x14ac:dyDescent="0.25">
      <c r="B27863" s="209"/>
      <c r="C27863" s="564"/>
      <c r="D27863" s="209"/>
      <c r="F27863" s="685"/>
    </row>
    <row r="27864" spans="2:6" s="55" customFormat="1" x14ac:dyDescent="0.25">
      <c r="B27864" s="209"/>
      <c r="C27864" s="564"/>
      <c r="D27864" s="209"/>
      <c r="F27864" s="685"/>
    </row>
    <row r="27865" spans="2:6" s="55" customFormat="1" x14ac:dyDescent="0.25">
      <c r="B27865" s="209"/>
      <c r="C27865" s="564"/>
      <c r="D27865" s="209"/>
      <c r="F27865" s="685"/>
    </row>
    <row r="27866" spans="2:6" s="55" customFormat="1" x14ac:dyDescent="0.25">
      <c r="B27866" s="209"/>
      <c r="C27866" s="564"/>
      <c r="D27866" s="209"/>
      <c r="F27866" s="685"/>
    </row>
    <row r="27867" spans="2:6" s="55" customFormat="1" x14ac:dyDescent="0.25">
      <c r="B27867" s="209"/>
      <c r="C27867" s="564"/>
      <c r="D27867" s="209"/>
      <c r="F27867" s="685"/>
    </row>
    <row r="27868" spans="2:6" s="55" customFormat="1" x14ac:dyDescent="0.25">
      <c r="B27868" s="209"/>
      <c r="C27868" s="564"/>
      <c r="D27868" s="209"/>
      <c r="F27868" s="685"/>
    </row>
    <row r="27869" spans="2:6" s="55" customFormat="1" x14ac:dyDescent="0.25">
      <c r="B27869" s="209"/>
      <c r="C27869" s="564"/>
      <c r="D27869" s="209"/>
      <c r="F27869" s="685"/>
    </row>
    <row r="27870" spans="2:6" s="55" customFormat="1" x14ac:dyDescent="0.25">
      <c r="B27870" s="209"/>
      <c r="C27870" s="564"/>
      <c r="D27870" s="209"/>
      <c r="F27870" s="685"/>
    </row>
    <row r="27871" spans="2:6" s="55" customFormat="1" x14ac:dyDescent="0.25">
      <c r="B27871" s="209"/>
      <c r="C27871" s="564"/>
      <c r="D27871" s="209"/>
      <c r="F27871" s="685"/>
    </row>
    <row r="27872" spans="2:6" s="55" customFormat="1" x14ac:dyDescent="0.25">
      <c r="B27872" s="209"/>
      <c r="C27872" s="564"/>
      <c r="D27872" s="209"/>
      <c r="F27872" s="685"/>
    </row>
    <row r="27873" spans="2:6" s="55" customFormat="1" x14ac:dyDescent="0.25">
      <c r="B27873" s="209"/>
      <c r="C27873" s="564"/>
      <c r="D27873" s="209"/>
      <c r="F27873" s="685"/>
    </row>
    <row r="27874" spans="2:6" s="55" customFormat="1" x14ac:dyDescent="0.25">
      <c r="B27874" s="209"/>
      <c r="C27874" s="564"/>
      <c r="D27874" s="209"/>
      <c r="F27874" s="685"/>
    </row>
    <row r="27875" spans="2:6" s="55" customFormat="1" x14ac:dyDescent="0.25">
      <c r="B27875" s="209"/>
      <c r="C27875" s="564"/>
      <c r="D27875" s="209"/>
      <c r="F27875" s="685"/>
    </row>
    <row r="27876" spans="2:6" s="55" customFormat="1" x14ac:dyDescent="0.25">
      <c r="B27876" s="209"/>
      <c r="C27876" s="564"/>
      <c r="D27876" s="209"/>
      <c r="F27876" s="685"/>
    </row>
    <row r="27877" spans="2:6" s="55" customFormat="1" x14ac:dyDescent="0.25">
      <c r="B27877" s="209"/>
      <c r="C27877" s="564"/>
      <c r="D27877" s="209"/>
      <c r="F27877" s="685"/>
    </row>
    <row r="27878" spans="2:6" s="55" customFormat="1" x14ac:dyDescent="0.25">
      <c r="B27878" s="209"/>
      <c r="C27878" s="564"/>
      <c r="D27878" s="209"/>
      <c r="F27878" s="685"/>
    </row>
    <row r="27879" spans="2:6" s="55" customFormat="1" x14ac:dyDescent="0.25">
      <c r="B27879" s="209"/>
      <c r="C27879" s="564"/>
      <c r="D27879" s="209"/>
      <c r="F27879" s="685"/>
    </row>
    <row r="27880" spans="2:6" s="55" customFormat="1" x14ac:dyDescent="0.25">
      <c r="B27880" s="209"/>
      <c r="C27880" s="564"/>
      <c r="D27880" s="209"/>
      <c r="F27880" s="685"/>
    </row>
    <row r="27881" spans="2:6" s="55" customFormat="1" x14ac:dyDescent="0.25">
      <c r="B27881" s="209"/>
      <c r="C27881" s="564"/>
      <c r="D27881" s="209"/>
      <c r="F27881" s="685"/>
    </row>
    <row r="27882" spans="2:6" s="55" customFormat="1" x14ac:dyDescent="0.25">
      <c r="B27882" s="209"/>
      <c r="C27882" s="564"/>
      <c r="D27882" s="209"/>
      <c r="F27882" s="685"/>
    </row>
    <row r="27883" spans="2:6" s="55" customFormat="1" x14ac:dyDescent="0.25">
      <c r="B27883" s="209"/>
      <c r="C27883" s="564"/>
      <c r="D27883" s="209"/>
      <c r="F27883" s="685"/>
    </row>
    <row r="27884" spans="2:6" s="55" customFormat="1" x14ac:dyDescent="0.25">
      <c r="B27884" s="209"/>
      <c r="C27884" s="564"/>
      <c r="D27884" s="209"/>
      <c r="F27884" s="685"/>
    </row>
    <row r="27885" spans="2:6" s="55" customFormat="1" x14ac:dyDescent="0.25">
      <c r="B27885" s="209"/>
      <c r="C27885" s="564"/>
      <c r="D27885" s="209"/>
      <c r="F27885" s="685"/>
    </row>
    <row r="27886" spans="2:6" s="55" customFormat="1" x14ac:dyDescent="0.25">
      <c r="B27886" s="209"/>
      <c r="C27886" s="564"/>
      <c r="D27886" s="209"/>
      <c r="F27886" s="685"/>
    </row>
    <row r="27887" spans="2:6" s="55" customFormat="1" x14ac:dyDescent="0.25">
      <c r="B27887" s="209"/>
      <c r="C27887" s="564"/>
      <c r="D27887" s="209"/>
      <c r="F27887" s="685"/>
    </row>
    <row r="27888" spans="2:6" s="55" customFormat="1" x14ac:dyDescent="0.25">
      <c r="B27888" s="209"/>
      <c r="C27888" s="564"/>
      <c r="D27888" s="209"/>
      <c r="F27888" s="685"/>
    </row>
    <row r="27889" spans="2:6" s="55" customFormat="1" x14ac:dyDescent="0.25">
      <c r="B27889" s="209"/>
      <c r="C27889" s="564"/>
      <c r="D27889" s="209"/>
      <c r="F27889" s="685"/>
    </row>
    <row r="27890" spans="2:6" s="55" customFormat="1" x14ac:dyDescent="0.25">
      <c r="B27890" s="209"/>
      <c r="C27890" s="564"/>
      <c r="D27890" s="209"/>
      <c r="F27890" s="685"/>
    </row>
    <row r="27891" spans="2:6" s="55" customFormat="1" x14ac:dyDescent="0.25">
      <c r="B27891" s="209"/>
      <c r="C27891" s="564"/>
      <c r="D27891" s="209"/>
      <c r="F27891" s="685"/>
    </row>
    <row r="27892" spans="2:6" s="55" customFormat="1" x14ac:dyDescent="0.25">
      <c r="B27892" s="209"/>
      <c r="C27892" s="564"/>
      <c r="D27892" s="209"/>
      <c r="F27892" s="685"/>
    </row>
    <row r="27893" spans="2:6" s="55" customFormat="1" x14ac:dyDescent="0.25">
      <c r="B27893" s="209"/>
      <c r="C27893" s="564"/>
      <c r="D27893" s="209"/>
      <c r="F27893" s="685"/>
    </row>
    <row r="27894" spans="2:6" s="55" customFormat="1" x14ac:dyDescent="0.25">
      <c r="B27894" s="209"/>
      <c r="C27894" s="564"/>
      <c r="D27894" s="209"/>
      <c r="F27894" s="685"/>
    </row>
    <row r="27895" spans="2:6" s="55" customFormat="1" x14ac:dyDescent="0.25">
      <c r="B27895" s="209"/>
      <c r="C27895" s="564"/>
      <c r="D27895" s="209"/>
      <c r="F27895" s="685"/>
    </row>
    <row r="27896" spans="2:6" s="55" customFormat="1" x14ac:dyDescent="0.25">
      <c r="B27896" s="209"/>
      <c r="C27896" s="564"/>
      <c r="D27896" s="209"/>
      <c r="F27896" s="685"/>
    </row>
    <row r="27897" spans="2:6" s="55" customFormat="1" x14ac:dyDescent="0.25">
      <c r="B27897" s="209"/>
      <c r="C27897" s="564"/>
      <c r="D27897" s="209"/>
      <c r="F27897" s="685"/>
    </row>
    <row r="27898" spans="2:6" s="55" customFormat="1" x14ac:dyDescent="0.25">
      <c r="B27898" s="209"/>
      <c r="C27898" s="564"/>
      <c r="D27898" s="209"/>
      <c r="F27898" s="685"/>
    </row>
    <row r="27899" spans="2:6" s="55" customFormat="1" x14ac:dyDescent="0.25">
      <c r="B27899" s="209"/>
      <c r="C27899" s="564"/>
      <c r="D27899" s="209"/>
      <c r="F27899" s="685"/>
    </row>
    <row r="27900" spans="2:6" s="55" customFormat="1" x14ac:dyDescent="0.25">
      <c r="B27900" s="209"/>
      <c r="C27900" s="564"/>
      <c r="D27900" s="209"/>
      <c r="F27900" s="685"/>
    </row>
    <row r="27901" spans="2:6" s="55" customFormat="1" x14ac:dyDescent="0.25">
      <c r="B27901" s="209"/>
      <c r="C27901" s="564"/>
      <c r="D27901" s="209"/>
      <c r="F27901" s="685"/>
    </row>
    <row r="27902" spans="2:6" s="55" customFormat="1" x14ac:dyDescent="0.25">
      <c r="B27902" s="209"/>
      <c r="C27902" s="564"/>
      <c r="D27902" s="209"/>
      <c r="F27902" s="685"/>
    </row>
    <row r="27903" spans="2:6" s="55" customFormat="1" x14ac:dyDescent="0.25">
      <c r="B27903" s="209"/>
      <c r="C27903" s="564"/>
      <c r="D27903" s="209"/>
      <c r="F27903" s="685"/>
    </row>
    <row r="27904" spans="2:6" s="55" customFormat="1" x14ac:dyDescent="0.25">
      <c r="B27904" s="209"/>
      <c r="C27904" s="564"/>
      <c r="D27904" s="209"/>
      <c r="F27904" s="685"/>
    </row>
    <row r="27905" spans="2:6" s="55" customFormat="1" x14ac:dyDescent="0.25">
      <c r="B27905" s="209"/>
      <c r="C27905" s="564"/>
      <c r="D27905" s="209"/>
      <c r="F27905" s="685"/>
    </row>
    <row r="27906" spans="2:6" s="55" customFormat="1" x14ac:dyDescent="0.25">
      <c r="B27906" s="209"/>
      <c r="C27906" s="564"/>
      <c r="D27906" s="209"/>
      <c r="F27906" s="685"/>
    </row>
    <row r="27907" spans="2:6" s="55" customFormat="1" x14ac:dyDescent="0.25">
      <c r="B27907" s="209"/>
      <c r="C27907" s="564"/>
      <c r="D27907" s="209"/>
      <c r="F27907" s="685"/>
    </row>
    <row r="27908" spans="2:6" s="55" customFormat="1" x14ac:dyDescent="0.25">
      <c r="B27908" s="209"/>
      <c r="C27908" s="564"/>
      <c r="D27908" s="209"/>
      <c r="F27908" s="685"/>
    </row>
    <row r="27909" spans="2:6" s="55" customFormat="1" x14ac:dyDescent="0.25">
      <c r="B27909" s="209"/>
      <c r="C27909" s="564"/>
      <c r="D27909" s="209"/>
      <c r="F27909" s="685"/>
    </row>
    <row r="27910" spans="2:6" s="55" customFormat="1" x14ac:dyDescent="0.25">
      <c r="B27910" s="209"/>
      <c r="C27910" s="564"/>
      <c r="D27910" s="209"/>
      <c r="F27910" s="685"/>
    </row>
    <row r="27911" spans="2:6" s="55" customFormat="1" x14ac:dyDescent="0.25">
      <c r="B27911" s="209"/>
      <c r="C27911" s="564"/>
      <c r="D27911" s="209"/>
      <c r="F27911" s="685"/>
    </row>
    <row r="27912" spans="2:6" s="55" customFormat="1" x14ac:dyDescent="0.25">
      <c r="B27912" s="209"/>
      <c r="C27912" s="564"/>
      <c r="D27912" s="209"/>
      <c r="F27912" s="685"/>
    </row>
    <row r="27913" spans="2:6" s="55" customFormat="1" x14ac:dyDescent="0.25">
      <c r="B27913" s="209"/>
      <c r="C27913" s="564"/>
      <c r="D27913" s="209"/>
      <c r="F27913" s="685"/>
    </row>
    <row r="27914" spans="2:6" s="55" customFormat="1" x14ac:dyDescent="0.25">
      <c r="B27914" s="209"/>
      <c r="C27914" s="564"/>
      <c r="D27914" s="209"/>
      <c r="F27914" s="685"/>
    </row>
    <row r="27915" spans="2:6" s="55" customFormat="1" x14ac:dyDescent="0.25">
      <c r="B27915" s="209"/>
      <c r="C27915" s="564"/>
      <c r="D27915" s="209"/>
      <c r="F27915" s="685"/>
    </row>
    <row r="27916" spans="2:6" s="55" customFormat="1" x14ac:dyDescent="0.25">
      <c r="B27916" s="209"/>
      <c r="C27916" s="564"/>
      <c r="D27916" s="209"/>
      <c r="F27916" s="685"/>
    </row>
    <row r="27917" spans="2:6" s="55" customFormat="1" x14ac:dyDescent="0.25">
      <c r="B27917" s="209"/>
      <c r="C27917" s="564"/>
      <c r="D27917" s="209"/>
      <c r="F27917" s="685"/>
    </row>
    <row r="27918" spans="2:6" s="55" customFormat="1" x14ac:dyDescent="0.25">
      <c r="B27918" s="209"/>
      <c r="C27918" s="564"/>
      <c r="D27918" s="209"/>
      <c r="F27918" s="685"/>
    </row>
    <row r="27919" spans="2:6" s="55" customFormat="1" x14ac:dyDescent="0.25">
      <c r="B27919" s="209"/>
      <c r="C27919" s="564"/>
      <c r="D27919" s="209"/>
      <c r="F27919" s="685"/>
    </row>
    <row r="27920" spans="2:6" s="55" customFormat="1" x14ac:dyDescent="0.25">
      <c r="B27920" s="209"/>
      <c r="C27920" s="564"/>
      <c r="D27920" s="209"/>
      <c r="F27920" s="685"/>
    </row>
    <row r="27921" spans="2:6" s="55" customFormat="1" x14ac:dyDescent="0.25">
      <c r="B27921" s="209"/>
      <c r="C27921" s="564"/>
      <c r="D27921" s="209"/>
      <c r="F27921" s="685"/>
    </row>
    <row r="27922" spans="2:6" s="55" customFormat="1" x14ac:dyDescent="0.25">
      <c r="B27922" s="209"/>
      <c r="C27922" s="564"/>
      <c r="D27922" s="209"/>
      <c r="F27922" s="685"/>
    </row>
    <row r="27923" spans="2:6" s="55" customFormat="1" x14ac:dyDescent="0.25">
      <c r="B27923" s="209"/>
      <c r="C27923" s="564"/>
      <c r="D27923" s="209"/>
      <c r="F27923" s="685"/>
    </row>
    <row r="27924" spans="2:6" s="55" customFormat="1" x14ac:dyDescent="0.25">
      <c r="B27924" s="209"/>
      <c r="C27924" s="564"/>
      <c r="D27924" s="209"/>
      <c r="F27924" s="685"/>
    </row>
    <row r="27925" spans="2:6" s="55" customFormat="1" x14ac:dyDescent="0.25">
      <c r="B27925" s="209"/>
      <c r="C27925" s="564"/>
      <c r="D27925" s="209"/>
      <c r="F27925" s="685"/>
    </row>
    <row r="27926" spans="2:6" s="55" customFormat="1" x14ac:dyDescent="0.25">
      <c r="B27926" s="209"/>
      <c r="C27926" s="564"/>
      <c r="D27926" s="209"/>
      <c r="F27926" s="685"/>
    </row>
    <row r="27927" spans="2:6" s="55" customFormat="1" x14ac:dyDescent="0.25">
      <c r="B27927" s="209"/>
      <c r="C27927" s="564"/>
      <c r="D27927" s="209"/>
      <c r="F27927" s="685"/>
    </row>
    <row r="27928" spans="2:6" s="55" customFormat="1" x14ac:dyDescent="0.25">
      <c r="B27928" s="209"/>
      <c r="C27928" s="564"/>
      <c r="D27928" s="209"/>
      <c r="F27928" s="685"/>
    </row>
    <row r="27929" spans="2:6" s="55" customFormat="1" x14ac:dyDescent="0.25">
      <c r="B27929" s="209"/>
      <c r="C27929" s="564"/>
      <c r="D27929" s="209"/>
      <c r="F27929" s="685"/>
    </row>
    <row r="27930" spans="2:6" s="55" customFormat="1" x14ac:dyDescent="0.25">
      <c r="B27930" s="209"/>
      <c r="C27930" s="564"/>
      <c r="D27930" s="209"/>
      <c r="F27930" s="685"/>
    </row>
    <row r="27931" spans="2:6" s="55" customFormat="1" x14ac:dyDescent="0.25">
      <c r="B27931" s="209"/>
      <c r="C27931" s="564"/>
      <c r="D27931" s="209"/>
      <c r="F27931" s="685"/>
    </row>
    <row r="27932" spans="2:6" s="55" customFormat="1" x14ac:dyDescent="0.25">
      <c r="B27932" s="209"/>
      <c r="C27932" s="564"/>
      <c r="D27932" s="209"/>
      <c r="F27932" s="685"/>
    </row>
    <row r="27933" spans="2:6" s="55" customFormat="1" x14ac:dyDescent="0.25">
      <c r="B27933" s="209"/>
      <c r="C27933" s="564"/>
      <c r="D27933" s="209"/>
      <c r="F27933" s="685"/>
    </row>
    <row r="27934" spans="2:6" s="55" customFormat="1" x14ac:dyDescent="0.25">
      <c r="B27934" s="209"/>
      <c r="C27934" s="564"/>
      <c r="D27934" s="209"/>
      <c r="F27934" s="685"/>
    </row>
    <row r="27935" spans="2:6" s="55" customFormat="1" x14ac:dyDescent="0.25">
      <c r="B27935" s="209"/>
      <c r="C27935" s="564"/>
      <c r="D27935" s="209"/>
      <c r="F27935" s="685"/>
    </row>
    <row r="27936" spans="2:6" s="55" customFormat="1" x14ac:dyDescent="0.25">
      <c r="B27936" s="209"/>
      <c r="C27936" s="564"/>
      <c r="D27936" s="209"/>
      <c r="F27936" s="685"/>
    </row>
    <row r="27937" spans="2:6" s="55" customFormat="1" x14ac:dyDescent="0.25">
      <c r="B27937" s="209"/>
      <c r="C27937" s="564"/>
      <c r="D27937" s="209"/>
      <c r="F27937" s="685"/>
    </row>
    <row r="27938" spans="2:6" s="55" customFormat="1" x14ac:dyDescent="0.25">
      <c r="B27938" s="209"/>
      <c r="C27938" s="564"/>
      <c r="D27938" s="209"/>
      <c r="F27938" s="685"/>
    </row>
    <row r="27939" spans="2:6" s="55" customFormat="1" x14ac:dyDescent="0.25">
      <c r="B27939" s="209"/>
      <c r="C27939" s="564"/>
      <c r="D27939" s="209"/>
      <c r="F27939" s="685"/>
    </row>
    <row r="27940" spans="2:6" s="55" customFormat="1" x14ac:dyDescent="0.25">
      <c r="B27940" s="209"/>
      <c r="C27940" s="564"/>
      <c r="D27940" s="209"/>
      <c r="F27940" s="685"/>
    </row>
    <row r="27941" spans="2:6" s="55" customFormat="1" x14ac:dyDescent="0.25">
      <c r="B27941" s="209"/>
      <c r="C27941" s="564"/>
      <c r="D27941" s="209"/>
      <c r="F27941" s="685"/>
    </row>
    <row r="27942" spans="2:6" s="55" customFormat="1" x14ac:dyDescent="0.25">
      <c r="B27942" s="209"/>
      <c r="C27942" s="564"/>
      <c r="D27942" s="209"/>
      <c r="F27942" s="685"/>
    </row>
    <row r="27943" spans="2:6" s="55" customFormat="1" x14ac:dyDescent="0.25">
      <c r="B27943" s="209"/>
      <c r="C27943" s="564"/>
      <c r="D27943" s="209"/>
      <c r="F27943" s="685"/>
    </row>
    <row r="27944" spans="2:6" s="55" customFormat="1" x14ac:dyDescent="0.25">
      <c r="B27944" s="209"/>
      <c r="C27944" s="564"/>
      <c r="D27944" s="209"/>
      <c r="F27944" s="685"/>
    </row>
    <row r="27945" spans="2:6" s="55" customFormat="1" x14ac:dyDescent="0.25">
      <c r="B27945" s="209"/>
      <c r="C27945" s="564"/>
      <c r="D27945" s="209"/>
      <c r="F27945" s="685"/>
    </row>
    <row r="27946" spans="2:6" s="55" customFormat="1" x14ac:dyDescent="0.25">
      <c r="B27946" s="209"/>
      <c r="C27946" s="564"/>
      <c r="D27946" s="209"/>
      <c r="F27946" s="685"/>
    </row>
    <row r="27947" spans="2:6" s="55" customFormat="1" x14ac:dyDescent="0.25">
      <c r="B27947" s="209"/>
      <c r="C27947" s="564"/>
      <c r="D27947" s="209"/>
      <c r="F27947" s="685"/>
    </row>
    <row r="27948" spans="2:6" s="55" customFormat="1" x14ac:dyDescent="0.25">
      <c r="B27948" s="209"/>
      <c r="C27948" s="564"/>
      <c r="D27948" s="209"/>
      <c r="F27948" s="685"/>
    </row>
    <row r="27949" spans="2:6" s="55" customFormat="1" x14ac:dyDescent="0.25">
      <c r="B27949" s="209"/>
      <c r="C27949" s="564"/>
      <c r="D27949" s="209"/>
      <c r="F27949" s="685"/>
    </row>
    <row r="27950" spans="2:6" s="55" customFormat="1" x14ac:dyDescent="0.25">
      <c r="B27950" s="209"/>
      <c r="C27950" s="564"/>
      <c r="D27950" s="209"/>
      <c r="F27950" s="685"/>
    </row>
    <row r="27951" spans="2:6" s="55" customFormat="1" x14ac:dyDescent="0.25">
      <c r="B27951" s="209"/>
      <c r="C27951" s="564"/>
      <c r="D27951" s="209"/>
      <c r="F27951" s="685"/>
    </row>
    <row r="27952" spans="2:6" s="55" customFormat="1" x14ac:dyDescent="0.25">
      <c r="B27952" s="209"/>
      <c r="C27952" s="564"/>
      <c r="D27952" s="209"/>
      <c r="F27952" s="685"/>
    </row>
    <row r="27953" spans="2:6" s="55" customFormat="1" x14ac:dyDescent="0.25">
      <c r="B27953" s="209"/>
      <c r="C27953" s="564"/>
      <c r="D27953" s="209"/>
      <c r="F27953" s="685"/>
    </row>
    <row r="27954" spans="2:6" s="55" customFormat="1" x14ac:dyDescent="0.25">
      <c r="B27954" s="209"/>
      <c r="C27954" s="564"/>
      <c r="D27954" s="209"/>
      <c r="F27954" s="685"/>
    </row>
    <row r="27955" spans="2:6" s="55" customFormat="1" x14ac:dyDescent="0.25">
      <c r="B27955" s="209"/>
      <c r="C27955" s="564"/>
      <c r="D27955" s="209"/>
      <c r="F27955" s="685"/>
    </row>
    <row r="27956" spans="2:6" s="55" customFormat="1" x14ac:dyDescent="0.25">
      <c r="B27956" s="209"/>
      <c r="C27956" s="564"/>
      <c r="D27956" s="209"/>
      <c r="F27956" s="685"/>
    </row>
    <row r="27957" spans="2:6" s="55" customFormat="1" x14ac:dyDescent="0.25">
      <c r="B27957" s="209"/>
      <c r="C27957" s="564"/>
      <c r="D27957" s="209"/>
      <c r="F27957" s="685"/>
    </row>
    <row r="27958" spans="2:6" s="55" customFormat="1" x14ac:dyDescent="0.25">
      <c r="B27958" s="209"/>
      <c r="C27958" s="564"/>
      <c r="D27958" s="209"/>
      <c r="F27958" s="685"/>
    </row>
    <row r="27959" spans="2:6" s="55" customFormat="1" x14ac:dyDescent="0.25">
      <c r="B27959" s="209"/>
      <c r="C27959" s="564"/>
      <c r="D27959" s="209"/>
      <c r="F27959" s="685"/>
    </row>
    <row r="27960" spans="2:6" s="55" customFormat="1" x14ac:dyDescent="0.25">
      <c r="B27960" s="209"/>
      <c r="C27960" s="564"/>
      <c r="D27960" s="209"/>
      <c r="F27960" s="685"/>
    </row>
    <row r="27961" spans="2:6" s="55" customFormat="1" x14ac:dyDescent="0.25">
      <c r="B27961" s="209"/>
      <c r="C27961" s="564"/>
      <c r="D27961" s="209"/>
      <c r="F27961" s="685"/>
    </row>
    <row r="27962" spans="2:6" s="55" customFormat="1" x14ac:dyDescent="0.25">
      <c r="B27962" s="209"/>
      <c r="C27962" s="564"/>
      <c r="D27962" s="209"/>
      <c r="F27962" s="685"/>
    </row>
    <row r="27963" spans="2:6" s="55" customFormat="1" x14ac:dyDescent="0.25">
      <c r="B27963" s="209"/>
      <c r="C27963" s="564"/>
      <c r="D27963" s="209"/>
      <c r="F27963" s="685"/>
    </row>
    <row r="27964" spans="2:6" s="55" customFormat="1" x14ac:dyDescent="0.25">
      <c r="B27964" s="209"/>
      <c r="C27964" s="564"/>
      <c r="D27964" s="209"/>
      <c r="F27964" s="685"/>
    </row>
    <row r="27965" spans="2:6" s="55" customFormat="1" x14ac:dyDescent="0.25">
      <c r="B27965" s="209"/>
      <c r="C27965" s="564"/>
      <c r="D27965" s="209"/>
      <c r="F27965" s="685"/>
    </row>
    <row r="27966" spans="2:6" s="55" customFormat="1" x14ac:dyDescent="0.25">
      <c r="B27966" s="209"/>
      <c r="C27966" s="564"/>
      <c r="D27966" s="209"/>
      <c r="F27966" s="685"/>
    </row>
    <row r="27967" spans="2:6" s="55" customFormat="1" x14ac:dyDescent="0.25">
      <c r="B27967" s="209"/>
      <c r="C27967" s="564"/>
      <c r="D27967" s="209"/>
      <c r="F27967" s="685"/>
    </row>
    <row r="27968" spans="2:6" s="55" customFormat="1" x14ac:dyDescent="0.25">
      <c r="B27968" s="209"/>
      <c r="C27968" s="564"/>
      <c r="D27968" s="209"/>
      <c r="F27968" s="685"/>
    </row>
    <row r="27969" spans="2:6" s="55" customFormat="1" x14ac:dyDescent="0.25">
      <c r="B27969" s="209"/>
      <c r="C27969" s="564"/>
      <c r="D27969" s="209"/>
      <c r="F27969" s="685"/>
    </row>
    <row r="27970" spans="2:6" s="55" customFormat="1" x14ac:dyDescent="0.25">
      <c r="B27970" s="209"/>
      <c r="C27970" s="564"/>
      <c r="D27970" s="209"/>
      <c r="F27970" s="685"/>
    </row>
    <row r="27971" spans="2:6" s="55" customFormat="1" x14ac:dyDescent="0.25">
      <c r="B27971" s="209"/>
      <c r="C27971" s="564"/>
      <c r="D27971" s="209"/>
      <c r="F27971" s="685"/>
    </row>
    <row r="27972" spans="2:6" s="55" customFormat="1" x14ac:dyDescent="0.25">
      <c r="B27972" s="209"/>
      <c r="C27972" s="564"/>
      <c r="D27972" s="209"/>
      <c r="F27972" s="685"/>
    </row>
    <row r="27973" spans="2:6" s="55" customFormat="1" x14ac:dyDescent="0.25">
      <c r="B27973" s="209"/>
      <c r="C27973" s="564"/>
      <c r="D27973" s="209"/>
      <c r="F27973" s="685"/>
    </row>
    <row r="27974" spans="2:6" s="55" customFormat="1" x14ac:dyDescent="0.25">
      <c r="B27974" s="209"/>
      <c r="C27974" s="564"/>
      <c r="D27974" s="209"/>
      <c r="F27974" s="685"/>
    </row>
    <row r="27975" spans="2:6" s="55" customFormat="1" x14ac:dyDescent="0.25">
      <c r="B27975" s="209"/>
      <c r="C27975" s="564"/>
      <c r="D27975" s="209"/>
      <c r="F27975" s="685"/>
    </row>
    <row r="27976" spans="2:6" s="55" customFormat="1" x14ac:dyDescent="0.25">
      <c r="B27976" s="209"/>
      <c r="C27976" s="564"/>
      <c r="D27976" s="209"/>
      <c r="F27976" s="685"/>
    </row>
    <row r="27977" spans="2:6" s="55" customFormat="1" x14ac:dyDescent="0.25">
      <c r="B27977" s="209"/>
      <c r="C27977" s="564"/>
      <c r="D27977" s="209"/>
      <c r="F27977" s="685"/>
    </row>
    <row r="27978" spans="2:6" s="55" customFormat="1" x14ac:dyDescent="0.25">
      <c r="B27978" s="209"/>
      <c r="C27978" s="564"/>
      <c r="D27978" s="209"/>
      <c r="F27978" s="685"/>
    </row>
    <row r="27979" spans="2:6" s="55" customFormat="1" x14ac:dyDescent="0.25">
      <c r="B27979" s="209"/>
      <c r="C27979" s="564"/>
      <c r="D27979" s="209"/>
      <c r="F27979" s="685"/>
    </row>
    <row r="27980" spans="2:6" s="55" customFormat="1" x14ac:dyDescent="0.25">
      <c r="B27980" s="209"/>
      <c r="C27980" s="564"/>
      <c r="D27980" s="209"/>
      <c r="F27980" s="685"/>
    </row>
    <row r="27981" spans="2:6" s="55" customFormat="1" x14ac:dyDescent="0.25">
      <c r="B27981" s="209"/>
      <c r="C27981" s="564"/>
      <c r="D27981" s="209"/>
      <c r="F27981" s="685"/>
    </row>
    <row r="27982" spans="2:6" s="55" customFormat="1" x14ac:dyDescent="0.25">
      <c r="B27982" s="209"/>
      <c r="C27982" s="564"/>
      <c r="D27982" s="209"/>
      <c r="F27982" s="685"/>
    </row>
    <row r="27983" spans="2:6" s="55" customFormat="1" x14ac:dyDescent="0.25">
      <c r="B27983" s="209"/>
      <c r="C27983" s="564"/>
      <c r="D27983" s="209"/>
      <c r="F27983" s="685"/>
    </row>
    <row r="27984" spans="2:6" s="55" customFormat="1" x14ac:dyDescent="0.25">
      <c r="B27984" s="209"/>
      <c r="C27984" s="564"/>
      <c r="D27984" s="209"/>
      <c r="F27984" s="685"/>
    </row>
    <row r="27985" spans="2:6" s="55" customFormat="1" x14ac:dyDescent="0.25">
      <c r="B27985" s="209"/>
      <c r="C27985" s="564"/>
      <c r="D27985" s="209"/>
      <c r="F27985" s="685"/>
    </row>
    <row r="27986" spans="2:6" s="55" customFormat="1" x14ac:dyDescent="0.25">
      <c r="B27986" s="209"/>
      <c r="C27986" s="564"/>
      <c r="D27986" s="209"/>
      <c r="F27986" s="685"/>
    </row>
    <row r="27987" spans="2:6" s="55" customFormat="1" x14ac:dyDescent="0.25">
      <c r="B27987" s="209"/>
      <c r="C27987" s="564"/>
      <c r="D27987" s="209"/>
      <c r="F27987" s="685"/>
    </row>
    <row r="27988" spans="2:6" s="55" customFormat="1" x14ac:dyDescent="0.25">
      <c r="B27988" s="209"/>
      <c r="C27988" s="564"/>
      <c r="D27988" s="209"/>
      <c r="F27988" s="685"/>
    </row>
    <row r="27989" spans="2:6" s="55" customFormat="1" x14ac:dyDescent="0.25">
      <c r="B27989" s="209"/>
      <c r="C27989" s="564"/>
      <c r="D27989" s="209"/>
      <c r="F27989" s="685"/>
    </row>
    <row r="27990" spans="2:6" s="55" customFormat="1" x14ac:dyDescent="0.25">
      <c r="B27990" s="209"/>
      <c r="C27990" s="564"/>
      <c r="D27990" s="209"/>
      <c r="F27990" s="685"/>
    </row>
    <row r="27991" spans="2:6" s="55" customFormat="1" x14ac:dyDescent="0.25">
      <c r="B27991" s="209"/>
      <c r="C27991" s="564"/>
      <c r="D27991" s="209"/>
      <c r="F27991" s="685"/>
    </row>
    <row r="27992" spans="2:6" s="55" customFormat="1" x14ac:dyDescent="0.25">
      <c r="B27992" s="209"/>
      <c r="C27992" s="564"/>
      <c r="D27992" s="209"/>
      <c r="F27992" s="685"/>
    </row>
    <row r="27993" spans="2:6" s="55" customFormat="1" x14ac:dyDescent="0.25">
      <c r="B27993" s="209"/>
      <c r="C27993" s="564"/>
      <c r="D27993" s="209"/>
      <c r="F27993" s="685"/>
    </row>
    <row r="27994" spans="2:6" s="55" customFormat="1" x14ac:dyDescent="0.25">
      <c r="B27994" s="209"/>
      <c r="C27994" s="564"/>
      <c r="D27994" s="209"/>
      <c r="F27994" s="685"/>
    </row>
    <row r="27995" spans="2:6" s="55" customFormat="1" x14ac:dyDescent="0.25">
      <c r="B27995" s="209"/>
      <c r="C27995" s="564"/>
      <c r="D27995" s="209"/>
      <c r="F27995" s="685"/>
    </row>
    <row r="27996" spans="2:6" s="55" customFormat="1" x14ac:dyDescent="0.25">
      <c r="B27996" s="209"/>
      <c r="C27996" s="564"/>
      <c r="D27996" s="209"/>
      <c r="F27996" s="685"/>
    </row>
    <row r="27997" spans="2:6" s="55" customFormat="1" x14ac:dyDescent="0.25">
      <c r="B27997" s="209"/>
      <c r="C27997" s="564"/>
      <c r="D27997" s="209"/>
      <c r="F27997" s="685"/>
    </row>
    <row r="27998" spans="2:6" s="55" customFormat="1" x14ac:dyDescent="0.25">
      <c r="B27998" s="209"/>
      <c r="C27998" s="564"/>
      <c r="D27998" s="209"/>
      <c r="F27998" s="685"/>
    </row>
    <row r="27999" spans="2:6" s="55" customFormat="1" x14ac:dyDescent="0.25">
      <c r="B27999" s="209"/>
      <c r="C27999" s="564"/>
      <c r="D27999" s="209"/>
      <c r="F27999" s="685"/>
    </row>
    <row r="28000" spans="2:6" s="55" customFormat="1" x14ac:dyDescent="0.25">
      <c r="B28000" s="209"/>
      <c r="C28000" s="564"/>
      <c r="D28000" s="209"/>
      <c r="F28000" s="685"/>
    </row>
    <row r="28001" spans="2:6" s="55" customFormat="1" x14ac:dyDescent="0.25">
      <c r="B28001" s="209"/>
      <c r="C28001" s="564"/>
      <c r="D28001" s="209"/>
      <c r="F28001" s="685"/>
    </row>
    <row r="28002" spans="2:6" s="55" customFormat="1" x14ac:dyDescent="0.25">
      <c r="B28002" s="209"/>
      <c r="C28002" s="564"/>
      <c r="D28002" s="209"/>
      <c r="F28002" s="685"/>
    </row>
    <row r="28003" spans="2:6" s="55" customFormat="1" x14ac:dyDescent="0.25">
      <c r="B28003" s="209"/>
      <c r="C28003" s="564"/>
      <c r="D28003" s="209"/>
      <c r="F28003" s="685"/>
    </row>
    <row r="28004" spans="2:6" s="55" customFormat="1" x14ac:dyDescent="0.25">
      <c r="B28004" s="209"/>
      <c r="C28004" s="564"/>
      <c r="D28004" s="209"/>
      <c r="F28004" s="685"/>
    </row>
    <row r="28005" spans="2:6" s="55" customFormat="1" x14ac:dyDescent="0.25">
      <c r="B28005" s="209"/>
      <c r="C28005" s="564"/>
      <c r="D28005" s="209"/>
      <c r="F28005" s="685"/>
    </row>
    <row r="28006" spans="2:6" s="55" customFormat="1" x14ac:dyDescent="0.25">
      <c r="B28006" s="209"/>
      <c r="C28006" s="564"/>
      <c r="D28006" s="209"/>
      <c r="F28006" s="685"/>
    </row>
    <row r="28007" spans="2:6" s="55" customFormat="1" x14ac:dyDescent="0.25">
      <c r="B28007" s="209"/>
      <c r="C28007" s="564"/>
      <c r="D28007" s="209"/>
      <c r="F28007" s="685"/>
    </row>
    <row r="28008" spans="2:6" s="55" customFormat="1" x14ac:dyDescent="0.25">
      <c r="B28008" s="209"/>
      <c r="C28008" s="564"/>
      <c r="D28008" s="209"/>
      <c r="F28008" s="685"/>
    </row>
    <row r="28009" spans="2:6" s="55" customFormat="1" x14ac:dyDescent="0.25">
      <c r="B28009" s="209"/>
      <c r="C28009" s="564"/>
      <c r="D28009" s="209"/>
      <c r="F28009" s="685"/>
    </row>
    <row r="28010" spans="2:6" s="55" customFormat="1" x14ac:dyDescent="0.25">
      <c r="B28010" s="209"/>
      <c r="C28010" s="564"/>
      <c r="D28010" s="209"/>
      <c r="F28010" s="685"/>
    </row>
    <row r="28011" spans="2:6" s="55" customFormat="1" x14ac:dyDescent="0.25">
      <c r="B28011" s="209"/>
      <c r="C28011" s="564"/>
      <c r="D28011" s="209"/>
      <c r="F28011" s="685"/>
    </row>
    <row r="28012" spans="2:6" s="55" customFormat="1" x14ac:dyDescent="0.25">
      <c r="B28012" s="209"/>
      <c r="C28012" s="564"/>
      <c r="D28012" s="209"/>
      <c r="F28012" s="685"/>
    </row>
    <row r="28013" spans="2:6" s="55" customFormat="1" x14ac:dyDescent="0.25">
      <c r="B28013" s="209"/>
      <c r="C28013" s="564"/>
      <c r="D28013" s="209"/>
      <c r="F28013" s="685"/>
    </row>
    <row r="28014" spans="2:6" s="55" customFormat="1" x14ac:dyDescent="0.25">
      <c r="B28014" s="209"/>
      <c r="C28014" s="564"/>
      <c r="D28014" s="209"/>
      <c r="F28014" s="685"/>
    </row>
    <row r="28015" spans="2:6" s="55" customFormat="1" x14ac:dyDescent="0.25">
      <c r="B28015" s="209"/>
      <c r="C28015" s="564"/>
      <c r="D28015" s="209"/>
      <c r="F28015" s="685"/>
    </row>
    <row r="28016" spans="2:6" s="55" customFormat="1" x14ac:dyDescent="0.25">
      <c r="B28016" s="209"/>
      <c r="C28016" s="564"/>
      <c r="D28016" s="209"/>
      <c r="F28016" s="685"/>
    </row>
    <row r="28017" spans="2:6" s="55" customFormat="1" x14ac:dyDescent="0.25">
      <c r="B28017" s="209"/>
      <c r="C28017" s="564"/>
      <c r="D28017" s="209"/>
      <c r="F28017" s="685"/>
    </row>
    <row r="28018" spans="2:6" s="55" customFormat="1" x14ac:dyDescent="0.25">
      <c r="B28018" s="209"/>
      <c r="C28018" s="564"/>
      <c r="D28018" s="209"/>
      <c r="F28018" s="685"/>
    </row>
    <row r="28019" spans="2:6" s="55" customFormat="1" x14ac:dyDescent="0.25">
      <c r="B28019" s="209"/>
      <c r="C28019" s="564"/>
      <c r="D28019" s="209"/>
      <c r="F28019" s="685"/>
    </row>
    <row r="28020" spans="2:6" s="55" customFormat="1" x14ac:dyDescent="0.25">
      <c r="B28020" s="209"/>
      <c r="C28020" s="564"/>
      <c r="D28020" s="209"/>
      <c r="F28020" s="685"/>
    </row>
    <row r="28021" spans="2:6" s="55" customFormat="1" x14ac:dyDescent="0.25">
      <c r="B28021" s="209"/>
      <c r="C28021" s="564"/>
      <c r="D28021" s="209"/>
      <c r="F28021" s="685"/>
    </row>
    <row r="28022" spans="2:6" s="55" customFormat="1" x14ac:dyDescent="0.25">
      <c r="B28022" s="209"/>
      <c r="C28022" s="564"/>
      <c r="D28022" s="209"/>
      <c r="F28022" s="685"/>
    </row>
    <row r="28023" spans="2:6" s="55" customFormat="1" x14ac:dyDescent="0.25">
      <c r="B28023" s="209"/>
      <c r="C28023" s="564"/>
      <c r="D28023" s="209"/>
      <c r="F28023" s="685"/>
    </row>
    <row r="28024" spans="2:6" s="55" customFormat="1" x14ac:dyDescent="0.25">
      <c r="B28024" s="209"/>
      <c r="C28024" s="564"/>
      <c r="D28024" s="209"/>
      <c r="F28024" s="685"/>
    </row>
    <row r="28025" spans="2:6" s="55" customFormat="1" x14ac:dyDescent="0.25">
      <c r="B28025" s="209"/>
      <c r="C28025" s="564"/>
      <c r="D28025" s="209"/>
      <c r="F28025" s="685"/>
    </row>
    <row r="28026" spans="2:6" s="55" customFormat="1" x14ac:dyDescent="0.25">
      <c r="B28026" s="209"/>
      <c r="C28026" s="564"/>
      <c r="D28026" s="209"/>
      <c r="F28026" s="685"/>
    </row>
    <row r="28027" spans="2:6" s="55" customFormat="1" x14ac:dyDescent="0.25">
      <c r="B28027" s="209"/>
      <c r="C28027" s="564"/>
      <c r="D28027" s="209"/>
      <c r="F28027" s="685"/>
    </row>
    <row r="28028" spans="2:6" s="55" customFormat="1" x14ac:dyDescent="0.25">
      <c r="B28028" s="209"/>
      <c r="C28028" s="564"/>
      <c r="D28028" s="209"/>
      <c r="F28028" s="685"/>
    </row>
    <row r="28029" spans="2:6" s="55" customFormat="1" x14ac:dyDescent="0.25">
      <c r="B28029" s="209"/>
      <c r="C28029" s="564"/>
      <c r="D28029" s="209"/>
      <c r="F28029" s="685"/>
    </row>
    <row r="28030" spans="2:6" s="55" customFormat="1" x14ac:dyDescent="0.25">
      <c r="B28030" s="209"/>
      <c r="C28030" s="564"/>
      <c r="D28030" s="209"/>
      <c r="F28030" s="685"/>
    </row>
    <row r="28031" spans="2:6" s="55" customFormat="1" x14ac:dyDescent="0.25">
      <c r="B28031" s="209"/>
      <c r="C28031" s="564"/>
      <c r="D28031" s="209"/>
      <c r="F28031" s="685"/>
    </row>
    <row r="28032" spans="2:6" s="55" customFormat="1" x14ac:dyDescent="0.25">
      <c r="B28032" s="209"/>
      <c r="C28032" s="564"/>
      <c r="D28032" s="209"/>
      <c r="F28032" s="685"/>
    </row>
    <row r="28033" spans="2:6" s="55" customFormat="1" x14ac:dyDescent="0.25">
      <c r="B28033" s="209"/>
      <c r="C28033" s="564"/>
      <c r="D28033" s="209"/>
      <c r="F28033" s="685"/>
    </row>
    <row r="28034" spans="2:6" s="55" customFormat="1" x14ac:dyDescent="0.25">
      <c r="B28034" s="209"/>
      <c r="C28034" s="564"/>
      <c r="D28034" s="209"/>
      <c r="F28034" s="685"/>
    </row>
    <row r="28035" spans="2:6" s="55" customFormat="1" x14ac:dyDescent="0.25">
      <c r="B28035" s="209"/>
      <c r="C28035" s="564"/>
      <c r="D28035" s="209"/>
      <c r="F28035" s="685"/>
    </row>
    <row r="28036" spans="2:6" s="55" customFormat="1" x14ac:dyDescent="0.25">
      <c r="B28036" s="209"/>
      <c r="C28036" s="564"/>
      <c r="D28036" s="209"/>
      <c r="F28036" s="685"/>
    </row>
    <row r="28037" spans="2:6" s="55" customFormat="1" x14ac:dyDescent="0.25">
      <c r="B28037" s="209"/>
      <c r="C28037" s="564"/>
      <c r="D28037" s="209"/>
      <c r="F28037" s="685"/>
    </row>
    <row r="28038" spans="2:6" s="55" customFormat="1" x14ac:dyDescent="0.25">
      <c r="B28038" s="209"/>
      <c r="C28038" s="564"/>
      <c r="D28038" s="209"/>
      <c r="F28038" s="685"/>
    </row>
    <row r="28039" spans="2:6" s="55" customFormat="1" x14ac:dyDescent="0.25">
      <c r="B28039" s="209"/>
      <c r="C28039" s="564"/>
      <c r="D28039" s="209"/>
      <c r="F28039" s="685"/>
    </row>
    <row r="28040" spans="2:6" s="55" customFormat="1" x14ac:dyDescent="0.25">
      <c r="B28040" s="209"/>
      <c r="C28040" s="564"/>
      <c r="D28040" s="209"/>
      <c r="F28040" s="685"/>
    </row>
    <row r="28041" spans="2:6" s="55" customFormat="1" x14ac:dyDescent="0.25">
      <c r="B28041" s="209"/>
      <c r="C28041" s="564"/>
      <c r="D28041" s="209"/>
      <c r="F28041" s="685"/>
    </row>
    <row r="28042" spans="2:6" s="55" customFormat="1" x14ac:dyDescent="0.25">
      <c r="B28042" s="209"/>
      <c r="C28042" s="564"/>
      <c r="D28042" s="209"/>
      <c r="F28042" s="685"/>
    </row>
    <row r="28043" spans="2:6" s="55" customFormat="1" x14ac:dyDescent="0.25">
      <c r="B28043" s="209"/>
      <c r="C28043" s="564"/>
      <c r="D28043" s="209"/>
      <c r="F28043" s="685"/>
    </row>
    <row r="28044" spans="2:6" s="55" customFormat="1" x14ac:dyDescent="0.25">
      <c r="B28044" s="209"/>
      <c r="C28044" s="564"/>
      <c r="D28044" s="209"/>
      <c r="F28044" s="685"/>
    </row>
    <row r="28045" spans="2:6" s="55" customFormat="1" x14ac:dyDescent="0.25">
      <c r="B28045" s="209"/>
      <c r="C28045" s="564"/>
      <c r="D28045" s="209"/>
      <c r="F28045" s="685"/>
    </row>
    <row r="28046" spans="2:6" s="55" customFormat="1" x14ac:dyDescent="0.25">
      <c r="B28046" s="209"/>
      <c r="C28046" s="564"/>
      <c r="D28046" s="209"/>
      <c r="F28046" s="685"/>
    </row>
    <row r="28047" spans="2:6" s="55" customFormat="1" x14ac:dyDescent="0.25">
      <c r="B28047" s="209"/>
      <c r="C28047" s="564"/>
      <c r="D28047" s="209"/>
      <c r="F28047" s="685"/>
    </row>
    <row r="28048" spans="2:6" s="55" customFormat="1" x14ac:dyDescent="0.25">
      <c r="B28048" s="209"/>
      <c r="C28048" s="564"/>
      <c r="D28048" s="209"/>
      <c r="F28048" s="685"/>
    </row>
    <row r="28049" spans="2:6" s="55" customFormat="1" x14ac:dyDescent="0.25">
      <c r="B28049" s="209"/>
      <c r="C28049" s="564"/>
      <c r="D28049" s="209"/>
      <c r="F28049" s="685"/>
    </row>
    <row r="28050" spans="2:6" s="55" customFormat="1" x14ac:dyDescent="0.25">
      <c r="B28050" s="209"/>
      <c r="C28050" s="564"/>
      <c r="D28050" s="209"/>
      <c r="F28050" s="685"/>
    </row>
    <row r="28051" spans="2:6" s="55" customFormat="1" x14ac:dyDescent="0.25">
      <c r="B28051" s="209"/>
      <c r="C28051" s="564"/>
      <c r="D28051" s="209"/>
      <c r="F28051" s="685"/>
    </row>
    <row r="28052" spans="2:6" s="55" customFormat="1" x14ac:dyDescent="0.25">
      <c r="B28052" s="209"/>
      <c r="C28052" s="564"/>
      <c r="D28052" s="209"/>
      <c r="F28052" s="685"/>
    </row>
    <row r="28053" spans="2:6" s="55" customFormat="1" x14ac:dyDescent="0.25">
      <c r="B28053" s="209"/>
      <c r="C28053" s="564"/>
      <c r="D28053" s="209"/>
      <c r="F28053" s="685"/>
    </row>
    <row r="28054" spans="2:6" s="55" customFormat="1" x14ac:dyDescent="0.25">
      <c r="B28054" s="209"/>
      <c r="C28054" s="564"/>
      <c r="D28054" s="209"/>
      <c r="F28054" s="685"/>
    </row>
    <row r="28055" spans="2:6" s="55" customFormat="1" x14ac:dyDescent="0.25">
      <c r="B28055" s="209"/>
      <c r="C28055" s="564"/>
      <c r="D28055" s="209"/>
      <c r="F28055" s="685"/>
    </row>
    <row r="28056" spans="2:6" s="55" customFormat="1" x14ac:dyDescent="0.25">
      <c r="B28056" s="209"/>
      <c r="C28056" s="564"/>
      <c r="D28056" s="209"/>
      <c r="F28056" s="685"/>
    </row>
    <row r="28057" spans="2:6" s="55" customFormat="1" x14ac:dyDescent="0.25">
      <c r="B28057" s="209"/>
      <c r="C28057" s="564"/>
      <c r="D28057" s="209"/>
      <c r="F28057" s="685"/>
    </row>
    <row r="28058" spans="2:6" s="55" customFormat="1" x14ac:dyDescent="0.25">
      <c r="B28058" s="209"/>
      <c r="C28058" s="564"/>
      <c r="D28058" s="209"/>
      <c r="F28058" s="685"/>
    </row>
    <row r="28059" spans="2:6" s="55" customFormat="1" x14ac:dyDescent="0.25">
      <c r="B28059" s="209"/>
      <c r="C28059" s="564"/>
      <c r="D28059" s="209"/>
      <c r="F28059" s="685"/>
    </row>
    <row r="28060" spans="2:6" s="55" customFormat="1" x14ac:dyDescent="0.25">
      <c r="B28060" s="209"/>
      <c r="C28060" s="564"/>
      <c r="D28060" s="209"/>
      <c r="F28060" s="685"/>
    </row>
    <row r="28061" spans="2:6" s="55" customFormat="1" x14ac:dyDescent="0.25">
      <c r="B28061" s="209"/>
      <c r="C28061" s="564"/>
      <c r="D28061" s="209"/>
      <c r="F28061" s="685"/>
    </row>
    <row r="28062" spans="2:6" s="55" customFormat="1" x14ac:dyDescent="0.25">
      <c r="B28062" s="209"/>
      <c r="C28062" s="564"/>
      <c r="D28062" s="209"/>
      <c r="F28062" s="685"/>
    </row>
    <row r="28063" spans="2:6" s="55" customFormat="1" x14ac:dyDescent="0.25">
      <c r="B28063" s="209"/>
      <c r="C28063" s="564"/>
      <c r="D28063" s="209"/>
      <c r="F28063" s="685"/>
    </row>
    <row r="28064" spans="2:6" s="55" customFormat="1" x14ac:dyDescent="0.25">
      <c r="B28064" s="209"/>
      <c r="C28064" s="564"/>
      <c r="D28064" s="209"/>
      <c r="F28064" s="685"/>
    </row>
    <row r="28065" spans="2:6" s="55" customFormat="1" x14ac:dyDescent="0.25">
      <c r="B28065" s="209"/>
      <c r="C28065" s="564"/>
      <c r="D28065" s="209"/>
      <c r="F28065" s="685"/>
    </row>
    <row r="28066" spans="2:6" s="55" customFormat="1" x14ac:dyDescent="0.25">
      <c r="B28066" s="209"/>
      <c r="C28066" s="564"/>
      <c r="D28066" s="209"/>
      <c r="F28066" s="685"/>
    </row>
    <row r="28067" spans="2:6" s="55" customFormat="1" x14ac:dyDescent="0.25">
      <c r="B28067" s="209"/>
      <c r="C28067" s="564"/>
      <c r="D28067" s="209"/>
      <c r="F28067" s="685"/>
    </row>
    <row r="28068" spans="2:6" s="55" customFormat="1" x14ac:dyDescent="0.25">
      <c r="B28068" s="209"/>
      <c r="C28068" s="564"/>
      <c r="D28068" s="209"/>
      <c r="F28068" s="685"/>
    </row>
    <row r="28069" spans="2:6" s="55" customFormat="1" x14ac:dyDescent="0.25">
      <c r="B28069" s="209"/>
      <c r="C28069" s="564"/>
      <c r="D28069" s="209"/>
      <c r="F28069" s="685"/>
    </row>
    <row r="28070" spans="2:6" s="55" customFormat="1" x14ac:dyDescent="0.25">
      <c r="B28070" s="209"/>
      <c r="C28070" s="564"/>
      <c r="D28070" s="209"/>
      <c r="F28070" s="685"/>
    </row>
    <row r="28071" spans="2:6" s="55" customFormat="1" x14ac:dyDescent="0.25">
      <c r="B28071" s="209"/>
      <c r="C28071" s="564"/>
      <c r="D28071" s="209"/>
      <c r="F28071" s="685"/>
    </row>
    <row r="28072" spans="2:6" s="55" customFormat="1" x14ac:dyDescent="0.25">
      <c r="B28072" s="209"/>
      <c r="C28072" s="564"/>
      <c r="D28072" s="209"/>
      <c r="F28072" s="685"/>
    </row>
    <row r="28073" spans="2:6" s="55" customFormat="1" x14ac:dyDescent="0.25">
      <c r="B28073" s="209"/>
      <c r="C28073" s="564"/>
      <c r="D28073" s="209"/>
      <c r="F28073" s="685"/>
    </row>
    <row r="28074" spans="2:6" s="55" customFormat="1" x14ac:dyDescent="0.25">
      <c r="B28074" s="209"/>
      <c r="C28074" s="564"/>
      <c r="D28074" s="209"/>
      <c r="F28074" s="685"/>
    </row>
    <row r="28075" spans="2:6" s="55" customFormat="1" x14ac:dyDescent="0.25">
      <c r="B28075" s="209"/>
      <c r="C28075" s="564"/>
      <c r="D28075" s="209"/>
      <c r="F28075" s="685"/>
    </row>
    <row r="28076" spans="2:6" s="55" customFormat="1" x14ac:dyDescent="0.25">
      <c r="B28076" s="209"/>
      <c r="C28076" s="564"/>
      <c r="D28076" s="209"/>
      <c r="F28076" s="685"/>
    </row>
    <row r="28077" spans="2:6" s="55" customFormat="1" x14ac:dyDescent="0.25">
      <c r="B28077" s="209"/>
      <c r="C28077" s="564"/>
      <c r="D28077" s="209"/>
      <c r="F28077" s="685"/>
    </row>
    <row r="28078" spans="2:6" s="55" customFormat="1" x14ac:dyDescent="0.25">
      <c r="B28078" s="209"/>
      <c r="C28078" s="564"/>
      <c r="D28078" s="209"/>
      <c r="F28078" s="685"/>
    </row>
    <row r="28079" spans="2:6" s="55" customFormat="1" x14ac:dyDescent="0.25">
      <c r="B28079" s="209"/>
      <c r="C28079" s="564"/>
      <c r="D28079" s="209"/>
      <c r="F28079" s="685"/>
    </row>
    <row r="28080" spans="2:6" s="55" customFormat="1" x14ac:dyDescent="0.25">
      <c r="B28080" s="209"/>
      <c r="C28080" s="564"/>
      <c r="D28080" s="209"/>
      <c r="F28080" s="685"/>
    </row>
    <row r="28081" spans="2:6" s="55" customFormat="1" x14ac:dyDescent="0.25">
      <c r="B28081" s="209"/>
      <c r="C28081" s="564"/>
      <c r="D28081" s="209"/>
      <c r="F28081" s="685"/>
    </row>
    <row r="28082" spans="2:6" s="55" customFormat="1" x14ac:dyDescent="0.25">
      <c r="B28082" s="209"/>
      <c r="C28082" s="564"/>
      <c r="D28082" s="209"/>
      <c r="F28082" s="685"/>
    </row>
    <row r="28083" spans="2:6" s="55" customFormat="1" x14ac:dyDescent="0.25">
      <c r="B28083" s="209"/>
      <c r="C28083" s="564"/>
      <c r="D28083" s="209"/>
      <c r="F28083" s="685"/>
    </row>
    <row r="28084" spans="2:6" s="55" customFormat="1" x14ac:dyDescent="0.25">
      <c r="B28084" s="209"/>
      <c r="C28084" s="564"/>
      <c r="D28084" s="209"/>
      <c r="F28084" s="685"/>
    </row>
    <row r="28085" spans="2:6" s="55" customFormat="1" x14ac:dyDescent="0.25">
      <c r="B28085" s="209"/>
      <c r="C28085" s="564"/>
      <c r="D28085" s="209"/>
      <c r="F28085" s="685"/>
    </row>
    <row r="28086" spans="2:6" s="55" customFormat="1" x14ac:dyDescent="0.25">
      <c r="B28086" s="209"/>
      <c r="C28086" s="564"/>
      <c r="D28086" s="209"/>
      <c r="F28086" s="685"/>
    </row>
    <row r="28087" spans="2:6" s="55" customFormat="1" x14ac:dyDescent="0.25">
      <c r="B28087" s="209"/>
      <c r="C28087" s="564"/>
      <c r="D28087" s="209"/>
      <c r="F28087" s="685"/>
    </row>
    <row r="28088" spans="2:6" s="55" customFormat="1" x14ac:dyDescent="0.25">
      <c r="B28088" s="209"/>
      <c r="C28088" s="564"/>
      <c r="D28088" s="209"/>
      <c r="F28088" s="685"/>
    </row>
    <row r="28089" spans="2:6" s="55" customFormat="1" x14ac:dyDescent="0.25">
      <c r="B28089" s="209"/>
      <c r="C28089" s="564"/>
      <c r="D28089" s="209"/>
      <c r="F28089" s="685"/>
    </row>
    <row r="28090" spans="2:6" s="55" customFormat="1" x14ac:dyDescent="0.25">
      <c r="B28090" s="209"/>
      <c r="C28090" s="564"/>
      <c r="D28090" s="209"/>
      <c r="F28090" s="685"/>
    </row>
    <row r="28091" spans="2:6" s="55" customFormat="1" x14ac:dyDescent="0.25">
      <c r="B28091" s="209"/>
      <c r="C28091" s="564"/>
      <c r="D28091" s="209"/>
      <c r="F28091" s="685"/>
    </row>
    <row r="28092" spans="2:6" s="55" customFormat="1" x14ac:dyDescent="0.25">
      <c r="B28092" s="209"/>
      <c r="C28092" s="564"/>
      <c r="D28092" s="209"/>
      <c r="F28092" s="685"/>
    </row>
    <row r="28093" spans="2:6" s="55" customFormat="1" x14ac:dyDescent="0.25">
      <c r="B28093" s="209"/>
      <c r="C28093" s="564"/>
      <c r="D28093" s="209"/>
      <c r="F28093" s="685"/>
    </row>
    <row r="28094" spans="2:6" s="55" customFormat="1" x14ac:dyDescent="0.25">
      <c r="B28094" s="209"/>
      <c r="C28094" s="564"/>
      <c r="D28094" s="209"/>
      <c r="F28094" s="685"/>
    </row>
    <row r="28095" spans="2:6" s="55" customFormat="1" x14ac:dyDescent="0.25">
      <c r="B28095" s="209"/>
      <c r="C28095" s="564"/>
      <c r="D28095" s="209"/>
      <c r="F28095" s="685"/>
    </row>
    <row r="28096" spans="2:6" s="55" customFormat="1" x14ac:dyDescent="0.25">
      <c r="B28096" s="209"/>
      <c r="C28096" s="564"/>
      <c r="D28096" s="209"/>
      <c r="F28096" s="685"/>
    </row>
    <row r="28097" spans="2:6" s="55" customFormat="1" x14ac:dyDescent="0.25">
      <c r="B28097" s="209"/>
      <c r="C28097" s="564"/>
      <c r="D28097" s="209"/>
      <c r="F28097" s="685"/>
    </row>
    <row r="28098" spans="2:6" s="55" customFormat="1" x14ac:dyDescent="0.25">
      <c r="B28098" s="209"/>
      <c r="C28098" s="564"/>
      <c r="D28098" s="209"/>
      <c r="F28098" s="685"/>
    </row>
    <row r="28099" spans="2:6" s="55" customFormat="1" x14ac:dyDescent="0.25">
      <c r="B28099" s="209"/>
      <c r="C28099" s="564"/>
      <c r="D28099" s="209"/>
      <c r="F28099" s="685"/>
    </row>
    <row r="28100" spans="2:6" s="55" customFormat="1" x14ac:dyDescent="0.25">
      <c r="B28100" s="209"/>
      <c r="C28100" s="564"/>
      <c r="D28100" s="209"/>
      <c r="F28100" s="685"/>
    </row>
    <row r="28101" spans="2:6" s="55" customFormat="1" x14ac:dyDescent="0.25">
      <c r="B28101" s="209"/>
      <c r="C28101" s="564"/>
      <c r="D28101" s="209"/>
      <c r="F28101" s="685"/>
    </row>
    <row r="28102" spans="2:6" s="55" customFormat="1" x14ac:dyDescent="0.25">
      <c r="B28102" s="209"/>
      <c r="C28102" s="564"/>
      <c r="D28102" s="209"/>
      <c r="F28102" s="685"/>
    </row>
    <row r="28103" spans="2:6" s="55" customFormat="1" x14ac:dyDescent="0.25">
      <c r="B28103" s="209"/>
      <c r="C28103" s="564"/>
      <c r="D28103" s="209"/>
      <c r="F28103" s="685"/>
    </row>
    <row r="28104" spans="2:6" s="55" customFormat="1" x14ac:dyDescent="0.25">
      <c r="B28104" s="209"/>
      <c r="C28104" s="564"/>
      <c r="D28104" s="209"/>
      <c r="F28104" s="685"/>
    </row>
    <row r="28105" spans="2:6" s="55" customFormat="1" x14ac:dyDescent="0.25">
      <c r="B28105" s="209"/>
      <c r="C28105" s="564"/>
      <c r="D28105" s="209"/>
      <c r="F28105" s="685"/>
    </row>
    <row r="28106" spans="2:6" s="55" customFormat="1" x14ac:dyDescent="0.25">
      <c r="B28106" s="209"/>
      <c r="C28106" s="564"/>
      <c r="D28106" s="209"/>
      <c r="F28106" s="685"/>
    </row>
    <row r="28107" spans="2:6" s="55" customFormat="1" x14ac:dyDescent="0.25">
      <c r="B28107" s="209"/>
      <c r="C28107" s="564"/>
      <c r="D28107" s="209"/>
      <c r="F28107" s="685"/>
    </row>
    <row r="28108" spans="2:6" s="55" customFormat="1" x14ac:dyDescent="0.25">
      <c r="B28108" s="209"/>
      <c r="C28108" s="564"/>
      <c r="D28108" s="209"/>
      <c r="F28108" s="685"/>
    </row>
    <row r="28109" spans="2:6" s="55" customFormat="1" x14ac:dyDescent="0.25">
      <c r="B28109" s="209"/>
      <c r="C28109" s="564"/>
      <c r="D28109" s="209"/>
      <c r="F28109" s="685"/>
    </row>
    <row r="28110" spans="2:6" s="55" customFormat="1" x14ac:dyDescent="0.25">
      <c r="B28110" s="209"/>
      <c r="C28110" s="564"/>
      <c r="D28110" s="209"/>
      <c r="F28110" s="685"/>
    </row>
    <row r="28111" spans="2:6" s="55" customFormat="1" x14ac:dyDescent="0.25">
      <c r="B28111" s="209"/>
      <c r="C28111" s="564"/>
      <c r="D28111" s="209"/>
      <c r="F28111" s="685"/>
    </row>
    <row r="28112" spans="2:6" s="55" customFormat="1" x14ac:dyDescent="0.25">
      <c r="B28112" s="209"/>
      <c r="C28112" s="564"/>
      <c r="D28112" s="209"/>
      <c r="F28112" s="685"/>
    </row>
    <row r="28113" spans="2:6" s="55" customFormat="1" x14ac:dyDescent="0.25">
      <c r="B28113" s="209"/>
      <c r="C28113" s="564"/>
      <c r="D28113" s="209"/>
      <c r="F28113" s="685"/>
    </row>
    <row r="28114" spans="2:6" s="55" customFormat="1" x14ac:dyDescent="0.25">
      <c r="B28114" s="209"/>
      <c r="C28114" s="564"/>
      <c r="D28114" s="209"/>
      <c r="F28114" s="685"/>
    </row>
    <row r="28115" spans="2:6" s="55" customFormat="1" x14ac:dyDescent="0.25">
      <c r="B28115" s="209"/>
      <c r="C28115" s="564"/>
      <c r="D28115" s="209"/>
      <c r="F28115" s="685"/>
    </row>
    <row r="28116" spans="2:6" s="55" customFormat="1" x14ac:dyDescent="0.25">
      <c r="B28116" s="209"/>
      <c r="C28116" s="564"/>
      <c r="D28116" s="209"/>
      <c r="F28116" s="685"/>
    </row>
    <row r="28117" spans="2:6" s="55" customFormat="1" x14ac:dyDescent="0.25">
      <c r="B28117" s="209"/>
      <c r="C28117" s="564"/>
      <c r="D28117" s="209"/>
      <c r="F28117" s="685"/>
    </row>
    <row r="28118" spans="2:6" s="55" customFormat="1" x14ac:dyDescent="0.25">
      <c r="B28118" s="209"/>
      <c r="C28118" s="564"/>
      <c r="D28118" s="209"/>
      <c r="F28118" s="685"/>
    </row>
    <row r="28119" spans="2:6" s="55" customFormat="1" x14ac:dyDescent="0.25">
      <c r="B28119" s="209"/>
      <c r="C28119" s="564"/>
      <c r="D28119" s="209"/>
      <c r="F28119" s="685"/>
    </row>
    <row r="28120" spans="2:6" s="55" customFormat="1" x14ac:dyDescent="0.25">
      <c r="B28120" s="209"/>
      <c r="C28120" s="564"/>
      <c r="D28120" s="209"/>
      <c r="F28120" s="685"/>
    </row>
    <row r="28121" spans="2:6" s="55" customFormat="1" x14ac:dyDescent="0.25">
      <c r="B28121" s="209"/>
      <c r="C28121" s="564"/>
      <c r="D28121" s="209"/>
      <c r="F28121" s="685"/>
    </row>
    <row r="28122" spans="2:6" s="55" customFormat="1" x14ac:dyDescent="0.25">
      <c r="B28122" s="209"/>
      <c r="C28122" s="564"/>
      <c r="D28122" s="209"/>
      <c r="F28122" s="685"/>
    </row>
    <row r="28123" spans="2:6" s="55" customFormat="1" x14ac:dyDescent="0.25">
      <c r="B28123" s="209"/>
      <c r="C28123" s="564"/>
      <c r="D28123" s="209"/>
      <c r="F28123" s="685"/>
    </row>
    <row r="28124" spans="2:6" s="55" customFormat="1" x14ac:dyDescent="0.25">
      <c r="B28124" s="209"/>
      <c r="C28124" s="564"/>
      <c r="D28124" s="209"/>
      <c r="F28124" s="685"/>
    </row>
    <row r="28125" spans="2:6" s="55" customFormat="1" x14ac:dyDescent="0.25">
      <c r="B28125" s="209"/>
      <c r="C28125" s="564"/>
      <c r="D28125" s="209"/>
      <c r="F28125" s="685"/>
    </row>
    <row r="28126" spans="2:6" s="55" customFormat="1" x14ac:dyDescent="0.25">
      <c r="B28126" s="209"/>
      <c r="C28126" s="564"/>
      <c r="D28126" s="209"/>
      <c r="F28126" s="685"/>
    </row>
    <row r="28127" spans="2:6" s="55" customFormat="1" x14ac:dyDescent="0.25">
      <c r="B28127" s="209"/>
      <c r="C28127" s="564"/>
      <c r="D28127" s="209"/>
      <c r="F28127" s="685"/>
    </row>
    <row r="28128" spans="2:6" s="55" customFormat="1" x14ac:dyDescent="0.25">
      <c r="B28128" s="209"/>
      <c r="C28128" s="564"/>
      <c r="D28128" s="209"/>
      <c r="F28128" s="685"/>
    </row>
    <row r="28129" spans="2:6" s="55" customFormat="1" x14ac:dyDescent="0.25">
      <c r="B28129" s="209"/>
      <c r="C28129" s="564"/>
      <c r="D28129" s="209"/>
      <c r="F28129" s="685"/>
    </row>
    <row r="28130" spans="2:6" s="55" customFormat="1" x14ac:dyDescent="0.25">
      <c r="B28130" s="209"/>
      <c r="C28130" s="564"/>
      <c r="D28130" s="209"/>
      <c r="F28130" s="685"/>
    </row>
    <row r="28131" spans="2:6" s="55" customFormat="1" x14ac:dyDescent="0.25">
      <c r="B28131" s="209"/>
      <c r="C28131" s="564"/>
      <c r="D28131" s="209"/>
      <c r="F28131" s="685"/>
    </row>
    <row r="28132" spans="2:6" s="55" customFormat="1" x14ac:dyDescent="0.25">
      <c r="B28132" s="209"/>
      <c r="C28132" s="564"/>
      <c r="D28132" s="209"/>
      <c r="F28132" s="685"/>
    </row>
    <row r="28133" spans="2:6" s="55" customFormat="1" x14ac:dyDescent="0.25">
      <c r="B28133" s="209"/>
      <c r="C28133" s="564"/>
      <c r="D28133" s="209"/>
      <c r="F28133" s="685"/>
    </row>
    <row r="28134" spans="2:6" s="55" customFormat="1" x14ac:dyDescent="0.25">
      <c r="B28134" s="209"/>
      <c r="C28134" s="564"/>
      <c r="D28134" s="209"/>
      <c r="F28134" s="685"/>
    </row>
    <row r="28135" spans="2:6" s="55" customFormat="1" x14ac:dyDescent="0.25">
      <c r="B28135" s="209"/>
      <c r="C28135" s="564"/>
      <c r="D28135" s="209"/>
      <c r="F28135" s="685"/>
    </row>
    <row r="28136" spans="2:6" s="55" customFormat="1" x14ac:dyDescent="0.25">
      <c r="B28136" s="209"/>
      <c r="C28136" s="564"/>
      <c r="D28136" s="209"/>
      <c r="F28136" s="685"/>
    </row>
    <row r="28137" spans="2:6" s="55" customFormat="1" x14ac:dyDescent="0.25">
      <c r="B28137" s="209"/>
      <c r="C28137" s="564"/>
      <c r="D28137" s="209"/>
      <c r="F28137" s="685"/>
    </row>
    <row r="28138" spans="2:6" s="55" customFormat="1" x14ac:dyDescent="0.25">
      <c r="B28138" s="209"/>
      <c r="C28138" s="564"/>
      <c r="D28138" s="209"/>
      <c r="F28138" s="685"/>
    </row>
    <row r="28139" spans="2:6" s="55" customFormat="1" x14ac:dyDescent="0.25">
      <c r="B28139" s="209"/>
      <c r="C28139" s="564"/>
      <c r="D28139" s="209"/>
      <c r="F28139" s="685"/>
    </row>
    <row r="28140" spans="2:6" s="55" customFormat="1" x14ac:dyDescent="0.25">
      <c r="B28140" s="209"/>
      <c r="C28140" s="564"/>
      <c r="D28140" s="209"/>
      <c r="F28140" s="685"/>
    </row>
    <row r="28141" spans="2:6" s="55" customFormat="1" x14ac:dyDescent="0.25">
      <c r="B28141" s="209"/>
      <c r="C28141" s="564"/>
      <c r="D28141" s="209"/>
      <c r="F28141" s="685"/>
    </row>
    <row r="28142" spans="2:6" s="55" customFormat="1" x14ac:dyDescent="0.25">
      <c r="B28142" s="209"/>
      <c r="C28142" s="564"/>
      <c r="D28142" s="209"/>
      <c r="F28142" s="685"/>
    </row>
    <row r="28143" spans="2:6" s="55" customFormat="1" x14ac:dyDescent="0.25">
      <c r="B28143" s="209"/>
      <c r="C28143" s="564"/>
      <c r="D28143" s="209"/>
      <c r="F28143" s="685"/>
    </row>
    <row r="28144" spans="2:6" s="55" customFormat="1" x14ac:dyDescent="0.25">
      <c r="B28144" s="209"/>
      <c r="C28144" s="564"/>
      <c r="D28144" s="209"/>
      <c r="F28144" s="685"/>
    </row>
    <row r="28145" spans="2:6" s="55" customFormat="1" x14ac:dyDescent="0.25">
      <c r="B28145" s="209"/>
      <c r="C28145" s="564"/>
      <c r="D28145" s="209"/>
      <c r="F28145" s="685"/>
    </row>
    <row r="28146" spans="2:6" s="55" customFormat="1" x14ac:dyDescent="0.25">
      <c r="B28146" s="209"/>
      <c r="C28146" s="564"/>
      <c r="D28146" s="209"/>
      <c r="F28146" s="685"/>
    </row>
    <row r="28147" spans="2:6" s="55" customFormat="1" x14ac:dyDescent="0.25">
      <c r="B28147" s="209"/>
      <c r="C28147" s="564"/>
      <c r="D28147" s="209"/>
      <c r="F28147" s="685"/>
    </row>
    <row r="28148" spans="2:6" s="55" customFormat="1" x14ac:dyDescent="0.25">
      <c r="B28148" s="209"/>
      <c r="C28148" s="564"/>
      <c r="D28148" s="209"/>
      <c r="F28148" s="685"/>
    </row>
    <row r="28149" spans="2:6" s="55" customFormat="1" x14ac:dyDescent="0.25">
      <c r="B28149" s="209"/>
      <c r="C28149" s="564"/>
      <c r="D28149" s="209"/>
      <c r="F28149" s="685"/>
    </row>
    <row r="28150" spans="2:6" s="55" customFormat="1" x14ac:dyDescent="0.25">
      <c r="B28150" s="209"/>
      <c r="C28150" s="564"/>
      <c r="D28150" s="209"/>
      <c r="F28150" s="685"/>
    </row>
    <row r="28151" spans="2:6" s="55" customFormat="1" x14ac:dyDescent="0.25">
      <c r="B28151" s="209"/>
      <c r="C28151" s="564"/>
      <c r="D28151" s="209"/>
      <c r="F28151" s="685"/>
    </row>
    <row r="28152" spans="2:6" s="55" customFormat="1" x14ac:dyDescent="0.25">
      <c r="B28152" s="209"/>
      <c r="C28152" s="564"/>
      <c r="D28152" s="209"/>
      <c r="F28152" s="685"/>
    </row>
    <row r="28153" spans="2:6" s="55" customFormat="1" x14ac:dyDescent="0.25">
      <c r="B28153" s="209"/>
      <c r="C28153" s="564"/>
      <c r="D28153" s="209"/>
      <c r="F28153" s="685"/>
    </row>
    <row r="28154" spans="2:6" s="55" customFormat="1" x14ac:dyDescent="0.25">
      <c r="B28154" s="209"/>
      <c r="C28154" s="564"/>
      <c r="D28154" s="209"/>
      <c r="F28154" s="685"/>
    </row>
    <row r="28155" spans="2:6" s="55" customFormat="1" x14ac:dyDescent="0.25">
      <c r="B28155" s="209"/>
      <c r="C28155" s="564"/>
      <c r="D28155" s="209"/>
      <c r="F28155" s="685"/>
    </row>
    <row r="28156" spans="2:6" s="55" customFormat="1" x14ac:dyDescent="0.25">
      <c r="B28156" s="209"/>
      <c r="C28156" s="564"/>
      <c r="D28156" s="209"/>
      <c r="F28156" s="685"/>
    </row>
    <row r="28157" spans="2:6" s="55" customFormat="1" x14ac:dyDescent="0.25">
      <c r="B28157" s="209"/>
      <c r="C28157" s="564"/>
      <c r="D28157" s="209"/>
      <c r="F28157" s="685"/>
    </row>
    <row r="28158" spans="2:6" s="55" customFormat="1" x14ac:dyDescent="0.25">
      <c r="B28158" s="209"/>
      <c r="C28158" s="564"/>
      <c r="D28158" s="209"/>
      <c r="F28158" s="685"/>
    </row>
    <row r="28159" spans="2:6" s="55" customFormat="1" x14ac:dyDescent="0.25">
      <c r="B28159" s="209"/>
      <c r="C28159" s="564"/>
      <c r="D28159" s="209"/>
      <c r="F28159" s="685"/>
    </row>
    <row r="28160" spans="2:6" s="55" customFormat="1" x14ac:dyDescent="0.25">
      <c r="B28160" s="209"/>
      <c r="C28160" s="564"/>
      <c r="D28160" s="209"/>
      <c r="F28160" s="685"/>
    </row>
    <row r="28161" spans="2:6" s="55" customFormat="1" x14ac:dyDescent="0.25">
      <c r="B28161" s="209"/>
      <c r="C28161" s="564"/>
      <c r="D28161" s="209"/>
      <c r="F28161" s="685"/>
    </row>
    <row r="28162" spans="2:6" s="55" customFormat="1" x14ac:dyDescent="0.25">
      <c r="B28162" s="209"/>
      <c r="C28162" s="564"/>
      <c r="D28162" s="209"/>
      <c r="F28162" s="685"/>
    </row>
    <row r="28163" spans="2:6" s="55" customFormat="1" x14ac:dyDescent="0.25">
      <c r="B28163" s="209"/>
      <c r="C28163" s="564"/>
      <c r="D28163" s="209"/>
      <c r="F28163" s="685"/>
    </row>
    <row r="28164" spans="2:6" s="55" customFormat="1" x14ac:dyDescent="0.25">
      <c r="B28164" s="209"/>
      <c r="C28164" s="564"/>
      <c r="D28164" s="209"/>
      <c r="F28164" s="685"/>
    </row>
    <row r="28165" spans="2:6" s="55" customFormat="1" x14ac:dyDescent="0.25">
      <c r="B28165" s="209"/>
      <c r="C28165" s="564"/>
      <c r="D28165" s="209"/>
      <c r="F28165" s="685"/>
    </row>
    <row r="28166" spans="2:6" s="55" customFormat="1" x14ac:dyDescent="0.25">
      <c r="B28166" s="209"/>
      <c r="C28166" s="564"/>
      <c r="D28166" s="209"/>
      <c r="F28166" s="685"/>
    </row>
    <row r="28167" spans="2:6" s="55" customFormat="1" x14ac:dyDescent="0.25">
      <c r="B28167" s="209"/>
      <c r="C28167" s="564"/>
      <c r="D28167" s="209"/>
      <c r="F28167" s="685"/>
    </row>
    <row r="28168" spans="2:6" s="55" customFormat="1" x14ac:dyDescent="0.25">
      <c r="B28168" s="209"/>
      <c r="C28168" s="564"/>
      <c r="D28168" s="209"/>
      <c r="F28168" s="685"/>
    </row>
    <row r="28169" spans="2:6" s="55" customFormat="1" x14ac:dyDescent="0.25">
      <c r="B28169" s="209"/>
      <c r="C28169" s="564"/>
      <c r="D28169" s="209"/>
      <c r="F28169" s="685"/>
    </row>
    <row r="28170" spans="2:6" s="55" customFormat="1" x14ac:dyDescent="0.25">
      <c r="B28170" s="209"/>
      <c r="C28170" s="564"/>
      <c r="D28170" s="209"/>
      <c r="F28170" s="685"/>
    </row>
    <row r="28171" spans="2:6" s="55" customFormat="1" x14ac:dyDescent="0.25">
      <c r="B28171" s="209"/>
      <c r="C28171" s="564"/>
      <c r="D28171" s="209"/>
      <c r="F28171" s="685"/>
    </row>
    <row r="28172" spans="2:6" s="55" customFormat="1" x14ac:dyDescent="0.25">
      <c r="B28172" s="209"/>
      <c r="C28172" s="564"/>
      <c r="D28172" s="209"/>
      <c r="F28172" s="685"/>
    </row>
    <row r="28173" spans="2:6" s="55" customFormat="1" x14ac:dyDescent="0.25">
      <c r="B28173" s="209"/>
      <c r="C28173" s="564"/>
      <c r="D28173" s="209"/>
      <c r="F28173" s="685"/>
    </row>
    <row r="28174" spans="2:6" s="55" customFormat="1" x14ac:dyDescent="0.25">
      <c r="B28174" s="209"/>
      <c r="C28174" s="564"/>
      <c r="D28174" s="209"/>
      <c r="F28174" s="685"/>
    </row>
    <row r="28175" spans="2:6" s="55" customFormat="1" x14ac:dyDescent="0.25">
      <c r="B28175" s="209"/>
      <c r="C28175" s="564"/>
      <c r="D28175" s="209"/>
      <c r="F28175" s="685"/>
    </row>
    <row r="28176" spans="2:6" s="55" customFormat="1" x14ac:dyDescent="0.25">
      <c r="B28176" s="209"/>
      <c r="C28176" s="564"/>
      <c r="D28176" s="209"/>
      <c r="F28176" s="685"/>
    </row>
    <row r="28177" spans="2:6" s="55" customFormat="1" x14ac:dyDescent="0.25">
      <c r="B28177" s="209"/>
      <c r="C28177" s="564"/>
      <c r="D28177" s="209"/>
      <c r="F28177" s="685"/>
    </row>
    <row r="28178" spans="2:6" s="55" customFormat="1" x14ac:dyDescent="0.25">
      <c r="B28178" s="209"/>
      <c r="C28178" s="564"/>
      <c r="D28178" s="209"/>
      <c r="F28178" s="685"/>
    </row>
    <row r="28179" spans="2:6" s="55" customFormat="1" x14ac:dyDescent="0.25">
      <c r="B28179" s="209"/>
      <c r="C28179" s="564"/>
      <c r="D28179" s="209"/>
      <c r="F28179" s="685"/>
    </row>
    <row r="28180" spans="2:6" s="55" customFormat="1" x14ac:dyDescent="0.25">
      <c r="B28180" s="209"/>
      <c r="C28180" s="564"/>
      <c r="D28180" s="209"/>
      <c r="F28180" s="685"/>
    </row>
    <row r="28181" spans="2:6" s="55" customFormat="1" x14ac:dyDescent="0.25">
      <c r="B28181" s="209"/>
      <c r="C28181" s="564"/>
      <c r="D28181" s="209"/>
      <c r="F28181" s="685"/>
    </row>
    <row r="28182" spans="2:6" s="55" customFormat="1" x14ac:dyDescent="0.25">
      <c r="B28182" s="209"/>
      <c r="C28182" s="564"/>
      <c r="D28182" s="209"/>
      <c r="F28182" s="685"/>
    </row>
    <row r="28183" spans="2:6" s="55" customFormat="1" x14ac:dyDescent="0.25">
      <c r="B28183" s="209"/>
      <c r="C28183" s="564"/>
      <c r="D28183" s="209"/>
      <c r="F28183" s="685"/>
    </row>
    <row r="28184" spans="2:6" s="55" customFormat="1" x14ac:dyDescent="0.25">
      <c r="B28184" s="209"/>
      <c r="C28184" s="564"/>
      <c r="D28184" s="209"/>
      <c r="F28184" s="685"/>
    </row>
    <row r="28185" spans="2:6" s="55" customFormat="1" x14ac:dyDescent="0.25">
      <c r="B28185" s="209"/>
      <c r="C28185" s="564"/>
      <c r="D28185" s="209"/>
      <c r="F28185" s="685"/>
    </row>
    <row r="28186" spans="2:6" s="55" customFormat="1" x14ac:dyDescent="0.25">
      <c r="B28186" s="209"/>
      <c r="C28186" s="564"/>
      <c r="D28186" s="209"/>
      <c r="F28186" s="685"/>
    </row>
    <row r="28187" spans="2:6" s="55" customFormat="1" x14ac:dyDescent="0.25">
      <c r="B28187" s="209"/>
      <c r="C28187" s="564"/>
      <c r="D28187" s="209"/>
      <c r="F28187" s="685"/>
    </row>
    <row r="28188" spans="2:6" s="55" customFormat="1" x14ac:dyDescent="0.25">
      <c r="B28188" s="209"/>
      <c r="C28188" s="564"/>
      <c r="D28188" s="209"/>
      <c r="F28188" s="685"/>
    </row>
    <row r="28189" spans="2:6" s="55" customFormat="1" x14ac:dyDescent="0.25">
      <c r="B28189" s="209"/>
      <c r="C28189" s="564"/>
      <c r="D28189" s="209"/>
      <c r="F28189" s="685"/>
    </row>
    <row r="28190" spans="2:6" s="55" customFormat="1" x14ac:dyDescent="0.25">
      <c r="B28190" s="209"/>
      <c r="C28190" s="564"/>
      <c r="D28190" s="209"/>
      <c r="F28190" s="685"/>
    </row>
    <row r="28191" spans="2:6" s="55" customFormat="1" x14ac:dyDescent="0.25">
      <c r="B28191" s="209"/>
      <c r="C28191" s="564"/>
      <c r="D28191" s="209"/>
      <c r="F28191" s="685"/>
    </row>
    <row r="28192" spans="2:6" s="55" customFormat="1" x14ac:dyDescent="0.25">
      <c r="B28192" s="209"/>
      <c r="C28192" s="564"/>
      <c r="D28192" s="209"/>
      <c r="F28192" s="685"/>
    </row>
    <row r="28193" spans="2:6" s="55" customFormat="1" x14ac:dyDescent="0.25">
      <c r="B28193" s="209"/>
      <c r="C28193" s="564"/>
      <c r="D28193" s="209"/>
      <c r="F28193" s="685"/>
    </row>
    <row r="28194" spans="2:6" s="55" customFormat="1" x14ac:dyDescent="0.25">
      <c r="B28194" s="209"/>
      <c r="C28194" s="564"/>
      <c r="D28194" s="209"/>
      <c r="F28194" s="685"/>
    </row>
    <row r="28195" spans="2:6" s="55" customFormat="1" x14ac:dyDescent="0.25">
      <c r="B28195" s="209"/>
      <c r="C28195" s="564"/>
      <c r="D28195" s="209"/>
      <c r="F28195" s="685"/>
    </row>
    <row r="28196" spans="2:6" s="55" customFormat="1" x14ac:dyDescent="0.25">
      <c r="B28196" s="209"/>
      <c r="C28196" s="564"/>
      <c r="D28196" s="209"/>
      <c r="F28196" s="685"/>
    </row>
    <row r="28197" spans="2:6" s="55" customFormat="1" x14ac:dyDescent="0.25">
      <c r="B28197" s="209"/>
      <c r="C28197" s="564"/>
      <c r="D28197" s="209"/>
      <c r="F28197" s="685"/>
    </row>
    <row r="28198" spans="2:6" s="55" customFormat="1" x14ac:dyDescent="0.25">
      <c r="B28198" s="209"/>
      <c r="C28198" s="564"/>
      <c r="D28198" s="209"/>
      <c r="F28198" s="685"/>
    </row>
    <row r="28199" spans="2:6" s="55" customFormat="1" x14ac:dyDescent="0.25">
      <c r="B28199" s="209"/>
      <c r="C28199" s="564"/>
      <c r="D28199" s="209"/>
      <c r="F28199" s="685"/>
    </row>
    <row r="28200" spans="2:6" s="55" customFormat="1" x14ac:dyDescent="0.25">
      <c r="B28200" s="209"/>
      <c r="C28200" s="564"/>
      <c r="D28200" s="209"/>
      <c r="F28200" s="685"/>
    </row>
    <row r="28201" spans="2:6" s="55" customFormat="1" x14ac:dyDescent="0.25">
      <c r="B28201" s="209"/>
      <c r="C28201" s="564"/>
      <c r="D28201" s="209"/>
      <c r="F28201" s="685"/>
    </row>
    <row r="28202" spans="2:6" s="55" customFormat="1" x14ac:dyDescent="0.25">
      <c r="B28202" s="209"/>
      <c r="C28202" s="564"/>
      <c r="D28202" s="209"/>
      <c r="F28202" s="685"/>
    </row>
    <row r="28203" spans="2:6" s="55" customFormat="1" x14ac:dyDescent="0.25">
      <c r="B28203" s="209"/>
      <c r="C28203" s="564"/>
      <c r="D28203" s="209"/>
      <c r="F28203" s="685"/>
    </row>
    <row r="28204" spans="2:6" s="55" customFormat="1" x14ac:dyDescent="0.25">
      <c r="B28204" s="209"/>
      <c r="C28204" s="564"/>
      <c r="D28204" s="209"/>
      <c r="F28204" s="685"/>
    </row>
    <row r="28205" spans="2:6" s="55" customFormat="1" x14ac:dyDescent="0.25">
      <c r="B28205" s="209"/>
      <c r="C28205" s="564"/>
      <c r="D28205" s="209"/>
      <c r="F28205" s="685"/>
    </row>
    <row r="28206" spans="2:6" s="55" customFormat="1" x14ac:dyDescent="0.25">
      <c r="B28206" s="209"/>
      <c r="C28206" s="564"/>
      <c r="D28206" s="209"/>
      <c r="F28206" s="685"/>
    </row>
    <row r="28207" spans="2:6" s="55" customFormat="1" x14ac:dyDescent="0.25">
      <c r="B28207" s="209"/>
      <c r="C28207" s="564"/>
      <c r="D28207" s="209"/>
      <c r="F28207" s="685"/>
    </row>
    <row r="28208" spans="2:6" s="55" customFormat="1" x14ac:dyDescent="0.25">
      <c r="B28208" s="209"/>
      <c r="C28208" s="564"/>
      <c r="D28208" s="209"/>
      <c r="F28208" s="685"/>
    </row>
    <row r="28209" spans="2:6" s="55" customFormat="1" x14ac:dyDescent="0.25">
      <c r="B28209" s="209"/>
      <c r="C28209" s="564"/>
      <c r="D28209" s="209"/>
      <c r="F28209" s="685"/>
    </row>
    <row r="28210" spans="2:6" s="55" customFormat="1" x14ac:dyDescent="0.25">
      <c r="B28210" s="209"/>
      <c r="C28210" s="564"/>
      <c r="D28210" s="209"/>
      <c r="F28210" s="685"/>
    </row>
    <row r="28211" spans="2:6" s="55" customFormat="1" x14ac:dyDescent="0.25">
      <c r="B28211" s="209"/>
      <c r="C28211" s="564"/>
      <c r="D28211" s="209"/>
      <c r="F28211" s="685"/>
    </row>
    <row r="28212" spans="2:6" s="55" customFormat="1" x14ac:dyDescent="0.25">
      <c r="B28212" s="209"/>
      <c r="C28212" s="564"/>
      <c r="D28212" s="209"/>
      <c r="F28212" s="685"/>
    </row>
    <row r="28213" spans="2:6" s="55" customFormat="1" x14ac:dyDescent="0.25">
      <c r="B28213" s="209"/>
      <c r="C28213" s="564"/>
      <c r="D28213" s="209"/>
      <c r="F28213" s="685"/>
    </row>
    <row r="28214" spans="2:6" s="55" customFormat="1" x14ac:dyDescent="0.25">
      <c r="B28214" s="209"/>
      <c r="C28214" s="564"/>
      <c r="D28214" s="209"/>
      <c r="F28214" s="685"/>
    </row>
    <row r="28215" spans="2:6" s="55" customFormat="1" x14ac:dyDescent="0.25">
      <c r="B28215" s="209"/>
      <c r="C28215" s="564"/>
      <c r="D28215" s="209"/>
      <c r="F28215" s="685"/>
    </row>
    <row r="28216" spans="2:6" s="55" customFormat="1" x14ac:dyDescent="0.25">
      <c r="B28216" s="209"/>
      <c r="C28216" s="564"/>
      <c r="D28216" s="209"/>
      <c r="F28216" s="685"/>
    </row>
    <row r="28217" spans="2:6" s="55" customFormat="1" x14ac:dyDescent="0.25">
      <c r="B28217" s="209"/>
      <c r="C28217" s="564"/>
      <c r="D28217" s="209"/>
      <c r="F28217" s="685"/>
    </row>
    <row r="28218" spans="2:6" s="55" customFormat="1" x14ac:dyDescent="0.25">
      <c r="B28218" s="209"/>
      <c r="C28218" s="564"/>
      <c r="D28218" s="209"/>
      <c r="F28218" s="685"/>
    </row>
    <row r="28219" spans="2:6" s="55" customFormat="1" x14ac:dyDescent="0.25">
      <c r="B28219" s="209"/>
      <c r="C28219" s="564"/>
      <c r="D28219" s="209"/>
      <c r="F28219" s="685"/>
    </row>
    <row r="28220" spans="2:6" s="55" customFormat="1" x14ac:dyDescent="0.25">
      <c r="B28220" s="209"/>
      <c r="C28220" s="564"/>
      <c r="D28220" s="209"/>
      <c r="F28220" s="685"/>
    </row>
    <row r="28221" spans="2:6" s="55" customFormat="1" x14ac:dyDescent="0.25">
      <c r="B28221" s="209"/>
      <c r="C28221" s="564"/>
      <c r="D28221" s="209"/>
      <c r="F28221" s="685"/>
    </row>
    <row r="28222" spans="2:6" s="55" customFormat="1" x14ac:dyDescent="0.25">
      <c r="B28222" s="209"/>
      <c r="C28222" s="564"/>
      <c r="D28222" s="209"/>
      <c r="F28222" s="685"/>
    </row>
    <row r="28223" spans="2:6" s="55" customFormat="1" x14ac:dyDescent="0.25">
      <c r="B28223" s="209"/>
      <c r="C28223" s="564"/>
      <c r="D28223" s="209"/>
      <c r="F28223" s="685"/>
    </row>
    <row r="28224" spans="2:6" s="55" customFormat="1" x14ac:dyDescent="0.25">
      <c r="B28224" s="209"/>
      <c r="C28224" s="564"/>
      <c r="D28224" s="209"/>
      <c r="F28224" s="685"/>
    </row>
    <row r="28225" spans="2:6" s="55" customFormat="1" x14ac:dyDescent="0.25">
      <c r="B28225" s="209"/>
      <c r="C28225" s="564"/>
      <c r="D28225" s="209"/>
      <c r="F28225" s="685"/>
    </row>
    <row r="28226" spans="2:6" s="55" customFormat="1" x14ac:dyDescent="0.25">
      <c r="B28226" s="209"/>
      <c r="C28226" s="564"/>
      <c r="D28226" s="209"/>
      <c r="F28226" s="685"/>
    </row>
    <row r="28227" spans="2:6" s="55" customFormat="1" x14ac:dyDescent="0.25">
      <c r="B28227" s="209"/>
      <c r="C28227" s="564"/>
      <c r="D28227" s="209"/>
      <c r="F28227" s="685"/>
    </row>
    <row r="28228" spans="2:6" s="55" customFormat="1" x14ac:dyDescent="0.25">
      <c r="B28228" s="209"/>
      <c r="C28228" s="564"/>
      <c r="D28228" s="209"/>
      <c r="F28228" s="685"/>
    </row>
    <row r="28229" spans="2:6" s="55" customFormat="1" x14ac:dyDescent="0.25">
      <c r="B28229" s="209"/>
      <c r="C28229" s="564"/>
      <c r="D28229" s="209"/>
      <c r="F28229" s="685"/>
    </row>
    <row r="28230" spans="2:6" s="55" customFormat="1" x14ac:dyDescent="0.25">
      <c r="B28230" s="209"/>
      <c r="C28230" s="564"/>
      <c r="D28230" s="209"/>
      <c r="F28230" s="685"/>
    </row>
    <row r="28231" spans="2:6" s="55" customFormat="1" x14ac:dyDescent="0.25">
      <c r="B28231" s="209"/>
      <c r="C28231" s="564"/>
      <c r="D28231" s="209"/>
      <c r="F28231" s="685"/>
    </row>
    <row r="28232" spans="2:6" s="55" customFormat="1" x14ac:dyDescent="0.25">
      <c r="B28232" s="209"/>
      <c r="C28232" s="564"/>
      <c r="D28232" s="209"/>
      <c r="F28232" s="685"/>
    </row>
    <row r="28233" spans="2:6" s="55" customFormat="1" x14ac:dyDescent="0.25">
      <c r="B28233" s="209"/>
      <c r="C28233" s="564"/>
      <c r="D28233" s="209"/>
      <c r="F28233" s="685"/>
    </row>
    <row r="28234" spans="2:6" s="55" customFormat="1" x14ac:dyDescent="0.25">
      <c r="B28234" s="209"/>
      <c r="C28234" s="564"/>
      <c r="D28234" s="209"/>
      <c r="F28234" s="685"/>
    </row>
    <row r="28235" spans="2:6" s="55" customFormat="1" x14ac:dyDescent="0.25">
      <c r="B28235" s="209"/>
      <c r="C28235" s="564"/>
      <c r="D28235" s="209"/>
      <c r="F28235" s="685"/>
    </row>
    <row r="28236" spans="2:6" s="55" customFormat="1" x14ac:dyDescent="0.25">
      <c r="B28236" s="209"/>
      <c r="C28236" s="564"/>
      <c r="D28236" s="209"/>
      <c r="F28236" s="685"/>
    </row>
    <row r="28237" spans="2:6" s="55" customFormat="1" x14ac:dyDescent="0.25">
      <c r="B28237" s="209"/>
      <c r="C28237" s="564"/>
      <c r="D28237" s="209"/>
      <c r="F28237" s="685"/>
    </row>
    <row r="28238" spans="2:6" s="55" customFormat="1" x14ac:dyDescent="0.25">
      <c r="B28238" s="209"/>
      <c r="C28238" s="564"/>
      <c r="D28238" s="209"/>
      <c r="F28238" s="685"/>
    </row>
    <row r="28239" spans="2:6" s="55" customFormat="1" x14ac:dyDescent="0.25">
      <c r="B28239" s="209"/>
      <c r="C28239" s="564"/>
      <c r="D28239" s="209"/>
      <c r="F28239" s="685"/>
    </row>
    <row r="28240" spans="2:6" s="55" customFormat="1" x14ac:dyDescent="0.25">
      <c r="B28240" s="209"/>
      <c r="C28240" s="564"/>
      <c r="D28240" s="209"/>
      <c r="F28240" s="685"/>
    </row>
    <row r="28241" spans="2:6" s="55" customFormat="1" x14ac:dyDescent="0.25">
      <c r="B28241" s="209"/>
      <c r="C28241" s="564"/>
      <c r="D28241" s="209"/>
      <c r="F28241" s="685"/>
    </row>
    <row r="28242" spans="2:6" s="55" customFormat="1" x14ac:dyDescent="0.25">
      <c r="B28242" s="209"/>
      <c r="C28242" s="564"/>
      <c r="D28242" s="209"/>
      <c r="F28242" s="685"/>
    </row>
    <row r="28243" spans="2:6" s="55" customFormat="1" x14ac:dyDescent="0.25">
      <c r="B28243" s="209"/>
      <c r="C28243" s="564"/>
      <c r="D28243" s="209"/>
      <c r="F28243" s="685"/>
    </row>
    <row r="28244" spans="2:6" s="55" customFormat="1" x14ac:dyDescent="0.25">
      <c r="B28244" s="209"/>
      <c r="C28244" s="564"/>
      <c r="D28244" s="209"/>
      <c r="F28244" s="685"/>
    </row>
    <row r="28245" spans="2:6" s="55" customFormat="1" x14ac:dyDescent="0.25">
      <c r="B28245" s="209"/>
      <c r="C28245" s="564"/>
      <c r="D28245" s="209"/>
      <c r="F28245" s="685"/>
    </row>
    <row r="28246" spans="2:6" s="55" customFormat="1" x14ac:dyDescent="0.25">
      <c r="B28246" s="209"/>
      <c r="C28246" s="564"/>
      <c r="D28246" s="209"/>
      <c r="F28246" s="685"/>
    </row>
    <row r="28247" spans="2:6" s="55" customFormat="1" x14ac:dyDescent="0.25">
      <c r="B28247" s="209"/>
      <c r="C28247" s="564"/>
      <c r="D28247" s="209"/>
      <c r="F28247" s="685"/>
    </row>
    <row r="28248" spans="2:6" s="55" customFormat="1" x14ac:dyDescent="0.25">
      <c r="B28248" s="209"/>
      <c r="C28248" s="564"/>
      <c r="D28248" s="209"/>
      <c r="F28248" s="685"/>
    </row>
    <row r="28249" spans="2:6" s="55" customFormat="1" x14ac:dyDescent="0.25">
      <c r="B28249" s="209"/>
      <c r="C28249" s="564"/>
      <c r="D28249" s="209"/>
      <c r="F28249" s="685"/>
    </row>
    <row r="28250" spans="2:6" s="55" customFormat="1" x14ac:dyDescent="0.25">
      <c r="B28250" s="209"/>
      <c r="C28250" s="564"/>
      <c r="D28250" s="209"/>
      <c r="F28250" s="685"/>
    </row>
    <row r="28251" spans="2:6" s="55" customFormat="1" x14ac:dyDescent="0.25">
      <c r="B28251" s="209"/>
      <c r="C28251" s="564"/>
      <c r="D28251" s="209"/>
      <c r="F28251" s="685"/>
    </row>
    <row r="28252" spans="2:6" s="55" customFormat="1" x14ac:dyDescent="0.25">
      <c r="B28252" s="209"/>
      <c r="C28252" s="564"/>
      <c r="D28252" s="209"/>
      <c r="F28252" s="685"/>
    </row>
    <row r="28253" spans="2:6" s="55" customFormat="1" x14ac:dyDescent="0.25">
      <c r="B28253" s="209"/>
      <c r="C28253" s="564"/>
      <c r="D28253" s="209"/>
      <c r="F28253" s="685"/>
    </row>
    <row r="28254" spans="2:6" s="55" customFormat="1" x14ac:dyDescent="0.25">
      <c r="B28254" s="209"/>
      <c r="C28254" s="564"/>
      <c r="D28254" s="209"/>
      <c r="F28254" s="685"/>
    </row>
    <row r="28255" spans="2:6" s="55" customFormat="1" x14ac:dyDescent="0.25">
      <c r="B28255" s="209"/>
      <c r="C28255" s="564"/>
      <c r="D28255" s="209"/>
      <c r="F28255" s="685"/>
    </row>
    <row r="28256" spans="2:6" s="55" customFormat="1" x14ac:dyDescent="0.25">
      <c r="B28256" s="209"/>
      <c r="C28256" s="564"/>
      <c r="D28256" s="209"/>
      <c r="F28256" s="685"/>
    </row>
    <row r="28257" spans="2:6" s="55" customFormat="1" x14ac:dyDescent="0.25">
      <c r="B28257" s="209"/>
      <c r="C28257" s="564"/>
      <c r="D28257" s="209"/>
      <c r="F28257" s="685"/>
    </row>
    <row r="28258" spans="2:6" s="55" customFormat="1" x14ac:dyDescent="0.25">
      <c r="B28258" s="209"/>
      <c r="C28258" s="564"/>
      <c r="D28258" s="209"/>
      <c r="F28258" s="685"/>
    </row>
    <row r="28259" spans="2:6" s="55" customFormat="1" x14ac:dyDescent="0.25">
      <c r="B28259" s="209"/>
      <c r="C28259" s="564"/>
      <c r="D28259" s="209"/>
      <c r="F28259" s="685"/>
    </row>
    <row r="28260" spans="2:6" s="55" customFormat="1" x14ac:dyDescent="0.25">
      <c r="B28260" s="209"/>
      <c r="C28260" s="564"/>
      <c r="D28260" s="209"/>
      <c r="F28260" s="685"/>
    </row>
    <row r="28261" spans="2:6" s="55" customFormat="1" x14ac:dyDescent="0.25">
      <c r="B28261" s="209"/>
      <c r="C28261" s="564"/>
      <c r="D28261" s="209"/>
      <c r="F28261" s="685"/>
    </row>
    <row r="28262" spans="2:6" s="55" customFormat="1" x14ac:dyDescent="0.25">
      <c r="B28262" s="209"/>
      <c r="C28262" s="564"/>
      <c r="D28262" s="209"/>
      <c r="F28262" s="685"/>
    </row>
    <row r="28263" spans="2:6" s="55" customFormat="1" x14ac:dyDescent="0.25">
      <c r="B28263" s="209"/>
      <c r="C28263" s="564"/>
      <c r="D28263" s="209"/>
      <c r="F28263" s="685"/>
    </row>
    <row r="28264" spans="2:6" s="55" customFormat="1" x14ac:dyDescent="0.25">
      <c r="B28264" s="209"/>
      <c r="C28264" s="564"/>
      <c r="D28264" s="209"/>
      <c r="F28264" s="685"/>
    </row>
    <row r="28265" spans="2:6" s="55" customFormat="1" x14ac:dyDescent="0.25">
      <c r="B28265" s="209"/>
      <c r="C28265" s="564"/>
      <c r="D28265" s="209"/>
      <c r="F28265" s="685"/>
    </row>
    <row r="28266" spans="2:6" s="55" customFormat="1" x14ac:dyDescent="0.25">
      <c r="B28266" s="209"/>
      <c r="C28266" s="564"/>
      <c r="D28266" s="209"/>
      <c r="F28266" s="685"/>
    </row>
    <row r="28267" spans="2:6" s="55" customFormat="1" x14ac:dyDescent="0.25">
      <c r="B28267" s="209"/>
      <c r="C28267" s="564"/>
      <c r="D28267" s="209"/>
      <c r="F28267" s="685"/>
    </row>
    <row r="28268" spans="2:6" s="55" customFormat="1" x14ac:dyDescent="0.25">
      <c r="B28268" s="209"/>
      <c r="C28268" s="564"/>
      <c r="D28268" s="209"/>
      <c r="F28268" s="685"/>
    </row>
    <row r="28269" spans="2:6" s="55" customFormat="1" x14ac:dyDescent="0.25">
      <c r="B28269" s="209"/>
      <c r="C28269" s="564"/>
      <c r="D28269" s="209"/>
      <c r="F28269" s="685"/>
    </row>
    <row r="28270" spans="2:6" s="55" customFormat="1" x14ac:dyDescent="0.25">
      <c r="B28270" s="209"/>
      <c r="C28270" s="564"/>
      <c r="D28270" s="209"/>
      <c r="F28270" s="685"/>
    </row>
    <row r="28271" spans="2:6" s="55" customFormat="1" x14ac:dyDescent="0.25">
      <c r="B28271" s="209"/>
      <c r="C28271" s="564"/>
      <c r="D28271" s="209"/>
      <c r="F28271" s="685"/>
    </row>
    <row r="28272" spans="2:6" s="55" customFormat="1" x14ac:dyDescent="0.25">
      <c r="B28272" s="209"/>
      <c r="C28272" s="564"/>
      <c r="D28272" s="209"/>
      <c r="F28272" s="685"/>
    </row>
    <row r="28273" spans="2:6" s="55" customFormat="1" x14ac:dyDescent="0.25">
      <c r="B28273" s="209"/>
      <c r="C28273" s="564"/>
      <c r="D28273" s="209"/>
      <c r="F28273" s="685"/>
    </row>
    <row r="28274" spans="2:6" s="55" customFormat="1" x14ac:dyDescent="0.25">
      <c r="B28274" s="209"/>
      <c r="C28274" s="564"/>
      <c r="D28274" s="209"/>
      <c r="F28274" s="685"/>
    </row>
    <row r="28275" spans="2:6" s="55" customFormat="1" x14ac:dyDescent="0.25">
      <c r="B28275" s="209"/>
      <c r="C28275" s="564"/>
      <c r="D28275" s="209"/>
      <c r="F28275" s="685"/>
    </row>
    <row r="28276" spans="2:6" s="55" customFormat="1" x14ac:dyDescent="0.25">
      <c r="B28276" s="209"/>
      <c r="C28276" s="564"/>
      <c r="D28276" s="209"/>
      <c r="F28276" s="685"/>
    </row>
    <row r="28277" spans="2:6" s="55" customFormat="1" x14ac:dyDescent="0.25">
      <c r="B28277" s="209"/>
      <c r="C28277" s="564"/>
      <c r="D28277" s="209"/>
      <c r="F28277" s="685"/>
    </row>
    <row r="28278" spans="2:6" s="55" customFormat="1" x14ac:dyDescent="0.25">
      <c r="B28278" s="209"/>
      <c r="C28278" s="564"/>
      <c r="D28278" s="209"/>
      <c r="F28278" s="685"/>
    </row>
    <row r="28279" spans="2:6" s="55" customFormat="1" x14ac:dyDescent="0.25">
      <c r="B28279" s="209"/>
      <c r="C28279" s="564"/>
      <c r="D28279" s="209"/>
      <c r="F28279" s="685"/>
    </row>
    <row r="28280" spans="2:6" s="55" customFormat="1" x14ac:dyDescent="0.25">
      <c r="B28280" s="209"/>
      <c r="C28280" s="564"/>
      <c r="D28280" s="209"/>
      <c r="F28280" s="685"/>
    </row>
    <row r="28281" spans="2:6" s="55" customFormat="1" x14ac:dyDescent="0.25">
      <c r="B28281" s="209"/>
      <c r="C28281" s="564"/>
      <c r="D28281" s="209"/>
      <c r="F28281" s="685"/>
    </row>
    <row r="28282" spans="2:6" s="55" customFormat="1" x14ac:dyDescent="0.25">
      <c r="B28282" s="209"/>
      <c r="C28282" s="564"/>
      <c r="D28282" s="209"/>
      <c r="F28282" s="685"/>
    </row>
    <row r="28283" spans="2:6" s="55" customFormat="1" x14ac:dyDescent="0.25">
      <c r="B28283" s="209"/>
      <c r="C28283" s="564"/>
      <c r="D28283" s="209"/>
      <c r="F28283" s="685"/>
    </row>
    <row r="28284" spans="2:6" s="55" customFormat="1" x14ac:dyDescent="0.25">
      <c r="B28284" s="209"/>
      <c r="C28284" s="564"/>
      <c r="D28284" s="209"/>
      <c r="F28284" s="685"/>
    </row>
    <row r="28285" spans="2:6" s="55" customFormat="1" x14ac:dyDescent="0.25">
      <c r="B28285" s="209"/>
      <c r="C28285" s="564"/>
      <c r="D28285" s="209"/>
      <c r="F28285" s="685"/>
    </row>
    <row r="28286" spans="2:6" s="55" customFormat="1" x14ac:dyDescent="0.25">
      <c r="B28286" s="209"/>
      <c r="C28286" s="564"/>
      <c r="D28286" s="209"/>
      <c r="F28286" s="685"/>
    </row>
    <row r="28287" spans="2:6" s="55" customFormat="1" x14ac:dyDescent="0.25">
      <c r="B28287" s="209"/>
      <c r="C28287" s="564"/>
      <c r="D28287" s="209"/>
      <c r="F28287" s="685"/>
    </row>
    <row r="28288" spans="2:6" s="55" customFormat="1" x14ac:dyDescent="0.25">
      <c r="B28288" s="209"/>
      <c r="C28288" s="564"/>
      <c r="D28288" s="209"/>
      <c r="F28288" s="685"/>
    </row>
    <row r="28289" spans="2:6" s="55" customFormat="1" x14ac:dyDescent="0.25">
      <c r="B28289" s="209"/>
      <c r="C28289" s="564"/>
      <c r="D28289" s="209"/>
      <c r="F28289" s="685"/>
    </row>
    <row r="28290" spans="2:6" s="55" customFormat="1" x14ac:dyDescent="0.25">
      <c r="B28290" s="209"/>
      <c r="C28290" s="564"/>
      <c r="D28290" s="209"/>
      <c r="F28290" s="685"/>
    </row>
    <row r="28291" spans="2:6" s="55" customFormat="1" x14ac:dyDescent="0.25">
      <c r="B28291" s="209"/>
      <c r="C28291" s="564"/>
      <c r="D28291" s="209"/>
      <c r="F28291" s="685"/>
    </row>
    <row r="28292" spans="2:6" s="55" customFormat="1" x14ac:dyDescent="0.25">
      <c r="B28292" s="209"/>
      <c r="C28292" s="564"/>
      <c r="D28292" s="209"/>
      <c r="F28292" s="685"/>
    </row>
    <row r="28293" spans="2:6" s="55" customFormat="1" x14ac:dyDescent="0.25">
      <c r="B28293" s="209"/>
      <c r="C28293" s="564"/>
      <c r="D28293" s="209"/>
      <c r="F28293" s="685"/>
    </row>
    <row r="28294" spans="2:6" s="55" customFormat="1" x14ac:dyDescent="0.25">
      <c r="B28294" s="209"/>
      <c r="C28294" s="564"/>
      <c r="D28294" s="209"/>
      <c r="F28294" s="685"/>
    </row>
    <row r="28295" spans="2:6" s="55" customFormat="1" x14ac:dyDescent="0.25">
      <c r="B28295" s="209"/>
      <c r="C28295" s="564"/>
      <c r="D28295" s="209"/>
      <c r="F28295" s="685"/>
    </row>
    <row r="28296" spans="2:6" s="55" customFormat="1" x14ac:dyDescent="0.25">
      <c r="B28296" s="209"/>
      <c r="C28296" s="564"/>
      <c r="D28296" s="209"/>
      <c r="F28296" s="685"/>
    </row>
    <row r="28297" spans="2:6" s="55" customFormat="1" x14ac:dyDescent="0.25">
      <c r="B28297" s="209"/>
      <c r="C28297" s="564"/>
      <c r="D28297" s="209"/>
      <c r="F28297" s="685"/>
    </row>
    <row r="28298" spans="2:6" s="55" customFormat="1" x14ac:dyDescent="0.25">
      <c r="B28298" s="209"/>
      <c r="C28298" s="564"/>
      <c r="D28298" s="209"/>
      <c r="F28298" s="685"/>
    </row>
    <row r="28299" spans="2:6" s="55" customFormat="1" x14ac:dyDescent="0.25">
      <c r="B28299" s="209"/>
      <c r="C28299" s="564"/>
      <c r="D28299" s="209"/>
      <c r="F28299" s="685"/>
    </row>
    <row r="28300" spans="2:6" s="55" customFormat="1" x14ac:dyDescent="0.25">
      <c r="B28300" s="209"/>
      <c r="C28300" s="564"/>
      <c r="D28300" s="209"/>
      <c r="F28300" s="685"/>
    </row>
    <row r="28301" spans="2:6" s="55" customFormat="1" x14ac:dyDescent="0.25">
      <c r="B28301" s="209"/>
      <c r="C28301" s="564"/>
      <c r="D28301" s="209"/>
      <c r="F28301" s="685"/>
    </row>
    <row r="28302" spans="2:6" s="55" customFormat="1" x14ac:dyDescent="0.25">
      <c r="B28302" s="209"/>
      <c r="C28302" s="564"/>
      <c r="D28302" s="209"/>
      <c r="F28302" s="685"/>
    </row>
    <row r="28303" spans="2:6" s="55" customFormat="1" x14ac:dyDescent="0.25">
      <c r="B28303" s="209"/>
      <c r="C28303" s="564"/>
      <c r="D28303" s="209"/>
      <c r="F28303" s="685"/>
    </row>
    <row r="28304" spans="2:6" s="55" customFormat="1" x14ac:dyDescent="0.25">
      <c r="B28304" s="209"/>
      <c r="C28304" s="564"/>
      <c r="D28304" s="209"/>
      <c r="F28304" s="685"/>
    </row>
    <row r="28305" spans="2:6" s="55" customFormat="1" x14ac:dyDescent="0.25">
      <c r="B28305" s="209"/>
      <c r="C28305" s="564"/>
      <c r="D28305" s="209"/>
      <c r="F28305" s="685"/>
    </row>
    <row r="28306" spans="2:6" s="55" customFormat="1" x14ac:dyDescent="0.25">
      <c r="B28306" s="209"/>
      <c r="C28306" s="564"/>
      <c r="D28306" s="209"/>
      <c r="F28306" s="685"/>
    </row>
    <row r="28307" spans="2:6" s="55" customFormat="1" x14ac:dyDescent="0.25">
      <c r="B28307" s="209"/>
      <c r="C28307" s="564"/>
      <c r="D28307" s="209"/>
      <c r="F28307" s="685"/>
    </row>
    <row r="28308" spans="2:6" s="55" customFormat="1" x14ac:dyDescent="0.25">
      <c r="B28308" s="209"/>
      <c r="C28308" s="564"/>
      <c r="D28308" s="209"/>
      <c r="F28308" s="685"/>
    </row>
    <row r="28309" spans="2:6" s="55" customFormat="1" x14ac:dyDescent="0.25">
      <c r="B28309" s="209"/>
      <c r="C28309" s="564"/>
      <c r="D28309" s="209"/>
      <c r="F28309" s="685"/>
    </row>
    <row r="28310" spans="2:6" s="55" customFormat="1" x14ac:dyDescent="0.25">
      <c r="B28310" s="209"/>
      <c r="C28310" s="564"/>
      <c r="D28310" s="209"/>
      <c r="F28310" s="685"/>
    </row>
    <row r="28311" spans="2:6" s="55" customFormat="1" x14ac:dyDescent="0.25">
      <c r="B28311" s="209"/>
      <c r="C28311" s="564"/>
      <c r="D28311" s="209"/>
      <c r="F28311" s="685"/>
    </row>
    <row r="28312" spans="2:6" s="55" customFormat="1" x14ac:dyDescent="0.25">
      <c r="B28312" s="209"/>
      <c r="C28312" s="564"/>
      <c r="D28312" s="209"/>
      <c r="F28312" s="685"/>
    </row>
    <row r="28313" spans="2:6" s="55" customFormat="1" x14ac:dyDescent="0.25">
      <c r="B28313" s="209"/>
      <c r="C28313" s="564"/>
      <c r="D28313" s="209"/>
      <c r="F28313" s="685"/>
    </row>
    <row r="28314" spans="2:6" s="55" customFormat="1" x14ac:dyDescent="0.25">
      <c r="B28314" s="209"/>
      <c r="C28314" s="564"/>
      <c r="D28314" s="209"/>
      <c r="F28314" s="685"/>
    </row>
    <row r="28315" spans="2:6" s="55" customFormat="1" x14ac:dyDescent="0.25">
      <c r="B28315" s="209"/>
      <c r="C28315" s="564"/>
      <c r="D28315" s="209"/>
      <c r="F28315" s="685"/>
    </row>
    <row r="28316" spans="2:6" s="55" customFormat="1" x14ac:dyDescent="0.25">
      <c r="B28316" s="209"/>
      <c r="C28316" s="564"/>
      <c r="D28316" s="209"/>
      <c r="F28316" s="685"/>
    </row>
    <row r="28317" spans="2:6" s="55" customFormat="1" x14ac:dyDescent="0.25">
      <c r="B28317" s="209"/>
      <c r="C28317" s="564"/>
      <c r="D28317" s="209"/>
      <c r="F28317" s="685"/>
    </row>
    <row r="28318" spans="2:6" s="55" customFormat="1" x14ac:dyDescent="0.25">
      <c r="B28318" s="209"/>
      <c r="C28318" s="564"/>
      <c r="D28318" s="209"/>
      <c r="F28318" s="685"/>
    </row>
    <row r="28319" spans="2:6" s="55" customFormat="1" x14ac:dyDescent="0.25">
      <c r="B28319" s="209"/>
      <c r="C28319" s="564"/>
      <c r="D28319" s="209"/>
      <c r="F28319" s="685"/>
    </row>
    <row r="28320" spans="2:6" s="55" customFormat="1" x14ac:dyDescent="0.25">
      <c r="B28320" s="209"/>
      <c r="C28320" s="564"/>
      <c r="D28320" s="209"/>
      <c r="F28320" s="685"/>
    </row>
    <row r="28321" spans="2:6" s="55" customFormat="1" x14ac:dyDescent="0.25">
      <c r="B28321" s="209"/>
      <c r="C28321" s="564"/>
      <c r="D28321" s="209"/>
      <c r="F28321" s="685"/>
    </row>
    <row r="28322" spans="2:6" s="55" customFormat="1" x14ac:dyDescent="0.25">
      <c r="B28322" s="209"/>
      <c r="C28322" s="564"/>
      <c r="D28322" s="209"/>
      <c r="F28322" s="685"/>
    </row>
    <row r="28323" spans="2:6" s="55" customFormat="1" x14ac:dyDescent="0.25">
      <c r="B28323" s="209"/>
      <c r="C28323" s="564"/>
      <c r="D28323" s="209"/>
      <c r="F28323" s="685"/>
    </row>
    <row r="28324" spans="2:6" s="55" customFormat="1" x14ac:dyDescent="0.25">
      <c r="B28324" s="209"/>
      <c r="C28324" s="564"/>
      <c r="D28324" s="209"/>
      <c r="F28324" s="685"/>
    </row>
    <row r="28325" spans="2:6" s="55" customFormat="1" x14ac:dyDescent="0.25">
      <c r="B28325" s="209"/>
      <c r="C28325" s="564"/>
      <c r="D28325" s="209"/>
      <c r="F28325" s="685"/>
    </row>
    <row r="28326" spans="2:6" s="55" customFormat="1" x14ac:dyDescent="0.25">
      <c r="B28326" s="209"/>
      <c r="C28326" s="564"/>
      <c r="D28326" s="209"/>
      <c r="F28326" s="685"/>
    </row>
    <row r="28327" spans="2:6" s="55" customFormat="1" x14ac:dyDescent="0.25">
      <c r="B28327" s="209"/>
      <c r="C28327" s="564"/>
      <c r="D28327" s="209"/>
      <c r="F28327" s="685"/>
    </row>
    <row r="28328" spans="2:6" s="55" customFormat="1" x14ac:dyDescent="0.25">
      <c r="B28328" s="209"/>
      <c r="C28328" s="564"/>
      <c r="D28328" s="209"/>
      <c r="F28328" s="685"/>
    </row>
    <row r="28329" spans="2:6" s="55" customFormat="1" x14ac:dyDescent="0.25">
      <c r="B28329" s="209"/>
      <c r="C28329" s="564"/>
      <c r="D28329" s="209"/>
      <c r="F28329" s="685"/>
    </row>
    <row r="28330" spans="2:6" s="55" customFormat="1" x14ac:dyDescent="0.25">
      <c r="B28330" s="209"/>
      <c r="C28330" s="564"/>
      <c r="D28330" s="209"/>
      <c r="F28330" s="685"/>
    </row>
    <row r="28331" spans="2:6" s="55" customFormat="1" x14ac:dyDescent="0.25">
      <c r="B28331" s="209"/>
      <c r="C28331" s="564"/>
      <c r="D28331" s="209"/>
      <c r="F28331" s="685"/>
    </row>
    <row r="28332" spans="2:6" s="55" customFormat="1" x14ac:dyDescent="0.25">
      <c r="B28332" s="209"/>
      <c r="C28332" s="564"/>
      <c r="D28332" s="209"/>
      <c r="F28332" s="685"/>
    </row>
    <row r="28333" spans="2:6" s="55" customFormat="1" x14ac:dyDescent="0.25">
      <c r="B28333" s="209"/>
      <c r="C28333" s="564"/>
      <c r="D28333" s="209"/>
      <c r="F28333" s="685"/>
    </row>
    <row r="28334" spans="2:6" s="55" customFormat="1" x14ac:dyDescent="0.25">
      <c r="B28334" s="209"/>
      <c r="C28334" s="564"/>
      <c r="D28334" s="209"/>
      <c r="F28334" s="685"/>
    </row>
    <row r="28335" spans="2:6" s="55" customFormat="1" x14ac:dyDescent="0.25">
      <c r="B28335" s="209"/>
      <c r="C28335" s="564"/>
      <c r="D28335" s="209"/>
      <c r="F28335" s="685"/>
    </row>
    <row r="28336" spans="2:6" s="55" customFormat="1" x14ac:dyDescent="0.25">
      <c r="B28336" s="209"/>
      <c r="C28336" s="564"/>
      <c r="D28336" s="209"/>
      <c r="F28336" s="685"/>
    </row>
    <row r="28337" spans="2:6" s="55" customFormat="1" x14ac:dyDescent="0.25">
      <c r="B28337" s="209"/>
      <c r="C28337" s="564"/>
      <c r="D28337" s="209"/>
      <c r="F28337" s="685"/>
    </row>
    <row r="28338" spans="2:6" s="55" customFormat="1" x14ac:dyDescent="0.25">
      <c r="B28338" s="209"/>
      <c r="C28338" s="564"/>
      <c r="D28338" s="209"/>
      <c r="F28338" s="685"/>
    </row>
    <row r="28339" spans="2:6" s="55" customFormat="1" x14ac:dyDescent="0.25">
      <c r="B28339" s="209"/>
      <c r="C28339" s="564"/>
      <c r="D28339" s="209"/>
      <c r="F28339" s="685"/>
    </row>
    <row r="28340" spans="2:6" s="55" customFormat="1" x14ac:dyDescent="0.25">
      <c r="B28340" s="209"/>
      <c r="C28340" s="564"/>
      <c r="D28340" s="209"/>
      <c r="F28340" s="685"/>
    </row>
    <row r="28341" spans="2:6" s="55" customFormat="1" x14ac:dyDescent="0.25">
      <c r="B28341" s="209"/>
      <c r="C28341" s="564"/>
      <c r="D28341" s="209"/>
      <c r="F28341" s="685"/>
    </row>
    <row r="28342" spans="2:6" s="55" customFormat="1" x14ac:dyDescent="0.25">
      <c r="B28342" s="209"/>
      <c r="C28342" s="564"/>
      <c r="D28342" s="209"/>
      <c r="F28342" s="685"/>
    </row>
    <row r="28343" spans="2:6" s="55" customFormat="1" x14ac:dyDescent="0.25">
      <c r="B28343" s="209"/>
      <c r="C28343" s="564"/>
      <c r="D28343" s="209"/>
      <c r="F28343" s="685"/>
    </row>
    <row r="28344" spans="2:6" s="55" customFormat="1" x14ac:dyDescent="0.25">
      <c r="B28344" s="209"/>
      <c r="C28344" s="564"/>
      <c r="D28344" s="209"/>
      <c r="F28344" s="685"/>
    </row>
    <row r="28345" spans="2:6" s="55" customFormat="1" x14ac:dyDescent="0.25">
      <c r="B28345" s="209"/>
      <c r="C28345" s="564"/>
      <c r="D28345" s="209"/>
      <c r="F28345" s="685"/>
    </row>
    <row r="28346" spans="2:6" s="55" customFormat="1" x14ac:dyDescent="0.25">
      <c r="B28346" s="209"/>
      <c r="C28346" s="564"/>
      <c r="D28346" s="209"/>
      <c r="F28346" s="685"/>
    </row>
    <row r="28347" spans="2:6" s="55" customFormat="1" x14ac:dyDescent="0.25">
      <c r="B28347" s="209"/>
      <c r="C28347" s="564"/>
      <c r="D28347" s="209"/>
      <c r="F28347" s="685"/>
    </row>
    <row r="28348" spans="2:6" s="55" customFormat="1" x14ac:dyDescent="0.25">
      <c r="B28348" s="209"/>
      <c r="C28348" s="564"/>
      <c r="D28348" s="209"/>
      <c r="F28348" s="685"/>
    </row>
    <row r="28349" spans="2:6" s="55" customFormat="1" x14ac:dyDescent="0.25">
      <c r="B28349" s="209"/>
      <c r="C28349" s="564"/>
      <c r="D28349" s="209"/>
      <c r="F28349" s="685"/>
    </row>
    <row r="28350" spans="2:6" s="55" customFormat="1" x14ac:dyDescent="0.25">
      <c r="B28350" s="209"/>
      <c r="C28350" s="564"/>
      <c r="D28350" s="209"/>
      <c r="F28350" s="685"/>
    </row>
    <row r="28351" spans="2:6" s="55" customFormat="1" x14ac:dyDescent="0.25">
      <c r="B28351" s="209"/>
      <c r="C28351" s="564"/>
      <c r="D28351" s="209"/>
      <c r="F28351" s="685"/>
    </row>
    <row r="28352" spans="2:6" s="55" customFormat="1" x14ac:dyDescent="0.25">
      <c r="B28352" s="209"/>
      <c r="C28352" s="564"/>
      <c r="D28352" s="209"/>
      <c r="F28352" s="685"/>
    </row>
    <row r="28353" spans="2:6" s="55" customFormat="1" x14ac:dyDescent="0.25">
      <c r="B28353" s="209"/>
      <c r="C28353" s="564"/>
      <c r="D28353" s="209"/>
      <c r="F28353" s="685"/>
    </row>
    <row r="28354" spans="2:6" s="55" customFormat="1" x14ac:dyDescent="0.25">
      <c r="B28354" s="209"/>
      <c r="C28354" s="564"/>
      <c r="D28354" s="209"/>
      <c r="F28354" s="685"/>
    </row>
    <row r="28355" spans="2:6" s="55" customFormat="1" x14ac:dyDescent="0.25">
      <c r="B28355" s="209"/>
      <c r="C28355" s="564"/>
      <c r="D28355" s="209"/>
      <c r="F28355" s="685"/>
    </row>
    <row r="28356" spans="2:6" s="55" customFormat="1" x14ac:dyDescent="0.25">
      <c r="B28356" s="209"/>
      <c r="C28356" s="564"/>
      <c r="D28356" s="209"/>
      <c r="F28356" s="685"/>
    </row>
    <row r="28357" spans="2:6" s="55" customFormat="1" x14ac:dyDescent="0.25">
      <c r="B28357" s="209"/>
      <c r="C28357" s="564"/>
      <c r="D28357" s="209"/>
      <c r="F28357" s="685"/>
    </row>
    <row r="28358" spans="2:6" s="55" customFormat="1" x14ac:dyDescent="0.25">
      <c r="B28358" s="209"/>
      <c r="C28358" s="564"/>
      <c r="D28358" s="209"/>
      <c r="F28358" s="685"/>
    </row>
    <row r="28359" spans="2:6" s="55" customFormat="1" x14ac:dyDescent="0.25">
      <c r="B28359" s="209"/>
      <c r="C28359" s="564"/>
      <c r="D28359" s="209"/>
      <c r="F28359" s="685"/>
    </row>
    <row r="28360" spans="2:6" s="55" customFormat="1" x14ac:dyDescent="0.25">
      <c r="B28360" s="209"/>
      <c r="C28360" s="564"/>
      <c r="D28360" s="209"/>
      <c r="F28360" s="685"/>
    </row>
    <row r="28361" spans="2:6" s="55" customFormat="1" x14ac:dyDescent="0.25">
      <c r="B28361" s="209"/>
      <c r="C28361" s="564"/>
      <c r="D28361" s="209"/>
      <c r="F28361" s="685"/>
    </row>
    <row r="28362" spans="2:6" s="55" customFormat="1" x14ac:dyDescent="0.25">
      <c r="B28362" s="209"/>
      <c r="C28362" s="564"/>
      <c r="D28362" s="209"/>
      <c r="F28362" s="685"/>
    </row>
    <row r="28363" spans="2:6" s="55" customFormat="1" x14ac:dyDescent="0.25">
      <c r="B28363" s="209"/>
      <c r="C28363" s="564"/>
      <c r="D28363" s="209"/>
      <c r="F28363" s="685"/>
    </row>
    <row r="28364" spans="2:6" s="55" customFormat="1" x14ac:dyDescent="0.25">
      <c r="B28364" s="209"/>
      <c r="C28364" s="564"/>
      <c r="D28364" s="209"/>
      <c r="F28364" s="685"/>
    </row>
    <row r="28365" spans="2:6" s="55" customFormat="1" x14ac:dyDescent="0.25">
      <c r="B28365" s="209"/>
      <c r="C28365" s="564"/>
      <c r="D28365" s="209"/>
      <c r="F28365" s="685"/>
    </row>
    <row r="28366" spans="2:6" s="55" customFormat="1" x14ac:dyDescent="0.25">
      <c r="B28366" s="209"/>
      <c r="C28366" s="564"/>
      <c r="D28366" s="209"/>
      <c r="F28366" s="685"/>
    </row>
    <row r="28367" spans="2:6" s="55" customFormat="1" x14ac:dyDescent="0.25">
      <c r="B28367" s="209"/>
      <c r="C28367" s="564"/>
      <c r="D28367" s="209"/>
      <c r="F28367" s="685"/>
    </row>
    <row r="28368" spans="2:6" s="55" customFormat="1" x14ac:dyDescent="0.25">
      <c r="B28368" s="209"/>
      <c r="C28368" s="564"/>
      <c r="D28368" s="209"/>
      <c r="F28368" s="685"/>
    </row>
    <row r="28369" spans="2:6" s="55" customFormat="1" x14ac:dyDescent="0.25">
      <c r="B28369" s="209"/>
      <c r="C28369" s="564"/>
      <c r="D28369" s="209"/>
      <c r="F28369" s="685"/>
    </row>
    <row r="28370" spans="2:6" s="55" customFormat="1" x14ac:dyDescent="0.25">
      <c r="B28370" s="209"/>
      <c r="C28370" s="564"/>
      <c r="D28370" s="209"/>
      <c r="F28370" s="685"/>
    </row>
    <row r="28371" spans="2:6" s="55" customFormat="1" x14ac:dyDescent="0.25">
      <c r="B28371" s="209"/>
      <c r="C28371" s="564"/>
      <c r="D28371" s="209"/>
      <c r="F28371" s="685"/>
    </row>
    <row r="28372" spans="2:6" s="55" customFormat="1" x14ac:dyDescent="0.25">
      <c r="B28372" s="209"/>
      <c r="C28372" s="564"/>
      <c r="D28372" s="209"/>
      <c r="F28372" s="685"/>
    </row>
    <row r="28373" spans="2:6" s="55" customFormat="1" x14ac:dyDescent="0.25">
      <c r="B28373" s="209"/>
      <c r="C28373" s="564"/>
      <c r="D28373" s="209"/>
      <c r="F28373" s="685"/>
    </row>
    <row r="28374" spans="2:6" s="55" customFormat="1" x14ac:dyDescent="0.25">
      <c r="B28374" s="209"/>
      <c r="C28374" s="564"/>
      <c r="D28374" s="209"/>
      <c r="F28374" s="685"/>
    </row>
    <row r="28375" spans="2:6" s="55" customFormat="1" x14ac:dyDescent="0.25">
      <c r="B28375" s="209"/>
      <c r="C28375" s="564"/>
      <c r="D28375" s="209"/>
      <c r="F28375" s="685"/>
    </row>
    <row r="28376" spans="2:6" s="55" customFormat="1" x14ac:dyDescent="0.25">
      <c r="B28376" s="209"/>
      <c r="C28376" s="564"/>
      <c r="D28376" s="209"/>
      <c r="F28376" s="685"/>
    </row>
    <row r="28377" spans="2:6" s="55" customFormat="1" x14ac:dyDescent="0.25">
      <c r="B28377" s="209"/>
      <c r="C28377" s="564"/>
      <c r="D28377" s="209"/>
      <c r="F28377" s="685"/>
    </row>
    <row r="28378" spans="2:6" s="55" customFormat="1" x14ac:dyDescent="0.25">
      <c r="B28378" s="209"/>
      <c r="C28378" s="564"/>
      <c r="D28378" s="209"/>
      <c r="F28378" s="685"/>
    </row>
    <row r="28379" spans="2:6" s="55" customFormat="1" x14ac:dyDescent="0.25">
      <c r="B28379" s="209"/>
      <c r="C28379" s="564"/>
      <c r="D28379" s="209"/>
      <c r="F28379" s="685"/>
    </row>
    <row r="28380" spans="2:6" s="55" customFormat="1" x14ac:dyDescent="0.25">
      <c r="B28380" s="209"/>
      <c r="C28380" s="564"/>
      <c r="D28380" s="209"/>
      <c r="F28380" s="685"/>
    </row>
    <row r="28381" spans="2:6" s="55" customFormat="1" x14ac:dyDescent="0.25">
      <c r="B28381" s="209"/>
      <c r="C28381" s="564"/>
      <c r="D28381" s="209"/>
      <c r="F28381" s="685"/>
    </row>
    <row r="28382" spans="2:6" s="55" customFormat="1" x14ac:dyDescent="0.25">
      <c r="B28382" s="209"/>
      <c r="C28382" s="564"/>
      <c r="D28382" s="209"/>
      <c r="F28382" s="685"/>
    </row>
    <row r="28383" spans="2:6" s="55" customFormat="1" x14ac:dyDescent="0.25">
      <c r="B28383" s="209"/>
      <c r="C28383" s="564"/>
      <c r="D28383" s="209"/>
      <c r="F28383" s="685"/>
    </row>
    <row r="28384" spans="2:6" s="55" customFormat="1" x14ac:dyDescent="0.25">
      <c r="B28384" s="209"/>
      <c r="C28384" s="564"/>
      <c r="D28384" s="209"/>
      <c r="F28384" s="685"/>
    </row>
    <row r="28385" spans="2:6" s="55" customFormat="1" x14ac:dyDescent="0.25">
      <c r="B28385" s="209"/>
      <c r="C28385" s="564"/>
      <c r="D28385" s="209"/>
      <c r="F28385" s="685"/>
    </row>
    <row r="28386" spans="2:6" s="55" customFormat="1" x14ac:dyDescent="0.25">
      <c r="B28386" s="209"/>
      <c r="C28386" s="564"/>
      <c r="D28386" s="209"/>
      <c r="F28386" s="685"/>
    </row>
    <row r="28387" spans="2:6" s="55" customFormat="1" x14ac:dyDescent="0.25">
      <c r="B28387" s="209"/>
      <c r="C28387" s="564"/>
      <c r="D28387" s="209"/>
      <c r="F28387" s="685"/>
    </row>
    <row r="28388" spans="2:6" s="55" customFormat="1" x14ac:dyDescent="0.25">
      <c r="B28388" s="209"/>
      <c r="C28388" s="564"/>
      <c r="D28388" s="209"/>
      <c r="F28388" s="685"/>
    </row>
    <row r="28389" spans="2:6" s="55" customFormat="1" x14ac:dyDescent="0.25">
      <c r="B28389" s="209"/>
      <c r="C28389" s="564"/>
      <c r="D28389" s="209"/>
      <c r="F28389" s="685"/>
    </row>
    <row r="28390" spans="2:6" s="55" customFormat="1" x14ac:dyDescent="0.25">
      <c r="B28390" s="209"/>
      <c r="C28390" s="564"/>
      <c r="D28390" s="209"/>
      <c r="F28390" s="685"/>
    </row>
    <row r="28391" spans="2:6" s="55" customFormat="1" x14ac:dyDescent="0.25">
      <c r="B28391" s="209"/>
      <c r="C28391" s="564"/>
      <c r="D28391" s="209"/>
      <c r="F28391" s="685"/>
    </row>
    <row r="28392" spans="2:6" s="55" customFormat="1" x14ac:dyDescent="0.25">
      <c r="B28392" s="209"/>
      <c r="C28392" s="564"/>
      <c r="D28392" s="209"/>
      <c r="F28392" s="685"/>
    </row>
    <row r="28393" spans="2:6" s="55" customFormat="1" x14ac:dyDescent="0.25">
      <c r="B28393" s="209"/>
      <c r="C28393" s="564"/>
      <c r="D28393" s="209"/>
      <c r="F28393" s="685"/>
    </row>
    <row r="28394" spans="2:6" s="55" customFormat="1" x14ac:dyDescent="0.25">
      <c r="B28394" s="209"/>
      <c r="C28394" s="564"/>
      <c r="D28394" s="209"/>
      <c r="F28394" s="685"/>
    </row>
    <row r="28395" spans="2:6" s="55" customFormat="1" x14ac:dyDescent="0.25">
      <c r="B28395" s="209"/>
      <c r="C28395" s="564"/>
      <c r="D28395" s="209"/>
      <c r="F28395" s="685"/>
    </row>
    <row r="28396" spans="2:6" s="55" customFormat="1" x14ac:dyDescent="0.25">
      <c r="B28396" s="209"/>
      <c r="C28396" s="564"/>
      <c r="D28396" s="209"/>
      <c r="F28396" s="685"/>
    </row>
    <row r="28397" spans="2:6" s="55" customFormat="1" x14ac:dyDescent="0.25">
      <c r="B28397" s="209"/>
      <c r="C28397" s="564"/>
      <c r="D28397" s="209"/>
      <c r="F28397" s="685"/>
    </row>
    <row r="28398" spans="2:6" s="55" customFormat="1" x14ac:dyDescent="0.25">
      <c r="B28398" s="209"/>
      <c r="C28398" s="564"/>
      <c r="D28398" s="209"/>
      <c r="F28398" s="685"/>
    </row>
    <row r="28399" spans="2:6" s="55" customFormat="1" x14ac:dyDescent="0.25">
      <c r="B28399" s="209"/>
      <c r="C28399" s="564"/>
      <c r="D28399" s="209"/>
      <c r="F28399" s="685"/>
    </row>
    <row r="28400" spans="2:6" s="55" customFormat="1" x14ac:dyDescent="0.25">
      <c r="B28400" s="209"/>
      <c r="C28400" s="564"/>
      <c r="D28400" s="209"/>
      <c r="F28400" s="685"/>
    </row>
    <row r="28401" spans="2:6" s="55" customFormat="1" x14ac:dyDescent="0.25">
      <c r="B28401" s="209"/>
      <c r="C28401" s="564"/>
      <c r="D28401" s="209"/>
      <c r="F28401" s="685"/>
    </row>
    <row r="28402" spans="2:6" s="55" customFormat="1" x14ac:dyDescent="0.25">
      <c r="B28402" s="209"/>
      <c r="C28402" s="564"/>
      <c r="D28402" s="209"/>
      <c r="F28402" s="685"/>
    </row>
    <row r="28403" spans="2:6" s="55" customFormat="1" x14ac:dyDescent="0.25">
      <c r="B28403" s="209"/>
      <c r="C28403" s="564"/>
      <c r="D28403" s="209"/>
      <c r="F28403" s="685"/>
    </row>
    <row r="28404" spans="2:6" s="55" customFormat="1" x14ac:dyDescent="0.25">
      <c r="B28404" s="209"/>
      <c r="C28404" s="564"/>
      <c r="D28404" s="209"/>
      <c r="F28404" s="685"/>
    </row>
    <row r="28405" spans="2:6" s="55" customFormat="1" x14ac:dyDescent="0.25">
      <c r="B28405" s="209"/>
      <c r="C28405" s="564"/>
      <c r="D28405" s="209"/>
      <c r="F28405" s="685"/>
    </row>
    <row r="28406" spans="2:6" s="55" customFormat="1" x14ac:dyDescent="0.25">
      <c r="B28406" s="209"/>
      <c r="C28406" s="564"/>
      <c r="D28406" s="209"/>
      <c r="F28406" s="685"/>
    </row>
    <row r="28407" spans="2:6" s="55" customFormat="1" x14ac:dyDescent="0.25">
      <c r="B28407" s="209"/>
      <c r="C28407" s="564"/>
      <c r="D28407" s="209"/>
      <c r="F28407" s="685"/>
    </row>
    <row r="28408" spans="2:6" s="55" customFormat="1" x14ac:dyDescent="0.25">
      <c r="B28408" s="209"/>
      <c r="C28408" s="564"/>
      <c r="D28408" s="209"/>
      <c r="F28408" s="685"/>
    </row>
    <row r="28409" spans="2:6" s="55" customFormat="1" x14ac:dyDescent="0.25">
      <c r="B28409" s="209"/>
      <c r="C28409" s="564"/>
      <c r="D28409" s="209"/>
      <c r="F28409" s="685"/>
    </row>
    <row r="28410" spans="2:6" s="55" customFormat="1" x14ac:dyDescent="0.25">
      <c r="B28410" s="209"/>
      <c r="C28410" s="564"/>
      <c r="D28410" s="209"/>
      <c r="F28410" s="685"/>
    </row>
    <row r="28411" spans="2:6" s="55" customFormat="1" x14ac:dyDescent="0.25">
      <c r="B28411" s="209"/>
      <c r="C28411" s="564"/>
      <c r="D28411" s="209"/>
      <c r="F28411" s="685"/>
    </row>
    <row r="28412" spans="2:6" s="55" customFormat="1" x14ac:dyDescent="0.25">
      <c r="B28412" s="209"/>
      <c r="C28412" s="564"/>
      <c r="D28412" s="209"/>
      <c r="F28412" s="685"/>
    </row>
    <row r="28413" spans="2:6" s="55" customFormat="1" x14ac:dyDescent="0.25">
      <c r="B28413" s="209"/>
      <c r="C28413" s="564"/>
      <c r="D28413" s="209"/>
      <c r="F28413" s="685"/>
    </row>
    <row r="28414" spans="2:6" s="55" customFormat="1" x14ac:dyDescent="0.25">
      <c r="B28414" s="209"/>
      <c r="C28414" s="564"/>
      <c r="D28414" s="209"/>
      <c r="F28414" s="685"/>
    </row>
    <row r="28415" spans="2:6" s="55" customFormat="1" x14ac:dyDescent="0.25">
      <c r="B28415" s="209"/>
      <c r="C28415" s="564"/>
      <c r="D28415" s="209"/>
      <c r="F28415" s="685"/>
    </row>
    <row r="28416" spans="2:6" s="55" customFormat="1" x14ac:dyDescent="0.25">
      <c r="B28416" s="209"/>
      <c r="C28416" s="564"/>
      <c r="D28416" s="209"/>
      <c r="F28416" s="685"/>
    </row>
    <row r="28417" spans="2:6" s="55" customFormat="1" x14ac:dyDescent="0.25">
      <c r="B28417" s="209"/>
      <c r="C28417" s="564"/>
      <c r="D28417" s="209"/>
      <c r="F28417" s="685"/>
    </row>
    <row r="28418" spans="2:6" s="55" customFormat="1" x14ac:dyDescent="0.25">
      <c r="B28418" s="209"/>
      <c r="C28418" s="564"/>
      <c r="D28418" s="209"/>
      <c r="F28418" s="685"/>
    </row>
    <row r="28419" spans="2:6" s="55" customFormat="1" x14ac:dyDescent="0.25">
      <c r="B28419" s="209"/>
      <c r="C28419" s="564"/>
      <c r="D28419" s="209"/>
      <c r="F28419" s="685"/>
    </row>
    <row r="28420" spans="2:6" s="55" customFormat="1" x14ac:dyDescent="0.25">
      <c r="B28420" s="209"/>
      <c r="C28420" s="564"/>
      <c r="D28420" s="209"/>
      <c r="F28420" s="685"/>
    </row>
    <row r="28421" spans="2:6" s="55" customFormat="1" x14ac:dyDescent="0.25">
      <c r="B28421" s="209"/>
      <c r="C28421" s="564"/>
      <c r="D28421" s="209"/>
      <c r="F28421" s="685"/>
    </row>
    <row r="28422" spans="2:6" s="55" customFormat="1" x14ac:dyDescent="0.25">
      <c r="B28422" s="209"/>
      <c r="C28422" s="564"/>
      <c r="D28422" s="209"/>
      <c r="F28422" s="685"/>
    </row>
    <row r="28423" spans="2:6" s="55" customFormat="1" x14ac:dyDescent="0.25">
      <c r="B28423" s="209"/>
      <c r="C28423" s="564"/>
      <c r="D28423" s="209"/>
      <c r="F28423" s="685"/>
    </row>
    <row r="28424" spans="2:6" s="55" customFormat="1" x14ac:dyDescent="0.25">
      <c r="B28424" s="209"/>
      <c r="C28424" s="564"/>
      <c r="D28424" s="209"/>
      <c r="F28424" s="685"/>
    </row>
    <row r="28425" spans="2:6" s="55" customFormat="1" x14ac:dyDescent="0.25">
      <c r="B28425" s="209"/>
      <c r="C28425" s="564"/>
      <c r="D28425" s="209"/>
      <c r="F28425" s="685"/>
    </row>
    <row r="28426" spans="2:6" s="55" customFormat="1" x14ac:dyDescent="0.25">
      <c r="B28426" s="209"/>
      <c r="C28426" s="564"/>
      <c r="D28426" s="209"/>
      <c r="F28426" s="685"/>
    </row>
    <row r="28427" spans="2:6" s="55" customFormat="1" x14ac:dyDescent="0.25">
      <c r="B28427" s="209"/>
      <c r="C28427" s="564"/>
      <c r="D28427" s="209"/>
      <c r="F28427" s="685"/>
    </row>
    <row r="28428" spans="2:6" s="55" customFormat="1" x14ac:dyDescent="0.25">
      <c r="B28428" s="209"/>
      <c r="C28428" s="564"/>
      <c r="D28428" s="209"/>
      <c r="F28428" s="685"/>
    </row>
    <row r="28429" spans="2:6" s="55" customFormat="1" x14ac:dyDescent="0.25">
      <c r="B28429" s="209"/>
      <c r="C28429" s="564"/>
      <c r="D28429" s="209"/>
      <c r="F28429" s="685"/>
    </row>
    <row r="28430" spans="2:6" s="55" customFormat="1" x14ac:dyDescent="0.25">
      <c r="B28430" s="209"/>
      <c r="C28430" s="564"/>
      <c r="D28430" s="209"/>
      <c r="F28430" s="685"/>
    </row>
    <row r="28431" spans="2:6" s="55" customFormat="1" x14ac:dyDescent="0.25">
      <c r="B28431" s="209"/>
      <c r="C28431" s="564"/>
      <c r="D28431" s="209"/>
      <c r="F28431" s="685"/>
    </row>
    <row r="28432" spans="2:6" s="55" customFormat="1" x14ac:dyDescent="0.25">
      <c r="B28432" s="209"/>
      <c r="C28432" s="564"/>
      <c r="D28432" s="209"/>
      <c r="F28432" s="685"/>
    </row>
    <row r="28433" spans="2:6" s="55" customFormat="1" x14ac:dyDescent="0.25">
      <c r="B28433" s="209"/>
      <c r="C28433" s="564"/>
      <c r="D28433" s="209"/>
      <c r="F28433" s="685"/>
    </row>
    <row r="28434" spans="2:6" s="55" customFormat="1" x14ac:dyDescent="0.25">
      <c r="B28434" s="209"/>
      <c r="C28434" s="564"/>
      <c r="D28434" s="209"/>
      <c r="F28434" s="685"/>
    </row>
    <row r="28435" spans="2:6" s="55" customFormat="1" x14ac:dyDescent="0.25">
      <c r="B28435" s="209"/>
      <c r="C28435" s="564"/>
      <c r="D28435" s="209"/>
      <c r="F28435" s="685"/>
    </row>
    <row r="28436" spans="2:6" s="55" customFormat="1" x14ac:dyDescent="0.25">
      <c r="B28436" s="209"/>
      <c r="C28436" s="564"/>
      <c r="D28436" s="209"/>
      <c r="F28436" s="685"/>
    </row>
    <row r="28437" spans="2:6" s="55" customFormat="1" x14ac:dyDescent="0.25">
      <c r="B28437" s="209"/>
      <c r="C28437" s="564"/>
      <c r="D28437" s="209"/>
      <c r="F28437" s="685"/>
    </row>
    <row r="28438" spans="2:6" s="55" customFormat="1" x14ac:dyDescent="0.25">
      <c r="B28438" s="209"/>
      <c r="C28438" s="564"/>
      <c r="D28438" s="209"/>
      <c r="F28438" s="685"/>
    </row>
    <row r="28439" spans="2:6" s="55" customFormat="1" x14ac:dyDescent="0.25">
      <c r="B28439" s="209"/>
      <c r="C28439" s="564"/>
      <c r="D28439" s="209"/>
      <c r="F28439" s="685"/>
    </row>
    <row r="28440" spans="2:6" s="55" customFormat="1" x14ac:dyDescent="0.25">
      <c r="B28440" s="209"/>
      <c r="C28440" s="564"/>
      <c r="D28440" s="209"/>
      <c r="F28440" s="685"/>
    </row>
    <row r="28441" spans="2:6" s="55" customFormat="1" x14ac:dyDescent="0.25">
      <c r="B28441" s="209"/>
      <c r="C28441" s="564"/>
      <c r="D28441" s="209"/>
      <c r="F28441" s="685"/>
    </row>
    <row r="28442" spans="2:6" s="55" customFormat="1" x14ac:dyDescent="0.25">
      <c r="B28442" s="209"/>
      <c r="C28442" s="564"/>
      <c r="D28442" s="209"/>
      <c r="F28442" s="685"/>
    </row>
    <row r="28443" spans="2:6" s="55" customFormat="1" x14ac:dyDescent="0.25">
      <c r="B28443" s="209"/>
      <c r="C28443" s="564"/>
      <c r="D28443" s="209"/>
      <c r="F28443" s="685"/>
    </row>
    <row r="28444" spans="2:6" s="55" customFormat="1" x14ac:dyDescent="0.25">
      <c r="B28444" s="209"/>
      <c r="C28444" s="564"/>
      <c r="D28444" s="209"/>
      <c r="F28444" s="685"/>
    </row>
    <row r="28445" spans="2:6" s="55" customFormat="1" x14ac:dyDescent="0.25">
      <c r="B28445" s="209"/>
      <c r="C28445" s="564"/>
      <c r="D28445" s="209"/>
      <c r="F28445" s="685"/>
    </row>
    <row r="28446" spans="2:6" s="55" customFormat="1" x14ac:dyDescent="0.25">
      <c r="B28446" s="209"/>
      <c r="C28446" s="564"/>
      <c r="D28446" s="209"/>
      <c r="F28446" s="685"/>
    </row>
    <row r="28447" spans="2:6" s="55" customFormat="1" x14ac:dyDescent="0.25">
      <c r="B28447" s="209"/>
      <c r="C28447" s="564"/>
      <c r="D28447" s="209"/>
      <c r="F28447" s="685"/>
    </row>
    <row r="28448" spans="2:6" s="55" customFormat="1" x14ac:dyDescent="0.25">
      <c r="B28448" s="209"/>
      <c r="C28448" s="564"/>
      <c r="D28448" s="209"/>
      <c r="F28448" s="685"/>
    </row>
    <row r="28449" spans="2:6" s="55" customFormat="1" x14ac:dyDescent="0.25">
      <c r="B28449" s="209"/>
      <c r="C28449" s="564"/>
      <c r="D28449" s="209"/>
      <c r="F28449" s="685"/>
    </row>
    <row r="28450" spans="2:6" s="55" customFormat="1" x14ac:dyDescent="0.25">
      <c r="B28450" s="209"/>
      <c r="C28450" s="564"/>
      <c r="D28450" s="209"/>
      <c r="F28450" s="685"/>
    </row>
    <row r="28451" spans="2:6" s="55" customFormat="1" x14ac:dyDescent="0.25">
      <c r="B28451" s="209"/>
      <c r="C28451" s="564"/>
      <c r="D28451" s="209"/>
      <c r="F28451" s="685"/>
    </row>
    <row r="28452" spans="2:6" s="55" customFormat="1" x14ac:dyDescent="0.25">
      <c r="B28452" s="209"/>
      <c r="C28452" s="564"/>
      <c r="D28452" s="209"/>
      <c r="F28452" s="685"/>
    </row>
    <row r="28453" spans="2:6" s="55" customFormat="1" x14ac:dyDescent="0.25">
      <c r="B28453" s="209"/>
      <c r="C28453" s="564"/>
      <c r="D28453" s="209"/>
      <c r="F28453" s="685"/>
    </row>
    <row r="28454" spans="2:6" s="55" customFormat="1" x14ac:dyDescent="0.25">
      <c r="B28454" s="209"/>
      <c r="C28454" s="564"/>
      <c r="D28454" s="209"/>
      <c r="F28454" s="685"/>
    </row>
    <row r="28455" spans="2:6" s="55" customFormat="1" x14ac:dyDescent="0.25">
      <c r="B28455" s="209"/>
      <c r="C28455" s="564"/>
      <c r="D28455" s="209"/>
      <c r="F28455" s="685"/>
    </row>
    <row r="28456" spans="2:6" s="55" customFormat="1" x14ac:dyDescent="0.25">
      <c r="B28456" s="209"/>
      <c r="C28456" s="564"/>
      <c r="D28456" s="209"/>
      <c r="F28456" s="685"/>
    </row>
    <row r="28457" spans="2:6" s="55" customFormat="1" x14ac:dyDescent="0.25">
      <c r="B28457" s="209"/>
      <c r="C28457" s="564"/>
      <c r="D28457" s="209"/>
      <c r="F28457" s="685"/>
    </row>
    <row r="28458" spans="2:6" s="55" customFormat="1" x14ac:dyDescent="0.25">
      <c r="B28458" s="209"/>
      <c r="C28458" s="564"/>
      <c r="D28458" s="209"/>
      <c r="F28458" s="685"/>
    </row>
    <row r="28459" spans="2:6" s="55" customFormat="1" x14ac:dyDescent="0.25">
      <c r="B28459" s="209"/>
      <c r="C28459" s="564"/>
      <c r="D28459" s="209"/>
      <c r="F28459" s="685"/>
    </row>
    <row r="28460" spans="2:6" s="55" customFormat="1" x14ac:dyDescent="0.25">
      <c r="B28460" s="209"/>
      <c r="C28460" s="564"/>
      <c r="D28460" s="209"/>
      <c r="F28460" s="685"/>
    </row>
    <row r="28461" spans="2:6" s="55" customFormat="1" x14ac:dyDescent="0.25">
      <c r="B28461" s="209"/>
      <c r="C28461" s="564"/>
      <c r="D28461" s="209"/>
      <c r="F28461" s="685"/>
    </row>
    <row r="28462" spans="2:6" s="55" customFormat="1" x14ac:dyDescent="0.25">
      <c r="B28462" s="209"/>
      <c r="C28462" s="564"/>
      <c r="D28462" s="209"/>
      <c r="F28462" s="685"/>
    </row>
    <row r="28463" spans="2:6" s="55" customFormat="1" x14ac:dyDescent="0.25">
      <c r="B28463" s="209"/>
      <c r="C28463" s="564"/>
      <c r="D28463" s="209"/>
      <c r="F28463" s="685"/>
    </row>
    <row r="28464" spans="2:6" s="55" customFormat="1" x14ac:dyDescent="0.25">
      <c r="B28464" s="209"/>
      <c r="C28464" s="564"/>
      <c r="D28464" s="209"/>
      <c r="F28464" s="685"/>
    </row>
    <row r="28465" spans="2:6" s="55" customFormat="1" x14ac:dyDescent="0.25">
      <c r="B28465" s="209"/>
      <c r="C28465" s="564"/>
      <c r="D28465" s="209"/>
      <c r="F28465" s="685"/>
    </row>
    <row r="28466" spans="2:6" s="55" customFormat="1" x14ac:dyDescent="0.25">
      <c r="B28466" s="209"/>
      <c r="C28466" s="564"/>
      <c r="D28466" s="209"/>
      <c r="F28466" s="685"/>
    </row>
    <row r="28467" spans="2:6" s="55" customFormat="1" x14ac:dyDescent="0.25">
      <c r="B28467" s="209"/>
      <c r="C28467" s="564"/>
      <c r="D28467" s="209"/>
      <c r="F28467" s="685"/>
    </row>
    <row r="28468" spans="2:6" s="55" customFormat="1" x14ac:dyDescent="0.25">
      <c r="B28468" s="209"/>
      <c r="C28468" s="564"/>
      <c r="D28468" s="209"/>
      <c r="F28468" s="685"/>
    </row>
    <row r="28469" spans="2:6" s="55" customFormat="1" x14ac:dyDescent="0.25">
      <c r="B28469" s="209"/>
      <c r="C28469" s="564"/>
      <c r="D28469" s="209"/>
      <c r="F28469" s="685"/>
    </row>
    <row r="28470" spans="2:6" s="55" customFormat="1" x14ac:dyDescent="0.25">
      <c r="B28470" s="209"/>
      <c r="C28470" s="564"/>
      <c r="D28470" s="209"/>
      <c r="F28470" s="685"/>
    </row>
    <row r="28471" spans="2:6" s="55" customFormat="1" x14ac:dyDescent="0.25">
      <c r="B28471" s="209"/>
      <c r="C28471" s="564"/>
      <c r="D28471" s="209"/>
      <c r="F28471" s="685"/>
    </row>
    <row r="28472" spans="2:6" s="55" customFormat="1" x14ac:dyDescent="0.25">
      <c r="B28472" s="209"/>
      <c r="C28472" s="564"/>
      <c r="D28472" s="209"/>
      <c r="F28472" s="685"/>
    </row>
    <row r="28473" spans="2:6" s="55" customFormat="1" x14ac:dyDescent="0.25">
      <c r="B28473" s="209"/>
      <c r="C28473" s="564"/>
      <c r="D28473" s="209"/>
      <c r="F28473" s="685"/>
    </row>
    <row r="28474" spans="2:6" s="55" customFormat="1" x14ac:dyDescent="0.25">
      <c r="B28474" s="209"/>
      <c r="C28474" s="564"/>
      <c r="D28474" s="209"/>
      <c r="F28474" s="685"/>
    </row>
    <row r="28475" spans="2:6" s="55" customFormat="1" x14ac:dyDescent="0.25">
      <c r="B28475" s="209"/>
      <c r="C28475" s="564"/>
      <c r="D28475" s="209"/>
      <c r="F28475" s="685"/>
    </row>
    <row r="28476" spans="2:6" s="55" customFormat="1" x14ac:dyDescent="0.25">
      <c r="B28476" s="209"/>
      <c r="C28476" s="564"/>
      <c r="D28476" s="209"/>
      <c r="F28476" s="685"/>
    </row>
    <row r="28477" spans="2:6" s="55" customFormat="1" x14ac:dyDescent="0.25">
      <c r="B28477" s="209"/>
      <c r="C28477" s="564"/>
      <c r="D28477" s="209"/>
      <c r="F28477" s="685"/>
    </row>
    <row r="28478" spans="2:6" s="55" customFormat="1" x14ac:dyDescent="0.25">
      <c r="B28478" s="209"/>
      <c r="C28478" s="564"/>
      <c r="D28478" s="209"/>
      <c r="F28478" s="685"/>
    </row>
    <row r="28479" spans="2:6" s="55" customFormat="1" x14ac:dyDescent="0.25">
      <c r="B28479" s="209"/>
      <c r="C28479" s="564"/>
      <c r="D28479" s="209"/>
      <c r="F28479" s="685"/>
    </row>
    <row r="28480" spans="2:6" s="55" customFormat="1" x14ac:dyDescent="0.25">
      <c r="B28480" s="209"/>
      <c r="C28480" s="564"/>
      <c r="D28480" s="209"/>
      <c r="F28480" s="685"/>
    </row>
    <row r="28481" spans="2:6" s="55" customFormat="1" x14ac:dyDescent="0.25">
      <c r="B28481" s="209"/>
      <c r="C28481" s="564"/>
      <c r="D28481" s="209"/>
      <c r="F28481" s="685"/>
    </row>
    <row r="28482" spans="2:6" s="55" customFormat="1" x14ac:dyDescent="0.25">
      <c r="B28482" s="209"/>
      <c r="C28482" s="564"/>
      <c r="D28482" s="209"/>
      <c r="F28482" s="685"/>
    </row>
    <row r="28483" spans="2:6" s="55" customFormat="1" x14ac:dyDescent="0.25">
      <c r="B28483" s="209"/>
      <c r="C28483" s="564"/>
      <c r="D28483" s="209"/>
      <c r="F28483" s="685"/>
    </row>
    <row r="28484" spans="2:6" s="55" customFormat="1" x14ac:dyDescent="0.25">
      <c r="B28484" s="209"/>
      <c r="C28484" s="564"/>
      <c r="D28484" s="209"/>
      <c r="F28484" s="685"/>
    </row>
    <row r="28485" spans="2:6" s="55" customFormat="1" x14ac:dyDescent="0.25">
      <c r="B28485" s="209"/>
      <c r="C28485" s="564"/>
      <c r="D28485" s="209"/>
      <c r="F28485" s="685"/>
    </row>
    <row r="28486" spans="2:6" s="55" customFormat="1" x14ac:dyDescent="0.25">
      <c r="B28486" s="209"/>
      <c r="C28486" s="564"/>
      <c r="D28486" s="209"/>
      <c r="F28486" s="685"/>
    </row>
    <row r="28487" spans="2:6" s="55" customFormat="1" x14ac:dyDescent="0.25">
      <c r="B28487" s="209"/>
      <c r="C28487" s="564"/>
      <c r="D28487" s="209"/>
      <c r="F28487" s="685"/>
    </row>
    <row r="28488" spans="2:6" s="55" customFormat="1" x14ac:dyDescent="0.25">
      <c r="B28488" s="209"/>
      <c r="C28488" s="564"/>
      <c r="D28488" s="209"/>
      <c r="F28488" s="685"/>
    </row>
    <row r="28489" spans="2:6" s="55" customFormat="1" x14ac:dyDescent="0.25">
      <c r="B28489" s="209"/>
      <c r="C28489" s="564"/>
      <c r="D28489" s="209"/>
      <c r="F28489" s="685"/>
    </row>
    <row r="28490" spans="2:6" s="55" customFormat="1" x14ac:dyDescent="0.25">
      <c r="B28490" s="209"/>
      <c r="C28490" s="564"/>
      <c r="D28490" s="209"/>
      <c r="F28490" s="685"/>
    </row>
    <row r="28491" spans="2:6" s="55" customFormat="1" x14ac:dyDescent="0.25">
      <c r="B28491" s="209"/>
      <c r="C28491" s="564"/>
      <c r="D28491" s="209"/>
      <c r="F28491" s="685"/>
    </row>
    <row r="28492" spans="2:6" s="55" customFormat="1" x14ac:dyDescent="0.25">
      <c r="B28492" s="209"/>
      <c r="C28492" s="564"/>
      <c r="D28492" s="209"/>
      <c r="F28492" s="685"/>
    </row>
    <row r="28493" spans="2:6" s="55" customFormat="1" x14ac:dyDescent="0.25">
      <c r="B28493" s="209"/>
      <c r="C28493" s="564"/>
      <c r="D28493" s="209"/>
      <c r="F28493" s="685"/>
    </row>
    <row r="28494" spans="2:6" s="55" customFormat="1" x14ac:dyDescent="0.25">
      <c r="B28494" s="209"/>
      <c r="C28494" s="564"/>
      <c r="D28494" s="209"/>
      <c r="F28494" s="685"/>
    </row>
    <row r="28495" spans="2:6" s="55" customFormat="1" x14ac:dyDescent="0.25">
      <c r="B28495" s="209"/>
      <c r="C28495" s="564"/>
      <c r="D28495" s="209"/>
      <c r="F28495" s="685"/>
    </row>
    <row r="28496" spans="2:6" s="55" customFormat="1" x14ac:dyDescent="0.25">
      <c r="B28496" s="209"/>
      <c r="C28496" s="564"/>
      <c r="D28496" s="209"/>
      <c r="F28496" s="685"/>
    </row>
    <row r="28497" spans="2:6" s="55" customFormat="1" x14ac:dyDescent="0.25">
      <c r="B28497" s="209"/>
      <c r="C28497" s="564"/>
      <c r="D28497" s="209"/>
      <c r="F28497" s="685"/>
    </row>
    <row r="28498" spans="2:6" s="55" customFormat="1" x14ac:dyDescent="0.25">
      <c r="B28498" s="209"/>
      <c r="C28498" s="564"/>
      <c r="D28498" s="209"/>
      <c r="F28498" s="685"/>
    </row>
    <row r="28499" spans="2:6" s="55" customFormat="1" x14ac:dyDescent="0.25">
      <c r="B28499" s="209"/>
      <c r="C28499" s="564"/>
      <c r="D28499" s="209"/>
      <c r="F28499" s="685"/>
    </row>
    <row r="28500" spans="2:6" s="55" customFormat="1" x14ac:dyDescent="0.25">
      <c r="B28500" s="209"/>
      <c r="C28500" s="564"/>
      <c r="D28500" s="209"/>
      <c r="F28500" s="685"/>
    </row>
    <row r="28501" spans="2:6" s="55" customFormat="1" x14ac:dyDescent="0.25">
      <c r="B28501" s="209"/>
      <c r="C28501" s="564"/>
      <c r="D28501" s="209"/>
      <c r="F28501" s="685"/>
    </row>
    <row r="28502" spans="2:6" s="55" customFormat="1" x14ac:dyDescent="0.25">
      <c r="B28502" s="209"/>
      <c r="C28502" s="564"/>
      <c r="D28502" s="209"/>
      <c r="F28502" s="685"/>
    </row>
    <row r="28503" spans="2:6" s="55" customFormat="1" x14ac:dyDescent="0.25">
      <c r="B28503" s="209"/>
      <c r="C28503" s="564"/>
      <c r="D28503" s="209"/>
      <c r="F28503" s="685"/>
    </row>
    <row r="28504" spans="2:6" s="55" customFormat="1" x14ac:dyDescent="0.25">
      <c r="B28504" s="209"/>
      <c r="C28504" s="564"/>
      <c r="D28504" s="209"/>
      <c r="F28504" s="685"/>
    </row>
    <row r="28505" spans="2:6" s="55" customFormat="1" x14ac:dyDescent="0.25">
      <c r="B28505" s="209"/>
      <c r="C28505" s="564"/>
      <c r="D28505" s="209"/>
      <c r="F28505" s="685"/>
    </row>
    <row r="28506" spans="2:6" s="55" customFormat="1" x14ac:dyDescent="0.25">
      <c r="B28506" s="209"/>
      <c r="C28506" s="564"/>
      <c r="D28506" s="209"/>
      <c r="F28506" s="685"/>
    </row>
    <row r="28507" spans="2:6" s="55" customFormat="1" x14ac:dyDescent="0.25">
      <c r="B28507" s="209"/>
      <c r="C28507" s="564"/>
      <c r="D28507" s="209"/>
      <c r="F28507" s="685"/>
    </row>
    <row r="28508" spans="2:6" s="55" customFormat="1" x14ac:dyDescent="0.25">
      <c r="B28508" s="209"/>
      <c r="C28508" s="564"/>
      <c r="D28508" s="209"/>
      <c r="F28508" s="685"/>
    </row>
    <row r="28509" spans="2:6" s="55" customFormat="1" x14ac:dyDescent="0.25">
      <c r="B28509" s="209"/>
      <c r="C28509" s="564"/>
      <c r="D28509" s="209"/>
      <c r="F28509" s="685"/>
    </row>
    <row r="28510" spans="2:6" s="55" customFormat="1" x14ac:dyDescent="0.25">
      <c r="B28510" s="209"/>
      <c r="C28510" s="564"/>
      <c r="D28510" s="209"/>
      <c r="F28510" s="685"/>
    </row>
    <row r="28511" spans="2:6" s="55" customFormat="1" x14ac:dyDescent="0.25">
      <c r="B28511" s="209"/>
      <c r="C28511" s="564"/>
      <c r="D28511" s="209"/>
      <c r="F28511" s="685"/>
    </row>
    <row r="28512" spans="2:6" s="55" customFormat="1" x14ac:dyDescent="0.25">
      <c r="B28512" s="209"/>
      <c r="C28512" s="564"/>
      <c r="D28512" s="209"/>
      <c r="F28512" s="685"/>
    </row>
    <row r="28513" spans="2:6" s="55" customFormat="1" x14ac:dyDescent="0.25">
      <c r="B28513" s="209"/>
      <c r="C28513" s="564"/>
      <c r="D28513" s="209"/>
      <c r="F28513" s="685"/>
    </row>
    <row r="28514" spans="2:6" s="55" customFormat="1" x14ac:dyDescent="0.25">
      <c r="B28514" s="209"/>
      <c r="C28514" s="564"/>
      <c r="D28514" s="209"/>
      <c r="F28514" s="685"/>
    </row>
    <row r="28515" spans="2:6" s="55" customFormat="1" x14ac:dyDescent="0.25">
      <c r="B28515" s="209"/>
      <c r="C28515" s="564"/>
      <c r="D28515" s="209"/>
      <c r="F28515" s="685"/>
    </row>
    <row r="28516" spans="2:6" s="55" customFormat="1" x14ac:dyDescent="0.25">
      <c r="B28516" s="209"/>
      <c r="C28516" s="564"/>
      <c r="D28516" s="209"/>
      <c r="F28516" s="685"/>
    </row>
    <row r="28517" spans="2:6" s="55" customFormat="1" x14ac:dyDescent="0.25">
      <c r="B28517" s="209"/>
      <c r="C28517" s="564"/>
      <c r="D28517" s="209"/>
      <c r="F28517" s="685"/>
    </row>
    <row r="28518" spans="2:6" s="55" customFormat="1" x14ac:dyDescent="0.25">
      <c r="B28518" s="209"/>
      <c r="C28518" s="564"/>
      <c r="D28518" s="209"/>
      <c r="F28518" s="685"/>
    </row>
    <row r="28519" spans="2:6" s="55" customFormat="1" x14ac:dyDescent="0.25">
      <c r="B28519" s="209"/>
      <c r="C28519" s="564"/>
      <c r="D28519" s="209"/>
      <c r="F28519" s="685"/>
    </row>
    <row r="28520" spans="2:6" s="55" customFormat="1" x14ac:dyDescent="0.25">
      <c r="B28520" s="209"/>
      <c r="C28520" s="564"/>
      <c r="D28520" s="209"/>
      <c r="F28520" s="685"/>
    </row>
    <row r="28521" spans="2:6" s="55" customFormat="1" x14ac:dyDescent="0.25">
      <c r="B28521" s="209"/>
      <c r="C28521" s="564"/>
      <c r="D28521" s="209"/>
      <c r="F28521" s="685"/>
    </row>
    <row r="28522" spans="2:6" s="55" customFormat="1" x14ac:dyDescent="0.25">
      <c r="B28522" s="209"/>
      <c r="C28522" s="564"/>
      <c r="D28522" s="209"/>
      <c r="F28522" s="685"/>
    </row>
    <row r="28523" spans="2:6" s="55" customFormat="1" x14ac:dyDescent="0.25">
      <c r="B28523" s="209"/>
      <c r="C28523" s="564"/>
      <c r="D28523" s="209"/>
      <c r="F28523" s="685"/>
    </row>
    <row r="28524" spans="2:6" s="55" customFormat="1" x14ac:dyDescent="0.25">
      <c r="B28524" s="209"/>
      <c r="C28524" s="564"/>
      <c r="D28524" s="209"/>
      <c r="F28524" s="685"/>
    </row>
    <row r="28525" spans="2:6" s="55" customFormat="1" x14ac:dyDescent="0.25">
      <c r="B28525" s="209"/>
      <c r="C28525" s="564"/>
      <c r="D28525" s="209"/>
      <c r="F28525" s="685"/>
    </row>
    <row r="28526" spans="2:6" s="55" customFormat="1" x14ac:dyDescent="0.25">
      <c r="B28526" s="209"/>
      <c r="C28526" s="564"/>
      <c r="D28526" s="209"/>
      <c r="F28526" s="685"/>
    </row>
    <row r="28527" spans="2:6" s="55" customFormat="1" x14ac:dyDescent="0.25">
      <c r="B28527" s="209"/>
      <c r="C28527" s="564"/>
      <c r="D28527" s="209"/>
      <c r="F28527" s="685"/>
    </row>
    <row r="28528" spans="2:6" s="55" customFormat="1" x14ac:dyDescent="0.25">
      <c r="B28528" s="209"/>
      <c r="C28528" s="564"/>
      <c r="D28528" s="209"/>
      <c r="F28528" s="685"/>
    </row>
    <row r="28529" spans="2:6" s="55" customFormat="1" x14ac:dyDescent="0.25">
      <c r="B28529" s="209"/>
      <c r="C28529" s="564"/>
      <c r="D28529" s="209"/>
      <c r="F28529" s="685"/>
    </row>
    <row r="28530" spans="2:6" s="55" customFormat="1" x14ac:dyDescent="0.25">
      <c r="B28530" s="209"/>
      <c r="C28530" s="564"/>
      <c r="D28530" s="209"/>
      <c r="F28530" s="685"/>
    </row>
    <row r="28531" spans="2:6" s="55" customFormat="1" x14ac:dyDescent="0.25">
      <c r="B28531" s="209"/>
      <c r="C28531" s="564"/>
      <c r="D28531" s="209"/>
      <c r="F28531" s="685"/>
    </row>
    <row r="28532" spans="2:6" s="55" customFormat="1" x14ac:dyDescent="0.25">
      <c r="B28532" s="209"/>
      <c r="C28532" s="564"/>
      <c r="D28532" s="209"/>
      <c r="F28532" s="685"/>
    </row>
    <row r="28533" spans="2:6" s="55" customFormat="1" x14ac:dyDescent="0.25">
      <c r="B28533" s="209"/>
      <c r="C28533" s="564"/>
      <c r="D28533" s="209"/>
      <c r="F28533" s="685"/>
    </row>
    <row r="28534" spans="2:6" s="55" customFormat="1" x14ac:dyDescent="0.25">
      <c r="B28534" s="209"/>
      <c r="C28534" s="564"/>
      <c r="D28534" s="209"/>
      <c r="F28534" s="685"/>
    </row>
    <row r="28535" spans="2:6" s="55" customFormat="1" x14ac:dyDescent="0.25">
      <c r="B28535" s="209"/>
      <c r="C28535" s="564"/>
      <c r="D28535" s="209"/>
      <c r="F28535" s="685"/>
    </row>
    <row r="28536" spans="2:6" s="55" customFormat="1" x14ac:dyDescent="0.25">
      <c r="B28536" s="209"/>
      <c r="C28536" s="564"/>
      <c r="D28536" s="209"/>
      <c r="F28536" s="685"/>
    </row>
    <row r="28537" spans="2:6" s="55" customFormat="1" x14ac:dyDescent="0.25">
      <c r="B28537" s="209"/>
      <c r="C28537" s="564"/>
      <c r="D28537" s="209"/>
      <c r="F28537" s="685"/>
    </row>
    <row r="28538" spans="2:6" s="55" customFormat="1" x14ac:dyDescent="0.25">
      <c r="B28538" s="209"/>
      <c r="C28538" s="564"/>
      <c r="D28538" s="209"/>
      <c r="F28538" s="685"/>
    </row>
    <row r="28539" spans="2:6" s="55" customFormat="1" x14ac:dyDescent="0.25">
      <c r="B28539" s="209"/>
      <c r="C28539" s="564"/>
      <c r="D28539" s="209"/>
      <c r="F28539" s="685"/>
    </row>
    <row r="28540" spans="2:6" s="55" customFormat="1" x14ac:dyDescent="0.25">
      <c r="B28540" s="209"/>
      <c r="C28540" s="564"/>
      <c r="D28540" s="209"/>
      <c r="F28540" s="685"/>
    </row>
    <row r="28541" spans="2:6" s="55" customFormat="1" x14ac:dyDescent="0.25">
      <c r="B28541" s="209"/>
      <c r="C28541" s="564"/>
      <c r="D28541" s="209"/>
      <c r="F28541" s="685"/>
    </row>
    <row r="28542" spans="2:6" s="55" customFormat="1" x14ac:dyDescent="0.25">
      <c r="B28542" s="209"/>
      <c r="C28542" s="564"/>
      <c r="D28542" s="209"/>
      <c r="F28542" s="685"/>
    </row>
    <row r="28543" spans="2:6" s="55" customFormat="1" x14ac:dyDescent="0.25">
      <c r="B28543" s="209"/>
      <c r="C28543" s="564"/>
      <c r="D28543" s="209"/>
      <c r="F28543" s="685"/>
    </row>
    <row r="28544" spans="2:6" s="55" customFormat="1" x14ac:dyDescent="0.25">
      <c r="B28544" s="209"/>
      <c r="C28544" s="564"/>
      <c r="D28544" s="209"/>
      <c r="F28544" s="685"/>
    </row>
    <row r="28545" spans="2:6" s="55" customFormat="1" x14ac:dyDescent="0.25">
      <c r="B28545" s="209"/>
      <c r="C28545" s="564"/>
      <c r="D28545" s="209"/>
      <c r="F28545" s="685"/>
    </row>
    <row r="28546" spans="2:6" s="55" customFormat="1" x14ac:dyDescent="0.25">
      <c r="B28546" s="209"/>
      <c r="C28546" s="564"/>
      <c r="D28546" s="209"/>
      <c r="F28546" s="685"/>
    </row>
    <row r="28547" spans="2:6" s="55" customFormat="1" x14ac:dyDescent="0.25">
      <c r="B28547" s="209"/>
      <c r="C28547" s="564"/>
      <c r="D28547" s="209"/>
      <c r="F28547" s="685"/>
    </row>
    <row r="28548" spans="2:6" s="55" customFormat="1" x14ac:dyDescent="0.25">
      <c r="B28548" s="209"/>
      <c r="C28548" s="564"/>
      <c r="D28548" s="209"/>
      <c r="F28548" s="685"/>
    </row>
    <row r="28549" spans="2:6" s="55" customFormat="1" x14ac:dyDescent="0.25">
      <c r="B28549" s="209"/>
      <c r="C28549" s="564"/>
      <c r="D28549" s="209"/>
      <c r="F28549" s="685"/>
    </row>
    <row r="28550" spans="2:6" s="55" customFormat="1" x14ac:dyDescent="0.25">
      <c r="B28550" s="209"/>
      <c r="C28550" s="564"/>
      <c r="D28550" s="209"/>
      <c r="F28550" s="685"/>
    </row>
    <row r="28551" spans="2:6" s="55" customFormat="1" x14ac:dyDescent="0.25">
      <c r="B28551" s="209"/>
      <c r="C28551" s="564"/>
      <c r="D28551" s="209"/>
      <c r="F28551" s="685"/>
    </row>
    <row r="28552" spans="2:6" s="55" customFormat="1" x14ac:dyDescent="0.25">
      <c r="B28552" s="209"/>
      <c r="C28552" s="564"/>
      <c r="D28552" s="209"/>
      <c r="F28552" s="685"/>
    </row>
    <row r="28553" spans="2:6" s="55" customFormat="1" x14ac:dyDescent="0.25">
      <c r="B28553" s="209"/>
      <c r="C28553" s="564"/>
      <c r="D28553" s="209"/>
      <c r="F28553" s="685"/>
    </row>
    <row r="28554" spans="2:6" s="55" customFormat="1" x14ac:dyDescent="0.25">
      <c r="B28554" s="209"/>
      <c r="C28554" s="564"/>
      <c r="D28554" s="209"/>
      <c r="F28554" s="685"/>
    </row>
    <row r="28555" spans="2:6" s="55" customFormat="1" x14ac:dyDescent="0.25">
      <c r="B28555" s="209"/>
      <c r="C28555" s="564"/>
      <c r="D28555" s="209"/>
      <c r="F28555" s="685"/>
    </row>
    <row r="28556" spans="2:6" s="55" customFormat="1" x14ac:dyDescent="0.25">
      <c r="B28556" s="209"/>
      <c r="C28556" s="564"/>
      <c r="D28556" s="209"/>
      <c r="F28556" s="685"/>
    </row>
    <row r="28557" spans="2:6" s="55" customFormat="1" x14ac:dyDescent="0.25">
      <c r="B28557" s="209"/>
      <c r="C28557" s="564"/>
      <c r="D28557" s="209"/>
      <c r="F28557" s="685"/>
    </row>
    <row r="28558" spans="2:6" s="55" customFormat="1" x14ac:dyDescent="0.25">
      <c r="B28558" s="209"/>
      <c r="C28558" s="564"/>
      <c r="D28558" s="209"/>
      <c r="F28558" s="685"/>
    </row>
    <row r="28559" spans="2:6" s="55" customFormat="1" x14ac:dyDescent="0.25">
      <c r="B28559" s="209"/>
      <c r="C28559" s="564"/>
      <c r="D28559" s="209"/>
      <c r="F28559" s="685"/>
    </row>
    <row r="28560" spans="2:6" s="55" customFormat="1" x14ac:dyDescent="0.25">
      <c r="B28560" s="209"/>
      <c r="C28560" s="564"/>
      <c r="D28560" s="209"/>
      <c r="F28560" s="685"/>
    </row>
    <row r="28561" spans="2:6" s="55" customFormat="1" x14ac:dyDescent="0.25">
      <c r="B28561" s="209"/>
      <c r="C28561" s="564"/>
      <c r="D28561" s="209"/>
      <c r="F28561" s="685"/>
    </row>
    <row r="28562" spans="2:6" s="55" customFormat="1" x14ac:dyDescent="0.25">
      <c r="B28562" s="209"/>
      <c r="C28562" s="564"/>
      <c r="D28562" s="209"/>
      <c r="F28562" s="685"/>
    </row>
    <row r="28563" spans="2:6" s="55" customFormat="1" x14ac:dyDescent="0.25">
      <c r="B28563" s="209"/>
      <c r="C28563" s="564"/>
      <c r="D28563" s="209"/>
      <c r="F28563" s="685"/>
    </row>
    <row r="28564" spans="2:6" s="55" customFormat="1" x14ac:dyDescent="0.25">
      <c r="B28564" s="209"/>
      <c r="C28564" s="564"/>
      <c r="D28564" s="209"/>
      <c r="F28564" s="685"/>
    </row>
    <row r="28565" spans="2:6" s="55" customFormat="1" x14ac:dyDescent="0.25">
      <c r="B28565" s="209"/>
      <c r="C28565" s="564"/>
      <c r="D28565" s="209"/>
      <c r="F28565" s="685"/>
    </row>
    <row r="28566" spans="2:6" s="55" customFormat="1" x14ac:dyDescent="0.25">
      <c r="B28566" s="209"/>
      <c r="C28566" s="564"/>
      <c r="D28566" s="209"/>
      <c r="F28566" s="685"/>
    </row>
    <row r="28567" spans="2:6" s="55" customFormat="1" x14ac:dyDescent="0.25">
      <c r="B28567" s="209"/>
      <c r="C28567" s="564"/>
      <c r="D28567" s="209"/>
      <c r="F28567" s="685"/>
    </row>
    <row r="28568" spans="2:6" s="55" customFormat="1" x14ac:dyDescent="0.25">
      <c r="B28568" s="209"/>
      <c r="C28568" s="564"/>
      <c r="D28568" s="209"/>
      <c r="F28568" s="685"/>
    </row>
    <row r="28569" spans="2:6" s="55" customFormat="1" x14ac:dyDescent="0.25">
      <c r="B28569" s="209"/>
      <c r="C28569" s="564"/>
      <c r="D28569" s="209"/>
      <c r="F28569" s="685"/>
    </row>
    <row r="28570" spans="2:6" s="55" customFormat="1" x14ac:dyDescent="0.25">
      <c r="B28570" s="209"/>
      <c r="C28570" s="564"/>
      <c r="D28570" s="209"/>
      <c r="F28570" s="685"/>
    </row>
    <row r="28571" spans="2:6" s="55" customFormat="1" x14ac:dyDescent="0.25">
      <c r="B28571" s="209"/>
      <c r="C28571" s="564"/>
      <c r="D28571" s="209"/>
      <c r="F28571" s="685"/>
    </row>
    <row r="28572" spans="2:6" s="55" customFormat="1" x14ac:dyDescent="0.25">
      <c r="B28572" s="209"/>
      <c r="C28572" s="564"/>
      <c r="D28572" s="209"/>
      <c r="F28572" s="685"/>
    </row>
    <row r="28573" spans="2:6" s="55" customFormat="1" x14ac:dyDescent="0.25">
      <c r="B28573" s="209"/>
      <c r="C28573" s="564"/>
      <c r="D28573" s="209"/>
      <c r="F28573" s="685"/>
    </row>
    <row r="28574" spans="2:6" s="55" customFormat="1" x14ac:dyDescent="0.25">
      <c r="B28574" s="209"/>
      <c r="C28574" s="564"/>
      <c r="D28574" s="209"/>
      <c r="F28574" s="685"/>
    </row>
    <row r="28575" spans="2:6" s="55" customFormat="1" x14ac:dyDescent="0.25">
      <c r="B28575" s="209"/>
      <c r="C28575" s="564"/>
      <c r="D28575" s="209"/>
      <c r="F28575" s="685"/>
    </row>
    <row r="28576" spans="2:6" s="55" customFormat="1" x14ac:dyDescent="0.25">
      <c r="B28576" s="209"/>
      <c r="C28576" s="564"/>
      <c r="D28576" s="209"/>
      <c r="F28576" s="685"/>
    </row>
    <row r="28577" spans="2:6" s="55" customFormat="1" x14ac:dyDescent="0.25">
      <c r="B28577" s="209"/>
      <c r="C28577" s="564"/>
      <c r="D28577" s="209"/>
      <c r="F28577" s="685"/>
    </row>
    <row r="28578" spans="2:6" s="55" customFormat="1" x14ac:dyDescent="0.25">
      <c r="B28578" s="209"/>
      <c r="C28578" s="564"/>
      <c r="D28578" s="209"/>
      <c r="F28578" s="685"/>
    </row>
    <row r="28579" spans="2:6" s="55" customFormat="1" x14ac:dyDescent="0.25">
      <c r="B28579" s="209"/>
      <c r="C28579" s="564"/>
      <c r="D28579" s="209"/>
      <c r="F28579" s="685"/>
    </row>
    <row r="28580" spans="2:6" s="55" customFormat="1" x14ac:dyDescent="0.25">
      <c r="B28580" s="209"/>
      <c r="C28580" s="564"/>
      <c r="D28580" s="209"/>
      <c r="F28580" s="685"/>
    </row>
    <row r="28581" spans="2:6" s="55" customFormat="1" x14ac:dyDescent="0.25">
      <c r="B28581" s="209"/>
      <c r="C28581" s="564"/>
      <c r="D28581" s="209"/>
      <c r="F28581" s="685"/>
    </row>
    <row r="28582" spans="2:6" s="55" customFormat="1" x14ac:dyDescent="0.25">
      <c r="B28582" s="209"/>
      <c r="C28582" s="564"/>
      <c r="D28582" s="209"/>
      <c r="F28582" s="685"/>
    </row>
    <row r="28583" spans="2:6" s="55" customFormat="1" x14ac:dyDescent="0.25">
      <c r="B28583" s="209"/>
      <c r="C28583" s="564"/>
      <c r="D28583" s="209"/>
      <c r="F28583" s="685"/>
    </row>
    <row r="28584" spans="2:6" s="55" customFormat="1" x14ac:dyDescent="0.25">
      <c r="B28584" s="209"/>
      <c r="C28584" s="564"/>
      <c r="D28584" s="209"/>
      <c r="F28584" s="685"/>
    </row>
    <row r="28585" spans="2:6" s="55" customFormat="1" x14ac:dyDescent="0.25">
      <c r="B28585" s="209"/>
      <c r="C28585" s="564"/>
      <c r="D28585" s="209"/>
      <c r="F28585" s="685"/>
    </row>
    <row r="28586" spans="2:6" s="55" customFormat="1" x14ac:dyDescent="0.25">
      <c r="B28586" s="209"/>
      <c r="C28586" s="564"/>
      <c r="D28586" s="209"/>
      <c r="F28586" s="685"/>
    </row>
    <row r="28587" spans="2:6" s="55" customFormat="1" x14ac:dyDescent="0.25">
      <c r="B28587" s="209"/>
      <c r="C28587" s="564"/>
      <c r="D28587" s="209"/>
      <c r="F28587" s="685"/>
    </row>
    <row r="28588" spans="2:6" s="55" customFormat="1" x14ac:dyDescent="0.25">
      <c r="B28588" s="209"/>
      <c r="C28588" s="564"/>
      <c r="D28588" s="209"/>
      <c r="F28588" s="685"/>
    </row>
    <row r="28589" spans="2:6" s="55" customFormat="1" x14ac:dyDescent="0.25">
      <c r="B28589" s="209"/>
      <c r="C28589" s="564"/>
      <c r="D28589" s="209"/>
      <c r="F28589" s="685"/>
    </row>
    <row r="28590" spans="2:6" s="55" customFormat="1" x14ac:dyDescent="0.25">
      <c r="B28590" s="209"/>
      <c r="C28590" s="564"/>
      <c r="D28590" s="209"/>
      <c r="F28590" s="685"/>
    </row>
    <row r="28591" spans="2:6" s="55" customFormat="1" x14ac:dyDescent="0.25">
      <c r="B28591" s="209"/>
      <c r="C28591" s="564"/>
      <c r="D28591" s="209"/>
      <c r="F28591" s="685"/>
    </row>
    <row r="28592" spans="2:6" s="55" customFormat="1" x14ac:dyDescent="0.25">
      <c r="B28592" s="209"/>
      <c r="C28592" s="564"/>
      <c r="D28592" s="209"/>
      <c r="F28592" s="685"/>
    </row>
    <row r="28593" spans="2:6" s="55" customFormat="1" x14ac:dyDescent="0.25">
      <c r="B28593" s="209"/>
      <c r="C28593" s="564"/>
      <c r="D28593" s="209"/>
      <c r="F28593" s="685"/>
    </row>
    <row r="28594" spans="2:6" s="55" customFormat="1" x14ac:dyDescent="0.25">
      <c r="B28594" s="209"/>
      <c r="C28594" s="564"/>
      <c r="D28594" s="209"/>
      <c r="F28594" s="685"/>
    </row>
    <row r="28595" spans="2:6" s="55" customFormat="1" x14ac:dyDescent="0.25">
      <c r="B28595" s="209"/>
      <c r="C28595" s="564"/>
      <c r="D28595" s="209"/>
      <c r="F28595" s="685"/>
    </row>
    <row r="28596" spans="2:6" s="55" customFormat="1" x14ac:dyDescent="0.25">
      <c r="B28596" s="209"/>
      <c r="C28596" s="564"/>
      <c r="D28596" s="209"/>
      <c r="F28596" s="685"/>
    </row>
    <row r="28597" spans="2:6" s="55" customFormat="1" x14ac:dyDescent="0.25">
      <c r="B28597" s="209"/>
      <c r="C28597" s="564"/>
      <c r="D28597" s="209"/>
      <c r="F28597" s="685"/>
    </row>
    <row r="28598" spans="2:6" s="55" customFormat="1" x14ac:dyDescent="0.25">
      <c r="B28598" s="209"/>
      <c r="C28598" s="564"/>
      <c r="D28598" s="209"/>
      <c r="F28598" s="685"/>
    </row>
    <row r="28599" spans="2:6" s="55" customFormat="1" x14ac:dyDescent="0.25">
      <c r="B28599" s="209"/>
      <c r="C28599" s="564"/>
      <c r="D28599" s="209"/>
      <c r="F28599" s="685"/>
    </row>
    <row r="28600" spans="2:6" s="55" customFormat="1" x14ac:dyDescent="0.25">
      <c r="B28600" s="209"/>
      <c r="C28600" s="564"/>
      <c r="D28600" s="209"/>
      <c r="F28600" s="685"/>
    </row>
    <row r="28601" spans="2:6" s="55" customFormat="1" x14ac:dyDescent="0.25">
      <c r="B28601" s="209"/>
      <c r="C28601" s="564"/>
      <c r="D28601" s="209"/>
      <c r="F28601" s="685"/>
    </row>
    <row r="28602" spans="2:6" s="55" customFormat="1" x14ac:dyDescent="0.25">
      <c r="B28602" s="209"/>
      <c r="C28602" s="564"/>
      <c r="D28602" s="209"/>
      <c r="F28602" s="685"/>
    </row>
    <row r="28603" spans="2:6" s="55" customFormat="1" x14ac:dyDescent="0.25">
      <c r="B28603" s="209"/>
      <c r="C28603" s="564"/>
      <c r="D28603" s="209"/>
      <c r="F28603" s="685"/>
    </row>
    <row r="28604" spans="2:6" s="55" customFormat="1" x14ac:dyDescent="0.25">
      <c r="B28604" s="209"/>
      <c r="C28604" s="564"/>
      <c r="D28604" s="209"/>
      <c r="F28604" s="685"/>
    </row>
    <row r="28605" spans="2:6" s="55" customFormat="1" x14ac:dyDescent="0.25">
      <c r="B28605" s="209"/>
      <c r="C28605" s="564"/>
      <c r="D28605" s="209"/>
      <c r="F28605" s="685"/>
    </row>
    <row r="28606" spans="2:6" s="55" customFormat="1" x14ac:dyDescent="0.25">
      <c r="B28606" s="209"/>
      <c r="C28606" s="564"/>
      <c r="D28606" s="209"/>
      <c r="F28606" s="685"/>
    </row>
    <row r="28607" spans="2:6" s="55" customFormat="1" x14ac:dyDescent="0.25">
      <c r="B28607" s="209"/>
      <c r="C28607" s="564"/>
      <c r="D28607" s="209"/>
      <c r="F28607" s="685"/>
    </row>
    <row r="28608" spans="2:6" s="55" customFormat="1" x14ac:dyDescent="0.25">
      <c r="B28608" s="209"/>
      <c r="C28608" s="564"/>
      <c r="D28608" s="209"/>
      <c r="F28608" s="685"/>
    </row>
    <row r="28609" spans="2:6" s="55" customFormat="1" x14ac:dyDescent="0.25">
      <c r="B28609" s="209"/>
      <c r="C28609" s="564"/>
      <c r="D28609" s="209"/>
      <c r="F28609" s="685"/>
    </row>
    <row r="28610" spans="2:6" s="55" customFormat="1" x14ac:dyDescent="0.25">
      <c r="B28610" s="209"/>
      <c r="C28610" s="564"/>
      <c r="D28610" s="209"/>
      <c r="F28610" s="685"/>
    </row>
    <row r="28611" spans="2:6" s="55" customFormat="1" x14ac:dyDescent="0.25">
      <c r="B28611" s="209"/>
      <c r="C28611" s="564"/>
      <c r="D28611" s="209"/>
      <c r="F28611" s="685"/>
    </row>
    <row r="28612" spans="2:6" s="55" customFormat="1" x14ac:dyDescent="0.25">
      <c r="B28612" s="209"/>
      <c r="C28612" s="564"/>
      <c r="D28612" s="209"/>
      <c r="F28612" s="685"/>
    </row>
    <row r="28613" spans="2:6" s="55" customFormat="1" x14ac:dyDescent="0.25">
      <c r="B28613" s="209"/>
      <c r="C28613" s="564"/>
      <c r="D28613" s="209"/>
      <c r="F28613" s="685"/>
    </row>
    <row r="28614" spans="2:6" s="55" customFormat="1" x14ac:dyDescent="0.25">
      <c r="B28614" s="209"/>
      <c r="C28614" s="564"/>
      <c r="D28614" s="209"/>
      <c r="F28614" s="685"/>
    </row>
    <row r="28615" spans="2:6" s="55" customFormat="1" x14ac:dyDescent="0.25">
      <c r="B28615" s="209"/>
      <c r="C28615" s="564"/>
      <c r="D28615" s="209"/>
      <c r="F28615" s="685"/>
    </row>
    <row r="28616" spans="2:6" s="55" customFormat="1" x14ac:dyDescent="0.25">
      <c r="B28616" s="209"/>
      <c r="C28616" s="564"/>
      <c r="D28616" s="209"/>
      <c r="F28616" s="685"/>
    </row>
    <row r="28617" spans="2:6" s="55" customFormat="1" x14ac:dyDescent="0.25">
      <c r="B28617" s="209"/>
      <c r="C28617" s="564"/>
      <c r="D28617" s="209"/>
      <c r="F28617" s="685"/>
    </row>
    <row r="28618" spans="2:6" s="55" customFormat="1" x14ac:dyDescent="0.25">
      <c r="B28618" s="209"/>
      <c r="C28618" s="564"/>
      <c r="D28618" s="209"/>
      <c r="F28618" s="685"/>
    </row>
    <row r="28619" spans="2:6" s="55" customFormat="1" x14ac:dyDescent="0.25">
      <c r="B28619" s="209"/>
      <c r="C28619" s="564"/>
      <c r="D28619" s="209"/>
      <c r="F28619" s="685"/>
    </row>
    <row r="28620" spans="2:6" s="55" customFormat="1" x14ac:dyDescent="0.25">
      <c r="B28620" s="209"/>
      <c r="C28620" s="564"/>
      <c r="D28620" s="209"/>
      <c r="F28620" s="685"/>
    </row>
    <row r="28621" spans="2:6" s="55" customFormat="1" x14ac:dyDescent="0.25">
      <c r="B28621" s="209"/>
      <c r="C28621" s="564"/>
      <c r="D28621" s="209"/>
      <c r="F28621" s="685"/>
    </row>
    <row r="28622" spans="2:6" s="55" customFormat="1" x14ac:dyDescent="0.25">
      <c r="B28622" s="209"/>
      <c r="C28622" s="564"/>
      <c r="D28622" s="209"/>
      <c r="F28622" s="685"/>
    </row>
    <row r="28623" spans="2:6" s="55" customFormat="1" x14ac:dyDescent="0.25">
      <c r="B28623" s="209"/>
      <c r="C28623" s="564"/>
      <c r="D28623" s="209"/>
      <c r="F28623" s="685"/>
    </row>
    <row r="28624" spans="2:6" s="55" customFormat="1" x14ac:dyDescent="0.25">
      <c r="B28624" s="209"/>
      <c r="C28624" s="564"/>
      <c r="D28624" s="209"/>
      <c r="F28624" s="685"/>
    </row>
    <row r="28625" spans="2:6" s="55" customFormat="1" x14ac:dyDescent="0.25">
      <c r="B28625" s="209"/>
      <c r="C28625" s="564"/>
      <c r="D28625" s="209"/>
      <c r="F28625" s="685"/>
    </row>
    <row r="28626" spans="2:6" s="55" customFormat="1" x14ac:dyDescent="0.25">
      <c r="B28626" s="209"/>
      <c r="C28626" s="564"/>
      <c r="D28626" s="209"/>
      <c r="F28626" s="685"/>
    </row>
    <row r="28627" spans="2:6" s="55" customFormat="1" x14ac:dyDescent="0.25">
      <c r="B28627" s="209"/>
      <c r="C28627" s="564"/>
      <c r="D28627" s="209"/>
      <c r="F28627" s="685"/>
    </row>
    <row r="28628" spans="2:6" s="55" customFormat="1" x14ac:dyDescent="0.25">
      <c r="B28628" s="209"/>
      <c r="C28628" s="564"/>
      <c r="D28628" s="209"/>
      <c r="F28628" s="685"/>
    </row>
    <row r="28629" spans="2:6" s="55" customFormat="1" x14ac:dyDescent="0.25">
      <c r="B28629" s="209"/>
      <c r="C28629" s="564"/>
      <c r="D28629" s="209"/>
      <c r="F28629" s="685"/>
    </row>
    <row r="28630" spans="2:6" s="55" customFormat="1" x14ac:dyDescent="0.25">
      <c r="B28630" s="209"/>
      <c r="C28630" s="564"/>
      <c r="D28630" s="209"/>
      <c r="F28630" s="685"/>
    </row>
    <row r="28631" spans="2:6" s="55" customFormat="1" x14ac:dyDescent="0.25">
      <c r="B28631" s="209"/>
      <c r="C28631" s="564"/>
      <c r="D28631" s="209"/>
      <c r="F28631" s="685"/>
    </row>
    <row r="28632" spans="2:6" s="55" customFormat="1" x14ac:dyDescent="0.25">
      <c r="B28632" s="209"/>
      <c r="C28632" s="564"/>
      <c r="D28632" s="209"/>
      <c r="F28632" s="685"/>
    </row>
    <row r="28633" spans="2:6" s="55" customFormat="1" x14ac:dyDescent="0.25">
      <c r="B28633" s="209"/>
      <c r="C28633" s="564"/>
      <c r="D28633" s="209"/>
      <c r="F28633" s="685"/>
    </row>
    <row r="28634" spans="2:6" s="55" customFormat="1" x14ac:dyDescent="0.25">
      <c r="B28634" s="209"/>
      <c r="C28634" s="564"/>
      <c r="D28634" s="209"/>
      <c r="F28634" s="685"/>
    </row>
    <row r="28635" spans="2:6" s="55" customFormat="1" x14ac:dyDescent="0.25">
      <c r="B28635" s="209"/>
      <c r="C28635" s="564"/>
      <c r="D28635" s="209"/>
      <c r="F28635" s="685"/>
    </row>
    <row r="28636" spans="2:6" s="55" customFormat="1" x14ac:dyDescent="0.25">
      <c r="B28636" s="209"/>
      <c r="C28636" s="564"/>
      <c r="D28636" s="209"/>
      <c r="F28636" s="685"/>
    </row>
    <row r="28637" spans="2:6" s="55" customFormat="1" x14ac:dyDescent="0.25">
      <c r="B28637" s="209"/>
      <c r="C28637" s="564"/>
      <c r="D28637" s="209"/>
      <c r="F28637" s="685"/>
    </row>
    <row r="28638" spans="2:6" s="55" customFormat="1" x14ac:dyDescent="0.25">
      <c r="B28638" s="209"/>
      <c r="C28638" s="564"/>
      <c r="D28638" s="209"/>
      <c r="F28638" s="685"/>
    </row>
    <row r="28639" spans="2:6" s="55" customFormat="1" x14ac:dyDescent="0.25">
      <c r="B28639" s="209"/>
      <c r="C28639" s="564"/>
      <c r="D28639" s="209"/>
      <c r="F28639" s="685"/>
    </row>
    <row r="28640" spans="2:6" s="55" customFormat="1" x14ac:dyDescent="0.25">
      <c r="B28640" s="209"/>
      <c r="C28640" s="564"/>
      <c r="D28640" s="209"/>
      <c r="F28640" s="685"/>
    </row>
    <row r="28641" spans="2:6" s="55" customFormat="1" x14ac:dyDescent="0.25">
      <c r="B28641" s="209"/>
      <c r="C28641" s="564"/>
      <c r="D28641" s="209"/>
      <c r="F28641" s="685"/>
    </row>
    <row r="28642" spans="2:6" s="55" customFormat="1" x14ac:dyDescent="0.25">
      <c r="B28642" s="209"/>
      <c r="C28642" s="564"/>
      <c r="D28642" s="209"/>
      <c r="F28642" s="685"/>
    </row>
    <row r="28643" spans="2:6" s="55" customFormat="1" x14ac:dyDescent="0.25">
      <c r="B28643" s="209"/>
      <c r="C28643" s="564"/>
      <c r="D28643" s="209"/>
      <c r="F28643" s="685"/>
    </row>
    <row r="28644" spans="2:6" s="55" customFormat="1" x14ac:dyDescent="0.25">
      <c r="B28644" s="209"/>
      <c r="C28644" s="564"/>
      <c r="D28644" s="209"/>
      <c r="F28644" s="685"/>
    </row>
    <row r="28645" spans="2:6" s="55" customFormat="1" x14ac:dyDescent="0.25">
      <c r="B28645" s="209"/>
      <c r="C28645" s="564"/>
      <c r="D28645" s="209"/>
      <c r="F28645" s="685"/>
    </row>
    <row r="28646" spans="2:6" s="55" customFormat="1" x14ac:dyDescent="0.25">
      <c r="B28646" s="209"/>
      <c r="C28646" s="564"/>
      <c r="D28646" s="209"/>
      <c r="F28646" s="685"/>
    </row>
    <row r="28647" spans="2:6" s="55" customFormat="1" x14ac:dyDescent="0.25">
      <c r="B28647" s="209"/>
      <c r="C28647" s="564"/>
      <c r="D28647" s="209"/>
      <c r="F28647" s="685"/>
    </row>
    <row r="28648" spans="2:6" s="55" customFormat="1" x14ac:dyDescent="0.25">
      <c r="B28648" s="209"/>
      <c r="C28648" s="564"/>
      <c r="D28648" s="209"/>
      <c r="F28648" s="685"/>
    </row>
    <row r="28649" spans="2:6" s="55" customFormat="1" x14ac:dyDescent="0.25">
      <c r="B28649" s="209"/>
      <c r="C28649" s="564"/>
      <c r="D28649" s="209"/>
      <c r="F28649" s="685"/>
    </row>
    <row r="28650" spans="2:6" s="55" customFormat="1" x14ac:dyDescent="0.25">
      <c r="B28650" s="209"/>
      <c r="C28650" s="564"/>
      <c r="D28650" s="209"/>
      <c r="F28650" s="685"/>
    </row>
    <row r="28651" spans="2:6" s="55" customFormat="1" x14ac:dyDescent="0.25">
      <c r="B28651" s="209"/>
      <c r="C28651" s="564"/>
      <c r="D28651" s="209"/>
      <c r="F28651" s="685"/>
    </row>
    <row r="28652" spans="2:6" s="55" customFormat="1" x14ac:dyDescent="0.25">
      <c r="B28652" s="209"/>
      <c r="C28652" s="564"/>
      <c r="D28652" s="209"/>
      <c r="F28652" s="685"/>
    </row>
    <row r="28653" spans="2:6" s="55" customFormat="1" x14ac:dyDescent="0.25">
      <c r="B28653" s="209"/>
      <c r="C28653" s="564"/>
      <c r="D28653" s="209"/>
      <c r="F28653" s="685"/>
    </row>
    <row r="28654" spans="2:6" s="55" customFormat="1" x14ac:dyDescent="0.25">
      <c r="B28654" s="209"/>
      <c r="C28654" s="564"/>
      <c r="D28654" s="209"/>
      <c r="F28654" s="685"/>
    </row>
    <row r="28655" spans="2:6" s="55" customFormat="1" x14ac:dyDescent="0.25">
      <c r="B28655" s="209"/>
      <c r="C28655" s="564"/>
      <c r="D28655" s="209"/>
      <c r="F28655" s="685"/>
    </row>
    <row r="28656" spans="2:6" s="55" customFormat="1" x14ac:dyDescent="0.25">
      <c r="B28656" s="209"/>
      <c r="C28656" s="564"/>
      <c r="D28656" s="209"/>
      <c r="F28656" s="685"/>
    </row>
    <row r="28657" spans="2:6" s="55" customFormat="1" x14ac:dyDescent="0.25">
      <c r="B28657" s="209"/>
      <c r="C28657" s="564"/>
      <c r="D28657" s="209"/>
      <c r="F28657" s="685"/>
    </row>
    <row r="28658" spans="2:6" s="55" customFormat="1" x14ac:dyDescent="0.25">
      <c r="B28658" s="209"/>
      <c r="C28658" s="564"/>
      <c r="D28658" s="209"/>
      <c r="F28658" s="685"/>
    </row>
    <row r="28659" spans="2:6" s="55" customFormat="1" x14ac:dyDescent="0.25">
      <c r="B28659" s="209"/>
      <c r="C28659" s="564"/>
      <c r="D28659" s="209"/>
      <c r="F28659" s="685"/>
    </row>
    <row r="28660" spans="2:6" s="55" customFormat="1" x14ac:dyDescent="0.25">
      <c r="B28660" s="209"/>
      <c r="C28660" s="564"/>
      <c r="D28660" s="209"/>
      <c r="F28660" s="685"/>
    </row>
    <row r="28661" spans="2:6" s="55" customFormat="1" x14ac:dyDescent="0.25">
      <c r="B28661" s="209"/>
      <c r="C28661" s="564"/>
      <c r="D28661" s="209"/>
      <c r="F28661" s="685"/>
    </row>
    <row r="28662" spans="2:6" s="55" customFormat="1" x14ac:dyDescent="0.25">
      <c r="B28662" s="209"/>
      <c r="C28662" s="564"/>
      <c r="D28662" s="209"/>
      <c r="F28662" s="685"/>
    </row>
    <row r="28663" spans="2:6" s="55" customFormat="1" x14ac:dyDescent="0.25">
      <c r="B28663" s="209"/>
      <c r="C28663" s="564"/>
      <c r="D28663" s="209"/>
      <c r="F28663" s="685"/>
    </row>
    <row r="28664" spans="2:6" s="55" customFormat="1" x14ac:dyDescent="0.25">
      <c r="B28664" s="209"/>
      <c r="C28664" s="564"/>
      <c r="D28664" s="209"/>
      <c r="F28664" s="685"/>
    </row>
    <row r="28665" spans="2:6" s="55" customFormat="1" x14ac:dyDescent="0.25">
      <c r="B28665" s="209"/>
      <c r="C28665" s="564"/>
      <c r="D28665" s="209"/>
      <c r="F28665" s="685"/>
    </row>
    <row r="28666" spans="2:6" s="55" customFormat="1" x14ac:dyDescent="0.25">
      <c r="B28666" s="209"/>
      <c r="C28666" s="564"/>
      <c r="D28666" s="209"/>
      <c r="F28666" s="685"/>
    </row>
    <row r="28667" spans="2:6" s="55" customFormat="1" x14ac:dyDescent="0.25">
      <c r="B28667" s="209"/>
      <c r="C28667" s="564"/>
      <c r="D28667" s="209"/>
      <c r="F28667" s="685"/>
    </row>
    <row r="28668" spans="2:6" s="55" customFormat="1" x14ac:dyDescent="0.25">
      <c r="B28668" s="209"/>
      <c r="C28668" s="564"/>
      <c r="D28668" s="209"/>
      <c r="F28668" s="685"/>
    </row>
    <row r="28669" spans="2:6" s="55" customFormat="1" x14ac:dyDescent="0.25">
      <c r="B28669" s="209"/>
      <c r="C28669" s="564"/>
      <c r="D28669" s="209"/>
      <c r="F28669" s="685"/>
    </row>
    <row r="28670" spans="2:6" s="55" customFormat="1" x14ac:dyDescent="0.25">
      <c r="B28670" s="209"/>
      <c r="C28670" s="564"/>
      <c r="D28670" s="209"/>
      <c r="F28670" s="685"/>
    </row>
    <row r="28671" spans="2:6" s="55" customFormat="1" x14ac:dyDescent="0.25">
      <c r="B28671" s="209"/>
      <c r="C28671" s="564"/>
      <c r="D28671" s="209"/>
      <c r="F28671" s="685"/>
    </row>
    <row r="28672" spans="2:6" s="55" customFormat="1" x14ac:dyDescent="0.25">
      <c r="B28672" s="209"/>
      <c r="C28672" s="564"/>
      <c r="D28672" s="209"/>
      <c r="F28672" s="685"/>
    </row>
    <row r="28673" spans="2:6" s="55" customFormat="1" x14ac:dyDescent="0.25">
      <c r="B28673" s="209"/>
      <c r="C28673" s="564"/>
      <c r="D28673" s="209"/>
      <c r="F28673" s="685"/>
    </row>
    <row r="28674" spans="2:6" s="55" customFormat="1" x14ac:dyDescent="0.25">
      <c r="B28674" s="209"/>
      <c r="C28674" s="564"/>
      <c r="D28674" s="209"/>
      <c r="F28674" s="685"/>
    </row>
    <row r="28675" spans="2:6" s="55" customFormat="1" x14ac:dyDescent="0.25">
      <c r="B28675" s="209"/>
      <c r="C28675" s="564"/>
      <c r="D28675" s="209"/>
      <c r="F28675" s="685"/>
    </row>
    <row r="28676" spans="2:6" s="55" customFormat="1" x14ac:dyDescent="0.25">
      <c r="B28676" s="209"/>
      <c r="C28676" s="564"/>
      <c r="D28676" s="209"/>
      <c r="F28676" s="685"/>
    </row>
    <row r="28677" spans="2:6" s="55" customFormat="1" x14ac:dyDescent="0.25">
      <c r="B28677" s="209"/>
      <c r="C28677" s="564"/>
      <c r="D28677" s="209"/>
      <c r="F28677" s="685"/>
    </row>
    <row r="28678" spans="2:6" s="55" customFormat="1" x14ac:dyDescent="0.25">
      <c r="B28678" s="209"/>
      <c r="C28678" s="564"/>
      <c r="D28678" s="209"/>
      <c r="F28678" s="685"/>
    </row>
    <row r="28679" spans="2:6" s="55" customFormat="1" x14ac:dyDescent="0.25">
      <c r="B28679" s="209"/>
      <c r="C28679" s="564"/>
      <c r="D28679" s="209"/>
      <c r="F28679" s="685"/>
    </row>
    <row r="28680" spans="2:6" s="55" customFormat="1" x14ac:dyDescent="0.25">
      <c r="B28680" s="209"/>
      <c r="C28680" s="564"/>
      <c r="D28680" s="209"/>
      <c r="F28680" s="685"/>
    </row>
    <row r="28681" spans="2:6" s="55" customFormat="1" x14ac:dyDescent="0.25">
      <c r="B28681" s="209"/>
      <c r="C28681" s="564"/>
      <c r="D28681" s="209"/>
      <c r="F28681" s="685"/>
    </row>
    <row r="28682" spans="2:6" s="55" customFormat="1" x14ac:dyDescent="0.25">
      <c r="B28682" s="209"/>
      <c r="C28682" s="564"/>
      <c r="D28682" s="209"/>
      <c r="F28682" s="685"/>
    </row>
    <row r="28683" spans="2:6" s="55" customFormat="1" x14ac:dyDescent="0.25">
      <c r="B28683" s="209"/>
      <c r="C28683" s="564"/>
      <c r="D28683" s="209"/>
      <c r="F28683" s="685"/>
    </row>
    <row r="28684" spans="2:6" s="55" customFormat="1" x14ac:dyDescent="0.25">
      <c r="B28684" s="209"/>
      <c r="C28684" s="564"/>
      <c r="D28684" s="209"/>
      <c r="F28684" s="685"/>
    </row>
    <row r="28685" spans="2:6" s="55" customFormat="1" x14ac:dyDescent="0.25">
      <c r="B28685" s="209"/>
      <c r="C28685" s="564"/>
      <c r="D28685" s="209"/>
      <c r="F28685" s="685"/>
    </row>
    <row r="28686" spans="2:6" s="55" customFormat="1" x14ac:dyDescent="0.25">
      <c r="B28686" s="209"/>
      <c r="C28686" s="564"/>
      <c r="D28686" s="209"/>
      <c r="F28686" s="685"/>
    </row>
    <row r="28687" spans="2:6" s="55" customFormat="1" x14ac:dyDescent="0.25">
      <c r="B28687" s="209"/>
      <c r="C28687" s="564"/>
      <c r="D28687" s="209"/>
      <c r="F28687" s="685"/>
    </row>
    <row r="28688" spans="2:6" s="55" customFormat="1" x14ac:dyDescent="0.25">
      <c r="B28688" s="209"/>
      <c r="C28688" s="564"/>
      <c r="D28688" s="209"/>
      <c r="F28688" s="685"/>
    </row>
    <row r="28689" spans="2:6" s="55" customFormat="1" x14ac:dyDescent="0.25">
      <c r="B28689" s="209"/>
      <c r="C28689" s="564"/>
      <c r="D28689" s="209"/>
      <c r="F28689" s="685"/>
    </row>
    <row r="28690" spans="2:6" s="55" customFormat="1" x14ac:dyDescent="0.25">
      <c r="B28690" s="209"/>
      <c r="C28690" s="564"/>
      <c r="D28690" s="209"/>
      <c r="F28690" s="685"/>
    </row>
    <row r="28691" spans="2:6" s="55" customFormat="1" x14ac:dyDescent="0.25">
      <c r="B28691" s="209"/>
      <c r="C28691" s="564"/>
      <c r="D28691" s="209"/>
      <c r="F28691" s="685"/>
    </row>
    <row r="28692" spans="2:6" s="55" customFormat="1" x14ac:dyDescent="0.25">
      <c r="B28692" s="209"/>
      <c r="C28692" s="564"/>
      <c r="D28692" s="209"/>
      <c r="F28692" s="685"/>
    </row>
    <row r="28693" spans="2:6" s="55" customFormat="1" x14ac:dyDescent="0.25">
      <c r="B28693" s="209"/>
      <c r="C28693" s="564"/>
      <c r="D28693" s="209"/>
      <c r="F28693" s="685"/>
    </row>
    <row r="28694" spans="2:6" s="55" customFormat="1" x14ac:dyDescent="0.25">
      <c r="B28694" s="209"/>
      <c r="C28694" s="564"/>
      <c r="D28694" s="209"/>
      <c r="F28694" s="685"/>
    </row>
    <row r="28695" spans="2:6" s="55" customFormat="1" x14ac:dyDescent="0.25">
      <c r="B28695" s="209"/>
      <c r="C28695" s="564"/>
      <c r="D28695" s="209"/>
      <c r="F28695" s="685"/>
    </row>
    <row r="28696" spans="2:6" s="55" customFormat="1" x14ac:dyDescent="0.25">
      <c r="B28696" s="209"/>
      <c r="C28696" s="564"/>
      <c r="D28696" s="209"/>
      <c r="F28696" s="685"/>
    </row>
    <row r="28697" spans="2:6" s="55" customFormat="1" x14ac:dyDescent="0.25">
      <c r="B28697" s="209"/>
      <c r="C28697" s="564"/>
      <c r="D28697" s="209"/>
      <c r="F28697" s="685"/>
    </row>
    <row r="28698" spans="2:6" s="55" customFormat="1" x14ac:dyDescent="0.25">
      <c r="B28698" s="209"/>
      <c r="C28698" s="564"/>
      <c r="D28698" s="209"/>
      <c r="F28698" s="685"/>
    </row>
    <row r="28699" spans="2:6" s="55" customFormat="1" x14ac:dyDescent="0.25">
      <c r="B28699" s="209"/>
      <c r="C28699" s="564"/>
      <c r="D28699" s="209"/>
      <c r="F28699" s="685"/>
    </row>
    <row r="28700" spans="2:6" s="55" customFormat="1" x14ac:dyDescent="0.25">
      <c r="B28700" s="209"/>
      <c r="C28700" s="564"/>
      <c r="D28700" s="209"/>
      <c r="F28700" s="685"/>
    </row>
    <row r="28701" spans="2:6" s="55" customFormat="1" x14ac:dyDescent="0.25">
      <c r="B28701" s="209"/>
      <c r="C28701" s="564"/>
      <c r="D28701" s="209"/>
      <c r="F28701" s="685"/>
    </row>
    <row r="28702" spans="2:6" s="55" customFormat="1" x14ac:dyDescent="0.25">
      <c r="B28702" s="209"/>
      <c r="C28702" s="564"/>
      <c r="D28702" s="209"/>
      <c r="F28702" s="685"/>
    </row>
    <row r="28703" spans="2:6" s="55" customFormat="1" x14ac:dyDescent="0.25">
      <c r="B28703" s="209"/>
      <c r="C28703" s="564"/>
      <c r="D28703" s="209"/>
      <c r="F28703" s="685"/>
    </row>
    <row r="28704" spans="2:6" s="55" customFormat="1" x14ac:dyDescent="0.25">
      <c r="B28704" s="209"/>
      <c r="C28704" s="564"/>
      <c r="D28704" s="209"/>
      <c r="F28704" s="685"/>
    </row>
    <row r="28705" spans="2:6" s="55" customFormat="1" x14ac:dyDescent="0.25">
      <c r="B28705" s="209"/>
      <c r="C28705" s="564"/>
      <c r="D28705" s="209"/>
      <c r="F28705" s="685"/>
    </row>
    <row r="28706" spans="2:6" s="55" customFormat="1" x14ac:dyDescent="0.25">
      <c r="B28706" s="209"/>
      <c r="C28706" s="564"/>
      <c r="D28706" s="209"/>
      <c r="F28706" s="685"/>
    </row>
    <row r="28707" spans="2:6" s="55" customFormat="1" x14ac:dyDescent="0.25">
      <c r="B28707" s="209"/>
      <c r="C28707" s="564"/>
      <c r="D28707" s="209"/>
      <c r="F28707" s="685"/>
    </row>
    <row r="28708" spans="2:6" s="55" customFormat="1" x14ac:dyDescent="0.25">
      <c r="B28708" s="209"/>
      <c r="C28708" s="564"/>
      <c r="D28708" s="209"/>
      <c r="F28708" s="685"/>
    </row>
    <row r="28709" spans="2:6" s="55" customFormat="1" x14ac:dyDescent="0.25">
      <c r="B28709" s="209"/>
      <c r="C28709" s="564"/>
      <c r="D28709" s="209"/>
      <c r="F28709" s="685"/>
    </row>
    <row r="28710" spans="2:6" s="55" customFormat="1" x14ac:dyDescent="0.25">
      <c r="B28710" s="209"/>
      <c r="C28710" s="564"/>
      <c r="D28710" s="209"/>
      <c r="F28710" s="685"/>
    </row>
    <row r="28711" spans="2:6" s="55" customFormat="1" x14ac:dyDescent="0.25">
      <c r="B28711" s="209"/>
      <c r="C28711" s="564"/>
      <c r="D28711" s="209"/>
      <c r="F28711" s="685"/>
    </row>
    <row r="28712" spans="2:6" s="55" customFormat="1" x14ac:dyDescent="0.25">
      <c r="B28712" s="209"/>
      <c r="C28712" s="564"/>
      <c r="D28712" s="209"/>
      <c r="F28712" s="685"/>
    </row>
    <row r="28713" spans="2:6" s="55" customFormat="1" x14ac:dyDescent="0.25">
      <c r="B28713" s="209"/>
      <c r="C28713" s="564"/>
      <c r="D28713" s="209"/>
      <c r="F28713" s="685"/>
    </row>
    <row r="28714" spans="2:6" s="55" customFormat="1" x14ac:dyDescent="0.25">
      <c r="B28714" s="209"/>
      <c r="C28714" s="564"/>
      <c r="D28714" s="209"/>
      <c r="F28714" s="685"/>
    </row>
    <row r="28715" spans="2:6" s="55" customFormat="1" x14ac:dyDescent="0.25">
      <c r="B28715" s="209"/>
      <c r="C28715" s="564"/>
      <c r="D28715" s="209"/>
      <c r="F28715" s="685"/>
    </row>
    <row r="28716" spans="2:6" s="55" customFormat="1" x14ac:dyDescent="0.25">
      <c r="B28716" s="209"/>
      <c r="C28716" s="564"/>
      <c r="D28716" s="209"/>
      <c r="F28716" s="685"/>
    </row>
    <row r="28717" spans="2:6" s="55" customFormat="1" x14ac:dyDescent="0.25">
      <c r="B28717" s="209"/>
      <c r="C28717" s="564"/>
      <c r="D28717" s="209"/>
      <c r="F28717" s="685"/>
    </row>
    <row r="28718" spans="2:6" s="55" customFormat="1" x14ac:dyDescent="0.25">
      <c r="B28718" s="209"/>
      <c r="C28718" s="564"/>
      <c r="D28718" s="209"/>
      <c r="F28718" s="685"/>
    </row>
    <row r="28719" spans="2:6" s="55" customFormat="1" x14ac:dyDescent="0.25">
      <c r="B28719" s="209"/>
      <c r="C28719" s="564"/>
      <c r="D28719" s="209"/>
      <c r="F28719" s="685"/>
    </row>
    <row r="28720" spans="2:6" s="55" customFormat="1" x14ac:dyDescent="0.25">
      <c r="B28720" s="209"/>
      <c r="C28720" s="564"/>
      <c r="D28720" s="209"/>
      <c r="F28720" s="685"/>
    </row>
    <row r="28721" spans="2:6" s="55" customFormat="1" x14ac:dyDescent="0.25">
      <c r="B28721" s="209"/>
      <c r="C28721" s="564"/>
      <c r="D28721" s="209"/>
      <c r="F28721" s="685"/>
    </row>
    <row r="28722" spans="2:6" s="55" customFormat="1" x14ac:dyDescent="0.25">
      <c r="B28722" s="209"/>
      <c r="C28722" s="564"/>
      <c r="D28722" s="209"/>
      <c r="F28722" s="685"/>
    </row>
    <row r="28723" spans="2:6" s="55" customFormat="1" x14ac:dyDescent="0.25">
      <c r="B28723" s="209"/>
      <c r="C28723" s="564"/>
      <c r="D28723" s="209"/>
      <c r="F28723" s="685"/>
    </row>
    <row r="28724" spans="2:6" s="55" customFormat="1" x14ac:dyDescent="0.25">
      <c r="B28724" s="209"/>
      <c r="C28724" s="564"/>
      <c r="D28724" s="209"/>
      <c r="F28724" s="685"/>
    </row>
    <row r="28725" spans="2:6" s="55" customFormat="1" x14ac:dyDescent="0.25">
      <c r="B28725" s="209"/>
      <c r="C28725" s="564"/>
      <c r="D28725" s="209"/>
      <c r="F28725" s="685"/>
    </row>
    <row r="28726" spans="2:6" s="55" customFormat="1" x14ac:dyDescent="0.25">
      <c r="B28726" s="209"/>
      <c r="C28726" s="564"/>
      <c r="D28726" s="209"/>
      <c r="F28726" s="685"/>
    </row>
    <row r="28727" spans="2:6" s="55" customFormat="1" x14ac:dyDescent="0.25">
      <c r="B28727" s="209"/>
      <c r="C28727" s="564"/>
      <c r="D28727" s="209"/>
      <c r="F28727" s="685"/>
    </row>
    <row r="28728" spans="2:6" s="55" customFormat="1" x14ac:dyDescent="0.25">
      <c r="B28728" s="209"/>
      <c r="C28728" s="564"/>
      <c r="D28728" s="209"/>
      <c r="F28728" s="685"/>
    </row>
    <row r="28729" spans="2:6" s="55" customFormat="1" x14ac:dyDescent="0.25">
      <c r="B28729" s="209"/>
      <c r="C28729" s="564"/>
      <c r="D28729" s="209"/>
      <c r="F28729" s="685"/>
    </row>
    <row r="28730" spans="2:6" s="55" customFormat="1" x14ac:dyDescent="0.25">
      <c r="B28730" s="209"/>
      <c r="C28730" s="564"/>
      <c r="D28730" s="209"/>
      <c r="F28730" s="685"/>
    </row>
    <row r="28731" spans="2:6" s="55" customFormat="1" x14ac:dyDescent="0.25">
      <c r="B28731" s="209"/>
      <c r="C28731" s="564"/>
      <c r="D28731" s="209"/>
      <c r="F28731" s="685"/>
    </row>
    <row r="28732" spans="2:6" s="55" customFormat="1" x14ac:dyDescent="0.25">
      <c r="B28732" s="209"/>
      <c r="C28732" s="564"/>
      <c r="D28732" s="209"/>
      <c r="F28732" s="685"/>
    </row>
    <row r="28733" spans="2:6" s="55" customFormat="1" x14ac:dyDescent="0.25">
      <c r="B28733" s="209"/>
      <c r="C28733" s="564"/>
      <c r="D28733" s="209"/>
      <c r="F28733" s="685"/>
    </row>
    <row r="28734" spans="2:6" s="55" customFormat="1" x14ac:dyDescent="0.25">
      <c r="B28734" s="209"/>
      <c r="C28734" s="564"/>
      <c r="D28734" s="209"/>
      <c r="F28734" s="685"/>
    </row>
    <row r="28735" spans="2:6" s="55" customFormat="1" x14ac:dyDescent="0.25">
      <c r="B28735" s="209"/>
      <c r="C28735" s="564"/>
      <c r="D28735" s="209"/>
      <c r="F28735" s="685"/>
    </row>
    <row r="28736" spans="2:6" s="55" customFormat="1" x14ac:dyDescent="0.25">
      <c r="B28736" s="209"/>
      <c r="C28736" s="564"/>
      <c r="D28736" s="209"/>
      <c r="F28736" s="685"/>
    </row>
    <row r="28737" spans="2:6" s="55" customFormat="1" x14ac:dyDescent="0.25">
      <c r="B28737" s="209"/>
      <c r="C28737" s="564"/>
      <c r="D28737" s="209"/>
      <c r="F28737" s="685"/>
    </row>
    <row r="28738" spans="2:6" s="55" customFormat="1" x14ac:dyDescent="0.25">
      <c r="B28738" s="209"/>
      <c r="C28738" s="564"/>
      <c r="D28738" s="209"/>
      <c r="F28738" s="685"/>
    </row>
    <row r="28739" spans="2:6" s="55" customFormat="1" x14ac:dyDescent="0.25">
      <c r="B28739" s="209"/>
      <c r="C28739" s="564"/>
      <c r="D28739" s="209"/>
      <c r="F28739" s="685"/>
    </row>
    <row r="28740" spans="2:6" s="55" customFormat="1" x14ac:dyDescent="0.25">
      <c r="B28740" s="209"/>
      <c r="C28740" s="564"/>
      <c r="D28740" s="209"/>
      <c r="F28740" s="685"/>
    </row>
    <row r="28741" spans="2:6" s="55" customFormat="1" x14ac:dyDescent="0.25">
      <c r="B28741" s="209"/>
      <c r="C28741" s="564"/>
      <c r="D28741" s="209"/>
      <c r="F28741" s="685"/>
    </row>
    <row r="28742" spans="2:6" s="55" customFormat="1" x14ac:dyDescent="0.25">
      <c r="B28742" s="209"/>
      <c r="C28742" s="564"/>
      <c r="D28742" s="209"/>
      <c r="F28742" s="685"/>
    </row>
    <row r="28743" spans="2:6" s="55" customFormat="1" x14ac:dyDescent="0.25">
      <c r="B28743" s="209"/>
      <c r="C28743" s="564"/>
      <c r="D28743" s="209"/>
      <c r="F28743" s="685"/>
    </row>
    <row r="28744" spans="2:6" s="55" customFormat="1" x14ac:dyDescent="0.25">
      <c r="B28744" s="209"/>
      <c r="C28744" s="564"/>
      <c r="D28744" s="209"/>
      <c r="F28744" s="685"/>
    </row>
    <row r="28745" spans="2:6" s="55" customFormat="1" x14ac:dyDescent="0.25">
      <c r="B28745" s="209"/>
      <c r="C28745" s="564"/>
      <c r="D28745" s="209"/>
      <c r="F28745" s="685"/>
    </row>
    <row r="28746" spans="2:6" s="55" customFormat="1" x14ac:dyDescent="0.25">
      <c r="B28746" s="209"/>
      <c r="C28746" s="564"/>
      <c r="D28746" s="209"/>
      <c r="F28746" s="685"/>
    </row>
    <row r="28747" spans="2:6" s="55" customFormat="1" x14ac:dyDescent="0.25">
      <c r="B28747" s="209"/>
      <c r="C28747" s="564"/>
      <c r="D28747" s="209"/>
      <c r="F28747" s="685"/>
    </row>
    <row r="28748" spans="2:6" s="55" customFormat="1" x14ac:dyDescent="0.25">
      <c r="B28748" s="209"/>
      <c r="C28748" s="564"/>
      <c r="D28748" s="209"/>
      <c r="F28748" s="685"/>
    </row>
    <row r="28749" spans="2:6" s="55" customFormat="1" x14ac:dyDescent="0.25">
      <c r="B28749" s="209"/>
      <c r="C28749" s="564"/>
      <c r="D28749" s="209"/>
      <c r="F28749" s="685"/>
    </row>
    <row r="28750" spans="2:6" s="55" customFormat="1" x14ac:dyDescent="0.25">
      <c r="B28750" s="209"/>
      <c r="C28750" s="564"/>
      <c r="D28750" s="209"/>
      <c r="F28750" s="685"/>
    </row>
    <row r="28751" spans="2:6" s="55" customFormat="1" x14ac:dyDescent="0.25">
      <c r="B28751" s="209"/>
      <c r="C28751" s="564"/>
      <c r="D28751" s="209"/>
      <c r="F28751" s="685"/>
    </row>
    <row r="28752" spans="2:6" s="55" customFormat="1" x14ac:dyDescent="0.25">
      <c r="B28752" s="209"/>
      <c r="C28752" s="564"/>
      <c r="D28752" s="209"/>
      <c r="F28752" s="685"/>
    </row>
    <row r="28753" spans="2:6" s="55" customFormat="1" x14ac:dyDescent="0.25">
      <c r="B28753" s="209"/>
      <c r="C28753" s="564"/>
      <c r="D28753" s="209"/>
      <c r="F28753" s="685"/>
    </row>
    <row r="28754" spans="2:6" s="55" customFormat="1" x14ac:dyDescent="0.25">
      <c r="B28754" s="209"/>
      <c r="C28754" s="564"/>
      <c r="D28754" s="209"/>
      <c r="F28754" s="685"/>
    </row>
    <row r="28755" spans="2:6" s="55" customFormat="1" x14ac:dyDescent="0.25">
      <c r="B28755" s="209"/>
      <c r="C28755" s="564"/>
      <c r="D28755" s="209"/>
      <c r="F28755" s="685"/>
    </row>
    <row r="28756" spans="2:6" s="55" customFormat="1" x14ac:dyDescent="0.25">
      <c r="B28756" s="209"/>
      <c r="C28756" s="564"/>
      <c r="D28756" s="209"/>
      <c r="F28756" s="685"/>
    </row>
    <row r="28757" spans="2:6" s="55" customFormat="1" x14ac:dyDescent="0.25">
      <c r="B28757" s="209"/>
      <c r="C28757" s="564"/>
      <c r="D28757" s="209"/>
      <c r="F28757" s="685"/>
    </row>
    <row r="28758" spans="2:6" s="55" customFormat="1" x14ac:dyDescent="0.25">
      <c r="B28758" s="209"/>
      <c r="C28758" s="564"/>
      <c r="D28758" s="209"/>
      <c r="F28758" s="685"/>
    </row>
    <row r="28759" spans="2:6" s="55" customFormat="1" x14ac:dyDescent="0.25">
      <c r="B28759" s="209"/>
      <c r="C28759" s="564"/>
      <c r="D28759" s="209"/>
      <c r="F28759" s="685"/>
    </row>
    <row r="28760" spans="2:6" s="55" customFormat="1" x14ac:dyDescent="0.25">
      <c r="B28760" s="209"/>
      <c r="C28760" s="564"/>
      <c r="D28760" s="209"/>
      <c r="F28760" s="685"/>
    </row>
    <row r="28761" spans="2:6" s="55" customFormat="1" x14ac:dyDescent="0.25">
      <c r="B28761" s="209"/>
      <c r="C28761" s="564"/>
      <c r="D28761" s="209"/>
      <c r="F28761" s="685"/>
    </row>
    <row r="28762" spans="2:6" s="55" customFormat="1" x14ac:dyDescent="0.25">
      <c r="B28762" s="209"/>
      <c r="C28762" s="564"/>
      <c r="D28762" s="209"/>
      <c r="F28762" s="685"/>
    </row>
    <row r="28763" spans="2:6" s="55" customFormat="1" x14ac:dyDescent="0.25">
      <c r="B28763" s="209"/>
      <c r="C28763" s="564"/>
      <c r="D28763" s="209"/>
      <c r="F28763" s="685"/>
    </row>
    <row r="28764" spans="2:6" s="55" customFormat="1" x14ac:dyDescent="0.25">
      <c r="B28764" s="209"/>
      <c r="C28764" s="564"/>
      <c r="D28764" s="209"/>
      <c r="F28764" s="685"/>
    </row>
    <row r="28765" spans="2:6" s="55" customFormat="1" x14ac:dyDescent="0.25">
      <c r="B28765" s="209"/>
      <c r="C28765" s="564"/>
      <c r="D28765" s="209"/>
      <c r="F28765" s="685"/>
    </row>
    <row r="28766" spans="2:6" s="55" customFormat="1" x14ac:dyDescent="0.25">
      <c r="B28766" s="209"/>
      <c r="C28766" s="564"/>
      <c r="D28766" s="209"/>
      <c r="F28766" s="685"/>
    </row>
    <row r="28767" spans="2:6" s="55" customFormat="1" x14ac:dyDescent="0.25">
      <c r="B28767" s="209"/>
      <c r="C28767" s="564"/>
      <c r="D28767" s="209"/>
      <c r="F28767" s="685"/>
    </row>
    <row r="28768" spans="2:6" s="55" customFormat="1" x14ac:dyDescent="0.25">
      <c r="B28768" s="209"/>
      <c r="C28768" s="564"/>
      <c r="D28768" s="209"/>
      <c r="F28768" s="685"/>
    </row>
    <row r="28769" spans="2:6" s="55" customFormat="1" x14ac:dyDescent="0.25">
      <c r="B28769" s="209"/>
      <c r="C28769" s="564"/>
      <c r="D28769" s="209"/>
      <c r="F28769" s="685"/>
    </row>
    <row r="28770" spans="2:6" s="55" customFormat="1" x14ac:dyDescent="0.25">
      <c r="B28770" s="209"/>
      <c r="C28770" s="564"/>
      <c r="D28770" s="209"/>
      <c r="F28770" s="685"/>
    </row>
    <row r="28771" spans="2:6" s="55" customFormat="1" x14ac:dyDescent="0.25">
      <c r="B28771" s="209"/>
      <c r="C28771" s="564"/>
      <c r="D28771" s="209"/>
      <c r="F28771" s="685"/>
    </row>
    <row r="28772" spans="2:6" s="55" customFormat="1" x14ac:dyDescent="0.25">
      <c r="B28772" s="209"/>
      <c r="C28772" s="564"/>
      <c r="D28772" s="209"/>
      <c r="F28772" s="685"/>
    </row>
    <row r="28773" spans="2:6" s="55" customFormat="1" x14ac:dyDescent="0.25">
      <c r="B28773" s="209"/>
      <c r="C28773" s="564"/>
      <c r="D28773" s="209"/>
      <c r="F28773" s="685"/>
    </row>
    <row r="28774" spans="2:6" s="55" customFormat="1" x14ac:dyDescent="0.25">
      <c r="B28774" s="209"/>
      <c r="C28774" s="564"/>
      <c r="D28774" s="209"/>
      <c r="F28774" s="685"/>
    </row>
    <row r="28775" spans="2:6" s="55" customFormat="1" x14ac:dyDescent="0.25">
      <c r="B28775" s="209"/>
      <c r="C28775" s="564"/>
      <c r="D28775" s="209"/>
      <c r="F28775" s="685"/>
    </row>
    <row r="28776" spans="2:6" s="55" customFormat="1" x14ac:dyDescent="0.25">
      <c r="B28776" s="209"/>
      <c r="C28776" s="564"/>
      <c r="D28776" s="209"/>
      <c r="F28776" s="685"/>
    </row>
    <row r="28777" spans="2:6" s="55" customFormat="1" x14ac:dyDescent="0.25">
      <c r="B28777" s="209"/>
      <c r="C28777" s="564"/>
      <c r="D28777" s="209"/>
      <c r="F28777" s="685"/>
    </row>
    <row r="28778" spans="2:6" s="55" customFormat="1" x14ac:dyDescent="0.25">
      <c r="B28778" s="209"/>
      <c r="C28778" s="564"/>
      <c r="D28778" s="209"/>
      <c r="F28778" s="685"/>
    </row>
    <row r="28779" spans="2:6" s="55" customFormat="1" x14ac:dyDescent="0.25">
      <c r="B28779" s="209"/>
      <c r="C28779" s="564"/>
      <c r="D28779" s="209"/>
      <c r="F28779" s="685"/>
    </row>
    <row r="28780" spans="2:6" s="55" customFormat="1" x14ac:dyDescent="0.25">
      <c r="B28780" s="209"/>
      <c r="C28780" s="564"/>
      <c r="D28780" s="209"/>
      <c r="F28780" s="685"/>
    </row>
    <row r="28781" spans="2:6" s="55" customFormat="1" x14ac:dyDescent="0.25">
      <c r="B28781" s="209"/>
      <c r="C28781" s="564"/>
      <c r="D28781" s="209"/>
      <c r="F28781" s="685"/>
    </row>
    <row r="28782" spans="2:6" s="55" customFormat="1" x14ac:dyDescent="0.25">
      <c r="B28782" s="209"/>
      <c r="C28782" s="564"/>
      <c r="D28782" s="209"/>
      <c r="F28782" s="685"/>
    </row>
    <row r="28783" spans="2:6" s="55" customFormat="1" x14ac:dyDescent="0.25">
      <c r="B28783" s="209"/>
      <c r="C28783" s="564"/>
      <c r="D28783" s="209"/>
      <c r="F28783" s="685"/>
    </row>
    <row r="28784" spans="2:6" s="55" customFormat="1" x14ac:dyDescent="0.25">
      <c r="B28784" s="209"/>
      <c r="C28784" s="564"/>
      <c r="D28784" s="209"/>
      <c r="F28784" s="685"/>
    </row>
    <row r="28785" spans="2:6" s="55" customFormat="1" x14ac:dyDescent="0.25">
      <c r="B28785" s="209"/>
      <c r="C28785" s="564"/>
      <c r="D28785" s="209"/>
      <c r="F28785" s="685"/>
    </row>
    <row r="28786" spans="2:6" s="55" customFormat="1" x14ac:dyDescent="0.25">
      <c r="B28786" s="209"/>
      <c r="C28786" s="564"/>
      <c r="D28786" s="209"/>
      <c r="F28786" s="685"/>
    </row>
    <row r="28787" spans="2:6" s="55" customFormat="1" x14ac:dyDescent="0.25">
      <c r="B28787" s="209"/>
      <c r="C28787" s="564"/>
      <c r="D28787" s="209"/>
      <c r="F28787" s="685"/>
    </row>
    <row r="28788" spans="2:6" s="55" customFormat="1" x14ac:dyDescent="0.25">
      <c r="B28788" s="209"/>
      <c r="C28788" s="564"/>
      <c r="D28788" s="209"/>
      <c r="F28788" s="685"/>
    </row>
    <row r="28789" spans="2:6" s="55" customFormat="1" x14ac:dyDescent="0.25">
      <c r="B28789" s="209"/>
      <c r="C28789" s="564"/>
      <c r="D28789" s="209"/>
      <c r="F28789" s="685"/>
    </row>
    <row r="28790" spans="2:6" s="55" customFormat="1" x14ac:dyDescent="0.25">
      <c r="B28790" s="209"/>
      <c r="C28790" s="564"/>
      <c r="D28790" s="209"/>
      <c r="F28790" s="685"/>
    </row>
    <row r="28791" spans="2:6" s="55" customFormat="1" x14ac:dyDescent="0.25">
      <c r="B28791" s="209"/>
      <c r="C28791" s="564"/>
      <c r="D28791" s="209"/>
      <c r="F28791" s="685"/>
    </row>
    <row r="28792" spans="2:6" s="55" customFormat="1" x14ac:dyDescent="0.25">
      <c r="B28792" s="209"/>
      <c r="C28792" s="564"/>
      <c r="D28792" s="209"/>
      <c r="F28792" s="685"/>
    </row>
    <row r="28793" spans="2:6" s="55" customFormat="1" x14ac:dyDescent="0.25">
      <c r="B28793" s="209"/>
      <c r="C28793" s="564"/>
      <c r="D28793" s="209"/>
      <c r="F28793" s="685"/>
    </row>
    <row r="28794" spans="2:6" s="55" customFormat="1" x14ac:dyDescent="0.25">
      <c r="B28794" s="209"/>
      <c r="C28794" s="564"/>
      <c r="D28794" s="209"/>
      <c r="F28794" s="685"/>
    </row>
    <row r="28795" spans="2:6" s="55" customFormat="1" x14ac:dyDescent="0.25">
      <c r="B28795" s="209"/>
      <c r="C28795" s="564"/>
      <c r="D28795" s="209"/>
      <c r="F28795" s="685"/>
    </row>
    <row r="28796" spans="2:6" s="55" customFormat="1" x14ac:dyDescent="0.25">
      <c r="B28796" s="209"/>
      <c r="C28796" s="564"/>
      <c r="D28796" s="209"/>
      <c r="F28796" s="685"/>
    </row>
    <row r="28797" spans="2:6" s="55" customFormat="1" x14ac:dyDescent="0.25">
      <c r="B28797" s="209"/>
      <c r="C28797" s="564"/>
      <c r="D28797" s="209"/>
      <c r="F28797" s="685"/>
    </row>
    <row r="28798" spans="2:6" s="55" customFormat="1" x14ac:dyDescent="0.25">
      <c r="B28798" s="209"/>
      <c r="C28798" s="564"/>
      <c r="D28798" s="209"/>
      <c r="F28798" s="685"/>
    </row>
    <row r="28799" spans="2:6" s="55" customFormat="1" x14ac:dyDescent="0.25">
      <c r="B28799" s="209"/>
      <c r="C28799" s="564"/>
      <c r="D28799" s="209"/>
      <c r="F28799" s="685"/>
    </row>
    <row r="28800" spans="2:6" s="55" customFormat="1" x14ac:dyDescent="0.25">
      <c r="B28800" s="209"/>
      <c r="C28800" s="564"/>
      <c r="D28800" s="209"/>
      <c r="F28800" s="685"/>
    </row>
    <row r="28801" spans="2:6" s="55" customFormat="1" x14ac:dyDescent="0.25">
      <c r="B28801" s="209"/>
      <c r="C28801" s="564"/>
      <c r="D28801" s="209"/>
      <c r="F28801" s="685"/>
    </row>
    <row r="28802" spans="2:6" s="55" customFormat="1" x14ac:dyDescent="0.25">
      <c r="B28802" s="209"/>
      <c r="C28802" s="564"/>
      <c r="D28802" s="209"/>
      <c r="F28802" s="685"/>
    </row>
    <row r="28803" spans="2:6" s="55" customFormat="1" x14ac:dyDescent="0.25">
      <c r="B28803" s="209"/>
      <c r="C28803" s="564"/>
      <c r="D28803" s="209"/>
      <c r="F28803" s="685"/>
    </row>
    <row r="28804" spans="2:6" s="55" customFormat="1" x14ac:dyDescent="0.25">
      <c r="B28804" s="209"/>
      <c r="C28804" s="564"/>
      <c r="D28804" s="209"/>
      <c r="F28804" s="685"/>
    </row>
    <row r="28805" spans="2:6" s="55" customFormat="1" x14ac:dyDescent="0.25">
      <c r="B28805" s="209"/>
      <c r="C28805" s="564"/>
      <c r="D28805" s="209"/>
      <c r="F28805" s="685"/>
    </row>
    <row r="28806" spans="2:6" s="55" customFormat="1" x14ac:dyDescent="0.25">
      <c r="B28806" s="209"/>
      <c r="C28806" s="564"/>
      <c r="D28806" s="209"/>
      <c r="F28806" s="685"/>
    </row>
    <row r="28807" spans="2:6" s="55" customFormat="1" x14ac:dyDescent="0.25">
      <c r="B28807" s="209"/>
      <c r="C28807" s="564"/>
      <c r="D28807" s="209"/>
      <c r="F28807" s="685"/>
    </row>
    <row r="28808" spans="2:6" s="55" customFormat="1" x14ac:dyDescent="0.25">
      <c r="B28808" s="209"/>
      <c r="C28808" s="564"/>
      <c r="D28808" s="209"/>
      <c r="F28808" s="685"/>
    </row>
    <row r="28809" spans="2:6" s="55" customFormat="1" x14ac:dyDescent="0.25">
      <c r="B28809" s="209"/>
      <c r="C28809" s="564"/>
      <c r="D28809" s="209"/>
      <c r="F28809" s="685"/>
    </row>
    <row r="28810" spans="2:6" s="55" customFormat="1" x14ac:dyDescent="0.25">
      <c r="B28810" s="209"/>
      <c r="C28810" s="564"/>
      <c r="D28810" s="209"/>
      <c r="F28810" s="685"/>
    </row>
    <row r="28811" spans="2:6" s="55" customFormat="1" x14ac:dyDescent="0.25">
      <c r="B28811" s="209"/>
      <c r="C28811" s="564"/>
      <c r="D28811" s="209"/>
      <c r="F28811" s="685"/>
    </row>
    <row r="28812" spans="2:6" s="55" customFormat="1" x14ac:dyDescent="0.25">
      <c r="B28812" s="209"/>
      <c r="C28812" s="564"/>
      <c r="D28812" s="209"/>
      <c r="F28812" s="685"/>
    </row>
    <row r="28813" spans="2:6" s="55" customFormat="1" x14ac:dyDescent="0.25">
      <c r="B28813" s="209"/>
      <c r="C28813" s="564"/>
      <c r="D28813" s="209"/>
      <c r="F28813" s="685"/>
    </row>
    <row r="28814" spans="2:6" s="55" customFormat="1" x14ac:dyDescent="0.25">
      <c r="B28814" s="209"/>
      <c r="C28814" s="564"/>
      <c r="D28814" s="209"/>
      <c r="F28814" s="685"/>
    </row>
    <row r="28815" spans="2:6" s="55" customFormat="1" x14ac:dyDescent="0.25">
      <c r="B28815" s="209"/>
      <c r="C28815" s="564"/>
      <c r="D28815" s="209"/>
      <c r="F28815" s="685"/>
    </row>
    <row r="28816" spans="2:6" s="55" customFormat="1" x14ac:dyDescent="0.25">
      <c r="B28816" s="209"/>
      <c r="C28816" s="564"/>
      <c r="D28816" s="209"/>
      <c r="F28816" s="685"/>
    </row>
    <row r="28817" spans="2:6" s="55" customFormat="1" x14ac:dyDescent="0.25">
      <c r="B28817" s="209"/>
      <c r="C28817" s="564"/>
      <c r="D28817" s="209"/>
      <c r="F28817" s="685"/>
    </row>
    <row r="28818" spans="2:6" s="55" customFormat="1" x14ac:dyDescent="0.25">
      <c r="B28818" s="209"/>
      <c r="C28818" s="564"/>
      <c r="D28818" s="209"/>
      <c r="F28818" s="685"/>
    </row>
    <row r="28819" spans="2:6" s="55" customFormat="1" x14ac:dyDescent="0.25">
      <c r="B28819" s="209"/>
      <c r="C28819" s="564"/>
      <c r="D28819" s="209"/>
      <c r="F28819" s="685"/>
    </row>
    <row r="28820" spans="2:6" s="55" customFormat="1" x14ac:dyDescent="0.25">
      <c r="B28820" s="209"/>
      <c r="C28820" s="564"/>
      <c r="D28820" s="209"/>
      <c r="F28820" s="685"/>
    </row>
    <row r="28821" spans="2:6" s="55" customFormat="1" x14ac:dyDescent="0.25">
      <c r="B28821" s="209"/>
      <c r="C28821" s="564"/>
      <c r="D28821" s="209"/>
      <c r="F28821" s="685"/>
    </row>
    <row r="28822" spans="2:6" s="55" customFormat="1" x14ac:dyDescent="0.25">
      <c r="B28822" s="209"/>
      <c r="C28822" s="564"/>
      <c r="D28822" s="209"/>
      <c r="F28822" s="685"/>
    </row>
    <row r="28823" spans="2:6" s="55" customFormat="1" x14ac:dyDescent="0.25">
      <c r="B28823" s="209"/>
      <c r="C28823" s="564"/>
      <c r="D28823" s="209"/>
      <c r="F28823" s="685"/>
    </row>
    <row r="28824" spans="2:6" s="55" customFormat="1" x14ac:dyDescent="0.25">
      <c r="B28824" s="209"/>
      <c r="C28824" s="564"/>
      <c r="D28824" s="209"/>
      <c r="F28824" s="685"/>
    </row>
    <row r="28825" spans="2:6" s="55" customFormat="1" x14ac:dyDescent="0.25">
      <c r="B28825" s="209"/>
      <c r="C28825" s="564"/>
      <c r="D28825" s="209"/>
      <c r="F28825" s="685"/>
    </row>
    <row r="28826" spans="2:6" s="55" customFormat="1" x14ac:dyDescent="0.25">
      <c r="B28826" s="209"/>
      <c r="C28826" s="564"/>
      <c r="D28826" s="209"/>
      <c r="F28826" s="685"/>
    </row>
    <row r="28827" spans="2:6" s="55" customFormat="1" x14ac:dyDescent="0.25">
      <c r="B28827" s="209"/>
      <c r="C28827" s="564"/>
      <c r="D28827" s="209"/>
      <c r="F28827" s="685"/>
    </row>
    <row r="28828" spans="2:6" s="55" customFormat="1" x14ac:dyDescent="0.25">
      <c r="B28828" s="209"/>
      <c r="C28828" s="564"/>
      <c r="D28828" s="209"/>
      <c r="F28828" s="685"/>
    </row>
    <row r="28829" spans="2:6" s="55" customFormat="1" x14ac:dyDescent="0.25">
      <c r="B28829" s="209"/>
      <c r="C28829" s="564"/>
      <c r="D28829" s="209"/>
      <c r="F28829" s="685"/>
    </row>
    <row r="28830" spans="2:6" s="55" customFormat="1" x14ac:dyDescent="0.25">
      <c r="B28830" s="209"/>
      <c r="C28830" s="564"/>
      <c r="D28830" s="209"/>
      <c r="F28830" s="685"/>
    </row>
    <row r="28831" spans="2:6" s="55" customFormat="1" x14ac:dyDescent="0.25">
      <c r="B28831" s="209"/>
      <c r="C28831" s="564"/>
      <c r="D28831" s="209"/>
      <c r="F28831" s="685"/>
    </row>
    <row r="28832" spans="2:6" s="55" customFormat="1" x14ac:dyDescent="0.25">
      <c r="B28832" s="209"/>
      <c r="C28832" s="564"/>
      <c r="D28832" s="209"/>
      <c r="F28832" s="685"/>
    </row>
    <row r="28833" spans="2:6" s="55" customFormat="1" x14ac:dyDescent="0.25">
      <c r="B28833" s="209"/>
      <c r="C28833" s="564"/>
      <c r="D28833" s="209"/>
      <c r="F28833" s="685"/>
    </row>
    <row r="28834" spans="2:6" s="55" customFormat="1" x14ac:dyDescent="0.25">
      <c r="B28834" s="209"/>
      <c r="C28834" s="564"/>
      <c r="D28834" s="209"/>
      <c r="F28834" s="685"/>
    </row>
    <row r="28835" spans="2:6" s="55" customFormat="1" x14ac:dyDescent="0.25">
      <c r="B28835" s="209"/>
      <c r="C28835" s="564"/>
      <c r="D28835" s="209"/>
      <c r="F28835" s="685"/>
    </row>
    <row r="28836" spans="2:6" s="55" customFormat="1" x14ac:dyDescent="0.25">
      <c r="B28836" s="209"/>
      <c r="C28836" s="564"/>
      <c r="D28836" s="209"/>
      <c r="F28836" s="685"/>
    </row>
    <row r="28837" spans="2:6" s="55" customFormat="1" x14ac:dyDescent="0.25">
      <c r="B28837" s="209"/>
      <c r="C28837" s="564"/>
      <c r="D28837" s="209"/>
      <c r="F28837" s="685"/>
    </row>
    <row r="28838" spans="2:6" s="55" customFormat="1" x14ac:dyDescent="0.25">
      <c r="B28838" s="209"/>
      <c r="C28838" s="564"/>
      <c r="D28838" s="209"/>
      <c r="F28838" s="685"/>
    </row>
    <row r="28839" spans="2:6" s="55" customFormat="1" x14ac:dyDescent="0.25">
      <c r="B28839" s="209"/>
      <c r="C28839" s="564"/>
      <c r="D28839" s="209"/>
      <c r="F28839" s="685"/>
    </row>
    <row r="28840" spans="2:6" s="55" customFormat="1" x14ac:dyDescent="0.25">
      <c r="B28840" s="209"/>
      <c r="C28840" s="564"/>
      <c r="D28840" s="209"/>
      <c r="F28840" s="685"/>
    </row>
    <row r="28841" spans="2:6" s="55" customFormat="1" x14ac:dyDescent="0.25">
      <c r="B28841" s="209"/>
      <c r="C28841" s="564"/>
      <c r="D28841" s="209"/>
      <c r="F28841" s="685"/>
    </row>
    <row r="28842" spans="2:6" s="55" customFormat="1" x14ac:dyDescent="0.25">
      <c r="B28842" s="209"/>
      <c r="C28842" s="564"/>
      <c r="D28842" s="209"/>
      <c r="F28842" s="685"/>
    </row>
    <row r="28843" spans="2:6" s="55" customFormat="1" x14ac:dyDescent="0.25">
      <c r="B28843" s="209"/>
      <c r="C28843" s="564"/>
      <c r="D28843" s="209"/>
      <c r="F28843" s="685"/>
    </row>
    <row r="28844" spans="2:6" s="55" customFormat="1" x14ac:dyDescent="0.25">
      <c r="B28844" s="209"/>
      <c r="C28844" s="564"/>
      <c r="D28844" s="209"/>
      <c r="F28844" s="685"/>
    </row>
    <row r="28845" spans="2:6" s="55" customFormat="1" x14ac:dyDescent="0.25">
      <c r="B28845" s="209"/>
      <c r="C28845" s="564"/>
      <c r="D28845" s="209"/>
      <c r="F28845" s="685"/>
    </row>
    <row r="28846" spans="2:6" s="55" customFormat="1" x14ac:dyDescent="0.25">
      <c r="B28846" s="209"/>
      <c r="C28846" s="564"/>
      <c r="D28846" s="209"/>
      <c r="F28846" s="685"/>
    </row>
    <row r="28847" spans="2:6" s="55" customFormat="1" x14ac:dyDescent="0.25">
      <c r="B28847" s="209"/>
      <c r="C28847" s="564"/>
      <c r="D28847" s="209"/>
      <c r="F28847" s="685"/>
    </row>
    <row r="28848" spans="2:6" s="55" customFormat="1" x14ac:dyDescent="0.25">
      <c r="B28848" s="209"/>
      <c r="C28848" s="564"/>
      <c r="D28848" s="209"/>
      <c r="F28848" s="685"/>
    </row>
    <row r="28849" spans="2:6" s="55" customFormat="1" x14ac:dyDescent="0.25">
      <c r="B28849" s="209"/>
      <c r="C28849" s="564"/>
      <c r="D28849" s="209"/>
      <c r="F28849" s="685"/>
    </row>
    <row r="28850" spans="2:6" s="55" customFormat="1" x14ac:dyDescent="0.25">
      <c r="B28850" s="209"/>
      <c r="C28850" s="564"/>
      <c r="D28850" s="209"/>
      <c r="F28850" s="685"/>
    </row>
    <row r="28851" spans="2:6" s="55" customFormat="1" x14ac:dyDescent="0.25">
      <c r="B28851" s="209"/>
      <c r="C28851" s="564"/>
      <c r="D28851" s="209"/>
      <c r="F28851" s="685"/>
    </row>
    <row r="28852" spans="2:6" s="55" customFormat="1" x14ac:dyDescent="0.25">
      <c r="B28852" s="209"/>
      <c r="C28852" s="564"/>
      <c r="D28852" s="209"/>
      <c r="F28852" s="685"/>
    </row>
    <row r="28853" spans="2:6" s="55" customFormat="1" x14ac:dyDescent="0.25">
      <c r="B28853" s="209"/>
      <c r="C28853" s="564"/>
      <c r="D28853" s="209"/>
      <c r="F28853" s="685"/>
    </row>
    <row r="28854" spans="2:6" s="55" customFormat="1" x14ac:dyDescent="0.25">
      <c r="B28854" s="209"/>
      <c r="C28854" s="564"/>
      <c r="D28854" s="209"/>
      <c r="F28854" s="685"/>
    </row>
    <row r="28855" spans="2:6" s="55" customFormat="1" x14ac:dyDescent="0.25">
      <c r="B28855" s="209"/>
      <c r="C28855" s="564"/>
      <c r="D28855" s="209"/>
      <c r="F28855" s="685"/>
    </row>
    <row r="28856" spans="2:6" s="55" customFormat="1" x14ac:dyDescent="0.25">
      <c r="B28856" s="209"/>
      <c r="C28856" s="564"/>
      <c r="D28856" s="209"/>
      <c r="F28856" s="685"/>
    </row>
    <row r="28857" spans="2:6" s="55" customFormat="1" x14ac:dyDescent="0.25">
      <c r="B28857" s="209"/>
      <c r="C28857" s="564"/>
      <c r="D28857" s="209"/>
      <c r="F28857" s="685"/>
    </row>
    <row r="28858" spans="2:6" s="55" customFormat="1" x14ac:dyDescent="0.25">
      <c r="B28858" s="209"/>
      <c r="C28858" s="564"/>
      <c r="D28858" s="209"/>
      <c r="F28858" s="685"/>
    </row>
    <row r="28859" spans="2:6" s="55" customFormat="1" x14ac:dyDescent="0.25">
      <c r="B28859" s="209"/>
      <c r="C28859" s="564"/>
      <c r="D28859" s="209"/>
      <c r="F28859" s="685"/>
    </row>
    <row r="28860" spans="2:6" s="55" customFormat="1" x14ac:dyDescent="0.25">
      <c r="B28860" s="209"/>
      <c r="C28860" s="564"/>
      <c r="D28860" s="209"/>
      <c r="F28860" s="685"/>
    </row>
    <row r="28861" spans="2:6" s="55" customFormat="1" x14ac:dyDescent="0.25">
      <c r="B28861" s="209"/>
      <c r="C28861" s="564"/>
      <c r="D28861" s="209"/>
      <c r="F28861" s="685"/>
    </row>
    <row r="28862" spans="2:6" s="55" customFormat="1" x14ac:dyDescent="0.25">
      <c r="B28862" s="209"/>
      <c r="C28862" s="564"/>
      <c r="D28862" s="209"/>
      <c r="F28862" s="685"/>
    </row>
    <row r="28863" spans="2:6" s="55" customFormat="1" x14ac:dyDescent="0.25">
      <c r="B28863" s="209"/>
      <c r="C28863" s="564"/>
      <c r="D28863" s="209"/>
      <c r="F28863" s="685"/>
    </row>
    <row r="28864" spans="2:6" s="55" customFormat="1" x14ac:dyDescent="0.25">
      <c r="B28864" s="209"/>
      <c r="C28864" s="564"/>
      <c r="D28864" s="209"/>
      <c r="F28864" s="685"/>
    </row>
    <row r="28865" spans="2:6" s="55" customFormat="1" x14ac:dyDescent="0.25">
      <c r="B28865" s="209"/>
      <c r="C28865" s="564"/>
      <c r="D28865" s="209"/>
      <c r="F28865" s="685"/>
    </row>
    <row r="28866" spans="2:6" s="55" customFormat="1" x14ac:dyDescent="0.25">
      <c r="B28866" s="209"/>
      <c r="C28866" s="564"/>
      <c r="D28866" s="209"/>
      <c r="F28866" s="685"/>
    </row>
    <row r="28867" spans="2:6" s="55" customFormat="1" x14ac:dyDescent="0.25">
      <c r="B28867" s="209"/>
      <c r="C28867" s="564"/>
      <c r="D28867" s="209"/>
      <c r="F28867" s="685"/>
    </row>
    <row r="28868" spans="2:6" s="55" customFormat="1" x14ac:dyDescent="0.25">
      <c r="B28868" s="209"/>
      <c r="C28868" s="564"/>
      <c r="D28868" s="209"/>
      <c r="F28868" s="685"/>
    </row>
    <row r="28869" spans="2:6" s="55" customFormat="1" x14ac:dyDescent="0.25">
      <c r="B28869" s="209"/>
      <c r="C28869" s="564"/>
      <c r="D28869" s="209"/>
      <c r="F28869" s="685"/>
    </row>
    <row r="28870" spans="2:6" s="55" customFormat="1" x14ac:dyDescent="0.25">
      <c r="B28870" s="209"/>
      <c r="C28870" s="564"/>
      <c r="D28870" s="209"/>
      <c r="F28870" s="685"/>
    </row>
    <row r="28871" spans="2:6" s="55" customFormat="1" x14ac:dyDescent="0.25">
      <c r="B28871" s="209"/>
      <c r="C28871" s="564"/>
      <c r="D28871" s="209"/>
      <c r="F28871" s="685"/>
    </row>
    <row r="28872" spans="2:6" s="55" customFormat="1" x14ac:dyDescent="0.25">
      <c r="B28872" s="209"/>
      <c r="C28872" s="564"/>
      <c r="D28872" s="209"/>
      <c r="F28872" s="685"/>
    </row>
    <row r="28873" spans="2:6" s="55" customFormat="1" x14ac:dyDescent="0.25">
      <c r="B28873" s="209"/>
      <c r="C28873" s="564"/>
      <c r="D28873" s="209"/>
      <c r="F28873" s="685"/>
    </row>
    <row r="28874" spans="2:6" s="55" customFormat="1" x14ac:dyDescent="0.25">
      <c r="B28874" s="209"/>
      <c r="C28874" s="564"/>
      <c r="D28874" s="209"/>
      <c r="F28874" s="685"/>
    </row>
    <row r="28875" spans="2:6" s="55" customFormat="1" x14ac:dyDescent="0.25">
      <c r="B28875" s="209"/>
      <c r="C28875" s="564"/>
      <c r="D28875" s="209"/>
      <c r="F28875" s="685"/>
    </row>
    <row r="28876" spans="2:6" s="55" customFormat="1" x14ac:dyDescent="0.25">
      <c r="B28876" s="209"/>
      <c r="C28876" s="564"/>
      <c r="D28876" s="209"/>
      <c r="F28876" s="685"/>
    </row>
    <row r="28877" spans="2:6" s="55" customFormat="1" x14ac:dyDescent="0.25">
      <c r="B28877" s="209"/>
      <c r="C28877" s="564"/>
      <c r="D28877" s="209"/>
      <c r="F28877" s="685"/>
    </row>
    <row r="28878" spans="2:6" s="55" customFormat="1" x14ac:dyDescent="0.25">
      <c r="B28878" s="209"/>
      <c r="C28878" s="564"/>
      <c r="D28878" s="209"/>
      <c r="F28878" s="685"/>
    </row>
    <row r="28879" spans="2:6" s="55" customFormat="1" x14ac:dyDescent="0.25">
      <c r="B28879" s="209"/>
      <c r="C28879" s="564"/>
      <c r="D28879" s="209"/>
      <c r="F28879" s="685"/>
    </row>
    <row r="28880" spans="2:6" s="55" customFormat="1" x14ac:dyDescent="0.25">
      <c r="B28880" s="209"/>
      <c r="C28880" s="564"/>
      <c r="D28880" s="209"/>
      <c r="F28880" s="685"/>
    </row>
    <row r="28881" spans="2:6" s="55" customFormat="1" x14ac:dyDescent="0.25">
      <c r="B28881" s="209"/>
      <c r="C28881" s="564"/>
      <c r="D28881" s="209"/>
      <c r="F28881" s="685"/>
    </row>
    <row r="28882" spans="2:6" s="55" customFormat="1" x14ac:dyDescent="0.25">
      <c r="B28882" s="209"/>
      <c r="C28882" s="564"/>
      <c r="D28882" s="209"/>
      <c r="F28882" s="685"/>
    </row>
    <row r="28883" spans="2:6" s="55" customFormat="1" x14ac:dyDescent="0.25">
      <c r="B28883" s="209"/>
      <c r="C28883" s="564"/>
      <c r="D28883" s="209"/>
      <c r="F28883" s="685"/>
    </row>
    <row r="28884" spans="2:6" s="55" customFormat="1" x14ac:dyDescent="0.25">
      <c r="B28884" s="209"/>
      <c r="C28884" s="564"/>
      <c r="D28884" s="209"/>
      <c r="F28884" s="685"/>
    </row>
    <row r="28885" spans="2:6" s="55" customFormat="1" x14ac:dyDescent="0.25">
      <c r="B28885" s="209"/>
      <c r="C28885" s="564"/>
      <c r="D28885" s="209"/>
      <c r="F28885" s="685"/>
    </row>
    <row r="28886" spans="2:6" s="55" customFormat="1" x14ac:dyDescent="0.25">
      <c r="B28886" s="209"/>
      <c r="C28886" s="564"/>
      <c r="D28886" s="209"/>
      <c r="F28886" s="685"/>
    </row>
    <row r="28887" spans="2:6" s="55" customFormat="1" x14ac:dyDescent="0.25">
      <c r="B28887" s="209"/>
      <c r="C28887" s="564"/>
      <c r="D28887" s="209"/>
      <c r="F28887" s="685"/>
    </row>
    <row r="28888" spans="2:6" s="55" customFormat="1" x14ac:dyDescent="0.25">
      <c r="B28888" s="209"/>
      <c r="C28888" s="564"/>
      <c r="D28888" s="209"/>
      <c r="F28888" s="685"/>
    </row>
    <row r="28889" spans="2:6" s="55" customFormat="1" x14ac:dyDescent="0.25">
      <c r="B28889" s="209"/>
      <c r="C28889" s="564"/>
      <c r="D28889" s="209"/>
      <c r="F28889" s="685"/>
    </row>
    <row r="28890" spans="2:6" s="55" customFormat="1" x14ac:dyDescent="0.25">
      <c r="B28890" s="209"/>
      <c r="C28890" s="564"/>
      <c r="D28890" s="209"/>
      <c r="F28890" s="685"/>
    </row>
    <row r="28891" spans="2:6" s="55" customFormat="1" x14ac:dyDescent="0.25">
      <c r="B28891" s="209"/>
      <c r="C28891" s="564"/>
      <c r="D28891" s="209"/>
      <c r="F28891" s="685"/>
    </row>
    <row r="28892" spans="2:6" s="55" customFormat="1" x14ac:dyDescent="0.25">
      <c r="B28892" s="209"/>
      <c r="C28892" s="564"/>
      <c r="D28892" s="209"/>
      <c r="F28892" s="685"/>
    </row>
    <row r="28893" spans="2:6" s="55" customFormat="1" x14ac:dyDescent="0.25">
      <c r="B28893" s="209"/>
      <c r="C28893" s="564"/>
      <c r="D28893" s="209"/>
      <c r="F28893" s="685"/>
    </row>
    <row r="28894" spans="2:6" s="55" customFormat="1" x14ac:dyDescent="0.25">
      <c r="B28894" s="209"/>
      <c r="C28894" s="564"/>
      <c r="D28894" s="209"/>
      <c r="F28894" s="685"/>
    </row>
    <row r="28895" spans="2:6" s="55" customFormat="1" x14ac:dyDescent="0.25">
      <c r="B28895" s="209"/>
      <c r="C28895" s="564"/>
      <c r="D28895" s="209"/>
      <c r="F28895" s="685"/>
    </row>
    <row r="28896" spans="2:6" s="55" customFormat="1" x14ac:dyDescent="0.25">
      <c r="B28896" s="209"/>
      <c r="C28896" s="564"/>
      <c r="D28896" s="209"/>
      <c r="F28896" s="685"/>
    </row>
    <row r="28897" spans="2:6" s="55" customFormat="1" x14ac:dyDescent="0.25">
      <c r="B28897" s="209"/>
      <c r="C28897" s="564"/>
      <c r="D28897" s="209"/>
      <c r="F28897" s="685"/>
    </row>
    <row r="28898" spans="2:6" s="55" customFormat="1" x14ac:dyDescent="0.25">
      <c r="B28898" s="209"/>
      <c r="C28898" s="564"/>
      <c r="D28898" s="209"/>
      <c r="F28898" s="685"/>
    </row>
    <row r="28899" spans="2:6" s="55" customFormat="1" x14ac:dyDescent="0.25">
      <c r="B28899" s="209"/>
      <c r="C28899" s="564"/>
      <c r="D28899" s="209"/>
      <c r="F28899" s="685"/>
    </row>
    <row r="28900" spans="2:6" s="55" customFormat="1" x14ac:dyDescent="0.25">
      <c r="B28900" s="209"/>
      <c r="C28900" s="564"/>
      <c r="D28900" s="209"/>
      <c r="F28900" s="685"/>
    </row>
    <row r="28901" spans="2:6" s="55" customFormat="1" x14ac:dyDescent="0.25">
      <c r="B28901" s="209"/>
      <c r="C28901" s="564"/>
      <c r="D28901" s="209"/>
      <c r="F28901" s="685"/>
    </row>
    <row r="28902" spans="2:6" s="55" customFormat="1" x14ac:dyDescent="0.25">
      <c r="B28902" s="209"/>
      <c r="C28902" s="564"/>
      <c r="D28902" s="209"/>
      <c r="F28902" s="685"/>
    </row>
    <row r="28903" spans="2:6" s="55" customFormat="1" x14ac:dyDescent="0.25">
      <c r="B28903" s="209"/>
      <c r="C28903" s="564"/>
      <c r="D28903" s="209"/>
      <c r="F28903" s="685"/>
    </row>
    <row r="28904" spans="2:6" s="55" customFormat="1" x14ac:dyDescent="0.25">
      <c r="B28904" s="209"/>
      <c r="C28904" s="564"/>
      <c r="D28904" s="209"/>
      <c r="F28904" s="685"/>
    </row>
    <row r="28905" spans="2:6" s="55" customFormat="1" x14ac:dyDescent="0.25">
      <c r="B28905" s="209"/>
      <c r="C28905" s="564"/>
      <c r="D28905" s="209"/>
      <c r="F28905" s="685"/>
    </row>
    <row r="28906" spans="2:6" s="55" customFormat="1" x14ac:dyDescent="0.25">
      <c r="B28906" s="209"/>
      <c r="C28906" s="564"/>
      <c r="D28906" s="209"/>
      <c r="F28906" s="685"/>
    </row>
    <row r="28907" spans="2:6" s="55" customFormat="1" x14ac:dyDescent="0.25">
      <c r="B28907" s="209"/>
      <c r="C28907" s="564"/>
      <c r="D28907" s="209"/>
      <c r="F28907" s="685"/>
    </row>
    <row r="28908" spans="2:6" s="55" customFormat="1" x14ac:dyDescent="0.25">
      <c r="B28908" s="209"/>
      <c r="C28908" s="564"/>
      <c r="D28908" s="209"/>
      <c r="F28908" s="685"/>
    </row>
    <row r="28909" spans="2:6" s="55" customFormat="1" x14ac:dyDescent="0.25">
      <c r="B28909" s="209"/>
      <c r="C28909" s="564"/>
      <c r="D28909" s="209"/>
      <c r="F28909" s="685"/>
    </row>
    <row r="28910" spans="2:6" s="55" customFormat="1" x14ac:dyDescent="0.25">
      <c r="B28910" s="209"/>
      <c r="C28910" s="564"/>
      <c r="D28910" s="209"/>
      <c r="F28910" s="685"/>
    </row>
    <row r="28911" spans="2:6" s="55" customFormat="1" x14ac:dyDescent="0.25">
      <c r="B28911" s="209"/>
      <c r="C28911" s="564"/>
      <c r="D28911" s="209"/>
      <c r="F28911" s="685"/>
    </row>
    <row r="28912" spans="2:6" s="55" customFormat="1" x14ac:dyDescent="0.25">
      <c r="B28912" s="209"/>
      <c r="C28912" s="564"/>
      <c r="D28912" s="209"/>
      <c r="F28912" s="685"/>
    </row>
    <row r="28913" spans="2:6" s="55" customFormat="1" x14ac:dyDescent="0.25">
      <c r="B28913" s="209"/>
      <c r="C28913" s="564"/>
      <c r="D28913" s="209"/>
      <c r="F28913" s="685"/>
    </row>
    <row r="28914" spans="2:6" s="55" customFormat="1" x14ac:dyDescent="0.25">
      <c r="B28914" s="209"/>
      <c r="C28914" s="564"/>
      <c r="D28914" s="209"/>
      <c r="F28914" s="685"/>
    </row>
    <row r="28915" spans="2:6" s="55" customFormat="1" x14ac:dyDescent="0.25">
      <c r="B28915" s="209"/>
      <c r="C28915" s="564"/>
      <c r="D28915" s="209"/>
      <c r="F28915" s="685"/>
    </row>
    <row r="28916" spans="2:6" s="55" customFormat="1" x14ac:dyDescent="0.25">
      <c r="B28916" s="209"/>
      <c r="C28916" s="564"/>
      <c r="D28916" s="209"/>
      <c r="F28916" s="685"/>
    </row>
    <row r="28917" spans="2:6" s="55" customFormat="1" x14ac:dyDescent="0.25">
      <c r="B28917" s="209"/>
      <c r="C28917" s="564"/>
      <c r="D28917" s="209"/>
      <c r="F28917" s="685"/>
    </row>
    <row r="28918" spans="2:6" s="55" customFormat="1" x14ac:dyDescent="0.25">
      <c r="B28918" s="209"/>
      <c r="C28918" s="564"/>
      <c r="D28918" s="209"/>
      <c r="F28918" s="685"/>
    </row>
    <row r="28919" spans="2:6" s="55" customFormat="1" x14ac:dyDescent="0.25">
      <c r="B28919" s="209"/>
      <c r="C28919" s="564"/>
      <c r="D28919" s="209"/>
      <c r="F28919" s="685"/>
    </row>
    <row r="28920" spans="2:6" s="55" customFormat="1" x14ac:dyDescent="0.25">
      <c r="B28920" s="209"/>
      <c r="C28920" s="564"/>
      <c r="D28920" s="209"/>
      <c r="F28920" s="685"/>
    </row>
    <row r="28921" spans="2:6" s="55" customFormat="1" x14ac:dyDescent="0.25">
      <c r="B28921" s="209"/>
      <c r="C28921" s="564"/>
      <c r="D28921" s="209"/>
      <c r="F28921" s="685"/>
    </row>
    <row r="28922" spans="2:6" s="55" customFormat="1" x14ac:dyDescent="0.25">
      <c r="B28922" s="209"/>
      <c r="C28922" s="564"/>
      <c r="D28922" s="209"/>
      <c r="F28922" s="685"/>
    </row>
    <row r="28923" spans="2:6" s="55" customFormat="1" x14ac:dyDescent="0.25">
      <c r="B28923" s="209"/>
      <c r="C28923" s="564"/>
      <c r="D28923" s="209"/>
      <c r="F28923" s="685"/>
    </row>
    <row r="28924" spans="2:6" s="55" customFormat="1" x14ac:dyDescent="0.25">
      <c r="B28924" s="209"/>
      <c r="C28924" s="564"/>
      <c r="D28924" s="209"/>
      <c r="F28924" s="685"/>
    </row>
    <row r="28925" spans="2:6" s="55" customFormat="1" x14ac:dyDescent="0.25">
      <c r="B28925" s="209"/>
      <c r="C28925" s="564"/>
      <c r="D28925" s="209"/>
      <c r="F28925" s="685"/>
    </row>
    <row r="28926" spans="2:6" s="55" customFormat="1" x14ac:dyDescent="0.25">
      <c r="B28926" s="209"/>
      <c r="C28926" s="564"/>
      <c r="D28926" s="209"/>
      <c r="F28926" s="685"/>
    </row>
    <row r="28927" spans="2:6" s="55" customFormat="1" x14ac:dyDescent="0.25">
      <c r="B28927" s="209"/>
      <c r="C28927" s="564"/>
      <c r="D28927" s="209"/>
      <c r="F28927" s="685"/>
    </row>
    <row r="28928" spans="2:6" s="55" customFormat="1" x14ac:dyDescent="0.25">
      <c r="B28928" s="209"/>
      <c r="C28928" s="564"/>
      <c r="D28928" s="209"/>
      <c r="F28928" s="685"/>
    </row>
    <row r="28929" spans="2:6" s="55" customFormat="1" x14ac:dyDescent="0.25">
      <c r="B28929" s="209"/>
      <c r="C28929" s="564"/>
      <c r="D28929" s="209"/>
      <c r="F28929" s="685"/>
    </row>
    <row r="28930" spans="2:6" s="55" customFormat="1" x14ac:dyDescent="0.25">
      <c r="B28930" s="209"/>
      <c r="C28930" s="564"/>
      <c r="D28930" s="209"/>
      <c r="F28930" s="685"/>
    </row>
    <row r="28931" spans="2:6" s="55" customFormat="1" x14ac:dyDescent="0.25">
      <c r="B28931" s="209"/>
      <c r="C28931" s="564"/>
      <c r="D28931" s="209"/>
      <c r="F28931" s="685"/>
    </row>
    <row r="28932" spans="2:6" s="55" customFormat="1" x14ac:dyDescent="0.25">
      <c r="B28932" s="209"/>
      <c r="C28932" s="564"/>
      <c r="D28932" s="209"/>
      <c r="F28932" s="685"/>
    </row>
    <row r="28933" spans="2:6" s="55" customFormat="1" x14ac:dyDescent="0.25">
      <c r="B28933" s="209"/>
      <c r="C28933" s="564"/>
      <c r="D28933" s="209"/>
      <c r="F28933" s="685"/>
    </row>
    <row r="28934" spans="2:6" s="55" customFormat="1" x14ac:dyDescent="0.25">
      <c r="B28934" s="209"/>
      <c r="C28934" s="564"/>
      <c r="D28934" s="209"/>
      <c r="F28934" s="685"/>
    </row>
    <row r="28935" spans="2:6" s="55" customFormat="1" x14ac:dyDescent="0.25">
      <c r="B28935" s="209"/>
      <c r="C28935" s="564"/>
      <c r="D28935" s="209"/>
      <c r="F28935" s="685"/>
    </row>
    <row r="28936" spans="2:6" s="55" customFormat="1" x14ac:dyDescent="0.25">
      <c r="B28936" s="209"/>
      <c r="C28936" s="564"/>
      <c r="D28936" s="209"/>
      <c r="F28936" s="685"/>
    </row>
    <row r="28937" spans="2:6" s="55" customFormat="1" x14ac:dyDescent="0.25">
      <c r="B28937" s="209"/>
      <c r="C28937" s="564"/>
      <c r="D28937" s="209"/>
      <c r="F28937" s="685"/>
    </row>
    <row r="28938" spans="2:6" s="55" customFormat="1" x14ac:dyDescent="0.25">
      <c r="B28938" s="209"/>
      <c r="C28938" s="564"/>
      <c r="D28938" s="209"/>
      <c r="F28938" s="685"/>
    </row>
    <row r="28939" spans="2:6" s="55" customFormat="1" x14ac:dyDescent="0.25">
      <c r="B28939" s="209"/>
      <c r="C28939" s="564"/>
      <c r="D28939" s="209"/>
      <c r="F28939" s="685"/>
    </row>
    <row r="28940" spans="2:6" s="55" customFormat="1" x14ac:dyDescent="0.25">
      <c r="B28940" s="209"/>
      <c r="C28940" s="564"/>
      <c r="D28940" s="209"/>
      <c r="F28940" s="685"/>
    </row>
    <row r="28941" spans="2:6" s="55" customFormat="1" x14ac:dyDescent="0.25">
      <c r="B28941" s="209"/>
      <c r="C28941" s="564"/>
      <c r="D28941" s="209"/>
      <c r="F28941" s="685"/>
    </row>
    <row r="28942" spans="2:6" s="55" customFormat="1" x14ac:dyDescent="0.25">
      <c r="B28942" s="209"/>
      <c r="C28942" s="564"/>
      <c r="D28942" s="209"/>
      <c r="F28942" s="685"/>
    </row>
    <row r="28943" spans="2:6" s="55" customFormat="1" x14ac:dyDescent="0.25">
      <c r="B28943" s="209"/>
      <c r="C28943" s="564"/>
      <c r="D28943" s="209"/>
      <c r="F28943" s="685"/>
    </row>
    <row r="28944" spans="2:6" s="55" customFormat="1" x14ac:dyDescent="0.25">
      <c r="B28944" s="209"/>
      <c r="C28944" s="564"/>
      <c r="D28944" s="209"/>
      <c r="F28944" s="685"/>
    </row>
    <row r="28945" spans="2:6" s="55" customFormat="1" x14ac:dyDescent="0.25">
      <c r="B28945" s="209"/>
      <c r="C28945" s="564"/>
      <c r="D28945" s="209"/>
      <c r="F28945" s="685"/>
    </row>
    <row r="28946" spans="2:6" s="55" customFormat="1" x14ac:dyDescent="0.25">
      <c r="B28946" s="209"/>
      <c r="C28946" s="564"/>
      <c r="D28946" s="209"/>
      <c r="F28946" s="685"/>
    </row>
    <row r="28947" spans="2:6" s="55" customFormat="1" x14ac:dyDescent="0.25">
      <c r="B28947" s="209"/>
      <c r="C28947" s="564"/>
      <c r="D28947" s="209"/>
      <c r="F28947" s="685"/>
    </row>
    <row r="28948" spans="2:6" s="55" customFormat="1" x14ac:dyDescent="0.25">
      <c r="B28948" s="209"/>
      <c r="C28948" s="564"/>
      <c r="D28948" s="209"/>
      <c r="F28948" s="685"/>
    </row>
    <row r="28949" spans="2:6" s="55" customFormat="1" x14ac:dyDescent="0.25">
      <c r="B28949" s="209"/>
      <c r="C28949" s="564"/>
      <c r="D28949" s="209"/>
      <c r="F28949" s="685"/>
    </row>
    <row r="28950" spans="2:6" s="55" customFormat="1" x14ac:dyDescent="0.25">
      <c r="B28950" s="209"/>
      <c r="C28950" s="564"/>
      <c r="D28950" s="209"/>
      <c r="F28950" s="685"/>
    </row>
    <row r="28951" spans="2:6" s="55" customFormat="1" x14ac:dyDescent="0.25">
      <c r="B28951" s="209"/>
      <c r="C28951" s="564"/>
      <c r="D28951" s="209"/>
      <c r="F28951" s="685"/>
    </row>
    <row r="28952" spans="2:6" s="55" customFormat="1" x14ac:dyDescent="0.25">
      <c r="B28952" s="209"/>
      <c r="C28952" s="564"/>
      <c r="D28952" s="209"/>
      <c r="F28952" s="685"/>
    </row>
    <row r="28953" spans="2:6" s="55" customFormat="1" x14ac:dyDescent="0.25">
      <c r="B28953" s="209"/>
      <c r="C28953" s="564"/>
      <c r="D28953" s="209"/>
      <c r="F28953" s="685"/>
    </row>
    <row r="28954" spans="2:6" s="55" customFormat="1" x14ac:dyDescent="0.25">
      <c r="B28954" s="209"/>
      <c r="C28954" s="564"/>
      <c r="D28954" s="209"/>
      <c r="F28954" s="685"/>
    </row>
    <row r="28955" spans="2:6" s="55" customFormat="1" x14ac:dyDescent="0.25">
      <c r="B28955" s="209"/>
      <c r="C28955" s="564"/>
      <c r="D28955" s="209"/>
      <c r="F28955" s="685"/>
    </row>
    <row r="28956" spans="2:6" s="55" customFormat="1" x14ac:dyDescent="0.25">
      <c r="B28956" s="209"/>
      <c r="C28956" s="564"/>
      <c r="D28956" s="209"/>
      <c r="F28956" s="685"/>
    </row>
    <row r="28957" spans="2:6" s="55" customFormat="1" x14ac:dyDescent="0.25">
      <c r="B28957" s="209"/>
      <c r="C28957" s="564"/>
      <c r="D28957" s="209"/>
      <c r="F28957" s="685"/>
    </row>
    <row r="28958" spans="2:6" s="55" customFormat="1" x14ac:dyDescent="0.25">
      <c r="B28958" s="209"/>
      <c r="C28958" s="564"/>
      <c r="D28958" s="209"/>
      <c r="F28958" s="685"/>
    </row>
    <row r="28959" spans="2:6" s="55" customFormat="1" x14ac:dyDescent="0.25">
      <c r="B28959" s="209"/>
      <c r="C28959" s="564"/>
      <c r="D28959" s="209"/>
      <c r="F28959" s="685"/>
    </row>
    <row r="28960" spans="2:6" s="55" customFormat="1" x14ac:dyDescent="0.25">
      <c r="B28960" s="209"/>
      <c r="C28960" s="564"/>
      <c r="D28960" s="209"/>
      <c r="F28960" s="685"/>
    </row>
    <row r="28961" spans="2:6" s="55" customFormat="1" x14ac:dyDescent="0.25">
      <c r="B28961" s="209"/>
      <c r="C28961" s="564"/>
      <c r="D28961" s="209"/>
      <c r="F28961" s="685"/>
    </row>
    <row r="28962" spans="2:6" s="55" customFormat="1" x14ac:dyDescent="0.25">
      <c r="B28962" s="209"/>
      <c r="C28962" s="564"/>
      <c r="D28962" s="209"/>
      <c r="F28962" s="685"/>
    </row>
    <row r="28963" spans="2:6" s="55" customFormat="1" x14ac:dyDescent="0.25">
      <c r="B28963" s="209"/>
      <c r="C28963" s="564"/>
      <c r="D28963" s="209"/>
      <c r="F28963" s="685"/>
    </row>
    <row r="28964" spans="2:6" s="55" customFormat="1" x14ac:dyDescent="0.25">
      <c r="B28964" s="209"/>
      <c r="C28964" s="564"/>
      <c r="D28964" s="209"/>
      <c r="F28964" s="685"/>
    </row>
    <row r="28965" spans="2:6" s="55" customFormat="1" x14ac:dyDescent="0.25">
      <c r="B28965" s="209"/>
      <c r="C28965" s="564"/>
      <c r="D28965" s="209"/>
      <c r="F28965" s="685"/>
    </row>
    <row r="28966" spans="2:6" s="55" customFormat="1" x14ac:dyDescent="0.25">
      <c r="B28966" s="209"/>
      <c r="C28966" s="564"/>
      <c r="D28966" s="209"/>
      <c r="F28966" s="685"/>
    </row>
    <row r="28967" spans="2:6" s="55" customFormat="1" x14ac:dyDescent="0.25">
      <c r="B28967" s="209"/>
      <c r="C28967" s="564"/>
      <c r="D28967" s="209"/>
      <c r="F28967" s="685"/>
    </row>
    <row r="28968" spans="2:6" s="55" customFormat="1" x14ac:dyDescent="0.25">
      <c r="B28968" s="209"/>
      <c r="C28968" s="564"/>
      <c r="D28968" s="209"/>
      <c r="F28968" s="685"/>
    </row>
    <row r="28969" spans="2:6" s="55" customFormat="1" x14ac:dyDescent="0.25">
      <c r="B28969" s="209"/>
      <c r="C28969" s="564"/>
      <c r="D28969" s="209"/>
      <c r="F28969" s="685"/>
    </row>
    <row r="28970" spans="2:6" s="55" customFormat="1" x14ac:dyDescent="0.25">
      <c r="B28970" s="209"/>
      <c r="C28970" s="564"/>
      <c r="D28970" s="209"/>
      <c r="F28970" s="685"/>
    </row>
    <row r="28971" spans="2:6" s="55" customFormat="1" x14ac:dyDescent="0.25">
      <c r="B28971" s="209"/>
      <c r="C28971" s="564"/>
      <c r="D28971" s="209"/>
      <c r="F28971" s="685"/>
    </row>
    <row r="28972" spans="2:6" s="55" customFormat="1" x14ac:dyDescent="0.25">
      <c r="B28972" s="209"/>
      <c r="C28972" s="564"/>
      <c r="D28972" s="209"/>
      <c r="F28972" s="685"/>
    </row>
    <row r="28973" spans="2:6" s="55" customFormat="1" x14ac:dyDescent="0.25">
      <c r="B28973" s="209"/>
      <c r="C28973" s="564"/>
      <c r="D28973" s="209"/>
      <c r="F28973" s="685"/>
    </row>
    <row r="28974" spans="2:6" s="55" customFormat="1" x14ac:dyDescent="0.25">
      <c r="B28974" s="209"/>
      <c r="C28974" s="564"/>
      <c r="D28974" s="209"/>
      <c r="F28974" s="685"/>
    </row>
    <row r="28975" spans="2:6" s="55" customFormat="1" x14ac:dyDescent="0.25">
      <c r="B28975" s="209"/>
      <c r="C28975" s="564"/>
      <c r="D28975" s="209"/>
      <c r="F28975" s="685"/>
    </row>
    <row r="28976" spans="2:6" s="55" customFormat="1" x14ac:dyDescent="0.25">
      <c r="B28976" s="209"/>
      <c r="C28976" s="564"/>
      <c r="D28976" s="209"/>
      <c r="F28976" s="685"/>
    </row>
    <row r="28977" spans="2:6" s="55" customFormat="1" x14ac:dyDescent="0.25">
      <c r="B28977" s="209"/>
      <c r="C28977" s="564"/>
      <c r="D28977" s="209"/>
      <c r="F28977" s="685"/>
    </row>
    <row r="28978" spans="2:6" s="55" customFormat="1" x14ac:dyDescent="0.25">
      <c r="B28978" s="209"/>
      <c r="C28978" s="564"/>
      <c r="D28978" s="209"/>
      <c r="F28978" s="685"/>
    </row>
    <row r="28979" spans="2:6" s="55" customFormat="1" x14ac:dyDescent="0.25">
      <c r="B28979" s="209"/>
      <c r="C28979" s="564"/>
      <c r="D28979" s="209"/>
      <c r="F28979" s="685"/>
    </row>
    <row r="28980" spans="2:6" s="55" customFormat="1" x14ac:dyDescent="0.25">
      <c r="B28980" s="209"/>
      <c r="C28980" s="564"/>
      <c r="D28980" s="209"/>
      <c r="F28980" s="685"/>
    </row>
    <row r="28981" spans="2:6" s="55" customFormat="1" x14ac:dyDescent="0.25">
      <c r="B28981" s="209"/>
      <c r="C28981" s="564"/>
      <c r="D28981" s="209"/>
      <c r="F28981" s="685"/>
    </row>
    <row r="28982" spans="2:6" s="55" customFormat="1" x14ac:dyDescent="0.25">
      <c r="B28982" s="209"/>
      <c r="C28982" s="564"/>
      <c r="D28982" s="209"/>
      <c r="F28982" s="685"/>
    </row>
    <row r="28983" spans="2:6" s="55" customFormat="1" x14ac:dyDescent="0.25">
      <c r="B28983" s="209"/>
      <c r="C28983" s="564"/>
      <c r="D28983" s="209"/>
      <c r="F28983" s="685"/>
    </row>
    <row r="28984" spans="2:6" s="55" customFormat="1" x14ac:dyDescent="0.25">
      <c r="B28984" s="209"/>
      <c r="C28984" s="564"/>
      <c r="D28984" s="209"/>
      <c r="F28984" s="685"/>
    </row>
    <row r="28985" spans="2:6" s="55" customFormat="1" x14ac:dyDescent="0.25">
      <c r="B28985" s="209"/>
      <c r="C28985" s="564"/>
      <c r="D28985" s="209"/>
      <c r="F28985" s="685"/>
    </row>
    <row r="28986" spans="2:6" s="55" customFormat="1" x14ac:dyDescent="0.25">
      <c r="B28986" s="209"/>
      <c r="C28986" s="564"/>
      <c r="D28986" s="209"/>
      <c r="F28986" s="685"/>
    </row>
    <row r="28987" spans="2:6" s="55" customFormat="1" x14ac:dyDescent="0.25">
      <c r="B28987" s="209"/>
      <c r="C28987" s="564"/>
      <c r="D28987" s="209"/>
      <c r="F28987" s="685"/>
    </row>
    <row r="28988" spans="2:6" s="55" customFormat="1" x14ac:dyDescent="0.25">
      <c r="B28988" s="209"/>
      <c r="C28988" s="564"/>
      <c r="D28988" s="209"/>
      <c r="F28988" s="685"/>
    </row>
    <row r="28989" spans="2:6" s="55" customFormat="1" x14ac:dyDescent="0.25">
      <c r="B28989" s="209"/>
      <c r="C28989" s="564"/>
      <c r="D28989" s="209"/>
      <c r="F28989" s="685"/>
    </row>
    <row r="28990" spans="2:6" s="55" customFormat="1" x14ac:dyDescent="0.25">
      <c r="B28990" s="209"/>
      <c r="C28990" s="564"/>
      <c r="D28990" s="209"/>
      <c r="F28990" s="685"/>
    </row>
    <row r="28991" spans="2:6" s="55" customFormat="1" x14ac:dyDescent="0.25">
      <c r="B28991" s="209"/>
      <c r="C28991" s="564"/>
      <c r="D28991" s="209"/>
      <c r="F28991" s="685"/>
    </row>
    <row r="28992" spans="2:6" s="55" customFormat="1" x14ac:dyDescent="0.25">
      <c r="B28992" s="209"/>
      <c r="C28992" s="564"/>
      <c r="D28992" s="209"/>
      <c r="F28992" s="685"/>
    </row>
    <row r="28993" spans="2:6" s="55" customFormat="1" x14ac:dyDescent="0.25">
      <c r="B28993" s="209"/>
      <c r="C28993" s="564"/>
      <c r="D28993" s="209"/>
      <c r="F28993" s="685"/>
    </row>
    <row r="28994" spans="2:6" s="55" customFormat="1" x14ac:dyDescent="0.25">
      <c r="B28994" s="209"/>
      <c r="C28994" s="564"/>
      <c r="D28994" s="209"/>
      <c r="F28994" s="685"/>
    </row>
    <row r="28995" spans="2:6" s="55" customFormat="1" x14ac:dyDescent="0.25">
      <c r="B28995" s="209"/>
      <c r="C28995" s="564"/>
      <c r="D28995" s="209"/>
      <c r="F28995" s="685"/>
    </row>
    <row r="28996" spans="2:6" s="55" customFormat="1" x14ac:dyDescent="0.25">
      <c r="B28996" s="209"/>
      <c r="C28996" s="564"/>
      <c r="D28996" s="209"/>
      <c r="F28996" s="685"/>
    </row>
    <row r="28997" spans="2:6" s="55" customFormat="1" x14ac:dyDescent="0.25">
      <c r="B28997" s="209"/>
      <c r="C28997" s="564"/>
      <c r="D28997" s="209"/>
      <c r="F28997" s="685"/>
    </row>
    <row r="28998" spans="2:6" s="55" customFormat="1" x14ac:dyDescent="0.25">
      <c r="B28998" s="209"/>
      <c r="C28998" s="564"/>
      <c r="D28998" s="209"/>
      <c r="F28998" s="685"/>
    </row>
    <row r="28999" spans="2:6" s="55" customFormat="1" x14ac:dyDescent="0.25">
      <c r="B28999" s="209"/>
      <c r="C28999" s="564"/>
      <c r="D28999" s="209"/>
      <c r="F28999" s="685"/>
    </row>
    <row r="29000" spans="2:6" s="55" customFormat="1" x14ac:dyDescent="0.25">
      <c r="B29000" s="209"/>
      <c r="C29000" s="564"/>
      <c r="D29000" s="209"/>
      <c r="F29000" s="685"/>
    </row>
    <row r="29001" spans="2:6" s="55" customFormat="1" x14ac:dyDescent="0.25">
      <c r="B29001" s="209"/>
      <c r="C29001" s="564"/>
      <c r="D29001" s="209"/>
      <c r="F29001" s="685"/>
    </row>
    <row r="29002" spans="2:6" s="55" customFormat="1" x14ac:dyDescent="0.25">
      <c r="B29002" s="209"/>
      <c r="C29002" s="564"/>
      <c r="D29002" s="209"/>
      <c r="F29002" s="685"/>
    </row>
    <row r="29003" spans="2:6" s="55" customFormat="1" x14ac:dyDescent="0.25">
      <c r="B29003" s="209"/>
      <c r="C29003" s="564"/>
      <c r="D29003" s="209"/>
      <c r="F29003" s="685"/>
    </row>
    <row r="29004" spans="2:6" s="55" customFormat="1" x14ac:dyDescent="0.25">
      <c r="B29004" s="209"/>
      <c r="C29004" s="564"/>
      <c r="D29004" s="209"/>
      <c r="F29004" s="685"/>
    </row>
    <row r="29005" spans="2:6" s="55" customFormat="1" x14ac:dyDescent="0.25">
      <c r="B29005" s="209"/>
      <c r="C29005" s="564"/>
      <c r="D29005" s="209"/>
      <c r="F29005" s="685"/>
    </row>
    <row r="29006" spans="2:6" s="55" customFormat="1" x14ac:dyDescent="0.25">
      <c r="B29006" s="209"/>
      <c r="C29006" s="564"/>
      <c r="D29006" s="209"/>
      <c r="F29006" s="685"/>
    </row>
    <row r="29007" spans="2:6" s="55" customFormat="1" x14ac:dyDescent="0.25">
      <c r="B29007" s="209"/>
      <c r="C29007" s="564"/>
      <c r="D29007" s="209"/>
      <c r="F29007" s="685"/>
    </row>
    <row r="29008" spans="2:6" s="55" customFormat="1" x14ac:dyDescent="0.25">
      <c r="B29008" s="209"/>
      <c r="C29008" s="564"/>
      <c r="D29008" s="209"/>
      <c r="F29008" s="685"/>
    </row>
    <row r="29009" spans="2:6" s="55" customFormat="1" x14ac:dyDescent="0.25">
      <c r="B29009" s="209"/>
      <c r="C29009" s="564"/>
      <c r="D29009" s="209"/>
      <c r="F29009" s="685"/>
    </row>
    <row r="29010" spans="2:6" s="55" customFormat="1" x14ac:dyDescent="0.25">
      <c r="B29010" s="209"/>
      <c r="C29010" s="564"/>
      <c r="D29010" s="209"/>
      <c r="F29010" s="685"/>
    </row>
    <row r="29011" spans="2:6" s="55" customFormat="1" x14ac:dyDescent="0.25">
      <c r="B29011" s="209"/>
      <c r="C29011" s="564"/>
      <c r="D29011" s="209"/>
      <c r="F29011" s="685"/>
    </row>
    <row r="29012" spans="2:6" s="55" customFormat="1" x14ac:dyDescent="0.25">
      <c r="B29012" s="209"/>
      <c r="C29012" s="564"/>
      <c r="D29012" s="209"/>
      <c r="F29012" s="685"/>
    </row>
    <row r="29013" spans="2:6" s="55" customFormat="1" x14ac:dyDescent="0.25">
      <c r="B29013" s="209"/>
      <c r="C29013" s="564"/>
      <c r="D29013" s="209"/>
      <c r="F29013" s="685"/>
    </row>
    <row r="29014" spans="2:6" s="55" customFormat="1" x14ac:dyDescent="0.25">
      <c r="B29014" s="209"/>
      <c r="C29014" s="564"/>
      <c r="D29014" s="209"/>
      <c r="F29014" s="685"/>
    </row>
    <row r="29015" spans="2:6" s="55" customFormat="1" x14ac:dyDescent="0.25">
      <c r="B29015" s="209"/>
      <c r="C29015" s="564"/>
      <c r="D29015" s="209"/>
      <c r="F29015" s="685"/>
    </row>
    <row r="29016" spans="2:6" s="55" customFormat="1" x14ac:dyDescent="0.25">
      <c r="B29016" s="209"/>
      <c r="C29016" s="564"/>
      <c r="D29016" s="209"/>
      <c r="F29016" s="685"/>
    </row>
    <row r="29017" spans="2:6" s="55" customFormat="1" x14ac:dyDescent="0.25">
      <c r="B29017" s="209"/>
      <c r="C29017" s="564"/>
      <c r="D29017" s="209"/>
      <c r="F29017" s="685"/>
    </row>
    <row r="29018" spans="2:6" s="55" customFormat="1" x14ac:dyDescent="0.25">
      <c r="B29018" s="209"/>
      <c r="C29018" s="564"/>
      <c r="D29018" s="209"/>
      <c r="F29018" s="685"/>
    </row>
    <row r="29019" spans="2:6" s="55" customFormat="1" x14ac:dyDescent="0.25">
      <c r="B29019" s="209"/>
      <c r="C29019" s="564"/>
      <c r="D29019" s="209"/>
      <c r="F29019" s="685"/>
    </row>
    <row r="29020" spans="2:6" s="55" customFormat="1" x14ac:dyDescent="0.25">
      <c r="B29020" s="209"/>
      <c r="C29020" s="564"/>
      <c r="D29020" s="209"/>
      <c r="F29020" s="685"/>
    </row>
    <row r="29021" spans="2:6" s="55" customFormat="1" x14ac:dyDescent="0.25">
      <c r="B29021" s="209"/>
      <c r="C29021" s="564"/>
      <c r="D29021" s="209"/>
      <c r="F29021" s="685"/>
    </row>
    <row r="29022" spans="2:6" s="55" customFormat="1" x14ac:dyDescent="0.25">
      <c r="B29022" s="209"/>
      <c r="C29022" s="564"/>
      <c r="D29022" s="209"/>
      <c r="F29022" s="685"/>
    </row>
    <row r="29023" spans="2:6" s="55" customFormat="1" x14ac:dyDescent="0.25">
      <c r="B29023" s="209"/>
      <c r="C29023" s="564"/>
      <c r="D29023" s="209"/>
      <c r="F29023" s="685"/>
    </row>
    <row r="29024" spans="2:6" s="55" customFormat="1" x14ac:dyDescent="0.25">
      <c r="B29024" s="209"/>
      <c r="C29024" s="564"/>
      <c r="D29024" s="209"/>
      <c r="F29024" s="685"/>
    </row>
    <row r="29025" spans="2:6" s="55" customFormat="1" x14ac:dyDescent="0.25">
      <c r="B29025" s="209"/>
      <c r="C29025" s="564"/>
      <c r="D29025" s="209"/>
      <c r="F29025" s="685"/>
    </row>
    <row r="29026" spans="2:6" s="55" customFormat="1" x14ac:dyDescent="0.25">
      <c r="B29026" s="209"/>
      <c r="C29026" s="564"/>
      <c r="D29026" s="209"/>
      <c r="F29026" s="685"/>
    </row>
    <row r="29027" spans="2:6" s="55" customFormat="1" x14ac:dyDescent="0.25">
      <c r="B29027" s="209"/>
      <c r="C29027" s="564"/>
      <c r="D29027" s="209"/>
      <c r="F29027" s="685"/>
    </row>
    <row r="29028" spans="2:6" s="55" customFormat="1" x14ac:dyDescent="0.25">
      <c r="B29028" s="209"/>
      <c r="C29028" s="564"/>
      <c r="D29028" s="209"/>
      <c r="F29028" s="685"/>
    </row>
    <row r="29029" spans="2:6" s="55" customFormat="1" x14ac:dyDescent="0.25">
      <c r="B29029" s="209"/>
      <c r="C29029" s="564"/>
      <c r="D29029" s="209"/>
      <c r="F29029" s="685"/>
    </row>
    <row r="29030" spans="2:6" s="55" customFormat="1" x14ac:dyDescent="0.25">
      <c r="B29030" s="209"/>
      <c r="C29030" s="564"/>
      <c r="D29030" s="209"/>
      <c r="F29030" s="685"/>
    </row>
    <row r="29031" spans="2:6" s="55" customFormat="1" x14ac:dyDescent="0.25">
      <c r="B29031" s="209"/>
      <c r="C29031" s="564"/>
      <c r="D29031" s="209"/>
      <c r="F29031" s="685"/>
    </row>
    <row r="29032" spans="2:6" s="55" customFormat="1" x14ac:dyDescent="0.25">
      <c r="B29032" s="209"/>
      <c r="C29032" s="564"/>
      <c r="D29032" s="209"/>
      <c r="F29032" s="685"/>
    </row>
    <row r="29033" spans="2:6" s="55" customFormat="1" x14ac:dyDescent="0.25">
      <c r="B29033" s="209"/>
      <c r="C29033" s="564"/>
      <c r="D29033" s="209"/>
      <c r="F29033" s="685"/>
    </row>
    <row r="29034" spans="2:6" s="55" customFormat="1" x14ac:dyDescent="0.25">
      <c r="B29034" s="209"/>
      <c r="C29034" s="564"/>
      <c r="D29034" s="209"/>
      <c r="F29034" s="685"/>
    </row>
    <row r="29035" spans="2:6" s="55" customFormat="1" x14ac:dyDescent="0.25">
      <c r="B29035" s="209"/>
      <c r="C29035" s="564"/>
      <c r="D29035" s="209"/>
      <c r="F29035" s="685"/>
    </row>
    <row r="29036" spans="2:6" s="55" customFormat="1" x14ac:dyDescent="0.25">
      <c r="B29036" s="209"/>
      <c r="C29036" s="564"/>
      <c r="D29036" s="209"/>
      <c r="F29036" s="685"/>
    </row>
    <row r="29037" spans="2:6" s="55" customFormat="1" x14ac:dyDescent="0.25">
      <c r="B29037" s="209"/>
      <c r="C29037" s="564"/>
      <c r="D29037" s="209"/>
      <c r="F29037" s="685"/>
    </row>
    <row r="29038" spans="2:6" s="55" customFormat="1" x14ac:dyDescent="0.25">
      <c r="B29038" s="209"/>
      <c r="C29038" s="564"/>
      <c r="D29038" s="209"/>
      <c r="F29038" s="685"/>
    </row>
    <row r="29039" spans="2:6" s="55" customFormat="1" x14ac:dyDescent="0.25">
      <c r="B29039" s="209"/>
      <c r="C29039" s="564"/>
      <c r="D29039" s="209"/>
      <c r="F29039" s="685"/>
    </row>
    <row r="29040" spans="2:6" s="55" customFormat="1" x14ac:dyDescent="0.25">
      <c r="B29040" s="209"/>
      <c r="C29040" s="564"/>
      <c r="D29040" s="209"/>
      <c r="F29040" s="685"/>
    </row>
    <row r="29041" spans="2:6" s="55" customFormat="1" x14ac:dyDescent="0.25">
      <c r="B29041" s="209"/>
      <c r="C29041" s="564"/>
      <c r="D29041" s="209"/>
      <c r="F29041" s="685"/>
    </row>
    <row r="29042" spans="2:6" s="55" customFormat="1" x14ac:dyDescent="0.25">
      <c r="B29042" s="209"/>
      <c r="C29042" s="564"/>
      <c r="D29042" s="209"/>
      <c r="F29042" s="685"/>
    </row>
    <row r="29043" spans="2:6" s="55" customFormat="1" x14ac:dyDescent="0.25">
      <c r="B29043" s="209"/>
      <c r="C29043" s="564"/>
      <c r="D29043" s="209"/>
      <c r="F29043" s="685"/>
    </row>
    <row r="29044" spans="2:6" s="55" customFormat="1" x14ac:dyDescent="0.25">
      <c r="B29044" s="209"/>
      <c r="C29044" s="564"/>
      <c r="D29044" s="209"/>
      <c r="F29044" s="685"/>
    </row>
    <row r="29045" spans="2:6" s="55" customFormat="1" x14ac:dyDescent="0.25">
      <c r="B29045" s="209"/>
      <c r="C29045" s="564"/>
      <c r="D29045" s="209"/>
      <c r="F29045" s="685"/>
    </row>
    <row r="29046" spans="2:6" s="55" customFormat="1" x14ac:dyDescent="0.25">
      <c r="B29046" s="209"/>
      <c r="C29046" s="564"/>
      <c r="D29046" s="209"/>
      <c r="F29046" s="685"/>
    </row>
    <row r="29047" spans="2:6" s="55" customFormat="1" x14ac:dyDescent="0.25">
      <c r="B29047" s="209"/>
      <c r="C29047" s="564"/>
      <c r="D29047" s="209"/>
      <c r="F29047" s="685"/>
    </row>
    <row r="29048" spans="2:6" s="55" customFormat="1" x14ac:dyDescent="0.25">
      <c r="B29048" s="209"/>
      <c r="C29048" s="564"/>
      <c r="D29048" s="209"/>
      <c r="F29048" s="685"/>
    </row>
    <row r="29049" spans="2:6" s="55" customFormat="1" x14ac:dyDescent="0.25">
      <c r="B29049" s="209"/>
      <c r="C29049" s="564"/>
      <c r="D29049" s="209"/>
      <c r="F29049" s="685"/>
    </row>
    <row r="29050" spans="2:6" s="55" customFormat="1" x14ac:dyDescent="0.25">
      <c r="B29050" s="209"/>
      <c r="C29050" s="564"/>
      <c r="D29050" s="209"/>
      <c r="F29050" s="685"/>
    </row>
    <row r="29051" spans="2:6" s="55" customFormat="1" x14ac:dyDescent="0.25">
      <c r="B29051" s="209"/>
      <c r="C29051" s="564"/>
      <c r="D29051" s="209"/>
      <c r="F29051" s="685"/>
    </row>
    <row r="29052" spans="2:6" s="55" customFormat="1" x14ac:dyDescent="0.25">
      <c r="B29052" s="209"/>
      <c r="C29052" s="564"/>
      <c r="D29052" s="209"/>
      <c r="F29052" s="685"/>
    </row>
    <row r="29053" spans="2:6" s="55" customFormat="1" x14ac:dyDescent="0.25">
      <c r="B29053" s="209"/>
      <c r="C29053" s="564"/>
      <c r="D29053" s="209"/>
      <c r="F29053" s="685"/>
    </row>
    <row r="29054" spans="2:6" s="55" customFormat="1" x14ac:dyDescent="0.25">
      <c r="B29054" s="209"/>
      <c r="C29054" s="564"/>
      <c r="D29054" s="209"/>
      <c r="F29054" s="685"/>
    </row>
    <row r="29055" spans="2:6" s="55" customFormat="1" x14ac:dyDescent="0.25">
      <c r="B29055" s="209"/>
      <c r="C29055" s="564"/>
      <c r="D29055" s="209"/>
      <c r="F29055" s="685"/>
    </row>
    <row r="29056" spans="2:6" s="55" customFormat="1" x14ac:dyDescent="0.25">
      <c r="B29056" s="209"/>
      <c r="C29056" s="564"/>
      <c r="D29056" s="209"/>
      <c r="F29056" s="685"/>
    </row>
    <row r="29057" spans="2:6" s="55" customFormat="1" x14ac:dyDescent="0.25">
      <c r="B29057" s="209"/>
      <c r="C29057" s="564"/>
      <c r="D29057" s="209"/>
      <c r="F29057" s="685"/>
    </row>
    <row r="29058" spans="2:6" s="55" customFormat="1" x14ac:dyDescent="0.25">
      <c r="B29058" s="209"/>
      <c r="C29058" s="564"/>
      <c r="D29058" s="209"/>
      <c r="F29058" s="685"/>
    </row>
    <row r="29059" spans="2:6" s="55" customFormat="1" x14ac:dyDescent="0.25">
      <c r="B29059" s="209"/>
      <c r="C29059" s="564"/>
      <c r="D29059" s="209"/>
      <c r="F29059" s="685"/>
    </row>
    <row r="29060" spans="2:6" s="55" customFormat="1" x14ac:dyDescent="0.25">
      <c r="B29060" s="209"/>
      <c r="C29060" s="564"/>
      <c r="D29060" s="209"/>
      <c r="F29060" s="685"/>
    </row>
    <row r="29061" spans="2:6" s="55" customFormat="1" x14ac:dyDescent="0.25">
      <c r="B29061" s="209"/>
      <c r="C29061" s="564"/>
      <c r="D29061" s="209"/>
      <c r="F29061" s="685"/>
    </row>
    <row r="29062" spans="2:6" s="55" customFormat="1" x14ac:dyDescent="0.25">
      <c r="B29062" s="209"/>
      <c r="C29062" s="564"/>
      <c r="D29062" s="209"/>
      <c r="F29062" s="685"/>
    </row>
    <row r="29063" spans="2:6" s="55" customFormat="1" x14ac:dyDescent="0.25">
      <c r="B29063" s="209"/>
      <c r="C29063" s="564"/>
      <c r="D29063" s="209"/>
      <c r="F29063" s="685"/>
    </row>
    <row r="29064" spans="2:6" s="55" customFormat="1" x14ac:dyDescent="0.25">
      <c r="B29064" s="209"/>
      <c r="C29064" s="564"/>
      <c r="D29064" s="209"/>
      <c r="F29064" s="685"/>
    </row>
    <row r="29065" spans="2:6" s="55" customFormat="1" x14ac:dyDescent="0.25">
      <c r="B29065" s="209"/>
      <c r="C29065" s="564"/>
      <c r="D29065" s="209"/>
      <c r="F29065" s="685"/>
    </row>
    <row r="29066" spans="2:6" s="55" customFormat="1" x14ac:dyDescent="0.25">
      <c r="B29066" s="209"/>
      <c r="C29066" s="564"/>
      <c r="D29066" s="209"/>
      <c r="F29066" s="685"/>
    </row>
    <row r="29067" spans="2:6" s="55" customFormat="1" x14ac:dyDescent="0.25">
      <c r="B29067" s="209"/>
      <c r="C29067" s="564"/>
      <c r="D29067" s="209"/>
      <c r="F29067" s="685"/>
    </row>
    <row r="29068" spans="2:6" s="55" customFormat="1" x14ac:dyDescent="0.25">
      <c r="B29068" s="209"/>
      <c r="C29068" s="564"/>
      <c r="D29068" s="209"/>
      <c r="F29068" s="685"/>
    </row>
    <row r="29069" spans="2:6" s="55" customFormat="1" x14ac:dyDescent="0.25">
      <c r="B29069" s="209"/>
      <c r="C29069" s="564"/>
      <c r="D29069" s="209"/>
      <c r="F29069" s="685"/>
    </row>
    <row r="29070" spans="2:6" s="55" customFormat="1" x14ac:dyDescent="0.25">
      <c r="B29070" s="209"/>
      <c r="C29070" s="564"/>
      <c r="D29070" s="209"/>
      <c r="F29070" s="685"/>
    </row>
    <row r="29071" spans="2:6" s="55" customFormat="1" x14ac:dyDescent="0.25">
      <c r="B29071" s="209"/>
      <c r="C29071" s="564"/>
      <c r="D29071" s="209"/>
      <c r="F29071" s="685"/>
    </row>
    <row r="29072" spans="2:6" s="55" customFormat="1" x14ac:dyDescent="0.25">
      <c r="B29072" s="209"/>
      <c r="C29072" s="564"/>
      <c r="D29072" s="209"/>
      <c r="F29072" s="685"/>
    </row>
    <row r="29073" spans="2:6" s="55" customFormat="1" x14ac:dyDescent="0.25">
      <c r="B29073" s="209"/>
      <c r="C29073" s="564"/>
      <c r="D29073" s="209"/>
      <c r="F29073" s="685"/>
    </row>
    <row r="29074" spans="2:6" s="55" customFormat="1" x14ac:dyDescent="0.25">
      <c r="B29074" s="209"/>
      <c r="C29074" s="564"/>
      <c r="D29074" s="209"/>
      <c r="F29074" s="685"/>
    </row>
    <row r="29075" spans="2:6" s="55" customFormat="1" x14ac:dyDescent="0.25">
      <c r="B29075" s="209"/>
      <c r="C29075" s="564"/>
      <c r="D29075" s="209"/>
      <c r="F29075" s="685"/>
    </row>
    <row r="29076" spans="2:6" s="55" customFormat="1" x14ac:dyDescent="0.25">
      <c r="B29076" s="209"/>
      <c r="C29076" s="564"/>
      <c r="D29076" s="209"/>
      <c r="F29076" s="685"/>
    </row>
    <row r="29077" spans="2:6" s="55" customFormat="1" x14ac:dyDescent="0.25">
      <c r="B29077" s="209"/>
      <c r="C29077" s="564"/>
      <c r="D29077" s="209"/>
      <c r="F29077" s="685"/>
    </row>
    <row r="29078" spans="2:6" s="55" customFormat="1" x14ac:dyDescent="0.25">
      <c r="B29078" s="209"/>
      <c r="C29078" s="564"/>
      <c r="D29078" s="209"/>
      <c r="F29078" s="685"/>
    </row>
    <row r="29079" spans="2:6" s="55" customFormat="1" x14ac:dyDescent="0.25">
      <c r="B29079" s="209"/>
      <c r="C29079" s="564"/>
      <c r="D29079" s="209"/>
      <c r="F29079" s="685"/>
    </row>
    <row r="29080" spans="2:6" s="55" customFormat="1" x14ac:dyDescent="0.25">
      <c r="B29080" s="209"/>
      <c r="C29080" s="564"/>
      <c r="D29080" s="209"/>
      <c r="F29080" s="685"/>
    </row>
    <row r="29081" spans="2:6" s="55" customFormat="1" x14ac:dyDescent="0.25">
      <c r="B29081" s="209"/>
      <c r="C29081" s="564"/>
      <c r="D29081" s="209"/>
      <c r="F29081" s="685"/>
    </row>
    <row r="29082" spans="2:6" s="55" customFormat="1" x14ac:dyDescent="0.25">
      <c r="B29082" s="209"/>
      <c r="C29082" s="564"/>
      <c r="D29082" s="209"/>
      <c r="F29082" s="685"/>
    </row>
    <row r="29083" spans="2:6" s="55" customFormat="1" x14ac:dyDescent="0.25">
      <c r="B29083" s="209"/>
      <c r="C29083" s="564"/>
      <c r="D29083" s="209"/>
      <c r="F29083" s="685"/>
    </row>
    <row r="29084" spans="2:6" s="55" customFormat="1" x14ac:dyDescent="0.25">
      <c r="B29084" s="209"/>
      <c r="C29084" s="564"/>
      <c r="D29084" s="209"/>
      <c r="F29084" s="685"/>
    </row>
    <row r="29085" spans="2:6" s="55" customFormat="1" x14ac:dyDescent="0.25">
      <c r="B29085" s="209"/>
      <c r="C29085" s="564"/>
      <c r="D29085" s="209"/>
      <c r="F29085" s="685"/>
    </row>
    <row r="29086" spans="2:6" s="55" customFormat="1" x14ac:dyDescent="0.25">
      <c r="B29086" s="209"/>
      <c r="C29086" s="564"/>
      <c r="D29086" s="209"/>
      <c r="F29086" s="685"/>
    </row>
    <row r="29087" spans="2:6" s="55" customFormat="1" x14ac:dyDescent="0.25">
      <c r="B29087" s="209"/>
      <c r="C29087" s="564"/>
      <c r="D29087" s="209"/>
      <c r="F29087" s="685"/>
    </row>
    <row r="29088" spans="2:6" s="55" customFormat="1" x14ac:dyDescent="0.25">
      <c r="B29088" s="209"/>
      <c r="C29088" s="564"/>
      <c r="D29088" s="209"/>
      <c r="F29088" s="685"/>
    </row>
    <row r="29089" spans="2:6" s="55" customFormat="1" x14ac:dyDescent="0.25">
      <c r="B29089" s="209"/>
      <c r="C29089" s="564"/>
      <c r="D29089" s="209"/>
      <c r="F29089" s="685"/>
    </row>
    <row r="29090" spans="2:6" s="55" customFormat="1" x14ac:dyDescent="0.25">
      <c r="B29090" s="209"/>
      <c r="C29090" s="564"/>
      <c r="D29090" s="209"/>
      <c r="F29090" s="685"/>
    </row>
    <row r="29091" spans="2:6" s="55" customFormat="1" x14ac:dyDescent="0.25">
      <c r="B29091" s="209"/>
      <c r="C29091" s="564"/>
      <c r="D29091" s="209"/>
      <c r="F29091" s="685"/>
    </row>
    <row r="29092" spans="2:6" s="55" customFormat="1" x14ac:dyDescent="0.25">
      <c r="B29092" s="209"/>
      <c r="C29092" s="564"/>
      <c r="D29092" s="209"/>
      <c r="F29092" s="685"/>
    </row>
    <row r="29093" spans="2:6" s="55" customFormat="1" x14ac:dyDescent="0.25">
      <c r="B29093" s="209"/>
      <c r="C29093" s="564"/>
      <c r="D29093" s="209"/>
      <c r="F29093" s="685"/>
    </row>
    <row r="29094" spans="2:6" s="55" customFormat="1" x14ac:dyDescent="0.25">
      <c r="B29094" s="209"/>
      <c r="C29094" s="564"/>
      <c r="D29094" s="209"/>
      <c r="F29094" s="685"/>
    </row>
    <row r="29095" spans="2:6" s="55" customFormat="1" x14ac:dyDescent="0.25">
      <c r="B29095" s="209"/>
      <c r="C29095" s="564"/>
      <c r="D29095" s="209"/>
      <c r="F29095" s="685"/>
    </row>
    <row r="29096" spans="2:6" s="55" customFormat="1" x14ac:dyDescent="0.25">
      <c r="B29096" s="209"/>
      <c r="C29096" s="564"/>
      <c r="D29096" s="209"/>
      <c r="F29096" s="685"/>
    </row>
    <row r="29097" spans="2:6" s="55" customFormat="1" x14ac:dyDescent="0.25">
      <c r="B29097" s="209"/>
      <c r="C29097" s="564"/>
      <c r="D29097" s="209"/>
      <c r="F29097" s="685"/>
    </row>
    <row r="29098" spans="2:6" s="55" customFormat="1" x14ac:dyDescent="0.25">
      <c r="B29098" s="209"/>
      <c r="C29098" s="564"/>
      <c r="D29098" s="209"/>
      <c r="F29098" s="685"/>
    </row>
    <row r="29099" spans="2:6" s="55" customFormat="1" x14ac:dyDescent="0.25">
      <c r="B29099" s="209"/>
      <c r="C29099" s="564"/>
      <c r="D29099" s="209"/>
      <c r="F29099" s="685"/>
    </row>
    <row r="29100" spans="2:6" s="55" customFormat="1" x14ac:dyDescent="0.25">
      <c r="B29100" s="209"/>
      <c r="C29100" s="564"/>
      <c r="D29100" s="209"/>
      <c r="F29100" s="685"/>
    </row>
    <row r="29101" spans="2:6" s="55" customFormat="1" x14ac:dyDescent="0.25">
      <c r="B29101" s="209"/>
      <c r="C29101" s="564"/>
      <c r="D29101" s="209"/>
      <c r="F29101" s="685"/>
    </row>
    <row r="29102" spans="2:6" s="55" customFormat="1" x14ac:dyDescent="0.25">
      <c r="B29102" s="209"/>
      <c r="C29102" s="564"/>
      <c r="D29102" s="209"/>
      <c r="F29102" s="685"/>
    </row>
    <row r="29103" spans="2:6" s="55" customFormat="1" x14ac:dyDescent="0.25">
      <c r="B29103" s="209"/>
      <c r="C29103" s="564"/>
      <c r="D29103" s="209"/>
      <c r="F29103" s="685"/>
    </row>
    <row r="29104" spans="2:6" s="55" customFormat="1" x14ac:dyDescent="0.25">
      <c r="B29104" s="209"/>
      <c r="C29104" s="564"/>
      <c r="D29104" s="209"/>
      <c r="F29104" s="685"/>
    </row>
    <row r="29105" spans="2:6" s="55" customFormat="1" x14ac:dyDescent="0.25">
      <c r="B29105" s="209"/>
      <c r="C29105" s="564"/>
      <c r="D29105" s="209"/>
      <c r="F29105" s="685"/>
    </row>
    <row r="29106" spans="2:6" s="55" customFormat="1" x14ac:dyDescent="0.25">
      <c r="B29106" s="209"/>
      <c r="C29106" s="564"/>
      <c r="D29106" s="209"/>
      <c r="F29106" s="685"/>
    </row>
    <row r="29107" spans="2:6" s="55" customFormat="1" x14ac:dyDescent="0.25">
      <c r="B29107" s="209"/>
      <c r="C29107" s="564"/>
      <c r="D29107" s="209"/>
      <c r="F29107" s="685"/>
    </row>
    <row r="29108" spans="2:6" s="55" customFormat="1" x14ac:dyDescent="0.25">
      <c r="B29108" s="209"/>
      <c r="C29108" s="564"/>
      <c r="D29108" s="209"/>
      <c r="F29108" s="685"/>
    </row>
    <row r="29109" spans="2:6" s="55" customFormat="1" x14ac:dyDescent="0.25">
      <c r="B29109" s="209"/>
      <c r="C29109" s="564"/>
      <c r="D29109" s="209"/>
      <c r="F29109" s="685"/>
    </row>
    <row r="29110" spans="2:6" s="55" customFormat="1" x14ac:dyDescent="0.25">
      <c r="B29110" s="209"/>
      <c r="C29110" s="564"/>
      <c r="D29110" s="209"/>
      <c r="F29110" s="685"/>
    </row>
    <row r="29111" spans="2:6" s="55" customFormat="1" x14ac:dyDescent="0.25">
      <c r="B29111" s="209"/>
      <c r="C29111" s="564"/>
      <c r="D29111" s="209"/>
      <c r="F29111" s="685"/>
    </row>
    <row r="29112" spans="2:6" s="55" customFormat="1" x14ac:dyDescent="0.25">
      <c r="B29112" s="209"/>
      <c r="C29112" s="564"/>
      <c r="D29112" s="209"/>
      <c r="F29112" s="685"/>
    </row>
    <row r="29113" spans="2:6" s="55" customFormat="1" x14ac:dyDescent="0.25">
      <c r="B29113" s="209"/>
      <c r="C29113" s="564"/>
      <c r="D29113" s="209"/>
      <c r="F29113" s="685"/>
    </row>
    <row r="29114" spans="2:6" s="55" customFormat="1" x14ac:dyDescent="0.25">
      <c r="B29114" s="209"/>
      <c r="C29114" s="564"/>
      <c r="D29114" s="209"/>
      <c r="F29114" s="685"/>
    </row>
    <row r="29115" spans="2:6" s="55" customFormat="1" x14ac:dyDescent="0.25">
      <c r="B29115" s="209"/>
      <c r="C29115" s="564"/>
      <c r="D29115" s="209"/>
      <c r="F29115" s="685"/>
    </row>
    <row r="29116" spans="2:6" s="55" customFormat="1" x14ac:dyDescent="0.25">
      <c r="B29116" s="209"/>
      <c r="C29116" s="564"/>
      <c r="D29116" s="209"/>
      <c r="F29116" s="685"/>
    </row>
    <row r="29117" spans="2:6" s="55" customFormat="1" x14ac:dyDescent="0.25">
      <c r="B29117" s="209"/>
      <c r="C29117" s="564"/>
      <c r="D29117" s="209"/>
      <c r="F29117" s="685"/>
    </row>
    <row r="29118" spans="2:6" s="55" customFormat="1" x14ac:dyDescent="0.25">
      <c r="B29118" s="209"/>
      <c r="C29118" s="564"/>
      <c r="D29118" s="209"/>
      <c r="F29118" s="685"/>
    </row>
    <row r="29119" spans="2:6" s="55" customFormat="1" x14ac:dyDescent="0.25">
      <c r="B29119" s="209"/>
      <c r="C29119" s="564"/>
      <c r="D29119" s="209"/>
      <c r="F29119" s="685"/>
    </row>
    <row r="29120" spans="2:6" s="55" customFormat="1" x14ac:dyDescent="0.25">
      <c r="B29120" s="209"/>
      <c r="C29120" s="564"/>
      <c r="D29120" s="209"/>
      <c r="F29120" s="685"/>
    </row>
    <row r="29121" spans="2:6" s="55" customFormat="1" x14ac:dyDescent="0.25">
      <c r="B29121" s="209"/>
      <c r="C29121" s="564"/>
      <c r="D29121" s="209"/>
      <c r="F29121" s="685"/>
    </row>
    <row r="29122" spans="2:6" s="55" customFormat="1" x14ac:dyDescent="0.25">
      <c r="B29122" s="209"/>
      <c r="C29122" s="564"/>
      <c r="D29122" s="209"/>
      <c r="F29122" s="685"/>
    </row>
    <row r="29123" spans="2:6" s="55" customFormat="1" x14ac:dyDescent="0.25">
      <c r="B29123" s="209"/>
      <c r="C29123" s="564"/>
      <c r="D29123" s="209"/>
      <c r="F29123" s="685"/>
    </row>
    <row r="29124" spans="2:6" s="55" customFormat="1" x14ac:dyDescent="0.25">
      <c r="B29124" s="209"/>
      <c r="C29124" s="564"/>
      <c r="D29124" s="209"/>
      <c r="F29124" s="685"/>
    </row>
    <row r="29125" spans="2:6" s="55" customFormat="1" x14ac:dyDescent="0.25">
      <c r="B29125" s="209"/>
      <c r="C29125" s="564"/>
      <c r="D29125" s="209"/>
      <c r="F29125" s="685"/>
    </row>
    <row r="29126" spans="2:6" s="55" customFormat="1" x14ac:dyDescent="0.25">
      <c r="B29126" s="209"/>
      <c r="C29126" s="564"/>
      <c r="D29126" s="209"/>
      <c r="F29126" s="685"/>
    </row>
    <row r="29127" spans="2:6" s="55" customFormat="1" x14ac:dyDescent="0.25">
      <c r="B29127" s="209"/>
      <c r="C29127" s="564"/>
      <c r="D29127" s="209"/>
      <c r="F29127" s="685"/>
    </row>
    <row r="29128" spans="2:6" s="55" customFormat="1" x14ac:dyDescent="0.25">
      <c r="B29128" s="209"/>
      <c r="C29128" s="564"/>
      <c r="D29128" s="209"/>
      <c r="F29128" s="685"/>
    </row>
    <row r="29129" spans="2:6" s="55" customFormat="1" x14ac:dyDescent="0.25">
      <c r="B29129" s="209"/>
      <c r="C29129" s="564"/>
      <c r="D29129" s="209"/>
      <c r="F29129" s="685"/>
    </row>
    <row r="29130" spans="2:6" s="55" customFormat="1" x14ac:dyDescent="0.25">
      <c r="B29130" s="209"/>
      <c r="C29130" s="564"/>
      <c r="D29130" s="209"/>
      <c r="F29130" s="685"/>
    </row>
    <row r="29131" spans="2:6" s="55" customFormat="1" x14ac:dyDescent="0.25">
      <c r="B29131" s="209"/>
      <c r="C29131" s="564"/>
      <c r="D29131" s="209"/>
      <c r="F29131" s="685"/>
    </row>
    <row r="29132" spans="2:6" s="55" customFormat="1" x14ac:dyDescent="0.25">
      <c r="B29132" s="209"/>
      <c r="C29132" s="564"/>
      <c r="D29132" s="209"/>
      <c r="F29132" s="685"/>
    </row>
    <row r="29133" spans="2:6" s="55" customFormat="1" x14ac:dyDescent="0.25">
      <c r="B29133" s="209"/>
      <c r="C29133" s="564"/>
      <c r="D29133" s="209"/>
      <c r="F29133" s="685"/>
    </row>
    <row r="29134" spans="2:6" s="55" customFormat="1" x14ac:dyDescent="0.25">
      <c r="B29134" s="209"/>
      <c r="C29134" s="564"/>
      <c r="D29134" s="209"/>
      <c r="F29134" s="685"/>
    </row>
    <row r="29135" spans="2:6" s="55" customFormat="1" x14ac:dyDescent="0.25">
      <c r="B29135" s="209"/>
      <c r="C29135" s="564"/>
      <c r="D29135" s="209"/>
      <c r="F29135" s="685"/>
    </row>
    <row r="29136" spans="2:6" s="55" customFormat="1" x14ac:dyDescent="0.25">
      <c r="B29136" s="209"/>
      <c r="C29136" s="564"/>
      <c r="D29136" s="209"/>
      <c r="F29136" s="685"/>
    </row>
    <row r="29137" spans="2:6" s="55" customFormat="1" x14ac:dyDescent="0.25">
      <c r="B29137" s="209"/>
      <c r="C29137" s="564"/>
      <c r="D29137" s="209"/>
      <c r="F29137" s="685"/>
    </row>
    <row r="29138" spans="2:6" s="55" customFormat="1" x14ac:dyDescent="0.25">
      <c r="B29138" s="209"/>
      <c r="C29138" s="564"/>
      <c r="D29138" s="209"/>
      <c r="F29138" s="685"/>
    </row>
    <row r="29139" spans="2:6" s="55" customFormat="1" x14ac:dyDescent="0.25">
      <c r="B29139" s="209"/>
      <c r="C29139" s="564"/>
      <c r="D29139" s="209"/>
      <c r="F29139" s="685"/>
    </row>
    <row r="29140" spans="2:6" s="55" customFormat="1" x14ac:dyDescent="0.25">
      <c r="B29140" s="209"/>
      <c r="C29140" s="564"/>
      <c r="D29140" s="209"/>
      <c r="F29140" s="685"/>
    </row>
    <row r="29141" spans="2:6" s="55" customFormat="1" x14ac:dyDescent="0.25">
      <c r="B29141" s="209"/>
      <c r="C29141" s="564"/>
      <c r="D29141" s="209"/>
      <c r="F29141" s="685"/>
    </row>
    <row r="29142" spans="2:6" s="55" customFormat="1" x14ac:dyDescent="0.25">
      <c r="B29142" s="209"/>
      <c r="C29142" s="564"/>
      <c r="D29142" s="209"/>
      <c r="F29142" s="685"/>
    </row>
    <row r="29143" spans="2:6" s="55" customFormat="1" x14ac:dyDescent="0.25">
      <c r="B29143" s="209"/>
      <c r="C29143" s="564"/>
      <c r="D29143" s="209"/>
      <c r="F29143" s="685"/>
    </row>
    <row r="29144" spans="2:6" s="55" customFormat="1" x14ac:dyDescent="0.25">
      <c r="B29144" s="209"/>
      <c r="C29144" s="564"/>
      <c r="D29144" s="209"/>
      <c r="F29144" s="685"/>
    </row>
    <row r="29145" spans="2:6" s="55" customFormat="1" x14ac:dyDescent="0.25">
      <c r="B29145" s="209"/>
      <c r="C29145" s="564"/>
      <c r="D29145" s="209"/>
      <c r="F29145" s="685"/>
    </row>
    <row r="29146" spans="2:6" s="55" customFormat="1" x14ac:dyDescent="0.25">
      <c r="B29146" s="209"/>
      <c r="C29146" s="564"/>
      <c r="D29146" s="209"/>
      <c r="F29146" s="685"/>
    </row>
    <row r="29147" spans="2:6" s="55" customFormat="1" x14ac:dyDescent="0.25">
      <c r="B29147" s="209"/>
      <c r="C29147" s="564"/>
      <c r="D29147" s="209"/>
      <c r="F29147" s="685"/>
    </row>
    <row r="29148" spans="2:6" s="55" customFormat="1" x14ac:dyDescent="0.25">
      <c r="B29148" s="209"/>
      <c r="C29148" s="564"/>
      <c r="D29148" s="209"/>
      <c r="F29148" s="685"/>
    </row>
    <row r="29149" spans="2:6" s="55" customFormat="1" x14ac:dyDescent="0.25">
      <c r="B29149" s="209"/>
      <c r="C29149" s="564"/>
      <c r="D29149" s="209"/>
      <c r="F29149" s="685"/>
    </row>
    <row r="29150" spans="2:6" s="55" customFormat="1" x14ac:dyDescent="0.25">
      <c r="B29150" s="209"/>
      <c r="C29150" s="564"/>
      <c r="D29150" s="209"/>
      <c r="F29150" s="685"/>
    </row>
    <row r="29151" spans="2:6" s="55" customFormat="1" x14ac:dyDescent="0.25">
      <c r="B29151" s="209"/>
      <c r="C29151" s="564"/>
      <c r="D29151" s="209"/>
      <c r="F29151" s="685"/>
    </row>
    <row r="29152" spans="2:6" s="55" customFormat="1" x14ac:dyDescent="0.25">
      <c r="B29152" s="209"/>
      <c r="C29152" s="564"/>
      <c r="D29152" s="209"/>
      <c r="F29152" s="685"/>
    </row>
    <row r="29153" spans="2:6" s="55" customFormat="1" x14ac:dyDescent="0.25">
      <c r="B29153" s="209"/>
      <c r="C29153" s="564"/>
      <c r="D29153" s="209"/>
      <c r="F29153" s="685"/>
    </row>
    <row r="29154" spans="2:6" s="55" customFormat="1" x14ac:dyDescent="0.25">
      <c r="B29154" s="209"/>
      <c r="C29154" s="564"/>
      <c r="D29154" s="209"/>
      <c r="F29154" s="685"/>
    </row>
    <row r="29155" spans="2:6" s="55" customFormat="1" x14ac:dyDescent="0.25">
      <c r="B29155" s="209"/>
      <c r="C29155" s="564"/>
      <c r="D29155" s="209"/>
      <c r="F29155" s="685"/>
    </row>
    <row r="29156" spans="2:6" s="55" customFormat="1" x14ac:dyDescent="0.25">
      <c r="B29156" s="209"/>
      <c r="C29156" s="564"/>
      <c r="D29156" s="209"/>
      <c r="F29156" s="685"/>
    </row>
    <row r="29157" spans="2:6" s="55" customFormat="1" x14ac:dyDescent="0.25">
      <c r="B29157" s="209"/>
      <c r="C29157" s="564"/>
      <c r="D29157" s="209"/>
      <c r="F29157" s="685"/>
    </row>
    <row r="29158" spans="2:6" s="55" customFormat="1" x14ac:dyDescent="0.25">
      <c r="B29158" s="209"/>
      <c r="C29158" s="564"/>
      <c r="D29158" s="209"/>
      <c r="F29158" s="685"/>
    </row>
    <row r="29159" spans="2:6" s="55" customFormat="1" x14ac:dyDescent="0.25">
      <c r="B29159" s="209"/>
      <c r="C29159" s="564"/>
      <c r="D29159" s="209"/>
      <c r="F29159" s="685"/>
    </row>
    <row r="29160" spans="2:6" s="55" customFormat="1" x14ac:dyDescent="0.25">
      <c r="B29160" s="209"/>
      <c r="C29160" s="564"/>
      <c r="D29160" s="209"/>
      <c r="F29160" s="685"/>
    </row>
    <row r="29161" spans="2:6" s="55" customFormat="1" x14ac:dyDescent="0.25">
      <c r="B29161" s="209"/>
      <c r="C29161" s="564"/>
      <c r="D29161" s="209"/>
      <c r="F29161" s="685"/>
    </row>
    <row r="29162" spans="2:6" s="55" customFormat="1" x14ac:dyDescent="0.25">
      <c r="B29162" s="209"/>
      <c r="C29162" s="564"/>
      <c r="D29162" s="209"/>
      <c r="F29162" s="685"/>
    </row>
    <row r="29163" spans="2:6" s="55" customFormat="1" x14ac:dyDescent="0.25">
      <c r="B29163" s="209"/>
      <c r="C29163" s="564"/>
      <c r="D29163" s="209"/>
      <c r="F29163" s="685"/>
    </row>
    <row r="29164" spans="2:6" s="55" customFormat="1" x14ac:dyDescent="0.25">
      <c r="B29164" s="209"/>
      <c r="C29164" s="564"/>
      <c r="D29164" s="209"/>
      <c r="F29164" s="685"/>
    </row>
    <row r="29165" spans="2:6" s="55" customFormat="1" x14ac:dyDescent="0.25">
      <c r="B29165" s="209"/>
      <c r="C29165" s="564"/>
      <c r="D29165" s="209"/>
      <c r="F29165" s="685"/>
    </row>
    <row r="29166" spans="2:6" s="55" customFormat="1" x14ac:dyDescent="0.25">
      <c r="B29166" s="209"/>
      <c r="C29166" s="564"/>
      <c r="D29166" s="209"/>
      <c r="F29166" s="685"/>
    </row>
    <row r="29167" spans="2:6" s="55" customFormat="1" x14ac:dyDescent="0.25">
      <c r="B29167" s="209"/>
      <c r="C29167" s="564"/>
      <c r="D29167" s="209"/>
      <c r="F29167" s="685"/>
    </row>
    <row r="29168" spans="2:6" s="55" customFormat="1" x14ac:dyDescent="0.25">
      <c r="B29168" s="209"/>
      <c r="C29168" s="564"/>
      <c r="D29168" s="209"/>
      <c r="F29168" s="685"/>
    </row>
    <row r="29169" spans="2:6" s="55" customFormat="1" x14ac:dyDescent="0.25">
      <c r="B29169" s="209"/>
      <c r="C29169" s="564"/>
      <c r="D29169" s="209"/>
      <c r="F29169" s="685"/>
    </row>
    <row r="29170" spans="2:6" s="55" customFormat="1" x14ac:dyDescent="0.25">
      <c r="B29170" s="209"/>
      <c r="C29170" s="564"/>
      <c r="D29170" s="209"/>
      <c r="F29170" s="685"/>
    </row>
    <row r="29171" spans="2:6" s="55" customFormat="1" x14ac:dyDescent="0.25">
      <c r="B29171" s="209"/>
      <c r="C29171" s="564"/>
      <c r="D29171" s="209"/>
      <c r="F29171" s="685"/>
    </row>
    <row r="29172" spans="2:6" s="55" customFormat="1" x14ac:dyDescent="0.25">
      <c r="B29172" s="209"/>
      <c r="C29172" s="564"/>
      <c r="D29172" s="209"/>
      <c r="F29172" s="685"/>
    </row>
    <row r="29173" spans="2:6" s="55" customFormat="1" x14ac:dyDescent="0.25">
      <c r="B29173" s="209"/>
      <c r="C29173" s="564"/>
      <c r="D29173" s="209"/>
      <c r="F29173" s="685"/>
    </row>
    <row r="29174" spans="2:6" s="55" customFormat="1" x14ac:dyDescent="0.25">
      <c r="B29174" s="209"/>
      <c r="C29174" s="564"/>
      <c r="D29174" s="209"/>
      <c r="F29174" s="685"/>
    </row>
    <row r="29175" spans="2:6" s="55" customFormat="1" x14ac:dyDescent="0.25">
      <c r="B29175" s="209"/>
      <c r="C29175" s="564"/>
      <c r="D29175" s="209"/>
      <c r="F29175" s="685"/>
    </row>
    <row r="29176" spans="2:6" s="55" customFormat="1" x14ac:dyDescent="0.25">
      <c r="B29176" s="209"/>
      <c r="C29176" s="564"/>
      <c r="D29176" s="209"/>
      <c r="F29176" s="685"/>
    </row>
    <row r="29177" spans="2:6" s="55" customFormat="1" x14ac:dyDescent="0.25">
      <c r="B29177" s="209"/>
      <c r="C29177" s="564"/>
      <c r="D29177" s="209"/>
      <c r="F29177" s="685"/>
    </row>
    <row r="29178" spans="2:6" s="55" customFormat="1" x14ac:dyDescent="0.25">
      <c r="B29178" s="209"/>
      <c r="C29178" s="564"/>
      <c r="D29178" s="209"/>
      <c r="F29178" s="685"/>
    </row>
    <row r="29179" spans="2:6" s="55" customFormat="1" x14ac:dyDescent="0.25">
      <c r="B29179" s="209"/>
      <c r="C29179" s="564"/>
      <c r="D29179" s="209"/>
      <c r="F29179" s="685"/>
    </row>
    <row r="29180" spans="2:6" s="55" customFormat="1" x14ac:dyDescent="0.25">
      <c r="B29180" s="209"/>
      <c r="C29180" s="564"/>
      <c r="D29180" s="209"/>
      <c r="F29180" s="685"/>
    </row>
    <row r="29181" spans="2:6" s="55" customFormat="1" x14ac:dyDescent="0.25">
      <c r="B29181" s="209"/>
      <c r="C29181" s="564"/>
      <c r="D29181" s="209"/>
      <c r="F29181" s="685"/>
    </row>
    <row r="29182" spans="2:6" s="55" customFormat="1" x14ac:dyDescent="0.25">
      <c r="B29182" s="209"/>
      <c r="C29182" s="564"/>
      <c r="D29182" s="209"/>
      <c r="F29182" s="685"/>
    </row>
    <row r="29183" spans="2:6" s="55" customFormat="1" x14ac:dyDescent="0.25">
      <c r="B29183" s="209"/>
      <c r="C29183" s="564"/>
      <c r="D29183" s="209"/>
      <c r="F29183" s="685"/>
    </row>
    <row r="29184" spans="2:6" s="55" customFormat="1" x14ac:dyDescent="0.25">
      <c r="B29184" s="209"/>
      <c r="C29184" s="564"/>
      <c r="D29184" s="209"/>
      <c r="F29184" s="685"/>
    </row>
    <row r="29185" spans="2:6" s="55" customFormat="1" x14ac:dyDescent="0.25">
      <c r="B29185" s="209"/>
      <c r="C29185" s="564"/>
      <c r="D29185" s="209"/>
      <c r="F29185" s="685"/>
    </row>
    <row r="29186" spans="2:6" s="55" customFormat="1" x14ac:dyDescent="0.25">
      <c r="B29186" s="209"/>
      <c r="C29186" s="564"/>
      <c r="D29186" s="209"/>
      <c r="F29186" s="685"/>
    </row>
    <row r="29187" spans="2:6" s="55" customFormat="1" x14ac:dyDescent="0.25">
      <c r="B29187" s="209"/>
      <c r="C29187" s="564"/>
      <c r="D29187" s="209"/>
      <c r="F29187" s="685"/>
    </row>
    <row r="29188" spans="2:6" s="55" customFormat="1" x14ac:dyDescent="0.25">
      <c r="B29188" s="209"/>
      <c r="C29188" s="564"/>
      <c r="D29188" s="209"/>
      <c r="F29188" s="685"/>
    </row>
    <row r="29189" spans="2:6" s="55" customFormat="1" x14ac:dyDescent="0.25">
      <c r="B29189" s="209"/>
      <c r="C29189" s="564"/>
      <c r="D29189" s="209"/>
      <c r="F29189" s="685"/>
    </row>
    <row r="29190" spans="2:6" s="55" customFormat="1" x14ac:dyDescent="0.25">
      <c r="B29190" s="209"/>
      <c r="C29190" s="564"/>
      <c r="D29190" s="209"/>
      <c r="F29190" s="685"/>
    </row>
    <row r="29191" spans="2:6" s="55" customFormat="1" x14ac:dyDescent="0.25">
      <c r="B29191" s="209"/>
      <c r="C29191" s="564"/>
      <c r="D29191" s="209"/>
      <c r="F29191" s="685"/>
    </row>
    <row r="29192" spans="2:6" s="55" customFormat="1" x14ac:dyDescent="0.25">
      <c r="B29192" s="209"/>
      <c r="C29192" s="564"/>
      <c r="D29192" s="209"/>
      <c r="F29192" s="685"/>
    </row>
    <row r="29193" spans="2:6" s="55" customFormat="1" x14ac:dyDescent="0.25">
      <c r="B29193" s="209"/>
      <c r="C29193" s="564"/>
      <c r="D29193" s="209"/>
      <c r="F29193" s="685"/>
    </row>
    <row r="29194" spans="2:6" s="55" customFormat="1" x14ac:dyDescent="0.25">
      <c r="B29194" s="209"/>
      <c r="C29194" s="564"/>
      <c r="D29194" s="209"/>
      <c r="F29194" s="685"/>
    </row>
    <row r="29195" spans="2:6" s="55" customFormat="1" x14ac:dyDescent="0.25">
      <c r="B29195" s="209"/>
      <c r="C29195" s="564"/>
      <c r="D29195" s="209"/>
      <c r="F29195" s="685"/>
    </row>
    <row r="29196" spans="2:6" s="55" customFormat="1" x14ac:dyDescent="0.25">
      <c r="B29196" s="209"/>
      <c r="C29196" s="564"/>
      <c r="D29196" s="209"/>
      <c r="F29196" s="685"/>
    </row>
    <row r="29197" spans="2:6" s="55" customFormat="1" x14ac:dyDescent="0.25">
      <c r="B29197" s="209"/>
      <c r="C29197" s="564"/>
      <c r="D29197" s="209"/>
      <c r="F29197" s="685"/>
    </row>
    <row r="29198" spans="2:6" s="55" customFormat="1" x14ac:dyDescent="0.25">
      <c r="B29198" s="209"/>
      <c r="C29198" s="564"/>
      <c r="D29198" s="209"/>
      <c r="F29198" s="685"/>
    </row>
    <row r="29199" spans="2:6" s="55" customFormat="1" x14ac:dyDescent="0.25">
      <c r="B29199" s="209"/>
      <c r="C29199" s="564"/>
      <c r="D29199" s="209"/>
      <c r="F29199" s="685"/>
    </row>
    <row r="29200" spans="2:6" s="55" customFormat="1" x14ac:dyDescent="0.25">
      <c r="B29200" s="209"/>
      <c r="C29200" s="564"/>
      <c r="D29200" s="209"/>
      <c r="F29200" s="685"/>
    </row>
    <row r="29201" spans="2:6" s="55" customFormat="1" x14ac:dyDescent="0.25">
      <c r="B29201" s="209"/>
      <c r="C29201" s="564"/>
      <c r="D29201" s="209"/>
      <c r="F29201" s="685"/>
    </row>
    <row r="29202" spans="2:6" s="55" customFormat="1" x14ac:dyDescent="0.25">
      <c r="B29202" s="209"/>
      <c r="C29202" s="564"/>
      <c r="D29202" s="209"/>
      <c r="F29202" s="685"/>
    </row>
    <row r="29203" spans="2:6" s="55" customFormat="1" x14ac:dyDescent="0.25">
      <c r="B29203" s="209"/>
      <c r="C29203" s="564"/>
      <c r="D29203" s="209"/>
      <c r="F29203" s="685"/>
    </row>
    <row r="29204" spans="2:6" s="55" customFormat="1" x14ac:dyDescent="0.25">
      <c r="B29204" s="209"/>
      <c r="C29204" s="564"/>
      <c r="D29204" s="209"/>
      <c r="F29204" s="685"/>
    </row>
    <row r="29205" spans="2:6" s="55" customFormat="1" x14ac:dyDescent="0.25">
      <c r="B29205" s="209"/>
      <c r="C29205" s="564"/>
      <c r="D29205" s="209"/>
      <c r="F29205" s="685"/>
    </row>
    <row r="29206" spans="2:6" s="55" customFormat="1" x14ac:dyDescent="0.25">
      <c r="B29206" s="209"/>
      <c r="C29206" s="564"/>
      <c r="D29206" s="209"/>
      <c r="F29206" s="685"/>
    </row>
    <row r="29207" spans="2:6" s="55" customFormat="1" x14ac:dyDescent="0.25">
      <c r="B29207" s="209"/>
      <c r="C29207" s="564"/>
      <c r="D29207" s="209"/>
      <c r="F29207" s="685"/>
    </row>
    <row r="29208" spans="2:6" s="55" customFormat="1" x14ac:dyDescent="0.25">
      <c r="B29208" s="209"/>
      <c r="C29208" s="564"/>
      <c r="D29208" s="209"/>
      <c r="F29208" s="685"/>
    </row>
    <row r="29209" spans="2:6" s="55" customFormat="1" x14ac:dyDescent="0.25">
      <c r="B29209" s="209"/>
      <c r="C29209" s="564"/>
      <c r="D29209" s="209"/>
      <c r="F29209" s="685"/>
    </row>
    <row r="29210" spans="2:6" s="55" customFormat="1" x14ac:dyDescent="0.25">
      <c r="B29210" s="209"/>
      <c r="C29210" s="564"/>
      <c r="D29210" s="209"/>
      <c r="F29210" s="685"/>
    </row>
    <row r="29211" spans="2:6" s="55" customFormat="1" x14ac:dyDescent="0.25">
      <c r="B29211" s="209"/>
      <c r="C29211" s="564"/>
      <c r="D29211" s="209"/>
      <c r="F29211" s="685"/>
    </row>
    <row r="29212" spans="2:6" s="55" customFormat="1" x14ac:dyDescent="0.25">
      <c r="B29212" s="209"/>
      <c r="C29212" s="564"/>
      <c r="D29212" s="209"/>
      <c r="F29212" s="685"/>
    </row>
    <row r="29213" spans="2:6" s="55" customFormat="1" x14ac:dyDescent="0.25">
      <c r="B29213" s="209"/>
      <c r="C29213" s="564"/>
      <c r="D29213" s="209"/>
      <c r="F29213" s="685"/>
    </row>
    <row r="29214" spans="2:6" s="55" customFormat="1" x14ac:dyDescent="0.25">
      <c r="B29214" s="209"/>
      <c r="C29214" s="564"/>
      <c r="D29214" s="209"/>
      <c r="F29214" s="685"/>
    </row>
    <row r="29215" spans="2:6" s="55" customFormat="1" x14ac:dyDescent="0.25">
      <c r="B29215" s="209"/>
      <c r="C29215" s="564"/>
      <c r="D29215" s="209"/>
      <c r="F29215" s="685"/>
    </row>
    <row r="29216" spans="2:6" s="55" customFormat="1" x14ac:dyDescent="0.25">
      <c r="B29216" s="209"/>
      <c r="C29216" s="564"/>
      <c r="D29216" s="209"/>
      <c r="F29216" s="685"/>
    </row>
    <row r="29217" spans="2:6" s="55" customFormat="1" x14ac:dyDescent="0.25">
      <c r="B29217" s="209"/>
      <c r="C29217" s="564"/>
      <c r="D29217" s="209"/>
      <c r="F29217" s="685"/>
    </row>
    <row r="29218" spans="2:6" s="55" customFormat="1" x14ac:dyDescent="0.25">
      <c r="B29218" s="209"/>
      <c r="C29218" s="564"/>
      <c r="D29218" s="209"/>
      <c r="F29218" s="685"/>
    </row>
    <row r="29219" spans="2:6" s="55" customFormat="1" x14ac:dyDescent="0.25">
      <c r="B29219" s="209"/>
      <c r="C29219" s="564"/>
      <c r="D29219" s="209"/>
      <c r="F29219" s="685"/>
    </row>
    <row r="29220" spans="2:6" s="55" customFormat="1" x14ac:dyDescent="0.25">
      <c r="B29220" s="209"/>
      <c r="C29220" s="564"/>
      <c r="D29220" s="209"/>
      <c r="F29220" s="685"/>
    </row>
    <row r="29221" spans="2:6" s="55" customFormat="1" x14ac:dyDescent="0.25">
      <c r="B29221" s="209"/>
      <c r="C29221" s="564"/>
      <c r="D29221" s="209"/>
      <c r="F29221" s="685"/>
    </row>
    <row r="29222" spans="2:6" s="55" customFormat="1" x14ac:dyDescent="0.25">
      <c r="B29222" s="209"/>
      <c r="C29222" s="564"/>
      <c r="D29222" s="209"/>
      <c r="F29222" s="685"/>
    </row>
    <row r="29223" spans="2:6" s="55" customFormat="1" x14ac:dyDescent="0.25">
      <c r="B29223" s="209"/>
      <c r="C29223" s="564"/>
      <c r="D29223" s="209"/>
      <c r="F29223" s="685"/>
    </row>
    <row r="29224" spans="2:6" s="55" customFormat="1" x14ac:dyDescent="0.25">
      <c r="B29224" s="209"/>
      <c r="C29224" s="564"/>
      <c r="D29224" s="209"/>
      <c r="F29224" s="685"/>
    </row>
    <row r="29225" spans="2:6" s="55" customFormat="1" x14ac:dyDescent="0.25">
      <c r="B29225" s="209"/>
      <c r="C29225" s="564"/>
      <c r="D29225" s="209"/>
      <c r="F29225" s="685"/>
    </row>
    <row r="29226" spans="2:6" s="55" customFormat="1" x14ac:dyDescent="0.25">
      <c r="B29226" s="209"/>
      <c r="C29226" s="564"/>
      <c r="D29226" s="209"/>
      <c r="F29226" s="685"/>
    </row>
    <row r="29227" spans="2:6" s="55" customFormat="1" x14ac:dyDescent="0.25">
      <c r="B29227" s="209"/>
      <c r="C29227" s="564"/>
      <c r="D29227" s="209"/>
      <c r="F29227" s="685"/>
    </row>
    <row r="29228" spans="2:6" s="55" customFormat="1" x14ac:dyDescent="0.25">
      <c r="B29228" s="209"/>
      <c r="C29228" s="564"/>
      <c r="D29228" s="209"/>
      <c r="F29228" s="685"/>
    </row>
    <row r="29229" spans="2:6" s="55" customFormat="1" x14ac:dyDescent="0.25">
      <c r="B29229" s="209"/>
      <c r="C29229" s="564"/>
      <c r="D29229" s="209"/>
      <c r="F29229" s="685"/>
    </row>
    <row r="29230" spans="2:6" s="55" customFormat="1" x14ac:dyDescent="0.25">
      <c r="B29230" s="209"/>
      <c r="C29230" s="564"/>
      <c r="D29230" s="209"/>
      <c r="F29230" s="685"/>
    </row>
    <row r="29231" spans="2:6" s="55" customFormat="1" x14ac:dyDescent="0.25">
      <c r="B29231" s="209"/>
      <c r="C29231" s="564"/>
      <c r="D29231" s="209"/>
      <c r="F29231" s="685"/>
    </row>
    <row r="29232" spans="2:6" s="55" customFormat="1" x14ac:dyDescent="0.25">
      <c r="B29232" s="209"/>
      <c r="C29232" s="564"/>
      <c r="D29232" s="209"/>
      <c r="F29232" s="685"/>
    </row>
    <row r="29233" spans="2:6" s="55" customFormat="1" x14ac:dyDescent="0.25">
      <c r="B29233" s="209"/>
      <c r="C29233" s="564"/>
      <c r="D29233" s="209"/>
      <c r="F29233" s="685"/>
    </row>
    <row r="29234" spans="2:6" s="55" customFormat="1" x14ac:dyDescent="0.25">
      <c r="B29234" s="209"/>
      <c r="C29234" s="564"/>
      <c r="D29234" s="209"/>
      <c r="F29234" s="685"/>
    </row>
    <row r="29235" spans="2:6" s="55" customFormat="1" x14ac:dyDescent="0.25">
      <c r="B29235" s="209"/>
      <c r="C29235" s="564"/>
      <c r="D29235" s="209"/>
      <c r="F29235" s="685"/>
    </row>
    <row r="29236" spans="2:6" s="55" customFormat="1" x14ac:dyDescent="0.25">
      <c r="B29236" s="209"/>
      <c r="C29236" s="564"/>
      <c r="D29236" s="209"/>
      <c r="F29236" s="685"/>
    </row>
    <row r="29237" spans="2:6" s="55" customFormat="1" x14ac:dyDescent="0.25">
      <c r="B29237" s="209"/>
      <c r="C29237" s="564"/>
      <c r="D29237" s="209"/>
      <c r="F29237" s="685"/>
    </row>
    <row r="29238" spans="2:6" s="55" customFormat="1" x14ac:dyDescent="0.25">
      <c r="B29238" s="209"/>
      <c r="C29238" s="564"/>
      <c r="D29238" s="209"/>
      <c r="F29238" s="685"/>
    </row>
    <row r="29239" spans="2:6" s="55" customFormat="1" x14ac:dyDescent="0.25">
      <c r="B29239" s="209"/>
      <c r="C29239" s="564"/>
      <c r="D29239" s="209"/>
      <c r="F29239" s="685"/>
    </row>
    <row r="29240" spans="2:6" s="55" customFormat="1" x14ac:dyDescent="0.25">
      <c r="B29240" s="209"/>
      <c r="C29240" s="564"/>
      <c r="D29240" s="209"/>
      <c r="F29240" s="685"/>
    </row>
    <row r="29241" spans="2:6" s="55" customFormat="1" x14ac:dyDescent="0.25">
      <c r="B29241" s="209"/>
      <c r="C29241" s="564"/>
      <c r="D29241" s="209"/>
      <c r="F29241" s="685"/>
    </row>
    <row r="29242" spans="2:6" s="55" customFormat="1" x14ac:dyDescent="0.25">
      <c r="B29242" s="209"/>
      <c r="C29242" s="564"/>
      <c r="D29242" s="209"/>
      <c r="F29242" s="685"/>
    </row>
    <row r="29243" spans="2:6" s="55" customFormat="1" x14ac:dyDescent="0.25">
      <c r="B29243" s="209"/>
      <c r="C29243" s="564"/>
      <c r="D29243" s="209"/>
      <c r="F29243" s="685"/>
    </row>
    <row r="29244" spans="2:6" s="55" customFormat="1" x14ac:dyDescent="0.25">
      <c r="B29244" s="209"/>
      <c r="C29244" s="564"/>
      <c r="D29244" s="209"/>
      <c r="F29244" s="685"/>
    </row>
    <row r="29245" spans="2:6" s="55" customFormat="1" x14ac:dyDescent="0.25">
      <c r="B29245" s="209"/>
      <c r="C29245" s="564"/>
      <c r="D29245" s="209"/>
      <c r="F29245" s="685"/>
    </row>
    <row r="29246" spans="2:6" s="55" customFormat="1" x14ac:dyDescent="0.25">
      <c r="B29246" s="209"/>
      <c r="C29246" s="564"/>
      <c r="D29246" s="209"/>
      <c r="F29246" s="685"/>
    </row>
    <row r="29247" spans="2:6" s="55" customFormat="1" x14ac:dyDescent="0.25">
      <c r="B29247" s="209"/>
      <c r="C29247" s="564"/>
      <c r="D29247" s="209"/>
      <c r="F29247" s="685"/>
    </row>
    <row r="29248" spans="2:6" s="55" customFormat="1" x14ac:dyDescent="0.25">
      <c r="B29248" s="209"/>
      <c r="C29248" s="564"/>
      <c r="D29248" s="209"/>
      <c r="F29248" s="685"/>
    </row>
    <row r="29249" spans="2:6" s="55" customFormat="1" x14ac:dyDescent="0.25">
      <c r="B29249" s="209"/>
      <c r="C29249" s="564"/>
      <c r="D29249" s="209"/>
      <c r="F29249" s="685"/>
    </row>
    <row r="29250" spans="2:6" s="55" customFormat="1" x14ac:dyDescent="0.25">
      <c r="B29250" s="209"/>
      <c r="C29250" s="564"/>
      <c r="D29250" s="209"/>
      <c r="F29250" s="685"/>
    </row>
    <row r="29251" spans="2:6" s="55" customFormat="1" x14ac:dyDescent="0.25">
      <c r="B29251" s="209"/>
      <c r="C29251" s="564"/>
      <c r="D29251" s="209"/>
      <c r="F29251" s="685"/>
    </row>
    <row r="29252" spans="2:6" s="55" customFormat="1" x14ac:dyDescent="0.25">
      <c r="B29252" s="209"/>
      <c r="C29252" s="564"/>
      <c r="D29252" s="209"/>
      <c r="F29252" s="685"/>
    </row>
    <row r="29253" spans="2:6" s="55" customFormat="1" x14ac:dyDescent="0.25">
      <c r="B29253" s="209"/>
      <c r="C29253" s="564"/>
      <c r="D29253" s="209"/>
      <c r="F29253" s="685"/>
    </row>
    <row r="29254" spans="2:6" s="55" customFormat="1" x14ac:dyDescent="0.25">
      <c r="B29254" s="209"/>
      <c r="C29254" s="564"/>
      <c r="D29254" s="209"/>
      <c r="F29254" s="685"/>
    </row>
    <row r="29255" spans="2:6" s="55" customFormat="1" x14ac:dyDescent="0.25">
      <c r="B29255" s="209"/>
      <c r="C29255" s="564"/>
      <c r="D29255" s="209"/>
      <c r="F29255" s="685"/>
    </row>
    <row r="29256" spans="2:6" s="55" customFormat="1" x14ac:dyDescent="0.25">
      <c r="B29256" s="209"/>
      <c r="C29256" s="564"/>
      <c r="D29256" s="209"/>
      <c r="F29256" s="685"/>
    </row>
    <row r="29257" spans="2:6" s="55" customFormat="1" x14ac:dyDescent="0.25">
      <c r="B29257" s="209"/>
      <c r="C29257" s="564"/>
      <c r="D29257" s="209"/>
      <c r="F29257" s="685"/>
    </row>
    <row r="29258" spans="2:6" s="55" customFormat="1" x14ac:dyDescent="0.25">
      <c r="B29258" s="209"/>
      <c r="C29258" s="564"/>
      <c r="D29258" s="209"/>
      <c r="F29258" s="685"/>
    </row>
    <row r="29259" spans="2:6" s="55" customFormat="1" x14ac:dyDescent="0.25">
      <c r="B29259" s="209"/>
      <c r="C29259" s="564"/>
      <c r="D29259" s="209"/>
      <c r="F29259" s="685"/>
    </row>
    <row r="29260" spans="2:6" s="55" customFormat="1" x14ac:dyDescent="0.25">
      <c r="B29260" s="209"/>
      <c r="C29260" s="564"/>
      <c r="D29260" s="209"/>
      <c r="F29260" s="685"/>
    </row>
    <row r="29261" spans="2:6" s="55" customFormat="1" x14ac:dyDescent="0.25">
      <c r="B29261" s="209"/>
      <c r="C29261" s="564"/>
      <c r="D29261" s="209"/>
      <c r="F29261" s="685"/>
    </row>
    <row r="29262" spans="2:6" s="55" customFormat="1" x14ac:dyDescent="0.25">
      <c r="B29262" s="209"/>
      <c r="C29262" s="564"/>
      <c r="D29262" s="209"/>
      <c r="F29262" s="685"/>
    </row>
    <row r="29263" spans="2:6" s="55" customFormat="1" x14ac:dyDescent="0.25">
      <c r="B29263" s="209"/>
      <c r="C29263" s="564"/>
      <c r="D29263" s="209"/>
      <c r="F29263" s="685"/>
    </row>
    <row r="29264" spans="2:6" s="55" customFormat="1" x14ac:dyDescent="0.25">
      <c r="B29264" s="209"/>
      <c r="C29264" s="564"/>
      <c r="D29264" s="209"/>
      <c r="F29264" s="685"/>
    </row>
    <row r="29265" spans="2:6" s="55" customFormat="1" x14ac:dyDescent="0.25">
      <c r="B29265" s="209"/>
      <c r="C29265" s="564"/>
      <c r="D29265" s="209"/>
      <c r="F29265" s="685"/>
    </row>
    <row r="29266" spans="2:6" s="55" customFormat="1" x14ac:dyDescent="0.25">
      <c r="B29266" s="209"/>
      <c r="C29266" s="564"/>
      <c r="D29266" s="209"/>
      <c r="F29266" s="685"/>
    </row>
    <row r="29267" spans="2:6" s="55" customFormat="1" x14ac:dyDescent="0.25">
      <c r="B29267" s="209"/>
      <c r="C29267" s="564"/>
      <c r="D29267" s="209"/>
      <c r="F29267" s="685"/>
    </row>
    <row r="29268" spans="2:6" s="55" customFormat="1" x14ac:dyDescent="0.25">
      <c r="B29268" s="209"/>
      <c r="C29268" s="564"/>
      <c r="D29268" s="209"/>
      <c r="F29268" s="685"/>
    </row>
    <row r="29269" spans="2:6" s="55" customFormat="1" x14ac:dyDescent="0.25">
      <c r="B29269" s="209"/>
      <c r="C29269" s="564"/>
      <c r="D29269" s="209"/>
      <c r="F29269" s="685"/>
    </row>
    <row r="29270" spans="2:6" s="55" customFormat="1" x14ac:dyDescent="0.25">
      <c r="B29270" s="209"/>
      <c r="C29270" s="564"/>
      <c r="D29270" s="209"/>
      <c r="F29270" s="685"/>
    </row>
    <row r="29271" spans="2:6" s="55" customFormat="1" x14ac:dyDescent="0.25">
      <c r="B29271" s="209"/>
      <c r="C29271" s="564"/>
      <c r="D29271" s="209"/>
      <c r="F29271" s="685"/>
    </row>
    <row r="29272" spans="2:6" s="55" customFormat="1" x14ac:dyDescent="0.25">
      <c r="B29272" s="209"/>
      <c r="C29272" s="564"/>
      <c r="D29272" s="209"/>
      <c r="F29272" s="685"/>
    </row>
    <row r="29273" spans="2:6" s="55" customFormat="1" x14ac:dyDescent="0.25">
      <c r="B29273" s="209"/>
      <c r="C29273" s="564"/>
      <c r="D29273" s="209"/>
      <c r="F29273" s="685"/>
    </row>
    <row r="29274" spans="2:6" s="55" customFormat="1" x14ac:dyDescent="0.25">
      <c r="B29274" s="209"/>
      <c r="C29274" s="564"/>
      <c r="D29274" s="209"/>
      <c r="F29274" s="685"/>
    </row>
    <row r="29275" spans="2:6" s="55" customFormat="1" x14ac:dyDescent="0.25">
      <c r="B29275" s="209"/>
      <c r="C29275" s="564"/>
      <c r="D29275" s="209"/>
      <c r="F29275" s="685"/>
    </row>
    <row r="29276" spans="2:6" s="55" customFormat="1" x14ac:dyDescent="0.25">
      <c r="B29276" s="209"/>
      <c r="C29276" s="564"/>
      <c r="D29276" s="209"/>
      <c r="F29276" s="685"/>
    </row>
    <row r="29277" spans="2:6" s="55" customFormat="1" x14ac:dyDescent="0.25">
      <c r="B29277" s="209"/>
      <c r="C29277" s="564"/>
      <c r="D29277" s="209"/>
      <c r="F29277" s="685"/>
    </row>
    <row r="29278" spans="2:6" s="55" customFormat="1" x14ac:dyDescent="0.25">
      <c r="B29278" s="209"/>
      <c r="C29278" s="564"/>
      <c r="D29278" s="209"/>
      <c r="F29278" s="685"/>
    </row>
    <row r="29279" spans="2:6" s="55" customFormat="1" x14ac:dyDescent="0.25">
      <c r="B29279" s="209"/>
      <c r="C29279" s="564"/>
      <c r="D29279" s="209"/>
      <c r="F29279" s="685"/>
    </row>
    <row r="29280" spans="2:6" s="55" customFormat="1" x14ac:dyDescent="0.25">
      <c r="B29280" s="209"/>
      <c r="C29280" s="564"/>
      <c r="D29280" s="209"/>
      <c r="F29280" s="685"/>
    </row>
    <row r="29281" spans="2:6" s="55" customFormat="1" x14ac:dyDescent="0.25">
      <c r="B29281" s="209"/>
      <c r="C29281" s="564"/>
      <c r="D29281" s="209"/>
      <c r="F29281" s="685"/>
    </row>
    <row r="29282" spans="2:6" s="55" customFormat="1" x14ac:dyDescent="0.25">
      <c r="B29282" s="209"/>
      <c r="C29282" s="564"/>
      <c r="D29282" s="209"/>
      <c r="F29282" s="685"/>
    </row>
    <row r="29283" spans="2:6" s="55" customFormat="1" x14ac:dyDescent="0.25">
      <c r="B29283" s="209"/>
      <c r="C29283" s="564"/>
      <c r="D29283" s="209"/>
      <c r="F29283" s="685"/>
    </row>
    <row r="29284" spans="2:6" s="55" customFormat="1" x14ac:dyDescent="0.25">
      <c r="B29284" s="209"/>
      <c r="C29284" s="564"/>
      <c r="D29284" s="209"/>
      <c r="F29284" s="685"/>
    </row>
    <row r="29285" spans="2:6" s="55" customFormat="1" x14ac:dyDescent="0.25">
      <c r="B29285" s="209"/>
      <c r="C29285" s="564"/>
      <c r="D29285" s="209"/>
      <c r="F29285" s="685"/>
    </row>
    <row r="29286" spans="2:6" s="55" customFormat="1" x14ac:dyDescent="0.25">
      <c r="B29286" s="209"/>
      <c r="C29286" s="564"/>
      <c r="D29286" s="209"/>
      <c r="F29286" s="685"/>
    </row>
    <row r="29287" spans="2:6" s="55" customFormat="1" x14ac:dyDescent="0.25">
      <c r="B29287" s="209"/>
      <c r="C29287" s="564"/>
      <c r="D29287" s="209"/>
      <c r="F29287" s="685"/>
    </row>
    <row r="29288" spans="2:6" s="55" customFormat="1" x14ac:dyDescent="0.25">
      <c r="B29288" s="209"/>
      <c r="C29288" s="564"/>
      <c r="D29288" s="209"/>
      <c r="F29288" s="685"/>
    </row>
    <row r="29289" spans="2:6" s="55" customFormat="1" x14ac:dyDescent="0.25">
      <c r="B29289" s="209"/>
      <c r="C29289" s="564"/>
      <c r="D29289" s="209"/>
      <c r="F29289" s="685"/>
    </row>
    <row r="29290" spans="2:6" s="55" customFormat="1" x14ac:dyDescent="0.25">
      <c r="B29290" s="209"/>
      <c r="C29290" s="564"/>
      <c r="D29290" s="209"/>
      <c r="F29290" s="685"/>
    </row>
    <row r="29291" spans="2:6" s="55" customFormat="1" x14ac:dyDescent="0.25">
      <c r="B29291" s="209"/>
      <c r="C29291" s="564"/>
      <c r="D29291" s="209"/>
      <c r="F29291" s="685"/>
    </row>
    <row r="29292" spans="2:6" s="55" customFormat="1" x14ac:dyDescent="0.25">
      <c r="B29292" s="209"/>
      <c r="C29292" s="564"/>
      <c r="D29292" s="209"/>
      <c r="F29292" s="685"/>
    </row>
    <row r="29293" spans="2:6" s="55" customFormat="1" x14ac:dyDescent="0.25">
      <c r="B29293" s="209"/>
      <c r="C29293" s="564"/>
      <c r="D29293" s="209"/>
      <c r="F29293" s="685"/>
    </row>
    <row r="29294" spans="2:6" s="55" customFormat="1" x14ac:dyDescent="0.25">
      <c r="B29294" s="209"/>
      <c r="C29294" s="564"/>
      <c r="D29294" s="209"/>
      <c r="F29294" s="685"/>
    </row>
    <row r="29295" spans="2:6" s="55" customFormat="1" x14ac:dyDescent="0.25">
      <c r="B29295" s="209"/>
      <c r="C29295" s="564"/>
      <c r="D29295" s="209"/>
      <c r="F29295" s="685"/>
    </row>
    <row r="29296" spans="2:6" s="55" customFormat="1" x14ac:dyDescent="0.25">
      <c r="B29296" s="209"/>
      <c r="C29296" s="564"/>
      <c r="D29296" s="209"/>
      <c r="F29296" s="685"/>
    </row>
    <row r="29297" spans="2:6" s="55" customFormat="1" x14ac:dyDescent="0.25">
      <c r="B29297" s="209"/>
      <c r="C29297" s="564"/>
      <c r="D29297" s="209"/>
      <c r="F29297" s="685"/>
    </row>
    <row r="29298" spans="2:6" s="55" customFormat="1" x14ac:dyDescent="0.25">
      <c r="B29298" s="209"/>
      <c r="C29298" s="564"/>
      <c r="D29298" s="209"/>
      <c r="F29298" s="685"/>
    </row>
    <row r="29299" spans="2:6" s="55" customFormat="1" x14ac:dyDescent="0.25">
      <c r="B29299" s="209"/>
      <c r="C29299" s="564"/>
      <c r="D29299" s="209"/>
      <c r="F29299" s="685"/>
    </row>
    <row r="29300" spans="2:6" s="55" customFormat="1" x14ac:dyDescent="0.25">
      <c r="B29300" s="209"/>
      <c r="C29300" s="564"/>
      <c r="D29300" s="209"/>
      <c r="F29300" s="685"/>
    </row>
    <row r="29301" spans="2:6" s="55" customFormat="1" x14ac:dyDescent="0.25">
      <c r="B29301" s="209"/>
      <c r="C29301" s="564"/>
      <c r="D29301" s="209"/>
      <c r="F29301" s="685"/>
    </row>
    <row r="29302" spans="2:6" s="55" customFormat="1" x14ac:dyDescent="0.25">
      <c r="B29302" s="209"/>
      <c r="C29302" s="564"/>
      <c r="D29302" s="209"/>
      <c r="F29302" s="685"/>
    </row>
    <row r="29303" spans="2:6" s="55" customFormat="1" x14ac:dyDescent="0.25">
      <c r="B29303" s="209"/>
      <c r="C29303" s="564"/>
      <c r="D29303" s="209"/>
      <c r="F29303" s="685"/>
    </row>
    <row r="29304" spans="2:6" s="55" customFormat="1" x14ac:dyDescent="0.25">
      <c r="B29304" s="209"/>
      <c r="C29304" s="564"/>
      <c r="D29304" s="209"/>
      <c r="F29304" s="685"/>
    </row>
    <row r="29305" spans="2:6" s="55" customFormat="1" x14ac:dyDescent="0.25">
      <c r="B29305" s="209"/>
      <c r="C29305" s="564"/>
      <c r="D29305" s="209"/>
      <c r="F29305" s="685"/>
    </row>
    <row r="29306" spans="2:6" s="55" customFormat="1" x14ac:dyDescent="0.25">
      <c r="B29306" s="209"/>
      <c r="C29306" s="564"/>
      <c r="D29306" s="209"/>
      <c r="F29306" s="685"/>
    </row>
    <row r="29307" spans="2:6" s="55" customFormat="1" x14ac:dyDescent="0.25">
      <c r="B29307" s="209"/>
      <c r="C29307" s="564"/>
      <c r="D29307" s="209"/>
      <c r="F29307" s="685"/>
    </row>
    <row r="29308" spans="2:6" s="55" customFormat="1" x14ac:dyDescent="0.25">
      <c r="B29308" s="209"/>
      <c r="C29308" s="564"/>
      <c r="D29308" s="209"/>
      <c r="F29308" s="685"/>
    </row>
    <row r="29309" spans="2:6" s="55" customFormat="1" x14ac:dyDescent="0.25">
      <c r="B29309" s="209"/>
      <c r="C29309" s="564"/>
      <c r="D29309" s="209"/>
      <c r="F29309" s="685"/>
    </row>
    <row r="29310" spans="2:6" s="55" customFormat="1" x14ac:dyDescent="0.25">
      <c r="B29310" s="209"/>
      <c r="C29310" s="564"/>
      <c r="D29310" s="209"/>
      <c r="F29310" s="685"/>
    </row>
    <row r="29311" spans="2:6" s="55" customFormat="1" x14ac:dyDescent="0.25">
      <c r="B29311" s="209"/>
      <c r="C29311" s="564"/>
      <c r="D29311" s="209"/>
      <c r="F29311" s="685"/>
    </row>
    <row r="29312" spans="2:6" s="55" customFormat="1" x14ac:dyDescent="0.25">
      <c r="B29312" s="209"/>
      <c r="C29312" s="564"/>
      <c r="D29312" s="209"/>
      <c r="F29312" s="685"/>
    </row>
    <row r="29313" spans="2:6" s="55" customFormat="1" x14ac:dyDescent="0.25">
      <c r="B29313" s="209"/>
      <c r="C29313" s="564"/>
      <c r="D29313" s="209"/>
      <c r="F29313" s="685"/>
    </row>
    <row r="29314" spans="2:6" s="55" customFormat="1" x14ac:dyDescent="0.25">
      <c r="B29314" s="209"/>
      <c r="C29314" s="564"/>
      <c r="D29314" s="209"/>
      <c r="F29314" s="685"/>
    </row>
    <row r="29315" spans="2:6" s="55" customFormat="1" x14ac:dyDescent="0.25">
      <c r="B29315" s="209"/>
      <c r="C29315" s="564"/>
      <c r="D29315" s="209"/>
      <c r="F29315" s="685"/>
    </row>
    <row r="29316" spans="2:6" s="55" customFormat="1" x14ac:dyDescent="0.25">
      <c r="B29316" s="209"/>
      <c r="C29316" s="564"/>
      <c r="D29316" s="209"/>
      <c r="F29316" s="685"/>
    </row>
    <row r="29317" spans="2:6" s="55" customFormat="1" x14ac:dyDescent="0.25">
      <c r="B29317" s="209"/>
      <c r="C29317" s="564"/>
      <c r="D29317" s="209"/>
      <c r="F29317" s="685"/>
    </row>
    <row r="29318" spans="2:6" s="55" customFormat="1" x14ac:dyDescent="0.25">
      <c r="B29318" s="209"/>
      <c r="C29318" s="564"/>
      <c r="D29318" s="209"/>
      <c r="F29318" s="685"/>
    </row>
    <row r="29319" spans="2:6" s="55" customFormat="1" x14ac:dyDescent="0.25">
      <c r="B29319" s="209"/>
      <c r="C29319" s="564"/>
      <c r="D29319" s="209"/>
      <c r="F29319" s="685"/>
    </row>
    <row r="29320" spans="2:6" s="55" customFormat="1" x14ac:dyDescent="0.25">
      <c r="B29320" s="209"/>
      <c r="C29320" s="564"/>
      <c r="D29320" s="209"/>
      <c r="F29320" s="685"/>
    </row>
    <row r="29321" spans="2:6" s="55" customFormat="1" x14ac:dyDescent="0.25">
      <c r="B29321" s="209"/>
      <c r="C29321" s="564"/>
      <c r="D29321" s="209"/>
      <c r="F29321" s="685"/>
    </row>
    <row r="29322" spans="2:6" s="55" customFormat="1" x14ac:dyDescent="0.25">
      <c r="B29322" s="209"/>
      <c r="C29322" s="564"/>
      <c r="D29322" s="209"/>
      <c r="F29322" s="685"/>
    </row>
    <row r="29323" spans="2:6" s="55" customFormat="1" x14ac:dyDescent="0.25">
      <c r="B29323" s="209"/>
      <c r="C29323" s="564"/>
      <c r="D29323" s="209"/>
      <c r="F29323" s="685"/>
    </row>
    <row r="29324" spans="2:6" s="55" customFormat="1" x14ac:dyDescent="0.25">
      <c r="B29324" s="209"/>
      <c r="C29324" s="564"/>
      <c r="D29324" s="209"/>
      <c r="F29324" s="685"/>
    </row>
    <row r="29325" spans="2:6" s="55" customFormat="1" x14ac:dyDescent="0.25">
      <c r="B29325" s="209"/>
      <c r="C29325" s="564"/>
      <c r="D29325" s="209"/>
      <c r="F29325" s="685"/>
    </row>
    <row r="29326" spans="2:6" s="55" customFormat="1" x14ac:dyDescent="0.25">
      <c r="B29326" s="209"/>
      <c r="C29326" s="564"/>
      <c r="D29326" s="209"/>
      <c r="F29326" s="685"/>
    </row>
    <row r="29327" spans="2:6" s="55" customFormat="1" x14ac:dyDescent="0.25">
      <c r="B29327" s="209"/>
      <c r="C29327" s="564"/>
      <c r="D29327" s="209"/>
      <c r="F29327" s="685"/>
    </row>
    <row r="29328" spans="2:6" s="55" customFormat="1" x14ac:dyDescent="0.25">
      <c r="B29328" s="209"/>
      <c r="C29328" s="564"/>
      <c r="D29328" s="209"/>
      <c r="F29328" s="685"/>
    </row>
    <row r="29329" spans="2:6" s="55" customFormat="1" x14ac:dyDescent="0.25">
      <c r="B29329" s="209"/>
      <c r="C29329" s="564"/>
      <c r="D29329" s="209"/>
      <c r="F29329" s="685"/>
    </row>
    <row r="29330" spans="2:6" s="55" customFormat="1" x14ac:dyDescent="0.25">
      <c r="B29330" s="209"/>
      <c r="C29330" s="564"/>
      <c r="D29330" s="209"/>
      <c r="F29330" s="685"/>
    </row>
    <row r="29331" spans="2:6" s="55" customFormat="1" x14ac:dyDescent="0.25">
      <c r="B29331" s="209"/>
      <c r="C29331" s="564"/>
      <c r="D29331" s="209"/>
      <c r="F29331" s="685"/>
    </row>
    <row r="29332" spans="2:6" s="55" customFormat="1" x14ac:dyDescent="0.25">
      <c r="B29332" s="209"/>
      <c r="C29332" s="564"/>
      <c r="D29332" s="209"/>
      <c r="F29332" s="685"/>
    </row>
    <row r="29333" spans="2:6" s="55" customFormat="1" x14ac:dyDescent="0.25">
      <c r="B29333" s="209"/>
      <c r="C29333" s="564"/>
      <c r="D29333" s="209"/>
      <c r="F29333" s="685"/>
    </row>
    <row r="29334" spans="2:6" s="55" customFormat="1" x14ac:dyDescent="0.25">
      <c r="B29334" s="209"/>
      <c r="C29334" s="564"/>
      <c r="D29334" s="209"/>
      <c r="F29334" s="685"/>
    </row>
    <row r="29335" spans="2:6" s="55" customFormat="1" x14ac:dyDescent="0.25">
      <c r="B29335" s="209"/>
      <c r="C29335" s="564"/>
      <c r="D29335" s="209"/>
      <c r="F29335" s="685"/>
    </row>
    <row r="29336" spans="2:6" s="55" customFormat="1" x14ac:dyDescent="0.25">
      <c r="B29336" s="209"/>
      <c r="C29336" s="564"/>
      <c r="D29336" s="209"/>
      <c r="F29336" s="685"/>
    </row>
    <row r="29337" spans="2:6" s="55" customFormat="1" x14ac:dyDescent="0.25">
      <c r="B29337" s="209"/>
      <c r="C29337" s="564"/>
      <c r="D29337" s="209"/>
      <c r="F29337" s="685"/>
    </row>
    <row r="29338" spans="2:6" s="55" customFormat="1" x14ac:dyDescent="0.25">
      <c r="B29338" s="209"/>
      <c r="C29338" s="564"/>
      <c r="D29338" s="209"/>
      <c r="F29338" s="685"/>
    </row>
    <row r="29339" spans="2:6" s="55" customFormat="1" x14ac:dyDescent="0.25">
      <c r="B29339" s="209"/>
      <c r="C29339" s="564"/>
      <c r="D29339" s="209"/>
      <c r="F29339" s="685"/>
    </row>
    <row r="29340" spans="2:6" s="55" customFormat="1" x14ac:dyDescent="0.25">
      <c r="B29340" s="209"/>
      <c r="C29340" s="564"/>
      <c r="D29340" s="209"/>
      <c r="F29340" s="685"/>
    </row>
    <row r="29341" spans="2:6" s="55" customFormat="1" x14ac:dyDescent="0.25">
      <c r="B29341" s="209"/>
      <c r="C29341" s="564"/>
      <c r="D29341" s="209"/>
      <c r="F29341" s="685"/>
    </row>
    <row r="29342" spans="2:6" s="55" customFormat="1" x14ac:dyDescent="0.25">
      <c r="B29342" s="209"/>
      <c r="C29342" s="564"/>
      <c r="D29342" s="209"/>
      <c r="F29342" s="685"/>
    </row>
    <row r="29343" spans="2:6" s="55" customFormat="1" x14ac:dyDescent="0.25">
      <c r="B29343" s="209"/>
      <c r="C29343" s="564"/>
      <c r="D29343" s="209"/>
      <c r="F29343" s="685"/>
    </row>
    <row r="29344" spans="2:6" s="55" customFormat="1" x14ac:dyDescent="0.25">
      <c r="B29344" s="209"/>
      <c r="C29344" s="564"/>
      <c r="D29344" s="209"/>
      <c r="F29344" s="685"/>
    </row>
    <row r="29345" spans="2:6" s="55" customFormat="1" x14ac:dyDescent="0.25">
      <c r="B29345" s="209"/>
      <c r="C29345" s="564"/>
      <c r="D29345" s="209"/>
      <c r="F29345" s="685"/>
    </row>
    <row r="29346" spans="2:6" s="55" customFormat="1" x14ac:dyDescent="0.25">
      <c r="B29346" s="209"/>
      <c r="C29346" s="564"/>
      <c r="D29346" s="209"/>
      <c r="F29346" s="685"/>
    </row>
    <row r="29347" spans="2:6" s="55" customFormat="1" x14ac:dyDescent="0.25">
      <c r="B29347" s="209"/>
      <c r="C29347" s="564"/>
      <c r="D29347" s="209"/>
      <c r="F29347" s="685"/>
    </row>
    <row r="29348" spans="2:6" s="55" customFormat="1" x14ac:dyDescent="0.25">
      <c r="B29348" s="209"/>
      <c r="C29348" s="564"/>
      <c r="D29348" s="209"/>
      <c r="F29348" s="685"/>
    </row>
    <row r="29349" spans="2:6" s="55" customFormat="1" x14ac:dyDescent="0.25">
      <c r="B29349" s="209"/>
      <c r="C29349" s="564"/>
      <c r="D29349" s="209"/>
      <c r="F29349" s="685"/>
    </row>
    <row r="29350" spans="2:6" s="55" customFormat="1" x14ac:dyDescent="0.25">
      <c r="B29350" s="209"/>
      <c r="C29350" s="564"/>
      <c r="D29350" s="209"/>
      <c r="F29350" s="685"/>
    </row>
    <row r="29351" spans="2:6" s="55" customFormat="1" x14ac:dyDescent="0.25">
      <c r="B29351" s="209"/>
      <c r="C29351" s="564"/>
      <c r="D29351" s="209"/>
      <c r="F29351" s="685"/>
    </row>
    <row r="29352" spans="2:6" s="55" customFormat="1" x14ac:dyDescent="0.25">
      <c r="B29352" s="209"/>
      <c r="C29352" s="564"/>
      <c r="D29352" s="209"/>
      <c r="F29352" s="685"/>
    </row>
    <row r="29353" spans="2:6" s="55" customFormat="1" x14ac:dyDescent="0.25">
      <c r="B29353" s="209"/>
      <c r="C29353" s="564"/>
      <c r="D29353" s="209"/>
      <c r="F29353" s="685"/>
    </row>
    <row r="29354" spans="2:6" s="55" customFormat="1" x14ac:dyDescent="0.25">
      <c r="B29354" s="209"/>
      <c r="C29354" s="564"/>
      <c r="D29354" s="209"/>
      <c r="F29354" s="685"/>
    </row>
    <row r="29355" spans="2:6" s="55" customFormat="1" x14ac:dyDescent="0.25">
      <c r="B29355" s="209"/>
      <c r="C29355" s="564"/>
      <c r="D29355" s="209"/>
      <c r="F29355" s="685"/>
    </row>
    <row r="29356" spans="2:6" s="55" customFormat="1" x14ac:dyDescent="0.25">
      <c r="B29356" s="209"/>
      <c r="C29356" s="564"/>
      <c r="D29356" s="209"/>
      <c r="F29356" s="685"/>
    </row>
    <row r="29357" spans="2:6" s="55" customFormat="1" x14ac:dyDescent="0.25">
      <c r="B29357" s="209"/>
      <c r="C29357" s="564"/>
      <c r="D29357" s="209"/>
      <c r="F29357" s="685"/>
    </row>
    <row r="29358" spans="2:6" s="55" customFormat="1" x14ac:dyDescent="0.25">
      <c r="B29358" s="209"/>
      <c r="C29358" s="564"/>
      <c r="D29358" s="209"/>
      <c r="F29358" s="685"/>
    </row>
    <row r="29359" spans="2:6" s="55" customFormat="1" x14ac:dyDescent="0.25">
      <c r="B29359" s="209"/>
      <c r="C29359" s="564"/>
      <c r="D29359" s="209"/>
      <c r="F29359" s="685"/>
    </row>
    <row r="29360" spans="2:6" s="55" customFormat="1" x14ac:dyDescent="0.25">
      <c r="B29360" s="209"/>
      <c r="C29360" s="564"/>
      <c r="D29360" s="209"/>
      <c r="F29360" s="685"/>
    </row>
    <row r="29361" spans="2:6" s="55" customFormat="1" x14ac:dyDescent="0.25">
      <c r="B29361" s="209"/>
      <c r="C29361" s="564"/>
      <c r="D29361" s="209"/>
      <c r="F29361" s="685"/>
    </row>
    <row r="29362" spans="2:6" s="55" customFormat="1" x14ac:dyDescent="0.25">
      <c r="B29362" s="209"/>
      <c r="C29362" s="564"/>
      <c r="D29362" s="209"/>
      <c r="F29362" s="685"/>
    </row>
    <row r="29363" spans="2:6" s="55" customFormat="1" x14ac:dyDescent="0.25">
      <c r="B29363" s="209"/>
      <c r="C29363" s="564"/>
      <c r="D29363" s="209"/>
      <c r="F29363" s="685"/>
    </row>
    <row r="29364" spans="2:6" s="55" customFormat="1" x14ac:dyDescent="0.25">
      <c r="B29364" s="209"/>
      <c r="C29364" s="564"/>
      <c r="D29364" s="209"/>
      <c r="F29364" s="685"/>
    </row>
    <row r="29365" spans="2:6" s="55" customFormat="1" x14ac:dyDescent="0.25">
      <c r="B29365" s="209"/>
      <c r="C29365" s="564"/>
      <c r="D29365" s="209"/>
      <c r="F29365" s="685"/>
    </row>
    <row r="29366" spans="2:6" s="55" customFormat="1" x14ac:dyDescent="0.25">
      <c r="B29366" s="209"/>
      <c r="C29366" s="564"/>
      <c r="D29366" s="209"/>
      <c r="F29366" s="685"/>
    </row>
    <row r="29367" spans="2:6" s="55" customFormat="1" x14ac:dyDescent="0.25">
      <c r="B29367" s="209"/>
      <c r="C29367" s="564"/>
      <c r="D29367" s="209"/>
      <c r="F29367" s="685"/>
    </row>
    <row r="29368" spans="2:6" s="55" customFormat="1" x14ac:dyDescent="0.25">
      <c r="B29368" s="209"/>
      <c r="C29368" s="564"/>
      <c r="D29368" s="209"/>
      <c r="F29368" s="685"/>
    </row>
    <row r="29369" spans="2:6" s="55" customFormat="1" x14ac:dyDescent="0.25">
      <c r="B29369" s="209"/>
      <c r="C29369" s="564"/>
      <c r="D29369" s="209"/>
      <c r="F29369" s="685"/>
    </row>
    <row r="29370" spans="2:6" s="55" customFormat="1" x14ac:dyDescent="0.25">
      <c r="B29370" s="209"/>
      <c r="C29370" s="564"/>
      <c r="D29370" s="209"/>
      <c r="F29370" s="685"/>
    </row>
    <row r="29371" spans="2:6" s="55" customFormat="1" x14ac:dyDescent="0.25">
      <c r="B29371" s="209"/>
      <c r="C29371" s="564"/>
      <c r="D29371" s="209"/>
      <c r="F29371" s="685"/>
    </row>
    <row r="29372" spans="2:6" s="55" customFormat="1" x14ac:dyDescent="0.25">
      <c r="B29372" s="209"/>
      <c r="C29372" s="564"/>
      <c r="D29372" s="209"/>
      <c r="F29372" s="685"/>
    </row>
    <row r="29373" spans="2:6" s="55" customFormat="1" x14ac:dyDescent="0.25">
      <c r="B29373" s="209"/>
      <c r="C29373" s="564"/>
      <c r="D29373" s="209"/>
      <c r="F29373" s="685"/>
    </row>
    <row r="29374" spans="2:6" s="55" customFormat="1" x14ac:dyDescent="0.25">
      <c r="B29374" s="209"/>
      <c r="C29374" s="564"/>
      <c r="D29374" s="209"/>
      <c r="F29374" s="685"/>
    </row>
    <row r="29375" spans="2:6" s="55" customFormat="1" x14ac:dyDescent="0.25">
      <c r="B29375" s="209"/>
      <c r="C29375" s="564"/>
      <c r="D29375" s="209"/>
      <c r="F29375" s="685"/>
    </row>
    <row r="29376" spans="2:6" s="55" customFormat="1" x14ac:dyDescent="0.25">
      <c r="B29376" s="209"/>
      <c r="C29376" s="564"/>
      <c r="D29376" s="209"/>
      <c r="F29376" s="685"/>
    </row>
    <row r="29377" spans="2:6" s="55" customFormat="1" x14ac:dyDescent="0.25">
      <c r="B29377" s="209"/>
      <c r="C29377" s="564"/>
      <c r="D29377" s="209"/>
      <c r="F29377" s="685"/>
    </row>
    <row r="29378" spans="2:6" s="55" customFormat="1" x14ac:dyDescent="0.25">
      <c r="B29378" s="209"/>
      <c r="C29378" s="564"/>
      <c r="D29378" s="209"/>
      <c r="F29378" s="685"/>
    </row>
    <row r="29379" spans="2:6" s="55" customFormat="1" x14ac:dyDescent="0.25">
      <c r="B29379" s="209"/>
      <c r="C29379" s="564"/>
      <c r="D29379" s="209"/>
      <c r="F29379" s="685"/>
    </row>
    <row r="29380" spans="2:6" s="55" customFormat="1" x14ac:dyDescent="0.25">
      <c r="B29380" s="209"/>
      <c r="C29380" s="564"/>
      <c r="D29380" s="209"/>
      <c r="F29380" s="685"/>
    </row>
    <row r="29381" spans="2:6" s="55" customFormat="1" x14ac:dyDescent="0.25">
      <c r="B29381" s="209"/>
      <c r="C29381" s="564"/>
      <c r="D29381" s="209"/>
      <c r="F29381" s="685"/>
    </row>
    <row r="29382" spans="2:6" s="55" customFormat="1" x14ac:dyDescent="0.25">
      <c r="B29382" s="209"/>
      <c r="C29382" s="564"/>
      <c r="D29382" s="209"/>
      <c r="F29382" s="685"/>
    </row>
    <row r="29383" spans="2:6" s="55" customFormat="1" x14ac:dyDescent="0.25">
      <c r="B29383" s="209"/>
      <c r="C29383" s="564"/>
      <c r="D29383" s="209"/>
      <c r="F29383" s="685"/>
    </row>
    <row r="29384" spans="2:6" s="55" customFormat="1" x14ac:dyDescent="0.25">
      <c r="B29384" s="209"/>
      <c r="C29384" s="564"/>
      <c r="D29384" s="209"/>
      <c r="F29384" s="685"/>
    </row>
    <row r="29385" spans="2:6" s="55" customFormat="1" x14ac:dyDescent="0.25">
      <c r="B29385" s="209"/>
      <c r="C29385" s="564"/>
      <c r="D29385" s="209"/>
      <c r="F29385" s="685"/>
    </row>
    <row r="29386" spans="2:6" s="55" customFormat="1" x14ac:dyDescent="0.25">
      <c r="B29386" s="209"/>
      <c r="C29386" s="564"/>
      <c r="D29386" s="209"/>
      <c r="F29386" s="685"/>
    </row>
    <row r="29387" spans="2:6" s="55" customFormat="1" x14ac:dyDescent="0.25">
      <c r="B29387" s="209"/>
      <c r="C29387" s="564"/>
      <c r="D29387" s="209"/>
      <c r="F29387" s="685"/>
    </row>
    <row r="29388" spans="2:6" s="55" customFormat="1" x14ac:dyDescent="0.25">
      <c r="B29388" s="209"/>
      <c r="C29388" s="564"/>
      <c r="D29388" s="209"/>
      <c r="F29388" s="685"/>
    </row>
    <row r="29389" spans="2:6" s="55" customFormat="1" x14ac:dyDescent="0.25">
      <c r="B29389" s="209"/>
      <c r="C29389" s="564"/>
      <c r="D29389" s="209"/>
      <c r="F29389" s="685"/>
    </row>
    <row r="29390" spans="2:6" s="55" customFormat="1" x14ac:dyDescent="0.25">
      <c r="B29390" s="209"/>
      <c r="C29390" s="564"/>
      <c r="D29390" s="209"/>
      <c r="F29390" s="685"/>
    </row>
    <row r="29391" spans="2:6" s="55" customFormat="1" x14ac:dyDescent="0.25">
      <c r="B29391" s="209"/>
      <c r="C29391" s="564"/>
      <c r="D29391" s="209"/>
      <c r="F29391" s="685"/>
    </row>
    <row r="29392" spans="2:6" s="55" customFormat="1" x14ac:dyDescent="0.25">
      <c r="B29392" s="209"/>
      <c r="C29392" s="564"/>
      <c r="D29392" s="209"/>
      <c r="F29392" s="685"/>
    </row>
    <row r="29393" spans="2:6" s="55" customFormat="1" x14ac:dyDescent="0.25">
      <c r="B29393" s="209"/>
      <c r="C29393" s="564"/>
      <c r="D29393" s="209"/>
      <c r="F29393" s="685"/>
    </row>
    <row r="29394" spans="2:6" s="55" customFormat="1" x14ac:dyDescent="0.25">
      <c r="B29394" s="209"/>
      <c r="C29394" s="564"/>
      <c r="D29394" s="209"/>
      <c r="F29394" s="685"/>
    </row>
    <row r="29395" spans="2:6" s="55" customFormat="1" x14ac:dyDescent="0.25">
      <c r="B29395" s="209"/>
      <c r="C29395" s="564"/>
      <c r="D29395" s="209"/>
      <c r="F29395" s="685"/>
    </row>
    <row r="29396" spans="2:6" s="55" customFormat="1" x14ac:dyDescent="0.25">
      <c r="B29396" s="209"/>
      <c r="C29396" s="564"/>
      <c r="D29396" s="209"/>
      <c r="F29396" s="685"/>
    </row>
    <row r="29397" spans="2:6" s="55" customFormat="1" x14ac:dyDescent="0.25">
      <c r="B29397" s="209"/>
      <c r="C29397" s="564"/>
      <c r="D29397" s="209"/>
      <c r="F29397" s="685"/>
    </row>
    <row r="29398" spans="2:6" s="55" customFormat="1" x14ac:dyDescent="0.25">
      <c r="B29398" s="209"/>
      <c r="C29398" s="564"/>
      <c r="D29398" s="209"/>
      <c r="F29398" s="685"/>
    </row>
    <row r="29399" spans="2:6" s="55" customFormat="1" x14ac:dyDescent="0.25">
      <c r="B29399" s="209"/>
      <c r="C29399" s="564"/>
      <c r="D29399" s="209"/>
      <c r="F29399" s="685"/>
    </row>
    <row r="29400" spans="2:6" s="55" customFormat="1" x14ac:dyDescent="0.25">
      <c r="B29400" s="209"/>
      <c r="C29400" s="564"/>
      <c r="D29400" s="209"/>
      <c r="F29400" s="685"/>
    </row>
    <row r="29401" spans="2:6" s="55" customFormat="1" x14ac:dyDescent="0.25">
      <c r="B29401" s="209"/>
      <c r="C29401" s="564"/>
      <c r="D29401" s="209"/>
      <c r="F29401" s="685"/>
    </row>
    <row r="29402" spans="2:6" s="55" customFormat="1" x14ac:dyDescent="0.25">
      <c r="B29402" s="209"/>
      <c r="C29402" s="564"/>
      <c r="D29402" s="209"/>
      <c r="F29402" s="685"/>
    </row>
    <row r="29403" spans="2:6" s="55" customFormat="1" x14ac:dyDescent="0.25">
      <c r="B29403" s="209"/>
      <c r="C29403" s="564"/>
      <c r="D29403" s="209"/>
      <c r="F29403" s="685"/>
    </row>
    <row r="29404" spans="2:6" s="55" customFormat="1" x14ac:dyDescent="0.25">
      <c r="B29404" s="209"/>
      <c r="C29404" s="564"/>
      <c r="D29404" s="209"/>
      <c r="F29404" s="685"/>
    </row>
    <row r="29405" spans="2:6" s="55" customFormat="1" x14ac:dyDescent="0.25">
      <c r="B29405" s="209"/>
      <c r="C29405" s="564"/>
      <c r="D29405" s="209"/>
      <c r="F29405" s="685"/>
    </row>
    <row r="29406" spans="2:6" s="55" customFormat="1" x14ac:dyDescent="0.25">
      <c r="B29406" s="209"/>
      <c r="C29406" s="564"/>
      <c r="D29406" s="209"/>
      <c r="F29406" s="685"/>
    </row>
    <row r="29407" spans="2:6" s="55" customFormat="1" x14ac:dyDescent="0.25">
      <c r="B29407" s="209"/>
      <c r="C29407" s="564"/>
      <c r="D29407" s="209"/>
      <c r="F29407" s="685"/>
    </row>
    <row r="29408" spans="2:6" s="55" customFormat="1" x14ac:dyDescent="0.25">
      <c r="B29408" s="209"/>
      <c r="C29408" s="564"/>
      <c r="D29408" s="209"/>
      <c r="F29408" s="685"/>
    </row>
    <row r="29409" spans="2:6" s="55" customFormat="1" x14ac:dyDescent="0.25">
      <c r="B29409" s="209"/>
      <c r="C29409" s="564"/>
      <c r="D29409" s="209"/>
      <c r="F29409" s="685"/>
    </row>
    <row r="29410" spans="2:6" s="55" customFormat="1" x14ac:dyDescent="0.25">
      <c r="B29410" s="209"/>
      <c r="C29410" s="564"/>
      <c r="D29410" s="209"/>
      <c r="F29410" s="685"/>
    </row>
    <row r="29411" spans="2:6" s="55" customFormat="1" x14ac:dyDescent="0.25">
      <c r="B29411" s="209"/>
      <c r="C29411" s="564"/>
      <c r="D29411" s="209"/>
      <c r="F29411" s="685"/>
    </row>
    <row r="29412" spans="2:6" s="55" customFormat="1" x14ac:dyDescent="0.25">
      <c r="B29412" s="209"/>
      <c r="C29412" s="564"/>
      <c r="D29412" s="209"/>
      <c r="F29412" s="685"/>
    </row>
    <row r="29413" spans="2:6" s="55" customFormat="1" x14ac:dyDescent="0.25">
      <c r="B29413" s="209"/>
      <c r="C29413" s="564"/>
      <c r="D29413" s="209"/>
      <c r="F29413" s="685"/>
    </row>
    <row r="29414" spans="2:6" s="55" customFormat="1" x14ac:dyDescent="0.25">
      <c r="B29414" s="209"/>
      <c r="C29414" s="564"/>
      <c r="D29414" s="209"/>
      <c r="F29414" s="685"/>
    </row>
    <row r="29415" spans="2:6" s="55" customFormat="1" x14ac:dyDescent="0.25">
      <c r="B29415" s="209"/>
      <c r="C29415" s="564"/>
      <c r="D29415" s="209"/>
      <c r="F29415" s="685"/>
    </row>
    <row r="29416" spans="2:6" s="55" customFormat="1" x14ac:dyDescent="0.25">
      <c r="B29416" s="209"/>
      <c r="C29416" s="564"/>
      <c r="D29416" s="209"/>
      <c r="F29416" s="685"/>
    </row>
    <row r="29417" spans="2:6" s="55" customFormat="1" x14ac:dyDescent="0.25">
      <c r="B29417" s="209"/>
      <c r="C29417" s="564"/>
      <c r="D29417" s="209"/>
      <c r="F29417" s="685"/>
    </row>
    <row r="29418" spans="2:6" s="55" customFormat="1" x14ac:dyDescent="0.25">
      <c r="B29418" s="209"/>
      <c r="C29418" s="564"/>
      <c r="D29418" s="209"/>
      <c r="F29418" s="685"/>
    </row>
    <row r="29419" spans="2:6" s="55" customFormat="1" x14ac:dyDescent="0.25">
      <c r="B29419" s="209"/>
      <c r="C29419" s="564"/>
      <c r="D29419" s="209"/>
      <c r="F29419" s="685"/>
    </row>
    <row r="29420" spans="2:6" s="55" customFormat="1" x14ac:dyDescent="0.25">
      <c r="B29420" s="209"/>
      <c r="C29420" s="564"/>
      <c r="D29420" s="209"/>
      <c r="F29420" s="685"/>
    </row>
    <row r="29421" spans="2:6" s="55" customFormat="1" x14ac:dyDescent="0.25">
      <c r="B29421" s="209"/>
      <c r="C29421" s="564"/>
      <c r="D29421" s="209"/>
      <c r="F29421" s="685"/>
    </row>
    <row r="29422" spans="2:6" s="55" customFormat="1" x14ac:dyDescent="0.25">
      <c r="B29422" s="209"/>
      <c r="C29422" s="564"/>
      <c r="D29422" s="209"/>
      <c r="F29422" s="685"/>
    </row>
    <row r="29423" spans="2:6" s="55" customFormat="1" x14ac:dyDescent="0.25">
      <c r="B29423" s="209"/>
      <c r="C29423" s="564"/>
      <c r="D29423" s="209"/>
      <c r="F29423" s="685"/>
    </row>
    <row r="29424" spans="2:6" s="55" customFormat="1" x14ac:dyDescent="0.25">
      <c r="B29424" s="209"/>
      <c r="C29424" s="564"/>
      <c r="D29424" s="209"/>
      <c r="F29424" s="685"/>
    </row>
    <row r="29425" spans="2:6" s="55" customFormat="1" x14ac:dyDescent="0.25">
      <c r="B29425" s="209"/>
      <c r="C29425" s="564"/>
      <c r="D29425" s="209"/>
      <c r="F29425" s="685"/>
    </row>
    <row r="29426" spans="2:6" s="55" customFormat="1" x14ac:dyDescent="0.25">
      <c r="B29426" s="209"/>
      <c r="C29426" s="564"/>
      <c r="D29426" s="209"/>
      <c r="F29426" s="685"/>
    </row>
    <row r="29427" spans="2:6" s="55" customFormat="1" x14ac:dyDescent="0.25">
      <c r="B29427" s="209"/>
      <c r="C29427" s="564"/>
      <c r="D29427" s="209"/>
      <c r="F29427" s="685"/>
    </row>
    <row r="29428" spans="2:6" s="55" customFormat="1" x14ac:dyDescent="0.25">
      <c r="B29428" s="209"/>
      <c r="C29428" s="564"/>
      <c r="D29428" s="209"/>
      <c r="F29428" s="685"/>
    </row>
    <row r="29429" spans="2:6" s="55" customFormat="1" x14ac:dyDescent="0.25">
      <c r="B29429" s="209"/>
      <c r="C29429" s="564"/>
      <c r="D29429" s="209"/>
      <c r="F29429" s="685"/>
    </row>
    <row r="29430" spans="2:6" s="55" customFormat="1" x14ac:dyDescent="0.25">
      <c r="B29430" s="209"/>
      <c r="C29430" s="564"/>
      <c r="D29430" s="209"/>
      <c r="F29430" s="685"/>
    </row>
    <row r="29431" spans="2:6" s="55" customFormat="1" x14ac:dyDescent="0.25">
      <c r="B29431" s="209"/>
      <c r="C29431" s="564"/>
      <c r="D29431" s="209"/>
      <c r="F29431" s="685"/>
    </row>
    <row r="29432" spans="2:6" s="55" customFormat="1" x14ac:dyDescent="0.25">
      <c r="B29432" s="209"/>
      <c r="C29432" s="564"/>
      <c r="D29432" s="209"/>
      <c r="F29432" s="685"/>
    </row>
    <row r="29433" spans="2:6" s="55" customFormat="1" x14ac:dyDescent="0.25">
      <c r="B29433" s="209"/>
      <c r="C29433" s="564"/>
      <c r="D29433" s="209"/>
      <c r="F29433" s="685"/>
    </row>
    <row r="29434" spans="2:6" s="55" customFormat="1" x14ac:dyDescent="0.25">
      <c r="B29434" s="209"/>
      <c r="C29434" s="564"/>
      <c r="D29434" s="209"/>
      <c r="F29434" s="685"/>
    </row>
    <row r="29435" spans="2:6" s="55" customFormat="1" x14ac:dyDescent="0.25">
      <c r="B29435" s="209"/>
      <c r="C29435" s="564"/>
      <c r="D29435" s="209"/>
      <c r="F29435" s="685"/>
    </row>
    <row r="29436" spans="2:6" s="55" customFormat="1" x14ac:dyDescent="0.25">
      <c r="B29436" s="209"/>
      <c r="C29436" s="564"/>
      <c r="D29436" s="209"/>
      <c r="F29436" s="685"/>
    </row>
    <row r="29437" spans="2:6" s="55" customFormat="1" x14ac:dyDescent="0.25">
      <c r="B29437" s="209"/>
      <c r="C29437" s="564"/>
      <c r="D29437" s="209"/>
      <c r="F29437" s="685"/>
    </row>
    <row r="29438" spans="2:6" s="55" customFormat="1" x14ac:dyDescent="0.25">
      <c r="B29438" s="209"/>
      <c r="C29438" s="564"/>
      <c r="D29438" s="209"/>
      <c r="F29438" s="685"/>
    </row>
    <row r="29439" spans="2:6" s="55" customFormat="1" x14ac:dyDescent="0.25">
      <c r="B29439" s="209"/>
      <c r="C29439" s="564"/>
      <c r="D29439" s="209"/>
      <c r="F29439" s="685"/>
    </row>
    <row r="29440" spans="2:6" s="55" customFormat="1" x14ac:dyDescent="0.25">
      <c r="B29440" s="209"/>
      <c r="C29440" s="564"/>
      <c r="D29440" s="209"/>
      <c r="F29440" s="685"/>
    </row>
    <row r="29441" spans="2:6" s="55" customFormat="1" x14ac:dyDescent="0.25">
      <c r="B29441" s="209"/>
      <c r="C29441" s="564"/>
      <c r="D29441" s="209"/>
      <c r="F29441" s="685"/>
    </row>
    <row r="29442" spans="2:6" s="55" customFormat="1" x14ac:dyDescent="0.25">
      <c r="B29442" s="209"/>
      <c r="C29442" s="564"/>
      <c r="D29442" s="209"/>
      <c r="F29442" s="685"/>
    </row>
    <row r="29443" spans="2:6" s="55" customFormat="1" x14ac:dyDescent="0.25">
      <c r="B29443" s="209"/>
      <c r="C29443" s="564"/>
      <c r="D29443" s="209"/>
      <c r="F29443" s="685"/>
    </row>
    <row r="29444" spans="2:6" s="55" customFormat="1" x14ac:dyDescent="0.25">
      <c r="B29444" s="209"/>
      <c r="C29444" s="564"/>
      <c r="D29444" s="209"/>
      <c r="F29444" s="685"/>
    </row>
    <row r="29445" spans="2:6" s="55" customFormat="1" x14ac:dyDescent="0.25">
      <c r="B29445" s="209"/>
      <c r="C29445" s="564"/>
      <c r="D29445" s="209"/>
      <c r="F29445" s="685"/>
    </row>
    <row r="29446" spans="2:6" s="55" customFormat="1" x14ac:dyDescent="0.25">
      <c r="B29446" s="209"/>
      <c r="C29446" s="564"/>
      <c r="D29446" s="209"/>
      <c r="F29446" s="685"/>
    </row>
    <row r="29447" spans="2:6" s="55" customFormat="1" x14ac:dyDescent="0.25">
      <c r="B29447" s="209"/>
      <c r="C29447" s="564"/>
      <c r="D29447" s="209"/>
      <c r="F29447" s="685"/>
    </row>
    <row r="29448" spans="2:6" s="55" customFormat="1" x14ac:dyDescent="0.25">
      <c r="B29448" s="209"/>
      <c r="C29448" s="564"/>
      <c r="D29448" s="209"/>
      <c r="F29448" s="685"/>
    </row>
    <row r="29449" spans="2:6" s="55" customFormat="1" x14ac:dyDescent="0.25">
      <c r="B29449" s="209"/>
      <c r="C29449" s="564"/>
      <c r="D29449" s="209"/>
      <c r="F29449" s="685"/>
    </row>
    <row r="29450" spans="2:6" s="55" customFormat="1" x14ac:dyDescent="0.25">
      <c r="B29450" s="209"/>
      <c r="C29450" s="564"/>
      <c r="D29450" s="209"/>
      <c r="F29450" s="685"/>
    </row>
    <row r="29451" spans="2:6" s="55" customFormat="1" x14ac:dyDescent="0.25">
      <c r="B29451" s="209"/>
      <c r="C29451" s="564"/>
      <c r="D29451" s="209"/>
      <c r="F29451" s="685"/>
    </row>
    <row r="29452" spans="2:6" s="55" customFormat="1" x14ac:dyDescent="0.25">
      <c r="B29452" s="209"/>
      <c r="C29452" s="564"/>
      <c r="D29452" s="209"/>
      <c r="F29452" s="685"/>
    </row>
    <row r="29453" spans="2:6" s="55" customFormat="1" x14ac:dyDescent="0.25">
      <c r="B29453" s="209"/>
      <c r="C29453" s="564"/>
      <c r="D29453" s="209"/>
      <c r="F29453" s="685"/>
    </row>
    <row r="29454" spans="2:6" s="55" customFormat="1" x14ac:dyDescent="0.25">
      <c r="B29454" s="209"/>
      <c r="C29454" s="564"/>
      <c r="D29454" s="209"/>
      <c r="F29454" s="685"/>
    </row>
    <row r="29455" spans="2:6" s="55" customFormat="1" x14ac:dyDescent="0.25">
      <c r="B29455" s="209"/>
      <c r="C29455" s="564"/>
      <c r="D29455" s="209"/>
      <c r="F29455" s="685"/>
    </row>
    <row r="29456" spans="2:6" s="55" customFormat="1" x14ac:dyDescent="0.25">
      <c r="B29456" s="209"/>
      <c r="C29456" s="564"/>
      <c r="D29456" s="209"/>
      <c r="F29456" s="685"/>
    </row>
    <row r="29457" spans="2:6" s="55" customFormat="1" x14ac:dyDescent="0.25">
      <c r="B29457" s="209"/>
      <c r="C29457" s="564"/>
      <c r="D29457" s="209"/>
      <c r="F29457" s="685"/>
    </row>
    <row r="29458" spans="2:6" s="55" customFormat="1" x14ac:dyDescent="0.25">
      <c r="B29458" s="209"/>
      <c r="C29458" s="564"/>
      <c r="D29458" s="209"/>
      <c r="F29458" s="685"/>
    </row>
    <row r="29459" spans="2:6" s="55" customFormat="1" x14ac:dyDescent="0.25">
      <c r="B29459" s="209"/>
      <c r="C29459" s="564"/>
      <c r="D29459" s="209"/>
      <c r="F29459" s="685"/>
    </row>
    <row r="29460" spans="2:6" s="55" customFormat="1" x14ac:dyDescent="0.25">
      <c r="B29460" s="209"/>
      <c r="C29460" s="564"/>
      <c r="D29460" s="209"/>
      <c r="F29460" s="685"/>
    </row>
    <row r="29461" spans="2:6" s="55" customFormat="1" x14ac:dyDescent="0.25">
      <c r="B29461" s="209"/>
      <c r="C29461" s="564"/>
      <c r="D29461" s="209"/>
      <c r="F29461" s="685"/>
    </row>
    <row r="29462" spans="2:6" s="55" customFormat="1" x14ac:dyDescent="0.25">
      <c r="B29462" s="209"/>
      <c r="C29462" s="564"/>
      <c r="D29462" s="209"/>
      <c r="F29462" s="685"/>
    </row>
    <row r="29463" spans="2:6" s="55" customFormat="1" x14ac:dyDescent="0.25">
      <c r="B29463" s="209"/>
      <c r="C29463" s="564"/>
      <c r="D29463" s="209"/>
      <c r="F29463" s="685"/>
    </row>
    <row r="29464" spans="2:6" s="55" customFormat="1" x14ac:dyDescent="0.25">
      <c r="B29464" s="209"/>
      <c r="C29464" s="564"/>
      <c r="D29464" s="209"/>
      <c r="F29464" s="685"/>
    </row>
    <row r="29465" spans="2:6" s="55" customFormat="1" x14ac:dyDescent="0.25">
      <c r="B29465" s="209"/>
      <c r="C29465" s="564"/>
      <c r="D29465" s="209"/>
      <c r="F29465" s="685"/>
    </row>
    <row r="29466" spans="2:6" s="55" customFormat="1" x14ac:dyDescent="0.25">
      <c r="B29466" s="209"/>
      <c r="C29466" s="564"/>
      <c r="D29466" s="209"/>
      <c r="F29466" s="685"/>
    </row>
    <row r="29467" spans="2:6" s="55" customFormat="1" x14ac:dyDescent="0.25">
      <c r="B29467" s="209"/>
      <c r="C29467" s="564"/>
      <c r="D29467" s="209"/>
      <c r="F29467" s="685"/>
    </row>
    <row r="29468" spans="2:6" s="55" customFormat="1" x14ac:dyDescent="0.25">
      <c r="B29468" s="209"/>
      <c r="C29468" s="564"/>
      <c r="D29468" s="209"/>
      <c r="F29468" s="685"/>
    </row>
    <row r="29469" spans="2:6" s="55" customFormat="1" x14ac:dyDescent="0.25">
      <c r="B29469" s="209"/>
      <c r="C29469" s="564"/>
      <c r="D29469" s="209"/>
      <c r="F29469" s="685"/>
    </row>
    <row r="29470" spans="2:6" s="55" customFormat="1" x14ac:dyDescent="0.25">
      <c r="B29470" s="209"/>
      <c r="C29470" s="564"/>
      <c r="D29470" s="209"/>
      <c r="F29470" s="685"/>
    </row>
    <row r="29471" spans="2:6" s="55" customFormat="1" x14ac:dyDescent="0.25">
      <c r="B29471" s="209"/>
      <c r="C29471" s="564"/>
      <c r="D29471" s="209"/>
      <c r="F29471" s="685"/>
    </row>
    <row r="29472" spans="2:6" s="55" customFormat="1" x14ac:dyDescent="0.25">
      <c r="B29472" s="209"/>
      <c r="C29472" s="564"/>
      <c r="D29472" s="209"/>
      <c r="F29472" s="685"/>
    </row>
    <row r="29473" spans="2:6" s="55" customFormat="1" x14ac:dyDescent="0.25">
      <c r="B29473" s="209"/>
      <c r="C29473" s="564"/>
      <c r="D29473" s="209"/>
      <c r="F29473" s="685"/>
    </row>
    <row r="29474" spans="2:6" s="55" customFormat="1" x14ac:dyDescent="0.25">
      <c r="B29474" s="209"/>
      <c r="C29474" s="564"/>
      <c r="D29474" s="209"/>
      <c r="F29474" s="685"/>
    </row>
    <row r="29475" spans="2:6" s="55" customFormat="1" x14ac:dyDescent="0.25">
      <c r="B29475" s="209"/>
      <c r="C29475" s="564"/>
      <c r="D29475" s="209"/>
      <c r="F29475" s="685"/>
    </row>
    <row r="29476" spans="2:6" s="55" customFormat="1" x14ac:dyDescent="0.25">
      <c r="B29476" s="209"/>
      <c r="C29476" s="564"/>
      <c r="D29476" s="209"/>
      <c r="F29476" s="685"/>
    </row>
    <row r="29477" spans="2:6" s="55" customFormat="1" x14ac:dyDescent="0.25">
      <c r="B29477" s="209"/>
      <c r="C29477" s="564"/>
      <c r="D29477" s="209"/>
      <c r="F29477" s="685"/>
    </row>
    <row r="29478" spans="2:6" s="55" customFormat="1" x14ac:dyDescent="0.25">
      <c r="B29478" s="209"/>
      <c r="C29478" s="564"/>
      <c r="D29478" s="209"/>
      <c r="F29478" s="685"/>
    </row>
    <row r="29479" spans="2:6" s="55" customFormat="1" x14ac:dyDescent="0.25">
      <c r="B29479" s="209"/>
      <c r="C29479" s="564"/>
      <c r="D29479" s="209"/>
      <c r="F29479" s="685"/>
    </row>
    <row r="29480" spans="2:6" s="55" customFormat="1" x14ac:dyDescent="0.25">
      <c r="B29480" s="209"/>
      <c r="C29480" s="564"/>
      <c r="D29480" s="209"/>
      <c r="F29480" s="685"/>
    </row>
    <row r="29481" spans="2:6" s="55" customFormat="1" x14ac:dyDescent="0.25">
      <c r="B29481" s="209"/>
      <c r="C29481" s="564"/>
      <c r="D29481" s="209"/>
      <c r="F29481" s="685"/>
    </row>
    <row r="29482" spans="2:6" s="55" customFormat="1" x14ac:dyDescent="0.25">
      <c r="B29482" s="209"/>
      <c r="C29482" s="564"/>
      <c r="D29482" s="209"/>
      <c r="F29482" s="685"/>
    </row>
    <row r="29483" spans="2:6" s="55" customFormat="1" x14ac:dyDescent="0.25">
      <c r="B29483" s="209"/>
      <c r="C29483" s="564"/>
      <c r="D29483" s="209"/>
      <c r="F29483" s="685"/>
    </row>
    <row r="29484" spans="2:6" s="55" customFormat="1" x14ac:dyDescent="0.25">
      <c r="B29484" s="209"/>
      <c r="C29484" s="564"/>
      <c r="D29484" s="209"/>
      <c r="F29484" s="685"/>
    </row>
    <row r="29485" spans="2:6" s="55" customFormat="1" x14ac:dyDescent="0.25">
      <c r="B29485" s="209"/>
      <c r="C29485" s="564"/>
      <c r="D29485" s="209"/>
      <c r="F29485" s="685"/>
    </row>
    <row r="29486" spans="2:6" s="55" customFormat="1" x14ac:dyDescent="0.25">
      <c r="B29486" s="209"/>
      <c r="C29486" s="564"/>
      <c r="D29486" s="209"/>
      <c r="F29486" s="685"/>
    </row>
    <row r="29487" spans="2:6" s="55" customFormat="1" x14ac:dyDescent="0.25">
      <c r="B29487" s="209"/>
      <c r="C29487" s="564"/>
      <c r="D29487" s="209"/>
      <c r="F29487" s="685"/>
    </row>
    <row r="29488" spans="2:6" s="55" customFormat="1" x14ac:dyDescent="0.25">
      <c r="B29488" s="209"/>
      <c r="C29488" s="564"/>
      <c r="D29488" s="209"/>
      <c r="F29488" s="685"/>
    </row>
    <row r="29489" spans="2:6" s="55" customFormat="1" x14ac:dyDescent="0.25">
      <c r="B29489" s="209"/>
      <c r="C29489" s="564"/>
      <c r="D29489" s="209"/>
      <c r="F29489" s="685"/>
    </row>
    <row r="29490" spans="2:6" s="55" customFormat="1" x14ac:dyDescent="0.25">
      <c r="B29490" s="209"/>
      <c r="C29490" s="564"/>
      <c r="D29490" s="209"/>
      <c r="F29490" s="685"/>
    </row>
    <row r="29491" spans="2:6" s="55" customFormat="1" x14ac:dyDescent="0.25">
      <c r="B29491" s="209"/>
      <c r="C29491" s="564"/>
      <c r="D29491" s="209"/>
      <c r="F29491" s="685"/>
    </row>
    <row r="29492" spans="2:6" s="55" customFormat="1" x14ac:dyDescent="0.25">
      <c r="B29492" s="209"/>
      <c r="C29492" s="564"/>
      <c r="D29492" s="209"/>
      <c r="F29492" s="685"/>
    </row>
    <row r="29493" spans="2:6" s="55" customFormat="1" x14ac:dyDescent="0.25">
      <c r="B29493" s="209"/>
      <c r="C29493" s="564"/>
      <c r="D29493" s="209"/>
      <c r="F29493" s="685"/>
    </row>
    <row r="29494" spans="2:6" s="55" customFormat="1" x14ac:dyDescent="0.25">
      <c r="B29494" s="209"/>
      <c r="C29494" s="564"/>
      <c r="D29494" s="209"/>
      <c r="F29494" s="685"/>
    </row>
    <row r="29495" spans="2:6" s="55" customFormat="1" x14ac:dyDescent="0.25">
      <c r="B29495" s="209"/>
      <c r="C29495" s="564"/>
      <c r="D29495" s="209"/>
      <c r="F29495" s="685"/>
    </row>
    <row r="29496" spans="2:6" s="55" customFormat="1" x14ac:dyDescent="0.25">
      <c r="B29496" s="209"/>
      <c r="C29496" s="564"/>
      <c r="D29496" s="209"/>
      <c r="F29496" s="685"/>
    </row>
    <row r="29497" spans="2:6" s="55" customFormat="1" x14ac:dyDescent="0.25">
      <c r="B29497" s="209"/>
      <c r="C29497" s="564"/>
      <c r="D29497" s="209"/>
      <c r="F29497" s="685"/>
    </row>
    <row r="29498" spans="2:6" s="55" customFormat="1" x14ac:dyDescent="0.25">
      <c r="B29498" s="209"/>
      <c r="C29498" s="564"/>
      <c r="D29498" s="209"/>
      <c r="F29498" s="685"/>
    </row>
    <row r="29499" spans="2:6" s="55" customFormat="1" x14ac:dyDescent="0.25">
      <c r="B29499" s="209"/>
      <c r="C29499" s="564"/>
      <c r="D29499" s="209"/>
      <c r="F29499" s="685"/>
    </row>
    <row r="29500" spans="2:6" s="55" customFormat="1" x14ac:dyDescent="0.25">
      <c r="B29500" s="209"/>
      <c r="C29500" s="564"/>
      <c r="D29500" s="209"/>
      <c r="F29500" s="685"/>
    </row>
    <row r="29501" spans="2:6" s="55" customFormat="1" x14ac:dyDescent="0.25">
      <c r="B29501" s="209"/>
      <c r="C29501" s="564"/>
      <c r="D29501" s="209"/>
      <c r="F29501" s="685"/>
    </row>
    <row r="29502" spans="2:6" s="55" customFormat="1" x14ac:dyDescent="0.25">
      <c r="B29502" s="209"/>
      <c r="C29502" s="564"/>
      <c r="D29502" s="209"/>
      <c r="F29502" s="685"/>
    </row>
    <row r="29503" spans="2:6" s="55" customFormat="1" x14ac:dyDescent="0.25">
      <c r="B29503" s="209"/>
      <c r="C29503" s="564"/>
      <c r="D29503" s="209"/>
      <c r="F29503" s="685"/>
    </row>
    <row r="29504" spans="2:6" s="55" customFormat="1" x14ac:dyDescent="0.25">
      <c r="B29504" s="209"/>
      <c r="C29504" s="564"/>
      <c r="D29504" s="209"/>
      <c r="F29504" s="685"/>
    </row>
    <row r="29505" spans="2:6" s="55" customFormat="1" x14ac:dyDescent="0.25">
      <c r="B29505" s="209"/>
      <c r="C29505" s="564"/>
      <c r="D29505" s="209"/>
      <c r="F29505" s="685"/>
    </row>
    <row r="29506" spans="2:6" s="55" customFormat="1" x14ac:dyDescent="0.25">
      <c r="B29506" s="209"/>
      <c r="C29506" s="564"/>
      <c r="D29506" s="209"/>
      <c r="F29506" s="685"/>
    </row>
    <row r="29507" spans="2:6" s="55" customFormat="1" x14ac:dyDescent="0.25">
      <c r="B29507" s="209"/>
      <c r="C29507" s="564"/>
      <c r="D29507" s="209"/>
      <c r="F29507" s="685"/>
    </row>
    <row r="29508" spans="2:6" s="55" customFormat="1" x14ac:dyDescent="0.25">
      <c r="B29508" s="209"/>
      <c r="C29508" s="564"/>
      <c r="D29508" s="209"/>
      <c r="F29508" s="685"/>
    </row>
    <row r="29509" spans="2:6" s="55" customFormat="1" x14ac:dyDescent="0.25">
      <c r="B29509" s="209"/>
      <c r="C29509" s="564"/>
      <c r="D29509" s="209"/>
      <c r="F29509" s="685"/>
    </row>
    <row r="29510" spans="2:6" s="55" customFormat="1" x14ac:dyDescent="0.25">
      <c r="B29510" s="209"/>
      <c r="C29510" s="564"/>
      <c r="D29510" s="209"/>
      <c r="F29510" s="685"/>
    </row>
    <row r="29511" spans="2:6" s="55" customFormat="1" x14ac:dyDescent="0.25">
      <c r="B29511" s="209"/>
      <c r="C29511" s="564"/>
      <c r="D29511" s="209"/>
      <c r="F29511" s="685"/>
    </row>
    <row r="29512" spans="2:6" s="55" customFormat="1" x14ac:dyDescent="0.25">
      <c r="B29512" s="209"/>
      <c r="C29512" s="564"/>
      <c r="D29512" s="209"/>
      <c r="F29512" s="685"/>
    </row>
    <row r="29513" spans="2:6" s="55" customFormat="1" x14ac:dyDescent="0.25">
      <c r="B29513" s="209"/>
      <c r="C29513" s="564"/>
      <c r="D29513" s="209"/>
      <c r="F29513" s="685"/>
    </row>
    <row r="29514" spans="2:6" s="55" customFormat="1" x14ac:dyDescent="0.25">
      <c r="B29514" s="209"/>
      <c r="C29514" s="564"/>
      <c r="D29514" s="209"/>
      <c r="F29514" s="685"/>
    </row>
    <row r="29515" spans="2:6" s="55" customFormat="1" x14ac:dyDescent="0.25">
      <c r="B29515" s="209"/>
      <c r="C29515" s="564"/>
      <c r="D29515" s="209"/>
      <c r="F29515" s="685"/>
    </row>
    <row r="29516" spans="2:6" s="55" customFormat="1" x14ac:dyDescent="0.25">
      <c r="B29516" s="209"/>
      <c r="C29516" s="564"/>
      <c r="D29516" s="209"/>
      <c r="F29516" s="685"/>
    </row>
    <row r="29517" spans="2:6" s="55" customFormat="1" x14ac:dyDescent="0.25">
      <c r="B29517" s="209"/>
      <c r="C29517" s="564"/>
      <c r="D29517" s="209"/>
      <c r="F29517" s="685"/>
    </row>
    <row r="29518" spans="2:6" s="55" customFormat="1" x14ac:dyDescent="0.25">
      <c r="B29518" s="209"/>
      <c r="C29518" s="564"/>
      <c r="D29518" s="209"/>
      <c r="F29518" s="685"/>
    </row>
    <row r="29519" spans="2:6" s="55" customFormat="1" x14ac:dyDescent="0.25">
      <c r="B29519" s="209"/>
      <c r="C29519" s="564"/>
      <c r="D29519" s="209"/>
      <c r="F29519" s="685"/>
    </row>
    <row r="29520" spans="2:6" s="55" customFormat="1" x14ac:dyDescent="0.25">
      <c r="B29520" s="209"/>
      <c r="C29520" s="564"/>
      <c r="D29520" s="209"/>
      <c r="F29520" s="685"/>
    </row>
    <row r="29521" spans="2:6" s="55" customFormat="1" x14ac:dyDescent="0.25">
      <c r="B29521" s="209"/>
      <c r="C29521" s="564"/>
      <c r="D29521" s="209"/>
      <c r="F29521" s="685"/>
    </row>
    <row r="29522" spans="2:6" s="55" customFormat="1" x14ac:dyDescent="0.25">
      <c r="B29522" s="209"/>
      <c r="C29522" s="564"/>
      <c r="D29522" s="209"/>
      <c r="F29522" s="685"/>
    </row>
    <row r="29523" spans="2:6" s="55" customFormat="1" x14ac:dyDescent="0.25">
      <c r="B29523" s="209"/>
      <c r="C29523" s="564"/>
      <c r="D29523" s="209"/>
      <c r="F29523" s="685"/>
    </row>
    <row r="29524" spans="2:6" s="55" customFormat="1" x14ac:dyDescent="0.25">
      <c r="B29524" s="209"/>
      <c r="C29524" s="564"/>
      <c r="D29524" s="209"/>
      <c r="F29524" s="685"/>
    </row>
    <row r="29525" spans="2:6" s="55" customFormat="1" x14ac:dyDescent="0.25">
      <c r="B29525" s="209"/>
      <c r="C29525" s="564"/>
      <c r="D29525" s="209"/>
      <c r="F29525" s="685"/>
    </row>
    <row r="29526" spans="2:6" s="55" customFormat="1" x14ac:dyDescent="0.25">
      <c r="B29526" s="209"/>
      <c r="C29526" s="564"/>
      <c r="D29526" s="209"/>
      <c r="F29526" s="685"/>
    </row>
    <row r="29527" spans="2:6" s="55" customFormat="1" x14ac:dyDescent="0.25">
      <c r="B29527" s="209"/>
      <c r="C29527" s="564"/>
      <c r="D29527" s="209"/>
      <c r="F29527" s="685"/>
    </row>
    <row r="29528" spans="2:6" s="55" customFormat="1" x14ac:dyDescent="0.25">
      <c r="B29528" s="209"/>
      <c r="C29528" s="564"/>
      <c r="D29528" s="209"/>
      <c r="F29528" s="685"/>
    </row>
    <row r="29529" spans="2:6" s="55" customFormat="1" x14ac:dyDescent="0.25">
      <c r="B29529" s="209"/>
      <c r="C29529" s="564"/>
      <c r="D29529" s="209"/>
      <c r="F29529" s="685"/>
    </row>
    <row r="29530" spans="2:6" s="55" customFormat="1" x14ac:dyDescent="0.25">
      <c r="B29530" s="209"/>
      <c r="C29530" s="564"/>
      <c r="D29530" s="209"/>
      <c r="F29530" s="685"/>
    </row>
    <row r="29531" spans="2:6" s="55" customFormat="1" x14ac:dyDescent="0.25">
      <c r="B29531" s="209"/>
      <c r="C29531" s="564"/>
      <c r="D29531" s="209"/>
      <c r="F29531" s="685"/>
    </row>
    <row r="29532" spans="2:6" s="55" customFormat="1" x14ac:dyDescent="0.25">
      <c r="B29532" s="209"/>
      <c r="C29532" s="564"/>
      <c r="D29532" s="209"/>
      <c r="F29532" s="685"/>
    </row>
    <row r="29533" spans="2:6" s="55" customFormat="1" x14ac:dyDescent="0.25">
      <c r="B29533" s="209"/>
      <c r="C29533" s="564"/>
      <c r="D29533" s="209"/>
      <c r="F29533" s="685"/>
    </row>
    <row r="29534" spans="2:6" s="55" customFormat="1" x14ac:dyDescent="0.25">
      <c r="B29534" s="209"/>
      <c r="C29534" s="564"/>
      <c r="D29534" s="209"/>
      <c r="F29534" s="685"/>
    </row>
    <row r="29535" spans="2:6" s="55" customFormat="1" x14ac:dyDescent="0.25">
      <c r="B29535" s="209"/>
      <c r="C29535" s="564"/>
      <c r="D29535" s="209"/>
      <c r="F29535" s="685"/>
    </row>
    <row r="29536" spans="2:6" s="55" customFormat="1" x14ac:dyDescent="0.25">
      <c r="B29536" s="209"/>
      <c r="C29536" s="564"/>
      <c r="D29536" s="209"/>
      <c r="F29536" s="685"/>
    </row>
    <row r="29537" spans="2:6" s="55" customFormat="1" x14ac:dyDescent="0.25">
      <c r="B29537" s="209"/>
      <c r="C29537" s="564"/>
      <c r="D29537" s="209"/>
      <c r="F29537" s="685"/>
    </row>
    <row r="29538" spans="2:6" s="55" customFormat="1" x14ac:dyDescent="0.25">
      <c r="B29538" s="209"/>
      <c r="C29538" s="564"/>
      <c r="D29538" s="209"/>
      <c r="F29538" s="685"/>
    </row>
    <row r="29539" spans="2:6" s="55" customFormat="1" x14ac:dyDescent="0.25">
      <c r="B29539" s="209"/>
      <c r="C29539" s="564"/>
      <c r="D29539" s="209"/>
      <c r="F29539" s="685"/>
    </row>
    <row r="29540" spans="2:6" s="55" customFormat="1" x14ac:dyDescent="0.25">
      <c r="B29540" s="209"/>
      <c r="C29540" s="564"/>
      <c r="D29540" s="209"/>
      <c r="F29540" s="685"/>
    </row>
    <row r="29541" spans="2:6" s="55" customFormat="1" x14ac:dyDescent="0.25">
      <c r="B29541" s="209"/>
      <c r="C29541" s="564"/>
      <c r="D29541" s="209"/>
      <c r="F29541" s="685"/>
    </row>
    <row r="29542" spans="2:6" s="55" customFormat="1" x14ac:dyDescent="0.25">
      <c r="B29542" s="209"/>
      <c r="C29542" s="564"/>
      <c r="D29542" s="209"/>
      <c r="F29542" s="685"/>
    </row>
    <row r="29543" spans="2:6" s="55" customFormat="1" x14ac:dyDescent="0.25">
      <c r="B29543" s="209"/>
      <c r="C29543" s="564"/>
      <c r="D29543" s="209"/>
      <c r="F29543" s="685"/>
    </row>
    <row r="29544" spans="2:6" s="55" customFormat="1" x14ac:dyDescent="0.25">
      <c r="B29544" s="209"/>
      <c r="C29544" s="564"/>
      <c r="D29544" s="209"/>
      <c r="F29544" s="685"/>
    </row>
    <row r="29545" spans="2:6" s="55" customFormat="1" x14ac:dyDescent="0.25">
      <c r="B29545" s="209"/>
      <c r="C29545" s="564"/>
      <c r="D29545" s="209"/>
      <c r="F29545" s="685"/>
    </row>
    <row r="29546" spans="2:6" s="55" customFormat="1" x14ac:dyDescent="0.25">
      <c r="B29546" s="209"/>
      <c r="C29546" s="564"/>
      <c r="D29546" s="209"/>
      <c r="F29546" s="685"/>
    </row>
    <row r="29547" spans="2:6" s="55" customFormat="1" x14ac:dyDescent="0.25">
      <c r="B29547" s="209"/>
      <c r="C29547" s="564"/>
      <c r="D29547" s="209"/>
      <c r="F29547" s="685"/>
    </row>
    <row r="29548" spans="2:6" s="55" customFormat="1" x14ac:dyDescent="0.25">
      <c r="B29548" s="209"/>
      <c r="C29548" s="564"/>
      <c r="D29548" s="209"/>
      <c r="F29548" s="685"/>
    </row>
    <row r="29549" spans="2:6" s="55" customFormat="1" x14ac:dyDescent="0.25">
      <c r="B29549" s="209"/>
      <c r="C29549" s="564"/>
      <c r="D29549" s="209"/>
      <c r="F29549" s="685"/>
    </row>
    <row r="29550" spans="2:6" s="55" customFormat="1" x14ac:dyDescent="0.25">
      <c r="B29550" s="209"/>
      <c r="C29550" s="564"/>
      <c r="D29550" s="209"/>
      <c r="F29550" s="685"/>
    </row>
    <row r="29551" spans="2:6" s="55" customFormat="1" x14ac:dyDescent="0.25">
      <c r="B29551" s="209"/>
      <c r="C29551" s="564"/>
      <c r="D29551" s="209"/>
      <c r="F29551" s="685"/>
    </row>
    <row r="29552" spans="2:6" s="55" customFormat="1" x14ac:dyDescent="0.25">
      <c r="B29552" s="209"/>
      <c r="C29552" s="564"/>
      <c r="D29552" s="209"/>
      <c r="F29552" s="685"/>
    </row>
    <row r="29553" spans="2:6" s="55" customFormat="1" x14ac:dyDescent="0.25">
      <c r="B29553" s="209"/>
      <c r="C29553" s="564"/>
      <c r="D29553" s="209"/>
      <c r="F29553" s="685"/>
    </row>
    <row r="29554" spans="2:6" s="55" customFormat="1" x14ac:dyDescent="0.25">
      <c r="B29554" s="209"/>
      <c r="C29554" s="564"/>
      <c r="D29554" s="209"/>
      <c r="F29554" s="685"/>
    </row>
    <row r="29555" spans="2:6" s="55" customFormat="1" x14ac:dyDescent="0.25">
      <c r="B29555" s="209"/>
      <c r="C29555" s="564"/>
      <c r="D29555" s="209"/>
      <c r="F29555" s="685"/>
    </row>
    <row r="29556" spans="2:6" s="55" customFormat="1" x14ac:dyDescent="0.25">
      <c r="B29556" s="209"/>
      <c r="C29556" s="564"/>
      <c r="D29556" s="209"/>
      <c r="F29556" s="685"/>
    </row>
    <row r="29557" spans="2:6" s="55" customFormat="1" x14ac:dyDescent="0.25">
      <c r="B29557" s="209"/>
      <c r="C29557" s="564"/>
      <c r="D29557" s="209"/>
      <c r="F29557" s="685"/>
    </row>
    <row r="29558" spans="2:6" s="55" customFormat="1" x14ac:dyDescent="0.25">
      <c r="B29558" s="209"/>
      <c r="C29558" s="564"/>
      <c r="D29558" s="209"/>
      <c r="F29558" s="685"/>
    </row>
    <row r="29559" spans="2:6" s="55" customFormat="1" x14ac:dyDescent="0.25">
      <c r="B29559" s="209"/>
      <c r="C29559" s="564"/>
      <c r="D29559" s="209"/>
      <c r="F29559" s="685"/>
    </row>
    <row r="29560" spans="2:6" s="55" customFormat="1" x14ac:dyDescent="0.25">
      <c r="B29560" s="209"/>
      <c r="C29560" s="564"/>
      <c r="D29560" s="209"/>
      <c r="F29560" s="685"/>
    </row>
    <row r="29561" spans="2:6" s="55" customFormat="1" x14ac:dyDescent="0.25">
      <c r="B29561" s="209"/>
      <c r="C29561" s="564"/>
      <c r="D29561" s="209"/>
      <c r="F29561" s="685"/>
    </row>
    <row r="29562" spans="2:6" s="55" customFormat="1" x14ac:dyDescent="0.25">
      <c r="B29562" s="209"/>
      <c r="C29562" s="564"/>
      <c r="D29562" s="209"/>
      <c r="F29562" s="685"/>
    </row>
    <row r="29563" spans="2:6" s="55" customFormat="1" x14ac:dyDescent="0.25">
      <c r="B29563" s="209"/>
      <c r="C29563" s="564"/>
      <c r="D29563" s="209"/>
      <c r="F29563" s="685"/>
    </row>
    <row r="29564" spans="2:6" s="55" customFormat="1" x14ac:dyDescent="0.25">
      <c r="B29564" s="209"/>
      <c r="C29564" s="564"/>
      <c r="D29564" s="209"/>
      <c r="F29564" s="685"/>
    </row>
    <row r="29565" spans="2:6" s="55" customFormat="1" x14ac:dyDescent="0.25">
      <c r="B29565" s="209"/>
      <c r="C29565" s="564"/>
      <c r="D29565" s="209"/>
      <c r="F29565" s="685"/>
    </row>
    <row r="29566" spans="2:6" s="55" customFormat="1" x14ac:dyDescent="0.25">
      <c r="B29566" s="209"/>
      <c r="C29566" s="564"/>
      <c r="D29566" s="209"/>
      <c r="F29566" s="685"/>
    </row>
    <row r="29567" spans="2:6" s="55" customFormat="1" x14ac:dyDescent="0.25">
      <c r="B29567" s="209"/>
      <c r="C29567" s="564"/>
      <c r="D29567" s="209"/>
      <c r="F29567" s="685"/>
    </row>
    <row r="29568" spans="2:6" s="55" customFormat="1" x14ac:dyDescent="0.25">
      <c r="B29568" s="209"/>
      <c r="C29568" s="564"/>
      <c r="D29568" s="209"/>
      <c r="F29568" s="685"/>
    </row>
    <row r="29569" spans="2:6" s="55" customFormat="1" x14ac:dyDescent="0.25">
      <c r="B29569" s="209"/>
      <c r="C29569" s="564"/>
      <c r="D29569" s="209"/>
      <c r="F29569" s="685"/>
    </row>
    <row r="29570" spans="2:6" s="55" customFormat="1" x14ac:dyDescent="0.25">
      <c r="B29570" s="209"/>
      <c r="C29570" s="564"/>
      <c r="D29570" s="209"/>
      <c r="F29570" s="685"/>
    </row>
    <row r="29571" spans="2:6" s="55" customFormat="1" x14ac:dyDescent="0.25">
      <c r="B29571" s="209"/>
      <c r="C29571" s="564"/>
      <c r="D29571" s="209"/>
      <c r="F29571" s="685"/>
    </row>
    <row r="29572" spans="2:6" s="55" customFormat="1" x14ac:dyDescent="0.25">
      <c r="B29572" s="209"/>
      <c r="C29572" s="564"/>
      <c r="D29572" s="209"/>
      <c r="F29572" s="685"/>
    </row>
    <row r="29573" spans="2:6" s="55" customFormat="1" x14ac:dyDescent="0.25">
      <c r="B29573" s="209"/>
      <c r="C29573" s="564"/>
      <c r="D29573" s="209"/>
      <c r="F29573" s="685"/>
    </row>
    <row r="29574" spans="2:6" s="55" customFormat="1" x14ac:dyDescent="0.25">
      <c r="B29574" s="209"/>
      <c r="C29574" s="564"/>
      <c r="D29574" s="209"/>
      <c r="F29574" s="685"/>
    </row>
    <row r="29575" spans="2:6" s="55" customFormat="1" x14ac:dyDescent="0.25">
      <c r="B29575" s="209"/>
      <c r="C29575" s="564"/>
      <c r="D29575" s="209"/>
      <c r="F29575" s="685"/>
    </row>
    <row r="29576" spans="2:6" s="55" customFormat="1" x14ac:dyDescent="0.25">
      <c r="B29576" s="209"/>
      <c r="C29576" s="564"/>
      <c r="D29576" s="209"/>
      <c r="F29576" s="685"/>
    </row>
    <row r="29577" spans="2:6" s="55" customFormat="1" x14ac:dyDescent="0.25">
      <c r="B29577" s="209"/>
      <c r="C29577" s="564"/>
      <c r="D29577" s="209"/>
      <c r="F29577" s="685"/>
    </row>
    <row r="29578" spans="2:6" s="55" customFormat="1" x14ac:dyDescent="0.25">
      <c r="B29578" s="209"/>
      <c r="C29578" s="564"/>
      <c r="D29578" s="209"/>
      <c r="F29578" s="685"/>
    </row>
    <row r="29579" spans="2:6" s="55" customFormat="1" x14ac:dyDescent="0.25">
      <c r="B29579" s="209"/>
      <c r="C29579" s="564"/>
      <c r="D29579" s="209"/>
      <c r="F29579" s="685"/>
    </row>
    <row r="29580" spans="2:6" s="55" customFormat="1" x14ac:dyDescent="0.25">
      <c r="B29580" s="209"/>
      <c r="C29580" s="564"/>
      <c r="D29580" s="209"/>
      <c r="F29580" s="685"/>
    </row>
    <row r="29581" spans="2:6" s="55" customFormat="1" x14ac:dyDescent="0.25">
      <c r="B29581" s="209"/>
      <c r="C29581" s="564"/>
      <c r="D29581" s="209"/>
      <c r="F29581" s="685"/>
    </row>
    <row r="29582" spans="2:6" s="55" customFormat="1" x14ac:dyDescent="0.25">
      <c r="B29582" s="209"/>
      <c r="C29582" s="564"/>
      <c r="D29582" s="209"/>
      <c r="F29582" s="685"/>
    </row>
    <row r="29583" spans="2:6" s="55" customFormat="1" x14ac:dyDescent="0.25">
      <c r="B29583" s="209"/>
      <c r="C29583" s="564"/>
      <c r="D29583" s="209"/>
      <c r="F29583" s="685"/>
    </row>
    <row r="29584" spans="2:6" s="55" customFormat="1" x14ac:dyDescent="0.25">
      <c r="B29584" s="209"/>
      <c r="C29584" s="564"/>
      <c r="D29584" s="209"/>
      <c r="F29584" s="685"/>
    </row>
    <row r="29585" spans="2:6" s="55" customFormat="1" x14ac:dyDescent="0.25">
      <c r="B29585" s="209"/>
      <c r="C29585" s="564"/>
      <c r="D29585" s="209"/>
      <c r="F29585" s="685"/>
    </row>
    <row r="29586" spans="2:6" s="55" customFormat="1" x14ac:dyDescent="0.25">
      <c r="B29586" s="209"/>
      <c r="C29586" s="564"/>
      <c r="D29586" s="209"/>
      <c r="F29586" s="685"/>
    </row>
    <row r="29587" spans="2:6" s="55" customFormat="1" x14ac:dyDescent="0.25">
      <c r="B29587" s="209"/>
      <c r="C29587" s="564"/>
      <c r="D29587" s="209"/>
      <c r="F29587" s="685"/>
    </row>
    <row r="29588" spans="2:6" s="55" customFormat="1" x14ac:dyDescent="0.25">
      <c r="B29588" s="209"/>
      <c r="C29588" s="564"/>
      <c r="D29588" s="209"/>
      <c r="F29588" s="685"/>
    </row>
    <row r="29589" spans="2:6" s="55" customFormat="1" x14ac:dyDescent="0.25">
      <c r="B29589" s="209"/>
      <c r="C29589" s="564"/>
      <c r="D29589" s="209"/>
      <c r="F29589" s="685"/>
    </row>
    <row r="29590" spans="2:6" s="55" customFormat="1" x14ac:dyDescent="0.25">
      <c r="B29590" s="209"/>
      <c r="C29590" s="564"/>
      <c r="D29590" s="209"/>
      <c r="F29590" s="685"/>
    </row>
    <row r="29591" spans="2:6" s="55" customFormat="1" x14ac:dyDescent="0.25">
      <c r="B29591" s="209"/>
      <c r="C29591" s="564"/>
      <c r="D29591" s="209"/>
      <c r="F29591" s="685"/>
    </row>
    <row r="29592" spans="2:6" s="55" customFormat="1" x14ac:dyDescent="0.25">
      <c r="B29592" s="209"/>
      <c r="C29592" s="564"/>
      <c r="D29592" s="209"/>
      <c r="F29592" s="685"/>
    </row>
    <row r="29593" spans="2:6" s="55" customFormat="1" x14ac:dyDescent="0.25">
      <c r="B29593" s="209"/>
      <c r="C29593" s="564"/>
      <c r="D29593" s="209"/>
      <c r="F29593" s="685"/>
    </row>
    <row r="29594" spans="2:6" s="55" customFormat="1" x14ac:dyDescent="0.25">
      <c r="B29594" s="209"/>
      <c r="C29594" s="564"/>
      <c r="D29594" s="209"/>
      <c r="F29594" s="685"/>
    </row>
    <row r="29595" spans="2:6" s="55" customFormat="1" x14ac:dyDescent="0.25">
      <c r="B29595" s="209"/>
      <c r="C29595" s="564"/>
      <c r="D29595" s="209"/>
      <c r="F29595" s="685"/>
    </row>
    <row r="29596" spans="2:6" s="55" customFormat="1" x14ac:dyDescent="0.25">
      <c r="B29596" s="209"/>
      <c r="C29596" s="564"/>
      <c r="D29596" s="209"/>
      <c r="F29596" s="685"/>
    </row>
    <row r="29597" spans="2:6" s="55" customFormat="1" x14ac:dyDescent="0.25">
      <c r="B29597" s="209"/>
      <c r="C29597" s="564"/>
      <c r="D29597" s="209"/>
      <c r="F29597" s="685"/>
    </row>
    <row r="29598" spans="2:6" s="55" customFormat="1" x14ac:dyDescent="0.25">
      <c r="B29598" s="209"/>
      <c r="C29598" s="564"/>
      <c r="D29598" s="209"/>
      <c r="F29598" s="685"/>
    </row>
    <row r="29599" spans="2:6" s="55" customFormat="1" x14ac:dyDescent="0.25">
      <c r="B29599" s="209"/>
      <c r="C29599" s="564"/>
      <c r="D29599" s="209"/>
      <c r="F29599" s="685"/>
    </row>
    <row r="29600" spans="2:6" s="55" customFormat="1" x14ac:dyDescent="0.25">
      <c r="B29600" s="209"/>
      <c r="C29600" s="564"/>
      <c r="D29600" s="209"/>
      <c r="F29600" s="685"/>
    </row>
    <row r="29601" spans="2:6" s="55" customFormat="1" x14ac:dyDescent="0.25">
      <c r="B29601" s="209"/>
      <c r="C29601" s="564"/>
      <c r="D29601" s="209"/>
      <c r="F29601" s="685"/>
    </row>
    <row r="29602" spans="2:6" s="55" customFormat="1" x14ac:dyDescent="0.25">
      <c r="B29602" s="209"/>
      <c r="C29602" s="564"/>
      <c r="D29602" s="209"/>
      <c r="F29602" s="685"/>
    </row>
    <row r="29603" spans="2:6" s="55" customFormat="1" x14ac:dyDescent="0.25">
      <c r="B29603" s="209"/>
      <c r="C29603" s="564"/>
      <c r="D29603" s="209"/>
      <c r="F29603" s="685"/>
    </row>
    <row r="29604" spans="2:6" s="55" customFormat="1" x14ac:dyDescent="0.25">
      <c r="B29604" s="209"/>
      <c r="C29604" s="564"/>
      <c r="D29604" s="209"/>
      <c r="F29604" s="685"/>
    </row>
    <row r="29605" spans="2:6" s="55" customFormat="1" x14ac:dyDescent="0.25">
      <c r="B29605" s="209"/>
      <c r="C29605" s="564"/>
      <c r="D29605" s="209"/>
      <c r="F29605" s="685"/>
    </row>
    <row r="29606" spans="2:6" s="55" customFormat="1" x14ac:dyDescent="0.25">
      <c r="B29606" s="209"/>
      <c r="C29606" s="564"/>
      <c r="D29606" s="209"/>
      <c r="F29606" s="685"/>
    </row>
    <row r="29607" spans="2:6" s="55" customFormat="1" x14ac:dyDescent="0.25">
      <c r="B29607" s="209"/>
      <c r="C29607" s="564"/>
      <c r="D29607" s="209"/>
      <c r="F29607" s="685"/>
    </row>
    <row r="29608" spans="2:6" s="55" customFormat="1" x14ac:dyDescent="0.25">
      <c r="B29608" s="209"/>
      <c r="C29608" s="564"/>
      <c r="D29608" s="209"/>
      <c r="F29608" s="685"/>
    </row>
    <row r="29609" spans="2:6" s="55" customFormat="1" x14ac:dyDescent="0.25">
      <c r="B29609" s="209"/>
      <c r="C29609" s="564"/>
      <c r="D29609" s="209"/>
      <c r="F29609" s="685"/>
    </row>
    <row r="29610" spans="2:6" s="55" customFormat="1" x14ac:dyDescent="0.25">
      <c r="B29610" s="209"/>
      <c r="C29610" s="564"/>
      <c r="D29610" s="209"/>
      <c r="F29610" s="685"/>
    </row>
    <row r="29611" spans="2:6" s="55" customFormat="1" x14ac:dyDescent="0.25">
      <c r="B29611" s="209"/>
      <c r="C29611" s="564"/>
      <c r="D29611" s="209"/>
      <c r="F29611" s="685"/>
    </row>
    <row r="29612" spans="2:6" s="55" customFormat="1" x14ac:dyDescent="0.25">
      <c r="B29612" s="209"/>
      <c r="C29612" s="564"/>
      <c r="D29612" s="209"/>
      <c r="F29612" s="685"/>
    </row>
    <row r="29613" spans="2:6" s="55" customFormat="1" x14ac:dyDescent="0.25">
      <c r="B29613" s="209"/>
      <c r="C29613" s="564"/>
      <c r="D29613" s="209"/>
      <c r="F29613" s="685"/>
    </row>
    <row r="29614" spans="2:6" s="55" customFormat="1" x14ac:dyDescent="0.25">
      <c r="B29614" s="209"/>
      <c r="C29614" s="564"/>
      <c r="D29614" s="209"/>
      <c r="F29614" s="685"/>
    </row>
    <row r="29615" spans="2:6" s="55" customFormat="1" x14ac:dyDescent="0.25">
      <c r="B29615" s="209"/>
      <c r="C29615" s="564"/>
      <c r="D29615" s="209"/>
      <c r="F29615" s="685"/>
    </row>
    <row r="29616" spans="2:6" s="55" customFormat="1" x14ac:dyDescent="0.25">
      <c r="B29616" s="209"/>
      <c r="C29616" s="564"/>
      <c r="D29616" s="209"/>
      <c r="F29616" s="685"/>
    </row>
    <row r="29617" spans="2:6" s="55" customFormat="1" x14ac:dyDescent="0.25">
      <c r="B29617" s="209"/>
      <c r="C29617" s="564"/>
      <c r="D29617" s="209"/>
      <c r="F29617" s="685"/>
    </row>
    <row r="29618" spans="2:6" s="55" customFormat="1" x14ac:dyDescent="0.25">
      <c r="B29618" s="209"/>
      <c r="C29618" s="564"/>
      <c r="D29618" s="209"/>
      <c r="F29618" s="685"/>
    </row>
    <row r="29619" spans="2:6" s="55" customFormat="1" x14ac:dyDescent="0.25">
      <c r="B29619" s="209"/>
      <c r="C29619" s="564"/>
      <c r="D29619" s="209"/>
      <c r="F29619" s="685"/>
    </row>
    <row r="29620" spans="2:6" s="55" customFormat="1" x14ac:dyDescent="0.25">
      <c r="B29620" s="209"/>
      <c r="C29620" s="564"/>
      <c r="D29620" s="209"/>
      <c r="F29620" s="685"/>
    </row>
    <row r="29621" spans="2:6" s="55" customFormat="1" x14ac:dyDescent="0.25">
      <c r="B29621" s="209"/>
      <c r="C29621" s="564"/>
      <c r="D29621" s="209"/>
      <c r="F29621" s="685"/>
    </row>
    <row r="29622" spans="2:6" s="55" customFormat="1" x14ac:dyDescent="0.25">
      <c r="B29622" s="209"/>
      <c r="C29622" s="564"/>
      <c r="D29622" s="209"/>
      <c r="F29622" s="685"/>
    </row>
    <row r="29623" spans="2:6" s="55" customFormat="1" x14ac:dyDescent="0.25">
      <c r="B29623" s="209"/>
      <c r="C29623" s="564"/>
      <c r="D29623" s="209"/>
      <c r="F29623" s="685"/>
    </row>
    <row r="29624" spans="2:6" s="55" customFormat="1" x14ac:dyDescent="0.25">
      <c r="B29624" s="209"/>
      <c r="C29624" s="564"/>
      <c r="D29624" s="209"/>
      <c r="F29624" s="685"/>
    </row>
    <row r="29625" spans="2:6" s="55" customFormat="1" x14ac:dyDescent="0.25">
      <c r="B29625" s="209"/>
      <c r="C29625" s="564"/>
      <c r="D29625" s="209"/>
      <c r="F29625" s="685"/>
    </row>
    <row r="29626" spans="2:6" s="55" customFormat="1" x14ac:dyDescent="0.25">
      <c r="B29626" s="209"/>
      <c r="C29626" s="564"/>
      <c r="D29626" s="209"/>
      <c r="F29626" s="685"/>
    </row>
    <row r="29627" spans="2:6" s="55" customFormat="1" x14ac:dyDescent="0.25">
      <c r="B29627" s="209"/>
      <c r="C29627" s="564"/>
      <c r="D29627" s="209"/>
      <c r="F29627" s="685"/>
    </row>
    <row r="29628" spans="2:6" s="55" customFormat="1" x14ac:dyDescent="0.25">
      <c r="B29628" s="209"/>
      <c r="C29628" s="564"/>
      <c r="D29628" s="209"/>
      <c r="F29628" s="685"/>
    </row>
    <row r="29629" spans="2:6" s="55" customFormat="1" x14ac:dyDescent="0.25">
      <c r="B29629" s="209"/>
      <c r="C29629" s="564"/>
      <c r="D29629" s="209"/>
      <c r="F29629" s="685"/>
    </row>
    <row r="29630" spans="2:6" s="55" customFormat="1" x14ac:dyDescent="0.25">
      <c r="B29630" s="209"/>
      <c r="C29630" s="564"/>
      <c r="D29630" s="209"/>
      <c r="F29630" s="685"/>
    </row>
    <row r="29631" spans="2:6" s="55" customFormat="1" x14ac:dyDescent="0.25">
      <c r="B29631" s="209"/>
      <c r="C29631" s="564"/>
      <c r="D29631" s="209"/>
      <c r="F29631" s="685"/>
    </row>
    <row r="29632" spans="2:6" s="55" customFormat="1" x14ac:dyDescent="0.25">
      <c r="B29632" s="209"/>
      <c r="C29632" s="564"/>
      <c r="D29632" s="209"/>
      <c r="F29632" s="685"/>
    </row>
    <row r="29633" spans="2:6" s="55" customFormat="1" x14ac:dyDescent="0.25">
      <c r="B29633" s="209"/>
      <c r="C29633" s="564"/>
      <c r="D29633" s="209"/>
      <c r="F29633" s="685"/>
    </row>
    <row r="29634" spans="2:6" s="55" customFormat="1" x14ac:dyDescent="0.25">
      <c r="B29634" s="209"/>
      <c r="C29634" s="564"/>
      <c r="D29634" s="209"/>
      <c r="F29634" s="685"/>
    </row>
    <row r="29635" spans="2:6" s="55" customFormat="1" x14ac:dyDescent="0.25">
      <c r="B29635" s="209"/>
      <c r="C29635" s="564"/>
      <c r="D29635" s="209"/>
      <c r="F29635" s="685"/>
    </row>
    <row r="29636" spans="2:6" s="55" customFormat="1" x14ac:dyDescent="0.25">
      <c r="B29636" s="209"/>
      <c r="C29636" s="564"/>
      <c r="D29636" s="209"/>
      <c r="F29636" s="685"/>
    </row>
    <row r="29637" spans="2:6" s="55" customFormat="1" x14ac:dyDescent="0.25">
      <c r="B29637" s="209"/>
      <c r="C29637" s="564"/>
      <c r="D29637" s="209"/>
      <c r="F29637" s="685"/>
    </row>
    <row r="29638" spans="2:6" s="55" customFormat="1" x14ac:dyDescent="0.25">
      <c r="B29638" s="209"/>
      <c r="C29638" s="564"/>
      <c r="D29638" s="209"/>
      <c r="F29638" s="685"/>
    </row>
    <row r="29639" spans="2:6" s="55" customFormat="1" x14ac:dyDescent="0.25">
      <c r="B29639" s="209"/>
      <c r="C29639" s="564"/>
      <c r="D29639" s="209"/>
      <c r="F29639" s="685"/>
    </row>
    <row r="29640" spans="2:6" s="55" customFormat="1" x14ac:dyDescent="0.25">
      <c r="B29640" s="209"/>
      <c r="C29640" s="564"/>
      <c r="D29640" s="209"/>
      <c r="F29640" s="685"/>
    </row>
    <row r="29641" spans="2:6" s="55" customFormat="1" x14ac:dyDescent="0.25">
      <c r="B29641" s="209"/>
      <c r="C29641" s="564"/>
      <c r="D29641" s="209"/>
      <c r="F29641" s="685"/>
    </row>
    <row r="29642" spans="2:6" s="55" customFormat="1" x14ac:dyDescent="0.25">
      <c r="B29642" s="209"/>
      <c r="C29642" s="564"/>
      <c r="D29642" s="209"/>
      <c r="F29642" s="685"/>
    </row>
    <row r="29643" spans="2:6" s="55" customFormat="1" x14ac:dyDescent="0.25">
      <c r="B29643" s="209"/>
      <c r="C29643" s="564"/>
      <c r="D29643" s="209"/>
      <c r="F29643" s="685"/>
    </row>
    <row r="29644" spans="2:6" s="55" customFormat="1" x14ac:dyDescent="0.25">
      <c r="B29644" s="209"/>
      <c r="C29644" s="564"/>
      <c r="D29644" s="209"/>
      <c r="F29644" s="685"/>
    </row>
    <row r="29645" spans="2:6" s="55" customFormat="1" x14ac:dyDescent="0.25">
      <c r="B29645" s="209"/>
      <c r="C29645" s="564"/>
      <c r="D29645" s="209"/>
      <c r="F29645" s="685"/>
    </row>
    <row r="29646" spans="2:6" s="55" customFormat="1" x14ac:dyDescent="0.25">
      <c r="B29646" s="209"/>
      <c r="C29646" s="564"/>
      <c r="D29646" s="209"/>
      <c r="F29646" s="685"/>
    </row>
    <row r="29647" spans="2:6" s="55" customFormat="1" x14ac:dyDescent="0.25">
      <c r="B29647" s="209"/>
      <c r="C29647" s="564"/>
      <c r="D29647" s="209"/>
      <c r="F29647" s="685"/>
    </row>
    <row r="29648" spans="2:6" s="55" customFormat="1" x14ac:dyDescent="0.25">
      <c r="B29648" s="209"/>
      <c r="C29648" s="564"/>
      <c r="D29648" s="209"/>
      <c r="F29648" s="685"/>
    </row>
    <row r="29649" spans="2:6" s="55" customFormat="1" x14ac:dyDescent="0.25">
      <c r="B29649" s="209"/>
      <c r="C29649" s="564"/>
      <c r="D29649" s="209"/>
      <c r="F29649" s="685"/>
    </row>
    <row r="29650" spans="2:6" s="55" customFormat="1" x14ac:dyDescent="0.25">
      <c r="B29650" s="209"/>
      <c r="C29650" s="564"/>
      <c r="D29650" s="209"/>
      <c r="F29650" s="685"/>
    </row>
    <row r="29651" spans="2:6" s="55" customFormat="1" x14ac:dyDescent="0.25">
      <c r="B29651" s="209"/>
      <c r="C29651" s="564"/>
      <c r="D29651" s="209"/>
      <c r="F29651" s="685"/>
    </row>
    <row r="29652" spans="2:6" s="55" customFormat="1" x14ac:dyDescent="0.25">
      <c r="B29652" s="209"/>
      <c r="C29652" s="564"/>
      <c r="D29652" s="209"/>
      <c r="F29652" s="685"/>
    </row>
    <row r="29653" spans="2:6" s="55" customFormat="1" x14ac:dyDescent="0.25">
      <c r="B29653" s="209"/>
      <c r="C29653" s="564"/>
      <c r="D29653" s="209"/>
      <c r="F29653" s="685"/>
    </row>
    <row r="29654" spans="2:6" s="55" customFormat="1" x14ac:dyDescent="0.25">
      <c r="B29654" s="209"/>
      <c r="C29654" s="564"/>
      <c r="D29654" s="209"/>
      <c r="F29654" s="685"/>
    </row>
    <row r="29655" spans="2:6" s="55" customFormat="1" x14ac:dyDescent="0.25">
      <c r="B29655" s="209"/>
      <c r="C29655" s="564"/>
      <c r="D29655" s="209"/>
      <c r="F29655" s="685"/>
    </row>
    <row r="29656" spans="2:6" s="55" customFormat="1" x14ac:dyDescent="0.25">
      <c r="B29656" s="209"/>
      <c r="C29656" s="564"/>
      <c r="D29656" s="209"/>
      <c r="F29656" s="685"/>
    </row>
    <row r="29657" spans="2:6" s="55" customFormat="1" x14ac:dyDescent="0.25">
      <c r="B29657" s="209"/>
      <c r="C29657" s="564"/>
      <c r="D29657" s="209"/>
      <c r="F29657" s="685"/>
    </row>
    <row r="29658" spans="2:6" s="55" customFormat="1" x14ac:dyDescent="0.25">
      <c r="B29658" s="209"/>
      <c r="C29658" s="564"/>
      <c r="D29658" s="209"/>
      <c r="F29658" s="685"/>
    </row>
    <row r="29659" spans="2:6" s="55" customFormat="1" x14ac:dyDescent="0.25">
      <c r="B29659" s="209"/>
      <c r="C29659" s="564"/>
      <c r="D29659" s="209"/>
      <c r="F29659" s="685"/>
    </row>
    <row r="29660" spans="2:6" s="55" customFormat="1" x14ac:dyDescent="0.25">
      <c r="B29660" s="209"/>
      <c r="C29660" s="564"/>
      <c r="D29660" s="209"/>
      <c r="F29660" s="685"/>
    </row>
    <row r="29661" spans="2:6" s="55" customFormat="1" x14ac:dyDescent="0.25">
      <c r="B29661" s="209"/>
      <c r="C29661" s="564"/>
      <c r="D29661" s="209"/>
      <c r="F29661" s="685"/>
    </row>
    <row r="29662" spans="2:6" s="55" customFormat="1" x14ac:dyDescent="0.25">
      <c r="B29662" s="209"/>
      <c r="C29662" s="564"/>
      <c r="D29662" s="209"/>
      <c r="F29662" s="685"/>
    </row>
    <row r="29663" spans="2:6" s="55" customFormat="1" x14ac:dyDescent="0.25">
      <c r="B29663" s="209"/>
      <c r="C29663" s="564"/>
      <c r="D29663" s="209"/>
      <c r="F29663" s="685"/>
    </row>
    <row r="29664" spans="2:6" s="55" customFormat="1" x14ac:dyDescent="0.25">
      <c r="B29664" s="209"/>
      <c r="C29664" s="564"/>
      <c r="D29664" s="209"/>
      <c r="F29664" s="685"/>
    </row>
    <row r="29665" spans="2:6" s="55" customFormat="1" x14ac:dyDescent="0.25">
      <c r="B29665" s="209"/>
      <c r="C29665" s="564"/>
      <c r="D29665" s="209"/>
      <c r="F29665" s="685"/>
    </row>
    <row r="29666" spans="2:6" s="55" customFormat="1" x14ac:dyDescent="0.25">
      <c r="B29666" s="209"/>
      <c r="C29666" s="564"/>
      <c r="D29666" s="209"/>
      <c r="F29666" s="685"/>
    </row>
    <row r="29667" spans="2:6" s="55" customFormat="1" x14ac:dyDescent="0.25">
      <c r="B29667" s="209"/>
      <c r="C29667" s="564"/>
      <c r="D29667" s="209"/>
      <c r="F29667" s="685"/>
    </row>
    <row r="29668" spans="2:6" s="55" customFormat="1" x14ac:dyDescent="0.25">
      <c r="B29668" s="209"/>
      <c r="C29668" s="564"/>
      <c r="D29668" s="209"/>
      <c r="F29668" s="685"/>
    </row>
    <row r="29669" spans="2:6" s="55" customFormat="1" x14ac:dyDescent="0.25">
      <c r="B29669" s="209"/>
      <c r="C29669" s="564"/>
      <c r="D29669" s="209"/>
      <c r="F29669" s="685"/>
    </row>
    <row r="29670" spans="2:6" s="55" customFormat="1" x14ac:dyDescent="0.25">
      <c r="B29670" s="209"/>
      <c r="C29670" s="564"/>
      <c r="D29670" s="209"/>
      <c r="F29670" s="685"/>
    </row>
    <row r="29671" spans="2:6" s="55" customFormat="1" x14ac:dyDescent="0.25">
      <c r="B29671" s="209"/>
      <c r="C29671" s="564"/>
      <c r="D29671" s="209"/>
      <c r="F29671" s="685"/>
    </row>
    <row r="29672" spans="2:6" s="55" customFormat="1" x14ac:dyDescent="0.25">
      <c r="B29672" s="209"/>
      <c r="C29672" s="564"/>
      <c r="D29672" s="209"/>
      <c r="F29672" s="685"/>
    </row>
    <row r="29673" spans="2:6" s="55" customFormat="1" x14ac:dyDescent="0.25">
      <c r="B29673" s="209"/>
      <c r="C29673" s="564"/>
      <c r="D29673" s="209"/>
      <c r="F29673" s="685"/>
    </row>
    <row r="29674" spans="2:6" s="55" customFormat="1" x14ac:dyDescent="0.25">
      <c r="B29674" s="209"/>
      <c r="C29674" s="564"/>
      <c r="D29674" s="209"/>
      <c r="F29674" s="685"/>
    </row>
    <row r="29675" spans="2:6" s="55" customFormat="1" x14ac:dyDescent="0.25">
      <c r="B29675" s="209"/>
      <c r="C29675" s="564"/>
      <c r="D29675" s="209"/>
      <c r="F29675" s="685"/>
    </row>
    <row r="29676" spans="2:6" s="55" customFormat="1" x14ac:dyDescent="0.25">
      <c r="B29676" s="209"/>
      <c r="C29676" s="564"/>
      <c r="D29676" s="209"/>
      <c r="F29676" s="685"/>
    </row>
    <row r="29677" spans="2:6" s="55" customFormat="1" x14ac:dyDescent="0.25">
      <c r="B29677" s="209"/>
      <c r="C29677" s="564"/>
      <c r="D29677" s="209"/>
      <c r="F29677" s="685"/>
    </row>
    <row r="29678" spans="2:6" s="55" customFormat="1" x14ac:dyDescent="0.25">
      <c r="B29678" s="209"/>
      <c r="C29678" s="564"/>
      <c r="D29678" s="209"/>
      <c r="F29678" s="685"/>
    </row>
    <row r="29679" spans="2:6" s="55" customFormat="1" x14ac:dyDescent="0.25">
      <c r="B29679" s="209"/>
      <c r="C29679" s="564"/>
      <c r="D29679" s="209"/>
      <c r="F29679" s="685"/>
    </row>
    <row r="29680" spans="2:6" s="55" customFormat="1" x14ac:dyDescent="0.25">
      <c r="B29680" s="209"/>
      <c r="C29680" s="564"/>
      <c r="D29680" s="209"/>
      <c r="F29680" s="685"/>
    </row>
    <row r="29681" spans="2:6" s="55" customFormat="1" x14ac:dyDescent="0.25">
      <c r="B29681" s="209"/>
      <c r="C29681" s="564"/>
      <c r="D29681" s="209"/>
      <c r="F29681" s="685"/>
    </row>
    <row r="29682" spans="2:6" s="55" customFormat="1" x14ac:dyDescent="0.25">
      <c r="B29682" s="209"/>
      <c r="C29682" s="564"/>
      <c r="D29682" s="209"/>
      <c r="F29682" s="685"/>
    </row>
    <row r="29683" spans="2:6" s="55" customFormat="1" x14ac:dyDescent="0.25">
      <c r="B29683" s="209"/>
      <c r="C29683" s="564"/>
      <c r="D29683" s="209"/>
      <c r="F29683" s="685"/>
    </row>
    <row r="29684" spans="2:6" s="55" customFormat="1" x14ac:dyDescent="0.25">
      <c r="B29684" s="209"/>
      <c r="C29684" s="564"/>
      <c r="D29684" s="209"/>
      <c r="F29684" s="685"/>
    </row>
    <row r="29685" spans="2:6" s="55" customFormat="1" x14ac:dyDescent="0.25">
      <c r="B29685" s="209"/>
      <c r="C29685" s="564"/>
      <c r="D29685" s="209"/>
      <c r="F29685" s="685"/>
    </row>
    <row r="29686" spans="2:6" s="55" customFormat="1" x14ac:dyDescent="0.25">
      <c r="B29686" s="209"/>
      <c r="C29686" s="564"/>
      <c r="D29686" s="209"/>
      <c r="F29686" s="685"/>
    </row>
    <row r="29687" spans="2:6" s="55" customFormat="1" x14ac:dyDescent="0.25">
      <c r="B29687" s="209"/>
      <c r="C29687" s="564"/>
      <c r="D29687" s="209"/>
      <c r="F29687" s="685"/>
    </row>
    <row r="29688" spans="2:6" s="55" customFormat="1" x14ac:dyDescent="0.25">
      <c r="B29688" s="209"/>
      <c r="C29688" s="564"/>
      <c r="D29688" s="209"/>
      <c r="F29688" s="685"/>
    </row>
    <row r="29689" spans="2:6" s="55" customFormat="1" x14ac:dyDescent="0.25">
      <c r="B29689" s="209"/>
      <c r="C29689" s="564"/>
      <c r="D29689" s="209"/>
      <c r="F29689" s="685"/>
    </row>
    <row r="29690" spans="2:6" s="55" customFormat="1" x14ac:dyDescent="0.25">
      <c r="B29690" s="209"/>
      <c r="C29690" s="564"/>
      <c r="D29690" s="209"/>
      <c r="F29690" s="685"/>
    </row>
    <row r="29691" spans="2:6" s="55" customFormat="1" x14ac:dyDescent="0.25">
      <c r="B29691" s="209"/>
      <c r="C29691" s="564"/>
      <c r="D29691" s="209"/>
      <c r="F29691" s="685"/>
    </row>
    <row r="29692" spans="2:6" s="55" customFormat="1" x14ac:dyDescent="0.25">
      <c r="B29692" s="209"/>
      <c r="C29692" s="564"/>
      <c r="D29692" s="209"/>
      <c r="F29692" s="685"/>
    </row>
    <row r="29693" spans="2:6" s="55" customFormat="1" x14ac:dyDescent="0.25">
      <c r="B29693" s="209"/>
      <c r="C29693" s="564"/>
      <c r="D29693" s="209"/>
      <c r="F29693" s="685"/>
    </row>
    <row r="29694" spans="2:6" s="55" customFormat="1" x14ac:dyDescent="0.25">
      <c r="B29694" s="209"/>
      <c r="C29694" s="564"/>
      <c r="D29694" s="209"/>
      <c r="F29694" s="685"/>
    </row>
    <row r="29695" spans="2:6" s="55" customFormat="1" x14ac:dyDescent="0.25">
      <c r="B29695" s="209"/>
      <c r="C29695" s="564"/>
      <c r="D29695" s="209"/>
      <c r="F29695" s="685"/>
    </row>
    <row r="29696" spans="2:6" s="55" customFormat="1" x14ac:dyDescent="0.25">
      <c r="B29696" s="209"/>
      <c r="C29696" s="564"/>
      <c r="D29696" s="209"/>
      <c r="F29696" s="685"/>
    </row>
    <row r="29697" spans="2:6" s="55" customFormat="1" x14ac:dyDescent="0.25">
      <c r="B29697" s="209"/>
      <c r="C29697" s="564"/>
      <c r="D29697" s="209"/>
      <c r="F29697" s="685"/>
    </row>
    <row r="29698" spans="2:6" s="55" customFormat="1" x14ac:dyDescent="0.25">
      <c r="B29698" s="209"/>
      <c r="C29698" s="564"/>
      <c r="D29698" s="209"/>
      <c r="F29698" s="685"/>
    </row>
    <row r="29699" spans="2:6" s="55" customFormat="1" x14ac:dyDescent="0.25">
      <c r="B29699" s="209"/>
      <c r="C29699" s="564"/>
      <c r="D29699" s="209"/>
      <c r="F29699" s="685"/>
    </row>
    <row r="29700" spans="2:6" s="55" customFormat="1" x14ac:dyDescent="0.25">
      <c r="B29700" s="209"/>
      <c r="C29700" s="564"/>
      <c r="D29700" s="209"/>
      <c r="F29700" s="685"/>
    </row>
    <row r="29701" spans="2:6" s="55" customFormat="1" x14ac:dyDescent="0.25">
      <c r="B29701" s="209"/>
      <c r="C29701" s="564"/>
      <c r="D29701" s="209"/>
      <c r="F29701" s="685"/>
    </row>
    <row r="29702" spans="2:6" s="55" customFormat="1" x14ac:dyDescent="0.25">
      <c r="B29702" s="209"/>
      <c r="C29702" s="564"/>
      <c r="D29702" s="209"/>
      <c r="F29702" s="685"/>
    </row>
    <row r="29703" spans="2:6" s="55" customFormat="1" x14ac:dyDescent="0.25">
      <c r="B29703" s="209"/>
      <c r="C29703" s="564"/>
      <c r="D29703" s="209"/>
      <c r="F29703" s="685"/>
    </row>
    <row r="29704" spans="2:6" s="55" customFormat="1" x14ac:dyDescent="0.25">
      <c r="B29704" s="209"/>
      <c r="C29704" s="564"/>
      <c r="D29704" s="209"/>
      <c r="F29704" s="685"/>
    </row>
    <row r="29705" spans="2:6" s="55" customFormat="1" x14ac:dyDescent="0.25">
      <c r="B29705" s="209"/>
      <c r="C29705" s="564"/>
      <c r="D29705" s="209"/>
      <c r="F29705" s="685"/>
    </row>
    <row r="29706" spans="2:6" s="55" customFormat="1" x14ac:dyDescent="0.25">
      <c r="B29706" s="209"/>
      <c r="C29706" s="564"/>
      <c r="D29706" s="209"/>
      <c r="F29706" s="685"/>
    </row>
    <row r="29707" spans="2:6" s="55" customFormat="1" x14ac:dyDescent="0.25">
      <c r="B29707" s="209"/>
      <c r="C29707" s="564"/>
      <c r="D29707" s="209"/>
      <c r="F29707" s="685"/>
    </row>
    <row r="29708" spans="2:6" s="55" customFormat="1" x14ac:dyDescent="0.25">
      <c r="B29708" s="209"/>
      <c r="C29708" s="564"/>
      <c r="D29708" s="209"/>
      <c r="F29708" s="685"/>
    </row>
    <row r="29709" spans="2:6" s="55" customFormat="1" x14ac:dyDescent="0.25">
      <c r="B29709" s="209"/>
      <c r="C29709" s="564"/>
      <c r="D29709" s="209"/>
      <c r="F29709" s="685"/>
    </row>
    <row r="29710" spans="2:6" s="55" customFormat="1" x14ac:dyDescent="0.25">
      <c r="B29710" s="209"/>
      <c r="C29710" s="564"/>
      <c r="D29710" s="209"/>
      <c r="F29710" s="685"/>
    </row>
    <row r="29711" spans="2:6" s="55" customFormat="1" x14ac:dyDescent="0.25">
      <c r="B29711" s="209"/>
      <c r="C29711" s="564"/>
      <c r="D29711" s="209"/>
      <c r="F29711" s="685"/>
    </row>
    <row r="29712" spans="2:6" s="55" customFormat="1" x14ac:dyDescent="0.25">
      <c r="B29712" s="209"/>
      <c r="C29712" s="564"/>
      <c r="D29712" s="209"/>
      <c r="F29712" s="685"/>
    </row>
    <row r="29713" spans="2:6" s="55" customFormat="1" x14ac:dyDescent="0.25">
      <c r="B29713" s="209"/>
      <c r="C29713" s="564"/>
      <c r="D29713" s="209"/>
      <c r="F29713" s="685"/>
    </row>
    <row r="29714" spans="2:6" s="55" customFormat="1" x14ac:dyDescent="0.25">
      <c r="B29714" s="209"/>
      <c r="C29714" s="564"/>
      <c r="D29714" s="209"/>
      <c r="F29714" s="685"/>
    </row>
    <row r="29715" spans="2:6" s="55" customFormat="1" x14ac:dyDescent="0.25">
      <c r="B29715" s="209"/>
      <c r="C29715" s="564"/>
      <c r="D29715" s="209"/>
      <c r="F29715" s="685"/>
    </row>
    <row r="29716" spans="2:6" s="55" customFormat="1" x14ac:dyDescent="0.25">
      <c r="B29716" s="209"/>
      <c r="C29716" s="564"/>
      <c r="D29716" s="209"/>
      <c r="F29716" s="685"/>
    </row>
    <row r="29717" spans="2:6" s="55" customFormat="1" x14ac:dyDescent="0.25">
      <c r="B29717" s="209"/>
      <c r="C29717" s="564"/>
      <c r="D29717" s="209"/>
      <c r="F29717" s="685"/>
    </row>
    <row r="29718" spans="2:6" s="55" customFormat="1" x14ac:dyDescent="0.25">
      <c r="B29718" s="209"/>
      <c r="C29718" s="564"/>
      <c r="D29718" s="209"/>
      <c r="F29718" s="685"/>
    </row>
    <row r="29719" spans="2:6" s="55" customFormat="1" x14ac:dyDescent="0.25">
      <c r="B29719" s="209"/>
      <c r="C29719" s="564"/>
      <c r="D29719" s="209"/>
      <c r="F29719" s="685"/>
    </row>
    <row r="29720" spans="2:6" s="55" customFormat="1" x14ac:dyDescent="0.25">
      <c r="B29720" s="209"/>
      <c r="C29720" s="564"/>
      <c r="D29720" s="209"/>
      <c r="F29720" s="685"/>
    </row>
    <row r="29721" spans="2:6" s="55" customFormat="1" x14ac:dyDescent="0.25">
      <c r="B29721" s="209"/>
      <c r="C29721" s="564"/>
      <c r="D29721" s="209"/>
      <c r="F29721" s="685"/>
    </row>
    <row r="29722" spans="2:6" s="55" customFormat="1" x14ac:dyDescent="0.25">
      <c r="B29722" s="209"/>
      <c r="C29722" s="564"/>
      <c r="D29722" s="209"/>
      <c r="F29722" s="685"/>
    </row>
    <row r="29723" spans="2:6" s="55" customFormat="1" x14ac:dyDescent="0.25">
      <c r="B29723" s="209"/>
      <c r="C29723" s="564"/>
      <c r="D29723" s="209"/>
      <c r="F29723" s="685"/>
    </row>
    <row r="29724" spans="2:6" s="55" customFormat="1" x14ac:dyDescent="0.25">
      <c r="B29724" s="209"/>
      <c r="C29724" s="564"/>
      <c r="D29724" s="209"/>
      <c r="F29724" s="685"/>
    </row>
    <row r="29725" spans="2:6" s="55" customFormat="1" x14ac:dyDescent="0.25">
      <c r="B29725" s="209"/>
      <c r="C29725" s="564"/>
      <c r="D29725" s="209"/>
      <c r="F29725" s="685"/>
    </row>
    <row r="29726" spans="2:6" s="55" customFormat="1" x14ac:dyDescent="0.25">
      <c r="B29726" s="209"/>
      <c r="C29726" s="564"/>
      <c r="D29726" s="209"/>
      <c r="F29726" s="685"/>
    </row>
    <row r="29727" spans="2:6" s="55" customFormat="1" x14ac:dyDescent="0.25">
      <c r="B29727" s="209"/>
      <c r="C29727" s="564"/>
      <c r="D29727" s="209"/>
      <c r="F29727" s="685"/>
    </row>
    <row r="29728" spans="2:6" s="55" customFormat="1" x14ac:dyDescent="0.25">
      <c r="B29728" s="209"/>
      <c r="C29728" s="564"/>
      <c r="D29728" s="209"/>
      <c r="F29728" s="685"/>
    </row>
    <row r="29729" spans="2:6" s="55" customFormat="1" x14ac:dyDescent="0.25">
      <c r="B29729" s="209"/>
      <c r="C29729" s="564"/>
      <c r="D29729" s="209"/>
      <c r="F29729" s="685"/>
    </row>
    <row r="29730" spans="2:6" s="55" customFormat="1" x14ac:dyDescent="0.25">
      <c r="B29730" s="209"/>
      <c r="C29730" s="564"/>
      <c r="D29730" s="209"/>
      <c r="F29730" s="685"/>
    </row>
    <row r="29731" spans="2:6" s="55" customFormat="1" x14ac:dyDescent="0.25">
      <c r="B29731" s="209"/>
      <c r="C29731" s="564"/>
      <c r="D29731" s="209"/>
      <c r="F29731" s="685"/>
    </row>
    <row r="29732" spans="2:6" s="55" customFormat="1" x14ac:dyDescent="0.25">
      <c r="B29732" s="209"/>
      <c r="C29732" s="564"/>
      <c r="D29732" s="209"/>
      <c r="F29732" s="685"/>
    </row>
    <row r="29733" spans="2:6" s="55" customFormat="1" x14ac:dyDescent="0.25">
      <c r="B29733" s="209"/>
      <c r="C29733" s="564"/>
      <c r="D29733" s="209"/>
      <c r="F29733" s="685"/>
    </row>
    <row r="29734" spans="2:6" s="55" customFormat="1" x14ac:dyDescent="0.25">
      <c r="B29734" s="209"/>
      <c r="C29734" s="564"/>
      <c r="D29734" s="209"/>
      <c r="F29734" s="685"/>
    </row>
    <row r="29735" spans="2:6" s="55" customFormat="1" x14ac:dyDescent="0.25">
      <c r="B29735" s="209"/>
      <c r="C29735" s="564"/>
      <c r="D29735" s="209"/>
      <c r="F29735" s="685"/>
    </row>
    <row r="29736" spans="2:6" s="55" customFormat="1" x14ac:dyDescent="0.25">
      <c r="B29736" s="209"/>
      <c r="C29736" s="564"/>
      <c r="D29736" s="209"/>
      <c r="F29736" s="685"/>
    </row>
    <row r="29737" spans="2:6" s="55" customFormat="1" x14ac:dyDescent="0.25">
      <c r="B29737" s="209"/>
      <c r="C29737" s="564"/>
      <c r="D29737" s="209"/>
      <c r="F29737" s="685"/>
    </row>
    <row r="29738" spans="2:6" s="55" customFormat="1" x14ac:dyDescent="0.25">
      <c r="B29738" s="209"/>
      <c r="C29738" s="564"/>
      <c r="D29738" s="209"/>
      <c r="F29738" s="685"/>
    </row>
    <row r="29739" spans="2:6" s="55" customFormat="1" x14ac:dyDescent="0.25">
      <c r="B29739" s="209"/>
      <c r="C29739" s="564"/>
      <c r="D29739" s="209"/>
      <c r="F29739" s="685"/>
    </row>
    <row r="29740" spans="2:6" s="55" customFormat="1" x14ac:dyDescent="0.25">
      <c r="B29740" s="209"/>
      <c r="C29740" s="564"/>
      <c r="D29740" s="209"/>
      <c r="F29740" s="685"/>
    </row>
    <row r="29741" spans="2:6" s="55" customFormat="1" x14ac:dyDescent="0.25">
      <c r="B29741" s="209"/>
      <c r="C29741" s="564"/>
      <c r="D29741" s="209"/>
      <c r="F29741" s="685"/>
    </row>
    <row r="29742" spans="2:6" s="55" customFormat="1" x14ac:dyDescent="0.25">
      <c r="B29742" s="209"/>
      <c r="C29742" s="564"/>
      <c r="D29742" s="209"/>
      <c r="F29742" s="685"/>
    </row>
    <row r="29743" spans="2:6" s="55" customFormat="1" x14ac:dyDescent="0.25">
      <c r="B29743" s="209"/>
      <c r="C29743" s="564"/>
      <c r="D29743" s="209"/>
      <c r="F29743" s="685"/>
    </row>
    <row r="29744" spans="2:6" s="55" customFormat="1" x14ac:dyDescent="0.25">
      <c r="B29744" s="209"/>
      <c r="C29744" s="564"/>
      <c r="D29744" s="209"/>
      <c r="F29744" s="685"/>
    </row>
    <row r="29745" spans="2:6" s="55" customFormat="1" x14ac:dyDescent="0.25">
      <c r="B29745" s="209"/>
      <c r="C29745" s="564"/>
      <c r="D29745" s="209"/>
      <c r="F29745" s="685"/>
    </row>
    <row r="29746" spans="2:6" s="55" customFormat="1" x14ac:dyDescent="0.25">
      <c r="B29746" s="209"/>
      <c r="C29746" s="564"/>
      <c r="D29746" s="209"/>
      <c r="F29746" s="685"/>
    </row>
    <row r="29747" spans="2:6" s="55" customFormat="1" x14ac:dyDescent="0.25">
      <c r="B29747" s="209"/>
      <c r="C29747" s="564"/>
      <c r="D29747" s="209"/>
      <c r="F29747" s="685"/>
    </row>
    <row r="29748" spans="2:6" s="55" customFormat="1" x14ac:dyDescent="0.25">
      <c r="B29748" s="209"/>
      <c r="C29748" s="564"/>
      <c r="D29748" s="209"/>
      <c r="F29748" s="685"/>
    </row>
    <row r="29749" spans="2:6" s="55" customFormat="1" x14ac:dyDescent="0.25">
      <c r="B29749" s="209"/>
      <c r="C29749" s="564"/>
      <c r="D29749" s="209"/>
      <c r="F29749" s="685"/>
    </row>
    <row r="29750" spans="2:6" s="55" customFormat="1" x14ac:dyDescent="0.25">
      <c r="B29750" s="209"/>
      <c r="C29750" s="564"/>
      <c r="D29750" s="209"/>
      <c r="F29750" s="685"/>
    </row>
    <row r="29751" spans="2:6" s="55" customFormat="1" x14ac:dyDescent="0.25">
      <c r="B29751" s="209"/>
      <c r="C29751" s="564"/>
      <c r="D29751" s="209"/>
      <c r="F29751" s="685"/>
    </row>
    <row r="29752" spans="2:6" s="55" customFormat="1" x14ac:dyDescent="0.25">
      <c r="B29752" s="209"/>
      <c r="C29752" s="564"/>
      <c r="D29752" s="209"/>
      <c r="F29752" s="685"/>
    </row>
    <row r="29753" spans="2:6" s="55" customFormat="1" x14ac:dyDescent="0.25">
      <c r="B29753" s="209"/>
      <c r="C29753" s="564"/>
      <c r="D29753" s="209"/>
      <c r="F29753" s="685"/>
    </row>
    <row r="29754" spans="2:6" s="55" customFormat="1" x14ac:dyDescent="0.25">
      <c r="B29754" s="209"/>
      <c r="C29754" s="564"/>
      <c r="D29754" s="209"/>
      <c r="F29754" s="685"/>
    </row>
    <row r="29755" spans="2:6" s="55" customFormat="1" x14ac:dyDescent="0.25">
      <c r="B29755" s="209"/>
      <c r="C29755" s="564"/>
      <c r="D29755" s="209"/>
      <c r="F29755" s="685"/>
    </row>
    <row r="29756" spans="2:6" s="55" customFormat="1" x14ac:dyDescent="0.25">
      <c r="B29756" s="209"/>
      <c r="C29756" s="564"/>
      <c r="D29756" s="209"/>
      <c r="F29756" s="685"/>
    </row>
    <row r="29757" spans="2:6" s="55" customFormat="1" x14ac:dyDescent="0.25">
      <c r="B29757" s="209"/>
      <c r="C29757" s="564"/>
      <c r="D29757" s="209"/>
      <c r="F29757" s="685"/>
    </row>
    <row r="29758" spans="2:6" s="55" customFormat="1" x14ac:dyDescent="0.25">
      <c r="B29758" s="209"/>
      <c r="C29758" s="564"/>
      <c r="D29758" s="209"/>
      <c r="F29758" s="685"/>
    </row>
    <row r="29759" spans="2:6" s="55" customFormat="1" x14ac:dyDescent="0.25">
      <c r="B29759" s="209"/>
      <c r="C29759" s="564"/>
      <c r="D29759" s="209"/>
      <c r="F29759" s="685"/>
    </row>
    <row r="29760" spans="2:6" s="55" customFormat="1" x14ac:dyDescent="0.25">
      <c r="B29760" s="209"/>
      <c r="C29760" s="564"/>
      <c r="D29760" s="209"/>
      <c r="F29760" s="685"/>
    </row>
    <row r="29761" spans="2:6" s="55" customFormat="1" x14ac:dyDescent="0.25">
      <c r="B29761" s="209"/>
      <c r="C29761" s="564"/>
      <c r="D29761" s="209"/>
      <c r="F29761" s="685"/>
    </row>
    <row r="29762" spans="2:6" s="55" customFormat="1" x14ac:dyDescent="0.25">
      <c r="B29762" s="209"/>
      <c r="C29762" s="564"/>
      <c r="D29762" s="209"/>
      <c r="F29762" s="685"/>
    </row>
    <row r="29763" spans="2:6" s="55" customFormat="1" x14ac:dyDescent="0.25">
      <c r="B29763" s="209"/>
      <c r="C29763" s="564"/>
      <c r="D29763" s="209"/>
      <c r="F29763" s="685"/>
    </row>
    <row r="29764" spans="2:6" s="55" customFormat="1" x14ac:dyDescent="0.25">
      <c r="B29764" s="209"/>
      <c r="C29764" s="564"/>
      <c r="D29764" s="209"/>
      <c r="F29764" s="685"/>
    </row>
    <row r="29765" spans="2:6" s="55" customFormat="1" x14ac:dyDescent="0.25">
      <c r="B29765" s="209"/>
      <c r="C29765" s="564"/>
      <c r="D29765" s="209"/>
      <c r="F29765" s="685"/>
    </row>
    <row r="29766" spans="2:6" s="55" customFormat="1" x14ac:dyDescent="0.25">
      <c r="B29766" s="209"/>
      <c r="C29766" s="564"/>
      <c r="D29766" s="209"/>
      <c r="F29766" s="685"/>
    </row>
    <row r="29767" spans="2:6" s="55" customFormat="1" x14ac:dyDescent="0.25">
      <c r="B29767" s="209"/>
      <c r="C29767" s="564"/>
      <c r="D29767" s="209"/>
      <c r="F29767" s="685"/>
    </row>
    <row r="29768" spans="2:6" s="55" customFormat="1" x14ac:dyDescent="0.25">
      <c r="B29768" s="209"/>
      <c r="C29768" s="564"/>
      <c r="D29768" s="209"/>
      <c r="F29768" s="685"/>
    </row>
    <row r="29769" spans="2:6" s="55" customFormat="1" x14ac:dyDescent="0.25">
      <c r="B29769" s="209"/>
      <c r="C29769" s="564"/>
      <c r="D29769" s="209"/>
      <c r="F29769" s="685"/>
    </row>
    <row r="29770" spans="2:6" s="55" customFormat="1" x14ac:dyDescent="0.25">
      <c r="B29770" s="209"/>
      <c r="C29770" s="564"/>
      <c r="D29770" s="209"/>
      <c r="F29770" s="685"/>
    </row>
    <row r="29771" spans="2:6" s="55" customFormat="1" x14ac:dyDescent="0.25">
      <c r="B29771" s="209"/>
      <c r="C29771" s="564"/>
      <c r="D29771" s="209"/>
      <c r="F29771" s="685"/>
    </row>
    <row r="29772" spans="2:6" s="55" customFormat="1" x14ac:dyDescent="0.25">
      <c r="B29772" s="209"/>
      <c r="C29772" s="564"/>
      <c r="D29772" s="209"/>
      <c r="F29772" s="685"/>
    </row>
    <row r="29773" spans="2:6" s="55" customFormat="1" x14ac:dyDescent="0.25">
      <c r="B29773" s="209"/>
      <c r="C29773" s="564"/>
      <c r="D29773" s="209"/>
      <c r="F29773" s="685"/>
    </row>
    <row r="29774" spans="2:6" s="55" customFormat="1" x14ac:dyDescent="0.25">
      <c r="B29774" s="209"/>
      <c r="C29774" s="564"/>
      <c r="D29774" s="209"/>
      <c r="F29774" s="685"/>
    </row>
    <row r="29775" spans="2:6" s="55" customFormat="1" x14ac:dyDescent="0.25">
      <c r="B29775" s="209"/>
      <c r="C29775" s="564"/>
      <c r="D29775" s="209"/>
      <c r="F29775" s="685"/>
    </row>
    <row r="29776" spans="2:6" s="55" customFormat="1" x14ac:dyDescent="0.25">
      <c r="B29776" s="209"/>
      <c r="C29776" s="564"/>
      <c r="D29776" s="209"/>
      <c r="F29776" s="685"/>
    </row>
    <row r="29777" spans="2:6" s="55" customFormat="1" x14ac:dyDescent="0.25">
      <c r="B29777" s="209"/>
      <c r="C29777" s="564"/>
      <c r="D29777" s="209"/>
      <c r="F29777" s="685"/>
    </row>
    <row r="29778" spans="2:6" s="55" customFormat="1" x14ac:dyDescent="0.25">
      <c r="B29778" s="209"/>
      <c r="C29778" s="564"/>
      <c r="D29778" s="209"/>
      <c r="F29778" s="685"/>
    </row>
    <row r="29779" spans="2:6" s="55" customFormat="1" x14ac:dyDescent="0.25">
      <c r="B29779" s="209"/>
      <c r="C29779" s="564"/>
      <c r="D29779" s="209"/>
      <c r="F29779" s="685"/>
    </row>
    <row r="29780" spans="2:6" s="55" customFormat="1" x14ac:dyDescent="0.25">
      <c r="B29780" s="209"/>
      <c r="C29780" s="564"/>
      <c r="D29780" s="209"/>
      <c r="F29780" s="685"/>
    </row>
    <row r="29781" spans="2:6" s="55" customFormat="1" x14ac:dyDescent="0.25">
      <c r="B29781" s="209"/>
      <c r="C29781" s="564"/>
      <c r="D29781" s="209"/>
      <c r="F29781" s="685"/>
    </row>
    <row r="29782" spans="2:6" s="55" customFormat="1" x14ac:dyDescent="0.25">
      <c r="B29782" s="209"/>
      <c r="C29782" s="564"/>
      <c r="D29782" s="209"/>
      <c r="F29782" s="685"/>
    </row>
    <row r="29783" spans="2:6" s="55" customFormat="1" x14ac:dyDescent="0.25">
      <c r="B29783" s="209"/>
      <c r="C29783" s="564"/>
      <c r="D29783" s="209"/>
      <c r="F29783" s="685"/>
    </row>
    <row r="29784" spans="2:6" s="55" customFormat="1" x14ac:dyDescent="0.25">
      <c r="B29784" s="209"/>
      <c r="C29784" s="564"/>
      <c r="D29784" s="209"/>
      <c r="F29784" s="685"/>
    </row>
    <row r="29785" spans="2:6" s="55" customFormat="1" x14ac:dyDescent="0.25">
      <c r="B29785" s="209"/>
      <c r="C29785" s="564"/>
      <c r="D29785" s="209"/>
      <c r="F29785" s="685"/>
    </row>
    <row r="29786" spans="2:6" s="55" customFormat="1" x14ac:dyDescent="0.25">
      <c r="B29786" s="209"/>
      <c r="C29786" s="564"/>
      <c r="D29786" s="209"/>
      <c r="F29786" s="685"/>
    </row>
    <row r="29787" spans="2:6" s="55" customFormat="1" x14ac:dyDescent="0.25">
      <c r="B29787" s="209"/>
      <c r="C29787" s="564"/>
      <c r="D29787" s="209"/>
      <c r="F29787" s="685"/>
    </row>
    <row r="29788" spans="2:6" s="55" customFormat="1" x14ac:dyDescent="0.25">
      <c r="B29788" s="209"/>
      <c r="C29788" s="564"/>
      <c r="D29788" s="209"/>
      <c r="F29788" s="685"/>
    </row>
    <row r="29789" spans="2:6" s="55" customFormat="1" x14ac:dyDescent="0.25">
      <c r="B29789" s="209"/>
      <c r="C29789" s="564"/>
      <c r="D29789" s="209"/>
      <c r="F29789" s="685"/>
    </row>
    <row r="29790" spans="2:6" s="55" customFormat="1" x14ac:dyDescent="0.25">
      <c r="B29790" s="209"/>
      <c r="C29790" s="564"/>
      <c r="D29790" s="209"/>
      <c r="F29790" s="685"/>
    </row>
    <row r="29791" spans="2:6" s="55" customFormat="1" x14ac:dyDescent="0.25">
      <c r="B29791" s="209"/>
      <c r="C29791" s="564"/>
      <c r="D29791" s="209"/>
      <c r="F29791" s="685"/>
    </row>
    <row r="29792" spans="2:6" s="55" customFormat="1" x14ac:dyDescent="0.25">
      <c r="B29792" s="209"/>
      <c r="C29792" s="564"/>
      <c r="D29792" s="209"/>
      <c r="F29792" s="685"/>
    </row>
    <row r="29793" spans="2:6" s="55" customFormat="1" x14ac:dyDescent="0.25">
      <c r="B29793" s="209"/>
      <c r="C29793" s="564"/>
      <c r="D29793" s="209"/>
      <c r="F29793" s="685"/>
    </row>
    <row r="29794" spans="2:6" s="55" customFormat="1" x14ac:dyDescent="0.25">
      <c r="B29794" s="209"/>
      <c r="C29794" s="564"/>
      <c r="D29794" s="209"/>
      <c r="F29794" s="685"/>
    </row>
    <row r="29795" spans="2:6" s="55" customFormat="1" x14ac:dyDescent="0.25">
      <c r="B29795" s="209"/>
      <c r="C29795" s="564"/>
      <c r="D29795" s="209"/>
      <c r="F29795" s="685"/>
    </row>
    <row r="29796" spans="2:6" s="55" customFormat="1" x14ac:dyDescent="0.25">
      <c r="B29796" s="209"/>
      <c r="C29796" s="564"/>
      <c r="D29796" s="209"/>
      <c r="F29796" s="685"/>
    </row>
    <row r="29797" spans="2:6" s="55" customFormat="1" x14ac:dyDescent="0.25">
      <c r="B29797" s="209"/>
      <c r="C29797" s="564"/>
      <c r="D29797" s="209"/>
      <c r="F29797" s="685"/>
    </row>
    <row r="29798" spans="2:6" s="55" customFormat="1" x14ac:dyDescent="0.25">
      <c r="B29798" s="209"/>
      <c r="C29798" s="564"/>
      <c r="D29798" s="209"/>
      <c r="F29798" s="685"/>
    </row>
    <row r="29799" spans="2:6" s="55" customFormat="1" x14ac:dyDescent="0.25">
      <c r="B29799" s="209"/>
      <c r="C29799" s="564"/>
      <c r="D29799" s="209"/>
      <c r="F29799" s="685"/>
    </row>
    <row r="29800" spans="2:6" s="55" customFormat="1" x14ac:dyDescent="0.25">
      <c r="B29800" s="209"/>
      <c r="C29800" s="564"/>
      <c r="D29800" s="209"/>
      <c r="F29800" s="685"/>
    </row>
    <row r="29801" spans="2:6" s="55" customFormat="1" x14ac:dyDescent="0.25">
      <c r="B29801" s="209"/>
      <c r="C29801" s="564"/>
      <c r="D29801" s="209"/>
      <c r="F29801" s="685"/>
    </row>
    <row r="29802" spans="2:6" s="55" customFormat="1" x14ac:dyDescent="0.25">
      <c r="B29802" s="209"/>
      <c r="C29802" s="564"/>
      <c r="D29802" s="209"/>
      <c r="F29802" s="685"/>
    </row>
    <row r="29803" spans="2:6" s="55" customFormat="1" x14ac:dyDescent="0.25">
      <c r="B29803" s="209"/>
      <c r="C29803" s="564"/>
      <c r="D29803" s="209"/>
      <c r="F29803" s="685"/>
    </row>
    <row r="29804" spans="2:6" s="55" customFormat="1" x14ac:dyDescent="0.25">
      <c r="B29804" s="209"/>
      <c r="C29804" s="564"/>
      <c r="D29804" s="209"/>
      <c r="F29804" s="685"/>
    </row>
    <row r="29805" spans="2:6" s="55" customFormat="1" x14ac:dyDescent="0.25">
      <c r="B29805" s="209"/>
      <c r="C29805" s="564"/>
      <c r="D29805" s="209"/>
      <c r="F29805" s="685"/>
    </row>
    <row r="29806" spans="2:6" s="55" customFormat="1" x14ac:dyDescent="0.25">
      <c r="B29806" s="209"/>
      <c r="C29806" s="564"/>
      <c r="D29806" s="209"/>
      <c r="F29806" s="685"/>
    </row>
    <row r="29807" spans="2:6" s="55" customFormat="1" x14ac:dyDescent="0.25">
      <c r="B29807" s="209"/>
      <c r="C29807" s="564"/>
      <c r="D29807" s="209"/>
      <c r="F29807" s="685"/>
    </row>
    <row r="29808" spans="2:6" s="55" customFormat="1" x14ac:dyDescent="0.25">
      <c r="B29808" s="209"/>
      <c r="C29808" s="564"/>
      <c r="D29808" s="209"/>
      <c r="F29808" s="685"/>
    </row>
    <row r="29809" spans="2:6" s="55" customFormat="1" x14ac:dyDescent="0.25">
      <c r="B29809" s="209"/>
      <c r="C29809" s="564"/>
      <c r="D29809" s="209"/>
      <c r="F29809" s="685"/>
    </row>
    <row r="29810" spans="2:6" s="55" customFormat="1" x14ac:dyDescent="0.25">
      <c r="B29810" s="209"/>
      <c r="C29810" s="564"/>
      <c r="D29810" s="209"/>
      <c r="F29810" s="685"/>
    </row>
    <row r="29811" spans="2:6" s="55" customFormat="1" x14ac:dyDescent="0.25">
      <c r="B29811" s="209"/>
      <c r="C29811" s="564"/>
      <c r="D29811" s="209"/>
      <c r="F29811" s="685"/>
    </row>
    <row r="29812" spans="2:6" s="55" customFormat="1" x14ac:dyDescent="0.25">
      <c r="B29812" s="209"/>
      <c r="C29812" s="564"/>
      <c r="D29812" s="209"/>
      <c r="F29812" s="685"/>
    </row>
    <row r="29813" spans="2:6" s="55" customFormat="1" x14ac:dyDescent="0.25">
      <c r="B29813" s="209"/>
      <c r="C29813" s="564"/>
      <c r="D29813" s="209"/>
      <c r="F29813" s="685"/>
    </row>
    <row r="29814" spans="2:6" s="55" customFormat="1" x14ac:dyDescent="0.25">
      <c r="B29814" s="209"/>
      <c r="C29814" s="564"/>
      <c r="D29814" s="209"/>
      <c r="F29814" s="685"/>
    </row>
    <row r="29815" spans="2:6" s="55" customFormat="1" x14ac:dyDescent="0.25">
      <c r="B29815" s="209"/>
      <c r="C29815" s="564"/>
      <c r="D29815" s="209"/>
      <c r="F29815" s="685"/>
    </row>
    <row r="29816" spans="2:6" s="55" customFormat="1" x14ac:dyDescent="0.25">
      <c r="B29816" s="209"/>
      <c r="C29816" s="564"/>
      <c r="D29816" s="209"/>
      <c r="F29816" s="685"/>
    </row>
    <row r="29817" spans="2:6" s="55" customFormat="1" x14ac:dyDescent="0.25">
      <c r="B29817" s="209"/>
      <c r="C29817" s="564"/>
      <c r="D29817" s="209"/>
      <c r="F29817" s="685"/>
    </row>
    <row r="29818" spans="2:6" s="55" customFormat="1" x14ac:dyDescent="0.25">
      <c r="B29818" s="209"/>
      <c r="C29818" s="564"/>
      <c r="D29818" s="209"/>
      <c r="F29818" s="685"/>
    </row>
    <row r="29819" spans="2:6" s="55" customFormat="1" x14ac:dyDescent="0.25">
      <c r="B29819" s="209"/>
      <c r="C29819" s="564"/>
      <c r="D29819" s="209"/>
      <c r="F29819" s="685"/>
    </row>
    <row r="29820" spans="2:6" s="55" customFormat="1" x14ac:dyDescent="0.25">
      <c r="B29820" s="209"/>
      <c r="C29820" s="564"/>
      <c r="D29820" s="209"/>
      <c r="F29820" s="685"/>
    </row>
    <row r="29821" spans="2:6" s="55" customFormat="1" x14ac:dyDescent="0.25">
      <c r="B29821" s="209"/>
      <c r="C29821" s="564"/>
      <c r="D29821" s="209"/>
      <c r="F29821" s="685"/>
    </row>
    <row r="29822" spans="2:6" s="55" customFormat="1" x14ac:dyDescent="0.25">
      <c r="B29822" s="209"/>
      <c r="C29822" s="564"/>
      <c r="D29822" s="209"/>
      <c r="F29822" s="685"/>
    </row>
    <row r="29823" spans="2:6" s="55" customFormat="1" x14ac:dyDescent="0.25">
      <c r="B29823" s="209"/>
      <c r="C29823" s="564"/>
      <c r="D29823" s="209"/>
      <c r="F29823" s="685"/>
    </row>
    <row r="29824" spans="2:6" s="55" customFormat="1" x14ac:dyDescent="0.25">
      <c r="B29824" s="209"/>
      <c r="C29824" s="564"/>
      <c r="D29824" s="209"/>
      <c r="F29824" s="685"/>
    </row>
    <row r="29825" spans="2:6" s="55" customFormat="1" x14ac:dyDescent="0.25">
      <c r="B29825" s="209"/>
      <c r="C29825" s="564"/>
      <c r="D29825" s="209"/>
      <c r="F29825" s="685"/>
    </row>
    <row r="29826" spans="2:6" s="55" customFormat="1" x14ac:dyDescent="0.25">
      <c r="B29826" s="209"/>
      <c r="C29826" s="564"/>
      <c r="D29826" s="209"/>
      <c r="F29826" s="685"/>
    </row>
    <row r="29827" spans="2:6" s="55" customFormat="1" x14ac:dyDescent="0.25">
      <c r="B29827" s="209"/>
      <c r="C29827" s="564"/>
      <c r="D29827" s="209"/>
      <c r="F29827" s="685"/>
    </row>
    <row r="29828" spans="2:6" s="55" customFormat="1" x14ac:dyDescent="0.25">
      <c r="B29828" s="209"/>
      <c r="C29828" s="564"/>
      <c r="D29828" s="209"/>
      <c r="F29828" s="685"/>
    </row>
    <row r="29829" spans="2:6" s="55" customFormat="1" x14ac:dyDescent="0.25">
      <c r="B29829" s="209"/>
      <c r="C29829" s="564"/>
      <c r="D29829" s="209"/>
      <c r="F29829" s="685"/>
    </row>
    <row r="29830" spans="2:6" s="55" customFormat="1" x14ac:dyDescent="0.25">
      <c r="B29830" s="209"/>
      <c r="C29830" s="564"/>
      <c r="D29830" s="209"/>
      <c r="F29830" s="685"/>
    </row>
    <row r="29831" spans="2:6" s="55" customFormat="1" x14ac:dyDescent="0.25">
      <c r="B29831" s="209"/>
      <c r="C29831" s="564"/>
      <c r="D29831" s="209"/>
      <c r="F29831" s="685"/>
    </row>
    <row r="29832" spans="2:6" s="55" customFormat="1" x14ac:dyDescent="0.25">
      <c r="B29832" s="209"/>
      <c r="C29832" s="564"/>
      <c r="D29832" s="209"/>
      <c r="F29832" s="685"/>
    </row>
    <row r="29833" spans="2:6" s="55" customFormat="1" x14ac:dyDescent="0.25">
      <c r="B29833" s="209"/>
      <c r="C29833" s="564"/>
      <c r="D29833" s="209"/>
      <c r="F29833" s="685"/>
    </row>
    <row r="29834" spans="2:6" s="55" customFormat="1" x14ac:dyDescent="0.25">
      <c r="B29834" s="209"/>
      <c r="C29834" s="564"/>
      <c r="D29834" s="209"/>
      <c r="F29834" s="685"/>
    </row>
    <row r="29835" spans="2:6" s="55" customFormat="1" x14ac:dyDescent="0.25">
      <c r="B29835" s="209"/>
      <c r="C29835" s="564"/>
      <c r="D29835" s="209"/>
      <c r="F29835" s="685"/>
    </row>
    <row r="29836" spans="2:6" s="55" customFormat="1" x14ac:dyDescent="0.25">
      <c r="B29836" s="209"/>
      <c r="C29836" s="564"/>
      <c r="D29836" s="209"/>
      <c r="F29836" s="685"/>
    </row>
    <row r="29837" spans="2:6" s="55" customFormat="1" x14ac:dyDescent="0.25">
      <c r="B29837" s="209"/>
      <c r="C29837" s="564"/>
      <c r="D29837" s="209"/>
      <c r="F29837" s="685"/>
    </row>
    <row r="29838" spans="2:6" s="55" customFormat="1" x14ac:dyDescent="0.25">
      <c r="B29838" s="209"/>
      <c r="C29838" s="564"/>
      <c r="D29838" s="209"/>
      <c r="F29838" s="685"/>
    </row>
    <row r="29839" spans="2:6" s="55" customFormat="1" x14ac:dyDescent="0.25">
      <c r="B29839" s="209"/>
      <c r="C29839" s="564"/>
      <c r="D29839" s="209"/>
      <c r="F29839" s="685"/>
    </row>
    <row r="29840" spans="2:6" s="55" customFormat="1" x14ac:dyDescent="0.25">
      <c r="B29840" s="209"/>
      <c r="C29840" s="564"/>
      <c r="D29840" s="209"/>
      <c r="F29840" s="685"/>
    </row>
    <row r="29841" spans="2:6" s="55" customFormat="1" x14ac:dyDescent="0.25">
      <c r="B29841" s="209"/>
      <c r="C29841" s="564"/>
      <c r="D29841" s="209"/>
      <c r="F29841" s="685"/>
    </row>
    <row r="29842" spans="2:6" s="55" customFormat="1" x14ac:dyDescent="0.25">
      <c r="B29842" s="209"/>
      <c r="C29842" s="564"/>
      <c r="D29842" s="209"/>
      <c r="F29842" s="685"/>
    </row>
    <row r="29843" spans="2:6" s="55" customFormat="1" x14ac:dyDescent="0.25">
      <c r="B29843" s="209"/>
      <c r="C29843" s="564"/>
      <c r="D29843" s="209"/>
      <c r="F29843" s="685"/>
    </row>
    <row r="29844" spans="2:6" s="55" customFormat="1" x14ac:dyDescent="0.25">
      <c r="B29844" s="209"/>
      <c r="C29844" s="564"/>
      <c r="D29844" s="209"/>
      <c r="F29844" s="685"/>
    </row>
    <row r="29845" spans="2:6" s="55" customFormat="1" x14ac:dyDescent="0.25">
      <c r="B29845" s="209"/>
      <c r="C29845" s="564"/>
      <c r="D29845" s="209"/>
      <c r="F29845" s="685"/>
    </row>
    <row r="29846" spans="2:6" s="55" customFormat="1" x14ac:dyDescent="0.25">
      <c r="B29846" s="209"/>
      <c r="C29846" s="564"/>
      <c r="D29846" s="209"/>
      <c r="F29846" s="685"/>
    </row>
    <row r="29847" spans="2:6" s="55" customFormat="1" x14ac:dyDescent="0.25">
      <c r="B29847" s="209"/>
      <c r="C29847" s="564"/>
      <c r="D29847" s="209"/>
      <c r="F29847" s="685"/>
    </row>
    <row r="29848" spans="2:6" s="55" customFormat="1" x14ac:dyDescent="0.25">
      <c r="B29848" s="209"/>
      <c r="C29848" s="564"/>
      <c r="D29848" s="209"/>
      <c r="F29848" s="685"/>
    </row>
    <row r="29849" spans="2:6" s="55" customFormat="1" x14ac:dyDescent="0.25">
      <c r="B29849" s="209"/>
      <c r="C29849" s="564"/>
      <c r="D29849" s="209"/>
      <c r="F29849" s="685"/>
    </row>
    <row r="29850" spans="2:6" s="55" customFormat="1" x14ac:dyDescent="0.25">
      <c r="B29850" s="209"/>
      <c r="C29850" s="564"/>
      <c r="D29850" s="209"/>
      <c r="F29850" s="685"/>
    </row>
    <row r="29851" spans="2:6" s="55" customFormat="1" x14ac:dyDescent="0.25">
      <c r="B29851" s="209"/>
      <c r="C29851" s="564"/>
      <c r="D29851" s="209"/>
      <c r="F29851" s="685"/>
    </row>
    <row r="29852" spans="2:6" s="55" customFormat="1" x14ac:dyDescent="0.25">
      <c r="B29852" s="209"/>
      <c r="C29852" s="564"/>
      <c r="D29852" s="209"/>
      <c r="F29852" s="685"/>
    </row>
    <row r="29853" spans="2:6" s="55" customFormat="1" x14ac:dyDescent="0.25">
      <c r="B29853" s="209"/>
      <c r="C29853" s="564"/>
      <c r="D29853" s="209"/>
      <c r="F29853" s="685"/>
    </row>
    <row r="29854" spans="2:6" s="55" customFormat="1" x14ac:dyDescent="0.25">
      <c r="B29854" s="209"/>
      <c r="C29854" s="564"/>
      <c r="D29854" s="209"/>
      <c r="F29854" s="685"/>
    </row>
    <row r="29855" spans="2:6" s="55" customFormat="1" x14ac:dyDescent="0.25">
      <c r="B29855" s="209"/>
      <c r="C29855" s="564"/>
      <c r="D29855" s="209"/>
      <c r="F29855" s="685"/>
    </row>
    <row r="29856" spans="2:6" s="55" customFormat="1" x14ac:dyDescent="0.25">
      <c r="B29856" s="209"/>
      <c r="C29856" s="564"/>
      <c r="D29856" s="209"/>
      <c r="F29856" s="685"/>
    </row>
    <row r="29857" spans="2:6" s="55" customFormat="1" x14ac:dyDescent="0.25">
      <c r="B29857" s="209"/>
      <c r="C29857" s="564"/>
      <c r="D29857" s="209"/>
      <c r="F29857" s="685"/>
    </row>
    <row r="29858" spans="2:6" s="55" customFormat="1" x14ac:dyDescent="0.25">
      <c r="B29858" s="209"/>
      <c r="C29858" s="564"/>
      <c r="D29858" s="209"/>
      <c r="F29858" s="685"/>
    </row>
    <row r="29859" spans="2:6" s="55" customFormat="1" x14ac:dyDescent="0.25">
      <c r="B29859" s="209"/>
      <c r="C29859" s="564"/>
      <c r="D29859" s="209"/>
      <c r="F29859" s="685"/>
    </row>
    <row r="29860" spans="2:6" s="55" customFormat="1" x14ac:dyDescent="0.25">
      <c r="B29860" s="209"/>
      <c r="C29860" s="564"/>
      <c r="D29860" s="209"/>
      <c r="F29860" s="685"/>
    </row>
    <row r="29861" spans="2:6" s="55" customFormat="1" x14ac:dyDescent="0.25">
      <c r="B29861" s="209"/>
      <c r="C29861" s="564"/>
      <c r="D29861" s="209"/>
      <c r="F29861" s="685"/>
    </row>
    <row r="29862" spans="2:6" s="55" customFormat="1" x14ac:dyDescent="0.25">
      <c r="B29862" s="209"/>
      <c r="C29862" s="564"/>
      <c r="D29862" s="209"/>
      <c r="F29862" s="685"/>
    </row>
    <row r="29863" spans="2:6" s="55" customFormat="1" x14ac:dyDescent="0.25">
      <c r="B29863" s="209"/>
      <c r="C29863" s="564"/>
      <c r="D29863" s="209"/>
      <c r="F29863" s="685"/>
    </row>
    <row r="29864" spans="2:6" s="55" customFormat="1" x14ac:dyDescent="0.25">
      <c r="B29864" s="209"/>
      <c r="C29864" s="564"/>
      <c r="D29864" s="209"/>
      <c r="F29864" s="685"/>
    </row>
    <row r="29865" spans="2:6" s="55" customFormat="1" x14ac:dyDescent="0.25">
      <c r="B29865" s="209"/>
      <c r="C29865" s="564"/>
      <c r="D29865" s="209"/>
      <c r="F29865" s="685"/>
    </row>
    <row r="29866" spans="2:6" s="55" customFormat="1" x14ac:dyDescent="0.25">
      <c r="B29866" s="209"/>
      <c r="C29866" s="564"/>
      <c r="D29866" s="209"/>
      <c r="F29866" s="685"/>
    </row>
    <row r="29867" spans="2:6" s="55" customFormat="1" x14ac:dyDescent="0.25">
      <c r="B29867" s="209"/>
      <c r="C29867" s="564"/>
      <c r="D29867" s="209"/>
      <c r="F29867" s="685"/>
    </row>
    <row r="29868" spans="2:6" s="55" customFormat="1" x14ac:dyDescent="0.25">
      <c r="B29868" s="209"/>
      <c r="C29868" s="564"/>
      <c r="D29868" s="209"/>
      <c r="F29868" s="685"/>
    </row>
    <row r="29869" spans="2:6" s="55" customFormat="1" x14ac:dyDescent="0.25">
      <c r="B29869" s="209"/>
      <c r="C29869" s="564"/>
      <c r="D29869" s="209"/>
      <c r="F29869" s="685"/>
    </row>
    <row r="29870" spans="2:6" s="55" customFormat="1" x14ac:dyDescent="0.25">
      <c r="B29870" s="209"/>
      <c r="C29870" s="564"/>
      <c r="D29870" s="209"/>
      <c r="F29870" s="685"/>
    </row>
    <row r="29871" spans="2:6" s="55" customFormat="1" x14ac:dyDescent="0.25">
      <c r="B29871" s="209"/>
      <c r="C29871" s="564"/>
      <c r="D29871" s="209"/>
      <c r="F29871" s="685"/>
    </row>
    <row r="29872" spans="2:6" s="55" customFormat="1" x14ac:dyDescent="0.25">
      <c r="B29872" s="209"/>
      <c r="C29872" s="564"/>
      <c r="D29872" s="209"/>
      <c r="F29872" s="685"/>
    </row>
    <row r="29873" spans="2:6" s="55" customFormat="1" x14ac:dyDescent="0.25">
      <c r="B29873" s="209"/>
      <c r="C29873" s="564"/>
      <c r="D29873" s="209"/>
      <c r="F29873" s="685"/>
    </row>
    <row r="29874" spans="2:6" s="55" customFormat="1" x14ac:dyDescent="0.25">
      <c r="B29874" s="209"/>
      <c r="C29874" s="564"/>
      <c r="D29874" s="209"/>
      <c r="F29874" s="685"/>
    </row>
    <row r="29875" spans="2:6" s="55" customFormat="1" x14ac:dyDescent="0.25">
      <c r="B29875" s="209"/>
      <c r="C29875" s="564"/>
      <c r="D29875" s="209"/>
      <c r="F29875" s="685"/>
    </row>
    <row r="29876" spans="2:6" s="55" customFormat="1" x14ac:dyDescent="0.25">
      <c r="B29876" s="209"/>
      <c r="C29876" s="564"/>
      <c r="D29876" s="209"/>
      <c r="F29876" s="685"/>
    </row>
    <row r="29877" spans="2:6" s="55" customFormat="1" x14ac:dyDescent="0.25">
      <c r="B29877" s="209"/>
      <c r="C29877" s="564"/>
      <c r="D29877" s="209"/>
      <c r="F29877" s="685"/>
    </row>
    <row r="29878" spans="2:6" s="55" customFormat="1" x14ac:dyDescent="0.25">
      <c r="B29878" s="209"/>
      <c r="C29878" s="564"/>
      <c r="D29878" s="209"/>
      <c r="F29878" s="685"/>
    </row>
    <row r="29879" spans="2:6" s="55" customFormat="1" x14ac:dyDescent="0.25">
      <c r="B29879" s="209"/>
      <c r="C29879" s="564"/>
      <c r="D29879" s="209"/>
      <c r="F29879" s="685"/>
    </row>
    <row r="29880" spans="2:6" s="55" customFormat="1" x14ac:dyDescent="0.25">
      <c r="B29880" s="209"/>
      <c r="C29880" s="564"/>
      <c r="D29880" s="209"/>
      <c r="F29880" s="685"/>
    </row>
    <row r="29881" spans="2:6" s="55" customFormat="1" x14ac:dyDescent="0.25">
      <c r="B29881" s="209"/>
      <c r="C29881" s="564"/>
      <c r="D29881" s="209"/>
      <c r="F29881" s="685"/>
    </row>
    <row r="29882" spans="2:6" s="55" customFormat="1" x14ac:dyDescent="0.25">
      <c r="B29882" s="209"/>
      <c r="C29882" s="564"/>
      <c r="D29882" s="209"/>
      <c r="F29882" s="685"/>
    </row>
    <row r="29883" spans="2:6" s="55" customFormat="1" x14ac:dyDescent="0.25">
      <c r="B29883" s="209"/>
      <c r="C29883" s="564"/>
      <c r="D29883" s="209"/>
      <c r="F29883" s="685"/>
    </row>
    <row r="29884" spans="2:6" s="55" customFormat="1" x14ac:dyDescent="0.25">
      <c r="B29884" s="209"/>
      <c r="C29884" s="564"/>
      <c r="D29884" s="209"/>
      <c r="F29884" s="685"/>
    </row>
    <row r="29885" spans="2:6" s="55" customFormat="1" x14ac:dyDescent="0.25">
      <c r="B29885" s="209"/>
      <c r="C29885" s="564"/>
      <c r="D29885" s="209"/>
      <c r="F29885" s="685"/>
    </row>
    <row r="29886" spans="2:6" s="55" customFormat="1" x14ac:dyDescent="0.25">
      <c r="B29886" s="209"/>
      <c r="C29886" s="564"/>
      <c r="D29886" s="209"/>
      <c r="F29886" s="685"/>
    </row>
    <row r="29887" spans="2:6" s="55" customFormat="1" x14ac:dyDescent="0.25">
      <c r="B29887" s="209"/>
      <c r="C29887" s="564"/>
      <c r="D29887" s="209"/>
      <c r="F29887" s="685"/>
    </row>
    <row r="29888" spans="2:6" s="55" customFormat="1" x14ac:dyDescent="0.25">
      <c r="B29888" s="209"/>
      <c r="C29888" s="564"/>
      <c r="D29888" s="209"/>
      <c r="F29888" s="685"/>
    </row>
    <row r="29889" spans="2:6" s="55" customFormat="1" x14ac:dyDescent="0.25">
      <c r="B29889" s="209"/>
      <c r="C29889" s="564"/>
      <c r="D29889" s="209"/>
      <c r="F29889" s="685"/>
    </row>
    <row r="29890" spans="2:6" s="55" customFormat="1" x14ac:dyDescent="0.25">
      <c r="B29890" s="209"/>
      <c r="C29890" s="564"/>
      <c r="D29890" s="209"/>
      <c r="F29890" s="685"/>
    </row>
    <row r="29891" spans="2:6" s="55" customFormat="1" x14ac:dyDescent="0.25">
      <c r="B29891" s="209"/>
      <c r="C29891" s="564"/>
      <c r="D29891" s="209"/>
      <c r="F29891" s="685"/>
    </row>
    <row r="29892" spans="2:6" s="55" customFormat="1" x14ac:dyDescent="0.25">
      <c r="B29892" s="209"/>
      <c r="C29892" s="564"/>
      <c r="D29892" s="209"/>
      <c r="F29892" s="685"/>
    </row>
    <row r="29893" spans="2:6" s="55" customFormat="1" x14ac:dyDescent="0.25">
      <c r="B29893" s="209"/>
      <c r="C29893" s="564"/>
      <c r="D29893" s="209"/>
      <c r="F29893" s="685"/>
    </row>
    <row r="29894" spans="2:6" s="55" customFormat="1" x14ac:dyDescent="0.25">
      <c r="B29894" s="209"/>
      <c r="C29894" s="564"/>
      <c r="D29894" s="209"/>
      <c r="F29894" s="685"/>
    </row>
    <row r="29895" spans="2:6" s="55" customFormat="1" x14ac:dyDescent="0.25">
      <c r="B29895" s="209"/>
      <c r="C29895" s="564"/>
      <c r="D29895" s="209"/>
      <c r="F29895" s="685"/>
    </row>
    <row r="29896" spans="2:6" s="55" customFormat="1" x14ac:dyDescent="0.25">
      <c r="B29896" s="209"/>
      <c r="C29896" s="564"/>
      <c r="D29896" s="209"/>
      <c r="F29896" s="685"/>
    </row>
    <row r="29897" spans="2:6" s="55" customFormat="1" x14ac:dyDescent="0.25">
      <c r="B29897" s="209"/>
      <c r="C29897" s="564"/>
      <c r="D29897" s="209"/>
      <c r="F29897" s="685"/>
    </row>
    <row r="29898" spans="2:6" s="55" customFormat="1" x14ac:dyDescent="0.25">
      <c r="B29898" s="209"/>
      <c r="C29898" s="564"/>
      <c r="D29898" s="209"/>
      <c r="F29898" s="685"/>
    </row>
    <row r="29899" spans="2:6" s="55" customFormat="1" x14ac:dyDescent="0.25">
      <c r="B29899" s="209"/>
      <c r="C29899" s="564"/>
      <c r="D29899" s="209"/>
      <c r="F29899" s="685"/>
    </row>
    <row r="29900" spans="2:6" s="55" customFormat="1" x14ac:dyDescent="0.25">
      <c r="B29900" s="209"/>
      <c r="C29900" s="564"/>
      <c r="D29900" s="209"/>
      <c r="F29900" s="685"/>
    </row>
    <row r="29901" spans="2:6" s="55" customFormat="1" x14ac:dyDescent="0.25">
      <c r="B29901" s="209"/>
      <c r="C29901" s="564"/>
      <c r="D29901" s="209"/>
      <c r="F29901" s="685"/>
    </row>
    <row r="29902" spans="2:6" s="55" customFormat="1" x14ac:dyDescent="0.25">
      <c r="B29902" s="209"/>
      <c r="C29902" s="564"/>
      <c r="D29902" s="209"/>
      <c r="F29902" s="685"/>
    </row>
    <row r="29903" spans="2:6" s="55" customFormat="1" x14ac:dyDescent="0.25">
      <c r="B29903" s="209"/>
      <c r="C29903" s="564"/>
      <c r="D29903" s="209"/>
      <c r="F29903" s="685"/>
    </row>
    <row r="29904" spans="2:6" s="55" customFormat="1" x14ac:dyDescent="0.25">
      <c r="B29904" s="209"/>
      <c r="C29904" s="564"/>
      <c r="D29904" s="209"/>
      <c r="F29904" s="685"/>
    </row>
    <row r="29905" spans="2:6" s="55" customFormat="1" x14ac:dyDescent="0.25">
      <c r="B29905" s="209"/>
      <c r="C29905" s="564"/>
      <c r="D29905" s="209"/>
      <c r="F29905" s="685"/>
    </row>
    <row r="29906" spans="2:6" s="55" customFormat="1" x14ac:dyDescent="0.25">
      <c r="B29906" s="209"/>
      <c r="C29906" s="564"/>
      <c r="D29906" s="209"/>
      <c r="F29906" s="685"/>
    </row>
    <row r="29907" spans="2:6" s="55" customFormat="1" x14ac:dyDescent="0.25">
      <c r="B29907" s="209"/>
      <c r="C29907" s="564"/>
      <c r="D29907" s="209"/>
      <c r="F29907" s="685"/>
    </row>
    <row r="29908" spans="2:6" s="55" customFormat="1" x14ac:dyDescent="0.25">
      <c r="B29908" s="209"/>
      <c r="C29908" s="564"/>
      <c r="D29908" s="209"/>
      <c r="F29908" s="685"/>
    </row>
    <row r="29909" spans="2:6" s="55" customFormat="1" x14ac:dyDescent="0.25">
      <c r="B29909" s="209"/>
      <c r="C29909" s="564"/>
      <c r="D29909" s="209"/>
      <c r="F29909" s="685"/>
    </row>
    <row r="29910" spans="2:6" s="55" customFormat="1" x14ac:dyDescent="0.25">
      <c r="B29910" s="209"/>
      <c r="C29910" s="564"/>
      <c r="D29910" s="209"/>
      <c r="F29910" s="685"/>
    </row>
    <row r="29911" spans="2:6" s="55" customFormat="1" x14ac:dyDescent="0.25">
      <c r="B29911" s="209"/>
      <c r="C29911" s="564"/>
      <c r="D29911" s="209"/>
      <c r="F29911" s="685"/>
    </row>
    <row r="29912" spans="2:6" s="55" customFormat="1" x14ac:dyDescent="0.25">
      <c r="B29912" s="209"/>
      <c r="C29912" s="564"/>
      <c r="D29912" s="209"/>
      <c r="F29912" s="685"/>
    </row>
    <row r="29913" spans="2:6" s="55" customFormat="1" x14ac:dyDescent="0.25">
      <c r="B29913" s="209"/>
      <c r="C29913" s="564"/>
      <c r="D29913" s="209"/>
      <c r="F29913" s="685"/>
    </row>
    <row r="29914" spans="2:6" s="55" customFormat="1" x14ac:dyDescent="0.25">
      <c r="B29914" s="209"/>
      <c r="C29914" s="564"/>
      <c r="D29914" s="209"/>
      <c r="F29914" s="685"/>
    </row>
    <row r="29915" spans="2:6" s="55" customFormat="1" x14ac:dyDescent="0.25">
      <c r="B29915" s="209"/>
      <c r="C29915" s="564"/>
      <c r="D29915" s="209"/>
      <c r="F29915" s="685"/>
    </row>
    <row r="29916" spans="2:6" s="55" customFormat="1" x14ac:dyDescent="0.25">
      <c r="B29916" s="209"/>
      <c r="C29916" s="564"/>
      <c r="D29916" s="209"/>
      <c r="F29916" s="685"/>
    </row>
    <row r="29917" spans="2:6" s="55" customFormat="1" x14ac:dyDescent="0.25">
      <c r="B29917" s="209"/>
      <c r="C29917" s="564"/>
      <c r="D29917" s="209"/>
      <c r="F29917" s="685"/>
    </row>
    <row r="29918" spans="2:6" s="55" customFormat="1" x14ac:dyDescent="0.25">
      <c r="B29918" s="209"/>
      <c r="C29918" s="564"/>
      <c r="D29918" s="209"/>
      <c r="F29918" s="685"/>
    </row>
    <row r="29919" spans="2:6" s="55" customFormat="1" x14ac:dyDescent="0.25">
      <c r="B29919" s="209"/>
      <c r="C29919" s="564"/>
      <c r="D29919" s="209"/>
      <c r="F29919" s="685"/>
    </row>
    <row r="29920" spans="2:6" s="55" customFormat="1" x14ac:dyDescent="0.25">
      <c r="B29920" s="209"/>
      <c r="C29920" s="564"/>
      <c r="D29920" s="209"/>
      <c r="F29920" s="685"/>
    </row>
    <row r="29921" spans="2:6" s="55" customFormat="1" x14ac:dyDescent="0.25">
      <c r="B29921" s="209"/>
      <c r="C29921" s="564"/>
      <c r="D29921" s="209"/>
      <c r="F29921" s="685"/>
    </row>
    <row r="29922" spans="2:6" s="55" customFormat="1" x14ac:dyDescent="0.25">
      <c r="B29922" s="209"/>
      <c r="C29922" s="564"/>
      <c r="D29922" s="209"/>
      <c r="F29922" s="685"/>
    </row>
    <row r="29923" spans="2:6" s="55" customFormat="1" x14ac:dyDescent="0.25">
      <c r="B29923" s="209"/>
      <c r="C29923" s="564"/>
      <c r="D29923" s="209"/>
      <c r="F29923" s="685"/>
    </row>
    <row r="29924" spans="2:6" s="55" customFormat="1" x14ac:dyDescent="0.25">
      <c r="B29924" s="209"/>
      <c r="C29924" s="564"/>
      <c r="D29924" s="209"/>
      <c r="F29924" s="685"/>
    </row>
    <row r="29925" spans="2:6" s="55" customFormat="1" x14ac:dyDescent="0.25">
      <c r="B29925" s="209"/>
      <c r="C29925" s="564"/>
      <c r="D29925" s="209"/>
      <c r="F29925" s="685"/>
    </row>
    <row r="29926" spans="2:6" s="55" customFormat="1" x14ac:dyDescent="0.25">
      <c r="B29926" s="209"/>
      <c r="C29926" s="564"/>
      <c r="D29926" s="209"/>
      <c r="F29926" s="685"/>
    </row>
    <row r="29927" spans="2:6" s="55" customFormat="1" x14ac:dyDescent="0.25">
      <c r="B29927" s="209"/>
      <c r="C29927" s="564"/>
      <c r="D29927" s="209"/>
      <c r="F29927" s="685"/>
    </row>
    <row r="29928" spans="2:6" s="55" customFormat="1" x14ac:dyDescent="0.25">
      <c r="B29928" s="209"/>
      <c r="C29928" s="564"/>
      <c r="D29928" s="209"/>
      <c r="F29928" s="685"/>
    </row>
    <row r="29929" spans="2:6" s="55" customFormat="1" x14ac:dyDescent="0.25">
      <c r="B29929" s="209"/>
      <c r="C29929" s="564"/>
      <c r="D29929" s="209"/>
      <c r="F29929" s="685"/>
    </row>
    <row r="29930" spans="2:6" s="55" customFormat="1" x14ac:dyDescent="0.25">
      <c r="B29930" s="209"/>
      <c r="C29930" s="564"/>
      <c r="D29930" s="209"/>
      <c r="F29930" s="685"/>
    </row>
    <row r="29931" spans="2:6" s="55" customFormat="1" x14ac:dyDescent="0.25">
      <c r="B29931" s="209"/>
      <c r="C29931" s="564"/>
      <c r="D29931" s="209"/>
      <c r="F29931" s="685"/>
    </row>
    <row r="29932" spans="2:6" s="55" customFormat="1" x14ac:dyDescent="0.25">
      <c r="B29932" s="209"/>
      <c r="C29932" s="564"/>
      <c r="D29932" s="209"/>
      <c r="F29932" s="685"/>
    </row>
    <row r="29933" spans="2:6" s="55" customFormat="1" x14ac:dyDescent="0.25">
      <c r="B29933" s="209"/>
      <c r="C29933" s="564"/>
      <c r="D29933" s="209"/>
      <c r="F29933" s="685"/>
    </row>
    <row r="29934" spans="2:6" s="55" customFormat="1" x14ac:dyDescent="0.25">
      <c r="B29934" s="209"/>
      <c r="C29934" s="564"/>
      <c r="D29934" s="209"/>
      <c r="F29934" s="685"/>
    </row>
    <row r="29935" spans="2:6" s="55" customFormat="1" x14ac:dyDescent="0.25">
      <c r="B29935" s="209"/>
      <c r="C29935" s="564"/>
      <c r="D29935" s="209"/>
      <c r="F29935" s="685"/>
    </row>
    <row r="29936" spans="2:6" s="55" customFormat="1" x14ac:dyDescent="0.25">
      <c r="B29936" s="209"/>
      <c r="C29936" s="564"/>
      <c r="D29936" s="209"/>
      <c r="F29936" s="685"/>
    </row>
    <row r="29937" spans="2:6" s="55" customFormat="1" x14ac:dyDescent="0.25">
      <c r="B29937" s="209"/>
      <c r="C29937" s="564"/>
      <c r="D29937" s="209"/>
      <c r="F29937" s="685"/>
    </row>
    <row r="29938" spans="2:6" s="55" customFormat="1" x14ac:dyDescent="0.25">
      <c r="B29938" s="209"/>
      <c r="C29938" s="564"/>
      <c r="D29938" s="209"/>
      <c r="F29938" s="685"/>
    </row>
    <row r="29939" spans="2:6" s="55" customFormat="1" x14ac:dyDescent="0.25">
      <c r="B29939" s="209"/>
      <c r="C29939" s="564"/>
      <c r="D29939" s="209"/>
      <c r="F29939" s="685"/>
    </row>
    <row r="29940" spans="2:6" s="55" customFormat="1" x14ac:dyDescent="0.25">
      <c r="B29940" s="209"/>
      <c r="C29940" s="564"/>
      <c r="D29940" s="209"/>
      <c r="F29940" s="685"/>
    </row>
    <row r="29941" spans="2:6" s="55" customFormat="1" x14ac:dyDescent="0.25">
      <c r="B29941" s="209"/>
      <c r="C29941" s="564"/>
      <c r="D29941" s="209"/>
      <c r="F29941" s="685"/>
    </row>
    <row r="29942" spans="2:6" s="55" customFormat="1" x14ac:dyDescent="0.25">
      <c r="B29942" s="209"/>
      <c r="C29942" s="564"/>
      <c r="D29942" s="209"/>
      <c r="F29942" s="685"/>
    </row>
    <row r="29943" spans="2:6" s="55" customFormat="1" x14ac:dyDescent="0.25">
      <c r="B29943" s="209"/>
      <c r="C29943" s="564"/>
      <c r="D29943" s="209"/>
      <c r="F29943" s="685"/>
    </row>
    <row r="29944" spans="2:6" s="55" customFormat="1" x14ac:dyDescent="0.25">
      <c r="B29944" s="209"/>
      <c r="C29944" s="564"/>
      <c r="D29944" s="209"/>
      <c r="F29944" s="685"/>
    </row>
    <row r="29945" spans="2:6" s="55" customFormat="1" x14ac:dyDescent="0.25">
      <c r="B29945" s="209"/>
      <c r="C29945" s="564"/>
      <c r="D29945" s="209"/>
      <c r="F29945" s="685"/>
    </row>
    <row r="29946" spans="2:6" s="55" customFormat="1" x14ac:dyDescent="0.25">
      <c r="B29946" s="209"/>
      <c r="C29946" s="564"/>
      <c r="D29946" s="209"/>
      <c r="F29946" s="685"/>
    </row>
    <row r="29947" spans="2:6" s="55" customFormat="1" x14ac:dyDescent="0.25">
      <c r="B29947" s="209"/>
      <c r="C29947" s="564"/>
      <c r="D29947" s="209"/>
      <c r="F29947" s="685"/>
    </row>
    <row r="29948" spans="2:6" s="55" customFormat="1" x14ac:dyDescent="0.25">
      <c r="B29948" s="209"/>
      <c r="C29948" s="564"/>
      <c r="D29948" s="209"/>
      <c r="F29948" s="685"/>
    </row>
    <row r="29949" spans="2:6" s="55" customFormat="1" x14ac:dyDescent="0.25">
      <c r="B29949" s="209"/>
      <c r="C29949" s="564"/>
      <c r="D29949" s="209"/>
      <c r="F29949" s="685"/>
    </row>
    <row r="29950" spans="2:6" s="55" customFormat="1" x14ac:dyDescent="0.25">
      <c r="B29950" s="209"/>
      <c r="C29950" s="564"/>
      <c r="D29950" s="209"/>
      <c r="F29950" s="685"/>
    </row>
    <row r="29951" spans="2:6" s="55" customFormat="1" x14ac:dyDescent="0.25">
      <c r="B29951" s="209"/>
      <c r="C29951" s="564"/>
      <c r="D29951" s="209"/>
      <c r="F29951" s="685"/>
    </row>
    <row r="29952" spans="2:6" s="55" customFormat="1" x14ac:dyDescent="0.25">
      <c r="B29952" s="209"/>
      <c r="C29952" s="564"/>
      <c r="D29952" s="209"/>
      <c r="F29952" s="685"/>
    </row>
    <row r="29953" spans="2:6" s="55" customFormat="1" x14ac:dyDescent="0.25">
      <c r="B29953" s="209"/>
      <c r="C29953" s="564"/>
      <c r="D29953" s="209"/>
      <c r="F29953" s="685"/>
    </row>
    <row r="29954" spans="2:6" s="55" customFormat="1" x14ac:dyDescent="0.25">
      <c r="B29954" s="209"/>
      <c r="C29954" s="564"/>
      <c r="D29954" s="209"/>
      <c r="F29954" s="685"/>
    </row>
    <row r="29955" spans="2:6" s="55" customFormat="1" x14ac:dyDescent="0.25">
      <c r="B29955" s="209"/>
      <c r="C29955" s="564"/>
      <c r="D29955" s="209"/>
      <c r="F29955" s="685"/>
    </row>
    <row r="29956" spans="2:6" s="55" customFormat="1" x14ac:dyDescent="0.25">
      <c r="B29956" s="209"/>
      <c r="C29956" s="564"/>
      <c r="D29956" s="209"/>
      <c r="F29956" s="685"/>
    </row>
    <row r="29957" spans="2:6" s="55" customFormat="1" x14ac:dyDescent="0.25">
      <c r="B29957" s="209"/>
      <c r="C29957" s="564"/>
      <c r="D29957" s="209"/>
      <c r="F29957" s="685"/>
    </row>
    <row r="29958" spans="2:6" s="55" customFormat="1" x14ac:dyDescent="0.25">
      <c r="B29958" s="209"/>
      <c r="C29958" s="564"/>
      <c r="D29958" s="209"/>
      <c r="F29958" s="685"/>
    </row>
    <row r="29959" spans="2:6" s="55" customFormat="1" x14ac:dyDescent="0.25">
      <c r="B29959" s="209"/>
      <c r="C29959" s="564"/>
      <c r="D29959" s="209"/>
      <c r="F29959" s="685"/>
    </row>
    <row r="29960" spans="2:6" s="55" customFormat="1" x14ac:dyDescent="0.25">
      <c r="B29960" s="209"/>
      <c r="C29960" s="564"/>
      <c r="D29960" s="209"/>
      <c r="F29960" s="685"/>
    </row>
    <row r="29961" spans="2:6" s="55" customFormat="1" x14ac:dyDescent="0.25">
      <c r="B29961" s="209"/>
      <c r="C29961" s="564"/>
      <c r="D29961" s="209"/>
      <c r="F29961" s="685"/>
    </row>
    <row r="29962" spans="2:6" s="55" customFormat="1" x14ac:dyDescent="0.25">
      <c r="B29962" s="209"/>
      <c r="C29962" s="564"/>
      <c r="D29962" s="209"/>
      <c r="F29962" s="685"/>
    </row>
    <row r="29963" spans="2:6" s="55" customFormat="1" x14ac:dyDescent="0.25">
      <c r="B29963" s="209"/>
      <c r="C29963" s="564"/>
      <c r="D29963" s="209"/>
      <c r="F29963" s="685"/>
    </row>
    <row r="29964" spans="2:6" s="55" customFormat="1" x14ac:dyDescent="0.25">
      <c r="B29964" s="209"/>
      <c r="C29964" s="564"/>
      <c r="D29964" s="209"/>
      <c r="F29964" s="685"/>
    </row>
    <row r="29965" spans="2:6" s="55" customFormat="1" x14ac:dyDescent="0.25">
      <c r="B29965" s="209"/>
      <c r="C29965" s="564"/>
      <c r="D29965" s="209"/>
      <c r="F29965" s="685"/>
    </row>
    <row r="29966" spans="2:6" s="55" customFormat="1" x14ac:dyDescent="0.25">
      <c r="B29966" s="209"/>
      <c r="C29966" s="564"/>
      <c r="D29966" s="209"/>
      <c r="F29966" s="685"/>
    </row>
    <row r="29967" spans="2:6" s="55" customFormat="1" x14ac:dyDescent="0.25">
      <c r="B29967" s="209"/>
      <c r="C29967" s="564"/>
      <c r="D29967" s="209"/>
      <c r="F29967" s="685"/>
    </row>
    <row r="29968" spans="2:6" s="55" customFormat="1" x14ac:dyDescent="0.25">
      <c r="B29968" s="209"/>
      <c r="C29968" s="564"/>
      <c r="D29968" s="209"/>
      <c r="F29968" s="685"/>
    </row>
    <row r="29969" spans="2:6" s="55" customFormat="1" x14ac:dyDescent="0.25">
      <c r="B29969" s="209"/>
      <c r="C29969" s="564"/>
      <c r="D29969" s="209"/>
      <c r="F29969" s="685"/>
    </row>
    <row r="29970" spans="2:6" s="55" customFormat="1" x14ac:dyDescent="0.25">
      <c r="B29970" s="209"/>
      <c r="C29970" s="564"/>
      <c r="D29970" s="209"/>
      <c r="F29970" s="685"/>
    </row>
    <row r="29971" spans="2:6" s="55" customFormat="1" x14ac:dyDescent="0.25">
      <c r="B29971" s="209"/>
      <c r="C29971" s="564"/>
      <c r="D29971" s="209"/>
      <c r="F29971" s="685"/>
    </row>
    <row r="29972" spans="2:6" s="55" customFormat="1" x14ac:dyDescent="0.25">
      <c r="B29972" s="209"/>
      <c r="C29972" s="564"/>
      <c r="D29972" s="209"/>
      <c r="F29972" s="685"/>
    </row>
    <row r="29973" spans="2:6" s="55" customFormat="1" x14ac:dyDescent="0.25">
      <c r="B29973" s="209"/>
      <c r="C29973" s="564"/>
      <c r="D29973" s="209"/>
      <c r="F29973" s="685"/>
    </row>
    <row r="29974" spans="2:6" s="55" customFormat="1" x14ac:dyDescent="0.25">
      <c r="B29974" s="209"/>
      <c r="C29974" s="564"/>
      <c r="D29974" s="209"/>
      <c r="F29974" s="685"/>
    </row>
    <row r="29975" spans="2:6" s="55" customFormat="1" x14ac:dyDescent="0.25">
      <c r="B29975" s="209"/>
      <c r="C29975" s="564"/>
      <c r="D29975" s="209"/>
      <c r="F29975" s="685"/>
    </row>
    <row r="29976" spans="2:6" s="55" customFormat="1" x14ac:dyDescent="0.25">
      <c r="B29976" s="209"/>
      <c r="C29976" s="564"/>
      <c r="D29976" s="209"/>
      <c r="F29976" s="685"/>
    </row>
    <row r="29977" spans="2:6" s="55" customFormat="1" x14ac:dyDescent="0.25">
      <c r="B29977" s="209"/>
      <c r="C29977" s="564"/>
      <c r="D29977" s="209"/>
      <c r="F29977" s="685"/>
    </row>
    <row r="29978" spans="2:6" s="55" customFormat="1" x14ac:dyDescent="0.25">
      <c r="B29978" s="209"/>
      <c r="C29978" s="564"/>
      <c r="D29978" s="209"/>
      <c r="F29978" s="685"/>
    </row>
    <row r="29979" spans="2:6" s="55" customFormat="1" x14ac:dyDescent="0.25">
      <c r="B29979" s="209"/>
      <c r="C29979" s="564"/>
      <c r="D29979" s="209"/>
      <c r="F29979" s="685"/>
    </row>
    <row r="29980" spans="2:6" s="55" customFormat="1" x14ac:dyDescent="0.25">
      <c r="B29980" s="209"/>
      <c r="C29980" s="564"/>
      <c r="D29980" s="209"/>
      <c r="F29980" s="685"/>
    </row>
    <row r="29981" spans="2:6" s="55" customFormat="1" x14ac:dyDescent="0.25">
      <c r="B29981" s="209"/>
      <c r="C29981" s="564"/>
      <c r="D29981" s="209"/>
      <c r="F29981" s="685"/>
    </row>
    <row r="29982" spans="2:6" s="55" customFormat="1" x14ac:dyDescent="0.25">
      <c r="B29982" s="209"/>
      <c r="C29982" s="564"/>
      <c r="D29982" s="209"/>
      <c r="F29982" s="685"/>
    </row>
    <row r="29983" spans="2:6" s="55" customFormat="1" x14ac:dyDescent="0.25">
      <c r="B29983" s="209"/>
      <c r="C29983" s="564"/>
      <c r="D29983" s="209"/>
      <c r="F29983" s="685"/>
    </row>
    <row r="29984" spans="2:6" s="55" customFormat="1" x14ac:dyDescent="0.25">
      <c r="B29984" s="209"/>
      <c r="C29984" s="564"/>
      <c r="D29984" s="209"/>
      <c r="F29984" s="685"/>
    </row>
    <row r="29985" spans="2:6" s="55" customFormat="1" x14ac:dyDescent="0.25">
      <c r="B29985" s="209"/>
      <c r="C29985" s="564"/>
      <c r="D29985" s="209"/>
      <c r="F29985" s="685"/>
    </row>
    <row r="29986" spans="2:6" s="55" customFormat="1" x14ac:dyDescent="0.25">
      <c r="B29986" s="209"/>
      <c r="C29986" s="564"/>
      <c r="D29986" s="209"/>
      <c r="F29986" s="685"/>
    </row>
    <row r="29987" spans="2:6" s="55" customFormat="1" x14ac:dyDescent="0.25">
      <c r="B29987" s="209"/>
      <c r="C29987" s="564"/>
      <c r="D29987" s="209"/>
      <c r="F29987" s="685"/>
    </row>
    <row r="29988" spans="2:6" s="55" customFormat="1" x14ac:dyDescent="0.25">
      <c r="B29988" s="209"/>
      <c r="C29988" s="564"/>
      <c r="D29988" s="209"/>
      <c r="F29988" s="685"/>
    </row>
    <row r="29989" spans="2:6" s="55" customFormat="1" x14ac:dyDescent="0.25">
      <c r="B29989" s="209"/>
      <c r="C29989" s="564"/>
      <c r="D29989" s="209"/>
      <c r="F29989" s="685"/>
    </row>
    <row r="29990" spans="2:6" s="55" customFormat="1" x14ac:dyDescent="0.25">
      <c r="B29990" s="209"/>
      <c r="C29990" s="564"/>
      <c r="D29990" s="209"/>
      <c r="F29990" s="685"/>
    </row>
    <row r="29991" spans="2:6" s="55" customFormat="1" x14ac:dyDescent="0.25">
      <c r="B29991" s="209"/>
      <c r="C29991" s="564"/>
      <c r="D29991" s="209"/>
      <c r="F29991" s="685"/>
    </row>
    <row r="29992" spans="2:6" s="55" customFormat="1" x14ac:dyDescent="0.25">
      <c r="B29992" s="209"/>
      <c r="C29992" s="564"/>
      <c r="D29992" s="209"/>
      <c r="F29992" s="685"/>
    </row>
    <row r="29993" spans="2:6" s="55" customFormat="1" x14ac:dyDescent="0.25">
      <c r="B29993" s="209"/>
      <c r="C29993" s="564"/>
      <c r="D29993" s="209"/>
      <c r="F29993" s="685"/>
    </row>
    <row r="29994" spans="2:6" s="55" customFormat="1" x14ac:dyDescent="0.25">
      <c r="B29994" s="209"/>
      <c r="C29994" s="564"/>
      <c r="D29994" s="209"/>
      <c r="F29994" s="685"/>
    </row>
    <row r="29995" spans="2:6" s="55" customFormat="1" x14ac:dyDescent="0.25">
      <c r="B29995" s="209"/>
      <c r="C29995" s="564"/>
      <c r="D29995" s="209"/>
      <c r="F29995" s="685"/>
    </row>
    <row r="29996" spans="2:6" s="55" customFormat="1" x14ac:dyDescent="0.25">
      <c r="B29996" s="209"/>
      <c r="C29996" s="564"/>
      <c r="D29996" s="209"/>
      <c r="F29996" s="685"/>
    </row>
    <row r="29997" spans="2:6" s="55" customFormat="1" x14ac:dyDescent="0.25">
      <c r="B29997" s="209"/>
      <c r="C29997" s="564"/>
      <c r="D29997" s="209"/>
      <c r="F29997" s="685"/>
    </row>
    <row r="29998" spans="2:6" s="55" customFormat="1" x14ac:dyDescent="0.25">
      <c r="B29998" s="209"/>
      <c r="C29998" s="564"/>
      <c r="D29998" s="209"/>
      <c r="F29998" s="685"/>
    </row>
    <row r="29999" spans="2:6" s="55" customFormat="1" x14ac:dyDescent="0.25">
      <c r="B29999" s="209"/>
      <c r="C29999" s="564"/>
      <c r="D29999" s="209"/>
      <c r="F29999" s="685"/>
    </row>
    <row r="30000" spans="2:6" s="55" customFormat="1" x14ac:dyDescent="0.25">
      <c r="B30000" s="209"/>
      <c r="C30000" s="564"/>
      <c r="D30000" s="209"/>
      <c r="F30000" s="685"/>
    </row>
    <row r="30001" spans="2:6" s="55" customFormat="1" x14ac:dyDescent="0.25">
      <c r="B30001" s="209"/>
      <c r="C30001" s="564"/>
      <c r="D30001" s="209"/>
      <c r="F30001" s="685"/>
    </row>
    <row r="30002" spans="2:6" s="55" customFormat="1" x14ac:dyDescent="0.25">
      <c r="B30002" s="209"/>
      <c r="C30002" s="564"/>
      <c r="D30002" s="209"/>
      <c r="F30002" s="685"/>
    </row>
    <row r="30003" spans="2:6" s="55" customFormat="1" x14ac:dyDescent="0.25">
      <c r="B30003" s="209"/>
      <c r="C30003" s="564"/>
      <c r="D30003" s="209"/>
      <c r="F30003" s="685"/>
    </row>
    <row r="30004" spans="2:6" s="55" customFormat="1" x14ac:dyDescent="0.25">
      <c r="B30004" s="209"/>
      <c r="C30004" s="564"/>
      <c r="D30004" s="209"/>
      <c r="F30004" s="685"/>
    </row>
    <row r="30005" spans="2:6" s="55" customFormat="1" x14ac:dyDescent="0.25">
      <c r="B30005" s="209"/>
      <c r="C30005" s="564"/>
      <c r="D30005" s="209"/>
      <c r="F30005" s="685"/>
    </row>
    <row r="30006" spans="2:6" s="55" customFormat="1" x14ac:dyDescent="0.25">
      <c r="B30006" s="209"/>
      <c r="C30006" s="564"/>
      <c r="D30006" s="209"/>
      <c r="F30006" s="685"/>
    </row>
    <row r="30007" spans="2:6" s="55" customFormat="1" x14ac:dyDescent="0.25">
      <c r="B30007" s="209"/>
      <c r="C30007" s="564"/>
      <c r="D30007" s="209"/>
      <c r="F30007" s="685"/>
    </row>
    <row r="30008" spans="2:6" s="55" customFormat="1" x14ac:dyDescent="0.25">
      <c r="B30008" s="209"/>
      <c r="C30008" s="564"/>
      <c r="D30008" s="209"/>
      <c r="F30008" s="685"/>
    </row>
    <row r="30009" spans="2:6" s="55" customFormat="1" x14ac:dyDescent="0.25">
      <c r="B30009" s="209"/>
      <c r="C30009" s="564"/>
      <c r="D30009" s="209"/>
      <c r="F30009" s="685"/>
    </row>
    <row r="30010" spans="2:6" s="55" customFormat="1" x14ac:dyDescent="0.25">
      <c r="B30010" s="209"/>
      <c r="C30010" s="564"/>
      <c r="D30010" s="209"/>
      <c r="F30010" s="685"/>
    </row>
    <row r="30011" spans="2:6" s="55" customFormat="1" x14ac:dyDescent="0.25">
      <c r="B30011" s="209"/>
      <c r="C30011" s="564"/>
      <c r="D30011" s="209"/>
      <c r="F30011" s="685"/>
    </row>
    <row r="30012" spans="2:6" s="55" customFormat="1" x14ac:dyDescent="0.25">
      <c r="B30012" s="209"/>
      <c r="C30012" s="564"/>
      <c r="D30012" s="209"/>
      <c r="F30012" s="685"/>
    </row>
    <row r="30013" spans="2:6" s="55" customFormat="1" x14ac:dyDescent="0.25">
      <c r="B30013" s="209"/>
      <c r="C30013" s="564"/>
      <c r="D30013" s="209"/>
      <c r="F30013" s="685"/>
    </row>
    <row r="30014" spans="2:6" s="55" customFormat="1" x14ac:dyDescent="0.25">
      <c r="B30014" s="209"/>
      <c r="C30014" s="564"/>
      <c r="D30014" s="209"/>
      <c r="F30014" s="685"/>
    </row>
    <row r="30015" spans="2:6" s="55" customFormat="1" x14ac:dyDescent="0.25">
      <c r="B30015" s="209"/>
      <c r="C30015" s="564"/>
      <c r="D30015" s="209"/>
      <c r="F30015" s="685"/>
    </row>
    <row r="30016" spans="2:6" s="55" customFormat="1" x14ac:dyDescent="0.25">
      <c r="B30016" s="209"/>
      <c r="C30016" s="564"/>
      <c r="D30016" s="209"/>
      <c r="F30016" s="685"/>
    </row>
    <row r="30017" spans="2:6" s="55" customFormat="1" x14ac:dyDescent="0.25">
      <c r="B30017" s="209"/>
      <c r="C30017" s="564"/>
      <c r="D30017" s="209"/>
      <c r="F30017" s="685"/>
    </row>
    <row r="30018" spans="2:6" s="55" customFormat="1" x14ac:dyDescent="0.25">
      <c r="B30018" s="209"/>
      <c r="C30018" s="564"/>
      <c r="D30018" s="209"/>
      <c r="F30018" s="685"/>
    </row>
    <row r="30019" spans="2:6" s="55" customFormat="1" x14ac:dyDescent="0.25">
      <c r="B30019" s="209"/>
      <c r="C30019" s="564"/>
      <c r="D30019" s="209"/>
      <c r="F30019" s="685"/>
    </row>
    <row r="30020" spans="2:6" s="55" customFormat="1" x14ac:dyDescent="0.25">
      <c r="B30020" s="209"/>
      <c r="C30020" s="564"/>
      <c r="D30020" s="209"/>
      <c r="F30020" s="685"/>
    </row>
    <row r="30021" spans="2:6" s="55" customFormat="1" x14ac:dyDescent="0.25">
      <c r="B30021" s="209"/>
      <c r="C30021" s="564"/>
      <c r="D30021" s="209"/>
      <c r="F30021" s="685"/>
    </row>
    <row r="30022" spans="2:6" s="55" customFormat="1" x14ac:dyDescent="0.25">
      <c r="B30022" s="209"/>
      <c r="C30022" s="564"/>
      <c r="D30022" s="209"/>
      <c r="F30022" s="685"/>
    </row>
    <row r="30023" spans="2:6" s="55" customFormat="1" x14ac:dyDescent="0.25">
      <c r="B30023" s="209"/>
      <c r="C30023" s="564"/>
      <c r="D30023" s="209"/>
      <c r="F30023" s="685"/>
    </row>
    <row r="30024" spans="2:6" s="55" customFormat="1" x14ac:dyDescent="0.25">
      <c r="B30024" s="209"/>
      <c r="C30024" s="564"/>
      <c r="D30024" s="209"/>
      <c r="F30024" s="685"/>
    </row>
    <row r="30025" spans="2:6" s="55" customFormat="1" x14ac:dyDescent="0.25">
      <c r="B30025" s="209"/>
      <c r="C30025" s="564"/>
      <c r="D30025" s="209"/>
      <c r="F30025" s="685"/>
    </row>
    <row r="30026" spans="2:6" s="55" customFormat="1" x14ac:dyDescent="0.25">
      <c r="B30026" s="209"/>
      <c r="C30026" s="564"/>
      <c r="D30026" s="209"/>
      <c r="F30026" s="685"/>
    </row>
    <row r="30027" spans="2:6" s="55" customFormat="1" x14ac:dyDescent="0.25">
      <c r="B30027" s="209"/>
      <c r="C30027" s="564"/>
      <c r="D30027" s="209"/>
      <c r="F30027" s="685"/>
    </row>
    <row r="30028" spans="2:6" s="55" customFormat="1" x14ac:dyDescent="0.25">
      <c r="B30028" s="209"/>
      <c r="C30028" s="564"/>
      <c r="D30028" s="209"/>
      <c r="F30028" s="685"/>
    </row>
    <row r="30029" spans="2:6" s="55" customFormat="1" x14ac:dyDescent="0.25">
      <c r="B30029" s="209"/>
      <c r="C30029" s="564"/>
      <c r="D30029" s="209"/>
      <c r="F30029" s="685"/>
    </row>
    <row r="30030" spans="2:6" s="55" customFormat="1" x14ac:dyDescent="0.25">
      <c r="B30030" s="209"/>
      <c r="C30030" s="564"/>
      <c r="D30030" s="209"/>
      <c r="F30030" s="685"/>
    </row>
    <row r="30031" spans="2:6" s="55" customFormat="1" x14ac:dyDescent="0.25">
      <c r="B30031" s="209"/>
      <c r="C30031" s="564"/>
      <c r="D30031" s="209"/>
      <c r="F30031" s="685"/>
    </row>
    <row r="30032" spans="2:6" s="55" customFormat="1" x14ac:dyDescent="0.25">
      <c r="B30032" s="209"/>
      <c r="C30032" s="564"/>
      <c r="D30032" s="209"/>
      <c r="F30032" s="685"/>
    </row>
    <row r="30033" spans="2:6" s="55" customFormat="1" x14ac:dyDescent="0.25">
      <c r="B30033" s="209"/>
      <c r="C30033" s="564"/>
      <c r="D30033" s="209"/>
      <c r="F30033" s="685"/>
    </row>
    <row r="30034" spans="2:6" s="55" customFormat="1" x14ac:dyDescent="0.25">
      <c r="B30034" s="209"/>
      <c r="C30034" s="564"/>
      <c r="D30034" s="209"/>
      <c r="F30034" s="685"/>
    </row>
    <row r="30035" spans="2:6" s="55" customFormat="1" x14ac:dyDescent="0.25">
      <c r="B30035" s="209"/>
      <c r="C30035" s="564"/>
      <c r="D30035" s="209"/>
      <c r="F30035" s="685"/>
    </row>
    <row r="30036" spans="2:6" s="55" customFormat="1" x14ac:dyDescent="0.25">
      <c r="B30036" s="209"/>
      <c r="C30036" s="564"/>
      <c r="D30036" s="209"/>
      <c r="F30036" s="685"/>
    </row>
    <row r="30037" spans="2:6" s="55" customFormat="1" x14ac:dyDescent="0.25">
      <c r="B30037" s="209"/>
      <c r="C30037" s="564"/>
      <c r="D30037" s="209"/>
      <c r="F30037" s="685"/>
    </row>
    <row r="30038" spans="2:6" s="55" customFormat="1" x14ac:dyDescent="0.25">
      <c r="B30038" s="209"/>
      <c r="C30038" s="564"/>
      <c r="D30038" s="209"/>
      <c r="F30038" s="685"/>
    </row>
    <row r="30039" spans="2:6" s="55" customFormat="1" x14ac:dyDescent="0.25">
      <c r="B30039" s="209"/>
      <c r="C30039" s="564"/>
      <c r="D30039" s="209"/>
      <c r="F30039" s="685"/>
    </row>
    <row r="30040" spans="2:6" s="55" customFormat="1" x14ac:dyDescent="0.25">
      <c r="B30040" s="209"/>
      <c r="C30040" s="564"/>
      <c r="D30040" s="209"/>
      <c r="F30040" s="685"/>
    </row>
    <row r="30041" spans="2:6" s="55" customFormat="1" x14ac:dyDescent="0.25">
      <c r="B30041" s="209"/>
      <c r="C30041" s="564"/>
      <c r="D30041" s="209"/>
      <c r="F30041" s="685"/>
    </row>
    <row r="30042" spans="2:6" s="55" customFormat="1" x14ac:dyDescent="0.25">
      <c r="B30042" s="209"/>
      <c r="C30042" s="564"/>
      <c r="D30042" s="209"/>
      <c r="F30042" s="685"/>
    </row>
    <row r="30043" spans="2:6" s="55" customFormat="1" x14ac:dyDescent="0.25">
      <c r="B30043" s="209"/>
      <c r="C30043" s="564"/>
      <c r="D30043" s="209"/>
      <c r="F30043" s="685"/>
    </row>
    <row r="30044" spans="2:6" s="55" customFormat="1" x14ac:dyDescent="0.25">
      <c r="B30044" s="209"/>
      <c r="C30044" s="564"/>
      <c r="D30044" s="209"/>
      <c r="F30044" s="685"/>
    </row>
    <row r="30045" spans="2:6" s="55" customFormat="1" x14ac:dyDescent="0.25">
      <c r="B30045" s="209"/>
      <c r="C30045" s="564"/>
      <c r="D30045" s="209"/>
      <c r="F30045" s="685"/>
    </row>
    <row r="30046" spans="2:6" s="55" customFormat="1" x14ac:dyDescent="0.25">
      <c r="B30046" s="209"/>
      <c r="C30046" s="564"/>
      <c r="D30046" s="209"/>
      <c r="F30046" s="685"/>
    </row>
    <row r="30047" spans="2:6" s="55" customFormat="1" x14ac:dyDescent="0.25">
      <c r="B30047" s="209"/>
      <c r="C30047" s="564"/>
      <c r="D30047" s="209"/>
      <c r="F30047" s="685"/>
    </row>
    <row r="30048" spans="2:6" s="55" customFormat="1" x14ac:dyDescent="0.25">
      <c r="B30048" s="209"/>
      <c r="C30048" s="564"/>
      <c r="D30048" s="209"/>
      <c r="F30048" s="685"/>
    </row>
    <row r="30049" spans="2:6" s="55" customFormat="1" x14ac:dyDescent="0.25">
      <c r="B30049" s="209"/>
      <c r="C30049" s="564"/>
      <c r="D30049" s="209"/>
      <c r="F30049" s="685"/>
    </row>
    <row r="30050" spans="2:6" s="55" customFormat="1" x14ac:dyDescent="0.25">
      <c r="B30050" s="209"/>
      <c r="C30050" s="564"/>
      <c r="D30050" s="209"/>
      <c r="F30050" s="685"/>
    </row>
    <row r="30051" spans="2:6" s="55" customFormat="1" x14ac:dyDescent="0.25">
      <c r="B30051" s="209"/>
      <c r="C30051" s="564"/>
      <c r="D30051" s="209"/>
      <c r="F30051" s="685"/>
    </row>
    <row r="30052" spans="2:6" s="55" customFormat="1" x14ac:dyDescent="0.25">
      <c r="B30052" s="209"/>
      <c r="C30052" s="564"/>
      <c r="D30052" s="209"/>
      <c r="F30052" s="685"/>
    </row>
    <row r="30053" spans="2:6" s="55" customFormat="1" x14ac:dyDescent="0.25">
      <c r="B30053" s="209"/>
      <c r="C30053" s="564"/>
      <c r="D30053" s="209"/>
      <c r="F30053" s="685"/>
    </row>
    <row r="30054" spans="2:6" s="55" customFormat="1" x14ac:dyDescent="0.25">
      <c r="B30054" s="209"/>
      <c r="C30054" s="564"/>
      <c r="D30054" s="209"/>
      <c r="F30054" s="685"/>
    </row>
    <row r="30055" spans="2:6" s="55" customFormat="1" x14ac:dyDescent="0.25">
      <c r="B30055" s="209"/>
      <c r="C30055" s="564"/>
      <c r="D30055" s="209"/>
      <c r="F30055" s="685"/>
    </row>
    <row r="30056" spans="2:6" s="55" customFormat="1" x14ac:dyDescent="0.25">
      <c r="B30056" s="209"/>
      <c r="C30056" s="564"/>
      <c r="D30056" s="209"/>
      <c r="F30056" s="685"/>
    </row>
    <row r="30057" spans="2:6" s="55" customFormat="1" x14ac:dyDescent="0.25">
      <c r="B30057" s="209"/>
      <c r="C30057" s="564"/>
      <c r="D30057" s="209"/>
      <c r="F30057" s="685"/>
    </row>
    <row r="30058" spans="2:6" s="55" customFormat="1" x14ac:dyDescent="0.25">
      <c r="B30058" s="209"/>
      <c r="C30058" s="564"/>
      <c r="D30058" s="209"/>
      <c r="F30058" s="685"/>
    </row>
    <row r="30059" spans="2:6" s="55" customFormat="1" x14ac:dyDescent="0.25">
      <c r="B30059" s="209"/>
      <c r="C30059" s="564"/>
      <c r="D30059" s="209"/>
      <c r="F30059" s="685"/>
    </row>
    <row r="30060" spans="2:6" s="55" customFormat="1" x14ac:dyDescent="0.25">
      <c r="B30060" s="209"/>
      <c r="C30060" s="564"/>
      <c r="D30060" s="209"/>
      <c r="F30060" s="685"/>
    </row>
    <row r="30061" spans="2:6" s="55" customFormat="1" x14ac:dyDescent="0.25">
      <c r="B30061" s="209"/>
      <c r="C30061" s="564"/>
      <c r="D30061" s="209"/>
      <c r="F30061" s="685"/>
    </row>
    <row r="30062" spans="2:6" s="55" customFormat="1" x14ac:dyDescent="0.25">
      <c r="B30062" s="209"/>
      <c r="C30062" s="564"/>
      <c r="D30062" s="209"/>
      <c r="F30062" s="685"/>
    </row>
    <row r="30063" spans="2:6" s="55" customFormat="1" x14ac:dyDescent="0.25">
      <c r="B30063" s="209"/>
      <c r="C30063" s="564"/>
      <c r="D30063" s="209"/>
      <c r="F30063" s="685"/>
    </row>
    <row r="30064" spans="2:6" s="55" customFormat="1" x14ac:dyDescent="0.25">
      <c r="B30064" s="209"/>
      <c r="C30064" s="564"/>
      <c r="D30064" s="209"/>
      <c r="F30064" s="685"/>
    </row>
    <row r="30065" spans="2:6" s="55" customFormat="1" x14ac:dyDescent="0.25">
      <c r="B30065" s="209"/>
      <c r="C30065" s="564"/>
      <c r="D30065" s="209"/>
      <c r="F30065" s="685"/>
    </row>
    <row r="30066" spans="2:6" s="55" customFormat="1" x14ac:dyDescent="0.25">
      <c r="B30066" s="209"/>
      <c r="C30066" s="564"/>
      <c r="D30066" s="209"/>
      <c r="F30066" s="685"/>
    </row>
    <row r="30067" spans="2:6" s="55" customFormat="1" x14ac:dyDescent="0.25">
      <c r="B30067" s="209"/>
      <c r="C30067" s="564"/>
      <c r="D30067" s="209"/>
      <c r="F30067" s="685"/>
    </row>
    <row r="30068" spans="2:6" s="55" customFormat="1" x14ac:dyDescent="0.25">
      <c r="B30068" s="209"/>
      <c r="C30068" s="564"/>
      <c r="D30068" s="209"/>
      <c r="F30068" s="685"/>
    </row>
    <row r="30069" spans="2:6" s="55" customFormat="1" x14ac:dyDescent="0.25">
      <c r="B30069" s="209"/>
      <c r="C30069" s="564"/>
      <c r="D30069" s="209"/>
      <c r="F30069" s="685"/>
    </row>
    <row r="30070" spans="2:6" s="55" customFormat="1" x14ac:dyDescent="0.25">
      <c r="B30070" s="209"/>
      <c r="C30070" s="564"/>
      <c r="D30070" s="209"/>
      <c r="F30070" s="685"/>
    </row>
    <row r="30071" spans="2:6" s="55" customFormat="1" x14ac:dyDescent="0.25">
      <c r="B30071" s="209"/>
      <c r="C30071" s="564"/>
      <c r="D30071" s="209"/>
      <c r="F30071" s="685"/>
    </row>
    <row r="30072" spans="2:6" s="55" customFormat="1" x14ac:dyDescent="0.25">
      <c r="B30072" s="209"/>
      <c r="C30072" s="564"/>
      <c r="D30072" s="209"/>
      <c r="F30072" s="685"/>
    </row>
    <row r="30073" spans="2:6" s="55" customFormat="1" x14ac:dyDescent="0.25">
      <c r="B30073" s="209"/>
      <c r="C30073" s="564"/>
      <c r="D30073" s="209"/>
      <c r="F30073" s="685"/>
    </row>
    <row r="30074" spans="2:6" s="55" customFormat="1" x14ac:dyDescent="0.25">
      <c r="B30074" s="209"/>
      <c r="C30074" s="564"/>
      <c r="D30074" s="209"/>
      <c r="F30074" s="685"/>
    </row>
    <row r="30075" spans="2:6" s="55" customFormat="1" x14ac:dyDescent="0.25">
      <c r="B30075" s="209"/>
      <c r="C30075" s="564"/>
      <c r="D30075" s="209"/>
      <c r="F30075" s="685"/>
    </row>
    <row r="30076" spans="2:6" s="55" customFormat="1" x14ac:dyDescent="0.25">
      <c r="B30076" s="209"/>
      <c r="C30076" s="564"/>
      <c r="D30076" s="209"/>
      <c r="F30076" s="685"/>
    </row>
    <row r="30077" spans="2:6" s="55" customFormat="1" x14ac:dyDescent="0.25">
      <c r="B30077" s="209"/>
      <c r="C30077" s="564"/>
      <c r="D30077" s="209"/>
      <c r="F30077" s="685"/>
    </row>
    <row r="30078" spans="2:6" s="55" customFormat="1" x14ac:dyDescent="0.25">
      <c r="B30078" s="209"/>
      <c r="C30078" s="564"/>
      <c r="D30078" s="209"/>
      <c r="F30078" s="685"/>
    </row>
    <row r="30079" spans="2:6" s="55" customFormat="1" x14ac:dyDescent="0.25">
      <c r="B30079" s="209"/>
      <c r="C30079" s="564"/>
      <c r="D30079" s="209"/>
      <c r="F30079" s="685"/>
    </row>
    <row r="30080" spans="2:6" s="55" customFormat="1" x14ac:dyDescent="0.25">
      <c r="B30080" s="209"/>
      <c r="C30080" s="564"/>
      <c r="D30080" s="209"/>
      <c r="F30080" s="685"/>
    </row>
    <row r="30081" spans="2:6" s="55" customFormat="1" x14ac:dyDescent="0.25">
      <c r="B30081" s="209"/>
      <c r="C30081" s="564"/>
      <c r="D30081" s="209"/>
      <c r="F30081" s="685"/>
    </row>
    <row r="30082" spans="2:6" s="55" customFormat="1" x14ac:dyDescent="0.25">
      <c r="B30082" s="209"/>
      <c r="C30082" s="564"/>
      <c r="D30082" s="209"/>
      <c r="F30082" s="685"/>
    </row>
    <row r="30083" spans="2:6" s="55" customFormat="1" x14ac:dyDescent="0.25">
      <c r="B30083" s="209"/>
      <c r="C30083" s="564"/>
      <c r="D30083" s="209"/>
      <c r="F30083" s="685"/>
    </row>
    <row r="30084" spans="2:6" s="55" customFormat="1" x14ac:dyDescent="0.25">
      <c r="B30084" s="209"/>
      <c r="C30084" s="564"/>
      <c r="D30084" s="209"/>
      <c r="F30084" s="685"/>
    </row>
    <row r="30085" spans="2:6" s="55" customFormat="1" x14ac:dyDescent="0.25">
      <c r="B30085" s="209"/>
      <c r="C30085" s="564"/>
      <c r="D30085" s="209"/>
      <c r="F30085" s="685"/>
    </row>
    <row r="30086" spans="2:6" s="55" customFormat="1" x14ac:dyDescent="0.25">
      <c r="B30086" s="209"/>
      <c r="C30086" s="564"/>
      <c r="D30086" s="209"/>
      <c r="F30086" s="685"/>
    </row>
    <row r="30087" spans="2:6" s="55" customFormat="1" x14ac:dyDescent="0.25">
      <c r="B30087" s="209"/>
      <c r="C30087" s="564"/>
      <c r="D30087" s="209"/>
      <c r="F30087" s="685"/>
    </row>
    <row r="30088" spans="2:6" s="55" customFormat="1" x14ac:dyDescent="0.25">
      <c r="B30088" s="209"/>
      <c r="C30088" s="564"/>
      <c r="D30088" s="209"/>
      <c r="F30088" s="685"/>
    </row>
    <row r="30089" spans="2:6" s="55" customFormat="1" x14ac:dyDescent="0.25">
      <c r="B30089" s="209"/>
      <c r="C30089" s="564"/>
      <c r="D30089" s="209"/>
      <c r="F30089" s="685"/>
    </row>
    <row r="30090" spans="2:6" s="55" customFormat="1" x14ac:dyDescent="0.25">
      <c r="B30090" s="209"/>
      <c r="C30090" s="564"/>
      <c r="D30090" s="209"/>
      <c r="F30090" s="685"/>
    </row>
    <row r="30091" spans="2:6" s="55" customFormat="1" x14ac:dyDescent="0.25">
      <c r="B30091" s="209"/>
      <c r="C30091" s="564"/>
      <c r="D30091" s="209"/>
      <c r="F30091" s="685"/>
    </row>
    <row r="30092" spans="2:6" s="55" customFormat="1" x14ac:dyDescent="0.25">
      <c r="B30092" s="209"/>
      <c r="C30092" s="564"/>
      <c r="D30092" s="209"/>
      <c r="F30092" s="685"/>
    </row>
    <row r="30093" spans="2:6" s="55" customFormat="1" x14ac:dyDescent="0.25">
      <c r="B30093" s="209"/>
      <c r="C30093" s="564"/>
      <c r="D30093" s="209"/>
      <c r="F30093" s="685"/>
    </row>
    <row r="30094" spans="2:6" s="55" customFormat="1" x14ac:dyDescent="0.25">
      <c r="B30094" s="209"/>
      <c r="C30094" s="564"/>
      <c r="D30094" s="209"/>
      <c r="F30094" s="685"/>
    </row>
    <row r="30095" spans="2:6" s="55" customFormat="1" x14ac:dyDescent="0.25">
      <c r="B30095" s="209"/>
      <c r="C30095" s="564"/>
      <c r="D30095" s="209"/>
      <c r="F30095" s="685"/>
    </row>
    <row r="30096" spans="2:6" s="55" customFormat="1" x14ac:dyDescent="0.25">
      <c r="B30096" s="209"/>
      <c r="C30096" s="564"/>
      <c r="D30096" s="209"/>
      <c r="F30096" s="685"/>
    </row>
    <row r="30097" spans="2:6" s="55" customFormat="1" x14ac:dyDescent="0.25">
      <c r="B30097" s="209"/>
      <c r="C30097" s="564"/>
      <c r="D30097" s="209"/>
      <c r="F30097" s="685"/>
    </row>
    <row r="30098" spans="2:6" s="55" customFormat="1" x14ac:dyDescent="0.25">
      <c r="B30098" s="209"/>
      <c r="C30098" s="564"/>
      <c r="D30098" s="209"/>
      <c r="F30098" s="685"/>
    </row>
    <row r="30099" spans="2:6" s="55" customFormat="1" x14ac:dyDescent="0.25">
      <c r="B30099" s="209"/>
      <c r="C30099" s="564"/>
      <c r="D30099" s="209"/>
      <c r="F30099" s="685"/>
    </row>
    <row r="30100" spans="2:6" s="55" customFormat="1" x14ac:dyDescent="0.25">
      <c r="B30100" s="209"/>
      <c r="C30100" s="564"/>
      <c r="D30100" s="209"/>
      <c r="F30100" s="685"/>
    </row>
    <row r="30101" spans="2:6" s="55" customFormat="1" x14ac:dyDescent="0.25">
      <c r="B30101" s="209"/>
      <c r="C30101" s="564"/>
      <c r="D30101" s="209"/>
      <c r="F30101" s="685"/>
    </row>
    <row r="30102" spans="2:6" s="55" customFormat="1" x14ac:dyDescent="0.25">
      <c r="B30102" s="209"/>
      <c r="C30102" s="564"/>
      <c r="D30102" s="209"/>
      <c r="F30102" s="685"/>
    </row>
    <row r="30103" spans="2:6" s="55" customFormat="1" x14ac:dyDescent="0.25">
      <c r="B30103" s="209"/>
      <c r="C30103" s="564"/>
      <c r="D30103" s="209"/>
      <c r="F30103" s="685"/>
    </row>
    <row r="30104" spans="2:6" s="55" customFormat="1" x14ac:dyDescent="0.25">
      <c r="B30104" s="209"/>
      <c r="C30104" s="564"/>
      <c r="D30104" s="209"/>
      <c r="F30104" s="685"/>
    </row>
    <row r="30105" spans="2:6" s="55" customFormat="1" x14ac:dyDescent="0.25">
      <c r="B30105" s="209"/>
      <c r="C30105" s="564"/>
      <c r="D30105" s="209"/>
      <c r="F30105" s="685"/>
    </row>
    <row r="30106" spans="2:6" s="55" customFormat="1" x14ac:dyDescent="0.25">
      <c r="B30106" s="209"/>
      <c r="C30106" s="564"/>
      <c r="D30106" s="209"/>
      <c r="F30106" s="685"/>
    </row>
    <row r="30107" spans="2:6" s="55" customFormat="1" x14ac:dyDescent="0.25">
      <c r="B30107" s="209"/>
      <c r="C30107" s="564"/>
      <c r="D30107" s="209"/>
      <c r="F30107" s="685"/>
    </row>
    <row r="30108" spans="2:6" s="55" customFormat="1" x14ac:dyDescent="0.25">
      <c r="B30108" s="209"/>
      <c r="C30108" s="564"/>
      <c r="D30108" s="209"/>
      <c r="F30108" s="685"/>
    </row>
    <row r="30109" spans="2:6" s="55" customFormat="1" x14ac:dyDescent="0.25">
      <c r="B30109" s="209"/>
      <c r="C30109" s="564"/>
      <c r="D30109" s="209"/>
      <c r="F30109" s="685"/>
    </row>
    <row r="30110" spans="2:6" s="55" customFormat="1" x14ac:dyDescent="0.25">
      <c r="B30110" s="209"/>
      <c r="C30110" s="564"/>
      <c r="D30110" s="209"/>
      <c r="F30110" s="685"/>
    </row>
    <row r="30111" spans="2:6" s="55" customFormat="1" x14ac:dyDescent="0.25">
      <c r="B30111" s="209"/>
      <c r="C30111" s="564"/>
      <c r="D30111" s="209"/>
      <c r="F30111" s="685"/>
    </row>
    <row r="30112" spans="2:6" s="55" customFormat="1" x14ac:dyDescent="0.25">
      <c r="B30112" s="209"/>
      <c r="C30112" s="564"/>
      <c r="D30112" s="209"/>
      <c r="F30112" s="685"/>
    </row>
    <row r="30113" spans="2:6" s="55" customFormat="1" x14ac:dyDescent="0.25">
      <c r="B30113" s="209"/>
      <c r="C30113" s="564"/>
      <c r="D30113" s="209"/>
      <c r="F30113" s="685"/>
    </row>
    <row r="30114" spans="2:6" s="55" customFormat="1" x14ac:dyDescent="0.25">
      <c r="B30114" s="209"/>
      <c r="C30114" s="564"/>
      <c r="D30114" s="209"/>
      <c r="F30114" s="685"/>
    </row>
    <row r="30115" spans="2:6" s="55" customFormat="1" x14ac:dyDescent="0.25">
      <c r="B30115" s="209"/>
      <c r="C30115" s="564"/>
      <c r="D30115" s="209"/>
      <c r="F30115" s="685"/>
    </row>
    <row r="30116" spans="2:6" s="55" customFormat="1" x14ac:dyDescent="0.25">
      <c r="B30116" s="209"/>
      <c r="C30116" s="564"/>
      <c r="D30116" s="209"/>
      <c r="F30116" s="685"/>
    </row>
    <row r="30117" spans="2:6" s="55" customFormat="1" x14ac:dyDescent="0.25">
      <c r="B30117" s="209"/>
      <c r="C30117" s="564"/>
      <c r="D30117" s="209"/>
      <c r="F30117" s="685"/>
    </row>
    <row r="30118" spans="2:6" s="55" customFormat="1" x14ac:dyDescent="0.25">
      <c r="B30118" s="209"/>
      <c r="C30118" s="564"/>
      <c r="D30118" s="209"/>
      <c r="F30118" s="685"/>
    </row>
    <row r="30119" spans="2:6" s="55" customFormat="1" x14ac:dyDescent="0.25">
      <c r="B30119" s="209"/>
      <c r="C30119" s="564"/>
      <c r="D30119" s="209"/>
      <c r="F30119" s="685"/>
    </row>
    <row r="30120" spans="2:6" s="55" customFormat="1" x14ac:dyDescent="0.25">
      <c r="B30120" s="209"/>
      <c r="C30120" s="564"/>
      <c r="D30120" s="209"/>
      <c r="F30120" s="685"/>
    </row>
    <row r="30121" spans="2:6" s="55" customFormat="1" x14ac:dyDescent="0.25">
      <c r="B30121" s="209"/>
      <c r="C30121" s="564"/>
      <c r="D30121" s="209"/>
      <c r="F30121" s="685"/>
    </row>
    <row r="30122" spans="2:6" s="55" customFormat="1" x14ac:dyDescent="0.25">
      <c r="B30122" s="209"/>
      <c r="C30122" s="564"/>
      <c r="D30122" s="209"/>
      <c r="F30122" s="685"/>
    </row>
    <row r="30123" spans="2:6" s="55" customFormat="1" x14ac:dyDescent="0.25">
      <c r="B30123" s="209"/>
      <c r="C30123" s="564"/>
      <c r="D30123" s="209"/>
      <c r="F30123" s="685"/>
    </row>
    <row r="30124" spans="2:6" s="55" customFormat="1" x14ac:dyDescent="0.25">
      <c r="B30124" s="209"/>
      <c r="C30124" s="564"/>
      <c r="D30124" s="209"/>
      <c r="F30124" s="685"/>
    </row>
    <row r="30125" spans="2:6" s="55" customFormat="1" x14ac:dyDescent="0.25">
      <c r="B30125" s="209"/>
      <c r="C30125" s="564"/>
      <c r="D30125" s="209"/>
      <c r="F30125" s="685"/>
    </row>
    <row r="30126" spans="2:6" s="55" customFormat="1" x14ac:dyDescent="0.25">
      <c r="B30126" s="209"/>
      <c r="C30126" s="564"/>
      <c r="D30126" s="209"/>
      <c r="F30126" s="685"/>
    </row>
    <row r="30127" spans="2:6" s="55" customFormat="1" x14ac:dyDescent="0.25">
      <c r="B30127" s="209"/>
      <c r="C30127" s="564"/>
      <c r="D30127" s="209"/>
      <c r="F30127" s="685"/>
    </row>
    <row r="30128" spans="2:6" s="55" customFormat="1" x14ac:dyDescent="0.25">
      <c r="B30128" s="209"/>
      <c r="C30128" s="564"/>
      <c r="D30128" s="209"/>
      <c r="F30128" s="685"/>
    </row>
    <row r="30129" spans="2:6" s="55" customFormat="1" x14ac:dyDescent="0.25">
      <c r="B30129" s="209"/>
      <c r="C30129" s="564"/>
      <c r="D30129" s="209"/>
      <c r="F30129" s="685"/>
    </row>
    <row r="30130" spans="2:6" s="55" customFormat="1" x14ac:dyDescent="0.25">
      <c r="B30130" s="209"/>
      <c r="C30130" s="564"/>
      <c r="D30130" s="209"/>
      <c r="F30130" s="685"/>
    </row>
    <row r="30131" spans="2:6" s="55" customFormat="1" x14ac:dyDescent="0.25">
      <c r="B30131" s="209"/>
      <c r="C30131" s="564"/>
      <c r="D30131" s="209"/>
      <c r="F30131" s="685"/>
    </row>
    <row r="30132" spans="2:6" s="55" customFormat="1" x14ac:dyDescent="0.25">
      <c r="B30132" s="209"/>
      <c r="C30132" s="564"/>
      <c r="D30132" s="209"/>
      <c r="F30132" s="685"/>
    </row>
    <row r="30133" spans="2:6" s="55" customFormat="1" x14ac:dyDescent="0.25">
      <c r="B30133" s="209"/>
      <c r="C30133" s="564"/>
      <c r="D30133" s="209"/>
      <c r="F30133" s="685"/>
    </row>
    <row r="30134" spans="2:6" s="55" customFormat="1" x14ac:dyDescent="0.25">
      <c r="B30134" s="209"/>
      <c r="C30134" s="564"/>
      <c r="D30134" s="209"/>
      <c r="F30134" s="685"/>
    </row>
    <row r="30135" spans="2:6" s="55" customFormat="1" x14ac:dyDescent="0.25">
      <c r="B30135" s="209"/>
      <c r="C30135" s="564"/>
      <c r="D30135" s="209"/>
      <c r="F30135" s="685"/>
    </row>
    <row r="30136" spans="2:6" s="55" customFormat="1" x14ac:dyDescent="0.25">
      <c r="B30136" s="209"/>
      <c r="C30136" s="564"/>
      <c r="D30136" s="209"/>
      <c r="F30136" s="685"/>
    </row>
    <row r="30137" spans="2:6" s="55" customFormat="1" x14ac:dyDescent="0.25">
      <c r="B30137" s="209"/>
      <c r="C30137" s="564"/>
      <c r="D30137" s="209"/>
      <c r="F30137" s="685"/>
    </row>
    <row r="30138" spans="2:6" s="55" customFormat="1" x14ac:dyDescent="0.25">
      <c r="B30138" s="209"/>
      <c r="C30138" s="564"/>
      <c r="D30138" s="209"/>
      <c r="F30138" s="685"/>
    </row>
    <row r="30139" spans="2:6" s="55" customFormat="1" x14ac:dyDescent="0.25">
      <c r="B30139" s="209"/>
      <c r="C30139" s="564"/>
      <c r="D30139" s="209"/>
      <c r="F30139" s="685"/>
    </row>
    <row r="30140" spans="2:6" s="55" customFormat="1" x14ac:dyDescent="0.25">
      <c r="B30140" s="209"/>
      <c r="C30140" s="564"/>
      <c r="D30140" s="209"/>
      <c r="F30140" s="685"/>
    </row>
    <row r="30141" spans="2:6" s="55" customFormat="1" x14ac:dyDescent="0.25">
      <c r="B30141" s="209"/>
      <c r="C30141" s="564"/>
      <c r="D30141" s="209"/>
      <c r="F30141" s="685"/>
    </row>
    <row r="30142" spans="2:6" s="55" customFormat="1" x14ac:dyDescent="0.25">
      <c r="B30142" s="209"/>
      <c r="C30142" s="564"/>
      <c r="D30142" s="209"/>
      <c r="F30142" s="685"/>
    </row>
    <row r="30143" spans="2:6" s="55" customFormat="1" x14ac:dyDescent="0.25">
      <c r="B30143" s="209"/>
      <c r="C30143" s="564"/>
      <c r="D30143" s="209"/>
      <c r="F30143" s="685"/>
    </row>
    <row r="30144" spans="2:6" s="55" customFormat="1" x14ac:dyDescent="0.25">
      <c r="B30144" s="209"/>
      <c r="C30144" s="564"/>
      <c r="D30144" s="209"/>
      <c r="F30144" s="685"/>
    </row>
    <row r="30145" spans="2:6" s="55" customFormat="1" x14ac:dyDescent="0.25">
      <c r="B30145" s="209"/>
      <c r="C30145" s="564"/>
      <c r="D30145" s="209"/>
      <c r="F30145" s="685"/>
    </row>
    <row r="30146" spans="2:6" s="55" customFormat="1" x14ac:dyDescent="0.25">
      <c r="B30146" s="209"/>
      <c r="C30146" s="564"/>
      <c r="D30146" s="209"/>
      <c r="F30146" s="685"/>
    </row>
    <row r="30147" spans="2:6" s="55" customFormat="1" x14ac:dyDescent="0.25">
      <c r="B30147" s="209"/>
      <c r="C30147" s="564"/>
      <c r="D30147" s="209"/>
      <c r="F30147" s="685"/>
    </row>
    <row r="30148" spans="2:6" s="55" customFormat="1" x14ac:dyDescent="0.25">
      <c r="B30148" s="209"/>
      <c r="C30148" s="564"/>
      <c r="D30148" s="209"/>
      <c r="F30148" s="685"/>
    </row>
    <row r="30149" spans="2:6" s="55" customFormat="1" x14ac:dyDescent="0.25">
      <c r="B30149" s="209"/>
      <c r="C30149" s="564"/>
      <c r="D30149" s="209"/>
      <c r="F30149" s="685"/>
    </row>
    <row r="30150" spans="2:6" s="55" customFormat="1" x14ac:dyDescent="0.25">
      <c r="B30150" s="209"/>
      <c r="C30150" s="564"/>
      <c r="D30150" s="209"/>
      <c r="F30150" s="685"/>
    </row>
    <row r="30151" spans="2:6" s="55" customFormat="1" x14ac:dyDescent="0.25">
      <c r="B30151" s="209"/>
      <c r="C30151" s="564"/>
      <c r="D30151" s="209"/>
      <c r="F30151" s="685"/>
    </row>
    <row r="30152" spans="2:6" s="55" customFormat="1" x14ac:dyDescent="0.25">
      <c r="B30152" s="209"/>
      <c r="C30152" s="564"/>
      <c r="D30152" s="209"/>
      <c r="F30152" s="685"/>
    </row>
    <row r="30153" spans="2:6" s="55" customFormat="1" x14ac:dyDescent="0.25">
      <c r="B30153" s="209"/>
      <c r="C30153" s="564"/>
      <c r="D30153" s="209"/>
      <c r="F30153" s="685"/>
    </row>
    <row r="30154" spans="2:6" s="55" customFormat="1" x14ac:dyDescent="0.25">
      <c r="B30154" s="209"/>
      <c r="C30154" s="564"/>
      <c r="D30154" s="209"/>
      <c r="F30154" s="685"/>
    </row>
    <row r="30155" spans="2:6" s="55" customFormat="1" x14ac:dyDescent="0.25">
      <c r="B30155" s="209"/>
      <c r="C30155" s="564"/>
      <c r="D30155" s="209"/>
      <c r="F30155" s="685"/>
    </row>
    <row r="30156" spans="2:6" s="55" customFormat="1" x14ac:dyDescent="0.25">
      <c r="B30156" s="209"/>
      <c r="C30156" s="564"/>
      <c r="D30156" s="209"/>
      <c r="F30156" s="685"/>
    </row>
    <row r="30157" spans="2:6" s="55" customFormat="1" x14ac:dyDescent="0.25">
      <c r="B30157" s="209"/>
      <c r="C30157" s="564"/>
      <c r="D30157" s="209"/>
      <c r="F30157" s="685"/>
    </row>
    <row r="30158" spans="2:6" s="55" customFormat="1" x14ac:dyDescent="0.25">
      <c r="B30158" s="209"/>
      <c r="C30158" s="564"/>
      <c r="D30158" s="209"/>
      <c r="F30158" s="685"/>
    </row>
    <row r="30159" spans="2:6" s="55" customFormat="1" x14ac:dyDescent="0.25">
      <c r="B30159" s="209"/>
      <c r="C30159" s="564"/>
      <c r="D30159" s="209"/>
      <c r="F30159" s="685"/>
    </row>
    <row r="30160" spans="2:6" s="55" customFormat="1" x14ac:dyDescent="0.25">
      <c r="B30160" s="209"/>
      <c r="C30160" s="564"/>
      <c r="D30160" s="209"/>
      <c r="F30160" s="685"/>
    </row>
    <row r="30161" spans="2:6" s="55" customFormat="1" x14ac:dyDescent="0.25">
      <c r="B30161" s="209"/>
      <c r="C30161" s="564"/>
      <c r="D30161" s="209"/>
      <c r="F30161" s="685"/>
    </row>
    <row r="30162" spans="2:6" s="55" customFormat="1" x14ac:dyDescent="0.25">
      <c r="B30162" s="209"/>
      <c r="C30162" s="564"/>
      <c r="D30162" s="209"/>
      <c r="F30162" s="685"/>
    </row>
    <row r="30163" spans="2:6" s="55" customFormat="1" x14ac:dyDescent="0.25">
      <c r="B30163" s="209"/>
      <c r="C30163" s="564"/>
      <c r="D30163" s="209"/>
      <c r="F30163" s="685"/>
    </row>
    <row r="30164" spans="2:6" s="55" customFormat="1" x14ac:dyDescent="0.25">
      <c r="B30164" s="209"/>
      <c r="C30164" s="564"/>
      <c r="D30164" s="209"/>
      <c r="F30164" s="685"/>
    </row>
    <row r="30165" spans="2:6" s="55" customFormat="1" x14ac:dyDescent="0.25">
      <c r="B30165" s="209"/>
      <c r="C30165" s="564"/>
      <c r="D30165" s="209"/>
      <c r="F30165" s="685"/>
    </row>
    <row r="30166" spans="2:6" s="55" customFormat="1" x14ac:dyDescent="0.25">
      <c r="B30166" s="209"/>
      <c r="C30166" s="564"/>
      <c r="D30166" s="209"/>
      <c r="F30166" s="685"/>
    </row>
    <row r="30167" spans="2:6" s="55" customFormat="1" x14ac:dyDescent="0.25">
      <c r="B30167" s="209"/>
      <c r="C30167" s="564"/>
      <c r="D30167" s="209"/>
      <c r="F30167" s="685"/>
    </row>
    <row r="30168" spans="2:6" s="55" customFormat="1" x14ac:dyDescent="0.25">
      <c r="B30168" s="209"/>
      <c r="C30168" s="564"/>
      <c r="D30168" s="209"/>
      <c r="F30168" s="685"/>
    </row>
    <row r="30169" spans="2:6" s="55" customFormat="1" x14ac:dyDescent="0.25">
      <c r="B30169" s="209"/>
      <c r="C30169" s="564"/>
      <c r="D30169" s="209"/>
      <c r="F30169" s="685"/>
    </row>
    <row r="30170" spans="2:6" s="55" customFormat="1" x14ac:dyDescent="0.25">
      <c r="B30170" s="209"/>
      <c r="C30170" s="564"/>
      <c r="D30170" s="209"/>
      <c r="F30170" s="685"/>
    </row>
    <row r="30171" spans="2:6" s="55" customFormat="1" x14ac:dyDescent="0.25">
      <c r="B30171" s="209"/>
      <c r="C30171" s="564"/>
      <c r="D30171" s="209"/>
      <c r="F30171" s="685"/>
    </row>
    <row r="30172" spans="2:6" s="55" customFormat="1" x14ac:dyDescent="0.25">
      <c r="B30172" s="209"/>
      <c r="C30172" s="564"/>
      <c r="D30172" s="209"/>
      <c r="F30172" s="685"/>
    </row>
    <row r="30173" spans="2:6" s="55" customFormat="1" x14ac:dyDescent="0.25">
      <c r="B30173" s="209"/>
      <c r="C30173" s="564"/>
      <c r="D30173" s="209"/>
      <c r="F30173" s="685"/>
    </row>
    <row r="30174" spans="2:6" s="55" customFormat="1" x14ac:dyDescent="0.25">
      <c r="B30174" s="209"/>
      <c r="C30174" s="564"/>
      <c r="D30174" s="209"/>
      <c r="F30174" s="685"/>
    </row>
    <row r="30175" spans="2:6" s="55" customFormat="1" x14ac:dyDescent="0.25">
      <c r="B30175" s="209"/>
      <c r="C30175" s="564"/>
      <c r="D30175" s="209"/>
      <c r="F30175" s="685"/>
    </row>
    <row r="30176" spans="2:6" s="55" customFormat="1" x14ac:dyDescent="0.25">
      <c r="B30176" s="209"/>
      <c r="C30176" s="564"/>
      <c r="D30176" s="209"/>
      <c r="F30176" s="685"/>
    </row>
    <row r="30177" spans="2:6" s="55" customFormat="1" x14ac:dyDescent="0.25">
      <c r="B30177" s="209"/>
      <c r="C30177" s="564"/>
      <c r="D30177" s="209"/>
      <c r="F30177" s="685"/>
    </row>
    <row r="30178" spans="2:6" s="55" customFormat="1" x14ac:dyDescent="0.25">
      <c r="B30178" s="209"/>
      <c r="C30178" s="564"/>
      <c r="D30178" s="209"/>
      <c r="F30178" s="685"/>
    </row>
    <row r="30179" spans="2:6" s="55" customFormat="1" x14ac:dyDescent="0.25">
      <c r="B30179" s="209"/>
      <c r="C30179" s="564"/>
      <c r="D30179" s="209"/>
      <c r="F30179" s="685"/>
    </row>
    <row r="30180" spans="2:6" s="55" customFormat="1" x14ac:dyDescent="0.25">
      <c r="B30180" s="209"/>
      <c r="C30180" s="564"/>
      <c r="D30180" s="209"/>
      <c r="F30180" s="685"/>
    </row>
    <row r="30181" spans="2:6" s="55" customFormat="1" x14ac:dyDescent="0.25">
      <c r="B30181" s="209"/>
      <c r="C30181" s="564"/>
      <c r="D30181" s="209"/>
      <c r="F30181" s="685"/>
    </row>
    <row r="30182" spans="2:6" s="55" customFormat="1" x14ac:dyDescent="0.25">
      <c r="B30182" s="209"/>
      <c r="C30182" s="564"/>
      <c r="D30182" s="209"/>
      <c r="F30182" s="685"/>
    </row>
    <row r="30183" spans="2:6" s="55" customFormat="1" x14ac:dyDescent="0.25">
      <c r="B30183" s="209"/>
      <c r="C30183" s="564"/>
      <c r="D30183" s="209"/>
      <c r="F30183" s="685"/>
    </row>
    <row r="30184" spans="2:6" s="55" customFormat="1" x14ac:dyDescent="0.25">
      <c r="B30184" s="209"/>
      <c r="C30184" s="564"/>
      <c r="D30184" s="209"/>
      <c r="F30184" s="685"/>
    </row>
    <row r="30185" spans="2:6" s="55" customFormat="1" x14ac:dyDescent="0.25">
      <c r="B30185" s="209"/>
      <c r="C30185" s="564"/>
      <c r="D30185" s="209"/>
      <c r="F30185" s="685"/>
    </row>
    <row r="30186" spans="2:6" s="55" customFormat="1" x14ac:dyDescent="0.25">
      <c r="B30186" s="209"/>
      <c r="C30186" s="564"/>
      <c r="D30186" s="209"/>
      <c r="F30186" s="685"/>
    </row>
    <row r="30187" spans="2:6" s="55" customFormat="1" x14ac:dyDescent="0.25">
      <c r="B30187" s="209"/>
      <c r="C30187" s="564"/>
      <c r="D30187" s="209"/>
      <c r="F30187" s="685"/>
    </row>
    <row r="30188" spans="2:6" s="55" customFormat="1" x14ac:dyDescent="0.25">
      <c r="B30188" s="209"/>
      <c r="C30188" s="564"/>
      <c r="D30188" s="209"/>
      <c r="F30188" s="685"/>
    </row>
    <row r="30189" spans="2:6" s="55" customFormat="1" x14ac:dyDescent="0.25">
      <c r="B30189" s="209"/>
      <c r="C30189" s="564"/>
      <c r="D30189" s="209"/>
      <c r="F30189" s="685"/>
    </row>
    <row r="30190" spans="2:6" s="55" customFormat="1" x14ac:dyDescent="0.25">
      <c r="B30190" s="209"/>
      <c r="C30190" s="564"/>
      <c r="D30190" s="209"/>
      <c r="F30190" s="685"/>
    </row>
    <row r="30191" spans="2:6" s="55" customFormat="1" x14ac:dyDescent="0.25">
      <c r="B30191" s="209"/>
      <c r="C30191" s="564"/>
      <c r="D30191" s="209"/>
      <c r="F30191" s="685"/>
    </row>
    <row r="30192" spans="2:6" s="55" customFormat="1" x14ac:dyDescent="0.25">
      <c r="B30192" s="209"/>
      <c r="C30192" s="564"/>
      <c r="D30192" s="209"/>
      <c r="F30192" s="685"/>
    </row>
    <row r="30193" spans="2:6" s="55" customFormat="1" x14ac:dyDescent="0.25">
      <c r="B30193" s="209"/>
      <c r="C30193" s="564"/>
      <c r="D30193" s="209"/>
      <c r="F30193" s="685"/>
    </row>
    <row r="30194" spans="2:6" s="55" customFormat="1" x14ac:dyDescent="0.25">
      <c r="B30194" s="209"/>
      <c r="C30194" s="564"/>
      <c r="D30194" s="209"/>
      <c r="F30194" s="685"/>
    </row>
    <row r="30195" spans="2:6" s="55" customFormat="1" x14ac:dyDescent="0.25">
      <c r="B30195" s="209"/>
      <c r="C30195" s="564"/>
      <c r="D30195" s="209"/>
      <c r="F30195" s="685"/>
    </row>
    <row r="30196" spans="2:6" s="55" customFormat="1" x14ac:dyDescent="0.25">
      <c r="B30196" s="209"/>
      <c r="C30196" s="564"/>
      <c r="D30196" s="209"/>
      <c r="F30196" s="685"/>
    </row>
    <row r="30197" spans="2:6" s="55" customFormat="1" x14ac:dyDescent="0.25">
      <c r="B30197" s="209"/>
      <c r="C30197" s="564"/>
      <c r="D30197" s="209"/>
      <c r="F30197" s="685"/>
    </row>
    <row r="30198" spans="2:6" s="55" customFormat="1" x14ac:dyDescent="0.25">
      <c r="B30198" s="209"/>
      <c r="C30198" s="564"/>
      <c r="D30198" s="209"/>
      <c r="F30198" s="685"/>
    </row>
    <row r="30199" spans="2:6" s="55" customFormat="1" x14ac:dyDescent="0.25">
      <c r="B30199" s="209"/>
      <c r="C30199" s="564"/>
      <c r="D30199" s="209"/>
      <c r="F30199" s="685"/>
    </row>
    <row r="30200" spans="2:6" s="55" customFormat="1" x14ac:dyDescent="0.25">
      <c r="B30200" s="209"/>
      <c r="C30200" s="564"/>
      <c r="D30200" s="209"/>
      <c r="F30200" s="685"/>
    </row>
    <row r="30201" spans="2:6" s="55" customFormat="1" x14ac:dyDescent="0.25">
      <c r="B30201" s="209"/>
      <c r="C30201" s="564"/>
      <c r="D30201" s="209"/>
      <c r="F30201" s="685"/>
    </row>
    <row r="30202" spans="2:6" s="55" customFormat="1" x14ac:dyDescent="0.25">
      <c r="B30202" s="209"/>
      <c r="C30202" s="564"/>
      <c r="D30202" s="209"/>
      <c r="F30202" s="685"/>
    </row>
    <row r="30203" spans="2:6" s="55" customFormat="1" x14ac:dyDescent="0.25">
      <c r="B30203" s="209"/>
      <c r="C30203" s="564"/>
      <c r="D30203" s="209"/>
      <c r="F30203" s="685"/>
    </row>
    <row r="30204" spans="2:6" s="55" customFormat="1" x14ac:dyDescent="0.25">
      <c r="B30204" s="209"/>
      <c r="C30204" s="564"/>
      <c r="D30204" s="209"/>
      <c r="F30204" s="685"/>
    </row>
    <row r="30205" spans="2:6" s="55" customFormat="1" x14ac:dyDescent="0.25">
      <c r="B30205" s="209"/>
      <c r="C30205" s="564"/>
      <c r="D30205" s="209"/>
      <c r="F30205" s="685"/>
    </row>
    <row r="30206" spans="2:6" s="55" customFormat="1" x14ac:dyDescent="0.25">
      <c r="B30206" s="209"/>
      <c r="C30206" s="564"/>
      <c r="D30206" s="209"/>
      <c r="F30206" s="685"/>
    </row>
    <row r="30207" spans="2:6" s="55" customFormat="1" x14ac:dyDescent="0.25">
      <c r="B30207" s="209"/>
      <c r="C30207" s="564"/>
      <c r="D30207" s="209"/>
      <c r="F30207" s="685"/>
    </row>
    <row r="30208" spans="2:6" s="55" customFormat="1" x14ac:dyDescent="0.25">
      <c r="B30208" s="209"/>
      <c r="C30208" s="564"/>
      <c r="D30208" s="209"/>
      <c r="F30208" s="685"/>
    </row>
    <row r="30209" spans="2:6" s="55" customFormat="1" x14ac:dyDescent="0.25">
      <c r="B30209" s="209"/>
      <c r="C30209" s="564"/>
      <c r="D30209" s="209"/>
      <c r="F30209" s="685"/>
    </row>
    <row r="30210" spans="2:6" s="55" customFormat="1" x14ac:dyDescent="0.25">
      <c r="B30210" s="209"/>
      <c r="C30210" s="564"/>
      <c r="D30210" s="209"/>
      <c r="F30210" s="685"/>
    </row>
    <row r="30211" spans="2:6" s="55" customFormat="1" x14ac:dyDescent="0.25">
      <c r="B30211" s="209"/>
      <c r="C30211" s="564"/>
      <c r="D30211" s="209"/>
      <c r="F30211" s="685"/>
    </row>
    <row r="30212" spans="2:6" s="55" customFormat="1" x14ac:dyDescent="0.25">
      <c r="B30212" s="209"/>
      <c r="C30212" s="564"/>
      <c r="D30212" s="209"/>
      <c r="F30212" s="685"/>
    </row>
    <row r="30213" spans="2:6" s="55" customFormat="1" x14ac:dyDescent="0.25">
      <c r="B30213" s="209"/>
      <c r="C30213" s="564"/>
      <c r="D30213" s="209"/>
      <c r="F30213" s="685"/>
    </row>
    <row r="30214" spans="2:6" s="55" customFormat="1" x14ac:dyDescent="0.25">
      <c r="B30214" s="209"/>
      <c r="C30214" s="564"/>
      <c r="D30214" s="209"/>
      <c r="F30214" s="685"/>
    </row>
    <row r="30215" spans="2:6" s="55" customFormat="1" x14ac:dyDescent="0.25">
      <c r="B30215" s="209"/>
      <c r="C30215" s="564"/>
      <c r="D30215" s="209"/>
      <c r="F30215" s="685"/>
    </row>
    <row r="30216" spans="2:6" s="55" customFormat="1" x14ac:dyDescent="0.25">
      <c r="B30216" s="209"/>
      <c r="C30216" s="564"/>
      <c r="D30216" s="209"/>
      <c r="F30216" s="685"/>
    </row>
    <row r="30217" spans="2:6" s="55" customFormat="1" x14ac:dyDescent="0.25">
      <c r="B30217" s="209"/>
      <c r="C30217" s="564"/>
      <c r="D30217" s="209"/>
      <c r="F30217" s="685"/>
    </row>
    <row r="30218" spans="2:6" s="55" customFormat="1" x14ac:dyDescent="0.25">
      <c r="B30218" s="209"/>
      <c r="C30218" s="564"/>
      <c r="D30218" s="209"/>
      <c r="F30218" s="685"/>
    </row>
    <row r="30219" spans="2:6" s="55" customFormat="1" x14ac:dyDescent="0.25">
      <c r="B30219" s="209"/>
      <c r="C30219" s="564"/>
      <c r="D30219" s="209"/>
      <c r="F30219" s="685"/>
    </row>
    <row r="30220" spans="2:6" s="55" customFormat="1" x14ac:dyDescent="0.25">
      <c r="B30220" s="209"/>
      <c r="C30220" s="564"/>
      <c r="D30220" s="209"/>
      <c r="F30220" s="685"/>
    </row>
    <row r="30221" spans="2:6" s="55" customFormat="1" x14ac:dyDescent="0.25">
      <c r="B30221" s="209"/>
      <c r="C30221" s="564"/>
      <c r="D30221" s="209"/>
      <c r="F30221" s="685"/>
    </row>
    <row r="30222" spans="2:6" s="55" customFormat="1" x14ac:dyDescent="0.25">
      <c r="B30222" s="209"/>
      <c r="C30222" s="564"/>
      <c r="D30222" s="209"/>
      <c r="F30222" s="685"/>
    </row>
    <row r="30223" spans="2:6" s="55" customFormat="1" x14ac:dyDescent="0.25">
      <c r="B30223" s="209"/>
      <c r="C30223" s="564"/>
      <c r="D30223" s="209"/>
      <c r="F30223" s="685"/>
    </row>
    <row r="30224" spans="2:6" s="55" customFormat="1" x14ac:dyDescent="0.25">
      <c r="B30224" s="209"/>
      <c r="C30224" s="564"/>
      <c r="D30224" s="209"/>
      <c r="F30224" s="685"/>
    </row>
    <row r="30225" spans="2:6" s="55" customFormat="1" x14ac:dyDescent="0.25">
      <c r="B30225" s="209"/>
      <c r="C30225" s="564"/>
      <c r="D30225" s="209"/>
      <c r="F30225" s="685"/>
    </row>
    <row r="30226" spans="2:6" s="55" customFormat="1" x14ac:dyDescent="0.25">
      <c r="B30226" s="209"/>
      <c r="C30226" s="564"/>
      <c r="D30226" s="209"/>
      <c r="F30226" s="685"/>
    </row>
    <row r="30227" spans="2:6" s="55" customFormat="1" x14ac:dyDescent="0.25">
      <c r="B30227" s="209"/>
      <c r="C30227" s="564"/>
      <c r="D30227" s="209"/>
      <c r="F30227" s="685"/>
    </row>
    <row r="30228" spans="2:6" s="55" customFormat="1" x14ac:dyDescent="0.25">
      <c r="B30228" s="209"/>
      <c r="C30228" s="564"/>
      <c r="D30228" s="209"/>
      <c r="F30228" s="685"/>
    </row>
    <row r="30229" spans="2:6" s="55" customFormat="1" x14ac:dyDescent="0.25">
      <c r="B30229" s="209"/>
      <c r="C30229" s="564"/>
      <c r="D30229" s="209"/>
      <c r="F30229" s="685"/>
    </row>
    <row r="30230" spans="2:6" s="55" customFormat="1" x14ac:dyDescent="0.25">
      <c r="B30230" s="209"/>
      <c r="C30230" s="564"/>
      <c r="D30230" s="209"/>
      <c r="F30230" s="685"/>
    </row>
    <row r="30231" spans="2:6" s="55" customFormat="1" x14ac:dyDescent="0.25">
      <c r="B30231" s="209"/>
      <c r="C30231" s="564"/>
      <c r="D30231" s="209"/>
      <c r="F30231" s="685"/>
    </row>
    <row r="30232" spans="2:6" s="55" customFormat="1" x14ac:dyDescent="0.25">
      <c r="B30232" s="209"/>
      <c r="C30232" s="564"/>
      <c r="D30232" s="209"/>
      <c r="F30232" s="685"/>
    </row>
    <row r="30233" spans="2:6" s="55" customFormat="1" x14ac:dyDescent="0.25">
      <c r="B30233" s="209"/>
      <c r="C30233" s="564"/>
      <c r="D30233" s="209"/>
      <c r="F30233" s="685"/>
    </row>
    <row r="30234" spans="2:6" s="55" customFormat="1" x14ac:dyDescent="0.25">
      <c r="B30234" s="209"/>
      <c r="C30234" s="564"/>
      <c r="D30234" s="209"/>
      <c r="F30234" s="685"/>
    </row>
    <row r="30235" spans="2:6" s="55" customFormat="1" x14ac:dyDescent="0.25">
      <c r="B30235" s="209"/>
      <c r="C30235" s="564"/>
      <c r="D30235" s="209"/>
      <c r="F30235" s="685"/>
    </row>
    <row r="30236" spans="2:6" s="55" customFormat="1" x14ac:dyDescent="0.25">
      <c r="B30236" s="209"/>
      <c r="C30236" s="564"/>
      <c r="D30236" s="209"/>
      <c r="F30236" s="685"/>
    </row>
    <row r="30237" spans="2:6" s="55" customFormat="1" x14ac:dyDescent="0.25">
      <c r="B30237" s="209"/>
      <c r="C30237" s="564"/>
      <c r="D30237" s="209"/>
      <c r="F30237" s="685"/>
    </row>
    <row r="30238" spans="2:6" s="55" customFormat="1" x14ac:dyDescent="0.25">
      <c r="B30238" s="209"/>
      <c r="C30238" s="564"/>
      <c r="D30238" s="209"/>
      <c r="F30238" s="685"/>
    </row>
    <row r="30239" spans="2:6" s="55" customFormat="1" x14ac:dyDescent="0.25">
      <c r="B30239" s="209"/>
      <c r="C30239" s="564"/>
      <c r="D30239" s="209"/>
      <c r="F30239" s="685"/>
    </row>
    <row r="30240" spans="2:6" s="55" customFormat="1" x14ac:dyDescent="0.25">
      <c r="B30240" s="209"/>
      <c r="C30240" s="564"/>
      <c r="D30240" s="209"/>
      <c r="F30240" s="685"/>
    </row>
    <row r="30241" spans="2:6" s="55" customFormat="1" x14ac:dyDescent="0.25">
      <c r="B30241" s="209"/>
      <c r="C30241" s="564"/>
      <c r="D30241" s="209"/>
      <c r="F30241" s="685"/>
    </row>
    <row r="30242" spans="2:6" s="55" customFormat="1" x14ac:dyDescent="0.25">
      <c r="B30242" s="209"/>
      <c r="C30242" s="564"/>
      <c r="D30242" s="209"/>
      <c r="F30242" s="685"/>
    </row>
    <row r="30243" spans="2:6" s="55" customFormat="1" x14ac:dyDescent="0.25">
      <c r="B30243" s="209"/>
      <c r="C30243" s="564"/>
      <c r="D30243" s="209"/>
      <c r="F30243" s="685"/>
    </row>
    <row r="30244" spans="2:6" s="55" customFormat="1" x14ac:dyDescent="0.25">
      <c r="B30244" s="209"/>
      <c r="C30244" s="564"/>
      <c r="D30244" s="209"/>
      <c r="F30244" s="685"/>
    </row>
    <row r="30245" spans="2:6" s="55" customFormat="1" x14ac:dyDescent="0.25">
      <c r="B30245" s="209"/>
      <c r="C30245" s="564"/>
      <c r="D30245" s="209"/>
      <c r="F30245" s="685"/>
    </row>
    <row r="30246" spans="2:6" s="55" customFormat="1" x14ac:dyDescent="0.25">
      <c r="B30246" s="209"/>
      <c r="C30246" s="564"/>
      <c r="D30246" s="209"/>
      <c r="F30246" s="685"/>
    </row>
    <row r="30247" spans="2:6" s="55" customFormat="1" x14ac:dyDescent="0.25">
      <c r="B30247" s="209"/>
      <c r="C30247" s="564"/>
      <c r="D30247" s="209"/>
      <c r="F30247" s="685"/>
    </row>
    <row r="30248" spans="2:6" s="55" customFormat="1" x14ac:dyDescent="0.25">
      <c r="B30248" s="209"/>
      <c r="C30248" s="564"/>
      <c r="D30248" s="209"/>
      <c r="F30248" s="685"/>
    </row>
    <row r="30249" spans="2:6" s="55" customFormat="1" x14ac:dyDescent="0.25">
      <c r="B30249" s="209"/>
      <c r="C30249" s="564"/>
      <c r="D30249" s="209"/>
      <c r="F30249" s="685"/>
    </row>
    <row r="30250" spans="2:6" s="55" customFormat="1" x14ac:dyDescent="0.25">
      <c r="B30250" s="209"/>
      <c r="C30250" s="564"/>
      <c r="D30250" s="209"/>
      <c r="F30250" s="685"/>
    </row>
    <row r="30251" spans="2:6" s="55" customFormat="1" x14ac:dyDescent="0.25">
      <c r="B30251" s="209"/>
      <c r="C30251" s="564"/>
      <c r="D30251" s="209"/>
      <c r="F30251" s="685"/>
    </row>
    <row r="30252" spans="2:6" s="55" customFormat="1" x14ac:dyDescent="0.25">
      <c r="B30252" s="209"/>
      <c r="C30252" s="564"/>
      <c r="D30252" s="209"/>
      <c r="F30252" s="685"/>
    </row>
    <row r="30253" spans="2:6" s="55" customFormat="1" x14ac:dyDescent="0.25">
      <c r="B30253" s="209"/>
      <c r="C30253" s="564"/>
      <c r="D30253" s="209"/>
      <c r="F30253" s="685"/>
    </row>
    <row r="30254" spans="2:6" s="55" customFormat="1" x14ac:dyDescent="0.25">
      <c r="B30254" s="209"/>
      <c r="C30254" s="564"/>
      <c r="D30254" s="209"/>
      <c r="F30254" s="685"/>
    </row>
    <row r="30255" spans="2:6" s="55" customFormat="1" x14ac:dyDescent="0.25">
      <c r="B30255" s="209"/>
      <c r="C30255" s="564"/>
      <c r="D30255" s="209"/>
      <c r="F30255" s="685"/>
    </row>
    <row r="30256" spans="2:6" s="55" customFormat="1" x14ac:dyDescent="0.25">
      <c r="B30256" s="209"/>
      <c r="C30256" s="564"/>
      <c r="D30256" s="209"/>
      <c r="F30256" s="685"/>
    </row>
    <row r="30257" spans="2:6" s="55" customFormat="1" x14ac:dyDescent="0.25">
      <c r="B30257" s="209"/>
      <c r="C30257" s="564"/>
      <c r="D30257" s="209"/>
      <c r="F30257" s="685"/>
    </row>
    <row r="30258" spans="2:6" s="55" customFormat="1" x14ac:dyDescent="0.25">
      <c r="B30258" s="209"/>
      <c r="C30258" s="564"/>
      <c r="D30258" s="209"/>
      <c r="F30258" s="685"/>
    </row>
    <row r="30259" spans="2:6" s="55" customFormat="1" x14ac:dyDescent="0.25">
      <c r="B30259" s="209"/>
      <c r="C30259" s="564"/>
      <c r="D30259" s="209"/>
      <c r="F30259" s="685"/>
    </row>
    <row r="30260" spans="2:6" s="55" customFormat="1" x14ac:dyDescent="0.25">
      <c r="B30260" s="209"/>
      <c r="C30260" s="564"/>
      <c r="D30260" s="209"/>
      <c r="F30260" s="685"/>
    </row>
    <row r="30261" spans="2:6" s="55" customFormat="1" x14ac:dyDescent="0.25">
      <c r="B30261" s="209"/>
      <c r="C30261" s="564"/>
      <c r="D30261" s="209"/>
      <c r="F30261" s="685"/>
    </row>
    <row r="30262" spans="2:6" s="55" customFormat="1" x14ac:dyDescent="0.25">
      <c r="B30262" s="209"/>
      <c r="C30262" s="564"/>
      <c r="D30262" s="209"/>
      <c r="F30262" s="685"/>
    </row>
    <row r="30263" spans="2:6" s="55" customFormat="1" x14ac:dyDescent="0.25">
      <c r="B30263" s="209"/>
      <c r="C30263" s="564"/>
      <c r="D30263" s="209"/>
      <c r="F30263" s="685"/>
    </row>
    <row r="30264" spans="2:6" s="55" customFormat="1" x14ac:dyDescent="0.25">
      <c r="B30264" s="209"/>
      <c r="C30264" s="564"/>
      <c r="D30264" s="209"/>
      <c r="F30264" s="685"/>
    </row>
    <row r="30265" spans="2:6" s="55" customFormat="1" x14ac:dyDescent="0.25">
      <c r="B30265" s="209"/>
      <c r="C30265" s="564"/>
      <c r="D30265" s="209"/>
      <c r="F30265" s="685"/>
    </row>
    <row r="30266" spans="2:6" s="55" customFormat="1" x14ac:dyDescent="0.25">
      <c r="B30266" s="209"/>
      <c r="C30266" s="564"/>
      <c r="D30266" s="209"/>
      <c r="F30266" s="685"/>
    </row>
    <row r="30267" spans="2:6" s="55" customFormat="1" x14ac:dyDescent="0.25">
      <c r="B30267" s="209"/>
      <c r="C30267" s="564"/>
      <c r="D30267" s="209"/>
      <c r="F30267" s="685"/>
    </row>
    <row r="30268" spans="2:6" s="55" customFormat="1" x14ac:dyDescent="0.25">
      <c r="B30268" s="209"/>
      <c r="C30268" s="564"/>
      <c r="D30268" s="209"/>
      <c r="F30268" s="685"/>
    </row>
    <row r="30269" spans="2:6" s="55" customFormat="1" x14ac:dyDescent="0.25">
      <c r="B30269" s="209"/>
      <c r="C30269" s="564"/>
      <c r="D30269" s="209"/>
      <c r="F30269" s="685"/>
    </row>
    <row r="30270" spans="2:6" s="55" customFormat="1" x14ac:dyDescent="0.25">
      <c r="B30270" s="209"/>
      <c r="C30270" s="564"/>
      <c r="D30270" s="209"/>
      <c r="F30270" s="685"/>
    </row>
    <row r="30271" spans="2:6" s="55" customFormat="1" x14ac:dyDescent="0.25">
      <c r="B30271" s="209"/>
      <c r="C30271" s="564"/>
      <c r="D30271" s="209"/>
      <c r="F30271" s="685"/>
    </row>
    <row r="30272" spans="2:6" s="55" customFormat="1" x14ac:dyDescent="0.25">
      <c r="B30272" s="209"/>
      <c r="C30272" s="564"/>
      <c r="D30272" s="209"/>
      <c r="F30272" s="685"/>
    </row>
    <row r="30273" spans="2:6" s="55" customFormat="1" x14ac:dyDescent="0.25">
      <c r="B30273" s="209"/>
      <c r="C30273" s="564"/>
      <c r="D30273" s="209"/>
      <c r="F30273" s="685"/>
    </row>
    <row r="30274" spans="2:6" s="55" customFormat="1" x14ac:dyDescent="0.25">
      <c r="B30274" s="209"/>
      <c r="C30274" s="564"/>
      <c r="D30274" s="209"/>
      <c r="F30274" s="685"/>
    </row>
    <row r="30275" spans="2:6" s="55" customFormat="1" x14ac:dyDescent="0.25">
      <c r="B30275" s="209"/>
      <c r="C30275" s="564"/>
      <c r="D30275" s="209"/>
      <c r="F30275" s="685"/>
    </row>
    <row r="30276" spans="2:6" s="55" customFormat="1" x14ac:dyDescent="0.25">
      <c r="B30276" s="209"/>
      <c r="C30276" s="564"/>
      <c r="D30276" s="209"/>
      <c r="F30276" s="685"/>
    </row>
    <row r="30277" spans="2:6" s="55" customFormat="1" x14ac:dyDescent="0.25">
      <c r="B30277" s="209"/>
      <c r="C30277" s="564"/>
      <c r="D30277" s="209"/>
      <c r="F30277" s="685"/>
    </row>
    <row r="30278" spans="2:6" s="55" customFormat="1" x14ac:dyDescent="0.25">
      <c r="B30278" s="209"/>
      <c r="C30278" s="564"/>
      <c r="D30278" s="209"/>
      <c r="F30278" s="685"/>
    </row>
    <row r="30279" spans="2:6" s="55" customFormat="1" x14ac:dyDescent="0.25">
      <c r="B30279" s="209"/>
      <c r="C30279" s="564"/>
      <c r="D30279" s="209"/>
      <c r="F30279" s="685"/>
    </row>
    <row r="30280" spans="2:6" s="55" customFormat="1" x14ac:dyDescent="0.25">
      <c r="B30280" s="209"/>
      <c r="C30280" s="564"/>
      <c r="D30280" s="209"/>
      <c r="F30280" s="685"/>
    </row>
    <row r="30281" spans="2:6" s="55" customFormat="1" x14ac:dyDescent="0.25">
      <c r="B30281" s="209"/>
      <c r="C30281" s="564"/>
      <c r="D30281" s="209"/>
      <c r="F30281" s="685"/>
    </row>
    <row r="30282" spans="2:6" s="55" customFormat="1" x14ac:dyDescent="0.25">
      <c r="B30282" s="209"/>
      <c r="C30282" s="564"/>
      <c r="D30282" s="209"/>
      <c r="F30282" s="685"/>
    </row>
    <row r="30283" spans="2:6" s="55" customFormat="1" x14ac:dyDescent="0.25">
      <c r="B30283" s="209"/>
      <c r="C30283" s="564"/>
      <c r="D30283" s="209"/>
      <c r="F30283" s="685"/>
    </row>
    <row r="30284" spans="2:6" s="55" customFormat="1" x14ac:dyDescent="0.25">
      <c r="B30284" s="209"/>
      <c r="C30284" s="564"/>
      <c r="D30284" s="209"/>
      <c r="F30284" s="685"/>
    </row>
    <row r="30285" spans="2:6" s="55" customFormat="1" x14ac:dyDescent="0.25">
      <c r="B30285" s="209"/>
      <c r="C30285" s="564"/>
      <c r="D30285" s="209"/>
      <c r="F30285" s="685"/>
    </row>
    <row r="30286" spans="2:6" s="55" customFormat="1" x14ac:dyDescent="0.25">
      <c r="B30286" s="209"/>
      <c r="C30286" s="564"/>
      <c r="D30286" s="209"/>
      <c r="F30286" s="685"/>
    </row>
    <row r="30287" spans="2:6" s="55" customFormat="1" x14ac:dyDescent="0.25">
      <c r="B30287" s="209"/>
      <c r="C30287" s="564"/>
      <c r="D30287" s="209"/>
      <c r="F30287" s="685"/>
    </row>
    <row r="30288" spans="2:6" s="55" customFormat="1" x14ac:dyDescent="0.25">
      <c r="B30288" s="209"/>
      <c r="C30288" s="564"/>
      <c r="D30288" s="209"/>
      <c r="F30288" s="685"/>
    </row>
    <row r="30289" spans="2:6" s="55" customFormat="1" x14ac:dyDescent="0.25">
      <c r="B30289" s="209"/>
      <c r="C30289" s="564"/>
      <c r="D30289" s="209"/>
      <c r="F30289" s="685"/>
    </row>
    <row r="30290" spans="2:6" s="55" customFormat="1" x14ac:dyDescent="0.25">
      <c r="B30290" s="209"/>
      <c r="C30290" s="564"/>
      <c r="D30290" s="209"/>
      <c r="F30290" s="685"/>
    </row>
    <row r="30291" spans="2:6" s="55" customFormat="1" x14ac:dyDescent="0.25">
      <c r="B30291" s="209"/>
      <c r="C30291" s="564"/>
      <c r="D30291" s="209"/>
      <c r="F30291" s="685"/>
    </row>
    <row r="30292" spans="2:6" s="55" customFormat="1" x14ac:dyDescent="0.25">
      <c r="B30292" s="209"/>
      <c r="C30292" s="564"/>
      <c r="D30292" s="209"/>
      <c r="F30292" s="685"/>
    </row>
    <row r="30293" spans="2:6" s="55" customFormat="1" x14ac:dyDescent="0.25">
      <c r="B30293" s="209"/>
      <c r="C30293" s="564"/>
      <c r="D30293" s="209"/>
      <c r="F30293" s="685"/>
    </row>
    <row r="30294" spans="2:6" s="55" customFormat="1" x14ac:dyDescent="0.25">
      <c r="B30294" s="209"/>
      <c r="C30294" s="564"/>
      <c r="D30294" s="209"/>
      <c r="F30294" s="685"/>
    </row>
    <row r="30295" spans="2:6" s="55" customFormat="1" x14ac:dyDescent="0.25">
      <c r="B30295" s="209"/>
      <c r="C30295" s="564"/>
      <c r="D30295" s="209"/>
      <c r="F30295" s="685"/>
    </row>
    <row r="30296" spans="2:6" s="55" customFormat="1" x14ac:dyDescent="0.25">
      <c r="B30296" s="209"/>
      <c r="C30296" s="564"/>
      <c r="D30296" s="209"/>
      <c r="F30296" s="685"/>
    </row>
    <row r="30297" spans="2:6" s="55" customFormat="1" x14ac:dyDescent="0.25">
      <c r="B30297" s="209"/>
      <c r="C30297" s="564"/>
      <c r="D30297" s="209"/>
      <c r="F30297" s="685"/>
    </row>
    <row r="30298" spans="2:6" s="55" customFormat="1" x14ac:dyDescent="0.25">
      <c r="B30298" s="209"/>
      <c r="C30298" s="564"/>
      <c r="D30298" s="209"/>
      <c r="F30298" s="685"/>
    </row>
    <row r="30299" spans="2:6" s="55" customFormat="1" x14ac:dyDescent="0.25">
      <c r="B30299" s="209"/>
      <c r="C30299" s="564"/>
      <c r="D30299" s="209"/>
      <c r="F30299" s="685"/>
    </row>
    <row r="30300" spans="2:6" s="55" customFormat="1" x14ac:dyDescent="0.25">
      <c r="B30300" s="209"/>
      <c r="C30300" s="564"/>
      <c r="D30300" s="209"/>
      <c r="F30300" s="685"/>
    </row>
    <row r="30301" spans="2:6" s="55" customFormat="1" x14ac:dyDescent="0.25">
      <c r="B30301" s="209"/>
      <c r="C30301" s="564"/>
      <c r="D30301" s="209"/>
      <c r="F30301" s="685"/>
    </row>
    <row r="30302" spans="2:6" s="55" customFormat="1" x14ac:dyDescent="0.25">
      <c r="B30302" s="209"/>
      <c r="C30302" s="564"/>
      <c r="D30302" s="209"/>
      <c r="F30302" s="685"/>
    </row>
    <row r="30303" spans="2:6" s="55" customFormat="1" x14ac:dyDescent="0.25">
      <c r="B30303" s="209"/>
      <c r="C30303" s="564"/>
      <c r="D30303" s="209"/>
      <c r="F30303" s="685"/>
    </row>
    <row r="30304" spans="2:6" s="55" customFormat="1" x14ac:dyDescent="0.25">
      <c r="B30304" s="209"/>
      <c r="C30304" s="564"/>
      <c r="D30304" s="209"/>
      <c r="F30304" s="685"/>
    </row>
    <row r="30305" spans="2:6" s="55" customFormat="1" x14ac:dyDescent="0.25">
      <c r="B30305" s="209"/>
      <c r="C30305" s="564"/>
      <c r="D30305" s="209"/>
      <c r="F30305" s="685"/>
    </row>
    <row r="30306" spans="2:6" s="55" customFormat="1" x14ac:dyDescent="0.25">
      <c r="B30306" s="209"/>
      <c r="C30306" s="564"/>
      <c r="D30306" s="209"/>
      <c r="F30306" s="685"/>
    </row>
    <row r="30307" spans="2:6" s="55" customFormat="1" x14ac:dyDescent="0.25">
      <c r="B30307" s="209"/>
      <c r="C30307" s="564"/>
      <c r="D30307" s="209"/>
      <c r="F30307" s="685"/>
    </row>
    <row r="30308" spans="2:6" s="55" customFormat="1" x14ac:dyDescent="0.25">
      <c r="B30308" s="209"/>
      <c r="C30308" s="564"/>
      <c r="D30308" s="209"/>
      <c r="F30308" s="685"/>
    </row>
    <row r="30309" spans="2:6" s="55" customFormat="1" x14ac:dyDescent="0.25">
      <c r="B30309" s="209"/>
      <c r="C30309" s="564"/>
      <c r="D30309" s="209"/>
      <c r="F30309" s="685"/>
    </row>
    <row r="30310" spans="2:6" s="55" customFormat="1" x14ac:dyDescent="0.25">
      <c r="B30310" s="209"/>
      <c r="C30310" s="564"/>
      <c r="D30310" s="209"/>
      <c r="F30310" s="685"/>
    </row>
    <row r="30311" spans="2:6" s="55" customFormat="1" x14ac:dyDescent="0.25">
      <c r="B30311" s="209"/>
      <c r="C30311" s="564"/>
      <c r="D30311" s="209"/>
      <c r="F30311" s="685"/>
    </row>
    <row r="30312" spans="2:6" s="55" customFormat="1" x14ac:dyDescent="0.25">
      <c r="B30312" s="209"/>
      <c r="C30312" s="564"/>
      <c r="D30312" s="209"/>
      <c r="F30312" s="685"/>
    </row>
    <row r="30313" spans="2:6" s="55" customFormat="1" x14ac:dyDescent="0.25">
      <c r="B30313" s="209"/>
      <c r="C30313" s="564"/>
      <c r="D30313" s="209"/>
      <c r="F30313" s="685"/>
    </row>
    <row r="30314" spans="2:6" s="55" customFormat="1" x14ac:dyDescent="0.25">
      <c r="B30314" s="209"/>
      <c r="C30314" s="564"/>
      <c r="D30314" s="209"/>
      <c r="F30314" s="685"/>
    </row>
    <row r="30315" spans="2:6" s="55" customFormat="1" x14ac:dyDescent="0.25">
      <c r="B30315" s="209"/>
      <c r="C30315" s="564"/>
      <c r="D30315" s="209"/>
      <c r="F30315" s="685"/>
    </row>
    <row r="30316" spans="2:6" s="55" customFormat="1" x14ac:dyDescent="0.25">
      <c r="B30316" s="209"/>
      <c r="C30316" s="564"/>
      <c r="D30316" s="209"/>
      <c r="F30316" s="685"/>
    </row>
    <row r="30317" spans="2:6" s="55" customFormat="1" x14ac:dyDescent="0.25">
      <c r="B30317" s="209"/>
      <c r="C30317" s="564"/>
      <c r="D30317" s="209"/>
      <c r="F30317" s="685"/>
    </row>
    <row r="30318" spans="2:6" s="55" customFormat="1" x14ac:dyDescent="0.25">
      <c r="B30318" s="209"/>
      <c r="C30318" s="564"/>
      <c r="D30318" s="209"/>
      <c r="F30318" s="685"/>
    </row>
    <row r="30319" spans="2:6" s="55" customFormat="1" x14ac:dyDescent="0.25">
      <c r="B30319" s="209"/>
      <c r="C30319" s="564"/>
      <c r="D30319" s="209"/>
      <c r="F30319" s="685"/>
    </row>
    <row r="30320" spans="2:6" s="55" customFormat="1" x14ac:dyDescent="0.25">
      <c r="B30320" s="209"/>
      <c r="C30320" s="564"/>
      <c r="D30320" s="209"/>
      <c r="F30320" s="685"/>
    </row>
    <row r="30321" spans="2:6" s="55" customFormat="1" x14ac:dyDescent="0.25">
      <c r="B30321" s="209"/>
      <c r="C30321" s="564"/>
      <c r="D30321" s="209"/>
      <c r="F30321" s="685"/>
    </row>
    <row r="30322" spans="2:6" s="55" customFormat="1" x14ac:dyDescent="0.25">
      <c r="B30322" s="209"/>
      <c r="C30322" s="564"/>
      <c r="D30322" s="209"/>
      <c r="F30322" s="685"/>
    </row>
    <row r="30323" spans="2:6" s="55" customFormat="1" x14ac:dyDescent="0.25">
      <c r="B30323" s="209"/>
      <c r="C30323" s="564"/>
      <c r="D30323" s="209"/>
      <c r="F30323" s="685"/>
    </row>
    <row r="30324" spans="2:6" s="55" customFormat="1" x14ac:dyDescent="0.25">
      <c r="B30324" s="209"/>
      <c r="C30324" s="564"/>
      <c r="D30324" s="209"/>
      <c r="F30324" s="685"/>
    </row>
    <row r="30325" spans="2:6" s="55" customFormat="1" x14ac:dyDescent="0.25">
      <c r="B30325" s="209"/>
      <c r="C30325" s="564"/>
      <c r="D30325" s="209"/>
      <c r="F30325" s="685"/>
    </row>
    <row r="30326" spans="2:6" s="55" customFormat="1" x14ac:dyDescent="0.25">
      <c r="B30326" s="209"/>
      <c r="C30326" s="564"/>
      <c r="D30326" s="209"/>
      <c r="F30326" s="685"/>
    </row>
    <row r="30327" spans="2:6" s="55" customFormat="1" x14ac:dyDescent="0.25">
      <c r="B30327" s="209"/>
      <c r="C30327" s="564"/>
      <c r="D30327" s="209"/>
      <c r="F30327" s="685"/>
    </row>
    <row r="30328" spans="2:6" s="55" customFormat="1" x14ac:dyDescent="0.25">
      <c r="B30328" s="209"/>
      <c r="C30328" s="564"/>
      <c r="D30328" s="209"/>
      <c r="F30328" s="685"/>
    </row>
    <row r="30329" spans="2:6" s="55" customFormat="1" x14ac:dyDescent="0.25">
      <c r="B30329" s="209"/>
      <c r="C30329" s="564"/>
      <c r="D30329" s="209"/>
      <c r="F30329" s="685"/>
    </row>
    <row r="30330" spans="2:6" s="55" customFormat="1" x14ac:dyDescent="0.25">
      <c r="B30330" s="209"/>
      <c r="C30330" s="564"/>
      <c r="D30330" s="209"/>
      <c r="F30330" s="685"/>
    </row>
    <row r="30331" spans="2:6" s="55" customFormat="1" x14ac:dyDescent="0.25">
      <c r="B30331" s="209"/>
      <c r="C30331" s="564"/>
      <c r="D30331" s="209"/>
      <c r="F30331" s="685"/>
    </row>
    <row r="30332" spans="2:6" s="55" customFormat="1" x14ac:dyDescent="0.25">
      <c r="B30332" s="209"/>
      <c r="C30332" s="564"/>
      <c r="D30332" s="209"/>
      <c r="F30332" s="685"/>
    </row>
    <row r="30333" spans="2:6" s="55" customFormat="1" x14ac:dyDescent="0.25">
      <c r="B30333" s="209"/>
      <c r="C30333" s="564"/>
      <c r="D30333" s="209"/>
      <c r="F30333" s="685"/>
    </row>
    <row r="30334" spans="2:6" s="55" customFormat="1" x14ac:dyDescent="0.25">
      <c r="B30334" s="209"/>
      <c r="C30334" s="564"/>
      <c r="D30334" s="209"/>
      <c r="F30334" s="685"/>
    </row>
    <row r="30335" spans="2:6" s="55" customFormat="1" x14ac:dyDescent="0.25">
      <c r="B30335" s="209"/>
      <c r="C30335" s="564"/>
      <c r="D30335" s="209"/>
      <c r="F30335" s="685"/>
    </row>
    <row r="30336" spans="2:6" s="55" customFormat="1" x14ac:dyDescent="0.25">
      <c r="B30336" s="209"/>
      <c r="C30336" s="564"/>
      <c r="D30336" s="209"/>
      <c r="F30336" s="685"/>
    </row>
    <row r="30337" spans="2:6" s="55" customFormat="1" x14ac:dyDescent="0.25">
      <c r="B30337" s="209"/>
      <c r="C30337" s="564"/>
      <c r="D30337" s="209"/>
      <c r="F30337" s="685"/>
    </row>
    <row r="30338" spans="2:6" s="55" customFormat="1" x14ac:dyDescent="0.25">
      <c r="B30338" s="209"/>
      <c r="C30338" s="564"/>
      <c r="D30338" s="209"/>
      <c r="F30338" s="685"/>
    </row>
    <row r="30339" spans="2:6" s="55" customFormat="1" x14ac:dyDescent="0.25">
      <c r="B30339" s="209"/>
      <c r="C30339" s="564"/>
      <c r="D30339" s="209"/>
      <c r="F30339" s="685"/>
    </row>
    <row r="30340" spans="2:6" s="55" customFormat="1" x14ac:dyDescent="0.25">
      <c r="B30340" s="209"/>
      <c r="C30340" s="564"/>
      <c r="D30340" s="209"/>
      <c r="F30340" s="685"/>
    </row>
    <row r="30341" spans="2:6" s="55" customFormat="1" x14ac:dyDescent="0.25">
      <c r="B30341" s="209"/>
      <c r="C30341" s="564"/>
      <c r="D30341" s="209"/>
      <c r="F30341" s="685"/>
    </row>
    <row r="30342" spans="2:6" s="55" customFormat="1" x14ac:dyDescent="0.25">
      <c r="B30342" s="209"/>
      <c r="C30342" s="564"/>
      <c r="D30342" s="209"/>
      <c r="F30342" s="685"/>
    </row>
    <row r="30343" spans="2:6" s="55" customFormat="1" x14ac:dyDescent="0.25">
      <c r="B30343" s="209"/>
      <c r="C30343" s="564"/>
      <c r="D30343" s="209"/>
      <c r="F30343" s="685"/>
    </row>
    <row r="30344" spans="2:6" s="55" customFormat="1" x14ac:dyDescent="0.25">
      <c r="B30344" s="209"/>
      <c r="C30344" s="564"/>
      <c r="D30344" s="209"/>
      <c r="F30344" s="685"/>
    </row>
    <row r="30345" spans="2:6" s="55" customFormat="1" x14ac:dyDescent="0.25">
      <c r="B30345" s="209"/>
      <c r="C30345" s="564"/>
      <c r="D30345" s="209"/>
      <c r="F30345" s="685"/>
    </row>
    <row r="30346" spans="2:6" s="55" customFormat="1" x14ac:dyDescent="0.25">
      <c r="B30346" s="209"/>
      <c r="C30346" s="564"/>
      <c r="D30346" s="209"/>
      <c r="F30346" s="685"/>
    </row>
    <row r="30347" spans="2:6" s="55" customFormat="1" x14ac:dyDescent="0.25">
      <c r="B30347" s="209"/>
      <c r="C30347" s="564"/>
      <c r="D30347" s="209"/>
      <c r="F30347" s="685"/>
    </row>
    <row r="30348" spans="2:6" s="55" customFormat="1" x14ac:dyDescent="0.25">
      <c r="B30348" s="209"/>
      <c r="C30348" s="564"/>
      <c r="D30348" s="209"/>
      <c r="F30348" s="685"/>
    </row>
    <row r="30349" spans="2:6" s="55" customFormat="1" x14ac:dyDescent="0.25">
      <c r="B30349" s="209"/>
      <c r="C30349" s="564"/>
      <c r="D30349" s="209"/>
      <c r="F30349" s="685"/>
    </row>
    <row r="30350" spans="2:6" s="55" customFormat="1" x14ac:dyDescent="0.25">
      <c r="B30350" s="209"/>
      <c r="C30350" s="564"/>
      <c r="D30350" s="209"/>
      <c r="F30350" s="685"/>
    </row>
    <row r="30351" spans="2:6" s="55" customFormat="1" x14ac:dyDescent="0.25">
      <c r="B30351" s="209"/>
      <c r="C30351" s="564"/>
      <c r="D30351" s="209"/>
      <c r="F30351" s="685"/>
    </row>
    <row r="30352" spans="2:6" s="55" customFormat="1" x14ac:dyDescent="0.25">
      <c r="B30352" s="209"/>
      <c r="C30352" s="564"/>
      <c r="D30352" s="209"/>
      <c r="F30352" s="685"/>
    </row>
    <row r="30353" spans="2:6" s="55" customFormat="1" x14ac:dyDescent="0.25">
      <c r="B30353" s="209"/>
      <c r="C30353" s="564"/>
      <c r="D30353" s="209"/>
      <c r="F30353" s="685"/>
    </row>
    <row r="30354" spans="2:6" s="55" customFormat="1" x14ac:dyDescent="0.25">
      <c r="B30354" s="209"/>
      <c r="C30354" s="564"/>
      <c r="D30354" s="209"/>
      <c r="F30354" s="685"/>
    </row>
    <row r="30355" spans="2:6" s="55" customFormat="1" x14ac:dyDescent="0.25">
      <c r="B30355" s="209"/>
      <c r="C30355" s="564"/>
      <c r="D30355" s="209"/>
      <c r="F30355" s="685"/>
    </row>
    <row r="30356" spans="2:6" s="55" customFormat="1" x14ac:dyDescent="0.25">
      <c r="B30356" s="209"/>
      <c r="C30356" s="564"/>
      <c r="D30356" s="209"/>
      <c r="F30356" s="685"/>
    </row>
    <row r="30357" spans="2:6" s="55" customFormat="1" x14ac:dyDescent="0.25">
      <c r="B30357" s="209"/>
      <c r="C30357" s="564"/>
      <c r="D30357" s="209"/>
      <c r="F30357" s="685"/>
    </row>
    <row r="30358" spans="2:6" s="55" customFormat="1" x14ac:dyDescent="0.25">
      <c r="B30358" s="209"/>
      <c r="C30358" s="564"/>
      <c r="D30358" s="209"/>
      <c r="F30358" s="685"/>
    </row>
    <row r="30359" spans="2:6" s="55" customFormat="1" x14ac:dyDescent="0.25">
      <c r="B30359" s="209"/>
      <c r="C30359" s="564"/>
      <c r="D30359" s="209"/>
      <c r="F30359" s="685"/>
    </row>
    <row r="30360" spans="2:6" s="55" customFormat="1" x14ac:dyDescent="0.25">
      <c r="B30360" s="209"/>
      <c r="C30360" s="564"/>
      <c r="D30360" s="209"/>
      <c r="F30360" s="685"/>
    </row>
    <row r="30361" spans="2:6" s="55" customFormat="1" x14ac:dyDescent="0.25">
      <c r="B30361" s="209"/>
      <c r="C30361" s="564"/>
      <c r="D30361" s="209"/>
      <c r="F30361" s="685"/>
    </row>
    <row r="30362" spans="2:6" s="55" customFormat="1" x14ac:dyDescent="0.25">
      <c r="B30362" s="209"/>
      <c r="C30362" s="564"/>
      <c r="D30362" s="209"/>
      <c r="F30362" s="685"/>
    </row>
    <row r="30363" spans="2:6" s="55" customFormat="1" x14ac:dyDescent="0.25">
      <c r="B30363" s="209"/>
      <c r="C30363" s="564"/>
      <c r="D30363" s="209"/>
      <c r="F30363" s="685"/>
    </row>
    <row r="30364" spans="2:6" s="55" customFormat="1" x14ac:dyDescent="0.25">
      <c r="B30364" s="209"/>
      <c r="C30364" s="564"/>
      <c r="D30364" s="209"/>
      <c r="F30364" s="685"/>
    </row>
    <row r="30365" spans="2:6" s="55" customFormat="1" x14ac:dyDescent="0.25">
      <c r="B30365" s="209"/>
      <c r="C30365" s="564"/>
      <c r="D30365" s="209"/>
      <c r="F30365" s="685"/>
    </row>
    <row r="30366" spans="2:6" s="55" customFormat="1" x14ac:dyDescent="0.25">
      <c r="B30366" s="209"/>
      <c r="C30366" s="564"/>
      <c r="D30366" s="209"/>
      <c r="F30366" s="685"/>
    </row>
    <row r="30367" spans="2:6" s="55" customFormat="1" x14ac:dyDescent="0.25">
      <c r="B30367" s="209"/>
      <c r="C30367" s="564"/>
      <c r="D30367" s="209"/>
      <c r="F30367" s="685"/>
    </row>
    <row r="30368" spans="2:6" s="55" customFormat="1" x14ac:dyDescent="0.25">
      <c r="B30368" s="209"/>
      <c r="C30368" s="564"/>
      <c r="D30368" s="209"/>
      <c r="F30368" s="685"/>
    </row>
    <row r="30369" spans="2:6" s="55" customFormat="1" x14ac:dyDescent="0.25">
      <c r="B30369" s="209"/>
      <c r="C30369" s="564"/>
      <c r="D30369" s="209"/>
      <c r="F30369" s="685"/>
    </row>
    <row r="30370" spans="2:6" s="55" customFormat="1" x14ac:dyDescent="0.25">
      <c r="B30370" s="209"/>
      <c r="C30370" s="564"/>
      <c r="D30370" s="209"/>
      <c r="F30370" s="685"/>
    </row>
    <row r="30371" spans="2:6" s="55" customFormat="1" x14ac:dyDescent="0.25">
      <c r="B30371" s="209"/>
      <c r="C30371" s="564"/>
      <c r="D30371" s="209"/>
      <c r="F30371" s="685"/>
    </row>
    <row r="30372" spans="2:6" s="55" customFormat="1" x14ac:dyDescent="0.25">
      <c r="B30372" s="209"/>
      <c r="C30372" s="564"/>
      <c r="D30372" s="209"/>
      <c r="F30372" s="685"/>
    </row>
    <row r="30373" spans="2:6" s="55" customFormat="1" x14ac:dyDescent="0.25">
      <c r="B30373" s="209"/>
      <c r="C30373" s="564"/>
      <c r="D30373" s="209"/>
      <c r="F30373" s="685"/>
    </row>
    <row r="30374" spans="2:6" s="55" customFormat="1" x14ac:dyDescent="0.25">
      <c r="B30374" s="209"/>
      <c r="C30374" s="564"/>
      <c r="D30374" s="209"/>
      <c r="F30374" s="685"/>
    </row>
    <row r="30375" spans="2:6" s="55" customFormat="1" x14ac:dyDescent="0.25">
      <c r="B30375" s="209"/>
      <c r="C30375" s="564"/>
      <c r="D30375" s="209"/>
      <c r="F30375" s="685"/>
    </row>
    <row r="30376" spans="2:6" s="55" customFormat="1" x14ac:dyDescent="0.25">
      <c r="B30376" s="209"/>
      <c r="C30376" s="564"/>
      <c r="D30376" s="209"/>
      <c r="F30376" s="685"/>
    </row>
    <row r="30377" spans="2:6" s="55" customFormat="1" x14ac:dyDescent="0.25">
      <c r="B30377" s="209"/>
      <c r="C30377" s="564"/>
      <c r="D30377" s="209"/>
      <c r="F30377" s="685"/>
    </row>
    <row r="30378" spans="2:6" s="55" customFormat="1" x14ac:dyDescent="0.25">
      <c r="B30378" s="209"/>
      <c r="C30378" s="564"/>
      <c r="D30378" s="209"/>
      <c r="F30378" s="685"/>
    </row>
    <row r="30379" spans="2:6" s="55" customFormat="1" x14ac:dyDescent="0.25">
      <c r="B30379" s="209"/>
      <c r="C30379" s="564"/>
      <c r="D30379" s="209"/>
      <c r="F30379" s="685"/>
    </row>
    <row r="30380" spans="2:6" s="55" customFormat="1" x14ac:dyDescent="0.25">
      <c r="B30380" s="209"/>
      <c r="C30380" s="564"/>
      <c r="D30380" s="209"/>
      <c r="F30380" s="685"/>
    </row>
    <row r="30381" spans="2:6" s="55" customFormat="1" x14ac:dyDescent="0.25">
      <c r="B30381" s="209"/>
      <c r="C30381" s="564"/>
      <c r="D30381" s="209"/>
      <c r="F30381" s="685"/>
    </row>
    <row r="30382" spans="2:6" s="55" customFormat="1" x14ac:dyDescent="0.25">
      <c r="B30382" s="209"/>
      <c r="C30382" s="564"/>
      <c r="D30382" s="209"/>
      <c r="F30382" s="685"/>
    </row>
    <row r="30383" spans="2:6" s="55" customFormat="1" x14ac:dyDescent="0.25">
      <c r="B30383" s="209"/>
      <c r="C30383" s="564"/>
      <c r="D30383" s="209"/>
      <c r="F30383" s="685"/>
    </row>
    <row r="30384" spans="2:6" s="55" customFormat="1" x14ac:dyDescent="0.25">
      <c r="B30384" s="209"/>
      <c r="C30384" s="564"/>
      <c r="D30384" s="209"/>
      <c r="F30384" s="685"/>
    </row>
    <row r="30385" spans="2:6" s="55" customFormat="1" x14ac:dyDescent="0.25">
      <c r="B30385" s="209"/>
      <c r="C30385" s="564"/>
      <c r="D30385" s="209"/>
      <c r="F30385" s="685"/>
    </row>
    <row r="30386" spans="2:6" s="55" customFormat="1" x14ac:dyDescent="0.25">
      <c r="B30386" s="209"/>
      <c r="C30386" s="564"/>
      <c r="D30386" s="209"/>
      <c r="F30386" s="685"/>
    </row>
    <row r="30387" spans="2:6" s="55" customFormat="1" x14ac:dyDescent="0.25">
      <c r="B30387" s="209"/>
      <c r="C30387" s="564"/>
      <c r="D30387" s="209"/>
      <c r="F30387" s="685"/>
    </row>
    <row r="30388" spans="2:6" s="55" customFormat="1" x14ac:dyDescent="0.25">
      <c r="B30388" s="209"/>
      <c r="C30388" s="564"/>
      <c r="D30388" s="209"/>
      <c r="F30388" s="685"/>
    </row>
    <row r="30389" spans="2:6" s="55" customFormat="1" x14ac:dyDescent="0.25">
      <c r="B30389" s="209"/>
      <c r="C30389" s="564"/>
      <c r="D30389" s="209"/>
      <c r="F30389" s="685"/>
    </row>
    <row r="30390" spans="2:6" s="55" customFormat="1" x14ac:dyDescent="0.25">
      <c r="B30390" s="209"/>
      <c r="C30390" s="564"/>
      <c r="D30390" s="209"/>
      <c r="F30390" s="685"/>
    </row>
    <row r="30391" spans="2:6" s="55" customFormat="1" x14ac:dyDescent="0.25">
      <c r="B30391" s="209"/>
      <c r="C30391" s="564"/>
      <c r="D30391" s="209"/>
      <c r="F30391" s="685"/>
    </row>
    <row r="30392" spans="2:6" s="55" customFormat="1" x14ac:dyDescent="0.25">
      <c r="B30392" s="209"/>
      <c r="C30392" s="564"/>
      <c r="D30392" s="209"/>
      <c r="F30392" s="685"/>
    </row>
    <row r="30393" spans="2:6" s="55" customFormat="1" x14ac:dyDescent="0.25">
      <c r="B30393" s="209"/>
      <c r="C30393" s="564"/>
      <c r="D30393" s="209"/>
      <c r="F30393" s="685"/>
    </row>
    <row r="30394" spans="2:6" s="55" customFormat="1" x14ac:dyDescent="0.25">
      <c r="B30394" s="209"/>
      <c r="C30394" s="564"/>
      <c r="D30394" s="209"/>
      <c r="F30394" s="685"/>
    </row>
    <row r="30395" spans="2:6" s="55" customFormat="1" x14ac:dyDescent="0.25">
      <c r="B30395" s="209"/>
      <c r="C30395" s="564"/>
      <c r="D30395" s="209"/>
      <c r="F30395" s="685"/>
    </row>
    <row r="30396" spans="2:6" s="55" customFormat="1" x14ac:dyDescent="0.25">
      <c r="B30396" s="209"/>
      <c r="C30396" s="564"/>
      <c r="D30396" s="209"/>
      <c r="F30396" s="685"/>
    </row>
    <row r="30397" spans="2:6" s="55" customFormat="1" x14ac:dyDescent="0.25">
      <c r="B30397" s="209"/>
      <c r="C30397" s="564"/>
      <c r="D30397" s="209"/>
      <c r="F30397" s="685"/>
    </row>
    <row r="30398" spans="2:6" s="55" customFormat="1" x14ac:dyDescent="0.25">
      <c r="B30398" s="209"/>
      <c r="C30398" s="564"/>
      <c r="D30398" s="209"/>
      <c r="F30398" s="685"/>
    </row>
    <row r="30399" spans="2:6" s="55" customFormat="1" x14ac:dyDescent="0.25">
      <c r="B30399" s="209"/>
      <c r="C30399" s="564"/>
      <c r="D30399" s="209"/>
      <c r="F30399" s="685"/>
    </row>
    <row r="30400" spans="2:6" s="55" customFormat="1" x14ac:dyDescent="0.25">
      <c r="B30400" s="209"/>
      <c r="C30400" s="564"/>
      <c r="D30400" s="209"/>
      <c r="F30400" s="685"/>
    </row>
    <row r="30401" spans="2:6" s="55" customFormat="1" x14ac:dyDescent="0.25">
      <c r="B30401" s="209"/>
      <c r="C30401" s="564"/>
      <c r="D30401" s="209"/>
      <c r="F30401" s="685"/>
    </row>
    <row r="30402" spans="2:6" s="55" customFormat="1" x14ac:dyDescent="0.25">
      <c r="B30402" s="209"/>
      <c r="C30402" s="564"/>
      <c r="D30402" s="209"/>
      <c r="F30402" s="685"/>
    </row>
    <row r="30403" spans="2:6" s="55" customFormat="1" x14ac:dyDescent="0.25">
      <c r="B30403" s="209"/>
      <c r="C30403" s="564"/>
      <c r="D30403" s="209"/>
      <c r="F30403" s="685"/>
    </row>
    <row r="30404" spans="2:6" s="55" customFormat="1" x14ac:dyDescent="0.25">
      <c r="B30404" s="209"/>
      <c r="C30404" s="564"/>
      <c r="D30404" s="209"/>
      <c r="F30404" s="685"/>
    </row>
    <row r="30405" spans="2:6" s="55" customFormat="1" x14ac:dyDescent="0.25">
      <c r="B30405" s="209"/>
      <c r="C30405" s="564"/>
      <c r="D30405" s="209"/>
      <c r="F30405" s="685"/>
    </row>
    <row r="30406" spans="2:6" s="55" customFormat="1" x14ac:dyDescent="0.25">
      <c r="B30406" s="209"/>
      <c r="C30406" s="564"/>
      <c r="D30406" s="209"/>
      <c r="F30406" s="685"/>
    </row>
    <row r="30407" spans="2:6" s="55" customFormat="1" x14ac:dyDescent="0.25">
      <c r="B30407" s="209"/>
      <c r="C30407" s="564"/>
      <c r="D30407" s="209"/>
      <c r="F30407" s="685"/>
    </row>
    <row r="30408" spans="2:6" s="55" customFormat="1" x14ac:dyDescent="0.25">
      <c r="B30408" s="209"/>
      <c r="C30408" s="564"/>
      <c r="D30408" s="209"/>
      <c r="F30408" s="685"/>
    </row>
    <row r="30409" spans="2:6" s="55" customFormat="1" x14ac:dyDescent="0.25">
      <c r="B30409" s="209"/>
      <c r="C30409" s="564"/>
      <c r="D30409" s="209"/>
      <c r="F30409" s="685"/>
    </row>
    <row r="30410" spans="2:6" s="55" customFormat="1" x14ac:dyDescent="0.25">
      <c r="B30410" s="209"/>
      <c r="C30410" s="564"/>
      <c r="D30410" s="209"/>
      <c r="F30410" s="685"/>
    </row>
    <row r="30411" spans="2:6" s="55" customFormat="1" x14ac:dyDescent="0.25">
      <c r="B30411" s="209"/>
      <c r="C30411" s="564"/>
      <c r="D30411" s="209"/>
      <c r="F30411" s="685"/>
    </row>
    <row r="30412" spans="2:6" s="55" customFormat="1" x14ac:dyDescent="0.25">
      <c r="B30412" s="209"/>
      <c r="C30412" s="564"/>
      <c r="D30412" s="209"/>
      <c r="F30412" s="685"/>
    </row>
    <row r="30413" spans="2:6" s="55" customFormat="1" x14ac:dyDescent="0.25">
      <c r="B30413" s="209"/>
      <c r="C30413" s="564"/>
      <c r="D30413" s="209"/>
      <c r="F30413" s="685"/>
    </row>
    <row r="30414" spans="2:6" s="55" customFormat="1" x14ac:dyDescent="0.25">
      <c r="B30414" s="209"/>
      <c r="C30414" s="564"/>
      <c r="D30414" s="209"/>
      <c r="F30414" s="685"/>
    </row>
    <row r="30415" spans="2:6" s="55" customFormat="1" x14ac:dyDescent="0.25">
      <c r="B30415" s="209"/>
      <c r="C30415" s="564"/>
      <c r="D30415" s="209"/>
      <c r="F30415" s="685"/>
    </row>
    <row r="30416" spans="2:6" s="55" customFormat="1" x14ac:dyDescent="0.25">
      <c r="B30416" s="209"/>
      <c r="C30416" s="564"/>
      <c r="D30416" s="209"/>
      <c r="F30416" s="685"/>
    </row>
    <row r="30417" spans="2:6" s="55" customFormat="1" x14ac:dyDescent="0.25">
      <c r="B30417" s="209"/>
      <c r="C30417" s="564"/>
      <c r="D30417" s="209"/>
      <c r="F30417" s="685"/>
    </row>
    <row r="30418" spans="2:6" s="55" customFormat="1" x14ac:dyDescent="0.25">
      <c r="B30418" s="209"/>
      <c r="C30418" s="564"/>
      <c r="D30418" s="209"/>
      <c r="F30418" s="685"/>
    </row>
    <row r="30419" spans="2:6" s="55" customFormat="1" x14ac:dyDescent="0.25">
      <c r="B30419" s="209"/>
      <c r="C30419" s="564"/>
      <c r="D30419" s="209"/>
      <c r="F30419" s="685"/>
    </row>
    <row r="30420" spans="2:6" s="55" customFormat="1" x14ac:dyDescent="0.25">
      <c r="B30420" s="209"/>
      <c r="C30420" s="564"/>
      <c r="D30420" s="209"/>
      <c r="F30420" s="685"/>
    </row>
    <row r="30421" spans="2:6" s="55" customFormat="1" x14ac:dyDescent="0.25">
      <c r="B30421" s="209"/>
      <c r="C30421" s="564"/>
      <c r="D30421" s="209"/>
      <c r="F30421" s="685"/>
    </row>
    <row r="30422" spans="2:6" s="55" customFormat="1" x14ac:dyDescent="0.25">
      <c r="B30422" s="209"/>
      <c r="C30422" s="564"/>
      <c r="D30422" s="209"/>
      <c r="F30422" s="685"/>
    </row>
    <row r="30423" spans="2:6" s="55" customFormat="1" x14ac:dyDescent="0.25">
      <c r="B30423" s="209"/>
      <c r="C30423" s="564"/>
      <c r="D30423" s="209"/>
      <c r="F30423" s="685"/>
    </row>
    <row r="30424" spans="2:6" s="55" customFormat="1" x14ac:dyDescent="0.25">
      <c r="B30424" s="209"/>
      <c r="C30424" s="564"/>
      <c r="D30424" s="209"/>
      <c r="F30424" s="685"/>
    </row>
    <row r="30425" spans="2:6" s="55" customFormat="1" x14ac:dyDescent="0.25">
      <c r="B30425" s="209"/>
      <c r="C30425" s="564"/>
      <c r="D30425" s="209"/>
      <c r="F30425" s="685"/>
    </row>
    <row r="30426" spans="2:6" s="55" customFormat="1" x14ac:dyDescent="0.25">
      <c r="B30426" s="209"/>
      <c r="C30426" s="564"/>
      <c r="D30426" s="209"/>
      <c r="F30426" s="685"/>
    </row>
    <row r="30427" spans="2:6" s="55" customFormat="1" x14ac:dyDescent="0.25">
      <c r="B30427" s="209"/>
      <c r="C30427" s="564"/>
      <c r="D30427" s="209"/>
      <c r="F30427" s="685"/>
    </row>
    <row r="30428" spans="2:6" s="55" customFormat="1" x14ac:dyDescent="0.25">
      <c r="B30428" s="209"/>
      <c r="C30428" s="564"/>
      <c r="D30428" s="209"/>
      <c r="F30428" s="685"/>
    </row>
    <row r="30429" spans="2:6" s="55" customFormat="1" x14ac:dyDescent="0.25">
      <c r="B30429" s="209"/>
      <c r="C30429" s="564"/>
      <c r="D30429" s="209"/>
      <c r="F30429" s="685"/>
    </row>
    <row r="30430" spans="2:6" s="55" customFormat="1" x14ac:dyDescent="0.25">
      <c r="B30430" s="209"/>
      <c r="C30430" s="564"/>
      <c r="D30430" s="209"/>
      <c r="F30430" s="685"/>
    </row>
    <row r="30431" spans="2:6" s="55" customFormat="1" x14ac:dyDescent="0.25">
      <c r="B30431" s="209"/>
      <c r="C30431" s="564"/>
      <c r="D30431" s="209"/>
      <c r="F30431" s="685"/>
    </row>
    <row r="30432" spans="2:6" s="55" customFormat="1" x14ac:dyDescent="0.25">
      <c r="B30432" s="209"/>
      <c r="C30432" s="564"/>
      <c r="D30432" s="209"/>
      <c r="F30432" s="685"/>
    </row>
    <row r="30433" spans="2:6" s="55" customFormat="1" x14ac:dyDescent="0.25">
      <c r="B30433" s="209"/>
      <c r="C30433" s="564"/>
      <c r="D30433" s="209"/>
      <c r="F30433" s="685"/>
    </row>
    <row r="30434" spans="2:6" s="55" customFormat="1" x14ac:dyDescent="0.25">
      <c r="B30434" s="209"/>
      <c r="C30434" s="564"/>
      <c r="D30434" s="209"/>
      <c r="F30434" s="685"/>
    </row>
    <row r="30435" spans="2:6" s="55" customFormat="1" x14ac:dyDescent="0.25">
      <c r="B30435" s="209"/>
      <c r="C30435" s="564"/>
      <c r="D30435" s="209"/>
      <c r="F30435" s="685"/>
    </row>
    <row r="30436" spans="2:6" s="55" customFormat="1" x14ac:dyDescent="0.25">
      <c r="B30436" s="209"/>
      <c r="C30436" s="564"/>
      <c r="D30436" s="209"/>
      <c r="F30436" s="685"/>
    </row>
    <row r="30437" spans="2:6" s="55" customFormat="1" x14ac:dyDescent="0.25">
      <c r="B30437" s="209"/>
      <c r="C30437" s="564"/>
      <c r="D30437" s="209"/>
      <c r="F30437" s="685"/>
    </row>
    <row r="30438" spans="2:6" s="55" customFormat="1" x14ac:dyDescent="0.25">
      <c r="B30438" s="209"/>
      <c r="C30438" s="564"/>
      <c r="D30438" s="209"/>
      <c r="F30438" s="685"/>
    </row>
    <row r="30439" spans="2:6" s="55" customFormat="1" x14ac:dyDescent="0.25">
      <c r="B30439" s="209"/>
      <c r="C30439" s="564"/>
      <c r="D30439" s="209"/>
      <c r="F30439" s="685"/>
    </row>
    <row r="30440" spans="2:6" s="55" customFormat="1" x14ac:dyDescent="0.25">
      <c r="B30440" s="209"/>
      <c r="C30440" s="564"/>
      <c r="D30440" s="209"/>
      <c r="F30440" s="685"/>
    </row>
    <row r="30441" spans="2:6" s="55" customFormat="1" x14ac:dyDescent="0.25">
      <c r="B30441" s="209"/>
      <c r="C30441" s="564"/>
      <c r="D30441" s="209"/>
      <c r="F30441" s="685"/>
    </row>
    <row r="30442" spans="2:6" s="55" customFormat="1" x14ac:dyDescent="0.25">
      <c r="B30442" s="209"/>
      <c r="C30442" s="564"/>
      <c r="D30442" s="209"/>
      <c r="F30442" s="685"/>
    </row>
    <row r="30443" spans="2:6" s="55" customFormat="1" x14ac:dyDescent="0.25">
      <c r="B30443" s="209"/>
      <c r="C30443" s="564"/>
      <c r="D30443" s="209"/>
      <c r="F30443" s="685"/>
    </row>
    <row r="30444" spans="2:6" s="55" customFormat="1" x14ac:dyDescent="0.25">
      <c r="B30444" s="209"/>
      <c r="C30444" s="564"/>
      <c r="D30444" s="209"/>
      <c r="F30444" s="685"/>
    </row>
    <row r="30445" spans="2:6" s="55" customFormat="1" x14ac:dyDescent="0.25">
      <c r="B30445" s="209"/>
      <c r="C30445" s="564"/>
      <c r="D30445" s="209"/>
      <c r="F30445" s="685"/>
    </row>
    <row r="30446" spans="2:6" s="55" customFormat="1" x14ac:dyDescent="0.25">
      <c r="B30446" s="209"/>
      <c r="C30446" s="564"/>
      <c r="D30446" s="209"/>
      <c r="F30446" s="685"/>
    </row>
    <row r="30447" spans="2:6" s="55" customFormat="1" x14ac:dyDescent="0.25">
      <c r="B30447" s="209"/>
      <c r="C30447" s="564"/>
      <c r="D30447" s="209"/>
      <c r="F30447" s="685"/>
    </row>
    <row r="30448" spans="2:6" s="55" customFormat="1" x14ac:dyDescent="0.25">
      <c r="B30448" s="209"/>
      <c r="C30448" s="564"/>
      <c r="D30448" s="209"/>
      <c r="F30448" s="685"/>
    </row>
    <row r="30449" spans="2:6" s="55" customFormat="1" x14ac:dyDescent="0.25">
      <c r="B30449" s="209"/>
      <c r="C30449" s="564"/>
      <c r="D30449" s="209"/>
      <c r="F30449" s="685"/>
    </row>
    <row r="30450" spans="2:6" s="55" customFormat="1" x14ac:dyDescent="0.25">
      <c r="B30450" s="209"/>
      <c r="C30450" s="564"/>
      <c r="D30450" s="209"/>
      <c r="F30450" s="685"/>
    </row>
    <row r="30451" spans="2:6" s="55" customFormat="1" x14ac:dyDescent="0.25">
      <c r="B30451" s="209"/>
      <c r="C30451" s="564"/>
      <c r="D30451" s="209"/>
      <c r="F30451" s="685"/>
    </row>
    <row r="30452" spans="2:6" s="55" customFormat="1" x14ac:dyDescent="0.25">
      <c r="B30452" s="209"/>
      <c r="C30452" s="564"/>
      <c r="D30452" s="209"/>
      <c r="F30452" s="685"/>
    </row>
    <row r="30453" spans="2:6" s="55" customFormat="1" x14ac:dyDescent="0.25">
      <c r="B30453" s="209"/>
      <c r="C30453" s="564"/>
      <c r="D30453" s="209"/>
      <c r="F30453" s="685"/>
    </row>
    <row r="30454" spans="2:6" s="55" customFormat="1" x14ac:dyDescent="0.25">
      <c r="B30454" s="209"/>
      <c r="C30454" s="564"/>
      <c r="D30454" s="209"/>
      <c r="F30454" s="685"/>
    </row>
    <row r="30455" spans="2:6" s="55" customFormat="1" x14ac:dyDescent="0.25">
      <c r="B30455" s="209"/>
      <c r="C30455" s="564"/>
      <c r="D30455" s="209"/>
      <c r="F30455" s="685"/>
    </row>
    <row r="30456" spans="2:6" s="55" customFormat="1" x14ac:dyDescent="0.25">
      <c r="B30456" s="209"/>
      <c r="C30456" s="564"/>
      <c r="D30456" s="209"/>
      <c r="F30456" s="685"/>
    </row>
    <row r="30457" spans="2:6" s="55" customFormat="1" x14ac:dyDescent="0.25">
      <c r="B30457" s="209"/>
      <c r="C30457" s="564"/>
      <c r="D30457" s="209"/>
      <c r="F30457" s="685"/>
    </row>
    <row r="30458" spans="2:6" s="55" customFormat="1" x14ac:dyDescent="0.25">
      <c r="B30458" s="209"/>
      <c r="C30458" s="564"/>
      <c r="D30458" s="209"/>
      <c r="F30458" s="685"/>
    </row>
    <row r="30459" spans="2:6" s="55" customFormat="1" x14ac:dyDescent="0.25">
      <c r="B30459" s="209"/>
      <c r="C30459" s="564"/>
      <c r="D30459" s="209"/>
      <c r="F30459" s="685"/>
    </row>
    <row r="30460" spans="2:6" s="55" customFormat="1" x14ac:dyDescent="0.25">
      <c r="B30460" s="209"/>
      <c r="C30460" s="564"/>
      <c r="D30460" s="209"/>
      <c r="F30460" s="685"/>
    </row>
    <row r="30461" spans="2:6" s="55" customFormat="1" x14ac:dyDescent="0.25">
      <c r="B30461" s="209"/>
      <c r="C30461" s="564"/>
      <c r="D30461" s="209"/>
      <c r="F30461" s="685"/>
    </row>
    <row r="30462" spans="2:6" s="55" customFormat="1" x14ac:dyDescent="0.25">
      <c r="B30462" s="209"/>
      <c r="C30462" s="564"/>
      <c r="D30462" s="209"/>
      <c r="F30462" s="685"/>
    </row>
    <row r="30463" spans="2:6" s="55" customFormat="1" x14ac:dyDescent="0.25">
      <c r="B30463" s="209"/>
      <c r="C30463" s="564"/>
      <c r="D30463" s="209"/>
      <c r="F30463" s="685"/>
    </row>
    <row r="30464" spans="2:6" s="55" customFormat="1" x14ac:dyDescent="0.25">
      <c r="B30464" s="209"/>
      <c r="C30464" s="564"/>
      <c r="D30464" s="209"/>
      <c r="F30464" s="685"/>
    </row>
    <row r="30465" spans="2:6" s="55" customFormat="1" x14ac:dyDescent="0.25">
      <c r="B30465" s="209"/>
      <c r="C30465" s="564"/>
      <c r="D30465" s="209"/>
      <c r="F30465" s="685"/>
    </row>
    <row r="30466" spans="2:6" s="55" customFormat="1" x14ac:dyDescent="0.25">
      <c r="B30466" s="209"/>
      <c r="C30466" s="564"/>
      <c r="D30466" s="209"/>
      <c r="F30466" s="685"/>
    </row>
    <row r="30467" spans="2:6" s="55" customFormat="1" x14ac:dyDescent="0.25">
      <c r="B30467" s="209"/>
      <c r="C30467" s="564"/>
      <c r="D30467" s="209"/>
      <c r="F30467" s="685"/>
    </row>
    <row r="30468" spans="2:6" s="55" customFormat="1" x14ac:dyDescent="0.25">
      <c r="B30468" s="209"/>
      <c r="C30468" s="564"/>
      <c r="D30468" s="209"/>
      <c r="F30468" s="685"/>
    </row>
    <row r="30469" spans="2:6" s="55" customFormat="1" x14ac:dyDescent="0.25">
      <c r="B30469" s="209"/>
      <c r="C30469" s="564"/>
      <c r="D30469" s="209"/>
      <c r="F30469" s="685"/>
    </row>
    <row r="30470" spans="2:6" s="55" customFormat="1" x14ac:dyDescent="0.25">
      <c r="B30470" s="209"/>
      <c r="C30470" s="564"/>
      <c r="D30470" s="209"/>
      <c r="F30470" s="685"/>
    </row>
    <row r="30471" spans="2:6" s="55" customFormat="1" x14ac:dyDescent="0.25">
      <c r="B30471" s="209"/>
      <c r="C30471" s="564"/>
      <c r="D30471" s="209"/>
      <c r="F30471" s="685"/>
    </row>
    <row r="30472" spans="2:6" s="55" customFormat="1" x14ac:dyDescent="0.25">
      <c r="B30472" s="209"/>
      <c r="C30472" s="564"/>
      <c r="D30472" s="209"/>
      <c r="F30472" s="685"/>
    </row>
    <row r="30473" spans="2:6" s="55" customFormat="1" x14ac:dyDescent="0.25">
      <c r="B30473" s="209"/>
      <c r="C30473" s="564"/>
      <c r="D30473" s="209"/>
      <c r="F30473" s="685"/>
    </row>
    <row r="30474" spans="2:6" s="55" customFormat="1" x14ac:dyDescent="0.25">
      <c r="B30474" s="209"/>
      <c r="C30474" s="564"/>
      <c r="D30474" s="209"/>
      <c r="F30474" s="685"/>
    </row>
    <row r="30475" spans="2:6" s="55" customFormat="1" x14ac:dyDescent="0.25">
      <c r="B30475" s="209"/>
      <c r="C30475" s="564"/>
      <c r="D30475" s="209"/>
      <c r="F30475" s="685"/>
    </row>
    <row r="30476" spans="2:6" s="55" customFormat="1" x14ac:dyDescent="0.25">
      <c r="B30476" s="209"/>
      <c r="C30476" s="564"/>
      <c r="D30476" s="209"/>
      <c r="F30476" s="685"/>
    </row>
    <row r="30477" spans="2:6" s="55" customFormat="1" x14ac:dyDescent="0.25">
      <c r="B30477" s="209"/>
      <c r="C30477" s="564"/>
      <c r="D30477" s="209"/>
      <c r="F30477" s="685"/>
    </row>
    <row r="30478" spans="2:6" s="55" customFormat="1" x14ac:dyDescent="0.25">
      <c r="B30478" s="209"/>
      <c r="C30478" s="564"/>
      <c r="D30478" s="209"/>
      <c r="F30478" s="685"/>
    </row>
    <row r="30479" spans="2:6" s="55" customFormat="1" x14ac:dyDescent="0.25">
      <c r="B30479" s="209"/>
      <c r="C30479" s="564"/>
      <c r="D30479" s="209"/>
      <c r="F30479" s="685"/>
    </row>
    <row r="30480" spans="2:6" s="55" customFormat="1" x14ac:dyDescent="0.25">
      <c r="B30480" s="209"/>
      <c r="C30480" s="564"/>
      <c r="D30480" s="209"/>
      <c r="F30480" s="685"/>
    </row>
    <row r="30481" spans="2:6" s="55" customFormat="1" x14ac:dyDescent="0.25">
      <c r="B30481" s="209"/>
      <c r="C30481" s="564"/>
      <c r="D30481" s="209"/>
      <c r="F30481" s="685"/>
    </row>
    <row r="30482" spans="2:6" s="55" customFormat="1" x14ac:dyDescent="0.25">
      <c r="B30482" s="209"/>
      <c r="C30482" s="564"/>
      <c r="D30482" s="209"/>
      <c r="F30482" s="685"/>
    </row>
    <row r="30483" spans="2:6" s="55" customFormat="1" x14ac:dyDescent="0.25">
      <c r="B30483" s="209"/>
      <c r="C30483" s="564"/>
      <c r="D30483" s="209"/>
      <c r="F30483" s="685"/>
    </row>
    <row r="30484" spans="2:6" s="55" customFormat="1" x14ac:dyDescent="0.25">
      <c r="B30484" s="209"/>
      <c r="C30484" s="564"/>
      <c r="D30484" s="209"/>
      <c r="F30484" s="685"/>
    </row>
    <row r="30485" spans="2:6" s="55" customFormat="1" x14ac:dyDescent="0.25">
      <c r="B30485" s="209"/>
      <c r="C30485" s="564"/>
      <c r="D30485" s="209"/>
      <c r="F30485" s="685"/>
    </row>
    <row r="30486" spans="2:6" s="55" customFormat="1" x14ac:dyDescent="0.25">
      <c r="B30486" s="209"/>
      <c r="C30486" s="564"/>
      <c r="D30486" s="209"/>
      <c r="F30486" s="685"/>
    </row>
    <row r="30487" spans="2:6" s="55" customFormat="1" x14ac:dyDescent="0.25">
      <c r="B30487" s="209"/>
      <c r="C30487" s="564"/>
      <c r="D30487" s="209"/>
      <c r="F30487" s="685"/>
    </row>
    <row r="30488" spans="2:6" s="55" customFormat="1" x14ac:dyDescent="0.25">
      <c r="B30488" s="209"/>
      <c r="C30488" s="564"/>
      <c r="D30488" s="209"/>
      <c r="F30488" s="685"/>
    </row>
    <row r="30489" spans="2:6" s="55" customFormat="1" x14ac:dyDescent="0.25">
      <c r="B30489" s="209"/>
      <c r="C30489" s="564"/>
      <c r="D30489" s="209"/>
      <c r="F30489" s="685"/>
    </row>
    <row r="30490" spans="2:6" s="55" customFormat="1" x14ac:dyDescent="0.25">
      <c r="B30490" s="209"/>
      <c r="C30490" s="564"/>
      <c r="D30490" s="209"/>
      <c r="F30490" s="685"/>
    </row>
    <row r="30491" spans="2:6" s="55" customFormat="1" x14ac:dyDescent="0.25">
      <c r="B30491" s="209"/>
      <c r="C30491" s="564"/>
      <c r="D30491" s="209"/>
      <c r="F30491" s="685"/>
    </row>
    <row r="30492" spans="2:6" s="55" customFormat="1" x14ac:dyDescent="0.25">
      <c r="B30492" s="209"/>
      <c r="C30492" s="564"/>
      <c r="D30492" s="209"/>
      <c r="F30492" s="685"/>
    </row>
    <row r="30493" spans="2:6" s="55" customFormat="1" x14ac:dyDescent="0.25">
      <c r="B30493" s="209"/>
      <c r="C30493" s="564"/>
      <c r="D30493" s="209"/>
      <c r="F30493" s="685"/>
    </row>
    <row r="30494" spans="2:6" s="55" customFormat="1" x14ac:dyDescent="0.25">
      <c r="B30494" s="209"/>
      <c r="C30494" s="564"/>
      <c r="D30494" s="209"/>
      <c r="F30494" s="685"/>
    </row>
    <row r="30495" spans="2:6" s="55" customFormat="1" x14ac:dyDescent="0.25">
      <c r="B30495" s="209"/>
      <c r="C30495" s="564"/>
      <c r="D30495" s="209"/>
      <c r="F30495" s="685"/>
    </row>
    <row r="30496" spans="2:6" s="55" customFormat="1" x14ac:dyDescent="0.25">
      <c r="B30496" s="209"/>
      <c r="C30496" s="564"/>
      <c r="D30496" s="209"/>
      <c r="F30496" s="685"/>
    </row>
    <row r="30497" spans="2:6" s="55" customFormat="1" x14ac:dyDescent="0.25">
      <c r="B30497" s="209"/>
      <c r="C30497" s="564"/>
      <c r="D30497" s="209"/>
      <c r="F30497" s="685"/>
    </row>
    <row r="30498" spans="2:6" s="55" customFormat="1" x14ac:dyDescent="0.25">
      <c r="B30498" s="209"/>
      <c r="C30498" s="564"/>
      <c r="D30498" s="209"/>
      <c r="F30498" s="685"/>
    </row>
    <row r="30499" spans="2:6" s="55" customFormat="1" x14ac:dyDescent="0.25">
      <c r="B30499" s="209"/>
      <c r="C30499" s="564"/>
      <c r="D30499" s="209"/>
      <c r="F30499" s="685"/>
    </row>
    <row r="30500" spans="2:6" s="55" customFormat="1" x14ac:dyDescent="0.25">
      <c r="B30500" s="209"/>
      <c r="C30500" s="564"/>
      <c r="D30500" s="209"/>
      <c r="F30500" s="685"/>
    </row>
    <row r="30501" spans="2:6" s="55" customFormat="1" x14ac:dyDescent="0.25">
      <c r="B30501" s="209"/>
      <c r="C30501" s="564"/>
      <c r="D30501" s="209"/>
      <c r="F30501" s="685"/>
    </row>
    <row r="30502" spans="2:6" s="55" customFormat="1" x14ac:dyDescent="0.25">
      <c r="B30502" s="209"/>
      <c r="C30502" s="564"/>
      <c r="D30502" s="209"/>
      <c r="F30502" s="685"/>
    </row>
    <row r="30503" spans="2:6" s="55" customFormat="1" x14ac:dyDescent="0.25">
      <c r="B30503" s="209"/>
      <c r="C30503" s="564"/>
      <c r="D30503" s="209"/>
      <c r="F30503" s="685"/>
    </row>
    <row r="30504" spans="2:6" s="55" customFormat="1" x14ac:dyDescent="0.25">
      <c r="B30504" s="209"/>
      <c r="C30504" s="564"/>
      <c r="D30504" s="209"/>
      <c r="F30504" s="685"/>
    </row>
    <row r="30505" spans="2:6" s="55" customFormat="1" x14ac:dyDescent="0.25">
      <c r="B30505" s="209"/>
      <c r="C30505" s="564"/>
      <c r="D30505" s="209"/>
      <c r="F30505" s="685"/>
    </row>
    <row r="30506" spans="2:6" s="55" customFormat="1" x14ac:dyDescent="0.25">
      <c r="B30506" s="209"/>
      <c r="C30506" s="564"/>
      <c r="D30506" s="209"/>
      <c r="F30506" s="685"/>
    </row>
    <row r="30507" spans="2:6" s="55" customFormat="1" x14ac:dyDescent="0.25">
      <c r="B30507" s="209"/>
      <c r="C30507" s="564"/>
      <c r="D30507" s="209"/>
      <c r="F30507" s="685"/>
    </row>
    <row r="30508" spans="2:6" s="55" customFormat="1" x14ac:dyDescent="0.25">
      <c r="B30508" s="209"/>
      <c r="C30508" s="564"/>
      <c r="D30508" s="209"/>
      <c r="F30508" s="685"/>
    </row>
    <row r="30509" spans="2:6" s="55" customFormat="1" x14ac:dyDescent="0.25">
      <c r="B30509" s="209"/>
      <c r="C30509" s="564"/>
      <c r="D30509" s="209"/>
      <c r="F30509" s="685"/>
    </row>
    <row r="30510" spans="2:6" s="55" customFormat="1" x14ac:dyDescent="0.25">
      <c r="B30510" s="209"/>
      <c r="C30510" s="564"/>
      <c r="D30510" s="209"/>
      <c r="F30510" s="685"/>
    </row>
    <row r="30511" spans="2:6" s="55" customFormat="1" x14ac:dyDescent="0.25">
      <c r="B30511" s="209"/>
      <c r="C30511" s="564"/>
      <c r="D30511" s="209"/>
      <c r="F30511" s="685"/>
    </row>
    <row r="30512" spans="2:6" s="55" customFormat="1" x14ac:dyDescent="0.25">
      <c r="B30512" s="209"/>
      <c r="C30512" s="564"/>
      <c r="D30512" s="209"/>
      <c r="F30512" s="685"/>
    </row>
    <row r="30513" spans="2:6" s="55" customFormat="1" x14ac:dyDescent="0.25">
      <c r="B30513" s="209"/>
      <c r="C30513" s="564"/>
      <c r="D30513" s="209"/>
      <c r="F30513" s="685"/>
    </row>
    <row r="30514" spans="2:6" s="55" customFormat="1" x14ac:dyDescent="0.25">
      <c r="B30514" s="209"/>
      <c r="C30514" s="564"/>
      <c r="D30514" s="209"/>
      <c r="F30514" s="685"/>
    </row>
    <row r="30515" spans="2:6" s="55" customFormat="1" x14ac:dyDescent="0.25">
      <c r="B30515" s="209"/>
      <c r="C30515" s="564"/>
      <c r="D30515" s="209"/>
      <c r="F30515" s="685"/>
    </row>
    <row r="30516" spans="2:6" s="55" customFormat="1" x14ac:dyDescent="0.25">
      <c r="B30516" s="209"/>
      <c r="C30516" s="564"/>
      <c r="D30516" s="209"/>
      <c r="F30516" s="685"/>
    </row>
    <row r="30517" spans="2:6" s="55" customFormat="1" x14ac:dyDescent="0.25">
      <c r="B30517" s="209"/>
      <c r="C30517" s="564"/>
      <c r="D30517" s="209"/>
      <c r="F30517" s="685"/>
    </row>
    <row r="30518" spans="2:6" s="55" customFormat="1" x14ac:dyDescent="0.25">
      <c r="B30518" s="209"/>
      <c r="C30518" s="564"/>
      <c r="D30518" s="209"/>
      <c r="F30518" s="685"/>
    </row>
    <row r="30519" spans="2:6" s="55" customFormat="1" x14ac:dyDescent="0.25">
      <c r="B30519" s="209"/>
      <c r="C30519" s="564"/>
      <c r="D30519" s="209"/>
      <c r="F30519" s="685"/>
    </row>
    <row r="30520" spans="2:6" s="55" customFormat="1" x14ac:dyDescent="0.25">
      <c r="B30520" s="209"/>
      <c r="C30520" s="564"/>
      <c r="D30520" s="209"/>
      <c r="F30520" s="685"/>
    </row>
    <row r="30521" spans="2:6" s="55" customFormat="1" x14ac:dyDescent="0.25">
      <c r="B30521" s="209"/>
      <c r="C30521" s="564"/>
      <c r="D30521" s="209"/>
      <c r="F30521" s="685"/>
    </row>
    <row r="30522" spans="2:6" s="55" customFormat="1" x14ac:dyDescent="0.25">
      <c r="B30522" s="209"/>
      <c r="C30522" s="564"/>
      <c r="D30522" s="209"/>
      <c r="F30522" s="685"/>
    </row>
    <row r="30523" spans="2:6" s="55" customFormat="1" x14ac:dyDescent="0.25">
      <c r="B30523" s="209"/>
      <c r="C30523" s="564"/>
      <c r="D30523" s="209"/>
      <c r="F30523" s="685"/>
    </row>
    <row r="30524" spans="2:6" s="55" customFormat="1" x14ac:dyDescent="0.25">
      <c r="B30524" s="209"/>
      <c r="C30524" s="564"/>
      <c r="D30524" s="209"/>
      <c r="F30524" s="685"/>
    </row>
    <row r="30525" spans="2:6" s="55" customFormat="1" x14ac:dyDescent="0.25">
      <c r="B30525" s="209"/>
      <c r="C30525" s="564"/>
      <c r="D30525" s="209"/>
      <c r="F30525" s="685"/>
    </row>
    <row r="30526" spans="2:6" s="55" customFormat="1" x14ac:dyDescent="0.25">
      <c r="B30526" s="209"/>
      <c r="C30526" s="564"/>
      <c r="D30526" s="209"/>
      <c r="F30526" s="685"/>
    </row>
    <row r="30527" spans="2:6" s="55" customFormat="1" x14ac:dyDescent="0.25">
      <c r="B30527" s="209"/>
      <c r="C30527" s="564"/>
      <c r="D30527" s="209"/>
      <c r="F30527" s="685"/>
    </row>
    <row r="30528" spans="2:6" s="55" customFormat="1" x14ac:dyDescent="0.25">
      <c r="B30528" s="209"/>
      <c r="C30528" s="564"/>
      <c r="D30528" s="209"/>
      <c r="F30528" s="685"/>
    </row>
    <row r="30529" spans="2:6" s="55" customFormat="1" x14ac:dyDescent="0.25">
      <c r="B30529" s="209"/>
      <c r="C30529" s="564"/>
      <c r="D30529" s="209"/>
      <c r="F30529" s="685"/>
    </row>
    <row r="30530" spans="2:6" s="55" customFormat="1" x14ac:dyDescent="0.25">
      <c r="B30530" s="209"/>
      <c r="C30530" s="564"/>
      <c r="D30530" s="209"/>
      <c r="F30530" s="685"/>
    </row>
    <row r="30531" spans="2:6" s="55" customFormat="1" x14ac:dyDescent="0.25">
      <c r="B30531" s="209"/>
      <c r="C30531" s="564"/>
      <c r="D30531" s="209"/>
      <c r="F30531" s="685"/>
    </row>
    <row r="30532" spans="2:6" s="55" customFormat="1" x14ac:dyDescent="0.25">
      <c r="B30532" s="209"/>
      <c r="C30532" s="564"/>
      <c r="D30532" s="209"/>
      <c r="F30532" s="685"/>
    </row>
    <row r="30533" spans="2:6" s="55" customFormat="1" x14ac:dyDescent="0.25">
      <c r="B30533" s="209"/>
      <c r="C30533" s="564"/>
      <c r="D30533" s="209"/>
      <c r="F30533" s="685"/>
    </row>
    <row r="30534" spans="2:6" s="55" customFormat="1" x14ac:dyDescent="0.25">
      <c r="B30534" s="209"/>
      <c r="C30534" s="564"/>
      <c r="D30534" s="209"/>
      <c r="F30534" s="685"/>
    </row>
    <row r="30535" spans="2:6" s="55" customFormat="1" x14ac:dyDescent="0.25">
      <c r="B30535" s="209"/>
      <c r="C30535" s="564"/>
      <c r="D30535" s="209"/>
      <c r="F30535" s="685"/>
    </row>
    <row r="30536" spans="2:6" s="55" customFormat="1" x14ac:dyDescent="0.25">
      <c r="B30536" s="209"/>
      <c r="C30536" s="564"/>
      <c r="D30536" s="209"/>
      <c r="F30536" s="685"/>
    </row>
    <row r="30537" spans="2:6" s="55" customFormat="1" x14ac:dyDescent="0.25">
      <c r="B30537" s="209"/>
      <c r="C30537" s="564"/>
      <c r="D30537" s="209"/>
      <c r="F30537" s="685"/>
    </row>
    <row r="30538" spans="2:6" s="55" customFormat="1" x14ac:dyDescent="0.25">
      <c r="B30538" s="209"/>
      <c r="C30538" s="564"/>
      <c r="D30538" s="209"/>
      <c r="F30538" s="685"/>
    </row>
    <row r="30539" spans="2:6" s="55" customFormat="1" x14ac:dyDescent="0.25">
      <c r="B30539" s="209"/>
      <c r="C30539" s="564"/>
      <c r="D30539" s="209"/>
      <c r="F30539" s="685"/>
    </row>
    <row r="30540" spans="2:6" s="55" customFormat="1" x14ac:dyDescent="0.25">
      <c r="B30540" s="209"/>
      <c r="C30540" s="564"/>
      <c r="D30540" s="209"/>
      <c r="F30540" s="685"/>
    </row>
    <row r="30541" spans="2:6" s="55" customFormat="1" x14ac:dyDescent="0.25">
      <c r="B30541" s="209"/>
      <c r="C30541" s="564"/>
      <c r="D30541" s="209"/>
      <c r="F30541" s="685"/>
    </row>
    <row r="30542" spans="2:6" s="55" customFormat="1" x14ac:dyDescent="0.25">
      <c r="B30542" s="209"/>
      <c r="C30542" s="564"/>
      <c r="D30542" s="209"/>
      <c r="F30542" s="685"/>
    </row>
    <row r="30543" spans="2:6" s="55" customFormat="1" x14ac:dyDescent="0.25">
      <c r="B30543" s="209"/>
      <c r="C30543" s="564"/>
      <c r="D30543" s="209"/>
      <c r="F30543" s="685"/>
    </row>
    <row r="30544" spans="2:6" s="55" customFormat="1" x14ac:dyDescent="0.25">
      <c r="B30544" s="209"/>
      <c r="C30544" s="564"/>
      <c r="D30544" s="209"/>
      <c r="F30544" s="685"/>
    </row>
    <row r="30545" spans="2:6" s="55" customFormat="1" x14ac:dyDescent="0.25">
      <c r="B30545" s="209"/>
      <c r="C30545" s="564"/>
      <c r="D30545" s="209"/>
      <c r="F30545" s="685"/>
    </row>
    <row r="30546" spans="2:6" s="55" customFormat="1" x14ac:dyDescent="0.25">
      <c r="B30546" s="209"/>
      <c r="C30546" s="564"/>
      <c r="D30546" s="209"/>
      <c r="F30546" s="685"/>
    </row>
    <row r="30547" spans="2:6" s="55" customFormat="1" x14ac:dyDescent="0.25">
      <c r="B30547" s="209"/>
      <c r="C30547" s="564"/>
      <c r="D30547" s="209"/>
      <c r="F30547" s="685"/>
    </row>
    <row r="30548" spans="2:6" s="55" customFormat="1" x14ac:dyDescent="0.25">
      <c r="B30548" s="209"/>
      <c r="C30548" s="564"/>
      <c r="D30548" s="209"/>
      <c r="F30548" s="685"/>
    </row>
    <row r="30549" spans="2:6" s="55" customFormat="1" x14ac:dyDescent="0.25">
      <c r="B30549" s="209"/>
      <c r="C30549" s="564"/>
      <c r="D30549" s="209"/>
      <c r="F30549" s="685"/>
    </row>
    <row r="30550" spans="2:6" s="55" customFormat="1" x14ac:dyDescent="0.25">
      <c r="B30550" s="209"/>
      <c r="C30550" s="564"/>
      <c r="D30550" s="209"/>
      <c r="F30550" s="685"/>
    </row>
    <row r="30551" spans="2:6" s="55" customFormat="1" x14ac:dyDescent="0.25">
      <c r="B30551" s="209"/>
      <c r="C30551" s="564"/>
      <c r="D30551" s="209"/>
      <c r="F30551" s="685"/>
    </row>
    <row r="30552" spans="2:6" s="55" customFormat="1" x14ac:dyDescent="0.25">
      <c r="B30552" s="209"/>
      <c r="C30552" s="564"/>
      <c r="D30552" s="209"/>
      <c r="F30552" s="685"/>
    </row>
    <row r="30553" spans="2:6" s="55" customFormat="1" x14ac:dyDescent="0.25">
      <c r="B30553" s="209"/>
      <c r="C30553" s="564"/>
      <c r="D30553" s="209"/>
      <c r="F30553" s="685"/>
    </row>
    <row r="30554" spans="2:6" s="55" customFormat="1" x14ac:dyDescent="0.25">
      <c r="B30554" s="209"/>
      <c r="C30554" s="564"/>
      <c r="D30554" s="209"/>
      <c r="F30554" s="685"/>
    </row>
    <row r="30555" spans="2:6" s="55" customFormat="1" x14ac:dyDescent="0.25">
      <c r="B30555" s="209"/>
      <c r="C30555" s="564"/>
      <c r="D30555" s="209"/>
      <c r="F30555" s="685"/>
    </row>
    <row r="30556" spans="2:6" s="55" customFormat="1" x14ac:dyDescent="0.25">
      <c r="B30556" s="209"/>
      <c r="C30556" s="564"/>
      <c r="D30556" s="209"/>
      <c r="F30556" s="685"/>
    </row>
    <row r="30557" spans="2:6" s="55" customFormat="1" x14ac:dyDescent="0.25">
      <c r="B30557" s="209"/>
      <c r="C30557" s="564"/>
      <c r="D30557" s="209"/>
      <c r="F30557" s="685"/>
    </row>
    <row r="30558" spans="2:6" s="55" customFormat="1" x14ac:dyDescent="0.25">
      <c r="B30558" s="209"/>
      <c r="C30558" s="564"/>
      <c r="D30558" s="209"/>
      <c r="F30558" s="685"/>
    </row>
    <row r="30559" spans="2:6" s="55" customFormat="1" x14ac:dyDescent="0.25">
      <c r="B30559" s="209"/>
      <c r="C30559" s="564"/>
      <c r="D30559" s="209"/>
      <c r="F30559" s="685"/>
    </row>
    <row r="30560" spans="2:6" s="55" customFormat="1" x14ac:dyDescent="0.25">
      <c r="B30560" s="209"/>
      <c r="C30560" s="564"/>
      <c r="D30560" s="209"/>
      <c r="F30560" s="685"/>
    </row>
    <row r="30561" spans="2:6" s="55" customFormat="1" x14ac:dyDescent="0.25">
      <c r="B30561" s="209"/>
      <c r="C30561" s="564"/>
      <c r="D30561" s="209"/>
      <c r="F30561" s="685"/>
    </row>
    <row r="30562" spans="2:6" s="55" customFormat="1" x14ac:dyDescent="0.25">
      <c r="B30562" s="209"/>
      <c r="C30562" s="564"/>
      <c r="D30562" s="209"/>
      <c r="F30562" s="685"/>
    </row>
    <row r="30563" spans="2:6" s="55" customFormat="1" x14ac:dyDescent="0.25">
      <c r="B30563" s="209"/>
      <c r="C30563" s="564"/>
      <c r="D30563" s="209"/>
      <c r="F30563" s="685"/>
    </row>
    <row r="30564" spans="2:6" s="55" customFormat="1" x14ac:dyDescent="0.25">
      <c r="B30564" s="209"/>
      <c r="C30564" s="564"/>
      <c r="D30564" s="209"/>
      <c r="F30564" s="685"/>
    </row>
    <row r="30565" spans="2:6" s="55" customFormat="1" x14ac:dyDescent="0.25">
      <c r="B30565" s="209"/>
      <c r="C30565" s="564"/>
      <c r="D30565" s="209"/>
      <c r="F30565" s="685"/>
    </row>
    <row r="30566" spans="2:6" s="55" customFormat="1" x14ac:dyDescent="0.25">
      <c r="B30566" s="209"/>
      <c r="C30566" s="564"/>
      <c r="D30566" s="209"/>
      <c r="F30566" s="685"/>
    </row>
    <row r="30567" spans="2:6" s="55" customFormat="1" x14ac:dyDescent="0.25">
      <c r="B30567" s="209"/>
      <c r="C30567" s="564"/>
      <c r="D30567" s="209"/>
      <c r="F30567" s="685"/>
    </row>
    <row r="30568" spans="2:6" s="55" customFormat="1" x14ac:dyDescent="0.25">
      <c r="B30568" s="209"/>
      <c r="C30568" s="564"/>
      <c r="D30568" s="209"/>
      <c r="F30568" s="685"/>
    </row>
    <row r="30569" spans="2:6" s="55" customFormat="1" x14ac:dyDescent="0.25">
      <c r="B30569" s="209"/>
      <c r="C30569" s="564"/>
      <c r="D30569" s="209"/>
      <c r="F30569" s="685"/>
    </row>
    <row r="30570" spans="2:6" s="55" customFormat="1" x14ac:dyDescent="0.25">
      <c r="B30570" s="209"/>
      <c r="C30570" s="564"/>
      <c r="D30570" s="209"/>
      <c r="F30570" s="685"/>
    </row>
    <row r="30571" spans="2:6" s="55" customFormat="1" x14ac:dyDescent="0.25">
      <c r="B30571" s="209"/>
      <c r="C30571" s="564"/>
      <c r="D30571" s="209"/>
      <c r="F30571" s="685"/>
    </row>
    <row r="30572" spans="2:6" s="55" customFormat="1" x14ac:dyDescent="0.25">
      <c r="B30572" s="209"/>
      <c r="C30572" s="564"/>
      <c r="D30572" s="209"/>
      <c r="F30572" s="685"/>
    </row>
    <row r="30573" spans="2:6" s="55" customFormat="1" x14ac:dyDescent="0.25">
      <c r="B30573" s="209"/>
      <c r="C30573" s="564"/>
      <c r="D30573" s="209"/>
      <c r="F30573" s="685"/>
    </row>
    <row r="30574" spans="2:6" s="55" customFormat="1" x14ac:dyDescent="0.25">
      <c r="B30574" s="209"/>
      <c r="C30574" s="564"/>
      <c r="D30574" s="209"/>
      <c r="F30574" s="685"/>
    </row>
    <row r="30575" spans="2:6" s="55" customFormat="1" x14ac:dyDescent="0.25">
      <c r="B30575" s="209"/>
      <c r="C30575" s="564"/>
      <c r="D30575" s="209"/>
      <c r="F30575" s="685"/>
    </row>
    <row r="30576" spans="2:6" s="55" customFormat="1" x14ac:dyDescent="0.25">
      <c r="B30576" s="209"/>
      <c r="C30576" s="564"/>
      <c r="D30576" s="209"/>
      <c r="F30576" s="685"/>
    </row>
    <row r="30577" spans="2:6" s="55" customFormat="1" x14ac:dyDescent="0.25">
      <c r="B30577" s="209"/>
      <c r="C30577" s="564"/>
      <c r="D30577" s="209"/>
      <c r="F30577" s="685"/>
    </row>
    <row r="30578" spans="2:6" s="55" customFormat="1" x14ac:dyDescent="0.25">
      <c r="B30578" s="209"/>
      <c r="C30578" s="564"/>
      <c r="D30578" s="209"/>
      <c r="F30578" s="685"/>
    </row>
    <row r="30579" spans="2:6" s="55" customFormat="1" x14ac:dyDescent="0.25">
      <c r="B30579" s="209"/>
      <c r="C30579" s="564"/>
      <c r="D30579" s="209"/>
      <c r="F30579" s="685"/>
    </row>
    <row r="30580" spans="2:6" s="55" customFormat="1" x14ac:dyDescent="0.25">
      <c r="B30580" s="209"/>
      <c r="C30580" s="564"/>
      <c r="D30580" s="209"/>
      <c r="F30580" s="685"/>
    </row>
    <row r="30581" spans="2:6" s="55" customFormat="1" x14ac:dyDescent="0.25">
      <c r="B30581" s="209"/>
      <c r="C30581" s="564"/>
      <c r="D30581" s="209"/>
      <c r="F30581" s="685"/>
    </row>
    <row r="30582" spans="2:6" s="55" customFormat="1" x14ac:dyDescent="0.25">
      <c r="B30582" s="209"/>
      <c r="C30582" s="564"/>
      <c r="D30582" s="209"/>
      <c r="F30582" s="685"/>
    </row>
    <row r="30583" spans="2:6" s="55" customFormat="1" x14ac:dyDescent="0.25">
      <c r="B30583" s="209"/>
      <c r="C30583" s="564"/>
      <c r="D30583" s="209"/>
      <c r="F30583" s="685"/>
    </row>
    <row r="30584" spans="2:6" s="55" customFormat="1" x14ac:dyDescent="0.25">
      <c r="B30584" s="209"/>
      <c r="C30584" s="564"/>
      <c r="D30584" s="209"/>
      <c r="F30584" s="685"/>
    </row>
    <row r="30585" spans="2:6" s="55" customFormat="1" x14ac:dyDescent="0.25">
      <c r="B30585" s="209"/>
      <c r="C30585" s="564"/>
      <c r="D30585" s="209"/>
      <c r="F30585" s="685"/>
    </row>
    <row r="30586" spans="2:6" s="55" customFormat="1" x14ac:dyDescent="0.25">
      <c r="B30586" s="209"/>
      <c r="C30586" s="564"/>
      <c r="D30586" s="209"/>
      <c r="F30586" s="685"/>
    </row>
    <row r="30587" spans="2:6" s="55" customFormat="1" x14ac:dyDescent="0.25">
      <c r="B30587" s="209"/>
      <c r="C30587" s="564"/>
      <c r="D30587" s="209"/>
      <c r="F30587" s="685"/>
    </row>
    <row r="30588" spans="2:6" s="55" customFormat="1" x14ac:dyDescent="0.25">
      <c r="B30588" s="209"/>
      <c r="C30588" s="564"/>
      <c r="D30588" s="209"/>
      <c r="F30588" s="685"/>
    </row>
    <row r="30589" spans="2:6" s="55" customFormat="1" x14ac:dyDescent="0.25">
      <c r="B30589" s="209"/>
      <c r="C30589" s="564"/>
      <c r="D30589" s="209"/>
      <c r="F30589" s="685"/>
    </row>
    <row r="30590" spans="2:6" s="55" customFormat="1" x14ac:dyDescent="0.25">
      <c r="B30590" s="209"/>
      <c r="C30590" s="564"/>
      <c r="D30590" s="209"/>
      <c r="F30590" s="685"/>
    </row>
    <row r="30591" spans="2:6" s="55" customFormat="1" x14ac:dyDescent="0.25">
      <c r="B30591" s="209"/>
      <c r="C30591" s="564"/>
      <c r="D30591" s="209"/>
      <c r="F30591" s="685"/>
    </row>
    <row r="30592" spans="2:6" s="55" customFormat="1" x14ac:dyDescent="0.25">
      <c r="B30592" s="209"/>
      <c r="C30592" s="564"/>
      <c r="D30592" s="209"/>
      <c r="F30592" s="685"/>
    </row>
    <row r="30593" spans="2:6" s="55" customFormat="1" x14ac:dyDescent="0.25">
      <c r="B30593" s="209"/>
      <c r="C30593" s="564"/>
      <c r="D30593" s="209"/>
      <c r="F30593" s="685"/>
    </row>
    <row r="30594" spans="2:6" s="55" customFormat="1" x14ac:dyDescent="0.25">
      <c r="B30594" s="209"/>
      <c r="C30594" s="564"/>
      <c r="D30594" s="209"/>
      <c r="F30594" s="685"/>
    </row>
    <row r="30595" spans="2:6" s="55" customFormat="1" x14ac:dyDescent="0.25">
      <c r="B30595" s="209"/>
      <c r="C30595" s="564"/>
      <c r="D30595" s="209"/>
      <c r="F30595" s="685"/>
    </row>
    <row r="30596" spans="2:6" s="55" customFormat="1" x14ac:dyDescent="0.25">
      <c r="B30596" s="209"/>
      <c r="C30596" s="564"/>
      <c r="D30596" s="209"/>
      <c r="F30596" s="685"/>
    </row>
    <row r="30597" spans="2:6" s="55" customFormat="1" x14ac:dyDescent="0.25">
      <c r="B30597" s="209"/>
      <c r="C30597" s="564"/>
      <c r="D30597" s="209"/>
      <c r="F30597" s="685"/>
    </row>
    <row r="30598" spans="2:6" s="55" customFormat="1" x14ac:dyDescent="0.25">
      <c r="B30598" s="209"/>
      <c r="C30598" s="564"/>
      <c r="D30598" s="209"/>
      <c r="F30598" s="685"/>
    </row>
    <row r="30599" spans="2:6" s="55" customFormat="1" x14ac:dyDescent="0.25">
      <c r="B30599" s="209"/>
      <c r="C30599" s="564"/>
      <c r="D30599" s="209"/>
      <c r="F30599" s="685"/>
    </row>
    <row r="30600" spans="2:6" s="55" customFormat="1" x14ac:dyDescent="0.25">
      <c r="B30600" s="209"/>
      <c r="C30600" s="564"/>
      <c r="D30600" s="209"/>
      <c r="F30600" s="685"/>
    </row>
    <row r="30601" spans="2:6" s="55" customFormat="1" x14ac:dyDescent="0.25">
      <c r="B30601" s="209"/>
      <c r="C30601" s="564"/>
      <c r="D30601" s="209"/>
      <c r="F30601" s="685"/>
    </row>
    <row r="30602" spans="2:6" s="55" customFormat="1" x14ac:dyDescent="0.25">
      <c r="B30602" s="209"/>
      <c r="C30602" s="564"/>
      <c r="D30602" s="209"/>
      <c r="F30602" s="685"/>
    </row>
    <row r="30603" spans="2:6" s="55" customFormat="1" x14ac:dyDescent="0.25">
      <c r="B30603" s="209"/>
      <c r="C30603" s="564"/>
      <c r="D30603" s="209"/>
      <c r="F30603" s="685"/>
    </row>
    <row r="30604" spans="2:6" s="55" customFormat="1" x14ac:dyDescent="0.25">
      <c r="B30604" s="209"/>
      <c r="C30604" s="564"/>
      <c r="D30604" s="209"/>
      <c r="F30604" s="685"/>
    </row>
    <row r="30605" spans="2:6" s="55" customFormat="1" x14ac:dyDescent="0.25">
      <c r="B30605" s="209"/>
      <c r="C30605" s="564"/>
      <c r="D30605" s="209"/>
      <c r="F30605" s="685"/>
    </row>
    <row r="30606" spans="2:6" s="55" customFormat="1" x14ac:dyDescent="0.25">
      <c r="B30606" s="209"/>
      <c r="C30606" s="564"/>
      <c r="D30606" s="209"/>
      <c r="F30606" s="685"/>
    </row>
    <row r="30607" spans="2:6" s="55" customFormat="1" x14ac:dyDescent="0.25">
      <c r="B30607" s="209"/>
      <c r="C30607" s="564"/>
      <c r="D30607" s="209"/>
      <c r="F30607" s="685"/>
    </row>
    <row r="30608" spans="2:6" s="55" customFormat="1" x14ac:dyDescent="0.25">
      <c r="B30608" s="209"/>
      <c r="C30608" s="564"/>
      <c r="D30608" s="209"/>
      <c r="F30608" s="685"/>
    </row>
    <row r="30609" spans="2:6" s="55" customFormat="1" x14ac:dyDescent="0.25">
      <c r="B30609" s="209"/>
      <c r="C30609" s="564"/>
      <c r="D30609" s="209"/>
      <c r="F30609" s="685"/>
    </row>
    <row r="30610" spans="2:6" s="55" customFormat="1" x14ac:dyDescent="0.25">
      <c r="B30610" s="209"/>
      <c r="C30610" s="564"/>
      <c r="D30610" s="209"/>
      <c r="F30610" s="685"/>
    </row>
    <row r="30611" spans="2:6" s="55" customFormat="1" x14ac:dyDescent="0.25">
      <c r="B30611" s="209"/>
      <c r="C30611" s="564"/>
      <c r="D30611" s="209"/>
      <c r="F30611" s="685"/>
    </row>
    <row r="30612" spans="2:6" s="55" customFormat="1" x14ac:dyDescent="0.25">
      <c r="B30612" s="209"/>
      <c r="C30612" s="564"/>
      <c r="D30612" s="209"/>
      <c r="F30612" s="685"/>
    </row>
    <row r="30613" spans="2:6" s="55" customFormat="1" x14ac:dyDescent="0.25">
      <c r="B30613" s="209"/>
      <c r="C30613" s="564"/>
      <c r="D30613" s="209"/>
      <c r="F30613" s="685"/>
    </row>
    <row r="30614" spans="2:6" s="55" customFormat="1" x14ac:dyDescent="0.25">
      <c r="B30614" s="209"/>
      <c r="C30614" s="564"/>
      <c r="D30614" s="209"/>
      <c r="F30614" s="685"/>
    </row>
    <row r="30615" spans="2:6" s="55" customFormat="1" x14ac:dyDescent="0.25">
      <c r="B30615" s="209"/>
      <c r="C30615" s="564"/>
      <c r="D30615" s="209"/>
      <c r="F30615" s="685"/>
    </row>
    <row r="30616" spans="2:6" s="55" customFormat="1" x14ac:dyDescent="0.25">
      <c r="B30616" s="209"/>
      <c r="C30616" s="564"/>
      <c r="D30616" s="209"/>
      <c r="F30616" s="685"/>
    </row>
    <row r="30617" spans="2:6" s="55" customFormat="1" x14ac:dyDescent="0.25">
      <c r="B30617" s="209"/>
      <c r="C30617" s="564"/>
      <c r="D30617" s="209"/>
      <c r="F30617" s="685"/>
    </row>
    <row r="30618" spans="2:6" s="55" customFormat="1" x14ac:dyDescent="0.25">
      <c r="B30618" s="209"/>
      <c r="C30618" s="564"/>
      <c r="D30618" s="209"/>
      <c r="F30618" s="685"/>
    </row>
    <row r="30619" spans="2:6" s="55" customFormat="1" x14ac:dyDescent="0.25">
      <c r="B30619" s="209"/>
      <c r="C30619" s="564"/>
      <c r="D30619" s="209"/>
      <c r="F30619" s="685"/>
    </row>
    <row r="30620" spans="2:6" s="55" customFormat="1" x14ac:dyDescent="0.25">
      <c r="B30620" s="209"/>
      <c r="C30620" s="564"/>
      <c r="D30620" s="209"/>
      <c r="F30620" s="685"/>
    </row>
    <row r="30621" spans="2:6" s="55" customFormat="1" x14ac:dyDescent="0.25">
      <c r="B30621" s="209"/>
      <c r="C30621" s="564"/>
      <c r="D30621" s="209"/>
      <c r="F30621" s="685"/>
    </row>
    <row r="30622" spans="2:6" s="55" customFormat="1" x14ac:dyDescent="0.25">
      <c r="B30622" s="209"/>
      <c r="C30622" s="564"/>
      <c r="D30622" s="209"/>
      <c r="F30622" s="685"/>
    </row>
    <row r="30623" spans="2:6" s="55" customFormat="1" x14ac:dyDescent="0.25">
      <c r="B30623" s="209"/>
      <c r="C30623" s="564"/>
      <c r="D30623" s="209"/>
      <c r="F30623" s="685"/>
    </row>
    <row r="30624" spans="2:6" s="55" customFormat="1" x14ac:dyDescent="0.25">
      <c r="B30624" s="209"/>
      <c r="C30624" s="564"/>
      <c r="D30624" s="209"/>
      <c r="F30624" s="685"/>
    </row>
    <row r="30625" spans="2:6" s="55" customFormat="1" x14ac:dyDescent="0.25">
      <c r="B30625" s="209"/>
      <c r="C30625" s="564"/>
      <c r="D30625" s="209"/>
      <c r="F30625" s="685"/>
    </row>
    <row r="30626" spans="2:6" s="55" customFormat="1" x14ac:dyDescent="0.25">
      <c r="B30626" s="209"/>
      <c r="C30626" s="564"/>
      <c r="D30626" s="209"/>
      <c r="F30626" s="685"/>
    </row>
    <row r="30627" spans="2:6" s="55" customFormat="1" x14ac:dyDescent="0.25">
      <c r="B30627" s="209"/>
      <c r="C30627" s="564"/>
      <c r="D30627" s="209"/>
      <c r="F30627" s="685"/>
    </row>
    <row r="30628" spans="2:6" s="55" customFormat="1" x14ac:dyDescent="0.25">
      <c r="B30628" s="209"/>
      <c r="C30628" s="564"/>
      <c r="D30628" s="209"/>
      <c r="F30628" s="685"/>
    </row>
    <row r="30629" spans="2:6" s="55" customFormat="1" x14ac:dyDescent="0.25">
      <c r="B30629" s="209"/>
      <c r="C30629" s="564"/>
      <c r="D30629" s="209"/>
      <c r="F30629" s="685"/>
    </row>
    <row r="30630" spans="2:6" s="55" customFormat="1" x14ac:dyDescent="0.25">
      <c r="B30630" s="209"/>
      <c r="C30630" s="564"/>
      <c r="D30630" s="209"/>
      <c r="F30630" s="685"/>
    </row>
    <row r="30631" spans="2:6" s="55" customFormat="1" x14ac:dyDescent="0.25">
      <c r="B30631" s="209"/>
      <c r="C30631" s="564"/>
      <c r="D30631" s="209"/>
      <c r="F30631" s="685"/>
    </row>
    <row r="30632" spans="2:6" s="55" customFormat="1" x14ac:dyDescent="0.25">
      <c r="B30632" s="209"/>
      <c r="C30632" s="564"/>
      <c r="D30632" s="209"/>
      <c r="F30632" s="685"/>
    </row>
    <row r="30633" spans="2:6" s="55" customFormat="1" x14ac:dyDescent="0.25">
      <c r="B30633" s="209"/>
      <c r="C30633" s="564"/>
      <c r="D30633" s="209"/>
      <c r="F30633" s="685"/>
    </row>
    <row r="30634" spans="2:6" s="55" customFormat="1" x14ac:dyDescent="0.25">
      <c r="B30634" s="209"/>
      <c r="C30634" s="564"/>
      <c r="D30634" s="209"/>
      <c r="F30634" s="685"/>
    </row>
    <row r="30635" spans="2:6" s="55" customFormat="1" x14ac:dyDescent="0.25">
      <c r="B30635" s="209"/>
      <c r="C30635" s="564"/>
      <c r="D30635" s="209"/>
      <c r="F30635" s="685"/>
    </row>
    <row r="30636" spans="2:6" s="55" customFormat="1" x14ac:dyDescent="0.25">
      <c r="B30636" s="209"/>
      <c r="C30636" s="564"/>
      <c r="D30636" s="209"/>
      <c r="F30636" s="685"/>
    </row>
    <row r="30637" spans="2:6" s="55" customFormat="1" x14ac:dyDescent="0.25">
      <c r="B30637" s="209"/>
      <c r="C30637" s="564"/>
      <c r="D30637" s="209"/>
      <c r="F30637" s="685"/>
    </row>
    <row r="30638" spans="2:6" s="55" customFormat="1" x14ac:dyDescent="0.25">
      <c r="B30638" s="209"/>
      <c r="C30638" s="564"/>
      <c r="D30638" s="209"/>
      <c r="F30638" s="685"/>
    </row>
    <row r="30639" spans="2:6" s="55" customFormat="1" x14ac:dyDescent="0.25">
      <c r="B30639" s="209"/>
      <c r="C30639" s="564"/>
      <c r="D30639" s="209"/>
      <c r="F30639" s="685"/>
    </row>
    <row r="30640" spans="2:6" s="55" customFormat="1" x14ac:dyDescent="0.25">
      <c r="B30640" s="209"/>
      <c r="C30640" s="564"/>
      <c r="D30640" s="209"/>
      <c r="F30640" s="685"/>
    </row>
    <row r="30641" spans="2:6" s="55" customFormat="1" x14ac:dyDescent="0.25">
      <c r="B30641" s="209"/>
      <c r="C30641" s="564"/>
      <c r="D30641" s="209"/>
      <c r="F30641" s="685"/>
    </row>
    <row r="30642" spans="2:6" s="55" customFormat="1" x14ac:dyDescent="0.25">
      <c r="B30642" s="209"/>
      <c r="C30642" s="564"/>
      <c r="D30642" s="209"/>
      <c r="F30642" s="685"/>
    </row>
    <row r="30643" spans="2:6" s="55" customFormat="1" x14ac:dyDescent="0.25">
      <c r="B30643" s="209"/>
      <c r="C30643" s="564"/>
      <c r="D30643" s="209"/>
      <c r="F30643" s="685"/>
    </row>
    <row r="30644" spans="2:6" s="55" customFormat="1" x14ac:dyDescent="0.25">
      <c r="B30644" s="209"/>
      <c r="C30644" s="564"/>
      <c r="D30644" s="209"/>
      <c r="F30644" s="685"/>
    </row>
    <row r="30645" spans="2:6" s="55" customFormat="1" x14ac:dyDescent="0.25">
      <c r="B30645" s="209"/>
      <c r="C30645" s="564"/>
      <c r="D30645" s="209"/>
      <c r="F30645" s="685"/>
    </row>
    <row r="30646" spans="2:6" s="55" customFormat="1" x14ac:dyDescent="0.25">
      <c r="B30646" s="209"/>
      <c r="C30646" s="564"/>
      <c r="D30646" s="209"/>
      <c r="F30646" s="685"/>
    </row>
    <row r="30647" spans="2:6" s="55" customFormat="1" x14ac:dyDescent="0.25">
      <c r="B30647" s="209"/>
      <c r="C30647" s="564"/>
      <c r="D30647" s="209"/>
      <c r="F30647" s="685"/>
    </row>
    <row r="30648" spans="2:6" s="55" customFormat="1" x14ac:dyDescent="0.25">
      <c r="B30648" s="209"/>
      <c r="C30648" s="564"/>
      <c r="D30648" s="209"/>
      <c r="F30648" s="685"/>
    </row>
    <row r="30649" spans="2:6" s="55" customFormat="1" x14ac:dyDescent="0.25">
      <c r="B30649" s="209"/>
      <c r="C30649" s="564"/>
      <c r="D30649" s="209"/>
      <c r="F30649" s="685"/>
    </row>
    <row r="30650" spans="2:6" s="55" customFormat="1" x14ac:dyDescent="0.25">
      <c r="B30650" s="209"/>
      <c r="C30650" s="564"/>
      <c r="D30650" s="209"/>
      <c r="F30650" s="685"/>
    </row>
    <row r="30651" spans="2:6" s="55" customFormat="1" x14ac:dyDescent="0.25">
      <c r="B30651" s="209"/>
      <c r="C30651" s="564"/>
      <c r="D30651" s="209"/>
      <c r="F30651" s="685"/>
    </row>
    <row r="30652" spans="2:6" s="55" customFormat="1" x14ac:dyDescent="0.25">
      <c r="B30652" s="209"/>
      <c r="C30652" s="564"/>
      <c r="D30652" s="209"/>
      <c r="F30652" s="685"/>
    </row>
    <row r="30653" spans="2:6" s="55" customFormat="1" x14ac:dyDescent="0.25">
      <c r="B30653" s="209"/>
      <c r="C30653" s="564"/>
      <c r="D30653" s="209"/>
      <c r="F30653" s="685"/>
    </row>
    <row r="30654" spans="2:6" s="55" customFormat="1" x14ac:dyDescent="0.25">
      <c r="B30654" s="209"/>
      <c r="C30654" s="564"/>
      <c r="D30654" s="209"/>
      <c r="F30654" s="685"/>
    </row>
    <row r="30655" spans="2:6" s="55" customFormat="1" x14ac:dyDescent="0.25">
      <c r="B30655" s="209"/>
      <c r="C30655" s="564"/>
      <c r="D30655" s="209"/>
      <c r="F30655" s="685"/>
    </row>
    <row r="30656" spans="2:6" s="55" customFormat="1" x14ac:dyDescent="0.25">
      <c r="B30656" s="209"/>
      <c r="C30656" s="564"/>
      <c r="D30656" s="209"/>
      <c r="F30656" s="685"/>
    </row>
    <row r="30657" spans="2:6" s="55" customFormat="1" x14ac:dyDescent="0.25">
      <c r="B30657" s="209"/>
      <c r="C30657" s="564"/>
      <c r="D30657" s="209"/>
      <c r="F30657" s="685"/>
    </row>
    <row r="30658" spans="2:6" s="55" customFormat="1" x14ac:dyDescent="0.25">
      <c r="B30658" s="209"/>
      <c r="C30658" s="564"/>
      <c r="D30658" s="209"/>
      <c r="F30658" s="685"/>
    </row>
    <row r="30659" spans="2:6" s="55" customFormat="1" x14ac:dyDescent="0.25">
      <c r="B30659" s="209"/>
      <c r="C30659" s="564"/>
      <c r="D30659" s="209"/>
      <c r="F30659" s="685"/>
    </row>
    <row r="30660" spans="2:6" s="55" customFormat="1" x14ac:dyDescent="0.25">
      <c r="B30660" s="209"/>
      <c r="C30660" s="564"/>
      <c r="D30660" s="209"/>
      <c r="F30660" s="685"/>
    </row>
    <row r="30661" spans="2:6" s="55" customFormat="1" x14ac:dyDescent="0.25">
      <c r="B30661" s="209"/>
      <c r="C30661" s="564"/>
      <c r="D30661" s="209"/>
      <c r="F30661" s="685"/>
    </row>
    <row r="30662" spans="2:6" s="55" customFormat="1" x14ac:dyDescent="0.25">
      <c r="B30662" s="209"/>
      <c r="C30662" s="564"/>
      <c r="D30662" s="209"/>
      <c r="F30662" s="685"/>
    </row>
    <row r="30663" spans="2:6" s="55" customFormat="1" x14ac:dyDescent="0.25">
      <c r="B30663" s="209"/>
      <c r="C30663" s="564"/>
      <c r="D30663" s="209"/>
      <c r="F30663" s="685"/>
    </row>
    <row r="30664" spans="2:6" s="55" customFormat="1" x14ac:dyDescent="0.25">
      <c r="B30664" s="209"/>
      <c r="C30664" s="564"/>
      <c r="D30664" s="209"/>
      <c r="F30664" s="685"/>
    </row>
    <row r="30665" spans="2:6" s="55" customFormat="1" x14ac:dyDescent="0.25">
      <c r="B30665" s="209"/>
      <c r="C30665" s="564"/>
      <c r="D30665" s="209"/>
      <c r="F30665" s="685"/>
    </row>
    <row r="30666" spans="2:6" s="55" customFormat="1" x14ac:dyDescent="0.25">
      <c r="B30666" s="209"/>
      <c r="C30666" s="564"/>
      <c r="D30666" s="209"/>
      <c r="F30666" s="685"/>
    </row>
    <row r="30667" spans="2:6" s="55" customFormat="1" x14ac:dyDescent="0.25">
      <c r="B30667" s="209"/>
      <c r="C30667" s="564"/>
      <c r="D30667" s="209"/>
      <c r="F30667" s="685"/>
    </row>
    <row r="30668" spans="2:6" s="55" customFormat="1" x14ac:dyDescent="0.25">
      <c r="B30668" s="209"/>
      <c r="C30668" s="564"/>
      <c r="D30668" s="209"/>
      <c r="F30668" s="685"/>
    </row>
    <row r="30669" spans="2:6" s="55" customFormat="1" x14ac:dyDescent="0.25">
      <c r="B30669" s="209"/>
      <c r="C30669" s="564"/>
      <c r="D30669" s="209"/>
      <c r="F30669" s="685"/>
    </row>
    <row r="30670" spans="2:6" s="55" customFormat="1" x14ac:dyDescent="0.25">
      <c r="B30670" s="209"/>
      <c r="C30670" s="564"/>
      <c r="D30670" s="209"/>
      <c r="F30670" s="685"/>
    </row>
    <row r="30671" spans="2:6" s="55" customFormat="1" x14ac:dyDescent="0.25">
      <c r="B30671" s="209"/>
      <c r="C30671" s="564"/>
      <c r="D30671" s="209"/>
      <c r="F30671" s="685"/>
    </row>
    <row r="30672" spans="2:6" s="55" customFormat="1" x14ac:dyDescent="0.25">
      <c r="B30672" s="209"/>
      <c r="C30672" s="564"/>
      <c r="D30672" s="209"/>
      <c r="F30672" s="685"/>
    </row>
    <row r="30673" spans="2:6" s="55" customFormat="1" x14ac:dyDescent="0.25">
      <c r="B30673" s="209"/>
      <c r="C30673" s="564"/>
      <c r="D30673" s="209"/>
      <c r="F30673" s="685"/>
    </row>
    <row r="30674" spans="2:6" s="55" customFormat="1" x14ac:dyDescent="0.25">
      <c r="B30674" s="209"/>
      <c r="C30674" s="564"/>
      <c r="D30674" s="209"/>
      <c r="F30674" s="685"/>
    </row>
    <row r="30675" spans="2:6" s="55" customFormat="1" x14ac:dyDescent="0.25">
      <c r="B30675" s="209"/>
      <c r="C30675" s="564"/>
      <c r="D30675" s="209"/>
      <c r="F30675" s="685"/>
    </row>
    <row r="30676" spans="2:6" s="55" customFormat="1" x14ac:dyDescent="0.25">
      <c r="B30676" s="209"/>
      <c r="C30676" s="564"/>
      <c r="D30676" s="209"/>
      <c r="F30676" s="685"/>
    </row>
    <row r="30677" spans="2:6" s="55" customFormat="1" x14ac:dyDescent="0.25">
      <c r="B30677" s="209"/>
      <c r="C30677" s="564"/>
      <c r="D30677" s="209"/>
      <c r="F30677" s="685"/>
    </row>
    <row r="30678" spans="2:6" s="55" customFormat="1" x14ac:dyDescent="0.25">
      <c r="B30678" s="209"/>
      <c r="C30678" s="564"/>
      <c r="D30678" s="209"/>
      <c r="F30678" s="685"/>
    </row>
    <row r="30679" spans="2:6" s="55" customFormat="1" x14ac:dyDescent="0.25">
      <c r="B30679" s="209"/>
      <c r="C30679" s="564"/>
      <c r="D30679" s="209"/>
      <c r="F30679" s="685"/>
    </row>
    <row r="30680" spans="2:6" s="55" customFormat="1" x14ac:dyDescent="0.25">
      <c r="B30680" s="209"/>
      <c r="C30680" s="564"/>
      <c r="D30680" s="209"/>
      <c r="F30680" s="685"/>
    </row>
    <row r="30681" spans="2:6" s="55" customFormat="1" x14ac:dyDescent="0.25">
      <c r="B30681" s="209"/>
      <c r="C30681" s="564"/>
      <c r="D30681" s="209"/>
      <c r="F30681" s="685"/>
    </row>
    <row r="30682" spans="2:6" s="55" customFormat="1" x14ac:dyDescent="0.25">
      <c r="B30682" s="209"/>
      <c r="C30682" s="564"/>
      <c r="D30682" s="209"/>
      <c r="F30682" s="685"/>
    </row>
    <row r="30683" spans="2:6" s="55" customFormat="1" x14ac:dyDescent="0.25">
      <c r="B30683" s="209"/>
      <c r="C30683" s="564"/>
      <c r="D30683" s="209"/>
      <c r="F30683" s="685"/>
    </row>
    <row r="30684" spans="2:6" s="55" customFormat="1" x14ac:dyDescent="0.25">
      <c r="B30684" s="209"/>
      <c r="C30684" s="564"/>
      <c r="D30684" s="209"/>
      <c r="F30684" s="685"/>
    </row>
    <row r="30685" spans="2:6" s="55" customFormat="1" x14ac:dyDescent="0.25">
      <c r="B30685" s="209"/>
      <c r="C30685" s="564"/>
      <c r="D30685" s="209"/>
      <c r="F30685" s="685"/>
    </row>
    <row r="30686" spans="2:6" s="55" customFormat="1" x14ac:dyDescent="0.25">
      <c r="B30686" s="209"/>
      <c r="C30686" s="564"/>
      <c r="D30686" s="209"/>
      <c r="F30686" s="685"/>
    </row>
    <row r="30687" spans="2:6" s="55" customFormat="1" x14ac:dyDescent="0.25">
      <c r="B30687" s="209"/>
      <c r="C30687" s="564"/>
      <c r="D30687" s="209"/>
      <c r="F30687" s="685"/>
    </row>
    <row r="30688" spans="2:6" s="55" customFormat="1" x14ac:dyDescent="0.25">
      <c r="B30688" s="209"/>
      <c r="C30688" s="564"/>
      <c r="D30688" s="209"/>
      <c r="F30688" s="685"/>
    </row>
    <row r="30689" spans="2:6" s="55" customFormat="1" x14ac:dyDescent="0.25">
      <c r="B30689" s="209"/>
      <c r="C30689" s="564"/>
      <c r="D30689" s="209"/>
      <c r="F30689" s="685"/>
    </row>
    <row r="30690" spans="2:6" s="55" customFormat="1" x14ac:dyDescent="0.25">
      <c r="B30690" s="209"/>
      <c r="C30690" s="564"/>
      <c r="D30690" s="209"/>
      <c r="F30690" s="685"/>
    </row>
    <row r="30691" spans="2:6" s="55" customFormat="1" x14ac:dyDescent="0.25">
      <c r="B30691" s="209"/>
      <c r="C30691" s="564"/>
      <c r="D30691" s="209"/>
      <c r="F30691" s="685"/>
    </row>
    <row r="30692" spans="2:6" s="55" customFormat="1" x14ac:dyDescent="0.25">
      <c r="B30692" s="209"/>
      <c r="C30692" s="564"/>
      <c r="D30692" s="209"/>
      <c r="F30692" s="685"/>
    </row>
    <row r="30693" spans="2:6" s="55" customFormat="1" x14ac:dyDescent="0.25">
      <c r="B30693" s="209"/>
      <c r="C30693" s="564"/>
      <c r="D30693" s="209"/>
      <c r="F30693" s="685"/>
    </row>
    <row r="30694" spans="2:6" s="55" customFormat="1" x14ac:dyDescent="0.25">
      <c r="B30694" s="209"/>
      <c r="C30694" s="564"/>
      <c r="D30694" s="209"/>
      <c r="F30694" s="685"/>
    </row>
    <row r="30695" spans="2:6" s="55" customFormat="1" x14ac:dyDescent="0.25">
      <c r="B30695" s="209"/>
      <c r="C30695" s="564"/>
      <c r="D30695" s="209"/>
      <c r="F30695" s="685"/>
    </row>
    <row r="30696" spans="2:6" s="55" customFormat="1" x14ac:dyDescent="0.25">
      <c r="B30696" s="209"/>
      <c r="C30696" s="564"/>
      <c r="D30696" s="209"/>
      <c r="F30696" s="685"/>
    </row>
    <row r="30697" spans="2:6" s="55" customFormat="1" x14ac:dyDescent="0.25">
      <c r="B30697" s="209"/>
      <c r="C30697" s="564"/>
      <c r="D30697" s="209"/>
      <c r="F30697" s="685"/>
    </row>
    <row r="30698" spans="2:6" s="55" customFormat="1" x14ac:dyDescent="0.25">
      <c r="B30698" s="209"/>
      <c r="C30698" s="564"/>
      <c r="D30698" s="209"/>
      <c r="F30698" s="685"/>
    </row>
    <row r="30699" spans="2:6" s="55" customFormat="1" x14ac:dyDescent="0.25">
      <c r="B30699" s="209"/>
      <c r="C30699" s="564"/>
      <c r="D30699" s="209"/>
      <c r="F30699" s="685"/>
    </row>
    <row r="30700" spans="2:6" s="55" customFormat="1" x14ac:dyDescent="0.25">
      <c r="B30700" s="209"/>
      <c r="C30700" s="564"/>
      <c r="D30700" s="209"/>
      <c r="F30700" s="685"/>
    </row>
    <row r="30701" spans="2:6" s="55" customFormat="1" x14ac:dyDescent="0.25">
      <c r="B30701" s="209"/>
      <c r="C30701" s="564"/>
      <c r="D30701" s="209"/>
      <c r="F30701" s="685"/>
    </row>
    <row r="30702" spans="2:6" s="55" customFormat="1" x14ac:dyDescent="0.25">
      <c r="B30702" s="209"/>
      <c r="C30702" s="564"/>
      <c r="D30702" s="209"/>
      <c r="F30702" s="685"/>
    </row>
    <row r="30703" spans="2:6" s="55" customFormat="1" x14ac:dyDescent="0.25">
      <c r="B30703" s="209"/>
      <c r="C30703" s="564"/>
      <c r="D30703" s="209"/>
      <c r="F30703" s="685"/>
    </row>
    <row r="30704" spans="2:6" s="55" customFormat="1" x14ac:dyDescent="0.25">
      <c r="B30704" s="209"/>
      <c r="C30704" s="564"/>
      <c r="D30704" s="209"/>
      <c r="F30704" s="685"/>
    </row>
    <row r="30705" spans="2:6" s="55" customFormat="1" x14ac:dyDescent="0.25">
      <c r="B30705" s="209"/>
      <c r="C30705" s="564"/>
      <c r="D30705" s="209"/>
      <c r="F30705" s="685"/>
    </row>
    <row r="30706" spans="2:6" s="55" customFormat="1" x14ac:dyDescent="0.25">
      <c r="B30706" s="209"/>
      <c r="C30706" s="564"/>
      <c r="D30706" s="209"/>
      <c r="F30706" s="685"/>
    </row>
    <row r="30707" spans="2:6" s="55" customFormat="1" x14ac:dyDescent="0.25">
      <c r="B30707" s="209"/>
      <c r="C30707" s="564"/>
      <c r="D30707" s="209"/>
      <c r="F30707" s="685"/>
    </row>
    <row r="30708" spans="2:6" s="55" customFormat="1" x14ac:dyDescent="0.25">
      <c r="B30708" s="209"/>
      <c r="C30708" s="564"/>
      <c r="D30708" s="209"/>
      <c r="F30708" s="685"/>
    </row>
    <row r="30709" spans="2:6" s="55" customFormat="1" x14ac:dyDescent="0.25">
      <c r="B30709" s="209"/>
      <c r="C30709" s="564"/>
      <c r="D30709" s="209"/>
      <c r="F30709" s="685"/>
    </row>
    <row r="30710" spans="2:6" s="55" customFormat="1" x14ac:dyDescent="0.25">
      <c r="B30710" s="209"/>
      <c r="C30710" s="564"/>
      <c r="D30710" s="209"/>
      <c r="F30710" s="685"/>
    </row>
    <row r="30711" spans="2:6" s="55" customFormat="1" x14ac:dyDescent="0.25">
      <c r="B30711" s="209"/>
      <c r="C30711" s="564"/>
      <c r="D30711" s="209"/>
      <c r="F30711" s="685"/>
    </row>
    <row r="30712" spans="2:6" s="55" customFormat="1" x14ac:dyDescent="0.25">
      <c r="B30712" s="209"/>
      <c r="C30712" s="564"/>
      <c r="D30712" s="209"/>
      <c r="F30712" s="685"/>
    </row>
    <row r="30713" spans="2:6" s="55" customFormat="1" x14ac:dyDescent="0.25">
      <c r="B30713" s="209"/>
      <c r="C30713" s="564"/>
      <c r="D30713" s="209"/>
      <c r="F30713" s="685"/>
    </row>
    <row r="30714" spans="2:6" s="55" customFormat="1" x14ac:dyDescent="0.25">
      <c r="B30714" s="209"/>
      <c r="C30714" s="564"/>
      <c r="D30714" s="209"/>
      <c r="F30714" s="685"/>
    </row>
    <row r="30715" spans="2:6" s="55" customFormat="1" x14ac:dyDescent="0.25">
      <c r="B30715" s="209"/>
      <c r="C30715" s="564"/>
      <c r="D30715" s="209"/>
      <c r="F30715" s="685"/>
    </row>
    <row r="30716" spans="2:6" s="55" customFormat="1" x14ac:dyDescent="0.25">
      <c r="B30716" s="209"/>
      <c r="C30716" s="564"/>
      <c r="D30716" s="209"/>
      <c r="F30716" s="685"/>
    </row>
    <row r="30717" spans="2:6" s="55" customFormat="1" x14ac:dyDescent="0.25">
      <c r="B30717" s="209"/>
      <c r="C30717" s="564"/>
      <c r="D30717" s="209"/>
      <c r="F30717" s="685"/>
    </row>
    <row r="30718" spans="2:6" s="55" customFormat="1" x14ac:dyDescent="0.25">
      <c r="B30718" s="209"/>
      <c r="C30718" s="564"/>
      <c r="D30718" s="209"/>
      <c r="F30718" s="685"/>
    </row>
    <row r="30719" spans="2:6" s="55" customFormat="1" x14ac:dyDescent="0.25">
      <c r="B30719" s="209"/>
      <c r="C30719" s="564"/>
      <c r="D30719" s="209"/>
      <c r="F30719" s="685"/>
    </row>
    <row r="30720" spans="2:6" s="55" customFormat="1" x14ac:dyDescent="0.25">
      <c r="B30720" s="209"/>
      <c r="C30720" s="564"/>
      <c r="D30720" s="209"/>
      <c r="F30720" s="685"/>
    </row>
    <row r="30721" spans="2:6" s="55" customFormat="1" x14ac:dyDescent="0.25">
      <c r="B30721" s="209"/>
      <c r="C30721" s="564"/>
      <c r="D30721" s="209"/>
      <c r="F30721" s="685"/>
    </row>
    <row r="30722" spans="2:6" s="55" customFormat="1" x14ac:dyDescent="0.25">
      <c r="B30722" s="209"/>
      <c r="C30722" s="564"/>
      <c r="D30722" s="209"/>
      <c r="F30722" s="685"/>
    </row>
    <row r="30723" spans="2:6" s="55" customFormat="1" x14ac:dyDescent="0.25">
      <c r="B30723" s="209"/>
      <c r="C30723" s="564"/>
      <c r="D30723" s="209"/>
      <c r="F30723" s="685"/>
    </row>
    <row r="30724" spans="2:6" s="55" customFormat="1" x14ac:dyDescent="0.25">
      <c r="B30724" s="209"/>
      <c r="C30724" s="564"/>
      <c r="D30724" s="209"/>
      <c r="F30724" s="685"/>
    </row>
    <row r="30725" spans="2:6" s="55" customFormat="1" x14ac:dyDescent="0.25">
      <c r="B30725" s="209"/>
      <c r="C30725" s="564"/>
      <c r="D30725" s="209"/>
      <c r="F30725" s="685"/>
    </row>
    <row r="30726" spans="2:6" s="55" customFormat="1" x14ac:dyDescent="0.25">
      <c r="B30726" s="209"/>
      <c r="C30726" s="564"/>
      <c r="D30726" s="209"/>
      <c r="F30726" s="685"/>
    </row>
    <row r="30727" spans="2:6" s="55" customFormat="1" x14ac:dyDescent="0.25">
      <c r="B30727" s="209"/>
      <c r="C30727" s="564"/>
      <c r="D30727" s="209"/>
      <c r="F30727" s="685"/>
    </row>
    <row r="30728" spans="2:6" s="55" customFormat="1" x14ac:dyDescent="0.25">
      <c r="B30728" s="209"/>
      <c r="C30728" s="564"/>
      <c r="D30728" s="209"/>
      <c r="F30728" s="685"/>
    </row>
    <row r="30729" spans="2:6" s="55" customFormat="1" x14ac:dyDescent="0.25">
      <c r="B30729" s="209"/>
      <c r="C30729" s="564"/>
      <c r="D30729" s="209"/>
      <c r="F30729" s="685"/>
    </row>
    <row r="30730" spans="2:6" s="55" customFormat="1" x14ac:dyDescent="0.25">
      <c r="B30730" s="209"/>
      <c r="C30730" s="564"/>
      <c r="D30730" s="209"/>
      <c r="F30730" s="685"/>
    </row>
    <row r="30731" spans="2:6" s="55" customFormat="1" x14ac:dyDescent="0.25">
      <c r="B30731" s="209"/>
      <c r="C30731" s="564"/>
      <c r="D30731" s="209"/>
      <c r="F30731" s="685"/>
    </row>
    <row r="30732" spans="2:6" s="55" customFormat="1" x14ac:dyDescent="0.25">
      <c r="B30732" s="209"/>
      <c r="C30732" s="564"/>
      <c r="D30732" s="209"/>
      <c r="F30732" s="685"/>
    </row>
    <row r="30733" spans="2:6" s="55" customFormat="1" x14ac:dyDescent="0.25">
      <c r="B30733" s="209"/>
      <c r="C30733" s="564"/>
      <c r="D30733" s="209"/>
      <c r="F30733" s="685"/>
    </row>
    <row r="30734" spans="2:6" s="55" customFormat="1" x14ac:dyDescent="0.25">
      <c r="B30734" s="209"/>
      <c r="C30734" s="564"/>
      <c r="D30734" s="209"/>
      <c r="F30734" s="685"/>
    </row>
    <row r="30735" spans="2:6" s="55" customFormat="1" x14ac:dyDescent="0.25">
      <c r="B30735" s="209"/>
      <c r="C30735" s="564"/>
      <c r="D30735" s="209"/>
      <c r="F30735" s="685"/>
    </row>
    <row r="30736" spans="2:6" s="55" customFormat="1" x14ac:dyDescent="0.25">
      <c r="B30736" s="209"/>
      <c r="C30736" s="564"/>
      <c r="D30736" s="209"/>
      <c r="F30736" s="685"/>
    </row>
    <row r="30737" spans="2:6" s="55" customFormat="1" x14ac:dyDescent="0.25">
      <c r="B30737" s="209"/>
      <c r="C30737" s="564"/>
      <c r="D30737" s="209"/>
      <c r="F30737" s="685"/>
    </row>
    <row r="30738" spans="2:6" s="55" customFormat="1" x14ac:dyDescent="0.25">
      <c r="B30738" s="209"/>
      <c r="C30738" s="564"/>
      <c r="D30738" s="209"/>
      <c r="F30738" s="685"/>
    </row>
    <row r="30739" spans="2:6" s="55" customFormat="1" x14ac:dyDescent="0.25">
      <c r="B30739" s="209"/>
      <c r="C30739" s="564"/>
      <c r="D30739" s="209"/>
      <c r="F30739" s="685"/>
    </row>
    <row r="30740" spans="2:6" s="55" customFormat="1" x14ac:dyDescent="0.25">
      <c r="B30740" s="209"/>
      <c r="C30740" s="564"/>
      <c r="D30740" s="209"/>
      <c r="F30740" s="685"/>
    </row>
    <row r="30741" spans="2:6" s="55" customFormat="1" x14ac:dyDescent="0.25">
      <c r="B30741" s="209"/>
      <c r="C30741" s="564"/>
      <c r="D30741" s="209"/>
      <c r="F30741" s="685"/>
    </row>
    <row r="30742" spans="2:6" s="55" customFormat="1" x14ac:dyDescent="0.25">
      <c r="B30742" s="209"/>
      <c r="C30742" s="564"/>
      <c r="D30742" s="209"/>
      <c r="F30742" s="685"/>
    </row>
    <row r="30743" spans="2:6" s="55" customFormat="1" x14ac:dyDescent="0.25">
      <c r="B30743" s="209"/>
      <c r="C30743" s="564"/>
      <c r="D30743" s="209"/>
      <c r="F30743" s="685"/>
    </row>
    <row r="30744" spans="2:6" s="55" customFormat="1" x14ac:dyDescent="0.25">
      <c r="B30744" s="209"/>
      <c r="C30744" s="564"/>
      <c r="D30744" s="209"/>
      <c r="F30744" s="685"/>
    </row>
    <row r="30745" spans="2:6" s="55" customFormat="1" x14ac:dyDescent="0.25">
      <c r="B30745" s="209"/>
      <c r="C30745" s="564"/>
      <c r="D30745" s="209"/>
      <c r="F30745" s="685"/>
    </row>
    <row r="30746" spans="2:6" s="55" customFormat="1" x14ac:dyDescent="0.25">
      <c r="B30746" s="209"/>
      <c r="C30746" s="564"/>
      <c r="D30746" s="209"/>
      <c r="F30746" s="685"/>
    </row>
    <row r="30747" spans="2:6" s="55" customFormat="1" x14ac:dyDescent="0.25">
      <c r="B30747" s="209"/>
      <c r="C30747" s="564"/>
      <c r="D30747" s="209"/>
      <c r="F30747" s="685"/>
    </row>
    <row r="30748" spans="2:6" s="55" customFormat="1" x14ac:dyDescent="0.25">
      <c r="B30748" s="209"/>
      <c r="C30748" s="564"/>
      <c r="D30748" s="209"/>
      <c r="F30748" s="685"/>
    </row>
    <row r="30749" spans="2:6" s="55" customFormat="1" x14ac:dyDescent="0.25">
      <c r="B30749" s="209"/>
      <c r="C30749" s="564"/>
      <c r="D30749" s="209"/>
      <c r="F30749" s="685"/>
    </row>
    <row r="30750" spans="2:6" s="55" customFormat="1" x14ac:dyDescent="0.25">
      <c r="B30750" s="209"/>
      <c r="C30750" s="564"/>
      <c r="D30750" s="209"/>
      <c r="F30750" s="685"/>
    </row>
    <row r="30751" spans="2:6" s="55" customFormat="1" x14ac:dyDescent="0.25">
      <c r="B30751" s="209"/>
      <c r="C30751" s="564"/>
      <c r="D30751" s="209"/>
      <c r="F30751" s="685"/>
    </row>
    <row r="30752" spans="2:6" s="55" customFormat="1" x14ac:dyDescent="0.25">
      <c r="B30752" s="209"/>
      <c r="C30752" s="564"/>
      <c r="D30752" s="209"/>
      <c r="F30752" s="685"/>
    </row>
    <row r="30753" spans="2:6" s="55" customFormat="1" x14ac:dyDescent="0.25">
      <c r="B30753" s="209"/>
      <c r="C30753" s="564"/>
      <c r="D30753" s="209"/>
      <c r="F30753" s="685"/>
    </row>
    <row r="30754" spans="2:6" s="55" customFormat="1" x14ac:dyDescent="0.25">
      <c r="B30754" s="209"/>
      <c r="C30754" s="564"/>
      <c r="D30754" s="209"/>
      <c r="F30754" s="685"/>
    </row>
    <row r="30755" spans="2:6" s="55" customFormat="1" x14ac:dyDescent="0.25">
      <c r="B30755" s="209"/>
      <c r="C30755" s="564"/>
      <c r="D30755" s="209"/>
      <c r="F30755" s="685"/>
    </row>
    <row r="30756" spans="2:6" s="55" customFormat="1" x14ac:dyDescent="0.25">
      <c r="B30756" s="209"/>
      <c r="C30756" s="564"/>
      <c r="D30756" s="209"/>
      <c r="F30756" s="685"/>
    </row>
    <row r="30757" spans="2:6" s="55" customFormat="1" x14ac:dyDescent="0.25">
      <c r="B30757" s="209"/>
      <c r="C30757" s="564"/>
      <c r="D30757" s="209"/>
      <c r="F30757" s="685"/>
    </row>
    <row r="30758" spans="2:6" s="55" customFormat="1" x14ac:dyDescent="0.25">
      <c r="B30758" s="209"/>
      <c r="C30758" s="564"/>
      <c r="D30758" s="209"/>
      <c r="F30758" s="685"/>
    </row>
    <row r="30759" spans="2:6" s="55" customFormat="1" x14ac:dyDescent="0.25">
      <c r="B30759" s="209"/>
      <c r="C30759" s="564"/>
      <c r="D30759" s="209"/>
      <c r="F30759" s="685"/>
    </row>
    <row r="30760" spans="2:6" s="55" customFormat="1" x14ac:dyDescent="0.25">
      <c r="B30760" s="209"/>
      <c r="C30760" s="564"/>
      <c r="D30760" s="209"/>
      <c r="F30760" s="685"/>
    </row>
    <row r="30761" spans="2:6" s="55" customFormat="1" x14ac:dyDescent="0.25">
      <c r="B30761" s="209"/>
      <c r="C30761" s="564"/>
      <c r="D30761" s="209"/>
      <c r="F30761" s="685"/>
    </row>
    <row r="30762" spans="2:6" s="55" customFormat="1" x14ac:dyDescent="0.25">
      <c r="B30762" s="209"/>
      <c r="C30762" s="564"/>
      <c r="D30762" s="209"/>
      <c r="F30762" s="685"/>
    </row>
    <row r="30763" spans="2:6" s="55" customFormat="1" x14ac:dyDescent="0.25">
      <c r="B30763" s="209"/>
      <c r="C30763" s="564"/>
      <c r="D30763" s="209"/>
      <c r="F30763" s="685"/>
    </row>
    <row r="30764" spans="2:6" s="55" customFormat="1" x14ac:dyDescent="0.25">
      <c r="B30764" s="209"/>
      <c r="C30764" s="564"/>
      <c r="D30764" s="209"/>
      <c r="F30764" s="685"/>
    </row>
    <row r="30765" spans="2:6" s="55" customFormat="1" x14ac:dyDescent="0.25">
      <c r="B30765" s="209"/>
      <c r="C30765" s="564"/>
      <c r="D30765" s="209"/>
      <c r="F30765" s="685"/>
    </row>
    <row r="30766" spans="2:6" s="55" customFormat="1" x14ac:dyDescent="0.25">
      <c r="B30766" s="209"/>
      <c r="C30766" s="564"/>
      <c r="D30766" s="209"/>
      <c r="F30766" s="685"/>
    </row>
    <row r="30767" spans="2:6" s="55" customFormat="1" x14ac:dyDescent="0.25">
      <c r="B30767" s="209"/>
      <c r="C30767" s="564"/>
      <c r="D30767" s="209"/>
      <c r="F30767" s="685"/>
    </row>
    <row r="30768" spans="2:6" s="55" customFormat="1" x14ac:dyDescent="0.25">
      <c r="B30768" s="209"/>
      <c r="C30768" s="564"/>
      <c r="D30768" s="209"/>
      <c r="F30768" s="685"/>
    </row>
    <row r="30769" spans="2:6" s="55" customFormat="1" x14ac:dyDescent="0.25">
      <c r="B30769" s="209"/>
      <c r="C30769" s="564"/>
      <c r="D30769" s="209"/>
      <c r="F30769" s="685"/>
    </row>
    <row r="30770" spans="2:6" s="55" customFormat="1" x14ac:dyDescent="0.25">
      <c r="B30770" s="209"/>
      <c r="C30770" s="564"/>
      <c r="D30770" s="209"/>
      <c r="F30770" s="685"/>
    </row>
    <row r="30771" spans="2:6" s="55" customFormat="1" x14ac:dyDescent="0.25">
      <c r="B30771" s="209"/>
      <c r="C30771" s="564"/>
      <c r="D30771" s="209"/>
      <c r="F30771" s="685"/>
    </row>
    <row r="30772" spans="2:6" s="55" customFormat="1" x14ac:dyDescent="0.25">
      <c r="B30772" s="209"/>
      <c r="C30772" s="564"/>
      <c r="D30772" s="209"/>
      <c r="F30772" s="685"/>
    </row>
    <row r="30773" spans="2:6" s="55" customFormat="1" x14ac:dyDescent="0.25">
      <c r="B30773" s="209"/>
      <c r="C30773" s="564"/>
      <c r="D30773" s="209"/>
      <c r="F30773" s="685"/>
    </row>
    <row r="30774" spans="2:6" s="55" customFormat="1" x14ac:dyDescent="0.25">
      <c r="B30774" s="209"/>
      <c r="C30774" s="564"/>
      <c r="D30774" s="209"/>
      <c r="F30774" s="685"/>
    </row>
    <row r="30775" spans="2:6" s="55" customFormat="1" x14ac:dyDescent="0.25">
      <c r="B30775" s="209"/>
      <c r="C30775" s="564"/>
      <c r="D30775" s="209"/>
      <c r="F30775" s="685"/>
    </row>
    <row r="30776" spans="2:6" s="55" customFormat="1" x14ac:dyDescent="0.25">
      <c r="B30776" s="209"/>
      <c r="C30776" s="564"/>
      <c r="D30776" s="209"/>
      <c r="F30776" s="685"/>
    </row>
    <row r="30777" spans="2:6" s="55" customFormat="1" x14ac:dyDescent="0.25">
      <c r="B30777" s="209"/>
      <c r="C30777" s="564"/>
      <c r="D30777" s="209"/>
      <c r="F30777" s="685"/>
    </row>
    <row r="30778" spans="2:6" s="55" customFormat="1" x14ac:dyDescent="0.25">
      <c r="B30778" s="209"/>
      <c r="C30778" s="564"/>
      <c r="D30778" s="209"/>
      <c r="F30778" s="685"/>
    </row>
    <row r="30779" spans="2:6" s="55" customFormat="1" x14ac:dyDescent="0.25">
      <c r="B30779" s="209"/>
      <c r="C30779" s="564"/>
      <c r="D30779" s="209"/>
      <c r="F30779" s="685"/>
    </row>
    <row r="30780" spans="2:6" s="55" customFormat="1" x14ac:dyDescent="0.25">
      <c r="B30780" s="209"/>
      <c r="C30780" s="564"/>
      <c r="D30780" s="209"/>
      <c r="F30780" s="685"/>
    </row>
    <row r="30781" spans="2:6" s="55" customFormat="1" x14ac:dyDescent="0.25">
      <c r="B30781" s="209"/>
      <c r="C30781" s="564"/>
      <c r="D30781" s="209"/>
      <c r="F30781" s="685"/>
    </row>
    <row r="30782" spans="2:6" s="55" customFormat="1" x14ac:dyDescent="0.25">
      <c r="B30782" s="209"/>
      <c r="C30782" s="564"/>
      <c r="D30782" s="209"/>
      <c r="F30782" s="685"/>
    </row>
    <row r="30783" spans="2:6" s="55" customFormat="1" x14ac:dyDescent="0.25">
      <c r="B30783" s="209"/>
      <c r="C30783" s="564"/>
      <c r="D30783" s="209"/>
      <c r="F30783" s="685"/>
    </row>
    <row r="30784" spans="2:6" s="55" customFormat="1" x14ac:dyDescent="0.25">
      <c r="B30784" s="209"/>
      <c r="C30784" s="564"/>
      <c r="D30784" s="209"/>
      <c r="F30784" s="685"/>
    </row>
    <row r="30785" spans="2:6" s="55" customFormat="1" x14ac:dyDescent="0.25">
      <c r="B30785" s="209"/>
      <c r="C30785" s="564"/>
      <c r="D30785" s="209"/>
      <c r="F30785" s="685"/>
    </row>
    <row r="30786" spans="2:6" s="55" customFormat="1" x14ac:dyDescent="0.25">
      <c r="B30786" s="209"/>
      <c r="C30786" s="564"/>
      <c r="D30786" s="209"/>
      <c r="F30786" s="685"/>
    </row>
    <row r="30787" spans="2:6" s="55" customFormat="1" x14ac:dyDescent="0.25">
      <c r="B30787" s="209"/>
      <c r="C30787" s="564"/>
      <c r="D30787" s="209"/>
      <c r="F30787" s="685"/>
    </row>
    <row r="30788" spans="2:6" s="55" customFormat="1" x14ac:dyDescent="0.25">
      <c r="B30788" s="209"/>
      <c r="C30788" s="564"/>
      <c r="D30788" s="209"/>
      <c r="F30788" s="685"/>
    </row>
    <row r="30789" spans="2:6" s="55" customFormat="1" x14ac:dyDescent="0.25">
      <c r="B30789" s="209"/>
      <c r="C30789" s="564"/>
      <c r="D30789" s="209"/>
      <c r="F30789" s="685"/>
    </row>
    <row r="30790" spans="2:6" s="55" customFormat="1" x14ac:dyDescent="0.25">
      <c r="B30790" s="209"/>
      <c r="C30790" s="564"/>
      <c r="D30790" s="209"/>
      <c r="F30790" s="685"/>
    </row>
    <row r="30791" spans="2:6" s="55" customFormat="1" x14ac:dyDescent="0.25">
      <c r="B30791" s="209"/>
      <c r="C30791" s="564"/>
      <c r="D30791" s="209"/>
      <c r="F30791" s="685"/>
    </row>
    <row r="30792" spans="2:6" s="55" customFormat="1" x14ac:dyDescent="0.25">
      <c r="B30792" s="209"/>
      <c r="C30792" s="564"/>
      <c r="D30792" s="209"/>
      <c r="F30792" s="685"/>
    </row>
    <row r="30793" spans="2:6" s="55" customFormat="1" x14ac:dyDescent="0.25">
      <c r="B30793" s="209"/>
      <c r="C30793" s="564"/>
      <c r="D30793" s="209"/>
      <c r="F30793" s="685"/>
    </row>
    <row r="30794" spans="2:6" s="55" customFormat="1" x14ac:dyDescent="0.25">
      <c r="B30794" s="209"/>
      <c r="C30794" s="564"/>
      <c r="D30794" s="209"/>
      <c r="F30794" s="685"/>
    </row>
    <row r="30795" spans="2:6" s="55" customFormat="1" x14ac:dyDescent="0.25">
      <c r="B30795" s="209"/>
      <c r="C30795" s="564"/>
      <c r="D30795" s="209"/>
      <c r="F30795" s="685"/>
    </row>
    <row r="30796" spans="2:6" s="55" customFormat="1" x14ac:dyDescent="0.25">
      <c r="B30796" s="209"/>
      <c r="C30796" s="564"/>
      <c r="D30796" s="209"/>
      <c r="F30796" s="685"/>
    </row>
    <row r="30797" spans="2:6" s="55" customFormat="1" x14ac:dyDescent="0.25">
      <c r="B30797" s="209"/>
      <c r="C30797" s="564"/>
      <c r="D30797" s="209"/>
      <c r="F30797" s="685"/>
    </row>
    <row r="30798" spans="2:6" s="55" customFormat="1" x14ac:dyDescent="0.25">
      <c r="B30798" s="209"/>
      <c r="C30798" s="564"/>
      <c r="D30798" s="209"/>
      <c r="F30798" s="685"/>
    </row>
    <row r="30799" spans="2:6" s="55" customFormat="1" x14ac:dyDescent="0.25">
      <c r="B30799" s="209"/>
      <c r="C30799" s="564"/>
      <c r="D30799" s="209"/>
      <c r="F30799" s="685"/>
    </row>
    <row r="30800" spans="2:6" s="55" customFormat="1" x14ac:dyDescent="0.25">
      <c r="B30800" s="209"/>
      <c r="C30800" s="564"/>
      <c r="D30800" s="209"/>
      <c r="F30800" s="685"/>
    </row>
    <row r="30801" spans="2:6" s="55" customFormat="1" x14ac:dyDescent="0.25">
      <c r="B30801" s="209"/>
      <c r="C30801" s="564"/>
      <c r="D30801" s="209"/>
      <c r="F30801" s="685"/>
    </row>
    <row r="30802" spans="2:6" s="55" customFormat="1" x14ac:dyDescent="0.25">
      <c r="B30802" s="209"/>
      <c r="C30802" s="564"/>
      <c r="D30802" s="209"/>
      <c r="F30802" s="685"/>
    </row>
    <row r="30803" spans="2:6" s="55" customFormat="1" x14ac:dyDescent="0.25">
      <c r="B30803" s="209"/>
      <c r="C30803" s="564"/>
      <c r="D30803" s="209"/>
      <c r="F30803" s="685"/>
    </row>
    <row r="30804" spans="2:6" s="55" customFormat="1" x14ac:dyDescent="0.25">
      <c r="B30804" s="209"/>
      <c r="C30804" s="564"/>
      <c r="D30804" s="209"/>
      <c r="F30804" s="685"/>
    </row>
    <row r="30805" spans="2:6" s="55" customFormat="1" x14ac:dyDescent="0.25">
      <c r="B30805" s="209"/>
      <c r="C30805" s="564"/>
      <c r="D30805" s="209"/>
      <c r="F30805" s="685"/>
    </row>
    <row r="30806" spans="2:6" s="55" customFormat="1" x14ac:dyDescent="0.25">
      <c r="B30806" s="209"/>
      <c r="C30806" s="564"/>
      <c r="D30806" s="209"/>
      <c r="F30806" s="685"/>
    </row>
    <row r="30807" spans="2:6" s="55" customFormat="1" x14ac:dyDescent="0.25">
      <c r="B30807" s="209"/>
      <c r="C30807" s="564"/>
      <c r="D30807" s="209"/>
      <c r="F30807" s="685"/>
    </row>
    <row r="30808" spans="2:6" s="55" customFormat="1" x14ac:dyDescent="0.25">
      <c r="B30808" s="209"/>
      <c r="C30808" s="564"/>
      <c r="D30808" s="209"/>
      <c r="F30808" s="685"/>
    </row>
    <row r="30809" spans="2:6" s="55" customFormat="1" x14ac:dyDescent="0.25">
      <c r="B30809" s="209"/>
      <c r="C30809" s="564"/>
      <c r="D30809" s="209"/>
      <c r="F30809" s="685"/>
    </row>
    <row r="30810" spans="2:6" s="55" customFormat="1" x14ac:dyDescent="0.25">
      <c r="B30810" s="209"/>
      <c r="C30810" s="564"/>
      <c r="D30810" s="209"/>
      <c r="F30810" s="685"/>
    </row>
    <row r="30811" spans="2:6" s="55" customFormat="1" x14ac:dyDescent="0.25">
      <c r="B30811" s="209"/>
      <c r="C30811" s="564"/>
      <c r="D30811" s="209"/>
      <c r="F30811" s="685"/>
    </row>
    <row r="30812" spans="2:6" s="55" customFormat="1" x14ac:dyDescent="0.25">
      <c r="B30812" s="209"/>
      <c r="C30812" s="564"/>
      <c r="D30812" s="209"/>
      <c r="F30812" s="685"/>
    </row>
    <row r="30813" spans="2:6" s="55" customFormat="1" x14ac:dyDescent="0.25">
      <c r="B30813" s="209"/>
      <c r="C30813" s="564"/>
      <c r="D30813" s="209"/>
      <c r="F30813" s="685"/>
    </row>
    <row r="30814" spans="2:6" s="55" customFormat="1" x14ac:dyDescent="0.25">
      <c r="B30814" s="209"/>
      <c r="C30814" s="564"/>
      <c r="D30814" s="209"/>
      <c r="F30814" s="685"/>
    </row>
    <row r="30815" spans="2:6" s="55" customFormat="1" x14ac:dyDescent="0.25">
      <c r="B30815" s="209"/>
      <c r="C30815" s="564"/>
      <c r="D30815" s="209"/>
      <c r="F30815" s="685"/>
    </row>
    <row r="30816" spans="2:6" s="55" customFormat="1" x14ac:dyDescent="0.25">
      <c r="B30816" s="209"/>
      <c r="C30816" s="564"/>
      <c r="D30816" s="209"/>
      <c r="F30816" s="685"/>
    </row>
    <row r="30817" spans="2:6" s="55" customFormat="1" x14ac:dyDescent="0.25">
      <c r="B30817" s="209"/>
      <c r="C30817" s="564"/>
      <c r="D30817" s="209"/>
      <c r="F30817" s="685"/>
    </row>
    <row r="30818" spans="2:6" s="55" customFormat="1" x14ac:dyDescent="0.25">
      <c r="B30818" s="209"/>
      <c r="C30818" s="564"/>
      <c r="D30818" s="209"/>
      <c r="F30818" s="685"/>
    </row>
    <row r="30819" spans="2:6" s="55" customFormat="1" x14ac:dyDescent="0.25">
      <c r="B30819" s="209"/>
      <c r="C30819" s="564"/>
      <c r="D30819" s="209"/>
      <c r="F30819" s="685"/>
    </row>
    <row r="30820" spans="2:6" s="55" customFormat="1" x14ac:dyDescent="0.25">
      <c r="B30820" s="209"/>
      <c r="C30820" s="564"/>
      <c r="D30820" s="209"/>
      <c r="F30820" s="685"/>
    </row>
    <row r="30821" spans="2:6" s="55" customFormat="1" x14ac:dyDescent="0.25">
      <c r="B30821" s="209"/>
      <c r="C30821" s="564"/>
      <c r="D30821" s="209"/>
      <c r="F30821" s="685"/>
    </row>
    <row r="30822" spans="2:6" s="55" customFormat="1" x14ac:dyDescent="0.25">
      <c r="B30822" s="209"/>
      <c r="C30822" s="564"/>
      <c r="D30822" s="209"/>
      <c r="F30822" s="685"/>
    </row>
    <row r="30823" spans="2:6" s="55" customFormat="1" x14ac:dyDescent="0.25">
      <c r="B30823" s="209"/>
      <c r="C30823" s="564"/>
      <c r="D30823" s="209"/>
      <c r="F30823" s="685"/>
    </row>
    <row r="30824" spans="2:6" s="55" customFormat="1" x14ac:dyDescent="0.25">
      <c r="B30824" s="209"/>
      <c r="C30824" s="564"/>
      <c r="D30824" s="209"/>
      <c r="F30824" s="685"/>
    </row>
    <row r="30825" spans="2:6" s="55" customFormat="1" x14ac:dyDescent="0.25">
      <c r="B30825" s="209"/>
      <c r="C30825" s="564"/>
      <c r="D30825" s="209"/>
      <c r="F30825" s="685"/>
    </row>
    <row r="30826" spans="2:6" s="55" customFormat="1" x14ac:dyDescent="0.25">
      <c r="B30826" s="209"/>
      <c r="C30826" s="564"/>
      <c r="D30826" s="209"/>
      <c r="F30826" s="685"/>
    </row>
    <row r="30827" spans="2:6" s="55" customFormat="1" x14ac:dyDescent="0.25">
      <c r="B30827" s="209"/>
      <c r="C30827" s="564"/>
      <c r="D30827" s="209"/>
      <c r="F30827" s="685"/>
    </row>
    <row r="30828" spans="2:6" s="55" customFormat="1" x14ac:dyDescent="0.25">
      <c r="B30828" s="209"/>
      <c r="C30828" s="564"/>
      <c r="D30828" s="209"/>
      <c r="F30828" s="685"/>
    </row>
    <row r="30829" spans="2:6" s="55" customFormat="1" x14ac:dyDescent="0.25">
      <c r="B30829" s="209"/>
      <c r="C30829" s="564"/>
      <c r="D30829" s="209"/>
      <c r="F30829" s="685"/>
    </row>
    <row r="30830" spans="2:6" s="55" customFormat="1" x14ac:dyDescent="0.25">
      <c r="B30830" s="209"/>
      <c r="C30830" s="564"/>
      <c r="D30830" s="209"/>
      <c r="F30830" s="685"/>
    </row>
    <row r="30831" spans="2:6" s="55" customFormat="1" x14ac:dyDescent="0.25">
      <c r="B30831" s="209"/>
      <c r="C30831" s="564"/>
      <c r="D30831" s="209"/>
      <c r="F30831" s="685"/>
    </row>
    <row r="30832" spans="2:6" s="55" customFormat="1" x14ac:dyDescent="0.25">
      <c r="B30832" s="209"/>
      <c r="C30832" s="564"/>
      <c r="D30832" s="209"/>
      <c r="F30832" s="685"/>
    </row>
    <row r="30833" spans="2:6" s="55" customFormat="1" x14ac:dyDescent="0.25">
      <c r="B30833" s="209"/>
      <c r="C30833" s="564"/>
      <c r="D30833" s="209"/>
      <c r="F30833" s="685"/>
    </row>
    <row r="30834" spans="2:6" s="55" customFormat="1" x14ac:dyDescent="0.25">
      <c r="B30834" s="209"/>
      <c r="C30834" s="564"/>
      <c r="D30834" s="209"/>
      <c r="F30834" s="685"/>
    </row>
    <row r="30835" spans="2:6" s="55" customFormat="1" x14ac:dyDescent="0.25">
      <c r="B30835" s="209"/>
      <c r="C30835" s="564"/>
      <c r="D30835" s="209"/>
      <c r="F30835" s="685"/>
    </row>
    <row r="30836" spans="2:6" s="55" customFormat="1" x14ac:dyDescent="0.25">
      <c r="B30836" s="209"/>
      <c r="C30836" s="564"/>
      <c r="D30836" s="209"/>
      <c r="F30836" s="685"/>
    </row>
    <row r="30837" spans="2:6" s="55" customFormat="1" x14ac:dyDescent="0.25">
      <c r="B30837" s="209"/>
      <c r="C30837" s="564"/>
      <c r="D30837" s="209"/>
      <c r="F30837" s="685"/>
    </row>
    <row r="30838" spans="2:6" s="55" customFormat="1" x14ac:dyDescent="0.25">
      <c r="B30838" s="209"/>
      <c r="C30838" s="564"/>
      <c r="D30838" s="209"/>
      <c r="F30838" s="685"/>
    </row>
    <row r="30839" spans="2:6" s="55" customFormat="1" x14ac:dyDescent="0.25">
      <c r="B30839" s="209"/>
      <c r="C30839" s="564"/>
      <c r="D30839" s="209"/>
      <c r="F30839" s="685"/>
    </row>
    <row r="30840" spans="2:6" s="55" customFormat="1" x14ac:dyDescent="0.25">
      <c r="B30840" s="209"/>
      <c r="C30840" s="564"/>
      <c r="D30840" s="209"/>
      <c r="F30840" s="685"/>
    </row>
    <row r="30841" spans="2:6" s="55" customFormat="1" x14ac:dyDescent="0.25">
      <c r="B30841" s="209"/>
      <c r="C30841" s="564"/>
      <c r="D30841" s="209"/>
      <c r="F30841" s="685"/>
    </row>
    <row r="30842" spans="2:6" s="55" customFormat="1" x14ac:dyDescent="0.25">
      <c r="B30842" s="209"/>
      <c r="C30842" s="564"/>
      <c r="D30842" s="209"/>
      <c r="F30842" s="685"/>
    </row>
    <row r="30843" spans="2:6" s="55" customFormat="1" x14ac:dyDescent="0.25">
      <c r="B30843" s="209"/>
      <c r="C30843" s="564"/>
      <c r="D30843" s="209"/>
      <c r="F30843" s="685"/>
    </row>
    <row r="30844" spans="2:6" s="55" customFormat="1" x14ac:dyDescent="0.25">
      <c r="B30844" s="209"/>
      <c r="C30844" s="564"/>
      <c r="D30844" s="209"/>
      <c r="F30844" s="685"/>
    </row>
    <row r="30845" spans="2:6" s="55" customFormat="1" x14ac:dyDescent="0.25">
      <c r="B30845" s="209"/>
      <c r="C30845" s="564"/>
      <c r="D30845" s="209"/>
      <c r="F30845" s="685"/>
    </row>
    <row r="30846" spans="2:6" s="55" customFormat="1" x14ac:dyDescent="0.25">
      <c r="B30846" s="209"/>
      <c r="C30846" s="564"/>
      <c r="D30846" s="209"/>
      <c r="F30846" s="685"/>
    </row>
    <row r="30847" spans="2:6" s="55" customFormat="1" x14ac:dyDescent="0.25">
      <c r="B30847" s="209"/>
      <c r="C30847" s="564"/>
      <c r="D30847" s="209"/>
      <c r="F30847" s="685"/>
    </row>
    <row r="30848" spans="2:6" s="55" customFormat="1" x14ac:dyDescent="0.25">
      <c r="B30848" s="209"/>
      <c r="C30848" s="564"/>
      <c r="D30848" s="209"/>
      <c r="F30848" s="685"/>
    </row>
    <row r="30849" spans="2:6" s="55" customFormat="1" x14ac:dyDescent="0.25">
      <c r="B30849" s="209"/>
      <c r="C30849" s="564"/>
      <c r="D30849" s="209"/>
      <c r="F30849" s="685"/>
    </row>
    <row r="30850" spans="2:6" s="55" customFormat="1" x14ac:dyDescent="0.25">
      <c r="B30850" s="209"/>
      <c r="C30850" s="564"/>
      <c r="D30850" s="209"/>
      <c r="F30850" s="685"/>
    </row>
    <row r="30851" spans="2:6" s="55" customFormat="1" x14ac:dyDescent="0.25">
      <c r="B30851" s="209"/>
      <c r="C30851" s="564"/>
      <c r="D30851" s="209"/>
      <c r="F30851" s="685"/>
    </row>
    <row r="30852" spans="2:6" s="55" customFormat="1" x14ac:dyDescent="0.25">
      <c r="B30852" s="209"/>
      <c r="C30852" s="564"/>
      <c r="D30852" s="209"/>
      <c r="F30852" s="685"/>
    </row>
    <row r="30853" spans="2:6" s="55" customFormat="1" x14ac:dyDescent="0.25">
      <c r="B30853" s="209"/>
      <c r="C30853" s="564"/>
      <c r="D30853" s="209"/>
      <c r="F30853" s="685"/>
    </row>
    <row r="30854" spans="2:6" s="55" customFormat="1" x14ac:dyDescent="0.25">
      <c r="B30854" s="209"/>
      <c r="C30854" s="564"/>
      <c r="D30854" s="209"/>
      <c r="F30854" s="685"/>
    </row>
    <row r="30855" spans="2:6" s="55" customFormat="1" x14ac:dyDescent="0.25">
      <c r="B30855" s="209"/>
      <c r="C30855" s="564"/>
      <c r="D30855" s="209"/>
      <c r="F30855" s="685"/>
    </row>
    <row r="30856" spans="2:6" s="55" customFormat="1" x14ac:dyDescent="0.25">
      <c r="B30856" s="209"/>
      <c r="C30856" s="564"/>
      <c r="D30856" s="209"/>
      <c r="F30856" s="685"/>
    </row>
    <row r="30857" spans="2:6" s="55" customFormat="1" x14ac:dyDescent="0.25">
      <c r="B30857" s="209"/>
      <c r="C30857" s="564"/>
      <c r="D30857" s="209"/>
      <c r="F30857" s="685"/>
    </row>
    <row r="30858" spans="2:6" s="55" customFormat="1" x14ac:dyDescent="0.25">
      <c r="B30858" s="209"/>
      <c r="C30858" s="564"/>
      <c r="D30858" s="209"/>
      <c r="F30858" s="685"/>
    </row>
    <row r="30859" spans="2:6" s="55" customFormat="1" x14ac:dyDescent="0.25">
      <c r="B30859" s="209"/>
      <c r="C30859" s="564"/>
      <c r="D30859" s="209"/>
      <c r="F30859" s="685"/>
    </row>
    <row r="30860" spans="2:6" s="55" customFormat="1" x14ac:dyDescent="0.25">
      <c r="B30860" s="209"/>
      <c r="C30860" s="564"/>
      <c r="D30860" s="209"/>
      <c r="F30860" s="685"/>
    </row>
    <row r="30861" spans="2:6" s="55" customFormat="1" x14ac:dyDescent="0.25">
      <c r="B30861" s="209"/>
      <c r="C30861" s="564"/>
      <c r="D30861" s="209"/>
      <c r="F30861" s="685"/>
    </row>
    <row r="30862" spans="2:6" s="55" customFormat="1" x14ac:dyDescent="0.25">
      <c r="B30862" s="209"/>
      <c r="C30862" s="564"/>
      <c r="D30862" s="209"/>
      <c r="F30862" s="685"/>
    </row>
    <row r="30863" spans="2:6" s="55" customFormat="1" x14ac:dyDescent="0.25">
      <c r="B30863" s="209"/>
      <c r="C30863" s="564"/>
      <c r="D30863" s="209"/>
      <c r="F30863" s="685"/>
    </row>
    <row r="30864" spans="2:6" s="55" customFormat="1" x14ac:dyDescent="0.25">
      <c r="B30864" s="209"/>
      <c r="C30864" s="564"/>
      <c r="D30864" s="209"/>
      <c r="F30864" s="685"/>
    </row>
    <row r="30865" spans="2:6" s="55" customFormat="1" x14ac:dyDescent="0.25">
      <c r="B30865" s="209"/>
      <c r="C30865" s="564"/>
      <c r="D30865" s="209"/>
      <c r="F30865" s="685"/>
    </row>
    <row r="30866" spans="2:6" s="55" customFormat="1" x14ac:dyDescent="0.25">
      <c r="B30866" s="209"/>
      <c r="C30866" s="564"/>
      <c r="D30866" s="209"/>
      <c r="F30866" s="685"/>
    </row>
    <row r="30867" spans="2:6" s="55" customFormat="1" x14ac:dyDescent="0.25">
      <c r="B30867" s="209"/>
      <c r="C30867" s="564"/>
      <c r="D30867" s="209"/>
      <c r="F30867" s="685"/>
    </row>
    <row r="30868" spans="2:6" s="55" customFormat="1" x14ac:dyDescent="0.25">
      <c r="B30868" s="209"/>
      <c r="C30868" s="564"/>
      <c r="D30868" s="209"/>
      <c r="F30868" s="685"/>
    </row>
    <row r="30869" spans="2:6" s="55" customFormat="1" x14ac:dyDescent="0.25">
      <c r="B30869" s="209"/>
      <c r="C30869" s="564"/>
      <c r="D30869" s="209"/>
      <c r="F30869" s="685"/>
    </row>
    <row r="30870" spans="2:6" s="55" customFormat="1" x14ac:dyDescent="0.25">
      <c r="B30870" s="209"/>
      <c r="C30870" s="564"/>
      <c r="D30870" s="209"/>
      <c r="F30870" s="685"/>
    </row>
    <row r="30871" spans="2:6" s="55" customFormat="1" x14ac:dyDescent="0.25">
      <c r="B30871" s="209"/>
      <c r="C30871" s="564"/>
      <c r="D30871" s="209"/>
      <c r="F30871" s="685"/>
    </row>
    <row r="30872" spans="2:6" s="55" customFormat="1" x14ac:dyDescent="0.25">
      <c r="B30872" s="209"/>
      <c r="C30872" s="564"/>
      <c r="D30872" s="209"/>
      <c r="F30872" s="685"/>
    </row>
    <row r="30873" spans="2:6" s="55" customFormat="1" x14ac:dyDescent="0.25">
      <c r="B30873" s="209"/>
      <c r="C30873" s="564"/>
      <c r="D30873" s="209"/>
      <c r="F30873" s="685"/>
    </row>
    <row r="30874" spans="2:6" s="55" customFormat="1" x14ac:dyDescent="0.25">
      <c r="B30874" s="209"/>
      <c r="C30874" s="564"/>
      <c r="D30874" s="209"/>
      <c r="F30874" s="685"/>
    </row>
    <row r="30875" spans="2:6" s="55" customFormat="1" x14ac:dyDescent="0.25">
      <c r="B30875" s="209"/>
      <c r="C30875" s="564"/>
      <c r="D30875" s="209"/>
      <c r="F30875" s="685"/>
    </row>
    <row r="30876" spans="2:6" s="55" customFormat="1" x14ac:dyDescent="0.25">
      <c r="B30876" s="209"/>
      <c r="C30876" s="564"/>
      <c r="D30876" s="209"/>
      <c r="F30876" s="685"/>
    </row>
    <row r="30877" spans="2:6" s="55" customFormat="1" x14ac:dyDescent="0.25">
      <c r="B30877" s="209"/>
      <c r="C30877" s="564"/>
      <c r="D30877" s="209"/>
      <c r="F30877" s="685"/>
    </row>
    <row r="30878" spans="2:6" s="55" customFormat="1" x14ac:dyDescent="0.25">
      <c r="B30878" s="209"/>
      <c r="C30878" s="564"/>
      <c r="D30878" s="209"/>
      <c r="F30878" s="685"/>
    </row>
    <row r="30879" spans="2:6" s="55" customFormat="1" x14ac:dyDescent="0.25">
      <c r="B30879" s="209"/>
      <c r="C30879" s="564"/>
      <c r="D30879" s="209"/>
      <c r="F30879" s="685"/>
    </row>
    <row r="30880" spans="2:6" s="55" customFormat="1" x14ac:dyDescent="0.25">
      <c r="B30880" s="209"/>
      <c r="C30880" s="564"/>
      <c r="D30880" s="209"/>
      <c r="F30880" s="685"/>
    </row>
    <row r="30881" spans="2:6" s="55" customFormat="1" x14ac:dyDescent="0.25">
      <c r="B30881" s="209"/>
      <c r="C30881" s="564"/>
      <c r="D30881" s="209"/>
      <c r="F30881" s="685"/>
    </row>
    <row r="30882" spans="2:6" s="55" customFormat="1" x14ac:dyDescent="0.25">
      <c r="B30882" s="209"/>
      <c r="C30882" s="564"/>
      <c r="D30882" s="209"/>
      <c r="F30882" s="685"/>
    </row>
    <row r="30883" spans="2:6" s="55" customFormat="1" x14ac:dyDescent="0.25">
      <c r="B30883" s="209"/>
      <c r="C30883" s="564"/>
      <c r="D30883" s="209"/>
      <c r="F30883" s="685"/>
    </row>
    <row r="30884" spans="2:6" s="55" customFormat="1" x14ac:dyDescent="0.25">
      <c r="B30884" s="209"/>
      <c r="C30884" s="564"/>
      <c r="D30884" s="209"/>
      <c r="F30884" s="685"/>
    </row>
    <row r="30885" spans="2:6" s="55" customFormat="1" x14ac:dyDescent="0.25">
      <c r="B30885" s="209"/>
      <c r="C30885" s="564"/>
      <c r="D30885" s="209"/>
      <c r="F30885" s="685"/>
    </row>
    <row r="30886" spans="2:6" s="55" customFormat="1" x14ac:dyDescent="0.25">
      <c r="B30886" s="209"/>
      <c r="C30886" s="564"/>
      <c r="D30886" s="209"/>
      <c r="F30886" s="685"/>
    </row>
    <row r="30887" spans="2:6" s="55" customFormat="1" x14ac:dyDescent="0.25">
      <c r="B30887" s="209"/>
      <c r="C30887" s="564"/>
      <c r="D30887" s="209"/>
      <c r="F30887" s="685"/>
    </row>
    <row r="30888" spans="2:6" s="55" customFormat="1" x14ac:dyDescent="0.25">
      <c r="B30888" s="209"/>
      <c r="C30888" s="564"/>
      <c r="D30888" s="209"/>
      <c r="F30888" s="685"/>
    </row>
    <row r="30889" spans="2:6" s="55" customFormat="1" x14ac:dyDescent="0.25">
      <c r="B30889" s="209"/>
      <c r="C30889" s="564"/>
      <c r="D30889" s="209"/>
      <c r="F30889" s="685"/>
    </row>
    <row r="30890" spans="2:6" s="55" customFormat="1" x14ac:dyDescent="0.25">
      <c r="B30890" s="209"/>
      <c r="C30890" s="564"/>
      <c r="D30890" s="209"/>
      <c r="F30890" s="685"/>
    </row>
    <row r="30891" spans="2:6" s="55" customFormat="1" x14ac:dyDescent="0.25">
      <c r="B30891" s="209"/>
      <c r="C30891" s="564"/>
      <c r="D30891" s="209"/>
      <c r="F30891" s="685"/>
    </row>
    <row r="30892" spans="2:6" s="55" customFormat="1" x14ac:dyDescent="0.25">
      <c r="B30892" s="209"/>
      <c r="C30892" s="564"/>
      <c r="D30892" s="209"/>
      <c r="F30892" s="685"/>
    </row>
    <row r="30893" spans="2:6" s="55" customFormat="1" x14ac:dyDescent="0.25">
      <c r="B30893" s="209"/>
      <c r="C30893" s="564"/>
      <c r="D30893" s="209"/>
      <c r="F30893" s="685"/>
    </row>
    <row r="30894" spans="2:6" s="55" customFormat="1" x14ac:dyDescent="0.25">
      <c r="B30894" s="209"/>
      <c r="C30894" s="564"/>
      <c r="D30894" s="209"/>
      <c r="F30894" s="685"/>
    </row>
    <row r="30895" spans="2:6" s="55" customFormat="1" x14ac:dyDescent="0.25">
      <c r="B30895" s="209"/>
      <c r="C30895" s="564"/>
      <c r="D30895" s="209"/>
      <c r="F30895" s="685"/>
    </row>
    <row r="30896" spans="2:6" s="55" customFormat="1" x14ac:dyDescent="0.25">
      <c r="B30896" s="209"/>
      <c r="C30896" s="564"/>
      <c r="D30896" s="209"/>
      <c r="F30896" s="685"/>
    </row>
    <row r="30897" spans="2:6" s="55" customFormat="1" x14ac:dyDescent="0.25">
      <c r="B30897" s="209"/>
      <c r="C30897" s="564"/>
      <c r="D30897" s="209"/>
      <c r="F30897" s="685"/>
    </row>
    <row r="30898" spans="2:6" s="55" customFormat="1" x14ac:dyDescent="0.25">
      <c r="B30898" s="209"/>
      <c r="C30898" s="564"/>
      <c r="D30898" s="209"/>
      <c r="F30898" s="685"/>
    </row>
    <row r="30899" spans="2:6" s="55" customFormat="1" x14ac:dyDescent="0.25">
      <c r="B30899" s="209"/>
      <c r="C30899" s="564"/>
      <c r="D30899" s="209"/>
      <c r="F30899" s="685"/>
    </row>
    <row r="30900" spans="2:6" s="55" customFormat="1" x14ac:dyDescent="0.25">
      <c r="B30900" s="209"/>
      <c r="C30900" s="564"/>
      <c r="D30900" s="209"/>
      <c r="F30900" s="685"/>
    </row>
    <row r="30901" spans="2:6" s="55" customFormat="1" x14ac:dyDescent="0.25">
      <c r="B30901" s="209"/>
      <c r="C30901" s="564"/>
      <c r="D30901" s="209"/>
      <c r="F30901" s="685"/>
    </row>
    <row r="30902" spans="2:6" s="55" customFormat="1" x14ac:dyDescent="0.25">
      <c r="B30902" s="209"/>
      <c r="C30902" s="564"/>
      <c r="D30902" s="209"/>
      <c r="F30902" s="685"/>
    </row>
    <row r="30903" spans="2:6" s="55" customFormat="1" x14ac:dyDescent="0.25">
      <c r="B30903" s="209"/>
      <c r="C30903" s="564"/>
      <c r="D30903" s="209"/>
      <c r="F30903" s="685"/>
    </row>
    <row r="30904" spans="2:6" s="55" customFormat="1" x14ac:dyDescent="0.25">
      <c r="B30904" s="209"/>
      <c r="C30904" s="564"/>
      <c r="D30904" s="209"/>
      <c r="F30904" s="685"/>
    </row>
    <row r="30905" spans="2:6" s="55" customFormat="1" x14ac:dyDescent="0.25">
      <c r="B30905" s="209"/>
      <c r="C30905" s="564"/>
      <c r="D30905" s="209"/>
      <c r="F30905" s="685"/>
    </row>
    <row r="30906" spans="2:6" s="55" customFormat="1" x14ac:dyDescent="0.25">
      <c r="B30906" s="209"/>
      <c r="C30906" s="564"/>
      <c r="D30906" s="209"/>
      <c r="F30906" s="685"/>
    </row>
    <row r="30907" spans="2:6" s="55" customFormat="1" x14ac:dyDescent="0.25">
      <c r="B30907" s="209"/>
      <c r="C30907" s="564"/>
      <c r="D30907" s="209"/>
      <c r="F30907" s="685"/>
    </row>
    <row r="30908" spans="2:6" s="55" customFormat="1" x14ac:dyDescent="0.25">
      <c r="B30908" s="209"/>
      <c r="C30908" s="564"/>
      <c r="D30908" s="209"/>
      <c r="F30908" s="685"/>
    </row>
    <row r="30909" spans="2:6" s="55" customFormat="1" x14ac:dyDescent="0.25">
      <c r="B30909" s="209"/>
      <c r="C30909" s="564"/>
      <c r="D30909" s="209"/>
      <c r="F30909" s="685"/>
    </row>
    <row r="30910" spans="2:6" s="55" customFormat="1" x14ac:dyDescent="0.25">
      <c r="B30910" s="209"/>
      <c r="C30910" s="564"/>
      <c r="D30910" s="209"/>
      <c r="F30910" s="685"/>
    </row>
    <row r="30911" spans="2:6" s="55" customFormat="1" x14ac:dyDescent="0.25">
      <c r="B30911" s="209"/>
      <c r="C30911" s="564"/>
      <c r="D30911" s="209"/>
      <c r="F30911" s="685"/>
    </row>
    <row r="30912" spans="2:6" s="55" customFormat="1" x14ac:dyDescent="0.25">
      <c r="B30912" s="209"/>
      <c r="C30912" s="564"/>
      <c r="D30912" s="209"/>
      <c r="F30912" s="685"/>
    </row>
    <row r="30913" spans="2:6" s="55" customFormat="1" x14ac:dyDescent="0.25">
      <c r="B30913" s="209"/>
      <c r="C30913" s="564"/>
      <c r="D30913" s="209"/>
      <c r="F30913" s="685"/>
    </row>
    <row r="30914" spans="2:6" s="55" customFormat="1" x14ac:dyDescent="0.25">
      <c r="B30914" s="209"/>
      <c r="C30914" s="564"/>
      <c r="D30914" s="209"/>
      <c r="F30914" s="685"/>
    </row>
    <row r="30915" spans="2:6" s="55" customFormat="1" x14ac:dyDescent="0.25">
      <c r="B30915" s="209"/>
      <c r="C30915" s="564"/>
      <c r="D30915" s="209"/>
      <c r="F30915" s="685"/>
    </row>
    <row r="30916" spans="2:6" s="55" customFormat="1" x14ac:dyDescent="0.25">
      <c r="B30916" s="209"/>
      <c r="C30916" s="564"/>
      <c r="D30916" s="209"/>
      <c r="F30916" s="685"/>
    </row>
    <row r="30917" spans="2:6" s="55" customFormat="1" x14ac:dyDescent="0.25">
      <c r="B30917" s="209"/>
      <c r="C30917" s="564"/>
      <c r="D30917" s="209"/>
      <c r="F30917" s="685"/>
    </row>
    <row r="30918" spans="2:6" s="55" customFormat="1" x14ac:dyDescent="0.25">
      <c r="B30918" s="209"/>
      <c r="C30918" s="564"/>
      <c r="D30918" s="209"/>
      <c r="F30918" s="685"/>
    </row>
    <row r="30919" spans="2:6" s="55" customFormat="1" x14ac:dyDescent="0.25">
      <c r="B30919" s="209"/>
      <c r="C30919" s="564"/>
      <c r="D30919" s="209"/>
      <c r="F30919" s="685"/>
    </row>
    <row r="30920" spans="2:6" s="55" customFormat="1" x14ac:dyDescent="0.25">
      <c r="B30920" s="209"/>
      <c r="C30920" s="564"/>
      <c r="D30920" s="209"/>
      <c r="F30920" s="685"/>
    </row>
    <row r="30921" spans="2:6" s="55" customFormat="1" x14ac:dyDescent="0.25">
      <c r="B30921" s="209"/>
      <c r="C30921" s="564"/>
      <c r="D30921" s="209"/>
      <c r="F30921" s="685"/>
    </row>
    <row r="30922" spans="2:6" s="55" customFormat="1" x14ac:dyDescent="0.25">
      <c r="B30922" s="209"/>
      <c r="C30922" s="564"/>
      <c r="D30922" s="209"/>
      <c r="F30922" s="685"/>
    </row>
    <row r="30923" spans="2:6" s="55" customFormat="1" x14ac:dyDescent="0.25">
      <c r="B30923" s="209"/>
      <c r="C30923" s="564"/>
      <c r="D30923" s="209"/>
      <c r="F30923" s="685"/>
    </row>
    <row r="30924" spans="2:6" s="55" customFormat="1" x14ac:dyDescent="0.25">
      <c r="B30924" s="209"/>
      <c r="C30924" s="564"/>
      <c r="D30924" s="209"/>
      <c r="F30924" s="685"/>
    </row>
    <row r="30925" spans="2:6" s="55" customFormat="1" x14ac:dyDescent="0.25">
      <c r="B30925" s="209"/>
      <c r="C30925" s="564"/>
      <c r="D30925" s="209"/>
      <c r="F30925" s="685"/>
    </row>
    <row r="30926" spans="2:6" s="55" customFormat="1" x14ac:dyDescent="0.25">
      <c r="B30926" s="209"/>
      <c r="C30926" s="564"/>
      <c r="D30926" s="209"/>
      <c r="F30926" s="685"/>
    </row>
    <row r="30927" spans="2:6" s="55" customFormat="1" x14ac:dyDescent="0.25">
      <c r="B30927" s="209"/>
      <c r="C30927" s="564"/>
      <c r="D30927" s="209"/>
      <c r="F30927" s="685"/>
    </row>
    <row r="30928" spans="2:6" s="55" customFormat="1" x14ac:dyDescent="0.25">
      <c r="B30928" s="209"/>
      <c r="C30928" s="564"/>
      <c r="D30928" s="209"/>
      <c r="F30928" s="685"/>
    </row>
    <row r="30929" spans="2:6" s="55" customFormat="1" x14ac:dyDescent="0.25">
      <c r="B30929" s="209"/>
      <c r="C30929" s="564"/>
      <c r="D30929" s="209"/>
      <c r="F30929" s="685"/>
    </row>
    <row r="30930" spans="2:6" s="55" customFormat="1" x14ac:dyDescent="0.25">
      <c r="B30930" s="209"/>
      <c r="C30930" s="564"/>
      <c r="D30930" s="209"/>
      <c r="F30930" s="685"/>
    </row>
    <row r="30931" spans="2:6" s="55" customFormat="1" x14ac:dyDescent="0.25">
      <c r="B30931" s="209"/>
      <c r="C30931" s="564"/>
      <c r="D30931" s="209"/>
      <c r="F30931" s="685"/>
    </row>
    <row r="30932" spans="2:6" s="55" customFormat="1" x14ac:dyDescent="0.25">
      <c r="B30932" s="209"/>
      <c r="C30932" s="564"/>
      <c r="D30932" s="209"/>
      <c r="F30932" s="685"/>
    </row>
    <row r="30933" spans="2:6" s="55" customFormat="1" x14ac:dyDescent="0.25">
      <c r="B30933" s="209"/>
      <c r="C30933" s="564"/>
      <c r="D30933" s="209"/>
      <c r="F30933" s="685"/>
    </row>
    <row r="30934" spans="2:6" s="55" customFormat="1" x14ac:dyDescent="0.25">
      <c r="B30934" s="209"/>
      <c r="C30934" s="564"/>
      <c r="D30934" s="209"/>
      <c r="F30934" s="685"/>
    </row>
    <row r="30935" spans="2:6" s="55" customFormat="1" x14ac:dyDescent="0.25">
      <c r="B30935" s="209"/>
      <c r="C30935" s="564"/>
      <c r="D30935" s="209"/>
      <c r="F30935" s="685"/>
    </row>
    <row r="30936" spans="2:6" s="55" customFormat="1" x14ac:dyDescent="0.25">
      <c r="B30936" s="209"/>
      <c r="C30936" s="564"/>
      <c r="D30936" s="209"/>
      <c r="F30936" s="685"/>
    </row>
    <row r="30937" spans="2:6" s="55" customFormat="1" x14ac:dyDescent="0.25">
      <c r="B30937" s="209"/>
      <c r="C30937" s="564"/>
      <c r="D30937" s="209"/>
      <c r="F30937" s="685"/>
    </row>
    <row r="30938" spans="2:6" s="55" customFormat="1" x14ac:dyDescent="0.25">
      <c r="B30938" s="209"/>
      <c r="C30938" s="564"/>
      <c r="D30938" s="209"/>
      <c r="F30938" s="685"/>
    </row>
    <row r="30939" spans="2:6" s="55" customFormat="1" x14ac:dyDescent="0.25">
      <c r="B30939" s="209"/>
      <c r="C30939" s="564"/>
      <c r="D30939" s="209"/>
      <c r="F30939" s="685"/>
    </row>
    <row r="30940" spans="2:6" s="55" customFormat="1" x14ac:dyDescent="0.25">
      <c r="B30940" s="209"/>
      <c r="C30940" s="564"/>
      <c r="D30940" s="209"/>
      <c r="F30940" s="685"/>
    </row>
    <row r="30941" spans="2:6" s="55" customFormat="1" x14ac:dyDescent="0.25">
      <c r="B30941" s="209"/>
      <c r="C30941" s="564"/>
      <c r="D30941" s="209"/>
      <c r="F30941" s="685"/>
    </row>
    <row r="30942" spans="2:6" s="55" customFormat="1" x14ac:dyDescent="0.25">
      <c r="B30942" s="209"/>
      <c r="C30942" s="564"/>
      <c r="D30942" s="209"/>
      <c r="F30942" s="685"/>
    </row>
    <row r="30943" spans="2:6" s="55" customFormat="1" x14ac:dyDescent="0.25">
      <c r="B30943" s="209"/>
      <c r="C30943" s="564"/>
      <c r="D30943" s="209"/>
      <c r="F30943" s="685"/>
    </row>
    <row r="30944" spans="2:6" s="55" customFormat="1" x14ac:dyDescent="0.25">
      <c r="B30944" s="209"/>
      <c r="C30944" s="564"/>
      <c r="D30944" s="209"/>
      <c r="F30944" s="685"/>
    </row>
    <row r="30945" spans="2:6" s="55" customFormat="1" x14ac:dyDescent="0.25">
      <c r="B30945" s="209"/>
      <c r="C30945" s="564"/>
      <c r="D30945" s="209"/>
      <c r="F30945" s="685"/>
    </row>
    <row r="30946" spans="2:6" s="55" customFormat="1" x14ac:dyDescent="0.25">
      <c r="B30946" s="209"/>
      <c r="C30946" s="564"/>
      <c r="D30946" s="209"/>
      <c r="F30946" s="685"/>
    </row>
    <row r="30947" spans="2:6" s="55" customFormat="1" x14ac:dyDescent="0.25">
      <c r="B30947" s="209"/>
      <c r="C30947" s="564"/>
      <c r="D30947" s="209"/>
      <c r="F30947" s="685"/>
    </row>
    <row r="30948" spans="2:6" s="55" customFormat="1" x14ac:dyDescent="0.25">
      <c r="B30948" s="209"/>
      <c r="C30948" s="564"/>
      <c r="D30948" s="209"/>
      <c r="F30948" s="685"/>
    </row>
    <row r="30949" spans="2:6" s="55" customFormat="1" x14ac:dyDescent="0.25">
      <c r="B30949" s="209"/>
      <c r="C30949" s="564"/>
      <c r="D30949" s="209"/>
      <c r="F30949" s="685"/>
    </row>
    <row r="30950" spans="2:6" s="55" customFormat="1" x14ac:dyDescent="0.25">
      <c r="B30950" s="209"/>
      <c r="C30950" s="564"/>
      <c r="D30950" s="209"/>
      <c r="F30950" s="685"/>
    </row>
    <row r="30951" spans="2:6" s="55" customFormat="1" x14ac:dyDescent="0.25">
      <c r="B30951" s="209"/>
      <c r="C30951" s="564"/>
      <c r="D30951" s="209"/>
      <c r="F30951" s="685"/>
    </row>
    <row r="30952" spans="2:6" s="55" customFormat="1" x14ac:dyDescent="0.25">
      <c r="B30952" s="209"/>
      <c r="C30952" s="564"/>
      <c r="D30952" s="209"/>
      <c r="F30952" s="685"/>
    </row>
    <row r="30953" spans="2:6" s="55" customFormat="1" x14ac:dyDescent="0.25">
      <c r="B30953" s="209"/>
      <c r="C30953" s="564"/>
      <c r="D30953" s="209"/>
      <c r="F30953" s="685"/>
    </row>
    <row r="30954" spans="2:6" s="55" customFormat="1" x14ac:dyDescent="0.25">
      <c r="B30954" s="209"/>
      <c r="C30954" s="564"/>
      <c r="D30954" s="209"/>
      <c r="F30954" s="685"/>
    </row>
    <row r="30955" spans="2:6" s="55" customFormat="1" x14ac:dyDescent="0.25">
      <c r="B30955" s="209"/>
      <c r="C30955" s="564"/>
      <c r="D30955" s="209"/>
      <c r="F30955" s="685"/>
    </row>
    <row r="30956" spans="2:6" s="55" customFormat="1" x14ac:dyDescent="0.25">
      <c r="B30956" s="209"/>
      <c r="C30956" s="564"/>
      <c r="D30956" s="209"/>
      <c r="F30956" s="685"/>
    </row>
    <row r="30957" spans="2:6" s="55" customFormat="1" x14ac:dyDescent="0.25">
      <c r="B30957" s="209"/>
      <c r="C30957" s="564"/>
      <c r="D30957" s="209"/>
      <c r="F30957" s="685"/>
    </row>
    <row r="30958" spans="2:6" s="55" customFormat="1" x14ac:dyDescent="0.25">
      <c r="B30958" s="209"/>
      <c r="C30958" s="564"/>
      <c r="D30958" s="209"/>
      <c r="F30958" s="685"/>
    </row>
    <row r="30959" spans="2:6" s="55" customFormat="1" x14ac:dyDescent="0.25">
      <c r="B30959" s="209"/>
      <c r="C30959" s="564"/>
      <c r="D30959" s="209"/>
      <c r="F30959" s="685"/>
    </row>
    <row r="30960" spans="2:6" s="55" customFormat="1" x14ac:dyDescent="0.25">
      <c r="B30960" s="209"/>
      <c r="C30960" s="564"/>
      <c r="D30960" s="209"/>
      <c r="F30960" s="685"/>
    </row>
    <row r="30961" spans="2:6" s="55" customFormat="1" x14ac:dyDescent="0.25">
      <c r="B30961" s="209"/>
      <c r="C30961" s="564"/>
      <c r="D30961" s="209"/>
      <c r="F30961" s="685"/>
    </row>
    <row r="30962" spans="2:6" s="55" customFormat="1" x14ac:dyDescent="0.25">
      <c r="B30962" s="209"/>
      <c r="C30962" s="564"/>
      <c r="D30962" s="209"/>
      <c r="F30962" s="685"/>
    </row>
    <row r="30963" spans="2:6" s="55" customFormat="1" x14ac:dyDescent="0.25">
      <c r="B30963" s="209"/>
      <c r="C30963" s="564"/>
      <c r="D30963" s="209"/>
      <c r="F30963" s="685"/>
    </row>
    <row r="30964" spans="2:6" s="55" customFormat="1" x14ac:dyDescent="0.25">
      <c r="B30964" s="209"/>
      <c r="C30964" s="564"/>
      <c r="D30964" s="209"/>
      <c r="F30964" s="685"/>
    </row>
    <row r="30965" spans="2:6" s="55" customFormat="1" x14ac:dyDescent="0.25">
      <c r="B30965" s="209"/>
      <c r="C30965" s="564"/>
      <c r="D30965" s="209"/>
      <c r="F30965" s="685"/>
    </row>
    <row r="30966" spans="2:6" s="55" customFormat="1" x14ac:dyDescent="0.25">
      <c r="B30966" s="209"/>
      <c r="C30966" s="564"/>
      <c r="D30966" s="209"/>
      <c r="F30966" s="685"/>
    </row>
    <row r="30967" spans="2:6" s="55" customFormat="1" x14ac:dyDescent="0.25">
      <c r="B30967" s="209"/>
      <c r="C30967" s="564"/>
      <c r="D30967" s="209"/>
      <c r="F30967" s="685"/>
    </row>
    <row r="30968" spans="2:6" s="55" customFormat="1" x14ac:dyDescent="0.25">
      <c r="B30968" s="209"/>
      <c r="C30968" s="564"/>
      <c r="D30968" s="209"/>
      <c r="F30968" s="685"/>
    </row>
    <row r="30969" spans="2:6" s="55" customFormat="1" x14ac:dyDescent="0.25">
      <c r="B30969" s="209"/>
      <c r="C30969" s="564"/>
      <c r="D30969" s="209"/>
      <c r="F30969" s="685"/>
    </row>
    <row r="30970" spans="2:6" s="55" customFormat="1" x14ac:dyDescent="0.25">
      <c r="B30970" s="209"/>
      <c r="C30970" s="564"/>
      <c r="D30970" s="209"/>
      <c r="F30970" s="685"/>
    </row>
    <row r="30971" spans="2:6" s="55" customFormat="1" x14ac:dyDescent="0.25">
      <c r="B30971" s="209"/>
      <c r="C30971" s="564"/>
      <c r="D30971" s="209"/>
      <c r="F30971" s="685"/>
    </row>
    <row r="30972" spans="2:6" s="55" customFormat="1" x14ac:dyDescent="0.25">
      <c r="B30972" s="209"/>
      <c r="C30972" s="564"/>
      <c r="D30972" s="209"/>
      <c r="F30972" s="685"/>
    </row>
    <row r="30973" spans="2:6" s="55" customFormat="1" x14ac:dyDescent="0.25">
      <c r="B30973" s="209"/>
      <c r="C30973" s="564"/>
      <c r="D30973" s="209"/>
      <c r="F30973" s="685"/>
    </row>
    <row r="30974" spans="2:6" s="55" customFormat="1" x14ac:dyDescent="0.25">
      <c r="B30974" s="209"/>
      <c r="C30974" s="564"/>
      <c r="D30974" s="209"/>
      <c r="F30974" s="685"/>
    </row>
    <row r="30975" spans="2:6" s="55" customFormat="1" x14ac:dyDescent="0.25">
      <c r="B30975" s="209"/>
      <c r="C30975" s="564"/>
      <c r="D30975" s="209"/>
      <c r="F30975" s="685"/>
    </row>
    <row r="30976" spans="2:6" s="55" customFormat="1" x14ac:dyDescent="0.25">
      <c r="B30976" s="209"/>
      <c r="C30976" s="564"/>
      <c r="D30976" s="209"/>
      <c r="F30976" s="685"/>
    </row>
    <row r="30977" spans="2:6" s="55" customFormat="1" x14ac:dyDescent="0.25">
      <c r="B30977" s="209"/>
      <c r="C30977" s="564"/>
      <c r="D30977" s="209"/>
      <c r="F30977" s="685"/>
    </row>
    <row r="30978" spans="2:6" s="55" customFormat="1" x14ac:dyDescent="0.25">
      <c r="B30978" s="209"/>
      <c r="C30978" s="564"/>
      <c r="D30978" s="209"/>
      <c r="F30978" s="685"/>
    </row>
    <row r="30979" spans="2:6" s="55" customFormat="1" x14ac:dyDescent="0.25">
      <c r="B30979" s="209"/>
      <c r="C30979" s="564"/>
      <c r="D30979" s="209"/>
      <c r="F30979" s="685"/>
    </row>
    <row r="30980" spans="2:6" s="55" customFormat="1" x14ac:dyDescent="0.25">
      <c r="B30980" s="209"/>
      <c r="C30980" s="564"/>
      <c r="D30980" s="209"/>
      <c r="F30980" s="685"/>
    </row>
    <row r="30981" spans="2:6" s="55" customFormat="1" x14ac:dyDescent="0.25">
      <c r="B30981" s="209"/>
      <c r="C30981" s="564"/>
      <c r="D30981" s="209"/>
      <c r="F30981" s="685"/>
    </row>
    <row r="30982" spans="2:6" s="55" customFormat="1" x14ac:dyDescent="0.25">
      <c r="B30982" s="209"/>
      <c r="C30982" s="564"/>
      <c r="D30982" s="209"/>
      <c r="F30982" s="685"/>
    </row>
    <row r="30983" spans="2:6" s="55" customFormat="1" x14ac:dyDescent="0.25">
      <c r="B30983" s="209"/>
      <c r="C30983" s="564"/>
      <c r="D30983" s="209"/>
      <c r="F30983" s="685"/>
    </row>
    <row r="30984" spans="2:6" s="55" customFormat="1" x14ac:dyDescent="0.25">
      <c r="B30984" s="209"/>
      <c r="C30984" s="564"/>
      <c r="D30984" s="209"/>
      <c r="F30984" s="685"/>
    </row>
    <row r="30985" spans="2:6" s="55" customFormat="1" x14ac:dyDescent="0.25">
      <c r="B30985" s="209"/>
      <c r="C30985" s="564"/>
      <c r="D30985" s="209"/>
      <c r="F30985" s="685"/>
    </row>
    <row r="30986" spans="2:6" s="55" customFormat="1" x14ac:dyDescent="0.25">
      <c r="B30986" s="209"/>
      <c r="C30986" s="564"/>
      <c r="D30986" s="209"/>
      <c r="F30986" s="685"/>
    </row>
    <row r="30987" spans="2:6" s="55" customFormat="1" x14ac:dyDescent="0.25">
      <c r="B30987" s="209"/>
      <c r="C30987" s="564"/>
      <c r="D30987" s="209"/>
      <c r="F30987" s="685"/>
    </row>
    <row r="30988" spans="2:6" s="55" customFormat="1" x14ac:dyDescent="0.25">
      <c r="B30988" s="209"/>
      <c r="C30988" s="564"/>
      <c r="D30988" s="209"/>
      <c r="F30988" s="685"/>
    </row>
    <row r="30989" spans="2:6" s="55" customFormat="1" x14ac:dyDescent="0.25">
      <c r="B30989" s="209"/>
      <c r="C30989" s="564"/>
      <c r="D30989" s="209"/>
      <c r="F30989" s="685"/>
    </row>
    <row r="30990" spans="2:6" s="55" customFormat="1" x14ac:dyDescent="0.25">
      <c r="B30990" s="209"/>
      <c r="C30990" s="564"/>
      <c r="D30990" s="209"/>
      <c r="F30990" s="685"/>
    </row>
    <row r="30991" spans="2:6" s="55" customFormat="1" x14ac:dyDescent="0.25">
      <c r="B30991" s="209"/>
      <c r="C30991" s="564"/>
      <c r="D30991" s="209"/>
      <c r="F30991" s="685"/>
    </row>
    <row r="30992" spans="2:6" s="55" customFormat="1" x14ac:dyDescent="0.25">
      <c r="B30992" s="209"/>
      <c r="C30992" s="564"/>
      <c r="D30992" s="209"/>
      <c r="F30992" s="685"/>
    </row>
    <row r="30993" spans="2:6" s="55" customFormat="1" x14ac:dyDescent="0.25">
      <c r="B30993" s="209"/>
      <c r="C30993" s="564"/>
      <c r="D30993" s="209"/>
      <c r="F30993" s="685"/>
    </row>
    <row r="30994" spans="2:6" s="55" customFormat="1" x14ac:dyDescent="0.25">
      <c r="B30994" s="209"/>
      <c r="C30994" s="564"/>
      <c r="D30994" s="209"/>
      <c r="F30994" s="685"/>
    </row>
    <row r="30995" spans="2:6" s="55" customFormat="1" x14ac:dyDescent="0.25">
      <c r="B30995" s="209"/>
      <c r="C30995" s="564"/>
      <c r="D30995" s="209"/>
      <c r="F30995" s="685"/>
    </row>
    <row r="30996" spans="2:6" s="55" customFormat="1" x14ac:dyDescent="0.25">
      <c r="B30996" s="209"/>
      <c r="C30996" s="564"/>
      <c r="D30996" s="209"/>
      <c r="F30996" s="685"/>
    </row>
    <row r="30997" spans="2:6" s="55" customFormat="1" x14ac:dyDescent="0.25">
      <c r="B30997" s="209"/>
      <c r="C30997" s="564"/>
      <c r="D30997" s="209"/>
      <c r="F30997" s="685"/>
    </row>
    <row r="30998" spans="2:6" s="55" customFormat="1" x14ac:dyDescent="0.25">
      <c r="B30998" s="209"/>
      <c r="C30998" s="564"/>
      <c r="D30998" s="209"/>
      <c r="F30998" s="685"/>
    </row>
    <row r="30999" spans="2:6" s="55" customFormat="1" x14ac:dyDescent="0.25">
      <c r="B30999" s="209"/>
      <c r="C30999" s="564"/>
      <c r="D30999" s="209"/>
      <c r="F30999" s="685"/>
    </row>
    <row r="31000" spans="2:6" s="55" customFormat="1" x14ac:dyDescent="0.25">
      <c r="B31000" s="209"/>
      <c r="C31000" s="564"/>
      <c r="D31000" s="209"/>
      <c r="F31000" s="685"/>
    </row>
    <row r="31001" spans="2:6" s="55" customFormat="1" x14ac:dyDescent="0.25">
      <c r="B31001" s="209"/>
      <c r="C31001" s="564"/>
      <c r="D31001" s="209"/>
      <c r="F31001" s="685"/>
    </row>
    <row r="31002" spans="2:6" s="55" customFormat="1" x14ac:dyDescent="0.25">
      <c r="B31002" s="209"/>
      <c r="C31002" s="564"/>
      <c r="D31002" s="209"/>
      <c r="F31002" s="685"/>
    </row>
    <row r="31003" spans="2:6" s="55" customFormat="1" x14ac:dyDescent="0.25">
      <c r="B31003" s="209"/>
      <c r="C31003" s="564"/>
      <c r="D31003" s="209"/>
      <c r="F31003" s="685"/>
    </row>
    <row r="31004" spans="2:6" s="55" customFormat="1" x14ac:dyDescent="0.25">
      <c r="B31004" s="209"/>
      <c r="C31004" s="564"/>
      <c r="D31004" s="209"/>
      <c r="F31004" s="685"/>
    </row>
    <row r="31005" spans="2:6" s="55" customFormat="1" x14ac:dyDescent="0.25">
      <c r="B31005" s="209"/>
      <c r="C31005" s="564"/>
      <c r="D31005" s="209"/>
      <c r="F31005" s="685"/>
    </row>
    <row r="31006" spans="2:6" s="55" customFormat="1" x14ac:dyDescent="0.25">
      <c r="B31006" s="209"/>
      <c r="C31006" s="564"/>
      <c r="D31006" s="209"/>
      <c r="F31006" s="685"/>
    </row>
    <row r="31007" spans="2:6" s="55" customFormat="1" x14ac:dyDescent="0.25">
      <c r="B31007" s="209"/>
      <c r="C31007" s="564"/>
      <c r="D31007" s="209"/>
      <c r="F31007" s="685"/>
    </row>
    <row r="31008" spans="2:6" s="55" customFormat="1" x14ac:dyDescent="0.25">
      <c r="B31008" s="209"/>
      <c r="C31008" s="564"/>
      <c r="D31008" s="209"/>
      <c r="F31008" s="685"/>
    </row>
    <row r="31009" spans="2:6" s="55" customFormat="1" x14ac:dyDescent="0.25">
      <c r="B31009" s="209"/>
      <c r="C31009" s="564"/>
      <c r="D31009" s="209"/>
      <c r="F31009" s="685"/>
    </row>
    <row r="31010" spans="2:6" s="55" customFormat="1" x14ac:dyDescent="0.25">
      <c r="B31010" s="209"/>
      <c r="C31010" s="564"/>
      <c r="D31010" s="209"/>
      <c r="F31010" s="685"/>
    </row>
    <row r="31011" spans="2:6" s="55" customFormat="1" x14ac:dyDescent="0.25">
      <c r="B31011" s="209"/>
      <c r="C31011" s="564"/>
      <c r="D31011" s="209"/>
      <c r="F31011" s="685"/>
    </row>
    <row r="31012" spans="2:6" s="55" customFormat="1" x14ac:dyDescent="0.25">
      <c r="B31012" s="209"/>
      <c r="C31012" s="564"/>
      <c r="D31012" s="209"/>
      <c r="F31012" s="685"/>
    </row>
    <row r="31013" spans="2:6" s="55" customFormat="1" x14ac:dyDescent="0.25">
      <c r="B31013" s="209"/>
      <c r="C31013" s="564"/>
      <c r="D31013" s="209"/>
      <c r="F31013" s="685"/>
    </row>
    <row r="31014" spans="2:6" s="55" customFormat="1" x14ac:dyDescent="0.25">
      <c r="B31014" s="209"/>
      <c r="C31014" s="564"/>
      <c r="D31014" s="209"/>
      <c r="F31014" s="685"/>
    </row>
    <row r="31015" spans="2:6" s="55" customFormat="1" x14ac:dyDescent="0.25">
      <c r="B31015" s="209"/>
      <c r="C31015" s="564"/>
      <c r="D31015" s="209"/>
      <c r="F31015" s="685"/>
    </row>
    <row r="31016" spans="2:6" s="55" customFormat="1" x14ac:dyDescent="0.25">
      <c r="B31016" s="209"/>
      <c r="C31016" s="564"/>
      <c r="D31016" s="209"/>
      <c r="F31016" s="685"/>
    </row>
    <row r="31017" spans="2:6" s="55" customFormat="1" x14ac:dyDescent="0.25">
      <c r="B31017" s="209"/>
      <c r="C31017" s="564"/>
      <c r="D31017" s="209"/>
      <c r="F31017" s="685"/>
    </row>
    <row r="31018" spans="2:6" s="55" customFormat="1" x14ac:dyDescent="0.25">
      <c r="B31018" s="209"/>
      <c r="C31018" s="564"/>
      <c r="D31018" s="209"/>
      <c r="F31018" s="685"/>
    </row>
    <row r="31019" spans="2:6" s="55" customFormat="1" x14ac:dyDescent="0.25">
      <c r="B31019" s="209"/>
      <c r="C31019" s="564"/>
      <c r="D31019" s="209"/>
      <c r="F31019" s="685"/>
    </row>
    <row r="31020" spans="2:6" s="55" customFormat="1" x14ac:dyDescent="0.25">
      <c r="B31020" s="209"/>
      <c r="C31020" s="564"/>
      <c r="D31020" s="209"/>
      <c r="F31020" s="685"/>
    </row>
    <row r="31021" spans="2:6" s="55" customFormat="1" x14ac:dyDescent="0.25">
      <c r="B31021" s="209"/>
      <c r="C31021" s="564"/>
      <c r="D31021" s="209"/>
      <c r="F31021" s="685"/>
    </row>
    <row r="31022" spans="2:6" s="55" customFormat="1" x14ac:dyDescent="0.25">
      <c r="B31022" s="209"/>
      <c r="C31022" s="564"/>
      <c r="D31022" s="209"/>
      <c r="F31022" s="685"/>
    </row>
    <row r="31023" spans="2:6" s="55" customFormat="1" x14ac:dyDescent="0.25">
      <c r="B31023" s="209"/>
      <c r="C31023" s="564"/>
      <c r="D31023" s="209"/>
      <c r="F31023" s="685"/>
    </row>
    <row r="31024" spans="2:6" s="55" customFormat="1" x14ac:dyDescent="0.25">
      <c r="B31024" s="209"/>
      <c r="C31024" s="564"/>
      <c r="D31024" s="209"/>
      <c r="F31024" s="685"/>
    </row>
    <row r="31025" spans="2:6" s="55" customFormat="1" x14ac:dyDescent="0.25">
      <c r="B31025" s="209"/>
      <c r="C31025" s="564"/>
      <c r="D31025" s="209"/>
      <c r="F31025" s="685"/>
    </row>
    <row r="31026" spans="2:6" s="55" customFormat="1" x14ac:dyDescent="0.25">
      <c r="B31026" s="209"/>
      <c r="C31026" s="564"/>
      <c r="D31026" s="209"/>
      <c r="F31026" s="685"/>
    </row>
    <row r="31027" spans="2:6" s="55" customFormat="1" x14ac:dyDescent="0.25">
      <c r="B31027" s="209"/>
      <c r="C31027" s="564"/>
      <c r="D31027" s="209"/>
      <c r="F31027" s="685"/>
    </row>
    <row r="31028" spans="2:6" s="55" customFormat="1" x14ac:dyDescent="0.25">
      <c r="B31028" s="209"/>
      <c r="C31028" s="564"/>
      <c r="D31028" s="209"/>
      <c r="F31028" s="685"/>
    </row>
    <row r="31029" spans="2:6" s="55" customFormat="1" x14ac:dyDescent="0.25">
      <c r="B31029" s="209"/>
      <c r="C31029" s="564"/>
      <c r="D31029" s="209"/>
      <c r="F31029" s="685"/>
    </row>
    <row r="31030" spans="2:6" s="55" customFormat="1" x14ac:dyDescent="0.25">
      <c r="B31030" s="209"/>
      <c r="C31030" s="564"/>
      <c r="D31030" s="209"/>
      <c r="F31030" s="685"/>
    </row>
    <row r="31031" spans="2:6" s="55" customFormat="1" x14ac:dyDescent="0.25">
      <c r="B31031" s="209"/>
      <c r="C31031" s="564"/>
      <c r="D31031" s="209"/>
      <c r="F31031" s="685"/>
    </row>
    <row r="31032" spans="2:6" s="55" customFormat="1" x14ac:dyDescent="0.25">
      <c r="B31032" s="209"/>
      <c r="C31032" s="564"/>
      <c r="D31032" s="209"/>
      <c r="F31032" s="685"/>
    </row>
    <row r="31033" spans="2:6" s="55" customFormat="1" x14ac:dyDescent="0.25">
      <c r="B31033" s="209"/>
      <c r="C31033" s="564"/>
      <c r="D31033" s="209"/>
      <c r="F31033" s="685"/>
    </row>
    <row r="31034" spans="2:6" s="55" customFormat="1" x14ac:dyDescent="0.25">
      <c r="B31034" s="209"/>
      <c r="C31034" s="564"/>
      <c r="D31034" s="209"/>
      <c r="F31034" s="685"/>
    </row>
    <row r="31035" spans="2:6" s="55" customFormat="1" x14ac:dyDescent="0.25">
      <c r="B31035" s="209"/>
      <c r="C31035" s="564"/>
      <c r="D31035" s="209"/>
      <c r="F31035" s="685"/>
    </row>
    <row r="31036" spans="2:6" s="55" customFormat="1" x14ac:dyDescent="0.25">
      <c r="B31036" s="209"/>
      <c r="C31036" s="564"/>
      <c r="D31036" s="209"/>
      <c r="F31036" s="685"/>
    </row>
    <row r="31037" spans="2:6" s="55" customFormat="1" x14ac:dyDescent="0.25">
      <c r="B31037" s="209"/>
      <c r="C31037" s="564"/>
      <c r="D31037" s="209"/>
      <c r="F31037" s="685"/>
    </row>
    <row r="31038" spans="2:6" s="55" customFormat="1" x14ac:dyDescent="0.25">
      <c r="B31038" s="209"/>
      <c r="C31038" s="564"/>
      <c r="D31038" s="209"/>
      <c r="F31038" s="685"/>
    </row>
    <row r="31039" spans="2:6" s="55" customFormat="1" x14ac:dyDescent="0.25">
      <c r="B31039" s="209"/>
      <c r="C31039" s="564"/>
      <c r="D31039" s="209"/>
      <c r="F31039" s="685"/>
    </row>
    <row r="31040" spans="2:6" s="55" customFormat="1" x14ac:dyDescent="0.25">
      <c r="B31040" s="209"/>
      <c r="C31040" s="564"/>
      <c r="D31040" s="209"/>
      <c r="F31040" s="685"/>
    </row>
    <row r="31041" spans="2:6" s="55" customFormat="1" x14ac:dyDescent="0.25">
      <c r="B31041" s="209"/>
      <c r="C31041" s="564"/>
      <c r="D31041" s="209"/>
      <c r="F31041" s="685"/>
    </row>
    <row r="31042" spans="2:6" s="55" customFormat="1" x14ac:dyDescent="0.25">
      <c r="B31042" s="209"/>
      <c r="C31042" s="564"/>
      <c r="D31042" s="209"/>
      <c r="F31042" s="685"/>
    </row>
    <row r="31043" spans="2:6" s="55" customFormat="1" x14ac:dyDescent="0.25">
      <c r="B31043" s="209"/>
      <c r="C31043" s="564"/>
      <c r="D31043" s="209"/>
      <c r="F31043" s="685"/>
    </row>
    <row r="31044" spans="2:6" s="55" customFormat="1" x14ac:dyDescent="0.25">
      <c r="B31044" s="209"/>
      <c r="C31044" s="564"/>
      <c r="D31044" s="209"/>
      <c r="F31044" s="685"/>
    </row>
    <row r="31045" spans="2:6" s="55" customFormat="1" x14ac:dyDescent="0.25">
      <c r="B31045" s="209"/>
      <c r="C31045" s="564"/>
      <c r="D31045" s="209"/>
      <c r="F31045" s="685"/>
    </row>
    <row r="31046" spans="2:6" s="55" customFormat="1" x14ac:dyDescent="0.25">
      <c r="B31046" s="209"/>
      <c r="C31046" s="564"/>
      <c r="D31046" s="209"/>
      <c r="F31046" s="685"/>
    </row>
    <row r="31047" spans="2:6" s="55" customFormat="1" x14ac:dyDescent="0.25">
      <c r="B31047" s="209"/>
      <c r="C31047" s="564"/>
      <c r="D31047" s="209"/>
      <c r="F31047" s="685"/>
    </row>
    <row r="31048" spans="2:6" s="55" customFormat="1" x14ac:dyDescent="0.25">
      <c r="B31048" s="209"/>
      <c r="C31048" s="564"/>
      <c r="D31048" s="209"/>
      <c r="F31048" s="685"/>
    </row>
    <row r="31049" spans="2:6" s="55" customFormat="1" x14ac:dyDescent="0.25">
      <c r="B31049" s="209"/>
      <c r="C31049" s="564"/>
      <c r="D31049" s="209"/>
      <c r="F31049" s="685"/>
    </row>
    <row r="31050" spans="2:6" s="55" customFormat="1" x14ac:dyDescent="0.25">
      <c r="B31050" s="209"/>
      <c r="C31050" s="564"/>
      <c r="D31050" s="209"/>
      <c r="F31050" s="685"/>
    </row>
    <row r="31051" spans="2:6" s="55" customFormat="1" x14ac:dyDescent="0.25">
      <c r="B31051" s="209"/>
      <c r="C31051" s="564"/>
      <c r="D31051" s="209"/>
      <c r="F31051" s="685"/>
    </row>
    <row r="31052" spans="2:6" s="55" customFormat="1" x14ac:dyDescent="0.25">
      <c r="B31052" s="209"/>
      <c r="C31052" s="564"/>
      <c r="D31052" s="209"/>
      <c r="F31052" s="685"/>
    </row>
    <row r="31053" spans="2:6" s="55" customFormat="1" x14ac:dyDescent="0.25">
      <c r="B31053" s="209"/>
      <c r="C31053" s="564"/>
      <c r="D31053" s="209"/>
      <c r="F31053" s="685"/>
    </row>
    <row r="31054" spans="2:6" s="55" customFormat="1" x14ac:dyDescent="0.25">
      <c r="B31054" s="209"/>
      <c r="C31054" s="564"/>
      <c r="D31054" s="209"/>
      <c r="F31054" s="685"/>
    </row>
    <row r="31055" spans="2:6" s="55" customFormat="1" x14ac:dyDescent="0.25">
      <c r="B31055" s="209"/>
      <c r="C31055" s="564"/>
      <c r="D31055" s="209"/>
      <c r="F31055" s="685"/>
    </row>
    <row r="31056" spans="2:6" s="55" customFormat="1" x14ac:dyDescent="0.25">
      <c r="B31056" s="209"/>
      <c r="C31056" s="564"/>
      <c r="D31056" s="209"/>
      <c r="F31056" s="685"/>
    </row>
    <row r="31057" spans="2:6" s="55" customFormat="1" x14ac:dyDescent="0.25">
      <c r="B31057" s="209"/>
      <c r="C31057" s="564"/>
      <c r="D31057" s="209"/>
      <c r="F31057" s="685"/>
    </row>
    <row r="31058" spans="2:6" s="55" customFormat="1" x14ac:dyDescent="0.25">
      <c r="B31058" s="209"/>
      <c r="C31058" s="564"/>
      <c r="D31058" s="209"/>
      <c r="F31058" s="685"/>
    </row>
    <row r="31059" spans="2:6" s="55" customFormat="1" x14ac:dyDescent="0.25">
      <c r="B31059" s="209"/>
      <c r="C31059" s="564"/>
      <c r="D31059" s="209"/>
      <c r="F31059" s="685"/>
    </row>
    <row r="31060" spans="2:6" s="55" customFormat="1" x14ac:dyDescent="0.25">
      <c r="B31060" s="209"/>
      <c r="C31060" s="564"/>
      <c r="D31060" s="209"/>
      <c r="F31060" s="685"/>
    </row>
    <row r="31061" spans="2:6" s="55" customFormat="1" x14ac:dyDescent="0.25">
      <c r="B31061" s="209"/>
      <c r="C31061" s="564"/>
      <c r="D31061" s="209"/>
      <c r="F31061" s="685"/>
    </row>
    <row r="31062" spans="2:6" s="55" customFormat="1" x14ac:dyDescent="0.25">
      <c r="B31062" s="209"/>
      <c r="C31062" s="564"/>
      <c r="D31062" s="209"/>
      <c r="F31062" s="685"/>
    </row>
    <row r="31063" spans="2:6" s="55" customFormat="1" x14ac:dyDescent="0.25">
      <c r="B31063" s="209"/>
      <c r="C31063" s="564"/>
      <c r="D31063" s="209"/>
      <c r="F31063" s="685"/>
    </row>
    <row r="31064" spans="2:6" s="55" customFormat="1" x14ac:dyDescent="0.25">
      <c r="B31064" s="209"/>
      <c r="C31064" s="564"/>
      <c r="D31064" s="209"/>
      <c r="F31064" s="685"/>
    </row>
    <row r="31065" spans="2:6" s="55" customFormat="1" x14ac:dyDescent="0.25">
      <c r="B31065" s="209"/>
      <c r="C31065" s="564"/>
      <c r="D31065" s="209"/>
      <c r="F31065" s="685"/>
    </row>
    <row r="31066" spans="2:6" s="55" customFormat="1" x14ac:dyDescent="0.25">
      <c r="B31066" s="209"/>
      <c r="C31066" s="564"/>
      <c r="D31066" s="209"/>
      <c r="F31066" s="685"/>
    </row>
    <row r="31067" spans="2:6" s="55" customFormat="1" x14ac:dyDescent="0.25">
      <c r="B31067" s="209"/>
      <c r="C31067" s="564"/>
      <c r="D31067" s="209"/>
      <c r="F31067" s="685"/>
    </row>
    <row r="31068" spans="2:6" s="55" customFormat="1" x14ac:dyDescent="0.25">
      <c r="B31068" s="209"/>
      <c r="C31068" s="564"/>
      <c r="D31068" s="209"/>
      <c r="F31068" s="685"/>
    </row>
    <row r="31069" spans="2:6" s="55" customFormat="1" x14ac:dyDescent="0.25">
      <c r="B31069" s="209"/>
      <c r="C31069" s="564"/>
      <c r="D31069" s="209"/>
      <c r="F31069" s="685"/>
    </row>
    <row r="31070" spans="2:6" s="55" customFormat="1" x14ac:dyDescent="0.25">
      <c r="B31070" s="209"/>
      <c r="C31070" s="564"/>
      <c r="D31070" s="209"/>
      <c r="F31070" s="685"/>
    </row>
    <row r="31071" spans="2:6" s="55" customFormat="1" x14ac:dyDescent="0.25">
      <c r="B31071" s="209"/>
      <c r="C31071" s="564"/>
      <c r="D31071" s="209"/>
      <c r="F31071" s="685"/>
    </row>
    <row r="31072" spans="2:6" s="55" customFormat="1" x14ac:dyDescent="0.25">
      <c r="B31072" s="209"/>
      <c r="C31072" s="564"/>
      <c r="D31072" s="209"/>
      <c r="F31072" s="685"/>
    </row>
    <row r="31073" spans="2:6" s="55" customFormat="1" x14ac:dyDescent="0.25">
      <c r="B31073" s="209"/>
      <c r="C31073" s="564"/>
      <c r="D31073" s="209"/>
      <c r="F31073" s="685"/>
    </row>
    <row r="31074" spans="2:6" s="55" customFormat="1" x14ac:dyDescent="0.25">
      <c r="B31074" s="209"/>
      <c r="C31074" s="564"/>
      <c r="D31074" s="209"/>
      <c r="F31074" s="685"/>
    </row>
    <row r="31075" spans="2:6" s="55" customFormat="1" x14ac:dyDescent="0.25">
      <c r="B31075" s="209"/>
      <c r="C31075" s="564"/>
      <c r="D31075" s="209"/>
      <c r="F31075" s="685"/>
    </row>
    <row r="31076" spans="2:6" s="55" customFormat="1" x14ac:dyDescent="0.25">
      <c r="B31076" s="209"/>
      <c r="C31076" s="564"/>
      <c r="D31076" s="209"/>
      <c r="F31076" s="685"/>
    </row>
    <row r="31077" spans="2:6" s="55" customFormat="1" x14ac:dyDescent="0.25">
      <c r="B31077" s="209"/>
      <c r="C31077" s="564"/>
      <c r="D31077" s="209"/>
      <c r="F31077" s="685"/>
    </row>
    <row r="31078" spans="2:6" s="55" customFormat="1" x14ac:dyDescent="0.25">
      <c r="B31078" s="209"/>
      <c r="C31078" s="564"/>
      <c r="D31078" s="209"/>
      <c r="F31078" s="685"/>
    </row>
    <row r="31079" spans="2:6" s="55" customFormat="1" x14ac:dyDescent="0.25">
      <c r="B31079" s="209"/>
      <c r="C31079" s="564"/>
      <c r="D31079" s="209"/>
      <c r="F31079" s="685"/>
    </row>
    <row r="31080" spans="2:6" s="55" customFormat="1" x14ac:dyDescent="0.25">
      <c r="B31080" s="209"/>
      <c r="C31080" s="564"/>
      <c r="D31080" s="209"/>
      <c r="F31080" s="685"/>
    </row>
    <row r="31081" spans="2:6" s="55" customFormat="1" x14ac:dyDescent="0.25">
      <c r="B31081" s="209"/>
      <c r="C31081" s="564"/>
      <c r="D31081" s="209"/>
      <c r="F31081" s="685"/>
    </row>
    <row r="31082" spans="2:6" s="55" customFormat="1" x14ac:dyDescent="0.25">
      <c r="B31082" s="209"/>
      <c r="C31082" s="564"/>
      <c r="D31082" s="209"/>
      <c r="F31082" s="685"/>
    </row>
    <row r="31083" spans="2:6" s="55" customFormat="1" x14ac:dyDescent="0.25">
      <c r="B31083" s="209"/>
      <c r="C31083" s="564"/>
      <c r="D31083" s="209"/>
      <c r="F31083" s="685"/>
    </row>
    <row r="31084" spans="2:6" s="55" customFormat="1" x14ac:dyDescent="0.25">
      <c r="B31084" s="209"/>
      <c r="C31084" s="564"/>
      <c r="D31084" s="209"/>
      <c r="F31084" s="685"/>
    </row>
    <row r="31085" spans="2:6" s="55" customFormat="1" x14ac:dyDescent="0.25">
      <c r="B31085" s="209"/>
      <c r="C31085" s="564"/>
      <c r="D31085" s="209"/>
      <c r="F31085" s="685"/>
    </row>
    <row r="31086" spans="2:6" s="55" customFormat="1" x14ac:dyDescent="0.25">
      <c r="B31086" s="209"/>
      <c r="C31086" s="564"/>
      <c r="D31086" s="209"/>
      <c r="F31086" s="685"/>
    </row>
    <row r="31087" spans="2:6" s="55" customFormat="1" x14ac:dyDescent="0.25">
      <c r="B31087" s="209"/>
      <c r="C31087" s="564"/>
      <c r="D31087" s="209"/>
      <c r="F31087" s="685"/>
    </row>
    <row r="31088" spans="2:6" s="55" customFormat="1" x14ac:dyDescent="0.25">
      <c r="B31088" s="209"/>
      <c r="C31088" s="564"/>
      <c r="D31088" s="209"/>
      <c r="F31088" s="685"/>
    </row>
    <row r="31089" spans="2:6" s="55" customFormat="1" x14ac:dyDescent="0.25">
      <c r="B31089" s="209"/>
      <c r="C31089" s="564"/>
      <c r="D31089" s="209"/>
      <c r="F31089" s="685"/>
    </row>
    <row r="31090" spans="2:6" s="55" customFormat="1" x14ac:dyDescent="0.25">
      <c r="B31090" s="209"/>
      <c r="C31090" s="564"/>
      <c r="D31090" s="209"/>
      <c r="F31090" s="685"/>
    </row>
    <row r="31091" spans="2:6" s="55" customFormat="1" x14ac:dyDescent="0.25">
      <c r="B31091" s="209"/>
      <c r="C31091" s="564"/>
      <c r="D31091" s="209"/>
      <c r="F31091" s="685"/>
    </row>
    <row r="31092" spans="2:6" s="55" customFormat="1" x14ac:dyDescent="0.25">
      <c r="B31092" s="209"/>
      <c r="C31092" s="564"/>
      <c r="D31092" s="209"/>
      <c r="F31092" s="685"/>
    </row>
    <row r="31093" spans="2:6" s="55" customFormat="1" x14ac:dyDescent="0.25">
      <c r="B31093" s="209"/>
      <c r="C31093" s="564"/>
      <c r="D31093" s="209"/>
      <c r="F31093" s="685"/>
    </row>
    <row r="31094" spans="2:6" s="55" customFormat="1" x14ac:dyDescent="0.25">
      <c r="B31094" s="209"/>
      <c r="C31094" s="564"/>
      <c r="D31094" s="209"/>
      <c r="F31094" s="685"/>
    </row>
    <row r="31095" spans="2:6" s="55" customFormat="1" x14ac:dyDescent="0.25">
      <c r="B31095" s="209"/>
      <c r="C31095" s="564"/>
      <c r="D31095" s="209"/>
      <c r="F31095" s="685"/>
    </row>
    <row r="31096" spans="2:6" s="55" customFormat="1" x14ac:dyDescent="0.25">
      <c r="B31096" s="209"/>
      <c r="C31096" s="564"/>
      <c r="D31096" s="209"/>
      <c r="F31096" s="685"/>
    </row>
    <row r="31097" spans="2:6" s="55" customFormat="1" x14ac:dyDescent="0.25">
      <c r="B31097" s="209"/>
      <c r="C31097" s="564"/>
      <c r="D31097" s="209"/>
      <c r="F31097" s="685"/>
    </row>
    <row r="31098" spans="2:6" s="55" customFormat="1" x14ac:dyDescent="0.25">
      <c r="B31098" s="209"/>
      <c r="C31098" s="564"/>
      <c r="D31098" s="209"/>
      <c r="F31098" s="685"/>
    </row>
    <row r="31099" spans="2:6" s="55" customFormat="1" x14ac:dyDescent="0.25">
      <c r="B31099" s="209"/>
      <c r="C31099" s="564"/>
      <c r="D31099" s="209"/>
      <c r="F31099" s="685"/>
    </row>
    <row r="31100" spans="2:6" s="55" customFormat="1" x14ac:dyDescent="0.25">
      <c r="B31100" s="209"/>
      <c r="C31100" s="564"/>
      <c r="D31100" s="209"/>
      <c r="F31100" s="685"/>
    </row>
    <row r="31101" spans="2:6" s="55" customFormat="1" x14ac:dyDescent="0.25">
      <c r="B31101" s="209"/>
      <c r="C31101" s="564"/>
      <c r="D31101" s="209"/>
      <c r="F31101" s="685"/>
    </row>
    <row r="31102" spans="2:6" s="55" customFormat="1" x14ac:dyDescent="0.25">
      <c r="B31102" s="209"/>
      <c r="C31102" s="564"/>
      <c r="D31102" s="209"/>
      <c r="F31102" s="685"/>
    </row>
    <row r="31103" spans="2:6" s="55" customFormat="1" x14ac:dyDescent="0.25">
      <c r="B31103" s="209"/>
      <c r="C31103" s="564"/>
      <c r="D31103" s="209"/>
      <c r="F31103" s="685"/>
    </row>
    <row r="31104" spans="2:6" s="55" customFormat="1" x14ac:dyDescent="0.25">
      <c r="B31104" s="209"/>
      <c r="C31104" s="564"/>
      <c r="D31104" s="209"/>
      <c r="F31104" s="685"/>
    </row>
    <row r="31105" spans="2:6" s="55" customFormat="1" x14ac:dyDescent="0.25">
      <c r="B31105" s="209"/>
      <c r="C31105" s="564"/>
      <c r="D31105" s="209"/>
      <c r="F31105" s="685"/>
    </row>
    <row r="31106" spans="2:6" s="55" customFormat="1" x14ac:dyDescent="0.25">
      <c r="B31106" s="209"/>
      <c r="C31106" s="564"/>
      <c r="D31106" s="209"/>
      <c r="F31106" s="685"/>
    </row>
    <row r="31107" spans="2:6" s="55" customFormat="1" x14ac:dyDescent="0.25">
      <c r="B31107" s="209"/>
      <c r="C31107" s="564"/>
      <c r="D31107" s="209"/>
      <c r="F31107" s="685"/>
    </row>
    <row r="31108" spans="2:6" s="55" customFormat="1" x14ac:dyDescent="0.25">
      <c r="B31108" s="209"/>
      <c r="C31108" s="564"/>
      <c r="D31108" s="209"/>
      <c r="F31108" s="685"/>
    </row>
    <row r="31109" spans="2:6" s="55" customFormat="1" x14ac:dyDescent="0.25">
      <c r="B31109" s="209"/>
      <c r="C31109" s="564"/>
      <c r="D31109" s="209"/>
      <c r="F31109" s="685"/>
    </row>
    <row r="31110" spans="2:6" s="55" customFormat="1" x14ac:dyDescent="0.25">
      <c r="B31110" s="209"/>
      <c r="C31110" s="564"/>
      <c r="D31110" s="209"/>
      <c r="F31110" s="685"/>
    </row>
    <row r="31111" spans="2:6" s="55" customFormat="1" x14ac:dyDescent="0.25">
      <c r="B31111" s="209"/>
      <c r="C31111" s="564"/>
      <c r="D31111" s="209"/>
      <c r="F31111" s="685"/>
    </row>
    <row r="31112" spans="2:6" s="55" customFormat="1" x14ac:dyDescent="0.25">
      <c r="B31112" s="209"/>
      <c r="C31112" s="564"/>
      <c r="D31112" s="209"/>
      <c r="F31112" s="685"/>
    </row>
    <row r="31113" spans="2:6" s="55" customFormat="1" x14ac:dyDescent="0.25">
      <c r="B31113" s="209"/>
      <c r="C31113" s="564"/>
      <c r="D31113" s="209"/>
      <c r="F31113" s="685"/>
    </row>
    <row r="31114" spans="2:6" s="55" customFormat="1" x14ac:dyDescent="0.25">
      <c r="B31114" s="209"/>
      <c r="C31114" s="564"/>
      <c r="D31114" s="209"/>
      <c r="F31114" s="685"/>
    </row>
    <row r="31115" spans="2:6" s="55" customFormat="1" x14ac:dyDescent="0.25">
      <c r="B31115" s="209"/>
      <c r="C31115" s="564"/>
      <c r="D31115" s="209"/>
      <c r="F31115" s="685"/>
    </row>
    <row r="31116" spans="2:6" s="55" customFormat="1" x14ac:dyDescent="0.25">
      <c r="B31116" s="209"/>
      <c r="C31116" s="564"/>
      <c r="D31116" s="209"/>
      <c r="F31116" s="685"/>
    </row>
    <row r="31117" spans="2:6" s="55" customFormat="1" x14ac:dyDescent="0.25">
      <c r="B31117" s="209"/>
      <c r="C31117" s="564"/>
      <c r="D31117" s="209"/>
      <c r="F31117" s="685"/>
    </row>
    <row r="31118" spans="2:6" s="55" customFormat="1" x14ac:dyDescent="0.25">
      <c r="B31118" s="209"/>
      <c r="C31118" s="564"/>
      <c r="D31118" s="209"/>
      <c r="F31118" s="685"/>
    </row>
    <row r="31119" spans="2:6" s="55" customFormat="1" x14ac:dyDescent="0.25">
      <c r="B31119" s="209"/>
      <c r="C31119" s="564"/>
      <c r="D31119" s="209"/>
      <c r="F31119" s="685"/>
    </row>
    <row r="31120" spans="2:6" s="55" customFormat="1" x14ac:dyDescent="0.25">
      <c r="B31120" s="209"/>
      <c r="C31120" s="564"/>
      <c r="D31120" s="209"/>
      <c r="F31120" s="685"/>
    </row>
    <row r="31121" spans="2:6" s="55" customFormat="1" x14ac:dyDescent="0.25">
      <c r="B31121" s="209"/>
      <c r="C31121" s="564"/>
      <c r="D31121" s="209"/>
      <c r="F31121" s="685"/>
    </row>
    <row r="31122" spans="2:6" s="55" customFormat="1" x14ac:dyDescent="0.25">
      <c r="B31122" s="209"/>
      <c r="C31122" s="564"/>
      <c r="D31122" s="209"/>
      <c r="F31122" s="685"/>
    </row>
    <row r="31123" spans="2:6" s="55" customFormat="1" x14ac:dyDescent="0.25">
      <c r="B31123" s="209"/>
      <c r="C31123" s="564"/>
      <c r="D31123" s="209"/>
      <c r="F31123" s="685"/>
    </row>
    <row r="31124" spans="2:6" s="55" customFormat="1" x14ac:dyDescent="0.25">
      <c r="B31124" s="209"/>
      <c r="C31124" s="564"/>
      <c r="D31124" s="209"/>
      <c r="F31124" s="685"/>
    </row>
    <row r="31125" spans="2:6" s="55" customFormat="1" x14ac:dyDescent="0.25">
      <c r="B31125" s="209"/>
      <c r="C31125" s="564"/>
      <c r="D31125" s="209"/>
      <c r="F31125" s="685"/>
    </row>
    <row r="31126" spans="2:6" s="55" customFormat="1" x14ac:dyDescent="0.25">
      <c r="B31126" s="209"/>
      <c r="C31126" s="564"/>
      <c r="D31126" s="209"/>
      <c r="F31126" s="685"/>
    </row>
    <row r="31127" spans="2:6" s="55" customFormat="1" x14ac:dyDescent="0.25">
      <c r="B31127" s="209"/>
      <c r="C31127" s="564"/>
      <c r="D31127" s="209"/>
      <c r="F31127" s="685"/>
    </row>
    <row r="31128" spans="2:6" s="55" customFormat="1" x14ac:dyDescent="0.25">
      <c r="B31128" s="209"/>
      <c r="C31128" s="564"/>
      <c r="D31128" s="209"/>
      <c r="F31128" s="685"/>
    </row>
    <row r="31129" spans="2:6" s="55" customFormat="1" x14ac:dyDescent="0.25">
      <c r="B31129" s="209"/>
      <c r="C31129" s="564"/>
      <c r="D31129" s="209"/>
      <c r="F31129" s="685"/>
    </row>
    <row r="31130" spans="2:6" s="55" customFormat="1" x14ac:dyDescent="0.25">
      <c r="B31130" s="209"/>
      <c r="C31130" s="564"/>
      <c r="D31130" s="209"/>
      <c r="F31130" s="685"/>
    </row>
    <row r="31131" spans="2:6" s="55" customFormat="1" x14ac:dyDescent="0.25">
      <c r="B31131" s="209"/>
      <c r="C31131" s="564"/>
      <c r="D31131" s="209"/>
      <c r="F31131" s="685"/>
    </row>
    <row r="31132" spans="2:6" s="55" customFormat="1" x14ac:dyDescent="0.25">
      <c r="B31132" s="209"/>
      <c r="C31132" s="564"/>
      <c r="D31132" s="209"/>
      <c r="F31132" s="685"/>
    </row>
    <row r="31133" spans="2:6" s="55" customFormat="1" x14ac:dyDescent="0.25">
      <c r="B31133" s="209"/>
      <c r="C31133" s="564"/>
      <c r="D31133" s="209"/>
      <c r="F31133" s="685"/>
    </row>
    <row r="31134" spans="2:6" s="55" customFormat="1" x14ac:dyDescent="0.25">
      <c r="B31134" s="209"/>
      <c r="C31134" s="564"/>
      <c r="D31134" s="209"/>
      <c r="F31134" s="685"/>
    </row>
    <row r="31135" spans="2:6" s="55" customFormat="1" x14ac:dyDescent="0.25">
      <c r="B31135" s="209"/>
      <c r="C31135" s="564"/>
      <c r="D31135" s="209"/>
      <c r="F31135" s="685"/>
    </row>
    <row r="31136" spans="2:6" s="55" customFormat="1" x14ac:dyDescent="0.25">
      <c r="B31136" s="209"/>
      <c r="C31136" s="564"/>
      <c r="D31136" s="209"/>
      <c r="F31136" s="685"/>
    </row>
    <row r="31137" spans="2:6" s="55" customFormat="1" x14ac:dyDescent="0.25">
      <c r="B31137" s="209"/>
      <c r="C31137" s="564"/>
      <c r="D31137" s="209"/>
      <c r="F31137" s="685"/>
    </row>
    <row r="31138" spans="2:6" s="55" customFormat="1" x14ac:dyDescent="0.25">
      <c r="B31138" s="209"/>
      <c r="C31138" s="564"/>
      <c r="D31138" s="209"/>
      <c r="F31138" s="685"/>
    </row>
    <row r="31139" spans="2:6" s="55" customFormat="1" x14ac:dyDescent="0.25">
      <c r="B31139" s="209"/>
      <c r="C31139" s="564"/>
      <c r="D31139" s="209"/>
      <c r="F31139" s="685"/>
    </row>
    <row r="31140" spans="2:6" s="55" customFormat="1" x14ac:dyDescent="0.25">
      <c r="B31140" s="209"/>
      <c r="C31140" s="564"/>
      <c r="D31140" s="209"/>
      <c r="F31140" s="685"/>
    </row>
    <row r="31141" spans="2:6" s="55" customFormat="1" x14ac:dyDescent="0.25">
      <c r="B31141" s="209"/>
      <c r="C31141" s="564"/>
      <c r="D31141" s="209"/>
      <c r="F31141" s="685"/>
    </row>
    <row r="31142" spans="2:6" s="55" customFormat="1" x14ac:dyDescent="0.25">
      <c r="B31142" s="209"/>
      <c r="C31142" s="564"/>
      <c r="D31142" s="209"/>
      <c r="F31142" s="685"/>
    </row>
    <row r="31143" spans="2:6" s="55" customFormat="1" x14ac:dyDescent="0.25">
      <c r="B31143" s="209"/>
      <c r="C31143" s="564"/>
      <c r="D31143" s="209"/>
      <c r="F31143" s="685"/>
    </row>
    <row r="31144" spans="2:6" s="55" customFormat="1" x14ac:dyDescent="0.25">
      <c r="B31144" s="209"/>
      <c r="C31144" s="564"/>
      <c r="D31144" s="209"/>
      <c r="F31144" s="685"/>
    </row>
    <row r="31145" spans="2:6" s="55" customFormat="1" x14ac:dyDescent="0.25">
      <c r="B31145" s="209"/>
      <c r="C31145" s="564"/>
      <c r="D31145" s="209"/>
      <c r="F31145" s="685"/>
    </row>
    <row r="31146" spans="2:6" s="55" customFormat="1" x14ac:dyDescent="0.25">
      <c r="B31146" s="209"/>
      <c r="C31146" s="564"/>
      <c r="D31146" s="209"/>
      <c r="F31146" s="685"/>
    </row>
    <row r="31147" spans="2:6" s="55" customFormat="1" x14ac:dyDescent="0.25">
      <c r="B31147" s="209"/>
      <c r="C31147" s="564"/>
      <c r="D31147" s="209"/>
      <c r="F31147" s="685"/>
    </row>
    <row r="31148" spans="2:6" s="55" customFormat="1" x14ac:dyDescent="0.25">
      <c r="B31148" s="209"/>
      <c r="C31148" s="564"/>
      <c r="D31148" s="209"/>
      <c r="F31148" s="685"/>
    </row>
    <row r="31149" spans="2:6" s="55" customFormat="1" x14ac:dyDescent="0.25">
      <c r="B31149" s="209"/>
      <c r="C31149" s="564"/>
      <c r="D31149" s="209"/>
      <c r="F31149" s="685"/>
    </row>
    <row r="31150" spans="2:6" s="55" customFormat="1" x14ac:dyDescent="0.25">
      <c r="B31150" s="209"/>
      <c r="C31150" s="564"/>
      <c r="D31150" s="209"/>
      <c r="F31150" s="685"/>
    </row>
    <row r="31151" spans="2:6" s="55" customFormat="1" x14ac:dyDescent="0.25">
      <c r="B31151" s="209"/>
      <c r="C31151" s="564"/>
      <c r="D31151" s="209"/>
      <c r="F31151" s="685"/>
    </row>
    <row r="31152" spans="2:6" s="55" customFormat="1" x14ac:dyDescent="0.25">
      <c r="B31152" s="209"/>
      <c r="C31152" s="564"/>
      <c r="D31152" s="209"/>
      <c r="F31152" s="685"/>
    </row>
    <row r="31153" spans="2:6" s="55" customFormat="1" x14ac:dyDescent="0.25">
      <c r="B31153" s="209"/>
      <c r="C31153" s="564"/>
      <c r="D31153" s="209"/>
      <c r="F31153" s="685"/>
    </row>
    <row r="31154" spans="2:6" s="55" customFormat="1" x14ac:dyDescent="0.25">
      <c r="B31154" s="209"/>
      <c r="C31154" s="564"/>
      <c r="D31154" s="209"/>
      <c r="F31154" s="685"/>
    </row>
    <row r="31155" spans="2:6" s="55" customFormat="1" x14ac:dyDescent="0.25">
      <c r="B31155" s="209"/>
      <c r="C31155" s="564"/>
      <c r="D31155" s="209"/>
      <c r="F31155" s="685"/>
    </row>
    <row r="31156" spans="2:6" s="55" customFormat="1" x14ac:dyDescent="0.25">
      <c r="B31156" s="209"/>
      <c r="C31156" s="564"/>
      <c r="D31156" s="209"/>
      <c r="F31156" s="685"/>
    </row>
    <row r="31157" spans="2:6" s="55" customFormat="1" x14ac:dyDescent="0.25">
      <c r="B31157" s="209"/>
      <c r="C31157" s="564"/>
      <c r="D31157" s="209"/>
      <c r="F31157" s="685"/>
    </row>
    <row r="31158" spans="2:6" s="55" customFormat="1" x14ac:dyDescent="0.25">
      <c r="B31158" s="209"/>
      <c r="C31158" s="564"/>
      <c r="D31158" s="209"/>
      <c r="F31158" s="685"/>
    </row>
    <row r="31159" spans="2:6" s="55" customFormat="1" x14ac:dyDescent="0.25">
      <c r="B31159" s="209"/>
      <c r="C31159" s="564"/>
      <c r="D31159" s="209"/>
      <c r="F31159" s="685"/>
    </row>
    <row r="31160" spans="2:6" s="55" customFormat="1" x14ac:dyDescent="0.25">
      <c r="B31160" s="209"/>
      <c r="C31160" s="564"/>
      <c r="D31160" s="209"/>
      <c r="F31160" s="685"/>
    </row>
    <row r="31161" spans="2:6" s="55" customFormat="1" x14ac:dyDescent="0.25">
      <c r="B31161" s="209"/>
      <c r="C31161" s="564"/>
      <c r="D31161" s="209"/>
      <c r="F31161" s="685"/>
    </row>
    <row r="31162" spans="2:6" s="55" customFormat="1" x14ac:dyDescent="0.25">
      <c r="B31162" s="209"/>
      <c r="C31162" s="564"/>
      <c r="D31162" s="209"/>
      <c r="F31162" s="685"/>
    </row>
    <row r="31163" spans="2:6" s="55" customFormat="1" x14ac:dyDescent="0.25">
      <c r="B31163" s="209"/>
      <c r="C31163" s="564"/>
      <c r="D31163" s="209"/>
      <c r="F31163" s="685"/>
    </row>
    <row r="31164" spans="2:6" s="55" customFormat="1" x14ac:dyDescent="0.25">
      <c r="B31164" s="209"/>
      <c r="C31164" s="564"/>
      <c r="D31164" s="209"/>
      <c r="F31164" s="685"/>
    </row>
    <row r="31165" spans="2:6" s="55" customFormat="1" x14ac:dyDescent="0.25">
      <c r="B31165" s="209"/>
      <c r="C31165" s="564"/>
      <c r="D31165" s="209"/>
      <c r="F31165" s="685"/>
    </row>
    <row r="31166" spans="2:6" s="55" customFormat="1" x14ac:dyDescent="0.25">
      <c r="B31166" s="209"/>
      <c r="C31166" s="564"/>
      <c r="D31166" s="209"/>
      <c r="F31166" s="685"/>
    </row>
    <row r="31167" spans="2:6" s="55" customFormat="1" x14ac:dyDescent="0.25">
      <c r="B31167" s="209"/>
      <c r="C31167" s="564"/>
      <c r="D31167" s="209"/>
      <c r="F31167" s="685"/>
    </row>
    <row r="31168" spans="2:6" s="55" customFormat="1" x14ac:dyDescent="0.25">
      <c r="B31168" s="209"/>
      <c r="C31168" s="564"/>
      <c r="D31168" s="209"/>
      <c r="F31168" s="685"/>
    </row>
    <row r="31169" spans="2:6" s="55" customFormat="1" x14ac:dyDescent="0.25">
      <c r="B31169" s="209"/>
      <c r="C31169" s="564"/>
      <c r="D31169" s="209"/>
      <c r="F31169" s="685"/>
    </row>
    <row r="31170" spans="2:6" s="55" customFormat="1" x14ac:dyDescent="0.25">
      <c r="B31170" s="209"/>
      <c r="C31170" s="564"/>
      <c r="D31170" s="209"/>
      <c r="F31170" s="685"/>
    </row>
    <row r="31171" spans="2:6" s="55" customFormat="1" x14ac:dyDescent="0.25">
      <c r="B31171" s="209"/>
      <c r="C31171" s="564"/>
      <c r="D31171" s="209"/>
      <c r="F31171" s="685"/>
    </row>
    <row r="31172" spans="2:6" s="55" customFormat="1" x14ac:dyDescent="0.25">
      <c r="B31172" s="209"/>
      <c r="C31172" s="564"/>
      <c r="D31172" s="209"/>
      <c r="F31172" s="685"/>
    </row>
    <row r="31173" spans="2:6" s="55" customFormat="1" x14ac:dyDescent="0.25">
      <c r="B31173" s="209"/>
      <c r="C31173" s="564"/>
      <c r="D31173" s="209"/>
      <c r="F31173" s="685"/>
    </row>
    <row r="31174" spans="2:6" s="55" customFormat="1" x14ac:dyDescent="0.25">
      <c r="B31174" s="209"/>
      <c r="C31174" s="564"/>
      <c r="D31174" s="209"/>
      <c r="F31174" s="685"/>
    </row>
    <row r="31175" spans="2:6" s="55" customFormat="1" x14ac:dyDescent="0.25">
      <c r="B31175" s="209"/>
      <c r="C31175" s="564"/>
      <c r="D31175" s="209"/>
      <c r="F31175" s="685"/>
    </row>
    <row r="31176" spans="2:6" s="55" customFormat="1" x14ac:dyDescent="0.25">
      <c r="B31176" s="209"/>
      <c r="C31176" s="564"/>
      <c r="D31176" s="209"/>
      <c r="F31176" s="685"/>
    </row>
    <row r="31177" spans="2:6" s="55" customFormat="1" x14ac:dyDescent="0.25">
      <c r="B31177" s="209"/>
      <c r="C31177" s="564"/>
      <c r="D31177" s="209"/>
      <c r="F31177" s="685"/>
    </row>
    <row r="31178" spans="2:6" s="55" customFormat="1" x14ac:dyDescent="0.25">
      <c r="B31178" s="209"/>
      <c r="C31178" s="564"/>
      <c r="D31178" s="209"/>
      <c r="F31178" s="685"/>
    </row>
    <row r="31179" spans="2:6" s="55" customFormat="1" x14ac:dyDescent="0.25">
      <c r="B31179" s="209"/>
      <c r="C31179" s="564"/>
      <c r="D31179" s="209"/>
      <c r="F31179" s="685"/>
    </row>
    <row r="31180" spans="2:6" s="55" customFormat="1" x14ac:dyDescent="0.25">
      <c r="B31180" s="209"/>
      <c r="C31180" s="564"/>
      <c r="D31180" s="209"/>
      <c r="F31180" s="685"/>
    </row>
    <row r="31181" spans="2:6" s="55" customFormat="1" x14ac:dyDescent="0.25">
      <c r="B31181" s="209"/>
      <c r="C31181" s="564"/>
      <c r="D31181" s="209"/>
      <c r="F31181" s="685"/>
    </row>
    <row r="31182" spans="2:6" s="55" customFormat="1" x14ac:dyDescent="0.25">
      <c r="B31182" s="209"/>
      <c r="C31182" s="564"/>
      <c r="D31182" s="209"/>
      <c r="F31182" s="685"/>
    </row>
    <row r="31183" spans="2:6" s="55" customFormat="1" x14ac:dyDescent="0.25">
      <c r="B31183" s="209"/>
      <c r="C31183" s="564"/>
      <c r="D31183" s="209"/>
      <c r="F31183" s="685"/>
    </row>
    <row r="31184" spans="2:6" s="55" customFormat="1" x14ac:dyDescent="0.25">
      <c r="B31184" s="209"/>
      <c r="C31184" s="564"/>
      <c r="D31184" s="209"/>
      <c r="F31184" s="685"/>
    </row>
    <row r="31185" spans="2:6" s="55" customFormat="1" x14ac:dyDescent="0.25">
      <c r="B31185" s="209"/>
      <c r="C31185" s="564"/>
      <c r="D31185" s="209"/>
      <c r="F31185" s="685"/>
    </row>
    <row r="31186" spans="2:6" s="55" customFormat="1" x14ac:dyDescent="0.25">
      <c r="B31186" s="209"/>
      <c r="C31186" s="564"/>
      <c r="D31186" s="209"/>
      <c r="F31186" s="685"/>
    </row>
    <row r="31187" spans="2:6" s="55" customFormat="1" x14ac:dyDescent="0.25">
      <c r="B31187" s="209"/>
      <c r="C31187" s="564"/>
      <c r="D31187" s="209"/>
      <c r="F31187" s="685"/>
    </row>
    <row r="31188" spans="2:6" s="55" customFormat="1" x14ac:dyDescent="0.25">
      <c r="B31188" s="209"/>
      <c r="C31188" s="564"/>
      <c r="D31188" s="209"/>
      <c r="F31188" s="685"/>
    </row>
    <row r="31189" spans="2:6" s="55" customFormat="1" x14ac:dyDescent="0.25">
      <c r="B31189" s="209"/>
      <c r="C31189" s="564"/>
      <c r="D31189" s="209"/>
      <c r="F31189" s="685"/>
    </row>
    <row r="31190" spans="2:6" s="55" customFormat="1" x14ac:dyDescent="0.25">
      <c r="B31190" s="209"/>
      <c r="C31190" s="564"/>
      <c r="D31190" s="209"/>
      <c r="F31190" s="685"/>
    </row>
    <row r="31191" spans="2:6" s="55" customFormat="1" x14ac:dyDescent="0.25">
      <c r="B31191" s="209"/>
      <c r="C31191" s="564"/>
      <c r="D31191" s="209"/>
      <c r="F31191" s="685"/>
    </row>
    <row r="31192" spans="2:6" s="55" customFormat="1" x14ac:dyDescent="0.25">
      <c r="B31192" s="209"/>
      <c r="C31192" s="564"/>
      <c r="D31192" s="209"/>
      <c r="F31192" s="685"/>
    </row>
    <row r="31193" spans="2:6" s="55" customFormat="1" x14ac:dyDescent="0.25">
      <c r="B31193" s="209"/>
      <c r="C31193" s="564"/>
      <c r="D31193" s="209"/>
      <c r="F31193" s="685"/>
    </row>
    <row r="31194" spans="2:6" s="55" customFormat="1" x14ac:dyDescent="0.25">
      <c r="B31194" s="209"/>
      <c r="C31194" s="564"/>
      <c r="D31194" s="209"/>
      <c r="F31194" s="685"/>
    </row>
    <row r="31195" spans="2:6" s="55" customFormat="1" x14ac:dyDescent="0.25">
      <c r="B31195" s="209"/>
      <c r="C31195" s="564"/>
      <c r="D31195" s="209"/>
      <c r="F31195" s="685"/>
    </row>
    <row r="31196" spans="2:6" s="55" customFormat="1" x14ac:dyDescent="0.25">
      <c r="B31196" s="209"/>
      <c r="C31196" s="564"/>
      <c r="D31196" s="209"/>
      <c r="F31196" s="685"/>
    </row>
    <row r="31197" spans="2:6" s="55" customFormat="1" x14ac:dyDescent="0.25">
      <c r="B31197" s="209"/>
      <c r="C31197" s="564"/>
      <c r="D31197" s="209"/>
      <c r="F31197" s="685"/>
    </row>
    <row r="31198" spans="2:6" s="55" customFormat="1" x14ac:dyDescent="0.25">
      <c r="B31198" s="209"/>
      <c r="C31198" s="564"/>
      <c r="D31198" s="209"/>
      <c r="F31198" s="685"/>
    </row>
    <row r="31199" spans="2:6" s="55" customFormat="1" x14ac:dyDescent="0.25">
      <c r="B31199" s="209"/>
      <c r="C31199" s="564"/>
      <c r="D31199" s="209"/>
      <c r="F31199" s="685"/>
    </row>
    <row r="31200" spans="2:6" s="55" customFormat="1" x14ac:dyDescent="0.25">
      <c r="B31200" s="209"/>
      <c r="C31200" s="564"/>
      <c r="D31200" s="209"/>
      <c r="F31200" s="685"/>
    </row>
    <row r="31201" spans="2:6" s="55" customFormat="1" x14ac:dyDescent="0.25">
      <c r="B31201" s="209"/>
      <c r="C31201" s="564"/>
      <c r="D31201" s="209"/>
      <c r="F31201" s="685"/>
    </row>
    <row r="31202" spans="2:6" s="55" customFormat="1" x14ac:dyDescent="0.25">
      <c r="B31202" s="209"/>
      <c r="C31202" s="564"/>
      <c r="D31202" s="209"/>
      <c r="F31202" s="685"/>
    </row>
    <row r="31203" spans="2:6" s="55" customFormat="1" x14ac:dyDescent="0.25">
      <c r="B31203" s="209"/>
      <c r="C31203" s="564"/>
      <c r="D31203" s="209"/>
      <c r="F31203" s="685"/>
    </row>
    <row r="31204" spans="2:6" s="55" customFormat="1" x14ac:dyDescent="0.25">
      <c r="B31204" s="209"/>
      <c r="C31204" s="564"/>
      <c r="D31204" s="209"/>
      <c r="F31204" s="685"/>
    </row>
    <row r="31205" spans="2:6" s="55" customFormat="1" x14ac:dyDescent="0.25">
      <c r="B31205" s="209"/>
      <c r="C31205" s="564"/>
      <c r="D31205" s="209"/>
      <c r="F31205" s="685"/>
    </row>
    <row r="31206" spans="2:6" s="55" customFormat="1" x14ac:dyDescent="0.25">
      <c r="B31206" s="209"/>
      <c r="C31206" s="564"/>
      <c r="D31206" s="209"/>
      <c r="F31206" s="685"/>
    </row>
    <row r="31207" spans="2:6" s="55" customFormat="1" x14ac:dyDescent="0.25">
      <c r="B31207" s="209"/>
      <c r="C31207" s="564"/>
      <c r="D31207" s="209"/>
      <c r="F31207" s="685"/>
    </row>
    <row r="31208" spans="2:6" s="55" customFormat="1" x14ac:dyDescent="0.25">
      <c r="B31208" s="209"/>
      <c r="C31208" s="564"/>
      <c r="D31208" s="209"/>
      <c r="F31208" s="685"/>
    </row>
    <row r="31209" spans="2:6" s="55" customFormat="1" x14ac:dyDescent="0.25">
      <c r="B31209" s="209"/>
      <c r="C31209" s="564"/>
      <c r="D31209" s="209"/>
      <c r="F31209" s="685"/>
    </row>
    <row r="31210" spans="2:6" s="55" customFormat="1" x14ac:dyDescent="0.25">
      <c r="B31210" s="209"/>
      <c r="C31210" s="564"/>
      <c r="D31210" s="209"/>
      <c r="F31210" s="685"/>
    </row>
    <row r="31211" spans="2:6" s="55" customFormat="1" x14ac:dyDescent="0.25">
      <c r="B31211" s="209"/>
      <c r="C31211" s="564"/>
      <c r="D31211" s="209"/>
      <c r="F31211" s="685"/>
    </row>
    <row r="31212" spans="2:6" s="55" customFormat="1" x14ac:dyDescent="0.25">
      <c r="B31212" s="209"/>
      <c r="C31212" s="564"/>
      <c r="D31212" s="209"/>
      <c r="F31212" s="685"/>
    </row>
    <row r="31213" spans="2:6" s="55" customFormat="1" x14ac:dyDescent="0.25">
      <c r="B31213" s="209"/>
      <c r="C31213" s="564"/>
      <c r="D31213" s="209"/>
      <c r="F31213" s="685"/>
    </row>
    <row r="31214" spans="2:6" s="55" customFormat="1" x14ac:dyDescent="0.25">
      <c r="B31214" s="209"/>
      <c r="C31214" s="564"/>
      <c r="D31214" s="209"/>
      <c r="F31214" s="685"/>
    </row>
    <row r="31215" spans="2:6" s="55" customFormat="1" x14ac:dyDescent="0.25">
      <c r="B31215" s="209"/>
      <c r="C31215" s="564"/>
      <c r="D31215" s="209"/>
      <c r="F31215" s="685"/>
    </row>
    <row r="31216" spans="2:6" s="55" customFormat="1" x14ac:dyDescent="0.25">
      <c r="B31216" s="209"/>
      <c r="C31216" s="564"/>
      <c r="D31216" s="209"/>
      <c r="F31216" s="685"/>
    </row>
    <row r="31217" spans="2:6" s="55" customFormat="1" x14ac:dyDescent="0.25">
      <c r="B31217" s="209"/>
      <c r="C31217" s="564"/>
      <c r="D31217" s="209"/>
      <c r="F31217" s="685"/>
    </row>
    <row r="31218" spans="2:6" s="55" customFormat="1" x14ac:dyDescent="0.25">
      <c r="B31218" s="209"/>
      <c r="C31218" s="564"/>
      <c r="D31218" s="209"/>
      <c r="F31218" s="685"/>
    </row>
    <row r="31219" spans="2:6" s="55" customFormat="1" x14ac:dyDescent="0.25">
      <c r="B31219" s="209"/>
      <c r="C31219" s="564"/>
      <c r="D31219" s="209"/>
      <c r="F31219" s="685"/>
    </row>
    <row r="31220" spans="2:6" s="55" customFormat="1" x14ac:dyDescent="0.25">
      <c r="B31220" s="209"/>
      <c r="C31220" s="564"/>
      <c r="D31220" s="209"/>
      <c r="F31220" s="685"/>
    </row>
    <row r="31221" spans="2:6" s="55" customFormat="1" x14ac:dyDescent="0.25">
      <c r="B31221" s="209"/>
      <c r="C31221" s="564"/>
      <c r="D31221" s="209"/>
      <c r="F31221" s="685"/>
    </row>
    <row r="31222" spans="2:6" s="55" customFormat="1" x14ac:dyDescent="0.25">
      <c r="B31222" s="209"/>
      <c r="C31222" s="564"/>
      <c r="D31222" s="209"/>
      <c r="F31222" s="685"/>
    </row>
    <row r="31223" spans="2:6" s="55" customFormat="1" x14ac:dyDescent="0.25">
      <c r="B31223" s="209"/>
      <c r="C31223" s="564"/>
      <c r="D31223" s="209"/>
      <c r="F31223" s="685"/>
    </row>
    <row r="31224" spans="2:6" s="55" customFormat="1" x14ac:dyDescent="0.25">
      <c r="B31224" s="209"/>
      <c r="C31224" s="564"/>
      <c r="D31224" s="209"/>
      <c r="F31224" s="685"/>
    </row>
    <row r="31225" spans="2:6" s="55" customFormat="1" x14ac:dyDescent="0.25">
      <c r="B31225" s="209"/>
      <c r="C31225" s="564"/>
      <c r="D31225" s="209"/>
      <c r="F31225" s="685"/>
    </row>
    <row r="31226" spans="2:6" s="55" customFormat="1" x14ac:dyDescent="0.25">
      <c r="B31226" s="209"/>
      <c r="C31226" s="564"/>
      <c r="D31226" s="209"/>
      <c r="F31226" s="685"/>
    </row>
    <row r="31227" spans="2:6" s="55" customFormat="1" x14ac:dyDescent="0.25">
      <c r="B31227" s="209"/>
      <c r="C31227" s="564"/>
      <c r="D31227" s="209"/>
      <c r="F31227" s="685"/>
    </row>
    <row r="31228" spans="2:6" s="55" customFormat="1" x14ac:dyDescent="0.25">
      <c r="B31228" s="209"/>
      <c r="C31228" s="564"/>
      <c r="D31228" s="209"/>
      <c r="F31228" s="685"/>
    </row>
    <row r="31229" spans="2:6" s="55" customFormat="1" x14ac:dyDescent="0.25">
      <c r="B31229" s="209"/>
      <c r="C31229" s="564"/>
      <c r="D31229" s="209"/>
      <c r="F31229" s="685"/>
    </row>
    <row r="31230" spans="2:6" s="55" customFormat="1" x14ac:dyDescent="0.25">
      <c r="B31230" s="209"/>
      <c r="C31230" s="564"/>
      <c r="D31230" s="209"/>
      <c r="F31230" s="685"/>
    </row>
    <row r="31231" spans="2:6" s="55" customFormat="1" x14ac:dyDescent="0.25">
      <c r="B31231" s="209"/>
      <c r="C31231" s="564"/>
      <c r="D31231" s="209"/>
      <c r="F31231" s="685"/>
    </row>
    <row r="31232" spans="2:6" s="55" customFormat="1" x14ac:dyDescent="0.25">
      <c r="B31232" s="209"/>
      <c r="C31232" s="564"/>
      <c r="D31232" s="209"/>
      <c r="F31232" s="685"/>
    </row>
    <row r="31233" spans="2:6" s="55" customFormat="1" x14ac:dyDescent="0.25">
      <c r="B31233" s="209"/>
      <c r="C31233" s="564"/>
      <c r="D31233" s="209"/>
      <c r="F31233" s="685"/>
    </row>
    <row r="31234" spans="2:6" s="55" customFormat="1" x14ac:dyDescent="0.25">
      <c r="B31234" s="209"/>
      <c r="C31234" s="564"/>
      <c r="D31234" s="209"/>
      <c r="F31234" s="685"/>
    </row>
    <row r="31235" spans="2:6" s="55" customFormat="1" x14ac:dyDescent="0.25">
      <c r="B31235" s="209"/>
      <c r="C31235" s="564"/>
      <c r="D31235" s="209"/>
      <c r="F31235" s="685"/>
    </row>
    <row r="31236" spans="2:6" s="55" customFormat="1" x14ac:dyDescent="0.25">
      <c r="B31236" s="209"/>
      <c r="C31236" s="564"/>
      <c r="D31236" s="209"/>
      <c r="F31236" s="685"/>
    </row>
    <row r="31237" spans="2:6" s="55" customFormat="1" x14ac:dyDescent="0.25">
      <c r="B31237" s="209"/>
      <c r="C31237" s="564"/>
      <c r="D31237" s="209"/>
      <c r="F31237" s="685"/>
    </row>
    <row r="31238" spans="2:6" s="55" customFormat="1" x14ac:dyDescent="0.25">
      <c r="B31238" s="209"/>
      <c r="C31238" s="564"/>
      <c r="D31238" s="209"/>
      <c r="F31238" s="685"/>
    </row>
    <row r="31239" spans="2:6" s="55" customFormat="1" x14ac:dyDescent="0.25">
      <c r="B31239" s="209"/>
      <c r="C31239" s="564"/>
      <c r="D31239" s="209"/>
      <c r="F31239" s="685"/>
    </row>
    <row r="31240" spans="2:6" s="55" customFormat="1" x14ac:dyDescent="0.25">
      <c r="B31240" s="209"/>
      <c r="C31240" s="564"/>
      <c r="D31240" s="209"/>
      <c r="F31240" s="685"/>
    </row>
    <row r="31241" spans="2:6" s="55" customFormat="1" x14ac:dyDescent="0.25">
      <c r="B31241" s="209"/>
      <c r="C31241" s="564"/>
      <c r="D31241" s="209"/>
      <c r="F31241" s="685"/>
    </row>
    <row r="31242" spans="2:6" s="55" customFormat="1" x14ac:dyDescent="0.25">
      <c r="B31242" s="209"/>
      <c r="C31242" s="564"/>
      <c r="D31242" s="209"/>
      <c r="F31242" s="685"/>
    </row>
    <row r="31243" spans="2:6" s="55" customFormat="1" x14ac:dyDescent="0.25">
      <c r="B31243" s="209"/>
      <c r="C31243" s="564"/>
      <c r="D31243" s="209"/>
      <c r="F31243" s="685"/>
    </row>
    <row r="31244" spans="2:6" s="55" customFormat="1" x14ac:dyDescent="0.25">
      <c r="B31244" s="209"/>
      <c r="C31244" s="564"/>
      <c r="D31244" s="209"/>
      <c r="F31244" s="685"/>
    </row>
    <row r="31245" spans="2:6" s="55" customFormat="1" x14ac:dyDescent="0.25">
      <c r="B31245" s="209"/>
      <c r="C31245" s="564"/>
      <c r="D31245" s="209"/>
      <c r="F31245" s="685"/>
    </row>
    <row r="31246" spans="2:6" s="55" customFormat="1" x14ac:dyDescent="0.25">
      <c r="B31246" s="209"/>
      <c r="C31246" s="564"/>
      <c r="D31246" s="209"/>
      <c r="F31246" s="685"/>
    </row>
    <row r="31247" spans="2:6" s="55" customFormat="1" x14ac:dyDescent="0.25">
      <c r="B31247" s="209"/>
      <c r="C31247" s="564"/>
      <c r="D31247" s="209"/>
      <c r="F31247" s="685"/>
    </row>
    <row r="31248" spans="2:6" s="55" customFormat="1" x14ac:dyDescent="0.25">
      <c r="B31248" s="209"/>
      <c r="C31248" s="564"/>
      <c r="D31248" s="209"/>
      <c r="F31248" s="685"/>
    </row>
    <row r="31249" spans="2:6" s="55" customFormat="1" x14ac:dyDescent="0.25">
      <c r="B31249" s="209"/>
      <c r="C31249" s="564"/>
      <c r="D31249" s="209"/>
      <c r="F31249" s="685"/>
    </row>
    <row r="31250" spans="2:6" s="55" customFormat="1" x14ac:dyDescent="0.25">
      <c r="B31250" s="209"/>
      <c r="C31250" s="564"/>
      <c r="D31250" s="209"/>
      <c r="F31250" s="685"/>
    </row>
    <row r="31251" spans="2:6" s="55" customFormat="1" x14ac:dyDescent="0.25">
      <c r="B31251" s="209"/>
      <c r="C31251" s="564"/>
      <c r="D31251" s="209"/>
      <c r="F31251" s="685"/>
    </row>
    <row r="31252" spans="2:6" s="55" customFormat="1" x14ac:dyDescent="0.25">
      <c r="B31252" s="209"/>
      <c r="C31252" s="564"/>
      <c r="D31252" s="209"/>
      <c r="F31252" s="685"/>
    </row>
    <row r="31253" spans="2:6" s="55" customFormat="1" x14ac:dyDescent="0.25">
      <c r="B31253" s="209"/>
      <c r="C31253" s="564"/>
      <c r="D31253" s="209"/>
      <c r="F31253" s="685"/>
    </row>
    <row r="31254" spans="2:6" s="55" customFormat="1" x14ac:dyDescent="0.25">
      <c r="B31254" s="209"/>
      <c r="C31254" s="564"/>
      <c r="D31254" s="209"/>
      <c r="F31254" s="685"/>
    </row>
    <row r="31255" spans="2:6" s="55" customFormat="1" x14ac:dyDescent="0.25">
      <c r="B31255" s="209"/>
      <c r="C31255" s="564"/>
      <c r="D31255" s="209"/>
      <c r="F31255" s="685"/>
    </row>
    <row r="31256" spans="2:6" s="55" customFormat="1" x14ac:dyDescent="0.25">
      <c r="B31256" s="209"/>
      <c r="C31256" s="564"/>
      <c r="D31256" s="209"/>
      <c r="F31256" s="685"/>
    </row>
    <row r="31257" spans="2:6" s="55" customFormat="1" x14ac:dyDescent="0.25">
      <c r="B31257" s="209"/>
      <c r="C31257" s="564"/>
      <c r="D31257" s="209"/>
      <c r="F31257" s="685"/>
    </row>
    <row r="31258" spans="2:6" s="55" customFormat="1" x14ac:dyDescent="0.25">
      <c r="B31258" s="209"/>
      <c r="C31258" s="564"/>
      <c r="D31258" s="209"/>
      <c r="F31258" s="685"/>
    </row>
    <row r="31259" spans="2:6" s="55" customFormat="1" x14ac:dyDescent="0.25">
      <c r="B31259" s="209"/>
      <c r="C31259" s="564"/>
      <c r="D31259" s="209"/>
      <c r="F31259" s="685"/>
    </row>
    <row r="31260" spans="2:6" s="55" customFormat="1" x14ac:dyDescent="0.25">
      <c r="B31260" s="209"/>
      <c r="C31260" s="564"/>
      <c r="D31260" s="209"/>
      <c r="F31260" s="685"/>
    </row>
    <row r="31261" spans="2:6" s="55" customFormat="1" x14ac:dyDescent="0.25">
      <c r="B31261" s="209"/>
      <c r="C31261" s="564"/>
      <c r="D31261" s="209"/>
      <c r="F31261" s="685"/>
    </row>
    <row r="31262" spans="2:6" s="55" customFormat="1" x14ac:dyDescent="0.25">
      <c r="B31262" s="209"/>
      <c r="C31262" s="564"/>
      <c r="D31262" s="209"/>
      <c r="F31262" s="685"/>
    </row>
    <row r="31263" spans="2:6" s="55" customFormat="1" x14ac:dyDescent="0.25">
      <c r="B31263" s="209"/>
      <c r="C31263" s="564"/>
      <c r="D31263" s="209"/>
      <c r="F31263" s="685"/>
    </row>
    <row r="31264" spans="2:6" s="55" customFormat="1" x14ac:dyDescent="0.25">
      <c r="B31264" s="209"/>
      <c r="C31264" s="564"/>
      <c r="D31264" s="209"/>
      <c r="F31264" s="685"/>
    </row>
    <row r="31265" spans="2:6" s="55" customFormat="1" x14ac:dyDescent="0.25">
      <c r="B31265" s="209"/>
      <c r="C31265" s="564"/>
      <c r="D31265" s="209"/>
      <c r="F31265" s="685"/>
    </row>
    <row r="31266" spans="2:6" s="55" customFormat="1" x14ac:dyDescent="0.25">
      <c r="B31266" s="209"/>
      <c r="C31266" s="564"/>
      <c r="D31266" s="209"/>
      <c r="F31266" s="685"/>
    </row>
    <row r="31267" spans="2:6" s="55" customFormat="1" x14ac:dyDescent="0.25">
      <c r="B31267" s="209"/>
      <c r="C31267" s="564"/>
      <c r="D31267" s="209"/>
      <c r="F31267" s="685"/>
    </row>
    <row r="31268" spans="2:6" s="55" customFormat="1" x14ac:dyDescent="0.25">
      <c r="B31268" s="209"/>
      <c r="C31268" s="564"/>
      <c r="D31268" s="209"/>
      <c r="F31268" s="685"/>
    </row>
    <row r="31269" spans="2:6" s="55" customFormat="1" x14ac:dyDescent="0.25">
      <c r="B31269" s="209"/>
      <c r="C31269" s="564"/>
      <c r="D31269" s="209"/>
      <c r="F31269" s="685"/>
    </row>
    <row r="31270" spans="2:6" s="55" customFormat="1" x14ac:dyDescent="0.25">
      <c r="B31270" s="209"/>
      <c r="C31270" s="564"/>
      <c r="D31270" s="209"/>
      <c r="F31270" s="685"/>
    </row>
    <row r="31271" spans="2:6" s="55" customFormat="1" x14ac:dyDescent="0.25">
      <c r="B31271" s="209"/>
      <c r="C31271" s="564"/>
      <c r="D31271" s="209"/>
      <c r="F31271" s="685"/>
    </row>
    <row r="31272" spans="2:6" s="55" customFormat="1" x14ac:dyDescent="0.25">
      <c r="B31272" s="209"/>
      <c r="C31272" s="564"/>
      <c r="D31272" s="209"/>
      <c r="F31272" s="685"/>
    </row>
    <row r="31273" spans="2:6" s="55" customFormat="1" x14ac:dyDescent="0.25">
      <c r="B31273" s="209"/>
      <c r="C31273" s="564"/>
      <c r="D31273" s="209"/>
      <c r="F31273" s="685"/>
    </row>
    <row r="31274" spans="2:6" s="55" customFormat="1" x14ac:dyDescent="0.25">
      <c r="B31274" s="209"/>
      <c r="C31274" s="564"/>
      <c r="D31274" s="209"/>
      <c r="F31274" s="685"/>
    </row>
    <row r="31275" spans="2:6" s="55" customFormat="1" x14ac:dyDescent="0.25">
      <c r="B31275" s="209"/>
      <c r="C31275" s="564"/>
      <c r="D31275" s="209"/>
      <c r="F31275" s="685"/>
    </row>
    <row r="31276" spans="2:6" s="55" customFormat="1" x14ac:dyDescent="0.25">
      <c r="B31276" s="209"/>
      <c r="C31276" s="564"/>
      <c r="D31276" s="209"/>
      <c r="F31276" s="685"/>
    </row>
    <row r="31277" spans="2:6" s="55" customFormat="1" x14ac:dyDescent="0.25">
      <c r="B31277" s="209"/>
      <c r="C31277" s="564"/>
      <c r="D31277" s="209"/>
      <c r="F31277" s="685"/>
    </row>
    <row r="31278" spans="2:6" s="55" customFormat="1" x14ac:dyDescent="0.25">
      <c r="B31278" s="209"/>
      <c r="C31278" s="564"/>
      <c r="D31278" s="209"/>
      <c r="F31278" s="685"/>
    </row>
    <row r="31279" spans="2:6" s="55" customFormat="1" x14ac:dyDescent="0.25">
      <c r="B31279" s="209"/>
      <c r="C31279" s="564"/>
      <c r="D31279" s="209"/>
      <c r="F31279" s="685"/>
    </row>
    <row r="31280" spans="2:6" s="55" customFormat="1" x14ac:dyDescent="0.25">
      <c r="B31280" s="209"/>
      <c r="C31280" s="564"/>
      <c r="D31280" s="209"/>
      <c r="F31280" s="685"/>
    </row>
    <row r="31281" spans="2:6" s="55" customFormat="1" x14ac:dyDescent="0.25">
      <c r="B31281" s="209"/>
      <c r="C31281" s="564"/>
      <c r="D31281" s="209"/>
      <c r="F31281" s="685"/>
    </row>
    <row r="31282" spans="2:6" s="55" customFormat="1" x14ac:dyDescent="0.25">
      <c r="B31282" s="209"/>
      <c r="C31282" s="564"/>
      <c r="D31282" s="209"/>
      <c r="F31282" s="685"/>
    </row>
    <row r="31283" spans="2:6" s="55" customFormat="1" x14ac:dyDescent="0.25">
      <c r="B31283" s="209"/>
      <c r="C31283" s="564"/>
      <c r="D31283" s="209"/>
      <c r="F31283" s="685"/>
    </row>
    <row r="31284" spans="2:6" s="55" customFormat="1" x14ac:dyDescent="0.25">
      <c r="B31284" s="209"/>
      <c r="C31284" s="564"/>
      <c r="D31284" s="209"/>
      <c r="F31284" s="685"/>
    </row>
    <row r="31285" spans="2:6" s="55" customFormat="1" x14ac:dyDescent="0.25">
      <c r="B31285" s="209"/>
      <c r="C31285" s="564"/>
      <c r="D31285" s="209"/>
      <c r="F31285" s="685"/>
    </row>
    <row r="31286" spans="2:6" s="55" customFormat="1" x14ac:dyDescent="0.25">
      <c r="B31286" s="209"/>
      <c r="C31286" s="564"/>
      <c r="D31286" s="209"/>
      <c r="F31286" s="685"/>
    </row>
    <row r="31287" spans="2:6" s="55" customFormat="1" x14ac:dyDescent="0.25">
      <c r="B31287" s="209"/>
      <c r="C31287" s="564"/>
      <c r="D31287" s="209"/>
      <c r="F31287" s="685"/>
    </row>
    <row r="31288" spans="2:6" s="55" customFormat="1" x14ac:dyDescent="0.25">
      <c r="B31288" s="209"/>
      <c r="C31288" s="564"/>
      <c r="D31288" s="209"/>
      <c r="F31288" s="685"/>
    </row>
    <row r="31289" spans="2:6" s="55" customFormat="1" x14ac:dyDescent="0.25">
      <c r="B31289" s="209"/>
      <c r="C31289" s="564"/>
      <c r="D31289" s="209"/>
      <c r="F31289" s="685"/>
    </row>
    <row r="31290" spans="2:6" s="55" customFormat="1" x14ac:dyDescent="0.25">
      <c r="B31290" s="209"/>
      <c r="C31290" s="564"/>
      <c r="D31290" s="209"/>
      <c r="F31290" s="685"/>
    </row>
    <row r="31291" spans="2:6" s="55" customFormat="1" x14ac:dyDescent="0.25">
      <c r="B31291" s="209"/>
      <c r="C31291" s="564"/>
      <c r="D31291" s="209"/>
      <c r="F31291" s="685"/>
    </row>
    <row r="31292" spans="2:6" s="55" customFormat="1" x14ac:dyDescent="0.25">
      <c r="B31292" s="209"/>
      <c r="C31292" s="564"/>
      <c r="D31292" s="209"/>
      <c r="F31292" s="685"/>
    </row>
    <row r="31293" spans="2:6" s="55" customFormat="1" x14ac:dyDescent="0.25">
      <c r="B31293" s="209"/>
      <c r="C31293" s="564"/>
      <c r="D31293" s="209"/>
      <c r="F31293" s="685"/>
    </row>
    <row r="31294" spans="2:6" s="55" customFormat="1" x14ac:dyDescent="0.25">
      <c r="B31294" s="209"/>
      <c r="C31294" s="564"/>
      <c r="D31294" s="209"/>
      <c r="F31294" s="685"/>
    </row>
    <row r="31295" spans="2:6" s="55" customFormat="1" x14ac:dyDescent="0.25">
      <c r="B31295" s="209"/>
      <c r="C31295" s="564"/>
      <c r="D31295" s="209"/>
      <c r="F31295" s="685"/>
    </row>
    <row r="31296" spans="2:6" s="55" customFormat="1" x14ac:dyDescent="0.25">
      <c r="B31296" s="209"/>
      <c r="C31296" s="564"/>
      <c r="D31296" s="209"/>
      <c r="F31296" s="685"/>
    </row>
    <row r="31297" spans="2:6" s="55" customFormat="1" x14ac:dyDescent="0.25">
      <c r="B31297" s="209"/>
      <c r="C31297" s="564"/>
      <c r="D31297" s="209"/>
      <c r="F31297" s="685"/>
    </row>
    <row r="31298" spans="2:6" s="55" customFormat="1" x14ac:dyDescent="0.25">
      <c r="B31298" s="209"/>
      <c r="C31298" s="564"/>
      <c r="D31298" s="209"/>
      <c r="F31298" s="685"/>
    </row>
    <row r="31299" spans="2:6" s="55" customFormat="1" x14ac:dyDescent="0.25">
      <c r="B31299" s="209"/>
      <c r="C31299" s="564"/>
      <c r="D31299" s="209"/>
      <c r="F31299" s="685"/>
    </row>
    <row r="31300" spans="2:6" s="55" customFormat="1" x14ac:dyDescent="0.25">
      <c r="B31300" s="209"/>
      <c r="C31300" s="564"/>
      <c r="D31300" s="209"/>
      <c r="F31300" s="685"/>
    </row>
    <row r="31301" spans="2:6" s="55" customFormat="1" x14ac:dyDescent="0.25">
      <c r="B31301" s="209"/>
      <c r="C31301" s="564"/>
      <c r="D31301" s="209"/>
      <c r="F31301" s="685"/>
    </row>
    <row r="31302" spans="2:6" s="55" customFormat="1" x14ac:dyDescent="0.25">
      <c r="B31302" s="209"/>
      <c r="C31302" s="564"/>
      <c r="D31302" s="209"/>
      <c r="F31302" s="685"/>
    </row>
    <row r="31303" spans="2:6" s="55" customFormat="1" x14ac:dyDescent="0.25">
      <c r="B31303" s="209"/>
      <c r="C31303" s="564"/>
      <c r="D31303" s="209"/>
      <c r="F31303" s="685"/>
    </row>
    <row r="31304" spans="2:6" s="55" customFormat="1" x14ac:dyDescent="0.25">
      <c r="B31304" s="209"/>
      <c r="C31304" s="564"/>
      <c r="D31304" s="209"/>
      <c r="F31304" s="685"/>
    </row>
    <row r="31305" spans="2:6" s="55" customFormat="1" x14ac:dyDescent="0.25">
      <c r="B31305" s="209"/>
      <c r="C31305" s="564"/>
      <c r="D31305" s="209"/>
      <c r="F31305" s="685"/>
    </row>
    <row r="31306" spans="2:6" s="55" customFormat="1" x14ac:dyDescent="0.25">
      <c r="B31306" s="209"/>
      <c r="C31306" s="564"/>
      <c r="D31306" s="209"/>
      <c r="F31306" s="685"/>
    </row>
    <row r="31307" spans="2:6" s="55" customFormat="1" x14ac:dyDescent="0.25">
      <c r="B31307" s="209"/>
      <c r="C31307" s="564"/>
      <c r="D31307" s="209"/>
      <c r="F31307" s="685"/>
    </row>
    <row r="31308" spans="2:6" s="55" customFormat="1" x14ac:dyDescent="0.25">
      <c r="B31308" s="209"/>
      <c r="C31308" s="564"/>
      <c r="D31308" s="209"/>
      <c r="F31308" s="685"/>
    </row>
    <row r="31309" spans="2:6" s="55" customFormat="1" x14ac:dyDescent="0.25">
      <c r="B31309" s="209"/>
      <c r="C31309" s="564"/>
      <c r="D31309" s="209"/>
      <c r="F31309" s="685"/>
    </row>
    <row r="31310" spans="2:6" s="55" customFormat="1" x14ac:dyDescent="0.25">
      <c r="B31310" s="209"/>
      <c r="C31310" s="564"/>
      <c r="D31310" s="209"/>
      <c r="F31310" s="685"/>
    </row>
    <row r="31311" spans="2:6" s="55" customFormat="1" x14ac:dyDescent="0.25">
      <c r="B31311" s="209"/>
      <c r="C31311" s="564"/>
      <c r="D31311" s="209"/>
      <c r="F31311" s="685"/>
    </row>
    <row r="31312" spans="2:6" s="55" customFormat="1" x14ac:dyDescent="0.25">
      <c r="B31312" s="209"/>
      <c r="C31312" s="564"/>
      <c r="D31312" s="209"/>
      <c r="F31312" s="685"/>
    </row>
    <row r="31313" spans="2:6" s="55" customFormat="1" x14ac:dyDescent="0.25">
      <c r="B31313" s="209"/>
      <c r="C31313" s="564"/>
      <c r="D31313" s="209"/>
      <c r="F31313" s="685"/>
    </row>
    <row r="31314" spans="2:6" s="55" customFormat="1" x14ac:dyDescent="0.25">
      <c r="B31314" s="209"/>
      <c r="C31314" s="564"/>
      <c r="D31314" s="209"/>
      <c r="F31314" s="685"/>
    </row>
    <row r="31315" spans="2:6" s="55" customFormat="1" x14ac:dyDescent="0.25">
      <c r="B31315" s="209"/>
      <c r="C31315" s="564"/>
      <c r="D31315" s="209"/>
      <c r="F31315" s="685"/>
    </row>
    <row r="31316" spans="2:6" s="55" customFormat="1" x14ac:dyDescent="0.25">
      <c r="B31316" s="209"/>
      <c r="C31316" s="564"/>
      <c r="D31316" s="209"/>
      <c r="F31316" s="685"/>
    </row>
    <row r="31317" spans="2:6" s="55" customFormat="1" x14ac:dyDescent="0.25">
      <c r="B31317" s="209"/>
      <c r="C31317" s="564"/>
      <c r="D31317" s="209"/>
      <c r="F31317" s="685"/>
    </row>
    <row r="31318" spans="2:6" s="55" customFormat="1" x14ac:dyDescent="0.25">
      <c r="B31318" s="209"/>
      <c r="C31318" s="564"/>
      <c r="D31318" s="209"/>
      <c r="F31318" s="685"/>
    </row>
    <row r="31319" spans="2:6" s="55" customFormat="1" x14ac:dyDescent="0.25">
      <c r="B31319" s="209"/>
      <c r="C31319" s="564"/>
      <c r="D31319" s="209"/>
      <c r="F31319" s="685"/>
    </row>
    <row r="31320" spans="2:6" s="55" customFormat="1" x14ac:dyDescent="0.25">
      <c r="B31320" s="209"/>
      <c r="C31320" s="564"/>
      <c r="D31320" s="209"/>
      <c r="F31320" s="685"/>
    </row>
    <row r="31321" spans="2:6" s="55" customFormat="1" x14ac:dyDescent="0.25">
      <c r="B31321" s="209"/>
      <c r="C31321" s="564"/>
      <c r="D31321" s="209"/>
      <c r="F31321" s="685"/>
    </row>
    <row r="31322" spans="2:6" s="55" customFormat="1" x14ac:dyDescent="0.25">
      <c r="B31322" s="209"/>
      <c r="C31322" s="564"/>
      <c r="D31322" s="209"/>
      <c r="F31322" s="685"/>
    </row>
    <row r="31323" spans="2:6" s="55" customFormat="1" x14ac:dyDescent="0.25">
      <c r="B31323" s="209"/>
      <c r="C31323" s="564"/>
      <c r="D31323" s="209"/>
      <c r="F31323" s="685"/>
    </row>
    <row r="31324" spans="2:6" s="55" customFormat="1" x14ac:dyDescent="0.25">
      <c r="B31324" s="209"/>
      <c r="C31324" s="564"/>
      <c r="D31324" s="209"/>
      <c r="F31324" s="685"/>
    </row>
    <row r="31325" spans="2:6" s="55" customFormat="1" x14ac:dyDescent="0.25">
      <c r="B31325" s="209"/>
      <c r="C31325" s="564"/>
      <c r="D31325" s="209"/>
      <c r="F31325" s="685"/>
    </row>
    <row r="31326" spans="2:6" s="55" customFormat="1" x14ac:dyDescent="0.25">
      <c r="B31326" s="209"/>
      <c r="C31326" s="564"/>
      <c r="D31326" s="209"/>
      <c r="F31326" s="685"/>
    </row>
    <row r="31327" spans="2:6" s="55" customFormat="1" x14ac:dyDescent="0.25">
      <c r="B31327" s="209"/>
      <c r="C31327" s="564"/>
      <c r="D31327" s="209"/>
      <c r="F31327" s="685"/>
    </row>
    <row r="31328" spans="2:6" s="55" customFormat="1" x14ac:dyDescent="0.25">
      <c r="B31328" s="209"/>
      <c r="C31328" s="564"/>
      <c r="D31328" s="209"/>
      <c r="F31328" s="685"/>
    </row>
    <row r="31329" spans="2:6" s="55" customFormat="1" x14ac:dyDescent="0.25">
      <c r="B31329" s="209"/>
      <c r="C31329" s="564"/>
      <c r="D31329" s="209"/>
      <c r="F31329" s="685"/>
    </row>
    <row r="31330" spans="2:6" s="55" customFormat="1" x14ac:dyDescent="0.25">
      <c r="B31330" s="209"/>
      <c r="C31330" s="564"/>
      <c r="D31330" s="209"/>
      <c r="F31330" s="685"/>
    </row>
    <row r="31331" spans="2:6" s="55" customFormat="1" x14ac:dyDescent="0.25">
      <c r="B31331" s="209"/>
      <c r="C31331" s="564"/>
      <c r="D31331" s="209"/>
      <c r="F31331" s="685"/>
    </row>
    <row r="31332" spans="2:6" s="55" customFormat="1" x14ac:dyDescent="0.25">
      <c r="B31332" s="209"/>
      <c r="C31332" s="564"/>
      <c r="D31332" s="209"/>
      <c r="F31332" s="685"/>
    </row>
    <row r="31333" spans="2:6" s="55" customFormat="1" x14ac:dyDescent="0.25">
      <c r="B31333" s="209"/>
      <c r="C31333" s="564"/>
      <c r="D31333" s="209"/>
      <c r="F31333" s="685"/>
    </row>
    <row r="31334" spans="2:6" s="55" customFormat="1" x14ac:dyDescent="0.25">
      <c r="B31334" s="209"/>
      <c r="C31334" s="564"/>
      <c r="D31334" s="209"/>
      <c r="F31334" s="685"/>
    </row>
    <row r="31335" spans="2:6" s="55" customFormat="1" x14ac:dyDescent="0.25">
      <c r="B31335" s="209"/>
      <c r="C31335" s="564"/>
      <c r="D31335" s="209"/>
      <c r="F31335" s="685"/>
    </row>
    <row r="31336" spans="2:6" s="55" customFormat="1" x14ac:dyDescent="0.25">
      <c r="B31336" s="209"/>
      <c r="C31336" s="564"/>
      <c r="D31336" s="209"/>
      <c r="F31336" s="685"/>
    </row>
    <row r="31337" spans="2:6" s="55" customFormat="1" x14ac:dyDescent="0.25">
      <c r="B31337" s="209"/>
      <c r="C31337" s="564"/>
      <c r="D31337" s="209"/>
      <c r="F31337" s="685"/>
    </row>
    <row r="31338" spans="2:6" s="55" customFormat="1" x14ac:dyDescent="0.25">
      <c r="B31338" s="209"/>
      <c r="C31338" s="564"/>
      <c r="D31338" s="209"/>
      <c r="F31338" s="685"/>
    </row>
    <row r="31339" spans="2:6" s="55" customFormat="1" x14ac:dyDescent="0.25">
      <c r="B31339" s="209"/>
      <c r="C31339" s="564"/>
      <c r="D31339" s="209"/>
      <c r="F31339" s="685"/>
    </row>
    <row r="31340" spans="2:6" s="55" customFormat="1" x14ac:dyDescent="0.25">
      <c r="B31340" s="209"/>
      <c r="C31340" s="564"/>
      <c r="D31340" s="209"/>
      <c r="F31340" s="685"/>
    </row>
    <row r="31341" spans="2:6" s="55" customFormat="1" x14ac:dyDescent="0.25">
      <c r="B31341" s="209"/>
      <c r="C31341" s="564"/>
      <c r="D31341" s="209"/>
      <c r="F31341" s="685"/>
    </row>
    <row r="31342" spans="2:6" s="55" customFormat="1" x14ac:dyDescent="0.25">
      <c r="B31342" s="209"/>
      <c r="C31342" s="564"/>
      <c r="D31342" s="209"/>
      <c r="F31342" s="685"/>
    </row>
    <row r="31343" spans="2:6" s="55" customFormat="1" x14ac:dyDescent="0.25">
      <c r="B31343" s="209"/>
      <c r="C31343" s="564"/>
      <c r="D31343" s="209"/>
      <c r="F31343" s="685"/>
    </row>
    <row r="31344" spans="2:6" s="55" customFormat="1" x14ac:dyDescent="0.25">
      <c r="B31344" s="209"/>
      <c r="C31344" s="564"/>
      <c r="D31344" s="209"/>
      <c r="F31344" s="685"/>
    </row>
    <row r="31345" spans="2:6" s="55" customFormat="1" x14ac:dyDescent="0.25">
      <c r="B31345" s="209"/>
      <c r="C31345" s="564"/>
      <c r="D31345" s="209"/>
      <c r="F31345" s="685"/>
    </row>
    <row r="31346" spans="2:6" s="55" customFormat="1" x14ac:dyDescent="0.25">
      <c r="B31346" s="209"/>
      <c r="C31346" s="564"/>
      <c r="D31346" s="209"/>
      <c r="F31346" s="685"/>
    </row>
    <row r="31347" spans="2:6" s="55" customFormat="1" x14ac:dyDescent="0.25">
      <c r="B31347" s="209"/>
      <c r="C31347" s="564"/>
      <c r="D31347" s="209"/>
      <c r="F31347" s="685"/>
    </row>
    <row r="31348" spans="2:6" s="55" customFormat="1" x14ac:dyDescent="0.25">
      <c r="B31348" s="209"/>
      <c r="C31348" s="564"/>
      <c r="D31348" s="209"/>
      <c r="F31348" s="685"/>
    </row>
    <row r="31349" spans="2:6" s="55" customFormat="1" x14ac:dyDescent="0.25">
      <c r="B31349" s="209"/>
      <c r="C31349" s="564"/>
      <c r="D31349" s="209"/>
      <c r="F31349" s="685"/>
    </row>
    <row r="31350" spans="2:6" s="55" customFormat="1" x14ac:dyDescent="0.25">
      <c r="B31350" s="209"/>
      <c r="C31350" s="564"/>
      <c r="D31350" s="209"/>
      <c r="F31350" s="685"/>
    </row>
    <row r="31351" spans="2:6" s="55" customFormat="1" x14ac:dyDescent="0.25">
      <c r="B31351" s="209"/>
      <c r="C31351" s="564"/>
      <c r="D31351" s="209"/>
      <c r="F31351" s="685"/>
    </row>
    <row r="31352" spans="2:6" s="55" customFormat="1" x14ac:dyDescent="0.25">
      <c r="B31352" s="209"/>
      <c r="C31352" s="564"/>
      <c r="D31352" s="209"/>
      <c r="F31352" s="685"/>
    </row>
    <row r="31353" spans="2:6" s="55" customFormat="1" x14ac:dyDescent="0.25">
      <c r="B31353" s="209"/>
      <c r="C31353" s="564"/>
      <c r="D31353" s="209"/>
      <c r="F31353" s="685"/>
    </row>
    <row r="31354" spans="2:6" s="55" customFormat="1" x14ac:dyDescent="0.25">
      <c r="B31354" s="209"/>
      <c r="C31354" s="564"/>
      <c r="D31354" s="209"/>
      <c r="F31354" s="685"/>
    </row>
    <row r="31355" spans="2:6" s="55" customFormat="1" x14ac:dyDescent="0.25">
      <c r="B31355" s="209"/>
      <c r="C31355" s="564"/>
      <c r="D31355" s="209"/>
      <c r="F31355" s="685"/>
    </row>
    <row r="31356" spans="2:6" s="55" customFormat="1" x14ac:dyDescent="0.25">
      <c r="B31356" s="209"/>
      <c r="C31356" s="564"/>
      <c r="D31356" s="209"/>
      <c r="F31356" s="685"/>
    </row>
    <row r="31357" spans="2:6" s="55" customFormat="1" x14ac:dyDescent="0.25">
      <c r="B31357" s="209"/>
      <c r="C31357" s="564"/>
      <c r="D31357" s="209"/>
      <c r="F31357" s="685"/>
    </row>
    <row r="31358" spans="2:6" s="55" customFormat="1" x14ac:dyDescent="0.25">
      <c r="B31358" s="209"/>
      <c r="C31358" s="564"/>
      <c r="D31358" s="209"/>
      <c r="F31358" s="685"/>
    </row>
    <row r="31359" spans="2:6" s="55" customFormat="1" x14ac:dyDescent="0.25">
      <c r="B31359" s="209"/>
      <c r="C31359" s="564"/>
      <c r="D31359" s="209"/>
      <c r="F31359" s="685"/>
    </row>
    <row r="31360" spans="2:6" s="55" customFormat="1" x14ac:dyDescent="0.25">
      <c r="B31360" s="209"/>
      <c r="C31360" s="564"/>
      <c r="D31360" s="209"/>
      <c r="F31360" s="685"/>
    </row>
    <row r="31361" spans="2:6" s="55" customFormat="1" x14ac:dyDescent="0.25">
      <c r="B31361" s="209"/>
      <c r="C31361" s="564"/>
      <c r="D31361" s="209"/>
      <c r="F31361" s="685"/>
    </row>
    <row r="31362" spans="2:6" s="55" customFormat="1" x14ac:dyDescent="0.25">
      <c r="B31362" s="209"/>
      <c r="C31362" s="564"/>
      <c r="D31362" s="209"/>
      <c r="F31362" s="685"/>
    </row>
    <row r="31363" spans="2:6" s="55" customFormat="1" x14ac:dyDescent="0.25">
      <c r="B31363" s="209"/>
      <c r="C31363" s="564"/>
      <c r="D31363" s="209"/>
      <c r="F31363" s="685"/>
    </row>
    <row r="31364" spans="2:6" s="55" customFormat="1" x14ac:dyDescent="0.25">
      <c r="B31364" s="209"/>
      <c r="C31364" s="564"/>
      <c r="D31364" s="209"/>
      <c r="F31364" s="685"/>
    </row>
    <row r="31365" spans="2:6" s="55" customFormat="1" x14ac:dyDescent="0.25">
      <c r="B31365" s="209"/>
      <c r="C31365" s="564"/>
      <c r="D31365" s="209"/>
      <c r="F31365" s="685"/>
    </row>
    <row r="31366" spans="2:6" s="55" customFormat="1" x14ac:dyDescent="0.25">
      <c r="B31366" s="209"/>
      <c r="C31366" s="564"/>
      <c r="D31366" s="209"/>
      <c r="F31366" s="685"/>
    </row>
    <row r="31367" spans="2:6" s="55" customFormat="1" x14ac:dyDescent="0.25">
      <c r="B31367" s="209"/>
      <c r="C31367" s="564"/>
      <c r="D31367" s="209"/>
      <c r="F31367" s="685"/>
    </row>
    <row r="31368" spans="2:6" s="55" customFormat="1" x14ac:dyDescent="0.25">
      <c r="B31368" s="209"/>
      <c r="C31368" s="564"/>
      <c r="D31368" s="209"/>
      <c r="F31368" s="685"/>
    </row>
    <row r="31369" spans="2:6" s="55" customFormat="1" x14ac:dyDescent="0.25">
      <c r="B31369" s="209"/>
      <c r="C31369" s="564"/>
      <c r="D31369" s="209"/>
      <c r="F31369" s="685"/>
    </row>
    <row r="31370" spans="2:6" s="55" customFormat="1" x14ac:dyDescent="0.25">
      <c r="B31370" s="209"/>
      <c r="C31370" s="564"/>
      <c r="D31370" s="209"/>
      <c r="F31370" s="685"/>
    </row>
    <row r="31371" spans="2:6" s="55" customFormat="1" x14ac:dyDescent="0.25">
      <c r="B31371" s="209"/>
      <c r="C31371" s="564"/>
      <c r="D31371" s="209"/>
      <c r="F31371" s="685"/>
    </row>
    <row r="31372" spans="2:6" s="55" customFormat="1" x14ac:dyDescent="0.25">
      <c r="B31372" s="209"/>
      <c r="C31372" s="564"/>
      <c r="D31372" s="209"/>
      <c r="F31372" s="685"/>
    </row>
    <row r="31373" spans="2:6" s="55" customFormat="1" x14ac:dyDescent="0.25">
      <c r="B31373" s="209"/>
      <c r="C31373" s="564"/>
      <c r="D31373" s="209"/>
      <c r="F31373" s="685"/>
    </row>
    <row r="31374" spans="2:6" s="55" customFormat="1" x14ac:dyDescent="0.25">
      <c r="B31374" s="209"/>
      <c r="C31374" s="564"/>
      <c r="D31374" s="209"/>
      <c r="F31374" s="685"/>
    </row>
    <row r="31375" spans="2:6" s="55" customFormat="1" x14ac:dyDescent="0.25">
      <c r="B31375" s="209"/>
      <c r="C31375" s="564"/>
      <c r="D31375" s="209"/>
      <c r="F31375" s="685"/>
    </row>
    <row r="31376" spans="2:6" s="55" customFormat="1" x14ac:dyDescent="0.25">
      <c r="B31376" s="209"/>
      <c r="C31376" s="564"/>
      <c r="D31376" s="209"/>
      <c r="F31376" s="685"/>
    </row>
    <row r="31377" spans="2:6" s="55" customFormat="1" x14ac:dyDescent="0.25">
      <c r="B31377" s="209"/>
      <c r="C31377" s="564"/>
      <c r="D31377" s="209"/>
      <c r="F31377" s="685"/>
    </row>
    <row r="31378" spans="2:6" s="55" customFormat="1" x14ac:dyDescent="0.25">
      <c r="B31378" s="209"/>
      <c r="C31378" s="564"/>
      <c r="D31378" s="209"/>
      <c r="F31378" s="685"/>
    </row>
    <row r="31379" spans="2:6" s="55" customFormat="1" x14ac:dyDescent="0.25">
      <c r="B31379" s="209"/>
      <c r="C31379" s="564"/>
      <c r="D31379" s="209"/>
      <c r="F31379" s="685"/>
    </row>
    <row r="31380" spans="2:6" s="55" customFormat="1" x14ac:dyDescent="0.25">
      <c r="B31380" s="209"/>
      <c r="C31380" s="564"/>
      <c r="D31380" s="209"/>
      <c r="F31380" s="685"/>
    </row>
    <row r="31381" spans="2:6" s="55" customFormat="1" x14ac:dyDescent="0.25">
      <c r="B31381" s="209"/>
      <c r="C31381" s="564"/>
      <c r="D31381" s="209"/>
      <c r="F31381" s="685"/>
    </row>
    <row r="31382" spans="2:6" s="55" customFormat="1" x14ac:dyDescent="0.25">
      <c r="B31382" s="209"/>
      <c r="C31382" s="564"/>
      <c r="D31382" s="209"/>
      <c r="F31382" s="685"/>
    </row>
    <row r="31383" spans="2:6" s="55" customFormat="1" x14ac:dyDescent="0.25">
      <c r="B31383" s="209"/>
      <c r="C31383" s="564"/>
      <c r="D31383" s="209"/>
      <c r="F31383" s="685"/>
    </row>
    <row r="31384" spans="2:6" s="55" customFormat="1" x14ac:dyDescent="0.25">
      <c r="B31384" s="209"/>
      <c r="C31384" s="564"/>
      <c r="D31384" s="209"/>
      <c r="F31384" s="685"/>
    </row>
    <row r="31385" spans="2:6" s="55" customFormat="1" x14ac:dyDescent="0.25">
      <c r="B31385" s="209"/>
      <c r="C31385" s="564"/>
      <c r="D31385" s="209"/>
      <c r="F31385" s="685"/>
    </row>
    <row r="31386" spans="2:6" s="55" customFormat="1" x14ac:dyDescent="0.25">
      <c r="B31386" s="209"/>
      <c r="C31386" s="564"/>
      <c r="D31386" s="209"/>
      <c r="F31386" s="685"/>
    </row>
    <row r="31387" spans="2:6" s="55" customFormat="1" x14ac:dyDescent="0.25">
      <c r="B31387" s="209"/>
      <c r="C31387" s="564"/>
      <c r="D31387" s="209"/>
      <c r="F31387" s="685"/>
    </row>
    <row r="31388" spans="2:6" s="55" customFormat="1" x14ac:dyDescent="0.25">
      <c r="B31388" s="209"/>
      <c r="C31388" s="564"/>
      <c r="D31388" s="209"/>
      <c r="F31388" s="685"/>
    </row>
    <row r="31389" spans="2:6" s="55" customFormat="1" x14ac:dyDescent="0.25">
      <c r="B31389" s="209"/>
      <c r="C31389" s="564"/>
      <c r="D31389" s="209"/>
      <c r="F31389" s="685"/>
    </row>
    <row r="31390" spans="2:6" s="55" customFormat="1" x14ac:dyDescent="0.25">
      <c r="B31390" s="209"/>
      <c r="C31390" s="564"/>
      <c r="D31390" s="209"/>
      <c r="F31390" s="685"/>
    </row>
    <row r="31391" spans="2:6" s="55" customFormat="1" x14ac:dyDescent="0.25">
      <c r="B31391" s="209"/>
      <c r="C31391" s="564"/>
      <c r="D31391" s="209"/>
      <c r="F31391" s="685"/>
    </row>
    <row r="31392" spans="2:6" s="55" customFormat="1" x14ac:dyDescent="0.25">
      <c r="B31392" s="209"/>
      <c r="C31392" s="564"/>
      <c r="D31392" s="209"/>
      <c r="F31392" s="685"/>
    </row>
    <row r="31393" spans="2:6" s="55" customFormat="1" x14ac:dyDescent="0.25">
      <c r="B31393" s="209"/>
      <c r="C31393" s="564"/>
      <c r="D31393" s="209"/>
      <c r="F31393" s="685"/>
    </row>
    <row r="31394" spans="2:6" s="55" customFormat="1" x14ac:dyDescent="0.25">
      <c r="B31394" s="209"/>
      <c r="C31394" s="564"/>
      <c r="D31394" s="209"/>
      <c r="F31394" s="685"/>
    </row>
    <row r="31395" spans="2:6" s="55" customFormat="1" x14ac:dyDescent="0.25">
      <c r="B31395" s="209"/>
      <c r="C31395" s="564"/>
      <c r="D31395" s="209"/>
      <c r="F31395" s="685"/>
    </row>
    <row r="31396" spans="2:6" s="55" customFormat="1" x14ac:dyDescent="0.25">
      <c r="B31396" s="209"/>
      <c r="C31396" s="564"/>
      <c r="D31396" s="209"/>
      <c r="F31396" s="685"/>
    </row>
    <row r="31397" spans="2:6" s="55" customFormat="1" x14ac:dyDescent="0.25">
      <c r="B31397" s="209"/>
      <c r="C31397" s="564"/>
      <c r="D31397" s="209"/>
      <c r="F31397" s="685"/>
    </row>
    <row r="31398" spans="2:6" s="55" customFormat="1" x14ac:dyDescent="0.25">
      <c r="B31398" s="209"/>
      <c r="C31398" s="564"/>
      <c r="D31398" s="209"/>
      <c r="F31398" s="685"/>
    </row>
    <row r="31399" spans="2:6" s="55" customFormat="1" x14ac:dyDescent="0.25">
      <c r="B31399" s="209"/>
      <c r="C31399" s="564"/>
      <c r="D31399" s="209"/>
      <c r="F31399" s="685"/>
    </row>
    <row r="31400" spans="2:6" s="55" customFormat="1" x14ac:dyDescent="0.25">
      <c r="B31400" s="209"/>
      <c r="C31400" s="564"/>
      <c r="D31400" s="209"/>
      <c r="F31400" s="685"/>
    </row>
    <row r="31401" spans="2:6" s="55" customFormat="1" x14ac:dyDescent="0.25">
      <c r="B31401" s="209"/>
      <c r="C31401" s="564"/>
      <c r="D31401" s="209"/>
      <c r="F31401" s="685"/>
    </row>
    <row r="31402" spans="2:6" s="55" customFormat="1" x14ac:dyDescent="0.25">
      <c r="B31402" s="209"/>
      <c r="C31402" s="564"/>
      <c r="D31402" s="209"/>
      <c r="F31402" s="685"/>
    </row>
    <row r="31403" spans="2:6" s="55" customFormat="1" x14ac:dyDescent="0.25">
      <c r="B31403" s="209"/>
      <c r="C31403" s="564"/>
      <c r="D31403" s="209"/>
      <c r="F31403" s="685"/>
    </row>
    <row r="31404" spans="2:6" s="55" customFormat="1" x14ac:dyDescent="0.25">
      <c r="B31404" s="209"/>
      <c r="C31404" s="564"/>
      <c r="D31404" s="209"/>
      <c r="F31404" s="685"/>
    </row>
    <row r="31405" spans="2:6" s="55" customFormat="1" x14ac:dyDescent="0.25">
      <c r="B31405" s="209"/>
      <c r="C31405" s="564"/>
      <c r="D31405" s="209"/>
      <c r="F31405" s="685"/>
    </row>
    <row r="31406" spans="2:6" s="55" customFormat="1" x14ac:dyDescent="0.25">
      <c r="B31406" s="209"/>
      <c r="C31406" s="564"/>
      <c r="D31406" s="209"/>
      <c r="F31406" s="685"/>
    </row>
    <row r="31407" spans="2:6" s="55" customFormat="1" x14ac:dyDescent="0.25">
      <c r="B31407" s="209"/>
      <c r="C31407" s="564"/>
      <c r="D31407" s="209"/>
      <c r="F31407" s="685"/>
    </row>
    <row r="31408" spans="2:6" s="55" customFormat="1" x14ac:dyDescent="0.25">
      <c r="B31408" s="209"/>
      <c r="C31408" s="564"/>
      <c r="D31408" s="209"/>
      <c r="F31408" s="685"/>
    </row>
    <row r="31409" spans="2:6" s="55" customFormat="1" x14ac:dyDescent="0.25">
      <c r="B31409" s="209"/>
      <c r="C31409" s="564"/>
      <c r="D31409" s="209"/>
      <c r="F31409" s="685"/>
    </row>
    <row r="31410" spans="2:6" s="55" customFormat="1" x14ac:dyDescent="0.25">
      <c r="B31410" s="209"/>
      <c r="C31410" s="564"/>
      <c r="D31410" s="209"/>
      <c r="F31410" s="685"/>
    </row>
    <row r="31411" spans="2:6" s="55" customFormat="1" x14ac:dyDescent="0.25">
      <c r="B31411" s="209"/>
      <c r="C31411" s="564"/>
      <c r="D31411" s="209"/>
      <c r="F31411" s="685"/>
    </row>
    <row r="31412" spans="2:6" s="55" customFormat="1" x14ac:dyDescent="0.25">
      <c r="B31412" s="209"/>
      <c r="C31412" s="564"/>
      <c r="D31412" s="209"/>
      <c r="F31412" s="685"/>
    </row>
    <row r="31413" spans="2:6" s="55" customFormat="1" x14ac:dyDescent="0.25">
      <c r="B31413" s="209"/>
      <c r="C31413" s="564"/>
      <c r="D31413" s="209"/>
      <c r="F31413" s="685"/>
    </row>
    <row r="31414" spans="2:6" s="55" customFormat="1" x14ac:dyDescent="0.25">
      <c r="B31414" s="209"/>
      <c r="C31414" s="564"/>
      <c r="D31414" s="209"/>
      <c r="F31414" s="685"/>
    </row>
    <row r="31415" spans="2:6" s="55" customFormat="1" x14ac:dyDescent="0.25">
      <c r="B31415" s="209"/>
      <c r="C31415" s="564"/>
      <c r="D31415" s="209"/>
      <c r="F31415" s="685"/>
    </row>
    <row r="31416" spans="2:6" s="55" customFormat="1" x14ac:dyDescent="0.25">
      <c r="B31416" s="209"/>
      <c r="C31416" s="564"/>
      <c r="D31416" s="209"/>
      <c r="F31416" s="685"/>
    </row>
    <row r="31417" spans="2:6" s="55" customFormat="1" x14ac:dyDescent="0.25">
      <c r="B31417" s="209"/>
      <c r="C31417" s="564"/>
      <c r="D31417" s="209"/>
      <c r="F31417" s="685"/>
    </row>
    <row r="31418" spans="2:6" s="55" customFormat="1" x14ac:dyDescent="0.25">
      <c r="B31418" s="209"/>
      <c r="C31418" s="564"/>
      <c r="D31418" s="209"/>
      <c r="F31418" s="685"/>
    </row>
    <row r="31419" spans="2:6" s="55" customFormat="1" x14ac:dyDescent="0.25">
      <c r="B31419" s="209"/>
      <c r="C31419" s="564"/>
      <c r="D31419" s="209"/>
      <c r="F31419" s="685"/>
    </row>
    <row r="31420" spans="2:6" s="55" customFormat="1" x14ac:dyDescent="0.25">
      <c r="B31420" s="209"/>
      <c r="C31420" s="564"/>
      <c r="D31420" s="209"/>
      <c r="F31420" s="685"/>
    </row>
    <row r="31421" spans="2:6" s="55" customFormat="1" x14ac:dyDescent="0.25">
      <c r="B31421" s="209"/>
      <c r="C31421" s="564"/>
      <c r="D31421" s="209"/>
      <c r="F31421" s="685"/>
    </row>
    <row r="31422" spans="2:6" s="55" customFormat="1" x14ac:dyDescent="0.25">
      <c r="B31422" s="209"/>
      <c r="C31422" s="564"/>
      <c r="D31422" s="209"/>
      <c r="F31422" s="685"/>
    </row>
    <row r="31423" spans="2:6" s="55" customFormat="1" x14ac:dyDescent="0.25">
      <c r="B31423" s="209"/>
      <c r="C31423" s="564"/>
      <c r="D31423" s="209"/>
      <c r="F31423" s="685"/>
    </row>
    <row r="31424" spans="2:6" s="55" customFormat="1" x14ac:dyDescent="0.25">
      <c r="B31424" s="209"/>
      <c r="C31424" s="564"/>
      <c r="D31424" s="209"/>
      <c r="F31424" s="685"/>
    </row>
    <row r="31425" spans="2:6" s="55" customFormat="1" x14ac:dyDescent="0.25">
      <c r="B31425" s="209"/>
      <c r="C31425" s="564"/>
      <c r="D31425" s="209"/>
      <c r="F31425" s="685"/>
    </row>
    <row r="31426" spans="2:6" s="55" customFormat="1" x14ac:dyDescent="0.25">
      <c r="B31426" s="209"/>
      <c r="C31426" s="564"/>
      <c r="D31426" s="209"/>
      <c r="F31426" s="685"/>
    </row>
    <row r="31427" spans="2:6" s="55" customFormat="1" x14ac:dyDescent="0.25">
      <c r="B31427" s="209"/>
      <c r="C31427" s="564"/>
      <c r="D31427" s="209"/>
      <c r="F31427" s="685"/>
    </row>
    <row r="31428" spans="2:6" s="55" customFormat="1" x14ac:dyDescent="0.25">
      <c r="B31428" s="209"/>
      <c r="C31428" s="564"/>
      <c r="D31428" s="209"/>
      <c r="F31428" s="685"/>
    </row>
    <row r="31429" spans="2:6" s="55" customFormat="1" x14ac:dyDescent="0.25">
      <c r="B31429" s="209"/>
      <c r="C31429" s="564"/>
      <c r="D31429" s="209"/>
      <c r="F31429" s="685"/>
    </row>
    <row r="31430" spans="2:6" s="55" customFormat="1" x14ac:dyDescent="0.25">
      <c r="B31430" s="209"/>
      <c r="C31430" s="564"/>
      <c r="D31430" s="209"/>
      <c r="F31430" s="685"/>
    </row>
    <row r="31431" spans="2:6" s="55" customFormat="1" x14ac:dyDescent="0.25">
      <c r="B31431" s="209"/>
      <c r="C31431" s="564"/>
      <c r="D31431" s="209"/>
      <c r="F31431" s="685"/>
    </row>
    <row r="31432" spans="2:6" s="55" customFormat="1" x14ac:dyDescent="0.25">
      <c r="B31432" s="209"/>
      <c r="C31432" s="564"/>
      <c r="D31432" s="209"/>
      <c r="F31432" s="685"/>
    </row>
    <row r="31433" spans="2:6" s="55" customFormat="1" x14ac:dyDescent="0.25">
      <c r="B31433" s="209"/>
      <c r="C31433" s="564"/>
      <c r="D31433" s="209"/>
      <c r="F31433" s="685"/>
    </row>
    <row r="31434" spans="2:6" s="55" customFormat="1" x14ac:dyDescent="0.25">
      <c r="B31434" s="209"/>
      <c r="C31434" s="564"/>
      <c r="D31434" s="209"/>
      <c r="F31434" s="685"/>
    </row>
    <row r="31435" spans="2:6" s="55" customFormat="1" x14ac:dyDescent="0.25">
      <c r="B31435" s="209"/>
      <c r="C31435" s="564"/>
      <c r="D31435" s="209"/>
      <c r="F31435" s="685"/>
    </row>
    <row r="31436" spans="2:6" s="55" customFormat="1" x14ac:dyDescent="0.25">
      <c r="B31436" s="209"/>
      <c r="C31436" s="564"/>
      <c r="D31436" s="209"/>
      <c r="F31436" s="685"/>
    </row>
    <row r="31437" spans="2:6" s="55" customFormat="1" x14ac:dyDescent="0.25">
      <c r="B31437" s="209"/>
      <c r="C31437" s="564"/>
      <c r="D31437" s="209"/>
      <c r="F31437" s="685"/>
    </row>
    <row r="31438" spans="2:6" s="55" customFormat="1" x14ac:dyDescent="0.25">
      <c r="B31438" s="209"/>
      <c r="C31438" s="564"/>
      <c r="D31438" s="209"/>
      <c r="F31438" s="685"/>
    </row>
    <row r="31439" spans="2:6" s="55" customFormat="1" x14ac:dyDescent="0.25">
      <c r="B31439" s="209"/>
      <c r="C31439" s="564"/>
      <c r="D31439" s="209"/>
      <c r="F31439" s="685"/>
    </row>
    <row r="31440" spans="2:6" s="55" customFormat="1" x14ac:dyDescent="0.25">
      <c r="B31440" s="209"/>
      <c r="C31440" s="564"/>
      <c r="D31440" s="209"/>
      <c r="F31440" s="685"/>
    </row>
    <row r="31441" spans="2:6" s="55" customFormat="1" x14ac:dyDescent="0.25">
      <c r="B31441" s="209"/>
      <c r="C31441" s="564"/>
      <c r="D31441" s="209"/>
      <c r="F31441" s="685"/>
    </row>
    <row r="31442" spans="2:6" s="55" customFormat="1" x14ac:dyDescent="0.25">
      <c r="B31442" s="209"/>
      <c r="C31442" s="564"/>
      <c r="D31442" s="209"/>
      <c r="F31442" s="685"/>
    </row>
    <row r="31443" spans="2:6" s="55" customFormat="1" x14ac:dyDescent="0.25">
      <c r="B31443" s="209"/>
      <c r="C31443" s="564"/>
      <c r="D31443" s="209"/>
      <c r="F31443" s="685"/>
    </row>
    <row r="31444" spans="2:6" s="55" customFormat="1" x14ac:dyDescent="0.25">
      <c r="B31444" s="209"/>
      <c r="C31444" s="564"/>
      <c r="D31444" s="209"/>
      <c r="F31444" s="685"/>
    </row>
    <row r="31445" spans="2:6" s="55" customFormat="1" x14ac:dyDescent="0.25">
      <c r="B31445" s="209"/>
      <c r="C31445" s="564"/>
      <c r="D31445" s="209"/>
      <c r="F31445" s="685"/>
    </row>
    <row r="31446" spans="2:6" s="55" customFormat="1" x14ac:dyDescent="0.25">
      <c r="B31446" s="209"/>
      <c r="C31446" s="564"/>
      <c r="D31446" s="209"/>
      <c r="F31446" s="685"/>
    </row>
    <row r="31447" spans="2:6" s="55" customFormat="1" x14ac:dyDescent="0.25">
      <c r="B31447" s="209"/>
      <c r="C31447" s="564"/>
      <c r="D31447" s="209"/>
      <c r="F31447" s="685"/>
    </row>
    <row r="31448" spans="2:6" s="55" customFormat="1" x14ac:dyDescent="0.25">
      <c r="B31448" s="209"/>
      <c r="C31448" s="564"/>
      <c r="D31448" s="209"/>
      <c r="F31448" s="685"/>
    </row>
    <row r="31449" spans="2:6" s="55" customFormat="1" x14ac:dyDescent="0.25">
      <c r="B31449" s="209"/>
      <c r="C31449" s="564"/>
      <c r="D31449" s="209"/>
      <c r="F31449" s="685"/>
    </row>
    <row r="31450" spans="2:6" s="55" customFormat="1" x14ac:dyDescent="0.25">
      <c r="B31450" s="209"/>
      <c r="C31450" s="564"/>
      <c r="D31450" s="209"/>
      <c r="F31450" s="685"/>
    </row>
    <row r="31451" spans="2:6" s="55" customFormat="1" x14ac:dyDescent="0.25">
      <c r="B31451" s="209"/>
      <c r="C31451" s="564"/>
      <c r="D31451" s="209"/>
      <c r="F31451" s="685"/>
    </row>
    <row r="31452" spans="2:6" s="55" customFormat="1" x14ac:dyDescent="0.25">
      <c r="B31452" s="209"/>
      <c r="C31452" s="564"/>
      <c r="D31452" s="209"/>
      <c r="F31452" s="685"/>
    </row>
    <row r="31453" spans="2:6" s="55" customFormat="1" x14ac:dyDescent="0.25">
      <c r="B31453" s="209"/>
      <c r="C31453" s="564"/>
      <c r="D31453" s="209"/>
      <c r="F31453" s="685"/>
    </row>
    <row r="31454" spans="2:6" s="55" customFormat="1" x14ac:dyDescent="0.25">
      <c r="B31454" s="209"/>
      <c r="C31454" s="564"/>
      <c r="D31454" s="209"/>
      <c r="F31454" s="685"/>
    </row>
    <row r="31455" spans="2:6" s="55" customFormat="1" x14ac:dyDescent="0.25">
      <c r="B31455" s="209"/>
      <c r="C31455" s="564"/>
      <c r="D31455" s="209"/>
      <c r="F31455" s="685"/>
    </row>
    <row r="31456" spans="2:6" s="55" customFormat="1" x14ac:dyDescent="0.25">
      <c r="B31456" s="209"/>
      <c r="C31456" s="564"/>
      <c r="D31456" s="209"/>
      <c r="F31456" s="685"/>
    </row>
    <row r="31457" spans="2:6" s="55" customFormat="1" x14ac:dyDescent="0.25">
      <c r="B31457" s="209"/>
      <c r="C31457" s="564"/>
      <c r="D31457" s="209"/>
      <c r="F31457" s="685"/>
    </row>
    <row r="31458" spans="2:6" s="55" customFormat="1" x14ac:dyDescent="0.25">
      <c r="B31458" s="209"/>
      <c r="C31458" s="564"/>
      <c r="D31458" s="209"/>
      <c r="F31458" s="685"/>
    </row>
    <row r="31459" spans="2:6" s="55" customFormat="1" x14ac:dyDescent="0.25">
      <c r="B31459" s="209"/>
      <c r="C31459" s="564"/>
      <c r="D31459" s="209"/>
      <c r="F31459" s="685"/>
    </row>
    <row r="31460" spans="2:6" s="55" customFormat="1" x14ac:dyDescent="0.25">
      <c r="B31460" s="209"/>
      <c r="C31460" s="564"/>
      <c r="D31460" s="209"/>
      <c r="F31460" s="685"/>
    </row>
    <row r="31461" spans="2:6" s="55" customFormat="1" x14ac:dyDescent="0.25">
      <c r="B31461" s="209"/>
      <c r="C31461" s="564"/>
      <c r="D31461" s="209"/>
      <c r="F31461" s="685"/>
    </row>
    <row r="31462" spans="2:6" s="55" customFormat="1" x14ac:dyDescent="0.25">
      <c r="B31462" s="209"/>
      <c r="C31462" s="564"/>
      <c r="D31462" s="209"/>
      <c r="F31462" s="685"/>
    </row>
    <row r="31463" spans="2:6" s="55" customFormat="1" x14ac:dyDescent="0.25">
      <c r="B31463" s="209"/>
      <c r="C31463" s="564"/>
      <c r="D31463" s="209"/>
      <c r="F31463" s="685"/>
    </row>
    <row r="31464" spans="2:6" s="55" customFormat="1" x14ac:dyDescent="0.25">
      <c r="B31464" s="209"/>
      <c r="C31464" s="564"/>
      <c r="D31464" s="209"/>
      <c r="F31464" s="685"/>
    </row>
    <row r="31465" spans="2:6" s="55" customFormat="1" x14ac:dyDescent="0.25">
      <c r="B31465" s="209"/>
      <c r="C31465" s="564"/>
      <c r="D31465" s="209"/>
      <c r="F31465" s="685"/>
    </row>
    <row r="31466" spans="2:6" s="55" customFormat="1" x14ac:dyDescent="0.25">
      <c r="B31466" s="209"/>
      <c r="C31466" s="564"/>
      <c r="D31466" s="209"/>
      <c r="F31466" s="685"/>
    </row>
    <row r="31467" spans="2:6" s="55" customFormat="1" x14ac:dyDescent="0.25">
      <c r="B31467" s="209"/>
      <c r="C31467" s="564"/>
      <c r="D31467" s="209"/>
      <c r="F31467" s="685"/>
    </row>
    <row r="31468" spans="2:6" s="55" customFormat="1" x14ac:dyDescent="0.25">
      <c r="B31468" s="209"/>
      <c r="C31468" s="564"/>
      <c r="D31468" s="209"/>
      <c r="F31468" s="685"/>
    </row>
    <row r="31469" spans="2:6" s="55" customFormat="1" x14ac:dyDescent="0.25">
      <c r="B31469" s="209"/>
      <c r="C31469" s="564"/>
      <c r="D31469" s="209"/>
      <c r="F31469" s="685"/>
    </row>
    <row r="31470" spans="2:6" s="55" customFormat="1" x14ac:dyDescent="0.25">
      <c r="B31470" s="209"/>
      <c r="C31470" s="564"/>
      <c r="D31470" s="209"/>
      <c r="F31470" s="685"/>
    </row>
    <row r="31471" spans="2:6" s="55" customFormat="1" x14ac:dyDescent="0.25">
      <c r="B31471" s="209"/>
      <c r="C31471" s="564"/>
      <c r="D31471" s="209"/>
      <c r="F31471" s="685"/>
    </row>
    <row r="31472" spans="2:6" s="55" customFormat="1" x14ac:dyDescent="0.25">
      <c r="B31472" s="209"/>
      <c r="C31472" s="564"/>
      <c r="D31472" s="209"/>
      <c r="F31472" s="685"/>
    </row>
    <row r="31473" spans="2:6" s="55" customFormat="1" x14ac:dyDescent="0.25">
      <c r="B31473" s="209"/>
      <c r="C31473" s="564"/>
      <c r="D31473" s="209"/>
      <c r="F31473" s="685"/>
    </row>
    <row r="31474" spans="2:6" s="55" customFormat="1" x14ac:dyDescent="0.25">
      <c r="B31474" s="209"/>
      <c r="C31474" s="564"/>
      <c r="D31474" s="209"/>
      <c r="F31474" s="685"/>
    </row>
    <row r="31475" spans="2:6" s="55" customFormat="1" x14ac:dyDescent="0.25">
      <c r="B31475" s="209"/>
      <c r="C31475" s="564"/>
      <c r="D31475" s="209"/>
      <c r="F31475" s="685"/>
    </row>
    <row r="31476" spans="2:6" s="55" customFormat="1" x14ac:dyDescent="0.25">
      <c r="B31476" s="209"/>
      <c r="C31476" s="564"/>
      <c r="D31476" s="209"/>
      <c r="F31476" s="685"/>
    </row>
    <row r="31477" spans="2:6" s="55" customFormat="1" x14ac:dyDescent="0.25">
      <c r="B31477" s="209"/>
      <c r="C31477" s="564"/>
      <c r="D31477" s="209"/>
      <c r="F31477" s="685"/>
    </row>
    <row r="31478" spans="2:6" s="55" customFormat="1" x14ac:dyDescent="0.25">
      <c r="B31478" s="209"/>
      <c r="C31478" s="564"/>
      <c r="D31478" s="209"/>
      <c r="F31478" s="685"/>
    </row>
    <row r="31479" spans="2:6" s="55" customFormat="1" x14ac:dyDescent="0.25">
      <c r="B31479" s="209"/>
      <c r="C31479" s="564"/>
      <c r="D31479" s="209"/>
      <c r="F31479" s="685"/>
    </row>
    <row r="31480" spans="2:6" s="55" customFormat="1" x14ac:dyDescent="0.25">
      <c r="B31480" s="209"/>
      <c r="C31480" s="564"/>
      <c r="D31480" s="209"/>
      <c r="F31480" s="685"/>
    </row>
    <row r="31481" spans="2:6" s="55" customFormat="1" x14ac:dyDescent="0.25">
      <c r="B31481" s="209"/>
      <c r="C31481" s="564"/>
      <c r="D31481" s="209"/>
      <c r="F31481" s="685"/>
    </row>
    <row r="31482" spans="2:6" s="55" customFormat="1" x14ac:dyDescent="0.25">
      <c r="B31482" s="209"/>
      <c r="C31482" s="564"/>
      <c r="D31482" s="209"/>
      <c r="F31482" s="685"/>
    </row>
    <row r="31483" spans="2:6" s="55" customFormat="1" x14ac:dyDescent="0.25">
      <c r="B31483" s="209"/>
      <c r="C31483" s="564"/>
      <c r="D31483" s="209"/>
      <c r="F31483" s="685"/>
    </row>
    <row r="31484" spans="2:6" s="55" customFormat="1" x14ac:dyDescent="0.25">
      <c r="B31484" s="209"/>
      <c r="C31484" s="564"/>
      <c r="D31484" s="209"/>
      <c r="F31484" s="685"/>
    </row>
    <row r="31485" spans="2:6" s="55" customFormat="1" x14ac:dyDescent="0.25">
      <c r="B31485" s="209"/>
      <c r="C31485" s="564"/>
      <c r="D31485" s="209"/>
      <c r="F31485" s="685"/>
    </row>
    <row r="31486" spans="2:6" s="55" customFormat="1" x14ac:dyDescent="0.25">
      <c r="B31486" s="209"/>
      <c r="C31486" s="564"/>
      <c r="D31486" s="209"/>
      <c r="F31486" s="685"/>
    </row>
    <row r="31487" spans="2:6" s="55" customFormat="1" x14ac:dyDescent="0.25">
      <c r="B31487" s="209"/>
      <c r="C31487" s="564"/>
      <c r="D31487" s="209"/>
      <c r="F31487" s="685"/>
    </row>
    <row r="31488" spans="2:6" s="55" customFormat="1" x14ac:dyDescent="0.25">
      <c r="B31488" s="209"/>
      <c r="C31488" s="564"/>
      <c r="D31488" s="209"/>
      <c r="F31488" s="685"/>
    </row>
    <row r="31489" spans="2:6" s="55" customFormat="1" x14ac:dyDescent="0.25">
      <c r="B31489" s="209"/>
      <c r="C31489" s="564"/>
      <c r="D31489" s="209"/>
      <c r="F31489" s="685"/>
    </row>
    <row r="31490" spans="2:6" s="55" customFormat="1" x14ac:dyDescent="0.25">
      <c r="B31490" s="209"/>
      <c r="C31490" s="564"/>
      <c r="D31490" s="209"/>
      <c r="F31490" s="685"/>
    </row>
    <row r="31491" spans="2:6" s="55" customFormat="1" x14ac:dyDescent="0.25">
      <c r="B31491" s="209"/>
      <c r="C31491" s="564"/>
      <c r="D31491" s="209"/>
      <c r="F31491" s="685"/>
    </row>
    <row r="31492" spans="2:6" s="55" customFormat="1" x14ac:dyDescent="0.25">
      <c r="B31492" s="209"/>
      <c r="C31492" s="564"/>
      <c r="D31492" s="209"/>
      <c r="F31492" s="685"/>
    </row>
    <row r="31493" spans="2:6" s="55" customFormat="1" x14ac:dyDescent="0.25">
      <c r="B31493" s="209"/>
      <c r="C31493" s="564"/>
      <c r="D31493" s="209"/>
      <c r="F31493" s="685"/>
    </row>
    <row r="31494" spans="2:6" s="55" customFormat="1" x14ac:dyDescent="0.25">
      <c r="B31494" s="209"/>
      <c r="C31494" s="564"/>
      <c r="D31494" s="209"/>
      <c r="F31494" s="685"/>
    </row>
    <row r="31495" spans="2:6" s="55" customFormat="1" x14ac:dyDescent="0.25">
      <c r="B31495" s="209"/>
      <c r="C31495" s="564"/>
      <c r="D31495" s="209"/>
      <c r="F31495" s="685"/>
    </row>
    <row r="31496" spans="2:6" s="55" customFormat="1" x14ac:dyDescent="0.25">
      <c r="B31496" s="209"/>
      <c r="C31496" s="564"/>
      <c r="D31496" s="209"/>
      <c r="F31496" s="685"/>
    </row>
    <row r="31497" spans="2:6" s="55" customFormat="1" x14ac:dyDescent="0.25">
      <c r="B31497" s="209"/>
      <c r="C31497" s="564"/>
      <c r="D31497" s="209"/>
      <c r="F31497" s="685"/>
    </row>
    <row r="31498" spans="2:6" s="55" customFormat="1" x14ac:dyDescent="0.25">
      <c r="B31498" s="209"/>
      <c r="C31498" s="564"/>
      <c r="D31498" s="209"/>
      <c r="F31498" s="685"/>
    </row>
    <row r="31499" spans="2:6" s="55" customFormat="1" x14ac:dyDescent="0.25">
      <c r="B31499" s="209"/>
      <c r="C31499" s="564"/>
      <c r="D31499" s="209"/>
      <c r="F31499" s="685"/>
    </row>
    <row r="31500" spans="2:6" s="55" customFormat="1" x14ac:dyDescent="0.25">
      <c r="B31500" s="209"/>
      <c r="C31500" s="564"/>
      <c r="D31500" s="209"/>
      <c r="F31500" s="685"/>
    </row>
    <row r="31501" spans="2:6" s="55" customFormat="1" x14ac:dyDescent="0.25">
      <c r="B31501" s="209"/>
      <c r="C31501" s="564"/>
      <c r="D31501" s="209"/>
      <c r="F31501" s="685"/>
    </row>
    <row r="31502" spans="2:6" s="55" customFormat="1" x14ac:dyDescent="0.25">
      <c r="B31502" s="209"/>
      <c r="C31502" s="564"/>
      <c r="D31502" s="209"/>
      <c r="F31502" s="685"/>
    </row>
    <row r="31503" spans="2:6" s="55" customFormat="1" x14ac:dyDescent="0.25">
      <c r="B31503" s="209"/>
      <c r="C31503" s="564"/>
      <c r="D31503" s="209"/>
      <c r="F31503" s="685"/>
    </row>
    <row r="31504" spans="2:6" s="55" customFormat="1" x14ac:dyDescent="0.25">
      <c r="B31504" s="209"/>
      <c r="C31504" s="564"/>
      <c r="D31504" s="209"/>
      <c r="F31504" s="685"/>
    </row>
    <row r="31505" spans="2:6" s="55" customFormat="1" x14ac:dyDescent="0.25">
      <c r="B31505" s="209"/>
      <c r="C31505" s="564"/>
      <c r="D31505" s="209"/>
      <c r="F31505" s="685"/>
    </row>
    <row r="31506" spans="2:6" s="55" customFormat="1" x14ac:dyDescent="0.25">
      <c r="B31506" s="209"/>
      <c r="C31506" s="564"/>
      <c r="D31506" s="209"/>
      <c r="F31506" s="685"/>
    </row>
    <row r="31507" spans="2:6" s="55" customFormat="1" x14ac:dyDescent="0.25">
      <c r="B31507" s="209"/>
      <c r="C31507" s="564"/>
      <c r="D31507" s="209"/>
      <c r="F31507" s="685"/>
    </row>
    <row r="31508" spans="2:6" s="55" customFormat="1" x14ac:dyDescent="0.25">
      <c r="B31508" s="209"/>
      <c r="C31508" s="564"/>
      <c r="D31508" s="209"/>
      <c r="F31508" s="685"/>
    </row>
    <row r="31509" spans="2:6" s="55" customFormat="1" x14ac:dyDescent="0.25">
      <c r="B31509" s="209"/>
      <c r="C31509" s="564"/>
      <c r="D31509" s="209"/>
      <c r="F31509" s="685"/>
    </row>
    <row r="31510" spans="2:6" s="55" customFormat="1" x14ac:dyDescent="0.25">
      <c r="B31510" s="209"/>
      <c r="C31510" s="564"/>
      <c r="D31510" s="209"/>
      <c r="F31510" s="685"/>
    </row>
    <row r="31511" spans="2:6" s="55" customFormat="1" x14ac:dyDescent="0.25">
      <c r="B31511" s="209"/>
      <c r="C31511" s="564"/>
      <c r="D31511" s="209"/>
      <c r="F31511" s="685"/>
    </row>
    <row r="31512" spans="2:6" s="55" customFormat="1" x14ac:dyDescent="0.25">
      <c r="B31512" s="209"/>
      <c r="C31512" s="564"/>
      <c r="D31512" s="209"/>
      <c r="F31512" s="685"/>
    </row>
    <row r="31513" spans="2:6" s="55" customFormat="1" x14ac:dyDescent="0.25">
      <c r="B31513" s="209"/>
      <c r="C31513" s="564"/>
      <c r="D31513" s="209"/>
      <c r="F31513" s="685"/>
    </row>
    <row r="31514" spans="2:6" s="55" customFormat="1" x14ac:dyDescent="0.25">
      <c r="B31514" s="209"/>
      <c r="C31514" s="564"/>
      <c r="D31514" s="209"/>
      <c r="F31514" s="685"/>
    </row>
    <row r="31515" spans="2:6" s="55" customFormat="1" x14ac:dyDescent="0.25">
      <c r="B31515" s="209"/>
      <c r="C31515" s="564"/>
      <c r="D31515" s="209"/>
      <c r="F31515" s="685"/>
    </row>
    <row r="31516" spans="2:6" s="55" customFormat="1" x14ac:dyDescent="0.25">
      <c r="B31516" s="209"/>
      <c r="C31516" s="564"/>
      <c r="D31516" s="209"/>
      <c r="F31516" s="685"/>
    </row>
    <row r="31517" spans="2:6" s="55" customFormat="1" x14ac:dyDescent="0.25">
      <c r="B31517" s="209"/>
      <c r="C31517" s="564"/>
      <c r="D31517" s="209"/>
      <c r="F31517" s="685"/>
    </row>
    <row r="31518" spans="2:6" s="55" customFormat="1" x14ac:dyDescent="0.25">
      <c r="B31518" s="209"/>
      <c r="C31518" s="564"/>
      <c r="D31518" s="209"/>
      <c r="F31518" s="685"/>
    </row>
    <row r="31519" spans="2:6" s="55" customFormat="1" x14ac:dyDescent="0.25">
      <c r="B31519" s="209"/>
      <c r="C31519" s="564"/>
      <c r="D31519" s="209"/>
      <c r="F31519" s="685"/>
    </row>
    <row r="31520" spans="2:6" s="55" customFormat="1" x14ac:dyDescent="0.25">
      <c r="B31520" s="209"/>
      <c r="C31520" s="564"/>
      <c r="D31520" s="209"/>
      <c r="F31520" s="685"/>
    </row>
    <row r="31521" spans="2:6" s="55" customFormat="1" x14ac:dyDescent="0.25">
      <c r="B31521" s="209"/>
      <c r="C31521" s="564"/>
      <c r="D31521" s="209"/>
      <c r="F31521" s="685"/>
    </row>
    <row r="31522" spans="2:6" s="55" customFormat="1" x14ac:dyDescent="0.25">
      <c r="B31522" s="209"/>
      <c r="C31522" s="564"/>
      <c r="D31522" s="209"/>
      <c r="F31522" s="685"/>
    </row>
    <row r="31523" spans="2:6" s="55" customFormat="1" x14ac:dyDescent="0.25">
      <c r="B31523" s="209"/>
      <c r="C31523" s="564"/>
      <c r="D31523" s="209"/>
      <c r="F31523" s="685"/>
    </row>
    <row r="31524" spans="2:6" s="55" customFormat="1" x14ac:dyDescent="0.25">
      <c r="B31524" s="209"/>
      <c r="C31524" s="564"/>
      <c r="D31524" s="209"/>
      <c r="F31524" s="685"/>
    </row>
    <row r="31525" spans="2:6" s="55" customFormat="1" x14ac:dyDescent="0.25">
      <c r="B31525" s="209"/>
      <c r="C31525" s="564"/>
      <c r="D31525" s="209"/>
      <c r="F31525" s="685"/>
    </row>
    <row r="31526" spans="2:6" s="55" customFormat="1" x14ac:dyDescent="0.25">
      <c r="B31526" s="209"/>
      <c r="C31526" s="564"/>
      <c r="D31526" s="209"/>
      <c r="F31526" s="685"/>
    </row>
    <row r="31527" spans="2:6" s="55" customFormat="1" x14ac:dyDescent="0.25">
      <c r="B31527" s="209"/>
      <c r="C31527" s="564"/>
      <c r="D31527" s="209"/>
      <c r="F31527" s="685"/>
    </row>
    <row r="31528" spans="2:6" s="55" customFormat="1" x14ac:dyDescent="0.25">
      <c r="B31528" s="209"/>
      <c r="C31528" s="564"/>
      <c r="D31528" s="209"/>
      <c r="F31528" s="685"/>
    </row>
    <row r="31529" spans="2:6" s="55" customFormat="1" x14ac:dyDescent="0.25">
      <c r="B31529" s="209"/>
      <c r="C31529" s="564"/>
      <c r="D31529" s="209"/>
      <c r="F31529" s="685"/>
    </row>
    <row r="31530" spans="2:6" s="55" customFormat="1" x14ac:dyDescent="0.25">
      <c r="B31530" s="209"/>
      <c r="C31530" s="564"/>
      <c r="D31530" s="209"/>
      <c r="F31530" s="685"/>
    </row>
    <row r="31531" spans="2:6" s="55" customFormat="1" x14ac:dyDescent="0.25">
      <c r="B31531" s="209"/>
      <c r="C31531" s="564"/>
      <c r="D31531" s="209"/>
      <c r="F31531" s="685"/>
    </row>
    <row r="31532" spans="2:6" s="55" customFormat="1" x14ac:dyDescent="0.25">
      <c r="B31532" s="209"/>
      <c r="C31532" s="564"/>
      <c r="D31532" s="209"/>
      <c r="F31532" s="685"/>
    </row>
    <row r="31533" spans="2:6" s="55" customFormat="1" x14ac:dyDescent="0.25">
      <c r="B31533" s="209"/>
      <c r="C31533" s="564"/>
      <c r="D31533" s="209"/>
      <c r="F31533" s="685"/>
    </row>
    <row r="31534" spans="2:6" s="55" customFormat="1" x14ac:dyDescent="0.25">
      <c r="B31534" s="209"/>
      <c r="C31534" s="564"/>
      <c r="D31534" s="209"/>
      <c r="F31534" s="685"/>
    </row>
    <row r="31535" spans="2:6" s="55" customFormat="1" x14ac:dyDescent="0.25">
      <c r="B31535" s="209"/>
      <c r="C31535" s="564"/>
      <c r="D31535" s="209"/>
      <c r="F31535" s="685"/>
    </row>
    <row r="31536" spans="2:6" s="55" customFormat="1" x14ac:dyDescent="0.25">
      <c r="B31536" s="209"/>
      <c r="C31536" s="564"/>
      <c r="D31536" s="209"/>
      <c r="F31536" s="685"/>
    </row>
    <row r="31537" spans="2:6" s="55" customFormat="1" x14ac:dyDescent="0.25">
      <c r="B31537" s="209"/>
      <c r="C31537" s="564"/>
      <c r="D31537" s="209"/>
      <c r="F31537" s="685"/>
    </row>
    <row r="31538" spans="2:6" s="55" customFormat="1" x14ac:dyDescent="0.25">
      <c r="B31538" s="209"/>
      <c r="C31538" s="564"/>
      <c r="D31538" s="209"/>
      <c r="F31538" s="685"/>
    </row>
    <row r="31539" spans="2:6" s="55" customFormat="1" x14ac:dyDescent="0.25">
      <c r="B31539" s="209"/>
      <c r="C31539" s="564"/>
      <c r="D31539" s="209"/>
      <c r="F31539" s="685"/>
    </row>
    <row r="31540" spans="2:6" s="55" customFormat="1" x14ac:dyDescent="0.25">
      <c r="B31540" s="209"/>
      <c r="C31540" s="564"/>
      <c r="D31540" s="209"/>
      <c r="F31540" s="685"/>
    </row>
    <row r="31541" spans="2:6" s="55" customFormat="1" x14ac:dyDescent="0.25">
      <c r="B31541" s="209"/>
      <c r="C31541" s="564"/>
      <c r="D31541" s="209"/>
      <c r="F31541" s="685"/>
    </row>
    <row r="31542" spans="2:6" s="55" customFormat="1" x14ac:dyDescent="0.25">
      <c r="B31542" s="209"/>
      <c r="C31542" s="564"/>
      <c r="D31542" s="209"/>
      <c r="F31542" s="685"/>
    </row>
    <row r="31543" spans="2:6" s="55" customFormat="1" x14ac:dyDescent="0.25">
      <c r="B31543" s="209"/>
      <c r="C31543" s="564"/>
      <c r="D31543" s="209"/>
      <c r="F31543" s="685"/>
    </row>
    <row r="31544" spans="2:6" s="55" customFormat="1" x14ac:dyDescent="0.25">
      <c r="B31544" s="209"/>
      <c r="C31544" s="564"/>
      <c r="D31544" s="209"/>
      <c r="F31544" s="685"/>
    </row>
    <row r="31545" spans="2:6" s="55" customFormat="1" x14ac:dyDescent="0.25">
      <c r="B31545" s="209"/>
      <c r="C31545" s="564"/>
      <c r="D31545" s="209"/>
      <c r="F31545" s="685"/>
    </row>
    <row r="31546" spans="2:6" s="55" customFormat="1" x14ac:dyDescent="0.25">
      <c r="B31546" s="209"/>
      <c r="C31546" s="564"/>
      <c r="D31546" s="209"/>
      <c r="F31546" s="685"/>
    </row>
    <row r="31547" spans="2:6" s="55" customFormat="1" x14ac:dyDescent="0.25">
      <c r="B31547" s="209"/>
      <c r="C31547" s="564"/>
      <c r="D31547" s="209"/>
      <c r="F31547" s="685"/>
    </row>
    <row r="31548" spans="2:6" s="55" customFormat="1" x14ac:dyDescent="0.25">
      <c r="B31548" s="209"/>
      <c r="C31548" s="564"/>
      <c r="D31548" s="209"/>
      <c r="F31548" s="685"/>
    </row>
    <row r="31549" spans="2:6" s="55" customFormat="1" x14ac:dyDescent="0.25">
      <c r="B31549" s="209"/>
      <c r="C31549" s="564"/>
      <c r="D31549" s="209"/>
      <c r="F31549" s="685"/>
    </row>
    <row r="31550" spans="2:6" s="55" customFormat="1" x14ac:dyDescent="0.25">
      <c r="B31550" s="209"/>
      <c r="C31550" s="564"/>
      <c r="D31550" s="209"/>
      <c r="F31550" s="685"/>
    </row>
    <row r="31551" spans="2:6" s="55" customFormat="1" x14ac:dyDescent="0.25">
      <c r="B31551" s="209"/>
      <c r="C31551" s="564"/>
      <c r="D31551" s="209"/>
      <c r="F31551" s="685"/>
    </row>
    <row r="31552" spans="2:6" s="55" customFormat="1" x14ac:dyDescent="0.25">
      <c r="B31552" s="209"/>
      <c r="C31552" s="564"/>
      <c r="D31552" s="209"/>
      <c r="F31552" s="685"/>
    </row>
    <row r="31553" spans="2:6" s="55" customFormat="1" x14ac:dyDescent="0.25">
      <c r="B31553" s="209"/>
      <c r="C31553" s="564"/>
      <c r="D31553" s="209"/>
      <c r="F31553" s="685"/>
    </row>
    <row r="31554" spans="2:6" s="55" customFormat="1" x14ac:dyDescent="0.25">
      <c r="B31554" s="209"/>
      <c r="C31554" s="564"/>
      <c r="D31554" s="209"/>
      <c r="F31554" s="685"/>
    </row>
    <row r="31555" spans="2:6" s="55" customFormat="1" x14ac:dyDescent="0.25">
      <c r="B31555" s="209"/>
      <c r="C31555" s="564"/>
      <c r="D31555" s="209"/>
      <c r="F31555" s="685"/>
    </row>
    <row r="31556" spans="2:6" s="55" customFormat="1" x14ac:dyDescent="0.25">
      <c r="B31556" s="209"/>
      <c r="C31556" s="564"/>
      <c r="D31556" s="209"/>
      <c r="F31556" s="685"/>
    </row>
    <row r="31557" spans="2:6" s="55" customFormat="1" x14ac:dyDescent="0.25">
      <c r="B31557" s="209"/>
      <c r="C31557" s="564"/>
      <c r="D31557" s="209"/>
      <c r="F31557" s="685"/>
    </row>
    <row r="31558" spans="2:6" s="55" customFormat="1" x14ac:dyDescent="0.25">
      <c r="B31558" s="209"/>
      <c r="C31558" s="564"/>
      <c r="D31558" s="209"/>
      <c r="F31558" s="685"/>
    </row>
    <row r="31559" spans="2:6" s="55" customFormat="1" x14ac:dyDescent="0.25">
      <c r="B31559" s="209"/>
      <c r="C31559" s="564"/>
      <c r="D31559" s="209"/>
      <c r="F31559" s="685"/>
    </row>
    <row r="31560" spans="2:6" s="55" customFormat="1" x14ac:dyDescent="0.25">
      <c r="B31560" s="209"/>
      <c r="C31560" s="564"/>
      <c r="D31560" s="209"/>
      <c r="F31560" s="685"/>
    </row>
    <row r="31561" spans="2:6" s="55" customFormat="1" x14ac:dyDescent="0.25">
      <c r="B31561" s="209"/>
      <c r="C31561" s="564"/>
      <c r="D31561" s="209"/>
      <c r="F31561" s="685"/>
    </row>
    <row r="31562" spans="2:6" s="55" customFormat="1" x14ac:dyDescent="0.25">
      <c r="B31562" s="209"/>
      <c r="C31562" s="564"/>
      <c r="D31562" s="209"/>
      <c r="F31562" s="685"/>
    </row>
    <row r="31563" spans="2:6" s="55" customFormat="1" x14ac:dyDescent="0.25">
      <c r="B31563" s="209"/>
      <c r="C31563" s="564"/>
      <c r="D31563" s="209"/>
      <c r="F31563" s="685"/>
    </row>
    <row r="31564" spans="2:6" s="55" customFormat="1" x14ac:dyDescent="0.25">
      <c r="B31564" s="209"/>
      <c r="C31564" s="564"/>
      <c r="D31564" s="209"/>
      <c r="F31564" s="685"/>
    </row>
    <row r="31565" spans="2:6" s="55" customFormat="1" x14ac:dyDescent="0.25">
      <c r="B31565" s="209"/>
      <c r="C31565" s="564"/>
      <c r="D31565" s="209"/>
      <c r="F31565" s="685"/>
    </row>
    <row r="31566" spans="2:6" s="55" customFormat="1" x14ac:dyDescent="0.25">
      <c r="B31566" s="209"/>
      <c r="C31566" s="564"/>
      <c r="D31566" s="209"/>
      <c r="F31566" s="685"/>
    </row>
    <row r="31567" spans="2:6" s="55" customFormat="1" x14ac:dyDescent="0.25">
      <c r="B31567" s="209"/>
      <c r="C31567" s="564"/>
      <c r="D31567" s="209"/>
      <c r="F31567" s="685"/>
    </row>
    <row r="31568" spans="2:6" s="55" customFormat="1" x14ac:dyDescent="0.25">
      <c r="B31568" s="209"/>
      <c r="C31568" s="564"/>
      <c r="D31568" s="209"/>
      <c r="F31568" s="685"/>
    </row>
    <row r="31569" spans="1:7" s="55" customFormat="1" x14ac:dyDescent="0.25">
      <c r="B31569" s="209"/>
      <c r="C31569" s="564"/>
      <c r="D31569" s="209"/>
      <c r="F31569" s="685"/>
    </row>
    <row r="31570" spans="1:7" s="55" customFormat="1" x14ac:dyDescent="0.25">
      <c r="B31570" s="209"/>
      <c r="C31570" s="564"/>
      <c r="D31570" s="209"/>
      <c r="F31570" s="685"/>
    </row>
    <row r="31571" spans="1:7" s="55" customFormat="1" x14ac:dyDescent="0.25">
      <c r="B31571" s="209"/>
      <c r="C31571" s="564"/>
      <c r="D31571" s="209"/>
      <c r="F31571" s="685"/>
    </row>
    <row r="31572" spans="1:7" s="55" customFormat="1" x14ac:dyDescent="0.25">
      <c r="A31572" s="33"/>
      <c r="B31572" s="231"/>
      <c r="C31572" s="563"/>
      <c r="D31572" s="231"/>
      <c r="E31572" s="54"/>
      <c r="F31572" s="686"/>
      <c r="G31572" s="54"/>
    </row>
    <row r="31573" spans="1:7" s="55" customFormat="1" x14ac:dyDescent="0.25">
      <c r="A31573" s="33"/>
      <c r="B31573" s="231"/>
      <c r="C31573" s="563"/>
      <c r="D31573" s="231"/>
      <c r="E31573" s="54"/>
      <c r="F31573" s="686"/>
      <c r="G31573" s="54"/>
    </row>
    <row r="31574" spans="1:7" s="55" customFormat="1" x14ac:dyDescent="0.25">
      <c r="A31574" s="33"/>
      <c r="B31574" s="231"/>
      <c r="C31574" s="563"/>
      <c r="D31574" s="231"/>
      <c r="E31574" s="54"/>
      <c r="F31574" s="686"/>
      <c r="G31574" s="54"/>
    </row>
    <row r="31575" spans="1:7" s="55" customFormat="1" x14ac:dyDescent="0.25">
      <c r="A31575" s="33"/>
      <c r="B31575" s="231"/>
      <c r="C31575" s="563"/>
      <c r="D31575" s="231"/>
      <c r="E31575" s="54"/>
      <c r="F31575" s="686"/>
      <c r="G31575" s="54"/>
    </row>
    <row r="31576" spans="1:7" s="55" customFormat="1" x14ac:dyDescent="0.25">
      <c r="A31576" s="33"/>
      <c r="B31576" s="231"/>
      <c r="C31576" s="563"/>
      <c r="D31576" s="231"/>
      <c r="E31576" s="54"/>
      <c r="F31576" s="686"/>
      <c r="G31576" s="54"/>
    </row>
    <row r="31577" spans="1:7" s="55" customFormat="1" x14ac:dyDescent="0.25">
      <c r="A31577" s="33"/>
      <c r="B31577" s="231"/>
      <c r="C31577" s="563"/>
      <c r="D31577" s="231"/>
      <c r="E31577" s="54"/>
      <c r="F31577" s="686"/>
      <c r="G31577" s="54"/>
    </row>
    <row r="31578" spans="1:7" s="55" customFormat="1" x14ac:dyDescent="0.25">
      <c r="A31578" s="33"/>
      <c r="B31578" s="231"/>
      <c r="C31578" s="563"/>
      <c r="D31578" s="231"/>
      <c r="E31578" s="54"/>
      <c r="F31578" s="686"/>
      <c r="G31578" s="54"/>
    </row>
    <row r="31579" spans="1:7" s="55" customFormat="1" x14ac:dyDescent="0.25">
      <c r="A31579" s="33"/>
      <c r="B31579" s="231"/>
      <c r="C31579" s="563"/>
      <c r="D31579" s="231"/>
      <c r="E31579" s="54"/>
      <c r="F31579" s="686"/>
      <c r="G31579" s="54"/>
    </row>
    <row r="31580" spans="1:7" s="55" customFormat="1" x14ac:dyDescent="0.25">
      <c r="A31580" s="33"/>
      <c r="B31580" s="231"/>
      <c r="C31580" s="563"/>
      <c r="D31580" s="231"/>
      <c r="E31580" s="54"/>
      <c r="F31580" s="686"/>
      <c r="G31580" s="54"/>
    </row>
    <row r="31581" spans="1:7" s="55" customFormat="1" x14ac:dyDescent="0.25">
      <c r="A31581" s="33"/>
      <c r="B31581" s="231"/>
      <c r="C31581" s="563"/>
      <c r="D31581" s="231"/>
      <c r="E31581" s="54"/>
      <c r="F31581" s="686"/>
      <c r="G31581" s="54"/>
    </row>
    <row r="31582" spans="1:7" s="55" customFormat="1" x14ac:dyDescent="0.25">
      <c r="A31582" s="33"/>
      <c r="B31582" s="231"/>
      <c r="C31582" s="563"/>
      <c r="D31582" s="231"/>
      <c r="E31582" s="54"/>
      <c r="F31582" s="686"/>
      <c r="G31582" s="54"/>
    </row>
    <row r="31583" spans="1:7" s="55" customFormat="1" x14ac:dyDescent="0.25">
      <c r="A31583" s="33"/>
      <c r="B31583" s="231"/>
      <c r="C31583" s="563"/>
      <c r="D31583" s="231"/>
      <c r="E31583" s="54"/>
      <c r="F31583" s="686"/>
      <c r="G31583" s="54"/>
    </row>
    <row r="31584" spans="1:7" s="55" customFormat="1" x14ac:dyDescent="0.25">
      <c r="A31584" s="33"/>
      <c r="B31584" s="231"/>
      <c r="C31584" s="563"/>
      <c r="D31584" s="231"/>
      <c r="E31584" s="54"/>
      <c r="F31584" s="686"/>
      <c r="G31584" s="54"/>
    </row>
    <row r="31585" spans="1:7" s="55" customFormat="1" x14ac:dyDescent="0.25">
      <c r="A31585" s="33"/>
      <c r="B31585" s="231"/>
      <c r="C31585" s="563"/>
      <c r="D31585" s="231"/>
      <c r="E31585" s="54"/>
      <c r="F31585" s="686"/>
      <c r="G31585" s="54"/>
    </row>
    <row r="31586" spans="1:7" s="55" customFormat="1" x14ac:dyDescent="0.25">
      <c r="A31586" s="33"/>
      <c r="B31586" s="231"/>
      <c r="C31586" s="563"/>
      <c r="D31586" s="231"/>
      <c r="E31586" s="54"/>
      <c r="F31586" s="686"/>
      <c r="G31586" s="54"/>
    </row>
    <row r="31587" spans="1:7" s="55" customFormat="1" x14ac:dyDescent="0.25">
      <c r="A31587" s="33"/>
      <c r="B31587" s="231"/>
      <c r="C31587" s="563"/>
      <c r="D31587" s="231"/>
      <c r="E31587" s="54"/>
      <c r="F31587" s="686"/>
      <c r="G31587" s="54"/>
    </row>
    <row r="31588" spans="1:7" s="55" customFormat="1" x14ac:dyDescent="0.25">
      <c r="A31588" s="33"/>
      <c r="B31588" s="231"/>
      <c r="C31588" s="563"/>
      <c r="D31588" s="231"/>
      <c r="E31588" s="54"/>
      <c r="F31588" s="686"/>
      <c r="G31588" s="54"/>
    </row>
    <row r="31589" spans="1:7" s="55" customFormat="1" x14ac:dyDescent="0.25">
      <c r="A31589" s="33"/>
      <c r="B31589" s="231"/>
      <c r="C31589" s="563"/>
      <c r="D31589" s="231"/>
      <c r="E31589" s="54"/>
      <c r="F31589" s="686"/>
      <c r="G31589" s="54"/>
    </row>
    <row r="31590" spans="1:7" s="55" customFormat="1" x14ac:dyDescent="0.25">
      <c r="A31590" s="33"/>
      <c r="B31590" s="231"/>
      <c r="C31590" s="563"/>
      <c r="D31590" s="231"/>
      <c r="E31590" s="54"/>
      <c r="F31590" s="686"/>
      <c r="G31590" s="54"/>
    </row>
    <row r="31591" spans="1:7" s="55" customFormat="1" x14ac:dyDescent="0.25">
      <c r="A31591" s="33"/>
      <c r="B31591" s="231"/>
      <c r="C31591" s="563"/>
      <c r="D31591" s="231"/>
      <c r="E31591" s="54"/>
      <c r="F31591" s="686"/>
      <c r="G31591" s="54"/>
    </row>
    <row r="31592" spans="1:7" s="55" customFormat="1" x14ac:dyDescent="0.25">
      <c r="A31592" s="33"/>
      <c r="B31592" s="231"/>
      <c r="C31592" s="563"/>
      <c r="D31592" s="231"/>
      <c r="E31592" s="54"/>
      <c r="F31592" s="686"/>
      <c r="G31592" s="54"/>
    </row>
    <row r="31593" spans="1:7" s="55" customFormat="1" x14ac:dyDescent="0.25">
      <c r="A31593" s="33"/>
      <c r="B31593" s="231"/>
      <c r="C31593" s="563"/>
      <c r="D31593" s="231"/>
      <c r="E31593" s="54"/>
      <c r="F31593" s="686"/>
      <c r="G31593" s="54"/>
    </row>
    <row r="31594" spans="1:7" s="55" customFormat="1" x14ac:dyDescent="0.25">
      <c r="A31594" s="33"/>
      <c r="B31594" s="231"/>
      <c r="C31594" s="563"/>
      <c r="D31594" s="231"/>
      <c r="E31594" s="54"/>
      <c r="F31594" s="686"/>
      <c r="G31594" s="54"/>
    </row>
    <row r="31595" spans="1:7" s="55" customFormat="1" x14ac:dyDescent="0.25">
      <c r="A31595" s="33"/>
      <c r="B31595" s="231"/>
      <c r="C31595" s="563"/>
      <c r="D31595" s="231"/>
      <c r="E31595" s="54"/>
      <c r="F31595" s="686"/>
      <c r="G31595" s="54"/>
    </row>
    <row r="31596" spans="1:7" s="55" customFormat="1" x14ac:dyDescent="0.25">
      <c r="A31596" s="33"/>
      <c r="B31596" s="231"/>
      <c r="C31596" s="563"/>
      <c r="D31596" s="231"/>
      <c r="E31596" s="54"/>
      <c r="F31596" s="686"/>
      <c r="G31596" s="54"/>
    </row>
    <row r="31597" spans="1:7" s="55" customFormat="1" x14ac:dyDescent="0.25">
      <c r="A31597" s="33"/>
      <c r="B31597" s="231"/>
      <c r="C31597" s="563"/>
      <c r="D31597" s="231"/>
      <c r="E31597" s="54"/>
      <c r="F31597" s="686"/>
      <c r="G31597" s="54"/>
    </row>
  </sheetData>
  <sheetProtection algorithmName="SHA-512" hashValue="wwY74MN/KfSqKYNaer6/2GbjN4r1gJSC+c0WC/DXRJuN1tn6J6p9D04I/slT6po2vE9HGsOBVmLEjzcWXl1yiA==" saltValue="0av7iS5AcSosDr2QgQB6ww==" spinCount="100000" sheet="1" objects="1" scenarios="1"/>
  <sortState ref="A2:G738">
    <sortCondition ref="A2"/>
  </sortState>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6"/>
  <sheetViews>
    <sheetView workbookViewId="0">
      <pane ySplit="1" topLeftCell="A432" activePane="bottomLeft" state="frozen"/>
      <selection pane="bottomLeft" activeCell="B452" sqref="B452"/>
    </sheetView>
  </sheetViews>
  <sheetFormatPr defaultRowHeight="12.75" x14ac:dyDescent="0.2"/>
  <cols>
    <col min="1" max="1" width="39.5703125" customWidth="1"/>
    <col min="2" max="2" width="61.5703125" style="327" customWidth="1"/>
    <col min="3" max="3" width="20.5703125" style="361" customWidth="1"/>
    <col min="4" max="4" width="14.28515625" customWidth="1"/>
    <col min="5" max="5" width="13.42578125" customWidth="1"/>
    <col min="6" max="6" width="13.85546875" style="678" customWidth="1"/>
    <col min="7" max="7" width="36.5703125" customWidth="1"/>
  </cols>
  <sheetData>
    <row r="1" spans="1:7" s="537" customFormat="1" ht="15.75" x14ac:dyDescent="0.25">
      <c r="A1" s="674" t="s">
        <v>105</v>
      </c>
      <c r="B1" s="675" t="s">
        <v>80</v>
      </c>
      <c r="C1" s="676" t="s">
        <v>106</v>
      </c>
      <c r="D1" s="674" t="s">
        <v>107</v>
      </c>
      <c r="E1" s="674" t="s">
        <v>84</v>
      </c>
      <c r="F1" s="677" t="s">
        <v>1820</v>
      </c>
      <c r="G1" s="674" t="s">
        <v>109</v>
      </c>
    </row>
    <row r="2" spans="1:7" ht="15.75" x14ac:dyDescent="0.25">
      <c r="A2" s="77" t="s">
        <v>3035</v>
      </c>
      <c r="B2" s="80" t="s">
        <v>3187</v>
      </c>
      <c r="C2" s="323" t="s">
        <v>6496</v>
      </c>
      <c r="D2" s="77" t="s">
        <v>110</v>
      </c>
      <c r="E2" s="77">
        <v>2013</v>
      </c>
      <c r="F2" s="111">
        <v>31420.765027322403</v>
      </c>
      <c r="G2" s="77" t="s">
        <v>3186</v>
      </c>
    </row>
    <row r="3" spans="1:7" ht="15.75" x14ac:dyDescent="0.25">
      <c r="A3" s="77" t="s">
        <v>415</v>
      </c>
      <c r="B3" s="80" t="s">
        <v>6647</v>
      </c>
      <c r="C3" s="323" t="s">
        <v>6388</v>
      </c>
      <c r="D3" s="77" t="s">
        <v>44</v>
      </c>
      <c r="E3" s="77">
        <v>2013</v>
      </c>
      <c r="F3" s="111">
        <v>52786.885245901642</v>
      </c>
      <c r="G3" s="77" t="s">
        <v>2043</v>
      </c>
    </row>
    <row r="4" spans="1:7" ht="15.75" x14ac:dyDescent="0.25">
      <c r="A4" s="77" t="s">
        <v>415</v>
      </c>
      <c r="B4" s="80" t="s">
        <v>2033</v>
      </c>
      <c r="C4" s="323" t="s">
        <v>6496</v>
      </c>
      <c r="D4" s="77" t="s">
        <v>110</v>
      </c>
      <c r="E4" s="77">
        <v>2013</v>
      </c>
      <c r="F4" s="111">
        <v>30122.950819672129</v>
      </c>
      <c r="G4" s="77" t="s">
        <v>2035</v>
      </c>
    </row>
    <row r="5" spans="1:7" ht="15.75" x14ac:dyDescent="0.25">
      <c r="A5" s="77" t="s">
        <v>415</v>
      </c>
      <c r="B5" s="80" t="s">
        <v>417</v>
      </c>
      <c r="C5" s="323" t="s">
        <v>6512</v>
      </c>
      <c r="D5" s="77" t="s">
        <v>110</v>
      </c>
      <c r="E5" s="77">
        <v>2013</v>
      </c>
      <c r="F5" s="111">
        <v>33250</v>
      </c>
      <c r="G5" s="77" t="s">
        <v>2039</v>
      </c>
    </row>
    <row r="6" spans="1:7" ht="15.75" x14ac:dyDescent="0.25">
      <c r="A6" s="77" t="s">
        <v>415</v>
      </c>
      <c r="B6" s="80" t="s">
        <v>417</v>
      </c>
      <c r="C6" s="323" t="s">
        <v>6513</v>
      </c>
      <c r="D6" s="77" t="s">
        <v>110</v>
      </c>
      <c r="E6" s="77">
        <v>2013</v>
      </c>
      <c r="F6" s="111">
        <v>40163.934426229505</v>
      </c>
      <c r="G6" s="77" t="s">
        <v>2039</v>
      </c>
    </row>
    <row r="7" spans="1:7" ht="15.75" x14ac:dyDescent="0.25">
      <c r="A7" s="77" t="s">
        <v>415</v>
      </c>
      <c r="B7" s="80" t="s">
        <v>2169</v>
      </c>
      <c r="C7" s="323" t="s">
        <v>6514</v>
      </c>
      <c r="D7" s="77" t="s">
        <v>44</v>
      </c>
      <c r="E7" s="77">
        <v>2013</v>
      </c>
      <c r="F7" s="111">
        <v>45901.639344262294</v>
      </c>
      <c r="G7" s="77" t="s">
        <v>2039</v>
      </c>
    </row>
    <row r="8" spans="1:7" ht="15.75" x14ac:dyDescent="0.25">
      <c r="A8" s="77" t="s">
        <v>415</v>
      </c>
      <c r="B8" s="80" t="s">
        <v>2169</v>
      </c>
      <c r="C8" s="323" t="s">
        <v>2170</v>
      </c>
      <c r="D8" s="77" t="s">
        <v>44</v>
      </c>
      <c r="E8" s="77">
        <v>2013</v>
      </c>
      <c r="F8" s="111">
        <v>50778.688524590165</v>
      </c>
      <c r="G8" s="77" t="s">
        <v>2039</v>
      </c>
    </row>
    <row r="9" spans="1:7" ht="15.75" x14ac:dyDescent="0.25">
      <c r="A9" s="77" t="s">
        <v>415</v>
      </c>
      <c r="B9" s="80" t="s">
        <v>418</v>
      </c>
      <c r="C9" s="323" t="s">
        <v>6499</v>
      </c>
      <c r="D9" s="77" t="s">
        <v>110</v>
      </c>
      <c r="E9" s="77">
        <v>2013</v>
      </c>
      <c r="F9" s="111">
        <v>56086.065573770495</v>
      </c>
      <c r="G9" s="77" t="s">
        <v>2042</v>
      </c>
    </row>
    <row r="10" spans="1:7" ht="15.75" x14ac:dyDescent="0.25">
      <c r="A10" s="77" t="s">
        <v>415</v>
      </c>
      <c r="B10" s="80" t="s">
        <v>418</v>
      </c>
      <c r="C10" s="323" t="s">
        <v>6388</v>
      </c>
      <c r="D10" s="77" t="s">
        <v>44</v>
      </c>
      <c r="E10" s="77">
        <v>2013</v>
      </c>
      <c r="F10" s="111">
        <v>61393.442622950817</v>
      </c>
      <c r="G10" s="77" t="s">
        <v>2042</v>
      </c>
    </row>
    <row r="11" spans="1:7" ht="15.75" x14ac:dyDescent="0.25">
      <c r="A11" s="77" t="s">
        <v>415</v>
      </c>
      <c r="B11" s="80" t="s">
        <v>418</v>
      </c>
      <c r="C11" s="323" t="s">
        <v>6406</v>
      </c>
      <c r="D11" s="77" t="s">
        <v>44</v>
      </c>
      <c r="E11" s="77">
        <v>2013</v>
      </c>
      <c r="F11" s="111">
        <v>68766.393442622953</v>
      </c>
      <c r="G11" s="77" t="s">
        <v>2042</v>
      </c>
    </row>
    <row r="12" spans="1:7" ht="15.75" x14ac:dyDescent="0.25">
      <c r="A12" s="77" t="s">
        <v>415</v>
      </c>
      <c r="B12" s="80" t="s">
        <v>420</v>
      </c>
      <c r="C12" s="323" t="s">
        <v>6499</v>
      </c>
      <c r="D12" s="77" t="s">
        <v>110</v>
      </c>
      <c r="E12" s="77">
        <v>2013</v>
      </c>
      <c r="F12" s="111">
        <v>50348.360655737706</v>
      </c>
      <c r="G12" s="77" t="s">
        <v>1586</v>
      </c>
    </row>
    <row r="13" spans="1:7" ht="15.75" x14ac:dyDescent="0.25">
      <c r="A13" s="77" t="s">
        <v>415</v>
      </c>
      <c r="B13" s="80" t="s">
        <v>420</v>
      </c>
      <c r="C13" s="323" t="s">
        <v>6388</v>
      </c>
      <c r="D13" s="77" t="s">
        <v>44</v>
      </c>
      <c r="E13" s="77">
        <v>2013</v>
      </c>
      <c r="F13" s="111">
        <v>56229.508196721312</v>
      </c>
      <c r="G13" s="77" t="s">
        <v>1586</v>
      </c>
    </row>
    <row r="14" spans="1:7" ht="15.75" x14ac:dyDescent="0.25">
      <c r="A14" s="77" t="s">
        <v>415</v>
      </c>
      <c r="B14" s="80" t="s">
        <v>420</v>
      </c>
      <c r="C14" s="323" t="s">
        <v>6406</v>
      </c>
      <c r="D14" s="77" t="s">
        <v>44</v>
      </c>
      <c r="E14" s="77">
        <v>2013</v>
      </c>
      <c r="F14" s="111">
        <v>64463.114754098358</v>
      </c>
      <c r="G14" s="77" t="s">
        <v>1586</v>
      </c>
    </row>
    <row r="15" spans="1:7" ht="15.75" x14ac:dyDescent="0.25">
      <c r="A15" s="77" t="s">
        <v>415</v>
      </c>
      <c r="B15" s="80" t="s">
        <v>422</v>
      </c>
      <c r="C15" s="323" t="s">
        <v>6406</v>
      </c>
      <c r="D15" s="77" t="s">
        <v>44</v>
      </c>
      <c r="E15" s="77">
        <v>2013</v>
      </c>
      <c r="F15" s="111">
        <v>60131.147540983606</v>
      </c>
      <c r="G15" s="77" t="s">
        <v>2043</v>
      </c>
    </row>
    <row r="16" spans="1:7" ht="15.75" x14ac:dyDescent="0.25">
      <c r="A16" s="77" t="s">
        <v>415</v>
      </c>
      <c r="B16" s="80" t="s">
        <v>1833</v>
      </c>
      <c r="C16" s="323" t="s">
        <v>6388</v>
      </c>
      <c r="D16" s="77" t="s">
        <v>110</v>
      </c>
      <c r="E16" s="77">
        <v>2013</v>
      </c>
      <c r="F16" s="111">
        <v>63114.754098360652</v>
      </c>
      <c r="G16" s="77" t="s">
        <v>2039</v>
      </c>
    </row>
    <row r="17" spans="1:7" ht="15.75" x14ac:dyDescent="0.25">
      <c r="A17" s="77" t="s">
        <v>415</v>
      </c>
      <c r="B17" s="80" t="s">
        <v>1833</v>
      </c>
      <c r="C17" s="323">
        <v>2.8</v>
      </c>
      <c r="D17" s="77" t="s">
        <v>44</v>
      </c>
      <c r="E17" s="77">
        <v>2013</v>
      </c>
      <c r="F17" s="111">
        <v>68852.459016393448</v>
      </c>
      <c r="G17" s="77" t="s">
        <v>2039</v>
      </c>
    </row>
    <row r="18" spans="1:7" ht="15.75" x14ac:dyDescent="0.25">
      <c r="A18" s="77" t="s">
        <v>415</v>
      </c>
      <c r="B18" s="80" t="s">
        <v>1833</v>
      </c>
      <c r="C18" s="323" t="s">
        <v>6408</v>
      </c>
      <c r="D18" s="77" t="s">
        <v>44</v>
      </c>
      <c r="E18" s="77">
        <v>2013</v>
      </c>
      <c r="F18" s="111">
        <v>86065.573770491799</v>
      </c>
      <c r="G18" s="77" t="s">
        <v>2039</v>
      </c>
    </row>
    <row r="19" spans="1:7" ht="15.75" x14ac:dyDescent="0.25">
      <c r="A19" s="77" t="s">
        <v>415</v>
      </c>
      <c r="B19" s="80" t="s">
        <v>1833</v>
      </c>
      <c r="C19" s="323" t="s">
        <v>2045</v>
      </c>
      <c r="D19" s="77" t="s">
        <v>44</v>
      </c>
      <c r="E19" s="77">
        <v>2013</v>
      </c>
      <c r="F19" s="111">
        <v>100409.83606557376</v>
      </c>
      <c r="G19" s="77" t="s">
        <v>2039</v>
      </c>
    </row>
    <row r="20" spans="1:7" ht="15.75" x14ac:dyDescent="0.25">
      <c r="A20" s="77" t="s">
        <v>415</v>
      </c>
      <c r="B20" s="80" t="s">
        <v>1835</v>
      </c>
      <c r="C20" s="323">
        <v>2.8</v>
      </c>
      <c r="D20" s="77" t="s">
        <v>110</v>
      </c>
      <c r="E20" s="77">
        <v>2013</v>
      </c>
      <c r="F20" s="111">
        <v>68852.459016393448</v>
      </c>
      <c r="G20" s="77" t="s">
        <v>2171</v>
      </c>
    </row>
    <row r="21" spans="1:7" ht="15.75" x14ac:dyDescent="0.25">
      <c r="A21" s="77" t="s">
        <v>415</v>
      </c>
      <c r="B21" s="80" t="s">
        <v>1835</v>
      </c>
      <c r="C21" s="323" t="s">
        <v>6406</v>
      </c>
      <c r="D21" s="77" t="s">
        <v>44</v>
      </c>
      <c r="E21" s="77">
        <v>2013</v>
      </c>
      <c r="F21" s="111">
        <v>100409.83606557376</v>
      </c>
      <c r="G21" s="77" t="s">
        <v>2171</v>
      </c>
    </row>
    <row r="22" spans="1:7" ht="15.75" x14ac:dyDescent="0.25">
      <c r="A22" s="77" t="s">
        <v>415</v>
      </c>
      <c r="B22" s="80" t="s">
        <v>1835</v>
      </c>
      <c r="C22" s="323" t="s">
        <v>6402</v>
      </c>
      <c r="D22" s="77" t="s">
        <v>44</v>
      </c>
      <c r="E22" s="77">
        <v>2013</v>
      </c>
      <c r="F22" s="111">
        <v>100983.60655737705</v>
      </c>
      <c r="G22" s="77" t="s">
        <v>2171</v>
      </c>
    </row>
    <row r="23" spans="1:7" ht="15.75" x14ac:dyDescent="0.25">
      <c r="A23" s="77" t="s">
        <v>415</v>
      </c>
      <c r="B23" s="80" t="s">
        <v>425</v>
      </c>
      <c r="C23" s="323" t="s">
        <v>6406</v>
      </c>
      <c r="D23" s="77" t="s">
        <v>44</v>
      </c>
      <c r="E23" s="77">
        <v>2013</v>
      </c>
      <c r="F23" s="111">
        <v>142581.96721311475</v>
      </c>
      <c r="G23" s="77" t="s">
        <v>2039</v>
      </c>
    </row>
    <row r="24" spans="1:7" ht="15.75" x14ac:dyDescent="0.25">
      <c r="A24" s="77" t="s">
        <v>415</v>
      </c>
      <c r="B24" s="80" t="s">
        <v>425</v>
      </c>
      <c r="C24" s="323" t="s">
        <v>6402</v>
      </c>
      <c r="D24" s="77" t="s">
        <v>44</v>
      </c>
      <c r="E24" s="77">
        <v>2013</v>
      </c>
      <c r="F24" s="111">
        <v>159508.19672131145</v>
      </c>
      <c r="G24" s="77" t="s">
        <v>2039</v>
      </c>
    </row>
    <row r="25" spans="1:7" ht="15.75" x14ac:dyDescent="0.25">
      <c r="A25" s="77" t="s">
        <v>415</v>
      </c>
      <c r="B25" s="80" t="s">
        <v>425</v>
      </c>
      <c r="C25" s="323">
        <v>6.3</v>
      </c>
      <c r="D25" s="77" t="s">
        <v>44</v>
      </c>
      <c r="E25" s="77">
        <v>2013</v>
      </c>
      <c r="F25" s="111">
        <v>219467.21311475409</v>
      </c>
      <c r="G25" s="77" t="s">
        <v>2039</v>
      </c>
    </row>
    <row r="26" spans="1:7" ht="15.75" x14ac:dyDescent="0.25">
      <c r="A26" s="77" t="s">
        <v>415</v>
      </c>
      <c r="B26" s="80" t="s">
        <v>2046</v>
      </c>
      <c r="C26" s="323" t="s">
        <v>6496</v>
      </c>
      <c r="D26" s="77" t="s">
        <v>110</v>
      </c>
      <c r="E26" s="77">
        <v>2013</v>
      </c>
      <c r="F26" s="111">
        <v>40163.934426229505</v>
      </c>
      <c r="G26" s="77" t="s">
        <v>1211</v>
      </c>
    </row>
    <row r="27" spans="1:7" ht="15.75" x14ac:dyDescent="0.25">
      <c r="A27" s="77" t="s">
        <v>415</v>
      </c>
      <c r="B27" s="80" t="s">
        <v>2172</v>
      </c>
      <c r="C27" s="323" t="s">
        <v>6375</v>
      </c>
      <c r="D27" s="77" t="s">
        <v>44</v>
      </c>
      <c r="E27" s="77">
        <v>2013</v>
      </c>
      <c r="F27" s="111">
        <v>45901.639344262294</v>
      </c>
      <c r="G27" s="77" t="s">
        <v>1211</v>
      </c>
    </row>
    <row r="28" spans="1:7" ht="15.75" x14ac:dyDescent="0.25">
      <c r="A28" s="77" t="s">
        <v>415</v>
      </c>
      <c r="B28" s="80" t="s">
        <v>2173</v>
      </c>
      <c r="C28" s="323" t="s">
        <v>6375</v>
      </c>
      <c r="D28" s="77" t="s">
        <v>44</v>
      </c>
      <c r="E28" s="77">
        <v>2013</v>
      </c>
      <c r="F28" s="111">
        <v>54508.196721311477</v>
      </c>
      <c r="G28" s="77" t="s">
        <v>1211</v>
      </c>
    </row>
    <row r="29" spans="1:7" ht="15.75" x14ac:dyDescent="0.25">
      <c r="A29" s="77" t="s">
        <v>415</v>
      </c>
      <c r="B29" s="80" t="s">
        <v>428</v>
      </c>
      <c r="C29" s="323" t="s">
        <v>6388</v>
      </c>
      <c r="D29" s="77" t="s">
        <v>44</v>
      </c>
      <c r="E29" s="77">
        <v>2013</v>
      </c>
      <c r="F29" s="111">
        <v>48741.803278688516</v>
      </c>
      <c r="G29" s="77" t="s">
        <v>1211</v>
      </c>
    </row>
    <row r="30" spans="1:7" ht="15.75" x14ac:dyDescent="0.25">
      <c r="A30" s="77" t="s">
        <v>415</v>
      </c>
      <c r="B30" s="80" t="s">
        <v>428</v>
      </c>
      <c r="C30" s="323" t="s">
        <v>6406</v>
      </c>
      <c r="D30" s="77" t="s">
        <v>44</v>
      </c>
      <c r="E30" s="77">
        <v>2013</v>
      </c>
      <c r="F30" s="111">
        <v>59385.24590163934</v>
      </c>
      <c r="G30" s="77" t="s">
        <v>1211</v>
      </c>
    </row>
    <row r="31" spans="1:7" ht="15.75" x14ac:dyDescent="0.25">
      <c r="A31" s="77" t="s">
        <v>415</v>
      </c>
      <c r="B31" s="80" t="s">
        <v>429</v>
      </c>
      <c r="C31" s="323" t="s">
        <v>6524</v>
      </c>
      <c r="D31" s="77" t="s">
        <v>44</v>
      </c>
      <c r="E31" s="77">
        <v>2013</v>
      </c>
      <c r="F31" s="111">
        <v>74590.163934426222</v>
      </c>
      <c r="G31" s="77" t="s">
        <v>1211</v>
      </c>
    </row>
    <row r="32" spans="1:7" ht="15.75" x14ac:dyDescent="0.25">
      <c r="A32" s="77" t="s">
        <v>415</v>
      </c>
      <c r="B32" s="80" t="s">
        <v>429</v>
      </c>
      <c r="C32" s="323" t="s">
        <v>6408</v>
      </c>
      <c r="D32" s="77" t="s">
        <v>44</v>
      </c>
      <c r="E32" s="77">
        <v>2013</v>
      </c>
      <c r="F32" s="111">
        <v>80327.868852459011</v>
      </c>
      <c r="G32" s="77" t="s">
        <v>1211</v>
      </c>
    </row>
    <row r="33" spans="1:7" ht="15.75" x14ac:dyDescent="0.25">
      <c r="A33" s="77" t="s">
        <v>415</v>
      </c>
      <c r="B33" s="80" t="s">
        <v>429</v>
      </c>
      <c r="C33" s="323" t="s">
        <v>6461</v>
      </c>
      <c r="D33" s="77" t="s">
        <v>44</v>
      </c>
      <c r="E33" s="77">
        <v>2013</v>
      </c>
      <c r="F33" s="111">
        <v>91803.278688524588</v>
      </c>
      <c r="G33" s="77" t="s">
        <v>1211</v>
      </c>
    </row>
    <row r="34" spans="1:7" ht="15.75" x14ac:dyDescent="0.25">
      <c r="A34" s="77" t="s">
        <v>415</v>
      </c>
      <c r="B34" s="80" t="s">
        <v>429</v>
      </c>
      <c r="C34" s="323" t="s">
        <v>6473</v>
      </c>
      <c r="D34" s="77" t="s">
        <v>44</v>
      </c>
      <c r="E34" s="77">
        <v>2013</v>
      </c>
      <c r="F34" s="111">
        <v>149180.32786885244</v>
      </c>
      <c r="G34" s="77" t="s">
        <v>1211</v>
      </c>
    </row>
    <row r="35" spans="1:7" ht="15.75" x14ac:dyDescent="0.25">
      <c r="A35" s="77" t="s">
        <v>415</v>
      </c>
      <c r="B35" s="80" t="s">
        <v>430</v>
      </c>
      <c r="C35" s="323">
        <v>4.2</v>
      </c>
      <c r="D35" s="77" t="s">
        <v>44</v>
      </c>
      <c r="E35" s="77">
        <v>2013</v>
      </c>
      <c r="F35" s="111">
        <v>116188.52459016393</v>
      </c>
      <c r="G35" s="77" t="s">
        <v>1586</v>
      </c>
    </row>
    <row r="36" spans="1:7" ht="15.75" x14ac:dyDescent="0.25">
      <c r="A36" s="77" t="s">
        <v>415</v>
      </c>
      <c r="B36" s="80" t="s">
        <v>430</v>
      </c>
      <c r="C36" s="323" t="s">
        <v>427</v>
      </c>
      <c r="D36" s="77" t="s">
        <v>44</v>
      </c>
      <c r="E36" s="77">
        <v>2013</v>
      </c>
      <c r="F36" s="111">
        <v>154200.81967213115</v>
      </c>
      <c r="G36" s="77" t="s">
        <v>1586</v>
      </c>
    </row>
    <row r="37" spans="1:7" ht="15.75" x14ac:dyDescent="0.25">
      <c r="A37" s="77" t="s">
        <v>415</v>
      </c>
      <c r="B37" s="80" t="s">
        <v>1838</v>
      </c>
      <c r="C37" s="323">
        <v>4.2</v>
      </c>
      <c r="D37" s="77" t="s">
        <v>44</v>
      </c>
      <c r="E37" s="77">
        <v>2013</v>
      </c>
      <c r="F37" s="111">
        <v>130532.78688524589</v>
      </c>
      <c r="G37" s="77" t="s">
        <v>1586</v>
      </c>
    </row>
    <row r="38" spans="1:7" ht="15.75" x14ac:dyDescent="0.25">
      <c r="A38" s="77" t="s">
        <v>415</v>
      </c>
      <c r="B38" s="80" t="s">
        <v>1838</v>
      </c>
      <c r="C38" s="323" t="s">
        <v>6648</v>
      </c>
      <c r="D38" s="77" t="s">
        <v>44</v>
      </c>
      <c r="E38" s="77">
        <v>2013</v>
      </c>
      <c r="F38" s="111">
        <v>169979.50819672132</v>
      </c>
      <c r="G38" s="77" t="s">
        <v>1586</v>
      </c>
    </row>
    <row r="39" spans="1:7" ht="15.75" x14ac:dyDescent="0.25">
      <c r="A39" s="77" t="s">
        <v>415</v>
      </c>
      <c r="B39" s="80" t="s">
        <v>2174</v>
      </c>
      <c r="C39" s="323">
        <v>4.2</v>
      </c>
      <c r="D39" s="77" t="s">
        <v>44</v>
      </c>
      <c r="E39" s="77">
        <v>2013</v>
      </c>
      <c r="F39" s="111">
        <v>83196.721311475398</v>
      </c>
      <c r="G39" s="77" t="s">
        <v>1211</v>
      </c>
    </row>
    <row r="40" spans="1:7" ht="15.75" x14ac:dyDescent="0.25">
      <c r="A40" s="77" t="s">
        <v>415</v>
      </c>
      <c r="B40" s="80" t="s">
        <v>2175</v>
      </c>
      <c r="C40" s="323">
        <v>4.2</v>
      </c>
      <c r="D40" s="77" t="s">
        <v>44</v>
      </c>
      <c r="E40" s="77">
        <v>2013</v>
      </c>
      <c r="F40" s="111">
        <v>100696.72131147541</v>
      </c>
      <c r="G40" s="77" t="s">
        <v>1586</v>
      </c>
    </row>
    <row r="41" spans="1:7" ht="15.75" x14ac:dyDescent="0.25">
      <c r="A41" s="77" t="s">
        <v>415</v>
      </c>
      <c r="B41" s="80" t="s">
        <v>431</v>
      </c>
      <c r="C41" s="323" t="s">
        <v>6406</v>
      </c>
      <c r="D41" s="77" t="s">
        <v>44</v>
      </c>
      <c r="E41" s="77">
        <v>2013</v>
      </c>
      <c r="F41" s="111">
        <v>84631.147540983598</v>
      </c>
      <c r="G41" s="77" t="s">
        <v>1586</v>
      </c>
    </row>
    <row r="42" spans="1:7" ht="15.75" x14ac:dyDescent="0.25">
      <c r="A42" s="77" t="s">
        <v>415</v>
      </c>
      <c r="B42" s="80" t="s">
        <v>2176</v>
      </c>
      <c r="C42" s="323" t="s">
        <v>6402</v>
      </c>
      <c r="D42" s="77" t="s">
        <v>44</v>
      </c>
      <c r="E42" s="77">
        <v>2013</v>
      </c>
      <c r="F42" s="111">
        <v>96106.557377049176</v>
      </c>
      <c r="G42" s="77" t="s">
        <v>2043</v>
      </c>
    </row>
    <row r="43" spans="1:7" ht="15.75" x14ac:dyDescent="0.25">
      <c r="A43" s="77" t="s">
        <v>415</v>
      </c>
      <c r="B43" s="80" t="s">
        <v>432</v>
      </c>
      <c r="C43" s="323" t="s">
        <v>6402</v>
      </c>
      <c r="D43" s="77" t="s">
        <v>44</v>
      </c>
      <c r="E43" s="77">
        <v>2013</v>
      </c>
      <c r="F43" s="111">
        <v>135696.72131147541</v>
      </c>
      <c r="G43" s="77" t="s">
        <v>2039</v>
      </c>
    </row>
    <row r="44" spans="1:7" ht="15.75" x14ac:dyDescent="0.25">
      <c r="A44" s="77" t="s">
        <v>415</v>
      </c>
      <c r="B44" s="80" t="s">
        <v>433</v>
      </c>
      <c r="C44" s="323" t="s">
        <v>6388</v>
      </c>
      <c r="D44" s="77" t="s">
        <v>110</v>
      </c>
      <c r="E44" s="77">
        <v>2013</v>
      </c>
      <c r="F44" s="111">
        <v>47336.065573770487</v>
      </c>
      <c r="G44" s="77" t="s">
        <v>2042</v>
      </c>
    </row>
    <row r="45" spans="1:7" ht="15.75" x14ac:dyDescent="0.25">
      <c r="A45" s="77" t="s">
        <v>415</v>
      </c>
      <c r="B45" s="80" t="s">
        <v>433</v>
      </c>
      <c r="C45" s="323" t="s">
        <v>2177</v>
      </c>
      <c r="D45" s="77" t="s">
        <v>44</v>
      </c>
      <c r="E45" s="77">
        <v>2013</v>
      </c>
      <c r="F45" s="111">
        <v>68852.459016393448</v>
      </c>
      <c r="G45" s="77" t="s">
        <v>2042</v>
      </c>
    </row>
    <row r="46" spans="1:7" ht="15.75" x14ac:dyDescent="0.25">
      <c r="A46" s="77" t="s">
        <v>415</v>
      </c>
      <c r="B46" s="80" t="s">
        <v>433</v>
      </c>
      <c r="C46" s="323">
        <v>3.2</v>
      </c>
      <c r="D46" s="77" t="s">
        <v>44</v>
      </c>
      <c r="E46" s="77">
        <v>2013</v>
      </c>
      <c r="F46" s="111">
        <v>57377.049180327871</v>
      </c>
      <c r="G46" s="77" t="s">
        <v>2042</v>
      </c>
    </row>
    <row r="47" spans="1:7" ht="15.75" x14ac:dyDescent="0.25">
      <c r="A47" s="77" t="s">
        <v>2178</v>
      </c>
      <c r="B47" s="80" t="s">
        <v>422</v>
      </c>
      <c r="C47" s="323" t="s">
        <v>6499</v>
      </c>
      <c r="D47" s="77" t="s">
        <v>110</v>
      </c>
      <c r="E47" s="77">
        <v>2013</v>
      </c>
      <c r="F47" s="111">
        <v>47450.819672131147</v>
      </c>
      <c r="G47" s="77" t="s">
        <v>2043</v>
      </c>
    </row>
    <row r="48" spans="1:7" ht="15.75" x14ac:dyDescent="0.25">
      <c r="A48" s="77" t="s">
        <v>436</v>
      </c>
      <c r="B48" s="80" t="s">
        <v>2180</v>
      </c>
      <c r="C48" s="323">
        <v>1.6</v>
      </c>
      <c r="D48" s="77" t="s">
        <v>438</v>
      </c>
      <c r="E48" s="77">
        <v>2013</v>
      </c>
      <c r="F48" s="111">
        <v>40163.934426229505</v>
      </c>
      <c r="G48" s="77" t="s">
        <v>2037</v>
      </c>
    </row>
    <row r="49" spans="1:7" ht="15.75" x14ac:dyDescent="0.25">
      <c r="A49" s="77" t="s">
        <v>436</v>
      </c>
      <c r="B49" s="80" t="s">
        <v>2182</v>
      </c>
      <c r="C49" s="323" t="s">
        <v>6515</v>
      </c>
      <c r="D49" s="77" t="s">
        <v>438</v>
      </c>
      <c r="E49" s="77">
        <v>2013</v>
      </c>
      <c r="F49" s="111">
        <v>74590.163934426222</v>
      </c>
      <c r="G49" s="77" t="s">
        <v>2037</v>
      </c>
    </row>
    <row r="50" spans="1:7" ht="15.75" x14ac:dyDescent="0.25">
      <c r="A50" s="77" t="s">
        <v>436</v>
      </c>
      <c r="B50" s="80" t="s">
        <v>2179</v>
      </c>
      <c r="C50" s="323">
        <v>1.6</v>
      </c>
      <c r="D50" s="77" t="s">
        <v>438</v>
      </c>
      <c r="E50" s="77">
        <v>2013</v>
      </c>
      <c r="F50" s="111">
        <v>28688.524590163935</v>
      </c>
      <c r="G50" s="77" t="s">
        <v>2037</v>
      </c>
    </row>
    <row r="51" spans="1:7" ht="15.75" x14ac:dyDescent="0.25">
      <c r="A51" s="77" t="s">
        <v>436</v>
      </c>
      <c r="B51" s="80" t="s">
        <v>2181</v>
      </c>
      <c r="C51" s="323">
        <v>2</v>
      </c>
      <c r="D51" s="77" t="s">
        <v>438</v>
      </c>
      <c r="E51" s="77">
        <v>2013</v>
      </c>
      <c r="F51" s="111">
        <v>48770.491803278688</v>
      </c>
      <c r="G51" s="77" t="s">
        <v>2037</v>
      </c>
    </row>
    <row r="52" spans="1:7" ht="15.75" x14ac:dyDescent="0.25">
      <c r="A52" s="77" t="s">
        <v>436</v>
      </c>
      <c r="B52" s="80" t="s">
        <v>2183</v>
      </c>
      <c r="C52" s="323" t="s">
        <v>6516</v>
      </c>
      <c r="D52" s="77" t="s">
        <v>438</v>
      </c>
      <c r="E52" s="77">
        <v>2013</v>
      </c>
      <c r="F52" s="111">
        <v>35860.65573770491</v>
      </c>
      <c r="G52" s="77" t="s">
        <v>111</v>
      </c>
    </row>
    <row r="53" spans="1:7" ht="15.75" x14ac:dyDescent="0.25">
      <c r="A53" s="77" t="s">
        <v>436</v>
      </c>
      <c r="B53" s="80" t="s">
        <v>2184</v>
      </c>
      <c r="C53" s="323" t="s">
        <v>6388</v>
      </c>
      <c r="D53" s="77" t="s">
        <v>438</v>
      </c>
      <c r="E53" s="77">
        <v>2013</v>
      </c>
      <c r="F53" s="111">
        <v>45901.639344262294</v>
      </c>
      <c r="G53" s="77" t="s">
        <v>2039</v>
      </c>
    </row>
    <row r="54" spans="1:7" ht="15.75" x14ac:dyDescent="0.25">
      <c r="A54" s="77" t="s">
        <v>436</v>
      </c>
      <c r="B54" s="80" t="s">
        <v>2185</v>
      </c>
      <c r="C54" s="323" t="s">
        <v>6388</v>
      </c>
      <c r="D54" s="77" t="s">
        <v>438</v>
      </c>
      <c r="E54" s="77">
        <v>2013</v>
      </c>
      <c r="F54" s="111">
        <v>60245.901639344258</v>
      </c>
      <c r="G54" s="77" t="s">
        <v>2039</v>
      </c>
    </row>
    <row r="55" spans="1:7" ht="15.75" x14ac:dyDescent="0.25">
      <c r="A55" s="77" t="s">
        <v>436</v>
      </c>
      <c r="B55" s="80" t="s">
        <v>2186</v>
      </c>
      <c r="C55" s="323" t="s">
        <v>6388</v>
      </c>
      <c r="D55" s="77" t="s">
        <v>438</v>
      </c>
      <c r="E55" s="77">
        <v>2013</v>
      </c>
      <c r="F55" s="111">
        <v>74590.163934426222</v>
      </c>
      <c r="G55" s="77" t="s">
        <v>2039</v>
      </c>
    </row>
    <row r="56" spans="1:7" ht="15.75" x14ac:dyDescent="0.25">
      <c r="A56" s="77" t="s">
        <v>436</v>
      </c>
      <c r="B56" s="80" t="s">
        <v>2188</v>
      </c>
      <c r="C56" s="323">
        <v>2.5</v>
      </c>
      <c r="D56" s="77" t="s">
        <v>438</v>
      </c>
      <c r="E56" s="77">
        <v>2013</v>
      </c>
      <c r="F56" s="111">
        <v>78893.44262295081</v>
      </c>
      <c r="G56" s="77" t="s">
        <v>2042</v>
      </c>
    </row>
    <row r="57" spans="1:7" ht="15.75" x14ac:dyDescent="0.25">
      <c r="A57" s="77" t="s">
        <v>436</v>
      </c>
      <c r="B57" s="80" t="s">
        <v>2189</v>
      </c>
      <c r="C57" s="323">
        <v>3</v>
      </c>
      <c r="D57" s="77" t="s">
        <v>438</v>
      </c>
      <c r="E57" s="77">
        <v>2013</v>
      </c>
      <c r="F57" s="111">
        <v>81762.295081967211</v>
      </c>
      <c r="G57" s="77" t="s">
        <v>2042</v>
      </c>
    </row>
    <row r="58" spans="1:7" ht="15.75" x14ac:dyDescent="0.25">
      <c r="A58" s="77" t="s">
        <v>436</v>
      </c>
      <c r="B58" s="80" t="s">
        <v>2190</v>
      </c>
      <c r="C58" s="323">
        <v>3</v>
      </c>
      <c r="D58" s="77" t="s">
        <v>438</v>
      </c>
      <c r="E58" s="77">
        <v>2013</v>
      </c>
      <c r="F58" s="111">
        <v>90368.852459016387</v>
      </c>
      <c r="G58" s="77" t="s">
        <v>2042</v>
      </c>
    </row>
    <row r="59" spans="1:7" ht="15.75" x14ac:dyDescent="0.25">
      <c r="A59" s="77" t="s">
        <v>436</v>
      </c>
      <c r="B59" s="80" t="s">
        <v>2191</v>
      </c>
      <c r="C59" s="323">
        <v>2</v>
      </c>
      <c r="D59" s="77" t="s">
        <v>438</v>
      </c>
      <c r="E59" s="77">
        <v>2013</v>
      </c>
      <c r="F59" s="111">
        <v>63114.754098360652</v>
      </c>
      <c r="G59" s="77" t="s">
        <v>1586</v>
      </c>
    </row>
    <row r="60" spans="1:7" ht="15.75" x14ac:dyDescent="0.25">
      <c r="A60" s="77" t="s">
        <v>436</v>
      </c>
      <c r="B60" s="80" t="s">
        <v>2193</v>
      </c>
      <c r="C60" s="323">
        <v>3</v>
      </c>
      <c r="D60" s="77" t="s">
        <v>438</v>
      </c>
      <c r="E60" s="77">
        <v>2013</v>
      </c>
      <c r="F60" s="111">
        <v>74590.163934426222</v>
      </c>
      <c r="G60" s="77" t="s">
        <v>1586</v>
      </c>
    </row>
    <row r="61" spans="1:7" ht="15.75" x14ac:dyDescent="0.25">
      <c r="A61" s="77" t="s">
        <v>436</v>
      </c>
      <c r="B61" s="80" t="s">
        <v>2194</v>
      </c>
      <c r="C61" s="323">
        <v>3</v>
      </c>
      <c r="D61" s="77" t="s">
        <v>438</v>
      </c>
      <c r="E61" s="77">
        <v>2013</v>
      </c>
      <c r="F61" s="111">
        <v>81762.295081967211</v>
      </c>
      <c r="G61" s="77" t="s">
        <v>1586</v>
      </c>
    </row>
    <row r="62" spans="1:7" ht="15.75" x14ac:dyDescent="0.25">
      <c r="A62" s="77" t="s">
        <v>436</v>
      </c>
      <c r="B62" s="80" t="s">
        <v>2187</v>
      </c>
      <c r="C62" s="323">
        <v>2</v>
      </c>
      <c r="D62" s="77" t="s">
        <v>438</v>
      </c>
      <c r="E62" s="77">
        <v>2013</v>
      </c>
      <c r="F62" s="111">
        <v>68852.459016393448</v>
      </c>
      <c r="G62" s="77" t="s">
        <v>2042</v>
      </c>
    </row>
    <row r="63" spans="1:7" ht="15.75" x14ac:dyDescent="0.25">
      <c r="A63" s="77" t="s">
        <v>436</v>
      </c>
      <c r="B63" s="80" t="s">
        <v>2192</v>
      </c>
      <c r="C63" s="323">
        <v>2.5</v>
      </c>
      <c r="D63" s="77" t="s">
        <v>438</v>
      </c>
      <c r="E63" s="77">
        <v>2013</v>
      </c>
      <c r="F63" s="111">
        <v>71721.311475409821</v>
      </c>
      <c r="G63" s="77" t="s">
        <v>1586</v>
      </c>
    </row>
    <row r="64" spans="1:7" ht="15.75" x14ac:dyDescent="0.25">
      <c r="A64" s="77" t="s">
        <v>436</v>
      </c>
      <c r="B64" s="80" t="s">
        <v>2195</v>
      </c>
      <c r="C64" s="323"/>
      <c r="D64" s="77"/>
      <c r="E64" s="77">
        <v>2013</v>
      </c>
      <c r="F64" s="111">
        <v>63114.754098360652</v>
      </c>
      <c r="G64" s="77" t="s">
        <v>2039</v>
      </c>
    </row>
    <row r="65" spans="1:7" ht="15.75" x14ac:dyDescent="0.25">
      <c r="A65" s="77" t="s">
        <v>436</v>
      </c>
      <c r="B65" s="80" t="s">
        <v>2196</v>
      </c>
      <c r="C65" s="323"/>
      <c r="D65" s="77"/>
      <c r="E65" s="77">
        <v>2013</v>
      </c>
      <c r="F65" s="111">
        <v>71721.311475409821</v>
      </c>
      <c r="G65" s="77" t="s">
        <v>2039</v>
      </c>
    </row>
    <row r="66" spans="1:7" ht="15.75" x14ac:dyDescent="0.25">
      <c r="A66" s="77" t="s">
        <v>436</v>
      </c>
      <c r="B66" s="80" t="s">
        <v>2197</v>
      </c>
      <c r="C66" s="323"/>
      <c r="D66" s="77"/>
      <c r="E66" s="77">
        <v>2013</v>
      </c>
      <c r="F66" s="111">
        <v>80327.868852459011</v>
      </c>
      <c r="G66" s="77" t="s">
        <v>2039</v>
      </c>
    </row>
    <row r="67" spans="1:7" ht="15.75" x14ac:dyDescent="0.25">
      <c r="A67" s="77" t="s">
        <v>436</v>
      </c>
      <c r="B67" s="80" t="s">
        <v>2198</v>
      </c>
      <c r="C67" s="323"/>
      <c r="D67" s="77"/>
      <c r="E67" s="77">
        <v>2013</v>
      </c>
      <c r="F67" s="111">
        <v>91803.278688524588</v>
      </c>
      <c r="G67" s="77" t="s">
        <v>2039</v>
      </c>
    </row>
    <row r="68" spans="1:7" ht="15.75" x14ac:dyDescent="0.25">
      <c r="A68" s="77" t="s">
        <v>436</v>
      </c>
      <c r="B68" s="80" t="s">
        <v>2199</v>
      </c>
      <c r="C68" s="323"/>
      <c r="D68" s="77"/>
      <c r="E68" s="77">
        <v>2013</v>
      </c>
      <c r="F68" s="111">
        <v>109016.39344262295</v>
      </c>
      <c r="G68" s="77" t="s">
        <v>2039</v>
      </c>
    </row>
    <row r="69" spans="1:7" ht="15.75" x14ac:dyDescent="0.25">
      <c r="A69" s="77" t="s">
        <v>436</v>
      </c>
      <c r="B69" s="80" t="s">
        <v>2200</v>
      </c>
      <c r="C69" s="323" t="s">
        <v>6408</v>
      </c>
      <c r="D69" s="77" t="s">
        <v>438</v>
      </c>
      <c r="E69" s="77">
        <v>2013</v>
      </c>
      <c r="F69" s="111">
        <v>91803.278688524588</v>
      </c>
      <c r="G69" s="77" t="s">
        <v>2043</v>
      </c>
    </row>
    <row r="70" spans="1:7" ht="15.75" x14ac:dyDescent="0.25">
      <c r="A70" s="77" t="s">
        <v>436</v>
      </c>
      <c r="B70" s="80" t="s">
        <v>2201</v>
      </c>
      <c r="C70" s="323" t="s">
        <v>6462</v>
      </c>
      <c r="D70" s="77" t="s">
        <v>438</v>
      </c>
      <c r="E70" s="77">
        <v>2013</v>
      </c>
      <c r="F70" s="111">
        <v>129098.36065573769</v>
      </c>
      <c r="G70" s="77" t="s">
        <v>2043</v>
      </c>
    </row>
    <row r="71" spans="1:7" ht="15.75" x14ac:dyDescent="0.25">
      <c r="A71" s="77" t="s">
        <v>436</v>
      </c>
      <c r="B71" s="80" t="s">
        <v>2202</v>
      </c>
      <c r="C71" s="323" t="s">
        <v>6408</v>
      </c>
      <c r="D71" s="77" t="s">
        <v>438</v>
      </c>
      <c r="E71" s="77">
        <v>2013</v>
      </c>
      <c r="F71" s="111">
        <v>109016.39344262295</v>
      </c>
      <c r="G71" s="77" t="s">
        <v>2042</v>
      </c>
    </row>
    <row r="72" spans="1:7" ht="15.75" x14ac:dyDescent="0.25">
      <c r="A72" s="77" t="s">
        <v>436</v>
      </c>
      <c r="B72" s="80" t="s">
        <v>2203</v>
      </c>
      <c r="C72" s="323" t="s">
        <v>6462</v>
      </c>
      <c r="D72" s="77" t="s">
        <v>438</v>
      </c>
      <c r="E72" s="77">
        <v>2013</v>
      </c>
      <c r="F72" s="111">
        <v>137704.9180327869</v>
      </c>
      <c r="G72" s="77" t="s">
        <v>2042</v>
      </c>
    </row>
    <row r="73" spans="1:7" ht="15.75" x14ac:dyDescent="0.25">
      <c r="A73" s="77" t="s">
        <v>436</v>
      </c>
      <c r="B73" s="80" t="s">
        <v>2204</v>
      </c>
      <c r="C73" s="323" t="s">
        <v>6408</v>
      </c>
      <c r="D73" s="77" t="s">
        <v>438</v>
      </c>
      <c r="E73" s="77">
        <v>2013</v>
      </c>
      <c r="F73" s="111">
        <v>109016.39344262295</v>
      </c>
      <c r="G73" s="77" t="s">
        <v>1586</v>
      </c>
    </row>
    <row r="74" spans="1:7" ht="15.75" x14ac:dyDescent="0.25">
      <c r="A74" s="77" t="s">
        <v>436</v>
      </c>
      <c r="B74" s="80" t="s">
        <v>2205</v>
      </c>
      <c r="C74" s="323" t="s">
        <v>6462</v>
      </c>
      <c r="D74" s="77" t="s">
        <v>438</v>
      </c>
      <c r="E74" s="77">
        <v>2013</v>
      </c>
      <c r="F74" s="111">
        <v>137704.9180327869</v>
      </c>
      <c r="G74" s="77" t="s">
        <v>1586</v>
      </c>
    </row>
    <row r="75" spans="1:7" ht="15.75" x14ac:dyDescent="0.25">
      <c r="A75" s="77" t="s">
        <v>436</v>
      </c>
      <c r="B75" s="80" t="s">
        <v>2206</v>
      </c>
      <c r="C75" s="323" t="s">
        <v>6408</v>
      </c>
      <c r="D75" s="77" t="s">
        <v>438</v>
      </c>
      <c r="E75" s="77">
        <v>2013</v>
      </c>
      <c r="F75" s="111">
        <v>109016.39344262295</v>
      </c>
      <c r="G75" s="77" t="s">
        <v>2039</v>
      </c>
    </row>
    <row r="76" spans="1:7" ht="15.75" x14ac:dyDescent="0.25">
      <c r="A76" s="77" t="s">
        <v>436</v>
      </c>
      <c r="B76" s="80" t="s">
        <v>2207</v>
      </c>
      <c r="C76" s="323" t="s">
        <v>6462</v>
      </c>
      <c r="D76" s="77" t="s">
        <v>438</v>
      </c>
      <c r="E76" s="77">
        <v>2013</v>
      </c>
      <c r="F76" s="111">
        <v>137704.9180327869</v>
      </c>
      <c r="G76" s="77" t="s">
        <v>2039</v>
      </c>
    </row>
    <row r="77" spans="1:7" ht="15.75" x14ac:dyDescent="0.25">
      <c r="A77" s="77" t="s">
        <v>436</v>
      </c>
      <c r="B77" s="80" t="s">
        <v>2208</v>
      </c>
      <c r="C77" s="323">
        <v>3</v>
      </c>
      <c r="D77" s="77" t="s">
        <v>438</v>
      </c>
      <c r="E77" s="77">
        <v>2013</v>
      </c>
      <c r="F77" s="111">
        <v>102991.80327868853</v>
      </c>
      <c r="G77" s="77" t="s">
        <v>2039</v>
      </c>
    </row>
    <row r="78" spans="1:7" ht="15.75" x14ac:dyDescent="0.25">
      <c r="A78" s="77" t="s">
        <v>436</v>
      </c>
      <c r="B78" s="80" t="s">
        <v>2209</v>
      </c>
      <c r="C78" s="323" t="s">
        <v>6408</v>
      </c>
      <c r="D78" s="77" t="s">
        <v>438</v>
      </c>
      <c r="E78" s="77">
        <v>2013</v>
      </c>
      <c r="F78" s="111">
        <v>113606.55737704918</v>
      </c>
      <c r="G78" s="77" t="s">
        <v>2039</v>
      </c>
    </row>
    <row r="79" spans="1:7" ht="15.75" x14ac:dyDescent="0.25">
      <c r="A79" s="77" t="s">
        <v>436</v>
      </c>
      <c r="B79" s="80" t="s">
        <v>2210</v>
      </c>
      <c r="C79" s="323" t="s">
        <v>6462</v>
      </c>
      <c r="D79" s="77" t="s">
        <v>438</v>
      </c>
      <c r="E79" s="77">
        <v>2013</v>
      </c>
      <c r="F79" s="111">
        <v>138278.68852459016</v>
      </c>
      <c r="G79" s="77" t="s">
        <v>2039</v>
      </c>
    </row>
    <row r="80" spans="1:7" ht="15.75" x14ac:dyDescent="0.25">
      <c r="A80" s="77" t="s">
        <v>436</v>
      </c>
      <c r="B80" s="80" t="s">
        <v>2211</v>
      </c>
      <c r="C80" s="323" t="s">
        <v>6462</v>
      </c>
      <c r="D80" s="77" t="s">
        <v>438</v>
      </c>
      <c r="E80" s="77">
        <v>2013</v>
      </c>
      <c r="F80" s="111">
        <v>199672.13114754099</v>
      </c>
      <c r="G80" s="77" t="s">
        <v>2039</v>
      </c>
    </row>
    <row r="81" spans="1:7" ht="15.75" x14ac:dyDescent="0.25">
      <c r="A81" s="77" t="s">
        <v>436</v>
      </c>
      <c r="B81" s="80" t="s">
        <v>449</v>
      </c>
      <c r="C81" s="323">
        <v>4</v>
      </c>
      <c r="D81" s="77" t="s">
        <v>438</v>
      </c>
      <c r="E81" s="77">
        <v>2013</v>
      </c>
      <c r="F81" s="111">
        <v>100409.83606557376</v>
      </c>
      <c r="G81" s="77" t="s">
        <v>2039</v>
      </c>
    </row>
    <row r="82" spans="1:7" ht="15.75" x14ac:dyDescent="0.25">
      <c r="A82" s="77" t="s">
        <v>436</v>
      </c>
      <c r="B82" s="80" t="s">
        <v>450</v>
      </c>
      <c r="C82" s="323">
        <v>4</v>
      </c>
      <c r="D82" s="77" t="s">
        <v>438</v>
      </c>
      <c r="E82" s="77">
        <v>2013</v>
      </c>
      <c r="F82" s="111">
        <v>104713.11475409837</v>
      </c>
      <c r="G82" s="77" t="s">
        <v>2042</v>
      </c>
    </row>
    <row r="83" spans="1:7" ht="15.75" x14ac:dyDescent="0.25">
      <c r="A83" s="77" t="s">
        <v>436</v>
      </c>
      <c r="B83" s="80" t="s">
        <v>451</v>
      </c>
      <c r="C83" s="323">
        <v>4</v>
      </c>
      <c r="D83" s="77" t="s">
        <v>438</v>
      </c>
      <c r="E83" s="77">
        <v>2013</v>
      </c>
      <c r="F83" s="111">
        <v>100409.83606557376</v>
      </c>
      <c r="G83" s="77" t="s">
        <v>1586</v>
      </c>
    </row>
    <row r="84" spans="1:7" ht="15.75" x14ac:dyDescent="0.25">
      <c r="A84" s="77" t="s">
        <v>436</v>
      </c>
      <c r="B84" s="80" t="s">
        <v>452</v>
      </c>
      <c r="C84" s="323" t="s">
        <v>6462</v>
      </c>
      <c r="D84" s="77" t="s">
        <v>438</v>
      </c>
      <c r="E84" s="77">
        <v>2013</v>
      </c>
      <c r="F84" s="111">
        <v>172131.1475409836</v>
      </c>
      <c r="G84" s="77" t="s">
        <v>2039</v>
      </c>
    </row>
    <row r="85" spans="1:7" ht="15.75" x14ac:dyDescent="0.25">
      <c r="A85" s="77" t="s">
        <v>436</v>
      </c>
      <c r="B85" s="80" t="s">
        <v>2212</v>
      </c>
      <c r="C85" s="323">
        <v>4.4000000000000004</v>
      </c>
      <c r="D85" s="77" t="s">
        <v>438</v>
      </c>
      <c r="E85" s="77">
        <v>2013</v>
      </c>
      <c r="F85" s="111">
        <v>190204.91803278687</v>
      </c>
      <c r="G85" s="77" t="s">
        <v>2042</v>
      </c>
    </row>
    <row r="86" spans="1:7" ht="15.75" x14ac:dyDescent="0.25">
      <c r="A86" s="77" t="s">
        <v>436</v>
      </c>
      <c r="B86" s="80" t="s">
        <v>2213</v>
      </c>
      <c r="C86" s="323">
        <v>4.4000000000000004</v>
      </c>
      <c r="D86" s="77" t="s">
        <v>438</v>
      </c>
      <c r="E86" s="77">
        <v>2013</v>
      </c>
      <c r="F86" s="111">
        <v>179590.16393442621</v>
      </c>
      <c r="G86" s="77" t="s">
        <v>1586</v>
      </c>
    </row>
    <row r="87" spans="1:7" ht="15.75" x14ac:dyDescent="0.25">
      <c r="A87" s="77" t="s">
        <v>436</v>
      </c>
      <c r="B87" s="80" t="s">
        <v>2218</v>
      </c>
      <c r="C87" s="323" t="s">
        <v>2062</v>
      </c>
      <c r="D87" s="77" t="s">
        <v>44</v>
      </c>
      <c r="E87" s="77">
        <v>2013</v>
      </c>
      <c r="F87" s="111">
        <v>80040.983606557376</v>
      </c>
      <c r="G87" s="77" t="s">
        <v>1211</v>
      </c>
    </row>
    <row r="88" spans="1:7" ht="15.75" x14ac:dyDescent="0.25">
      <c r="A88" s="77" t="s">
        <v>436</v>
      </c>
      <c r="B88" s="80" t="s">
        <v>2214</v>
      </c>
      <c r="C88" s="323">
        <v>2</v>
      </c>
      <c r="D88" s="77" t="s">
        <v>438</v>
      </c>
      <c r="E88" s="77">
        <v>2013</v>
      </c>
      <c r="F88" s="111">
        <v>41598.360655737699</v>
      </c>
      <c r="G88" s="77" t="s">
        <v>1211</v>
      </c>
    </row>
    <row r="89" spans="1:7" ht="15.75" x14ac:dyDescent="0.25">
      <c r="A89" s="77" t="s">
        <v>436</v>
      </c>
      <c r="B89" s="80" t="s">
        <v>2215</v>
      </c>
      <c r="C89" s="323">
        <v>2</v>
      </c>
      <c r="D89" s="77" t="s">
        <v>438</v>
      </c>
      <c r="E89" s="77">
        <v>2013</v>
      </c>
      <c r="F89" s="111">
        <v>53073.770491803276</v>
      </c>
      <c r="G89" s="77" t="s">
        <v>1211</v>
      </c>
    </row>
    <row r="90" spans="1:7" ht="15.75" x14ac:dyDescent="0.25">
      <c r="A90" s="77" t="s">
        <v>436</v>
      </c>
      <c r="B90" s="80" t="s">
        <v>2216</v>
      </c>
      <c r="C90" s="323">
        <v>3</v>
      </c>
      <c r="D90" s="77" t="s">
        <v>44</v>
      </c>
      <c r="E90" s="77">
        <v>2013</v>
      </c>
      <c r="F90" s="111">
        <v>57377.049180327871</v>
      </c>
      <c r="G90" s="77" t="s">
        <v>1211</v>
      </c>
    </row>
    <row r="91" spans="1:7" ht="15.75" x14ac:dyDescent="0.25">
      <c r="A91" s="77" t="s">
        <v>436</v>
      </c>
      <c r="B91" s="80" t="s">
        <v>2217</v>
      </c>
      <c r="C91" s="323">
        <v>3</v>
      </c>
      <c r="D91" s="77" t="s">
        <v>44</v>
      </c>
      <c r="E91" s="77">
        <v>2013</v>
      </c>
      <c r="F91" s="111">
        <v>73442.62295081967</v>
      </c>
      <c r="G91" s="77" t="s">
        <v>1211</v>
      </c>
    </row>
    <row r="92" spans="1:7" ht="15.75" x14ac:dyDescent="0.25">
      <c r="A92" s="77" t="s">
        <v>436</v>
      </c>
      <c r="B92" s="80" t="s">
        <v>2219</v>
      </c>
      <c r="C92" s="323" t="s">
        <v>6408</v>
      </c>
      <c r="D92" s="77" t="s">
        <v>44</v>
      </c>
      <c r="E92" s="77">
        <v>2013</v>
      </c>
      <c r="F92" s="111">
        <v>100409.83606557376</v>
      </c>
      <c r="G92" s="77" t="s">
        <v>1211</v>
      </c>
    </row>
    <row r="93" spans="1:7" ht="15.75" x14ac:dyDescent="0.25">
      <c r="A93" s="77" t="s">
        <v>436</v>
      </c>
      <c r="B93" s="80" t="s">
        <v>2220</v>
      </c>
      <c r="C93" s="323" t="s">
        <v>6462</v>
      </c>
      <c r="D93" s="77" t="s">
        <v>44</v>
      </c>
      <c r="E93" s="77">
        <v>2013</v>
      </c>
      <c r="F93" s="111">
        <v>111885.24590163934</v>
      </c>
      <c r="G93" s="77" t="s">
        <v>1211</v>
      </c>
    </row>
    <row r="94" spans="1:7" ht="15.75" x14ac:dyDescent="0.25">
      <c r="A94" s="77" t="s">
        <v>436</v>
      </c>
      <c r="B94" s="80" t="s">
        <v>457</v>
      </c>
      <c r="C94" s="323" t="s">
        <v>6462</v>
      </c>
      <c r="D94" s="77" t="s">
        <v>44</v>
      </c>
      <c r="E94" s="77">
        <v>2013</v>
      </c>
      <c r="F94" s="111">
        <v>140573.77049180327</v>
      </c>
      <c r="G94" s="77" t="s">
        <v>1211</v>
      </c>
    </row>
    <row r="95" spans="1:7" ht="15.75" x14ac:dyDescent="0.25">
      <c r="A95" s="77" t="s">
        <v>436</v>
      </c>
      <c r="B95" s="80" t="s">
        <v>458</v>
      </c>
      <c r="C95" s="323" t="s">
        <v>6408</v>
      </c>
      <c r="D95" s="77" t="s">
        <v>44</v>
      </c>
      <c r="E95" s="77">
        <v>2013</v>
      </c>
      <c r="F95" s="111">
        <v>104713.11475409837</v>
      </c>
      <c r="G95" s="77" t="s">
        <v>2043</v>
      </c>
    </row>
    <row r="96" spans="1:7" ht="15.75" x14ac:dyDescent="0.25">
      <c r="A96" s="77" t="s">
        <v>436</v>
      </c>
      <c r="B96" s="80" t="s">
        <v>458</v>
      </c>
      <c r="C96" s="323" t="s">
        <v>6462</v>
      </c>
      <c r="D96" s="77" t="s">
        <v>44</v>
      </c>
      <c r="E96" s="77">
        <v>2013</v>
      </c>
      <c r="F96" s="111">
        <v>133401.63934426228</v>
      </c>
      <c r="G96" s="77" t="s">
        <v>2043</v>
      </c>
    </row>
    <row r="97" spans="1:7" ht="15.75" x14ac:dyDescent="0.25">
      <c r="A97" s="77" t="s">
        <v>436</v>
      </c>
      <c r="B97" s="80" t="s">
        <v>2061</v>
      </c>
      <c r="C97" s="323" t="s">
        <v>6462</v>
      </c>
      <c r="D97" s="77" t="s">
        <v>44</v>
      </c>
      <c r="E97" s="77">
        <v>2013</v>
      </c>
      <c r="F97" s="111">
        <v>146311.47540983604</v>
      </c>
      <c r="G97" s="77" t="s">
        <v>2043</v>
      </c>
    </row>
    <row r="98" spans="1:7" ht="15.75" x14ac:dyDescent="0.25">
      <c r="A98" s="77" t="s">
        <v>436</v>
      </c>
      <c r="B98" s="80" t="s">
        <v>2221</v>
      </c>
      <c r="C98" s="323">
        <v>2.5</v>
      </c>
      <c r="D98" s="77" t="s">
        <v>438</v>
      </c>
      <c r="E98" s="77">
        <v>2013</v>
      </c>
      <c r="F98" s="111">
        <v>57377.049180327871</v>
      </c>
      <c r="G98" s="77" t="s">
        <v>2042</v>
      </c>
    </row>
    <row r="99" spans="1:7" ht="15.75" x14ac:dyDescent="0.25">
      <c r="A99" s="77" t="s">
        <v>436</v>
      </c>
      <c r="B99" s="80" t="s">
        <v>2222</v>
      </c>
      <c r="C99" s="323">
        <v>3</v>
      </c>
      <c r="D99" s="77" t="s">
        <v>438</v>
      </c>
      <c r="E99" s="77">
        <v>2013</v>
      </c>
      <c r="F99" s="111">
        <v>65983.606557377047</v>
      </c>
      <c r="G99" s="77" t="s">
        <v>2042</v>
      </c>
    </row>
    <row r="100" spans="1:7" ht="15.75" x14ac:dyDescent="0.25">
      <c r="A100" s="77" t="s">
        <v>436</v>
      </c>
      <c r="B100" s="80" t="s">
        <v>2223</v>
      </c>
      <c r="C100" s="323" t="s">
        <v>6408</v>
      </c>
      <c r="D100" s="77" t="s">
        <v>438</v>
      </c>
      <c r="E100" s="77">
        <v>2013</v>
      </c>
      <c r="F100" s="111">
        <v>74590.163934426222</v>
      </c>
      <c r="G100" s="77" t="s">
        <v>2042</v>
      </c>
    </row>
    <row r="101" spans="1:7" ht="15.75" x14ac:dyDescent="0.25">
      <c r="A101" s="77" t="s">
        <v>461</v>
      </c>
      <c r="B101" s="80" t="s">
        <v>462</v>
      </c>
      <c r="C101" s="323" t="s">
        <v>6517</v>
      </c>
      <c r="D101" s="77" t="s">
        <v>110</v>
      </c>
      <c r="E101" s="77">
        <v>2013</v>
      </c>
      <c r="F101" s="111">
        <v>10901.639344262294</v>
      </c>
      <c r="G101" s="77" t="s">
        <v>2039</v>
      </c>
    </row>
    <row r="102" spans="1:7" ht="15.75" x14ac:dyDescent="0.25">
      <c r="A102" s="77" t="s">
        <v>463</v>
      </c>
      <c r="B102" s="80" t="s">
        <v>465</v>
      </c>
      <c r="C102" s="323">
        <v>5.3</v>
      </c>
      <c r="D102" s="77" t="s">
        <v>44</v>
      </c>
      <c r="E102" s="77">
        <v>2013</v>
      </c>
      <c r="F102" s="111">
        <v>53073.770491803276</v>
      </c>
      <c r="G102" s="77" t="s">
        <v>2074</v>
      </c>
    </row>
    <row r="103" spans="1:7" ht="15.75" x14ac:dyDescent="0.25">
      <c r="A103" s="77" t="s">
        <v>463</v>
      </c>
      <c r="B103" s="80" t="s">
        <v>2227</v>
      </c>
      <c r="C103" s="323">
        <v>3.6</v>
      </c>
      <c r="D103" s="77" t="s">
        <v>438</v>
      </c>
      <c r="E103" s="77">
        <v>2013</v>
      </c>
      <c r="F103" s="111">
        <v>45614.754098360652</v>
      </c>
      <c r="G103" s="77" t="s">
        <v>2042</v>
      </c>
    </row>
    <row r="104" spans="1:7" ht="15.75" x14ac:dyDescent="0.25">
      <c r="A104" s="77" t="s">
        <v>463</v>
      </c>
      <c r="B104" s="80" t="s">
        <v>2228</v>
      </c>
      <c r="C104" s="323">
        <v>6.2</v>
      </c>
      <c r="D104" s="77" t="s">
        <v>438</v>
      </c>
      <c r="E104" s="77">
        <v>2013</v>
      </c>
      <c r="F104" s="111">
        <v>57377.049180327871</v>
      </c>
      <c r="G104" s="77" t="s">
        <v>2042</v>
      </c>
    </row>
    <row r="105" spans="1:7" ht="15.75" x14ac:dyDescent="0.25">
      <c r="A105" s="77" t="s">
        <v>463</v>
      </c>
      <c r="B105" s="80" t="s">
        <v>2229</v>
      </c>
      <c r="C105" s="323" t="s">
        <v>6490</v>
      </c>
      <c r="D105" s="77" t="s">
        <v>438</v>
      </c>
      <c r="E105" s="77">
        <v>2013</v>
      </c>
      <c r="F105" s="111">
        <v>74590.163934426222</v>
      </c>
      <c r="G105" s="77" t="s">
        <v>2042</v>
      </c>
    </row>
    <row r="106" spans="1:7" ht="15.75" x14ac:dyDescent="0.25">
      <c r="A106" s="77" t="s">
        <v>463</v>
      </c>
      <c r="B106" s="80" t="s">
        <v>2224</v>
      </c>
      <c r="C106" s="323">
        <v>3.6</v>
      </c>
      <c r="D106" s="77" t="s">
        <v>438</v>
      </c>
      <c r="E106" s="77">
        <v>2013</v>
      </c>
      <c r="F106" s="111">
        <v>38127.049180327871</v>
      </c>
      <c r="G106" s="77" t="s">
        <v>1586</v>
      </c>
    </row>
    <row r="107" spans="1:7" ht="15.75" x14ac:dyDescent="0.25">
      <c r="A107" s="77" t="s">
        <v>463</v>
      </c>
      <c r="B107" s="80" t="s">
        <v>2225</v>
      </c>
      <c r="C107" s="323">
        <v>6.2</v>
      </c>
      <c r="D107" s="77" t="s">
        <v>438</v>
      </c>
      <c r="E107" s="77">
        <v>2013</v>
      </c>
      <c r="F107" s="111">
        <v>53073.770491803276</v>
      </c>
      <c r="G107" s="77" t="s">
        <v>1586</v>
      </c>
    </row>
    <row r="108" spans="1:7" ht="15.75" x14ac:dyDescent="0.25">
      <c r="A108" s="77" t="s">
        <v>463</v>
      </c>
      <c r="B108" s="80" t="s">
        <v>2226</v>
      </c>
      <c r="C108" s="323" t="s">
        <v>6490</v>
      </c>
      <c r="D108" s="77" t="s">
        <v>438</v>
      </c>
      <c r="E108" s="77">
        <v>2013</v>
      </c>
      <c r="F108" s="111">
        <v>70286.885245901634</v>
      </c>
      <c r="G108" s="77" t="s">
        <v>1586</v>
      </c>
    </row>
    <row r="109" spans="1:7" ht="15.75" x14ac:dyDescent="0.25">
      <c r="A109" s="77" t="s">
        <v>463</v>
      </c>
      <c r="B109" s="80" t="s">
        <v>1862</v>
      </c>
      <c r="C109" s="323">
        <v>3.6</v>
      </c>
      <c r="D109" s="77" t="s">
        <v>438</v>
      </c>
      <c r="E109" s="77">
        <v>2013</v>
      </c>
      <c r="F109" s="111">
        <v>31557.377049180326</v>
      </c>
      <c r="G109" s="77" t="s">
        <v>2039</v>
      </c>
    </row>
    <row r="110" spans="1:7" ht="15.75" x14ac:dyDescent="0.25">
      <c r="A110" s="77" t="s">
        <v>463</v>
      </c>
      <c r="B110" s="80" t="s">
        <v>1862</v>
      </c>
      <c r="C110" s="323">
        <v>6</v>
      </c>
      <c r="D110" s="77" t="s">
        <v>438</v>
      </c>
      <c r="E110" s="77">
        <v>2013</v>
      </c>
      <c r="F110" s="111">
        <v>45901.639344262294</v>
      </c>
      <c r="G110" s="77" t="s">
        <v>2039</v>
      </c>
    </row>
    <row r="111" spans="1:7" ht="15.75" x14ac:dyDescent="0.25">
      <c r="A111" s="77" t="s">
        <v>463</v>
      </c>
      <c r="B111" s="80" t="s">
        <v>1864</v>
      </c>
      <c r="C111" s="323" t="s">
        <v>1047</v>
      </c>
      <c r="D111" s="77" t="s">
        <v>110</v>
      </c>
      <c r="E111" s="77">
        <v>2013</v>
      </c>
      <c r="F111" s="111">
        <v>26967.2131147541</v>
      </c>
      <c r="G111" s="77" t="s">
        <v>1211</v>
      </c>
    </row>
    <row r="112" spans="1:7" ht="15.75" x14ac:dyDescent="0.25">
      <c r="A112" s="77" t="s">
        <v>463</v>
      </c>
      <c r="B112" s="80" t="s">
        <v>1864</v>
      </c>
      <c r="C112" s="323">
        <v>3</v>
      </c>
      <c r="D112" s="77" t="s">
        <v>44</v>
      </c>
      <c r="E112" s="77">
        <v>2013</v>
      </c>
      <c r="F112" s="111">
        <v>31557.377049180326</v>
      </c>
      <c r="G112" s="77" t="s">
        <v>1211</v>
      </c>
    </row>
    <row r="113" spans="1:7" ht="15.75" x14ac:dyDescent="0.25">
      <c r="A113" s="77" t="s">
        <v>463</v>
      </c>
      <c r="B113" s="80" t="s">
        <v>1866</v>
      </c>
      <c r="C113" s="323">
        <v>2.4</v>
      </c>
      <c r="D113" s="77" t="s">
        <v>44</v>
      </c>
      <c r="E113" s="77">
        <v>2013</v>
      </c>
      <c r="F113" s="111">
        <v>25532.7868852459</v>
      </c>
      <c r="G113" s="77" t="s">
        <v>2074</v>
      </c>
    </row>
    <row r="114" spans="1:7" ht="15.75" x14ac:dyDescent="0.25">
      <c r="A114" s="77" t="s">
        <v>463</v>
      </c>
      <c r="B114" s="80" t="s">
        <v>1866</v>
      </c>
      <c r="C114" s="323">
        <v>3.6</v>
      </c>
      <c r="D114" s="77" t="s">
        <v>44</v>
      </c>
      <c r="E114" s="77">
        <v>2013</v>
      </c>
      <c r="F114" s="111">
        <v>29262.295081967211</v>
      </c>
      <c r="G114" s="77" t="s">
        <v>2074</v>
      </c>
    </row>
    <row r="115" spans="1:7" ht="15.75" x14ac:dyDescent="0.25">
      <c r="A115" s="77" t="s">
        <v>463</v>
      </c>
      <c r="B115" s="80" t="s">
        <v>2231</v>
      </c>
      <c r="C115" s="323">
        <v>6.2</v>
      </c>
      <c r="D115" s="77" t="s">
        <v>438</v>
      </c>
      <c r="E115" s="77">
        <v>2013</v>
      </c>
      <c r="F115" s="111">
        <v>78893.44262295081</v>
      </c>
      <c r="G115" s="77" t="s">
        <v>2051</v>
      </c>
    </row>
    <row r="116" spans="1:7" ht="15.75" x14ac:dyDescent="0.25">
      <c r="A116" s="77" t="s">
        <v>463</v>
      </c>
      <c r="B116" s="80" t="s">
        <v>2230</v>
      </c>
      <c r="C116" s="323">
        <v>6.2</v>
      </c>
      <c r="D116" s="77" t="s">
        <v>438</v>
      </c>
      <c r="E116" s="77">
        <v>2013</v>
      </c>
      <c r="F116" s="111">
        <v>71721.311475409821</v>
      </c>
      <c r="G116" s="77" t="s">
        <v>2051</v>
      </c>
    </row>
    <row r="117" spans="1:7" ht="15.75" x14ac:dyDescent="0.25">
      <c r="A117" s="77" t="s">
        <v>463</v>
      </c>
      <c r="B117" s="80" t="s">
        <v>2232</v>
      </c>
      <c r="C117" s="323">
        <v>7</v>
      </c>
      <c r="D117" s="77" t="s">
        <v>438</v>
      </c>
      <c r="E117" s="77">
        <v>2013</v>
      </c>
      <c r="F117" s="111">
        <v>94672.131147540975</v>
      </c>
      <c r="G117" s="77" t="s">
        <v>2051</v>
      </c>
    </row>
    <row r="118" spans="1:7" ht="15.75" x14ac:dyDescent="0.25">
      <c r="A118" s="77" t="s">
        <v>463</v>
      </c>
      <c r="B118" s="80" t="s">
        <v>2233</v>
      </c>
      <c r="C118" s="323" t="s">
        <v>6490</v>
      </c>
      <c r="D118" s="77" t="s">
        <v>438</v>
      </c>
      <c r="E118" s="77">
        <v>2013</v>
      </c>
      <c r="F118" s="111">
        <v>146311.47540983604</v>
      </c>
      <c r="G118" s="77" t="s">
        <v>2051</v>
      </c>
    </row>
    <row r="119" spans="1:7" ht="15.75" x14ac:dyDescent="0.25">
      <c r="A119" s="77" t="s">
        <v>463</v>
      </c>
      <c r="B119" s="80" t="s">
        <v>1871</v>
      </c>
      <c r="C119" s="323">
        <v>1.8</v>
      </c>
      <c r="D119" s="77" t="s">
        <v>110</v>
      </c>
      <c r="E119" s="77">
        <v>2013</v>
      </c>
      <c r="F119" s="111">
        <v>17499.999999999996</v>
      </c>
      <c r="G119" s="77" t="s">
        <v>2234</v>
      </c>
    </row>
    <row r="120" spans="1:7" ht="15.75" x14ac:dyDescent="0.25">
      <c r="A120" s="77" t="s">
        <v>463</v>
      </c>
      <c r="B120" s="80" t="s">
        <v>1876</v>
      </c>
      <c r="C120" s="323">
        <v>2.4</v>
      </c>
      <c r="D120" s="77" t="s">
        <v>110</v>
      </c>
      <c r="E120" s="77">
        <v>2013</v>
      </c>
      <c r="F120" s="111">
        <v>23524.590163934427</v>
      </c>
      <c r="G120" s="77" t="s">
        <v>2039</v>
      </c>
    </row>
    <row r="121" spans="1:7" ht="15.75" x14ac:dyDescent="0.25">
      <c r="A121" s="77" t="s">
        <v>463</v>
      </c>
      <c r="B121" s="80" t="s">
        <v>1876</v>
      </c>
      <c r="C121" s="323">
        <v>3</v>
      </c>
      <c r="D121" s="77" t="s">
        <v>110</v>
      </c>
      <c r="E121" s="77">
        <v>2013</v>
      </c>
      <c r="F121" s="111">
        <v>28659.836065573771</v>
      </c>
      <c r="G121" s="77" t="s">
        <v>2039</v>
      </c>
    </row>
    <row r="122" spans="1:7" ht="15.75" x14ac:dyDescent="0.25">
      <c r="A122" s="77" t="s">
        <v>463</v>
      </c>
      <c r="B122" s="80" t="s">
        <v>1877</v>
      </c>
      <c r="C122" s="323">
        <v>4.8</v>
      </c>
      <c r="D122" s="77" t="s">
        <v>444</v>
      </c>
      <c r="E122" s="77">
        <v>2013</v>
      </c>
      <c r="F122" s="111">
        <v>37295.081967213111</v>
      </c>
      <c r="G122" s="77" t="s">
        <v>2076</v>
      </c>
    </row>
    <row r="123" spans="1:7" ht="15.75" x14ac:dyDescent="0.25">
      <c r="A123" s="77" t="s">
        <v>463</v>
      </c>
      <c r="B123" s="80" t="s">
        <v>2077</v>
      </c>
      <c r="C123" s="323">
        <v>1.6</v>
      </c>
      <c r="D123" s="77" t="s">
        <v>110</v>
      </c>
      <c r="E123" s="77">
        <v>2013</v>
      </c>
      <c r="F123" s="111">
        <v>14057.377049180328</v>
      </c>
      <c r="G123" s="77" t="s">
        <v>2097</v>
      </c>
    </row>
    <row r="124" spans="1:7" ht="15.75" x14ac:dyDescent="0.25">
      <c r="A124" s="77" t="s">
        <v>463</v>
      </c>
      <c r="B124" s="80" t="s">
        <v>1879</v>
      </c>
      <c r="C124" s="323">
        <v>1</v>
      </c>
      <c r="D124" s="77" t="s">
        <v>110</v>
      </c>
      <c r="E124" s="77">
        <v>2013</v>
      </c>
      <c r="F124" s="111">
        <v>10040.983606557376</v>
      </c>
      <c r="G124" s="77" t="s">
        <v>2037</v>
      </c>
    </row>
    <row r="125" spans="1:7" ht="15.75" x14ac:dyDescent="0.25">
      <c r="A125" s="77" t="s">
        <v>463</v>
      </c>
      <c r="B125" s="80" t="s">
        <v>2235</v>
      </c>
      <c r="C125" s="323">
        <v>5.3</v>
      </c>
      <c r="D125" s="77" t="s">
        <v>44</v>
      </c>
      <c r="E125" s="77">
        <v>2013</v>
      </c>
      <c r="F125" s="111">
        <v>57377.049180327871</v>
      </c>
      <c r="G125" s="77" t="s">
        <v>2080</v>
      </c>
    </row>
    <row r="126" spans="1:7" ht="15.75" x14ac:dyDescent="0.25">
      <c r="A126" s="77" t="s">
        <v>463</v>
      </c>
      <c r="B126" s="80" t="s">
        <v>469</v>
      </c>
      <c r="C126" s="323">
        <v>5.3</v>
      </c>
      <c r="D126" s="77" t="s">
        <v>444</v>
      </c>
      <c r="E126" s="77">
        <v>2013</v>
      </c>
      <c r="F126" s="111">
        <v>43032.7868852459</v>
      </c>
      <c r="G126" s="77" t="s">
        <v>1211</v>
      </c>
    </row>
    <row r="127" spans="1:7" ht="15.75" x14ac:dyDescent="0.25">
      <c r="A127" s="77" t="s">
        <v>463</v>
      </c>
      <c r="B127" s="80" t="s">
        <v>470</v>
      </c>
      <c r="C127" s="323">
        <v>5.3</v>
      </c>
      <c r="D127" s="77" t="s">
        <v>444</v>
      </c>
      <c r="E127" s="77">
        <v>2013</v>
      </c>
      <c r="F127" s="111">
        <v>45901.639344262294</v>
      </c>
      <c r="G127" s="77" t="s">
        <v>1211</v>
      </c>
    </row>
    <row r="128" spans="1:7" ht="15.75" x14ac:dyDescent="0.25">
      <c r="A128" s="77" t="s">
        <v>463</v>
      </c>
      <c r="B128" s="80" t="s">
        <v>472</v>
      </c>
      <c r="C128" s="323">
        <v>5.3</v>
      </c>
      <c r="D128" s="77" t="s">
        <v>444</v>
      </c>
      <c r="E128" s="77">
        <v>2013</v>
      </c>
      <c r="F128" s="111">
        <v>57377.049180327871</v>
      </c>
      <c r="G128" s="77" t="s">
        <v>1211</v>
      </c>
    </row>
    <row r="129" spans="1:7" ht="15.75" x14ac:dyDescent="0.25">
      <c r="A129" s="77" t="s">
        <v>463</v>
      </c>
      <c r="B129" s="80" t="s">
        <v>471</v>
      </c>
      <c r="C129" s="323">
        <v>5.3</v>
      </c>
      <c r="D129" s="77" t="s">
        <v>444</v>
      </c>
      <c r="E129" s="77">
        <v>2013</v>
      </c>
      <c r="F129" s="111">
        <v>48770.491803278688</v>
      </c>
      <c r="G129" s="77" t="s">
        <v>1211</v>
      </c>
    </row>
    <row r="130" spans="1:7" ht="15.75" x14ac:dyDescent="0.25">
      <c r="A130" s="77" t="s">
        <v>463</v>
      </c>
      <c r="B130" s="80" t="s">
        <v>2236</v>
      </c>
      <c r="C130" s="323">
        <v>3.6</v>
      </c>
      <c r="D130" s="77" t="s">
        <v>444</v>
      </c>
      <c r="E130" s="77">
        <v>2013</v>
      </c>
      <c r="F130" s="111">
        <v>32418.032786885244</v>
      </c>
      <c r="G130" s="77" t="s">
        <v>1211</v>
      </c>
    </row>
    <row r="131" spans="1:7" ht="15.75" x14ac:dyDescent="0.25">
      <c r="A131" s="77" t="s">
        <v>463</v>
      </c>
      <c r="B131" s="80" t="s">
        <v>1883</v>
      </c>
      <c r="C131" s="323">
        <v>3.6</v>
      </c>
      <c r="D131" s="77" t="s">
        <v>114</v>
      </c>
      <c r="E131" s="77">
        <v>2013</v>
      </c>
      <c r="F131" s="111">
        <v>33278.688524590165</v>
      </c>
      <c r="G131" s="77" t="s">
        <v>2080</v>
      </c>
    </row>
    <row r="132" spans="1:7" ht="15.75" x14ac:dyDescent="0.25">
      <c r="A132" s="77" t="s">
        <v>3061</v>
      </c>
      <c r="B132" s="80" t="s">
        <v>3062</v>
      </c>
      <c r="C132" s="323">
        <v>3.3</v>
      </c>
      <c r="D132" s="77" t="s">
        <v>44</v>
      </c>
      <c r="E132" s="77">
        <v>2013</v>
      </c>
      <c r="F132" s="111">
        <v>33370</v>
      </c>
      <c r="G132" s="77" t="s">
        <v>1144</v>
      </c>
    </row>
    <row r="133" spans="1:7" ht="15.75" x14ac:dyDescent="0.25">
      <c r="A133" s="77" t="s">
        <v>86</v>
      </c>
      <c r="B133" s="80" t="s">
        <v>474</v>
      </c>
      <c r="C133" s="323">
        <v>1.5</v>
      </c>
      <c r="D133" s="77" t="s">
        <v>110</v>
      </c>
      <c r="E133" s="77">
        <v>2013</v>
      </c>
      <c r="F133" s="111">
        <v>14918.032786885244</v>
      </c>
      <c r="G133" s="77" t="s">
        <v>2037</v>
      </c>
    </row>
    <row r="134" spans="1:7" ht="15.75" x14ac:dyDescent="0.25">
      <c r="A134" s="77" t="s">
        <v>86</v>
      </c>
      <c r="B134" s="80" t="s">
        <v>475</v>
      </c>
      <c r="C134" s="323">
        <v>1.5</v>
      </c>
      <c r="D134" s="77" t="s">
        <v>44</v>
      </c>
      <c r="E134" s="77">
        <v>2013</v>
      </c>
      <c r="F134" s="111">
        <v>21516.39344262295</v>
      </c>
      <c r="G134" s="77" t="s">
        <v>1211</v>
      </c>
    </row>
    <row r="135" spans="1:7" ht="15.75" x14ac:dyDescent="0.25">
      <c r="A135" s="77" t="s">
        <v>4542</v>
      </c>
      <c r="B135" s="80" t="s">
        <v>4562</v>
      </c>
      <c r="C135" s="323" t="s">
        <v>6369</v>
      </c>
      <c r="D135" s="77" t="s">
        <v>43</v>
      </c>
      <c r="E135" s="77">
        <v>2013</v>
      </c>
      <c r="F135" s="111">
        <v>29795</v>
      </c>
      <c r="G135" s="77" t="s">
        <v>3321</v>
      </c>
    </row>
    <row r="136" spans="1:7" ht="15.75" x14ac:dyDescent="0.25">
      <c r="A136" s="77" t="s">
        <v>4542</v>
      </c>
      <c r="B136" s="80" t="s">
        <v>4562</v>
      </c>
      <c r="C136" s="323" t="s">
        <v>6369</v>
      </c>
      <c r="D136" s="77" t="s">
        <v>426</v>
      </c>
      <c r="E136" s="77">
        <v>2013</v>
      </c>
      <c r="F136" s="111">
        <v>32145</v>
      </c>
      <c r="G136" s="77" t="s">
        <v>3321</v>
      </c>
    </row>
    <row r="137" spans="1:7" ht="15.75" x14ac:dyDescent="0.25">
      <c r="A137" s="77" t="s">
        <v>4542</v>
      </c>
      <c r="B137" s="80" t="s">
        <v>4561</v>
      </c>
      <c r="C137" s="323" t="s">
        <v>6369</v>
      </c>
      <c r="D137" s="77" t="s">
        <v>43</v>
      </c>
      <c r="E137" s="77">
        <v>2013</v>
      </c>
      <c r="F137" s="111">
        <v>35195</v>
      </c>
      <c r="G137" s="77" t="s">
        <v>3321</v>
      </c>
    </row>
    <row r="138" spans="1:7" ht="15.75" x14ac:dyDescent="0.25">
      <c r="A138" s="77" t="s">
        <v>4542</v>
      </c>
      <c r="B138" s="80" t="s">
        <v>4561</v>
      </c>
      <c r="C138" s="323" t="s">
        <v>6369</v>
      </c>
      <c r="D138" s="77" t="s">
        <v>426</v>
      </c>
      <c r="E138" s="77">
        <v>2013</v>
      </c>
      <c r="F138" s="111">
        <v>37545</v>
      </c>
      <c r="G138" s="77" t="s">
        <v>3321</v>
      </c>
    </row>
    <row r="139" spans="1:7" ht="15.75" x14ac:dyDescent="0.25">
      <c r="A139" s="77" t="s">
        <v>4542</v>
      </c>
      <c r="B139" s="80" t="s">
        <v>4560</v>
      </c>
      <c r="C139" s="323" t="s">
        <v>5672</v>
      </c>
      <c r="D139" s="77" t="s">
        <v>43</v>
      </c>
      <c r="E139" s="77">
        <v>2013</v>
      </c>
      <c r="F139" s="111">
        <v>36495</v>
      </c>
      <c r="G139" s="77" t="s">
        <v>3321</v>
      </c>
    </row>
    <row r="140" spans="1:7" ht="15.75" x14ac:dyDescent="0.25">
      <c r="A140" s="77" t="s">
        <v>4542</v>
      </c>
      <c r="B140" s="80" t="s">
        <v>4560</v>
      </c>
      <c r="C140" s="323" t="s">
        <v>5672</v>
      </c>
      <c r="D140" s="77" t="s">
        <v>426</v>
      </c>
      <c r="E140" s="77">
        <v>2013</v>
      </c>
      <c r="F140" s="111">
        <v>39245</v>
      </c>
      <c r="G140" s="77" t="s">
        <v>3321</v>
      </c>
    </row>
    <row r="141" spans="1:7" ht="15.75" x14ac:dyDescent="0.25">
      <c r="A141" s="77" t="s">
        <v>4542</v>
      </c>
      <c r="B141" s="80" t="s">
        <v>4559</v>
      </c>
      <c r="C141" s="323" t="s">
        <v>6369</v>
      </c>
      <c r="D141" s="77" t="s">
        <v>43</v>
      </c>
      <c r="E141" s="77">
        <v>2013</v>
      </c>
      <c r="F141" s="111">
        <v>39995</v>
      </c>
      <c r="G141" s="77" t="s">
        <v>3321</v>
      </c>
    </row>
    <row r="142" spans="1:7" ht="15.75" x14ac:dyDescent="0.25">
      <c r="A142" s="77" t="s">
        <v>4542</v>
      </c>
      <c r="B142" s="80" t="s">
        <v>4559</v>
      </c>
      <c r="C142" s="323" t="s">
        <v>6369</v>
      </c>
      <c r="D142" s="77" t="s">
        <v>426</v>
      </c>
      <c r="E142" s="77">
        <v>2013</v>
      </c>
      <c r="F142" s="111">
        <v>42345</v>
      </c>
      <c r="G142" s="77" t="s">
        <v>3321</v>
      </c>
    </row>
    <row r="143" spans="1:7" ht="15.75" x14ac:dyDescent="0.25">
      <c r="A143" s="77" t="s">
        <v>476</v>
      </c>
      <c r="B143" s="80" t="s">
        <v>2237</v>
      </c>
      <c r="C143" s="323">
        <v>3.5</v>
      </c>
      <c r="D143" s="77" t="s">
        <v>114</v>
      </c>
      <c r="E143" s="77">
        <v>2013</v>
      </c>
      <c r="F143" s="111">
        <v>30983.606557377047</v>
      </c>
      <c r="G143" s="77" t="s">
        <v>1211</v>
      </c>
    </row>
    <row r="144" spans="1:7" ht="15.75" x14ac:dyDescent="0.25">
      <c r="A144" s="77" t="s">
        <v>476</v>
      </c>
      <c r="B144" s="80" t="s">
        <v>2238</v>
      </c>
      <c r="C144" s="323">
        <v>3.5</v>
      </c>
      <c r="D144" s="77" t="s">
        <v>114</v>
      </c>
      <c r="E144" s="77">
        <v>2013</v>
      </c>
      <c r="F144" s="111">
        <v>40163.934426229505</v>
      </c>
      <c r="G144" s="77" t="s">
        <v>1211</v>
      </c>
    </row>
    <row r="145" spans="1:7" ht="15.75" x14ac:dyDescent="0.25">
      <c r="A145" s="77" t="s">
        <v>476</v>
      </c>
      <c r="B145" s="80" t="s">
        <v>2239</v>
      </c>
      <c r="C145" s="323">
        <v>3.7</v>
      </c>
      <c r="D145" s="77" t="s">
        <v>114</v>
      </c>
      <c r="E145" s="77">
        <v>2013</v>
      </c>
      <c r="F145" s="111">
        <v>46475.40983606557</v>
      </c>
      <c r="G145" s="77" t="s">
        <v>1211</v>
      </c>
    </row>
    <row r="146" spans="1:7" ht="15.75" x14ac:dyDescent="0.25">
      <c r="A146" s="77" t="s">
        <v>476</v>
      </c>
      <c r="B146" s="80" t="s">
        <v>479</v>
      </c>
      <c r="C146" s="323">
        <v>2.5</v>
      </c>
      <c r="D146" s="77" t="s">
        <v>110</v>
      </c>
      <c r="E146" s="77">
        <v>2013</v>
      </c>
      <c r="F146" s="111">
        <v>25532.7868852459</v>
      </c>
      <c r="G146" s="77" t="s">
        <v>1211</v>
      </c>
    </row>
    <row r="147" spans="1:7" ht="15.75" x14ac:dyDescent="0.25">
      <c r="A147" s="77" t="s">
        <v>476</v>
      </c>
      <c r="B147" s="80" t="s">
        <v>480</v>
      </c>
      <c r="C147" s="323">
        <v>5.4</v>
      </c>
      <c r="D147" s="77" t="s">
        <v>44</v>
      </c>
      <c r="E147" s="77">
        <v>2013</v>
      </c>
      <c r="F147" s="111">
        <v>34139.344262295082</v>
      </c>
      <c r="G147" s="77" t="s">
        <v>1211</v>
      </c>
    </row>
    <row r="148" spans="1:7" ht="15.75" x14ac:dyDescent="0.25">
      <c r="A148" s="77" t="s">
        <v>476</v>
      </c>
      <c r="B148" s="80" t="s">
        <v>481</v>
      </c>
      <c r="C148" s="323">
        <v>5.4</v>
      </c>
      <c r="D148" s="77" t="s">
        <v>44</v>
      </c>
      <c r="E148" s="77">
        <v>2013</v>
      </c>
      <c r="F148" s="111">
        <v>50204.918032786882</v>
      </c>
      <c r="G148" s="77" t="s">
        <v>1211</v>
      </c>
    </row>
    <row r="149" spans="1:7" ht="15.75" x14ac:dyDescent="0.25">
      <c r="A149" s="77" t="s">
        <v>476</v>
      </c>
      <c r="B149" s="80" t="s">
        <v>2240</v>
      </c>
      <c r="C149" s="323">
        <v>3.5</v>
      </c>
      <c r="D149" s="77" t="s">
        <v>114</v>
      </c>
      <c r="E149" s="77">
        <v>2013</v>
      </c>
      <c r="F149" s="111">
        <v>38729.508196721305</v>
      </c>
      <c r="G149" s="77" t="s">
        <v>1211</v>
      </c>
    </row>
    <row r="150" spans="1:7" ht="15.75" x14ac:dyDescent="0.25">
      <c r="A150" s="77" t="s">
        <v>476</v>
      </c>
      <c r="B150" s="80" t="s">
        <v>2242</v>
      </c>
      <c r="C150" s="323" t="s">
        <v>6447</v>
      </c>
      <c r="D150" s="77" t="s">
        <v>114</v>
      </c>
      <c r="E150" s="77">
        <v>2013</v>
      </c>
      <c r="F150" s="111">
        <v>50204.918032786882</v>
      </c>
      <c r="G150" s="77" t="s">
        <v>1211</v>
      </c>
    </row>
    <row r="151" spans="1:7" ht="15.75" x14ac:dyDescent="0.25">
      <c r="A151" s="77" t="s">
        <v>476</v>
      </c>
      <c r="B151" s="80" t="s">
        <v>2243</v>
      </c>
      <c r="C151" s="323" t="s">
        <v>6447</v>
      </c>
      <c r="D151" s="77" t="s">
        <v>114</v>
      </c>
      <c r="E151" s="77">
        <v>2013</v>
      </c>
      <c r="F151" s="111">
        <v>58811.475409836057</v>
      </c>
      <c r="G151" s="77" t="s">
        <v>1211</v>
      </c>
    </row>
    <row r="152" spans="1:7" ht="15.75" x14ac:dyDescent="0.25">
      <c r="A152" s="77" t="s">
        <v>476</v>
      </c>
      <c r="B152" s="80" t="s">
        <v>2241</v>
      </c>
      <c r="C152" s="323">
        <v>3.5</v>
      </c>
      <c r="D152" s="77" t="s">
        <v>114</v>
      </c>
      <c r="E152" s="77">
        <v>2013</v>
      </c>
      <c r="F152" s="111">
        <v>40163.934426229505</v>
      </c>
      <c r="G152" s="77" t="s">
        <v>1211</v>
      </c>
    </row>
    <row r="153" spans="1:7" ht="15.75" x14ac:dyDescent="0.25">
      <c r="A153" s="77" t="s">
        <v>476</v>
      </c>
      <c r="B153" s="80" t="s">
        <v>2244</v>
      </c>
      <c r="C153" s="323">
        <v>3.7</v>
      </c>
      <c r="D153" s="77" t="s">
        <v>44</v>
      </c>
      <c r="E153" s="77">
        <v>2013</v>
      </c>
      <c r="F153" s="111">
        <v>32991.803278688523</v>
      </c>
      <c r="G153" s="77" t="s">
        <v>2076</v>
      </c>
    </row>
    <row r="154" spans="1:7" ht="15.75" x14ac:dyDescent="0.25">
      <c r="A154" s="77" t="s">
        <v>476</v>
      </c>
      <c r="B154" s="80" t="s">
        <v>2244</v>
      </c>
      <c r="C154" s="323">
        <v>5</v>
      </c>
      <c r="D154" s="77" t="s">
        <v>44</v>
      </c>
      <c r="E154" s="77">
        <v>2013</v>
      </c>
      <c r="F154" s="111">
        <v>51639.344262295082</v>
      </c>
      <c r="G154" s="77" t="s">
        <v>2076</v>
      </c>
    </row>
    <row r="155" spans="1:7" ht="15.75" x14ac:dyDescent="0.25">
      <c r="A155" s="77" t="s">
        <v>476</v>
      </c>
      <c r="B155" s="80" t="s">
        <v>2244</v>
      </c>
      <c r="C155" s="323">
        <v>6.2</v>
      </c>
      <c r="D155" s="77" t="s">
        <v>44</v>
      </c>
      <c r="E155" s="77">
        <v>2013</v>
      </c>
      <c r="F155" s="111">
        <v>76024.590163934423</v>
      </c>
      <c r="G155" s="77" t="s">
        <v>2076</v>
      </c>
    </row>
    <row r="156" spans="1:7" ht="15.75" x14ac:dyDescent="0.25">
      <c r="A156" s="77" t="s">
        <v>476</v>
      </c>
      <c r="B156" s="80" t="s">
        <v>485</v>
      </c>
      <c r="C156" s="323">
        <v>1.2</v>
      </c>
      <c r="D156" s="77" t="s">
        <v>110</v>
      </c>
      <c r="E156" s="77">
        <v>2013</v>
      </c>
      <c r="F156" s="111">
        <v>18934.426229508194</v>
      </c>
      <c r="G156" s="77" t="s">
        <v>2037</v>
      </c>
    </row>
    <row r="157" spans="1:7" ht="15.75" x14ac:dyDescent="0.25">
      <c r="A157" s="77" t="s">
        <v>476</v>
      </c>
      <c r="B157" s="80" t="s">
        <v>485</v>
      </c>
      <c r="C157" s="323">
        <v>1.4</v>
      </c>
      <c r="D157" s="77" t="s">
        <v>110</v>
      </c>
      <c r="E157" s="77">
        <v>2013</v>
      </c>
      <c r="F157" s="111">
        <v>18934.426229508194</v>
      </c>
      <c r="G157" s="77" t="s">
        <v>2037</v>
      </c>
    </row>
    <row r="158" spans="1:7" ht="15.75" x14ac:dyDescent="0.25">
      <c r="A158" s="77" t="s">
        <v>476</v>
      </c>
      <c r="B158" s="80" t="s">
        <v>2245</v>
      </c>
      <c r="C158" s="323">
        <v>1.4</v>
      </c>
      <c r="D158" s="77" t="s">
        <v>110</v>
      </c>
      <c r="E158" s="77">
        <v>2013</v>
      </c>
      <c r="F158" s="111">
        <v>11475.409836065573</v>
      </c>
      <c r="G158" s="77" t="s">
        <v>2037</v>
      </c>
    </row>
    <row r="159" spans="1:7" ht="15.75" x14ac:dyDescent="0.25">
      <c r="A159" s="77" t="s">
        <v>476</v>
      </c>
      <c r="B159" s="80" t="s">
        <v>2245</v>
      </c>
      <c r="C159" s="323">
        <v>1.6</v>
      </c>
      <c r="D159" s="77" t="s">
        <v>110</v>
      </c>
      <c r="E159" s="77">
        <v>2013</v>
      </c>
      <c r="F159" s="111">
        <v>12049.180327868853</v>
      </c>
      <c r="G159" s="77" t="s">
        <v>2037</v>
      </c>
    </row>
    <row r="160" spans="1:7" ht="15.75" x14ac:dyDescent="0.25">
      <c r="A160" s="77" t="s">
        <v>476</v>
      </c>
      <c r="B160" s="80" t="s">
        <v>486</v>
      </c>
      <c r="C160" s="323">
        <v>3.5</v>
      </c>
      <c r="D160" s="77" t="s">
        <v>114</v>
      </c>
      <c r="E160" s="77">
        <v>2013</v>
      </c>
      <c r="F160" s="111">
        <v>30122.950819672129</v>
      </c>
      <c r="G160" s="77" t="s">
        <v>2081</v>
      </c>
    </row>
    <row r="161" spans="1:7" ht="15.75" x14ac:dyDescent="0.25">
      <c r="A161" s="77" t="s">
        <v>476</v>
      </c>
      <c r="B161" s="80" t="s">
        <v>2246</v>
      </c>
      <c r="C161" s="323" t="s">
        <v>6447</v>
      </c>
      <c r="D161" s="77" t="s">
        <v>44</v>
      </c>
      <c r="E161" s="77">
        <v>2013</v>
      </c>
      <c r="F161" s="111">
        <v>47336.065573770487</v>
      </c>
      <c r="G161" s="77" t="s">
        <v>2081</v>
      </c>
    </row>
    <row r="162" spans="1:7" ht="15.75" x14ac:dyDescent="0.25">
      <c r="A162" s="77" t="s">
        <v>476</v>
      </c>
      <c r="B162" s="80" t="s">
        <v>1890</v>
      </c>
      <c r="C162" s="323">
        <v>1.6</v>
      </c>
      <c r="D162" s="77" t="s">
        <v>110</v>
      </c>
      <c r="E162" s="77">
        <v>2013</v>
      </c>
      <c r="F162" s="111">
        <v>20368.852459016391</v>
      </c>
      <c r="G162" s="77" t="s">
        <v>2097</v>
      </c>
    </row>
    <row r="163" spans="1:7" ht="15.75" x14ac:dyDescent="0.25">
      <c r="A163" s="77" t="s">
        <v>476</v>
      </c>
      <c r="B163" s="80" t="s">
        <v>1890</v>
      </c>
      <c r="C163" s="323">
        <v>2</v>
      </c>
      <c r="D163" s="77" t="s">
        <v>110</v>
      </c>
      <c r="E163" s="77">
        <v>2013</v>
      </c>
      <c r="F163" s="111">
        <v>26393.442622950821</v>
      </c>
      <c r="G163" s="77" t="s">
        <v>2097</v>
      </c>
    </row>
    <row r="164" spans="1:7" ht="15.75" x14ac:dyDescent="0.25">
      <c r="A164" s="77" t="s">
        <v>476</v>
      </c>
      <c r="B164" s="80" t="s">
        <v>2247</v>
      </c>
      <c r="C164" s="323" t="s">
        <v>6388</v>
      </c>
      <c r="D164" s="77" t="s">
        <v>110</v>
      </c>
      <c r="E164" s="77">
        <v>2013</v>
      </c>
      <c r="F164" s="111">
        <v>27540.983606557376</v>
      </c>
      <c r="G164" s="77" t="s">
        <v>2037</v>
      </c>
    </row>
    <row r="165" spans="1:7" ht="15.75" x14ac:dyDescent="0.25">
      <c r="A165" s="77" t="s">
        <v>476</v>
      </c>
      <c r="B165" s="80" t="s">
        <v>1891</v>
      </c>
      <c r="C165" s="323">
        <v>2.5</v>
      </c>
      <c r="D165" s="77" t="s">
        <v>110</v>
      </c>
      <c r="E165" s="77">
        <v>2013</v>
      </c>
      <c r="F165" s="111">
        <v>24385.245901639344</v>
      </c>
      <c r="G165" s="77" t="s">
        <v>2039</v>
      </c>
    </row>
    <row r="166" spans="1:7" ht="15.75" x14ac:dyDescent="0.25">
      <c r="A166" s="77" t="s">
        <v>476</v>
      </c>
      <c r="B166" s="80" t="s">
        <v>1893</v>
      </c>
      <c r="C166" s="323">
        <v>2</v>
      </c>
      <c r="D166" s="77" t="s">
        <v>110</v>
      </c>
      <c r="E166" s="77">
        <v>2013</v>
      </c>
      <c r="F166" s="111">
        <v>27254.098360655738</v>
      </c>
      <c r="G166" s="77" t="s">
        <v>2097</v>
      </c>
    </row>
    <row r="167" spans="1:7" ht="15.75" x14ac:dyDescent="0.25">
      <c r="A167" s="77" t="s">
        <v>476</v>
      </c>
      <c r="B167" s="80" t="s">
        <v>2250</v>
      </c>
      <c r="C167" s="323">
        <v>5</v>
      </c>
      <c r="D167" s="77" t="s">
        <v>438</v>
      </c>
      <c r="E167" s="77">
        <v>2013</v>
      </c>
      <c r="F167" s="111">
        <v>57377.049180327871</v>
      </c>
      <c r="G167" s="77" t="s">
        <v>1586</v>
      </c>
    </row>
    <row r="168" spans="1:7" ht="15.75" x14ac:dyDescent="0.25">
      <c r="A168" s="77" t="s">
        <v>476</v>
      </c>
      <c r="B168" s="80" t="s">
        <v>2085</v>
      </c>
      <c r="C168" s="323">
        <v>3.7</v>
      </c>
      <c r="D168" s="77" t="s">
        <v>438</v>
      </c>
      <c r="E168" s="77">
        <v>2013</v>
      </c>
      <c r="F168" s="111">
        <v>45901.639344262294</v>
      </c>
      <c r="G168" s="77" t="s">
        <v>2042</v>
      </c>
    </row>
    <row r="169" spans="1:7" ht="15.75" x14ac:dyDescent="0.25">
      <c r="A169" s="77" t="s">
        <v>476</v>
      </c>
      <c r="B169" s="80" t="s">
        <v>2085</v>
      </c>
      <c r="C169" s="323">
        <v>5</v>
      </c>
      <c r="D169" s="77" t="s">
        <v>438</v>
      </c>
      <c r="E169" s="77">
        <v>2013</v>
      </c>
      <c r="F169" s="111">
        <v>53073.770491803276</v>
      </c>
      <c r="G169" s="77" t="s">
        <v>2042</v>
      </c>
    </row>
    <row r="170" spans="1:7" ht="15.75" x14ac:dyDescent="0.25">
      <c r="A170" s="77" t="s">
        <v>476</v>
      </c>
      <c r="B170" s="80" t="s">
        <v>2248</v>
      </c>
      <c r="C170" s="323">
        <v>3.7</v>
      </c>
      <c r="D170" s="77" t="s">
        <v>438</v>
      </c>
      <c r="E170" s="77">
        <v>2013</v>
      </c>
      <c r="F170" s="111">
        <v>31557.377049180326</v>
      </c>
      <c r="G170" s="77" t="s">
        <v>1586</v>
      </c>
    </row>
    <row r="171" spans="1:7" ht="15.75" x14ac:dyDescent="0.25">
      <c r="A171" s="77" t="s">
        <v>476</v>
      </c>
      <c r="B171" s="80" t="s">
        <v>2249</v>
      </c>
      <c r="C171" s="323">
        <v>5</v>
      </c>
      <c r="D171" s="77" t="s">
        <v>438</v>
      </c>
      <c r="E171" s="77">
        <v>2013</v>
      </c>
      <c r="F171" s="111">
        <v>41598.360655737699</v>
      </c>
      <c r="G171" s="77" t="s">
        <v>1586</v>
      </c>
    </row>
    <row r="172" spans="1:7" ht="15.75" x14ac:dyDescent="0.25">
      <c r="A172" s="77" t="s">
        <v>476</v>
      </c>
      <c r="B172" s="80" t="s">
        <v>1897</v>
      </c>
      <c r="C172" s="323" t="s">
        <v>6504</v>
      </c>
      <c r="D172" s="77" t="s">
        <v>444</v>
      </c>
      <c r="E172" s="77">
        <v>2013</v>
      </c>
      <c r="F172" s="111">
        <v>21516.39344262295</v>
      </c>
      <c r="G172" s="77" t="s">
        <v>2076</v>
      </c>
    </row>
    <row r="173" spans="1:7" ht="15.75" x14ac:dyDescent="0.25">
      <c r="A173" s="77" t="s">
        <v>476</v>
      </c>
      <c r="B173" s="80" t="s">
        <v>1897</v>
      </c>
      <c r="C173" s="323">
        <v>2.5</v>
      </c>
      <c r="D173" s="77" t="s">
        <v>444</v>
      </c>
      <c r="E173" s="77">
        <v>2013</v>
      </c>
      <c r="F173" s="111">
        <v>25819.672131147541</v>
      </c>
      <c r="G173" s="77" t="s">
        <v>2076</v>
      </c>
    </row>
    <row r="174" spans="1:7" ht="15.75" x14ac:dyDescent="0.25">
      <c r="A174" s="77" t="s">
        <v>476</v>
      </c>
      <c r="B174" s="80" t="s">
        <v>1897</v>
      </c>
      <c r="C174" s="323" t="s">
        <v>2086</v>
      </c>
      <c r="D174" s="77" t="s">
        <v>444</v>
      </c>
      <c r="E174" s="77">
        <v>2013</v>
      </c>
      <c r="F174" s="111">
        <v>28688.524590163935</v>
      </c>
      <c r="G174" s="77" t="s">
        <v>2076</v>
      </c>
    </row>
    <row r="175" spans="1:7" ht="15.75" x14ac:dyDescent="0.25">
      <c r="A175" s="77" t="s">
        <v>476</v>
      </c>
      <c r="B175" s="80" t="s">
        <v>1902</v>
      </c>
      <c r="C175" s="323" t="s">
        <v>6526</v>
      </c>
      <c r="D175" s="77" t="s">
        <v>438</v>
      </c>
      <c r="E175" s="77">
        <v>2013</v>
      </c>
      <c r="F175" s="111">
        <v>86065.573770491799</v>
      </c>
      <c r="G175" s="77" t="s">
        <v>1586</v>
      </c>
    </row>
    <row r="176" spans="1:7" ht="15.75" x14ac:dyDescent="0.25">
      <c r="A176" s="77" t="s">
        <v>476</v>
      </c>
      <c r="B176" s="80" t="s">
        <v>2251</v>
      </c>
      <c r="C176" s="323">
        <v>3.5</v>
      </c>
      <c r="D176" s="77" t="s">
        <v>114</v>
      </c>
      <c r="E176" s="77">
        <v>2013</v>
      </c>
      <c r="F176" s="111">
        <v>28401.639344262294</v>
      </c>
      <c r="G176" s="77" t="s">
        <v>2039</v>
      </c>
    </row>
    <row r="177" spans="1:7" ht="15.75" x14ac:dyDescent="0.25">
      <c r="A177" s="77" t="s">
        <v>476</v>
      </c>
      <c r="B177" s="80" t="s">
        <v>2252</v>
      </c>
      <c r="C177" s="323" t="s">
        <v>6447</v>
      </c>
      <c r="D177" s="77" t="s">
        <v>44</v>
      </c>
      <c r="E177" s="77">
        <v>2013</v>
      </c>
      <c r="F177" s="111">
        <v>50204.918032786882</v>
      </c>
      <c r="G177" s="77" t="s">
        <v>2039</v>
      </c>
    </row>
    <row r="178" spans="1:7" ht="15.75" x14ac:dyDescent="0.25">
      <c r="A178" s="77" t="s">
        <v>476</v>
      </c>
      <c r="B178" s="80" t="s">
        <v>6071</v>
      </c>
      <c r="C178" s="323" t="s">
        <v>4164</v>
      </c>
      <c r="D178" s="77" t="s">
        <v>110</v>
      </c>
      <c r="E178" s="77">
        <v>2013</v>
      </c>
      <c r="F178" s="111">
        <v>34590</v>
      </c>
      <c r="G178" s="77" t="s">
        <v>3745</v>
      </c>
    </row>
    <row r="179" spans="1:7" ht="15.75" x14ac:dyDescent="0.25">
      <c r="A179" s="77" t="s">
        <v>71</v>
      </c>
      <c r="B179" s="80" t="s">
        <v>1697</v>
      </c>
      <c r="C179" s="323">
        <v>3.5</v>
      </c>
      <c r="D179" s="77" t="s">
        <v>44</v>
      </c>
      <c r="E179" s="77">
        <v>2013</v>
      </c>
      <c r="F179" s="111">
        <v>40027.322404371582</v>
      </c>
      <c r="G179" s="77" t="s">
        <v>2043</v>
      </c>
    </row>
    <row r="180" spans="1:7" ht="15.75" x14ac:dyDescent="0.25">
      <c r="A180" s="77" t="s">
        <v>71</v>
      </c>
      <c r="B180" s="80" t="s">
        <v>2254</v>
      </c>
      <c r="C180" s="323" t="s">
        <v>3751</v>
      </c>
      <c r="D180" s="77" t="s">
        <v>110</v>
      </c>
      <c r="E180" s="77">
        <v>2013</v>
      </c>
      <c r="F180" s="111">
        <v>24605</v>
      </c>
      <c r="G180" s="77" t="s">
        <v>1960</v>
      </c>
    </row>
    <row r="181" spans="1:7" ht="15.75" x14ac:dyDescent="0.25">
      <c r="A181" s="77" t="s">
        <v>71</v>
      </c>
      <c r="B181" s="80" t="s">
        <v>2254</v>
      </c>
      <c r="C181" s="323" t="s">
        <v>3751</v>
      </c>
      <c r="D181" s="77" t="s">
        <v>110</v>
      </c>
      <c r="E181" s="77">
        <v>2013</v>
      </c>
      <c r="F181" s="111">
        <v>25025</v>
      </c>
      <c r="G181" s="77" t="s">
        <v>1837</v>
      </c>
    </row>
    <row r="182" spans="1:7" ht="15.75" x14ac:dyDescent="0.25">
      <c r="A182" s="77" t="s">
        <v>71</v>
      </c>
      <c r="B182" s="80" t="s">
        <v>3780</v>
      </c>
      <c r="C182" s="323" t="s">
        <v>3751</v>
      </c>
      <c r="D182" s="77" t="s">
        <v>110</v>
      </c>
      <c r="E182" s="77">
        <v>2013</v>
      </c>
      <c r="F182" s="111">
        <v>27995</v>
      </c>
      <c r="G182" s="77" t="s">
        <v>1960</v>
      </c>
    </row>
    <row r="183" spans="1:7" ht="15.75" x14ac:dyDescent="0.25">
      <c r="A183" s="77" t="s">
        <v>71</v>
      </c>
      <c r="B183" s="80" t="s">
        <v>3780</v>
      </c>
      <c r="C183" s="323" t="s">
        <v>3751</v>
      </c>
      <c r="D183" s="77" t="s">
        <v>110</v>
      </c>
      <c r="E183" s="77">
        <v>2013</v>
      </c>
      <c r="F183" s="111">
        <v>28070</v>
      </c>
      <c r="G183" s="77" t="s">
        <v>1837</v>
      </c>
    </row>
    <row r="184" spans="1:7" ht="15.75" x14ac:dyDescent="0.25">
      <c r="A184" s="77" t="s">
        <v>71</v>
      </c>
      <c r="B184" s="80" t="s">
        <v>3780</v>
      </c>
      <c r="C184" s="323" t="s">
        <v>3791</v>
      </c>
      <c r="D184" s="77" t="s">
        <v>110</v>
      </c>
      <c r="E184" s="77">
        <v>2013</v>
      </c>
      <c r="F184" s="111">
        <v>30350</v>
      </c>
      <c r="G184" s="77" t="s">
        <v>1837</v>
      </c>
    </row>
    <row r="185" spans="1:7" ht="15.75" x14ac:dyDescent="0.25">
      <c r="A185" s="77" t="s">
        <v>71</v>
      </c>
      <c r="B185" s="80" t="s">
        <v>4163</v>
      </c>
      <c r="C185" s="323" t="s">
        <v>3791</v>
      </c>
      <c r="D185" s="77" t="s">
        <v>110</v>
      </c>
      <c r="E185" s="77">
        <v>2013</v>
      </c>
      <c r="F185" s="111">
        <v>30070</v>
      </c>
      <c r="G185" s="77" t="s">
        <v>1960</v>
      </c>
    </row>
    <row r="186" spans="1:7" ht="15.75" x14ac:dyDescent="0.25">
      <c r="A186" s="77" t="s">
        <v>71</v>
      </c>
      <c r="B186" s="80" t="s">
        <v>3279</v>
      </c>
      <c r="C186" s="323" t="s">
        <v>3751</v>
      </c>
      <c r="D186" s="77" t="s">
        <v>110</v>
      </c>
      <c r="E186" s="77">
        <v>2013</v>
      </c>
      <c r="F186" s="111">
        <v>21680</v>
      </c>
      <c r="G186" s="77" t="s">
        <v>1960</v>
      </c>
    </row>
    <row r="187" spans="1:7" ht="15.75" x14ac:dyDescent="0.25">
      <c r="A187" s="77" t="s">
        <v>71</v>
      </c>
      <c r="B187" s="80" t="s">
        <v>3778</v>
      </c>
      <c r="C187" s="323" t="s">
        <v>3751</v>
      </c>
      <c r="D187" s="77" t="s">
        <v>110</v>
      </c>
      <c r="E187" s="77">
        <v>2013</v>
      </c>
      <c r="F187" s="111">
        <v>23350</v>
      </c>
      <c r="G187" s="77" t="s">
        <v>1837</v>
      </c>
    </row>
    <row r="188" spans="1:7" ht="15.75" x14ac:dyDescent="0.25">
      <c r="A188" s="77" t="s">
        <v>71</v>
      </c>
      <c r="B188" s="80" t="s">
        <v>3779</v>
      </c>
      <c r="C188" s="323" t="s">
        <v>3751</v>
      </c>
      <c r="D188" s="77" t="s">
        <v>110</v>
      </c>
      <c r="E188" s="77">
        <v>2013</v>
      </c>
      <c r="F188" s="111">
        <v>23390</v>
      </c>
      <c r="G188" s="77" t="s">
        <v>1960</v>
      </c>
    </row>
    <row r="189" spans="1:7" ht="15.75" x14ac:dyDescent="0.25">
      <c r="A189" s="77" t="s">
        <v>71</v>
      </c>
      <c r="B189" s="80" t="s">
        <v>1223</v>
      </c>
      <c r="C189" s="323">
        <v>1.5</v>
      </c>
      <c r="D189" s="77" t="s">
        <v>110</v>
      </c>
      <c r="E189" s="77">
        <v>2013</v>
      </c>
      <c r="F189" s="111">
        <v>17076.502732240435</v>
      </c>
      <c r="G189" s="77" t="s">
        <v>2039</v>
      </c>
    </row>
    <row r="190" spans="1:7" ht="15.75" x14ac:dyDescent="0.25">
      <c r="A190" s="77" t="s">
        <v>71</v>
      </c>
      <c r="B190" s="80" t="s">
        <v>3284</v>
      </c>
      <c r="C190" s="323" t="s">
        <v>3769</v>
      </c>
      <c r="D190" s="77" t="s">
        <v>110</v>
      </c>
      <c r="E190" s="77">
        <v>2013</v>
      </c>
      <c r="F190" s="111">
        <v>20015</v>
      </c>
      <c r="G190" s="77" t="s">
        <v>1837</v>
      </c>
    </row>
    <row r="191" spans="1:7" ht="15.75" x14ac:dyDescent="0.25">
      <c r="A191" s="77" t="s">
        <v>71</v>
      </c>
      <c r="B191" s="80" t="s">
        <v>3284</v>
      </c>
      <c r="C191" s="323" t="s">
        <v>3769</v>
      </c>
      <c r="D191" s="77" t="s">
        <v>110</v>
      </c>
      <c r="E191" s="77">
        <v>2013</v>
      </c>
      <c r="F191" s="111">
        <v>20815</v>
      </c>
      <c r="G191" s="77" t="s">
        <v>1960</v>
      </c>
    </row>
    <row r="192" spans="1:7" ht="15.75" x14ac:dyDescent="0.25">
      <c r="A192" s="77" t="s">
        <v>71</v>
      </c>
      <c r="B192" s="80" t="s">
        <v>4105</v>
      </c>
      <c r="C192" s="323" t="s">
        <v>3769</v>
      </c>
      <c r="D192" s="77" t="s">
        <v>110</v>
      </c>
      <c r="E192" s="77">
        <v>2013</v>
      </c>
      <c r="F192" s="111">
        <v>22265</v>
      </c>
      <c r="G192" s="77" t="s">
        <v>1960</v>
      </c>
    </row>
    <row r="193" spans="1:7" ht="15.75" x14ac:dyDescent="0.25">
      <c r="A193" s="77" t="s">
        <v>71</v>
      </c>
      <c r="B193" s="80" t="s">
        <v>4105</v>
      </c>
      <c r="C193" s="323" t="s">
        <v>3769</v>
      </c>
      <c r="D193" s="77" t="s">
        <v>110</v>
      </c>
      <c r="E193" s="77">
        <v>2013</v>
      </c>
      <c r="F193" s="111">
        <v>22265</v>
      </c>
      <c r="G193" s="77" t="s">
        <v>1837</v>
      </c>
    </row>
    <row r="194" spans="1:7" ht="15.75" x14ac:dyDescent="0.25">
      <c r="A194" s="77" t="s">
        <v>71</v>
      </c>
      <c r="B194" s="80" t="s">
        <v>4157</v>
      </c>
      <c r="C194" s="323" t="s">
        <v>3769</v>
      </c>
      <c r="D194" s="77" t="s">
        <v>110</v>
      </c>
      <c r="E194" s="77">
        <v>2013</v>
      </c>
      <c r="F194" s="111">
        <v>19965</v>
      </c>
      <c r="G194" s="77" t="s">
        <v>1960</v>
      </c>
    </row>
    <row r="195" spans="1:7" ht="15.75" x14ac:dyDescent="0.25">
      <c r="A195" s="77" t="s">
        <v>71</v>
      </c>
      <c r="B195" s="80" t="s">
        <v>3289</v>
      </c>
      <c r="C195" s="323" t="s">
        <v>3769</v>
      </c>
      <c r="D195" s="77" t="s">
        <v>110</v>
      </c>
      <c r="E195" s="77">
        <v>2013</v>
      </c>
      <c r="F195" s="111">
        <v>17965</v>
      </c>
      <c r="G195" s="77" t="s">
        <v>1837</v>
      </c>
    </row>
    <row r="196" spans="1:7" ht="15.75" x14ac:dyDescent="0.25">
      <c r="A196" s="77" t="s">
        <v>71</v>
      </c>
      <c r="B196" s="80" t="s">
        <v>3289</v>
      </c>
      <c r="C196" s="323" t="s">
        <v>3769</v>
      </c>
      <c r="D196" s="77" t="s">
        <v>110</v>
      </c>
      <c r="E196" s="77">
        <v>2013</v>
      </c>
      <c r="F196" s="111">
        <v>18165</v>
      </c>
      <c r="G196" s="77" t="s">
        <v>3803</v>
      </c>
    </row>
    <row r="197" spans="1:7" ht="15.75" x14ac:dyDescent="0.25">
      <c r="A197" s="77" t="s">
        <v>71</v>
      </c>
      <c r="B197" s="80" t="s">
        <v>3290</v>
      </c>
      <c r="C197" s="323" t="s">
        <v>3751</v>
      </c>
      <c r="D197" s="77" t="s">
        <v>110</v>
      </c>
      <c r="E197" s="77">
        <v>2013</v>
      </c>
      <c r="F197" s="111">
        <v>22515</v>
      </c>
      <c r="G197" s="77" t="s">
        <v>1837</v>
      </c>
    </row>
    <row r="198" spans="1:7" ht="15.75" x14ac:dyDescent="0.25">
      <c r="A198" s="77" t="s">
        <v>71</v>
      </c>
      <c r="B198" s="80" t="s">
        <v>3290</v>
      </c>
      <c r="C198" s="323" t="s">
        <v>3751</v>
      </c>
      <c r="D198" s="77" t="s">
        <v>110</v>
      </c>
      <c r="E198" s="77">
        <v>2013</v>
      </c>
      <c r="F198" s="111">
        <v>22715</v>
      </c>
      <c r="G198" s="77" t="s">
        <v>1960</v>
      </c>
    </row>
    <row r="199" spans="1:7" ht="15.75" x14ac:dyDescent="0.25">
      <c r="A199" s="77" t="s">
        <v>71</v>
      </c>
      <c r="B199" s="80" t="s">
        <v>2255</v>
      </c>
      <c r="C199" s="323">
        <v>1.8</v>
      </c>
      <c r="D199" s="77" t="s">
        <v>110</v>
      </c>
      <c r="E199" s="77">
        <v>2013</v>
      </c>
      <c r="F199" s="111">
        <v>22860</v>
      </c>
      <c r="G199" s="77" t="s">
        <v>2039</v>
      </c>
    </row>
    <row r="200" spans="1:7" ht="15.75" x14ac:dyDescent="0.25">
      <c r="A200" s="77" t="s">
        <v>71</v>
      </c>
      <c r="B200" s="80" t="s">
        <v>3283</v>
      </c>
      <c r="C200" s="323" t="s">
        <v>3751</v>
      </c>
      <c r="D200" s="77" t="s">
        <v>110</v>
      </c>
      <c r="E200" s="77">
        <v>2013</v>
      </c>
      <c r="F200" s="111">
        <v>24895</v>
      </c>
      <c r="G200" s="77" t="s">
        <v>3281</v>
      </c>
    </row>
    <row r="201" spans="1:7" ht="15.75" x14ac:dyDescent="0.25">
      <c r="A201" s="77" t="s">
        <v>71</v>
      </c>
      <c r="B201" s="80" t="s">
        <v>3283</v>
      </c>
      <c r="C201" s="323" t="s">
        <v>3751</v>
      </c>
      <c r="D201" s="77" t="s">
        <v>426</v>
      </c>
      <c r="E201" s="77">
        <v>2013</v>
      </c>
      <c r="F201" s="111">
        <v>26145</v>
      </c>
      <c r="G201" s="77" t="s">
        <v>3281</v>
      </c>
    </row>
    <row r="202" spans="1:7" ht="15.75" x14ac:dyDescent="0.25">
      <c r="A202" s="77" t="s">
        <v>71</v>
      </c>
      <c r="B202" s="80" t="s">
        <v>3783</v>
      </c>
      <c r="C202" s="323" t="s">
        <v>3751</v>
      </c>
      <c r="D202" s="77" t="s">
        <v>110</v>
      </c>
      <c r="E202" s="77">
        <v>2013</v>
      </c>
      <c r="F202" s="111">
        <v>27545</v>
      </c>
      <c r="G202" s="77" t="s">
        <v>3281</v>
      </c>
    </row>
    <row r="203" spans="1:7" ht="15.75" x14ac:dyDescent="0.25">
      <c r="A203" s="77" t="s">
        <v>71</v>
      </c>
      <c r="B203" s="80" t="s">
        <v>3783</v>
      </c>
      <c r="C203" s="323" t="s">
        <v>3751</v>
      </c>
      <c r="D203" s="77" t="s">
        <v>426</v>
      </c>
      <c r="E203" s="77">
        <v>2013</v>
      </c>
      <c r="F203" s="111">
        <v>28795</v>
      </c>
      <c r="G203" s="77" t="s">
        <v>3281</v>
      </c>
    </row>
    <row r="204" spans="1:7" ht="15.75" x14ac:dyDescent="0.25">
      <c r="A204" s="77" t="s">
        <v>71</v>
      </c>
      <c r="B204" s="80" t="s">
        <v>4035</v>
      </c>
      <c r="C204" s="323" t="s">
        <v>3751</v>
      </c>
      <c r="D204" s="77" t="s">
        <v>110</v>
      </c>
      <c r="E204" s="77">
        <v>2013</v>
      </c>
      <c r="F204" s="111">
        <v>22795</v>
      </c>
      <c r="G204" s="77" t="s">
        <v>3281</v>
      </c>
    </row>
    <row r="205" spans="1:7" ht="15.75" x14ac:dyDescent="0.25">
      <c r="A205" s="77" t="s">
        <v>71</v>
      </c>
      <c r="B205" s="80" t="s">
        <v>4035</v>
      </c>
      <c r="C205" s="323" t="s">
        <v>3751</v>
      </c>
      <c r="D205" s="77" t="s">
        <v>426</v>
      </c>
      <c r="E205" s="77">
        <v>2013</v>
      </c>
      <c r="F205" s="111">
        <v>24045</v>
      </c>
      <c r="G205" s="77" t="s">
        <v>3281</v>
      </c>
    </row>
    <row r="206" spans="1:7" ht="15.75" x14ac:dyDescent="0.25">
      <c r="A206" s="77" t="s">
        <v>71</v>
      </c>
      <c r="B206" s="80" t="s">
        <v>1452</v>
      </c>
      <c r="C206" s="323">
        <v>1.5</v>
      </c>
      <c r="D206" s="77" t="s">
        <v>110</v>
      </c>
      <c r="E206" s="77">
        <v>2013</v>
      </c>
      <c r="F206" s="111">
        <v>19125.683060109288</v>
      </c>
      <c r="G206" s="77" t="s">
        <v>2092</v>
      </c>
    </row>
    <row r="207" spans="1:7" ht="15.75" x14ac:dyDescent="0.25">
      <c r="A207" s="77" t="s">
        <v>71</v>
      </c>
      <c r="B207" s="80" t="s">
        <v>2257</v>
      </c>
      <c r="C207" s="323">
        <v>3.5</v>
      </c>
      <c r="D207" s="77" t="s">
        <v>110</v>
      </c>
      <c r="E207" s="77">
        <v>2013</v>
      </c>
      <c r="F207" s="111">
        <v>39754.098360655735</v>
      </c>
      <c r="G207" s="77" t="s">
        <v>2081</v>
      </c>
    </row>
    <row r="208" spans="1:7" ht="15.75" x14ac:dyDescent="0.25">
      <c r="A208" s="77" t="s">
        <v>71</v>
      </c>
      <c r="B208" s="80" t="s">
        <v>2256</v>
      </c>
      <c r="C208" s="323">
        <v>3.5</v>
      </c>
      <c r="D208" s="77" t="s">
        <v>110</v>
      </c>
      <c r="E208" s="77">
        <v>2013</v>
      </c>
      <c r="F208" s="111">
        <v>33325</v>
      </c>
      <c r="G208" s="77" t="s">
        <v>2081</v>
      </c>
    </row>
    <row r="209" spans="1:7" ht="15.75" x14ac:dyDescent="0.25">
      <c r="A209" s="77" t="s">
        <v>71</v>
      </c>
      <c r="B209" s="80" t="s">
        <v>2258</v>
      </c>
      <c r="C209" s="323">
        <v>3.5</v>
      </c>
      <c r="D209" s="77" t="s">
        <v>110</v>
      </c>
      <c r="E209" s="77">
        <v>2013</v>
      </c>
      <c r="F209" s="111">
        <v>46584.699453551912</v>
      </c>
      <c r="G209" s="77" t="s">
        <v>2081</v>
      </c>
    </row>
    <row r="210" spans="1:7" ht="15.75" x14ac:dyDescent="0.25">
      <c r="A210" s="77" t="s">
        <v>71</v>
      </c>
      <c r="B210" s="80" t="s">
        <v>2259</v>
      </c>
      <c r="C210" s="323">
        <v>3.5</v>
      </c>
      <c r="D210" s="77" t="s">
        <v>44</v>
      </c>
      <c r="E210" s="77">
        <v>2013</v>
      </c>
      <c r="F210" s="111">
        <v>40300.546448087429</v>
      </c>
      <c r="G210" s="77" t="s">
        <v>1211</v>
      </c>
    </row>
    <row r="211" spans="1:7" ht="15.75" x14ac:dyDescent="0.25">
      <c r="A211" s="77" t="s">
        <v>71</v>
      </c>
      <c r="B211" s="80" t="s">
        <v>2260</v>
      </c>
      <c r="C211" s="323">
        <v>3.5</v>
      </c>
      <c r="D211" s="77" t="s">
        <v>44</v>
      </c>
      <c r="E211" s="77">
        <v>2013</v>
      </c>
      <c r="F211" s="111">
        <v>43989.071038251364</v>
      </c>
      <c r="G211" s="77" t="s">
        <v>1211</v>
      </c>
    </row>
    <row r="212" spans="1:7" ht="15.75" x14ac:dyDescent="0.25">
      <c r="A212" s="77" t="s">
        <v>87</v>
      </c>
      <c r="B212" s="80" t="s">
        <v>88</v>
      </c>
      <c r="C212" s="323">
        <v>1.4</v>
      </c>
      <c r="D212" s="77" t="s">
        <v>110</v>
      </c>
      <c r="E212" s="77">
        <v>2013</v>
      </c>
      <c r="F212" s="111">
        <v>12740</v>
      </c>
      <c r="G212" s="77" t="s">
        <v>2039</v>
      </c>
    </row>
    <row r="213" spans="1:7" ht="15.75" x14ac:dyDescent="0.25">
      <c r="A213" s="77" t="s">
        <v>87</v>
      </c>
      <c r="B213" s="80" t="s">
        <v>4079</v>
      </c>
      <c r="C213" s="323">
        <v>1.6</v>
      </c>
      <c r="D213" s="77" t="s">
        <v>110</v>
      </c>
      <c r="E213" s="77">
        <v>2013</v>
      </c>
      <c r="F213" s="111">
        <v>15545</v>
      </c>
      <c r="G213" s="77" t="s">
        <v>1960</v>
      </c>
    </row>
    <row r="214" spans="1:7" ht="15.75" x14ac:dyDescent="0.25">
      <c r="A214" s="77" t="s">
        <v>87</v>
      </c>
      <c r="B214" s="80" t="s">
        <v>4080</v>
      </c>
      <c r="C214" s="323">
        <v>1.6</v>
      </c>
      <c r="D214" s="77" t="s">
        <v>110</v>
      </c>
      <c r="E214" s="77">
        <v>2013</v>
      </c>
      <c r="F214" s="111">
        <v>15995</v>
      </c>
      <c r="G214" s="77" t="s">
        <v>1825</v>
      </c>
    </row>
    <row r="215" spans="1:7" ht="15.75" x14ac:dyDescent="0.25">
      <c r="A215" s="77" t="s">
        <v>87</v>
      </c>
      <c r="B215" s="80" t="s">
        <v>3758</v>
      </c>
      <c r="C215" s="323">
        <v>1.6</v>
      </c>
      <c r="D215" s="77" t="s">
        <v>110</v>
      </c>
      <c r="E215" s="77">
        <v>2013</v>
      </c>
      <c r="F215" s="111">
        <v>17095</v>
      </c>
      <c r="G215" s="77" t="s">
        <v>1825</v>
      </c>
    </row>
    <row r="216" spans="1:7" ht="15.75" x14ac:dyDescent="0.25">
      <c r="A216" s="77" t="s">
        <v>87</v>
      </c>
      <c r="B216" s="80" t="s">
        <v>89</v>
      </c>
      <c r="C216" s="323">
        <v>2.4</v>
      </c>
      <c r="D216" s="77" t="s">
        <v>110</v>
      </c>
      <c r="E216" s="77">
        <v>2013</v>
      </c>
      <c r="F216" s="111">
        <v>26624</v>
      </c>
      <c r="G216" s="77" t="s">
        <v>2039</v>
      </c>
    </row>
    <row r="217" spans="1:7" ht="15.75" x14ac:dyDescent="0.25">
      <c r="A217" s="77" t="s">
        <v>87</v>
      </c>
      <c r="B217" s="80" t="s">
        <v>89</v>
      </c>
      <c r="C217" s="323" t="s">
        <v>4575</v>
      </c>
      <c r="D217" s="77" t="s">
        <v>110</v>
      </c>
      <c r="E217" s="77">
        <v>2013</v>
      </c>
      <c r="F217" s="111">
        <v>32250</v>
      </c>
      <c r="G217" s="77" t="s">
        <v>1960</v>
      </c>
    </row>
    <row r="218" spans="1:7" ht="15.75" x14ac:dyDescent="0.25">
      <c r="A218" s="77" t="s">
        <v>87</v>
      </c>
      <c r="B218" s="80" t="s">
        <v>1698</v>
      </c>
      <c r="C218" s="323">
        <v>4.5999999999999996</v>
      </c>
      <c r="D218" s="77" t="s">
        <v>438</v>
      </c>
      <c r="E218" s="77">
        <v>2013</v>
      </c>
      <c r="F218" s="111">
        <v>66890</v>
      </c>
      <c r="G218" s="77" t="s">
        <v>2039</v>
      </c>
    </row>
    <row r="219" spans="1:7" ht="15.75" x14ac:dyDescent="0.25">
      <c r="A219" s="77" t="s">
        <v>87</v>
      </c>
      <c r="B219" s="80" t="s">
        <v>90</v>
      </c>
      <c r="C219" s="323">
        <v>1.6</v>
      </c>
      <c r="D219" s="77" t="s">
        <v>110</v>
      </c>
      <c r="E219" s="77">
        <v>2013</v>
      </c>
      <c r="F219" s="111">
        <v>18928</v>
      </c>
      <c r="G219" s="77" t="s">
        <v>2039</v>
      </c>
    </row>
    <row r="220" spans="1:7" ht="15.75" x14ac:dyDescent="0.25">
      <c r="A220" s="77" t="s">
        <v>87</v>
      </c>
      <c r="B220" s="80" t="s">
        <v>90</v>
      </c>
      <c r="C220" s="323">
        <v>1.8</v>
      </c>
      <c r="D220" s="77" t="s">
        <v>110</v>
      </c>
      <c r="E220" s="77">
        <v>2013</v>
      </c>
      <c r="F220" s="111">
        <v>19420</v>
      </c>
      <c r="G220" s="77" t="s">
        <v>2039</v>
      </c>
    </row>
    <row r="221" spans="1:7" ht="15.75" x14ac:dyDescent="0.25">
      <c r="A221" s="77" t="s">
        <v>87</v>
      </c>
      <c r="B221" s="80" t="s">
        <v>90</v>
      </c>
      <c r="C221" s="323" t="s">
        <v>3769</v>
      </c>
      <c r="D221" s="77" t="s">
        <v>110</v>
      </c>
      <c r="E221" s="77">
        <v>2013</v>
      </c>
      <c r="F221" s="111">
        <v>19545</v>
      </c>
      <c r="G221" s="77" t="s">
        <v>1825</v>
      </c>
    </row>
    <row r="222" spans="1:7" ht="15.75" x14ac:dyDescent="0.25">
      <c r="A222" s="77" t="s">
        <v>87</v>
      </c>
      <c r="B222" s="80" t="s">
        <v>4098</v>
      </c>
      <c r="C222" s="323" t="s">
        <v>3769</v>
      </c>
      <c r="D222" s="77" t="s">
        <v>110</v>
      </c>
      <c r="E222" s="77">
        <v>2013</v>
      </c>
      <c r="F222" s="111">
        <v>17965</v>
      </c>
      <c r="G222" s="77" t="s">
        <v>1960</v>
      </c>
    </row>
    <row r="223" spans="1:7" ht="15.75" x14ac:dyDescent="0.25">
      <c r="A223" s="77" t="s">
        <v>87</v>
      </c>
      <c r="B223" s="80" t="s">
        <v>4162</v>
      </c>
      <c r="C223" s="323" t="s">
        <v>3769</v>
      </c>
      <c r="D223" s="77" t="s">
        <v>110</v>
      </c>
      <c r="E223" s="77">
        <v>2013</v>
      </c>
      <c r="F223" s="111">
        <v>18595</v>
      </c>
      <c r="G223" s="77" t="s">
        <v>1837</v>
      </c>
    </row>
    <row r="224" spans="1:7" ht="15.75" x14ac:dyDescent="0.25">
      <c r="A224" s="77" t="s">
        <v>87</v>
      </c>
      <c r="B224" s="80" t="s">
        <v>3774</v>
      </c>
      <c r="C224" s="323" t="s">
        <v>3769</v>
      </c>
      <c r="D224" s="77" t="s">
        <v>110</v>
      </c>
      <c r="E224" s="77">
        <v>2013</v>
      </c>
      <c r="F224" s="111">
        <v>21115</v>
      </c>
      <c r="G224" s="77" t="s">
        <v>1960</v>
      </c>
    </row>
    <row r="225" spans="1:7" ht="15.75" x14ac:dyDescent="0.25">
      <c r="A225" s="77" t="s">
        <v>87</v>
      </c>
      <c r="B225" s="80" t="s">
        <v>3768</v>
      </c>
      <c r="C225" s="323" t="s">
        <v>3769</v>
      </c>
      <c r="D225" s="77" t="s">
        <v>110</v>
      </c>
      <c r="E225" s="77">
        <v>2013</v>
      </c>
      <c r="F225" s="111">
        <v>20895</v>
      </c>
      <c r="G225" s="77" t="s">
        <v>1837</v>
      </c>
    </row>
    <row r="226" spans="1:7" ht="15.75" x14ac:dyDescent="0.25">
      <c r="A226" s="77" t="s">
        <v>87</v>
      </c>
      <c r="B226" s="80" t="s">
        <v>91</v>
      </c>
      <c r="C226" s="323">
        <v>4.5999999999999996</v>
      </c>
      <c r="D226" s="77" t="s">
        <v>438</v>
      </c>
      <c r="E226" s="77">
        <v>2013</v>
      </c>
      <c r="F226" s="111">
        <v>45520</v>
      </c>
      <c r="G226" s="77" t="s">
        <v>2039</v>
      </c>
    </row>
    <row r="227" spans="1:7" ht="15.75" x14ac:dyDescent="0.25">
      <c r="A227" s="77" t="s">
        <v>87</v>
      </c>
      <c r="B227" s="80" t="s">
        <v>91</v>
      </c>
      <c r="C227" s="323" t="s">
        <v>3820</v>
      </c>
      <c r="D227" s="77" t="s">
        <v>438</v>
      </c>
      <c r="E227" s="77">
        <v>2013</v>
      </c>
      <c r="F227" s="111">
        <v>34200</v>
      </c>
      <c r="G227" s="77" t="s">
        <v>1960</v>
      </c>
    </row>
    <row r="228" spans="1:7" ht="15.75" x14ac:dyDescent="0.25">
      <c r="A228" s="77" t="s">
        <v>87</v>
      </c>
      <c r="B228" s="80" t="s">
        <v>91</v>
      </c>
      <c r="C228" s="323" t="s">
        <v>3794</v>
      </c>
      <c r="D228" s="77" t="s">
        <v>438</v>
      </c>
      <c r="E228" s="77">
        <v>2013</v>
      </c>
      <c r="F228" s="111">
        <v>46800</v>
      </c>
      <c r="G228" s="77" t="s">
        <v>1960</v>
      </c>
    </row>
    <row r="229" spans="1:7" ht="15.75" x14ac:dyDescent="0.25">
      <c r="A229" s="77" t="s">
        <v>87</v>
      </c>
      <c r="B229" s="80" t="s">
        <v>92</v>
      </c>
      <c r="C229" s="323" t="s">
        <v>4117</v>
      </c>
      <c r="D229" s="77" t="s">
        <v>438</v>
      </c>
      <c r="E229" s="77">
        <v>2013</v>
      </c>
      <c r="F229" s="111">
        <v>26500</v>
      </c>
      <c r="G229" s="77" t="s">
        <v>1837</v>
      </c>
    </row>
    <row r="230" spans="1:7" ht="15.75" x14ac:dyDescent="0.25">
      <c r="A230" s="77" t="s">
        <v>87</v>
      </c>
      <c r="B230" s="80" t="s">
        <v>4119</v>
      </c>
      <c r="C230" s="323" t="s">
        <v>3820</v>
      </c>
      <c r="D230" s="77" t="s">
        <v>438</v>
      </c>
      <c r="E230" s="77">
        <v>2013</v>
      </c>
      <c r="F230" s="111">
        <v>32000</v>
      </c>
      <c r="G230" s="77" t="s">
        <v>1837</v>
      </c>
    </row>
    <row r="231" spans="1:7" ht="15.75" x14ac:dyDescent="0.25">
      <c r="A231" s="77" t="s">
        <v>87</v>
      </c>
      <c r="B231" s="80" t="s">
        <v>4143</v>
      </c>
      <c r="C231" s="323" t="s">
        <v>4117</v>
      </c>
      <c r="D231" s="77" t="s">
        <v>438</v>
      </c>
      <c r="E231" s="77">
        <v>2013</v>
      </c>
      <c r="F231" s="111">
        <v>28750</v>
      </c>
      <c r="G231" s="77" t="s">
        <v>1837</v>
      </c>
    </row>
    <row r="232" spans="1:7" ht="15.75" x14ac:dyDescent="0.25">
      <c r="A232" s="77" t="s">
        <v>87</v>
      </c>
      <c r="B232" s="80" t="s">
        <v>4122</v>
      </c>
      <c r="C232" s="323" t="s">
        <v>3820</v>
      </c>
      <c r="D232" s="77" t="s">
        <v>438</v>
      </c>
      <c r="E232" s="77">
        <v>2013</v>
      </c>
      <c r="F232" s="111">
        <v>34250</v>
      </c>
      <c r="G232" s="77" t="s">
        <v>1837</v>
      </c>
    </row>
    <row r="233" spans="1:7" ht="15.75" x14ac:dyDescent="0.25">
      <c r="A233" s="77" t="s">
        <v>87</v>
      </c>
      <c r="B233" s="80" t="s">
        <v>2263</v>
      </c>
      <c r="C233" s="323">
        <v>2.4</v>
      </c>
      <c r="D233" s="77" t="s">
        <v>438</v>
      </c>
      <c r="E233" s="77">
        <v>2013</v>
      </c>
      <c r="F233" s="111">
        <v>23952</v>
      </c>
      <c r="G233" s="77" t="s">
        <v>2081</v>
      </c>
    </row>
    <row r="234" spans="1:7" ht="15.75" x14ac:dyDescent="0.25">
      <c r="A234" s="77" t="s">
        <v>87</v>
      </c>
      <c r="B234" s="80" t="s">
        <v>2264</v>
      </c>
      <c r="C234" s="323" t="s">
        <v>2265</v>
      </c>
      <c r="D234" s="77" t="s">
        <v>438</v>
      </c>
      <c r="E234" s="77">
        <v>2013</v>
      </c>
      <c r="F234" s="111">
        <v>24180</v>
      </c>
      <c r="G234" s="77" t="s">
        <v>2081</v>
      </c>
    </row>
    <row r="235" spans="1:7" ht="15.75" x14ac:dyDescent="0.25">
      <c r="A235" s="77" t="s">
        <v>87</v>
      </c>
      <c r="B235" s="80" t="s">
        <v>2261</v>
      </c>
      <c r="C235" s="323">
        <v>2.4</v>
      </c>
      <c r="D235" s="77" t="s">
        <v>438</v>
      </c>
      <c r="E235" s="77">
        <v>2013</v>
      </c>
      <c r="F235" s="111">
        <v>19864</v>
      </c>
      <c r="G235" s="77" t="s">
        <v>2081</v>
      </c>
    </row>
    <row r="236" spans="1:7" ht="15.75" x14ac:dyDescent="0.25">
      <c r="A236" s="77" t="s">
        <v>87</v>
      </c>
      <c r="B236" s="80" t="s">
        <v>2262</v>
      </c>
      <c r="C236" s="323">
        <v>2.4</v>
      </c>
      <c r="D236" s="77" t="s">
        <v>438</v>
      </c>
      <c r="E236" s="77">
        <v>2013</v>
      </c>
      <c r="F236" s="111">
        <v>21857.923497267759</v>
      </c>
      <c r="G236" s="77" t="s">
        <v>2081</v>
      </c>
    </row>
    <row r="237" spans="1:7" ht="15.75" x14ac:dyDescent="0.25">
      <c r="A237" s="77" t="s">
        <v>87</v>
      </c>
      <c r="B237" s="80" t="s">
        <v>1699</v>
      </c>
      <c r="C237" s="323">
        <v>2.4</v>
      </c>
      <c r="D237" s="77" t="s">
        <v>438</v>
      </c>
      <c r="E237" s="77">
        <v>2013</v>
      </c>
      <c r="F237" s="111">
        <v>22580</v>
      </c>
      <c r="G237" s="77" t="s">
        <v>2081</v>
      </c>
    </row>
    <row r="238" spans="1:7" ht="15.75" x14ac:dyDescent="0.25">
      <c r="A238" s="77" t="s">
        <v>87</v>
      </c>
      <c r="B238" s="80" t="s">
        <v>2266</v>
      </c>
      <c r="C238" s="323">
        <v>1.2</v>
      </c>
      <c r="D238" s="77" t="s">
        <v>110</v>
      </c>
      <c r="E238" s="77">
        <v>2013</v>
      </c>
      <c r="F238" s="111">
        <v>9890</v>
      </c>
      <c r="G238" s="77" t="s">
        <v>2267</v>
      </c>
    </row>
    <row r="239" spans="1:7" ht="15.75" x14ac:dyDescent="0.25">
      <c r="A239" s="77" t="s">
        <v>87</v>
      </c>
      <c r="B239" s="80" t="s">
        <v>2268</v>
      </c>
      <c r="C239" s="323">
        <v>1.2</v>
      </c>
      <c r="D239" s="77" t="s">
        <v>110</v>
      </c>
      <c r="E239" s="77">
        <v>2013</v>
      </c>
      <c r="F239" s="111">
        <v>10620</v>
      </c>
      <c r="G239" s="77" t="s">
        <v>2037</v>
      </c>
    </row>
    <row r="240" spans="1:7" ht="15.75" x14ac:dyDescent="0.25">
      <c r="A240" s="77" t="s">
        <v>87</v>
      </c>
      <c r="B240" s="80" t="s">
        <v>2268</v>
      </c>
      <c r="C240" s="323">
        <v>1.4</v>
      </c>
      <c r="D240" s="77" t="s">
        <v>110</v>
      </c>
      <c r="E240" s="77">
        <v>2013</v>
      </c>
      <c r="F240" s="111">
        <v>12568.306010928962</v>
      </c>
      <c r="G240" s="77" t="s">
        <v>2037</v>
      </c>
    </row>
    <row r="241" spans="1:7" ht="15.75" x14ac:dyDescent="0.25">
      <c r="A241" s="77" t="s">
        <v>87</v>
      </c>
      <c r="B241" s="80" t="s">
        <v>2269</v>
      </c>
      <c r="C241" s="323">
        <v>1.6</v>
      </c>
      <c r="D241" s="77" t="s">
        <v>110</v>
      </c>
      <c r="E241" s="77">
        <v>2013</v>
      </c>
      <c r="F241" s="111">
        <v>18986</v>
      </c>
      <c r="G241" s="77" t="s">
        <v>2037</v>
      </c>
    </row>
    <row r="242" spans="1:7" ht="15.75" x14ac:dyDescent="0.25">
      <c r="A242" s="77" t="s">
        <v>87</v>
      </c>
      <c r="B242" s="80" t="s">
        <v>2269</v>
      </c>
      <c r="C242" s="323">
        <v>1.8</v>
      </c>
      <c r="D242" s="77" t="s">
        <v>110</v>
      </c>
      <c r="E242" s="77">
        <v>2013</v>
      </c>
      <c r="F242" s="111">
        <v>19260</v>
      </c>
      <c r="G242" s="77" t="s">
        <v>2037</v>
      </c>
    </row>
    <row r="243" spans="1:7" ht="15.75" x14ac:dyDescent="0.25">
      <c r="A243" s="77" t="s">
        <v>87</v>
      </c>
      <c r="B243" s="80" t="s">
        <v>2270</v>
      </c>
      <c r="C243" s="323">
        <v>2</v>
      </c>
      <c r="D243" s="77" t="s">
        <v>110</v>
      </c>
      <c r="E243" s="77">
        <v>2013</v>
      </c>
      <c r="F243" s="111">
        <v>22103.82513661202</v>
      </c>
      <c r="G243" s="77" t="s">
        <v>1211</v>
      </c>
    </row>
    <row r="244" spans="1:7" ht="15.75" x14ac:dyDescent="0.25">
      <c r="A244" s="77" t="s">
        <v>1220</v>
      </c>
      <c r="B244" s="80" t="s">
        <v>93</v>
      </c>
      <c r="C244" s="323" t="s">
        <v>2121</v>
      </c>
      <c r="D244" s="77" t="s">
        <v>110</v>
      </c>
      <c r="E244" s="77">
        <v>2013</v>
      </c>
      <c r="F244" s="111">
        <v>21428</v>
      </c>
      <c r="G244" s="77" t="s">
        <v>4573</v>
      </c>
    </row>
    <row r="245" spans="1:7" ht="15.75" x14ac:dyDescent="0.25">
      <c r="A245" s="77" t="s">
        <v>1220</v>
      </c>
      <c r="B245" s="80" t="s">
        <v>93</v>
      </c>
      <c r="C245" s="323" t="s">
        <v>2121</v>
      </c>
      <c r="D245" s="77" t="s">
        <v>426</v>
      </c>
      <c r="E245" s="77">
        <v>2013</v>
      </c>
      <c r="F245" s="111">
        <v>23090</v>
      </c>
      <c r="G245" s="77" t="s">
        <v>4573</v>
      </c>
    </row>
    <row r="246" spans="1:7" ht="15.75" x14ac:dyDescent="0.25">
      <c r="A246" s="77" t="s">
        <v>1220</v>
      </c>
      <c r="B246" s="80" t="s">
        <v>93</v>
      </c>
      <c r="C246" s="323" t="s">
        <v>4164</v>
      </c>
      <c r="D246" s="77" t="s">
        <v>110</v>
      </c>
      <c r="E246" s="77">
        <v>2013</v>
      </c>
      <c r="F246" s="111">
        <v>21828</v>
      </c>
      <c r="G246" s="77" t="s">
        <v>4573</v>
      </c>
    </row>
    <row r="247" spans="1:7" ht="15.75" x14ac:dyDescent="0.25">
      <c r="A247" s="77" t="s">
        <v>1220</v>
      </c>
      <c r="B247" s="80" t="s">
        <v>93</v>
      </c>
      <c r="C247" s="323" t="s">
        <v>4164</v>
      </c>
      <c r="D247" s="77" t="s">
        <v>426</v>
      </c>
      <c r="E247" s="77">
        <v>2013</v>
      </c>
      <c r="F247" s="111">
        <v>23490</v>
      </c>
      <c r="G247" s="77" t="s">
        <v>4574</v>
      </c>
    </row>
    <row r="248" spans="1:7" ht="15.75" x14ac:dyDescent="0.25">
      <c r="A248" s="77" t="s">
        <v>87</v>
      </c>
      <c r="B248" s="80" t="s">
        <v>4040</v>
      </c>
      <c r="C248" s="323" t="s">
        <v>4575</v>
      </c>
      <c r="D248" s="77" t="s">
        <v>110</v>
      </c>
      <c r="E248" s="77">
        <v>2013</v>
      </c>
      <c r="F248" s="111">
        <v>28600</v>
      </c>
      <c r="G248" s="77" t="s">
        <v>4574</v>
      </c>
    </row>
    <row r="249" spans="1:7" ht="15.75" x14ac:dyDescent="0.25">
      <c r="A249" s="77" t="s">
        <v>87</v>
      </c>
      <c r="B249" s="80" t="s">
        <v>4040</v>
      </c>
      <c r="C249" s="323" t="s">
        <v>4575</v>
      </c>
      <c r="D249" s="77" t="s">
        <v>426</v>
      </c>
      <c r="E249" s="77">
        <v>2013</v>
      </c>
      <c r="F249" s="111">
        <v>30350</v>
      </c>
      <c r="G249" s="77" t="s">
        <v>4574</v>
      </c>
    </row>
    <row r="250" spans="1:7" ht="15.75" x14ac:dyDescent="0.25">
      <c r="A250" s="77" t="s">
        <v>87</v>
      </c>
      <c r="B250" s="80" t="s">
        <v>3754</v>
      </c>
      <c r="C250" s="323" t="s">
        <v>4575</v>
      </c>
      <c r="D250" s="77" t="s">
        <v>110</v>
      </c>
      <c r="E250" s="77">
        <v>2013</v>
      </c>
      <c r="F250" s="111">
        <v>33350</v>
      </c>
      <c r="G250" s="77" t="s">
        <v>4574</v>
      </c>
    </row>
    <row r="251" spans="1:7" ht="15.75" x14ac:dyDescent="0.25">
      <c r="A251" s="77" t="s">
        <v>87</v>
      </c>
      <c r="B251" s="80" t="s">
        <v>3754</v>
      </c>
      <c r="C251" s="323" t="s">
        <v>4575</v>
      </c>
      <c r="D251" s="77" t="s">
        <v>426</v>
      </c>
      <c r="E251" s="77">
        <v>2013</v>
      </c>
      <c r="F251" s="111">
        <v>35100</v>
      </c>
      <c r="G251" s="77" t="s">
        <v>4574</v>
      </c>
    </row>
    <row r="252" spans="1:7" ht="15.75" x14ac:dyDescent="0.25">
      <c r="A252" s="77" t="s">
        <v>87</v>
      </c>
      <c r="B252" s="80" t="s">
        <v>3750</v>
      </c>
      <c r="C252" s="323" t="s">
        <v>3777</v>
      </c>
      <c r="D252" s="77" t="s">
        <v>110</v>
      </c>
      <c r="E252" s="77">
        <v>2013</v>
      </c>
      <c r="F252" s="111">
        <v>23728</v>
      </c>
      <c r="G252" s="77" t="s">
        <v>4574</v>
      </c>
    </row>
    <row r="253" spans="1:7" ht="15.75" x14ac:dyDescent="0.25">
      <c r="A253" s="77" t="s">
        <v>87</v>
      </c>
      <c r="B253" s="80" t="s">
        <v>3750</v>
      </c>
      <c r="C253" s="323" t="s">
        <v>3777</v>
      </c>
      <c r="D253" s="77" t="s">
        <v>426</v>
      </c>
      <c r="E253" s="77">
        <v>2013</v>
      </c>
      <c r="F253" s="111">
        <v>25390</v>
      </c>
      <c r="G253" s="77" t="s">
        <v>4574</v>
      </c>
    </row>
    <row r="254" spans="1:7" ht="15.75" x14ac:dyDescent="0.25">
      <c r="A254" s="77" t="s">
        <v>87</v>
      </c>
      <c r="B254" s="80" t="s">
        <v>2781</v>
      </c>
      <c r="C254" s="323" t="s">
        <v>3751</v>
      </c>
      <c r="D254" s="77" t="s">
        <v>110</v>
      </c>
      <c r="E254" s="77">
        <v>2013</v>
      </c>
      <c r="F254" s="111">
        <v>21195</v>
      </c>
      <c r="G254" s="77" t="s">
        <v>1960</v>
      </c>
    </row>
    <row r="255" spans="1:7" ht="15.75" x14ac:dyDescent="0.25">
      <c r="A255" s="77" t="s">
        <v>87</v>
      </c>
      <c r="B255" s="80" t="s">
        <v>4067</v>
      </c>
      <c r="C255" s="323" t="s">
        <v>3751</v>
      </c>
      <c r="D255" s="77" t="s">
        <v>110</v>
      </c>
      <c r="E255" s="77">
        <v>2013</v>
      </c>
      <c r="F255" s="111">
        <v>20895</v>
      </c>
      <c r="G255" s="77" t="s">
        <v>1960</v>
      </c>
    </row>
    <row r="256" spans="1:7" ht="15.75" x14ac:dyDescent="0.25">
      <c r="A256" s="77" t="s">
        <v>87</v>
      </c>
      <c r="B256" s="80" t="s">
        <v>4124</v>
      </c>
      <c r="C256" s="323" t="s">
        <v>3751</v>
      </c>
      <c r="D256" s="77" t="s">
        <v>110</v>
      </c>
      <c r="E256" s="77">
        <v>2013</v>
      </c>
      <c r="F256" s="111">
        <v>21195</v>
      </c>
      <c r="G256" s="77" t="s">
        <v>1960</v>
      </c>
    </row>
    <row r="257" spans="1:7" ht="15.75" x14ac:dyDescent="0.25">
      <c r="A257" s="77" t="s">
        <v>87</v>
      </c>
      <c r="B257" s="80" t="s">
        <v>4159</v>
      </c>
      <c r="C257" s="323" t="s">
        <v>3751</v>
      </c>
      <c r="D257" s="77" t="s">
        <v>110</v>
      </c>
      <c r="E257" s="77">
        <v>2013</v>
      </c>
      <c r="F257" s="111">
        <v>20895</v>
      </c>
      <c r="G257" s="77" t="s">
        <v>1960</v>
      </c>
    </row>
    <row r="258" spans="1:7" ht="15.75" x14ac:dyDescent="0.25">
      <c r="A258" s="77" t="s">
        <v>87</v>
      </c>
      <c r="B258" s="80" t="s">
        <v>4126</v>
      </c>
      <c r="C258" s="323" t="s">
        <v>3751</v>
      </c>
      <c r="D258" s="77" t="s">
        <v>110</v>
      </c>
      <c r="E258" s="77">
        <v>2013</v>
      </c>
      <c r="F258" s="111">
        <v>25650</v>
      </c>
      <c r="G258" s="77" t="s">
        <v>1960</v>
      </c>
    </row>
    <row r="259" spans="1:7" ht="15.75" x14ac:dyDescent="0.25">
      <c r="A259" s="77" t="s">
        <v>87</v>
      </c>
      <c r="B259" s="80" t="s">
        <v>4161</v>
      </c>
      <c r="C259" s="323" t="s">
        <v>3751</v>
      </c>
      <c r="D259" s="77" t="s">
        <v>110</v>
      </c>
      <c r="E259" s="77">
        <v>2013</v>
      </c>
      <c r="F259" s="111">
        <v>30550</v>
      </c>
      <c r="G259" s="77" t="s">
        <v>1960</v>
      </c>
    </row>
    <row r="260" spans="1:7" ht="15.75" x14ac:dyDescent="0.25">
      <c r="A260" s="77" t="s">
        <v>87</v>
      </c>
      <c r="B260" s="80" t="s">
        <v>3762</v>
      </c>
      <c r="C260" s="323" t="s">
        <v>3751</v>
      </c>
      <c r="D260" s="77" t="s">
        <v>110</v>
      </c>
      <c r="E260" s="77">
        <v>2013</v>
      </c>
      <c r="F260" s="111">
        <v>25845</v>
      </c>
      <c r="G260" s="77" t="s">
        <v>1960</v>
      </c>
    </row>
    <row r="261" spans="1:7" ht="15.75" x14ac:dyDescent="0.25">
      <c r="A261" s="77" t="s">
        <v>87</v>
      </c>
      <c r="B261" s="80" t="s">
        <v>4160</v>
      </c>
      <c r="C261" s="323" t="s">
        <v>3751</v>
      </c>
      <c r="D261" s="77" t="s">
        <v>110</v>
      </c>
      <c r="E261" s="77">
        <v>2013</v>
      </c>
      <c r="F261" s="111">
        <v>25845</v>
      </c>
      <c r="G261" s="77" t="s">
        <v>1960</v>
      </c>
    </row>
    <row r="262" spans="1:7" ht="15.75" x14ac:dyDescent="0.25">
      <c r="A262" s="77" t="s">
        <v>87</v>
      </c>
      <c r="B262" s="80" t="s">
        <v>3761</v>
      </c>
      <c r="C262" s="323" t="s">
        <v>3751</v>
      </c>
      <c r="D262" s="77" t="s">
        <v>110</v>
      </c>
      <c r="E262" s="77">
        <v>2013</v>
      </c>
      <c r="F262" s="111">
        <v>23545</v>
      </c>
      <c r="G262" s="77" t="s">
        <v>1960</v>
      </c>
    </row>
    <row r="263" spans="1:7" ht="15.75" x14ac:dyDescent="0.25">
      <c r="A263" s="77" t="s">
        <v>87</v>
      </c>
      <c r="B263" s="80" t="s">
        <v>95</v>
      </c>
      <c r="C263" s="323" t="s">
        <v>2121</v>
      </c>
      <c r="D263" s="77" t="s">
        <v>43</v>
      </c>
      <c r="E263" s="77">
        <v>2013</v>
      </c>
      <c r="F263" s="111">
        <v>22814</v>
      </c>
      <c r="G263" s="77" t="s">
        <v>1459</v>
      </c>
    </row>
    <row r="264" spans="1:7" ht="15.75" x14ac:dyDescent="0.25">
      <c r="A264" s="77" t="s">
        <v>87</v>
      </c>
      <c r="B264" s="80" t="s">
        <v>4047</v>
      </c>
      <c r="C264" s="323" t="s">
        <v>4090</v>
      </c>
      <c r="D264" s="77" t="s">
        <v>110</v>
      </c>
      <c r="E264" s="77">
        <v>2013</v>
      </c>
      <c r="F264" s="111">
        <v>20595</v>
      </c>
      <c r="G264" s="77" t="s">
        <v>3281</v>
      </c>
    </row>
    <row r="265" spans="1:7" ht="15.75" x14ac:dyDescent="0.25">
      <c r="A265" s="77" t="s">
        <v>87</v>
      </c>
      <c r="B265" s="80" t="s">
        <v>4048</v>
      </c>
      <c r="C265" s="323" t="s">
        <v>3777</v>
      </c>
      <c r="D265" s="77" t="s">
        <v>110</v>
      </c>
      <c r="E265" s="77">
        <v>2013</v>
      </c>
      <c r="F265" s="111">
        <v>22945</v>
      </c>
      <c r="G265" s="77" t="s">
        <v>3281</v>
      </c>
    </row>
    <row r="266" spans="1:7" ht="15.75" x14ac:dyDescent="0.25">
      <c r="A266" s="77" t="s">
        <v>87</v>
      </c>
      <c r="B266" s="80" t="s">
        <v>4048</v>
      </c>
      <c r="C266" s="323" t="s">
        <v>3777</v>
      </c>
      <c r="D266" s="77" t="s">
        <v>426</v>
      </c>
      <c r="E266" s="77">
        <v>2013</v>
      </c>
      <c r="F266" s="111">
        <v>24445</v>
      </c>
      <c r="G266" s="77" t="s">
        <v>3281</v>
      </c>
    </row>
    <row r="267" spans="1:7" ht="15.75" x14ac:dyDescent="0.25">
      <c r="A267" s="77" t="s">
        <v>87</v>
      </c>
      <c r="B267" s="80" t="s">
        <v>4112</v>
      </c>
      <c r="C267" s="323" t="s">
        <v>3777</v>
      </c>
      <c r="D267" s="77" t="s">
        <v>110</v>
      </c>
      <c r="E267" s="77">
        <v>2013</v>
      </c>
      <c r="F267" s="111">
        <v>22945</v>
      </c>
      <c r="G267" s="77" t="s">
        <v>3281</v>
      </c>
    </row>
    <row r="268" spans="1:7" ht="15.75" x14ac:dyDescent="0.25">
      <c r="A268" s="77" t="s">
        <v>87</v>
      </c>
      <c r="B268" s="80" t="s">
        <v>4112</v>
      </c>
      <c r="C268" s="323" t="s">
        <v>3777</v>
      </c>
      <c r="D268" s="77" t="s">
        <v>426</v>
      </c>
      <c r="E268" s="77">
        <v>2013</v>
      </c>
      <c r="F268" s="111">
        <v>24445</v>
      </c>
      <c r="G268" s="77" t="s">
        <v>3281</v>
      </c>
    </row>
    <row r="269" spans="1:7" ht="15.75" x14ac:dyDescent="0.25">
      <c r="A269" s="77" t="s">
        <v>87</v>
      </c>
      <c r="B269" s="80" t="s">
        <v>3767</v>
      </c>
      <c r="C269" s="323">
        <v>2.4</v>
      </c>
      <c r="D269" s="77" t="s">
        <v>426</v>
      </c>
      <c r="E269" s="77">
        <v>2013</v>
      </c>
      <c r="F269" s="111">
        <v>27095</v>
      </c>
      <c r="G269" s="77" t="s">
        <v>4017</v>
      </c>
    </row>
    <row r="270" spans="1:7" ht="15.75" x14ac:dyDescent="0.25">
      <c r="A270" s="77" t="s">
        <v>87</v>
      </c>
      <c r="B270" s="80" t="s">
        <v>3767</v>
      </c>
      <c r="C270" s="323">
        <v>2.4</v>
      </c>
      <c r="D270" s="77" t="s">
        <v>110</v>
      </c>
      <c r="E270" s="77">
        <v>2013</v>
      </c>
      <c r="F270" s="111">
        <v>25595</v>
      </c>
      <c r="G270" s="77" t="s">
        <v>4017</v>
      </c>
    </row>
    <row r="271" spans="1:7" ht="15.75" x14ac:dyDescent="0.25">
      <c r="A271" s="77" t="s">
        <v>87</v>
      </c>
      <c r="B271" s="80" t="s">
        <v>4113</v>
      </c>
      <c r="C271" s="323">
        <v>2.4</v>
      </c>
      <c r="D271" s="77" t="s">
        <v>426</v>
      </c>
      <c r="E271" s="77">
        <v>2013</v>
      </c>
      <c r="F271" s="111">
        <v>27095</v>
      </c>
      <c r="G271" s="77" t="s">
        <v>3281</v>
      </c>
    </row>
    <row r="272" spans="1:7" ht="15.75" x14ac:dyDescent="0.25">
      <c r="A272" s="77" t="s">
        <v>87</v>
      </c>
      <c r="B272" s="80" t="s">
        <v>4113</v>
      </c>
      <c r="C272" s="323" t="s">
        <v>3777</v>
      </c>
      <c r="D272" s="77" t="s">
        <v>110</v>
      </c>
      <c r="E272" s="77">
        <v>2013</v>
      </c>
      <c r="F272" s="111">
        <v>25595</v>
      </c>
      <c r="G272" s="77" t="s">
        <v>3281</v>
      </c>
    </row>
    <row r="273" spans="1:7" ht="15.75" x14ac:dyDescent="0.25">
      <c r="A273" s="77" t="s">
        <v>87</v>
      </c>
      <c r="B273" s="80" t="s">
        <v>96</v>
      </c>
      <c r="C273" s="323">
        <v>1.6</v>
      </c>
      <c r="D273" s="77" t="s">
        <v>110</v>
      </c>
      <c r="E273" s="77">
        <v>2013</v>
      </c>
      <c r="F273" s="111">
        <v>22624</v>
      </c>
      <c r="G273" s="77" t="s">
        <v>2092</v>
      </c>
    </row>
    <row r="274" spans="1:7" ht="15.75" x14ac:dyDescent="0.25">
      <c r="A274" s="77" t="s">
        <v>87</v>
      </c>
      <c r="B274" s="80" t="s">
        <v>2272</v>
      </c>
      <c r="C274" s="323">
        <v>3.8</v>
      </c>
      <c r="D274" s="77" t="s">
        <v>44</v>
      </c>
      <c r="E274" s="77">
        <v>2013</v>
      </c>
      <c r="F274" s="111">
        <v>27295.081967213115</v>
      </c>
      <c r="G274" s="77" t="s">
        <v>1211</v>
      </c>
    </row>
    <row r="275" spans="1:7" ht="15.75" x14ac:dyDescent="0.25">
      <c r="A275" s="77" t="s">
        <v>87</v>
      </c>
      <c r="B275" s="80" t="s">
        <v>2273</v>
      </c>
      <c r="C275" s="323">
        <v>3.8</v>
      </c>
      <c r="D275" s="77" t="s">
        <v>44</v>
      </c>
      <c r="E275" s="77">
        <v>2013</v>
      </c>
      <c r="F275" s="111">
        <v>30560</v>
      </c>
      <c r="G275" s="77" t="s">
        <v>1211</v>
      </c>
    </row>
    <row r="276" spans="1:7" ht="15.75" x14ac:dyDescent="0.25">
      <c r="A276" s="77" t="s">
        <v>1706</v>
      </c>
      <c r="B276" s="80" t="s">
        <v>2274</v>
      </c>
      <c r="C276" s="323">
        <v>3.5</v>
      </c>
      <c r="D276" s="77" t="s">
        <v>44</v>
      </c>
      <c r="E276" s="77">
        <v>2013</v>
      </c>
      <c r="F276" s="111">
        <v>50819.672131147541</v>
      </c>
      <c r="G276" s="77" t="s">
        <v>1211</v>
      </c>
    </row>
    <row r="277" spans="1:7" ht="15.75" x14ac:dyDescent="0.25">
      <c r="A277" s="77" t="s">
        <v>1706</v>
      </c>
      <c r="B277" s="80" t="s">
        <v>2275</v>
      </c>
      <c r="C277" s="323">
        <v>3.7</v>
      </c>
      <c r="D277" s="77" t="s">
        <v>44</v>
      </c>
      <c r="E277" s="77">
        <v>2013</v>
      </c>
      <c r="F277" s="111">
        <v>61475.40983606557</v>
      </c>
      <c r="G277" s="77" t="s">
        <v>1211</v>
      </c>
    </row>
    <row r="278" spans="1:7" ht="15.75" x14ac:dyDescent="0.25">
      <c r="A278" s="77" t="s">
        <v>1706</v>
      </c>
      <c r="B278" s="80" t="s">
        <v>1708</v>
      </c>
      <c r="C278" s="323">
        <v>5</v>
      </c>
      <c r="D278" s="77" t="s">
        <v>44</v>
      </c>
      <c r="E278" s="77">
        <v>2013</v>
      </c>
      <c r="F278" s="111">
        <v>69870</v>
      </c>
      <c r="G278" s="77" t="s">
        <v>1211</v>
      </c>
    </row>
    <row r="279" spans="1:7" ht="15.75" x14ac:dyDescent="0.25">
      <c r="A279" s="77" t="s">
        <v>1706</v>
      </c>
      <c r="B279" s="80" t="s">
        <v>2276</v>
      </c>
      <c r="C279" s="323">
        <v>2.5</v>
      </c>
      <c r="D279" s="77" t="s">
        <v>438</v>
      </c>
      <c r="E279" s="77">
        <v>2013</v>
      </c>
      <c r="F279" s="111">
        <v>48990</v>
      </c>
      <c r="G279" s="77" t="s">
        <v>2039</v>
      </c>
    </row>
    <row r="280" spans="1:7" ht="15.75" x14ac:dyDescent="0.25">
      <c r="A280" s="77" t="s">
        <v>1706</v>
      </c>
      <c r="B280" s="80" t="s">
        <v>1709</v>
      </c>
      <c r="C280" s="323">
        <v>3.7</v>
      </c>
      <c r="D280" s="77" t="s">
        <v>438</v>
      </c>
      <c r="E280" s="77">
        <v>2013</v>
      </c>
      <c r="F280" s="111">
        <v>50546.448087431694</v>
      </c>
      <c r="G280" s="77" t="s">
        <v>2039</v>
      </c>
    </row>
    <row r="281" spans="1:7" ht="15.75" x14ac:dyDescent="0.25">
      <c r="A281" s="77" t="s">
        <v>1706</v>
      </c>
      <c r="B281" s="80" t="s">
        <v>1912</v>
      </c>
      <c r="C281" s="323">
        <v>3.7</v>
      </c>
      <c r="D281" s="77" t="s">
        <v>438</v>
      </c>
      <c r="E281" s="77">
        <v>2013</v>
      </c>
      <c r="F281" s="111">
        <v>64480.874316939888</v>
      </c>
      <c r="G281" s="77" t="s">
        <v>2042</v>
      </c>
    </row>
    <row r="282" spans="1:7" ht="15.75" x14ac:dyDescent="0.25">
      <c r="A282" s="77" t="s">
        <v>1706</v>
      </c>
      <c r="B282" s="80" t="s">
        <v>1587</v>
      </c>
      <c r="C282" s="323">
        <v>3.7</v>
      </c>
      <c r="D282" s="77" t="s">
        <v>438</v>
      </c>
      <c r="E282" s="77">
        <v>2013</v>
      </c>
      <c r="F282" s="111">
        <v>57890</v>
      </c>
      <c r="G282" s="77" t="s">
        <v>1586</v>
      </c>
    </row>
    <row r="283" spans="1:7" ht="15.75" x14ac:dyDescent="0.25">
      <c r="A283" s="77" t="s">
        <v>1706</v>
      </c>
      <c r="B283" s="80" t="s">
        <v>2277</v>
      </c>
      <c r="C283" s="323">
        <v>3.5</v>
      </c>
      <c r="D283" s="77" t="s">
        <v>44</v>
      </c>
      <c r="E283" s="77">
        <v>2013</v>
      </c>
      <c r="F283" s="111">
        <v>65027.322404371582</v>
      </c>
      <c r="G283" s="77" t="s">
        <v>1211</v>
      </c>
    </row>
    <row r="284" spans="1:7" ht="15.75" x14ac:dyDescent="0.25">
      <c r="A284" s="77" t="s">
        <v>1706</v>
      </c>
      <c r="B284" s="80" t="s">
        <v>70</v>
      </c>
      <c r="C284" s="323">
        <v>3.7</v>
      </c>
      <c r="D284" s="77" t="s">
        <v>438</v>
      </c>
      <c r="E284" s="77">
        <v>2013</v>
      </c>
      <c r="F284" s="111">
        <v>62841.530054644805</v>
      </c>
      <c r="G284" s="77" t="s">
        <v>2039</v>
      </c>
    </row>
    <row r="285" spans="1:7" ht="15.75" x14ac:dyDescent="0.25">
      <c r="A285" s="77" t="s">
        <v>1706</v>
      </c>
      <c r="B285" s="80" t="s">
        <v>70</v>
      </c>
      <c r="C285" s="323">
        <v>5.6</v>
      </c>
      <c r="D285" s="77" t="s">
        <v>438</v>
      </c>
      <c r="E285" s="77">
        <v>2013</v>
      </c>
      <c r="F285" s="111">
        <v>65860</v>
      </c>
      <c r="G285" s="77" t="s">
        <v>2039</v>
      </c>
    </row>
    <row r="286" spans="1:7" ht="15.75" x14ac:dyDescent="0.25">
      <c r="A286" s="77" t="s">
        <v>1706</v>
      </c>
      <c r="B286" s="80" t="s">
        <v>1356</v>
      </c>
      <c r="C286" s="323">
        <v>5.6</v>
      </c>
      <c r="D286" s="77" t="s">
        <v>44</v>
      </c>
      <c r="E286" s="77">
        <v>2013</v>
      </c>
      <c r="F286" s="111">
        <v>66840</v>
      </c>
      <c r="G286" s="77" t="s">
        <v>1211</v>
      </c>
    </row>
    <row r="287" spans="1:7" ht="15.75" x14ac:dyDescent="0.25">
      <c r="A287" s="77" t="s">
        <v>785</v>
      </c>
      <c r="B287" s="80" t="s">
        <v>1215</v>
      </c>
      <c r="C287" s="323" t="s">
        <v>6501</v>
      </c>
      <c r="D287" s="77" t="s">
        <v>438</v>
      </c>
      <c r="E287" s="77">
        <v>2013</v>
      </c>
      <c r="F287" s="111">
        <v>17860</v>
      </c>
      <c r="G287" s="77" t="s">
        <v>2074</v>
      </c>
    </row>
    <row r="288" spans="1:7" ht="15.75" x14ac:dyDescent="0.25">
      <c r="A288" s="77" t="s">
        <v>785</v>
      </c>
      <c r="B288" s="80" t="s">
        <v>2278</v>
      </c>
      <c r="C288" s="323" t="s">
        <v>2279</v>
      </c>
      <c r="D288" s="77" t="s">
        <v>444</v>
      </c>
      <c r="E288" s="77">
        <v>2013</v>
      </c>
      <c r="F288" s="111">
        <v>19952</v>
      </c>
      <c r="G288" s="77" t="s">
        <v>2074</v>
      </c>
    </row>
    <row r="289" spans="1:7" ht="15.75" x14ac:dyDescent="0.25">
      <c r="A289" s="77" t="s">
        <v>6072</v>
      </c>
      <c r="B289" s="80" t="s">
        <v>6073</v>
      </c>
      <c r="C289" s="323" t="s">
        <v>4566</v>
      </c>
      <c r="D289" s="77" t="s">
        <v>43</v>
      </c>
      <c r="E289" s="77">
        <v>2013</v>
      </c>
      <c r="F289" s="111">
        <v>18025</v>
      </c>
      <c r="G289" s="77" t="s">
        <v>6036</v>
      </c>
    </row>
    <row r="290" spans="1:7" ht="15.75" x14ac:dyDescent="0.25">
      <c r="A290" s="77" t="s">
        <v>97</v>
      </c>
      <c r="B290" s="80" t="s">
        <v>2281</v>
      </c>
      <c r="C290" s="323">
        <v>3.5</v>
      </c>
      <c r="D290" s="77" t="s">
        <v>110</v>
      </c>
      <c r="E290" s="77">
        <v>2013</v>
      </c>
      <c r="F290" s="111">
        <v>24650</v>
      </c>
      <c r="G290" s="77" t="s">
        <v>2039</v>
      </c>
    </row>
    <row r="291" spans="1:7" ht="15.75" x14ac:dyDescent="0.25">
      <c r="A291" s="77" t="s">
        <v>97</v>
      </c>
      <c r="B291" s="80" t="s">
        <v>2280</v>
      </c>
      <c r="C291" s="323">
        <v>3.5</v>
      </c>
      <c r="D291" s="77" t="s">
        <v>110</v>
      </c>
      <c r="E291" s="77">
        <v>2013</v>
      </c>
      <c r="F291" s="111">
        <v>22500</v>
      </c>
      <c r="G291" s="77" t="s">
        <v>2039</v>
      </c>
    </row>
    <row r="292" spans="1:7" ht="15.75" x14ac:dyDescent="0.25">
      <c r="A292" s="77" t="s">
        <v>97</v>
      </c>
      <c r="B292" s="80" t="s">
        <v>1523</v>
      </c>
      <c r="C292" s="323">
        <v>2</v>
      </c>
      <c r="D292" s="77" t="s">
        <v>110</v>
      </c>
      <c r="E292" s="77">
        <v>2013</v>
      </c>
      <c r="F292" s="111">
        <v>18420</v>
      </c>
      <c r="G292" s="77" t="s">
        <v>2081</v>
      </c>
    </row>
    <row r="293" spans="1:7" ht="15.75" x14ac:dyDescent="0.25">
      <c r="A293" s="77" t="s">
        <v>97</v>
      </c>
      <c r="B293" s="80" t="s">
        <v>1448</v>
      </c>
      <c r="C293" s="323">
        <v>3.8</v>
      </c>
      <c r="D293" s="77" t="s">
        <v>110</v>
      </c>
      <c r="E293" s="77">
        <v>2013</v>
      </c>
      <c r="F293" s="111">
        <v>24590.163934426229</v>
      </c>
      <c r="G293" s="77" t="s">
        <v>2081</v>
      </c>
    </row>
    <row r="294" spans="1:7" ht="15.75" x14ac:dyDescent="0.25">
      <c r="A294" s="77" t="s">
        <v>97</v>
      </c>
      <c r="B294" s="80" t="s">
        <v>1297</v>
      </c>
      <c r="C294" s="323">
        <v>1.6</v>
      </c>
      <c r="D294" s="77" t="s">
        <v>110</v>
      </c>
      <c r="E294" s="77">
        <v>2013</v>
      </c>
      <c r="F294" s="111">
        <v>16393.442622950821</v>
      </c>
      <c r="G294" s="77" t="s">
        <v>2039</v>
      </c>
    </row>
    <row r="295" spans="1:7" ht="15.75" x14ac:dyDescent="0.25">
      <c r="A295" s="77" t="s">
        <v>97</v>
      </c>
      <c r="B295" s="80" t="s">
        <v>1919</v>
      </c>
      <c r="C295" s="323">
        <v>2</v>
      </c>
      <c r="D295" s="77" t="s">
        <v>110</v>
      </c>
      <c r="E295" s="77">
        <v>2013</v>
      </c>
      <c r="F295" s="111">
        <v>18852.459016393441</v>
      </c>
      <c r="G295" s="77" t="s">
        <v>1586</v>
      </c>
    </row>
    <row r="296" spans="1:7" ht="15.75" x14ac:dyDescent="0.25">
      <c r="A296" s="77" t="s">
        <v>97</v>
      </c>
      <c r="B296" s="80" t="s">
        <v>1650</v>
      </c>
      <c r="C296" s="323">
        <v>3.8</v>
      </c>
      <c r="D296" s="77" t="s">
        <v>44</v>
      </c>
      <c r="E296" s="77">
        <v>2013</v>
      </c>
      <c r="F296" s="111">
        <v>24964</v>
      </c>
      <c r="G296" s="77" t="s">
        <v>1211</v>
      </c>
    </row>
    <row r="297" spans="1:7" ht="15.75" x14ac:dyDescent="0.25">
      <c r="A297" s="77" t="s">
        <v>97</v>
      </c>
      <c r="B297" s="80" t="s">
        <v>3213</v>
      </c>
      <c r="C297" s="323" t="s">
        <v>3105</v>
      </c>
      <c r="D297" s="77" t="s">
        <v>110</v>
      </c>
      <c r="E297" s="77">
        <v>2013</v>
      </c>
      <c r="F297" s="111">
        <v>17300</v>
      </c>
      <c r="G297" s="77" t="s">
        <v>113</v>
      </c>
    </row>
    <row r="298" spans="1:7" ht="15.75" x14ac:dyDescent="0.25">
      <c r="A298" s="77" t="s">
        <v>97</v>
      </c>
      <c r="B298" s="80" t="s">
        <v>3214</v>
      </c>
      <c r="C298" s="323" t="s">
        <v>3105</v>
      </c>
      <c r="D298" s="77" t="s">
        <v>110</v>
      </c>
      <c r="E298" s="77">
        <v>2013</v>
      </c>
      <c r="F298" s="111">
        <v>16900</v>
      </c>
      <c r="G298" s="77" t="s">
        <v>113</v>
      </c>
    </row>
    <row r="299" spans="1:7" ht="15.75" x14ac:dyDescent="0.25">
      <c r="A299" s="77" t="s">
        <v>97</v>
      </c>
      <c r="B299" s="80" t="s">
        <v>98</v>
      </c>
      <c r="C299" s="323">
        <v>2</v>
      </c>
      <c r="D299" s="77" t="s">
        <v>110</v>
      </c>
      <c r="E299" s="77">
        <v>2013</v>
      </c>
      <c r="F299" s="111">
        <v>24316.939890710382</v>
      </c>
      <c r="G299" s="77" t="s">
        <v>2039</v>
      </c>
    </row>
    <row r="300" spans="1:7" ht="15.75" x14ac:dyDescent="0.25">
      <c r="A300" s="77" t="s">
        <v>97</v>
      </c>
      <c r="B300" s="80" t="s">
        <v>1355</v>
      </c>
      <c r="C300" s="323">
        <v>1.2</v>
      </c>
      <c r="D300" s="77" t="s">
        <v>110</v>
      </c>
      <c r="E300" s="77">
        <v>2013</v>
      </c>
      <c r="F300" s="111">
        <v>11420</v>
      </c>
      <c r="G300" s="77" t="s">
        <v>2037</v>
      </c>
    </row>
    <row r="301" spans="1:7" ht="15.75" x14ac:dyDescent="0.25">
      <c r="A301" s="77" t="s">
        <v>97</v>
      </c>
      <c r="B301" s="80" t="s">
        <v>2282</v>
      </c>
      <c r="C301" s="323">
        <v>3.8</v>
      </c>
      <c r="D301" s="77" t="s">
        <v>438</v>
      </c>
      <c r="E301" s="77">
        <v>2013</v>
      </c>
      <c r="F301" s="111">
        <v>49180.327868852459</v>
      </c>
      <c r="G301" s="77" t="s">
        <v>2039</v>
      </c>
    </row>
    <row r="302" spans="1:7" ht="15.75" x14ac:dyDescent="0.25">
      <c r="A302" s="77" t="s">
        <v>97</v>
      </c>
      <c r="B302" s="80" t="s">
        <v>99</v>
      </c>
      <c r="C302" s="323">
        <v>1.4</v>
      </c>
      <c r="D302" s="77" t="s">
        <v>110</v>
      </c>
      <c r="E302" s="77">
        <v>2013</v>
      </c>
      <c r="F302" s="111">
        <v>14950</v>
      </c>
      <c r="G302" s="77" t="s">
        <v>2283</v>
      </c>
    </row>
    <row r="303" spans="1:7" ht="15.75" x14ac:dyDescent="0.25">
      <c r="A303" s="77" t="s">
        <v>97</v>
      </c>
      <c r="B303" s="80" t="s">
        <v>2284</v>
      </c>
      <c r="C303" s="323">
        <v>1.4</v>
      </c>
      <c r="D303" s="77" t="s">
        <v>110</v>
      </c>
      <c r="E303" s="77">
        <v>2013</v>
      </c>
      <c r="F303" s="111">
        <v>15320</v>
      </c>
      <c r="G303" s="77" t="s">
        <v>2037</v>
      </c>
    </row>
    <row r="304" spans="1:7" ht="15.75" x14ac:dyDescent="0.25">
      <c r="A304" s="77" t="s">
        <v>97</v>
      </c>
      <c r="B304" s="80" t="s">
        <v>100</v>
      </c>
      <c r="C304" s="323">
        <v>2.4</v>
      </c>
      <c r="D304" s="77" t="s">
        <v>114</v>
      </c>
      <c r="E304" s="77">
        <v>2013</v>
      </c>
      <c r="F304" s="111">
        <v>27620</v>
      </c>
      <c r="G304" s="77" t="s">
        <v>1211</v>
      </c>
    </row>
    <row r="305" spans="1:7" ht="15.75" x14ac:dyDescent="0.25">
      <c r="A305" s="77" t="s">
        <v>97</v>
      </c>
      <c r="B305" s="80" t="s">
        <v>2285</v>
      </c>
      <c r="C305" s="323">
        <v>3.5</v>
      </c>
      <c r="D305" s="77" t="s">
        <v>44</v>
      </c>
      <c r="E305" s="77">
        <v>2013</v>
      </c>
      <c r="F305" s="111">
        <v>28462</v>
      </c>
      <c r="G305" s="77" t="s">
        <v>1211</v>
      </c>
    </row>
    <row r="306" spans="1:7" ht="15.75" x14ac:dyDescent="0.25">
      <c r="A306" s="77" t="s">
        <v>97</v>
      </c>
      <c r="B306" s="80" t="s">
        <v>101</v>
      </c>
      <c r="C306" s="323">
        <v>1.6</v>
      </c>
      <c r="D306" s="77" t="s">
        <v>110</v>
      </c>
      <c r="E306" s="77">
        <v>2013</v>
      </c>
      <c r="F306" s="111">
        <v>18360</v>
      </c>
      <c r="G306" s="77" t="s">
        <v>2037</v>
      </c>
    </row>
    <row r="307" spans="1:7" ht="15.75" x14ac:dyDescent="0.25">
      <c r="A307" s="77" t="s">
        <v>97</v>
      </c>
      <c r="B307" s="80" t="s">
        <v>101</v>
      </c>
      <c r="C307" s="323">
        <v>2</v>
      </c>
      <c r="D307" s="77" t="s">
        <v>110</v>
      </c>
      <c r="E307" s="77">
        <v>2013</v>
      </c>
      <c r="F307" s="111">
        <v>18780</v>
      </c>
      <c r="G307" s="77" t="s">
        <v>2037</v>
      </c>
    </row>
    <row r="308" spans="1:7" ht="15.75" x14ac:dyDescent="0.25">
      <c r="A308" s="77" t="s">
        <v>97</v>
      </c>
      <c r="B308" s="80" t="s">
        <v>102</v>
      </c>
      <c r="C308" s="323">
        <v>2</v>
      </c>
      <c r="D308" s="77" t="s">
        <v>110</v>
      </c>
      <c r="E308" s="77">
        <v>2013</v>
      </c>
      <c r="F308" s="111">
        <v>22430</v>
      </c>
      <c r="G308" s="77" t="s">
        <v>1211</v>
      </c>
    </row>
    <row r="309" spans="1:7" ht="15.75" x14ac:dyDescent="0.25">
      <c r="A309" s="77" t="s">
        <v>97</v>
      </c>
      <c r="B309" s="80" t="s">
        <v>102</v>
      </c>
      <c r="C309" s="323" t="s">
        <v>6518</v>
      </c>
      <c r="D309" s="77" t="s">
        <v>44</v>
      </c>
      <c r="E309" s="77">
        <v>2013</v>
      </c>
      <c r="F309" s="111">
        <v>22680</v>
      </c>
      <c r="G309" s="77" t="s">
        <v>1211</v>
      </c>
    </row>
    <row r="310" spans="1:7" ht="15.75" x14ac:dyDescent="0.25">
      <c r="A310" s="77" t="s">
        <v>97</v>
      </c>
      <c r="B310" s="80" t="s">
        <v>102</v>
      </c>
      <c r="C310" s="323" t="s">
        <v>6519</v>
      </c>
      <c r="D310" s="77" t="s">
        <v>44</v>
      </c>
      <c r="E310" s="77">
        <v>2013</v>
      </c>
      <c r="F310" s="111">
        <v>22960</v>
      </c>
      <c r="G310" s="77" t="s">
        <v>1211</v>
      </c>
    </row>
    <row r="311" spans="1:7" ht="15.75" x14ac:dyDescent="0.25">
      <c r="A311" s="77" t="s">
        <v>789</v>
      </c>
      <c r="B311" s="80" t="s">
        <v>790</v>
      </c>
      <c r="C311" s="323" t="s">
        <v>870</v>
      </c>
      <c r="D311" s="77" t="s">
        <v>44</v>
      </c>
      <c r="E311" s="77">
        <v>2013</v>
      </c>
      <c r="F311" s="111">
        <v>36000</v>
      </c>
      <c r="G311" s="77" t="s">
        <v>147</v>
      </c>
    </row>
    <row r="312" spans="1:7" ht="15.75" x14ac:dyDescent="0.25">
      <c r="A312" s="77" t="s">
        <v>1920</v>
      </c>
      <c r="B312" s="80" t="s">
        <v>1717</v>
      </c>
      <c r="C312" s="323" t="s">
        <v>6388</v>
      </c>
      <c r="D312" s="77" t="s">
        <v>44</v>
      </c>
      <c r="E312" s="77">
        <v>2013</v>
      </c>
      <c r="F312" s="111">
        <v>46174.863387978141</v>
      </c>
      <c r="G312" s="77" t="s">
        <v>1211</v>
      </c>
    </row>
    <row r="313" spans="1:7" ht="15.75" x14ac:dyDescent="0.25">
      <c r="A313" s="77" t="s">
        <v>1920</v>
      </c>
      <c r="B313" s="80" t="s">
        <v>1718</v>
      </c>
      <c r="C313" s="323">
        <v>5</v>
      </c>
      <c r="D313" s="77" t="s">
        <v>44</v>
      </c>
      <c r="E313" s="77">
        <v>2013</v>
      </c>
      <c r="F313" s="111">
        <v>68306.010928961739</v>
      </c>
      <c r="G313" s="77" t="s">
        <v>1211</v>
      </c>
    </row>
    <row r="314" spans="1:7" ht="15.75" x14ac:dyDescent="0.25">
      <c r="A314" s="77" t="s">
        <v>789</v>
      </c>
      <c r="B314" s="80" t="s">
        <v>2958</v>
      </c>
      <c r="C314" s="323">
        <v>5</v>
      </c>
      <c r="D314" s="77" t="s">
        <v>44</v>
      </c>
      <c r="E314" s="77">
        <v>2013</v>
      </c>
      <c r="F314" s="111">
        <v>177442</v>
      </c>
      <c r="G314" s="77" t="s">
        <v>1211</v>
      </c>
    </row>
    <row r="315" spans="1:7" ht="15.75" x14ac:dyDescent="0.25">
      <c r="A315" s="77" t="s">
        <v>1920</v>
      </c>
      <c r="B315" s="80" t="s">
        <v>6021</v>
      </c>
      <c r="C315" s="323" t="s">
        <v>4209</v>
      </c>
      <c r="D315" s="402" t="s">
        <v>44</v>
      </c>
      <c r="E315" s="77">
        <v>2013</v>
      </c>
      <c r="F315" s="111">
        <v>82650</v>
      </c>
      <c r="G315" s="77" t="s">
        <v>4810</v>
      </c>
    </row>
    <row r="316" spans="1:7" ht="15.75" x14ac:dyDescent="0.25">
      <c r="A316" s="77" t="s">
        <v>1920</v>
      </c>
      <c r="B316" s="80" t="s">
        <v>6022</v>
      </c>
      <c r="C316" s="323" t="s">
        <v>4209</v>
      </c>
      <c r="D316" s="402" t="s">
        <v>44</v>
      </c>
      <c r="E316" s="77">
        <v>2013</v>
      </c>
      <c r="F316" s="111">
        <v>87650</v>
      </c>
      <c r="G316" s="77" t="s">
        <v>4810</v>
      </c>
    </row>
    <row r="317" spans="1:7" ht="15.75" x14ac:dyDescent="0.25">
      <c r="A317" s="77" t="s">
        <v>789</v>
      </c>
      <c r="B317" s="80" t="s">
        <v>2289</v>
      </c>
      <c r="C317" s="323" t="s">
        <v>1821</v>
      </c>
      <c r="D317" s="77" t="s">
        <v>44</v>
      </c>
      <c r="E317" s="77">
        <v>2013</v>
      </c>
      <c r="F317" s="111">
        <v>66019</v>
      </c>
      <c r="G317" s="77" t="s">
        <v>2959</v>
      </c>
    </row>
    <row r="318" spans="1:7" ht="15.75" x14ac:dyDescent="0.25">
      <c r="A318" s="77" t="s">
        <v>789</v>
      </c>
      <c r="B318" s="80" t="s">
        <v>2288</v>
      </c>
      <c r="C318" s="323" t="s">
        <v>1821</v>
      </c>
      <c r="D318" s="77" t="s">
        <v>44</v>
      </c>
      <c r="E318" s="77">
        <v>2013</v>
      </c>
      <c r="F318" s="111">
        <v>57832</v>
      </c>
      <c r="G318" s="77" t="s">
        <v>2959</v>
      </c>
    </row>
    <row r="319" spans="1:7" ht="15.75" x14ac:dyDescent="0.25">
      <c r="A319" s="77" t="s">
        <v>789</v>
      </c>
      <c r="B319" s="80" t="s">
        <v>2287</v>
      </c>
      <c r="C319" s="323" t="s">
        <v>1821</v>
      </c>
      <c r="D319" s="77" t="s">
        <v>44</v>
      </c>
      <c r="E319" s="77">
        <v>2013</v>
      </c>
      <c r="F319" s="111">
        <v>66028</v>
      </c>
      <c r="G319" s="77" t="s">
        <v>1211</v>
      </c>
    </row>
    <row r="320" spans="1:7" ht="15.75" x14ac:dyDescent="0.25">
      <c r="A320" s="77" t="s">
        <v>789</v>
      </c>
      <c r="B320" s="80" t="s">
        <v>2287</v>
      </c>
      <c r="C320" s="323" t="s">
        <v>2121</v>
      </c>
      <c r="D320" s="77" t="s">
        <v>426</v>
      </c>
      <c r="E320" s="77">
        <v>2013</v>
      </c>
      <c r="F320" s="111">
        <v>66028</v>
      </c>
      <c r="G320" s="77" t="s">
        <v>1459</v>
      </c>
    </row>
    <row r="321" spans="1:7" ht="15.75" x14ac:dyDescent="0.25">
      <c r="A321" s="77" t="s">
        <v>789</v>
      </c>
      <c r="B321" s="80" t="s">
        <v>2286</v>
      </c>
      <c r="C321" s="323" t="s">
        <v>1821</v>
      </c>
      <c r="D321" s="77" t="s">
        <v>44</v>
      </c>
      <c r="E321" s="77">
        <v>2013</v>
      </c>
      <c r="F321" s="111">
        <v>57832</v>
      </c>
      <c r="G321" s="77" t="s">
        <v>1211</v>
      </c>
    </row>
    <row r="322" spans="1:7" ht="15.75" x14ac:dyDescent="0.25">
      <c r="A322" s="77" t="s">
        <v>1920</v>
      </c>
      <c r="B322" s="80" t="s">
        <v>6016</v>
      </c>
      <c r="C322" s="323" t="s">
        <v>4090</v>
      </c>
      <c r="D322" s="402" t="s">
        <v>44</v>
      </c>
      <c r="E322" s="77">
        <v>2013</v>
      </c>
      <c r="F322" s="111">
        <v>44145</v>
      </c>
      <c r="G322" s="77" t="s">
        <v>4810</v>
      </c>
    </row>
    <row r="323" spans="1:7" ht="15.75" x14ac:dyDescent="0.25">
      <c r="A323" s="77" t="s">
        <v>789</v>
      </c>
      <c r="B323" s="80" t="s">
        <v>2507</v>
      </c>
      <c r="C323" s="323">
        <v>5</v>
      </c>
      <c r="D323" s="77" t="s">
        <v>44</v>
      </c>
      <c r="E323" s="77">
        <v>2013</v>
      </c>
      <c r="F323" s="111">
        <v>109850</v>
      </c>
      <c r="G323" s="77" t="s">
        <v>1211</v>
      </c>
    </row>
    <row r="324" spans="1:7" ht="15.75" x14ac:dyDescent="0.25">
      <c r="A324" s="77" t="s">
        <v>789</v>
      </c>
      <c r="B324" s="80" t="s">
        <v>2508</v>
      </c>
      <c r="C324" s="323">
        <v>5</v>
      </c>
      <c r="D324" s="77" t="s">
        <v>44</v>
      </c>
      <c r="E324" s="77">
        <v>2013</v>
      </c>
      <c r="F324" s="111">
        <v>113933</v>
      </c>
      <c r="G324" s="77" t="s">
        <v>1211</v>
      </c>
    </row>
    <row r="325" spans="1:7" ht="15.75" x14ac:dyDescent="0.25">
      <c r="A325" s="77" t="s">
        <v>1920</v>
      </c>
      <c r="B325" s="80" t="s">
        <v>6015</v>
      </c>
      <c r="C325" s="323" t="s">
        <v>4090</v>
      </c>
      <c r="D325" s="402" t="s">
        <v>44</v>
      </c>
      <c r="E325" s="77">
        <v>2013</v>
      </c>
      <c r="F325" s="111">
        <v>41145</v>
      </c>
      <c r="G325" s="77" t="s">
        <v>4810</v>
      </c>
    </row>
    <row r="326" spans="1:7" ht="15.75" x14ac:dyDescent="0.25">
      <c r="A326" s="77" t="s">
        <v>789</v>
      </c>
      <c r="B326" s="80" t="s">
        <v>1923</v>
      </c>
      <c r="C326" s="323">
        <v>5</v>
      </c>
      <c r="D326" s="77" t="s">
        <v>44</v>
      </c>
      <c r="E326" s="77">
        <v>2013</v>
      </c>
      <c r="F326" s="111">
        <v>91530</v>
      </c>
      <c r="G326" s="77" t="s">
        <v>2956</v>
      </c>
    </row>
    <row r="327" spans="1:7" ht="15.75" x14ac:dyDescent="0.25">
      <c r="A327" s="77" t="s">
        <v>1920</v>
      </c>
      <c r="B327" s="80" t="s">
        <v>4817</v>
      </c>
      <c r="C327" s="323" t="s">
        <v>4209</v>
      </c>
      <c r="D327" s="402" t="s">
        <v>44</v>
      </c>
      <c r="E327" s="77">
        <v>2013</v>
      </c>
      <c r="F327" s="111">
        <v>99100</v>
      </c>
      <c r="G327" s="77" t="s">
        <v>4810</v>
      </c>
    </row>
    <row r="328" spans="1:7" ht="15.75" x14ac:dyDescent="0.25">
      <c r="A328" s="77" t="s">
        <v>1920</v>
      </c>
      <c r="B328" s="80" t="s">
        <v>6023</v>
      </c>
      <c r="C328" s="323" t="s">
        <v>4209</v>
      </c>
      <c r="D328" s="402" t="s">
        <v>44</v>
      </c>
      <c r="E328" s="77">
        <v>2013</v>
      </c>
      <c r="F328" s="111">
        <v>130100</v>
      </c>
      <c r="G328" s="77" t="s">
        <v>4810</v>
      </c>
    </row>
    <row r="329" spans="1:7" ht="15.75" x14ac:dyDescent="0.25">
      <c r="A329" s="77" t="s">
        <v>789</v>
      </c>
      <c r="B329" s="80" t="s">
        <v>2509</v>
      </c>
      <c r="C329" s="323">
        <v>5</v>
      </c>
      <c r="D329" s="77" t="s">
        <v>44</v>
      </c>
      <c r="E329" s="77">
        <v>2013</v>
      </c>
      <c r="F329" s="111">
        <v>130819</v>
      </c>
      <c r="G329" s="77" t="s">
        <v>1211</v>
      </c>
    </row>
    <row r="330" spans="1:7" ht="15.75" x14ac:dyDescent="0.25">
      <c r="A330" s="77" t="s">
        <v>789</v>
      </c>
      <c r="B330" s="80" t="s">
        <v>2510</v>
      </c>
      <c r="C330" s="323">
        <v>5</v>
      </c>
      <c r="D330" s="77" t="s">
        <v>44</v>
      </c>
      <c r="E330" s="77">
        <v>2013</v>
      </c>
      <c r="F330" s="111">
        <v>146174</v>
      </c>
      <c r="G330" s="77" t="s">
        <v>1211</v>
      </c>
    </row>
    <row r="331" spans="1:7" ht="15.75" x14ac:dyDescent="0.25">
      <c r="A331" s="77" t="s">
        <v>85</v>
      </c>
      <c r="B331" s="80" t="s">
        <v>4250</v>
      </c>
      <c r="C331" s="323" t="s">
        <v>4251</v>
      </c>
      <c r="D331" s="77" t="s">
        <v>110</v>
      </c>
      <c r="E331" s="77">
        <v>2013</v>
      </c>
      <c r="F331" s="111">
        <v>39250</v>
      </c>
      <c r="G331" s="77" t="s">
        <v>4233</v>
      </c>
    </row>
    <row r="332" spans="1:7" ht="15.75" x14ac:dyDescent="0.25">
      <c r="A332" s="77" t="s">
        <v>85</v>
      </c>
      <c r="B332" s="80" t="s">
        <v>4204</v>
      </c>
      <c r="C332" s="323" t="s">
        <v>3791</v>
      </c>
      <c r="D332" s="77" t="s">
        <v>110</v>
      </c>
      <c r="E332" s="77">
        <v>2013</v>
      </c>
      <c r="F332" s="111">
        <v>36370</v>
      </c>
      <c r="G332" s="77" t="s">
        <v>4252</v>
      </c>
    </row>
    <row r="333" spans="1:7" ht="15.75" x14ac:dyDescent="0.25">
      <c r="A333" s="77" t="s">
        <v>85</v>
      </c>
      <c r="B333" s="80" t="s">
        <v>4243</v>
      </c>
      <c r="C333" s="323" t="s">
        <v>2939</v>
      </c>
      <c r="D333" s="77" t="s">
        <v>44</v>
      </c>
      <c r="E333" s="77">
        <v>2013</v>
      </c>
      <c r="F333" s="111">
        <v>53795</v>
      </c>
      <c r="G333" s="77" t="s">
        <v>4244</v>
      </c>
    </row>
    <row r="334" spans="1:7" ht="15.75" x14ac:dyDescent="0.25">
      <c r="A334" s="77" t="s">
        <v>85</v>
      </c>
      <c r="B334" s="80" t="s">
        <v>4243</v>
      </c>
      <c r="C334" s="323" t="s">
        <v>2939</v>
      </c>
      <c r="D334" s="77" t="s">
        <v>426</v>
      </c>
      <c r="E334" s="77">
        <v>2013</v>
      </c>
      <c r="F334" s="111">
        <v>58590</v>
      </c>
      <c r="G334" s="77" t="s">
        <v>4254</v>
      </c>
    </row>
    <row r="335" spans="1:7" ht="15.75" x14ac:dyDescent="0.25">
      <c r="A335" s="77" t="s">
        <v>85</v>
      </c>
      <c r="B335" s="80" t="s">
        <v>1527</v>
      </c>
      <c r="C335" s="323" t="s">
        <v>4209</v>
      </c>
      <c r="D335" s="77" t="s">
        <v>4228</v>
      </c>
      <c r="E335" s="77">
        <v>2013</v>
      </c>
      <c r="F335" s="111">
        <v>61750</v>
      </c>
      <c r="G335" s="77" t="s">
        <v>1834</v>
      </c>
    </row>
    <row r="336" spans="1:7" ht="15.75" x14ac:dyDescent="0.25">
      <c r="A336" s="77" t="s">
        <v>85</v>
      </c>
      <c r="B336" s="80" t="s">
        <v>1527</v>
      </c>
      <c r="C336" s="323" t="s">
        <v>3791</v>
      </c>
      <c r="D336" s="77" t="s">
        <v>426</v>
      </c>
      <c r="E336" s="77">
        <v>2013</v>
      </c>
      <c r="F336" s="111">
        <v>42780</v>
      </c>
      <c r="G336" s="77" t="s">
        <v>4253</v>
      </c>
    </row>
    <row r="337" spans="1:7" ht="15.75" x14ac:dyDescent="0.25">
      <c r="A337" s="77" t="s">
        <v>85</v>
      </c>
      <c r="B337" s="80" t="s">
        <v>4256</v>
      </c>
      <c r="C337" s="323" t="s">
        <v>3812</v>
      </c>
      <c r="D337" s="77" t="s">
        <v>44</v>
      </c>
      <c r="E337" s="77">
        <v>2013</v>
      </c>
      <c r="F337" s="111">
        <v>42510</v>
      </c>
      <c r="G337" s="77" t="s">
        <v>1829</v>
      </c>
    </row>
    <row r="338" spans="1:7" ht="15.75" x14ac:dyDescent="0.25">
      <c r="A338" s="77" t="s">
        <v>85</v>
      </c>
      <c r="B338" s="80" t="s">
        <v>4201</v>
      </c>
      <c r="C338" s="323" t="s">
        <v>3812</v>
      </c>
      <c r="D338" s="77" t="s">
        <v>426</v>
      </c>
      <c r="E338" s="77">
        <v>2013</v>
      </c>
      <c r="F338" s="111">
        <v>37525</v>
      </c>
      <c r="G338" s="77" t="s">
        <v>4252</v>
      </c>
    </row>
    <row r="339" spans="1:7" ht="15.75" x14ac:dyDescent="0.25">
      <c r="A339" s="77" t="s">
        <v>85</v>
      </c>
      <c r="B339" s="80" t="s">
        <v>4201</v>
      </c>
      <c r="C339" s="323" t="s">
        <v>3812</v>
      </c>
      <c r="D339" s="77" t="s">
        <v>438</v>
      </c>
      <c r="E339" s="77">
        <v>2013</v>
      </c>
      <c r="F339" s="111">
        <v>35065</v>
      </c>
      <c r="G339" s="77" t="s">
        <v>4255</v>
      </c>
    </row>
    <row r="340" spans="1:7" ht="15.75" x14ac:dyDescent="0.25">
      <c r="A340" s="77" t="s">
        <v>85</v>
      </c>
      <c r="B340" s="80" t="s">
        <v>4203</v>
      </c>
      <c r="C340" s="323" t="s">
        <v>3814</v>
      </c>
      <c r="D340" s="77" t="s">
        <v>110</v>
      </c>
      <c r="E340" s="77">
        <v>2013</v>
      </c>
      <c r="F340" s="111">
        <v>39660</v>
      </c>
      <c r="G340" s="77" t="s">
        <v>4244</v>
      </c>
    </row>
    <row r="341" spans="1:7" ht="15.75" x14ac:dyDescent="0.25">
      <c r="A341" s="77" t="s">
        <v>85</v>
      </c>
      <c r="B341" s="80" t="s">
        <v>4257</v>
      </c>
      <c r="C341" s="323" t="s">
        <v>3814</v>
      </c>
      <c r="D341" s="77" t="s">
        <v>426</v>
      </c>
      <c r="E341" s="77">
        <v>2013</v>
      </c>
      <c r="F341" s="111">
        <v>47350</v>
      </c>
      <c r="G341" s="77" t="s">
        <v>4258</v>
      </c>
    </row>
    <row r="342" spans="1:7" ht="15.75" x14ac:dyDescent="0.25">
      <c r="A342" s="77" t="s">
        <v>85</v>
      </c>
      <c r="B342" s="80" t="s">
        <v>4249</v>
      </c>
      <c r="C342" s="323">
        <v>3.5</v>
      </c>
      <c r="D342" s="77" t="s">
        <v>110</v>
      </c>
      <c r="E342" s="77">
        <v>2013</v>
      </c>
      <c r="F342" s="111">
        <v>46310</v>
      </c>
      <c r="G342" s="77" t="s">
        <v>4244</v>
      </c>
    </row>
    <row r="343" spans="1:7" ht="15.75" x14ac:dyDescent="0.25">
      <c r="A343" s="77" t="s">
        <v>871</v>
      </c>
      <c r="B343" s="80">
        <v>6</v>
      </c>
      <c r="C343" s="323">
        <v>2</v>
      </c>
      <c r="D343" s="77" t="s">
        <v>110</v>
      </c>
      <c r="E343" s="77">
        <v>2013</v>
      </c>
      <c r="F343" s="111">
        <v>20491.803278688523</v>
      </c>
      <c r="G343" s="77" t="s">
        <v>2097</v>
      </c>
    </row>
    <row r="344" spans="1:7" ht="15.75" x14ac:dyDescent="0.25">
      <c r="A344" s="77" t="s">
        <v>871</v>
      </c>
      <c r="B344" s="80">
        <v>6</v>
      </c>
      <c r="C344" s="323">
        <v>2.5</v>
      </c>
      <c r="D344" s="77" t="s">
        <v>110</v>
      </c>
      <c r="E344" s="77">
        <v>2013</v>
      </c>
      <c r="F344" s="111">
        <v>22677.5956284153</v>
      </c>
      <c r="G344" s="77" t="s">
        <v>2097</v>
      </c>
    </row>
    <row r="345" spans="1:7" ht="15.75" x14ac:dyDescent="0.25">
      <c r="A345" s="77" t="s">
        <v>871</v>
      </c>
      <c r="B345" s="80" t="s">
        <v>2290</v>
      </c>
      <c r="C345" s="323">
        <v>1.5</v>
      </c>
      <c r="D345" s="77" t="s">
        <v>110</v>
      </c>
      <c r="E345" s="77">
        <v>2013</v>
      </c>
      <c r="F345" s="111">
        <v>14207.650273224042</v>
      </c>
      <c r="G345" s="77" t="s">
        <v>2037</v>
      </c>
    </row>
    <row r="346" spans="1:7" ht="15.75" x14ac:dyDescent="0.25">
      <c r="A346" s="77" t="s">
        <v>871</v>
      </c>
      <c r="B346" s="80" t="s">
        <v>2291</v>
      </c>
      <c r="C346" s="323">
        <v>1.5</v>
      </c>
      <c r="D346" s="77" t="s">
        <v>110</v>
      </c>
      <c r="E346" s="77">
        <v>2013</v>
      </c>
      <c r="F346" s="111">
        <v>14480.874316939889</v>
      </c>
      <c r="G346" s="77" t="s">
        <v>2039</v>
      </c>
    </row>
    <row r="347" spans="1:7" ht="15.75" x14ac:dyDescent="0.25">
      <c r="A347" s="77" t="s">
        <v>871</v>
      </c>
      <c r="B347" s="80" t="s">
        <v>2292</v>
      </c>
      <c r="C347" s="323">
        <v>1.6</v>
      </c>
      <c r="D347" s="77" t="s">
        <v>110</v>
      </c>
      <c r="E347" s="77">
        <v>2013</v>
      </c>
      <c r="F347" s="111">
        <v>20218.579234972676</v>
      </c>
      <c r="G347" s="77" t="s">
        <v>2037</v>
      </c>
    </row>
    <row r="348" spans="1:7" ht="15.75" x14ac:dyDescent="0.25">
      <c r="A348" s="77" t="s">
        <v>871</v>
      </c>
      <c r="B348" s="80" t="s">
        <v>1724</v>
      </c>
      <c r="C348" s="323">
        <v>1.6</v>
      </c>
      <c r="D348" s="77" t="s">
        <v>110</v>
      </c>
      <c r="E348" s="77">
        <v>2013</v>
      </c>
      <c r="F348" s="111">
        <v>19125.683060109288</v>
      </c>
      <c r="G348" s="77" t="s">
        <v>2039</v>
      </c>
    </row>
    <row r="349" spans="1:7" ht="15.75" x14ac:dyDescent="0.25">
      <c r="A349" s="77" t="s">
        <v>871</v>
      </c>
      <c r="B349" s="80" t="s">
        <v>1727</v>
      </c>
      <c r="C349" s="323">
        <v>2.2000000000000002</v>
      </c>
      <c r="D349" s="77" t="s">
        <v>438</v>
      </c>
      <c r="E349" s="77">
        <v>2013</v>
      </c>
      <c r="F349" s="111">
        <v>17759.562841530053</v>
      </c>
      <c r="G349" s="77" t="s">
        <v>2076</v>
      </c>
    </row>
    <row r="350" spans="1:7" ht="15.75" x14ac:dyDescent="0.25">
      <c r="A350" s="77" t="s">
        <v>871</v>
      </c>
      <c r="B350" s="80" t="s">
        <v>1727</v>
      </c>
      <c r="C350" s="323">
        <v>2.6</v>
      </c>
      <c r="D350" s="77" t="s">
        <v>444</v>
      </c>
      <c r="E350" s="77">
        <v>2013</v>
      </c>
      <c r="F350" s="111">
        <v>18579.234972677594</v>
      </c>
      <c r="G350" s="77" t="s">
        <v>2076</v>
      </c>
    </row>
    <row r="351" spans="1:7" ht="15.75" x14ac:dyDescent="0.25">
      <c r="A351" s="77" t="s">
        <v>871</v>
      </c>
      <c r="B351" s="80" t="s">
        <v>2293</v>
      </c>
      <c r="C351" s="323">
        <v>2</v>
      </c>
      <c r="D351" s="77" t="s">
        <v>110</v>
      </c>
      <c r="E351" s="77">
        <v>2013</v>
      </c>
      <c r="F351" s="111">
        <v>25409.836065573771</v>
      </c>
      <c r="G351" s="77" t="s">
        <v>1211</v>
      </c>
    </row>
    <row r="352" spans="1:7" ht="15.75" x14ac:dyDescent="0.25">
      <c r="A352" s="77" t="s">
        <v>871</v>
      </c>
      <c r="B352" s="80" t="s">
        <v>2293</v>
      </c>
      <c r="C352" s="323">
        <v>2</v>
      </c>
      <c r="D352" s="77" t="s">
        <v>44</v>
      </c>
      <c r="E352" s="77">
        <v>2013</v>
      </c>
      <c r="F352" s="111">
        <v>27049.180327868853</v>
      </c>
      <c r="G352" s="77" t="s">
        <v>1211</v>
      </c>
    </row>
    <row r="353" spans="1:7" ht="15.75" x14ac:dyDescent="0.25">
      <c r="A353" s="77" t="s">
        <v>871</v>
      </c>
      <c r="B353" s="80" t="s">
        <v>2293</v>
      </c>
      <c r="C353" s="323">
        <v>2.5</v>
      </c>
      <c r="D353" s="77" t="s">
        <v>44</v>
      </c>
      <c r="E353" s="77">
        <v>2013</v>
      </c>
      <c r="F353" s="111">
        <v>30054.644808743167</v>
      </c>
      <c r="G353" s="77" t="s">
        <v>1211</v>
      </c>
    </row>
    <row r="354" spans="1:7" ht="15.75" x14ac:dyDescent="0.25">
      <c r="A354" s="77" t="s">
        <v>871</v>
      </c>
      <c r="B354" s="80" t="s">
        <v>2294</v>
      </c>
      <c r="C354" s="323">
        <v>3.7</v>
      </c>
      <c r="D354" s="77" t="s">
        <v>43</v>
      </c>
      <c r="E354" s="77">
        <v>2013</v>
      </c>
      <c r="F354" s="111">
        <v>31352.459016393441</v>
      </c>
      <c r="G354" s="77" t="s">
        <v>1211</v>
      </c>
    </row>
    <row r="355" spans="1:7" ht="15.75" x14ac:dyDescent="0.25">
      <c r="A355" s="77" t="s">
        <v>871</v>
      </c>
      <c r="B355" s="80" t="s">
        <v>2295</v>
      </c>
      <c r="C355" s="323">
        <v>3.7</v>
      </c>
      <c r="D355" s="77" t="s">
        <v>426</v>
      </c>
      <c r="E355" s="77">
        <v>2013</v>
      </c>
      <c r="F355" s="111">
        <v>32718.579234972676</v>
      </c>
      <c r="G355" s="77" t="s">
        <v>1211</v>
      </c>
    </row>
    <row r="356" spans="1:7" ht="15.75" x14ac:dyDescent="0.25">
      <c r="A356" s="77" t="s">
        <v>871</v>
      </c>
      <c r="B356" s="80" t="s">
        <v>2100</v>
      </c>
      <c r="C356" s="323">
        <v>2</v>
      </c>
      <c r="D356" s="77" t="s">
        <v>438</v>
      </c>
      <c r="E356" s="77">
        <v>2013</v>
      </c>
      <c r="F356" s="111">
        <v>34972.677595628411</v>
      </c>
      <c r="G356" s="77" t="s">
        <v>2042</v>
      </c>
    </row>
    <row r="357" spans="1:7" ht="15.75" x14ac:dyDescent="0.25">
      <c r="A357" s="77" t="s">
        <v>2101</v>
      </c>
      <c r="B357" s="80" t="s">
        <v>2296</v>
      </c>
      <c r="C357" s="323" t="s">
        <v>6388</v>
      </c>
      <c r="D357" s="77" t="s">
        <v>110</v>
      </c>
      <c r="E357" s="77">
        <v>2013</v>
      </c>
      <c r="F357" s="111">
        <v>37103.825136612024</v>
      </c>
      <c r="G357" s="77" t="s">
        <v>2037</v>
      </c>
    </row>
    <row r="358" spans="1:7" ht="15.75" x14ac:dyDescent="0.25">
      <c r="A358" s="77" t="s">
        <v>2101</v>
      </c>
      <c r="B358" s="80" t="s">
        <v>2297</v>
      </c>
      <c r="C358" s="323">
        <v>6.2</v>
      </c>
      <c r="D358" s="77" t="s">
        <v>438</v>
      </c>
      <c r="E358" s="77">
        <v>2013</v>
      </c>
      <c r="F358" s="111">
        <v>92896.174863387976</v>
      </c>
      <c r="G358" s="77" t="s">
        <v>2039</v>
      </c>
    </row>
    <row r="359" spans="1:7" ht="15.75" x14ac:dyDescent="0.25">
      <c r="A359" s="77" t="s">
        <v>2101</v>
      </c>
      <c r="B359" s="80" t="s">
        <v>2114</v>
      </c>
      <c r="C359" s="323">
        <v>6.2</v>
      </c>
      <c r="D359" s="77" t="s">
        <v>438</v>
      </c>
      <c r="E359" s="77">
        <v>2013</v>
      </c>
      <c r="F359" s="111">
        <v>101092.89617486339</v>
      </c>
      <c r="G359" s="77" t="s">
        <v>1586</v>
      </c>
    </row>
    <row r="360" spans="1:7" ht="15.75" x14ac:dyDescent="0.25">
      <c r="A360" s="77" t="s">
        <v>2101</v>
      </c>
      <c r="B360" s="80" t="s">
        <v>2299</v>
      </c>
      <c r="C360" s="323">
        <v>6.2</v>
      </c>
      <c r="D360" s="77" t="s">
        <v>438</v>
      </c>
      <c r="E360" s="77">
        <v>2013</v>
      </c>
      <c r="F360" s="111">
        <v>114754.09836065573</v>
      </c>
      <c r="G360" s="77" t="s">
        <v>1586</v>
      </c>
    </row>
    <row r="361" spans="1:7" ht="15.75" x14ac:dyDescent="0.25">
      <c r="A361" s="77" t="s">
        <v>2101</v>
      </c>
      <c r="B361" s="80" t="s">
        <v>2298</v>
      </c>
      <c r="C361" s="323">
        <v>6.2</v>
      </c>
      <c r="D361" s="77" t="s">
        <v>438</v>
      </c>
      <c r="E361" s="77">
        <v>2013</v>
      </c>
      <c r="F361" s="111">
        <v>112021.85792349726</v>
      </c>
      <c r="G361" s="77" t="s">
        <v>2039</v>
      </c>
    </row>
    <row r="362" spans="1:7" ht="15.75" x14ac:dyDescent="0.25">
      <c r="A362" s="77" t="s">
        <v>2101</v>
      </c>
      <c r="B362" s="80" t="s">
        <v>2302</v>
      </c>
      <c r="C362" s="323" t="s">
        <v>6466</v>
      </c>
      <c r="D362" s="77" t="s">
        <v>438</v>
      </c>
      <c r="E362" s="77">
        <v>2013</v>
      </c>
      <c r="F362" s="111">
        <v>204918.03278688525</v>
      </c>
      <c r="G362" s="77" t="s">
        <v>1586</v>
      </c>
    </row>
    <row r="363" spans="1:7" ht="15.75" x14ac:dyDescent="0.25">
      <c r="A363" s="77" t="s">
        <v>2101</v>
      </c>
      <c r="B363" s="80" t="s">
        <v>2303</v>
      </c>
      <c r="C363" s="323" t="s">
        <v>6466</v>
      </c>
      <c r="D363" s="77" t="s">
        <v>438</v>
      </c>
      <c r="E363" s="77">
        <v>2013</v>
      </c>
      <c r="F363" s="111">
        <v>245901.63934426228</v>
      </c>
      <c r="G363" s="77" t="s">
        <v>1586</v>
      </c>
    </row>
    <row r="364" spans="1:7" ht="15.75" x14ac:dyDescent="0.25">
      <c r="A364" s="77" t="s">
        <v>2101</v>
      </c>
      <c r="B364" s="80" t="s">
        <v>2300</v>
      </c>
      <c r="C364" s="323">
        <v>4.7</v>
      </c>
      <c r="D364" s="77" t="s">
        <v>438</v>
      </c>
      <c r="E364" s="77">
        <v>2013</v>
      </c>
      <c r="F364" s="111">
        <v>155737.70491803277</v>
      </c>
      <c r="G364" s="77" t="s">
        <v>1586</v>
      </c>
    </row>
    <row r="365" spans="1:7" ht="15.75" x14ac:dyDescent="0.25">
      <c r="A365" s="77" t="s">
        <v>2101</v>
      </c>
      <c r="B365" s="80" t="s">
        <v>2301</v>
      </c>
      <c r="C365" s="323">
        <v>4.7</v>
      </c>
      <c r="D365" s="77" t="s">
        <v>438</v>
      </c>
      <c r="E365" s="77">
        <v>2013</v>
      </c>
      <c r="F365" s="111">
        <v>191256.83060109289</v>
      </c>
      <c r="G365" s="77" t="s">
        <v>1586</v>
      </c>
    </row>
    <row r="366" spans="1:7" ht="15.75" x14ac:dyDescent="0.25">
      <c r="A366" s="77" t="s">
        <v>2101</v>
      </c>
      <c r="B366" s="80" t="s">
        <v>2305</v>
      </c>
      <c r="C366" s="323">
        <v>3.5</v>
      </c>
      <c r="D366" s="77" t="s">
        <v>438</v>
      </c>
      <c r="E366" s="77">
        <v>2013</v>
      </c>
      <c r="F366" s="111">
        <v>92896.174863387976</v>
      </c>
      <c r="G366" s="77" t="s">
        <v>2039</v>
      </c>
    </row>
    <row r="367" spans="1:7" ht="15.75" x14ac:dyDescent="0.25">
      <c r="A367" s="77" t="s">
        <v>2101</v>
      </c>
      <c r="B367" s="80" t="s">
        <v>2306</v>
      </c>
      <c r="C367" s="323" t="s">
        <v>6465</v>
      </c>
      <c r="D367" s="77" t="s">
        <v>438</v>
      </c>
      <c r="E367" s="77">
        <v>2013</v>
      </c>
      <c r="F367" s="111">
        <v>109289.6174863388</v>
      </c>
      <c r="G367" s="77" t="s">
        <v>2039</v>
      </c>
    </row>
    <row r="368" spans="1:7" ht="15.75" x14ac:dyDescent="0.25">
      <c r="A368" s="77" t="s">
        <v>2101</v>
      </c>
      <c r="B368" s="80" t="s">
        <v>2103</v>
      </c>
      <c r="C368" s="323" t="s">
        <v>2316</v>
      </c>
      <c r="D368" s="77" t="s">
        <v>438</v>
      </c>
      <c r="E368" s="77">
        <v>2013</v>
      </c>
      <c r="F368" s="111">
        <v>142076.50273224042</v>
      </c>
      <c r="G368" s="77" t="s">
        <v>2039</v>
      </c>
    </row>
    <row r="369" spans="1:7" ht="15.75" x14ac:dyDescent="0.25">
      <c r="A369" s="77" t="s">
        <v>2101</v>
      </c>
      <c r="B369" s="80" t="s">
        <v>2304</v>
      </c>
      <c r="C369" s="323">
        <v>3.5</v>
      </c>
      <c r="D369" s="77" t="s">
        <v>438</v>
      </c>
      <c r="E369" s="77">
        <v>2013</v>
      </c>
      <c r="F369" s="111">
        <v>90163.934426229505</v>
      </c>
      <c r="G369" s="77" t="s">
        <v>1211</v>
      </c>
    </row>
    <row r="370" spans="1:7" ht="15.75" x14ac:dyDescent="0.25">
      <c r="A370" s="77" t="s">
        <v>2101</v>
      </c>
      <c r="B370" s="80" t="s">
        <v>2304</v>
      </c>
      <c r="C370" s="323" t="s">
        <v>6465</v>
      </c>
      <c r="D370" s="77" t="s">
        <v>438</v>
      </c>
      <c r="E370" s="77">
        <v>2013</v>
      </c>
      <c r="F370" s="111">
        <v>109289.6174863388</v>
      </c>
      <c r="G370" s="77" t="s">
        <v>1211</v>
      </c>
    </row>
    <row r="371" spans="1:7" ht="15.75" x14ac:dyDescent="0.25">
      <c r="A371" s="77" t="s">
        <v>2101</v>
      </c>
      <c r="B371" s="80" t="s">
        <v>2102</v>
      </c>
      <c r="C371" s="323" t="s">
        <v>6466</v>
      </c>
      <c r="D371" s="77" t="s">
        <v>438</v>
      </c>
      <c r="E371" s="77">
        <v>2013</v>
      </c>
      <c r="F371" s="111">
        <v>122950.81967213114</v>
      </c>
      <c r="G371" s="77" t="s">
        <v>2039</v>
      </c>
    </row>
    <row r="372" spans="1:7" ht="15.75" x14ac:dyDescent="0.25">
      <c r="A372" s="77" t="s">
        <v>2101</v>
      </c>
      <c r="B372" s="80" t="s">
        <v>2104</v>
      </c>
      <c r="C372" s="323">
        <v>5.5</v>
      </c>
      <c r="D372" s="77" t="s">
        <v>44</v>
      </c>
      <c r="E372" s="77">
        <v>2013</v>
      </c>
      <c r="F372" s="111">
        <v>122950.81967213114</v>
      </c>
      <c r="G372" s="77" t="s">
        <v>2105</v>
      </c>
    </row>
    <row r="373" spans="1:7" ht="15.75" x14ac:dyDescent="0.25">
      <c r="A373" s="77" t="s">
        <v>2101</v>
      </c>
      <c r="B373" s="80" t="s">
        <v>2307</v>
      </c>
      <c r="C373" s="323" t="s">
        <v>6474</v>
      </c>
      <c r="D373" s="77" t="s">
        <v>44</v>
      </c>
      <c r="E373" s="77">
        <v>2013</v>
      </c>
      <c r="F373" s="111">
        <v>259562.84153005463</v>
      </c>
      <c r="G373" s="77" t="s">
        <v>1211</v>
      </c>
    </row>
    <row r="374" spans="1:7" ht="15.75" x14ac:dyDescent="0.25">
      <c r="A374" s="77" t="s">
        <v>2101</v>
      </c>
      <c r="B374" s="80" t="s">
        <v>2308</v>
      </c>
      <c r="C374" s="323" t="s">
        <v>6468</v>
      </c>
      <c r="D374" s="77" t="s">
        <v>44</v>
      </c>
      <c r="E374" s="77">
        <v>2013</v>
      </c>
      <c r="F374" s="111">
        <v>99726.775956284153</v>
      </c>
      <c r="G374" s="77" t="s">
        <v>1211</v>
      </c>
    </row>
    <row r="375" spans="1:7" ht="15.75" x14ac:dyDescent="0.25">
      <c r="A375" s="77" t="s">
        <v>2101</v>
      </c>
      <c r="B375" s="80" t="s">
        <v>2309</v>
      </c>
      <c r="C375" s="323" t="s">
        <v>6467</v>
      </c>
      <c r="D375" s="77" t="s">
        <v>44</v>
      </c>
      <c r="E375" s="77">
        <v>2013</v>
      </c>
      <c r="F375" s="111">
        <v>122950.81967213114</v>
      </c>
      <c r="G375" s="77" t="s">
        <v>1211</v>
      </c>
    </row>
    <row r="376" spans="1:7" ht="15.75" x14ac:dyDescent="0.25">
      <c r="A376" s="77" t="s">
        <v>2101</v>
      </c>
      <c r="B376" s="80" t="s">
        <v>2106</v>
      </c>
      <c r="C376" s="323">
        <v>3.5</v>
      </c>
      <c r="D376" s="77" t="s">
        <v>44</v>
      </c>
      <c r="E376" s="77">
        <v>2013</v>
      </c>
      <c r="F376" s="111">
        <v>54644.8087431694</v>
      </c>
      <c r="G376" s="77" t="s">
        <v>1211</v>
      </c>
    </row>
    <row r="377" spans="1:7" ht="15.75" x14ac:dyDescent="0.25">
      <c r="A377" s="77" t="s">
        <v>2101</v>
      </c>
      <c r="B377" s="80" t="s">
        <v>2107</v>
      </c>
      <c r="C377" s="323">
        <v>3</v>
      </c>
      <c r="D377" s="77" t="s">
        <v>44</v>
      </c>
      <c r="E377" s="77">
        <v>2013</v>
      </c>
      <c r="F377" s="111">
        <v>79234.972677595622</v>
      </c>
      <c r="G377" s="77" t="s">
        <v>1211</v>
      </c>
    </row>
    <row r="378" spans="1:7" ht="15.75" x14ac:dyDescent="0.25">
      <c r="A378" s="77" t="s">
        <v>2101</v>
      </c>
      <c r="B378" s="80" t="s">
        <v>2107</v>
      </c>
      <c r="C378" s="323">
        <v>3.5</v>
      </c>
      <c r="D378" s="77" t="s">
        <v>44</v>
      </c>
      <c r="E378" s="77">
        <v>2013</v>
      </c>
      <c r="F378" s="111">
        <v>90163.934426229505</v>
      </c>
      <c r="G378" s="77" t="s">
        <v>1211</v>
      </c>
    </row>
    <row r="379" spans="1:7" ht="15.75" x14ac:dyDescent="0.25">
      <c r="A379" s="77" t="s">
        <v>2101</v>
      </c>
      <c r="B379" s="80" t="s">
        <v>2107</v>
      </c>
      <c r="C379" s="323">
        <v>5.5</v>
      </c>
      <c r="D379" s="77" t="s">
        <v>44</v>
      </c>
      <c r="E379" s="77">
        <v>2013</v>
      </c>
      <c r="F379" s="111">
        <v>110655.73770491802</v>
      </c>
      <c r="G379" s="77" t="s">
        <v>1211</v>
      </c>
    </row>
    <row r="380" spans="1:7" ht="15.75" x14ac:dyDescent="0.25">
      <c r="A380" s="77" t="s">
        <v>2101</v>
      </c>
      <c r="B380" s="80" t="s">
        <v>2310</v>
      </c>
      <c r="C380" s="323">
        <v>3</v>
      </c>
      <c r="D380" s="77" t="s">
        <v>438</v>
      </c>
      <c r="E380" s="77">
        <v>2013</v>
      </c>
      <c r="F380" s="111">
        <v>120218.57923497267</v>
      </c>
      <c r="G380" s="77" t="s">
        <v>2039</v>
      </c>
    </row>
    <row r="381" spans="1:7" ht="15.75" x14ac:dyDescent="0.25">
      <c r="A381" s="77" t="s">
        <v>2101</v>
      </c>
      <c r="B381" s="80" t="s">
        <v>2311</v>
      </c>
      <c r="C381" s="323">
        <v>3.5</v>
      </c>
      <c r="D381" s="77" t="s">
        <v>438</v>
      </c>
      <c r="E381" s="77">
        <v>2013</v>
      </c>
      <c r="F381" s="111">
        <v>122950.81967213114</v>
      </c>
      <c r="G381" s="77" t="s">
        <v>2039</v>
      </c>
    </row>
    <row r="382" spans="1:7" ht="15.75" x14ac:dyDescent="0.25">
      <c r="A382" s="77" t="s">
        <v>2101</v>
      </c>
      <c r="B382" s="80" t="s">
        <v>2312</v>
      </c>
      <c r="C382" s="323" t="s">
        <v>6493</v>
      </c>
      <c r="D382" s="77" t="s">
        <v>438</v>
      </c>
      <c r="E382" s="77">
        <v>2013</v>
      </c>
      <c r="F382" s="111">
        <v>136612.02185792348</v>
      </c>
      <c r="G382" s="77" t="s">
        <v>2039</v>
      </c>
    </row>
    <row r="383" spans="1:7" ht="15.75" x14ac:dyDescent="0.25">
      <c r="A383" s="77" t="s">
        <v>2101</v>
      </c>
      <c r="B383" s="80" t="s">
        <v>2313</v>
      </c>
      <c r="C383" s="323">
        <v>5.5</v>
      </c>
      <c r="D383" s="77" t="s">
        <v>438</v>
      </c>
      <c r="E383" s="77">
        <v>2013</v>
      </c>
      <c r="F383" s="111">
        <v>155737.70491803277</v>
      </c>
      <c r="G383" s="77" t="s">
        <v>2039</v>
      </c>
    </row>
    <row r="384" spans="1:7" ht="15.75" x14ac:dyDescent="0.25">
      <c r="A384" s="77" t="s">
        <v>2101</v>
      </c>
      <c r="B384" s="80" t="s">
        <v>2314</v>
      </c>
      <c r="C384" s="323" t="s">
        <v>6466</v>
      </c>
      <c r="D384" s="77" t="s">
        <v>438</v>
      </c>
      <c r="E384" s="77">
        <v>2013</v>
      </c>
      <c r="F384" s="111">
        <v>191256.83060109289</v>
      </c>
      <c r="G384" s="77" t="s">
        <v>2039</v>
      </c>
    </row>
    <row r="385" spans="1:7" ht="15.75" x14ac:dyDescent="0.25">
      <c r="A385" s="77" t="s">
        <v>2101</v>
      </c>
      <c r="B385" s="80" t="s">
        <v>2108</v>
      </c>
      <c r="C385" s="323" t="s">
        <v>6466</v>
      </c>
      <c r="D385" s="77" t="s">
        <v>438</v>
      </c>
      <c r="E385" s="77">
        <v>2013</v>
      </c>
      <c r="F385" s="111">
        <v>181693.98907103823</v>
      </c>
      <c r="G385" s="77" t="s">
        <v>1958</v>
      </c>
    </row>
    <row r="386" spans="1:7" ht="15.75" x14ac:dyDescent="0.25">
      <c r="A386" s="77" t="s">
        <v>2101</v>
      </c>
      <c r="B386" s="80" t="s">
        <v>2109</v>
      </c>
      <c r="C386" s="323" t="s">
        <v>6474</v>
      </c>
      <c r="D386" s="77" t="s">
        <v>438</v>
      </c>
      <c r="E386" s="77">
        <v>2013</v>
      </c>
      <c r="F386" s="111">
        <v>256830.60109289616</v>
      </c>
      <c r="G386" s="77" t="s">
        <v>1958</v>
      </c>
    </row>
    <row r="387" spans="1:7" ht="15.75" x14ac:dyDescent="0.25">
      <c r="A387" s="77" t="s">
        <v>2101</v>
      </c>
      <c r="B387" s="80" t="s">
        <v>2318</v>
      </c>
      <c r="C387" s="323">
        <v>3.5</v>
      </c>
      <c r="D387" s="77" t="s">
        <v>438</v>
      </c>
      <c r="E387" s="77">
        <v>2013</v>
      </c>
      <c r="F387" s="111">
        <v>103825.13661202186</v>
      </c>
      <c r="G387" s="77" t="s">
        <v>2042</v>
      </c>
    </row>
    <row r="388" spans="1:7" ht="15.75" x14ac:dyDescent="0.25">
      <c r="A388" s="77" t="s">
        <v>2101</v>
      </c>
      <c r="B388" s="80" t="s">
        <v>2319</v>
      </c>
      <c r="C388" s="323">
        <v>4.7</v>
      </c>
      <c r="D388" s="77" t="s">
        <v>438</v>
      </c>
      <c r="E388" s="77">
        <v>2013</v>
      </c>
      <c r="F388" s="111">
        <v>128415.30054644808</v>
      </c>
      <c r="G388" s="77" t="s">
        <v>2042</v>
      </c>
    </row>
    <row r="389" spans="1:7" ht="15.75" x14ac:dyDescent="0.25">
      <c r="A389" s="77" t="s">
        <v>2101</v>
      </c>
      <c r="B389" s="80" t="s">
        <v>2317</v>
      </c>
      <c r="C389" s="323" t="s">
        <v>6474</v>
      </c>
      <c r="D389" s="77" t="s">
        <v>438</v>
      </c>
      <c r="E389" s="77">
        <v>2013</v>
      </c>
      <c r="F389" s="111">
        <v>250273.22404371583</v>
      </c>
      <c r="G389" s="77" t="s">
        <v>2042</v>
      </c>
    </row>
    <row r="390" spans="1:7" ht="15.75" x14ac:dyDescent="0.25">
      <c r="A390" s="77" t="s">
        <v>2101</v>
      </c>
      <c r="B390" s="80" t="s">
        <v>2315</v>
      </c>
      <c r="C390" s="323" t="s">
        <v>2316</v>
      </c>
      <c r="D390" s="77" t="s">
        <v>438</v>
      </c>
      <c r="E390" s="77">
        <v>2013</v>
      </c>
      <c r="F390" s="111">
        <v>172404.37158469946</v>
      </c>
      <c r="G390" s="77" t="s">
        <v>2042</v>
      </c>
    </row>
    <row r="391" spans="1:7" ht="15.75" x14ac:dyDescent="0.25">
      <c r="A391" s="77" t="s">
        <v>2101</v>
      </c>
      <c r="B391" s="80" t="s">
        <v>2110</v>
      </c>
      <c r="C391" s="323">
        <v>6.2</v>
      </c>
      <c r="D391" s="77" t="s">
        <v>438</v>
      </c>
      <c r="E391" s="77">
        <v>2013</v>
      </c>
      <c r="F391" s="111">
        <v>218579.2349726776</v>
      </c>
      <c r="G391" s="77" t="s">
        <v>1586</v>
      </c>
    </row>
    <row r="392" spans="1:7" ht="15.75" x14ac:dyDescent="0.25">
      <c r="A392" s="77" t="s">
        <v>2101</v>
      </c>
      <c r="B392" s="80" t="s">
        <v>2320</v>
      </c>
      <c r="C392" s="323">
        <v>6.2</v>
      </c>
      <c r="D392" s="77" t="s">
        <v>438</v>
      </c>
      <c r="E392" s="77">
        <v>2013</v>
      </c>
      <c r="F392" s="111">
        <v>248633.87978142075</v>
      </c>
      <c r="G392" s="77" t="s">
        <v>2042</v>
      </c>
    </row>
    <row r="393" spans="1:7" ht="15.75" x14ac:dyDescent="0.25">
      <c r="A393" s="77" t="s">
        <v>2101</v>
      </c>
      <c r="B393" s="80" t="s">
        <v>2111</v>
      </c>
      <c r="C393" s="323" t="s">
        <v>6499</v>
      </c>
      <c r="D393" s="77" t="s">
        <v>438</v>
      </c>
      <c r="E393" s="77">
        <v>2013</v>
      </c>
      <c r="F393" s="111">
        <v>60109.289617486334</v>
      </c>
      <c r="G393" s="77" t="s">
        <v>200</v>
      </c>
    </row>
    <row r="394" spans="1:7" ht="15.75" x14ac:dyDescent="0.25">
      <c r="A394" s="77" t="s">
        <v>2101</v>
      </c>
      <c r="B394" s="80" t="s">
        <v>2112</v>
      </c>
      <c r="C394" s="323" t="s">
        <v>6504</v>
      </c>
      <c r="D394" s="77" t="s">
        <v>438</v>
      </c>
      <c r="E394" s="77">
        <v>2013</v>
      </c>
      <c r="F394" s="111">
        <v>53278.688524590165</v>
      </c>
      <c r="G394" s="77" t="s">
        <v>2081</v>
      </c>
    </row>
    <row r="395" spans="1:7" ht="15.75" x14ac:dyDescent="0.25">
      <c r="A395" s="77" t="s">
        <v>2101</v>
      </c>
      <c r="B395" s="80" t="s">
        <v>2113</v>
      </c>
      <c r="C395" s="323" t="s">
        <v>6503</v>
      </c>
      <c r="D395" s="77" t="s">
        <v>438</v>
      </c>
      <c r="E395" s="77">
        <v>2013</v>
      </c>
      <c r="F395" s="111">
        <v>39617.486338797811</v>
      </c>
      <c r="G395" s="77" t="s">
        <v>200</v>
      </c>
    </row>
    <row r="396" spans="1:7" ht="15.75" x14ac:dyDescent="0.25">
      <c r="A396" s="77" t="s">
        <v>697</v>
      </c>
      <c r="B396" s="80" t="s">
        <v>2982</v>
      </c>
      <c r="C396" s="323" t="s">
        <v>2981</v>
      </c>
      <c r="D396" s="77" t="s">
        <v>2975</v>
      </c>
      <c r="E396" s="77">
        <v>2013</v>
      </c>
      <c r="F396" s="111">
        <v>48000</v>
      </c>
      <c r="G396" s="77" t="s">
        <v>2974</v>
      </c>
    </row>
    <row r="397" spans="1:7" ht="15.75" x14ac:dyDescent="0.25">
      <c r="A397" s="77" t="s">
        <v>697</v>
      </c>
      <c r="B397" s="80" t="s">
        <v>3005</v>
      </c>
      <c r="C397" s="323" t="s">
        <v>3004</v>
      </c>
      <c r="D397" s="77" t="s">
        <v>438</v>
      </c>
      <c r="E397" s="77">
        <v>2013</v>
      </c>
      <c r="F397" s="111">
        <v>34900</v>
      </c>
      <c r="G397" s="77" t="s">
        <v>2978</v>
      </c>
    </row>
    <row r="398" spans="1:7" ht="15.75" x14ac:dyDescent="0.25">
      <c r="A398" s="77" t="s">
        <v>697</v>
      </c>
      <c r="B398" s="80" t="s">
        <v>2980</v>
      </c>
      <c r="C398" s="323" t="s">
        <v>2979</v>
      </c>
      <c r="D398" s="77" t="s">
        <v>438</v>
      </c>
      <c r="E398" s="77">
        <v>2013</v>
      </c>
      <c r="F398" s="111">
        <v>35500</v>
      </c>
      <c r="G398" s="77" t="s">
        <v>2978</v>
      </c>
    </row>
    <row r="399" spans="1:7" ht="15.75" x14ac:dyDescent="0.25">
      <c r="A399" s="77" t="s">
        <v>697</v>
      </c>
      <c r="B399" s="80" t="s">
        <v>3003</v>
      </c>
      <c r="C399" s="323" t="s">
        <v>3002</v>
      </c>
      <c r="D399" s="77" t="s">
        <v>438</v>
      </c>
      <c r="E399" s="77">
        <v>2013</v>
      </c>
      <c r="F399" s="111">
        <v>36000</v>
      </c>
      <c r="G399" s="77" t="s">
        <v>2978</v>
      </c>
    </row>
    <row r="400" spans="1:7" ht="15.75" x14ac:dyDescent="0.25">
      <c r="A400" s="77" t="s">
        <v>697</v>
      </c>
      <c r="B400" s="80" t="s">
        <v>3001</v>
      </c>
      <c r="C400" s="323" t="s">
        <v>3000</v>
      </c>
      <c r="D400" s="77" t="s">
        <v>438</v>
      </c>
      <c r="E400" s="77">
        <v>2013</v>
      </c>
      <c r="F400" s="111">
        <v>37500</v>
      </c>
      <c r="G400" s="77" t="s">
        <v>2978</v>
      </c>
    </row>
    <row r="401" spans="1:7" ht="15.75" x14ac:dyDescent="0.25">
      <c r="A401" s="77" t="s">
        <v>697</v>
      </c>
      <c r="B401" s="80" t="s">
        <v>2999</v>
      </c>
      <c r="C401" s="323" t="s">
        <v>2998</v>
      </c>
      <c r="D401" s="77" t="s">
        <v>438</v>
      </c>
      <c r="E401" s="77">
        <v>2013</v>
      </c>
      <c r="F401" s="111">
        <v>39050</v>
      </c>
      <c r="G401" s="77" t="s">
        <v>2978</v>
      </c>
    </row>
    <row r="402" spans="1:7" ht="15.75" x14ac:dyDescent="0.25">
      <c r="A402" s="77" t="s">
        <v>697</v>
      </c>
      <c r="B402" s="80" t="s">
        <v>2997</v>
      </c>
      <c r="C402" s="323" t="s">
        <v>2996</v>
      </c>
      <c r="D402" s="77" t="s">
        <v>438</v>
      </c>
      <c r="E402" s="77">
        <v>2013</v>
      </c>
      <c r="F402" s="111">
        <v>39950</v>
      </c>
      <c r="G402" s="77" t="s">
        <v>2978</v>
      </c>
    </row>
    <row r="403" spans="1:7" ht="15.75" x14ac:dyDescent="0.25">
      <c r="A403" s="77" t="s">
        <v>697</v>
      </c>
      <c r="B403" s="80" t="s">
        <v>2995</v>
      </c>
      <c r="C403" s="323">
        <v>2.5</v>
      </c>
      <c r="D403" s="77" t="s">
        <v>438</v>
      </c>
      <c r="E403" s="77">
        <v>2013</v>
      </c>
      <c r="F403" s="111">
        <v>41400</v>
      </c>
      <c r="G403" s="77" t="s">
        <v>2978</v>
      </c>
    </row>
    <row r="404" spans="1:7" ht="15.75" x14ac:dyDescent="0.25">
      <c r="A404" s="77" t="s">
        <v>697</v>
      </c>
      <c r="B404" s="80" t="s">
        <v>2994</v>
      </c>
      <c r="C404" s="323">
        <v>2.7</v>
      </c>
      <c r="D404" s="77" t="s">
        <v>2975</v>
      </c>
      <c r="E404" s="77">
        <v>2013</v>
      </c>
      <c r="F404" s="111">
        <v>42250</v>
      </c>
      <c r="G404" s="220" t="s">
        <v>2993</v>
      </c>
    </row>
    <row r="405" spans="1:7" ht="15.75" x14ac:dyDescent="0.25">
      <c r="A405" s="77" t="s">
        <v>697</v>
      </c>
      <c r="B405" s="80" t="s">
        <v>2989</v>
      </c>
      <c r="C405" s="323" t="s">
        <v>2988</v>
      </c>
      <c r="D405" s="77" t="s">
        <v>438</v>
      </c>
      <c r="E405" s="77">
        <v>2013</v>
      </c>
      <c r="F405" s="111">
        <v>44200</v>
      </c>
      <c r="G405" s="77" t="s">
        <v>2974</v>
      </c>
    </row>
    <row r="406" spans="1:7" ht="15.75" x14ac:dyDescent="0.25">
      <c r="A406" s="77" t="s">
        <v>697</v>
      </c>
      <c r="B406" s="80" t="s">
        <v>2987</v>
      </c>
      <c r="C406" s="323" t="s">
        <v>2986</v>
      </c>
      <c r="D406" s="77" t="s">
        <v>2975</v>
      </c>
      <c r="E406" s="77">
        <v>2013</v>
      </c>
      <c r="F406" s="111">
        <v>45300</v>
      </c>
      <c r="G406" s="77" t="s">
        <v>2974</v>
      </c>
    </row>
    <row r="407" spans="1:7" ht="15.75" x14ac:dyDescent="0.25">
      <c r="A407" s="77" t="s">
        <v>697</v>
      </c>
      <c r="B407" s="80" t="s">
        <v>2985</v>
      </c>
      <c r="C407" s="323" t="s">
        <v>2984</v>
      </c>
      <c r="D407" s="77" t="s">
        <v>2975</v>
      </c>
      <c r="E407" s="77">
        <v>2013</v>
      </c>
      <c r="F407" s="111">
        <v>46200</v>
      </c>
      <c r="G407" s="77" t="s">
        <v>2974</v>
      </c>
    </row>
    <row r="408" spans="1:7" ht="15.75" x14ac:dyDescent="0.25">
      <c r="A408" s="77" t="s">
        <v>697</v>
      </c>
      <c r="B408" s="80" t="s">
        <v>2983</v>
      </c>
      <c r="C408" s="323" t="s">
        <v>2976</v>
      </c>
      <c r="D408" s="77" t="s">
        <v>2975</v>
      </c>
      <c r="E408" s="77">
        <v>2013</v>
      </c>
      <c r="F408" s="111">
        <v>47100</v>
      </c>
      <c r="G408" s="77" t="s">
        <v>2974</v>
      </c>
    </row>
    <row r="409" spans="1:7" ht="15.75" x14ac:dyDescent="0.25">
      <c r="A409" s="77" t="s">
        <v>697</v>
      </c>
      <c r="B409" s="80" t="s">
        <v>2977</v>
      </c>
      <c r="C409" s="323" t="s">
        <v>2976</v>
      </c>
      <c r="D409" s="77" t="s">
        <v>2975</v>
      </c>
      <c r="E409" s="77">
        <v>2013</v>
      </c>
      <c r="F409" s="111">
        <v>47550</v>
      </c>
      <c r="G409" s="77" t="s">
        <v>2974</v>
      </c>
    </row>
    <row r="410" spans="1:7" ht="15.75" x14ac:dyDescent="0.25">
      <c r="A410" s="77" t="s">
        <v>697</v>
      </c>
      <c r="B410" s="80" t="s">
        <v>3031</v>
      </c>
      <c r="C410" s="323">
        <v>5.5</v>
      </c>
      <c r="D410" s="77" t="s">
        <v>44</v>
      </c>
      <c r="E410" s="77">
        <v>2013</v>
      </c>
      <c r="F410" s="111">
        <v>141373</v>
      </c>
      <c r="G410" s="106" t="s">
        <v>1910</v>
      </c>
    </row>
    <row r="411" spans="1:7" ht="15.75" x14ac:dyDescent="0.25">
      <c r="A411" s="77" t="s">
        <v>697</v>
      </c>
      <c r="B411" s="80" t="s">
        <v>3031</v>
      </c>
      <c r="C411" s="323">
        <v>5.5</v>
      </c>
      <c r="D411" s="77" t="s">
        <v>44</v>
      </c>
      <c r="E411" s="77">
        <v>2013</v>
      </c>
      <c r="F411" s="111">
        <v>133173</v>
      </c>
      <c r="G411" s="106" t="s">
        <v>3030</v>
      </c>
    </row>
    <row r="412" spans="1:7" ht="15.75" x14ac:dyDescent="0.25">
      <c r="A412" s="77" t="s">
        <v>697</v>
      </c>
      <c r="B412" s="80" t="s">
        <v>1458</v>
      </c>
      <c r="C412" s="323">
        <v>3</v>
      </c>
      <c r="D412" s="77" t="s">
        <v>44</v>
      </c>
      <c r="E412" s="77">
        <v>2013</v>
      </c>
      <c r="F412" s="111">
        <v>51770</v>
      </c>
      <c r="G412" s="106" t="s">
        <v>1822</v>
      </c>
    </row>
    <row r="413" spans="1:7" ht="15.75" x14ac:dyDescent="0.25">
      <c r="A413" s="77" t="s">
        <v>697</v>
      </c>
      <c r="B413" s="80" t="s">
        <v>1458</v>
      </c>
      <c r="C413" s="323">
        <v>3.5</v>
      </c>
      <c r="D413" s="77" t="s">
        <v>44</v>
      </c>
      <c r="E413" s="77">
        <v>2013</v>
      </c>
      <c r="F413" s="111">
        <v>72964</v>
      </c>
      <c r="G413" s="77" t="s">
        <v>1822</v>
      </c>
    </row>
    <row r="414" spans="1:7" ht="15.75" x14ac:dyDescent="0.25">
      <c r="A414" s="77" t="s">
        <v>697</v>
      </c>
      <c r="B414" s="80" t="s">
        <v>1460</v>
      </c>
      <c r="C414" s="323">
        <v>4.7</v>
      </c>
      <c r="D414" s="77" t="s">
        <v>44</v>
      </c>
      <c r="E414" s="77">
        <v>2013</v>
      </c>
      <c r="F414" s="111">
        <v>93808</v>
      </c>
      <c r="G414" s="77" t="s">
        <v>1822</v>
      </c>
    </row>
    <row r="415" spans="1:7" ht="15.75" x14ac:dyDescent="0.25">
      <c r="A415" s="77" t="s">
        <v>697</v>
      </c>
      <c r="B415" s="80" t="s">
        <v>1461</v>
      </c>
      <c r="C415" s="323">
        <v>5.5</v>
      </c>
      <c r="D415" s="77" t="s">
        <v>44</v>
      </c>
      <c r="E415" s="77">
        <v>2013</v>
      </c>
      <c r="F415" s="111">
        <v>120218</v>
      </c>
      <c r="G415" s="77" t="s">
        <v>1822</v>
      </c>
    </row>
    <row r="416" spans="1:7" ht="15.75" x14ac:dyDescent="0.25">
      <c r="A416" s="77" t="s">
        <v>697</v>
      </c>
      <c r="B416" s="80" t="s">
        <v>3034</v>
      </c>
      <c r="C416" s="323">
        <v>3.2</v>
      </c>
      <c r="D416" s="77" t="s">
        <v>3007</v>
      </c>
      <c r="E416" s="77">
        <v>2013</v>
      </c>
      <c r="F416" s="111">
        <v>54590</v>
      </c>
      <c r="G416" s="106" t="s">
        <v>3033</v>
      </c>
    </row>
    <row r="417" spans="1:7" ht="15.75" x14ac:dyDescent="0.25">
      <c r="A417" s="77" t="s">
        <v>697</v>
      </c>
      <c r="B417" s="80" t="s">
        <v>1364</v>
      </c>
      <c r="C417" s="323" t="s">
        <v>6475</v>
      </c>
      <c r="D417" s="77" t="s">
        <v>438</v>
      </c>
      <c r="E417" s="77">
        <v>2013</v>
      </c>
      <c r="F417" s="111">
        <v>49280</v>
      </c>
      <c r="G417" s="77" t="s">
        <v>1365</v>
      </c>
    </row>
    <row r="418" spans="1:7" ht="15.75" x14ac:dyDescent="0.25">
      <c r="A418" s="77" t="s">
        <v>697</v>
      </c>
      <c r="B418" s="80" t="s">
        <v>1366</v>
      </c>
      <c r="C418" s="323" t="s">
        <v>6475</v>
      </c>
      <c r="D418" s="77" t="s">
        <v>438</v>
      </c>
      <c r="E418" s="77">
        <v>2013</v>
      </c>
      <c r="F418" s="111">
        <v>54827</v>
      </c>
      <c r="G418" s="77" t="s">
        <v>1365</v>
      </c>
    </row>
    <row r="419" spans="1:7" ht="15.75" x14ac:dyDescent="0.25">
      <c r="A419" s="77" t="s">
        <v>697</v>
      </c>
      <c r="B419" s="80" t="s">
        <v>1367</v>
      </c>
      <c r="C419" s="323" t="s">
        <v>6475</v>
      </c>
      <c r="D419" s="77" t="s">
        <v>438</v>
      </c>
      <c r="E419" s="77">
        <v>2013</v>
      </c>
      <c r="F419" s="111">
        <v>62659</v>
      </c>
      <c r="G419" s="77" t="s">
        <v>1365</v>
      </c>
    </row>
    <row r="420" spans="1:7" ht="15.75" x14ac:dyDescent="0.25">
      <c r="A420" s="77" t="s">
        <v>697</v>
      </c>
      <c r="B420" s="80" t="s">
        <v>1368</v>
      </c>
      <c r="C420" s="323" t="s">
        <v>6475</v>
      </c>
      <c r="D420" s="77" t="s">
        <v>438</v>
      </c>
      <c r="E420" s="77">
        <v>2013</v>
      </c>
      <c r="F420" s="111">
        <v>82066</v>
      </c>
      <c r="G420" s="77" t="s">
        <v>1365</v>
      </c>
    </row>
    <row r="421" spans="1:7" ht="15.75" x14ac:dyDescent="0.25">
      <c r="A421" s="77" t="s">
        <v>2992</v>
      </c>
      <c r="B421" s="80" t="s">
        <v>2991</v>
      </c>
      <c r="C421" s="323">
        <v>2.8</v>
      </c>
      <c r="D421" s="77" t="s">
        <v>2975</v>
      </c>
      <c r="E421" s="77">
        <v>2013</v>
      </c>
      <c r="F421" s="111">
        <v>43350</v>
      </c>
      <c r="G421" s="77" t="s">
        <v>2990</v>
      </c>
    </row>
    <row r="422" spans="1:7" ht="15.75" x14ac:dyDescent="0.25">
      <c r="A422" s="77" t="s">
        <v>1930</v>
      </c>
      <c r="B422" s="80" t="s">
        <v>1456</v>
      </c>
      <c r="C422" s="323" t="s">
        <v>1226</v>
      </c>
      <c r="D422" s="77" t="s">
        <v>438</v>
      </c>
      <c r="E422" s="77">
        <v>2013</v>
      </c>
      <c r="F422" s="111">
        <v>28142.076502732238</v>
      </c>
      <c r="G422" s="77" t="s">
        <v>1906</v>
      </c>
    </row>
    <row r="423" spans="1:7" ht="15.75" x14ac:dyDescent="0.25">
      <c r="A423" s="77" t="s">
        <v>117</v>
      </c>
      <c r="B423" s="80" t="s">
        <v>1538</v>
      </c>
      <c r="C423" s="323" t="s">
        <v>3152</v>
      </c>
      <c r="D423" s="77" t="s">
        <v>44</v>
      </c>
      <c r="E423" s="77">
        <v>2013</v>
      </c>
      <c r="F423" s="111">
        <v>18300</v>
      </c>
      <c r="G423" s="77" t="s">
        <v>3151</v>
      </c>
    </row>
    <row r="424" spans="1:7" ht="15.75" x14ac:dyDescent="0.25">
      <c r="A424" s="77" t="s">
        <v>117</v>
      </c>
      <c r="B424" s="80" t="s">
        <v>1538</v>
      </c>
      <c r="C424" s="323" t="s">
        <v>3150</v>
      </c>
      <c r="D424" s="77" t="s">
        <v>44</v>
      </c>
      <c r="E424" s="77">
        <v>2013</v>
      </c>
      <c r="F424" s="111">
        <v>18800</v>
      </c>
      <c r="G424" s="77" t="s">
        <v>3149</v>
      </c>
    </row>
    <row r="425" spans="1:7" ht="15.75" x14ac:dyDescent="0.25">
      <c r="A425" s="77" t="s">
        <v>117</v>
      </c>
      <c r="B425" s="80" t="s">
        <v>1538</v>
      </c>
      <c r="C425" s="323" t="s">
        <v>3152</v>
      </c>
      <c r="D425" s="77" t="s">
        <v>44</v>
      </c>
      <c r="E425" s="77">
        <v>2013</v>
      </c>
      <c r="F425" s="111">
        <v>19300</v>
      </c>
      <c r="G425" s="77" t="s">
        <v>3151</v>
      </c>
    </row>
    <row r="426" spans="1:7" ht="15.75" x14ac:dyDescent="0.25">
      <c r="A426" s="77" t="s">
        <v>117</v>
      </c>
      <c r="B426" s="80" t="s">
        <v>1538</v>
      </c>
      <c r="C426" s="323" t="s">
        <v>3150</v>
      </c>
      <c r="D426" s="77" t="s">
        <v>44</v>
      </c>
      <c r="E426" s="77">
        <v>2013</v>
      </c>
      <c r="F426" s="111">
        <v>19900</v>
      </c>
      <c r="G426" s="77" t="s">
        <v>3149</v>
      </c>
    </row>
    <row r="427" spans="1:7" ht="15.75" x14ac:dyDescent="0.25">
      <c r="A427" s="77" t="s">
        <v>117</v>
      </c>
      <c r="B427" s="80" t="s">
        <v>1072</v>
      </c>
      <c r="C427" s="323">
        <v>3</v>
      </c>
      <c r="D427" s="77" t="s">
        <v>44</v>
      </c>
      <c r="E427" s="77">
        <v>2013</v>
      </c>
      <c r="F427" s="111">
        <v>38551.912568306012</v>
      </c>
      <c r="G427" s="77" t="s">
        <v>147</v>
      </c>
    </row>
    <row r="428" spans="1:7" ht="15.75" x14ac:dyDescent="0.25">
      <c r="A428" s="77" t="s">
        <v>117</v>
      </c>
      <c r="B428" s="80" t="s">
        <v>1072</v>
      </c>
      <c r="C428" s="323">
        <v>3.6</v>
      </c>
      <c r="D428" s="77" t="s">
        <v>44</v>
      </c>
      <c r="E428" s="77">
        <v>2013</v>
      </c>
      <c r="F428" s="111">
        <v>38934.426229508194</v>
      </c>
      <c r="G428" s="77" t="s">
        <v>147</v>
      </c>
    </row>
    <row r="429" spans="1:7" ht="15.75" x14ac:dyDescent="0.25">
      <c r="A429" s="77" t="s">
        <v>82</v>
      </c>
      <c r="B429" s="80" t="s">
        <v>83</v>
      </c>
      <c r="C429" s="323" t="s">
        <v>51</v>
      </c>
      <c r="D429" s="77"/>
      <c r="E429" s="77">
        <v>2013</v>
      </c>
      <c r="F429" s="111">
        <v>42588.95</v>
      </c>
      <c r="G429" s="77" t="s">
        <v>130</v>
      </c>
    </row>
    <row r="430" spans="1:7" ht="15.75" x14ac:dyDescent="0.25">
      <c r="A430" s="77" t="s">
        <v>81</v>
      </c>
      <c r="B430" s="80" t="s">
        <v>55</v>
      </c>
      <c r="C430" s="323" t="s">
        <v>51</v>
      </c>
      <c r="D430" s="77"/>
      <c r="E430" s="77">
        <v>2013</v>
      </c>
      <c r="F430" s="111">
        <v>38050.799999999996</v>
      </c>
      <c r="G430" s="77" t="s">
        <v>130</v>
      </c>
    </row>
    <row r="431" spans="1:7" ht="15.75" x14ac:dyDescent="0.25">
      <c r="A431" s="77" t="s">
        <v>81</v>
      </c>
      <c r="B431" s="80" t="s">
        <v>56</v>
      </c>
      <c r="C431" s="323" t="s">
        <v>51</v>
      </c>
      <c r="D431" s="77"/>
      <c r="E431" s="77">
        <v>2013</v>
      </c>
      <c r="F431" s="111">
        <v>40739.35</v>
      </c>
      <c r="G431" s="77" t="s">
        <v>130</v>
      </c>
    </row>
    <row r="432" spans="1:7" ht="15.75" x14ac:dyDescent="0.25">
      <c r="A432" s="77" t="s">
        <v>81</v>
      </c>
      <c r="B432" s="80" t="s">
        <v>57</v>
      </c>
      <c r="C432" s="323" t="s">
        <v>51</v>
      </c>
      <c r="D432" s="77"/>
      <c r="E432" s="77">
        <v>2013</v>
      </c>
      <c r="F432" s="111">
        <v>40038.1</v>
      </c>
      <c r="G432" s="77" t="s">
        <v>130</v>
      </c>
    </row>
    <row r="433" spans="1:7" ht="15.75" x14ac:dyDescent="0.25">
      <c r="A433" s="77" t="s">
        <v>81</v>
      </c>
      <c r="B433" s="80" t="s">
        <v>50</v>
      </c>
      <c r="C433" s="323" t="s">
        <v>51</v>
      </c>
      <c r="D433" s="77"/>
      <c r="E433" s="77">
        <v>2013</v>
      </c>
      <c r="F433" s="111">
        <v>43089.599999999999</v>
      </c>
      <c r="G433" s="77" t="s">
        <v>130</v>
      </c>
    </row>
    <row r="434" spans="1:7" ht="15.75" x14ac:dyDescent="0.25">
      <c r="A434" s="77" t="s">
        <v>81</v>
      </c>
      <c r="B434" s="80" t="s">
        <v>52</v>
      </c>
      <c r="C434" s="323" t="s">
        <v>51</v>
      </c>
      <c r="D434" s="77"/>
      <c r="E434" s="77">
        <v>2013</v>
      </c>
      <c r="F434" s="111">
        <v>42475.9</v>
      </c>
      <c r="G434" s="77" t="s">
        <v>130</v>
      </c>
    </row>
    <row r="435" spans="1:7" ht="15.75" x14ac:dyDescent="0.25">
      <c r="A435" s="77" t="s">
        <v>81</v>
      </c>
      <c r="B435" s="80" t="s">
        <v>53</v>
      </c>
      <c r="C435" s="323" t="s">
        <v>51</v>
      </c>
      <c r="D435" s="77"/>
      <c r="E435" s="77">
        <v>2013</v>
      </c>
      <c r="F435" s="111">
        <v>47207.85</v>
      </c>
      <c r="G435" s="77" t="s">
        <v>130</v>
      </c>
    </row>
    <row r="436" spans="1:7" ht="15.75" x14ac:dyDescent="0.25">
      <c r="A436" s="77" t="s">
        <v>81</v>
      </c>
      <c r="B436" s="80" t="s">
        <v>54</v>
      </c>
      <c r="C436" s="323" t="s">
        <v>51</v>
      </c>
      <c r="D436" s="77"/>
      <c r="E436" s="77">
        <v>2013</v>
      </c>
      <c r="F436" s="111">
        <v>55628.799999999996</v>
      </c>
      <c r="G436" s="77" t="s">
        <v>130</v>
      </c>
    </row>
    <row r="437" spans="1:7" ht="15.75" x14ac:dyDescent="0.25">
      <c r="A437" s="77" t="s">
        <v>81</v>
      </c>
      <c r="B437" s="80" t="s">
        <v>58</v>
      </c>
      <c r="C437" s="323" t="s">
        <v>51</v>
      </c>
      <c r="D437" s="77"/>
      <c r="E437" s="77">
        <v>2013</v>
      </c>
      <c r="F437" s="111">
        <v>61559.25</v>
      </c>
      <c r="G437" s="77" t="s">
        <v>130</v>
      </c>
    </row>
    <row r="438" spans="1:7" ht="15.75" x14ac:dyDescent="0.25">
      <c r="A438" s="77" t="s">
        <v>81</v>
      </c>
      <c r="B438" s="80" t="s">
        <v>60</v>
      </c>
      <c r="C438" s="323" t="s">
        <v>61</v>
      </c>
      <c r="D438" s="77"/>
      <c r="E438" s="77">
        <v>2013</v>
      </c>
      <c r="F438" s="111">
        <v>56550.2</v>
      </c>
      <c r="G438" s="77" t="s">
        <v>130</v>
      </c>
    </row>
    <row r="439" spans="1:7" ht="15.75" x14ac:dyDescent="0.25">
      <c r="A439" s="77" t="s">
        <v>81</v>
      </c>
      <c r="B439" s="80" t="s">
        <v>59</v>
      </c>
      <c r="C439" s="323" t="s">
        <v>51</v>
      </c>
      <c r="D439" s="77"/>
      <c r="E439" s="77">
        <v>2013</v>
      </c>
      <c r="F439" s="111">
        <v>55546.35</v>
      </c>
      <c r="G439" s="77" t="s">
        <v>130</v>
      </c>
    </row>
    <row r="440" spans="1:7" ht="15.75" x14ac:dyDescent="0.25">
      <c r="A440" s="77" t="s">
        <v>81</v>
      </c>
      <c r="B440" s="80" t="s">
        <v>62</v>
      </c>
      <c r="C440" s="323" t="s">
        <v>51</v>
      </c>
      <c r="D440" s="77"/>
      <c r="E440" s="77">
        <v>2013</v>
      </c>
      <c r="F440" s="111">
        <v>58603.799999999996</v>
      </c>
      <c r="G440" s="77" t="s">
        <v>130</v>
      </c>
    </row>
    <row r="441" spans="1:7" ht="15.75" x14ac:dyDescent="0.25">
      <c r="A441" s="77" t="s">
        <v>81</v>
      </c>
      <c r="B441" s="80" t="s">
        <v>63</v>
      </c>
      <c r="C441" s="323" t="s">
        <v>51</v>
      </c>
      <c r="D441" s="77"/>
      <c r="E441" s="77">
        <v>2013</v>
      </c>
      <c r="F441" s="111">
        <v>57879.6</v>
      </c>
      <c r="G441" s="77" t="s">
        <v>130</v>
      </c>
    </row>
    <row r="442" spans="1:7" s="113" customFormat="1" ht="15.75" x14ac:dyDescent="0.25">
      <c r="A442" s="77" t="s">
        <v>6688</v>
      </c>
      <c r="B442" s="77" t="s">
        <v>6689</v>
      </c>
      <c r="C442" s="345" t="s">
        <v>6692</v>
      </c>
      <c r="D442" s="78"/>
      <c r="E442" s="77">
        <v>2013</v>
      </c>
      <c r="F442" s="163">
        <v>93800</v>
      </c>
      <c r="G442" s="106" t="s">
        <v>130</v>
      </c>
    </row>
    <row r="443" spans="1:7" s="113" customFormat="1" ht="15.75" x14ac:dyDescent="0.25">
      <c r="A443" s="77" t="s">
        <v>6688</v>
      </c>
      <c r="B443" s="77" t="s">
        <v>6690</v>
      </c>
      <c r="C443" s="345" t="s">
        <v>6692</v>
      </c>
      <c r="D443" s="78"/>
      <c r="E443" s="77">
        <v>2013</v>
      </c>
      <c r="F443" s="163">
        <v>94000</v>
      </c>
      <c r="G443" s="106" t="s">
        <v>130</v>
      </c>
    </row>
    <row r="444" spans="1:7" s="113" customFormat="1" ht="15.75" x14ac:dyDescent="0.25">
      <c r="A444" s="77" t="s">
        <v>6688</v>
      </c>
      <c r="B444" s="77" t="s">
        <v>6691</v>
      </c>
      <c r="C444" s="345" t="s">
        <v>6692</v>
      </c>
      <c r="D444" s="78"/>
      <c r="E444" s="77">
        <v>2013</v>
      </c>
      <c r="F444" s="163">
        <v>94200</v>
      </c>
      <c r="G444" s="106" t="s">
        <v>130</v>
      </c>
    </row>
    <row r="445" spans="1:7" s="113" customFormat="1" ht="15.75" x14ac:dyDescent="0.25">
      <c r="A445" s="77" t="s">
        <v>64</v>
      </c>
      <c r="B445" s="80" t="s">
        <v>2332</v>
      </c>
      <c r="C445" s="323" t="s">
        <v>6471</v>
      </c>
      <c r="D445" s="77" t="s">
        <v>44</v>
      </c>
      <c r="E445" s="77">
        <v>2013</v>
      </c>
      <c r="F445" s="111">
        <v>140619</v>
      </c>
      <c r="G445" s="77" t="s">
        <v>1586</v>
      </c>
    </row>
    <row r="446" spans="1:7" ht="15.75" x14ac:dyDescent="0.25">
      <c r="A446" s="77" t="s">
        <v>64</v>
      </c>
      <c r="B446" s="80" t="s">
        <v>6649</v>
      </c>
      <c r="C446" s="323"/>
      <c r="D446" s="77" t="s">
        <v>44</v>
      </c>
      <c r="E446" s="77">
        <v>2013</v>
      </c>
      <c r="F446" s="111">
        <v>122495</v>
      </c>
      <c r="G446" s="77" t="s">
        <v>1586</v>
      </c>
    </row>
    <row r="447" spans="1:7" ht="15.75" x14ac:dyDescent="0.25">
      <c r="A447" s="77" t="s">
        <v>64</v>
      </c>
      <c r="B447" s="80" t="s">
        <v>1996</v>
      </c>
      <c r="C447" s="323" t="s">
        <v>6471</v>
      </c>
      <c r="D447" s="77" t="s">
        <v>44</v>
      </c>
      <c r="E447" s="77">
        <v>2013</v>
      </c>
      <c r="F447" s="111">
        <v>214025</v>
      </c>
      <c r="G447" s="77" t="s">
        <v>1586</v>
      </c>
    </row>
    <row r="448" spans="1:7" ht="15.75" x14ac:dyDescent="0.25">
      <c r="A448" s="77" t="s">
        <v>64</v>
      </c>
      <c r="B448" s="80" t="s">
        <v>67</v>
      </c>
      <c r="C448" s="323">
        <v>1.6</v>
      </c>
      <c r="D448" s="77" t="s">
        <v>110</v>
      </c>
      <c r="E448" s="77">
        <v>2013</v>
      </c>
      <c r="F448" s="111">
        <v>17554</v>
      </c>
      <c r="G448" s="77" t="s">
        <v>186</v>
      </c>
    </row>
    <row r="449" spans="1:7" ht="15.75" x14ac:dyDescent="0.25">
      <c r="A449" s="77" t="s">
        <v>64</v>
      </c>
      <c r="B449" s="80" t="s">
        <v>2331</v>
      </c>
      <c r="C449" s="323">
        <v>1.6</v>
      </c>
      <c r="D449" s="77" t="s">
        <v>110</v>
      </c>
      <c r="E449" s="77">
        <v>2013</v>
      </c>
      <c r="F449" s="111">
        <v>21527</v>
      </c>
      <c r="G449" s="77" t="s">
        <v>186</v>
      </c>
    </row>
    <row r="450" spans="1:7" ht="15.75" x14ac:dyDescent="0.25">
      <c r="A450" s="77" t="s">
        <v>64</v>
      </c>
      <c r="B450" s="80" t="s">
        <v>68</v>
      </c>
      <c r="C450" s="323">
        <v>3.5</v>
      </c>
      <c r="D450" s="77" t="s">
        <v>44</v>
      </c>
      <c r="E450" s="77">
        <v>2013</v>
      </c>
      <c r="F450" s="111">
        <v>38194</v>
      </c>
      <c r="G450" s="77" t="s">
        <v>1211</v>
      </c>
    </row>
    <row r="451" spans="1:7" ht="15.75" x14ac:dyDescent="0.25">
      <c r="A451" s="77" t="s">
        <v>64</v>
      </c>
      <c r="B451" s="80" t="s">
        <v>2328</v>
      </c>
      <c r="C451" s="323">
        <v>3.5</v>
      </c>
      <c r="D451" s="77" t="s">
        <v>43</v>
      </c>
      <c r="E451" s="77">
        <v>2013</v>
      </c>
      <c r="F451" s="111">
        <v>32500</v>
      </c>
      <c r="G451" s="77" t="s">
        <v>1211</v>
      </c>
    </row>
    <row r="452" spans="1:7" ht="15.75" x14ac:dyDescent="0.25">
      <c r="A452" s="77" t="s">
        <v>64</v>
      </c>
      <c r="B452" s="80" t="s">
        <v>2328</v>
      </c>
      <c r="C452" s="323">
        <v>3.5</v>
      </c>
      <c r="D452" s="77" t="s">
        <v>426</v>
      </c>
      <c r="E452" s="77">
        <v>2013</v>
      </c>
      <c r="F452" s="111">
        <v>35277</v>
      </c>
      <c r="G452" s="77" t="s">
        <v>1211</v>
      </c>
    </row>
    <row r="453" spans="1:7" ht="15.75" x14ac:dyDescent="0.25">
      <c r="A453" s="77" t="s">
        <v>64</v>
      </c>
      <c r="B453" s="80" t="s">
        <v>2330</v>
      </c>
      <c r="C453" s="323">
        <v>3.5</v>
      </c>
      <c r="D453" s="77" t="s">
        <v>426</v>
      </c>
      <c r="E453" s="77">
        <v>2013</v>
      </c>
      <c r="F453" s="111">
        <v>48333</v>
      </c>
      <c r="G453" s="77" t="s">
        <v>1211</v>
      </c>
    </row>
    <row r="454" spans="1:7" ht="15.75" x14ac:dyDescent="0.25">
      <c r="A454" s="77" t="s">
        <v>64</v>
      </c>
      <c r="B454" s="80" t="s">
        <v>2329</v>
      </c>
      <c r="C454" s="323">
        <v>3.5</v>
      </c>
      <c r="D454" s="77" t="s">
        <v>426</v>
      </c>
      <c r="E454" s="77">
        <v>2013</v>
      </c>
      <c r="F454" s="111">
        <v>41666</v>
      </c>
      <c r="G454" s="77" t="s">
        <v>1211</v>
      </c>
    </row>
    <row r="455" spans="1:7" ht="15.75" x14ac:dyDescent="0.25">
      <c r="A455" s="77" t="s">
        <v>64</v>
      </c>
      <c r="B455" s="80" t="s">
        <v>2139</v>
      </c>
      <c r="C455" s="323">
        <v>5.6</v>
      </c>
      <c r="D455" s="77" t="s">
        <v>44</v>
      </c>
      <c r="E455" s="77">
        <v>2013</v>
      </c>
      <c r="F455" s="111">
        <v>65895</v>
      </c>
      <c r="G455" s="77" t="s">
        <v>147</v>
      </c>
    </row>
    <row r="456" spans="1:7" ht="15.75" x14ac:dyDescent="0.25">
      <c r="A456" s="77" t="s">
        <v>64</v>
      </c>
      <c r="B456" s="80" t="s">
        <v>1788</v>
      </c>
      <c r="C456" s="323">
        <v>4.8</v>
      </c>
      <c r="D456" s="77" t="s">
        <v>44</v>
      </c>
      <c r="E456" s="77">
        <v>2013</v>
      </c>
      <c r="F456" s="111">
        <v>46448</v>
      </c>
      <c r="G456" s="77" t="s">
        <v>1108</v>
      </c>
    </row>
    <row r="457" spans="1:7" ht="15.75" x14ac:dyDescent="0.25">
      <c r="A457" s="77" t="s">
        <v>64</v>
      </c>
      <c r="B457" s="80" t="s">
        <v>1788</v>
      </c>
      <c r="C457" s="323">
        <v>4.8</v>
      </c>
      <c r="D457" s="77" t="s">
        <v>44</v>
      </c>
      <c r="E457" s="77">
        <v>2013</v>
      </c>
      <c r="F457" s="111">
        <v>46948</v>
      </c>
      <c r="G457" s="77" t="s">
        <v>1211</v>
      </c>
    </row>
    <row r="458" spans="1:7" ht="15.75" x14ac:dyDescent="0.25">
      <c r="A458" s="77" t="s">
        <v>64</v>
      </c>
      <c r="B458" s="80" t="s">
        <v>1786</v>
      </c>
      <c r="C458" s="323">
        <v>5.6</v>
      </c>
      <c r="D458" s="77" t="s">
        <v>44</v>
      </c>
      <c r="E458" s="77">
        <v>2013</v>
      </c>
      <c r="F458" s="111">
        <v>57955</v>
      </c>
      <c r="G458" s="77" t="s">
        <v>147</v>
      </c>
    </row>
    <row r="459" spans="1:7" ht="15.75" x14ac:dyDescent="0.25">
      <c r="A459" s="77" t="s">
        <v>64</v>
      </c>
      <c r="B459" s="80" t="s">
        <v>2334</v>
      </c>
      <c r="C459" s="323">
        <v>2.4</v>
      </c>
      <c r="D459" s="77" t="s">
        <v>444</v>
      </c>
      <c r="E459" s="77">
        <v>2013</v>
      </c>
      <c r="F459" s="111">
        <v>16995</v>
      </c>
      <c r="G459" s="77" t="s">
        <v>1686</v>
      </c>
    </row>
    <row r="460" spans="1:7" ht="15.75" x14ac:dyDescent="0.25">
      <c r="A460" s="77" t="s">
        <v>64</v>
      </c>
      <c r="B460" s="80" t="s">
        <v>2333</v>
      </c>
      <c r="C460" s="323">
        <v>2.4</v>
      </c>
      <c r="D460" s="77" t="s">
        <v>444</v>
      </c>
      <c r="E460" s="77">
        <v>2013</v>
      </c>
      <c r="F460" s="111">
        <v>15901</v>
      </c>
      <c r="G460" s="77" t="s">
        <v>1683</v>
      </c>
    </row>
    <row r="461" spans="1:7" ht="15.75" x14ac:dyDescent="0.25">
      <c r="A461" s="77" t="s">
        <v>64</v>
      </c>
      <c r="B461" s="80" t="s">
        <v>2336</v>
      </c>
      <c r="C461" s="323" t="s">
        <v>6476</v>
      </c>
      <c r="D461" s="77" t="s">
        <v>444</v>
      </c>
      <c r="E461" s="77">
        <v>2013</v>
      </c>
      <c r="F461" s="111">
        <v>22833</v>
      </c>
      <c r="G461" s="77" t="s">
        <v>1686</v>
      </c>
    </row>
    <row r="462" spans="1:7" ht="15.75" x14ac:dyDescent="0.25">
      <c r="A462" s="77" t="s">
        <v>64</v>
      </c>
      <c r="B462" s="80" t="s">
        <v>2335</v>
      </c>
      <c r="C462" s="323" t="s">
        <v>6476</v>
      </c>
      <c r="D462" s="77" t="s">
        <v>444</v>
      </c>
      <c r="E462" s="77">
        <v>2013</v>
      </c>
      <c r="F462" s="111">
        <v>21366</v>
      </c>
      <c r="G462" s="77" t="s">
        <v>1683</v>
      </c>
    </row>
    <row r="463" spans="1:7" ht="15.75" x14ac:dyDescent="0.25">
      <c r="A463" s="77" t="s">
        <v>64</v>
      </c>
      <c r="B463" s="80" t="s">
        <v>69</v>
      </c>
      <c r="C463" s="323">
        <v>2.5</v>
      </c>
      <c r="D463" s="77" t="s">
        <v>44</v>
      </c>
      <c r="E463" s="77">
        <v>2013</v>
      </c>
      <c r="F463" s="111">
        <v>25000</v>
      </c>
      <c r="G463" s="77" t="s">
        <v>1211</v>
      </c>
    </row>
    <row r="464" spans="1:7" ht="15.75" x14ac:dyDescent="0.25">
      <c r="A464" s="77" t="s">
        <v>1783</v>
      </c>
      <c r="B464" s="80" t="s">
        <v>3136</v>
      </c>
      <c r="C464" s="323">
        <v>2.5</v>
      </c>
      <c r="D464" s="77" t="s">
        <v>114</v>
      </c>
      <c r="E464" s="77">
        <v>2013</v>
      </c>
      <c r="F464" s="111">
        <v>21760</v>
      </c>
      <c r="G464" s="77" t="s">
        <v>2039</v>
      </c>
    </row>
    <row r="465" spans="1:7" ht="15.75" x14ac:dyDescent="0.25">
      <c r="A465" s="77" t="s">
        <v>1783</v>
      </c>
      <c r="B465" s="80" t="s">
        <v>3077</v>
      </c>
      <c r="C465" s="323">
        <v>2.5</v>
      </c>
      <c r="D465" s="77" t="s">
        <v>114</v>
      </c>
      <c r="E465" s="77">
        <v>2013</v>
      </c>
      <c r="F465" s="111">
        <v>22280</v>
      </c>
      <c r="G465" s="77" t="s">
        <v>2039</v>
      </c>
    </row>
    <row r="466" spans="1:7" ht="15.75" x14ac:dyDescent="0.25">
      <c r="A466" s="77" t="s">
        <v>1783</v>
      </c>
      <c r="B466" s="80" t="s">
        <v>3077</v>
      </c>
      <c r="C466" s="323">
        <v>2.5</v>
      </c>
      <c r="D466" s="77" t="s">
        <v>114</v>
      </c>
      <c r="E466" s="77">
        <v>2013</v>
      </c>
      <c r="F466" s="111">
        <v>25230</v>
      </c>
      <c r="G466" s="77" t="s">
        <v>1586</v>
      </c>
    </row>
    <row r="467" spans="1:7" ht="15.75" x14ac:dyDescent="0.25">
      <c r="A467" s="77" t="s">
        <v>1783</v>
      </c>
      <c r="B467" s="80" t="s">
        <v>3216</v>
      </c>
      <c r="C467" s="323">
        <v>2.5</v>
      </c>
      <c r="D467" s="77" t="s">
        <v>114</v>
      </c>
      <c r="E467" s="77">
        <v>2013</v>
      </c>
      <c r="F467" s="111">
        <v>24080</v>
      </c>
      <c r="G467" s="77" t="s">
        <v>2039</v>
      </c>
    </row>
    <row r="468" spans="1:7" ht="15.75" x14ac:dyDescent="0.25">
      <c r="A468" s="77" t="s">
        <v>1783</v>
      </c>
      <c r="B468" s="80" t="s">
        <v>1645</v>
      </c>
      <c r="C468" s="323">
        <v>2</v>
      </c>
      <c r="D468" s="77" t="s">
        <v>44</v>
      </c>
      <c r="E468" s="77">
        <v>2013</v>
      </c>
      <c r="F468" s="111">
        <v>27103</v>
      </c>
      <c r="G468" s="77" t="s">
        <v>1211</v>
      </c>
    </row>
    <row r="469" spans="1:7" ht="15.75" x14ac:dyDescent="0.25">
      <c r="A469" s="77" t="s">
        <v>1783</v>
      </c>
      <c r="B469" s="80" t="s">
        <v>1645</v>
      </c>
      <c r="C469" s="323">
        <v>1.4</v>
      </c>
      <c r="D469" s="77" t="s">
        <v>44</v>
      </c>
      <c r="E469" s="77">
        <v>2013</v>
      </c>
      <c r="F469" s="111">
        <v>17507</v>
      </c>
      <c r="G469" s="77" t="s">
        <v>1211</v>
      </c>
    </row>
    <row r="470" spans="1:7" ht="15.75" x14ac:dyDescent="0.25">
      <c r="A470" s="77" t="s">
        <v>1783</v>
      </c>
      <c r="B470" s="80" t="s">
        <v>3222</v>
      </c>
      <c r="C470" s="323">
        <v>1.8</v>
      </c>
      <c r="D470" s="77" t="s">
        <v>114</v>
      </c>
      <c r="E470" s="77">
        <v>2013</v>
      </c>
      <c r="F470" s="111">
        <v>16990</v>
      </c>
      <c r="G470" s="77" t="s">
        <v>2039</v>
      </c>
    </row>
    <row r="471" spans="1:7" ht="15.75" x14ac:dyDescent="0.25">
      <c r="A471" s="77" t="s">
        <v>1783</v>
      </c>
      <c r="B471" s="80" t="s">
        <v>3220</v>
      </c>
      <c r="C471" s="323">
        <v>1.8</v>
      </c>
      <c r="D471" s="77" t="s">
        <v>114</v>
      </c>
      <c r="E471" s="77">
        <v>2013</v>
      </c>
      <c r="F471" s="111">
        <v>17790</v>
      </c>
      <c r="G471" s="77" t="s">
        <v>2039</v>
      </c>
    </row>
    <row r="472" spans="1:7" ht="15.75" x14ac:dyDescent="0.25">
      <c r="A472" s="77" t="s">
        <v>1783</v>
      </c>
      <c r="B472" s="80" t="s">
        <v>2602</v>
      </c>
      <c r="C472" s="323">
        <v>1.8</v>
      </c>
      <c r="D472" s="77" t="s">
        <v>114</v>
      </c>
      <c r="E472" s="77">
        <v>2013</v>
      </c>
      <c r="F472" s="111">
        <v>15990</v>
      </c>
      <c r="G472" s="77" t="s">
        <v>2039</v>
      </c>
    </row>
    <row r="473" spans="1:7" ht="15.75" x14ac:dyDescent="0.25">
      <c r="A473" s="77" t="s">
        <v>1783</v>
      </c>
      <c r="B473" s="80" t="s">
        <v>3218</v>
      </c>
      <c r="C473" s="323">
        <v>1.8</v>
      </c>
      <c r="D473" s="77" t="s">
        <v>114</v>
      </c>
      <c r="E473" s="77">
        <v>2013</v>
      </c>
      <c r="F473" s="111">
        <v>19590</v>
      </c>
      <c r="G473" s="77" t="s">
        <v>2039</v>
      </c>
    </row>
    <row r="474" spans="1:7" ht="15.75" x14ac:dyDescent="0.25">
      <c r="A474" s="77" t="s">
        <v>1783</v>
      </c>
      <c r="B474" s="80" t="s">
        <v>3219</v>
      </c>
      <c r="C474" s="323">
        <v>1.8</v>
      </c>
      <c r="D474" s="77" t="s">
        <v>114</v>
      </c>
      <c r="E474" s="77">
        <v>2013</v>
      </c>
      <c r="F474" s="111">
        <v>18690</v>
      </c>
      <c r="G474" s="77" t="s">
        <v>2039</v>
      </c>
    </row>
    <row r="475" spans="1:7" ht="15.75" x14ac:dyDescent="0.25">
      <c r="A475" s="77" t="s">
        <v>1783</v>
      </c>
      <c r="B475" s="80" t="s">
        <v>3221</v>
      </c>
      <c r="C475" s="323">
        <v>1.8</v>
      </c>
      <c r="D475" s="77" t="s">
        <v>114</v>
      </c>
      <c r="E475" s="77">
        <v>2013</v>
      </c>
      <c r="F475" s="111">
        <v>17390</v>
      </c>
      <c r="G475" s="77" t="s">
        <v>2039</v>
      </c>
    </row>
    <row r="476" spans="1:7" ht="15.75" x14ac:dyDescent="0.25">
      <c r="A476" s="77" t="s">
        <v>1783</v>
      </c>
      <c r="B476" s="80" t="s">
        <v>3207</v>
      </c>
      <c r="C476" s="323">
        <v>1.6</v>
      </c>
      <c r="D476" s="77" t="s">
        <v>114</v>
      </c>
      <c r="E476" s="77">
        <v>2013</v>
      </c>
      <c r="F476" s="111">
        <v>11990</v>
      </c>
      <c r="G476" s="77" t="s">
        <v>2039</v>
      </c>
    </row>
    <row r="477" spans="1:7" ht="15.75" x14ac:dyDescent="0.25">
      <c r="A477" s="77" t="s">
        <v>1783</v>
      </c>
      <c r="B477" s="80" t="s">
        <v>3215</v>
      </c>
      <c r="C477" s="323">
        <v>1.6</v>
      </c>
      <c r="D477" s="77" t="s">
        <v>114</v>
      </c>
      <c r="E477" s="77">
        <v>2013</v>
      </c>
      <c r="F477" s="111">
        <v>13790</v>
      </c>
      <c r="G477" s="77" t="s">
        <v>2039</v>
      </c>
    </row>
    <row r="478" spans="1:7" ht="15.75" x14ac:dyDescent="0.25">
      <c r="A478" s="77" t="s">
        <v>1783</v>
      </c>
      <c r="B478" s="80" t="s">
        <v>3205</v>
      </c>
      <c r="C478" s="323">
        <v>1.6</v>
      </c>
      <c r="D478" s="77" t="s">
        <v>114</v>
      </c>
      <c r="E478" s="77">
        <v>2013</v>
      </c>
      <c r="F478" s="111">
        <v>16890</v>
      </c>
      <c r="G478" s="77" t="s">
        <v>2039</v>
      </c>
    </row>
    <row r="479" spans="1:7" ht="15.75" x14ac:dyDescent="0.25">
      <c r="A479" s="77" t="s">
        <v>1783</v>
      </c>
      <c r="B479" s="80" t="s">
        <v>3206</v>
      </c>
      <c r="C479" s="323">
        <v>1.6</v>
      </c>
      <c r="D479" s="77" t="s">
        <v>114</v>
      </c>
      <c r="E479" s="77">
        <v>2013</v>
      </c>
      <c r="F479" s="111">
        <v>15240</v>
      </c>
      <c r="G479" s="77" t="s">
        <v>2039</v>
      </c>
    </row>
    <row r="480" spans="1:7" ht="15.75" x14ac:dyDescent="0.25">
      <c r="A480" s="77" t="s">
        <v>1136</v>
      </c>
      <c r="B480" s="80" t="s">
        <v>2340</v>
      </c>
      <c r="C480" s="323" t="s">
        <v>6496</v>
      </c>
      <c r="D480" s="77" t="s">
        <v>110</v>
      </c>
      <c r="E480" s="77">
        <v>2013</v>
      </c>
      <c r="F480" s="111">
        <v>24590.163934426229</v>
      </c>
      <c r="G480" s="77" t="s">
        <v>2097</v>
      </c>
    </row>
    <row r="481" spans="1:7" ht="15.75" x14ac:dyDescent="0.25">
      <c r="A481" s="77" t="s">
        <v>1136</v>
      </c>
      <c r="B481" s="80" t="s">
        <v>2339</v>
      </c>
      <c r="C481" s="323">
        <v>1.6</v>
      </c>
      <c r="D481" s="77" t="s">
        <v>110</v>
      </c>
      <c r="E481" s="77">
        <v>2013</v>
      </c>
      <c r="F481" s="111">
        <v>22950.819672131147</v>
      </c>
      <c r="G481" s="77" t="s">
        <v>2097</v>
      </c>
    </row>
    <row r="482" spans="1:7" ht="15.75" x14ac:dyDescent="0.25">
      <c r="A482" s="77" t="s">
        <v>1136</v>
      </c>
      <c r="B482" s="80" t="s">
        <v>2338</v>
      </c>
      <c r="C482" s="323">
        <v>1.6</v>
      </c>
      <c r="D482" s="77" t="s">
        <v>110</v>
      </c>
      <c r="E482" s="77">
        <v>2013</v>
      </c>
      <c r="F482" s="111">
        <v>19808.743169398906</v>
      </c>
      <c r="G482" s="77" t="s">
        <v>2097</v>
      </c>
    </row>
    <row r="483" spans="1:7" ht="15.75" x14ac:dyDescent="0.25">
      <c r="A483" s="77" t="s">
        <v>1136</v>
      </c>
      <c r="B483" s="80" t="s">
        <v>1137</v>
      </c>
      <c r="C483" s="323">
        <v>1.4</v>
      </c>
      <c r="D483" s="77" t="s">
        <v>110</v>
      </c>
      <c r="E483" s="77">
        <v>2013</v>
      </c>
      <c r="F483" s="111">
        <v>14480.874316939889</v>
      </c>
      <c r="G483" s="77" t="s">
        <v>2341</v>
      </c>
    </row>
    <row r="484" spans="1:7" ht="15.75" x14ac:dyDescent="0.25">
      <c r="A484" s="77" t="s">
        <v>1136</v>
      </c>
      <c r="B484" s="80" t="s">
        <v>2342</v>
      </c>
      <c r="C484" s="323" t="s">
        <v>6516</v>
      </c>
      <c r="D484" s="77" t="s">
        <v>110</v>
      </c>
      <c r="E484" s="77">
        <v>2013</v>
      </c>
      <c r="F484" s="111">
        <v>23224.043715846994</v>
      </c>
      <c r="G484" s="77" t="s">
        <v>2343</v>
      </c>
    </row>
    <row r="485" spans="1:7" ht="15.75" x14ac:dyDescent="0.25">
      <c r="A485" s="77" t="s">
        <v>1136</v>
      </c>
      <c r="B485" s="80" t="s">
        <v>2344</v>
      </c>
      <c r="C485" s="323" t="s">
        <v>6516</v>
      </c>
      <c r="D485" s="77" t="s">
        <v>110</v>
      </c>
      <c r="E485" s="77">
        <v>2013</v>
      </c>
      <c r="F485" s="111">
        <v>31420.765027322403</v>
      </c>
      <c r="G485" s="77" t="s">
        <v>2343</v>
      </c>
    </row>
    <row r="486" spans="1:7" ht="15.75" x14ac:dyDescent="0.25">
      <c r="A486" s="77" t="s">
        <v>1136</v>
      </c>
      <c r="B486" s="80" t="s">
        <v>2345</v>
      </c>
      <c r="C486" s="323" t="s">
        <v>6388</v>
      </c>
      <c r="D486" s="77" t="s">
        <v>110</v>
      </c>
      <c r="E486" s="77">
        <v>2013</v>
      </c>
      <c r="F486" s="111">
        <v>32786.885245901642</v>
      </c>
      <c r="G486" s="77" t="s">
        <v>2346</v>
      </c>
    </row>
    <row r="487" spans="1:7" ht="15.75" x14ac:dyDescent="0.25">
      <c r="A487" s="77" t="s">
        <v>1136</v>
      </c>
      <c r="B487" s="80" t="s">
        <v>2347</v>
      </c>
      <c r="C487" s="323" t="s">
        <v>6494</v>
      </c>
      <c r="D487" s="77" t="s">
        <v>44</v>
      </c>
      <c r="E487" s="77">
        <v>2013</v>
      </c>
      <c r="F487" s="111">
        <v>47814.207650273223</v>
      </c>
      <c r="G487" s="77" t="s">
        <v>2043</v>
      </c>
    </row>
    <row r="488" spans="1:7" ht="15.75" x14ac:dyDescent="0.25">
      <c r="A488" s="77" t="s">
        <v>1136</v>
      </c>
      <c r="B488" s="80" t="s">
        <v>2348</v>
      </c>
      <c r="C488" s="323">
        <v>1.4</v>
      </c>
      <c r="D488" s="77" t="s">
        <v>110</v>
      </c>
      <c r="E488" s="77">
        <v>2013</v>
      </c>
      <c r="F488" s="111">
        <v>20218.579234972676</v>
      </c>
      <c r="G488" s="77" t="s">
        <v>2081</v>
      </c>
    </row>
    <row r="489" spans="1:7" ht="15.75" x14ac:dyDescent="0.25">
      <c r="A489" s="77" t="s">
        <v>1445</v>
      </c>
      <c r="B489" s="80" t="s">
        <v>2363</v>
      </c>
      <c r="C489" s="323">
        <v>4.8</v>
      </c>
      <c r="D489" s="77" t="s">
        <v>444</v>
      </c>
      <c r="E489" s="77">
        <v>2013</v>
      </c>
      <c r="F489" s="111">
        <v>120045</v>
      </c>
      <c r="G489" s="77" t="s">
        <v>2039</v>
      </c>
    </row>
    <row r="490" spans="1:7" ht="15.75" x14ac:dyDescent="0.25">
      <c r="A490" s="77" t="s">
        <v>1445</v>
      </c>
      <c r="B490" s="80" t="s">
        <v>2352</v>
      </c>
      <c r="C490" s="323">
        <v>3.4</v>
      </c>
      <c r="D490" s="77" t="s">
        <v>444</v>
      </c>
      <c r="E490" s="77">
        <v>2013</v>
      </c>
      <c r="F490" s="111">
        <v>84231</v>
      </c>
      <c r="G490" s="77" t="s">
        <v>2042</v>
      </c>
    </row>
    <row r="491" spans="1:7" ht="15.75" x14ac:dyDescent="0.25">
      <c r="A491" s="77" t="s">
        <v>1445</v>
      </c>
      <c r="B491" s="80" t="s">
        <v>2354</v>
      </c>
      <c r="C491" s="323">
        <v>3.8</v>
      </c>
      <c r="D491" s="77" t="s">
        <v>444</v>
      </c>
      <c r="E491" s="77">
        <v>2013</v>
      </c>
      <c r="F491" s="111">
        <v>114754.09836065573</v>
      </c>
      <c r="G491" s="77" t="s">
        <v>2042</v>
      </c>
    </row>
    <row r="492" spans="1:7" ht="15.75" x14ac:dyDescent="0.25">
      <c r="A492" s="77" t="s">
        <v>1445</v>
      </c>
      <c r="B492" s="80" t="s">
        <v>2357</v>
      </c>
      <c r="C492" s="323">
        <v>3.8</v>
      </c>
      <c r="D492" s="77" t="s">
        <v>444</v>
      </c>
      <c r="E492" s="77">
        <v>2013</v>
      </c>
      <c r="F492" s="111">
        <v>118931</v>
      </c>
      <c r="G492" s="77" t="s">
        <v>2042</v>
      </c>
    </row>
    <row r="493" spans="1:7" ht="15.75" x14ac:dyDescent="0.25">
      <c r="A493" s="77" t="s">
        <v>1445</v>
      </c>
      <c r="B493" s="80" t="s">
        <v>2355</v>
      </c>
      <c r="C493" s="323">
        <v>3.8</v>
      </c>
      <c r="D493" s="77" t="s">
        <v>444</v>
      </c>
      <c r="E493" s="77">
        <v>2013</v>
      </c>
      <c r="F493" s="111">
        <v>103357</v>
      </c>
      <c r="G493" s="77" t="s">
        <v>2042</v>
      </c>
    </row>
    <row r="494" spans="1:7" ht="15.75" x14ac:dyDescent="0.25">
      <c r="A494" s="77" t="s">
        <v>1445</v>
      </c>
      <c r="B494" s="80" t="s">
        <v>2356</v>
      </c>
      <c r="C494" s="323">
        <v>3.8</v>
      </c>
      <c r="D494" s="77" t="s">
        <v>444</v>
      </c>
      <c r="E494" s="77">
        <v>2013</v>
      </c>
      <c r="F494" s="111">
        <v>108560</v>
      </c>
      <c r="G494" s="77" t="s">
        <v>2042</v>
      </c>
    </row>
    <row r="495" spans="1:7" ht="15.75" x14ac:dyDescent="0.25">
      <c r="A495" s="77" t="s">
        <v>1445</v>
      </c>
      <c r="B495" s="80" t="s">
        <v>2353</v>
      </c>
      <c r="C495" s="323">
        <v>3.8</v>
      </c>
      <c r="D495" s="77" t="s">
        <v>444</v>
      </c>
      <c r="E495" s="77">
        <v>2013</v>
      </c>
      <c r="F495" s="111">
        <v>90351</v>
      </c>
      <c r="G495" s="77" t="s">
        <v>2042</v>
      </c>
    </row>
    <row r="496" spans="1:7" ht="15.75" x14ac:dyDescent="0.25">
      <c r="A496" s="77" t="s">
        <v>1445</v>
      </c>
      <c r="B496" s="80" t="s">
        <v>2358</v>
      </c>
      <c r="C496" s="323" t="s">
        <v>6471</v>
      </c>
      <c r="D496" s="77" t="s">
        <v>44</v>
      </c>
      <c r="E496" s="77">
        <v>2013</v>
      </c>
      <c r="F496" s="111">
        <v>136939</v>
      </c>
      <c r="G496" s="77" t="s">
        <v>2042</v>
      </c>
    </row>
    <row r="497" spans="1:7" ht="15.75" x14ac:dyDescent="0.25">
      <c r="A497" s="77" t="s">
        <v>1445</v>
      </c>
      <c r="B497" s="80" t="s">
        <v>2359</v>
      </c>
      <c r="C497" s="323" t="s">
        <v>6471</v>
      </c>
      <c r="D497" s="77" t="s">
        <v>44</v>
      </c>
      <c r="E497" s="77">
        <v>2013</v>
      </c>
      <c r="F497" s="111">
        <v>163223</v>
      </c>
      <c r="G497" s="77" t="s">
        <v>2042</v>
      </c>
    </row>
    <row r="498" spans="1:7" ht="15.75" x14ac:dyDescent="0.25">
      <c r="A498" s="77" t="s">
        <v>1445</v>
      </c>
      <c r="B498" s="80" t="s">
        <v>1798</v>
      </c>
      <c r="C498" s="323">
        <v>3.4</v>
      </c>
      <c r="D498" s="77" t="s">
        <v>444</v>
      </c>
      <c r="E498" s="77">
        <v>2013</v>
      </c>
      <c r="F498" s="111">
        <v>106557.37704918033</v>
      </c>
      <c r="G498" s="77" t="s">
        <v>1586</v>
      </c>
    </row>
    <row r="499" spans="1:7" ht="15.75" x14ac:dyDescent="0.25">
      <c r="A499" s="77" t="s">
        <v>1445</v>
      </c>
      <c r="B499" s="80" t="s">
        <v>1799</v>
      </c>
      <c r="C499" s="323">
        <v>3.8</v>
      </c>
      <c r="D499" s="77" t="s">
        <v>444</v>
      </c>
      <c r="E499" s="77">
        <v>2013</v>
      </c>
      <c r="F499" s="111">
        <v>114754.09836065573</v>
      </c>
      <c r="G499" s="77" t="s">
        <v>1586</v>
      </c>
    </row>
    <row r="500" spans="1:7" ht="15.75" x14ac:dyDescent="0.25">
      <c r="A500" s="77" t="s">
        <v>1445</v>
      </c>
      <c r="B500" s="80" t="s">
        <v>2350</v>
      </c>
      <c r="C500" s="323">
        <v>3.8</v>
      </c>
      <c r="D500" s="77" t="s">
        <v>444</v>
      </c>
      <c r="E500" s="77">
        <v>2013</v>
      </c>
      <c r="F500" s="111">
        <v>142076.50273224042</v>
      </c>
      <c r="G500" s="77" t="s">
        <v>1586</v>
      </c>
    </row>
    <row r="501" spans="1:7" ht="15.75" x14ac:dyDescent="0.25">
      <c r="A501" s="77" t="s">
        <v>1445</v>
      </c>
      <c r="B501" s="80" t="s">
        <v>1801</v>
      </c>
      <c r="C501" s="323">
        <v>3.8</v>
      </c>
      <c r="D501" s="77" t="s">
        <v>444</v>
      </c>
      <c r="E501" s="77">
        <v>2013</v>
      </c>
      <c r="F501" s="111">
        <v>125683.06010928961</v>
      </c>
      <c r="G501" s="77" t="s">
        <v>1586</v>
      </c>
    </row>
    <row r="502" spans="1:7" ht="15.75" x14ac:dyDescent="0.25">
      <c r="A502" s="77" t="s">
        <v>1445</v>
      </c>
      <c r="B502" s="80" t="s">
        <v>2349</v>
      </c>
      <c r="C502" s="323">
        <v>3.8</v>
      </c>
      <c r="D502" s="77" t="s">
        <v>444</v>
      </c>
      <c r="E502" s="77">
        <v>2013</v>
      </c>
      <c r="F502" s="111">
        <v>161202.18579234972</v>
      </c>
      <c r="G502" s="77" t="s">
        <v>1586</v>
      </c>
    </row>
    <row r="503" spans="1:7" ht="15.75" x14ac:dyDescent="0.25">
      <c r="A503" s="77" t="s">
        <v>1445</v>
      </c>
      <c r="B503" s="80" t="s">
        <v>1800</v>
      </c>
      <c r="C503" s="323">
        <v>3.8</v>
      </c>
      <c r="D503" s="77" t="s">
        <v>444</v>
      </c>
      <c r="E503" s="77">
        <v>2013</v>
      </c>
      <c r="F503" s="111">
        <v>128415.30054644808</v>
      </c>
      <c r="G503" s="77" t="s">
        <v>1586</v>
      </c>
    </row>
    <row r="504" spans="1:7" ht="15.75" x14ac:dyDescent="0.25">
      <c r="A504" s="77" t="s">
        <v>1445</v>
      </c>
      <c r="B504" s="80" t="s">
        <v>1806</v>
      </c>
      <c r="C504" s="323" t="s">
        <v>6471</v>
      </c>
      <c r="D504" s="77" t="s">
        <v>44</v>
      </c>
      <c r="E504" s="77">
        <v>2013</v>
      </c>
      <c r="F504" s="111">
        <v>134708</v>
      </c>
      <c r="G504" s="77" t="s">
        <v>1586</v>
      </c>
    </row>
    <row r="505" spans="1:7" ht="15.75" x14ac:dyDescent="0.25">
      <c r="A505" s="77" t="s">
        <v>1445</v>
      </c>
      <c r="B505" s="80" t="s">
        <v>1808</v>
      </c>
      <c r="C505" s="323" t="s">
        <v>6471</v>
      </c>
      <c r="D505" s="77" t="s">
        <v>44</v>
      </c>
      <c r="E505" s="77">
        <v>2013</v>
      </c>
      <c r="F505" s="111">
        <v>163934.42622950819</v>
      </c>
      <c r="G505" s="77" t="s">
        <v>1586</v>
      </c>
    </row>
    <row r="506" spans="1:7" ht="15.75" x14ac:dyDescent="0.25">
      <c r="A506" s="77" t="s">
        <v>1445</v>
      </c>
      <c r="B506" s="80" t="s">
        <v>2351</v>
      </c>
      <c r="C506" s="323" t="s">
        <v>6471</v>
      </c>
      <c r="D506" s="77" t="s">
        <v>44</v>
      </c>
      <c r="E506" s="77">
        <v>2013</v>
      </c>
      <c r="F506" s="111">
        <v>189890.71038251364</v>
      </c>
      <c r="G506" s="77" t="s">
        <v>1586</v>
      </c>
    </row>
    <row r="507" spans="1:7" ht="15.75" x14ac:dyDescent="0.25">
      <c r="A507" s="77" t="s">
        <v>1445</v>
      </c>
      <c r="B507" s="80" t="s">
        <v>1446</v>
      </c>
      <c r="C507" s="323">
        <v>2.7</v>
      </c>
      <c r="D507" s="77" t="s">
        <v>438</v>
      </c>
      <c r="E507" s="77">
        <v>2013</v>
      </c>
      <c r="F507" s="111">
        <v>66939.890710382504</v>
      </c>
      <c r="G507" s="77" t="s">
        <v>2042</v>
      </c>
    </row>
    <row r="508" spans="1:7" ht="15.75" x14ac:dyDescent="0.25">
      <c r="A508" s="77" t="s">
        <v>1445</v>
      </c>
      <c r="B508" s="80" t="s">
        <v>1692</v>
      </c>
      <c r="C508" s="323">
        <v>3.4</v>
      </c>
      <c r="D508" s="77" t="s">
        <v>438</v>
      </c>
      <c r="E508" s="77">
        <v>2013</v>
      </c>
      <c r="F508" s="111">
        <v>73497.267759562834</v>
      </c>
      <c r="G508" s="77" t="s">
        <v>2042</v>
      </c>
    </row>
    <row r="509" spans="1:7" ht="15.75" x14ac:dyDescent="0.25">
      <c r="A509" s="77" t="s">
        <v>1445</v>
      </c>
      <c r="B509" s="80" t="s">
        <v>1649</v>
      </c>
      <c r="C509" s="323">
        <v>3.6</v>
      </c>
      <c r="D509" s="77" t="s">
        <v>44</v>
      </c>
      <c r="E509" s="77">
        <v>2013</v>
      </c>
      <c r="F509" s="111">
        <v>69508.196721311469</v>
      </c>
      <c r="G509" s="77" t="s">
        <v>1211</v>
      </c>
    </row>
    <row r="510" spans="1:7" ht="15.75" x14ac:dyDescent="0.25">
      <c r="A510" s="77" t="s">
        <v>1445</v>
      </c>
      <c r="B510" s="80" t="s">
        <v>1649</v>
      </c>
      <c r="C510" s="323">
        <v>4.8</v>
      </c>
      <c r="D510" s="77" t="s">
        <v>44</v>
      </c>
      <c r="E510" s="77">
        <v>2013</v>
      </c>
      <c r="F510" s="111">
        <v>93879.781420765023</v>
      </c>
      <c r="G510" s="77" t="s">
        <v>1211</v>
      </c>
    </row>
    <row r="511" spans="1:7" ht="15.75" x14ac:dyDescent="0.25">
      <c r="A511" s="77" t="s">
        <v>1445</v>
      </c>
      <c r="B511" s="80" t="s">
        <v>1649</v>
      </c>
      <c r="C511" s="323" t="s">
        <v>6403</v>
      </c>
      <c r="D511" s="77" t="s">
        <v>44</v>
      </c>
      <c r="E511" s="77">
        <v>2013</v>
      </c>
      <c r="F511" s="111">
        <v>136584.6994535519</v>
      </c>
      <c r="G511" s="77" t="s">
        <v>1211</v>
      </c>
    </row>
    <row r="512" spans="1:7" ht="15.75" x14ac:dyDescent="0.25">
      <c r="A512" s="77" t="s">
        <v>1445</v>
      </c>
      <c r="B512" s="80" t="s">
        <v>1649</v>
      </c>
      <c r="C512" s="323" t="s">
        <v>6403</v>
      </c>
      <c r="D512" s="77" t="s">
        <v>44</v>
      </c>
      <c r="E512" s="77">
        <v>2013</v>
      </c>
      <c r="F512" s="111">
        <v>172540.98360655736</v>
      </c>
      <c r="G512" s="77" t="s">
        <v>1211</v>
      </c>
    </row>
    <row r="513" spans="1:7" ht="15.75" x14ac:dyDescent="0.25">
      <c r="A513" s="77" t="s">
        <v>1445</v>
      </c>
      <c r="B513" s="80" t="s">
        <v>2360</v>
      </c>
      <c r="C513" s="323" t="s">
        <v>6410</v>
      </c>
      <c r="D513" s="77" t="s">
        <v>44</v>
      </c>
      <c r="E513" s="77">
        <v>2013</v>
      </c>
      <c r="F513" s="111">
        <v>67900</v>
      </c>
      <c r="G513" s="77" t="s">
        <v>1211</v>
      </c>
    </row>
    <row r="514" spans="1:7" ht="15.75" x14ac:dyDescent="0.25">
      <c r="A514" s="77" t="s">
        <v>1445</v>
      </c>
      <c r="B514" s="80" t="s">
        <v>2362</v>
      </c>
      <c r="C514" s="323">
        <v>4.8</v>
      </c>
      <c r="D514" s="77" t="s">
        <v>44</v>
      </c>
      <c r="E514" s="77">
        <v>2013</v>
      </c>
      <c r="F514" s="111">
        <v>84043.715846994528</v>
      </c>
      <c r="G514" s="77" t="s">
        <v>1211</v>
      </c>
    </row>
    <row r="515" spans="1:7" ht="15.75" x14ac:dyDescent="0.25">
      <c r="A515" s="77" t="s">
        <v>1445</v>
      </c>
      <c r="B515" s="80" t="s">
        <v>2361</v>
      </c>
      <c r="C515" s="323" t="s">
        <v>6461</v>
      </c>
      <c r="D515" s="77" t="s">
        <v>44</v>
      </c>
      <c r="E515" s="77">
        <v>2013</v>
      </c>
      <c r="F515" s="111">
        <v>85792.349726775952</v>
      </c>
      <c r="G515" s="77" t="s">
        <v>1211</v>
      </c>
    </row>
    <row r="516" spans="1:7" ht="15.75" x14ac:dyDescent="0.25">
      <c r="A516" s="77" t="s">
        <v>1445</v>
      </c>
      <c r="B516" s="80" t="s">
        <v>2164</v>
      </c>
      <c r="C516" s="323" t="s">
        <v>6450</v>
      </c>
      <c r="D516" s="77" t="s">
        <v>44</v>
      </c>
      <c r="E516" s="77">
        <v>2013</v>
      </c>
      <c r="F516" s="111">
        <v>84549</v>
      </c>
      <c r="G516" s="77" t="s">
        <v>1211</v>
      </c>
    </row>
    <row r="517" spans="1:7" ht="15.75" x14ac:dyDescent="0.25">
      <c r="A517" s="77" t="s">
        <v>1445</v>
      </c>
      <c r="B517" s="80" t="s">
        <v>1522</v>
      </c>
      <c r="C517" s="323">
        <v>2.7</v>
      </c>
      <c r="D517" s="77" t="s">
        <v>438</v>
      </c>
      <c r="E517" s="77">
        <v>2013</v>
      </c>
      <c r="F517" s="111">
        <v>45850</v>
      </c>
      <c r="G517" s="77" t="s">
        <v>1586</v>
      </c>
    </row>
    <row r="518" spans="1:7" ht="15.75" x14ac:dyDescent="0.25">
      <c r="A518" s="77" t="s">
        <v>1445</v>
      </c>
      <c r="B518" s="80" t="s">
        <v>1695</v>
      </c>
      <c r="C518" s="323">
        <v>3.4</v>
      </c>
      <c r="D518" s="77" t="s">
        <v>438</v>
      </c>
      <c r="E518" s="77">
        <v>2013</v>
      </c>
      <c r="F518" s="111">
        <v>55200</v>
      </c>
      <c r="G518" s="77" t="s">
        <v>1586</v>
      </c>
    </row>
    <row r="519" spans="1:7" ht="15.75" x14ac:dyDescent="0.25">
      <c r="A519" s="77" t="s">
        <v>1445</v>
      </c>
      <c r="B519" s="80" t="s">
        <v>1815</v>
      </c>
      <c r="C519" s="323">
        <v>3.6</v>
      </c>
      <c r="D519" s="77" t="s">
        <v>444</v>
      </c>
      <c r="E519" s="77">
        <v>2013</v>
      </c>
      <c r="F519" s="111">
        <v>106801</v>
      </c>
      <c r="G519" s="77" t="s">
        <v>2039</v>
      </c>
    </row>
    <row r="520" spans="1:7" ht="15.75" x14ac:dyDescent="0.25">
      <c r="A520" s="77" t="s">
        <v>1445</v>
      </c>
      <c r="B520" s="80" t="s">
        <v>2012</v>
      </c>
      <c r="C520" s="323">
        <v>4.8</v>
      </c>
      <c r="D520" s="77" t="s">
        <v>444</v>
      </c>
      <c r="E520" s="77">
        <v>2013</v>
      </c>
      <c r="F520" s="111">
        <v>125160</v>
      </c>
      <c r="G520" s="77" t="s">
        <v>2039</v>
      </c>
    </row>
    <row r="521" spans="1:7" ht="15.75" x14ac:dyDescent="0.25">
      <c r="A521" s="77" t="s">
        <v>1445</v>
      </c>
      <c r="B521" s="80" t="s">
        <v>1819</v>
      </c>
      <c r="C521" s="323" t="s">
        <v>6403</v>
      </c>
      <c r="D521" s="77" t="s">
        <v>44</v>
      </c>
      <c r="E521" s="77">
        <v>2013</v>
      </c>
      <c r="F521" s="111">
        <v>222631</v>
      </c>
      <c r="G521" s="77" t="s">
        <v>2039</v>
      </c>
    </row>
    <row r="522" spans="1:7" ht="15.75" x14ac:dyDescent="0.25">
      <c r="A522" s="77" t="s">
        <v>1445</v>
      </c>
      <c r="B522" s="80" t="s">
        <v>1814</v>
      </c>
      <c r="C522" s="323">
        <v>3.6</v>
      </c>
      <c r="D522" s="77" t="s">
        <v>444</v>
      </c>
      <c r="E522" s="77">
        <v>2013</v>
      </c>
      <c r="F522" s="111">
        <v>100240</v>
      </c>
      <c r="G522" s="77" t="s">
        <v>2039</v>
      </c>
    </row>
    <row r="523" spans="1:7" ht="15.75" x14ac:dyDescent="0.25">
      <c r="A523" s="77" t="s">
        <v>1445</v>
      </c>
      <c r="B523" s="80" t="s">
        <v>2364</v>
      </c>
      <c r="C523" s="323" t="s">
        <v>6403</v>
      </c>
      <c r="D523" s="77" t="s">
        <v>44</v>
      </c>
      <c r="E523" s="77">
        <v>2013</v>
      </c>
      <c r="F523" s="111">
        <v>167423</v>
      </c>
      <c r="G523" s="77" t="s">
        <v>2039</v>
      </c>
    </row>
    <row r="524" spans="1:7" ht="15.75" x14ac:dyDescent="0.25">
      <c r="A524" s="77" t="s">
        <v>2140</v>
      </c>
      <c r="B524" s="80" t="s">
        <v>1647</v>
      </c>
      <c r="C524" s="323">
        <v>2</v>
      </c>
      <c r="D524" s="77" t="s">
        <v>110</v>
      </c>
      <c r="E524" s="77">
        <v>2013</v>
      </c>
      <c r="F524" s="111">
        <v>23870.491803278699</v>
      </c>
      <c r="G524" s="77" t="s">
        <v>2035</v>
      </c>
    </row>
    <row r="525" spans="1:7" ht="15.75" x14ac:dyDescent="0.25">
      <c r="A525" s="77" t="s">
        <v>2140</v>
      </c>
      <c r="B525" s="80" t="s">
        <v>2141</v>
      </c>
      <c r="C525" s="323">
        <v>2</v>
      </c>
      <c r="D525" s="77" t="s">
        <v>110</v>
      </c>
      <c r="E525" s="77">
        <v>2013</v>
      </c>
      <c r="F525" s="111">
        <v>14872</v>
      </c>
      <c r="G525" s="77" t="s">
        <v>1211</v>
      </c>
    </row>
    <row r="526" spans="1:7" ht="15.75" x14ac:dyDescent="0.25">
      <c r="A526" s="77" t="s">
        <v>2140</v>
      </c>
      <c r="B526" s="80" t="s">
        <v>2141</v>
      </c>
      <c r="C526" s="323">
        <v>2</v>
      </c>
      <c r="D526" s="77" t="s">
        <v>44</v>
      </c>
      <c r="E526" s="77">
        <v>2013</v>
      </c>
      <c r="F526" s="111">
        <v>16120</v>
      </c>
      <c r="G526" s="77" t="s">
        <v>1211</v>
      </c>
    </row>
    <row r="527" spans="1:7" ht="15.75" x14ac:dyDescent="0.25">
      <c r="A527" s="77" t="s">
        <v>2140</v>
      </c>
      <c r="B527" s="80" t="s">
        <v>2009</v>
      </c>
      <c r="C527" s="323">
        <v>1.6</v>
      </c>
      <c r="D527" s="77" t="s">
        <v>110</v>
      </c>
      <c r="E527" s="77">
        <v>2013</v>
      </c>
      <c r="F527" s="111">
        <v>14890.71038251366</v>
      </c>
      <c r="G527" s="77" t="s">
        <v>2039</v>
      </c>
    </row>
    <row r="528" spans="1:7" ht="15.75" x14ac:dyDescent="0.25">
      <c r="A528" s="77" t="s">
        <v>2140</v>
      </c>
      <c r="B528" s="80" t="s">
        <v>2009</v>
      </c>
      <c r="C528" s="323">
        <v>2</v>
      </c>
      <c r="D528" s="77" t="s">
        <v>110</v>
      </c>
      <c r="E528" s="77">
        <v>2013</v>
      </c>
      <c r="F528" s="111">
        <v>16999.8907103825</v>
      </c>
      <c r="G528" s="77" t="s">
        <v>2039</v>
      </c>
    </row>
    <row r="529" spans="1:7" ht="15.75" x14ac:dyDescent="0.25">
      <c r="A529" s="77" t="s">
        <v>2140</v>
      </c>
      <c r="B529" s="80" t="s">
        <v>1688</v>
      </c>
      <c r="C529" s="323">
        <v>2.5</v>
      </c>
      <c r="D529" s="77" t="s">
        <v>110</v>
      </c>
      <c r="E529" s="77">
        <v>2013</v>
      </c>
      <c r="F529" s="111">
        <v>20765.02732240437</v>
      </c>
      <c r="G529" s="77" t="s">
        <v>1211</v>
      </c>
    </row>
    <row r="530" spans="1:7" ht="15.75" x14ac:dyDescent="0.25">
      <c r="A530" s="77" t="s">
        <v>2140</v>
      </c>
      <c r="B530" s="80" t="s">
        <v>1688</v>
      </c>
      <c r="C530" s="323">
        <v>2.5</v>
      </c>
      <c r="D530" s="77" t="s">
        <v>44</v>
      </c>
      <c r="E530" s="77">
        <v>2013</v>
      </c>
      <c r="F530" s="111">
        <v>27322.4043715847</v>
      </c>
      <c r="G530" s="77" t="s">
        <v>1211</v>
      </c>
    </row>
    <row r="531" spans="1:7" ht="15.75" x14ac:dyDescent="0.25">
      <c r="A531" s="77" t="s">
        <v>2140</v>
      </c>
      <c r="B531" s="80" t="s">
        <v>2010</v>
      </c>
      <c r="C531" s="323">
        <v>3.5</v>
      </c>
      <c r="D531" s="77" t="s">
        <v>2337</v>
      </c>
      <c r="E531" s="77">
        <v>2013</v>
      </c>
      <c r="F531" s="111">
        <v>33333.333333333328</v>
      </c>
      <c r="G531" s="77" t="s">
        <v>1586</v>
      </c>
    </row>
    <row r="532" spans="1:7" ht="15.75" x14ac:dyDescent="0.25">
      <c r="A532" s="77" t="s">
        <v>2140</v>
      </c>
      <c r="B532" s="80" t="s">
        <v>1797</v>
      </c>
      <c r="C532" s="323">
        <v>1.6</v>
      </c>
      <c r="D532" s="77" t="s">
        <v>110</v>
      </c>
      <c r="E532" s="77">
        <v>2013</v>
      </c>
      <c r="F532" s="111">
        <v>12295.081967213115</v>
      </c>
      <c r="G532" s="77" t="s">
        <v>2039</v>
      </c>
    </row>
    <row r="533" spans="1:7" ht="15.75" x14ac:dyDescent="0.25">
      <c r="A533" s="77" t="s">
        <v>2140</v>
      </c>
      <c r="B533" s="80" t="s">
        <v>1648</v>
      </c>
      <c r="C533" s="323">
        <v>1.6</v>
      </c>
      <c r="D533" s="77" t="s">
        <v>110</v>
      </c>
      <c r="E533" s="77">
        <v>2013</v>
      </c>
      <c r="F533" s="111">
        <v>11748.633879781421</v>
      </c>
      <c r="G533" s="77" t="s">
        <v>200</v>
      </c>
    </row>
    <row r="534" spans="1:7" ht="15.75" x14ac:dyDescent="0.25">
      <c r="A534" s="77" t="s">
        <v>2140</v>
      </c>
      <c r="B534" s="80" t="s">
        <v>2142</v>
      </c>
      <c r="C534" s="323">
        <v>1.6</v>
      </c>
      <c r="D534" s="77" t="s">
        <v>110</v>
      </c>
      <c r="E534" s="77">
        <v>2013</v>
      </c>
      <c r="F534" s="111">
        <v>21537</v>
      </c>
      <c r="G534" s="77" t="s">
        <v>3262</v>
      </c>
    </row>
    <row r="535" spans="1:7" ht="15.75" x14ac:dyDescent="0.25">
      <c r="A535" s="77" t="s">
        <v>2140</v>
      </c>
      <c r="B535" s="80" t="s">
        <v>2142</v>
      </c>
      <c r="C535" s="323">
        <v>2</v>
      </c>
      <c r="D535" s="77" t="s">
        <v>110</v>
      </c>
      <c r="E535" s="77">
        <v>2013</v>
      </c>
      <c r="F535" s="111">
        <v>24090</v>
      </c>
      <c r="G535" s="77" t="s">
        <v>3262</v>
      </c>
    </row>
    <row r="536" spans="1:7" ht="15.75" x14ac:dyDescent="0.25">
      <c r="A536" s="77" t="s">
        <v>2140</v>
      </c>
      <c r="B536" s="80" t="s">
        <v>1690</v>
      </c>
      <c r="C536" s="323">
        <v>2</v>
      </c>
      <c r="D536" s="77" t="s">
        <v>110</v>
      </c>
      <c r="E536" s="77">
        <v>2013</v>
      </c>
      <c r="F536" s="111">
        <v>20081.967213114753</v>
      </c>
      <c r="G536" s="77" t="s">
        <v>2039</v>
      </c>
    </row>
    <row r="537" spans="1:7" ht="15.75" x14ac:dyDescent="0.25">
      <c r="A537" s="77" t="s">
        <v>2140</v>
      </c>
      <c r="B537" s="80" t="s">
        <v>1690</v>
      </c>
      <c r="C537" s="323">
        <v>2.5</v>
      </c>
      <c r="D537" s="77" t="s">
        <v>110</v>
      </c>
      <c r="E537" s="77">
        <v>2013</v>
      </c>
      <c r="F537" s="111">
        <v>23497.267759562841</v>
      </c>
      <c r="G537" s="77" t="s">
        <v>2039</v>
      </c>
    </row>
    <row r="538" spans="1:7" ht="15.75" x14ac:dyDescent="0.25">
      <c r="A538" s="77" t="s">
        <v>2140</v>
      </c>
      <c r="B538" s="80" t="s">
        <v>1690</v>
      </c>
      <c r="C538" s="323">
        <v>3.5</v>
      </c>
      <c r="D538" s="77" t="s">
        <v>110</v>
      </c>
      <c r="E538" s="77">
        <v>2013</v>
      </c>
      <c r="F538" s="111">
        <v>30601.092896174861</v>
      </c>
      <c r="G538" s="77" t="s">
        <v>2039</v>
      </c>
    </row>
    <row r="539" spans="1:7" ht="15.75" x14ac:dyDescent="0.25">
      <c r="A539" s="77" t="s">
        <v>2140</v>
      </c>
      <c r="B539" s="80" t="s">
        <v>2143</v>
      </c>
      <c r="C539" s="323">
        <v>1.6</v>
      </c>
      <c r="D539" s="77" t="s">
        <v>110</v>
      </c>
      <c r="E539" s="77">
        <v>2013</v>
      </c>
      <c r="F539" s="111">
        <v>11202.185792349726</v>
      </c>
      <c r="G539" s="77" t="s">
        <v>2037</v>
      </c>
    </row>
    <row r="540" spans="1:7" ht="15.75" x14ac:dyDescent="0.25">
      <c r="A540" s="77" t="s">
        <v>2140</v>
      </c>
      <c r="B540" s="80" t="s">
        <v>1134</v>
      </c>
      <c r="C540" s="323">
        <v>2</v>
      </c>
      <c r="D540" s="77" t="s">
        <v>110</v>
      </c>
      <c r="E540" s="77">
        <v>2013</v>
      </c>
      <c r="F540" s="111">
        <v>20355.1912568306</v>
      </c>
      <c r="G540" s="77" t="s">
        <v>200</v>
      </c>
    </row>
    <row r="541" spans="1:7" ht="15.75" x14ac:dyDescent="0.25">
      <c r="A541" s="77" t="s">
        <v>4368</v>
      </c>
      <c r="B541" s="80" t="s">
        <v>1511</v>
      </c>
      <c r="C541" s="323" t="s">
        <v>3880</v>
      </c>
      <c r="D541" s="77" t="s">
        <v>426</v>
      </c>
      <c r="E541" s="77">
        <v>2013</v>
      </c>
      <c r="F541" s="111">
        <v>19795</v>
      </c>
      <c r="G541" s="77" t="s">
        <v>1575</v>
      </c>
    </row>
    <row r="542" spans="1:7" ht="15.75" x14ac:dyDescent="0.25">
      <c r="A542" s="77" t="s">
        <v>4368</v>
      </c>
      <c r="B542" s="80" t="s">
        <v>1511</v>
      </c>
      <c r="C542" s="323" t="s">
        <v>4369</v>
      </c>
      <c r="D542" s="77" t="s">
        <v>426</v>
      </c>
      <c r="E542" s="77">
        <v>2013</v>
      </c>
      <c r="F542" s="111">
        <v>20295</v>
      </c>
      <c r="G542" s="77" t="s">
        <v>1575</v>
      </c>
    </row>
    <row r="543" spans="1:7" ht="15.75" x14ac:dyDescent="0.25">
      <c r="A543" s="77" t="s">
        <v>4368</v>
      </c>
      <c r="B543" s="80" t="s">
        <v>1511</v>
      </c>
      <c r="C543" s="323" t="s">
        <v>4369</v>
      </c>
      <c r="D543" s="77" t="s">
        <v>426</v>
      </c>
      <c r="E543" s="77">
        <v>2013</v>
      </c>
      <c r="F543" s="111">
        <v>20295</v>
      </c>
      <c r="G543" s="77" t="s">
        <v>1575</v>
      </c>
    </row>
    <row r="544" spans="1:7" ht="15.75" x14ac:dyDescent="0.25">
      <c r="A544" s="77" t="s">
        <v>4368</v>
      </c>
      <c r="B544" s="80" t="s">
        <v>1511</v>
      </c>
      <c r="C544" s="323" t="s">
        <v>4370</v>
      </c>
      <c r="D544" s="77" t="s">
        <v>426</v>
      </c>
      <c r="E544" s="77">
        <v>2013</v>
      </c>
      <c r="F544" s="111">
        <v>21995</v>
      </c>
      <c r="G544" s="77" t="s">
        <v>1575</v>
      </c>
    </row>
    <row r="545" spans="1:7" ht="15.75" x14ac:dyDescent="0.25">
      <c r="A545" s="77" t="s">
        <v>4368</v>
      </c>
      <c r="B545" s="80" t="s">
        <v>1511</v>
      </c>
      <c r="C545" s="323" t="s">
        <v>4343</v>
      </c>
      <c r="D545" s="77" t="s">
        <v>426</v>
      </c>
      <c r="E545" s="77">
        <v>2013</v>
      </c>
      <c r="F545" s="111">
        <v>17895</v>
      </c>
      <c r="G545" s="77" t="s">
        <v>1575</v>
      </c>
    </row>
    <row r="546" spans="1:7" ht="15.75" x14ac:dyDescent="0.25">
      <c r="A546" s="77" t="s">
        <v>4368</v>
      </c>
      <c r="B546" s="80" t="s">
        <v>1511</v>
      </c>
      <c r="C546" s="323" t="s">
        <v>4342</v>
      </c>
      <c r="D546" s="77" t="s">
        <v>426</v>
      </c>
      <c r="E546" s="77">
        <v>2013</v>
      </c>
      <c r="F546" s="111">
        <v>18895</v>
      </c>
      <c r="G546" s="77" t="s">
        <v>1575</v>
      </c>
    </row>
    <row r="547" spans="1:7" ht="15.75" x14ac:dyDescent="0.25">
      <c r="A547" s="77" t="s">
        <v>48</v>
      </c>
      <c r="B547" s="80" t="s">
        <v>1570</v>
      </c>
      <c r="C547" s="323">
        <v>1.6</v>
      </c>
      <c r="D547" s="77" t="s">
        <v>110</v>
      </c>
      <c r="E547" s="77">
        <v>2013</v>
      </c>
      <c r="F547" s="111">
        <v>15191.256830601093</v>
      </c>
      <c r="G547" s="77" t="s">
        <v>3226</v>
      </c>
    </row>
    <row r="548" spans="1:7" ht="15.75" x14ac:dyDescent="0.25">
      <c r="A548" s="77" t="s">
        <v>48</v>
      </c>
      <c r="B548" s="80" t="s">
        <v>1570</v>
      </c>
      <c r="C548" s="323">
        <v>1.6</v>
      </c>
      <c r="D548" s="77" t="s">
        <v>110</v>
      </c>
      <c r="E548" s="77">
        <v>2013</v>
      </c>
      <c r="F548" s="111">
        <v>15464.48087431694</v>
      </c>
      <c r="G548" s="77" t="s">
        <v>3225</v>
      </c>
    </row>
    <row r="549" spans="1:7" ht="15.75" x14ac:dyDescent="0.25">
      <c r="A549" s="77" t="s">
        <v>48</v>
      </c>
      <c r="B549" s="80" t="s">
        <v>1570</v>
      </c>
      <c r="C549" s="323">
        <v>1.6</v>
      </c>
      <c r="D549" s="77" t="s">
        <v>110</v>
      </c>
      <c r="E549" s="77">
        <v>2013</v>
      </c>
      <c r="F549" s="111">
        <v>17486.338797814205</v>
      </c>
      <c r="G549" s="77" t="s">
        <v>3224</v>
      </c>
    </row>
    <row r="550" spans="1:7" ht="15.75" x14ac:dyDescent="0.25">
      <c r="A550" s="77" t="s">
        <v>48</v>
      </c>
      <c r="B550" s="80" t="s">
        <v>3227</v>
      </c>
      <c r="C550" s="323">
        <v>1.6</v>
      </c>
      <c r="D550" s="77" t="s">
        <v>110</v>
      </c>
      <c r="E550" s="77">
        <v>2013</v>
      </c>
      <c r="F550" s="111">
        <v>12841.530054644809</v>
      </c>
      <c r="G550" s="77" t="s">
        <v>286</v>
      </c>
    </row>
    <row r="551" spans="1:7" ht="15.75" x14ac:dyDescent="0.25">
      <c r="A551" s="77" t="s">
        <v>48</v>
      </c>
      <c r="B551" s="80" t="s">
        <v>1675</v>
      </c>
      <c r="C551" s="323">
        <v>1</v>
      </c>
      <c r="D551" s="77" t="s">
        <v>110</v>
      </c>
      <c r="E551" s="77">
        <v>2013</v>
      </c>
      <c r="F551" s="111">
        <v>9808.7431693989074</v>
      </c>
      <c r="G551" s="77" t="s">
        <v>186</v>
      </c>
    </row>
    <row r="552" spans="1:7" ht="15.75" x14ac:dyDescent="0.25">
      <c r="A552" s="77" t="s">
        <v>48</v>
      </c>
      <c r="B552" s="80" t="s">
        <v>1513</v>
      </c>
      <c r="C552" s="323">
        <v>2.4</v>
      </c>
      <c r="D552" s="77" t="s">
        <v>44</v>
      </c>
      <c r="E552" s="77">
        <v>2013</v>
      </c>
      <c r="F552" s="111">
        <v>20218.579234972676</v>
      </c>
      <c r="G552" s="77" t="s">
        <v>230</v>
      </c>
    </row>
    <row r="553" spans="1:7" ht="15.75" x14ac:dyDescent="0.25">
      <c r="A553" s="77" t="s">
        <v>48</v>
      </c>
      <c r="B553" s="80" t="s">
        <v>1513</v>
      </c>
      <c r="C553" s="323">
        <v>3.2</v>
      </c>
      <c r="D553" s="77" t="s">
        <v>44</v>
      </c>
      <c r="E553" s="77">
        <v>2013</v>
      </c>
      <c r="F553" s="111">
        <v>19945.355191256829</v>
      </c>
      <c r="G553" s="77" t="s">
        <v>230</v>
      </c>
    </row>
    <row r="554" spans="1:7" ht="15.75" x14ac:dyDescent="0.25">
      <c r="A554" s="77" t="s">
        <v>48</v>
      </c>
      <c r="B554" s="80" t="s">
        <v>1513</v>
      </c>
      <c r="C554" s="323">
        <v>2.4</v>
      </c>
      <c r="D554" s="77" t="s">
        <v>44</v>
      </c>
      <c r="E554" s="77">
        <v>2013</v>
      </c>
      <c r="F554" s="111">
        <v>20355.1912568306</v>
      </c>
      <c r="G554" s="77" t="s">
        <v>147</v>
      </c>
    </row>
    <row r="555" spans="1:7" ht="15.75" x14ac:dyDescent="0.25">
      <c r="A555" s="77" t="s">
        <v>48</v>
      </c>
      <c r="B555" s="80" t="s">
        <v>1513</v>
      </c>
      <c r="C555" s="323">
        <v>3.2</v>
      </c>
      <c r="D555" s="77" t="s">
        <v>44</v>
      </c>
      <c r="E555" s="77">
        <v>2013</v>
      </c>
      <c r="F555" s="111">
        <v>20491.803278688523</v>
      </c>
      <c r="G555" s="77" t="s">
        <v>147</v>
      </c>
    </row>
    <row r="556" spans="1:7" ht="15.75" x14ac:dyDescent="0.25">
      <c r="A556" s="77" t="s">
        <v>48</v>
      </c>
      <c r="B556" s="80" t="s">
        <v>228</v>
      </c>
      <c r="C556" s="323">
        <v>1.3</v>
      </c>
      <c r="D556" s="77" t="s">
        <v>44</v>
      </c>
      <c r="E556" s="77">
        <v>2013</v>
      </c>
      <c r="F556" s="111">
        <v>15573.770491803278</v>
      </c>
      <c r="G556" s="77" t="s">
        <v>230</v>
      </c>
    </row>
    <row r="557" spans="1:7" ht="15.75" x14ac:dyDescent="0.25">
      <c r="A557" s="77" t="s">
        <v>48</v>
      </c>
      <c r="B557" s="80" t="s">
        <v>3212</v>
      </c>
      <c r="C557" s="323">
        <v>2.4</v>
      </c>
      <c r="D557" s="77" t="s">
        <v>110</v>
      </c>
      <c r="E557" s="77">
        <v>2013</v>
      </c>
      <c r="F557" s="111">
        <v>23497.267759562841</v>
      </c>
      <c r="G557" s="77" t="s">
        <v>135</v>
      </c>
    </row>
    <row r="558" spans="1:7" ht="15.75" x14ac:dyDescent="0.25">
      <c r="A558" s="77" t="s">
        <v>48</v>
      </c>
      <c r="B558" s="80" t="s">
        <v>1436</v>
      </c>
      <c r="C558" s="323" t="s">
        <v>3885</v>
      </c>
      <c r="D558" s="77" t="s">
        <v>110</v>
      </c>
      <c r="E558" s="77">
        <v>2013</v>
      </c>
      <c r="F558" s="111">
        <v>14480.874316939889</v>
      </c>
      <c r="G558" s="77" t="s">
        <v>186</v>
      </c>
    </row>
    <row r="559" spans="1:7" ht="15.75" x14ac:dyDescent="0.25">
      <c r="A559" s="77" t="s">
        <v>48</v>
      </c>
      <c r="B559" s="80" t="s">
        <v>1436</v>
      </c>
      <c r="C559" s="323" t="s">
        <v>6477</v>
      </c>
      <c r="D559" s="77" t="s">
        <v>110</v>
      </c>
      <c r="E559" s="77">
        <v>2013</v>
      </c>
      <c r="F559" s="111">
        <v>15300.546448087431</v>
      </c>
      <c r="G559" s="77" t="s">
        <v>186</v>
      </c>
    </row>
    <row r="560" spans="1:7" ht="15.75" x14ac:dyDescent="0.25">
      <c r="A560" s="77" t="s">
        <v>48</v>
      </c>
      <c r="B560" s="80" t="s">
        <v>1436</v>
      </c>
      <c r="C560" s="323" t="s">
        <v>3887</v>
      </c>
      <c r="D560" s="77" t="s">
        <v>110</v>
      </c>
      <c r="E560" s="77">
        <v>2013</v>
      </c>
      <c r="F560" s="111">
        <v>16393.442622950821</v>
      </c>
      <c r="G560" s="77" t="s">
        <v>186</v>
      </c>
    </row>
    <row r="561" spans="1:7" ht="15.75" x14ac:dyDescent="0.25">
      <c r="A561" s="77" t="s">
        <v>48</v>
      </c>
      <c r="B561" s="80" t="s">
        <v>1436</v>
      </c>
      <c r="C561" s="323">
        <v>1.6</v>
      </c>
      <c r="D561" s="77" t="s">
        <v>110</v>
      </c>
      <c r="E561" s="77">
        <v>2013</v>
      </c>
      <c r="F561" s="111">
        <v>19672.131147540982</v>
      </c>
      <c r="G561" s="77" t="s">
        <v>3201</v>
      </c>
    </row>
    <row r="562" spans="1:7" ht="15.75" x14ac:dyDescent="0.25">
      <c r="A562" s="77" t="s">
        <v>48</v>
      </c>
      <c r="B562" s="80" t="s">
        <v>1436</v>
      </c>
      <c r="C562" s="323" t="s">
        <v>6478</v>
      </c>
      <c r="D562" s="77" t="s">
        <v>110</v>
      </c>
      <c r="E562" s="77">
        <v>2013</v>
      </c>
      <c r="F562" s="111">
        <v>11202.185792349726</v>
      </c>
      <c r="G562" s="77" t="s">
        <v>3201</v>
      </c>
    </row>
    <row r="563" spans="1:7" ht="15.75" x14ac:dyDescent="0.25">
      <c r="A563" s="77" t="s">
        <v>48</v>
      </c>
      <c r="B563" s="80" t="s">
        <v>1436</v>
      </c>
      <c r="C563" s="323" t="s">
        <v>6479</v>
      </c>
      <c r="D563" s="77" t="s">
        <v>110</v>
      </c>
      <c r="E563" s="77">
        <v>2013</v>
      </c>
      <c r="F563" s="111">
        <v>12021.857923497268</v>
      </c>
      <c r="G563" s="77" t="s">
        <v>3201</v>
      </c>
    </row>
    <row r="564" spans="1:7" ht="15.75" x14ac:dyDescent="0.25">
      <c r="A564" s="77" t="s">
        <v>48</v>
      </c>
      <c r="B564" s="80" t="s">
        <v>1436</v>
      </c>
      <c r="C564" s="323" t="s">
        <v>6480</v>
      </c>
      <c r="D564" s="77" t="s">
        <v>110</v>
      </c>
      <c r="E564" s="77">
        <v>2013</v>
      </c>
      <c r="F564" s="111">
        <v>13114.754098360656</v>
      </c>
      <c r="G564" s="77" t="s">
        <v>3201</v>
      </c>
    </row>
    <row r="565" spans="1:7" ht="15.75" x14ac:dyDescent="0.25">
      <c r="A565" s="77" t="s">
        <v>48</v>
      </c>
      <c r="B565" s="80" t="s">
        <v>3228</v>
      </c>
      <c r="C565" s="323" t="s">
        <v>6478</v>
      </c>
      <c r="D565" s="77" t="s">
        <v>110</v>
      </c>
      <c r="E565" s="77">
        <v>2013</v>
      </c>
      <c r="F565" s="111">
        <v>12568.306010928962</v>
      </c>
      <c r="G565" s="77" t="s">
        <v>135</v>
      </c>
    </row>
    <row r="566" spans="1:7" ht="15.75" x14ac:dyDescent="0.25">
      <c r="A566" s="77" t="s">
        <v>48</v>
      </c>
      <c r="B566" s="80" t="s">
        <v>49</v>
      </c>
      <c r="C566" s="323">
        <v>1.6</v>
      </c>
      <c r="D566" s="77" t="s">
        <v>110</v>
      </c>
      <c r="E566" s="77">
        <v>2013</v>
      </c>
      <c r="F566" s="111">
        <v>19672.131147540982</v>
      </c>
      <c r="G566" s="77" t="s">
        <v>1457</v>
      </c>
    </row>
    <row r="567" spans="1:7" ht="15.75" x14ac:dyDescent="0.25">
      <c r="A567" s="77" t="s">
        <v>48</v>
      </c>
      <c r="B567" s="80" t="s">
        <v>49</v>
      </c>
      <c r="C567" s="323">
        <v>1.6</v>
      </c>
      <c r="D567" s="77" t="s">
        <v>110</v>
      </c>
      <c r="E567" s="77">
        <v>2013</v>
      </c>
      <c r="F567" s="111">
        <v>19781.42076502732</v>
      </c>
      <c r="G567" s="77" t="s">
        <v>1457</v>
      </c>
    </row>
    <row r="568" spans="1:7" ht="15.75" x14ac:dyDescent="0.25">
      <c r="A568" s="77" t="s">
        <v>48</v>
      </c>
      <c r="B568" s="80" t="s">
        <v>49</v>
      </c>
      <c r="C568" s="323">
        <v>2</v>
      </c>
      <c r="D568" s="77" t="s">
        <v>110</v>
      </c>
      <c r="E568" s="77">
        <v>2013</v>
      </c>
      <c r="F568" s="111">
        <v>19890.710382513662</v>
      </c>
      <c r="G568" s="77" t="s">
        <v>1457</v>
      </c>
    </row>
    <row r="569" spans="1:7" ht="15.75" x14ac:dyDescent="0.25">
      <c r="A569" s="77" t="s">
        <v>42</v>
      </c>
      <c r="B569" s="80">
        <v>86</v>
      </c>
      <c r="C569" s="323" t="s">
        <v>1677</v>
      </c>
      <c r="D569" s="77" t="s">
        <v>438</v>
      </c>
      <c r="E569" s="77">
        <v>2013</v>
      </c>
      <c r="F569" s="111">
        <v>25956.284153005465</v>
      </c>
      <c r="G569" s="77" t="s">
        <v>1586</v>
      </c>
    </row>
    <row r="570" spans="1:7" ht="15.75" x14ac:dyDescent="0.25">
      <c r="A570" s="77" t="s">
        <v>42</v>
      </c>
      <c r="B570" s="80" t="s">
        <v>617</v>
      </c>
      <c r="C570" s="323" t="s">
        <v>3929</v>
      </c>
      <c r="D570" s="77" t="s">
        <v>44</v>
      </c>
      <c r="E570" s="77">
        <v>2013</v>
      </c>
      <c r="F570" s="111">
        <v>36175</v>
      </c>
      <c r="G570" s="77" t="s">
        <v>147</v>
      </c>
    </row>
    <row r="571" spans="1:7" ht="15.75" x14ac:dyDescent="0.25">
      <c r="A571" s="77" t="s">
        <v>42</v>
      </c>
      <c r="B571" s="80" t="s">
        <v>618</v>
      </c>
      <c r="C571" s="323" t="s">
        <v>4191</v>
      </c>
      <c r="D571" s="77" t="s">
        <v>44</v>
      </c>
      <c r="E571" s="77">
        <v>2013</v>
      </c>
      <c r="F571" s="111">
        <v>37450</v>
      </c>
      <c r="G571" s="77" t="s">
        <v>147</v>
      </c>
    </row>
    <row r="572" spans="1:7" ht="15.75" x14ac:dyDescent="0.25">
      <c r="A572" s="77" t="s">
        <v>42</v>
      </c>
      <c r="B572" s="80" t="s">
        <v>1572</v>
      </c>
      <c r="C572" s="323">
        <v>3.5</v>
      </c>
      <c r="D572" s="77" t="s">
        <v>110</v>
      </c>
      <c r="E572" s="77">
        <v>2013</v>
      </c>
      <c r="F572" s="111">
        <v>31420.765027322403</v>
      </c>
      <c r="G572" s="77" t="s">
        <v>2039</v>
      </c>
    </row>
    <row r="573" spans="1:7" ht="15.75" x14ac:dyDescent="0.25">
      <c r="A573" s="77" t="s">
        <v>42</v>
      </c>
      <c r="B573" s="80" t="s">
        <v>2321</v>
      </c>
      <c r="C573" s="323">
        <v>3.5</v>
      </c>
      <c r="D573" s="77" t="s">
        <v>110</v>
      </c>
      <c r="E573" s="77">
        <v>2013</v>
      </c>
      <c r="F573" s="111">
        <v>34972.677595628411</v>
      </c>
      <c r="G573" s="77" t="s">
        <v>2039</v>
      </c>
    </row>
    <row r="574" spans="1:7" ht="15.75" x14ac:dyDescent="0.25">
      <c r="A574" s="77" t="s">
        <v>42</v>
      </c>
      <c r="B574" s="80" t="s">
        <v>2322</v>
      </c>
      <c r="C574" s="323">
        <v>3.5</v>
      </c>
      <c r="D574" s="77" t="s">
        <v>110</v>
      </c>
      <c r="E574" s="77">
        <v>2013</v>
      </c>
      <c r="F574" s="111">
        <v>40710.382513661199</v>
      </c>
      <c r="G574" s="77" t="s">
        <v>2039</v>
      </c>
    </row>
    <row r="575" spans="1:7" ht="15.75" x14ac:dyDescent="0.25">
      <c r="A575" s="77" t="s">
        <v>42</v>
      </c>
      <c r="B575" s="80" t="s">
        <v>1122</v>
      </c>
      <c r="C575" s="323" t="s">
        <v>1503</v>
      </c>
      <c r="D575" s="77" t="s">
        <v>110</v>
      </c>
      <c r="E575" s="77">
        <v>2013</v>
      </c>
      <c r="F575" s="111">
        <v>32850</v>
      </c>
      <c r="G575" s="77" t="s">
        <v>147</v>
      </c>
    </row>
    <row r="576" spans="1:7" ht="15.75" x14ac:dyDescent="0.25">
      <c r="A576" s="77" t="s">
        <v>42</v>
      </c>
      <c r="B576" s="80" t="s">
        <v>1122</v>
      </c>
      <c r="C576" s="323" t="s">
        <v>865</v>
      </c>
      <c r="D576" s="77" t="s">
        <v>110</v>
      </c>
      <c r="E576" s="77">
        <v>2013</v>
      </c>
      <c r="F576" s="111">
        <v>33300</v>
      </c>
      <c r="G576" s="77" t="s">
        <v>147</v>
      </c>
    </row>
    <row r="577" spans="1:7" ht="15.75" x14ac:dyDescent="0.25">
      <c r="A577" s="77" t="s">
        <v>42</v>
      </c>
      <c r="B577" s="80" t="s">
        <v>1280</v>
      </c>
      <c r="C577" s="323">
        <v>2.5</v>
      </c>
      <c r="D577" s="77" t="s">
        <v>110</v>
      </c>
      <c r="E577" s="77">
        <v>2013</v>
      </c>
      <c r="F577" s="111">
        <v>24316.939890710382</v>
      </c>
      <c r="G577" s="77" t="s">
        <v>3223</v>
      </c>
    </row>
    <row r="578" spans="1:7" ht="15.75" x14ac:dyDescent="0.25">
      <c r="A578" s="77" t="s">
        <v>42</v>
      </c>
      <c r="B578" s="80" t="s">
        <v>1280</v>
      </c>
      <c r="C578" s="323" t="s">
        <v>6481</v>
      </c>
      <c r="D578" s="77" t="s">
        <v>110</v>
      </c>
      <c r="E578" s="77">
        <v>2013</v>
      </c>
      <c r="F578" s="111">
        <v>26229.508196721312</v>
      </c>
      <c r="G578" s="77" t="s">
        <v>135</v>
      </c>
    </row>
    <row r="579" spans="1:7" ht="15.75" x14ac:dyDescent="0.25">
      <c r="A579" s="77" t="s">
        <v>42</v>
      </c>
      <c r="B579" s="80" t="s">
        <v>2117</v>
      </c>
      <c r="C579" s="323">
        <v>2.5</v>
      </c>
      <c r="D579" s="77" t="s">
        <v>110</v>
      </c>
      <c r="E579" s="77">
        <v>2013</v>
      </c>
      <c r="F579" s="111">
        <v>23497.267759562841</v>
      </c>
      <c r="G579" s="77" t="s">
        <v>2039</v>
      </c>
    </row>
    <row r="580" spans="1:7" ht="15.75" x14ac:dyDescent="0.25">
      <c r="A580" s="77" t="s">
        <v>42</v>
      </c>
      <c r="B580" s="80" t="s">
        <v>2323</v>
      </c>
      <c r="C580" s="323">
        <v>2.5</v>
      </c>
      <c r="D580" s="77" t="s">
        <v>110</v>
      </c>
      <c r="E580" s="77">
        <v>2013</v>
      </c>
      <c r="F580" s="111">
        <v>25956.284153005465</v>
      </c>
      <c r="G580" s="77" t="s">
        <v>2039</v>
      </c>
    </row>
    <row r="581" spans="1:7" ht="15.75" x14ac:dyDescent="0.25">
      <c r="A581" s="77" t="s">
        <v>42</v>
      </c>
      <c r="B581" s="80" t="s">
        <v>362</v>
      </c>
      <c r="C581" s="323">
        <v>4</v>
      </c>
      <c r="D581" s="77" t="s">
        <v>43</v>
      </c>
      <c r="E581" s="77">
        <v>2013</v>
      </c>
      <c r="F581" s="111">
        <v>55370</v>
      </c>
      <c r="G581" s="77" t="s">
        <v>363</v>
      </c>
    </row>
    <row r="582" spans="1:7" ht="15.75" x14ac:dyDescent="0.25">
      <c r="A582" s="77" t="s">
        <v>42</v>
      </c>
      <c r="B582" s="80" t="s">
        <v>362</v>
      </c>
      <c r="C582" s="323">
        <v>4</v>
      </c>
      <c r="D582" s="77" t="s">
        <v>43</v>
      </c>
      <c r="E582" s="77">
        <v>2013</v>
      </c>
      <c r="F582" s="111">
        <v>54970</v>
      </c>
      <c r="G582" s="77" t="s">
        <v>364</v>
      </c>
    </row>
    <row r="583" spans="1:7" ht="15.75" x14ac:dyDescent="0.25">
      <c r="A583" s="77" t="s">
        <v>42</v>
      </c>
      <c r="B583" s="80" t="s">
        <v>362</v>
      </c>
      <c r="C583" s="323">
        <v>4.2</v>
      </c>
      <c r="D583" s="77" t="s">
        <v>43</v>
      </c>
      <c r="E583" s="77">
        <v>2013</v>
      </c>
      <c r="F583" s="111">
        <v>61370</v>
      </c>
      <c r="G583" s="77" t="s">
        <v>363</v>
      </c>
    </row>
    <row r="584" spans="1:7" ht="15.75" x14ac:dyDescent="0.25">
      <c r="A584" s="77" t="s">
        <v>42</v>
      </c>
      <c r="B584" s="80" t="s">
        <v>362</v>
      </c>
      <c r="C584" s="323">
        <v>4.2</v>
      </c>
      <c r="D584" s="77" t="s">
        <v>43</v>
      </c>
      <c r="E584" s="77">
        <v>2013</v>
      </c>
      <c r="F584" s="111">
        <v>58370</v>
      </c>
      <c r="G584" s="77" t="s">
        <v>364</v>
      </c>
    </row>
    <row r="585" spans="1:7" ht="15.75" x14ac:dyDescent="0.25">
      <c r="A585" s="77" t="s">
        <v>42</v>
      </c>
      <c r="B585" s="80" t="s">
        <v>1183</v>
      </c>
      <c r="C585" s="323" t="s">
        <v>4473</v>
      </c>
      <c r="D585" s="77" t="s">
        <v>110</v>
      </c>
      <c r="E585" s="77">
        <v>2013</v>
      </c>
      <c r="F585" s="111">
        <v>15000</v>
      </c>
      <c r="G585" s="77" t="s">
        <v>4479</v>
      </c>
    </row>
    <row r="586" spans="1:7" ht="15.75" x14ac:dyDescent="0.25">
      <c r="A586" s="77" t="s">
        <v>42</v>
      </c>
      <c r="B586" s="80" t="s">
        <v>1183</v>
      </c>
      <c r="C586" s="323" t="s">
        <v>4567</v>
      </c>
      <c r="D586" s="77" t="s">
        <v>110</v>
      </c>
      <c r="E586" s="77">
        <v>2013</v>
      </c>
      <c r="F586" s="111">
        <v>15300</v>
      </c>
      <c r="G586" s="77" t="s">
        <v>4479</v>
      </c>
    </row>
    <row r="587" spans="1:7" ht="15.75" x14ac:dyDescent="0.25">
      <c r="A587" s="77" t="s">
        <v>42</v>
      </c>
      <c r="B587" s="80" t="s">
        <v>1183</v>
      </c>
      <c r="C587" s="323" t="s">
        <v>4471</v>
      </c>
      <c r="D587" s="77" t="s">
        <v>110</v>
      </c>
      <c r="E587" s="77">
        <v>2013</v>
      </c>
      <c r="F587" s="111">
        <v>15600</v>
      </c>
      <c r="G587" s="77" t="s">
        <v>4479</v>
      </c>
    </row>
    <row r="588" spans="1:7" ht="15.75" x14ac:dyDescent="0.25">
      <c r="A588" s="77" t="s">
        <v>42</v>
      </c>
      <c r="B588" s="80" t="s">
        <v>1183</v>
      </c>
      <c r="C588" s="323">
        <v>1.6</v>
      </c>
      <c r="D588" s="77" t="s">
        <v>110</v>
      </c>
      <c r="E588" s="77">
        <v>2013</v>
      </c>
      <c r="F588" s="111">
        <v>16100</v>
      </c>
      <c r="G588" s="77" t="s">
        <v>4479</v>
      </c>
    </row>
    <row r="589" spans="1:7" ht="15.75" x14ac:dyDescent="0.25">
      <c r="A589" s="77" t="s">
        <v>42</v>
      </c>
      <c r="B589" s="80" t="s">
        <v>1183</v>
      </c>
      <c r="C589" s="323">
        <v>1.8</v>
      </c>
      <c r="D589" s="77" t="s">
        <v>110</v>
      </c>
      <c r="E589" s="77">
        <v>2013</v>
      </c>
      <c r="F589" s="111">
        <v>16230</v>
      </c>
      <c r="G589" s="77" t="s">
        <v>4479</v>
      </c>
    </row>
    <row r="590" spans="1:7" ht="15.75" x14ac:dyDescent="0.25">
      <c r="A590" s="77" t="s">
        <v>42</v>
      </c>
      <c r="B590" s="80" t="s">
        <v>1183</v>
      </c>
      <c r="C590" s="323" t="s">
        <v>4469</v>
      </c>
      <c r="D590" s="77" t="s">
        <v>110</v>
      </c>
      <c r="E590" s="77">
        <v>2013</v>
      </c>
      <c r="F590" s="111">
        <v>19100</v>
      </c>
      <c r="G590" s="77" t="s">
        <v>4482</v>
      </c>
    </row>
    <row r="591" spans="1:7" ht="15.75" x14ac:dyDescent="0.25">
      <c r="A591" s="77" t="s">
        <v>42</v>
      </c>
      <c r="B591" s="80" t="s">
        <v>1183</v>
      </c>
      <c r="C591" s="323" t="s">
        <v>4475</v>
      </c>
      <c r="D591" s="77" t="s">
        <v>125</v>
      </c>
      <c r="E591" s="77">
        <v>2013</v>
      </c>
      <c r="F591" s="111">
        <v>19500</v>
      </c>
      <c r="G591" s="77" t="s">
        <v>4481</v>
      </c>
    </row>
    <row r="592" spans="1:7" ht="15.75" x14ac:dyDescent="0.25">
      <c r="A592" s="77" t="s">
        <v>42</v>
      </c>
      <c r="B592" s="80" t="s">
        <v>6075</v>
      </c>
      <c r="C592" s="323" t="s">
        <v>3769</v>
      </c>
      <c r="D592" s="77" t="s">
        <v>110</v>
      </c>
      <c r="E592" s="77">
        <v>2013</v>
      </c>
      <c r="F592" s="111">
        <v>18579</v>
      </c>
      <c r="G592" s="77" t="s">
        <v>6076</v>
      </c>
    </row>
    <row r="593" spans="1:7" ht="15.75" x14ac:dyDescent="0.25">
      <c r="A593" s="77" t="s">
        <v>42</v>
      </c>
      <c r="B593" s="80" t="s">
        <v>1574</v>
      </c>
      <c r="C593" s="323">
        <v>4</v>
      </c>
      <c r="D593" s="77" t="s">
        <v>44</v>
      </c>
      <c r="E593" s="77">
        <v>2013</v>
      </c>
      <c r="F593" s="111">
        <v>34426.229508196717</v>
      </c>
      <c r="G593" s="77" t="s">
        <v>1108</v>
      </c>
    </row>
    <row r="594" spans="1:7" ht="15.75" x14ac:dyDescent="0.25">
      <c r="A594" s="77" t="s">
        <v>42</v>
      </c>
      <c r="B594" s="80" t="s">
        <v>1574</v>
      </c>
      <c r="C594" s="323" t="s">
        <v>2859</v>
      </c>
      <c r="D594" s="77" t="s">
        <v>426</v>
      </c>
      <c r="E594" s="77">
        <v>2013</v>
      </c>
      <c r="F594" s="111">
        <v>29547</v>
      </c>
      <c r="G594" s="77" t="s">
        <v>1575</v>
      </c>
    </row>
    <row r="595" spans="1:7" ht="15.75" x14ac:dyDescent="0.25">
      <c r="A595" s="77" t="s">
        <v>42</v>
      </c>
      <c r="B595" s="80" t="s">
        <v>46</v>
      </c>
      <c r="C595" s="323">
        <v>2.7</v>
      </c>
      <c r="D595" s="77" t="s">
        <v>44</v>
      </c>
      <c r="E595" s="77">
        <v>2013</v>
      </c>
      <c r="F595" s="111">
        <v>30054.644808743167</v>
      </c>
      <c r="G595" s="77" t="s">
        <v>1211</v>
      </c>
    </row>
    <row r="596" spans="1:7" ht="15.75" x14ac:dyDescent="0.25">
      <c r="A596" s="77" t="s">
        <v>42</v>
      </c>
      <c r="B596" s="80" t="s">
        <v>46</v>
      </c>
      <c r="C596" s="323">
        <v>4</v>
      </c>
      <c r="D596" s="77" t="s">
        <v>44</v>
      </c>
      <c r="E596" s="77">
        <v>2013</v>
      </c>
      <c r="F596" s="111">
        <v>37978.142076502729</v>
      </c>
      <c r="G596" s="77" t="s">
        <v>1211</v>
      </c>
    </row>
    <row r="597" spans="1:7" ht="15.75" x14ac:dyDescent="0.25">
      <c r="A597" s="77" t="s">
        <v>42</v>
      </c>
      <c r="B597" s="80" t="s">
        <v>47</v>
      </c>
      <c r="C597" s="323" t="s">
        <v>3121</v>
      </c>
      <c r="D597" s="77" t="s">
        <v>438</v>
      </c>
      <c r="E597" s="77">
        <v>2013</v>
      </c>
      <c r="F597" s="111">
        <v>28688.524590163932</v>
      </c>
      <c r="G597" s="77" t="s">
        <v>200</v>
      </c>
    </row>
    <row r="598" spans="1:7" ht="15.75" x14ac:dyDescent="0.25">
      <c r="A598" s="77" t="s">
        <v>3926</v>
      </c>
      <c r="B598" s="80" t="s">
        <v>47</v>
      </c>
      <c r="C598" s="323" t="s">
        <v>1986</v>
      </c>
      <c r="D598" s="77" t="s">
        <v>44</v>
      </c>
      <c r="E598" s="77">
        <v>2013</v>
      </c>
      <c r="F598" s="111">
        <v>34036</v>
      </c>
      <c r="G598" s="77" t="s">
        <v>6077</v>
      </c>
    </row>
    <row r="599" spans="1:7" ht="15.75" x14ac:dyDescent="0.25">
      <c r="A599" s="77" t="s">
        <v>42</v>
      </c>
      <c r="B599" s="80" t="s">
        <v>2119</v>
      </c>
      <c r="C599" s="323" t="s">
        <v>3121</v>
      </c>
      <c r="D599" s="77" t="s">
        <v>438</v>
      </c>
      <c r="E599" s="77">
        <v>2013</v>
      </c>
      <c r="F599" s="111">
        <v>33606.557377049176</v>
      </c>
      <c r="G599" s="77" t="s">
        <v>200</v>
      </c>
    </row>
    <row r="600" spans="1:7" ht="15.75" x14ac:dyDescent="0.25">
      <c r="A600" s="77" t="s">
        <v>42</v>
      </c>
      <c r="B600" s="80" t="s">
        <v>2120</v>
      </c>
      <c r="C600" s="323" t="s">
        <v>3121</v>
      </c>
      <c r="D600" s="77" t="s">
        <v>438</v>
      </c>
      <c r="E600" s="77">
        <v>2013</v>
      </c>
      <c r="F600" s="111">
        <v>30054.644808743167</v>
      </c>
      <c r="G600" s="77" t="s">
        <v>200</v>
      </c>
    </row>
    <row r="601" spans="1:7" ht="15.75" x14ac:dyDescent="0.25">
      <c r="A601" s="77" t="s">
        <v>42</v>
      </c>
      <c r="B601" s="80" t="s">
        <v>1771</v>
      </c>
      <c r="C601" s="323">
        <v>2.7</v>
      </c>
      <c r="D601" s="77" t="s">
        <v>438</v>
      </c>
      <c r="E601" s="77">
        <v>2013</v>
      </c>
      <c r="F601" s="111">
        <v>26775.956284153006</v>
      </c>
      <c r="G601" s="77" t="s">
        <v>200</v>
      </c>
    </row>
    <row r="602" spans="1:7" ht="15.75" x14ac:dyDescent="0.25">
      <c r="A602" s="77" t="s">
        <v>42</v>
      </c>
      <c r="B602" s="80" t="s">
        <v>1772</v>
      </c>
      <c r="C602" s="323">
        <v>2.7</v>
      </c>
      <c r="D602" s="77" t="s">
        <v>438</v>
      </c>
      <c r="E602" s="77">
        <v>2013</v>
      </c>
      <c r="F602" s="111">
        <v>23497.267759562841</v>
      </c>
      <c r="G602" s="77" t="s">
        <v>200</v>
      </c>
    </row>
    <row r="603" spans="1:7" ht="15.75" x14ac:dyDescent="0.25">
      <c r="A603" s="77" t="s">
        <v>42</v>
      </c>
      <c r="B603" s="80" t="s">
        <v>1110</v>
      </c>
      <c r="C603" s="323" t="s">
        <v>1577</v>
      </c>
      <c r="D603" s="77" t="s">
        <v>110</v>
      </c>
      <c r="E603" s="77">
        <v>2013</v>
      </c>
      <c r="F603" s="111">
        <v>39795</v>
      </c>
      <c r="G603" s="77" t="s">
        <v>1576</v>
      </c>
    </row>
    <row r="604" spans="1:7" ht="15.75" x14ac:dyDescent="0.25">
      <c r="A604" s="77" t="s">
        <v>42</v>
      </c>
      <c r="B604" s="80" t="s">
        <v>1110</v>
      </c>
      <c r="C604" s="323" t="s">
        <v>6453</v>
      </c>
      <c r="D604" s="77" t="s">
        <v>426</v>
      </c>
      <c r="E604" s="77">
        <v>2013</v>
      </c>
      <c r="F604" s="111">
        <v>42795</v>
      </c>
      <c r="G604" s="77" t="s">
        <v>1576</v>
      </c>
    </row>
    <row r="605" spans="1:7" ht="15.75" x14ac:dyDescent="0.25">
      <c r="A605" s="77" t="s">
        <v>42</v>
      </c>
      <c r="B605" s="80" t="s">
        <v>1110</v>
      </c>
      <c r="C605" s="323" t="s">
        <v>6454</v>
      </c>
      <c r="D605" s="77" t="s">
        <v>426</v>
      </c>
      <c r="E605" s="77">
        <v>2013</v>
      </c>
      <c r="F605" s="111">
        <v>41795</v>
      </c>
      <c r="G605" s="77" t="s">
        <v>1576</v>
      </c>
    </row>
    <row r="606" spans="1:7" ht="15.75" x14ac:dyDescent="0.25">
      <c r="A606" s="77" t="s">
        <v>42</v>
      </c>
      <c r="B606" s="80" t="s">
        <v>4564</v>
      </c>
      <c r="C606" s="323" t="s">
        <v>2121</v>
      </c>
      <c r="D606" s="77" t="s">
        <v>438</v>
      </c>
      <c r="E606" s="77">
        <v>2013</v>
      </c>
      <c r="F606" s="111">
        <v>20167</v>
      </c>
      <c r="G606" s="77" t="s">
        <v>4576</v>
      </c>
    </row>
    <row r="607" spans="1:7" ht="15.75" x14ac:dyDescent="0.25">
      <c r="A607" s="77" t="s">
        <v>42</v>
      </c>
      <c r="B607" s="80" t="s">
        <v>4564</v>
      </c>
      <c r="C607" s="323" t="s">
        <v>3751</v>
      </c>
      <c r="D607" s="77" t="s">
        <v>43</v>
      </c>
      <c r="E607" s="77">
        <v>2013</v>
      </c>
      <c r="F607" s="111">
        <v>20669</v>
      </c>
      <c r="G607" s="77" t="s">
        <v>4576</v>
      </c>
    </row>
    <row r="608" spans="1:7" ht="15.75" x14ac:dyDescent="0.25">
      <c r="A608" s="77" t="s">
        <v>42</v>
      </c>
      <c r="B608" s="80" t="s">
        <v>4564</v>
      </c>
      <c r="C608" s="323" t="s">
        <v>3751</v>
      </c>
      <c r="D608" s="77" t="s">
        <v>44</v>
      </c>
      <c r="E608" s="77">
        <v>2013</v>
      </c>
      <c r="F608" s="111">
        <v>21249</v>
      </c>
      <c r="G608" s="77" t="s">
        <v>4576</v>
      </c>
    </row>
    <row r="609" spans="1:7" ht="15.75" x14ac:dyDescent="0.25">
      <c r="A609" s="77" t="s">
        <v>42</v>
      </c>
      <c r="B609" s="80" t="s">
        <v>4564</v>
      </c>
      <c r="C609" s="323" t="s">
        <v>1991</v>
      </c>
      <c r="D609" s="77" t="s">
        <v>43</v>
      </c>
      <c r="E609" s="77">
        <v>2013</v>
      </c>
      <c r="F609" s="111">
        <v>21493</v>
      </c>
      <c r="G609" s="77" t="s">
        <v>4576</v>
      </c>
    </row>
    <row r="610" spans="1:7" ht="15.75" x14ac:dyDescent="0.25">
      <c r="A610" s="77" t="s">
        <v>42</v>
      </c>
      <c r="B610" s="80" t="s">
        <v>4564</v>
      </c>
      <c r="C610" s="323" t="s">
        <v>1991</v>
      </c>
      <c r="D610" s="77" t="s">
        <v>44</v>
      </c>
      <c r="E610" s="77">
        <v>2013</v>
      </c>
      <c r="F610" s="111">
        <v>21896</v>
      </c>
      <c r="G610" s="77" t="s">
        <v>4576</v>
      </c>
    </row>
    <row r="611" spans="1:7" ht="15.75" x14ac:dyDescent="0.25">
      <c r="A611" s="77" t="s">
        <v>42</v>
      </c>
      <c r="B611" s="80" t="s">
        <v>4564</v>
      </c>
      <c r="C611" s="323" t="s">
        <v>1986</v>
      </c>
      <c r="D611" s="77" t="s">
        <v>43</v>
      </c>
      <c r="E611" s="77">
        <v>2013</v>
      </c>
      <c r="F611" s="111">
        <v>22930</v>
      </c>
      <c r="G611" s="77" t="s">
        <v>4576</v>
      </c>
    </row>
    <row r="612" spans="1:7" ht="15.75" x14ac:dyDescent="0.25">
      <c r="A612" s="77" t="s">
        <v>42</v>
      </c>
      <c r="B612" s="80" t="s">
        <v>4564</v>
      </c>
      <c r="C612" s="323" t="s">
        <v>1986</v>
      </c>
      <c r="D612" s="77" t="s">
        <v>44</v>
      </c>
      <c r="E612" s="77">
        <v>2013</v>
      </c>
      <c r="F612" s="111">
        <v>23433</v>
      </c>
      <c r="G612" s="77" t="s">
        <v>4576</v>
      </c>
    </row>
    <row r="613" spans="1:7" ht="15.75" x14ac:dyDescent="0.25">
      <c r="A613" s="77" t="s">
        <v>42</v>
      </c>
      <c r="B613" s="80" t="s">
        <v>4564</v>
      </c>
      <c r="C613" s="323" t="s">
        <v>2121</v>
      </c>
      <c r="D613" s="77" t="s">
        <v>44</v>
      </c>
      <c r="E613" s="77">
        <v>2013</v>
      </c>
      <c r="F613" s="111">
        <v>24106</v>
      </c>
      <c r="G613" s="77" t="s">
        <v>4565</v>
      </c>
    </row>
    <row r="614" spans="1:7" ht="15.75" x14ac:dyDescent="0.25">
      <c r="A614" s="77" t="s">
        <v>42</v>
      </c>
      <c r="B614" s="80" t="s">
        <v>4564</v>
      </c>
      <c r="C614" s="323" t="s">
        <v>2121</v>
      </c>
      <c r="D614" s="77" t="s">
        <v>43</v>
      </c>
      <c r="E614" s="77">
        <v>2013</v>
      </c>
      <c r="F614" s="111">
        <v>23364</v>
      </c>
      <c r="G614" s="77" t="s">
        <v>4565</v>
      </c>
    </row>
    <row r="615" spans="1:7" ht="15.75" x14ac:dyDescent="0.25">
      <c r="A615" s="77" t="s">
        <v>42</v>
      </c>
      <c r="B615" s="80" t="s">
        <v>4564</v>
      </c>
      <c r="C615" s="323" t="s">
        <v>3751</v>
      </c>
      <c r="D615" s="77" t="s">
        <v>44</v>
      </c>
      <c r="E615" s="77">
        <v>2013</v>
      </c>
      <c r="F615" s="111">
        <v>27179</v>
      </c>
      <c r="G615" s="77" t="s">
        <v>4565</v>
      </c>
    </row>
    <row r="616" spans="1:7" ht="15.75" x14ac:dyDescent="0.25">
      <c r="A616" s="77" t="s">
        <v>42</v>
      </c>
      <c r="B616" s="80" t="s">
        <v>4564</v>
      </c>
      <c r="C616" s="323" t="s">
        <v>3751</v>
      </c>
      <c r="D616" s="77" t="s">
        <v>43</v>
      </c>
      <c r="E616" s="77">
        <v>2013</v>
      </c>
      <c r="F616" s="111">
        <v>26407</v>
      </c>
      <c r="G616" s="77" t="s">
        <v>4565</v>
      </c>
    </row>
    <row r="617" spans="1:7" ht="15.75" x14ac:dyDescent="0.25">
      <c r="A617" s="77" t="s">
        <v>42</v>
      </c>
      <c r="B617" s="80" t="s">
        <v>4564</v>
      </c>
      <c r="C617" s="323" t="s">
        <v>1991</v>
      </c>
      <c r="D617" s="77" t="s">
        <v>44</v>
      </c>
      <c r="E617" s="77">
        <v>2013</v>
      </c>
      <c r="F617" s="111">
        <v>28145</v>
      </c>
      <c r="G617" s="77" t="s">
        <v>4565</v>
      </c>
    </row>
    <row r="618" spans="1:7" ht="15.75" x14ac:dyDescent="0.25">
      <c r="A618" s="77" t="s">
        <v>42</v>
      </c>
      <c r="B618" s="80" t="s">
        <v>4564</v>
      </c>
      <c r="C618" s="323" t="s">
        <v>1991</v>
      </c>
      <c r="D618" s="77" t="s">
        <v>43</v>
      </c>
      <c r="E618" s="77">
        <v>2013</v>
      </c>
      <c r="F618" s="111">
        <v>27373</v>
      </c>
      <c r="G618" s="77" t="s">
        <v>4565</v>
      </c>
    </row>
    <row r="619" spans="1:7" ht="15.75" x14ac:dyDescent="0.25">
      <c r="A619" s="77" t="s">
        <v>42</v>
      </c>
      <c r="B619" s="80" t="s">
        <v>4564</v>
      </c>
      <c r="C619" s="323" t="s">
        <v>1986</v>
      </c>
      <c r="D619" s="77" t="s">
        <v>44</v>
      </c>
      <c r="E619" s="77">
        <v>2013</v>
      </c>
      <c r="F619" s="111">
        <v>29205</v>
      </c>
      <c r="G619" s="77" t="s">
        <v>4565</v>
      </c>
    </row>
    <row r="620" spans="1:7" ht="15.75" x14ac:dyDescent="0.25">
      <c r="A620" s="77" t="s">
        <v>42</v>
      </c>
      <c r="B620" s="80" t="s">
        <v>4564</v>
      </c>
      <c r="C620" s="323" t="s">
        <v>1986</v>
      </c>
      <c r="D620" s="77" t="s">
        <v>43</v>
      </c>
      <c r="E620" s="77">
        <v>2013</v>
      </c>
      <c r="F620" s="111">
        <v>28433</v>
      </c>
      <c r="G620" s="77" t="s">
        <v>4565</v>
      </c>
    </row>
    <row r="621" spans="1:7" ht="15.75" x14ac:dyDescent="0.25">
      <c r="A621" s="77" t="s">
        <v>42</v>
      </c>
      <c r="B621" s="80" t="s">
        <v>4564</v>
      </c>
      <c r="C621" s="323" t="s">
        <v>4566</v>
      </c>
      <c r="D621" s="77" t="s">
        <v>44</v>
      </c>
      <c r="E621" s="77">
        <v>2013</v>
      </c>
      <c r="F621" s="111">
        <v>29531</v>
      </c>
      <c r="G621" s="77" t="s">
        <v>4565</v>
      </c>
    </row>
    <row r="622" spans="1:7" ht="15.75" x14ac:dyDescent="0.25">
      <c r="A622" s="77" t="s">
        <v>42</v>
      </c>
      <c r="B622" s="80" t="s">
        <v>4564</v>
      </c>
      <c r="C622" s="323" t="s">
        <v>1987</v>
      </c>
      <c r="D622" s="77" t="s">
        <v>44</v>
      </c>
      <c r="E622" s="77">
        <v>2013</v>
      </c>
      <c r="F622" s="111">
        <v>31184</v>
      </c>
      <c r="G622" s="77" t="s">
        <v>4565</v>
      </c>
    </row>
    <row r="623" spans="1:7" ht="15.75" x14ac:dyDescent="0.25">
      <c r="A623" s="77" t="s">
        <v>42</v>
      </c>
      <c r="B623" s="80" t="s">
        <v>2123</v>
      </c>
      <c r="C623" s="323">
        <v>2.7</v>
      </c>
      <c r="D623" s="77" t="s">
        <v>438</v>
      </c>
      <c r="E623" s="77">
        <v>2013</v>
      </c>
      <c r="F623" s="111">
        <v>23224.043715846994</v>
      </c>
      <c r="G623" s="77" t="s">
        <v>2081</v>
      </c>
    </row>
    <row r="624" spans="1:7" ht="15.75" x14ac:dyDescent="0.25">
      <c r="A624" s="77" t="s">
        <v>42</v>
      </c>
      <c r="B624" s="80" t="s">
        <v>2124</v>
      </c>
      <c r="C624" s="323">
        <v>2.7</v>
      </c>
      <c r="D624" s="77" t="s">
        <v>438</v>
      </c>
      <c r="E624" s="77">
        <v>2013</v>
      </c>
      <c r="F624" s="111">
        <v>20491.803278688523</v>
      </c>
      <c r="G624" s="77" t="s">
        <v>2081</v>
      </c>
    </row>
    <row r="625" spans="1:8" ht="15.75" x14ac:dyDescent="0.25">
      <c r="A625" s="77" t="s">
        <v>42</v>
      </c>
      <c r="B625" s="80" t="s">
        <v>3927</v>
      </c>
      <c r="C625" s="323" t="s">
        <v>2859</v>
      </c>
      <c r="D625" s="77" t="s">
        <v>44</v>
      </c>
      <c r="E625" s="77">
        <v>2013</v>
      </c>
      <c r="F625" s="111">
        <v>50300</v>
      </c>
      <c r="G625" s="77" t="s">
        <v>4596</v>
      </c>
    </row>
    <row r="626" spans="1:8" ht="15.75" x14ac:dyDescent="0.25">
      <c r="A626" s="77" t="s">
        <v>42</v>
      </c>
      <c r="B626" s="80" t="s">
        <v>3927</v>
      </c>
      <c r="C626" s="323" t="s">
        <v>2941</v>
      </c>
      <c r="D626" s="77" t="s">
        <v>44</v>
      </c>
      <c r="E626" s="77">
        <v>2013</v>
      </c>
      <c r="F626" s="111">
        <v>59000</v>
      </c>
      <c r="G626" s="77" t="s">
        <v>4596</v>
      </c>
    </row>
    <row r="627" spans="1:8" ht="15.75" x14ac:dyDescent="0.25">
      <c r="A627" s="77" t="s">
        <v>42</v>
      </c>
      <c r="B627" s="80" t="s">
        <v>3928</v>
      </c>
      <c r="C627" s="323" t="s">
        <v>2859</v>
      </c>
      <c r="D627" s="77" t="s">
        <v>44</v>
      </c>
      <c r="E627" s="77">
        <v>2013</v>
      </c>
      <c r="F627" s="111">
        <v>57500</v>
      </c>
      <c r="G627" s="77" t="s">
        <v>4596</v>
      </c>
    </row>
    <row r="628" spans="1:8" ht="15.75" x14ac:dyDescent="0.25">
      <c r="A628" s="77" t="s">
        <v>42</v>
      </c>
      <c r="B628" s="80" t="s">
        <v>3928</v>
      </c>
      <c r="C628" s="323" t="s">
        <v>2940</v>
      </c>
      <c r="D628" s="77" t="s">
        <v>44</v>
      </c>
      <c r="E628" s="77">
        <v>2013</v>
      </c>
      <c r="F628" s="111">
        <v>76600</v>
      </c>
      <c r="G628" s="77" t="s">
        <v>4596</v>
      </c>
    </row>
    <row r="629" spans="1:8" s="539" customFormat="1" ht="15.75" x14ac:dyDescent="0.25">
      <c r="A629" s="77" t="s">
        <v>42</v>
      </c>
      <c r="B629" s="77" t="s">
        <v>3928</v>
      </c>
      <c r="C629" s="323" t="s">
        <v>4538</v>
      </c>
      <c r="D629" s="120" t="s">
        <v>44</v>
      </c>
      <c r="E629" s="120">
        <v>2013</v>
      </c>
      <c r="F629" s="355">
        <v>61000</v>
      </c>
      <c r="G629" s="80" t="s">
        <v>4596</v>
      </c>
      <c r="H629" s="538"/>
    </row>
    <row r="630" spans="1:8" ht="15.75" x14ac:dyDescent="0.25">
      <c r="A630" s="77" t="s">
        <v>3926</v>
      </c>
      <c r="B630" s="80" t="s">
        <v>3928</v>
      </c>
      <c r="C630" s="323" t="s">
        <v>2941</v>
      </c>
      <c r="D630" s="77" t="s">
        <v>426</v>
      </c>
      <c r="E630" s="77">
        <v>2013</v>
      </c>
      <c r="F630" s="111">
        <v>62341</v>
      </c>
      <c r="G630" s="77" t="s">
        <v>1211</v>
      </c>
    </row>
    <row r="631" spans="1:8" ht="15.75" x14ac:dyDescent="0.25">
      <c r="A631" s="77" t="s">
        <v>42</v>
      </c>
      <c r="B631" s="80" t="s">
        <v>1773</v>
      </c>
      <c r="C631" s="323">
        <v>4</v>
      </c>
      <c r="D631" s="77" t="s">
        <v>44</v>
      </c>
      <c r="E631" s="77">
        <v>2013</v>
      </c>
      <c r="F631" s="111">
        <v>28857</v>
      </c>
      <c r="G631" s="77" t="s">
        <v>2122</v>
      </c>
    </row>
    <row r="632" spans="1:8" ht="15.75" x14ac:dyDescent="0.25">
      <c r="A632" s="77" t="s">
        <v>42</v>
      </c>
      <c r="B632" s="80" t="s">
        <v>1773</v>
      </c>
      <c r="C632" s="323">
        <v>4.2</v>
      </c>
      <c r="D632" s="77" t="s">
        <v>44</v>
      </c>
      <c r="E632" s="77">
        <v>2014</v>
      </c>
      <c r="F632" s="111">
        <v>36480</v>
      </c>
      <c r="G632" s="77" t="s">
        <v>4534</v>
      </c>
    </row>
    <row r="633" spans="1:8" ht="15.75" x14ac:dyDescent="0.25">
      <c r="A633" s="77" t="s">
        <v>42</v>
      </c>
      <c r="B633" s="80" t="s">
        <v>148</v>
      </c>
      <c r="C633" s="323" t="s">
        <v>1987</v>
      </c>
      <c r="D633" s="77" t="s">
        <v>44</v>
      </c>
      <c r="E633" s="77">
        <v>2013</v>
      </c>
      <c r="F633" s="111">
        <v>37317</v>
      </c>
      <c r="G633" s="77" t="s">
        <v>6074</v>
      </c>
    </row>
    <row r="634" spans="1:8" ht="15.75" x14ac:dyDescent="0.25">
      <c r="A634" s="77" t="s">
        <v>42</v>
      </c>
      <c r="B634" s="80" t="s">
        <v>3272</v>
      </c>
      <c r="C634" s="323">
        <v>2.7</v>
      </c>
      <c r="D634" s="77" t="s">
        <v>44</v>
      </c>
      <c r="E634" s="77">
        <v>2013</v>
      </c>
      <c r="F634" s="111">
        <v>33336</v>
      </c>
      <c r="G634" s="77" t="s">
        <v>1211</v>
      </c>
    </row>
    <row r="635" spans="1:8" ht="15.75" x14ac:dyDescent="0.25">
      <c r="A635" s="77" t="s">
        <v>42</v>
      </c>
      <c r="B635" s="80" t="s">
        <v>3271</v>
      </c>
      <c r="C635" s="323" t="s">
        <v>4535</v>
      </c>
      <c r="D635" s="77" t="s">
        <v>44</v>
      </c>
      <c r="E635" s="77">
        <v>2013</v>
      </c>
      <c r="F635" s="111">
        <v>39475</v>
      </c>
      <c r="G635" s="77" t="s">
        <v>147</v>
      </c>
    </row>
    <row r="636" spans="1:8" ht="15.75" x14ac:dyDescent="0.25">
      <c r="A636" s="77" t="s">
        <v>42</v>
      </c>
      <c r="B636" s="80" t="s">
        <v>2579</v>
      </c>
      <c r="C636" s="323" t="s">
        <v>4531</v>
      </c>
      <c r="D636" s="77" t="s">
        <v>44</v>
      </c>
      <c r="E636" s="77">
        <v>2013</v>
      </c>
      <c r="F636" s="111">
        <v>57171</v>
      </c>
      <c r="G636" s="77" t="s">
        <v>147</v>
      </c>
    </row>
    <row r="637" spans="1:8" ht="15.75" x14ac:dyDescent="0.25">
      <c r="A637" s="77" t="s">
        <v>42</v>
      </c>
      <c r="B637" s="80" t="s">
        <v>2582</v>
      </c>
      <c r="C637" s="323" t="s">
        <v>2941</v>
      </c>
      <c r="D637" s="77" t="s">
        <v>44</v>
      </c>
      <c r="E637" s="77">
        <v>2013</v>
      </c>
      <c r="F637" s="111">
        <v>73000</v>
      </c>
      <c r="G637" s="77" t="s">
        <v>4596</v>
      </c>
    </row>
    <row r="638" spans="1:8" ht="15.75" x14ac:dyDescent="0.25">
      <c r="A638" s="77" t="s">
        <v>42</v>
      </c>
      <c r="B638" s="80" t="s">
        <v>2582</v>
      </c>
      <c r="C638" s="323" t="s">
        <v>2940</v>
      </c>
      <c r="D638" s="77" t="s">
        <v>44</v>
      </c>
      <c r="E638" s="77">
        <v>2013</v>
      </c>
      <c r="F638" s="111">
        <v>78600</v>
      </c>
      <c r="G638" s="77" t="s">
        <v>4596</v>
      </c>
    </row>
    <row r="639" spans="1:8" ht="15.75" x14ac:dyDescent="0.25">
      <c r="A639" s="77" t="s">
        <v>42</v>
      </c>
      <c r="B639" s="80" t="s">
        <v>231</v>
      </c>
      <c r="C639" s="323" t="s">
        <v>3934</v>
      </c>
      <c r="D639" s="77" t="s">
        <v>44</v>
      </c>
      <c r="E639" s="77">
        <v>2013</v>
      </c>
      <c r="F639" s="111">
        <v>44200</v>
      </c>
      <c r="G639" s="77" t="s">
        <v>6019</v>
      </c>
    </row>
    <row r="640" spans="1:8" ht="15.75" x14ac:dyDescent="0.25">
      <c r="A640" s="77" t="s">
        <v>42</v>
      </c>
      <c r="B640" s="80" t="s">
        <v>1141</v>
      </c>
      <c r="C640" s="323">
        <v>2.4</v>
      </c>
      <c r="D640" s="77" t="s">
        <v>110</v>
      </c>
      <c r="E640" s="77">
        <v>2013</v>
      </c>
      <c r="F640" s="111">
        <v>31738</v>
      </c>
      <c r="G640" s="77" t="s">
        <v>186</v>
      </c>
    </row>
    <row r="641" spans="1:7" ht="15.75" x14ac:dyDescent="0.25">
      <c r="A641" s="77" t="s">
        <v>42</v>
      </c>
      <c r="B641" s="80" t="s">
        <v>1500</v>
      </c>
      <c r="C641" s="323">
        <v>2.4</v>
      </c>
      <c r="D641" s="77" t="s">
        <v>110</v>
      </c>
      <c r="E641" s="77">
        <v>2013</v>
      </c>
      <c r="F641" s="111">
        <v>28591</v>
      </c>
      <c r="G641" s="77" t="s">
        <v>2081</v>
      </c>
    </row>
    <row r="642" spans="1:7" ht="15.75" x14ac:dyDescent="0.25">
      <c r="A642" s="77" t="s">
        <v>42</v>
      </c>
      <c r="B642" s="80" t="s">
        <v>1500</v>
      </c>
      <c r="C642" s="323">
        <v>3.5</v>
      </c>
      <c r="D642" s="77" t="s">
        <v>110</v>
      </c>
      <c r="E642" s="77">
        <v>2013</v>
      </c>
      <c r="F642" s="111">
        <v>35398</v>
      </c>
      <c r="G642" s="77" t="s">
        <v>2081</v>
      </c>
    </row>
    <row r="643" spans="1:7" ht="15.75" x14ac:dyDescent="0.25">
      <c r="A643" s="77" t="s">
        <v>42</v>
      </c>
      <c r="B643" s="80" t="s">
        <v>3060</v>
      </c>
      <c r="C643" s="323">
        <v>1.3</v>
      </c>
      <c r="D643" s="77" t="s">
        <v>43</v>
      </c>
      <c r="E643" s="77">
        <v>2013</v>
      </c>
      <c r="F643" s="111">
        <v>12750</v>
      </c>
      <c r="G643" s="77" t="s">
        <v>2737</v>
      </c>
    </row>
    <row r="644" spans="1:7" ht="15.75" x14ac:dyDescent="0.25">
      <c r="A644" s="77" t="s">
        <v>42</v>
      </c>
      <c r="B644" s="80" t="s">
        <v>3060</v>
      </c>
      <c r="C644" s="323">
        <v>1.5</v>
      </c>
      <c r="D644" s="77" t="s">
        <v>43</v>
      </c>
      <c r="E644" s="77">
        <v>2013</v>
      </c>
      <c r="F644" s="111">
        <v>13750</v>
      </c>
      <c r="G644" s="77" t="s">
        <v>2737</v>
      </c>
    </row>
    <row r="645" spans="1:7" ht="15.75" x14ac:dyDescent="0.25">
      <c r="A645" s="77" t="s">
        <v>42</v>
      </c>
      <c r="B645" s="80" t="s">
        <v>4582</v>
      </c>
      <c r="C645" s="323">
        <v>1.8</v>
      </c>
      <c r="D645" s="77" t="s">
        <v>43</v>
      </c>
      <c r="E645" s="77">
        <v>2013</v>
      </c>
      <c r="F645" s="111">
        <v>23089</v>
      </c>
      <c r="G645" s="77" t="s">
        <v>4578</v>
      </c>
    </row>
    <row r="646" spans="1:7" ht="15.75" x14ac:dyDescent="0.25">
      <c r="A646" s="77" t="s">
        <v>42</v>
      </c>
      <c r="B646" s="80" t="s">
        <v>4582</v>
      </c>
      <c r="C646" s="323">
        <v>1.8</v>
      </c>
      <c r="D646" s="77" t="s">
        <v>44</v>
      </c>
      <c r="E646" s="77">
        <v>2013</v>
      </c>
      <c r="F646" s="111">
        <v>24189</v>
      </c>
      <c r="G646" s="77" t="s">
        <v>4578</v>
      </c>
    </row>
    <row r="647" spans="1:7" ht="15.75" x14ac:dyDescent="0.25">
      <c r="A647" s="77" t="s">
        <v>42</v>
      </c>
      <c r="B647" s="80" t="s">
        <v>4582</v>
      </c>
      <c r="C647" s="323">
        <v>2</v>
      </c>
      <c r="D647" s="77" t="s">
        <v>43</v>
      </c>
      <c r="E647" s="77">
        <v>2013</v>
      </c>
      <c r="F647" s="111">
        <v>23389</v>
      </c>
      <c r="G647" s="77" t="s">
        <v>4578</v>
      </c>
    </row>
    <row r="648" spans="1:7" ht="15.75" x14ac:dyDescent="0.25">
      <c r="A648" s="77" t="s">
        <v>42</v>
      </c>
      <c r="B648" s="80" t="s">
        <v>4582</v>
      </c>
      <c r="C648" s="323">
        <v>2</v>
      </c>
      <c r="D648" s="77" t="s">
        <v>44</v>
      </c>
      <c r="E648" s="77">
        <v>2013</v>
      </c>
      <c r="F648" s="111">
        <v>24344</v>
      </c>
      <c r="G648" s="77" t="s">
        <v>4581</v>
      </c>
    </row>
    <row r="649" spans="1:7" ht="15.75" x14ac:dyDescent="0.25">
      <c r="A649" s="77" t="s">
        <v>42</v>
      </c>
      <c r="B649" s="80" t="s">
        <v>4582</v>
      </c>
      <c r="C649" s="323">
        <v>2.2000000000000002</v>
      </c>
      <c r="D649" s="77" t="s">
        <v>43</v>
      </c>
      <c r="E649" s="77">
        <v>2013</v>
      </c>
      <c r="F649" s="111">
        <v>23742</v>
      </c>
      <c r="G649" s="77" t="s">
        <v>4578</v>
      </c>
    </row>
    <row r="650" spans="1:7" ht="15.75" x14ac:dyDescent="0.25">
      <c r="A650" s="77" t="s">
        <v>42</v>
      </c>
      <c r="B650" s="80" t="s">
        <v>4582</v>
      </c>
      <c r="C650" s="323">
        <v>2.2000000000000002</v>
      </c>
      <c r="D650" s="77" t="s">
        <v>44</v>
      </c>
      <c r="E650" s="77">
        <v>2013</v>
      </c>
      <c r="F650" s="111">
        <v>24945</v>
      </c>
      <c r="G650" s="77" t="s">
        <v>4578</v>
      </c>
    </row>
    <row r="651" spans="1:7" ht="15.75" x14ac:dyDescent="0.25">
      <c r="A651" s="77" t="s">
        <v>42</v>
      </c>
      <c r="B651" s="80" t="s">
        <v>4582</v>
      </c>
      <c r="C651" s="323">
        <v>2.4</v>
      </c>
      <c r="D651" s="77" t="s">
        <v>43</v>
      </c>
      <c r="E651" s="77">
        <v>2013</v>
      </c>
      <c r="F651" s="111">
        <v>24445</v>
      </c>
      <c r="G651" s="77" t="s">
        <v>4578</v>
      </c>
    </row>
    <row r="652" spans="1:7" ht="15.75" x14ac:dyDescent="0.25">
      <c r="A652" s="77" t="s">
        <v>42</v>
      </c>
      <c r="B652" s="80" t="s">
        <v>4582</v>
      </c>
      <c r="C652" s="323">
        <v>2.4</v>
      </c>
      <c r="D652" s="77" t="s">
        <v>44</v>
      </c>
      <c r="E652" s="77">
        <v>2013</v>
      </c>
      <c r="F652" s="111">
        <v>25647</v>
      </c>
      <c r="G652" s="77" t="s">
        <v>4578</v>
      </c>
    </row>
    <row r="653" spans="1:7" ht="15.75" x14ac:dyDescent="0.25">
      <c r="A653" s="77" t="s">
        <v>42</v>
      </c>
      <c r="B653" s="80" t="s">
        <v>1107</v>
      </c>
      <c r="C653" s="323">
        <v>3.5</v>
      </c>
      <c r="D653" s="77" t="s">
        <v>43</v>
      </c>
      <c r="E653" s="77">
        <v>2013</v>
      </c>
      <c r="F653" s="111">
        <v>27755</v>
      </c>
      <c r="G653" s="77" t="s">
        <v>147</v>
      </c>
    </row>
    <row r="654" spans="1:7" ht="15.75" x14ac:dyDescent="0.25">
      <c r="A654" s="77" t="s">
        <v>42</v>
      </c>
      <c r="B654" s="80" t="s">
        <v>1107</v>
      </c>
      <c r="C654" s="323">
        <v>3.5</v>
      </c>
      <c r="D654" s="77" t="s">
        <v>44</v>
      </c>
      <c r="E654" s="77">
        <v>2013</v>
      </c>
      <c r="F654" s="111">
        <v>29155</v>
      </c>
      <c r="G654" s="77" t="s">
        <v>147</v>
      </c>
    </row>
    <row r="655" spans="1:7" ht="15.75" x14ac:dyDescent="0.25">
      <c r="A655" s="77" t="s">
        <v>42</v>
      </c>
      <c r="B655" s="80" t="s">
        <v>4590</v>
      </c>
      <c r="C655" s="323" t="s">
        <v>3812</v>
      </c>
      <c r="D655" s="77" t="s">
        <v>110</v>
      </c>
      <c r="E655" s="77">
        <v>2013</v>
      </c>
      <c r="F655" s="111">
        <v>24750</v>
      </c>
      <c r="G655" s="77" t="s">
        <v>4578</v>
      </c>
    </row>
    <row r="656" spans="1:7" ht="15.75" x14ac:dyDescent="0.25">
      <c r="A656" s="77" t="s">
        <v>42</v>
      </c>
      <c r="B656" s="80" t="s">
        <v>4590</v>
      </c>
      <c r="C656" s="323" t="s">
        <v>3812</v>
      </c>
      <c r="D656" s="77" t="s">
        <v>426</v>
      </c>
      <c r="E656" s="77">
        <v>2013</v>
      </c>
      <c r="F656" s="111">
        <v>26050</v>
      </c>
      <c r="G656" s="77" t="s">
        <v>4578</v>
      </c>
    </row>
    <row r="657" spans="1:7" ht="15.75" x14ac:dyDescent="0.25">
      <c r="A657" s="77" t="s">
        <v>42</v>
      </c>
      <c r="B657" s="80" t="s">
        <v>2325</v>
      </c>
      <c r="C657" s="323">
        <v>5.7</v>
      </c>
      <c r="D657" s="77" t="s">
        <v>444</v>
      </c>
      <c r="E657" s="77">
        <v>2013</v>
      </c>
      <c r="F657" s="111">
        <v>52732.240437158471</v>
      </c>
      <c r="G657" s="77" t="s">
        <v>1211</v>
      </c>
    </row>
    <row r="658" spans="1:7" ht="15.75" x14ac:dyDescent="0.25">
      <c r="A658" s="77" t="s">
        <v>42</v>
      </c>
      <c r="B658" s="80" t="s">
        <v>2326</v>
      </c>
      <c r="C658" s="323">
        <v>5.7</v>
      </c>
      <c r="D658" s="77" t="s">
        <v>444</v>
      </c>
      <c r="E658" s="77">
        <v>2013</v>
      </c>
      <c r="F658" s="111">
        <v>43579.234972677594</v>
      </c>
      <c r="G658" s="77" t="s">
        <v>1211</v>
      </c>
    </row>
    <row r="659" spans="1:7" ht="15.75" x14ac:dyDescent="0.25">
      <c r="A659" s="77" t="s">
        <v>42</v>
      </c>
      <c r="B659" s="80" t="s">
        <v>784</v>
      </c>
      <c r="C659" s="323" t="s">
        <v>3929</v>
      </c>
      <c r="D659" s="77" t="s">
        <v>44</v>
      </c>
      <c r="E659" s="77">
        <v>2013</v>
      </c>
      <c r="F659" s="111">
        <v>32100</v>
      </c>
      <c r="G659" s="77" t="s">
        <v>285</v>
      </c>
    </row>
    <row r="660" spans="1:7" ht="15.75" x14ac:dyDescent="0.25">
      <c r="A660" s="77" t="s">
        <v>42</v>
      </c>
      <c r="B660" s="80" t="s">
        <v>619</v>
      </c>
      <c r="C660" s="323" t="s">
        <v>4038</v>
      </c>
      <c r="D660" s="77" t="s">
        <v>43</v>
      </c>
      <c r="E660" s="77">
        <v>2013</v>
      </c>
      <c r="F660" s="111">
        <v>30775</v>
      </c>
      <c r="G660" s="77" t="s">
        <v>286</v>
      </c>
    </row>
    <row r="661" spans="1:7" ht="15.75" x14ac:dyDescent="0.25">
      <c r="A661" s="77" t="s">
        <v>42</v>
      </c>
      <c r="B661" s="80" t="s">
        <v>1058</v>
      </c>
      <c r="C661" s="323" t="s">
        <v>2859</v>
      </c>
      <c r="D661" s="77" t="s">
        <v>43</v>
      </c>
      <c r="E661" s="77">
        <v>2013</v>
      </c>
      <c r="F661" s="111">
        <v>40200</v>
      </c>
      <c r="G661" s="77" t="s">
        <v>1059</v>
      </c>
    </row>
    <row r="662" spans="1:7" ht="15.75" x14ac:dyDescent="0.25">
      <c r="A662" s="77" t="s">
        <v>42</v>
      </c>
      <c r="B662" s="80" t="s">
        <v>1058</v>
      </c>
      <c r="C662" s="323" t="s">
        <v>4191</v>
      </c>
      <c r="D662" s="77" t="s">
        <v>44</v>
      </c>
      <c r="E662" s="77">
        <v>2013</v>
      </c>
      <c r="F662" s="111">
        <v>46700</v>
      </c>
      <c r="G662" s="77" t="s">
        <v>285</v>
      </c>
    </row>
    <row r="663" spans="1:7" ht="15.75" x14ac:dyDescent="0.25">
      <c r="A663" s="77" t="s">
        <v>42</v>
      </c>
      <c r="B663" s="80" t="s">
        <v>1058</v>
      </c>
      <c r="C663" s="323" t="s">
        <v>2940</v>
      </c>
      <c r="D663" s="77" t="s">
        <v>44</v>
      </c>
      <c r="E663" s="77">
        <v>2013</v>
      </c>
      <c r="F663" s="111">
        <v>30980</v>
      </c>
      <c r="G663" s="77" t="s">
        <v>285</v>
      </c>
    </row>
    <row r="664" spans="1:7" ht="15.75" x14ac:dyDescent="0.25">
      <c r="A664" s="77" t="s">
        <v>42</v>
      </c>
      <c r="B664" s="80" t="s">
        <v>1058</v>
      </c>
      <c r="C664" s="323" t="s">
        <v>6520</v>
      </c>
      <c r="D664" s="77" t="s">
        <v>44</v>
      </c>
      <c r="E664" s="77">
        <v>2013</v>
      </c>
      <c r="F664" s="111">
        <v>22105</v>
      </c>
      <c r="G664" s="77" t="s">
        <v>1059</v>
      </c>
    </row>
    <row r="665" spans="1:7" ht="15.75" x14ac:dyDescent="0.25">
      <c r="A665" s="77" t="s">
        <v>42</v>
      </c>
      <c r="B665" s="80" t="s">
        <v>1058</v>
      </c>
      <c r="C665" s="323" t="s">
        <v>6521</v>
      </c>
      <c r="D665" s="77" t="s">
        <v>44</v>
      </c>
      <c r="E665" s="77">
        <v>2013</v>
      </c>
      <c r="F665" s="111">
        <v>17125</v>
      </c>
      <c r="G665" s="77" t="s">
        <v>285</v>
      </c>
    </row>
    <row r="666" spans="1:7" ht="15.75" x14ac:dyDescent="0.25">
      <c r="A666" s="77" t="s">
        <v>42</v>
      </c>
      <c r="B666" s="80" t="s">
        <v>1409</v>
      </c>
      <c r="C666" s="323" t="s">
        <v>4191</v>
      </c>
      <c r="D666" s="77" t="s">
        <v>43</v>
      </c>
      <c r="E666" s="77">
        <v>2013</v>
      </c>
      <c r="F666" s="111">
        <v>45200</v>
      </c>
      <c r="G666" s="77" t="s">
        <v>286</v>
      </c>
    </row>
    <row r="667" spans="1:7" ht="15.75" x14ac:dyDescent="0.25">
      <c r="A667" s="77" t="s">
        <v>42</v>
      </c>
      <c r="B667" s="80" t="s">
        <v>1409</v>
      </c>
      <c r="C667" s="323" t="s">
        <v>6522</v>
      </c>
      <c r="D667" s="77" t="s">
        <v>43</v>
      </c>
      <c r="E667" s="77">
        <v>2013</v>
      </c>
      <c r="F667" s="111">
        <v>18025</v>
      </c>
      <c r="G667" s="77" t="s">
        <v>286</v>
      </c>
    </row>
    <row r="668" spans="1:7" ht="15.75" x14ac:dyDescent="0.25">
      <c r="A668" s="77" t="s">
        <v>42</v>
      </c>
      <c r="B668" s="80" t="s">
        <v>1409</v>
      </c>
      <c r="C668" s="323" t="s">
        <v>6523</v>
      </c>
      <c r="D668" s="77" t="s">
        <v>44</v>
      </c>
      <c r="E668" s="77">
        <v>2013</v>
      </c>
      <c r="F668" s="111">
        <v>17625</v>
      </c>
      <c r="G668" s="77" t="s">
        <v>286</v>
      </c>
    </row>
    <row r="669" spans="1:7" ht="15.75" x14ac:dyDescent="0.25">
      <c r="A669" s="77" t="s">
        <v>42</v>
      </c>
      <c r="B669" s="80" t="s">
        <v>1680</v>
      </c>
      <c r="C669" s="323">
        <v>2.7</v>
      </c>
      <c r="D669" s="77" t="s">
        <v>110</v>
      </c>
      <c r="E669" s="77">
        <v>2013</v>
      </c>
      <c r="F669" s="111">
        <v>25750</v>
      </c>
      <c r="G669" s="77" t="s">
        <v>2327</v>
      </c>
    </row>
    <row r="670" spans="1:7" ht="15.75" x14ac:dyDescent="0.25">
      <c r="A670" s="77" t="s">
        <v>42</v>
      </c>
      <c r="B670" s="80" t="s">
        <v>1680</v>
      </c>
      <c r="C670" s="323">
        <v>3.5</v>
      </c>
      <c r="D670" s="77" t="s">
        <v>426</v>
      </c>
      <c r="E670" s="77">
        <v>2013</v>
      </c>
      <c r="F670" s="111">
        <v>29710</v>
      </c>
      <c r="G670" s="77" t="s">
        <v>1576</v>
      </c>
    </row>
    <row r="671" spans="1:7" ht="15.75" x14ac:dyDescent="0.25">
      <c r="A671" s="77" t="s">
        <v>3926</v>
      </c>
      <c r="B671" s="80" t="s">
        <v>959</v>
      </c>
      <c r="C671" s="323" t="s">
        <v>1988</v>
      </c>
      <c r="D671" s="402" t="s">
        <v>110</v>
      </c>
      <c r="E671" s="77">
        <v>2013</v>
      </c>
      <c r="F671" s="111">
        <v>16393</v>
      </c>
      <c r="G671" s="77" t="s">
        <v>1960</v>
      </c>
    </row>
    <row r="672" spans="1:7" ht="15.75" x14ac:dyDescent="0.25">
      <c r="A672" s="77" t="s">
        <v>3926</v>
      </c>
      <c r="B672" s="80" t="s">
        <v>959</v>
      </c>
      <c r="C672" s="323" t="s">
        <v>1988</v>
      </c>
      <c r="D672" s="402" t="s">
        <v>110</v>
      </c>
      <c r="E672" s="77">
        <v>2013</v>
      </c>
      <c r="F672" s="111">
        <v>15813</v>
      </c>
      <c r="G672" s="77" t="s">
        <v>6008</v>
      </c>
    </row>
    <row r="673" spans="1:7" ht="15.75" x14ac:dyDescent="0.25">
      <c r="A673" s="77" t="s">
        <v>3926</v>
      </c>
      <c r="B673" s="80" t="s">
        <v>959</v>
      </c>
      <c r="C673" s="323" t="s">
        <v>1989</v>
      </c>
      <c r="D673" s="402" t="s">
        <v>110</v>
      </c>
      <c r="E673" s="77">
        <v>2013</v>
      </c>
      <c r="F673" s="111">
        <v>16940</v>
      </c>
      <c r="G673" s="77" t="s">
        <v>1960</v>
      </c>
    </row>
    <row r="674" spans="1:7" ht="15.75" x14ac:dyDescent="0.25">
      <c r="A674" s="77" t="s">
        <v>3926</v>
      </c>
      <c r="B674" s="80" t="s">
        <v>959</v>
      </c>
      <c r="C674" s="323" t="s">
        <v>1989</v>
      </c>
      <c r="D674" s="402" t="s">
        <v>110</v>
      </c>
      <c r="E674" s="77">
        <v>2013</v>
      </c>
      <c r="F674" s="111">
        <v>16360</v>
      </c>
      <c r="G674" s="77" t="s">
        <v>6527</v>
      </c>
    </row>
    <row r="675" spans="1:7" ht="15.75" x14ac:dyDescent="0.25">
      <c r="A675" s="77" t="s">
        <v>3926</v>
      </c>
      <c r="B675" s="80" t="s">
        <v>959</v>
      </c>
      <c r="C675" s="323" t="s">
        <v>1988</v>
      </c>
      <c r="D675" s="402" t="s">
        <v>110</v>
      </c>
      <c r="E675" s="77">
        <v>2013</v>
      </c>
      <c r="F675" s="111">
        <v>13934</v>
      </c>
      <c r="G675" s="77" t="s">
        <v>1825</v>
      </c>
    </row>
    <row r="676" spans="1:7" ht="15.75" x14ac:dyDescent="0.25">
      <c r="A676" s="77" t="s">
        <v>3926</v>
      </c>
      <c r="B676" s="80" t="s">
        <v>959</v>
      </c>
      <c r="C676" s="323" t="s">
        <v>1989</v>
      </c>
      <c r="D676" s="402" t="s">
        <v>110</v>
      </c>
      <c r="E676" s="77">
        <v>2013</v>
      </c>
      <c r="F676" s="111">
        <v>15395</v>
      </c>
      <c r="G676" s="77" t="s">
        <v>1825</v>
      </c>
    </row>
    <row r="677" spans="1:7" ht="15.75" x14ac:dyDescent="0.25">
      <c r="A677" s="77" t="s">
        <v>3926</v>
      </c>
      <c r="B677" s="80" t="s">
        <v>959</v>
      </c>
      <c r="C677" s="323" t="s">
        <v>1989</v>
      </c>
      <c r="D677" s="402" t="s">
        <v>110</v>
      </c>
      <c r="E677" s="77">
        <v>2013</v>
      </c>
      <c r="F677" s="111">
        <v>14370</v>
      </c>
      <c r="G677" s="77" t="s">
        <v>4081</v>
      </c>
    </row>
    <row r="678" spans="1:7" ht="15.75" x14ac:dyDescent="0.25">
      <c r="A678" s="77" t="s">
        <v>3926</v>
      </c>
      <c r="B678" s="80" t="s">
        <v>959</v>
      </c>
      <c r="C678" s="323" t="s">
        <v>3975</v>
      </c>
      <c r="D678" s="402" t="s">
        <v>110</v>
      </c>
      <c r="E678" s="77">
        <v>2013</v>
      </c>
      <c r="F678" s="111">
        <v>12890.647658402162</v>
      </c>
      <c r="G678" s="77" t="s">
        <v>4081</v>
      </c>
    </row>
    <row r="679" spans="1:7" ht="15.75" x14ac:dyDescent="0.25">
      <c r="A679" s="77" t="s">
        <v>3926</v>
      </c>
      <c r="B679" s="80" t="s">
        <v>959</v>
      </c>
      <c r="C679" s="323" t="s">
        <v>3975</v>
      </c>
      <c r="D679" s="402" t="s">
        <v>110</v>
      </c>
      <c r="E679" s="77">
        <v>2013</v>
      </c>
      <c r="F679" s="111">
        <v>13543.527134986227</v>
      </c>
      <c r="G679" s="77" t="s">
        <v>1825</v>
      </c>
    </row>
    <row r="680" spans="1:7" ht="15.75" x14ac:dyDescent="0.25">
      <c r="A680" s="77" t="s">
        <v>42</v>
      </c>
      <c r="B680" s="80" t="s">
        <v>1990</v>
      </c>
      <c r="C680" s="323">
        <v>2.5</v>
      </c>
      <c r="D680" s="77" t="s">
        <v>110</v>
      </c>
      <c r="E680" s="77">
        <v>2013</v>
      </c>
      <c r="F680" s="111">
        <v>25956.284153005465</v>
      </c>
      <c r="G680" s="77" t="s">
        <v>2043</v>
      </c>
    </row>
    <row r="681" spans="1:7" ht="15.75" x14ac:dyDescent="0.25">
      <c r="A681" s="77" t="s">
        <v>856</v>
      </c>
      <c r="B681" s="80" t="s">
        <v>3200</v>
      </c>
      <c r="C681" s="323">
        <v>2</v>
      </c>
      <c r="D681" s="77" t="s">
        <v>438</v>
      </c>
      <c r="E681" s="77">
        <v>2013</v>
      </c>
      <c r="F681" s="111">
        <v>25273</v>
      </c>
      <c r="G681" s="77" t="s">
        <v>285</v>
      </c>
    </row>
    <row r="682" spans="1:7" ht="15.75" x14ac:dyDescent="0.25">
      <c r="A682" s="77" t="s">
        <v>856</v>
      </c>
      <c r="B682" s="80" t="s">
        <v>3161</v>
      </c>
      <c r="C682" s="323">
        <v>2000</v>
      </c>
      <c r="D682" s="77" t="s">
        <v>3141</v>
      </c>
      <c r="E682" s="77">
        <v>2013</v>
      </c>
      <c r="F682" s="111">
        <v>32808</v>
      </c>
      <c r="G682" s="77" t="s">
        <v>3140</v>
      </c>
    </row>
    <row r="683" spans="1:7" ht="15.75" x14ac:dyDescent="0.25">
      <c r="A683" s="77" t="s">
        <v>856</v>
      </c>
      <c r="B683" s="80" t="s">
        <v>3161</v>
      </c>
      <c r="C683" s="323">
        <v>2500</v>
      </c>
      <c r="D683" s="77" t="s">
        <v>3141</v>
      </c>
      <c r="E683" s="77">
        <v>2013</v>
      </c>
      <c r="F683" s="111">
        <v>34045</v>
      </c>
      <c r="G683" s="77" t="s">
        <v>3140</v>
      </c>
    </row>
    <row r="684" spans="1:7" ht="15.75" x14ac:dyDescent="0.25">
      <c r="A684" s="77" t="s">
        <v>856</v>
      </c>
      <c r="B684" s="80" t="s">
        <v>3142</v>
      </c>
      <c r="C684" s="323">
        <v>2000</v>
      </c>
      <c r="D684" s="77" t="s">
        <v>3141</v>
      </c>
      <c r="E684" s="77">
        <v>2013</v>
      </c>
      <c r="F684" s="111">
        <v>36107</v>
      </c>
      <c r="G684" s="77" t="s">
        <v>3140</v>
      </c>
    </row>
    <row r="685" spans="1:7" ht="15.75" x14ac:dyDescent="0.25">
      <c r="A685" s="77" t="s">
        <v>856</v>
      </c>
      <c r="B685" s="80" t="s">
        <v>3142</v>
      </c>
      <c r="C685" s="323">
        <v>2500</v>
      </c>
      <c r="D685" s="77" t="s">
        <v>3141</v>
      </c>
      <c r="E685" s="77">
        <v>2013</v>
      </c>
      <c r="F685" s="111">
        <v>37344</v>
      </c>
      <c r="G685" s="77" t="s">
        <v>3140</v>
      </c>
    </row>
    <row r="686" spans="1:7" ht="15.75" x14ac:dyDescent="0.25">
      <c r="A686" s="77" t="s">
        <v>856</v>
      </c>
      <c r="B686" s="80" t="s">
        <v>3993</v>
      </c>
      <c r="C686" s="323" t="s">
        <v>2121</v>
      </c>
      <c r="D686" s="77" t="s">
        <v>110</v>
      </c>
      <c r="E686" s="77">
        <v>2013</v>
      </c>
      <c r="F686" s="111">
        <v>22005</v>
      </c>
      <c r="G686" s="77" t="s">
        <v>2484</v>
      </c>
    </row>
    <row r="687" spans="1:7" ht="15.75" x14ac:dyDescent="0.25">
      <c r="A687" s="77" t="s">
        <v>856</v>
      </c>
      <c r="B687" s="80" t="s">
        <v>4371</v>
      </c>
      <c r="C687" s="323" t="s">
        <v>1991</v>
      </c>
      <c r="D687" s="77" t="s">
        <v>110</v>
      </c>
      <c r="E687" s="77">
        <v>2013</v>
      </c>
      <c r="F687" s="111">
        <v>22005</v>
      </c>
      <c r="G687" s="77" t="s">
        <v>2484</v>
      </c>
    </row>
    <row r="688" spans="1:7" ht="15.75" x14ac:dyDescent="0.25">
      <c r="A688" s="77" t="s">
        <v>856</v>
      </c>
      <c r="B688" s="80" t="s">
        <v>4349</v>
      </c>
      <c r="C688" s="323" t="s">
        <v>2121</v>
      </c>
      <c r="D688" s="77" t="s">
        <v>110</v>
      </c>
      <c r="E688" s="77">
        <v>2013</v>
      </c>
      <c r="F688" s="111">
        <v>29725</v>
      </c>
      <c r="G688" s="77" t="s">
        <v>2484</v>
      </c>
    </row>
    <row r="689" spans="1:7" ht="15.75" x14ac:dyDescent="0.25">
      <c r="A689" s="77" t="s">
        <v>856</v>
      </c>
      <c r="B689" s="80" t="s">
        <v>1438</v>
      </c>
      <c r="C689" s="323" t="s">
        <v>6388</v>
      </c>
      <c r="D689" s="77" t="s">
        <v>110</v>
      </c>
      <c r="E689" s="77">
        <v>2013</v>
      </c>
      <c r="F689" s="111">
        <v>30191.256830601091</v>
      </c>
      <c r="G689" s="77" t="s">
        <v>186</v>
      </c>
    </row>
    <row r="690" spans="1:7" ht="15.75" x14ac:dyDescent="0.25">
      <c r="A690" s="77" t="s">
        <v>856</v>
      </c>
      <c r="B690" s="80" t="s">
        <v>1578</v>
      </c>
      <c r="C690" s="323" t="s">
        <v>331</v>
      </c>
      <c r="D690" s="77" t="s">
        <v>110</v>
      </c>
      <c r="E690" s="77">
        <v>2013</v>
      </c>
      <c r="F690" s="111">
        <v>24995</v>
      </c>
      <c r="G690" s="77" t="s">
        <v>3879</v>
      </c>
    </row>
    <row r="691" spans="1:7" ht="15.75" x14ac:dyDescent="0.25">
      <c r="A691" s="77" t="s">
        <v>856</v>
      </c>
      <c r="B691" s="80" t="s">
        <v>1578</v>
      </c>
      <c r="C691" s="323" t="s">
        <v>3021</v>
      </c>
      <c r="D691" s="77" t="s">
        <v>110</v>
      </c>
      <c r="E691" s="77">
        <v>2013</v>
      </c>
      <c r="F691" s="111">
        <v>25045</v>
      </c>
      <c r="G691" s="77" t="s">
        <v>3879</v>
      </c>
    </row>
    <row r="692" spans="1:7" ht="15.75" x14ac:dyDescent="0.25">
      <c r="A692" s="77" t="s">
        <v>856</v>
      </c>
      <c r="B692" s="80" t="s">
        <v>3968</v>
      </c>
      <c r="C692" s="323" t="s">
        <v>4291</v>
      </c>
      <c r="D692" s="77" t="s">
        <v>110</v>
      </c>
      <c r="E692" s="77">
        <v>2013</v>
      </c>
      <c r="F692" s="111">
        <v>21430</v>
      </c>
      <c r="G692" s="77" t="s">
        <v>3879</v>
      </c>
    </row>
    <row r="693" spans="1:7" ht="15.75" x14ac:dyDescent="0.25">
      <c r="A693" s="77" t="s">
        <v>856</v>
      </c>
      <c r="B693" s="80" t="s">
        <v>4376</v>
      </c>
      <c r="C693" s="323" t="s">
        <v>3021</v>
      </c>
      <c r="D693" s="77" t="s">
        <v>110</v>
      </c>
      <c r="E693" s="77">
        <v>2013</v>
      </c>
      <c r="F693" s="111">
        <v>25270</v>
      </c>
      <c r="G693" s="77" t="s">
        <v>3879</v>
      </c>
    </row>
    <row r="694" spans="1:7" ht="15.75" x14ac:dyDescent="0.25">
      <c r="A694" s="77" t="s">
        <v>856</v>
      </c>
      <c r="B694" s="80" t="s">
        <v>4374</v>
      </c>
      <c r="C694" s="323" t="s">
        <v>331</v>
      </c>
      <c r="D694" s="77" t="s">
        <v>110</v>
      </c>
      <c r="E694" s="77">
        <v>2013</v>
      </c>
      <c r="F694" s="111">
        <v>24235</v>
      </c>
      <c r="G694" s="77" t="s">
        <v>3879</v>
      </c>
    </row>
    <row r="695" spans="1:7" ht="15.75" x14ac:dyDescent="0.25">
      <c r="A695" s="77" t="s">
        <v>856</v>
      </c>
      <c r="B695" s="80" t="s">
        <v>4384</v>
      </c>
      <c r="C695" s="323" t="s">
        <v>331</v>
      </c>
      <c r="D695" s="77" t="s">
        <v>110</v>
      </c>
      <c r="E695" s="77">
        <v>2013</v>
      </c>
      <c r="F695" s="111">
        <v>20310</v>
      </c>
      <c r="G695" s="77" t="s">
        <v>3879</v>
      </c>
    </row>
    <row r="696" spans="1:7" ht="15.75" x14ac:dyDescent="0.25">
      <c r="A696" s="77" t="s">
        <v>856</v>
      </c>
      <c r="B696" s="80" t="s">
        <v>4308</v>
      </c>
      <c r="C696" s="323" t="s">
        <v>4291</v>
      </c>
      <c r="D696" s="77" t="s">
        <v>110</v>
      </c>
      <c r="E696" s="77">
        <v>2013</v>
      </c>
      <c r="F696" s="111">
        <v>26420</v>
      </c>
      <c r="G696" s="77" t="s">
        <v>3879</v>
      </c>
    </row>
    <row r="697" spans="1:7" ht="15.75" x14ac:dyDescent="0.25">
      <c r="A697" s="77" t="s">
        <v>856</v>
      </c>
      <c r="B697" s="80" t="s">
        <v>4372</v>
      </c>
      <c r="C697" s="323" t="s">
        <v>331</v>
      </c>
      <c r="D697" s="77" t="s">
        <v>110</v>
      </c>
      <c r="E697" s="77">
        <v>2013</v>
      </c>
      <c r="F697" s="111"/>
      <c r="G697" s="77" t="s">
        <v>3879</v>
      </c>
    </row>
    <row r="698" spans="1:7" ht="15.75" x14ac:dyDescent="0.25">
      <c r="A698" s="77" t="s">
        <v>856</v>
      </c>
      <c r="B698" s="80" t="s">
        <v>4383</v>
      </c>
      <c r="C698" s="323" t="s">
        <v>331</v>
      </c>
      <c r="D698" s="77" t="s">
        <v>110</v>
      </c>
      <c r="E698" s="77">
        <v>2013</v>
      </c>
      <c r="F698" s="111">
        <v>23995</v>
      </c>
      <c r="G698" s="77" t="s">
        <v>3879</v>
      </c>
    </row>
    <row r="699" spans="1:7" ht="15.75" x14ac:dyDescent="0.25">
      <c r="A699" s="77" t="s">
        <v>856</v>
      </c>
      <c r="B699" s="80" t="s">
        <v>4375</v>
      </c>
      <c r="C699" s="323" t="s">
        <v>331</v>
      </c>
      <c r="D699" s="77" t="s">
        <v>110</v>
      </c>
      <c r="E699" s="77">
        <v>2013</v>
      </c>
      <c r="F699" s="111">
        <v>27520</v>
      </c>
      <c r="G699" s="77" t="s">
        <v>3879</v>
      </c>
    </row>
    <row r="700" spans="1:7" ht="15.75" x14ac:dyDescent="0.25">
      <c r="A700" s="77" t="s">
        <v>856</v>
      </c>
      <c r="B700" s="80" t="s">
        <v>4379</v>
      </c>
      <c r="C700" s="323" t="s">
        <v>331</v>
      </c>
      <c r="D700" s="77" t="s">
        <v>110</v>
      </c>
      <c r="E700" s="77">
        <v>2013</v>
      </c>
      <c r="F700" s="111">
        <v>21650</v>
      </c>
      <c r="G700" s="77" t="s">
        <v>3879</v>
      </c>
    </row>
    <row r="701" spans="1:7" ht="15.75" x14ac:dyDescent="0.25">
      <c r="A701" s="77" t="s">
        <v>856</v>
      </c>
      <c r="B701" s="80" t="s">
        <v>4380</v>
      </c>
      <c r="C701" s="323" t="s">
        <v>331</v>
      </c>
      <c r="D701" s="77" t="s">
        <v>110</v>
      </c>
      <c r="E701" s="77">
        <v>2013</v>
      </c>
      <c r="F701" s="111">
        <v>22990</v>
      </c>
      <c r="G701" s="77" t="s">
        <v>3879</v>
      </c>
    </row>
    <row r="702" spans="1:7" ht="15.75" x14ac:dyDescent="0.25">
      <c r="A702" s="77" t="s">
        <v>856</v>
      </c>
      <c r="B702" s="80" t="s">
        <v>4377</v>
      </c>
      <c r="C702" s="323" t="s">
        <v>3021</v>
      </c>
      <c r="D702" s="77" t="s">
        <v>110</v>
      </c>
      <c r="E702" s="77">
        <v>2013</v>
      </c>
      <c r="F702" s="111">
        <v>23995</v>
      </c>
      <c r="G702" s="77" t="s">
        <v>3879</v>
      </c>
    </row>
    <row r="703" spans="1:7" ht="15.75" x14ac:dyDescent="0.25">
      <c r="A703" s="77" t="s">
        <v>856</v>
      </c>
      <c r="B703" s="80" t="s">
        <v>4378</v>
      </c>
      <c r="C703" s="323" t="s">
        <v>4291</v>
      </c>
      <c r="D703" s="77" t="s">
        <v>110</v>
      </c>
      <c r="E703" s="77">
        <v>2013</v>
      </c>
      <c r="F703" s="111">
        <v>31180</v>
      </c>
      <c r="G703" s="77" t="s">
        <v>3879</v>
      </c>
    </row>
    <row r="704" spans="1:7" ht="15.75" x14ac:dyDescent="0.25">
      <c r="A704" s="77" t="s">
        <v>856</v>
      </c>
      <c r="B704" s="80" t="s">
        <v>4382</v>
      </c>
      <c r="C704" s="323" t="s">
        <v>4291</v>
      </c>
      <c r="D704" s="77" t="s">
        <v>110</v>
      </c>
      <c r="E704" s="77">
        <v>2013</v>
      </c>
      <c r="F704" s="111">
        <v>26990</v>
      </c>
      <c r="G704" s="77" t="s">
        <v>3879</v>
      </c>
    </row>
    <row r="705" spans="1:7" ht="15.75" x14ac:dyDescent="0.25">
      <c r="A705" s="77" t="s">
        <v>856</v>
      </c>
      <c r="B705" s="80" t="s">
        <v>4373</v>
      </c>
      <c r="C705" s="323" t="s">
        <v>4291</v>
      </c>
      <c r="D705" s="77" t="s">
        <v>110</v>
      </c>
      <c r="E705" s="77">
        <v>2013</v>
      </c>
      <c r="F705" s="111"/>
      <c r="G705" s="77" t="s">
        <v>3879</v>
      </c>
    </row>
    <row r="706" spans="1:7" ht="15.75" x14ac:dyDescent="0.25">
      <c r="A706" s="77" t="s">
        <v>856</v>
      </c>
      <c r="B706" s="80" t="s">
        <v>4373</v>
      </c>
      <c r="C706" s="323" t="s">
        <v>4291</v>
      </c>
      <c r="D706" s="77" t="s">
        <v>110</v>
      </c>
      <c r="E706" s="77">
        <v>2013</v>
      </c>
      <c r="F706" s="111">
        <v>25270</v>
      </c>
      <c r="G706" s="77" t="s">
        <v>3879</v>
      </c>
    </row>
    <row r="707" spans="1:7" ht="15.75" x14ac:dyDescent="0.25">
      <c r="A707" s="77" t="s">
        <v>856</v>
      </c>
      <c r="B707" s="80" t="s">
        <v>4381</v>
      </c>
      <c r="C707" s="323" t="s">
        <v>4291</v>
      </c>
      <c r="D707" s="77" t="s">
        <v>110</v>
      </c>
      <c r="E707" s="77">
        <v>2013</v>
      </c>
      <c r="F707" s="111">
        <v>21650</v>
      </c>
      <c r="G707" s="77" t="s">
        <v>3879</v>
      </c>
    </row>
    <row r="708" spans="1:7" ht="15.75" x14ac:dyDescent="0.25">
      <c r="A708" s="77" t="s">
        <v>856</v>
      </c>
      <c r="B708" s="80" t="s">
        <v>1515</v>
      </c>
      <c r="C708" s="323">
        <v>2.5</v>
      </c>
      <c r="D708" s="77" t="s">
        <v>110</v>
      </c>
      <c r="E708" s="77">
        <v>2013</v>
      </c>
      <c r="F708" s="111">
        <v>28200</v>
      </c>
      <c r="G708" s="77" t="s">
        <v>3170</v>
      </c>
    </row>
    <row r="709" spans="1:7" ht="15.75" x14ac:dyDescent="0.25">
      <c r="A709" s="77" t="s">
        <v>856</v>
      </c>
      <c r="B709" s="80" t="s">
        <v>1514</v>
      </c>
      <c r="C709" s="323">
        <v>1.2</v>
      </c>
      <c r="D709" s="77" t="s">
        <v>110</v>
      </c>
      <c r="E709" s="77">
        <v>2013</v>
      </c>
      <c r="F709" s="111">
        <v>32550</v>
      </c>
      <c r="G709" s="77" t="s">
        <v>1213</v>
      </c>
    </row>
    <row r="710" spans="1:7" ht="15.75" x14ac:dyDescent="0.25">
      <c r="A710" s="77" t="s">
        <v>856</v>
      </c>
      <c r="B710" s="80" t="s">
        <v>1514</v>
      </c>
      <c r="C710" s="323">
        <v>1.4</v>
      </c>
      <c r="D710" s="77" t="s">
        <v>110</v>
      </c>
      <c r="E710" s="77">
        <v>2013</v>
      </c>
      <c r="F710" s="111">
        <v>25136</v>
      </c>
      <c r="G710" s="77" t="s">
        <v>186</v>
      </c>
    </row>
    <row r="711" spans="1:7" ht="15.75" x14ac:dyDescent="0.25">
      <c r="A711" s="77" t="s">
        <v>856</v>
      </c>
      <c r="B711" s="80" t="s">
        <v>1514</v>
      </c>
      <c r="C711" s="323">
        <v>1.4</v>
      </c>
      <c r="D711" s="77" t="s">
        <v>110</v>
      </c>
      <c r="E711" s="77">
        <v>2013</v>
      </c>
      <c r="F711" s="111">
        <v>17337</v>
      </c>
      <c r="G711" s="77" t="s">
        <v>1213</v>
      </c>
    </row>
    <row r="712" spans="1:7" ht="15.75" x14ac:dyDescent="0.25">
      <c r="A712" s="77" t="s">
        <v>856</v>
      </c>
      <c r="B712" s="80" t="s">
        <v>1514</v>
      </c>
      <c r="C712" s="323">
        <v>1.6</v>
      </c>
      <c r="D712" s="77" t="s">
        <v>110</v>
      </c>
      <c r="E712" s="77">
        <v>2013</v>
      </c>
      <c r="F712" s="111">
        <v>16337</v>
      </c>
      <c r="G712" s="77" t="s">
        <v>186</v>
      </c>
    </row>
    <row r="713" spans="1:7" ht="15.75" x14ac:dyDescent="0.25">
      <c r="A713" s="77" t="s">
        <v>856</v>
      </c>
      <c r="B713" s="80" t="s">
        <v>1514</v>
      </c>
      <c r="C713" s="323">
        <v>1.6</v>
      </c>
      <c r="D713" s="77" t="s">
        <v>110</v>
      </c>
      <c r="E713" s="77">
        <v>2013</v>
      </c>
      <c r="F713" s="111">
        <v>18137</v>
      </c>
      <c r="G713" s="77" t="s">
        <v>1213</v>
      </c>
    </row>
    <row r="714" spans="1:7" ht="15.75" x14ac:dyDescent="0.25">
      <c r="A714" s="77" t="s">
        <v>856</v>
      </c>
      <c r="B714" s="80" t="s">
        <v>1642</v>
      </c>
      <c r="C714" s="323" t="s">
        <v>6388</v>
      </c>
      <c r="D714" s="77" t="s">
        <v>44</v>
      </c>
      <c r="E714" s="77">
        <v>2013</v>
      </c>
      <c r="F714" s="111">
        <v>17637</v>
      </c>
      <c r="G714" s="77" t="s">
        <v>147</v>
      </c>
    </row>
    <row r="715" spans="1:7" ht="15.75" x14ac:dyDescent="0.25">
      <c r="A715" s="77" t="s">
        <v>856</v>
      </c>
      <c r="B715" s="80" t="s">
        <v>1642</v>
      </c>
      <c r="C715" s="323" t="s">
        <v>6505</v>
      </c>
      <c r="D715" s="77" t="s">
        <v>44</v>
      </c>
      <c r="E715" s="77">
        <v>2013</v>
      </c>
      <c r="F715" s="111">
        <v>18537</v>
      </c>
      <c r="G715" s="77" t="s">
        <v>147</v>
      </c>
    </row>
    <row r="716" spans="1:7" ht="15.75" x14ac:dyDescent="0.25">
      <c r="A716" s="77" t="s">
        <v>856</v>
      </c>
      <c r="B716" s="80" t="s">
        <v>1642</v>
      </c>
      <c r="C716" s="323" t="s">
        <v>6506</v>
      </c>
      <c r="D716" s="77" t="s">
        <v>44</v>
      </c>
      <c r="E716" s="77">
        <v>2013</v>
      </c>
      <c r="F716" s="111">
        <v>18037</v>
      </c>
      <c r="G716" s="77" t="s">
        <v>147</v>
      </c>
    </row>
    <row r="717" spans="1:7" ht="15.75" x14ac:dyDescent="0.25">
      <c r="A717" s="77" t="s">
        <v>856</v>
      </c>
      <c r="B717" s="80" t="s">
        <v>1642</v>
      </c>
      <c r="C717" s="323" t="s">
        <v>6507</v>
      </c>
      <c r="D717" s="77" t="s">
        <v>44</v>
      </c>
      <c r="E717" s="77">
        <v>2013</v>
      </c>
      <c r="F717" s="111">
        <v>30259.562841530053</v>
      </c>
      <c r="G717" s="77" t="s">
        <v>147</v>
      </c>
    </row>
    <row r="718" spans="1:7" ht="15.75" x14ac:dyDescent="0.25">
      <c r="A718" s="77" t="s">
        <v>856</v>
      </c>
      <c r="B718" s="80" t="s">
        <v>1642</v>
      </c>
      <c r="C718" s="323" t="s">
        <v>6508</v>
      </c>
      <c r="D718" s="77" t="s">
        <v>44</v>
      </c>
      <c r="E718" s="77">
        <v>2013</v>
      </c>
      <c r="F718" s="111">
        <v>30806.010928961747</v>
      </c>
      <c r="G718" s="77" t="s">
        <v>3210</v>
      </c>
    </row>
    <row r="719" spans="1:7" ht="15.75" x14ac:dyDescent="0.25">
      <c r="A719" s="77" t="s">
        <v>856</v>
      </c>
      <c r="B719" s="80" t="s">
        <v>1642</v>
      </c>
      <c r="C719" s="323" t="s">
        <v>6509</v>
      </c>
      <c r="D719" s="77" t="s">
        <v>44</v>
      </c>
      <c r="E719" s="77">
        <v>2013</v>
      </c>
      <c r="F719" s="111">
        <v>31352.459016393441</v>
      </c>
      <c r="G719" s="77" t="s">
        <v>3209</v>
      </c>
    </row>
    <row r="720" spans="1:7" ht="15.75" x14ac:dyDescent="0.25">
      <c r="A720" s="77" t="s">
        <v>856</v>
      </c>
      <c r="B720" s="80" t="s">
        <v>1642</v>
      </c>
      <c r="C720" s="323">
        <v>2.5</v>
      </c>
      <c r="D720" s="77" t="s">
        <v>44</v>
      </c>
      <c r="E720" s="77">
        <v>2013</v>
      </c>
      <c r="F720" s="111">
        <v>31898.907103825135</v>
      </c>
      <c r="G720" s="77" t="s">
        <v>147</v>
      </c>
    </row>
    <row r="721" spans="1:7" ht="15.75" x14ac:dyDescent="0.25">
      <c r="A721" s="77" t="s">
        <v>856</v>
      </c>
      <c r="B721" s="80" t="s">
        <v>1642</v>
      </c>
      <c r="C721" s="323" t="s">
        <v>6388</v>
      </c>
      <c r="D721" s="77" t="s">
        <v>43</v>
      </c>
      <c r="E721" s="77">
        <v>2013</v>
      </c>
      <c r="F721" s="111">
        <v>32445.355191256829</v>
      </c>
      <c r="G721" s="77" t="s">
        <v>147</v>
      </c>
    </row>
    <row r="722" spans="1:7" ht="15.75" x14ac:dyDescent="0.25">
      <c r="A722" s="77" t="s">
        <v>856</v>
      </c>
      <c r="B722" s="80" t="s">
        <v>1642</v>
      </c>
      <c r="C722" s="323" t="s">
        <v>6505</v>
      </c>
      <c r="D722" s="77" t="s">
        <v>43</v>
      </c>
      <c r="E722" s="77">
        <v>2013</v>
      </c>
      <c r="F722" s="111">
        <v>32991.803278688523</v>
      </c>
      <c r="G722" s="77" t="s">
        <v>147</v>
      </c>
    </row>
    <row r="723" spans="1:7" ht="15.75" x14ac:dyDescent="0.25">
      <c r="A723" s="77" t="s">
        <v>856</v>
      </c>
      <c r="B723" s="80" t="s">
        <v>1642</v>
      </c>
      <c r="C723" s="323" t="s">
        <v>6506</v>
      </c>
      <c r="D723" s="77" t="s">
        <v>43</v>
      </c>
      <c r="E723" s="77">
        <v>2013</v>
      </c>
      <c r="F723" s="111">
        <v>32719</v>
      </c>
      <c r="G723" s="77" t="s">
        <v>147</v>
      </c>
    </row>
    <row r="724" spans="1:7" ht="15.75" x14ac:dyDescent="0.25">
      <c r="A724" s="77" t="s">
        <v>856</v>
      </c>
      <c r="B724" s="80" t="s">
        <v>1642</v>
      </c>
      <c r="C724" s="323" t="s">
        <v>6507</v>
      </c>
      <c r="D724" s="77" t="s">
        <v>43</v>
      </c>
      <c r="E724" s="77">
        <v>2013</v>
      </c>
      <c r="F724" s="111">
        <v>29259.562841530053</v>
      </c>
      <c r="G724" s="77" t="s">
        <v>147</v>
      </c>
    </row>
    <row r="725" spans="1:7" ht="15.75" x14ac:dyDescent="0.25">
      <c r="A725" s="77" t="s">
        <v>856</v>
      </c>
      <c r="B725" s="80" t="s">
        <v>1642</v>
      </c>
      <c r="C725" s="323" t="s">
        <v>6508</v>
      </c>
      <c r="D725" s="77" t="s">
        <v>43</v>
      </c>
      <c r="E725" s="77">
        <v>2013</v>
      </c>
      <c r="F725" s="111">
        <v>29806.010928961747</v>
      </c>
      <c r="G725" s="77" t="s">
        <v>3210</v>
      </c>
    </row>
    <row r="726" spans="1:7" ht="15.75" x14ac:dyDescent="0.25">
      <c r="A726" s="77" t="s">
        <v>856</v>
      </c>
      <c r="B726" s="80" t="s">
        <v>1642</v>
      </c>
      <c r="C726" s="323" t="s">
        <v>6509</v>
      </c>
      <c r="D726" s="77" t="s">
        <v>43</v>
      </c>
      <c r="E726" s="77">
        <v>2013</v>
      </c>
      <c r="F726" s="111">
        <v>30352.459016393441</v>
      </c>
      <c r="G726" s="77" t="s">
        <v>3209</v>
      </c>
    </row>
    <row r="727" spans="1:7" ht="15.75" x14ac:dyDescent="0.25">
      <c r="A727" s="77" t="s">
        <v>856</v>
      </c>
      <c r="B727" s="80" t="s">
        <v>1642</v>
      </c>
      <c r="C727" s="323">
        <v>2.5</v>
      </c>
      <c r="D727" s="77" t="s">
        <v>43</v>
      </c>
      <c r="E727" s="77">
        <v>2013</v>
      </c>
      <c r="F727" s="111">
        <v>30898.907103825135</v>
      </c>
      <c r="G727" s="77" t="s">
        <v>147</v>
      </c>
    </row>
    <row r="728" spans="1:7" ht="15.75" x14ac:dyDescent="0.25">
      <c r="A728" s="77" t="s">
        <v>856</v>
      </c>
      <c r="B728" s="80" t="s">
        <v>4385</v>
      </c>
      <c r="C728" s="323" t="s">
        <v>4000</v>
      </c>
      <c r="D728" s="77" t="s">
        <v>44</v>
      </c>
      <c r="E728" s="77">
        <v>2013</v>
      </c>
      <c r="F728" s="111">
        <v>43945</v>
      </c>
      <c r="G728" s="77" t="s">
        <v>147</v>
      </c>
    </row>
    <row r="729" spans="1:7" ht="15.75" x14ac:dyDescent="0.25">
      <c r="A729" s="77" t="s">
        <v>856</v>
      </c>
      <c r="B729" s="80" t="s">
        <v>4333</v>
      </c>
      <c r="C729" s="323" t="s">
        <v>1987</v>
      </c>
      <c r="D729" s="77" t="s">
        <v>44</v>
      </c>
      <c r="E729" s="77">
        <v>2013</v>
      </c>
      <c r="F729" s="111">
        <v>62575</v>
      </c>
      <c r="G729" s="77" t="s">
        <v>147</v>
      </c>
    </row>
    <row r="730" spans="1:7" ht="15.75" x14ac:dyDescent="0.25">
      <c r="A730" s="77" t="s">
        <v>856</v>
      </c>
      <c r="B730" s="80" t="s">
        <v>4334</v>
      </c>
      <c r="C730" s="323" t="s">
        <v>1987</v>
      </c>
      <c r="D730" s="77" t="s">
        <v>44</v>
      </c>
      <c r="E730" s="77">
        <v>2013</v>
      </c>
      <c r="F730" s="111">
        <v>59175</v>
      </c>
      <c r="G730" s="77" t="s">
        <v>147</v>
      </c>
    </row>
    <row r="731" spans="1:7" ht="15.75" x14ac:dyDescent="0.25">
      <c r="A731" s="77" t="s">
        <v>856</v>
      </c>
      <c r="B731" s="80" t="s">
        <v>4387</v>
      </c>
      <c r="C731" s="323" t="s">
        <v>1987</v>
      </c>
      <c r="D731" s="77" t="s">
        <v>44</v>
      </c>
      <c r="E731" s="77">
        <v>2013</v>
      </c>
      <c r="F731" s="111">
        <v>53450</v>
      </c>
      <c r="G731" s="77" t="s">
        <v>147</v>
      </c>
    </row>
    <row r="732" spans="1:7" ht="15.75" x14ac:dyDescent="0.25">
      <c r="A732" s="77" t="s">
        <v>856</v>
      </c>
      <c r="B732" s="80" t="s">
        <v>4335</v>
      </c>
      <c r="C732" s="323" t="s">
        <v>1987</v>
      </c>
      <c r="D732" s="77" t="s">
        <v>44</v>
      </c>
      <c r="E732" s="77">
        <v>2013</v>
      </c>
      <c r="F732" s="111">
        <v>47445</v>
      </c>
      <c r="G732" s="77" t="s">
        <v>147</v>
      </c>
    </row>
    <row r="733" spans="1:7" ht="15.75" x14ac:dyDescent="0.25">
      <c r="A733" s="77" t="s">
        <v>856</v>
      </c>
      <c r="B733" s="80" t="s">
        <v>4366</v>
      </c>
      <c r="C733" s="323" t="s">
        <v>1987</v>
      </c>
      <c r="D733" s="77" t="s">
        <v>44</v>
      </c>
      <c r="E733" s="77">
        <v>2013</v>
      </c>
      <c r="F733" s="111">
        <v>49510</v>
      </c>
      <c r="G733" s="77" t="s">
        <v>147</v>
      </c>
    </row>
    <row r="734" spans="1:7" ht="15.75" x14ac:dyDescent="0.25">
      <c r="A734" s="77" t="s">
        <v>856</v>
      </c>
      <c r="B734" s="80" t="s">
        <v>4331</v>
      </c>
      <c r="C734" s="323" t="s">
        <v>4000</v>
      </c>
      <c r="D734" s="77" t="s">
        <v>44</v>
      </c>
      <c r="E734" s="77">
        <v>2013</v>
      </c>
      <c r="F734" s="111">
        <v>55675</v>
      </c>
      <c r="G734" s="77" t="s">
        <v>147</v>
      </c>
    </row>
    <row r="735" spans="1:7" ht="15.75" x14ac:dyDescent="0.25">
      <c r="A735" s="77" t="s">
        <v>856</v>
      </c>
      <c r="B735" s="80" t="s">
        <v>4367</v>
      </c>
      <c r="C735" s="323" t="s">
        <v>4000</v>
      </c>
      <c r="D735" s="77" t="s">
        <v>44</v>
      </c>
      <c r="E735" s="77">
        <v>2013</v>
      </c>
      <c r="F735" s="111">
        <v>49950</v>
      </c>
      <c r="G735" s="77" t="s">
        <v>147</v>
      </c>
    </row>
    <row r="736" spans="1:7" ht="15.75" x14ac:dyDescent="0.25">
      <c r="A736" s="77" t="s">
        <v>856</v>
      </c>
      <c r="B736" s="80" t="s">
        <v>4386</v>
      </c>
      <c r="C736" s="323" t="s">
        <v>4000</v>
      </c>
      <c r="D736" s="77" t="s">
        <v>44</v>
      </c>
      <c r="E736" s="77">
        <v>2013</v>
      </c>
      <c r="F736" s="111">
        <v>46010</v>
      </c>
      <c r="G736" s="77" t="s">
        <v>147</v>
      </c>
    </row>
  </sheetData>
  <sheetProtection algorithmName="SHA-512" hashValue="okLqY9TSqVWjYR0erHhlJmUF9uyCwP7PiUcq9+1XR7bXa2rm8VUawMON9qgIw+PSJ327KHVXTG+p+EQLMjiA8A==" saltValue="dYkmpiVa30WltsS62sZ/3g==" spinCount="100000" sheet="1" objects="1" scenarios="1"/>
  <sortState ref="A2:G770">
    <sortCondition ref="A2"/>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863"/>
  <sheetViews>
    <sheetView workbookViewId="0">
      <pane ySplit="1" topLeftCell="A508" activePane="bottomLeft" state="frozen"/>
      <selection pane="bottomLeft" activeCell="B528" sqref="B528"/>
    </sheetView>
  </sheetViews>
  <sheetFormatPr defaultRowHeight="15.75" x14ac:dyDescent="0.25"/>
  <cols>
    <col min="1" max="1" width="33.5703125" style="40" customWidth="1"/>
    <col min="2" max="2" width="75.28515625" style="70" customWidth="1"/>
    <col min="3" max="3" width="21.7109375" style="389" customWidth="1"/>
    <col min="4" max="4" width="13.5703125" style="46" customWidth="1"/>
    <col min="5" max="5" width="9.140625" style="169"/>
    <col min="6" max="6" width="21.7109375" style="347" bestFit="1" customWidth="1"/>
    <col min="7" max="7" width="36" style="40" customWidth="1"/>
    <col min="8" max="16384" width="9.140625" style="40"/>
  </cols>
  <sheetData>
    <row r="1" spans="1:7" x14ac:dyDescent="0.25">
      <c r="A1" s="126" t="s">
        <v>105</v>
      </c>
      <c r="B1" s="126" t="s">
        <v>80</v>
      </c>
      <c r="C1" s="381" t="s">
        <v>106</v>
      </c>
      <c r="D1" s="130" t="s">
        <v>107</v>
      </c>
      <c r="E1" s="177" t="s">
        <v>84</v>
      </c>
      <c r="F1" s="541" t="s">
        <v>108</v>
      </c>
      <c r="G1" s="126" t="s">
        <v>109</v>
      </c>
    </row>
    <row r="2" spans="1:7" x14ac:dyDescent="0.25">
      <c r="A2" s="33" t="s">
        <v>415</v>
      </c>
      <c r="B2" s="33" t="s">
        <v>2365</v>
      </c>
      <c r="C2" s="344" t="s">
        <v>6496</v>
      </c>
      <c r="D2" s="35" t="s">
        <v>110</v>
      </c>
      <c r="E2" s="50">
        <v>2014</v>
      </c>
      <c r="F2" s="36">
        <v>35049.180327868897</v>
      </c>
      <c r="G2" s="33" t="s">
        <v>1213</v>
      </c>
    </row>
    <row r="3" spans="1:7" x14ac:dyDescent="0.25">
      <c r="A3" s="33" t="s">
        <v>415</v>
      </c>
      <c r="B3" s="33" t="s">
        <v>2366</v>
      </c>
      <c r="C3" s="344" t="s">
        <v>6497</v>
      </c>
      <c r="D3" s="35" t="s">
        <v>110</v>
      </c>
      <c r="E3" s="50">
        <v>2014</v>
      </c>
      <c r="F3" s="36">
        <v>39071.038251366117</v>
      </c>
      <c r="G3" s="33" t="s">
        <v>1213</v>
      </c>
    </row>
    <row r="4" spans="1:7" x14ac:dyDescent="0.25">
      <c r="A4" s="33" t="s">
        <v>415</v>
      </c>
      <c r="B4" s="33" t="s">
        <v>2367</v>
      </c>
      <c r="C4" s="344" t="s">
        <v>6498</v>
      </c>
      <c r="D4" s="35" t="s">
        <v>110</v>
      </c>
      <c r="E4" s="50">
        <v>2014</v>
      </c>
      <c r="F4" s="36">
        <v>27650.273224043718</v>
      </c>
      <c r="G4" s="33" t="s">
        <v>186</v>
      </c>
    </row>
    <row r="5" spans="1:7" x14ac:dyDescent="0.25">
      <c r="A5" s="33" t="s">
        <v>415</v>
      </c>
      <c r="B5" s="33" t="s">
        <v>2368</v>
      </c>
      <c r="C5" s="344" t="s">
        <v>6499</v>
      </c>
      <c r="D5" s="35" t="s">
        <v>110</v>
      </c>
      <c r="E5" s="50">
        <v>2014</v>
      </c>
      <c r="F5" s="36">
        <v>32909.836065573771</v>
      </c>
      <c r="G5" s="33" t="s">
        <v>135</v>
      </c>
    </row>
    <row r="6" spans="1:7" x14ac:dyDescent="0.25">
      <c r="A6" s="33" t="s">
        <v>415</v>
      </c>
      <c r="B6" s="33" t="s">
        <v>2369</v>
      </c>
      <c r="C6" s="344" t="s">
        <v>6499</v>
      </c>
      <c r="D6" s="35" t="s">
        <v>110</v>
      </c>
      <c r="E6" s="50">
        <v>2014</v>
      </c>
      <c r="F6" s="36">
        <v>35915.300546448088</v>
      </c>
      <c r="G6" s="33" t="s">
        <v>135</v>
      </c>
    </row>
    <row r="7" spans="1:7" x14ac:dyDescent="0.25">
      <c r="A7" s="33" t="s">
        <v>415</v>
      </c>
      <c r="B7" s="33" t="s">
        <v>2370</v>
      </c>
      <c r="C7" s="344" t="s">
        <v>6499</v>
      </c>
      <c r="D7" s="35" t="s">
        <v>110</v>
      </c>
      <c r="E7" s="50">
        <v>2014</v>
      </c>
      <c r="F7" s="36">
        <v>34833.333333333328</v>
      </c>
      <c r="G7" s="33" t="s">
        <v>135</v>
      </c>
    </row>
    <row r="8" spans="1:7" x14ac:dyDescent="0.25">
      <c r="A8" s="33" t="s">
        <v>415</v>
      </c>
      <c r="B8" s="33" t="s">
        <v>2371</v>
      </c>
      <c r="C8" s="344" t="s">
        <v>6499</v>
      </c>
      <c r="D8" s="35" t="s">
        <v>110</v>
      </c>
      <c r="E8" s="50">
        <v>2014</v>
      </c>
      <c r="F8" s="36">
        <v>42076.502732240435</v>
      </c>
      <c r="G8" s="33" t="s">
        <v>135</v>
      </c>
    </row>
    <row r="9" spans="1:7" x14ac:dyDescent="0.25">
      <c r="A9" s="33" t="s">
        <v>415</v>
      </c>
      <c r="B9" s="33" t="s">
        <v>2372</v>
      </c>
      <c r="C9" s="344" t="s">
        <v>6388</v>
      </c>
      <c r="D9" s="35" t="s">
        <v>110</v>
      </c>
      <c r="E9" s="50">
        <v>2014</v>
      </c>
      <c r="F9" s="36">
        <v>48087.43169398907</v>
      </c>
      <c r="G9" s="33" t="s">
        <v>135</v>
      </c>
    </row>
    <row r="10" spans="1:7" x14ac:dyDescent="0.25">
      <c r="A10" s="33" t="s">
        <v>415</v>
      </c>
      <c r="B10" s="33" t="s">
        <v>2372</v>
      </c>
      <c r="C10" s="344" t="s">
        <v>6406</v>
      </c>
      <c r="D10" s="35" t="s">
        <v>44</v>
      </c>
      <c r="E10" s="50">
        <v>2014</v>
      </c>
      <c r="F10" s="36">
        <v>53196.721311475412</v>
      </c>
      <c r="G10" s="33" t="s">
        <v>135</v>
      </c>
    </row>
    <row r="11" spans="1:7" x14ac:dyDescent="0.25">
      <c r="A11" s="33" t="s">
        <v>415</v>
      </c>
      <c r="B11" s="33" t="s">
        <v>2373</v>
      </c>
      <c r="C11" s="344" t="s">
        <v>6499</v>
      </c>
      <c r="D11" s="35" t="s">
        <v>110</v>
      </c>
      <c r="E11" s="50">
        <v>2014</v>
      </c>
      <c r="F11" s="36">
        <v>58756.830601092894</v>
      </c>
      <c r="G11" s="33" t="s">
        <v>419</v>
      </c>
    </row>
    <row r="12" spans="1:7" x14ac:dyDescent="0.25">
      <c r="A12" s="33" t="s">
        <v>415</v>
      </c>
      <c r="B12" s="33" t="s">
        <v>2373</v>
      </c>
      <c r="C12" s="344" t="s">
        <v>6388</v>
      </c>
      <c r="D12" s="35" t="s">
        <v>110</v>
      </c>
      <c r="E12" s="50">
        <v>2014</v>
      </c>
      <c r="F12" s="36">
        <v>64316.939890710375</v>
      </c>
      <c r="G12" s="33" t="s">
        <v>419</v>
      </c>
    </row>
    <row r="13" spans="1:7" x14ac:dyDescent="0.25">
      <c r="A13" s="33" t="s">
        <v>415</v>
      </c>
      <c r="B13" s="33" t="s">
        <v>2373</v>
      </c>
      <c r="C13" s="344" t="s">
        <v>6406</v>
      </c>
      <c r="D13" s="35" t="s">
        <v>110</v>
      </c>
      <c r="E13" s="50">
        <v>2014</v>
      </c>
      <c r="F13" s="36">
        <v>72040.983606557376</v>
      </c>
      <c r="G13" s="33" t="s">
        <v>419</v>
      </c>
    </row>
    <row r="14" spans="1:7" x14ac:dyDescent="0.25">
      <c r="A14" s="33" t="s">
        <v>415</v>
      </c>
      <c r="B14" s="33" t="s">
        <v>420</v>
      </c>
      <c r="C14" s="344" t="s">
        <v>6499</v>
      </c>
      <c r="D14" s="35" t="s">
        <v>110</v>
      </c>
      <c r="E14" s="50">
        <v>2014</v>
      </c>
      <c r="F14" s="36">
        <v>52745.901639344258</v>
      </c>
      <c r="G14" s="33" t="s">
        <v>421</v>
      </c>
    </row>
    <row r="15" spans="1:7" x14ac:dyDescent="0.25">
      <c r="A15" s="33" t="s">
        <v>415</v>
      </c>
      <c r="B15" s="33" t="s">
        <v>420</v>
      </c>
      <c r="C15" s="344" t="s">
        <v>6388</v>
      </c>
      <c r="D15" s="35" t="s">
        <v>44</v>
      </c>
      <c r="E15" s="50">
        <v>2014</v>
      </c>
      <c r="F15" s="36">
        <v>58907.103825136612</v>
      </c>
      <c r="G15" s="33" t="s">
        <v>421</v>
      </c>
    </row>
    <row r="16" spans="1:7" x14ac:dyDescent="0.25">
      <c r="A16" s="33" t="s">
        <v>415</v>
      </c>
      <c r="B16" s="33" t="s">
        <v>420</v>
      </c>
      <c r="C16" s="344">
        <v>3</v>
      </c>
      <c r="D16" s="35" t="s">
        <v>44</v>
      </c>
      <c r="E16" s="50">
        <v>2014</v>
      </c>
      <c r="F16" s="36">
        <v>67532.786885245907</v>
      </c>
      <c r="G16" s="33" t="s">
        <v>421</v>
      </c>
    </row>
    <row r="17" spans="1:7" x14ac:dyDescent="0.25">
      <c r="A17" s="33" t="s">
        <v>415</v>
      </c>
      <c r="B17" s="33" t="s">
        <v>422</v>
      </c>
      <c r="C17" s="344" t="s">
        <v>6499</v>
      </c>
      <c r="D17" s="35" t="s">
        <v>44</v>
      </c>
      <c r="E17" s="50">
        <v>2014</v>
      </c>
      <c r="F17" s="36">
        <v>49710.382513661207</v>
      </c>
      <c r="G17" s="33" t="s">
        <v>423</v>
      </c>
    </row>
    <row r="18" spans="1:7" x14ac:dyDescent="0.25">
      <c r="A18" s="33" t="s">
        <v>415</v>
      </c>
      <c r="B18" s="33" t="s">
        <v>422</v>
      </c>
      <c r="C18" s="344" t="s">
        <v>6388</v>
      </c>
      <c r="D18" s="35" t="s">
        <v>44</v>
      </c>
      <c r="E18" s="50">
        <v>2014</v>
      </c>
      <c r="F18" s="36">
        <v>55300.546448087436</v>
      </c>
      <c r="G18" s="33" t="s">
        <v>423</v>
      </c>
    </row>
    <row r="19" spans="1:7" x14ac:dyDescent="0.25">
      <c r="A19" s="33" t="s">
        <v>415</v>
      </c>
      <c r="B19" s="33" t="s">
        <v>422</v>
      </c>
      <c r="C19" s="344" t="s">
        <v>6406</v>
      </c>
      <c r="D19" s="35" t="s">
        <v>44</v>
      </c>
      <c r="E19" s="50">
        <v>2014</v>
      </c>
      <c r="F19" s="36">
        <v>62994.535519125682</v>
      </c>
      <c r="G19" s="33" t="s">
        <v>423</v>
      </c>
    </row>
    <row r="20" spans="1:7" x14ac:dyDescent="0.25">
      <c r="A20" s="33" t="s">
        <v>415</v>
      </c>
      <c r="B20" s="33" t="s">
        <v>424</v>
      </c>
      <c r="C20" s="344" t="s">
        <v>6388</v>
      </c>
      <c r="D20" s="35" t="s">
        <v>110</v>
      </c>
      <c r="E20" s="50">
        <v>2014</v>
      </c>
      <c r="F20" s="36">
        <v>49259.56284153006</v>
      </c>
      <c r="G20" s="33" t="s">
        <v>135</v>
      </c>
    </row>
    <row r="21" spans="1:7" x14ac:dyDescent="0.25">
      <c r="A21" s="33" t="s">
        <v>415</v>
      </c>
      <c r="B21" s="33" t="s">
        <v>424</v>
      </c>
      <c r="C21" s="344">
        <v>2.8</v>
      </c>
      <c r="D21" s="35" t="s">
        <v>110</v>
      </c>
      <c r="E21" s="50">
        <v>2014</v>
      </c>
      <c r="F21" s="36">
        <v>57704.918032786889</v>
      </c>
      <c r="G21" s="33" t="s">
        <v>147</v>
      </c>
    </row>
    <row r="22" spans="1:7" x14ac:dyDescent="0.25">
      <c r="A22" s="33" t="s">
        <v>415</v>
      </c>
      <c r="B22" s="33" t="s">
        <v>424</v>
      </c>
      <c r="C22" s="344" t="s">
        <v>6406</v>
      </c>
      <c r="D22" s="35" t="s">
        <v>44</v>
      </c>
      <c r="E22" s="50">
        <v>2014</v>
      </c>
      <c r="F22" s="36">
        <v>70928.961748633883</v>
      </c>
      <c r="G22" s="33" t="s">
        <v>147</v>
      </c>
    </row>
    <row r="23" spans="1:7" x14ac:dyDescent="0.25">
      <c r="A23" s="33" t="s">
        <v>415</v>
      </c>
      <c r="B23" s="33" t="s">
        <v>424</v>
      </c>
      <c r="C23" s="344" t="s">
        <v>6402</v>
      </c>
      <c r="D23" s="35" t="s">
        <v>44</v>
      </c>
      <c r="E23" s="50">
        <v>2014</v>
      </c>
      <c r="F23" s="36">
        <v>89863.387978142069</v>
      </c>
      <c r="G23" s="33" t="s">
        <v>147</v>
      </c>
    </row>
    <row r="24" spans="1:7" x14ac:dyDescent="0.25">
      <c r="A24" s="33" t="s">
        <v>415</v>
      </c>
      <c r="B24" s="33" t="s">
        <v>2374</v>
      </c>
      <c r="C24" s="344">
        <v>2.8</v>
      </c>
      <c r="D24" s="35" t="s">
        <v>110</v>
      </c>
      <c r="E24" s="50">
        <v>2014</v>
      </c>
      <c r="F24" s="36">
        <v>71530.054644808741</v>
      </c>
      <c r="G24" s="33" t="s">
        <v>423</v>
      </c>
    </row>
    <row r="25" spans="1:7" x14ac:dyDescent="0.25">
      <c r="A25" s="33" t="s">
        <v>415</v>
      </c>
      <c r="B25" s="33" t="s">
        <v>2375</v>
      </c>
      <c r="C25" s="344" t="s">
        <v>6406</v>
      </c>
      <c r="D25" s="35" t="s">
        <v>44</v>
      </c>
      <c r="E25" s="50">
        <v>2014</v>
      </c>
      <c r="F25" s="36">
        <v>79644.808743169386</v>
      </c>
      <c r="G25" s="33" t="s">
        <v>423</v>
      </c>
    </row>
    <row r="26" spans="1:7" x14ac:dyDescent="0.25">
      <c r="A26" s="33" t="s">
        <v>415</v>
      </c>
      <c r="B26" s="33" t="s">
        <v>2375</v>
      </c>
      <c r="C26" s="344" t="s">
        <v>6402</v>
      </c>
      <c r="D26" s="35" t="s">
        <v>44</v>
      </c>
      <c r="E26" s="50">
        <v>2014</v>
      </c>
      <c r="F26" s="36">
        <v>100683.06010928961</v>
      </c>
      <c r="G26" s="33" t="s">
        <v>423</v>
      </c>
    </row>
    <row r="27" spans="1:7" x14ac:dyDescent="0.25">
      <c r="A27" s="33" t="s">
        <v>415</v>
      </c>
      <c r="B27" s="33" t="s">
        <v>425</v>
      </c>
      <c r="C27" s="344" t="s">
        <v>6492</v>
      </c>
      <c r="D27" s="35" t="s">
        <v>110</v>
      </c>
      <c r="E27" s="50">
        <v>2014</v>
      </c>
      <c r="F27" s="36">
        <v>97677.595628415293</v>
      </c>
      <c r="G27" s="33" t="s">
        <v>135</v>
      </c>
    </row>
    <row r="28" spans="1:7" x14ac:dyDescent="0.25">
      <c r="A28" s="33" t="s">
        <v>415</v>
      </c>
      <c r="B28" s="33" t="s">
        <v>425</v>
      </c>
      <c r="C28" s="344" t="s">
        <v>6402</v>
      </c>
      <c r="D28" s="35" t="s">
        <v>110</v>
      </c>
      <c r="E28" s="50">
        <v>2014</v>
      </c>
      <c r="F28" s="36">
        <v>115409.83606557378</v>
      </c>
      <c r="G28" s="33" t="s">
        <v>135</v>
      </c>
    </row>
    <row r="29" spans="1:7" x14ac:dyDescent="0.25">
      <c r="A29" s="33" t="s">
        <v>415</v>
      </c>
      <c r="B29" s="33" t="s">
        <v>425</v>
      </c>
      <c r="C29" s="344">
        <v>6.3</v>
      </c>
      <c r="D29" s="35" t="s">
        <v>426</v>
      </c>
      <c r="E29" s="50">
        <v>2014</v>
      </c>
      <c r="F29" s="36">
        <v>165300.54644808741</v>
      </c>
      <c r="G29" s="33" t="s">
        <v>135</v>
      </c>
    </row>
    <row r="30" spans="1:7" x14ac:dyDescent="0.25">
      <c r="A30" s="33" t="s">
        <v>415</v>
      </c>
      <c r="B30" s="33" t="s">
        <v>2376</v>
      </c>
      <c r="C30" s="344" t="s">
        <v>6496</v>
      </c>
      <c r="D30" s="35" t="s">
        <v>110</v>
      </c>
      <c r="E30" s="50">
        <v>2014</v>
      </c>
      <c r="F30" s="36">
        <v>36366.120218579235</v>
      </c>
      <c r="G30" s="33" t="s">
        <v>147</v>
      </c>
    </row>
    <row r="31" spans="1:7" x14ac:dyDescent="0.25">
      <c r="A31" s="33" t="s">
        <v>415</v>
      </c>
      <c r="B31" s="33" t="s">
        <v>2377</v>
      </c>
      <c r="C31" s="344" t="s">
        <v>6388</v>
      </c>
      <c r="D31" s="35" t="s">
        <v>44</v>
      </c>
      <c r="E31" s="50">
        <v>2014</v>
      </c>
      <c r="F31" s="36">
        <v>41174.863387978141</v>
      </c>
      <c r="G31" s="33" t="s">
        <v>147</v>
      </c>
    </row>
    <row r="32" spans="1:7" x14ac:dyDescent="0.25">
      <c r="A32" s="33" t="s">
        <v>415</v>
      </c>
      <c r="B32" s="33" t="s">
        <v>2378</v>
      </c>
      <c r="C32" s="344" t="s">
        <v>6388</v>
      </c>
      <c r="D32" s="35" t="s">
        <v>44</v>
      </c>
      <c r="E32" s="50">
        <v>2014</v>
      </c>
      <c r="F32" s="36">
        <v>43879.781420765023</v>
      </c>
      <c r="G32" s="33" t="s">
        <v>147</v>
      </c>
    </row>
    <row r="33" spans="1:7" x14ac:dyDescent="0.25">
      <c r="A33" s="33" t="s">
        <v>415</v>
      </c>
      <c r="B33" s="33" t="s">
        <v>428</v>
      </c>
      <c r="C33" s="344" t="s">
        <v>6388</v>
      </c>
      <c r="D33" s="35" t="s">
        <v>44</v>
      </c>
      <c r="E33" s="50">
        <v>2014</v>
      </c>
      <c r="F33" s="36">
        <v>51062.84153005464</v>
      </c>
      <c r="G33" s="33" t="s">
        <v>147</v>
      </c>
    </row>
    <row r="34" spans="1:7" x14ac:dyDescent="0.25">
      <c r="A34" s="33" t="s">
        <v>415</v>
      </c>
      <c r="B34" s="33" t="s">
        <v>428</v>
      </c>
      <c r="C34" s="344">
        <v>3</v>
      </c>
      <c r="D34" s="35" t="s">
        <v>44</v>
      </c>
      <c r="E34" s="50">
        <v>2014</v>
      </c>
      <c r="F34" s="36">
        <v>62213.114754098351</v>
      </c>
      <c r="G34" s="33" t="s">
        <v>147</v>
      </c>
    </row>
    <row r="35" spans="1:7" x14ac:dyDescent="0.25">
      <c r="A35" s="33" t="s">
        <v>415</v>
      </c>
      <c r="B35" s="33" t="s">
        <v>2381</v>
      </c>
      <c r="C35" s="344" t="s">
        <v>6510</v>
      </c>
      <c r="D35" s="35" t="s">
        <v>44</v>
      </c>
      <c r="E35" s="50">
        <v>2014</v>
      </c>
      <c r="F35" s="36">
        <v>83732.240437158456</v>
      </c>
      <c r="G35" s="33" t="s">
        <v>147</v>
      </c>
    </row>
    <row r="36" spans="1:7" x14ac:dyDescent="0.25">
      <c r="A36" s="33" t="s">
        <v>415</v>
      </c>
      <c r="B36" s="33" t="s">
        <v>2381</v>
      </c>
      <c r="C36" s="344" t="s">
        <v>6473</v>
      </c>
      <c r="D36" s="35" t="s">
        <v>44</v>
      </c>
      <c r="E36" s="50">
        <v>2014</v>
      </c>
      <c r="F36" s="36">
        <v>148620.21857923496</v>
      </c>
      <c r="G36" s="33" t="s">
        <v>147</v>
      </c>
    </row>
    <row r="37" spans="1:7" x14ac:dyDescent="0.25">
      <c r="A37" s="33" t="s">
        <v>415</v>
      </c>
      <c r="B37" s="33" t="s">
        <v>2379</v>
      </c>
      <c r="C37" s="344" t="s">
        <v>6408</v>
      </c>
      <c r="D37" s="35" t="s">
        <v>44</v>
      </c>
      <c r="E37" s="50">
        <v>2014</v>
      </c>
      <c r="F37" s="36">
        <v>65819.672131147541</v>
      </c>
      <c r="G37" s="33" t="s">
        <v>147</v>
      </c>
    </row>
    <row r="38" spans="1:7" x14ac:dyDescent="0.25">
      <c r="A38" s="33" t="s">
        <v>415</v>
      </c>
      <c r="B38" s="33" t="s">
        <v>2380</v>
      </c>
      <c r="C38" s="344" t="s">
        <v>6461</v>
      </c>
      <c r="D38" s="35" t="s">
        <v>44</v>
      </c>
      <c r="E38" s="50">
        <v>2014</v>
      </c>
      <c r="F38" s="36">
        <v>74986.338797814213</v>
      </c>
      <c r="G38" s="33" t="s">
        <v>147</v>
      </c>
    </row>
    <row r="39" spans="1:7" x14ac:dyDescent="0.25">
      <c r="A39" s="33" t="s">
        <v>415</v>
      </c>
      <c r="B39" s="33" t="s">
        <v>2382</v>
      </c>
      <c r="C39" s="344">
        <v>4.2</v>
      </c>
      <c r="D39" s="35" t="s">
        <v>44</v>
      </c>
      <c r="E39" s="50">
        <v>2014</v>
      </c>
      <c r="F39" s="36">
        <v>121721.31147540982</v>
      </c>
      <c r="G39" s="33" t="s">
        <v>421</v>
      </c>
    </row>
    <row r="40" spans="1:7" x14ac:dyDescent="0.25">
      <c r="A40" s="33" t="s">
        <v>415</v>
      </c>
      <c r="B40" s="33" t="s">
        <v>2382</v>
      </c>
      <c r="C40" s="344">
        <v>5.2</v>
      </c>
      <c r="D40" s="35" t="s">
        <v>44</v>
      </c>
      <c r="E40" s="50">
        <v>2014</v>
      </c>
      <c r="F40" s="36">
        <v>161543.71584699454</v>
      </c>
      <c r="G40" s="33" t="s">
        <v>421</v>
      </c>
    </row>
    <row r="41" spans="1:7" x14ac:dyDescent="0.25">
      <c r="A41" s="33" t="s">
        <v>415</v>
      </c>
      <c r="B41" s="33" t="s">
        <v>1838</v>
      </c>
      <c r="C41" s="344">
        <v>4.2</v>
      </c>
      <c r="D41" s="35" t="s">
        <v>44</v>
      </c>
      <c r="E41" s="50">
        <v>2014</v>
      </c>
      <c r="F41" s="36">
        <v>136748.63387978141</v>
      </c>
      <c r="G41" s="33" t="s">
        <v>421</v>
      </c>
    </row>
    <row r="42" spans="1:7" x14ac:dyDescent="0.25">
      <c r="A42" s="33" t="s">
        <v>415</v>
      </c>
      <c r="B42" s="33" t="s">
        <v>1838</v>
      </c>
      <c r="C42" s="344">
        <v>5.2</v>
      </c>
      <c r="D42" s="35" t="s">
        <v>44</v>
      </c>
      <c r="E42" s="50">
        <v>2014</v>
      </c>
      <c r="F42" s="36">
        <v>178073.77049180327</v>
      </c>
      <c r="G42" s="33" t="s">
        <v>421</v>
      </c>
    </row>
    <row r="43" spans="1:7" x14ac:dyDescent="0.25">
      <c r="A43" s="33" t="s">
        <v>415</v>
      </c>
      <c r="B43" s="33" t="s">
        <v>2174</v>
      </c>
      <c r="C43" s="344">
        <v>4.2</v>
      </c>
      <c r="D43" s="35" t="s">
        <v>44</v>
      </c>
      <c r="E43" s="50">
        <v>2014</v>
      </c>
      <c r="F43" s="36">
        <v>87158.469945355188</v>
      </c>
      <c r="G43" s="33" t="s">
        <v>147</v>
      </c>
    </row>
    <row r="44" spans="1:7" x14ac:dyDescent="0.25">
      <c r="A44" s="33" t="s">
        <v>415</v>
      </c>
      <c r="B44" s="33" t="s">
        <v>2175</v>
      </c>
      <c r="C44" s="344">
        <v>4.2</v>
      </c>
      <c r="D44" s="35" t="s">
        <v>44</v>
      </c>
      <c r="E44" s="50">
        <v>2014</v>
      </c>
      <c r="F44" s="36">
        <v>105491.80327868852</v>
      </c>
      <c r="G44" s="33" t="s">
        <v>421</v>
      </c>
    </row>
    <row r="45" spans="1:7" x14ac:dyDescent="0.25">
      <c r="A45" s="33" t="s">
        <v>415</v>
      </c>
      <c r="B45" s="33" t="s">
        <v>2383</v>
      </c>
      <c r="C45" s="344" t="s">
        <v>6402</v>
      </c>
      <c r="D45" s="35" t="s">
        <v>44</v>
      </c>
      <c r="E45" s="50">
        <v>2014</v>
      </c>
      <c r="F45" s="36">
        <v>135245.90163934426</v>
      </c>
      <c r="G45" s="33" t="s">
        <v>147</v>
      </c>
    </row>
    <row r="46" spans="1:7" x14ac:dyDescent="0.25">
      <c r="A46" s="33" t="s">
        <v>415</v>
      </c>
      <c r="B46" s="33" t="s">
        <v>2384</v>
      </c>
      <c r="C46" s="344" t="s">
        <v>6402</v>
      </c>
      <c r="D46" s="35" t="s">
        <v>44</v>
      </c>
      <c r="E46" s="50">
        <v>2014</v>
      </c>
      <c r="F46" s="36">
        <v>142759.56284153005</v>
      </c>
      <c r="G46" s="33" t="s">
        <v>147</v>
      </c>
    </row>
    <row r="47" spans="1:7" x14ac:dyDescent="0.25">
      <c r="A47" s="33" t="s">
        <v>415</v>
      </c>
      <c r="B47" s="33" t="s">
        <v>431</v>
      </c>
      <c r="C47" s="344" t="s">
        <v>6406</v>
      </c>
      <c r="D47" s="35" t="s">
        <v>44</v>
      </c>
      <c r="E47" s="50">
        <v>2014</v>
      </c>
      <c r="F47" s="36">
        <v>88661.202185792339</v>
      </c>
      <c r="G47" s="33" t="s">
        <v>421</v>
      </c>
    </row>
    <row r="48" spans="1:7" x14ac:dyDescent="0.25">
      <c r="A48" s="33" t="s">
        <v>415</v>
      </c>
      <c r="B48" s="33" t="s">
        <v>2176</v>
      </c>
      <c r="C48" s="344" t="s">
        <v>6402</v>
      </c>
      <c r="D48" s="35" t="s">
        <v>44</v>
      </c>
      <c r="E48" s="50">
        <v>2014</v>
      </c>
      <c r="F48" s="36">
        <v>100683.06010928961</v>
      </c>
      <c r="G48" s="33" t="s">
        <v>423</v>
      </c>
    </row>
    <row r="49" spans="1:7" x14ac:dyDescent="0.25">
      <c r="A49" s="33" t="s">
        <v>415</v>
      </c>
      <c r="B49" s="33" t="s">
        <v>432</v>
      </c>
      <c r="C49" s="344" t="s">
        <v>6402</v>
      </c>
      <c r="D49" s="35" t="s">
        <v>44</v>
      </c>
      <c r="E49" s="50">
        <v>2014</v>
      </c>
      <c r="F49" s="36">
        <v>143661.20218579235</v>
      </c>
      <c r="G49" s="33" t="s">
        <v>135</v>
      </c>
    </row>
    <row r="50" spans="1:7" x14ac:dyDescent="0.25">
      <c r="A50" s="33" t="s">
        <v>415</v>
      </c>
      <c r="B50" s="33" t="s">
        <v>433</v>
      </c>
      <c r="C50" s="344" t="s">
        <v>6388</v>
      </c>
      <c r="D50" s="35" t="s">
        <v>110</v>
      </c>
      <c r="E50" s="50">
        <v>2014</v>
      </c>
      <c r="F50" s="36">
        <v>44781.420765027317</v>
      </c>
      <c r="G50" s="33" t="s">
        <v>434</v>
      </c>
    </row>
    <row r="51" spans="1:7" x14ac:dyDescent="0.25">
      <c r="A51" s="33" t="s">
        <v>415</v>
      </c>
      <c r="B51" s="33" t="s">
        <v>433</v>
      </c>
      <c r="C51" s="344" t="s">
        <v>435</v>
      </c>
      <c r="D51" s="35" t="s">
        <v>44</v>
      </c>
      <c r="E51" s="50">
        <v>2014</v>
      </c>
      <c r="F51" s="36">
        <v>71229.508196721305</v>
      </c>
      <c r="G51" s="33" t="s">
        <v>434</v>
      </c>
    </row>
    <row r="52" spans="1:7" x14ac:dyDescent="0.25">
      <c r="A52" s="33" t="s">
        <v>415</v>
      </c>
      <c r="B52" s="33" t="s">
        <v>433</v>
      </c>
      <c r="C52" s="344">
        <v>3.2</v>
      </c>
      <c r="D52" s="35" t="s">
        <v>44</v>
      </c>
      <c r="E52" s="50">
        <v>2014</v>
      </c>
      <c r="F52" s="36">
        <v>53196.721311475412</v>
      </c>
      <c r="G52" s="33" t="s">
        <v>434</v>
      </c>
    </row>
    <row r="53" spans="1:7" x14ac:dyDescent="0.25">
      <c r="A53" s="33" t="s">
        <v>436</v>
      </c>
      <c r="B53" s="33" t="s">
        <v>2385</v>
      </c>
      <c r="C53" s="344">
        <v>1.6</v>
      </c>
      <c r="D53" s="35" t="s">
        <v>438</v>
      </c>
      <c r="E53" s="50">
        <v>2014</v>
      </c>
      <c r="F53" s="36">
        <v>29754.098360655738</v>
      </c>
      <c r="G53" s="33" t="s">
        <v>186</v>
      </c>
    </row>
    <row r="54" spans="1:7" x14ac:dyDescent="0.25">
      <c r="A54" s="33" t="s">
        <v>436</v>
      </c>
      <c r="B54" s="33" t="s">
        <v>2386</v>
      </c>
      <c r="C54" s="344">
        <v>2</v>
      </c>
      <c r="D54" s="35" t="s">
        <v>438</v>
      </c>
      <c r="E54" s="50">
        <v>2014</v>
      </c>
      <c r="F54" s="36">
        <v>41775.956284152999</v>
      </c>
      <c r="G54" s="33" t="s">
        <v>186</v>
      </c>
    </row>
    <row r="55" spans="1:7" x14ac:dyDescent="0.25">
      <c r="A55" s="33" t="s">
        <v>436</v>
      </c>
      <c r="B55" s="33" t="s">
        <v>2387</v>
      </c>
      <c r="C55" s="344" t="s">
        <v>6388</v>
      </c>
      <c r="D55" s="35" t="s">
        <v>438</v>
      </c>
      <c r="E55" s="50">
        <v>2014</v>
      </c>
      <c r="F55" s="36">
        <v>51393.442622950817</v>
      </c>
      <c r="G55" s="33" t="s">
        <v>186</v>
      </c>
    </row>
    <row r="56" spans="1:7" x14ac:dyDescent="0.25">
      <c r="A56" s="33" t="s">
        <v>436</v>
      </c>
      <c r="B56" s="33" t="s">
        <v>2388</v>
      </c>
      <c r="C56" s="344" t="s">
        <v>6408</v>
      </c>
      <c r="D56" s="35" t="s">
        <v>438</v>
      </c>
      <c r="E56" s="50">
        <v>2014</v>
      </c>
      <c r="F56" s="36">
        <v>63114.754098360652</v>
      </c>
      <c r="G56" s="33" t="s">
        <v>186</v>
      </c>
    </row>
    <row r="57" spans="1:7" x14ac:dyDescent="0.25">
      <c r="A57" s="33" t="s">
        <v>436</v>
      </c>
      <c r="B57" s="33" t="s">
        <v>2389</v>
      </c>
      <c r="C57" s="344" t="s">
        <v>6388</v>
      </c>
      <c r="D57" s="35" t="s">
        <v>438</v>
      </c>
      <c r="E57" s="50">
        <v>2014</v>
      </c>
      <c r="F57" s="36">
        <v>52595.628415300547</v>
      </c>
      <c r="G57" s="33" t="s">
        <v>421</v>
      </c>
    </row>
    <row r="58" spans="1:7" x14ac:dyDescent="0.25">
      <c r="A58" s="33" t="s">
        <v>436</v>
      </c>
      <c r="B58" s="33" t="s">
        <v>2390</v>
      </c>
      <c r="C58" s="344" t="s">
        <v>6408</v>
      </c>
      <c r="D58" s="35" t="s">
        <v>438</v>
      </c>
      <c r="E58" s="50">
        <v>2014</v>
      </c>
      <c r="F58" s="36">
        <v>78142.076502732234</v>
      </c>
      <c r="G58" s="33" t="s">
        <v>421</v>
      </c>
    </row>
    <row r="59" spans="1:7" x14ac:dyDescent="0.25">
      <c r="A59" s="33" t="s">
        <v>436</v>
      </c>
      <c r="B59" s="33" t="s">
        <v>2391</v>
      </c>
      <c r="C59" s="344">
        <v>1.6</v>
      </c>
      <c r="D59" s="35" t="s">
        <v>438</v>
      </c>
      <c r="E59" s="50">
        <v>2014</v>
      </c>
      <c r="F59" s="36">
        <v>36065.573770491806</v>
      </c>
      <c r="G59" s="33" t="s">
        <v>135</v>
      </c>
    </row>
    <row r="60" spans="1:7" x14ac:dyDescent="0.25">
      <c r="A60" s="33" t="s">
        <v>436</v>
      </c>
      <c r="B60" s="33" t="s">
        <v>2392</v>
      </c>
      <c r="C60" s="344">
        <v>2</v>
      </c>
      <c r="D60" s="35" t="s">
        <v>438</v>
      </c>
      <c r="E60" s="50">
        <v>2014</v>
      </c>
      <c r="F60" s="36">
        <v>46584.699453551912</v>
      </c>
      <c r="G60" s="33" t="s">
        <v>135</v>
      </c>
    </row>
    <row r="61" spans="1:7" x14ac:dyDescent="0.25">
      <c r="A61" s="33" t="s">
        <v>436</v>
      </c>
      <c r="B61" s="33" t="s">
        <v>2393</v>
      </c>
      <c r="C61" s="344">
        <v>2</v>
      </c>
      <c r="D61" s="35" t="s">
        <v>438</v>
      </c>
      <c r="E61" s="50">
        <v>2014</v>
      </c>
      <c r="F61" s="36">
        <v>54098.360655737706</v>
      </c>
      <c r="G61" s="33" t="s">
        <v>135</v>
      </c>
    </row>
    <row r="62" spans="1:7" x14ac:dyDescent="0.25">
      <c r="A62" s="33" t="s">
        <v>436</v>
      </c>
      <c r="B62" s="33" t="s">
        <v>2394</v>
      </c>
      <c r="C62" s="344">
        <v>3</v>
      </c>
      <c r="D62" s="35" t="s">
        <v>438</v>
      </c>
      <c r="E62" s="50">
        <v>2014</v>
      </c>
      <c r="F62" s="36">
        <v>72131.147540983613</v>
      </c>
      <c r="G62" s="33" t="s">
        <v>135</v>
      </c>
    </row>
    <row r="63" spans="1:7" x14ac:dyDescent="0.25">
      <c r="A63" s="33" t="s">
        <v>436</v>
      </c>
      <c r="B63" s="33" t="s">
        <v>2395</v>
      </c>
      <c r="C63" s="344" t="s">
        <v>6388</v>
      </c>
      <c r="D63" s="35" t="s">
        <v>438</v>
      </c>
      <c r="E63" s="50">
        <v>2014</v>
      </c>
      <c r="F63" s="36">
        <v>58606.557377049183</v>
      </c>
      <c r="G63" s="33" t="s">
        <v>421</v>
      </c>
    </row>
    <row r="64" spans="1:7" x14ac:dyDescent="0.25">
      <c r="A64" s="33" t="s">
        <v>436</v>
      </c>
      <c r="B64" s="33" t="s">
        <v>2396</v>
      </c>
      <c r="C64" s="344" t="s">
        <v>6388</v>
      </c>
      <c r="D64" s="35" t="s">
        <v>438</v>
      </c>
      <c r="E64" s="50">
        <v>2014</v>
      </c>
      <c r="F64" s="36">
        <v>61612.021857923493</v>
      </c>
      <c r="G64" s="33" t="s">
        <v>421</v>
      </c>
    </row>
    <row r="65" spans="1:7" x14ac:dyDescent="0.25">
      <c r="A65" s="33" t="s">
        <v>436</v>
      </c>
      <c r="B65" s="33" t="s">
        <v>2397</v>
      </c>
      <c r="C65" s="344" t="s">
        <v>6408</v>
      </c>
      <c r="D65" s="35" t="s">
        <v>438</v>
      </c>
      <c r="E65" s="50">
        <v>2014</v>
      </c>
      <c r="F65" s="36">
        <v>76639.344262295068</v>
      </c>
      <c r="G65" s="33" t="s">
        <v>421</v>
      </c>
    </row>
    <row r="66" spans="1:7" x14ac:dyDescent="0.25">
      <c r="A66" s="33" t="s">
        <v>436</v>
      </c>
      <c r="B66" s="33" t="s">
        <v>2398</v>
      </c>
      <c r="C66" s="344" t="s">
        <v>6388</v>
      </c>
      <c r="D66" s="35" t="s">
        <v>438</v>
      </c>
      <c r="E66" s="50">
        <v>2014</v>
      </c>
      <c r="F66" s="36">
        <v>73633.87978142075</v>
      </c>
      <c r="G66" s="33" t="s">
        <v>419</v>
      </c>
    </row>
    <row r="67" spans="1:7" x14ac:dyDescent="0.25">
      <c r="A67" s="33" t="s">
        <v>436</v>
      </c>
      <c r="B67" s="33" t="s">
        <v>2399</v>
      </c>
      <c r="C67" s="344" t="s">
        <v>6408</v>
      </c>
      <c r="D67" s="35" t="s">
        <v>438</v>
      </c>
      <c r="E67" s="50">
        <v>2014</v>
      </c>
      <c r="F67" s="36">
        <v>87158.469945355188</v>
      </c>
      <c r="G67" s="33" t="s">
        <v>419</v>
      </c>
    </row>
    <row r="68" spans="1:7" x14ac:dyDescent="0.25">
      <c r="A68" s="33" t="s">
        <v>436</v>
      </c>
      <c r="B68" s="33" t="s">
        <v>2400</v>
      </c>
      <c r="C68" s="344" t="s">
        <v>6388</v>
      </c>
      <c r="D68" s="35" t="s">
        <v>438</v>
      </c>
      <c r="E68" s="50">
        <v>2014</v>
      </c>
      <c r="F68" s="36">
        <v>61612.021857923493</v>
      </c>
      <c r="G68" s="33" t="s">
        <v>135</v>
      </c>
    </row>
    <row r="69" spans="1:7" x14ac:dyDescent="0.25">
      <c r="A69" s="33" t="s">
        <v>436</v>
      </c>
      <c r="B69" s="33" t="s">
        <v>2401</v>
      </c>
      <c r="C69" s="344" t="s">
        <v>6388</v>
      </c>
      <c r="D69" s="35" t="s">
        <v>438</v>
      </c>
      <c r="E69" s="50">
        <v>2014</v>
      </c>
      <c r="F69" s="36">
        <v>75136.612021857916</v>
      </c>
      <c r="G69" s="33" t="s">
        <v>135</v>
      </c>
    </row>
    <row r="70" spans="1:7" x14ac:dyDescent="0.25">
      <c r="A70" s="33" t="s">
        <v>436</v>
      </c>
      <c r="B70" s="33" t="s">
        <v>2402</v>
      </c>
      <c r="C70" s="344" t="s">
        <v>6408</v>
      </c>
      <c r="D70" s="35" t="s">
        <v>438</v>
      </c>
      <c r="E70" s="50">
        <v>2014</v>
      </c>
      <c r="F70" s="36">
        <v>84153.00546448087</v>
      </c>
      <c r="G70" s="33" t="s">
        <v>135</v>
      </c>
    </row>
    <row r="71" spans="1:7" x14ac:dyDescent="0.25">
      <c r="A71" s="33" t="s">
        <v>436</v>
      </c>
      <c r="B71" s="33" t="s">
        <v>2403</v>
      </c>
      <c r="C71" s="344" t="s">
        <v>6462</v>
      </c>
      <c r="D71" s="35" t="s">
        <v>438</v>
      </c>
      <c r="E71" s="50">
        <v>2014</v>
      </c>
      <c r="F71" s="36">
        <v>102185.79234972678</v>
      </c>
      <c r="G71" s="33" t="s">
        <v>135</v>
      </c>
    </row>
    <row r="72" spans="1:7" x14ac:dyDescent="0.25">
      <c r="A72" s="33" t="s">
        <v>436</v>
      </c>
      <c r="B72" s="33" t="s">
        <v>2404</v>
      </c>
      <c r="C72" s="344" t="s">
        <v>6408</v>
      </c>
      <c r="D72" s="35" t="s">
        <v>438</v>
      </c>
      <c r="E72" s="50">
        <v>2014</v>
      </c>
      <c r="F72" s="36">
        <v>87158.469945355188</v>
      </c>
      <c r="G72" s="33" t="s">
        <v>423</v>
      </c>
    </row>
    <row r="73" spans="1:7" x14ac:dyDescent="0.25">
      <c r="A73" s="33" t="s">
        <v>436</v>
      </c>
      <c r="B73" s="33" t="s">
        <v>2405</v>
      </c>
      <c r="C73" s="344" t="s">
        <v>6462</v>
      </c>
      <c r="D73" s="35" t="s">
        <v>438</v>
      </c>
      <c r="E73" s="50">
        <v>2014</v>
      </c>
      <c r="F73" s="36">
        <v>117213.11475409837</v>
      </c>
      <c r="G73" s="33" t="s">
        <v>423</v>
      </c>
    </row>
    <row r="74" spans="1:7" x14ac:dyDescent="0.25">
      <c r="A74" s="33" t="s">
        <v>436</v>
      </c>
      <c r="B74" s="33" t="s">
        <v>2406</v>
      </c>
      <c r="C74" s="344" t="s">
        <v>6408</v>
      </c>
      <c r="D74" s="35" t="s">
        <v>438</v>
      </c>
      <c r="E74" s="50">
        <v>2014</v>
      </c>
      <c r="F74" s="36">
        <v>108196.72131147541</v>
      </c>
      <c r="G74" s="33" t="s">
        <v>419</v>
      </c>
    </row>
    <row r="75" spans="1:7" x14ac:dyDescent="0.25">
      <c r="A75" s="33" t="s">
        <v>436</v>
      </c>
      <c r="B75" s="33" t="s">
        <v>2407</v>
      </c>
      <c r="C75" s="344" t="s">
        <v>6462</v>
      </c>
      <c r="D75" s="35" t="s">
        <v>438</v>
      </c>
      <c r="E75" s="50">
        <v>2014</v>
      </c>
      <c r="F75" s="36">
        <v>141256.83060109289</v>
      </c>
      <c r="G75" s="33" t="s">
        <v>419</v>
      </c>
    </row>
    <row r="76" spans="1:7" x14ac:dyDescent="0.25">
      <c r="A76" s="33" t="s">
        <v>436</v>
      </c>
      <c r="B76" s="33" t="s">
        <v>2408</v>
      </c>
      <c r="C76" s="344" t="s">
        <v>6408</v>
      </c>
      <c r="D76" s="35" t="s">
        <v>438</v>
      </c>
      <c r="E76" s="50">
        <v>2014</v>
      </c>
      <c r="F76" s="36">
        <v>108196.72131147541</v>
      </c>
      <c r="G76" s="33" t="s">
        <v>421</v>
      </c>
    </row>
    <row r="77" spans="1:7" x14ac:dyDescent="0.25">
      <c r="A77" s="33" t="s">
        <v>436</v>
      </c>
      <c r="B77" s="33" t="s">
        <v>2409</v>
      </c>
      <c r="C77" s="344" t="s">
        <v>6462</v>
      </c>
      <c r="D77" s="35" t="s">
        <v>438</v>
      </c>
      <c r="E77" s="50">
        <v>2014</v>
      </c>
      <c r="F77" s="36">
        <v>141256.83060109289</v>
      </c>
      <c r="G77" s="33" t="s">
        <v>421</v>
      </c>
    </row>
    <row r="78" spans="1:7" x14ac:dyDescent="0.25">
      <c r="A78" s="33" t="s">
        <v>436</v>
      </c>
      <c r="B78" s="33" t="s">
        <v>2410</v>
      </c>
      <c r="C78" s="344" t="s">
        <v>6408</v>
      </c>
      <c r="D78" s="35" t="s">
        <v>438</v>
      </c>
      <c r="E78" s="50">
        <v>2014</v>
      </c>
      <c r="F78" s="36">
        <v>108196.72131147541</v>
      </c>
      <c r="G78" s="33" t="s">
        <v>135</v>
      </c>
    </row>
    <row r="79" spans="1:7" x14ac:dyDescent="0.25">
      <c r="A79" s="33" t="s">
        <v>436</v>
      </c>
      <c r="B79" s="33" t="s">
        <v>2411</v>
      </c>
      <c r="C79" s="344" t="s">
        <v>6462</v>
      </c>
      <c r="D79" s="35" t="s">
        <v>438</v>
      </c>
      <c r="E79" s="50">
        <v>2014</v>
      </c>
      <c r="F79" s="36">
        <v>132240.43715846993</v>
      </c>
      <c r="G79" s="33" t="s">
        <v>135</v>
      </c>
    </row>
    <row r="80" spans="1:7" x14ac:dyDescent="0.25">
      <c r="A80" s="33" t="s">
        <v>436</v>
      </c>
      <c r="B80" s="33" t="s">
        <v>2412</v>
      </c>
      <c r="C80" s="344">
        <v>3</v>
      </c>
      <c r="D80" s="35" t="s">
        <v>438</v>
      </c>
      <c r="E80" s="50">
        <v>2014</v>
      </c>
      <c r="F80" s="36">
        <v>107896.17486338798</v>
      </c>
      <c r="G80" s="33" t="s">
        <v>135</v>
      </c>
    </row>
    <row r="81" spans="1:7" x14ac:dyDescent="0.25">
      <c r="A81" s="33" t="s">
        <v>436</v>
      </c>
      <c r="B81" s="33" t="s">
        <v>2413</v>
      </c>
      <c r="C81" s="344" t="s">
        <v>6408</v>
      </c>
      <c r="D81" s="35" t="s">
        <v>438</v>
      </c>
      <c r="E81" s="50">
        <v>2014</v>
      </c>
      <c r="F81" s="36">
        <v>119016.39344262295</v>
      </c>
      <c r="G81" s="33" t="s">
        <v>135</v>
      </c>
    </row>
    <row r="82" spans="1:7" x14ac:dyDescent="0.25">
      <c r="A82" s="33" t="s">
        <v>436</v>
      </c>
      <c r="B82" s="33" t="s">
        <v>2414</v>
      </c>
      <c r="C82" s="344" t="s">
        <v>6462</v>
      </c>
      <c r="D82" s="35" t="s">
        <v>438</v>
      </c>
      <c r="E82" s="50">
        <v>2014</v>
      </c>
      <c r="F82" s="36">
        <v>144863.3879781421</v>
      </c>
      <c r="G82" s="33" t="s">
        <v>135</v>
      </c>
    </row>
    <row r="83" spans="1:7" x14ac:dyDescent="0.25">
      <c r="A83" s="33" t="s">
        <v>436</v>
      </c>
      <c r="B83" s="33" t="s">
        <v>2415</v>
      </c>
      <c r="C83" s="344" t="s">
        <v>6474</v>
      </c>
      <c r="D83" s="35" t="s">
        <v>438</v>
      </c>
      <c r="E83" s="50">
        <v>2014</v>
      </c>
      <c r="F83" s="36">
        <v>209180.32786885244</v>
      </c>
      <c r="G83" s="33" t="s">
        <v>135</v>
      </c>
    </row>
    <row r="84" spans="1:7" x14ac:dyDescent="0.25">
      <c r="A84" s="33" t="s">
        <v>436</v>
      </c>
      <c r="B84" s="33" t="s">
        <v>449</v>
      </c>
      <c r="C84" s="344">
        <v>4</v>
      </c>
      <c r="D84" s="35" t="s">
        <v>438</v>
      </c>
      <c r="E84" s="50">
        <v>2014</v>
      </c>
      <c r="F84" s="36">
        <v>103688.52459016393</v>
      </c>
      <c r="G84" s="33" t="s">
        <v>135</v>
      </c>
    </row>
    <row r="85" spans="1:7" x14ac:dyDescent="0.25">
      <c r="A85" s="33" t="s">
        <v>436</v>
      </c>
      <c r="B85" s="33" t="s">
        <v>450</v>
      </c>
      <c r="C85" s="344">
        <v>4</v>
      </c>
      <c r="D85" s="35" t="s">
        <v>438</v>
      </c>
      <c r="E85" s="50">
        <v>2014</v>
      </c>
      <c r="F85" s="36">
        <v>103688.52459016393</v>
      </c>
      <c r="G85" s="33" t="s">
        <v>419</v>
      </c>
    </row>
    <row r="86" spans="1:7" x14ac:dyDescent="0.25">
      <c r="A86" s="33" t="s">
        <v>436</v>
      </c>
      <c r="B86" s="33" t="s">
        <v>451</v>
      </c>
      <c r="C86" s="344">
        <v>4</v>
      </c>
      <c r="D86" s="35" t="s">
        <v>438</v>
      </c>
      <c r="E86" s="50">
        <v>2014</v>
      </c>
      <c r="F86" s="36">
        <v>103688.52459016393</v>
      </c>
      <c r="G86" s="33" t="s">
        <v>421</v>
      </c>
    </row>
    <row r="87" spans="1:7" x14ac:dyDescent="0.25">
      <c r="A87" s="33" t="s">
        <v>436</v>
      </c>
      <c r="B87" s="33" t="s">
        <v>452</v>
      </c>
      <c r="C87" s="344" t="s">
        <v>6462</v>
      </c>
      <c r="D87" s="35" t="s">
        <v>438</v>
      </c>
      <c r="E87" s="50">
        <v>2014</v>
      </c>
      <c r="F87" s="36">
        <v>180027.32240437157</v>
      </c>
      <c r="G87" s="33" t="s">
        <v>135</v>
      </c>
    </row>
    <row r="88" spans="1:7" x14ac:dyDescent="0.25">
      <c r="A88" s="33" t="s">
        <v>436</v>
      </c>
      <c r="B88" s="33" t="s">
        <v>2416</v>
      </c>
      <c r="C88" s="344">
        <v>4.4000000000000004</v>
      </c>
      <c r="D88" s="35" t="s">
        <v>438</v>
      </c>
      <c r="E88" s="50">
        <v>2014</v>
      </c>
      <c r="F88" s="36">
        <v>199262.2950819672</v>
      </c>
      <c r="G88" s="33" t="s">
        <v>419</v>
      </c>
    </row>
    <row r="89" spans="1:7" x14ac:dyDescent="0.25">
      <c r="A89" s="33" t="s">
        <v>436</v>
      </c>
      <c r="B89" s="33" t="s">
        <v>2213</v>
      </c>
      <c r="C89" s="344">
        <v>4.4000000000000004</v>
      </c>
      <c r="D89" s="35" t="s">
        <v>438</v>
      </c>
      <c r="E89" s="50">
        <v>2014</v>
      </c>
      <c r="F89" s="36">
        <v>188142.07650273223</v>
      </c>
      <c r="G89" s="33" t="s">
        <v>421</v>
      </c>
    </row>
    <row r="90" spans="1:7" x14ac:dyDescent="0.25">
      <c r="A90" s="33" t="s">
        <v>436</v>
      </c>
      <c r="B90" s="33" t="s">
        <v>2417</v>
      </c>
      <c r="C90" s="344">
        <v>4.4000000000000004</v>
      </c>
      <c r="D90" s="35" t="s">
        <v>438</v>
      </c>
      <c r="E90" s="50">
        <v>2014</v>
      </c>
      <c r="F90" s="36">
        <v>195355.19125683059</v>
      </c>
      <c r="G90" s="33" t="s">
        <v>135</v>
      </c>
    </row>
    <row r="91" spans="1:7" x14ac:dyDescent="0.25">
      <c r="A91" s="33" t="s">
        <v>436</v>
      </c>
      <c r="B91" s="33" t="s">
        <v>2418</v>
      </c>
      <c r="C91" s="344">
        <v>2</v>
      </c>
      <c r="D91" s="35" t="s">
        <v>438</v>
      </c>
      <c r="E91" s="50">
        <v>2014</v>
      </c>
      <c r="F91" s="36">
        <v>43579.234972677594</v>
      </c>
      <c r="G91" s="33" t="s">
        <v>147</v>
      </c>
    </row>
    <row r="92" spans="1:7" x14ac:dyDescent="0.25">
      <c r="A92" s="33" t="s">
        <v>436</v>
      </c>
      <c r="B92" s="33" t="s">
        <v>2419</v>
      </c>
      <c r="C92" s="344">
        <v>3</v>
      </c>
      <c r="D92" s="35" t="s">
        <v>44</v>
      </c>
      <c r="E92" s="50">
        <v>2014</v>
      </c>
      <c r="F92" s="36">
        <v>55601.092896174865</v>
      </c>
      <c r="G92" s="33" t="s">
        <v>147</v>
      </c>
    </row>
    <row r="93" spans="1:7" x14ac:dyDescent="0.25">
      <c r="A93" s="33" t="s">
        <v>436</v>
      </c>
      <c r="B93" s="33" t="s">
        <v>2420</v>
      </c>
      <c r="C93" s="344" t="s">
        <v>6408</v>
      </c>
      <c r="D93" s="35" t="s">
        <v>438</v>
      </c>
      <c r="E93" s="50">
        <v>2014</v>
      </c>
      <c r="F93" s="36">
        <v>60109.289617486342</v>
      </c>
      <c r="G93" s="33" t="s">
        <v>147</v>
      </c>
    </row>
    <row r="94" spans="1:7" x14ac:dyDescent="0.25">
      <c r="A94" s="33" t="s">
        <v>436</v>
      </c>
      <c r="B94" s="33" t="s">
        <v>2421</v>
      </c>
      <c r="C94" s="344">
        <v>3</v>
      </c>
      <c r="D94" s="35" t="s">
        <v>438</v>
      </c>
      <c r="E94" s="50">
        <v>2014</v>
      </c>
      <c r="F94" s="36">
        <v>73934.426229508186</v>
      </c>
      <c r="G94" s="33" t="s">
        <v>147</v>
      </c>
    </row>
    <row r="95" spans="1:7" x14ac:dyDescent="0.25">
      <c r="A95" s="33" t="s">
        <v>436</v>
      </c>
      <c r="B95" s="33" t="s">
        <v>2422</v>
      </c>
      <c r="C95" s="344" t="s">
        <v>6408</v>
      </c>
      <c r="D95" s="35" t="s">
        <v>438</v>
      </c>
      <c r="E95" s="50">
        <v>2014</v>
      </c>
      <c r="F95" s="36">
        <v>82650.273224043704</v>
      </c>
      <c r="G95" s="33" t="s">
        <v>147</v>
      </c>
    </row>
    <row r="96" spans="1:7" x14ac:dyDescent="0.25">
      <c r="A96" s="33" t="s">
        <v>436</v>
      </c>
      <c r="B96" s="33" t="s">
        <v>2423</v>
      </c>
      <c r="C96" s="344" t="s">
        <v>6408</v>
      </c>
      <c r="D96" s="35" t="s">
        <v>438</v>
      </c>
      <c r="E96" s="50">
        <v>2014</v>
      </c>
      <c r="F96" s="36">
        <v>96174.863387978141</v>
      </c>
      <c r="G96" s="33" t="s">
        <v>147</v>
      </c>
    </row>
    <row r="97" spans="1:7" x14ac:dyDescent="0.25">
      <c r="A97" s="33" t="s">
        <v>436</v>
      </c>
      <c r="B97" s="33" t="s">
        <v>2424</v>
      </c>
      <c r="C97" s="344" t="s">
        <v>6462</v>
      </c>
      <c r="D97" s="35" t="s">
        <v>438</v>
      </c>
      <c r="E97" s="50">
        <v>2014</v>
      </c>
      <c r="F97" s="36">
        <v>112704.91803278688</v>
      </c>
      <c r="G97" s="33" t="s">
        <v>147</v>
      </c>
    </row>
    <row r="98" spans="1:7" x14ac:dyDescent="0.25">
      <c r="A98" s="33" t="s">
        <v>436</v>
      </c>
      <c r="B98" s="33" t="s">
        <v>457</v>
      </c>
      <c r="C98" s="344" t="s">
        <v>6462</v>
      </c>
      <c r="D98" s="35" t="s">
        <v>438</v>
      </c>
      <c r="E98" s="50">
        <v>2014</v>
      </c>
      <c r="F98" s="36">
        <v>145765.02732240438</v>
      </c>
      <c r="G98" s="33" t="s">
        <v>147</v>
      </c>
    </row>
    <row r="99" spans="1:7" x14ac:dyDescent="0.25">
      <c r="A99" s="33" t="s">
        <v>436</v>
      </c>
      <c r="B99" s="33" t="s">
        <v>458</v>
      </c>
      <c r="C99" s="344" t="s">
        <v>6408</v>
      </c>
      <c r="D99" s="35" t="s">
        <v>438</v>
      </c>
      <c r="E99" s="50">
        <v>2014</v>
      </c>
      <c r="F99" s="36">
        <v>109699.45355191256</v>
      </c>
      <c r="G99" s="33" t="s">
        <v>423</v>
      </c>
    </row>
    <row r="100" spans="1:7" x14ac:dyDescent="0.25">
      <c r="A100" s="33" t="s">
        <v>436</v>
      </c>
      <c r="B100" s="33" t="s">
        <v>458</v>
      </c>
      <c r="C100" s="344" t="s">
        <v>6462</v>
      </c>
      <c r="D100" s="35" t="s">
        <v>438</v>
      </c>
      <c r="E100" s="50">
        <v>2014</v>
      </c>
      <c r="F100" s="36">
        <v>109699.45355191256</v>
      </c>
      <c r="G100" s="33" t="s">
        <v>423</v>
      </c>
    </row>
    <row r="101" spans="1:7" x14ac:dyDescent="0.25">
      <c r="A101" s="33" t="s">
        <v>436</v>
      </c>
      <c r="B101" s="33" t="s">
        <v>2061</v>
      </c>
      <c r="C101" s="344" t="s">
        <v>6462</v>
      </c>
      <c r="D101" s="35" t="s">
        <v>438</v>
      </c>
      <c r="E101" s="50">
        <v>2014</v>
      </c>
      <c r="F101" s="36">
        <v>151775.95628415301</v>
      </c>
      <c r="G101" s="33" t="s">
        <v>423</v>
      </c>
    </row>
    <row r="102" spans="1:7" x14ac:dyDescent="0.25">
      <c r="A102" s="33" t="s">
        <v>436</v>
      </c>
      <c r="B102" s="33" t="s">
        <v>2425</v>
      </c>
      <c r="C102" s="344" t="s">
        <v>6388</v>
      </c>
      <c r="D102" s="35" t="s">
        <v>438</v>
      </c>
      <c r="E102" s="50">
        <v>2014</v>
      </c>
      <c r="F102" s="36">
        <v>55300.546448087436</v>
      </c>
      <c r="G102" s="33" t="s">
        <v>419</v>
      </c>
    </row>
    <row r="103" spans="1:7" x14ac:dyDescent="0.25">
      <c r="A103" s="33" t="s">
        <v>436</v>
      </c>
      <c r="B103" s="33" t="s">
        <v>2426</v>
      </c>
      <c r="C103" s="344" t="s">
        <v>6388</v>
      </c>
      <c r="D103" s="35" t="s">
        <v>438</v>
      </c>
      <c r="E103" s="50">
        <v>2014</v>
      </c>
      <c r="F103" s="36">
        <v>60109.289617486342</v>
      </c>
      <c r="G103" s="33" t="s">
        <v>419</v>
      </c>
    </row>
    <row r="104" spans="1:7" x14ac:dyDescent="0.25">
      <c r="A104" s="33" t="s">
        <v>436</v>
      </c>
      <c r="B104" s="33" t="s">
        <v>2427</v>
      </c>
      <c r="C104" s="344" t="s">
        <v>6388</v>
      </c>
      <c r="D104" s="35" t="s">
        <v>438</v>
      </c>
      <c r="E104" s="50">
        <v>2014</v>
      </c>
      <c r="F104" s="36">
        <v>66120.218579234963</v>
      </c>
      <c r="G104" s="33" t="s">
        <v>419</v>
      </c>
    </row>
    <row r="105" spans="1:7" x14ac:dyDescent="0.25">
      <c r="A105" s="33" t="s">
        <v>436</v>
      </c>
      <c r="B105" s="33" t="s">
        <v>2428</v>
      </c>
      <c r="C105" s="344" t="s">
        <v>6408</v>
      </c>
      <c r="D105" s="35" t="s">
        <v>438</v>
      </c>
      <c r="E105" s="50">
        <v>2014</v>
      </c>
      <c r="F105" s="36">
        <v>72131.147540983613</v>
      </c>
      <c r="G105" s="33" t="s">
        <v>419</v>
      </c>
    </row>
    <row r="106" spans="1:7" x14ac:dyDescent="0.25">
      <c r="A106" s="33" t="s">
        <v>436</v>
      </c>
      <c r="B106" s="33" t="s">
        <v>2429</v>
      </c>
      <c r="C106" s="344" t="s">
        <v>6408</v>
      </c>
      <c r="D106" s="35" t="s">
        <v>438</v>
      </c>
      <c r="E106" s="50">
        <v>2014</v>
      </c>
      <c r="F106" s="36">
        <v>76639.344262295068</v>
      </c>
      <c r="G106" s="33" t="s">
        <v>419</v>
      </c>
    </row>
    <row r="107" spans="1:7" x14ac:dyDescent="0.25">
      <c r="A107" s="33" t="s">
        <v>461</v>
      </c>
      <c r="B107" s="33" t="s">
        <v>462</v>
      </c>
      <c r="C107" s="344">
        <v>1.6</v>
      </c>
      <c r="D107" s="35" t="s">
        <v>110</v>
      </c>
      <c r="E107" s="50">
        <v>2014</v>
      </c>
      <c r="F107" s="36">
        <v>10819.672131147539</v>
      </c>
      <c r="G107" s="33" t="s">
        <v>135</v>
      </c>
    </row>
    <row r="108" spans="1:7" x14ac:dyDescent="0.25">
      <c r="A108" s="33" t="s">
        <v>461</v>
      </c>
      <c r="B108" s="33" t="s">
        <v>2430</v>
      </c>
      <c r="C108" s="344">
        <v>2.4</v>
      </c>
      <c r="D108" s="35" t="s">
        <v>110</v>
      </c>
      <c r="E108" s="50">
        <v>2014</v>
      </c>
      <c r="F108" s="36">
        <v>15628.415300546447</v>
      </c>
      <c r="G108" s="33" t="s">
        <v>147</v>
      </c>
    </row>
    <row r="109" spans="1:7" x14ac:dyDescent="0.25">
      <c r="A109" s="33" t="s">
        <v>463</v>
      </c>
      <c r="B109" s="33" t="s">
        <v>2442</v>
      </c>
      <c r="C109" s="344">
        <v>3.6</v>
      </c>
      <c r="D109" s="35" t="s">
        <v>438</v>
      </c>
      <c r="E109" s="50">
        <v>2014</v>
      </c>
      <c r="F109" s="36">
        <v>43579.234972677594</v>
      </c>
      <c r="G109" s="33" t="s">
        <v>419</v>
      </c>
    </row>
    <row r="110" spans="1:7" x14ac:dyDescent="0.25">
      <c r="A110" s="33" t="s">
        <v>463</v>
      </c>
      <c r="B110" s="33" t="s">
        <v>2443</v>
      </c>
      <c r="C110" s="344">
        <v>6.2</v>
      </c>
      <c r="D110" s="35" t="s">
        <v>438</v>
      </c>
      <c r="E110" s="50">
        <v>2014</v>
      </c>
      <c r="F110" s="36">
        <v>61612.021857923493</v>
      </c>
      <c r="G110" s="33" t="s">
        <v>419</v>
      </c>
    </row>
    <row r="111" spans="1:7" x14ac:dyDescent="0.25">
      <c r="A111" s="33" t="s">
        <v>463</v>
      </c>
      <c r="B111" s="33" t="s">
        <v>2444</v>
      </c>
      <c r="C111" s="344" t="s">
        <v>6490</v>
      </c>
      <c r="D111" s="35" t="s">
        <v>438</v>
      </c>
      <c r="E111" s="50">
        <v>2014</v>
      </c>
      <c r="F111" s="36">
        <v>75136.612021857916</v>
      </c>
      <c r="G111" s="33" t="s">
        <v>419</v>
      </c>
    </row>
    <row r="112" spans="1:7" x14ac:dyDescent="0.25">
      <c r="A112" s="33" t="s">
        <v>463</v>
      </c>
      <c r="B112" s="33" t="s">
        <v>2439</v>
      </c>
      <c r="C112" s="344">
        <v>3.6</v>
      </c>
      <c r="D112" s="35" t="s">
        <v>438</v>
      </c>
      <c r="E112" s="50">
        <v>2014</v>
      </c>
      <c r="F112" s="36">
        <v>39942.62295081967</v>
      </c>
      <c r="G112" s="33" t="s">
        <v>421</v>
      </c>
    </row>
    <row r="113" spans="1:7" x14ac:dyDescent="0.25">
      <c r="A113" s="33" t="s">
        <v>463</v>
      </c>
      <c r="B113" s="33" t="s">
        <v>2440</v>
      </c>
      <c r="C113" s="344">
        <v>6.2</v>
      </c>
      <c r="D113" s="35" t="s">
        <v>438</v>
      </c>
      <c r="E113" s="50">
        <v>2014</v>
      </c>
      <c r="F113" s="36">
        <v>55601.092896174865</v>
      </c>
      <c r="G113" s="33" t="s">
        <v>421</v>
      </c>
    </row>
    <row r="114" spans="1:7" x14ac:dyDescent="0.25">
      <c r="A114" s="33" t="s">
        <v>463</v>
      </c>
      <c r="B114" s="33" t="s">
        <v>2441</v>
      </c>
      <c r="C114" s="344" t="s">
        <v>6490</v>
      </c>
      <c r="D114" s="35" t="s">
        <v>438</v>
      </c>
      <c r="E114" s="50">
        <v>2014</v>
      </c>
      <c r="F114" s="36">
        <v>73633.87978142075</v>
      </c>
      <c r="G114" s="33" t="s">
        <v>421</v>
      </c>
    </row>
    <row r="115" spans="1:7" x14ac:dyDescent="0.25">
      <c r="A115" s="33" t="s">
        <v>463</v>
      </c>
      <c r="B115" s="33" t="s">
        <v>2445</v>
      </c>
      <c r="C115" s="344">
        <v>6</v>
      </c>
      <c r="D115" s="35" t="s">
        <v>438</v>
      </c>
      <c r="E115" s="50">
        <v>2014</v>
      </c>
      <c r="F115" s="36">
        <v>40243.169398907106</v>
      </c>
      <c r="G115" s="33" t="s">
        <v>135</v>
      </c>
    </row>
    <row r="116" spans="1:7" x14ac:dyDescent="0.25">
      <c r="A116" s="33" t="s">
        <v>463</v>
      </c>
      <c r="B116" s="33" t="s">
        <v>2446</v>
      </c>
      <c r="C116" s="344">
        <v>6</v>
      </c>
      <c r="D116" s="35" t="s">
        <v>438</v>
      </c>
      <c r="E116" s="50">
        <v>2014</v>
      </c>
      <c r="F116" s="36">
        <v>45081.967213114753</v>
      </c>
      <c r="G116" s="33" t="s">
        <v>135</v>
      </c>
    </row>
    <row r="117" spans="1:7" x14ac:dyDescent="0.25">
      <c r="A117" s="33" t="s">
        <v>463</v>
      </c>
      <c r="B117" s="33" t="s">
        <v>2448</v>
      </c>
      <c r="C117" s="344">
        <v>6</v>
      </c>
      <c r="D117" s="35" t="s">
        <v>438</v>
      </c>
      <c r="E117" s="50">
        <v>2014</v>
      </c>
      <c r="F117" s="36">
        <v>54098.360655737706</v>
      </c>
      <c r="G117" s="33" t="s">
        <v>135</v>
      </c>
    </row>
    <row r="118" spans="1:7" x14ac:dyDescent="0.25">
      <c r="A118" s="33" t="s">
        <v>463</v>
      </c>
      <c r="B118" s="33" t="s">
        <v>2447</v>
      </c>
      <c r="C118" s="344">
        <v>6</v>
      </c>
      <c r="D118" s="35" t="s">
        <v>438</v>
      </c>
      <c r="E118" s="50">
        <v>2014</v>
      </c>
      <c r="F118" s="36">
        <v>50702.18579234973</v>
      </c>
      <c r="G118" s="33" t="s">
        <v>135</v>
      </c>
    </row>
    <row r="119" spans="1:7" x14ac:dyDescent="0.25">
      <c r="A119" s="33" t="s">
        <v>463</v>
      </c>
      <c r="B119" s="33" t="s">
        <v>2449</v>
      </c>
      <c r="C119" s="344">
        <v>2.4</v>
      </c>
      <c r="D119" s="35" t="s">
        <v>114</v>
      </c>
      <c r="E119" s="50">
        <v>2014</v>
      </c>
      <c r="F119" s="36">
        <v>28852.459016393444</v>
      </c>
      <c r="G119" s="33" t="s">
        <v>147</v>
      </c>
    </row>
    <row r="120" spans="1:7" x14ac:dyDescent="0.25">
      <c r="A120" s="33" t="s">
        <v>463</v>
      </c>
      <c r="B120" s="33" t="s">
        <v>2449</v>
      </c>
      <c r="C120" s="344">
        <v>3</v>
      </c>
      <c r="D120" s="35" t="s">
        <v>44</v>
      </c>
      <c r="E120" s="50">
        <v>2014</v>
      </c>
      <c r="F120" s="36">
        <v>36065.573770491806</v>
      </c>
      <c r="G120" s="33" t="s">
        <v>147</v>
      </c>
    </row>
    <row r="121" spans="1:7" x14ac:dyDescent="0.25">
      <c r="A121" s="33" t="s">
        <v>463</v>
      </c>
      <c r="B121" s="33" t="s">
        <v>1866</v>
      </c>
      <c r="C121" s="344">
        <v>2.4</v>
      </c>
      <c r="D121" s="35" t="s">
        <v>44</v>
      </c>
      <c r="E121" s="50">
        <v>2014</v>
      </c>
      <c r="F121" s="36">
        <v>26147.540983606556</v>
      </c>
      <c r="G121" s="33" t="s">
        <v>2450</v>
      </c>
    </row>
    <row r="122" spans="1:7" x14ac:dyDescent="0.25">
      <c r="A122" s="33" t="s">
        <v>463</v>
      </c>
      <c r="B122" s="33" t="s">
        <v>1866</v>
      </c>
      <c r="C122" s="344">
        <v>3.6</v>
      </c>
      <c r="D122" s="35" t="s">
        <v>44</v>
      </c>
      <c r="E122" s="50">
        <v>2014</v>
      </c>
      <c r="F122" s="36">
        <v>30355.1912568306</v>
      </c>
      <c r="G122" s="33" t="s">
        <v>2450</v>
      </c>
    </row>
    <row r="123" spans="1:7" x14ac:dyDescent="0.25">
      <c r="A123" s="33" t="s">
        <v>463</v>
      </c>
      <c r="B123" s="33" t="s">
        <v>1868</v>
      </c>
      <c r="C123" s="344">
        <v>6.2</v>
      </c>
      <c r="D123" s="35" t="s">
        <v>438</v>
      </c>
      <c r="E123" s="50">
        <v>2014</v>
      </c>
      <c r="F123" s="36">
        <v>99180.327868852459</v>
      </c>
      <c r="G123" s="33" t="s">
        <v>421</v>
      </c>
    </row>
    <row r="124" spans="1:7" x14ac:dyDescent="0.25">
      <c r="A124" s="33" t="s">
        <v>463</v>
      </c>
      <c r="B124" s="33" t="s">
        <v>1871</v>
      </c>
      <c r="C124" s="344">
        <v>1.8</v>
      </c>
      <c r="D124" s="35" t="s">
        <v>110</v>
      </c>
      <c r="E124" s="50">
        <v>2014</v>
      </c>
      <c r="F124" s="36">
        <v>18333.333333333332</v>
      </c>
      <c r="G124" s="33" t="s">
        <v>135</v>
      </c>
    </row>
    <row r="125" spans="1:7" x14ac:dyDescent="0.25">
      <c r="A125" s="33" t="s">
        <v>463</v>
      </c>
      <c r="B125" s="33" t="s">
        <v>1871</v>
      </c>
      <c r="C125" s="344">
        <v>1.8</v>
      </c>
      <c r="D125" s="35" t="s">
        <v>110</v>
      </c>
      <c r="E125" s="50">
        <v>2014</v>
      </c>
      <c r="F125" s="36">
        <v>18333.333333333332</v>
      </c>
      <c r="G125" s="33" t="s">
        <v>1457</v>
      </c>
    </row>
    <row r="126" spans="1:7" x14ac:dyDescent="0.25">
      <c r="A126" s="33" t="s">
        <v>463</v>
      </c>
      <c r="B126" s="33" t="s">
        <v>2451</v>
      </c>
      <c r="C126" s="344">
        <v>3.6</v>
      </c>
      <c r="D126" s="35" t="s">
        <v>110</v>
      </c>
      <c r="E126" s="50">
        <v>2014</v>
      </c>
      <c r="F126" s="36">
        <v>32158.469945355188</v>
      </c>
      <c r="G126" s="33" t="s">
        <v>135</v>
      </c>
    </row>
    <row r="127" spans="1:7" x14ac:dyDescent="0.25">
      <c r="A127" s="33" t="s">
        <v>463</v>
      </c>
      <c r="B127" s="33" t="s">
        <v>1876</v>
      </c>
      <c r="C127" s="344">
        <v>2.4</v>
      </c>
      <c r="D127" s="35" t="s">
        <v>110</v>
      </c>
      <c r="E127" s="50">
        <v>2014</v>
      </c>
      <c r="F127" s="36">
        <v>24644.808743169397</v>
      </c>
      <c r="G127" s="33" t="s">
        <v>135</v>
      </c>
    </row>
    <row r="128" spans="1:7" x14ac:dyDescent="0.25">
      <c r="A128" s="33" t="s">
        <v>463</v>
      </c>
      <c r="B128" s="33" t="s">
        <v>1876</v>
      </c>
      <c r="C128" s="344">
        <v>3</v>
      </c>
      <c r="D128" s="35" t="s">
        <v>110</v>
      </c>
      <c r="E128" s="50">
        <v>2014</v>
      </c>
      <c r="F128" s="36">
        <v>30024.590163934427</v>
      </c>
      <c r="G128" s="33" t="s">
        <v>135</v>
      </c>
    </row>
    <row r="129" spans="1:7" x14ac:dyDescent="0.25">
      <c r="A129" s="33" t="s">
        <v>463</v>
      </c>
      <c r="B129" s="33" t="s">
        <v>2434</v>
      </c>
      <c r="C129" s="344">
        <v>4.3</v>
      </c>
      <c r="D129" s="35" t="s">
        <v>44</v>
      </c>
      <c r="E129" s="50">
        <v>2014</v>
      </c>
      <c r="F129" s="36">
        <v>36366.120218579235</v>
      </c>
      <c r="G129" s="33" t="s">
        <v>2432</v>
      </c>
    </row>
    <row r="130" spans="1:7" x14ac:dyDescent="0.25">
      <c r="A130" s="33" t="s">
        <v>463</v>
      </c>
      <c r="B130" s="33" t="s">
        <v>2434</v>
      </c>
      <c r="C130" s="344">
        <v>5.3</v>
      </c>
      <c r="D130" s="35" t="s">
        <v>44</v>
      </c>
      <c r="E130" s="50">
        <v>2014</v>
      </c>
      <c r="F130" s="36">
        <v>36366.120218579235</v>
      </c>
      <c r="G130" s="33" t="s">
        <v>2432</v>
      </c>
    </row>
    <row r="131" spans="1:7" x14ac:dyDescent="0.25">
      <c r="A131" s="33" t="s">
        <v>463</v>
      </c>
      <c r="B131" s="33" t="s">
        <v>2434</v>
      </c>
      <c r="C131" s="344">
        <v>6.2</v>
      </c>
      <c r="D131" s="35" t="s">
        <v>44</v>
      </c>
      <c r="E131" s="50">
        <v>2014</v>
      </c>
      <c r="F131" s="36">
        <v>59628.415300546447</v>
      </c>
      <c r="G131" s="33" t="s">
        <v>2432</v>
      </c>
    </row>
    <row r="132" spans="1:7" x14ac:dyDescent="0.25">
      <c r="A132" s="33" t="s">
        <v>463</v>
      </c>
      <c r="B132" s="33" t="s">
        <v>2433</v>
      </c>
      <c r="C132" s="344">
        <v>4.3</v>
      </c>
      <c r="D132" s="35" t="s">
        <v>44</v>
      </c>
      <c r="E132" s="50">
        <v>2014</v>
      </c>
      <c r="F132" s="36">
        <v>34713.114754098358</v>
      </c>
      <c r="G132" s="33" t="s">
        <v>2432</v>
      </c>
    </row>
    <row r="133" spans="1:7" x14ac:dyDescent="0.25">
      <c r="A133" s="33" t="s">
        <v>463</v>
      </c>
      <c r="B133" s="33" t="s">
        <v>2433</v>
      </c>
      <c r="C133" s="344">
        <v>5.3</v>
      </c>
      <c r="D133" s="35" t="s">
        <v>44</v>
      </c>
      <c r="E133" s="50">
        <v>2014</v>
      </c>
      <c r="F133" s="36">
        <v>34713.114754098358</v>
      </c>
      <c r="G133" s="33" t="s">
        <v>2432</v>
      </c>
    </row>
    <row r="134" spans="1:7" x14ac:dyDescent="0.25">
      <c r="A134" s="33" t="s">
        <v>463</v>
      </c>
      <c r="B134" s="33" t="s">
        <v>2433</v>
      </c>
      <c r="C134" s="344">
        <v>6.2</v>
      </c>
      <c r="D134" s="35" t="s">
        <v>44</v>
      </c>
      <c r="E134" s="50">
        <v>2014</v>
      </c>
      <c r="F134" s="36">
        <v>59628.415300546447</v>
      </c>
      <c r="G134" s="33" t="s">
        <v>2432</v>
      </c>
    </row>
    <row r="135" spans="1:7" x14ac:dyDescent="0.25">
      <c r="A135" s="33" t="s">
        <v>463</v>
      </c>
      <c r="B135" s="33" t="s">
        <v>2431</v>
      </c>
      <c r="C135" s="344">
        <v>4.3</v>
      </c>
      <c r="D135" s="35" t="s">
        <v>44</v>
      </c>
      <c r="E135" s="50">
        <v>2014</v>
      </c>
      <c r="F135" s="36">
        <v>32459.01639344262</v>
      </c>
      <c r="G135" s="33" t="s">
        <v>2432</v>
      </c>
    </row>
    <row r="136" spans="1:7" x14ac:dyDescent="0.25">
      <c r="A136" s="33" t="s">
        <v>463</v>
      </c>
      <c r="B136" s="33" t="s">
        <v>2431</v>
      </c>
      <c r="C136" s="344">
        <v>5.3</v>
      </c>
      <c r="D136" s="35" t="s">
        <v>44</v>
      </c>
      <c r="E136" s="50">
        <v>2014</v>
      </c>
      <c r="F136" s="36">
        <v>32459.01639344262</v>
      </c>
      <c r="G136" s="33" t="s">
        <v>2432</v>
      </c>
    </row>
    <row r="137" spans="1:7" x14ac:dyDescent="0.25">
      <c r="A137" s="33" t="s">
        <v>463</v>
      </c>
      <c r="B137" s="33" t="s">
        <v>2431</v>
      </c>
      <c r="C137" s="344">
        <v>6.2</v>
      </c>
      <c r="D137" s="35" t="s">
        <v>44</v>
      </c>
      <c r="E137" s="50">
        <v>2014</v>
      </c>
      <c r="F137" s="36">
        <v>59628.415300546447</v>
      </c>
      <c r="G137" s="33" t="s">
        <v>2432</v>
      </c>
    </row>
    <row r="138" spans="1:7" x14ac:dyDescent="0.25">
      <c r="A138" s="33" t="s">
        <v>463</v>
      </c>
      <c r="B138" s="33" t="s">
        <v>2077</v>
      </c>
      <c r="C138" s="344">
        <v>1.6</v>
      </c>
      <c r="D138" s="35" t="s">
        <v>110</v>
      </c>
      <c r="E138" s="50">
        <v>2014</v>
      </c>
      <c r="F138" s="36">
        <v>12923.497267759563</v>
      </c>
      <c r="G138" s="33" t="s">
        <v>135</v>
      </c>
    </row>
    <row r="139" spans="1:7" x14ac:dyDescent="0.25">
      <c r="A139" s="33" t="s">
        <v>463</v>
      </c>
      <c r="B139" s="33" t="s">
        <v>2077</v>
      </c>
      <c r="C139" s="344">
        <v>1.6</v>
      </c>
      <c r="D139" s="35" t="s">
        <v>110</v>
      </c>
      <c r="E139" s="50">
        <v>2014</v>
      </c>
      <c r="F139" s="36">
        <v>12923.497267759563</v>
      </c>
      <c r="G139" s="33" t="s">
        <v>2435</v>
      </c>
    </row>
    <row r="140" spans="1:7" x14ac:dyDescent="0.25">
      <c r="A140" s="33" t="s">
        <v>463</v>
      </c>
      <c r="B140" s="33" t="s">
        <v>1879</v>
      </c>
      <c r="C140" s="344">
        <v>1</v>
      </c>
      <c r="D140" s="35" t="s">
        <v>110</v>
      </c>
      <c r="E140" s="50">
        <v>2014</v>
      </c>
      <c r="F140" s="36">
        <v>8625.6830601092897</v>
      </c>
      <c r="G140" s="33" t="s">
        <v>2435</v>
      </c>
    </row>
    <row r="141" spans="1:7" x14ac:dyDescent="0.25">
      <c r="A141" s="33" t="s">
        <v>463</v>
      </c>
      <c r="B141" s="33" t="s">
        <v>2436</v>
      </c>
      <c r="C141" s="344">
        <v>5.3</v>
      </c>
      <c r="D141" s="35" t="s">
        <v>44</v>
      </c>
      <c r="E141" s="50">
        <v>2014</v>
      </c>
      <c r="F141" s="36">
        <v>61612.021857923493</v>
      </c>
      <c r="G141" s="33" t="s">
        <v>468</v>
      </c>
    </row>
    <row r="142" spans="1:7" x14ac:dyDescent="0.25">
      <c r="A142" s="33" t="s">
        <v>463</v>
      </c>
      <c r="B142" s="33" t="s">
        <v>2436</v>
      </c>
      <c r="C142" s="344">
        <v>6</v>
      </c>
      <c r="D142" s="35" t="s">
        <v>44</v>
      </c>
      <c r="E142" s="50">
        <v>2014</v>
      </c>
      <c r="F142" s="36">
        <v>63114.754098360652</v>
      </c>
      <c r="G142" s="33" t="s">
        <v>468</v>
      </c>
    </row>
    <row r="143" spans="1:7" x14ac:dyDescent="0.25">
      <c r="A143" s="33" t="s">
        <v>463</v>
      </c>
      <c r="B143" s="33" t="s">
        <v>469</v>
      </c>
      <c r="C143" s="344">
        <v>5.3</v>
      </c>
      <c r="D143" s="35" t="s">
        <v>444</v>
      </c>
      <c r="E143" s="50">
        <v>2014</v>
      </c>
      <c r="F143" s="36">
        <v>46734.972677595622</v>
      </c>
      <c r="G143" s="33" t="s">
        <v>147</v>
      </c>
    </row>
    <row r="144" spans="1:7" x14ac:dyDescent="0.25">
      <c r="A144" s="33" t="s">
        <v>463</v>
      </c>
      <c r="B144" s="33" t="s">
        <v>470</v>
      </c>
      <c r="C144" s="344">
        <v>5.3</v>
      </c>
      <c r="D144" s="35" t="s">
        <v>444</v>
      </c>
      <c r="E144" s="50">
        <v>2014</v>
      </c>
      <c r="F144" s="36">
        <v>49890.710382513658</v>
      </c>
      <c r="G144" s="33" t="s">
        <v>147</v>
      </c>
    </row>
    <row r="145" spans="1:7" x14ac:dyDescent="0.25">
      <c r="A145" s="33" t="s">
        <v>463</v>
      </c>
      <c r="B145" s="33" t="s">
        <v>472</v>
      </c>
      <c r="C145" s="344">
        <v>5.3</v>
      </c>
      <c r="D145" s="35" t="s">
        <v>444</v>
      </c>
      <c r="E145" s="50">
        <v>2014</v>
      </c>
      <c r="F145" s="36">
        <v>61912.568306010922</v>
      </c>
      <c r="G145" s="33" t="s">
        <v>147</v>
      </c>
    </row>
    <row r="146" spans="1:7" x14ac:dyDescent="0.25">
      <c r="A146" s="33" t="s">
        <v>463</v>
      </c>
      <c r="B146" s="33" t="s">
        <v>471</v>
      </c>
      <c r="C146" s="344">
        <v>5.3</v>
      </c>
      <c r="D146" s="35" t="s">
        <v>444</v>
      </c>
      <c r="E146" s="50">
        <v>2014</v>
      </c>
      <c r="F146" s="36">
        <v>53497.267759562841</v>
      </c>
      <c r="G146" s="33" t="s">
        <v>147</v>
      </c>
    </row>
    <row r="147" spans="1:7" x14ac:dyDescent="0.25">
      <c r="A147" s="33" t="s">
        <v>463</v>
      </c>
      <c r="B147" s="33" t="s">
        <v>2437</v>
      </c>
      <c r="C147" s="344">
        <v>3.6</v>
      </c>
      <c r="D147" s="35" t="s">
        <v>444</v>
      </c>
      <c r="E147" s="50">
        <v>2014</v>
      </c>
      <c r="F147" s="36">
        <v>38770.491803278681</v>
      </c>
      <c r="G147" s="33" t="s">
        <v>147</v>
      </c>
    </row>
    <row r="148" spans="1:7" x14ac:dyDescent="0.25">
      <c r="A148" s="33" t="s">
        <v>463</v>
      </c>
      <c r="B148" s="33" t="s">
        <v>1883</v>
      </c>
      <c r="C148" s="344">
        <v>3.6</v>
      </c>
      <c r="D148" s="35" t="s">
        <v>444</v>
      </c>
      <c r="E148" s="50">
        <v>2014</v>
      </c>
      <c r="F148" s="36">
        <v>48989.071038251364</v>
      </c>
      <c r="G148" s="33" t="s">
        <v>468</v>
      </c>
    </row>
    <row r="149" spans="1:7" x14ac:dyDescent="0.25">
      <c r="A149" s="33" t="s">
        <v>463</v>
      </c>
      <c r="B149" s="33" t="s">
        <v>2438</v>
      </c>
      <c r="C149" s="344">
        <v>1.8</v>
      </c>
      <c r="D149" s="35" t="s">
        <v>110</v>
      </c>
      <c r="E149" s="50">
        <v>2014</v>
      </c>
      <c r="F149" s="36">
        <v>20587.43169398907</v>
      </c>
      <c r="G149" s="33" t="s">
        <v>147</v>
      </c>
    </row>
    <row r="150" spans="1:7" x14ac:dyDescent="0.25">
      <c r="A150" s="33" t="s">
        <v>463</v>
      </c>
      <c r="B150" s="33" t="s">
        <v>2438</v>
      </c>
      <c r="C150" s="344">
        <v>1.8</v>
      </c>
      <c r="D150" s="35" t="s">
        <v>426</v>
      </c>
      <c r="E150" s="50">
        <v>2014</v>
      </c>
      <c r="F150" s="36">
        <v>22540.983606557376</v>
      </c>
      <c r="G150" s="33" t="s">
        <v>147</v>
      </c>
    </row>
    <row r="151" spans="1:7" x14ac:dyDescent="0.25">
      <c r="A151" s="77" t="s">
        <v>3061</v>
      </c>
      <c r="B151" s="77" t="s">
        <v>3062</v>
      </c>
      <c r="C151" s="345">
        <v>3.3</v>
      </c>
      <c r="D151" s="78" t="s">
        <v>44</v>
      </c>
      <c r="E151" s="78">
        <v>2014</v>
      </c>
      <c r="F151" s="356">
        <v>33880</v>
      </c>
      <c r="G151" s="77" t="s">
        <v>1144</v>
      </c>
    </row>
    <row r="152" spans="1:7" x14ac:dyDescent="0.25">
      <c r="A152" s="33" t="s">
        <v>86</v>
      </c>
      <c r="B152" s="33" t="s">
        <v>475</v>
      </c>
      <c r="C152" s="344">
        <v>1.5</v>
      </c>
      <c r="D152" s="35" t="s">
        <v>44</v>
      </c>
      <c r="E152" s="50">
        <v>2014</v>
      </c>
      <c r="F152" s="36">
        <v>19234.972677595626</v>
      </c>
      <c r="G152" s="33" t="s">
        <v>147</v>
      </c>
    </row>
    <row r="153" spans="1:7" x14ac:dyDescent="0.25">
      <c r="A153" s="33" t="s">
        <v>86</v>
      </c>
      <c r="B153" s="33" t="s">
        <v>475</v>
      </c>
      <c r="C153" s="344">
        <v>1.5</v>
      </c>
      <c r="D153" s="35" t="s">
        <v>44</v>
      </c>
      <c r="E153" s="50">
        <v>2014</v>
      </c>
      <c r="F153" s="36">
        <v>15327.868852459014</v>
      </c>
      <c r="G153" s="33" t="s">
        <v>147</v>
      </c>
    </row>
    <row r="154" spans="1:7" customFormat="1" x14ac:dyDescent="0.25">
      <c r="A154" s="77" t="s">
        <v>4542</v>
      </c>
      <c r="B154" s="77" t="s">
        <v>4552</v>
      </c>
      <c r="C154" s="345" t="s">
        <v>6369</v>
      </c>
      <c r="D154" s="78" t="s">
        <v>43</v>
      </c>
      <c r="E154" s="77">
        <v>2014</v>
      </c>
      <c r="F154" s="111">
        <v>29995</v>
      </c>
      <c r="G154" s="80" t="s">
        <v>3321</v>
      </c>
    </row>
    <row r="155" spans="1:7" customFormat="1" x14ac:dyDescent="0.25">
      <c r="A155" s="77" t="s">
        <v>4542</v>
      </c>
      <c r="B155" s="77" t="s">
        <v>4552</v>
      </c>
      <c r="C155" s="345" t="s">
        <v>6369</v>
      </c>
      <c r="D155" s="78" t="s">
        <v>426</v>
      </c>
      <c r="E155" s="77">
        <v>2014</v>
      </c>
      <c r="F155" s="111">
        <v>32395</v>
      </c>
      <c r="G155" s="80" t="s">
        <v>3321</v>
      </c>
    </row>
    <row r="156" spans="1:7" customFormat="1" x14ac:dyDescent="0.25">
      <c r="A156" s="77" t="s">
        <v>4542</v>
      </c>
      <c r="B156" s="77" t="s">
        <v>4550</v>
      </c>
      <c r="C156" s="345" t="s">
        <v>6369</v>
      </c>
      <c r="D156" s="78" t="s">
        <v>43</v>
      </c>
      <c r="E156" s="77">
        <v>2014</v>
      </c>
      <c r="F156" s="111">
        <v>36495</v>
      </c>
      <c r="G156" s="80" t="s">
        <v>3321</v>
      </c>
    </row>
    <row r="157" spans="1:7" customFormat="1" x14ac:dyDescent="0.25">
      <c r="A157" s="77" t="s">
        <v>4542</v>
      </c>
      <c r="B157" s="77" t="s">
        <v>4550</v>
      </c>
      <c r="C157" s="345" t="s">
        <v>6369</v>
      </c>
      <c r="D157" s="78" t="s">
        <v>426</v>
      </c>
      <c r="E157" s="77">
        <v>2014</v>
      </c>
      <c r="F157" s="111">
        <v>38895</v>
      </c>
      <c r="G157" s="80" t="s">
        <v>3321</v>
      </c>
    </row>
    <row r="158" spans="1:7" customFormat="1" x14ac:dyDescent="0.25">
      <c r="A158" s="77" t="s">
        <v>4542</v>
      </c>
      <c r="B158" s="77" t="s">
        <v>4545</v>
      </c>
      <c r="C158" s="345" t="s">
        <v>5672</v>
      </c>
      <c r="D158" s="78" t="s">
        <v>43</v>
      </c>
      <c r="E158" s="77">
        <v>2014</v>
      </c>
      <c r="F158" s="111">
        <v>39295</v>
      </c>
      <c r="G158" s="80" t="s">
        <v>3321</v>
      </c>
    </row>
    <row r="159" spans="1:7" customFormat="1" x14ac:dyDescent="0.25">
      <c r="A159" s="77" t="s">
        <v>4542</v>
      </c>
      <c r="B159" s="77" t="s">
        <v>4545</v>
      </c>
      <c r="C159" s="345" t="s">
        <v>5672</v>
      </c>
      <c r="D159" s="78" t="s">
        <v>426</v>
      </c>
      <c r="E159" s="77">
        <v>2014</v>
      </c>
      <c r="F159" s="111">
        <v>41695</v>
      </c>
      <c r="G159" s="80" t="s">
        <v>3321</v>
      </c>
    </row>
    <row r="160" spans="1:7" customFormat="1" x14ac:dyDescent="0.25">
      <c r="A160" s="77" t="s">
        <v>4542</v>
      </c>
      <c r="B160" s="77" t="s">
        <v>4555</v>
      </c>
      <c r="C160" s="345" t="s">
        <v>6369</v>
      </c>
      <c r="D160" s="78" t="s">
        <v>43</v>
      </c>
      <c r="E160" s="77">
        <v>2014</v>
      </c>
      <c r="F160" s="111">
        <v>40995</v>
      </c>
      <c r="G160" s="80" t="s">
        <v>3321</v>
      </c>
    </row>
    <row r="161" spans="1:7" customFormat="1" x14ac:dyDescent="0.25">
      <c r="A161" s="77" t="s">
        <v>4542</v>
      </c>
      <c r="B161" s="77" t="s">
        <v>4555</v>
      </c>
      <c r="C161" s="345" t="s">
        <v>6369</v>
      </c>
      <c r="D161" s="78" t="s">
        <v>426</v>
      </c>
      <c r="E161" s="77">
        <v>2014</v>
      </c>
      <c r="F161" s="111">
        <v>43395</v>
      </c>
      <c r="G161" s="80" t="s">
        <v>3321</v>
      </c>
    </row>
    <row r="162" spans="1:7" x14ac:dyDescent="0.25">
      <c r="A162" s="33" t="s">
        <v>476</v>
      </c>
      <c r="B162" s="33" t="s">
        <v>2458</v>
      </c>
      <c r="C162" s="344">
        <v>1.5</v>
      </c>
      <c r="D162" s="35" t="s">
        <v>110</v>
      </c>
      <c r="E162" s="50">
        <v>2014</v>
      </c>
      <c r="F162" s="36">
        <v>17431.693989071038</v>
      </c>
      <c r="G162" s="33" t="s">
        <v>147</v>
      </c>
    </row>
    <row r="163" spans="1:7" x14ac:dyDescent="0.25">
      <c r="A163" s="33" t="s">
        <v>476</v>
      </c>
      <c r="B163" s="33" t="s">
        <v>2460</v>
      </c>
      <c r="C163" s="344">
        <v>1.5</v>
      </c>
      <c r="D163" s="35" t="s">
        <v>110</v>
      </c>
      <c r="E163" s="50">
        <v>2014</v>
      </c>
      <c r="F163" s="36">
        <v>22540.983606557376</v>
      </c>
      <c r="G163" s="33" t="s">
        <v>147</v>
      </c>
    </row>
    <row r="164" spans="1:7" x14ac:dyDescent="0.25">
      <c r="A164" s="33" t="s">
        <v>476</v>
      </c>
      <c r="B164" s="33" t="s">
        <v>2459</v>
      </c>
      <c r="C164" s="344">
        <v>1.5</v>
      </c>
      <c r="D164" s="35" t="s">
        <v>110</v>
      </c>
      <c r="E164" s="50">
        <v>2014</v>
      </c>
      <c r="F164" s="36">
        <v>19535.519125683059</v>
      </c>
      <c r="G164" s="33" t="s">
        <v>147</v>
      </c>
    </row>
    <row r="165" spans="1:7" x14ac:dyDescent="0.25">
      <c r="A165" s="33" t="s">
        <v>476</v>
      </c>
      <c r="B165" s="33" t="s">
        <v>2237</v>
      </c>
      <c r="C165" s="344">
        <v>3.5</v>
      </c>
      <c r="D165" s="35" t="s">
        <v>114</v>
      </c>
      <c r="E165" s="50">
        <v>2014</v>
      </c>
      <c r="F165" s="36">
        <v>33060.109289617481</v>
      </c>
      <c r="G165" s="33" t="s">
        <v>147</v>
      </c>
    </row>
    <row r="166" spans="1:7" x14ac:dyDescent="0.25">
      <c r="A166" s="33" t="s">
        <v>476</v>
      </c>
      <c r="B166" s="33" t="s">
        <v>2456</v>
      </c>
      <c r="C166" s="344">
        <v>3.5</v>
      </c>
      <c r="D166" s="35" t="s">
        <v>426</v>
      </c>
      <c r="E166" s="50">
        <v>2014</v>
      </c>
      <c r="F166" s="36">
        <v>44781.420765027317</v>
      </c>
      <c r="G166" s="33" t="s">
        <v>147</v>
      </c>
    </row>
    <row r="167" spans="1:7" x14ac:dyDescent="0.25">
      <c r="A167" s="33" t="s">
        <v>476</v>
      </c>
      <c r="B167" s="33" t="s">
        <v>2454</v>
      </c>
      <c r="C167" s="344">
        <v>2.5</v>
      </c>
      <c r="D167" s="35" t="s">
        <v>110</v>
      </c>
      <c r="E167" s="50">
        <v>2014</v>
      </c>
      <c r="F167" s="36">
        <v>26748.633879781421</v>
      </c>
      <c r="G167" s="33" t="s">
        <v>147</v>
      </c>
    </row>
    <row r="168" spans="1:7" x14ac:dyDescent="0.25">
      <c r="A168" s="33" t="s">
        <v>476</v>
      </c>
      <c r="B168" s="33" t="s">
        <v>2455</v>
      </c>
      <c r="C168" s="344">
        <v>5.4</v>
      </c>
      <c r="D168" s="35" t="s">
        <v>44</v>
      </c>
      <c r="E168" s="50">
        <v>2014</v>
      </c>
      <c r="F168" s="36">
        <v>56803.278688524588</v>
      </c>
      <c r="G168" s="33" t="s">
        <v>147</v>
      </c>
    </row>
    <row r="169" spans="1:7" x14ac:dyDescent="0.25">
      <c r="A169" s="33" t="s">
        <v>476</v>
      </c>
      <c r="B169" s="33" t="s">
        <v>481</v>
      </c>
      <c r="C169" s="344">
        <v>5.4</v>
      </c>
      <c r="D169" s="35" t="s">
        <v>44</v>
      </c>
      <c r="E169" s="50">
        <v>2014</v>
      </c>
      <c r="F169" s="36">
        <v>60109.289617486342</v>
      </c>
      <c r="G169" s="33" t="s">
        <v>147</v>
      </c>
    </row>
    <row r="170" spans="1:7" x14ac:dyDescent="0.25">
      <c r="A170" s="33" t="s">
        <v>476</v>
      </c>
      <c r="B170" s="33" t="s">
        <v>2240</v>
      </c>
      <c r="C170" s="344">
        <v>3.5</v>
      </c>
      <c r="D170" s="35" t="s">
        <v>110</v>
      </c>
      <c r="E170" s="50">
        <v>2014</v>
      </c>
      <c r="F170" s="36">
        <v>41325.136612021852</v>
      </c>
      <c r="G170" s="33" t="s">
        <v>147</v>
      </c>
    </row>
    <row r="171" spans="1:7" x14ac:dyDescent="0.25">
      <c r="A171" s="33" t="s">
        <v>476</v>
      </c>
      <c r="B171" s="33" t="s">
        <v>2242</v>
      </c>
      <c r="C171" s="344">
        <v>3.5</v>
      </c>
      <c r="D171" s="35" t="s">
        <v>110</v>
      </c>
      <c r="E171" s="50">
        <v>2014</v>
      </c>
      <c r="F171" s="36">
        <v>54098.360655737706</v>
      </c>
      <c r="G171" s="33" t="s">
        <v>147</v>
      </c>
    </row>
    <row r="172" spans="1:7" x14ac:dyDescent="0.25">
      <c r="A172" s="33" t="s">
        <v>476</v>
      </c>
      <c r="B172" s="33" t="s">
        <v>2243</v>
      </c>
      <c r="C172" s="344">
        <v>3.5</v>
      </c>
      <c r="D172" s="35" t="s">
        <v>110</v>
      </c>
      <c r="E172" s="50">
        <v>2014</v>
      </c>
      <c r="F172" s="36">
        <v>62363.387978142069</v>
      </c>
      <c r="G172" s="33" t="s">
        <v>147</v>
      </c>
    </row>
    <row r="173" spans="1:7" x14ac:dyDescent="0.25">
      <c r="A173" s="33" t="s">
        <v>476</v>
      </c>
      <c r="B173" s="33" t="s">
        <v>2241</v>
      </c>
      <c r="C173" s="344">
        <v>3.5</v>
      </c>
      <c r="D173" s="35" t="s">
        <v>110</v>
      </c>
      <c r="E173" s="50">
        <v>2014</v>
      </c>
      <c r="F173" s="36">
        <v>42827.868852459011</v>
      </c>
      <c r="G173" s="33" t="s">
        <v>147</v>
      </c>
    </row>
    <row r="174" spans="1:7" x14ac:dyDescent="0.25">
      <c r="A174" s="33" t="s">
        <v>476</v>
      </c>
      <c r="B174" s="33" t="s">
        <v>483</v>
      </c>
      <c r="C174" s="344">
        <v>3.7</v>
      </c>
      <c r="D174" s="35" t="s">
        <v>44</v>
      </c>
      <c r="E174" s="50">
        <v>2014</v>
      </c>
      <c r="F174" s="36">
        <v>35765.02732240437</v>
      </c>
      <c r="G174" s="33" t="s">
        <v>2461</v>
      </c>
    </row>
    <row r="175" spans="1:7" x14ac:dyDescent="0.25">
      <c r="A175" s="33" t="s">
        <v>476</v>
      </c>
      <c r="B175" s="33" t="s">
        <v>483</v>
      </c>
      <c r="C175" s="344">
        <v>5</v>
      </c>
      <c r="D175" s="35" t="s">
        <v>44</v>
      </c>
      <c r="E175" s="50">
        <v>2014</v>
      </c>
      <c r="F175" s="36">
        <v>58606.557377049183</v>
      </c>
      <c r="G175" s="33" t="s">
        <v>2461</v>
      </c>
    </row>
    <row r="176" spans="1:7" x14ac:dyDescent="0.25">
      <c r="A176" s="33" t="s">
        <v>476</v>
      </c>
      <c r="B176" s="33" t="s">
        <v>2462</v>
      </c>
      <c r="C176" s="344">
        <v>6.2</v>
      </c>
      <c r="D176" s="35" t="s">
        <v>44</v>
      </c>
      <c r="E176" s="50">
        <v>2014</v>
      </c>
      <c r="F176" s="36">
        <v>81147.540983606552</v>
      </c>
      <c r="G176" s="33" t="s">
        <v>2461</v>
      </c>
    </row>
    <row r="177" spans="1:7" x14ac:dyDescent="0.25">
      <c r="A177" s="33" t="s">
        <v>476</v>
      </c>
      <c r="B177" s="33" t="s">
        <v>2463</v>
      </c>
      <c r="C177" s="344">
        <v>1.6</v>
      </c>
      <c r="D177" s="35" t="s">
        <v>110</v>
      </c>
      <c r="E177" s="50">
        <v>2014</v>
      </c>
      <c r="F177" s="36">
        <v>19535.519125683059</v>
      </c>
      <c r="G177" s="33" t="s">
        <v>186</v>
      </c>
    </row>
    <row r="178" spans="1:7" x14ac:dyDescent="0.25">
      <c r="A178" s="33" t="s">
        <v>476</v>
      </c>
      <c r="B178" s="33" t="s">
        <v>2465</v>
      </c>
      <c r="C178" s="344">
        <v>1.6</v>
      </c>
      <c r="D178" s="35" t="s">
        <v>110</v>
      </c>
      <c r="E178" s="50">
        <v>2014</v>
      </c>
      <c r="F178" s="36">
        <v>24043.715846994535</v>
      </c>
      <c r="G178" s="33" t="s">
        <v>186</v>
      </c>
    </row>
    <row r="179" spans="1:7" x14ac:dyDescent="0.25">
      <c r="A179" s="33" t="s">
        <v>476</v>
      </c>
      <c r="B179" s="33" t="s">
        <v>2464</v>
      </c>
      <c r="C179" s="344">
        <v>1.6</v>
      </c>
      <c r="D179" s="35" t="s">
        <v>110</v>
      </c>
      <c r="E179" s="50">
        <v>2014</v>
      </c>
      <c r="F179" s="36">
        <v>21038.251366120217</v>
      </c>
      <c r="G179" s="33" t="s">
        <v>186</v>
      </c>
    </row>
    <row r="180" spans="1:7" x14ac:dyDescent="0.25">
      <c r="A180" s="33" t="s">
        <v>476</v>
      </c>
      <c r="B180" s="33" t="s">
        <v>1888</v>
      </c>
      <c r="C180" s="344">
        <v>1.4</v>
      </c>
      <c r="D180" s="35" t="s">
        <v>110</v>
      </c>
      <c r="E180" s="50">
        <v>2014</v>
      </c>
      <c r="F180" s="36">
        <v>12006.830601092895</v>
      </c>
      <c r="G180" s="33" t="s">
        <v>186</v>
      </c>
    </row>
    <row r="181" spans="1:7" x14ac:dyDescent="0.25">
      <c r="A181" s="33" t="s">
        <v>476</v>
      </c>
      <c r="B181" s="33" t="s">
        <v>1888</v>
      </c>
      <c r="C181" s="344">
        <v>1.6</v>
      </c>
      <c r="D181" s="35" t="s">
        <v>110</v>
      </c>
      <c r="E181" s="50">
        <v>2014</v>
      </c>
      <c r="F181" s="36">
        <v>12006.830601092895</v>
      </c>
      <c r="G181" s="33" t="s">
        <v>186</v>
      </c>
    </row>
    <row r="182" spans="1:7" x14ac:dyDescent="0.25">
      <c r="A182" s="33" t="s">
        <v>476</v>
      </c>
      <c r="B182" s="33" t="s">
        <v>486</v>
      </c>
      <c r="C182" s="344">
        <v>3.5</v>
      </c>
      <c r="D182" s="35" t="s">
        <v>114</v>
      </c>
      <c r="E182" s="50">
        <v>2014</v>
      </c>
      <c r="F182" s="36">
        <v>42076.502732240435</v>
      </c>
      <c r="G182" s="33" t="s">
        <v>487</v>
      </c>
    </row>
    <row r="183" spans="1:7" x14ac:dyDescent="0.25">
      <c r="A183" s="33" t="s">
        <v>476</v>
      </c>
      <c r="B183" s="33" t="s">
        <v>2452</v>
      </c>
      <c r="C183" s="344" t="s">
        <v>2453</v>
      </c>
      <c r="D183" s="35" t="s">
        <v>44</v>
      </c>
      <c r="E183" s="50">
        <v>2014</v>
      </c>
      <c r="F183" s="36">
        <v>51092.896174863388</v>
      </c>
      <c r="G183" s="33" t="s">
        <v>487</v>
      </c>
    </row>
    <row r="184" spans="1:7" x14ac:dyDescent="0.25">
      <c r="A184" s="33" t="s">
        <v>476</v>
      </c>
      <c r="B184" s="33" t="s">
        <v>1890</v>
      </c>
      <c r="C184" s="344">
        <v>1.6</v>
      </c>
      <c r="D184" s="35" t="s">
        <v>110</v>
      </c>
      <c r="E184" s="50">
        <v>2014</v>
      </c>
      <c r="F184" s="36">
        <v>22540.983606557376</v>
      </c>
      <c r="G184" s="33" t="s">
        <v>135</v>
      </c>
    </row>
    <row r="185" spans="1:7" x14ac:dyDescent="0.25">
      <c r="A185" s="33" t="s">
        <v>476</v>
      </c>
      <c r="B185" s="33" t="s">
        <v>1890</v>
      </c>
      <c r="C185" s="344">
        <v>1.6</v>
      </c>
      <c r="D185" s="35" t="s">
        <v>110</v>
      </c>
      <c r="E185" s="50">
        <v>2014</v>
      </c>
      <c r="F185" s="36">
        <v>22540.983606557376</v>
      </c>
      <c r="G185" s="33" t="s">
        <v>186</v>
      </c>
    </row>
    <row r="186" spans="1:7" x14ac:dyDescent="0.25">
      <c r="A186" s="33" t="s">
        <v>476</v>
      </c>
      <c r="B186" s="33" t="s">
        <v>1890</v>
      </c>
      <c r="C186" s="344">
        <v>1.6</v>
      </c>
      <c r="D186" s="35" t="s">
        <v>110</v>
      </c>
      <c r="E186" s="50">
        <v>2014</v>
      </c>
      <c r="F186" s="36">
        <v>22540.983606557376</v>
      </c>
      <c r="G186" s="33" t="s">
        <v>147</v>
      </c>
    </row>
    <row r="187" spans="1:7" x14ac:dyDescent="0.25">
      <c r="A187" s="33" t="s">
        <v>476</v>
      </c>
      <c r="B187" s="33" t="s">
        <v>1890</v>
      </c>
      <c r="C187" s="344">
        <v>2</v>
      </c>
      <c r="D187" s="35" t="s">
        <v>110</v>
      </c>
      <c r="E187" s="50">
        <v>2014</v>
      </c>
      <c r="F187" s="36">
        <v>28551.912568306012</v>
      </c>
      <c r="G187" s="33" t="s">
        <v>135</v>
      </c>
    </row>
    <row r="188" spans="1:7" x14ac:dyDescent="0.25">
      <c r="A188" s="33" t="s">
        <v>476</v>
      </c>
      <c r="B188" s="33" t="s">
        <v>1890</v>
      </c>
      <c r="C188" s="344">
        <v>2</v>
      </c>
      <c r="D188" s="35" t="s">
        <v>110</v>
      </c>
      <c r="E188" s="50">
        <v>2014</v>
      </c>
      <c r="F188" s="36">
        <v>28551.912568306012</v>
      </c>
      <c r="G188" s="33" t="s">
        <v>186</v>
      </c>
    </row>
    <row r="189" spans="1:7" x14ac:dyDescent="0.25">
      <c r="A189" s="33" t="s">
        <v>476</v>
      </c>
      <c r="B189" s="33" t="s">
        <v>1890</v>
      </c>
      <c r="C189" s="344">
        <v>2</v>
      </c>
      <c r="D189" s="35" t="s">
        <v>110</v>
      </c>
      <c r="E189" s="50">
        <v>2014</v>
      </c>
      <c r="F189" s="36">
        <v>28551.912568306012</v>
      </c>
      <c r="G189" s="33" t="s">
        <v>147</v>
      </c>
    </row>
    <row r="190" spans="1:7" x14ac:dyDescent="0.25">
      <c r="A190" s="33" t="s">
        <v>476</v>
      </c>
      <c r="B190" s="33" t="s">
        <v>2247</v>
      </c>
      <c r="C190" s="344">
        <v>2</v>
      </c>
      <c r="D190" s="35" t="s">
        <v>110</v>
      </c>
      <c r="E190" s="50">
        <v>2014</v>
      </c>
      <c r="F190" s="36">
        <v>30054.644808743171</v>
      </c>
      <c r="G190" s="33" t="s">
        <v>186</v>
      </c>
    </row>
    <row r="191" spans="1:7" x14ac:dyDescent="0.25">
      <c r="A191" s="33" t="s">
        <v>476</v>
      </c>
      <c r="B191" s="33" t="s">
        <v>2466</v>
      </c>
      <c r="C191" s="344">
        <v>2.5</v>
      </c>
      <c r="D191" s="35" t="s">
        <v>110</v>
      </c>
      <c r="E191" s="50">
        <v>2014</v>
      </c>
      <c r="F191" s="36">
        <v>24043.715846994535</v>
      </c>
      <c r="G191" s="33" t="s">
        <v>135</v>
      </c>
    </row>
    <row r="192" spans="1:7" x14ac:dyDescent="0.25">
      <c r="A192" s="33" t="s">
        <v>476</v>
      </c>
      <c r="B192" s="33" t="s">
        <v>2467</v>
      </c>
      <c r="C192" s="344">
        <v>2.5</v>
      </c>
      <c r="D192" s="35" t="s">
        <v>110</v>
      </c>
      <c r="E192" s="50">
        <v>2014</v>
      </c>
      <c r="F192" s="36">
        <v>27049.180327868853</v>
      </c>
      <c r="G192" s="33" t="s">
        <v>135</v>
      </c>
    </row>
    <row r="193" spans="1:7" x14ac:dyDescent="0.25">
      <c r="A193" s="33" t="s">
        <v>476</v>
      </c>
      <c r="B193" s="33" t="s">
        <v>2472</v>
      </c>
      <c r="C193" s="344" t="s">
        <v>6491</v>
      </c>
      <c r="D193" s="35" t="s">
        <v>438</v>
      </c>
      <c r="E193" s="50">
        <v>2014</v>
      </c>
      <c r="F193" s="36">
        <v>90163.934426229505</v>
      </c>
      <c r="G193" s="33" t="s">
        <v>421</v>
      </c>
    </row>
    <row r="194" spans="1:7" x14ac:dyDescent="0.25">
      <c r="A194" s="33" t="s">
        <v>476</v>
      </c>
      <c r="B194" s="33" t="s">
        <v>1895</v>
      </c>
      <c r="C194" s="344">
        <v>3.7</v>
      </c>
      <c r="D194" s="35" t="s">
        <v>438</v>
      </c>
      <c r="E194" s="50">
        <v>2014</v>
      </c>
      <c r="F194" s="36">
        <v>42076.502732240435</v>
      </c>
      <c r="G194" s="33" t="s">
        <v>421</v>
      </c>
    </row>
    <row r="195" spans="1:7" x14ac:dyDescent="0.25">
      <c r="A195" s="33" t="s">
        <v>476</v>
      </c>
      <c r="B195" s="33" t="s">
        <v>2250</v>
      </c>
      <c r="C195" s="344">
        <v>5</v>
      </c>
      <c r="D195" s="35" t="s">
        <v>438</v>
      </c>
      <c r="E195" s="50">
        <v>2014</v>
      </c>
      <c r="F195" s="36">
        <v>61612.021857923493</v>
      </c>
      <c r="G195" s="33" t="s">
        <v>421</v>
      </c>
    </row>
    <row r="196" spans="1:7" x14ac:dyDescent="0.25">
      <c r="A196" s="33" t="s">
        <v>476</v>
      </c>
      <c r="B196" s="33" t="s">
        <v>2085</v>
      </c>
      <c r="C196" s="344">
        <v>3.7</v>
      </c>
      <c r="D196" s="35" t="s">
        <v>438</v>
      </c>
      <c r="E196" s="50">
        <v>2014</v>
      </c>
      <c r="F196" s="36">
        <v>49590.163934426229</v>
      </c>
      <c r="G196" s="33" t="s">
        <v>419</v>
      </c>
    </row>
    <row r="197" spans="1:7" x14ac:dyDescent="0.25">
      <c r="A197" s="33" t="s">
        <v>476</v>
      </c>
      <c r="B197" s="33" t="s">
        <v>2085</v>
      </c>
      <c r="C197" s="344">
        <v>5</v>
      </c>
      <c r="D197" s="35" t="s">
        <v>438</v>
      </c>
      <c r="E197" s="50">
        <v>2014</v>
      </c>
      <c r="F197" s="36">
        <v>57103.825136612024</v>
      </c>
      <c r="G197" s="33" t="s">
        <v>419</v>
      </c>
    </row>
    <row r="198" spans="1:7" x14ac:dyDescent="0.25">
      <c r="A198" s="33" t="s">
        <v>476</v>
      </c>
      <c r="B198" s="33" t="s">
        <v>2468</v>
      </c>
      <c r="C198" s="344">
        <v>5</v>
      </c>
      <c r="D198" s="35" t="s">
        <v>438</v>
      </c>
      <c r="E198" s="50">
        <v>2014</v>
      </c>
      <c r="F198" s="36">
        <v>51092.896174863388</v>
      </c>
      <c r="G198" s="33" t="s">
        <v>421</v>
      </c>
    </row>
    <row r="199" spans="1:7" x14ac:dyDescent="0.25">
      <c r="A199" s="33" t="s">
        <v>476</v>
      </c>
      <c r="B199" s="33" t="s">
        <v>2469</v>
      </c>
      <c r="C199" s="344" t="s">
        <v>6500</v>
      </c>
      <c r="D199" s="35" t="s">
        <v>444</v>
      </c>
      <c r="E199" s="50">
        <v>2014</v>
      </c>
      <c r="F199" s="36">
        <v>23142.076502732238</v>
      </c>
      <c r="G199" s="33" t="s">
        <v>2461</v>
      </c>
    </row>
    <row r="200" spans="1:7" x14ac:dyDescent="0.25">
      <c r="A200" s="33" t="s">
        <v>476</v>
      </c>
      <c r="B200" s="33" t="s">
        <v>2470</v>
      </c>
      <c r="C200" s="344">
        <v>2.5</v>
      </c>
      <c r="D200" s="35" t="s">
        <v>444</v>
      </c>
      <c r="E200" s="50">
        <v>2014</v>
      </c>
      <c r="F200" s="36">
        <v>27650.273224043718</v>
      </c>
      <c r="G200" s="33" t="s">
        <v>2461</v>
      </c>
    </row>
    <row r="201" spans="1:7" x14ac:dyDescent="0.25">
      <c r="A201" s="33" t="s">
        <v>476</v>
      </c>
      <c r="B201" s="33" t="s">
        <v>2471</v>
      </c>
      <c r="C201" s="344">
        <v>2.5</v>
      </c>
      <c r="D201" s="35" t="s">
        <v>444</v>
      </c>
      <c r="E201" s="50">
        <v>2014</v>
      </c>
      <c r="F201" s="36">
        <v>25546.448087431694</v>
      </c>
      <c r="G201" s="33" t="s">
        <v>2461</v>
      </c>
    </row>
    <row r="202" spans="1:7" x14ac:dyDescent="0.25">
      <c r="A202" s="33" t="s">
        <v>476</v>
      </c>
      <c r="B202" s="33" t="s">
        <v>2471</v>
      </c>
      <c r="C202" s="344" t="s">
        <v>2086</v>
      </c>
      <c r="D202" s="35" t="s">
        <v>444</v>
      </c>
      <c r="E202" s="50">
        <v>2014</v>
      </c>
      <c r="F202" s="36">
        <v>33661.202185792346</v>
      </c>
      <c r="G202" s="33" t="s">
        <v>2461</v>
      </c>
    </row>
    <row r="203" spans="1:7" x14ac:dyDescent="0.25">
      <c r="A203" s="33" t="s">
        <v>476</v>
      </c>
      <c r="B203" s="33" t="s">
        <v>2457</v>
      </c>
      <c r="C203" s="344">
        <v>3.7</v>
      </c>
      <c r="D203" s="35" t="s">
        <v>114</v>
      </c>
      <c r="E203" s="50">
        <v>2014</v>
      </c>
      <c r="F203" s="36">
        <v>49590.163934426229</v>
      </c>
      <c r="G203" s="33" t="s">
        <v>147</v>
      </c>
    </row>
    <row r="204" spans="1:7" x14ac:dyDescent="0.25">
      <c r="A204" s="33" t="s">
        <v>476</v>
      </c>
      <c r="B204" s="33" t="s">
        <v>1904</v>
      </c>
      <c r="C204" s="344">
        <v>3.5</v>
      </c>
      <c r="D204" s="35" t="s">
        <v>114</v>
      </c>
      <c r="E204" s="50">
        <v>2014</v>
      </c>
      <c r="F204" s="36">
        <v>43579.234972677594</v>
      </c>
      <c r="G204" s="33" t="s">
        <v>135</v>
      </c>
    </row>
    <row r="205" spans="1:7" x14ac:dyDescent="0.25">
      <c r="A205" s="33" t="s">
        <v>476</v>
      </c>
      <c r="B205" s="33" t="s">
        <v>2252</v>
      </c>
      <c r="C205" s="344" t="s">
        <v>6447</v>
      </c>
      <c r="D205" s="35" t="s">
        <v>114</v>
      </c>
      <c r="E205" s="50">
        <v>2014</v>
      </c>
      <c r="F205" s="36">
        <v>54098.360655737706</v>
      </c>
      <c r="G205" s="33" t="s">
        <v>135</v>
      </c>
    </row>
    <row r="206" spans="1:7" x14ac:dyDescent="0.25">
      <c r="A206" s="33" t="s">
        <v>71</v>
      </c>
      <c r="B206" s="33" t="s">
        <v>2473</v>
      </c>
      <c r="C206" s="344">
        <v>3.5</v>
      </c>
      <c r="D206" s="35" t="s">
        <v>44</v>
      </c>
      <c r="E206" s="50">
        <v>2014</v>
      </c>
      <c r="F206" s="36">
        <v>40550</v>
      </c>
      <c r="G206" s="33" t="s">
        <v>423</v>
      </c>
    </row>
    <row r="207" spans="1:7" x14ac:dyDescent="0.25">
      <c r="A207" s="33" t="s">
        <v>71</v>
      </c>
      <c r="B207" s="33" t="s">
        <v>4453</v>
      </c>
      <c r="C207" s="344">
        <v>2.4</v>
      </c>
      <c r="D207" s="35" t="s">
        <v>110</v>
      </c>
      <c r="E207" s="50">
        <v>2014</v>
      </c>
      <c r="F207" s="36">
        <v>29990</v>
      </c>
      <c r="G207" s="33" t="s">
        <v>135</v>
      </c>
    </row>
    <row r="208" spans="1:7" x14ac:dyDescent="0.25">
      <c r="A208" s="33" t="s">
        <v>71</v>
      </c>
      <c r="B208" s="33" t="s">
        <v>2253</v>
      </c>
      <c r="C208" s="344">
        <v>3.5</v>
      </c>
      <c r="D208" s="35" t="s">
        <v>110</v>
      </c>
      <c r="E208" s="50">
        <v>2014</v>
      </c>
      <c r="F208" s="36">
        <v>31880</v>
      </c>
      <c r="G208" s="33" t="s">
        <v>135</v>
      </c>
    </row>
    <row r="209" spans="1:7" x14ac:dyDescent="0.25">
      <c r="A209" s="33" t="s">
        <v>71</v>
      </c>
      <c r="B209" s="33" t="s">
        <v>2474</v>
      </c>
      <c r="C209" s="344">
        <v>1.5</v>
      </c>
      <c r="D209" s="35" t="s">
        <v>110</v>
      </c>
      <c r="E209" s="50">
        <v>2014</v>
      </c>
      <c r="F209" s="36">
        <v>15573.770491803278</v>
      </c>
      <c r="G209" s="33" t="s">
        <v>135</v>
      </c>
    </row>
    <row r="210" spans="1:7" x14ac:dyDescent="0.25">
      <c r="A210" s="33" t="s">
        <v>71</v>
      </c>
      <c r="B210" s="33" t="s">
        <v>2476</v>
      </c>
      <c r="C210" s="344">
        <v>1.5</v>
      </c>
      <c r="D210" s="35" t="s">
        <v>110</v>
      </c>
      <c r="E210" s="50">
        <v>2014</v>
      </c>
      <c r="F210" s="36">
        <v>18032.7868852459</v>
      </c>
      <c r="G210" s="33" t="s">
        <v>135</v>
      </c>
    </row>
    <row r="211" spans="1:7" x14ac:dyDescent="0.25">
      <c r="A211" s="33" t="s">
        <v>71</v>
      </c>
      <c r="B211" s="33" t="s">
        <v>2475</v>
      </c>
      <c r="C211" s="344">
        <v>1.5</v>
      </c>
      <c r="D211" s="35" t="s">
        <v>110</v>
      </c>
      <c r="E211" s="50">
        <v>2014</v>
      </c>
      <c r="F211" s="36">
        <v>16120.218579234972</v>
      </c>
      <c r="G211" s="33" t="s">
        <v>135</v>
      </c>
    </row>
    <row r="212" spans="1:7" x14ac:dyDescent="0.25">
      <c r="A212" s="33" t="s">
        <v>71</v>
      </c>
      <c r="B212" s="33" t="s">
        <v>2477</v>
      </c>
      <c r="C212" s="344">
        <v>1.8</v>
      </c>
      <c r="D212" s="35" t="s">
        <v>110</v>
      </c>
      <c r="E212" s="50">
        <v>2014</v>
      </c>
      <c r="F212" s="36">
        <v>23497.267759562841</v>
      </c>
      <c r="G212" s="33" t="s">
        <v>135</v>
      </c>
    </row>
    <row r="213" spans="1:7" x14ac:dyDescent="0.25">
      <c r="A213" s="33" t="s">
        <v>71</v>
      </c>
      <c r="B213" s="33" t="s">
        <v>1452</v>
      </c>
      <c r="C213" s="344">
        <v>1.5</v>
      </c>
      <c r="D213" s="35" t="s">
        <v>110</v>
      </c>
      <c r="E213" s="50">
        <v>2014</v>
      </c>
      <c r="F213" s="36">
        <v>19426</v>
      </c>
      <c r="G213" s="33" t="s">
        <v>186</v>
      </c>
    </row>
    <row r="214" spans="1:7" x14ac:dyDescent="0.25">
      <c r="A214" s="33" t="s">
        <v>71</v>
      </c>
      <c r="B214" s="33" t="s">
        <v>2257</v>
      </c>
      <c r="C214" s="344">
        <v>3.5</v>
      </c>
      <c r="D214" s="35" t="s">
        <v>110</v>
      </c>
      <c r="E214" s="50">
        <v>2014</v>
      </c>
      <c r="F214" s="36">
        <v>39998</v>
      </c>
      <c r="G214" s="33" t="s">
        <v>487</v>
      </c>
    </row>
    <row r="215" spans="1:7" x14ac:dyDescent="0.25">
      <c r="A215" s="33" t="s">
        <v>71</v>
      </c>
      <c r="B215" s="33" t="s">
        <v>2256</v>
      </c>
      <c r="C215" s="344">
        <v>3.5</v>
      </c>
      <c r="D215" s="35" t="s">
        <v>110</v>
      </c>
      <c r="E215" s="50">
        <v>2014</v>
      </c>
      <c r="F215" s="36">
        <v>35519.125683060105</v>
      </c>
      <c r="G215" s="33" t="s">
        <v>487</v>
      </c>
    </row>
    <row r="216" spans="1:7" x14ac:dyDescent="0.25">
      <c r="A216" s="33" t="s">
        <v>71</v>
      </c>
      <c r="B216" s="33" t="s">
        <v>2258</v>
      </c>
      <c r="C216" s="344">
        <v>3.5</v>
      </c>
      <c r="D216" s="35" t="s">
        <v>110</v>
      </c>
      <c r="E216" s="50">
        <v>2014</v>
      </c>
      <c r="F216" s="36">
        <v>46775</v>
      </c>
      <c r="G216" s="33" t="s">
        <v>487</v>
      </c>
    </row>
    <row r="217" spans="1:7" x14ac:dyDescent="0.25">
      <c r="A217" s="33" t="s">
        <v>71</v>
      </c>
      <c r="B217" s="33" t="s">
        <v>2259</v>
      </c>
      <c r="C217" s="344">
        <v>3.5</v>
      </c>
      <c r="D217" s="35" t="s">
        <v>44</v>
      </c>
      <c r="E217" s="50">
        <v>2014</v>
      </c>
      <c r="F217" s="36">
        <v>40560</v>
      </c>
      <c r="G217" s="33" t="s">
        <v>147</v>
      </c>
    </row>
    <row r="218" spans="1:7" x14ac:dyDescent="0.25">
      <c r="A218" s="33" t="s">
        <v>71</v>
      </c>
      <c r="B218" s="33" t="s">
        <v>2260</v>
      </c>
      <c r="C218" s="344">
        <v>3.5</v>
      </c>
      <c r="D218" s="35" t="s">
        <v>44</v>
      </c>
      <c r="E218" s="50">
        <v>2014</v>
      </c>
      <c r="F218" s="36">
        <v>44340</v>
      </c>
      <c r="G218" s="33" t="s">
        <v>147</v>
      </c>
    </row>
    <row r="219" spans="1:7" x14ac:dyDescent="0.25">
      <c r="A219" s="391" t="s">
        <v>2088</v>
      </c>
      <c r="B219" s="391" t="s">
        <v>2254</v>
      </c>
      <c r="C219" s="393" t="s">
        <v>3751</v>
      </c>
      <c r="D219" s="388" t="s">
        <v>110</v>
      </c>
      <c r="E219" s="391">
        <v>2014</v>
      </c>
      <c r="F219" s="390">
        <v>24880</v>
      </c>
      <c r="G219" s="391" t="s">
        <v>1960</v>
      </c>
    </row>
    <row r="220" spans="1:7" x14ac:dyDescent="0.25">
      <c r="A220" s="391" t="s">
        <v>2088</v>
      </c>
      <c r="B220" s="391" t="s">
        <v>2254</v>
      </c>
      <c r="C220" s="393" t="s">
        <v>3751</v>
      </c>
      <c r="D220" s="388" t="s">
        <v>110</v>
      </c>
      <c r="E220" s="391">
        <v>2014</v>
      </c>
      <c r="F220" s="390">
        <v>25300</v>
      </c>
      <c r="G220" s="391" t="s">
        <v>1837</v>
      </c>
    </row>
    <row r="221" spans="1:7" x14ac:dyDescent="0.25">
      <c r="A221" s="391" t="s">
        <v>2088</v>
      </c>
      <c r="B221" s="391" t="s">
        <v>3780</v>
      </c>
      <c r="C221" s="393" t="s">
        <v>3751</v>
      </c>
      <c r="D221" s="388" t="s">
        <v>110</v>
      </c>
      <c r="E221" s="391">
        <v>2014</v>
      </c>
      <c r="F221" s="390">
        <v>28270</v>
      </c>
      <c r="G221" s="391" t="s">
        <v>1960</v>
      </c>
    </row>
    <row r="222" spans="1:7" x14ac:dyDescent="0.25">
      <c r="A222" s="391" t="s">
        <v>2088</v>
      </c>
      <c r="B222" s="391" t="s">
        <v>3780</v>
      </c>
      <c r="C222" s="393" t="s">
        <v>3751</v>
      </c>
      <c r="D222" s="388" t="s">
        <v>110</v>
      </c>
      <c r="E222" s="391">
        <v>2014</v>
      </c>
      <c r="F222" s="390">
        <v>28345</v>
      </c>
      <c r="G222" s="391" t="s">
        <v>1837</v>
      </c>
    </row>
    <row r="223" spans="1:7" x14ac:dyDescent="0.25">
      <c r="A223" s="391" t="s">
        <v>2088</v>
      </c>
      <c r="B223" s="391" t="s">
        <v>3780</v>
      </c>
      <c r="C223" s="393" t="s">
        <v>3791</v>
      </c>
      <c r="D223" s="388" t="s">
        <v>110</v>
      </c>
      <c r="E223" s="391">
        <v>2014</v>
      </c>
      <c r="F223" s="390">
        <v>30625</v>
      </c>
      <c r="G223" s="391" t="s">
        <v>1837</v>
      </c>
    </row>
    <row r="224" spans="1:7" x14ac:dyDescent="0.25">
      <c r="A224" s="391" t="s">
        <v>2088</v>
      </c>
      <c r="B224" s="391" t="s">
        <v>4163</v>
      </c>
      <c r="C224" s="393" t="s">
        <v>3791</v>
      </c>
      <c r="D224" s="388" t="s">
        <v>110</v>
      </c>
      <c r="E224" s="391">
        <v>2014</v>
      </c>
      <c r="F224" s="390">
        <v>30345</v>
      </c>
      <c r="G224" s="391" t="s">
        <v>1960</v>
      </c>
    </row>
    <row r="225" spans="1:7" x14ac:dyDescent="0.25">
      <c r="A225" s="391" t="s">
        <v>2088</v>
      </c>
      <c r="B225" s="391" t="s">
        <v>4171</v>
      </c>
      <c r="C225" s="393" t="s">
        <v>3751</v>
      </c>
      <c r="D225" s="388" t="s">
        <v>110</v>
      </c>
      <c r="E225" s="391">
        <v>2014</v>
      </c>
      <c r="F225" s="390">
        <v>21955</v>
      </c>
      <c r="G225" s="391" t="s">
        <v>1960</v>
      </c>
    </row>
    <row r="226" spans="1:7" x14ac:dyDescent="0.25">
      <c r="A226" s="391" t="s">
        <v>2088</v>
      </c>
      <c r="B226" s="391" t="s">
        <v>3778</v>
      </c>
      <c r="C226" s="393" t="s">
        <v>3751</v>
      </c>
      <c r="D226" s="388" t="s">
        <v>110</v>
      </c>
      <c r="E226" s="391">
        <v>2014</v>
      </c>
      <c r="F226" s="390">
        <v>23625</v>
      </c>
      <c r="G226" s="391" t="s">
        <v>1837</v>
      </c>
    </row>
    <row r="227" spans="1:7" x14ac:dyDescent="0.25">
      <c r="A227" s="391" t="s">
        <v>2088</v>
      </c>
      <c r="B227" s="391" t="s">
        <v>3779</v>
      </c>
      <c r="C227" s="393" t="s">
        <v>3751</v>
      </c>
      <c r="D227" s="388" t="s">
        <v>110</v>
      </c>
      <c r="E227" s="391">
        <v>2014</v>
      </c>
      <c r="F227" s="390">
        <v>23715</v>
      </c>
      <c r="G227" s="391" t="s">
        <v>1960</v>
      </c>
    </row>
    <row r="228" spans="1:7" x14ac:dyDescent="0.25">
      <c r="A228" s="391" t="s">
        <v>2088</v>
      </c>
      <c r="B228" s="391" t="s">
        <v>4172</v>
      </c>
      <c r="C228" s="393" t="s">
        <v>3791</v>
      </c>
      <c r="D228" s="388" t="s">
        <v>110</v>
      </c>
      <c r="E228" s="391">
        <v>2014</v>
      </c>
      <c r="F228" s="390">
        <v>33480</v>
      </c>
      <c r="G228" s="391" t="s">
        <v>1837</v>
      </c>
    </row>
    <row r="229" spans="1:7" x14ac:dyDescent="0.25">
      <c r="A229" s="391" t="s">
        <v>2088</v>
      </c>
      <c r="B229" s="391" t="s">
        <v>3284</v>
      </c>
      <c r="C229" s="393" t="s">
        <v>3769</v>
      </c>
      <c r="D229" s="388" t="s">
        <v>110</v>
      </c>
      <c r="E229" s="391">
        <v>2014</v>
      </c>
      <c r="F229" s="390">
        <v>20290</v>
      </c>
      <c r="G229" s="391" t="s">
        <v>1837</v>
      </c>
    </row>
    <row r="230" spans="1:7" x14ac:dyDescent="0.25">
      <c r="A230" s="391" t="s">
        <v>2088</v>
      </c>
      <c r="B230" s="391" t="s">
        <v>3284</v>
      </c>
      <c r="C230" s="393" t="s">
        <v>3769</v>
      </c>
      <c r="D230" s="388" t="s">
        <v>110</v>
      </c>
      <c r="E230" s="391">
        <v>2014</v>
      </c>
      <c r="F230" s="390">
        <v>21090</v>
      </c>
      <c r="G230" s="391" t="s">
        <v>1960</v>
      </c>
    </row>
    <row r="231" spans="1:7" x14ac:dyDescent="0.25">
      <c r="A231" s="391" t="s">
        <v>2088</v>
      </c>
      <c r="B231" s="391" t="s">
        <v>3787</v>
      </c>
      <c r="C231" s="393" t="s">
        <v>3769</v>
      </c>
      <c r="D231" s="388" t="s">
        <v>110</v>
      </c>
      <c r="E231" s="391">
        <v>2014</v>
      </c>
      <c r="F231" s="390">
        <v>22540</v>
      </c>
      <c r="G231" s="391" t="s">
        <v>1837</v>
      </c>
    </row>
    <row r="232" spans="1:7" x14ac:dyDescent="0.25">
      <c r="A232" s="391" t="s">
        <v>2088</v>
      </c>
      <c r="B232" s="391" t="s">
        <v>3787</v>
      </c>
      <c r="C232" s="393" t="s">
        <v>3769</v>
      </c>
      <c r="D232" s="388" t="s">
        <v>110</v>
      </c>
      <c r="E232" s="391">
        <v>2014</v>
      </c>
      <c r="F232" s="390">
        <v>22740</v>
      </c>
      <c r="G232" s="391" t="s">
        <v>1960</v>
      </c>
    </row>
    <row r="233" spans="1:7" x14ac:dyDescent="0.25">
      <c r="A233" s="391" t="s">
        <v>2088</v>
      </c>
      <c r="B233" s="391" t="s">
        <v>4157</v>
      </c>
      <c r="C233" s="393" t="s">
        <v>3769</v>
      </c>
      <c r="D233" s="388" t="s">
        <v>110</v>
      </c>
      <c r="E233" s="391">
        <v>2014</v>
      </c>
      <c r="F233" s="390">
        <v>19940</v>
      </c>
      <c r="G233" s="391" t="s">
        <v>1960</v>
      </c>
    </row>
    <row r="234" spans="1:7" x14ac:dyDescent="0.25">
      <c r="A234" s="391" t="s">
        <v>2088</v>
      </c>
      <c r="B234" s="391" t="s">
        <v>3289</v>
      </c>
      <c r="C234" s="393" t="s">
        <v>3769</v>
      </c>
      <c r="D234" s="388" t="s">
        <v>110</v>
      </c>
      <c r="E234" s="391">
        <v>2014</v>
      </c>
      <c r="F234" s="390">
        <v>18190</v>
      </c>
      <c r="G234" s="391" t="s">
        <v>1837</v>
      </c>
    </row>
    <row r="235" spans="1:7" x14ac:dyDescent="0.25">
      <c r="A235" s="391" t="s">
        <v>2088</v>
      </c>
      <c r="B235" s="391" t="s">
        <v>3289</v>
      </c>
      <c r="C235" s="393" t="s">
        <v>3769</v>
      </c>
      <c r="D235" s="388" t="s">
        <v>110</v>
      </c>
      <c r="E235" s="391">
        <v>2014</v>
      </c>
      <c r="F235" s="390">
        <v>18390</v>
      </c>
      <c r="G235" s="391" t="s">
        <v>1960</v>
      </c>
    </row>
    <row r="236" spans="1:7" x14ac:dyDescent="0.25">
      <c r="A236" s="391" t="s">
        <v>2088</v>
      </c>
      <c r="B236" s="391" t="s">
        <v>3290</v>
      </c>
      <c r="C236" s="393" t="s">
        <v>3751</v>
      </c>
      <c r="D236" s="388" t="s">
        <v>110</v>
      </c>
      <c r="E236" s="391">
        <v>2014</v>
      </c>
      <c r="F236" s="390">
        <v>22790</v>
      </c>
      <c r="G236" s="391" t="s">
        <v>1837</v>
      </c>
    </row>
    <row r="237" spans="1:7" x14ac:dyDescent="0.25">
      <c r="A237" s="391" t="s">
        <v>2088</v>
      </c>
      <c r="B237" s="391" t="s">
        <v>3290</v>
      </c>
      <c r="C237" s="393" t="s">
        <v>3751</v>
      </c>
      <c r="D237" s="388" t="s">
        <v>110</v>
      </c>
      <c r="E237" s="391">
        <v>2014</v>
      </c>
      <c r="F237" s="390">
        <v>22990</v>
      </c>
      <c r="G237" s="391" t="s">
        <v>1960</v>
      </c>
    </row>
    <row r="238" spans="1:7" x14ac:dyDescent="0.25">
      <c r="A238" s="391" t="s">
        <v>2088</v>
      </c>
      <c r="B238" s="391" t="s">
        <v>3283</v>
      </c>
      <c r="C238" s="393" t="s">
        <v>3751</v>
      </c>
      <c r="D238" s="388" t="s">
        <v>110</v>
      </c>
      <c r="E238" s="391">
        <v>2014</v>
      </c>
      <c r="F238" s="390">
        <v>25220</v>
      </c>
      <c r="G238" s="391" t="s">
        <v>3281</v>
      </c>
    </row>
    <row r="239" spans="1:7" x14ac:dyDescent="0.25">
      <c r="A239" s="391" t="s">
        <v>2088</v>
      </c>
      <c r="B239" s="391" t="s">
        <v>3283</v>
      </c>
      <c r="C239" s="393" t="s">
        <v>3751</v>
      </c>
      <c r="D239" s="388" t="s">
        <v>426</v>
      </c>
      <c r="E239" s="391">
        <v>2014</v>
      </c>
      <c r="F239" s="390">
        <v>26470</v>
      </c>
      <c r="G239" s="391" t="s">
        <v>3281</v>
      </c>
    </row>
    <row r="240" spans="1:7" x14ac:dyDescent="0.25">
      <c r="A240" s="391" t="s">
        <v>2088</v>
      </c>
      <c r="B240" s="391" t="s">
        <v>3783</v>
      </c>
      <c r="C240" s="393" t="s">
        <v>3751</v>
      </c>
      <c r="D240" s="388" t="s">
        <v>110</v>
      </c>
      <c r="E240" s="391">
        <v>2014</v>
      </c>
      <c r="F240" s="390">
        <v>27870</v>
      </c>
      <c r="G240" s="391" t="s">
        <v>3281</v>
      </c>
    </row>
    <row r="241" spans="1:7" x14ac:dyDescent="0.25">
      <c r="A241" s="391" t="s">
        <v>2088</v>
      </c>
      <c r="B241" s="391" t="s">
        <v>3783</v>
      </c>
      <c r="C241" s="393" t="s">
        <v>3751</v>
      </c>
      <c r="D241" s="388" t="s">
        <v>426</v>
      </c>
      <c r="E241" s="391">
        <v>2014</v>
      </c>
      <c r="F241" s="390">
        <v>29120</v>
      </c>
      <c r="G241" s="391" t="s">
        <v>3281</v>
      </c>
    </row>
    <row r="242" spans="1:7" x14ac:dyDescent="0.25">
      <c r="A242" s="391" t="s">
        <v>2088</v>
      </c>
      <c r="B242" s="391" t="s">
        <v>3280</v>
      </c>
      <c r="C242" s="393" t="s">
        <v>3751</v>
      </c>
      <c r="D242" s="388" t="s">
        <v>110</v>
      </c>
      <c r="E242" s="391">
        <v>2014</v>
      </c>
      <c r="F242" s="390">
        <v>23120</v>
      </c>
      <c r="G242" s="391" t="s">
        <v>3281</v>
      </c>
    </row>
    <row r="243" spans="1:7" x14ac:dyDescent="0.25">
      <c r="A243" s="391" t="s">
        <v>2088</v>
      </c>
      <c r="B243" s="391" t="s">
        <v>3280</v>
      </c>
      <c r="C243" s="393" t="s">
        <v>3751</v>
      </c>
      <c r="D243" s="388" t="s">
        <v>426</v>
      </c>
      <c r="E243" s="391">
        <v>2014</v>
      </c>
      <c r="F243" s="390">
        <v>24370</v>
      </c>
      <c r="G243" s="391" t="s">
        <v>3281</v>
      </c>
    </row>
    <row r="244" spans="1:7" x14ac:dyDescent="0.25">
      <c r="A244" s="33" t="s">
        <v>87</v>
      </c>
      <c r="B244" s="33" t="s">
        <v>88</v>
      </c>
      <c r="C244" s="344">
        <v>1.4</v>
      </c>
      <c r="D244" s="35" t="s">
        <v>110</v>
      </c>
      <c r="E244" s="50">
        <v>2014</v>
      </c>
      <c r="F244" s="36">
        <v>13220</v>
      </c>
      <c r="G244" s="33" t="s">
        <v>135</v>
      </c>
    </row>
    <row r="245" spans="1:7" x14ac:dyDescent="0.25">
      <c r="A245" s="391" t="s">
        <v>87</v>
      </c>
      <c r="B245" s="391" t="s">
        <v>4154</v>
      </c>
      <c r="C245" s="393" t="s">
        <v>5387</v>
      </c>
      <c r="D245" s="388" t="s">
        <v>110</v>
      </c>
      <c r="E245" s="391">
        <v>2014</v>
      </c>
      <c r="F245" s="390">
        <v>15645</v>
      </c>
      <c r="G245" s="391" t="s">
        <v>1834</v>
      </c>
    </row>
    <row r="246" spans="1:7" x14ac:dyDescent="0.25">
      <c r="A246" s="391" t="s">
        <v>87</v>
      </c>
      <c r="B246" s="391" t="s">
        <v>4080</v>
      </c>
      <c r="C246" s="393" t="s">
        <v>5387</v>
      </c>
      <c r="D246" s="388" t="s">
        <v>110</v>
      </c>
      <c r="E246" s="391">
        <v>2014</v>
      </c>
      <c r="F246" s="390">
        <v>16095</v>
      </c>
      <c r="G246" s="391" t="s">
        <v>1825</v>
      </c>
    </row>
    <row r="247" spans="1:7" x14ac:dyDescent="0.25">
      <c r="A247" s="391" t="s">
        <v>87</v>
      </c>
      <c r="B247" s="391" t="s">
        <v>3758</v>
      </c>
      <c r="C247" s="393" t="s">
        <v>5387</v>
      </c>
      <c r="D247" s="388" t="s">
        <v>110</v>
      </c>
      <c r="E247" s="391">
        <v>2014</v>
      </c>
      <c r="F247" s="390">
        <v>17395</v>
      </c>
      <c r="G247" s="391" t="s">
        <v>1825</v>
      </c>
    </row>
    <row r="248" spans="1:7" x14ac:dyDescent="0.25">
      <c r="A248" s="33" t="s">
        <v>87</v>
      </c>
      <c r="B248" s="33" t="s">
        <v>89</v>
      </c>
      <c r="C248" s="344">
        <v>2.4</v>
      </c>
      <c r="D248" s="35" t="s">
        <v>110</v>
      </c>
      <c r="E248" s="50">
        <v>2014</v>
      </c>
      <c r="F248" s="36">
        <v>28230</v>
      </c>
      <c r="G248" s="33" t="s">
        <v>135</v>
      </c>
    </row>
    <row r="249" spans="1:7" x14ac:dyDescent="0.25">
      <c r="A249" s="33" t="s">
        <v>87</v>
      </c>
      <c r="B249" s="33" t="s">
        <v>89</v>
      </c>
      <c r="C249" s="344">
        <v>3</v>
      </c>
      <c r="D249" s="35" t="s">
        <v>110</v>
      </c>
      <c r="E249" s="50">
        <v>2014</v>
      </c>
      <c r="F249" s="36">
        <v>28820</v>
      </c>
      <c r="G249" s="33" t="s">
        <v>135</v>
      </c>
    </row>
    <row r="250" spans="1:7" x14ac:dyDescent="0.25">
      <c r="A250" s="391" t="s">
        <v>87</v>
      </c>
      <c r="B250" s="391" t="s">
        <v>3776</v>
      </c>
      <c r="C250" s="393" t="s">
        <v>3756</v>
      </c>
      <c r="D250" s="388" t="s">
        <v>110</v>
      </c>
      <c r="E250" s="391">
        <v>2014</v>
      </c>
      <c r="F250" s="390">
        <v>33000</v>
      </c>
      <c r="G250" s="391" t="s">
        <v>1960</v>
      </c>
    </row>
    <row r="251" spans="1:7" x14ac:dyDescent="0.25">
      <c r="A251" s="391" t="s">
        <v>87</v>
      </c>
      <c r="B251" s="391" t="s">
        <v>3775</v>
      </c>
      <c r="C251" s="393" t="s">
        <v>3756</v>
      </c>
      <c r="D251" s="388" t="s">
        <v>110</v>
      </c>
      <c r="E251" s="391">
        <v>2014</v>
      </c>
      <c r="F251" s="390">
        <v>34750</v>
      </c>
      <c r="G251" s="391" t="s">
        <v>1960</v>
      </c>
    </row>
    <row r="252" spans="1:7" x14ac:dyDescent="0.25">
      <c r="A252" s="33" t="s">
        <v>87</v>
      </c>
      <c r="B252" s="33" t="s">
        <v>1698</v>
      </c>
      <c r="C252" s="344">
        <v>3.8</v>
      </c>
      <c r="D252" s="35" t="s">
        <v>438</v>
      </c>
      <c r="E252" s="50">
        <v>2014</v>
      </c>
      <c r="F252" s="36">
        <v>67420</v>
      </c>
      <c r="G252" s="33" t="s">
        <v>135</v>
      </c>
    </row>
    <row r="253" spans="1:7" x14ac:dyDescent="0.25">
      <c r="A253" s="33" t="s">
        <v>87</v>
      </c>
      <c r="B253" s="33" t="s">
        <v>1698</v>
      </c>
      <c r="C253" s="344">
        <v>5</v>
      </c>
      <c r="D253" s="35" t="s">
        <v>438</v>
      </c>
      <c r="E253" s="50">
        <v>2014</v>
      </c>
      <c r="F253" s="36">
        <v>71038.25136612021</v>
      </c>
      <c r="G253" s="33" t="s">
        <v>135</v>
      </c>
    </row>
    <row r="254" spans="1:7" x14ac:dyDescent="0.25">
      <c r="A254" s="391" t="s">
        <v>87</v>
      </c>
      <c r="B254" s="391" t="s">
        <v>90</v>
      </c>
      <c r="C254" s="393" t="s">
        <v>4090</v>
      </c>
      <c r="D254" s="388" t="s">
        <v>110</v>
      </c>
      <c r="E254" s="391">
        <v>2014</v>
      </c>
      <c r="F254" s="390">
        <v>19600</v>
      </c>
      <c r="G254" s="391" t="s">
        <v>1837</v>
      </c>
    </row>
    <row r="255" spans="1:7" x14ac:dyDescent="0.25">
      <c r="A255" s="391" t="s">
        <v>87</v>
      </c>
      <c r="B255" s="391" t="s">
        <v>3774</v>
      </c>
      <c r="C255" s="393" t="s">
        <v>4957</v>
      </c>
      <c r="D255" s="388" t="s">
        <v>110</v>
      </c>
      <c r="E255" s="391">
        <v>2014</v>
      </c>
      <c r="F255" s="390">
        <v>21650</v>
      </c>
      <c r="G255" s="391" t="s">
        <v>1960</v>
      </c>
    </row>
    <row r="256" spans="1:7" x14ac:dyDescent="0.25">
      <c r="A256" s="391" t="s">
        <v>87</v>
      </c>
      <c r="B256" s="391" t="s">
        <v>3768</v>
      </c>
      <c r="C256" s="393" t="s">
        <v>3769</v>
      </c>
      <c r="D256" s="388" t="s">
        <v>110</v>
      </c>
      <c r="E256" s="391">
        <v>2014</v>
      </c>
      <c r="F256" s="390">
        <v>18200</v>
      </c>
      <c r="G256" s="391" t="s">
        <v>1960</v>
      </c>
    </row>
    <row r="257" spans="1:7" x14ac:dyDescent="0.25">
      <c r="A257" s="391" t="s">
        <v>87</v>
      </c>
      <c r="B257" s="391" t="s">
        <v>3773</v>
      </c>
      <c r="C257" s="393" t="s">
        <v>4090</v>
      </c>
      <c r="D257" s="388" t="s">
        <v>110</v>
      </c>
      <c r="E257" s="391">
        <v>2014</v>
      </c>
      <c r="F257" s="390">
        <v>22700</v>
      </c>
      <c r="G257" s="391" t="s">
        <v>1960</v>
      </c>
    </row>
    <row r="258" spans="1:7" x14ac:dyDescent="0.25">
      <c r="A258" s="391" t="s">
        <v>87</v>
      </c>
      <c r="B258" s="391" t="s">
        <v>91</v>
      </c>
      <c r="C258" s="393" t="s">
        <v>3820</v>
      </c>
      <c r="D258" s="388" t="s">
        <v>438</v>
      </c>
      <c r="E258" s="391">
        <v>2014</v>
      </c>
      <c r="F258" s="390">
        <v>35200</v>
      </c>
      <c r="G258" s="391" t="s">
        <v>1960</v>
      </c>
    </row>
    <row r="259" spans="1:7" x14ac:dyDescent="0.25">
      <c r="A259" s="391" t="s">
        <v>87</v>
      </c>
      <c r="B259" s="391" t="s">
        <v>91</v>
      </c>
      <c r="C259" s="393" t="s">
        <v>3794</v>
      </c>
      <c r="D259" s="388" t="s">
        <v>438</v>
      </c>
      <c r="E259" s="391">
        <v>2014</v>
      </c>
      <c r="F259" s="390">
        <v>47400</v>
      </c>
      <c r="G259" s="391" t="s">
        <v>1960</v>
      </c>
    </row>
    <row r="260" spans="1:7" x14ac:dyDescent="0.25">
      <c r="A260" s="391" t="s">
        <v>87</v>
      </c>
      <c r="B260" s="391" t="s">
        <v>92</v>
      </c>
      <c r="C260" s="393" t="s">
        <v>4169</v>
      </c>
      <c r="D260" s="388" t="s">
        <v>438</v>
      </c>
      <c r="E260" s="391">
        <v>2014</v>
      </c>
      <c r="F260" s="390">
        <v>26350</v>
      </c>
      <c r="G260" s="391" t="s">
        <v>1837</v>
      </c>
    </row>
    <row r="261" spans="1:7" x14ac:dyDescent="0.25">
      <c r="A261" s="391" t="s">
        <v>87</v>
      </c>
      <c r="B261" s="391" t="s">
        <v>4119</v>
      </c>
      <c r="C261" s="393" t="s">
        <v>3820</v>
      </c>
      <c r="D261" s="388" t="s">
        <v>438</v>
      </c>
      <c r="E261" s="391">
        <v>2014</v>
      </c>
      <c r="F261" s="390">
        <v>32150</v>
      </c>
      <c r="G261" s="391" t="s">
        <v>1837</v>
      </c>
    </row>
    <row r="262" spans="1:7" x14ac:dyDescent="0.25">
      <c r="A262" s="391" t="s">
        <v>87</v>
      </c>
      <c r="B262" s="391" t="s">
        <v>4143</v>
      </c>
      <c r="C262" s="393" t="s">
        <v>4117</v>
      </c>
      <c r="D262" s="388" t="s">
        <v>438</v>
      </c>
      <c r="E262" s="391">
        <v>2014</v>
      </c>
      <c r="F262" s="390">
        <v>29300</v>
      </c>
      <c r="G262" s="391" t="s">
        <v>1837</v>
      </c>
    </row>
    <row r="263" spans="1:7" x14ac:dyDescent="0.25">
      <c r="A263" s="391" t="s">
        <v>87</v>
      </c>
      <c r="B263" s="391" t="s">
        <v>4170</v>
      </c>
      <c r="C263" s="393" t="s">
        <v>3820</v>
      </c>
      <c r="D263" s="388" t="s">
        <v>438</v>
      </c>
      <c r="E263" s="391">
        <v>2014</v>
      </c>
      <c r="F263" s="390">
        <v>32900</v>
      </c>
      <c r="G263" s="391" t="s">
        <v>1837</v>
      </c>
    </row>
    <row r="264" spans="1:7" x14ac:dyDescent="0.25">
      <c r="A264" s="33" t="s">
        <v>87</v>
      </c>
      <c r="B264" s="33" t="s">
        <v>2478</v>
      </c>
      <c r="C264" s="344">
        <v>3.3</v>
      </c>
      <c r="D264" s="35" t="s">
        <v>114</v>
      </c>
      <c r="E264" s="50">
        <v>2014</v>
      </c>
      <c r="F264" s="36">
        <v>24650</v>
      </c>
      <c r="G264" s="33" t="s">
        <v>147</v>
      </c>
    </row>
    <row r="265" spans="1:7" x14ac:dyDescent="0.25">
      <c r="A265" s="33" t="s">
        <v>87</v>
      </c>
      <c r="B265" s="33" t="s">
        <v>2479</v>
      </c>
      <c r="C265" s="344">
        <v>3.3</v>
      </c>
      <c r="D265" s="35" t="s">
        <v>114</v>
      </c>
      <c r="E265" s="50">
        <v>2014</v>
      </c>
      <c r="F265" s="36">
        <v>25230</v>
      </c>
      <c r="G265" s="33" t="s">
        <v>147</v>
      </c>
    </row>
    <row r="266" spans="1:7" x14ac:dyDescent="0.25">
      <c r="A266" s="33" t="s">
        <v>87</v>
      </c>
      <c r="B266" s="33" t="s">
        <v>2480</v>
      </c>
      <c r="C266" s="344">
        <v>3.3</v>
      </c>
      <c r="D266" s="35" t="s">
        <v>114</v>
      </c>
      <c r="E266" s="50">
        <v>2014</v>
      </c>
      <c r="F266" s="36">
        <v>31400</v>
      </c>
      <c r="G266" s="33" t="s">
        <v>147</v>
      </c>
    </row>
    <row r="267" spans="1:7" x14ac:dyDescent="0.25">
      <c r="A267" s="33" t="s">
        <v>87</v>
      </c>
      <c r="B267" s="33" t="s">
        <v>2481</v>
      </c>
      <c r="C267" s="344">
        <v>3.3</v>
      </c>
      <c r="D267" s="35" t="s">
        <v>114</v>
      </c>
      <c r="E267" s="50">
        <v>2014</v>
      </c>
      <c r="F267" s="36">
        <v>34230</v>
      </c>
      <c r="G267" s="33" t="s">
        <v>147</v>
      </c>
    </row>
    <row r="268" spans="1:7" x14ac:dyDescent="0.25">
      <c r="A268" s="77" t="s">
        <v>87</v>
      </c>
      <c r="B268" s="77" t="s">
        <v>1218</v>
      </c>
      <c r="C268" s="345" t="s">
        <v>1991</v>
      </c>
      <c r="D268" s="78" t="s">
        <v>43</v>
      </c>
      <c r="E268" s="77">
        <v>2014</v>
      </c>
      <c r="F268" s="111">
        <v>19058</v>
      </c>
      <c r="G268" s="77" t="s">
        <v>1976</v>
      </c>
    </row>
    <row r="269" spans="1:7" x14ac:dyDescent="0.25">
      <c r="A269" s="33" t="s">
        <v>87</v>
      </c>
      <c r="B269" s="33" t="s">
        <v>1703</v>
      </c>
      <c r="C269" s="344">
        <v>1.2</v>
      </c>
      <c r="D269" s="35" t="s">
        <v>110</v>
      </c>
      <c r="E269" s="50">
        <v>2014</v>
      </c>
      <c r="F269" s="36">
        <v>10540</v>
      </c>
      <c r="G269" s="33" t="s">
        <v>186</v>
      </c>
    </row>
    <row r="270" spans="1:7" x14ac:dyDescent="0.25">
      <c r="A270" s="33" t="s">
        <v>87</v>
      </c>
      <c r="B270" s="33" t="s">
        <v>2482</v>
      </c>
      <c r="C270" s="344">
        <v>1.2</v>
      </c>
      <c r="D270" s="35" t="s">
        <v>110</v>
      </c>
      <c r="E270" s="50">
        <v>2014</v>
      </c>
      <c r="F270" s="36">
        <v>11230</v>
      </c>
      <c r="G270" s="33" t="s">
        <v>186</v>
      </c>
    </row>
    <row r="271" spans="1:7" x14ac:dyDescent="0.25">
      <c r="A271" s="33" t="s">
        <v>87</v>
      </c>
      <c r="B271" s="33" t="s">
        <v>2482</v>
      </c>
      <c r="C271" s="344">
        <v>1.4</v>
      </c>
      <c r="D271" s="35" t="s">
        <v>110</v>
      </c>
      <c r="E271" s="50">
        <v>2014</v>
      </c>
      <c r="F271" s="36">
        <v>12704.918032786885</v>
      </c>
      <c r="G271" s="33" t="s">
        <v>186</v>
      </c>
    </row>
    <row r="272" spans="1:7" x14ac:dyDescent="0.25">
      <c r="A272" s="33" t="s">
        <v>87</v>
      </c>
      <c r="B272" s="33" t="s">
        <v>1704</v>
      </c>
      <c r="C272" s="344">
        <v>1.6</v>
      </c>
      <c r="D272" s="35" t="s">
        <v>110</v>
      </c>
      <c r="E272" s="50">
        <v>2014</v>
      </c>
      <c r="F272" s="36">
        <v>19420</v>
      </c>
      <c r="G272" s="33" t="s">
        <v>186</v>
      </c>
    </row>
    <row r="273" spans="1:7" x14ac:dyDescent="0.25">
      <c r="A273" s="33" t="s">
        <v>87</v>
      </c>
      <c r="B273" s="33" t="s">
        <v>1704</v>
      </c>
      <c r="C273" s="344">
        <v>1.8</v>
      </c>
      <c r="D273" s="35" t="s">
        <v>110</v>
      </c>
      <c r="E273" s="50">
        <v>2014</v>
      </c>
      <c r="F273" s="36">
        <v>19960</v>
      </c>
      <c r="G273" s="33" t="s">
        <v>186</v>
      </c>
    </row>
    <row r="274" spans="1:7" x14ac:dyDescent="0.25">
      <c r="A274" s="33" t="s">
        <v>87</v>
      </c>
      <c r="B274" s="33" t="s">
        <v>2483</v>
      </c>
      <c r="C274" s="344">
        <v>2</v>
      </c>
      <c r="D274" s="35" t="s">
        <v>110</v>
      </c>
      <c r="E274" s="50">
        <v>2014</v>
      </c>
      <c r="F274" s="36">
        <v>24562.841530054644</v>
      </c>
      <c r="G274" s="33" t="s">
        <v>147</v>
      </c>
    </row>
    <row r="275" spans="1:7" x14ac:dyDescent="0.25">
      <c r="A275" s="77" t="s">
        <v>1220</v>
      </c>
      <c r="B275" s="77" t="s">
        <v>93</v>
      </c>
      <c r="C275" s="345" t="s">
        <v>2121</v>
      </c>
      <c r="D275" s="78" t="s">
        <v>110</v>
      </c>
      <c r="E275" s="77">
        <v>2014</v>
      </c>
      <c r="F275" s="111">
        <v>21664</v>
      </c>
      <c r="G275" s="77" t="s">
        <v>4573</v>
      </c>
    </row>
    <row r="276" spans="1:7" x14ac:dyDescent="0.25">
      <c r="A276" s="77" t="s">
        <v>1220</v>
      </c>
      <c r="B276" s="77" t="s">
        <v>93</v>
      </c>
      <c r="C276" s="345" t="s">
        <v>2121</v>
      </c>
      <c r="D276" s="78" t="s">
        <v>426</v>
      </c>
      <c r="E276" s="77">
        <v>2014</v>
      </c>
      <c r="F276" s="111">
        <v>23326</v>
      </c>
      <c r="G276" s="77" t="s">
        <v>4573</v>
      </c>
    </row>
    <row r="277" spans="1:7" x14ac:dyDescent="0.25">
      <c r="A277" s="77" t="s">
        <v>1220</v>
      </c>
      <c r="B277" s="77" t="s">
        <v>93</v>
      </c>
      <c r="C277" s="345" t="s">
        <v>4164</v>
      </c>
      <c r="D277" s="78" t="s">
        <v>110</v>
      </c>
      <c r="E277" s="77">
        <v>2014</v>
      </c>
      <c r="F277" s="111">
        <v>22064</v>
      </c>
      <c r="G277" s="77" t="s">
        <v>4573</v>
      </c>
    </row>
    <row r="278" spans="1:7" x14ac:dyDescent="0.25">
      <c r="A278" s="77" t="s">
        <v>1220</v>
      </c>
      <c r="B278" s="77" t="s">
        <v>93</v>
      </c>
      <c r="C278" s="345" t="s">
        <v>4164</v>
      </c>
      <c r="D278" s="78" t="s">
        <v>426</v>
      </c>
      <c r="E278" s="77">
        <v>2014</v>
      </c>
      <c r="F278" s="111">
        <v>23726</v>
      </c>
      <c r="G278" s="77" t="s">
        <v>4573</v>
      </c>
    </row>
    <row r="279" spans="1:7" x14ac:dyDescent="0.25">
      <c r="A279" s="77" t="s">
        <v>87</v>
      </c>
      <c r="B279" s="77" t="s">
        <v>4018</v>
      </c>
      <c r="C279" s="345" t="s">
        <v>4575</v>
      </c>
      <c r="D279" s="78" t="s">
        <v>426</v>
      </c>
      <c r="E279" s="77">
        <v>2014</v>
      </c>
      <c r="F279" s="111">
        <v>31900</v>
      </c>
      <c r="G279" s="77" t="s">
        <v>4574</v>
      </c>
    </row>
    <row r="280" spans="1:7" x14ac:dyDescent="0.25">
      <c r="A280" s="77" t="s">
        <v>87</v>
      </c>
      <c r="B280" s="77" t="s">
        <v>4018</v>
      </c>
      <c r="C280" s="345" t="s">
        <v>4575</v>
      </c>
      <c r="D280" s="78" t="s">
        <v>110</v>
      </c>
      <c r="E280" s="77">
        <v>2014</v>
      </c>
      <c r="F280" s="111">
        <v>29900</v>
      </c>
      <c r="G280" s="77" t="s">
        <v>4574</v>
      </c>
    </row>
    <row r="281" spans="1:7" x14ac:dyDescent="0.25">
      <c r="A281" s="77" t="s">
        <v>87</v>
      </c>
      <c r="B281" s="77" t="s">
        <v>3754</v>
      </c>
      <c r="C281" s="345" t="s">
        <v>4575</v>
      </c>
      <c r="D281" s="78" t="s">
        <v>110</v>
      </c>
      <c r="E281" s="77">
        <v>2014</v>
      </c>
      <c r="F281" s="111">
        <v>34000</v>
      </c>
      <c r="G281" s="77" t="s">
        <v>4574</v>
      </c>
    </row>
    <row r="282" spans="1:7" x14ac:dyDescent="0.25">
      <c r="A282" s="77" t="s">
        <v>87</v>
      </c>
      <c r="B282" s="77" t="s">
        <v>3754</v>
      </c>
      <c r="C282" s="345" t="s">
        <v>4575</v>
      </c>
      <c r="D282" s="78" t="s">
        <v>426</v>
      </c>
      <c r="E282" s="77">
        <v>2014</v>
      </c>
      <c r="F282" s="111">
        <v>35550</v>
      </c>
      <c r="G282" s="77" t="s">
        <v>4574</v>
      </c>
    </row>
    <row r="283" spans="1:7" x14ac:dyDescent="0.25">
      <c r="A283" s="77" t="s">
        <v>87</v>
      </c>
      <c r="B283" s="77" t="s">
        <v>3750</v>
      </c>
      <c r="C283" s="345" t="s">
        <v>3751</v>
      </c>
      <c r="D283" s="78" t="s">
        <v>110</v>
      </c>
      <c r="E283" s="77">
        <v>2014</v>
      </c>
      <c r="F283" s="111">
        <v>23964</v>
      </c>
      <c r="G283" s="77" t="s">
        <v>4574</v>
      </c>
    </row>
    <row r="284" spans="1:7" x14ac:dyDescent="0.25">
      <c r="A284" s="77" t="s">
        <v>87</v>
      </c>
      <c r="B284" s="77" t="s">
        <v>3750</v>
      </c>
      <c r="C284" s="345" t="s">
        <v>3751</v>
      </c>
      <c r="D284" s="78" t="s">
        <v>426</v>
      </c>
      <c r="E284" s="77">
        <v>2014</v>
      </c>
      <c r="F284" s="111">
        <v>25626</v>
      </c>
      <c r="G284" s="77" t="s">
        <v>4574</v>
      </c>
    </row>
    <row r="285" spans="1:7" x14ac:dyDescent="0.25">
      <c r="A285" s="391" t="s">
        <v>87</v>
      </c>
      <c r="B285" s="391" t="s">
        <v>2781</v>
      </c>
      <c r="C285" s="393" t="s">
        <v>3751</v>
      </c>
      <c r="D285" s="388" t="s">
        <v>110</v>
      </c>
      <c r="E285" s="391">
        <v>2014</v>
      </c>
      <c r="F285" s="390">
        <v>21450</v>
      </c>
      <c r="G285" s="391" t="s">
        <v>4158</v>
      </c>
    </row>
    <row r="286" spans="1:7" x14ac:dyDescent="0.25">
      <c r="A286" s="391" t="s">
        <v>87</v>
      </c>
      <c r="B286" s="391" t="s">
        <v>4124</v>
      </c>
      <c r="C286" s="393" t="s">
        <v>3751</v>
      </c>
      <c r="D286" s="388" t="s">
        <v>110</v>
      </c>
      <c r="E286" s="391">
        <v>2014</v>
      </c>
      <c r="F286" s="390">
        <v>21450</v>
      </c>
      <c r="G286" s="391" t="s">
        <v>4158</v>
      </c>
    </row>
    <row r="287" spans="1:7" x14ac:dyDescent="0.25">
      <c r="A287" s="391" t="s">
        <v>87</v>
      </c>
      <c r="B287" s="391" t="s">
        <v>4126</v>
      </c>
      <c r="C287" s="393" t="s">
        <v>3751</v>
      </c>
      <c r="D287" s="388" t="s">
        <v>110</v>
      </c>
      <c r="E287" s="391">
        <v>2014</v>
      </c>
      <c r="F287" s="390">
        <v>26000</v>
      </c>
      <c r="G287" s="391" t="s">
        <v>1960</v>
      </c>
    </row>
    <row r="288" spans="1:7" x14ac:dyDescent="0.25">
      <c r="A288" s="391" t="s">
        <v>87</v>
      </c>
      <c r="B288" s="391" t="s">
        <v>4161</v>
      </c>
      <c r="C288" s="393" t="s">
        <v>3751</v>
      </c>
      <c r="D288" s="388" t="s">
        <v>110</v>
      </c>
      <c r="E288" s="391">
        <v>2014</v>
      </c>
      <c r="F288" s="390">
        <v>30750</v>
      </c>
      <c r="G288" s="391" t="s">
        <v>1960</v>
      </c>
    </row>
    <row r="289" spans="1:7" x14ac:dyDescent="0.25">
      <c r="A289" s="391" t="s">
        <v>87</v>
      </c>
      <c r="B289" s="391" t="s">
        <v>3762</v>
      </c>
      <c r="C289" s="393" t="s">
        <v>3751</v>
      </c>
      <c r="D289" s="388" t="s">
        <v>110</v>
      </c>
      <c r="E289" s="391">
        <v>2014</v>
      </c>
      <c r="F289" s="390">
        <v>27000</v>
      </c>
      <c r="G289" s="391" t="s">
        <v>1960</v>
      </c>
    </row>
    <row r="290" spans="1:7" x14ac:dyDescent="0.25">
      <c r="A290" s="391" t="s">
        <v>87</v>
      </c>
      <c r="B290" s="391" t="s">
        <v>4160</v>
      </c>
      <c r="C290" s="393" t="s">
        <v>3751</v>
      </c>
      <c r="D290" s="388" t="s">
        <v>110</v>
      </c>
      <c r="E290" s="391">
        <v>2014</v>
      </c>
      <c r="F290" s="390">
        <v>27000</v>
      </c>
      <c r="G290" s="391" t="s">
        <v>1960</v>
      </c>
    </row>
    <row r="291" spans="1:7" x14ac:dyDescent="0.25">
      <c r="A291" s="391" t="s">
        <v>87</v>
      </c>
      <c r="B291" s="391" t="s">
        <v>4165</v>
      </c>
      <c r="C291" s="393" t="s">
        <v>3751</v>
      </c>
      <c r="D291" s="388" t="s">
        <v>110</v>
      </c>
      <c r="E291" s="391">
        <v>2014</v>
      </c>
      <c r="F291" s="390">
        <v>24300</v>
      </c>
      <c r="G291" s="391" t="s">
        <v>1960</v>
      </c>
    </row>
    <row r="292" spans="1:7" x14ac:dyDescent="0.25">
      <c r="A292" s="391" t="s">
        <v>87</v>
      </c>
      <c r="B292" s="391" t="s">
        <v>4166</v>
      </c>
      <c r="C292" s="393">
        <v>2.4</v>
      </c>
      <c r="D292" s="388" t="s">
        <v>426</v>
      </c>
      <c r="E292" s="391">
        <v>2014</v>
      </c>
      <c r="F292" s="390">
        <v>25000</v>
      </c>
      <c r="G292" s="391" t="s">
        <v>3281</v>
      </c>
    </row>
    <row r="293" spans="1:7" x14ac:dyDescent="0.25">
      <c r="A293" s="391" t="s">
        <v>87</v>
      </c>
      <c r="B293" s="391" t="s">
        <v>4048</v>
      </c>
      <c r="C293" s="393" t="s">
        <v>4090</v>
      </c>
      <c r="D293" s="388" t="s">
        <v>426</v>
      </c>
      <c r="E293" s="391">
        <v>2014</v>
      </c>
      <c r="F293" s="390">
        <v>22950</v>
      </c>
      <c r="G293" s="391" t="s">
        <v>3281</v>
      </c>
    </row>
    <row r="294" spans="1:7" x14ac:dyDescent="0.25">
      <c r="A294" s="391" t="s">
        <v>87</v>
      </c>
      <c r="B294" s="391" t="s">
        <v>4048</v>
      </c>
      <c r="C294" s="393">
        <v>2</v>
      </c>
      <c r="D294" s="388" t="s">
        <v>110</v>
      </c>
      <c r="E294" s="391">
        <v>2014</v>
      </c>
      <c r="F294" s="390">
        <v>21450</v>
      </c>
      <c r="G294" s="391" t="s">
        <v>3281</v>
      </c>
    </row>
    <row r="295" spans="1:7" x14ac:dyDescent="0.25">
      <c r="A295" s="391" t="s">
        <v>87</v>
      </c>
      <c r="B295" s="391" t="s">
        <v>3767</v>
      </c>
      <c r="C295" s="393">
        <v>2.4</v>
      </c>
      <c r="D295" s="388" t="s">
        <v>426</v>
      </c>
      <c r="E295" s="391">
        <v>2014</v>
      </c>
      <c r="F295" s="390">
        <v>27700</v>
      </c>
      <c r="G295" s="391" t="s">
        <v>4017</v>
      </c>
    </row>
    <row r="296" spans="1:7" x14ac:dyDescent="0.25">
      <c r="A296" s="391" t="s">
        <v>87</v>
      </c>
      <c r="B296" s="391" t="s">
        <v>3767</v>
      </c>
      <c r="C296" s="393">
        <v>2.4</v>
      </c>
      <c r="D296" s="388" t="s">
        <v>110</v>
      </c>
      <c r="E296" s="391">
        <v>2014</v>
      </c>
      <c r="F296" s="390">
        <v>26200</v>
      </c>
      <c r="G296" s="391" t="s">
        <v>4017</v>
      </c>
    </row>
    <row r="297" spans="1:7" x14ac:dyDescent="0.25">
      <c r="A297" s="391" t="s">
        <v>87</v>
      </c>
      <c r="B297" s="391" t="s">
        <v>4113</v>
      </c>
      <c r="C297" s="393">
        <v>2.4</v>
      </c>
      <c r="D297" s="388" t="s">
        <v>426</v>
      </c>
      <c r="E297" s="391">
        <v>2014</v>
      </c>
      <c r="F297" s="390">
        <v>27700</v>
      </c>
      <c r="G297" s="391" t="s">
        <v>3281</v>
      </c>
    </row>
    <row r="298" spans="1:7" x14ac:dyDescent="0.25">
      <c r="A298" s="391" t="s">
        <v>87</v>
      </c>
      <c r="B298" s="391" t="s">
        <v>4113</v>
      </c>
      <c r="C298" s="393" t="s">
        <v>3777</v>
      </c>
      <c r="D298" s="388" t="s">
        <v>110</v>
      </c>
      <c r="E298" s="391">
        <v>2014</v>
      </c>
      <c r="F298" s="390">
        <v>26200</v>
      </c>
      <c r="G298" s="391" t="s">
        <v>3281</v>
      </c>
    </row>
    <row r="299" spans="1:7" x14ac:dyDescent="0.25">
      <c r="A299" s="391" t="s">
        <v>87</v>
      </c>
      <c r="B299" s="391" t="s">
        <v>3763</v>
      </c>
      <c r="C299" s="393" t="s">
        <v>3777</v>
      </c>
      <c r="D299" s="388" t="s">
        <v>110</v>
      </c>
      <c r="E299" s="391">
        <v>2014</v>
      </c>
      <c r="F299" s="390">
        <v>23500</v>
      </c>
      <c r="G299" s="391" t="s">
        <v>3281</v>
      </c>
    </row>
    <row r="300" spans="1:7" x14ac:dyDescent="0.25">
      <c r="A300" s="391" t="s">
        <v>87</v>
      </c>
      <c r="B300" s="391" t="s">
        <v>4167</v>
      </c>
      <c r="C300" s="393">
        <v>2.4</v>
      </c>
      <c r="D300" s="388" t="s">
        <v>426</v>
      </c>
      <c r="E300" s="391">
        <v>2014</v>
      </c>
      <c r="F300" s="390">
        <v>25000</v>
      </c>
      <c r="G300" s="391" t="s">
        <v>4017</v>
      </c>
    </row>
    <row r="301" spans="1:7" x14ac:dyDescent="0.25">
      <c r="A301" s="391" t="s">
        <v>87</v>
      </c>
      <c r="B301" s="391" t="s">
        <v>4167</v>
      </c>
      <c r="C301" s="393" t="s">
        <v>3777</v>
      </c>
      <c r="D301" s="388" t="s">
        <v>110</v>
      </c>
      <c r="E301" s="391">
        <v>2014</v>
      </c>
      <c r="F301" s="390">
        <v>23500</v>
      </c>
      <c r="G301" s="391" t="s">
        <v>4017</v>
      </c>
    </row>
    <row r="302" spans="1:7" x14ac:dyDescent="0.25">
      <c r="A302" s="391" t="s">
        <v>87</v>
      </c>
      <c r="B302" s="391" t="s">
        <v>4168</v>
      </c>
      <c r="C302" s="393">
        <v>2.4</v>
      </c>
      <c r="D302" s="388" t="s">
        <v>426</v>
      </c>
      <c r="E302" s="391">
        <v>2014</v>
      </c>
      <c r="F302" s="390">
        <v>28900</v>
      </c>
      <c r="G302" s="391" t="s">
        <v>4017</v>
      </c>
    </row>
    <row r="303" spans="1:7" x14ac:dyDescent="0.25">
      <c r="A303" s="33" t="s">
        <v>87</v>
      </c>
      <c r="B303" s="33" t="s">
        <v>96</v>
      </c>
      <c r="C303" s="344">
        <v>1.6</v>
      </c>
      <c r="D303" s="35" t="s">
        <v>110</v>
      </c>
      <c r="E303" s="50">
        <v>2014</v>
      </c>
      <c r="F303" s="36">
        <v>22980</v>
      </c>
      <c r="G303" s="33" t="s">
        <v>2484</v>
      </c>
    </row>
    <row r="304" spans="1:7" x14ac:dyDescent="0.25">
      <c r="A304" s="33" t="s">
        <v>1706</v>
      </c>
      <c r="B304" s="33" t="s">
        <v>13</v>
      </c>
      <c r="C304" s="344">
        <v>2.5</v>
      </c>
      <c r="D304" s="35" t="s">
        <v>438</v>
      </c>
      <c r="E304" s="50">
        <v>2014</v>
      </c>
      <c r="F304" s="36">
        <v>48980</v>
      </c>
      <c r="G304" s="33" t="s">
        <v>135</v>
      </c>
    </row>
    <row r="305" spans="1:7" x14ac:dyDescent="0.25">
      <c r="A305" s="33" t="s">
        <v>1706</v>
      </c>
      <c r="B305" s="33" t="s">
        <v>2485</v>
      </c>
      <c r="C305" s="344" t="s">
        <v>6388</v>
      </c>
      <c r="D305" s="35" t="s">
        <v>438</v>
      </c>
      <c r="E305" s="50">
        <v>2014</v>
      </c>
      <c r="F305" s="36">
        <v>49990</v>
      </c>
      <c r="G305" s="33" t="s">
        <v>135</v>
      </c>
    </row>
    <row r="306" spans="1:7" x14ac:dyDescent="0.25">
      <c r="A306" s="33" t="s">
        <v>1706</v>
      </c>
      <c r="B306" s="33" t="s">
        <v>2488</v>
      </c>
      <c r="C306" s="344" t="s">
        <v>6493</v>
      </c>
      <c r="D306" s="35" t="s">
        <v>438</v>
      </c>
      <c r="E306" s="50">
        <v>2014</v>
      </c>
      <c r="F306" s="36">
        <v>57377.049180327864</v>
      </c>
      <c r="G306" s="33" t="s">
        <v>135</v>
      </c>
    </row>
    <row r="307" spans="1:7" x14ac:dyDescent="0.25">
      <c r="A307" s="33" t="s">
        <v>1706</v>
      </c>
      <c r="B307" s="33" t="s">
        <v>2486</v>
      </c>
      <c r="C307" s="344">
        <v>3.7</v>
      </c>
      <c r="D307" s="35" t="s">
        <v>438</v>
      </c>
      <c r="E307" s="50">
        <v>2014</v>
      </c>
      <c r="F307" s="36">
        <v>48560</v>
      </c>
      <c r="G307" s="33" t="s">
        <v>135</v>
      </c>
    </row>
    <row r="308" spans="1:7" s="90" customFormat="1" x14ac:dyDescent="0.25">
      <c r="A308" s="33" t="s">
        <v>1706</v>
      </c>
      <c r="B308" s="33" t="s">
        <v>2487</v>
      </c>
      <c r="C308" s="344">
        <v>3.7</v>
      </c>
      <c r="D308" s="35" t="s">
        <v>438</v>
      </c>
      <c r="E308" s="50">
        <v>2014</v>
      </c>
      <c r="F308" s="36">
        <v>54230</v>
      </c>
      <c r="G308" s="33" t="s">
        <v>135</v>
      </c>
    </row>
    <row r="309" spans="1:7" s="90" customFormat="1" x14ac:dyDescent="0.25">
      <c r="A309" s="33" t="s">
        <v>1706</v>
      </c>
      <c r="B309" s="61" t="s">
        <v>2489</v>
      </c>
      <c r="C309" s="344">
        <v>3.7</v>
      </c>
      <c r="D309" s="35" t="s">
        <v>438</v>
      </c>
      <c r="E309" s="50">
        <v>2014</v>
      </c>
      <c r="F309" s="36">
        <v>64880</v>
      </c>
      <c r="G309" s="33" t="s">
        <v>419</v>
      </c>
    </row>
    <row r="310" spans="1:7" s="90" customFormat="1" x14ac:dyDescent="0.25">
      <c r="A310" s="33" t="s">
        <v>1706</v>
      </c>
      <c r="B310" s="61" t="s">
        <v>2490</v>
      </c>
      <c r="C310" s="344">
        <v>3.7</v>
      </c>
      <c r="D310" s="35" t="s">
        <v>438</v>
      </c>
      <c r="E310" s="50">
        <v>2014</v>
      </c>
      <c r="F310" s="36">
        <v>58440</v>
      </c>
      <c r="G310" s="33" t="s">
        <v>421</v>
      </c>
    </row>
    <row r="311" spans="1:7" s="67" customFormat="1" x14ac:dyDescent="0.25">
      <c r="A311" s="33" t="s">
        <v>1706</v>
      </c>
      <c r="B311" s="33" t="s">
        <v>2491</v>
      </c>
      <c r="C311" s="344">
        <v>3.7</v>
      </c>
      <c r="D311" s="35" t="s">
        <v>438</v>
      </c>
      <c r="E311" s="50">
        <v>2014</v>
      </c>
      <c r="F311" s="36">
        <v>59960</v>
      </c>
      <c r="G311" s="33" t="s">
        <v>135</v>
      </c>
    </row>
    <row r="312" spans="1:7" s="67" customFormat="1" x14ac:dyDescent="0.25">
      <c r="A312" s="33" t="s">
        <v>1706</v>
      </c>
      <c r="B312" s="33" t="s">
        <v>2491</v>
      </c>
      <c r="C312" s="344">
        <v>3.7</v>
      </c>
      <c r="D312" s="35" t="s">
        <v>44</v>
      </c>
      <c r="E312" s="50">
        <v>2014</v>
      </c>
      <c r="F312" s="36">
        <v>64250</v>
      </c>
      <c r="G312" s="33" t="s">
        <v>147</v>
      </c>
    </row>
    <row r="313" spans="1:7" s="67" customFormat="1" x14ac:dyDescent="0.25">
      <c r="A313" s="33" t="s">
        <v>1706</v>
      </c>
      <c r="B313" s="33" t="s">
        <v>2491</v>
      </c>
      <c r="C313" s="344">
        <v>5.6</v>
      </c>
      <c r="D313" s="35" t="s">
        <v>438</v>
      </c>
      <c r="E313" s="50">
        <v>2014</v>
      </c>
      <c r="F313" s="36">
        <v>68430</v>
      </c>
      <c r="G313" s="33" t="s">
        <v>135</v>
      </c>
    </row>
    <row r="314" spans="1:7" s="67" customFormat="1" x14ac:dyDescent="0.25">
      <c r="A314" s="33" t="s">
        <v>1706</v>
      </c>
      <c r="B314" s="33" t="s">
        <v>2492</v>
      </c>
      <c r="C314" s="344">
        <v>3.7</v>
      </c>
      <c r="D314" s="35" t="s">
        <v>438</v>
      </c>
      <c r="E314" s="50">
        <v>2014</v>
      </c>
      <c r="F314" s="36">
        <v>64230</v>
      </c>
      <c r="G314" s="33" t="s">
        <v>135</v>
      </c>
    </row>
    <row r="315" spans="1:7" s="67" customFormat="1" x14ac:dyDescent="0.25">
      <c r="A315" s="33" t="s">
        <v>1706</v>
      </c>
      <c r="B315" s="33" t="s">
        <v>2492</v>
      </c>
      <c r="C315" s="344">
        <v>3.7</v>
      </c>
      <c r="D315" s="35" t="s">
        <v>44</v>
      </c>
      <c r="E315" s="50">
        <v>2014</v>
      </c>
      <c r="F315" s="36">
        <v>63550</v>
      </c>
      <c r="G315" s="33" t="s">
        <v>147</v>
      </c>
    </row>
    <row r="316" spans="1:7" s="67" customFormat="1" x14ac:dyDescent="0.25">
      <c r="A316" s="33" t="s">
        <v>1706</v>
      </c>
      <c r="B316" s="33" t="s">
        <v>2492</v>
      </c>
      <c r="C316" s="344">
        <v>5.6</v>
      </c>
      <c r="D316" s="35" t="s">
        <v>438</v>
      </c>
      <c r="E316" s="50">
        <v>2014</v>
      </c>
      <c r="F316" s="36">
        <v>69420</v>
      </c>
      <c r="G316" s="33" t="s">
        <v>135</v>
      </c>
    </row>
    <row r="317" spans="1:7" s="67" customFormat="1" x14ac:dyDescent="0.25">
      <c r="A317" s="33" t="s">
        <v>1706</v>
      </c>
      <c r="B317" s="33" t="s">
        <v>2493</v>
      </c>
      <c r="C317" s="344">
        <v>3.7</v>
      </c>
      <c r="D317" s="35" t="s">
        <v>438</v>
      </c>
      <c r="E317" s="50">
        <v>2014</v>
      </c>
      <c r="F317" s="36">
        <v>66200</v>
      </c>
      <c r="G317" s="33" t="s">
        <v>135</v>
      </c>
    </row>
    <row r="318" spans="1:7" s="67" customFormat="1" x14ac:dyDescent="0.25">
      <c r="A318" s="33" t="s">
        <v>1706</v>
      </c>
      <c r="B318" s="33" t="s">
        <v>2493</v>
      </c>
      <c r="C318" s="344">
        <v>5</v>
      </c>
      <c r="D318" s="35" t="s">
        <v>44</v>
      </c>
      <c r="E318" s="50">
        <v>2014</v>
      </c>
      <c r="F318" s="36">
        <v>67455</v>
      </c>
      <c r="G318" s="33" t="s">
        <v>147</v>
      </c>
    </row>
    <row r="319" spans="1:7" s="67" customFormat="1" x14ac:dyDescent="0.25">
      <c r="A319" s="33" t="s">
        <v>1706</v>
      </c>
      <c r="B319" s="33" t="s">
        <v>2493</v>
      </c>
      <c r="C319" s="344">
        <v>5.6</v>
      </c>
      <c r="D319" s="35" t="s">
        <v>438</v>
      </c>
      <c r="E319" s="50">
        <v>2014</v>
      </c>
      <c r="F319" s="36">
        <v>68740</v>
      </c>
      <c r="G319" s="33" t="s">
        <v>135</v>
      </c>
    </row>
    <row r="320" spans="1:7" s="67" customFormat="1" x14ac:dyDescent="0.25">
      <c r="A320" s="33" t="s">
        <v>1706</v>
      </c>
      <c r="B320" s="33" t="s">
        <v>2494</v>
      </c>
      <c r="C320" s="344">
        <v>3.7</v>
      </c>
      <c r="D320" s="35" t="s">
        <v>44</v>
      </c>
      <c r="E320" s="50">
        <v>2014</v>
      </c>
      <c r="F320" s="36">
        <v>54230</v>
      </c>
      <c r="G320" s="33" t="s">
        <v>147</v>
      </c>
    </row>
    <row r="321" spans="1:7" s="67" customFormat="1" x14ac:dyDescent="0.25">
      <c r="A321" s="33" t="s">
        <v>1706</v>
      </c>
      <c r="B321" s="33" t="s">
        <v>2496</v>
      </c>
      <c r="C321" s="344">
        <v>3.5</v>
      </c>
      <c r="D321" s="35" t="s">
        <v>44</v>
      </c>
      <c r="E321" s="50">
        <v>2014</v>
      </c>
      <c r="F321" s="36">
        <v>54371.584699453553</v>
      </c>
      <c r="G321" s="33" t="s">
        <v>147</v>
      </c>
    </row>
    <row r="322" spans="1:7" s="90" customFormat="1" x14ac:dyDescent="0.25">
      <c r="A322" s="33" t="s">
        <v>1706</v>
      </c>
      <c r="B322" s="33" t="s">
        <v>2497</v>
      </c>
      <c r="C322" s="344">
        <v>3.5</v>
      </c>
      <c r="D322" s="35" t="s">
        <v>44</v>
      </c>
      <c r="E322" s="50">
        <v>2014</v>
      </c>
      <c r="F322" s="36">
        <v>56830.60109289617</v>
      </c>
      <c r="G322" s="33" t="s">
        <v>147</v>
      </c>
    </row>
    <row r="323" spans="1:7" s="90" customFormat="1" x14ac:dyDescent="0.25">
      <c r="A323" s="33" t="s">
        <v>1706</v>
      </c>
      <c r="B323" s="33" t="s">
        <v>2495</v>
      </c>
      <c r="C323" s="344">
        <v>3.5</v>
      </c>
      <c r="D323" s="35" t="s">
        <v>44</v>
      </c>
      <c r="E323" s="50">
        <v>2014</v>
      </c>
      <c r="F323" s="36">
        <v>55360</v>
      </c>
      <c r="G323" s="33" t="s">
        <v>147</v>
      </c>
    </row>
    <row r="324" spans="1:7" s="90" customFormat="1" x14ac:dyDescent="0.25">
      <c r="A324" s="33" t="s">
        <v>1706</v>
      </c>
      <c r="B324" s="33" t="s">
        <v>2498</v>
      </c>
      <c r="C324" s="344">
        <v>5.6</v>
      </c>
      <c r="D324" s="35" t="s">
        <v>44</v>
      </c>
      <c r="E324" s="50">
        <v>2014</v>
      </c>
      <c r="F324" s="36">
        <v>76229.508196721305</v>
      </c>
      <c r="G324" s="33" t="s">
        <v>147</v>
      </c>
    </row>
    <row r="325" spans="1:7" s="90" customFormat="1" x14ac:dyDescent="0.25">
      <c r="A325" s="33" t="s">
        <v>1706</v>
      </c>
      <c r="B325" s="33" t="s">
        <v>2499</v>
      </c>
      <c r="C325" s="344">
        <v>5.6</v>
      </c>
      <c r="D325" s="35" t="s">
        <v>44</v>
      </c>
      <c r="E325" s="50">
        <v>2014</v>
      </c>
      <c r="F325" s="36">
        <v>86065.573770491799</v>
      </c>
      <c r="G325" s="33" t="s">
        <v>147</v>
      </c>
    </row>
    <row r="326" spans="1:7" s="90" customFormat="1" x14ac:dyDescent="0.25">
      <c r="A326" s="33" t="s">
        <v>785</v>
      </c>
      <c r="B326" s="33" t="s">
        <v>1215</v>
      </c>
      <c r="C326" s="344" t="s">
        <v>6501</v>
      </c>
      <c r="D326" s="35" t="s">
        <v>444</v>
      </c>
      <c r="E326" s="50">
        <v>2014</v>
      </c>
      <c r="F326" s="36">
        <v>17990</v>
      </c>
      <c r="G326" s="33" t="s">
        <v>466</v>
      </c>
    </row>
    <row r="327" spans="1:7" s="90" customFormat="1" x14ac:dyDescent="0.25">
      <c r="A327" s="33" t="s">
        <v>785</v>
      </c>
      <c r="B327" s="33" t="s">
        <v>2278</v>
      </c>
      <c r="C327" s="344" t="s">
        <v>6410</v>
      </c>
      <c r="D327" s="35" t="s">
        <v>444</v>
      </c>
      <c r="E327" s="50">
        <v>2014</v>
      </c>
      <c r="F327" s="36">
        <v>22950.819672131147</v>
      </c>
      <c r="G327" s="33" t="s">
        <v>466</v>
      </c>
    </row>
    <row r="328" spans="1:7" s="90" customFormat="1" x14ac:dyDescent="0.25">
      <c r="A328" s="33" t="s">
        <v>97</v>
      </c>
      <c r="B328" s="33" t="s">
        <v>1917</v>
      </c>
      <c r="C328" s="344">
        <v>3.5</v>
      </c>
      <c r="D328" s="35" t="s">
        <v>110</v>
      </c>
      <c r="E328" s="50">
        <v>2014</v>
      </c>
      <c r="F328" s="36">
        <v>24600</v>
      </c>
      <c r="G328" s="33" t="s">
        <v>1529</v>
      </c>
    </row>
    <row r="329" spans="1:7" s="90" customFormat="1" x14ac:dyDescent="0.25">
      <c r="A329" s="33" t="s">
        <v>97</v>
      </c>
      <c r="B329" s="33" t="s">
        <v>1523</v>
      </c>
      <c r="C329" s="344">
        <v>1.6</v>
      </c>
      <c r="D329" s="35" t="s">
        <v>110</v>
      </c>
      <c r="E329" s="50">
        <v>2014</v>
      </c>
      <c r="F329" s="36">
        <v>18980</v>
      </c>
      <c r="G329" s="33" t="s">
        <v>487</v>
      </c>
    </row>
    <row r="330" spans="1:7" s="90" customFormat="1" x14ac:dyDescent="0.25">
      <c r="A330" s="33" t="s">
        <v>97</v>
      </c>
      <c r="B330" s="33" t="s">
        <v>1523</v>
      </c>
      <c r="C330" s="344">
        <v>2</v>
      </c>
      <c r="D330" s="35" t="s">
        <v>110</v>
      </c>
      <c r="E330" s="50">
        <v>2014</v>
      </c>
      <c r="F330" s="36">
        <v>19230</v>
      </c>
      <c r="G330" s="33" t="s">
        <v>487</v>
      </c>
    </row>
    <row r="331" spans="1:7" s="90" customFormat="1" x14ac:dyDescent="0.25">
      <c r="A331" s="33" t="s">
        <v>97</v>
      </c>
      <c r="B331" s="33" t="s">
        <v>1448</v>
      </c>
      <c r="C331" s="344">
        <v>3.8</v>
      </c>
      <c r="D331" s="35" t="s">
        <v>110</v>
      </c>
      <c r="E331" s="50">
        <v>2014</v>
      </c>
      <c r="F331" s="36">
        <v>25956.284153005465</v>
      </c>
      <c r="G331" s="33" t="s">
        <v>487</v>
      </c>
    </row>
    <row r="332" spans="1:7" s="90" customFormat="1" x14ac:dyDescent="0.25">
      <c r="A332" s="33" t="s">
        <v>97</v>
      </c>
      <c r="B332" s="33" t="s">
        <v>1297</v>
      </c>
      <c r="C332" s="344">
        <v>1.6</v>
      </c>
      <c r="D332" s="35" t="s">
        <v>110</v>
      </c>
      <c r="E332" s="50">
        <v>2014</v>
      </c>
      <c r="F332" s="36">
        <v>16660</v>
      </c>
      <c r="G332" s="33" t="s">
        <v>135</v>
      </c>
    </row>
    <row r="333" spans="1:7" s="90" customFormat="1" x14ac:dyDescent="0.25">
      <c r="A333" s="33" t="s">
        <v>97</v>
      </c>
      <c r="B333" s="33" t="s">
        <v>1297</v>
      </c>
      <c r="C333" s="344">
        <v>2</v>
      </c>
      <c r="D333" s="35" t="s">
        <v>110</v>
      </c>
      <c r="E333" s="50">
        <v>2014</v>
      </c>
      <c r="F333" s="36">
        <v>16990</v>
      </c>
      <c r="G333" s="33" t="s">
        <v>135</v>
      </c>
    </row>
    <row r="334" spans="1:7" s="90" customFormat="1" x14ac:dyDescent="0.25">
      <c r="A334" s="33" t="s">
        <v>97</v>
      </c>
      <c r="B334" s="33" t="s">
        <v>1919</v>
      </c>
      <c r="C334" s="344">
        <v>2</v>
      </c>
      <c r="D334" s="35" t="s">
        <v>110</v>
      </c>
      <c r="E334" s="50">
        <v>2014</v>
      </c>
      <c r="F334" s="36">
        <v>22404.371584699453</v>
      </c>
      <c r="G334" s="33" t="s">
        <v>421</v>
      </c>
    </row>
    <row r="335" spans="1:7" s="90" customFormat="1" x14ac:dyDescent="0.25">
      <c r="A335" s="33" t="s">
        <v>97</v>
      </c>
      <c r="B335" s="33" t="s">
        <v>2506</v>
      </c>
      <c r="C335" s="344">
        <v>3.8</v>
      </c>
      <c r="D335" s="35" t="s">
        <v>44</v>
      </c>
      <c r="E335" s="50">
        <v>2014</v>
      </c>
      <c r="F335" s="36">
        <v>27460</v>
      </c>
      <c r="G335" s="33" t="s">
        <v>147</v>
      </c>
    </row>
    <row r="336" spans="1:7" s="90" customFormat="1" x14ac:dyDescent="0.25">
      <c r="A336" s="77" t="s">
        <v>97</v>
      </c>
      <c r="B336" s="77" t="s">
        <v>3229</v>
      </c>
      <c r="C336" s="345" t="s">
        <v>3105</v>
      </c>
      <c r="D336" s="78" t="s">
        <v>110</v>
      </c>
      <c r="E336" s="78">
        <v>2014</v>
      </c>
      <c r="F336" s="356">
        <v>17650</v>
      </c>
      <c r="G336" s="77" t="s">
        <v>113</v>
      </c>
    </row>
    <row r="337" spans="1:7" s="90" customFormat="1" x14ac:dyDescent="0.25">
      <c r="A337" s="77" t="s">
        <v>97</v>
      </c>
      <c r="B337" s="77" t="s">
        <v>3214</v>
      </c>
      <c r="C337" s="345" t="s">
        <v>3105</v>
      </c>
      <c r="D337" s="78" t="s">
        <v>110</v>
      </c>
      <c r="E337" s="78">
        <v>2014</v>
      </c>
      <c r="F337" s="356">
        <v>17950</v>
      </c>
      <c r="G337" s="77" t="s">
        <v>113</v>
      </c>
    </row>
    <row r="338" spans="1:7" s="90" customFormat="1" x14ac:dyDescent="0.25">
      <c r="A338" s="33" t="s">
        <v>97</v>
      </c>
      <c r="B338" s="33" t="s">
        <v>98</v>
      </c>
      <c r="C338" s="344">
        <v>2</v>
      </c>
      <c r="D338" s="35" t="s">
        <v>110</v>
      </c>
      <c r="E338" s="50">
        <v>2014</v>
      </c>
      <c r="F338" s="36">
        <v>24737</v>
      </c>
      <c r="G338" s="33" t="s">
        <v>135</v>
      </c>
    </row>
    <row r="339" spans="1:7" s="90" customFormat="1" x14ac:dyDescent="0.25">
      <c r="A339" s="33" t="s">
        <v>97</v>
      </c>
      <c r="B339" s="33" t="s">
        <v>2502</v>
      </c>
      <c r="C339" s="344">
        <v>2.4</v>
      </c>
      <c r="D339" s="35" t="s">
        <v>110</v>
      </c>
      <c r="E339" s="50">
        <v>2014</v>
      </c>
      <c r="F339" s="36">
        <v>24986</v>
      </c>
      <c r="G339" s="33" t="s">
        <v>135</v>
      </c>
    </row>
    <row r="340" spans="1:7" s="90" customFormat="1" x14ac:dyDescent="0.25">
      <c r="A340" s="33" t="s">
        <v>97</v>
      </c>
      <c r="B340" s="33" t="s">
        <v>2503</v>
      </c>
      <c r="C340" s="344">
        <v>2.4</v>
      </c>
      <c r="D340" s="35" t="s">
        <v>110</v>
      </c>
      <c r="E340" s="50">
        <v>2014</v>
      </c>
      <c r="F340" s="36">
        <v>23120</v>
      </c>
      <c r="G340" s="33" t="s">
        <v>135</v>
      </c>
    </row>
    <row r="341" spans="1:7" s="90" customFormat="1" x14ac:dyDescent="0.25">
      <c r="A341" s="33" t="s">
        <v>97</v>
      </c>
      <c r="B341" s="33" t="s">
        <v>2505</v>
      </c>
      <c r="C341" s="344" t="s">
        <v>6388</v>
      </c>
      <c r="D341" s="35" t="s">
        <v>110</v>
      </c>
      <c r="E341" s="50">
        <v>2014</v>
      </c>
      <c r="F341" s="36">
        <v>28110</v>
      </c>
      <c r="G341" s="33" t="s">
        <v>135</v>
      </c>
    </row>
    <row r="342" spans="1:7" s="90" customFormat="1" x14ac:dyDescent="0.25">
      <c r="A342" s="33" t="s">
        <v>97</v>
      </c>
      <c r="B342" s="33" t="s">
        <v>2504</v>
      </c>
      <c r="C342" s="344">
        <v>2.4</v>
      </c>
      <c r="D342" s="35" t="s">
        <v>110</v>
      </c>
      <c r="E342" s="50">
        <v>2014</v>
      </c>
      <c r="F342" s="36">
        <v>27049.180327868853</v>
      </c>
      <c r="G342" s="33" t="s">
        <v>135</v>
      </c>
    </row>
    <row r="343" spans="1:7" s="90" customFormat="1" x14ac:dyDescent="0.25">
      <c r="A343" s="33" t="s">
        <v>97</v>
      </c>
      <c r="B343" s="33" t="s">
        <v>1355</v>
      </c>
      <c r="C343" s="344">
        <v>1.2</v>
      </c>
      <c r="D343" s="35" t="s">
        <v>110</v>
      </c>
      <c r="E343" s="50">
        <v>2014</v>
      </c>
      <c r="F343" s="36">
        <v>12132</v>
      </c>
      <c r="G343" s="33" t="s">
        <v>186</v>
      </c>
    </row>
    <row r="344" spans="1:7" s="90" customFormat="1" x14ac:dyDescent="0.25">
      <c r="A344" s="33" t="s">
        <v>97</v>
      </c>
      <c r="B344" s="33" t="s">
        <v>2282</v>
      </c>
      <c r="C344" s="344">
        <v>3.8</v>
      </c>
      <c r="D344" s="35" t="s">
        <v>438</v>
      </c>
      <c r="E344" s="50">
        <v>2014</v>
      </c>
      <c r="F344" s="36">
        <v>51180</v>
      </c>
      <c r="G344" s="33" t="s">
        <v>135</v>
      </c>
    </row>
    <row r="345" spans="1:7" s="90" customFormat="1" x14ac:dyDescent="0.25">
      <c r="A345" s="33" t="s">
        <v>97</v>
      </c>
      <c r="B345" s="33" t="s">
        <v>99</v>
      </c>
      <c r="C345" s="344">
        <v>1.4</v>
      </c>
      <c r="D345" s="35" t="s">
        <v>110</v>
      </c>
      <c r="E345" s="50">
        <v>2014</v>
      </c>
      <c r="F345" s="36">
        <v>15027.322404371584</v>
      </c>
      <c r="G345" s="33" t="s">
        <v>135</v>
      </c>
    </row>
    <row r="346" spans="1:7" s="90" customFormat="1" x14ac:dyDescent="0.25">
      <c r="A346" s="33" t="s">
        <v>97</v>
      </c>
      <c r="B346" s="33" t="s">
        <v>2284</v>
      </c>
      <c r="C346" s="344">
        <v>1.4</v>
      </c>
      <c r="D346" s="35" t="s">
        <v>110</v>
      </c>
      <c r="E346" s="50">
        <v>2014</v>
      </c>
      <c r="F346" s="36">
        <v>15860</v>
      </c>
      <c r="G346" s="33" t="s">
        <v>186</v>
      </c>
    </row>
    <row r="347" spans="1:7" s="90" customFormat="1" x14ac:dyDescent="0.25">
      <c r="A347" s="33" t="s">
        <v>97</v>
      </c>
      <c r="B347" s="33" t="s">
        <v>100</v>
      </c>
      <c r="C347" s="344">
        <v>2.4</v>
      </c>
      <c r="D347" s="35" t="s">
        <v>114</v>
      </c>
      <c r="E347" s="50">
        <v>2014</v>
      </c>
      <c r="F347" s="36">
        <v>27920</v>
      </c>
      <c r="G347" s="33" t="s">
        <v>147</v>
      </c>
    </row>
    <row r="348" spans="1:7" s="90" customFormat="1" x14ac:dyDescent="0.25">
      <c r="A348" s="33" t="s">
        <v>97</v>
      </c>
      <c r="B348" s="33" t="s">
        <v>100</v>
      </c>
      <c r="C348" s="344">
        <v>3.5</v>
      </c>
      <c r="D348" s="35" t="s">
        <v>44</v>
      </c>
      <c r="E348" s="50">
        <v>2014</v>
      </c>
      <c r="F348" s="36">
        <v>30601.092896174861</v>
      </c>
      <c r="G348" s="33" t="s">
        <v>147</v>
      </c>
    </row>
    <row r="349" spans="1:7" s="90" customFormat="1" x14ac:dyDescent="0.25">
      <c r="A349" s="33" t="s">
        <v>97</v>
      </c>
      <c r="B349" s="33" t="s">
        <v>101</v>
      </c>
      <c r="C349" s="344">
        <v>1.6</v>
      </c>
      <c r="D349" s="35" t="s">
        <v>110</v>
      </c>
      <c r="E349" s="50">
        <v>2014</v>
      </c>
      <c r="F349" s="36">
        <v>18756</v>
      </c>
      <c r="G349" s="33" t="s">
        <v>186</v>
      </c>
    </row>
    <row r="350" spans="1:7" s="90" customFormat="1" x14ac:dyDescent="0.25">
      <c r="A350" s="33" t="s">
        <v>97</v>
      </c>
      <c r="B350" s="33" t="s">
        <v>101</v>
      </c>
      <c r="C350" s="344">
        <v>2</v>
      </c>
      <c r="D350" s="35" t="s">
        <v>110</v>
      </c>
      <c r="E350" s="50">
        <v>2014</v>
      </c>
      <c r="F350" s="36">
        <v>19986</v>
      </c>
      <c r="G350" s="33" t="s">
        <v>186</v>
      </c>
    </row>
    <row r="351" spans="1:7" s="90" customFormat="1" x14ac:dyDescent="0.25">
      <c r="A351" s="33" t="s">
        <v>97</v>
      </c>
      <c r="B351" s="33" t="s">
        <v>2500</v>
      </c>
      <c r="C351" s="344">
        <v>2</v>
      </c>
      <c r="D351" s="35" t="s">
        <v>114</v>
      </c>
      <c r="E351" s="50">
        <v>2014</v>
      </c>
      <c r="F351" s="36">
        <v>22830</v>
      </c>
      <c r="G351" s="33" t="s">
        <v>147</v>
      </c>
    </row>
    <row r="352" spans="1:7" s="90" customFormat="1" x14ac:dyDescent="0.25">
      <c r="A352" s="33" t="s">
        <v>97</v>
      </c>
      <c r="B352" s="33" t="s">
        <v>2501</v>
      </c>
      <c r="C352" s="344">
        <v>2</v>
      </c>
      <c r="D352" s="35" t="s">
        <v>114</v>
      </c>
      <c r="E352" s="50">
        <v>2014</v>
      </c>
      <c r="F352" s="36">
        <v>23497.267759562841</v>
      </c>
      <c r="G352" s="33" t="s">
        <v>147</v>
      </c>
    </row>
    <row r="353" spans="1:7" s="90" customFormat="1" x14ac:dyDescent="0.25">
      <c r="A353" s="33" t="s">
        <v>97</v>
      </c>
      <c r="B353" s="33" t="s">
        <v>2501</v>
      </c>
      <c r="C353" s="344">
        <v>2.4</v>
      </c>
      <c r="D353" s="35" t="s">
        <v>44</v>
      </c>
      <c r="E353" s="50">
        <v>2014</v>
      </c>
      <c r="F353" s="36">
        <v>27322.4043715847</v>
      </c>
      <c r="G353" s="33" t="s">
        <v>147</v>
      </c>
    </row>
    <row r="354" spans="1:7" s="90" customFormat="1" x14ac:dyDescent="0.25">
      <c r="A354" s="226" t="s">
        <v>1920</v>
      </c>
      <c r="B354" s="226" t="s">
        <v>1716</v>
      </c>
      <c r="C354" s="392" t="s">
        <v>6502</v>
      </c>
      <c r="D354" s="387" t="s">
        <v>44</v>
      </c>
      <c r="E354" s="227">
        <v>2014</v>
      </c>
      <c r="F354" s="542">
        <v>37000</v>
      </c>
      <c r="G354" s="226" t="s">
        <v>147</v>
      </c>
    </row>
    <row r="355" spans="1:7" s="90" customFormat="1" x14ac:dyDescent="0.25">
      <c r="A355" s="226" t="s">
        <v>1920</v>
      </c>
      <c r="B355" s="226" t="s">
        <v>1717</v>
      </c>
      <c r="C355" s="392" t="s">
        <v>6388</v>
      </c>
      <c r="D355" s="387" t="s">
        <v>44</v>
      </c>
      <c r="E355" s="227">
        <v>2014</v>
      </c>
      <c r="F355" s="542">
        <v>50546.448087431694</v>
      </c>
      <c r="G355" s="226" t="s">
        <v>147</v>
      </c>
    </row>
    <row r="356" spans="1:7" s="90" customFormat="1" x14ac:dyDescent="0.25">
      <c r="A356" s="226" t="s">
        <v>1920</v>
      </c>
      <c r="B356" s="226" t="s">
        <v>1718</v>
      </c>
      <c r="C356" s="392">
        <v>5</v>
      </c>
      <c r="D356" s="387" t="s">
        <v>44</v>
      </c>
      <c r="E356" s="227">
        <v>2014</v>
      </c>
      <c r="F356" s="542">
        <v>72404.371584699446</v>
      </c>
      <c r="G356" s="226" t="s">
        <v>147</v>
      </c>
    </row>
    <row r="357" spans="1:7" s="90" customFormat="1" x14ac:dyDescent="0.25">
      <c r="A357" s="33" t="s">
        <v>1920</v>
      </c>
      <c r="B357" s="33" t="s">
        <v>4817</v>
      </c>
      <c r="C357" s="344" t="s">
        <v>4088</v>
      </c>
      <c r="D357" s="528" t="s">
        <v>44</v>
      </c>
      <c r="E357" s="33">
        <v>2014</v>
      </c>
      <c r="F357" s="36">
        <v>83300</v>
      </c>
      <c r="G357" s="33" t="s">
        <v>4810</v>
      </c>
    </row>
    <row r="358" spans="1:7" s="90" customFormat="1" x14ac:dyDescent="0.25">
      <c r="A358" s="33" t="s">
        <v>1920</v>
      </c>
      <c r="B358" s="33" t="s">
        <v>4819</v>
      </c>
      <c r="C358" s="344" t="s">
        <v>4088</v>
      </c>
      <c r="D358" s="528" t="s">
        <v>44</v>
      </c>
      <c r="E358" s="33">
        <v>2014</v>
      </c>
      <c r="F358" s="36">
        <v>88300</v>
      </c>
      <c r="G358" s="33" t="s">
        <v>4810</v>
      </c>
    </row>
    <row r="359" spans="1:7" s="90" customFormat="1" x14ac:dyDescent="0.25">
      <c r="A359" s="33" t="s">
        <v>1920</v>
      </c>
      <c r="B359" s="33" t="s">
        <v>4817</v>
      </c>
      <c r="C359" s="344" t="s">
        <v>4209</v>
      </c>
      <c r="D359" s="528" t="s">
        <v>44</v>
      </c>
      <c r="E359" s="33">
        <v>2014</v>
      </c>
      <c r="F359" s="36">
        <v>100100</v>
      </c>
      <c r="G359" s="33" t="s">
        <v>4810</v>
      </c>
    </row>
    <row r="360" spans="1:7" s="90" customFormat="1" x14ac:dyDescent="0.25">
      <c r="A360" s="33" t="s">
        <v>1920</v>
      </c>
      <c r="B360" s="33" t="s">
        <v>4822</v>
      </c>
      <c r="C360" s="344" t="s">
        <v>4209</v>
      </c>
      <c r="D360" s="528" t="s">
        <v>44</v>
      </c>
      <c r="E360" s="33">
        <v>2014</v>
      </c>
      <c r="F360" s="36">
        <v>105300</v>
      </c>
      <c r="G360" s="33" t="s">
        <v>4810</v>
      </c>
    </row>
    <row r="361" spans="1:7" s="90" customFormat="1" x14ac:dyDescent="0.25">
      <c r="A361" s="33" t="s">
        <v>1920</v>
      </c>
      <c r="B361" s="33" t="s">
        <v>4823</v>
      </c>
      <c r="C361" s="344" t="s">
        <v>4209</v>
      </c>
      <c r="D361" s="528" t="s">
        <v>44</v>
      </c>
      <c r="E361" s="33">
        <v>2014</v>
      </c>
      <c r="F361" s="36">
        <v>136750</v>
      </c>
      <c r="G361" s="33" t="s">
        <v>4810</v>
      </c>
    </row>
    <row r="362" spans="1:7" s="90" customFormat="1" x14ac:dyDescent="0.25">
      <c r="A362" s="33" t="s">
        <v>1920</v>
      </c>
      <c r="B362" s="33" t="s">
        <v>4824</v>
      </c>
      <c r="C362" s="344" t="s">
        <v>4209</v>
      </c>
      <c r="D362" s="528" t="s">
        <v>44</v>
      </c>
      <c r="E362" s="33">
        <v>2014</v>
      </c>
      <c r="F362" s="36">
        <v>142100</v>
      </c>
      <c r="G362" s="33" t="s">
        <v>4810</v>
      </c>
    </row>
    <row r="363" spans="1:7" s="90" customFormat="1" x14ac:dyDescent="0.25">
      <c r="A363" s="33" t="s">
        <v>1920</v>
      </c>
      <c r="B363" s="33" t="s">
        <v>4826</v>
      </c>
      <c r="C363" s="344" t="s">
        <v>4209</v>
      </c>
      <c r="D363" s="528" t="s">
        <v>44</v>
      </c>
      <c r="E363" s="33">
        <v>2014</v>
      </c>
      <c r="F363" s="36">
        <v>184105</v>
      </c>
      <c r="G363" s="33" t="s">
        <v>4810</v>
      </c>
    </row>
    <row r="364" spans="1:7" s="90" customFormat="1" x14ac:dyDescent="0.25">
      <c r="A364" s="33" t="s">
        <v>1920</v>
      </c>
      <c r="B364" s="33" t="s">
        <v>6020</v>
      </c>
      <c r="C364" s="344" t="s">
        <v>4209</v>
      </c>
      <c r="D364" s="528" t="s">
        <v>44</v>
      </c>
      <c r="E364" s="33">
        <v>2014</v>
      </c>
      <c r="F364" s="36">
        <v>119500</v>
      </c>
      <c r="G364" s="33" t="s">
        <v>4810</v>
      </c>
    </row>
    <row r="365" spans="1:7" s="90" customFormat="1" x14ac:dyDescent="0.25">
      <c r="A365" s="33" t="s">
        <v>1920</v>
      </c>
      <c r="B365" s="33" t="s">
        <v>6015</v>
      </c>
      <c r="C365" s="344" t="s">
        <v>4090</v>
      </c>
      <c r="D365" s="528" t="s">
        <v>44</v>
      </c>
      <c r="E365" s="33">
        <v>2014</v>
      </c>
      <c r="F365" s="36">
        <v>41100</v>
      </c>
      <c r="G365" s="33" t="s">
        <v>4810</v>
      </c>
    </row>
    <row r="366" spans="1:7" s="90" customFormat="1" x14ac:dyDescent="0.25">
      <c r="A366" s="33" t="s">
        <v>1920</v>
      </c>
      <c r="B366" s="33" t="s">
        <v>6016</v>
      </c>
      <c r="C366" s="344" t="s">
        <v>4090</v>
      </c>
      <c r="D366" s="528" t="s">
        <v>44</v>
      </c>
      <c r="E366" s="33">
        <v>2014</v>
      </c>
      <c r="F366" s="36">
        <v>45100</v>
      </c>
      <c r="G366" s="33" t="s">
        <v>4810</v>
      </c>
    </row>
    <row r="367" spans="1:7" s="90" customFormat="1" x14ac:dyDescent="0.25">
      <c r="A367" s="33" t="s">
        <v>1920</v>
      </c>
      <c r="B367" s="33" t="s">
        <v>6017</v>
      </c>
      <c r="C367" s="344" t="s">
        <v>4090</v>
      </c>
      <c r="D367" s="528" t="s">
        <v>44</v>
      </c>
      <c r="E367" s="33">
        <v>2014</v>
      </c>
      <c r="F367" s="36">
        <v>55400</v>
      </c>
      <c r="G367" s="33" t="s">
        <v>4810</v>
      </c>
    </row>
    <row r="368" spans="1:7" s="90" customFormat="1" x14ac:dyDescent="0.25">
      <c r="A368" s="33" t="s">
        <v>1920</v>
      </c>
      <c r="B368" s="33" t="s">
        <v>2287</v>
      </c>
      <c r="C368" s="344" t="s">
        <v>4090</v>
      </c>
      <c r="D368" s="528" t="s">
        <v>44</v>
      </c>
      <c r="E368" s="33">
        <v>2014</v>
      </c>
      <c r="F368" s="36">
        <v>56300</v>
      </c>
      <c r="G368" s="33" t="s">
        <v>4810</v>
      </c>
    </row>
    <row r="369" spans="1:11" s="90" customFormat="1" x14ac:dyDescent="0.25">
      <c r="A369" s="33" t="s">
        <v>1920</v>
      </c>
      <c r="B369" s="33" t="s">
        <v>6018</v>
      </c>
      <c r="C369" s="344" t="s">
        <v>4090</v>
      </c>
      <c r="D369" s="528" t="s">
        <v>44</v>
      </c>
      <c r="E369" s="33">
        <v>2014</v>
      </c>
      <c r="F369" s="36">
        <v>57300</v>
      </c>
      <c r="G369" s="33" t="s">
        <v>4810</v>
      </c>
    </row>
    <row r="370" spans="1:11" s="90" customFormat="1" x14ac:dyDescent="0.25">
      <c r="A370" s="228" t="s">
        <v>85</v>
      </c>
      <c r="B370" s="228" t="s">
        <v>4259</v>
      </c>
      <c r="C370" s="384" t="s">
        <v>2939</v>
      </c>
      <c r="D370" s="386" t="s">
        <v>426</v>
      </c>
      <c r="E370" s="229">
        <v>2014</v>
      </c>
      <c r="F370" s="543">
        <v>49085</v>
      </c>
      <c r="G370" s="228" t="s">
        <v>4244</v>
      </c>
    </row>
    <row r="371" spans="1:11" s="90" customFormat="1" x14ac:dyDescent="0.25">
      <c r="A371" s="228" t="s">
        <v>85</v>
      </c>
      <c r="B371" s="228" t="s">
        <v>4260</v>
      </c>
      <c r="C371" s="384" t="s">
        <v>2939</v>
      </c>
      <c r="D371" s="386" t="s">
        <v>426</v>
      </c>
      <c r="E371" s="229">
        <v>2014</v>
      </c>
      <c r="F371" s="543">
        <v>60715</v>
      </c>
      <c r="G371" s="228" t="s">
        <v>4244</v>
      </c>
    </row>
    <row r="372" spans="1:11" s="90" customFormat="1" x14ac:dyDescent="0.25">
      <c r="A372" s="228" t="s">
        <v>85</v>
      </c>
      <c r="B372" s="228" t="s">
        <v>1527</v>
      </c>
      <c r="C372" s="384" t="s">
        <v>3814</v>
      </c>
      <c r="D372" s="386" t="s">
        <v>426</v>
      </c>
      <c r="E372" s="229">
        <v>2014</v>
      </c>
      <c r="F372" s="543">
        <v>41850</v>
      </c>
      <c r="G372" s="228" t="s">
        <v>4253</v>
      </c>
    </row>
    <row r="373" spans="1:11" s="90" customFormat="1" x14ac:dyDescent="0.25">
      <c r="A373" s="228" t="s">
        <v>85</v>
      </c>
      <c r="B373" s="228" t="s">
        <v>1527</v>
      </c>
      <c r="C373" s="384" t="s">
        <v>3812</v>
      </c>
      <c r="D373" s="386" t="s">
        <v>426</v>
      </c>
      <c r="E373" s="229">
        <v>2014</v>
      </c>
      <c r="F373" s="543">
        <v>38635</v>
      </c>
      <c r="G373" s="228" t="s">
        <v>4261</v>
      </c>
    </row>
    <row r="374" spans="1:11" s="90" customFormat="1" x14ac:dyDescent="0.25">
      <c r="A374" s="228" t="s">
        <v>85</v>
      </c>
      <c r="B374" s="228" t="s">
        <v>1527</v>
      </c>
      <c r="C374" s="384" t="s">
        <v>3814</v>
      </c>
      <c r="D374" s="386" t="s">
        <v>438</v>
      </c>
      <c r="E374" s="229">
        <v>2014</v>
      </c>
      <c r="F374" s="543">
        <v>39615</v>
      </c>
      <c r="G374" s="228" t="s">
        <v>1834</v>
      </c>
    </row>
    <row r="375" spans="1:11" s="90" customFormat="1" x14ac:dyDescent="0.25">
      <c r="A375" s="228" t="s">
        <v>85</v>
      </c>
      <c r="B375" s="228" t="s">
        <v>1527</v>
      </c>
      <c r="C375" s="384" t="s">
        <v>3812</v>
      </c>
      <c r="D375" s="386" t="s">
        <v>438</v>
      </c>
      <c r="E375" s="229">
        <v>2014</v>
      </c>
      <c r="F375" s="543">
        <v>36100</v>
      </c>
      <c r="G375" s="228" t="s">
        <v>4261</v>
      </c>
    </row>
    <row r="376" spans="1:11" s="90" customFormat="1" x14ac:dyDescent="0.25">
      <c r="A376" s="228" t="s">
        <v>85</v>
      </c>
      <c r="B376" s="228" t="s">
        <v>1527</v>
      </c>
      <c r="C376" s="384" t="s">
        <v>3794</v>
      </c>
      <c r="D376" s="386" t="s">
        <v>4228</v>
      </c>
      <c r="E376" s="229">
        <v>2014</v>
      </c>
      <c r="F376" s="543">
        <v>63600</v>
      </c>
      <c r="G376" s="228" t="s">
        <v>1834</v>
      </c>
    </row>
    <row r="377" spans="1:11" s="90" customFormat="1" x14ac:dyDescent="0.25">
      <c r="A377" s="228" t="s">
        <v>85</v>
      </c>
      <c r="B377" s="228" t="s">
        <v>4212</v>
      </c>
      <c r="C377" s="384" t="s">
        <v>2939</v>
      </c>
      <c r="D377" s="386" t="s">
        <v>426</v>
      </c>
      <c r="E377" s="229">
        <v>2014</v>
      </c>
      <c r="F377" s="543">
        <v>75085</v>
      </c>
      <c r="G377" s="228" t="s">
        <v>1834</v>
      </c>
    </row>
    <row r="378" spans="1:11" s="90" customFormat="1" x14ac:dyDescent="0.25">
      <c r="A378" s="228" t="s">
        <v>85</v>
      </c>
      <c r="B378" s="228" t="s">
        <v>4212</v>
      </c>
      <c r="C378" s="384" t="s">
        <v>2939</v>
      </c>
      <c r="D378" s="386" t="s">
        <v>4247</v>
      </c>
      <c r="E378" s="229">
        <v>2014</v>
      </c>
      <c r="F378" s="543">
        <v>81925</v>
      </c>
      <c r="G378" s="228" t="s">
        <v>4262</v>
      </c>
    </row>
    <row r="379" spans="1:11" s="90" customFormat="1" x14ac:dyDescent="0.25">
      <c r="A379" s="228" t="s">
        <v>85</v>
      </c>
      <c r="B379" s="228" t="s">
        <v>4212</v>
      </c>
      <c r="C379" s="384" t="s">
        <v>2939</v>
      </c>
      <c r="D379" s="386" t="s">
        <v>438</v>
      </c>
      <c r="E379" s="229">
        <v>2014</v>
      </c>
      <c r="F379" s="543">
        <v>72140</v>
      </c>
      <c r="G379" s="228" t="s">
        <v>4231</v>
      </c>
    </row>
    <row r="380" spans="1:11" s="90" customFormat="1" x14ac:dyDescent="0.25">
      <c r="A380" s="228" t="s">
        <v>85</v>
      </c>
      <c r="B380" s="228" t="s">
        <v>4212</v>
      </c>
      <c r="C380" s="384" t="s">
        <v>2939</v>
      </c>
      <c r="D380" s="386" t="s">
        <v>4263</v>
      </c>
      <c r="E380" s="229">
        <v>2014</v>
      </c>
      <c r="F380" s="543">
        <v>78440</v>
      </c>
      <c r="G380" s="228" t="s">
        <v>4230</v>
      </c>
    </row>
    <row r="381" spans="1:11" s="90" customFormat="1" x14ac:dyDescent="0.25">
      <c r="A381" s="228" t="s">
        <v>85</v>
      </c>
      <c r="B381" s="228" t="s">
        <v>792</v>
      </c>
      <c r="C381" s="384" t="s">
        <v>5672</v>
      </c>
      <c r="D381" s="386" t="s">
        <v>44</v>
      </c>
      <c r="E381" s="229">
        <v>2014</v>
      </c>
      <c r="F381" s="543">
        <v>82630</v>
      </c>
      <c r="G381" s="228" t="s">
        <v>4017</v>
      </c>
    </row>
    <row r="382" spans="1:11" s="90" customFormat="1" x14ac:dyDescent="0.25">
      <c r="A382" s="228" t="s">
        <v>85</v>
      </c>
      <c r="B382" s="228" t="s">
        <v>4203</v>
      </c>
      <c r="C382" s="384" t="s">
        <v>3814</v>
      </c>
      <c r="D382" s="386" t="s">
        <v>110</v>
      </c>
      <c r="E382" s="229">
        <v>2014</v>
      </c>
      <c r="F382" s="543">
        <v>39760</v>
      </c>
      <c r="G382" s="228" t="s">
        <v>4244</v>
      </c>
    </row>
    <row r="383" spans="1:11" x14ac:dyDescent="0.25">
      <c r="A383" s="228" t="s">
        <v>85</v>
      </c>
      <c r="B383" s="228" t="s">
        <v>4203</v>
      </c>
      <c r="C383" s="384" t="s">
        <v>3814</v>
      </c>
      <c r="D383" s="386" t="s">
        <v>426</v>
      </c>
      <c r="E383" s="229">
        <v>2014</v>
      </c>
      <c r="F383" s="543">
        <v>41160</v>
      </c>
      <c r="G383" s="228" t="s">
        <v>4264</v>
      </c>
      <c r="H383" s="90"/>
      <c r="I383" s="90"/>
      <c r="J383" s="90"/>
      <c r="K383" s="90"/>
    </row>
    <row r="384" spans="1:11" x14ac:dyDescent="0.25">
      <c r="A384" s="228" t="s">
        <v>85</v>
      </c>
      <c r="B384" s="228" t="s">
        <v>4265</v>
      </c>
      <c r="C384" s="384" t="s">
        <v>3814</v>
      </c>
      <c r="D384" s="386" t="s">
        <v>426</v>
      </c>
      <c r="E384" s="229">
        <v>2014</v>
      </c>
      <c r="F384" s="543">
        <v>47450</v>
      </c>
      <c r="G384" s="228" t="s">
        <v>4244</v>
      </c>
      <c r="H384" s="90"/>
      <c r="I384" s="90"/>
      <c r="J384" s="90"/>
      <c r="K384" s="90"/>
    </row>
    <row r="385" spans="1:11" x14ac:dyDescent="0.25">
      <c r="A385" s="77" t="s">
        <v>6062</v>
      </c>
      <c r="B385" s="77" t="s">
        <v>6063</v>
      </c>
      <c r="C385" s="345" t="s">
        <v>6064</v>
      </c>
      <c r="D385" s="78" t="s">
        <v>44</v>
      </c>
      <c r="E385" s="77">
        <v>2014</v>
      </c>
      <c r="F385" s="111">
        <v>102500</v>
      </c>
      <c r="G385" s="77" t="s">
        <v>2974</v>
      </c>
    </row>
    <row r="386" spans="1:11" x14ac:dyDescent="0.25">
      <c r="A386" s="33" t="s">
        <v>871</v>
      </c>
      <c r="B386" s="61">
        <v>2</v>
      </c>
      <c r="C386" s="344">
        <v>1.5</v>
      </c>
      <c r="D386" s="35" t="s">
        <v>110</v>
      </c>
      <c r="E386" s="50">
        <v>2014</v>
      </c>
      <c r="F386" s="37">
        <v>13387.978142076503</v>
      </c>
      <c r="G386" s="33" t="s">
        <v>186</v>
      </c>
    </row>
    <row r="387" spans="1:11" x14ac:dyDescent="0.25">
      <c r="A387" s="33" t="s">
        <v>871</v>
      </c>
      <c r="B387" s="61">
        <v>3</v>
      </c>
      <c r="C387" s="344">
        <v>1.6</v>
      </c>
      <c r="D387" s="35" t="s">
        <v>110</v>
      </c>
      <c r="E387" s="50">
        <v>2014</v>
      </c>
      <c r="F387" s="37">
        <v>19945.355191256829</v>
      </c>
      <c r="G387" s="33" t="s">
        <v>135</v>
      </c>
    </row>
    <row r="388" spans="1:11" x14ac:dyDescent="0.25">
      <c r="A388" s="33" t="s">
        <v>871</v>
      </c>
      <c r="B388" s="61">
        <v>3</v>
      </c>
      <c r="C388" s="344">
        <v>1.6</v>
      </c>
      <c r="D388" s="35" t="s">
        <v>110</v>
      </c>
      <c r="E388" s="50">
        <v>2014</v>
      </c>
      <c r="F388" s="37">
        <v>20491.803278688523</v>
      </c>
      <c r="G388" s="33" t="s">
        <v>186</v>
      </c>
    </row>
    <row r="389" spans="1:11" x14ac:dyDescent="0.25">
      <c r="A389" s="33" t="s">
        <v>871</v>
      </c>
      <c r="B389" s="61">
        <v>6</v>
      </c>
      <c r="C389" s="344">
        <v>2</v>
      </c>
      <c r="D389" s="35" t="s">
        <v>110</v>
      </c>
      <c r="E389" s="50">
        <v>2014</v>
      </c>
      <c r="F389" s="37">
        <v>21857.923497267759</v>
      </c>
      <c r="G389" s="33" t="s">
        <v>135</v>
      </c>
    </row>
    <row r="390" spans="1:11" x14ac:dyDescent="0.25">
      <c r="A390" s="33" t="s">
        <v>871</v>
      </c>
      <c r="B390" s="61">
        <v>6</v>
      </c>
      <c r="C390" s="344">
        <v>2.5</v>
      </c>
      <c r="D390" s="35" t="s">
        <v>110</v>
      </c>
      <c r="E390" s="50">
        <v>2014</v>
      </c>
      <c r="F390" s="37">
        <v>23224.043715846994</v>
      </c>
      <c r="G390" s="33" t="s">
        <v>186</v>
      </c>
      <c r="H390" s="90"/>
      <c r="I390" s="90"/>
      <c r="J390" s="90"/>
      <c r="K390" s="90"/>
    </row>
    <row r="391" spans="1:11" x14ac:dyDescent="0.25">
      <c r="A391" s="33" t="s">
        <v>871</v>
      </c>
      <c r="B391" s="61" t="s">
        <v>2512</v>
      </c>
      <c r="C391" s="344">
        <v>1.5</v>
      </c>
      <c r="D391" s="35" t="s">
        <v>110</v>
      </c>
      <c r="E391" s="50">
        <v>2014</v>
      </c>
      <c r="F391" s="37">
        <v>13661.20218579235</v>
      </c>
      <c r="G391" s="33" t="s">
        <v>135</v>
      </c>
      <c r="H391" s="90"/>
      <c r="I391" s="90"/>
      <c r="J391" s="90"/>
      <c r="K391" s="90"/>
    </row>
    <row r="392" spans="1:11" x14ac:dyDescent="0.25">
      <c r="A392" s="33" t="s">
        <v>871</v>
      </c>
      <c r="B392" s="33" t="s">
        <v>1727</v>
      </c>
      <c r="C392" s="344">
        <v>2.2000000000000002</v>
      </c>
      <c r="D392" s="35" t="s">
        <v>438</v>
      </c>
      <c r="E392" s="50">
        <v>2014</v>
      </c>
      <c r="F392" s="37">
        <v>18579.234972677594</v>
      </c>
      <c r="G392" s="33" t="s">
        <v>2513</v>
      </c>
      <c r="H392" s="90"/>
      <c r="I392" s="90"/>
      <c r="J392" s="90"/>
      <c r="K392" s="90"/>
    </row>
    <row r="393" spans="1:11" x14ac:dyDescent="0.25">
      <c r="A393" s="33" t="s">
        <v>871</v>
      </c>
      <c r="B393" s="33" t="s">
        <v>1727</v>
      </c>
      <c r="C393" s="344">
        <v>2.6</v>
      </c>
      <c r="D393" s="35" t="s">
        <v>438</v>
      </c>
      <c r="E393" s="50">
        <v>2014</v>
      </c>
      <c r="F393" s="37">
        <v>19125.683060109288</v>
      </c>
      <c r="G393" s="33" t="s">
        <v>2513</v>
      </c>
      <c r="H393" s="90"/>
      <c r="I393" s="90"/>
      <c r="J393" s="90"/>
      <c r="K393" s="90"/>
    </row>
    <row r="394" spans="1:11" x14ac:dyDescent="0.25">
      <c r="A394" s="33" t="s">
        <v>871</v>
      </c>
      <c r="B394" s="33" t="s">
        <v>2514</v>
      </c>
      <c r="C394" s="344">
        <v>2</v>
      </c>
      <c r="D394" s="35" t="s">
        <v>110</v>
      </c>
      <c r="E394" s="50">
        <v>2014</v>
      </c>
      <c r="F394" s="37">
        <v>25409.836065573771</v>
      </c>
      <c r="G394" s="33" t="s">
        <v>147</v>
      </c>
      <c r="H394" s="90"/>
      <c r="I394" s="90"/>
      <c r="J394" s="90"/>
      <c r="K394" s="90"/>
    </row>
    <row r="395" spans="1:11" s="90" customFormat="1" x14ac:dyDescent="0.25">
      <c r="A395" s="33" t="s">
        <v>871</v>
      </c>
      <c r="B395" s="33" t="s">
        <v>2514</v>
      </c>
      <c r="C395" s="344">
        <v>2</v>
      </c>
      <c r="D395" s="35" t="s">
        <v>44</v>
      </c>
      <c r="E395" s="50">
        <v>2014</v>
      </c>
      <c r="F395" s="37">
        <v>27049.180327868853</v>
      </c>
      <c r="G395" s="33" t="s">
        <v>147</v>
      </c>
    </row>
    <row r="396" spans="1:11" s="90" customFormat="1" x14ac:dyDescent="0.25">
      <c r="A396" s="33" t="s">
        <v>871</v>
      </c>
      <c r="B396" s="33" t="s">
        <v>2514</v>
      </c>
      <c r="C396" s="344">
        <v>2.5</v>
      </c>
      <c r="D396" s="35" t="s">
        <v>44</v>
      </c>
      <c r="E396" s="50">
        <v>2014</v>
      </c>
      <c r="F396" s="37">
        <v>30054.644808743167</v>
      </c>
      <c r="G396" s="33" t="s">
        <v>147</v>
      </c>
    </row>
    <row r="397" spans="1:11" s="90" customFormat="1" x14ac:dyDescent="0.25">
      <c r="A397" s="33" t="s">
        <v>871</v>
      </c>
      <c r="B397" s="33" t="s">
        <v>1928</v>
      </c>
      <c r="C397" s="344">
        <v>2</v>
      </c>
      <c r="D397" s="35" t="s">
        <v>438</v>
      </c>
      <c r="E397" s="50">
        <v>2014</v>
      </c>
      <c r="F397" s="37">
        <v>34972.677595628411</v>
      </c>
      <c r="G397" s="33" t="s">
        <v>2515</v>
      </c>
    </row>
    <row r="398" spans="1:11" s="90" customFormat="1" x14ac:dyDescent="0.25">
      <c r="A398" s="33" t="s">
        <v>871</v>
      </c>
      <c r="B398" s="33" t="s">
        <v>1928</v>
      </c>
      <c r="C398" s="344">
        <v>3.7</v>
      </c>
      <c r="D398" s="35" t="s">
        <v>110</v>
      </c>
      <c r="E398" s="50">
        <v>2014</v>
      </c>
      <c r="F398" s="37">
        <v>31693.98907103825</v>
      </c>
      <c r="G398" s="33" t="s">
        <v>147</v>
      </c>
    </row>
    <row r="399" spans="1:11" s="90" customFormat="1" x14ac:dyDescent="0.25">
      <c r="A399" s="33" t="s">
        <v>871</v>
      </c>
      <c r="B399" s="33" t="s">
        <v>1928</v>
      </c>
      <c r="C399" s="344">
        <v>3.7</v>
      </c>
      <c r="D399" s="35" t="s">
        <v>44</v>
      </c>
      <c r="E399" s="50">
        <v>2014</v>
      </c>
      <c r="F399" s="37">
        <v>40109.289617486334</v>
      </c>
      <c r="G399" s="33" t="s">
        <v>147</v>
      </c>
    </row>
    <row r="400" spans="1:11" s="90" customFormat="1" x14ac:dyDescent="0.25">
      <c r="A400" s="33" t="s">
        <v>697</v>
      </c>
      <c r="B400" s="33" t="s">
        <v>2516</v>
      </c>
      <c r="C400" s="344" t="s">
        <v>6388</v>
      </c>
      <c r="D400" s="35" t="s">
        <v>44</v>
      </c>
      <c r="E400" s="50">
        <v>2014</v>
      </c>
      <c r="F400" s="37">
        <v>54644.8087431694</v>
      </c>
      <c r="G400" s="33" t="s">
        <v>186</v>
      </c>
    </row>
    <row r="401" spans="1:7" s="90" customFormat="1" x14ac:dyDescent="0.25">
      <c r="A401" s="33" t="s">
        <v>697</v>
      </c>
      <c r="B401" s="33" t="s">
        <v>2517</v>
      </c>
      <c r="C401" s="344" t="s">
        <v>6388</v>
      </c>
      <c r="D401" s="35" t="s">
        <v>44</v>
      </c>
      <c r="E401" s="50">
        <v>2014</v>
      </c>
      <c r="F401" s="37">
        <v>68306.010928961739</v>
      </c>
      <c r="G401" s="33" t="s">
        <v>186</v>
      </c>
    </row>
    <row r="402" spans="1:7" s="90" customFormat="1" x14ac:dyDescent="0.25">
      <c r="A402" s="33" t="s">
        <v>697</v>
      </c>
      <c r="B402" s="33" t="s">
        <v>2518</v>
      </c>
      <c r="C402" s="344" t="s">
        <v>6388</v>
      </c>
      <c r="D402" s="35" t="s">
        <v>110</v>
      </c>
      <c r="E402" s="50">
        <v>2014</v>
      </c>
      <c r="F402" s="37">
        <v>37103.825136612024</v>
      </c>
      <c r="G402" s="33" t="s">
        <v>186</v>
      </c>
    </row>
    <row r="403" spans="1:7" s="90" customFormat="1" x14ac:dyDescent="0.25">
      <c r="A403" s="77" t="s">
        <v>697</v>
      </c>
      <c r="B403" s="77" t="s">
        <v>2982</v>
      </c>
      <c r="C403" s="345" t="s">
        <v>2981</v>
      </c>
      <c r="D403" s="78" t="s">
        <v>2975</v>
      </c>
      <c r="E403" s="78">
        <v>2014</v>
      </c>
      <c r="F403" s="111">
        <v>49000</v>
      </c>
      <c r="G403" s="77" t="s">
        <v>2974</v>
      </c>
    </row>
    <row r="404" spans="1:7" s="90" customFormat="1" x14ac:dyDescent="0.25">
      <c r="A404" s="33" t="s">
        <v>697</v>
      </c>
      <c r="B404" s="33" t="s">
        <v>2519</v>
      </c>
      <c r="C404" s="344">
        <v>6.2</v>
      </c>
      <c r="D404" s="35" t="s">
        <v>438</v>
      </c>
      <c r="E404" s="50">
        <v>2014</v>
      </c>
      <c r="F404" s="37">
        <v>99726.775956284153</v>
      </c>
      <c r="G404" s="33" t="s">
        <v>2520</v>
      </c>
    </row>
    <row r="405" spans="1:7" s="90" customFormat="1" x14ac:dyDescent="0.25">
      <c r="A405" s="33" t="s">
        <v>697</v>
      </c>
      <c r="B405" s="33" t="s">
        <v>2522</v>
      </c>
      <c r="C405" s="344">
        <v>6.2</v>
      </c>
      <c r="D405" s="35" t="s">
        <v>438</v>
      </c>
      <c r="E405" s="50">
        <v>2014</v>
      </c>
      <c r="F405" s="37">
        <v>105191.25683060109</v>
      </c>
      <c r="G405" s="33" t="s">
        <v>421</v>
      </c>
    </row>
    <row r="406" spans="1:7" s="90" customFormat="1" x14ac:dyDescent="0.25">
      <c r="A406" s="33" t="s">
        <v>697</v>
      </c>
      <c r="B406" s="33" t="s">
        <v>2523</v>
      </c>
      <c r="C406" s="344">
        <v>6.2</v>
      </c>
      <c r="D406" s="35" t="s">
        <v>438</v>
      </c>
      <c r="E406" s="50">
        <v>2014</v>
      </c>
      <c r="F406" s="37">
        <v>117486.3387978142</v>
      </c>
      <c r="G406" s="33" t="s">
        <v>421</v>
      </c>
    </row>
    <row r="407" spans="1:7" s="90" customFormat="1" x14ac:dyDescent="0.25">
      <c r="A407" s="33" t="s">
        <v>697</v>
      </c>
      <c r="B407" s="33" t="s">
        <v>2521</v>
      </c>
      <c r="C407" s="344">
        <v>6.2</v>
      </c>
      <c r="D407" s="35" t="s">
        <v>438</v>
      </c>
      <c r="E407" s="50">
        <v>2014</v>
      </c>
      <c r="F407" s="37">
        <v>114754.09836065573</v>
      </c>
      <c r="G407" s="33" t="s">
        <v>2520</v>
      </c>
    </row>
    <row r="408" spans="1:7" s="90" customFormat="1" x14ac:dyDescent="0.25">
      <c r="A408" s="33" t="s">
        <v>697</v>
      </c>
      <c r="B408" s="33" t="s">
        <v>698</v>
      </c>
      <c r="C408" s="344">
        <v>3.5</v>
      </c>
      <c r="D408" s="35" t="s">
        <v>444</v>
      </c>
      <c r="E408" s="50">
        <v>2014</v>
      </c>
      <c r="F408" s="36">
        <v>73770</v>
      </c>
      <c r="G408" s="33" t="s">
        <v>1151</v>
      </c>
    </row>
    <row r="409" spans="1:7" s="90" customFormat="1" x14ac:dyDescent="0.25">
      <c r="A409" s="77" t="s">
        <v>697</v>
      </c>
      <c r="B409" s="77" t="s">
        <v>3005</v>
      </c>
      <c r="C409" s="345">
        <v>1.8</v>
      </c>
      <c r="D409" s="78" t="s">
        <v>438</v>
      </c>
      <c r="E409" s="78">
        <v>2014</v>
      </c>
      <c r="F409" s="356">
        <v>35900</v>
      </c>
      <c r="G409" s="77" t="s">
        <v>2978</v>
      </c>
    </row>
    <row r="410" spans="1:7" s="90" customFormat="1" x14ac:dyDescent="0.25">
      <c r="A410" s="77" t="s">
        <v>697</v>
      </c>
      <c r="B410" s="77" t="s">
        <v>2980</v>
      </c>
      <c r="C410" s="345">
        <v>1.9</v>
      </c>
      <c r="D410" s="78" t="s">
        <v>438</v>
      </c>
      <c r="E410" s="78">
        <v>2014</v>
      </c>
      <c r="F410" s="356">
        <v>36500</v>
      </c>
      <c r="G410" s="77" t="s">
        <v>2978</v>
      </c>
    </row>
    <row r="411" spans="1:7" s="90" customFormat="1" x14ac:dyDescent="0.25">
      <c r="A411" s="77" t="s">
        <v>697</v>
      </c>
      <c r="B411" s="77" t="s">
        <v>3003</v>
      </c>
      <c r="C411" s="345">
        <v>2</v>
      </c>
      <c r="D411" s="78" t="s">
        <v>438</v>
      </c>
      <c r="E411" s="78">
        <v>2014</v>
      </c>
      <c r="F411" s="111">
        <v>37000</v>
      </c>
      <c r="G411" s="77" t="s">
        <v>2978</v>
      </c>
    </row>
    <row r="412" spans="1:7" s="90" customFormat="1" x14ac:dyDescent="0.25">
      <c r="A412" s="77" t="s">
        <v>697</v>
      </c>
      <c r="B412" s="77" t="s">
        <v>3001</v>
      </c>
      <c r="C412" s="345">
        <v>2.2000000000000002</v>
      </c>
      <c r="D412" s="78" t="s">
        <v>438</v>
      </c>
      <c r="E412" s="78">
        <v>2014</v>
      </c>
      <c r="F412" s="111">
        <v>38500</v>
      </c>
      <c r="G412" s="77" t="s">
        <v>2978</v>
      </c>
    </row>
    <row r="413" spans="1:7" s="90" customFormat="1" x14ac:dyDescent="0.25">
      <c r="A413" s="77" t="s">
        <v>697</v>
      </c>
      <c r="B413" s="77" t="s">
        <v>2999</v>
      </c>
      <c r="C413" s="345">
        <v>2.2999999999999998</v>
      </c>
      <c r="D413" s="78" t="s">
        <v>438</v>
      </c>
      <c r="E413" s="78">
        <v>2014</v>
      </c>
      <c r="F413" s="111">
        <v>40050</v>
      </c>
      <c r="G413" s="77" t="s">
        <v>2978</v>
      </c>
    </row>
    <row r="414" spans="1:7" s="90" customFormat="1" x14ac:dyDescent="0.25">
      <c r="A414" s="77" t="s">
        <v>697</v>
      </c>
      <c r="B414" s="77" t="s">
        <v>2997</v>
      </c>
      <c r="C414" s="345">
        <v>2.4</v>
      </c>
      <c r="D414" s="78" t="s">
        <v>438</v>
      </c>
      <c r="E414" s="78">
        <v>2014</v>
      </c>
      <c r="F414" s="111">
        <v>40950</v>
      </c>
      <c r="G414" s="77" t="s">
        <v>2978</v>
      </c>
    </row>
    <row r="415" spans="1:7" s="90" customFormat="1" x14ac:dyDescent="0.25">
      <c r="A415" s="77" t="s">
        <v>697</v>
      </c>
      <c r="B415" s="77" t="s">
        <v>2995</v>
      </c>
      <c r="C415" s="345">
        <v>2.5</v>
      </c>
      <c r="D415" s="78" t="s">
        <v>438</v>
      </c>
      <c r="E415" s="78">
        <v>2014</v>
      </c>
      <c r="F415" s="111">
        <v>42400</v>
      </c>
      <c r="G415" s="77" t="s">
        <v>2978</v>
      </c>
    </row>
    <row r="416" spans="1:7" s="90" customFormat="1" x14ac:dyDescent="0.25">
      <c r="A416" s="77" t="s">
        <v>697</v>
      </c>
      <c r="B416" s="77" t="s">
        <v>2994</v>
      </c>
      <c r="C416" s="345">
        <v>2.7</v>
      </c>
      <c r="D416" s="78" t="s">
        <v>2975</v>
      </c>
      <c r="E416" s="78">
        <v>2014</v>
      </c>
      <c r="F416" s="111">
        <v>43250</v>
      </c>
      <c r="G416" s="220" t="s">
        <v>2993</v>
      </c>
    </row>
    <row r="417" spans="1:11" s="90" customFormat="1" x14ac:dyDescent="0.25">
      <c r="A417" s="77" t="s">
        <v>697</v>
      </c>
      <c r="B417" s="77" t="s">
        <v>2989</v>
      </c>
      <c r="C417" s="345" t="s">
        <v>2988</v>
      </c>
      <c r="D417" s="78" t="s">
        <v>438</v>
      </c>
      <c r="E417" s="78">
        <v>2014</v>
      </c>
      <c r="F417" s="111">
        <v>45200</v>
      </c>
      <c r="G417" s="77" t="s">
        <v>2974</v>
      </c>
    </row>
    <row r="418" spans="1:11" s="90" customFormat="1" x14ac:dyDescent="0.25">
      <c r="A418" s="77" t="s">
        <v>697</v>
      </c>
      <c r="B418" s="77" t="s">
        <v>2987</v>
      </c>
      <c r="C418" s="345" t="s">
        <v>2986</v>
      </c>
      <c r="D418" s="78" t="s">
        <v>2975</v>
      </c>
      <c r="E418" s="78">
        <v>2014</v>
      </c>
      <c r="F418" s="111">
        <v>46300</v>
      </c>
      <c r="G418" s="77" t="s">
        <v>2974</v>
      </c>
    </row>
    <row r="419" spans="1:11" s="90" customFormat="1" x14ac:dyDescent="0.25">
      <c r="A419" s="77" t="s">
        <v>697</v>
      </c>
      <c r="B419" s="77" t="s">
        <v>2985</v>
      </c>
      <c r="C419" s="345" t="s">
        <v>2984</v>
      </c>
      <c r="D419" s="78" t="s">
        <v>2975</v>
      </c>
      <c r="E419" s="78">
        <v>2014</v>
      </c>
      <c r="F419" s="111">
        <v>47200</v>
      </c>
      <c r="G419" s="77" t="s">
        <v>2974</v>
      </c>
    </row>
    <row r="420" spans="1:11" s="90" customFormat="1" x14ac:dyDescent="0.25">
      <c r="A420" s="77" t="s">
        <v>697</v>
      </c>
      <c r="B420" s="77" t="s">
        <v>2983</v>
      </c>
      <c r="C420" s="345" t="s">
        <v>2976</v>
      </c>
      <c r="D420" s="78" t="s">
        <v>2975</v>
      </c>
      <c r="E420" s="78">
        <v>2014</v>
      </c>
      <c r="F420" s="111">
        <v>48100</v>
      </c>
      <c r="G420" s="77" t="s">
        <v>2974</v>
      </c>
    </row>
    <row r="421" spans="1:11" s="90" customFormat="1" x14ac:dyDescent="0.25">
      <c r="A421" s="77" t="s">
        <v>697</v>
      </c>
      <c r="B421" s="77" t="s">
        <v>2977</v>
      </c>
      <c r="C421" s="345" t="s">
        <v>2976</v>
      </c>
      <c r="D421" s="78" t="s">
        <v>2975</v>
      </c>
      <c r="E421" s="78">
        <v>2014</v>
      </c>
      <c r="F421" s="111">
        <v>48550</v>
      </c>
      <c r="G421" s="77" t="s">
        <v>2974</v>
      </c>
    </row>
    <row r="422" spans="1:11" s="90" customFormat="1" x14ac:dyDescent="0.25">
      <c r="A422" s="33" t="s">
        <v>697</v>
      </c>
      <c r="B422" s="33" t="s">
        <v>2524</v>
      </c>
      <c r="C422" s="344">
        <v>4.7</v>
      </c>
      <c r="D422" s="35" t="s">
        <v>438</v>
      </c>
      <c r="E422" s="50">
        <v>2014</v>
      </c>
      <c r="F422" s="37">
        <v>163934.42622950819</v>
      </c>
      <c r="G422" s="33" t="s">
        <v>421</v>
      </c>
    </row>
    <row r="423" spans="1:11" s="90" customFormat="1" x14ac:dyDescent="0.25">
      <c r="A423" s="33" t="s">
        <v>697</v>
      </c>
      <c r="B423" s="33" t="s">
        <v>2525</v>
      </c>
      <c r="C423" s="344" t="s">
        <v>6466</v>
      </c>
      <c r="D423" s="35" t="s">
        <v>438</v>
      </c>
      <c r="E423" s="50">
        <v>2014</v>
      </c>
      <c r="F423" s="37">
        <v>204918.03278688525</v>
      </c>
      <c r="G423" s="33" t="s">
        <v>421</v>
      </c>
    </row>
    <row r="424" spans="1:11" s="90" customFormat="1" x14ac:dyDescent="0.25">
      <c r="A424" s="33" t="s">
        <v>697</v>
      </c>
      <c r="B424" s="33" t="s">
        <v>2526</v>
      </c>
      <c r="C424" s="344" t="s">
        <v>6466</v>
      </c>
      <c r="D424" s="35" t="s">
        <v>438</v>
      </c>
      <c r="E424" s="50">
        <v>2014</v>
      </c>
      <c r="F424" s="37">
        <v>218579.2349726776</v>
      </c>
      <c r="G424" s="33" t="s">
        <v>421</v>
      </c>
    </row>
    <row r="425" spans="1:11" s="90" customFormat="1" x14ac:dyDescent="0.25">
      <c r="A425" s="33" t="s">
        <v>697</v>
      </c>
      <c r="B425" s="33" t="s">
        <v>2527</v>
      </c>
      <c r="C425" s="344" t="s">
        <v>6474</v>
      </c>
      <c r="D425" s="35" t="s">
        <v>438</v>
      </c>
      <c r="E425" s="50">
        <v>2014</v>
      </c>
      <c r="F425" s="37">
        <v>273224.04371584696</v>
      </c>
      <c r="G425" s="33" t="s">
        <v>421</v>
      </c>
    </row>
    <row r="426" spans="1:11" s="90" customFormat="1" x14ac:dyDescent="0.25">
      <c r="A426" s="33" t="s">
        <v>697</v>
      </c>
      <c r="B426" s="33" t="s">
        <v>2530</v>
      </c>
      <c r="C426" s="344">
        <v>3.5</v>
      </c>
      <c r="D426" s="35" t="s">
        <v>438</v>
      </c>
      <c r="E426" s="50">
        <v>2014</v>
      </c>
      <c r="F426" s="37">
        <v>98360.655737704918</v>
      </c>
      <c r="G426" s="33" t="s">
        <v>135</v>
      </c>
    </row>
    <row r="427" spans="1:11" s="90" customFormat="1" x14ac:dyDescent="0.25">
      <c r="A427" s="33" t="s">
        <v>697</v>
      </c>
      <c r="B427" s="33" t="s">
        <v>2531</v>
      </c>
      <c r="C427" s="344" t="s">
        <v>6465</v>
      </c>
      <c r="D427" s="35" t="s">
        <v>438</v>
      </c>
      <c r="E427" s="50">
        <v>2014</v>
      </c>
      <c r="F427" s="37">
        <v>114754.09836065573</v>
      </c>
      <c r="G427" s="33" t="s">
        <v>135</v>
      </c>
      <c r="H427" s="40"/>
      <c r="I427" s="40"/>
      <c r="J427" s="40"/>
      <c r="K427" s="40"/>
    </row>
    <row r="428" spans="1:11" s="90" customFormat="1" x14ac:dyDescent="0.25">
      <c r="A428" s="33" t="s">
        <v>697</v>
      </c>
      <c r="B428" s="33" t="s">
        <v>2528</v>
      </c>
      <c r="C428" s="344" t="s">
        <v>6466</v>
      </c>
      <c r="D428" s="35" t="s">
        <v>438</v>
      </c>
      <c r="E428" s="50">
        <v>2014</v>
      </c>
      <c r="F428" s="37">
        <v>134972.6775956284</v>
      </c>
      <c r="G428" s="33" t="s">
        <v>135</v>
      </c>
      <c r="H428" s="40"/>
      <c r="I428" s="40"/>
      <c r="J428" s="40"/>
      <c r="K428" s="40"/>
    </row>
    <row r="429" spans="1:11" s="90" customFormat="1" x14ac:dyDescent="0.25">
      <c r="A429" s="33" t="s">
        <v>697</v>
      </c>
      <c r="B429" s="33" t="s">
        <v>2529</v>
      </c>
      <c r="C429" s="344">
        <v>3.5</v>
      </c>
      <c r="D429" s="35" t="s">
        <v>438</v>
      </c>
      <c r="E429" s="50">
        <v>2014</v>
      </c>
      <c r="F429" s="37">
        <v>122950.81967213114</v>
      </c>
      <c r="G429" s="33" t="s">
        <v>147</v>
      </c>
      <c r="H429" s="40"/>
      <c r="I429" s="40"/>
      <c r="J429" s="40"/>
      <c r="K429" s="40"/>
    </row>
    <row r="430" spans="1:11" s="90" customFormat="1" x14ac:dyDescent="0.25">
      <c r="A430" s="33" t="s">
        <v>697</v>
      </c>
      <c r="B430" s="33" t="s">
        <v>2529</v>
      </c>
      <c r="C430" s="344" t="s">
        <v>6465</v>
      </c>
      <c r="D430" s="35" t="s">
        <v>438</v>
      </c>
      <c r="E430" s="50">
        <v>2014</v>
      </c>
      <c r="F430" s="37">
        <v>128415.30054644808</v>
      </c>
      <c r="G430" s="33" t="s">
        <v>147</v>
      </c>
      <c r="H430" s="40"/>
      <c r="I430" s="40"/>
      <c r="J430" s="40"/>
      <c r="K430" s="40"/>
    </row>
    <row r="431" spans="1:11" s="90" customFormat="1" x14ac:dyDescent="0.25">
      <c r="A431" s="33" t="s">
        <v>697</v>
      </c>
      <c r="B431" s="33" t="s">
        <v>2532</v>
      </c>
      <c r="C431" s="344" t="s">
        <v>6499</v>
      </c>
      <c r="D431" s="35" t="s">
        <v>438</v>
      </c>
      <c r="E431" s="50">
        <v>2014</v>
      </c>
      <c r="F431" s="37">
        <v>54371.584699453553</v>
      </c>
      <c r="G431" s="33" t="s">
        <v>135</v>
      </c>
    </row>
    <row r="432" spans="1:11" s="90" customFormat="1" x14ac:dyDescent="0.25">
      <c r="A432" s="33" t="s">
        <v>697</v>
      </c>
      <c r="B432" s="33" t="s">
        <v>2536</v>
      </c>
      <c r="C432" s="344" t="s">
        <v>6499</v>
      </c>
      <c r="D432" s="35" t="s">
        <v>438</v>
      </c>
      <c r="E432" s="50">
        <v>2014</v>
      </c>
      <c r="F432" s="37">
        <v>57377.049180327864</v>
      </c>
      <c r="G432" s="33" t="s">
        <v>419</v>
      </c>
    </row>
    <row r="433" spans="1:7" s="90" customFormat="1" x14ac:dyDescent="0.25">
      <c r="A433" s="33" t="s">
        <v>697</v>
      </c>
      <c r="B433" s="33" t="s">
        <v>2541</v>
      </c>
      <c r="C433" s="344" t="s">
        <v>6499</v>
      </c>
      <c r="D433" s="35" t="s">
        <v>438</v>
      </c>
      <c r="E433" s="50">
        <v>2014</v>
      </c>
      <c r="F433" s="37">
        <v>57377.049180327864</v>
      </c>
      <c r="G433" s="33" t="s">
        <v>421</v>
      </c>
    </row>
    <row r="434" spans="1:7" s="90" customFormat="1" x14ac:dyDescent="0.25">
      <c r="A434" s="33" t="s">
        <v>697</v>
      </c>
      <c r="B434" s="33" t="s">
        <v>2537</v>
      </c>
      <c r="C434" s="344" t="s">
        <v>6499</v>
      </c>
      <c r="D434" s="35" t="s">
        <v>438</v>
      </c>
      <c r="E434" s="50">
        <v>2014</v>
      </c>
      <c r="F434" s="37">
        <v>62841.530054644805</v>
      </c>
      <c r="G434" s="33" t="s">
        <v>419</v>
      </c>
    </row>
    <row r="435" spans="1:7" s="90" customFormat="1" x14ac:dyDescent="0.25">
      <c r="A435" s="33" t="s">
        <v>697</v>
      </c>
      <c r="B435" s="33" t="s">
        <v>2542</v>
      </c>
      <c r="C435" s="344" t="s">
        <v>6499</v>
      </c>
      <c r="D435" s="35" t="s">
        <v>438</v>
      </c>
      <c r="E435" s="50">
        <v>2014</v>
      </c>
      <c r="F435" s="37">
        <v>62841.530054644805</v>
      </c>
      <c r="G435" s="33" t="s">
        <v>421</v>
      </c>
    </row>
    <row r="436" spans="1:7" s="90" customFormat="1" x14ac:dyDescent="0.25">
      <c r="A436" s="33" t="s">
        <v>697</v>
      </c>
      <c r="B436" s="33" t="s">
        <v>2533</v>
      </c>
      <c r="C436" s="344">
        <v>3.5</v>
      </c>
      <c r="D436" s="35" t="s">
        <v>438</v>
      </c>
      <c r="E436" s="50">
        <v>2014</v>
      </c>
      <c r="F436" s="37">
        <v>65573.770491803283</v>
      </c>
      <c r="G436" s="33" t="s">
        <v>135</v>
      </c>
    </row>
    <row r="437" spans="1:7" s="90" customFormat="1" x14ac:dyDescent="0.25">
      <c r="A437" s="33" t="s">
        <v>697</v>
      </c>
      <c r="B437" s="33" t="s">
        <v>2538</v>
      </c>
      <c r="C437" s="344">
        <v>3</v>
      </c>
      <c r="D437" s="35" t="s">
        <v>438</v>
      </c>
      <c r="E437" s="50">
        <v>2014</v>
      </c>
      <c r="F437" s="37">
        <v>65573.770491803283</v>
      </c>
      <c r="G437" s="33" t="s">
        <v>419</v>
      </c>
    </row>
    <row r="438" spans="1:7" s="90" customFormat="1" x14ac:dyDescent="0.25">
      <c r="A438" s="33" t="s">
        <v>697</v>
      </c>
      <c r="B438" s="33" t="s">
        <v>2543</v>
      </c>
      <c r="C438" s="344">
        <v>3</v>
      </c>
      <c r="D438" s="35" t="s">
        <v>438</v>
      </c>
      <c r="E438" s="50">
        <v>2014</v>
      </c>
      <c r="F438" s="37">
        <v>65573.770491803283</v>
      </c>
      <c r="G438" s="33" t="s">
        <v>421</v>
      </c>
    </row>
    <row r="439" spans="1:7" s="90" customFormat="1" x14ac:dyDescent="0.25">
      <c r="A439" s="33" t="s">
        <v>697</v>
      </c>
      <c r="B439" s="33" t="s">
        <v>2534</v>
      </c>
      <c r="C439" s="344">
        <v>3.5</v>
      </c>
      <c r="D439" s="35" t="s">
        <v>438</v>
      </c>
      <c r="E439" s="50">
        <v>2014</v>
      </c>
      <c r="F439" s="37">
        <v>71038.25136612021</v>
      </c>
      <c r="G439" s="33" t="s">
        <v>135</v>
      </c>
    </row>
    <row r="440" spans="1:7" s="90" customFormat="1" x14ac:dyDescent="0.25">
      <c r="A440" s="33" t="s">
        <v>697</v>
      </c>
      <c r="B440" s="33" t="s">
        <v>2539</v>
      </c>
      <c r="C440" s="344">
        <v>3.5</v>
      </c>
      <c r="D440" s="35" t="s">
        <v>438</v>
      </c>
      <c r="E440" s="50">
        <v>2014</v>
      </c>
      <c r="F440" s="37">
        <v>71038.25136612021</v>
      </c>
      <c r="G440" s="33" t="s">
        <v>419</v>
      </c>
    </row>
    <row r="441" spans="1:7" s="90" customFormat="1" x14ac:dyDescent="0.25">
      <c r="A441" s="33" t="s">
        <v>697</v>
      </c>
      <c r="B441" s="33" t="s">
        <v>2544</v>
      </c>
      <c r="C441" s="344">
        <v>3.5</v>
      </c>
      <c r="D441" s="35" t="s">
        <v>438</v>
      </c>
      <c r="E441" s="50">
        <v>2014</v>
      </c>
      <c r="F441" s="37">
        <v>71038.25136612021</v>
      </c>
      <c r="G441" s="33" t="s">
        <v>421</v>
      </c>
    </row>
    <row r="442" spans="1:7" s="90" customFormat="1" x14ac:dyDescent="0.25">
      <c r="A442" s="33" t="s">
        <v>697</v>
      </c>
      <c r="B442" s="33" t="s">
        <v>2535</v>
      </c>
      <c r="C442" s="344">
        <v>4.7</v>
      </c>
      <c r="D442" s="35" t="s">
        <v>438</v>
      </c>
      <c r="E442" s="50">
        <v>2014</v>
      </c>
      <c r="F442" s="37">
        <v>87431.693989071035</v>
      </c>
      <c r="G442" s="33" t="s">
        <v>135</v>
      </c>
    </row>
    <row r="443" spans="1:7" s="90" customFormat="1" x14ac:dyDescent="0.25">
      <c r="A443" s="33" t="s">
        <v>697</v>
      </c>
      <c r="B443" s="33" t="s">
        <v>2540</v>
      </c>
      <c r="C443" s="344">
        <v>4.7</v>
      </c>
      <c r="D443" s="35" t="s">
        <v>438</v>
      </c>
      <c r="E443" s="50">
        <v>2014</v>
      </c>
      <c r="F443" s="37">
        <v>92896.174863387976</v>
      </c>
      <c r="G443" s="33" t="s">
        <v>419</v>
      </c>
    </row>
    <row r="444" spans="1:7" s="90" customFormat="1" x14ac:dyDescent="0.25">
      <c r="A444" s="33" t="s">
        <v>697</v>
      </c>
      <c r="B444" s="33" t="s">
        <v>2546</v>
      </c>
      <c r="C444" s="344">
        <v>4.7</v>
      </c>
      <c r="D444" s="35" t="s">
        <v>438</v>
      </c>
      <c r="E444" s="50">
        <v>2014</v>
      </c>
      <c r="F444" s="37">
        <v>92896.174863387976</v>
      </c>
      <c r="G444" s="33" t="s">
        <v>421</v>
      </c>
    </row>
    <row r="445" spans="1:7" s="90" customFormat="1" x14ac:dyDescent="0.25">
      <c r="A445" s="33" t="s">
        <v>697</v>
      </c>
      <c r="B445" s="33" t="s">
        <v>1532</v>
      </c>
      <c r="C445" s="344" t="s">
        <v>2316</v>
      </c>
      <c r="D445" s="35" t="s">
        <v>44</v>
      </c>
      <c r="E445" s="50">
        <v>2014</v>
      </c>
      <c r="F445" s="37">
        <v>125683.06010928961</v>
      </c>
      <c r="G445" s="33" t="s">
        <v>135</v>
      </c>
    </row>
    <row r="446" spans="1:7" s="90" customFormat="1" x14ac:dyDescent="0.25">
      <c r="A446" s="33" t="s">
        <v>697</v>
      </c>
      <c r="B446" s="33" t="s">
        <v>2547</v>
      </c>
      <c r="C446" s="344" t="s">
        <v>6466</v>
      </c>
      <c r="D446" s="35" t="s">
        <v>44</v>
      </c>
      <c r="E446" s="50">
        <v>2014</v>
      </c>
      <c r="F446" s="37">
        <v>204918.03278688525</v>
      </c>
      <c r="G446" s="33" t="s">
        <v>2548</v>
      </c>
    </row>
    <row r="447" spans="1:7" s="90" customFormat="1" x14ac:dyDescent="0.25">
      <c r="A447" s="33" t="s">
        <v>697</v>
      </c>
      <c r="B447" s="33" t="s">
        <v>2549</v>
      </c>
      <c r="C447" s="344" t="s">
        <v>6474</v>
      </c>
      <c r="D447" s="35" t="s">
        <v>44</v>
      </c>
      <c r="E447" s="50">
        <v>2014</v>
      </c>
      <c r="F447" s="37">
        <v>259562.84153005463</v>
      </c>
      <c r="G447" s="33" t="s">
        <v>147</v>
      </c>
    </row>
    <row r="448" spans="1:7" s="90" customFormat="1" x14ac:dyDescent="0.25">
      <c r="A448" s="33" t="s">
        <v>697</v>
      </c>
      <c r="B448" s="33" t="s">
        <v>2550</v>
      </c>
      <c r="C448" s="344" t="s">
        <v>6466</v>
      </c>
      <c r="D448" s="35" t="s">
        <v>44</v>
      </c>
      <c r="E448" s="50">
        <v>2014</v>
      </c>
      <c r="F448" s="37">
        <v>150273.22404371583</v>
      </c>
      <c r="G448" s="33" t="s">
        <v>2548</v>
      </c>
    </row>
    <row r="449" spans="1:7" s="90" customFormat="1" x14ac:dyDescent="0.25">
      <c r="A449" s="77" t="s">
        <v>697</v>
      </c>
      <c r="B449" s="77" t="s">
        <v>3031</v>
      </c>
      <c r="C449" s="345">
        <v>5.5</v>
      </c>
      <c r="D449" s="78" t="s">
        <v>44</v>
      </c>
      <c r="E449" s="78">
        <v>2014</v>
      </c>
      <c r="F449" s="356">
        <v>145803</v>
      </c>
      <c r="G449" s="106" t="s">
        <v>1910</v>
      </c>
    </row>
    <row r="450" spans="1:7" s="90" customFormat="1" x14ac:dyDescent="0.25">
      <c r="A450" s="77" t="s">
        <v>697</v>
      </c>
      <c r="B450" s="77" t="s">
        <v>3031</v>
      </c>
      <c r="C450" s="345">
        <v>5.5</v>
      </c>
      <c r="D450" s="78" t="s">
        <v>44</v>
      </c>
      <c r="E450" s="78">
        <v>2014</v>
      </c>
      <c r="F450" s="356">
        <v>137603</v>
      </c>
      <c r="G450" s="106" t="s">
        <v>3030</v>
      </c>
    </row>
    <row r="451" spans="1:7" s="90" customFormat="1" x14ac:dyDescent="0.25">
      <c r="A451" s="33" t="s">
        <v>697</v>
      </c>
      <c r="B451" s="33" t="s">
        <v>2551</v>
      </c>
      <c r="C451" s="344" t="s">
        <v>6468</v>
      </c>
      <c r="D451" s="35" t="s">
        <v>44</v>
      </c>
      <c r="E451" s="50">
        <v>2014</v>
      </c>
      <c r="F451" s="37">
        <v>99727</v>
      </c>
      <c r="G451" s="33" t="s">
        <v>147</v>
      </c>
    </row>
    <row r="452" spans="1:7" s="90" customFormat="1" x14ac:dyDescent="0.25">
      <c r="A452" s="33" t="s">
        <v>697</v>
      </c>
      <c r="B452" s="33" t="s">
        <v>2552</v>
      </c>
      <c r="C452" s="344" t="s">
        <v>6466</v>
      </c>
      <c r="D452" s="35" t="s">
        <v>44</v>
      </c>
      <c r="E452" s="50">
        <v>2014</v>
      </c>
      <c r="F452" s="37">
        <v>136612.02185792348</v>
      </c>
      <c r="G452" s="33" t="s">
        <v>147</v>
      </c>
    </row>
    <row r="453" spans="1:7" s="90" customFormat="1" x14ac:dyDescent="0.25">
      <c r="A453" s="33" t="s">
        <v>697</v>
      </c>
      <c r="B453" s="33" t="s">
        <v>2553</v>
      </c>
      <c r="C453" s="344">
        <v>3.5</v>
      </c>
      <c r="D453" s="35" t="s">
        <v>44</v>
      </c>
      <c r="E453" s="50">
        <v>2014</v>
      </c>
      <c r="F453" s="37">
        <v>54644.8087431694</v>
      </c>
      <c r="G453" s="33" t="s">
        <v>147</v>
      </c>
    </row>
    <row r="454" spans="1:7" s="90" customFormat="1" x14ac:dyDescent="0.25">
      <c r="A454" s="33" t="s">
        <v>697</v>
      </c>
      <c r="B454" s="33" t="s">
        <v>1458</v>
      </c>
      <c r="C454" s="344">
        <v>3.5</v>
      </c>
      <c r="D454" s="35" t="s">
        <v>44</v>
      </c>
      <c r="E454" s="50">
        <v>2014</v>
      </c>
      <c r="F454" s="36">
        <v>74733</v>
      </c>
      <c r="G454" s="33" t="s">
        <v>1822</v>
      </c>
    </row>
    <row r="455" spans="1:7" s="90" customFormat="1" x14ac:dyDescent="0.25">
      <c r="A455" s="33" t="s">
        <v>697</v>
      </c>
      <c r="B455" s="33" t="s">
        <v>1460</v>
      </c>
      <c r="C455" s="344">
        <v>4.7</v>
      </c>
      <c r="D455" s="35" t="s">
        <v>44</v>
      </c>
      <c r="E455" s="50">
        <v>2014</v>
      </c>
      <c r="F455" s="36">
        <v>94718</v>
      </c>
      <c r="G455" s="33" t="s">
        <v>1822</v>
      </c>
    </row>
    <row r="456" spans="1:7" s="90" customFormat="1" x14ac:dyDescent="0.25">
      <c r="A456" s="33" t="s">
        <v>697</v>
      </c>
      <c r="B456" s="33" t="s">
        <v>1461</v>
      </c>
      <c r="C456" s="344">
        <v>5.5</v>
      </c>
      <c r="D456" s="35" t="s">
        <v>44</v>
      </c>
      <c r="E456" s="50">
        <v>2014</v>
      </c>
      <c r="F456" s="36">
        <v>121584</v>
      </c>
      <c r="G456" s="33" t="s">
        <v>1822</v>
      </c>
    </row>
    <row r="457" spans="1:7" s="90" customFormat="1" x14ac:dyDescent="0.25">
      <c r="A457" s="77" t="s">
        <v>697</v>
      </c>
      <c r="B457" s="77" t="s">
        <v>3034</v>
      </c>
      <c r="C457" s="345">
        <v>3.2</v>
      </c>
      <c r="D457" s="78" t="s">
        <v>3007</v>
      </c>
      <c r="E457" s="78">
        <v>2014</v>
      </c>
      <c r="F457" s="356">
        <v>55290</v>
      </c>
      <c r="G457" s="106" t="s">
        <v>3033</v>
      </c>
    </row>
    <row r="458" spans="1:7" s="90" customFormat="1" x14ac:dyDescent="0.25">
      <c r="A458" s="33" t="s">
        <v>697</v>
      </c>
      <c r="B458" s="33" t="s">
        <v>2554</v>
      </c>
      <c r="C458" s="344" t="s">
        <v>6408</v>
      </c>
      <c r="D458" s="35" t="s">
        <v>438</v>
      </c>
      <c r="E458" s="50">
        <v>2014</v>
      </c>
      <c r="F458" s="37">
        <v>112021.85792349726</v>
      </c>
      <c r="G458" s="33" t="s">
        <v>135</v>
      </c>
    </row>
    <row r="459" spans="1:7" s="90" customFormat="1" x14ac:dyDescent="0.25">
      <c r="A459" s="33" t="s">
        <v>697</v>
      </c>
      <c r="B459" s="33" t="s">
        <v>2555</v>
      </c>
      <c r="C459" s="344" t="s">
        <v>6468</v>
      </c>
      <c r="D459" s="35" t="s">
        <v>438</v>
      </c>
      <c r="E459" s="50">
        <v>2014</v>
      </c>
      <c r="F459" s="37">
        <v>150273.22404371583</v>
      </c>
      <c r="G459" s="33" t="s">
        <v>135</v>
      </c>
    </row>
    <row r="460" spans="1:7" s="90" customFormat="1" x14ac:dyDescent="0.25">
      <c r="A460" s="33" t="s">
        <v>697</v>
      </c>
      <c r="B460" s="33" t="s">
        <v>1602</v>
      </c>
      <c r="C460" s="344" t="s">
        <v>6466</v>
      </c>
      <c r="D460" s="35" t="s">
        <v>444</v>
      </c>
      <c r="E460" s="50">
        <v>2014</v>
      </c>
      <c r="F460" s="37">
        <v>191256.83060109289</v>
      </c>
      <c r="G460" s="33" t="s">
        <v>135</v>
      </c>
    </row>
    <row r="461" spans="1:7" s="90" customFormat="1" x14ac:dyDescent="0.25">
      <c r="A461" s="33" t="s">
        <v>697</v>
      </c>
      <c r="B461" s="33" t="s">
        <v>1464</v>
      </c>
      <c r="C461" s="344" t="s">
        <v>6474</v>
      </c>
      <c r="D461" s="35" t="s">
        <v>438</v>
      </c>
      <c r="E461" s="50">
        <v>2014</v>
      </c>
      <c r="F461" s="37">
        <v>355191.25683060108</v>
      </c>
      <c r="G461" s="33" t="s">
        <v>135</v>
      </c>
    </row>
    <row r="462" spans="1:7" s="90" customFormat="1" x14ac:dyDescent="0.25">
      <c r="A462" s="33" t="s">
        <v>697</v>
      </c>
      <c r="B462" s="33" t="s">
        <v>2559</v>
      </c>
      <c r="C462" s="344">
        <v>3.5</v>
      </c>
      <c r="D462" s="35" t="s">
        <v>438</v>
      </c>
      <c r="E462" s="50">
        <v>2014</v>
      </c>
      <c r="F462" s="37">
        <v>106557.37704918033</v>
      </c>
      <c r="G462" s="33" t="s">
        <v>419</v>
      </c>
    </row>
    <row r="463" spans="1:7" s="90" customFormat="1" x14ac:dyDescent="0.25">
      <c r="A463" s="33" t="s">
        <v>697</v>
      </c>
      <c r="B463" s="33" t="s">
        <v>2560</v>
      </c>
      <c r="C463" s="344">
        <v>4.7</v>
      </c>
      <c r="D463" s="35" t="s">
        <v>438</v>
      </c>
      <c r="E463" s="50">
        <v>2014</v>
      </c>
      <c r="F463" s="37">
        <v>133879.78142076501</v>
      </c>
      <c r="G463" s="33" t="s">
        <v>419</v>
      </c>
    </row>
    <row r="464" spans="1:7" s="90" customFormat="1" x14ac:dyDescent="0.25">
      <c r="A464" s="33" t="s">
        <v>697</v>
      </c>
      <c r="B464" s="33" t="s">
        <v>2556</v>
      </c>
      <c r="C464" s="344" t="s">
        <v>6466</v>
      </c>
      <c r="D464" s="35" t="s">
        <v>438</v>
      </c>
      <c r="E464" s="50">
        <v>2014</v>
      </c>
      <c r="F464" s="37">
        <v>177595.62841530054</v>
      </c>
      <c r="G464" s="33" t="s">
        <v>419</v>
      </c>
    </row>
    <row r="465" spans="1:7" s="90" customFormat="1" x14ac:dyDescent="0.25">
      <c r="A465" s="33" t="s">
        <v>697</v>
      </c>
      <c r="B465" s="33" t="s">
        <v>2557</v>
      </c>
      <c r="C465" s="344" t="s">
        <v>6466</v>
      </c>
      <c r="D465" s="35" t="s">
        <v>438</v>
      </c>
      <c r="E465" s="50">
        <v>2014</v>
      </c>
      <c r="F465" s="37">
        <v>196174.86338797814</v>
      </c>
      <c r="G465" s="33" t="s">
        <v>419</v>
      </c>
    </row>
    <row r="466" spans="1:7" s="90" customFormat="1" x14ac:dyDescent="0.25">
      <c r="A466" s="33" t="s">
        <v>697</v>
      </c>
      <c r="B466" s="33" t="s">
        <v>2558</v>
      </c>
      <c r="C466" s="344" t="s">
        <v>6474</v>
      </c>
      <c r="D466" s="35" t="s">
        <v>438</v>
      </c>
      <c r="E466" s="50">
        <v>2014</v>
      </c>
      <c r="F466" s="37">
        <v>250273.22404371583</v>
      </c>
      <c r="G466" s="33" t="s">
        <v>419</v>
      </c>
    </row>
    <row r="467" spans="1:7" s="90" customFormat="1" x14ac:dyDescent="0.25">
      <c r="A467" s="33" t="s">
        <v>697</v>
      </c>
      <c r="B467" s="33" t="s">
        <v>1364</v>
      </c>
      <c r="C467" s="344" t="s">
        <v>6475</v>
      </c>
      <c r="D467" s="35" t="s">
        <v>438</v>
      </c>
      <c r="E467" s="50">
        <v>2014</v>
      </c>
      <c r="F467" s="36">
        <v>50820</v>
      </c>
      <c r="G467" s="33" t="s">
        <v>1365</v>
      </c>
    </row>
    <row r="468" spans="1:7" s="90" customFormat="1" x14ac:dyDescent="0.25">
      <c r="A468" s="33" t="s">
        <v>697</v>
      </c>
      <c r="B468" s="33" t="s">
        <v>1366</v>
      </c>
      <c r="C468" s="344" t="s">
        <v>6475</v>
      </c>
      <c r="D468" s="35" t="s">
        <v>438</v>
      </c>
      <c r="E468" s="50">
        <v>2014</v>
      </c>
      <c r="F468" s="36">
        <v>56102</v>
      </c>
      <c r="G468" s="33" t="s">
        <v>1365</v>
      </c>
    </row>
    <row r="469" spans="1:7" s="90" customFormat="1" x14ac:dyDescent="0.25">
      <c r="A469" s="33" t="s">
        <v>697</v>
      </c>
      <c r="B469" s="33" t="s">
        <v>1367</v>
      </c>
      <c r="C469" s="344" t="s">
        <v>6475</v>
      </c>
      <c r="D469" s="35" t="s">
        <v>438</v>
      </c>
      <c r="E469" s="50">
        <v>2014</v>
      </c>
      <c r="F469" s="36">
        <v>64116</v>
      </c>
      <c r="G469" s="33" t="s">
        <v>1365</v>
      </c>
    </row>
    <row r="470" spans="1:7" s="90" customFormat="1" x14ac:dyDescent="0.25">
      <c r="A470" s="33" t="s">
        <v>697</v>
      </c>
      <c r="B470" s="33" t="s">
        <v>1368</v>
      </c>
      <c r="C470" s="344" t="s">
        <v>6475</v>
      </c>
      <c r="D470" s="35" t="s">
        <v>438</v>
      </c>
      <c r="E470" s="50">
        <v>2014</v>
      </c>
      <c r="F470" s="36">
        <v>90164</v>
      </c>
      <c r="G470" s="33" t="s">
        <v>1365</v>
      </c>
    </row>
    <row r="471" spans="1:7" s="90" customFormat="1" x14ac:dyDescent="0.25">
      <c r="A471" s="33" t="s">
        <v>697</v>
      </c>
      <c r="B471" s="33" t="s">
        <v>1762</v>
      </c>
      <c r="C471" s="344">
        <v>6.2</v>
      </c>
      <c r="D471" s="35" t="s">
        <v>438</v>
      </c>
      <c r="E471" s="50">
        <v>2014</v>
      </c>
      <c r="F471" s="37">
        <v>218579.2349726776</v>
      </c>
      <c r="G471" s="33" t="s">
        <v>421</v>
      </c>
    </row>
    <row r="472" spans="1:7" s="90" customFormat="1" x14ac:dyDescent="0.25">
      <c r="A472" s="33" t="s">
        <v>697</v>
      </c>
      <c r="B472" s="33" t="s">
        <v>2561</v>
      </c>
      <c r="C472" s="344">
        <v>6.2</v>
      </c>
      <c r="D472" s="35" t="s">
        <v>438</v>
      </c>
      <c r="E472" s="50">
        <v>2014</v>
      </c>
      <c r="F472" s="37">
        <v>310655.73770491802</v>
      </c>
      <c r="G472" s="33" t="s">
        <v>419</v>
      </c>
    </row>
    <row r="473" spans="1:7" s="90" customFormat="1" x14ac:dyDescent="0.25">
      <c r="A473" s="33" t="s">
        <v>697</v>
      </c>
      <c r="B473" s="33" t="s">
        <v>1604</v>
      </c>
      <c r="C473" s="344" t="s">
        <v>6499</v>
      </c>
      <c r="D473" s="35" t="s">
        <v>438</v>
      </c>
      <c r="E473" s="50">
        <v>2014</v>
      </c>
      <c r="F473" s="37">
        <v>38891</v>
      </c>
      <c r="G473" s="33" t="s">
        <v>1135</v>
      </c>
    </row>
    <row r="474" spans="1:7" s="90" customFormat="1" x14ac:dyDescent="0.25">
      <c r="A474" s="33" t="s">
        <v>697</v>
      </c>
      <c r="B474" s="33" t="s">
        <v>1604</v>
      </c>
      <c r="C474" s="344" t="s">
        <v>6503</v>
      </c>
      <c r="D474" s="35" t="s">
        <v>438</v>
      </c>
      <c r="E474" s="50">
        <v>2014</v>
      </c>
      <c r="F474" s="37">
        <v>39890.710382513658</v>
      </c>
      <c r="G474" s="33" t="s">
        <v>1135</v>
      </c>
    </row>
    <row r="475" spans="1:7" s="90" customFormat="1" x14ac:dyDescent="0.25">
      <c r="A475" s="33" t="s">
        <v>697</v>
      </c>
      <c r="B475" s="33" t="s">
        <v>1604</v>
      </c>
      <c r="C475" s="344">
        <v>3.5</v>
      </c>
      <c r="D475" s="35" t="s">
        <v>438</v>
      </c>
      <c r="E475" s="50">
        <v>2014</v>
      </c>
      <c r="F475" s="37">
        <v>40983.606557377047</v>
      </c>
      <c r="G475" s="33" t="s">
        <v>1135</v>
      </c>
    </row>
    <row r="476" spans="1:7" s="90" customFormat="1" x14ac:dyDescent="0.25">
      <c r="A476" s="33" t="s">
        <v>697</v>
      </c>
      <c r="B476" s="33" t="s">
        <v>1763</v>
      </c>
      <c r="C476" s="344" t="s">
        <v>6504</v>
      </c>
      <c r="D476" s="35" t="s">
        <v>438</v>
      </c>
      <c r="E476" s="50">
        <v>2014</v>
      </c>
      <c r="F476" s="37">
        <v>53278.688524590165</v>
      </c>
      <c r="G476" s="33" t="s">
        <v>487</v>
      </c>
    </row>
    <row r="477" spans="1:7" s="90" customFormat="1" x14ac:dyDescent="0.25">
      <c r="A477" s="33" t="s">
        <v>697</v>
      </c>
      <c r="B477" s="33" t="s">
        <v>1763</v>
      </c>
      <c r="C477" s="344">
        <v>3.5</v>
      </c>
      <c r="D477" s="35" t="s">
        <v>438</v>
      </c>
      <c r="E477" s="50">
        <v>2014</v>
      </c>
      <c r="F477" s="37">
        <v>54644.8087431694</v>
      </c>
      <c r="G477" s="33" t="s">
        <v>487</v>
      </c>
    </row>
    <row r="478" spans="1:7" s="90" customFormat="1" x14ac:dyDescent="0.25">
      <c r="A478" s="33" t="s">
        <v>697</v>
      </c>
      <c r="B478" s="33" t="s">
        <v>1238</v>
      </c>
      <c r="C478" s="344" t="s">
        <v>6503</v>
      </c>
      <c r="D478" s="35" t="s">
        <v>438</v>
      </c>
      <c r="E478" s="50">
        <v>2014</v>
      </c>
      <c r="F478" s="37">
        <v>39617.486338797811</v>
      </c>
      <c r="G478" s="33" t="s">
        <v>1135</v>
      </c>
    </row>
    <row r="479" spans="1:7" s="90" customFormat="1" x14ac:dyDescent="0.25">
      <c r="A479" s="33" t="s">
        <v>697</v>
      </c>
      <c r="B479" s="33" t="s">
        <v>1238</v>
      </c>
      <c r="C479" s="344">
        <v>3.5</v>
      </c>
      <c r="D479" s="35" t="s">
        <v>438</v>
      </c>
      <c r="E479" s="50">
        <v>2014</v>
      </c>
      <c r="F479" s="37">
        <v>40983.606557377047</v>
      </c>
      <c r="G479" s="33" t="s">
        <v>1135</v>
      </c>
    </row>
    <row r="480" spans="1:7" s="90" customFormat="1" x14ac:dyDescent="0.25">
      <c r="A480" s="77" t="s">
        <v>697</v>
      </c>
      <c r="B480" s="77" t="s">
        <v>3005</v>
      </c>
      <c r="C480" s="345" t="s">
        <v>3285</v>
      </c>
      <c r="D480" s="78" t="s">
        <v>44</v>
      </c>
      <c r="E480" s="77">
        <v>2014</v>
      </c>
      <c r="F480" s="111">
        <v>32900</v>
      </c>
      <c r="G480" s="77" t="s">
        <v>4911</v>
      </c>
    </row>
    <row r="481" spans="1:7" s="90" customFormat="1" x14ac:dyDescent="0.25">
      <c r="A481" s="77" t="s">
        <v>2992</v>
      </c>
      <c r="B481" s="77" t="s">
        <v>2991</v>
      </c>
      <c r="C481" s="345">
        <v>2.8</v>
      </c>
      <c r="D481" s="78" t="s">
        <v>2975</v>
      </c>
      <c r="E481" s="78">
        <v>2014</v>
      </c>
      <c r="F481" s="111">
        <v>44350</v>
      </c>
      <c r="G481" s="77" t="s">
        <v>2990</v>
      </c>
    </row>
    <row r="482" spans="1:7" s="90" customFormat="1" x14ac:dyDescent="0.25">
      <c r="A482" s="77" t="s">
        <v>2992</v>
      </c>
      <c r="B482" s="77" t="s">
        <v>6065</v>
      </c>
      <c r="C482" s="345" t="s">
        <v>5994</v>
      </c>
      <c r="D482" s="78" t="s">
        <v>426</v>
      </c>
      <c r="E482" s="77">
        <v>2014</v>
      </c>
      <c r="F482" s="356">
        <v>51018</v>
      </c>
      <c r="G482" s="77" t="s">
        <v>3321</v>
      </c>
    </row>
    <row r="483" spans="1:7" s="90" customFormat="1" x14ac:dyDescent="0.25">
      <c r="A483" s="33" t="s">
        <v>1930</v>
      </c>
      <c r="B483" s="33" t="s">
        <v>1456</v>
      </c>
      <c r="C483" s="344" t="s">
        <v>1226</v>
      </c>
      <c r="D483" s="35" t="s">
        <v>438</v>
      </c>
      <c r="E483" s="50">
        <v>2014</v>
      </c>
      <c r="F483" s="37">
        <v>28688.524590163932</v>
      </c>
      <c r="G483" s="33" t="s">
        <v>1906</v>
      </c>
    </row>
    <row r="484" spans="1:7" s="90" customFormat="1" x14ac:dyDescent="0.25">
      <c r="A484" s="33" t="s">
        <v>117</v>
      </c>
      <c r="B484" s="33" t="s">
        <v>1973</v>
      </c>
      <c r="C484" s="344">
        <v>2</v>
      </c>
      <c r="D484" s="35" t="s">
        <v>114</v>
      </c>
      <c r="E484" s="50">
        <v>2014</v>
      </c>
      <c r="F484" s="37">
        <v>21038.251366120217</v>
      </c>
      <c r="G484" s="33" t="s">
        <v>147</v>
      </c>
    </row>
    <row r="485" spans="1:7" s="90" customFormat="1" x14ac:dyDescent="0.25">
      <c r="A485" s="33" t="s">
        <v>117</v>
      </c>
      <c r="B485" s="33" t="s">
        <v>2562</v>
      </c>
      <c r="C485" s="344" t="s">
        <v>2563</v>
      </c>
      <c r="D485" s="35" t="s">
        <v>110</v>
      </c>
      <c r="E485" s="50">
        <v>2014</v>
      </c>
      <c r="F485" s="37">
        <v>11994.535519125682</v>
      </c>
      <c r="G485" s="33" t="s">
        <v>135</v>
      </c>
    </row>
    <row r="486" spans="1:7" s="90" customFormat="1" x14ac:dyDescent="0.25">
      <c r="A486" s="33" t="s">
        <v>117</v>
      </c>
      <c r="B486" s="33" t="s">
        <v>1537</v>
      </c>
      <c r="C486" s="344">
        <v>2.4</v>
      </c>
      <c r="D486" s="35" t="s">
        <v>110</v>
      </c>
      <c r="E486" s="50">
        <v>2014</v>
      </c>
      <c r="F486" s="37">
        <v>16366.120218579234</v>
      </c>
      <c r="G486" s="33" t="s">
        <v>135</v>
      </c>
    </row>
    <row r="487" spans="1:7" s="90" customFormat="1" x14ac:dyDescent="0.25">
      <c r="A487" s="33" t="s">
        <v>117</v>
      </c>
      <c r="B487" s="33" t="s">
        <v>1537</v>
      </c>
      <c r="C487" s="344">
        <v>3.8</v>
      </c>
      <c r="D487" s="35" t="s">
        <v>110</v>
      </c>
      <c r="E487" s="50">
        <v>2014</v>
      </c>
      <c r="F487" s="37">
        <v>18852.459016393441</v>
      </c>
      <c r="G487" s="33" t="s">
        <v>135</v>
      </c>
    </row>
    <row r="488" spans="1:7" s="90" customFormat="1" x14ac:dyDescent="0.25">
      <c r="A488" s="77" t="s">
        <v>117</v>
      </c>
      <c r="B488" s="77" t="s">
        <v>1538</v>
      </c>
      <c r="C488" s="345" t="s">
        <v>3152</v>
      </c>
      <c r="D488" s="78" t="s">
        <v>44</v>
      </c>
      <c r="E488" s="78">
        <v>2014</v>
      </c>
      <c r="F488" s="356">
        <v>19500</v>
      </c>
      <c r="G488" s="77" t="s">
        <v>3151</v>
      </c>
    </row>
    <row r="489" spans="1:7" s="90" customFormat="1" x14ac:dyDescent="0.25">
      <c r="A489" s="77" t="s">
        <v>117</v>
      </c>
      <c r="B489" s="77" t="s">
        <v>1538</v>
      </c>
      <c r="C489" s="345" t="s">
        <v>3150</v>
      </c>
      <c r="D489" s="78" t="s">
        <v>44</v>
      </c>
      <c r="E489" s="78">
        <v>2014</v>
      </c>
      <c r="F489" s="356">
        <v>19945</v>
      </c>
      <c r="G489" s="77" t="s">
        <v>3149</v>
      </c>
    </row>
    <row r="490" spans="1:7" s="90" customFormat="1" x14ac:dyDescent="0.25">
      <c r="A490" s="77" t="s">
        <v>117</v>
      </c>
      <c r="B490" s="77" t="s">
        <v>1538</v>
      </c>
      <c r="C490" s="345" t="s">
        <v>3152</v>
      </c>
      <c r="D490" s="78" t="s">
        <v>44</v>
      </c>
      <c r="E490" s="78">
        <v>2014</v>
      </c>
      <c r="F490" s="356">
        <v>20200</v>
      </c>
      <c r="G490" s="77" t="s">
        <v>3151</v>
      </c>
    </row>
    <row r="491" spans="1:7" s="90" customFormat="1" x14ac:dyDescent="0.25">
      <c r="A491" s="77" t="s">
        <v>117</v>
      </c>
      <c r="B491" s="77" t="s">
        <v>1538</v>
      </c>
      <c r="C491" s="345" t="s">
        <v>3150</v>
      </c>
      <c r="D491" s="78" t="s">
        <v>44</v>
      </c>
      <c r="E491" s="78">
        <v>2014</v>
      </c>
      <c r="F491" s="356">
        <v>21500</v>
      </c>
      <c r="G491" s="77" t="s">
        <v>3149</v>
      </c>
    </row>
    <row r="492" spans="1:7" s="90" customFormat="1" x14ac:dyDescent="0.25">
      <c r="A492" s="33" t="s">
        <v>117</v>
      </c>
      <c r="B492" s="33" t="s">
        <v>1310</v>
      </c>
      <c r="C492" s="344" t="s">
        <v>6388</v>
      </c>
      <c r="D492" s="35" t="s">
        <v>44</v>
      </c>
      <c r="E492" s="50">
        <v>2014</v>
      </c>
      <c r="F492" s="37">
        <v>60109.289617486334</v>
      </c>
      <c r="G492" s="33" t="s">
        <v>135</v>
      </c>
    </row>
    <row r="493" spans="1:7" x14ac:dyDescent="0.25">
      <c r="A493" s="33" t="s">
        <v>117</v>
      </c>
      <c r="B493" s="33" t="s">
        <v>1605</v>
      </c>
      <c r="C493" s="344">
        <v>1.6</v>
      </c>
      <c r="D493" s="35" t="s">
        <v>110</v>
      </c>
      <c r="E493" s="50">
        <v>2014</v>
      </c>
      <c r="F493" s="37">
        <v>17486.338797814205</v>
      </c>
      <c r="G493" s="33" t="s">
        <v>135</v>
      </c>
    </row>
    <row r="494" spans="1:7" x14ac:dyDescent="0.25">
      <c r="A494" s="33" t="s">
        <v>117</v>
      </c>
      <c r="B494" s="33" t="s">
        <v>1605</v>
      </c>
      <c r="C494" s="344">
        <v>2</v>
      </c>
      <c r="D494" s="35" t="s">
        <v>110</v>
      </c>
      <c r="E494" s="50">
        <v>2014</v>
      </c>
      <c r="F494" s="37">
        <v>24316.939890710382</v>
      </c>
      <c r="G494" s="33" t="s">
        <v>135</v>
      </c>
    </row>
    <row r="495" spans="1:7" x14ac:dyDescent="0.25">
      <c r="A495" s="33" t="s">
        <v>117</v>
      </c>
      <c r="B495" s="33" t="s">
        <v>2564</v>
      </c>
      <c r="C495" s="344">
        <v>1.8</v>
      </c>
      <c r="D495" s="35" t="s">
        <v>110</v>
      </c>
      <c r="E495" s="50">
        <v>2014</v>
      </c>
      <c r="F495" s="37">
        <v>14754.098360655737</v>
      </c>
      <c r="G495" s="33" t="s">
        <v>135</v>
      </c>
    </row>
    <row r="496" spans="1:7" x14ac:dyDescent="0.25">
      <c r="A496" s="33" t="s">
        <v>117</v>
      </c>
      <c r="B496" s="33" t="s">
        <v>2565</v>
      </c>
      <c r="C496" s="344" t="s">
        <v>2563</v>
      </c>
      <c r="D496" s="35" t="s">
        <v>110</v>
      </c>
      <c r="E496" s="50">
        <v>2014</v>
      </c>
      <c r="F496" s="37">
        <v>11174.863387978141</v>
      </c>
      <c r="G496" s="33" t="s">
        <v>2566</v>
      </c>
    </row>
    <row r="497" spans="1:7" x14ac:dyDescent="0.25">
      <c r="A497" s="33" t="s">
        <v>117</v>
      </c>
      <c r="B497" s="33" t="s">
        <v>1239</v>
      </c>
      <c r="C497" s="344">
        <v>2.4</v>
      </c>
      <c r="D497" s="35" t="s">
        <v>110</v>
      </c>
      <c r="E497" s="50">
        <v>2014</v>
      </c>
      <c r="F497" s="37">
        <v>24316.939890710382</v>
      </c>
      <c r="G497" s="33" t="s">
        <v>147</v>
      </c>
    </row>
    <row r="498" spans="1:7" x14ac:dyDescent="0.25">
      <c r="A498" s="33" t="s">
        <v>117</v>
      </c>
      <c r="B498" s="33" t="s">
        <v>1239</v>
      </c>
      <c r="C498" s="344">
        <v>3</v>
      </c>
      <c r="D498" s="35" t="s">
        <v>44</v>
      </c>
      <c r="E498" s="50">
        <v>2014</v>
      </c>
      <c r="F498" s="37">
        <v>24590.163934426229</v>
      </c>
      <c r="G498" s="33" t="s">
        <v>147</v>
      </c>
    </row>
    <row r="499" spans="1:7" x14ac:dyDescent="0.25">
      <c r="A499" s="33" t="s">
        <v>117</v>
      </c>
      <c r="B499" s="33" t="s">
        <v>1072</v>
      </c>
      <c r="C499" s="344">
        <v>3</v>
      </c>
      <c r="D499" s="35" t="s">
        <v>44</v>
      </c>
      <c r="E499" s="50">
        <v>2014</v>
      </c>
      <c r="F499" s="544">
        <v>38934.426229508194</v>
      </c>
      <c r="G499" s="33" t="s">
        <v>147</v>
      </c>
    </row>
    <row r="500" spans="1:7" x14ac:dyDescent="0.25">
      <c r="A500" s="33" t="s">
        <v>117</v>
      </c>
      <c r="B500" s="33" t="s">
        <v>1072</v>
      </c>
      <c r="C500" s="344">
        <v>3.5</v>
      </c>
      <c r="D500" s="35" t="s">
        <v>44</v>
      </c>
      <c r="E500" s="50">
        <v>2014</v>
      </c>
      <c r="F500" s="37">
        <v>35519.125683060105</v>
      </c>
      <c r="G500" s="33" t="s">
        <v>147</v>
      </c>
    </row>
    <row r="501" spans="1:7" x14ac:dyDescent="0.25">
      <c r="A501" s="33" t="s">
        <v>117</v>
      </c>
      <c r="B501" s="33" t="s">
        <v>1072</v>
      </c>
      <c r="C501" s="344">
        <v>3.6</v>
      </c>
      <c r="D501" s="35" t="s">
        <v>44</v>
      </c>
      <c r="E501" s="50">
        <v>2014</v>
      </c>
      <c r="F501" s="544">
        <v>40163.934426229505</v>
      </c>
      <c r="G501" s="33" t="s">
        <v>147</v>
      </c>
    </row>
    <row r="502" spans="1:7" x14ac:dyDescent="0.25">
      <c r="A502" s="33" t="s">
        <v>117</v>
      </c>
      <c r="B502" s="33" t="s">
        <v>1072</v>
      </c>
      <c r="C502" s="344">
        <v>3.8</v>
      </c>
      <c r="D502" s="35" t="s">
        <v>44</v>
      </c>
      <c r="E502" s="50">
        <v>2014</v>
      </c>
      <c r="F502" s="37">
        <v>40983.606557377047</v>
      </c>
      <c r="G502" s="33" t="s">
        <v>147</v>
      </c>
    </row>
    <row r="503" spans="1:7" x14ac:dyDescent="0.25">
      <c r="A503" s="77" t="s">
        <v>117</v>
      </c>
      <c r="B503" s="77" t="s">
        <v>3230</v>
      </c>
      <c r="C503" s="345">
        <v>2.8</v>
      </c>
      <c r="D503" s="78" t="s">
        <v>44</v>
      </c>
      <c r="E503" s="78">
        <v>2014</v>
      </c>
      <c r="F503" s="88">
        <v>29300</v>
      </c>
      <c r="G503" s="77" t="s">
        <v>147</v>
      </c>
    </row>
    <row r="504" spans="1:7" x14ac:dyDescent="0.25">
      <c r="A504" s="33" t="s">
        <v>117</v>
      </c>
      <c r="B504" s="33" t="s">
        <v>1662</v>
      </c>
      <c r="C504" s="344">
        <v>3.5</v>
      </c>
      <c r="D504" s="35" t="s">
        <v>44</v>
      </c>
      <c r="E504" s="50">
        <v>2014</v>
      </c>
      <c r="F504" s="37">
        <v>25956.284153005465</v>
      </c>
      <c r="G504" s="33" t="s">
        <v>147</v>
      </c>
    </row>
    <row r="505" spans="1:7" x14ac:dyDescent="0.25">
      <c r="A505" s="33" t="s">
        <v>117</v>
      </c>
      <c r="B505" s="33" t="s">
        <v>1975</v>
      </c>
      <c r="C505" s="344">
        <v>3.5</v>
      </c>
      <c r="D505" s="35" t="s">
        <v>44</v>
      </c>
      <c r="E505" s="50">
        <v>2014</v>
      </c>
      <c r="F505" s="37">
        <v>35519.125683060105</v>
      </c>
      <c r="G505" s="33" t="s">
        <v>230</v>
      </c>
    </row>
    <row r="506" spans="1:7" x14ac:dyDescent="0.25">
      <c r="A506" s="33" t="s">
        <v>117</v>
      </c>
      <c r="B506" s="33" t="s">
        <v>1975</v>
      </c>
      <c r="C506" s="344">
        <v>3.8</v>
      </c>
      <c r="D506" s="35" t="s">
        <v>44</v>
      </c>
      <c r="E506" s="50">
        <v>2014</v>
      </c>
      <c r="F506" s="37">
        <v>40983.606557377047</v>
      </c>
      <c r="G506" s="33" t="s">
        <v>230</v>
      </c>
    </row>
    <row r="507" spans="1:7" x14ac:dyDescent="0.25">
      <c r="A507" s="399" t="s">
        <v>82</v>
      </c>
      <c r="B507" s="397" t="s">
        <v>83</v>
      </c>
      <c r="C507" s="378" t="s">
        <v>51</v>
      </c>
      <c r="D507" s="35"/>
      <c r="E507" s="400">
        <v>2014</v>
      </c>
      <c r="F507" s="545">
        <v>47588.95</v>
      </c>
      <c r="G507" s="33" t="s">
        <v>130</v>
      </c>
    </row>
    <row r="508" spans="1:7" x14ac:dyDescent="0.25">
      <c r="A508" s="399" t="s">
        <v>81</v>
      </c>
      <c r="B508" s="397" t="s">
        <v>55</v>
      </c>
      <c r="C508" s="378" t="s">
        <v>51</v>
      </c>
      <c r="D508" s="35"/>
      <c r="E508" s="400">
        <v>2014</v>
      </c>
      <c r="F508" s="545">
        <v>40711.599999999999</v>
      </c>
      <c r="G508" s="33" t="s">
        <v>130</v>
      </c>
    </row>
    <row r="509" spans="1:7" x14ac:dyDescent="0.25">
      <c r="A509" s="399" t="s">
        <v>81</v>
      </c>
      <c r="B509" s="397" t="s">
        <v>56</v>
      </c>
      <c r="C509" s="378" t="s">
        <v>51</v>
      </c>
      <c r="D509" s="35"/>
      <c r="E509" s="400">
        <v>2014</v>
      </c>
      <c r="F509" s="545">
        <v>45739.35</v>
      </c>
      <c r="G509" s="33" t="s">
        <v>130</v>
      </c>
    </row>
    <row r="510" spans="1:7" x14ac:dyDescent="0.25">
      <c r="A510" s="399" t="s">
        <v>81</v>
      </c>
      <c r="B510" s="397" t="s">
        <v>57</v>
      </c>
      <c r="C510" s="378" t="s">
        <v>51</v>
      </c>
      <c r="D510" s="35"/>
      <c r="E510" s="400">
        <v>2014</v>
      </c>
      <c r="F510" s="545">
        <v>48538.400000000001</v>
      </c>
      <c r="G510" s="33" t="s">
        <v>130</v>
      </c>
    </row>
    <row r="511" spans="1:7" x14ac:dyDescent="0.25">
      <c r="A511" s="399" t="s">
        <v>81</v>
      </c>
      <c r="B511" s="397" t="s">
        <v>50</v>
      </c>
      <c r="C511" s="378" t="s">
        <v>51</v>
      </c>
      <c r="D511" s="35"/>
      <c r="E511" s="400">
        <v>2014</v>
      </c>
      <c r="F511" s="545">
        <v>48089.599999999999</v>
      </c>
      <c r="G511" s="33" t="s">
        <v>130</v>
      </c>
    </row>
    <row r="512" spans="1:7" x14ac:dyDescent="0.25">
      <c r="A512" s="399" t="s">
        <v>81</v>
      </c>
      <c r="B512" s="397" t="s">
        <v>52</v>
      </c>
      <c r="C512" s="378" t="s">
        <v>51</v>
      </c>
      <c r="D512" s="35"/>
      <c r="E512" s="400">
        <v>2014</v>
      </c>
      <c r="F512" s="545">
        <v>47475.9</v>
      </c>
      <c r="G512" s="33" t="s">
        <v>130</v>
      </c>
    </row>
    <row r="513" spans="1:7" x14ac:dyDescent="0.25">
      <c r="A513" s="399" t="s">
        <v>81</v>
      </c>
      <c r="B513" s="397" t="s">
        <v>53</v>
      </c>
      <c r="C513" s="378" t="s">
        <v>51</v>
      </c>
      <c r="D513" s="35"/>
      <c r="E513" s="400">
        <v>2014</v>
      </c>
      <c r="F513" s="545">
        <v>57919</v>
      </c>
      <c r="G513" s="33" t="s">
        <v>130</v>
      </c>
    </row>
    <row r="514" spans="1:7" x14ac:dyDescent="0.25">
      <c r="A514" s="399" t="s">
        <v>81</v>
      </c>
      <c r="B514" s="397" t="s">
        <v>54</v>
      </c>
      <c r="C514" s="378" t="s">
        <v>51</v>
      </c>
      <c r="D514" s="35"/>
      <c r="E514" s="400">
        <v>2014</v>
      </c>
      <c r="F514" s="545">
        <v>60628.799999999996</v>
      </c>
      <c r="G514" s="33" t="s">
        <v>130</v>
      </c>
    </row>
    <row r="515" spans="1:7" x14ac:dyDescent="0.25">
      <c r="A515" s="399" t="s">
        <v>81</v>
      </c>
      <c r="B515" s="397" t="s">
        <v>58</v>
      </c>
      <c r="C515" s="378" t="s">
        <v>51</v>
      </c>
      <c r="D515" s="35"/>
      <c r="E515" s="400">
        <v>2014</v>
      </c>
      <c r="F515" s="545">
        <v>66559.25</v>
      </c>
      <c r="G515" s="33" t="s">
        <v>130</v>
      </c>
    </row>
    <row r="516" spans="1:7" x14ac:dyDescent="0.25">
      <c r="A516" s="399" t="s">
        <v>81</v>
      </c>
      <c r="B516" s="397" t="s">
        <v>60</v>
      </c>
      <c r="C516" s="378" t="s">
        <v>61</v>
      </c>
      <c r="D516" s="35"/>
      <c r="E516" s="400">
        <v>2014</v>
      </c>
      <c r="F516" s="545">
        <v>61550.2</v>
      </c>
      <c r="G516" s="33" t="s">
        <v>130</v>
      </c>
    </row>
    <row r="517" spans="1:7" x14ac:dyDescent="0.25">
      <c r="A517" s="399" t="s">
        <v>81</v>
      </c>
      <c r="B517" s="397" t="s">
        <v>59</v>
      </c>
      <c r="C517" s="378" t="s">
        <v>51</v>
      </c>
      <c r="D517" s="35"/>
      <c r="E517" s="400">
        <v>2014</v>
      </c>
      <c r="F517" s="545">
        <v>60546.35</v>
      </c>
      <c r="G517" s="33" t="s">
        <v>130</v>
      </c>
    </row>
    <row r="518" spans="1:7" x14ac:dyDescent="0.25">
      <c r="A518" s="399" t="s">
        <v>81</v>
      </c>
      <c r="B518" s="397" t="s">
        <v>62</v>
      </c>
      <c r="C518" s="378" t="s">
        <v>51</v>
      </c>
      <c r="D518" s="35"/>
      <c r="E518" s="400">
        <v>2014</v>
      </c>
      <c r="F518" s="545">
        <v>63603.799999999996</v>
      </c>
      <c r="G518" s="33" t="s">
        <v>130</v>
      </c>
    </row>
    <row r="519" spans="1:7" x14ac:dyDescent="0.25">
      <c r="A519" s="399" t="s">
        <v>81</v>
      </c>
      <c r="B519" s="397" t="s">
        <v>63</v>
      </c>
      <c r="C519" s="378" t="s">
        <v>51</v>
      </c>
      <c r="D519" s="35"/>
      <c r="E519" s="400">
        <v>2014</v>
      </c>
      <c r="F519" s="545">
        <v>62879.6</v>
      </c>
      <c r="G519" s="33" t="s">
        <v>130</v>
      </c>
    </row>
    <row r="520" spans="1:7" x14ac:dyDescent="0.25">
      <c r="A520" s="77" t="s">
        <v>6688</v>
      </c>
      <c r="B520" s="77" t="s">
        <v>6689</v>
      </c>
      <c r="C520" s="345" t="s">
        <v>6692</v>
      </c>
      <c r="D520" s="78"/>
      <c r="E520" s="400">
        <v>2014</v>
      </c>
      <c r="F520" s="163">
        <v>93900</v>
      </c>
      <c r="G520" s="106" t="s">
        <v>130</v>
      </c>
    </row>
    <row r="521" spans="1:7" x14ac:dyDescent="0.25">
      <c r="A521" s="77" t="s">
        <v>6688</v>
      </c>
      <c r="B521" s="77" t="s">
        <v>6690</v>
      </c>
      <c r="C521" s="345" t="s">
        <v>6692</v>
      </c>
      <c r="D521" s="78"/>
      <c r="E521" s="400">
        <v>2014</v>
      </c>
      <c r="F521" s="163">
        <v>94100</v>
      </c>
      <c r="G521" s="106" t="s">
        <v>130</v>
      </c>
    </row>
    <row r="522" spans="1:7" x14ac:dyDescent="0.25">
      <c r="A522" s="77" t="s">
        <v>6688</v>
      </c>
      <c r="B522" s="77" t="s">
        <v>6691</v>
      </c>
      <c r="C522" s="345" t="s">
        <v>6692</v>
      </c>
      <c r="D522" s="78"/>
      <c r="E522" s="400">
        <v>2014</v>
      </c>
      <c r="F522" s="163">
        <v>94300</v>
      </c>
      <c r="G522" s="106" t="s">
        <v>130</v>
      </c>
    </row>
    <row r="523" spans="1:7" x14ac:dyDescent="0.25">
      <c r="A523" s="33" t="s">
        <v>64</v>
      </c>
      <c r="B523" s="33" t="s">
        <v>2584</v>
      </c>
      <c r="C523" s="344">
        <v>3.7</v>
      </c>
      <c r="D523" s="35" t="s">
        <v>438</v>
      </c>
      <c r="E523" s="50">
        <v>2014</v>
      </c>
      <c r="F523" s="36">
        <v>40710.382513661199</v>
      </c>
      <c r="G523" s="33" t="s">
        <v>421</v>
      </c>
    </row>
    <row r="524" spans="1:7" x14ac:dyDescent="0.25">
      <c r="A524" s="33" t="s">
        <v>64</v>
      </c>
      <c r="B524" s="33" t="s">
        <v>2585</v>
      </c>
      <c r="C524" s="344">
        <v>3.7</v>
      </c>
      <c r="D524" s="35" t="s">
        <v>438</v>
      </c>
      <c r="E524" s="50">
        <v>2014</v>
      </c>
      <c r="F524" s="36">
        <v>54000</v>
      </c>
      <c r="G524" s="33" t="s">
        <v>421</v>
      </c>
    </row>
    <row r="525" spans="1:7" x14ac:dyDescent="0.25">
      <c r="A525" s="33" t="s">
        <v>64</v>
      </c>
      <c r="B525" s="33" t="s">
        <v>1992</v>
      </c>
      <c r="C525" s="344">
        <v>3.7</v>
      </c>
      <c r="D525" s="35" t="s">
        <v>438</v>
      </c>
      <c r="E525" s="50">
        <v>2014</v>
      </c>
      <c r="F525" s="36">
        <v>56964</v>
      </c>
      <c r="G525" s="33" t="s">
        <v>419</v>
      </c>
    </row>
    <row r="526" spans="1:7" x14ac:dyDescent="0.25">
      <c r="A526" s="33" t="s">
        <v>64</v>
      </c>
      <c r="B526" s="33" t="s">
        <v>1442</v>
      </c>
      <c r="C526" s="344">
        <v>5.6</v>
      </c>
      <c r="D526" s="35" t="s">
        <v>44</v>
      </c>
      <c r="E526" s="50">
        <v>2014</v>
      </c>
      <c r="F526" s="36">
        <v>51912.56830601093</v>
      </c>
      <c r="G526" s="33" t="s">
        <v>147</v>
      </c>
    </row>
    <row r="527" spans="1:7" x14ac:dyDescent="0.25">
      <c r="A527" s="33" t="s">
        <v>64</v>
      </c>
      <c r="B527" s="33" t="s">
        <v>66</v>
      </c>
      <c r="C527" s="344" t="s">
        <v>6471</v>
      </c>
      <c r="D527" s="35" t="s">
        <v>44</v>
      </c>
      <c r="E527" s="50">
        <v>2014</v>
      </c>
      <c r="F527" s="36">
        <v>124316.93989071038</v>
      </c>
      <c r="G527" s="33" t="s">
        <v>421</v>
      </c>
    </row>
    <row r="528" spans="1:7" x14ac:dyDescent="0.25">
      <c r="A528" s="33" t="s">
        <v>64</v>
      </c>
      <c r="B528" s="33" t="s">
        <v>2588</v>
      </c>
      <c r="C528" s="344">
        <v>1.6</v>
      </c>
      <c r="D528" s="35" t="s">
        <v>110</v>
      </c>
      <c r="E528" s="50">
        <v>2014</v>
      </c>
      <c r="F528" s="36">
        <v>21493</v>
      </c>
      <c r="G528" s="33" t="s">
        <v>186</v>
      </c>
    </row>
    <row r="529" spans="1:7" x14ac:dyDescent="0.25">
      <c r="A529" s="33" t="s">
        <v>64</v>
      </c>
      <c r="B529" s="33" t="s">
        <v>2590</v>
      </c>
      <c r="C529" s="344">
        <v>1.6</v>
      </c>
      <c r="D529" s="35" t="s">
        <v>110</v>
      </c>
      <c r="E529" s="50">
        <v>2014</v>
      </c>
      <c r="F529" s="36">
        <v>23224.043715846994</v>
      </c>
      <c r="G529" s="33" t="s">
        <v>186</v>
      </c>
    </row>
    <row r="530" spans="1:7" x14ac:dyDescent="0.25">
      <c r="A530" s="33" t="s">
        <v>64</v>
      </c>
      <c r="B530" s="33" t="s">
        <v>2589</v>
      </c>
      <c r="C530" s="344">
        <v>1.6</v>
      </c>
      <c r="D530" s="35" t="s">
        <v>110</v>
      </c>
      <c r="E530" s="50">
        <v>2014</v>
      </c>
      <c r="F530" s="36">
        <v>25277</v>
      </c>
      <c r="G530" s="33" t="s">
        <v>186</v>
      </c>
    </row>
    <row r="531" spans="1:7" x14ac:dyDescent="0.25">
      <c r="A531" s="33" t="s">
        <v>64</v>
      </c>
      <c r="B531" s="33" t="s">
        <v>2591</v>
      </c>
      <c r="C531" s="344">
        <v>1.6</v>
      </c>
      <c r="D531" s="35" t="s">
        <v>110</v>
      </c>
      <c r="E531" s="50">
        <v>2014</v>
      </c>
      <c r="F531" s="36">
        <v>25683.060109289618</v>
      </c>
      <c r="G531" s="33" t="s">
        <v>186</v>
      </c>
    </row>
    <row r="532" spans="1:7" x14ac:dyDescent="0.25">
      <c r="A532" s="33" t="s">
        <v>64</v>
      </c>
      <c r="B532" s="33" t="s">
        <v>1061</v>
      </c>
      <c r="C532" s="344">
        <v>3.5</v>
      </c>
      <c r="D532" s="35" t="s">
        <v>110</v>
      </c>
      <c r="E532" s="50">
        <v>2014</v>
      </c>
      <c r="F532" s="36">
        <v>34016.393442622946</v>
      </c>
      <c r="G532" s="33" t="s">
        <v>135</v>
      </c>
    </row>
    <row r="533" spans="1:7" x14ac:dyDescent="0.25">
      <c r="A533" s="33" t="s">
        <v>64</v>
      </c>
      <c r="B533" s="33" t="s">
        <v>2132</v>
      </c>
      <c r="C533" s="344">
        <v>1.5</v>
      </c>
      <c r="D533" s="35" t="s">
        <v>110</v>
      </c>
      <c r="E533" s="50">
        <v>2014</v>
      </c>
      <c r="F533" s="36">
        <v>12950</v>
      </c>
      <c r="G533" s="33" t="s">
        <v>186</v>
      </c>
    </row>
    <row r="534" spans="1:7" x14ac:dyDescent="0.25">
      <c r="A534" s="33" t="s">
        <v>64</v>
      </c>
      <c r="B534" s="33" t="s">
        <v>68</v>
      </c>
      <c r="C534" s="344">
        <v>3.5</v>
      </c>
      <c r="D534" s="35" t="s">
        <v>44</v>
      </c>
      <c r="E534" s="50">
        <v>2014</v>
      </c>
      <c r="F534" s="36">
        <v>39980</v>
      </c>
      <c r="G534" s="33" t="s">
        <v>147</v>
      </c>
    </row>
    <row r="535" spans="1:7" x14ac:dyDescent="0.25">
      <c r="A535" s="33" t="s">
        <v>64</v>
      </c>
      <c r="B535" s="33" t="s">
        <v>2593</v>
      </c>
      <c r="C535" s="344" t="s">
        <v>6501</v>
      </c>
      <c r="D535" s="35" t="s">
        <v>44</v>
      </c>
      <c r="E535" s="50">
        <v>2014</v>
      </c>
      <c r="F535" s="36">
        <v>21174.863387978141</v>
      </c>
      <c r="G535" s="33" t="s">
        <v>285</v>
      </c>
    </row>
    <row r="536" spans="1:7" x14ac:dyDescent="0.25">
      <c r="A536" s="33" t="s">
        <v>64</v>
      </c>
      <c r="B536" s="33" t="s">
        <v>2592</v>
      </c>
      <c r="C536" s="344">
        <v>2.5</v>
      </c>
      <c r="D536" s="35" t="s">
        <v>438</v>
      </c>
      <c r="E536" s="50">
        <v>2014</v>
      </c>
      <c r="F536" s="36">
        <v>20628.415300546447</v>
      </c>
      <c r="G536" s="33" t="s">
        <v>285</v>
      </c>
    </row>
    <row r="537" spans="1:7" x14ac:dyDescent="0.25">
      <c r="A537" s="33" t="s">
        <v>64</v>
      </c>
      <c r="B537" s="33" t="s">
        <v>2598</v>
      </c>
      <c r="C537" s="344">
        <v>4</v>
      </c>
      <c r="D537" s="35" t="s">
        <v>44</v>
      </c>
      <c r="E537" s="50">
        <v>2014</v>
      </c>
      <c r="F537" s="36">
        <v>28961</v>
      </c>
      <c r="G537" s="33" t="s">
        <v>147</v>
      </c>
    </row>
    <row r="538" spans="1:7" x14ac:dyDescent="0.25">
      <c r="A538" s="33" t="s">
        <v>64</v>
      </c>
      <c r="B538" s="33" t="s">
        <v>2594</v>
      </c>
      <c r="C538" s="344">
        <v>3.5</v>
      </c>
      <c r="D538" s="35" t="s">
        <v>43</v>
      </c>
      <c r="E538" s="50">
        <v>2014</v>
      </c>
      <c r="F538" s="36">
        <v>38990</v>
      </c>
      <c r="G538" s="33" t="s">
        <v>147</v>
      </c>
    </row>
    <row r="539" spans="1:7" x14ac:dyDescent="0.25">
      <c r="A539" s="33" t="s">
        <v>64</v>
      </c>
      <c r="B539" s="33" t="s">
        <v>2595</v>
      </c>
      <c r="C539" s="344">
        <v>3.5</v>
      </c>
      <c r="D539" s="35" t="s">
        <v>426</v>
      </c>
      <c r="E539" s="50">
        <v>2014</v>
      </c>
      <c r="F539" s="36">
        <v>39990</v>
      </c>
      <c r="G539" s="33" t="s">
        <v>147</v>
      </c>
    </row>
    <row r="540" spans="1:7" x14ac:dyDescent="0.25">
      <c r="A540" s="33" t="s">
        <v>64</v>
      </c>
      <c r="B540" s="33" t="s">
        <v>2597</v>
      </c>
      <c r="C540" s="344">
        <v>3.5</v>
      </c>
      <c r="D540" s="35" t="s">
        <v>426</v>
      </c>
      <c r="E540" s="50">
        <v>2014</v>
      </c>
      <c r="F540" s="36">
        <v>48940.983606557398</v>
      </c>
      <c r="G540" s="33" t="s">
        <v>147</v>
      </c>
    </row>
    <row r="541" spans="1:7" x14ac:dyDescent="0.25">
      <c r="A541" s="33" t="s">
        <v>64</v>
      </c>
      <c r="B541" s="33" t="s">
        <v>2596</v>
      </c>
      <c r="C541" s="344">
        <v>3.5</v>
      </c>
      <c r="D541" s="35" t="s">
        <v>426</v>
      </c>
      <c r="E541" s="50">
        <v>2014</v>
      </c>
      <c r="F541" s="36">
        <v>42166.606557377003</v>
      </c>
      <c r="G541" s="33" t="s">
        <v>147</v>
      </c>
    </row>
    <row r="542" spans="1:7" x14ac:dyDescent="0.25">
      <c r="A542" s="33" t="s">
        <v>64</v>
      </c>
      <c r="B542" s="33" t="s">
        <v>2600</v>
      </c>
      <c r="C542" s="344">
        <v>5.6</v>
      </c>
      <c r="D542" s="35" t="s">
        <v>44</v>
      </c>
      <c r="E542" s="50">
        <v>2014</v>
      </c>
      <c r="F542" s="36">
        <v>95628</v>
      </c>
      <c r="G542" s="33" t="s">
        <v>147</v>
      </c>
    </row>
    <row r="543" spans="1:7" x14ac:dyDescent="0.25">
      <c r="A543" s="33" t="s">
        <v>64</v>
      </c>
      <c r="B543" s="33" t="s">
        <v>2139</v>
      </c>
      <c r="C543" s="344">
        <v>5.6</v>
      </c>
      <c r="D543" s="35" t="s">
        <v>44</v>
      </c>
      <c r="E543" s="50">
        <v>2014</v>
      </c>
      <c r="F543" s="36">
        <v>66885.24590163934</v>
      </c>
      <c r="G543" s="33" t="s">
        <v>147</v>
      </c>
    </row>
    <row r="544" spans="1:7" x14ac:dyDescent="0.25">
      <c r="A544" s="33" t="s">
        <v>64</v>
      </c>
      <c r="B544" s="61" t="s">
        <v>1788</v>
      </c>
      <c r="C544" s="344">
        <v>4.8</v>
      </c>
      <c r="D544" s="35" t="s">
        <v>44</v>
      </c>
      <c r="E544" s="50">
        <v>2014</v>
      </c>
      <c r="F544" s="172">
        <v>49180</v>
      </c>
      <c r="G544" s="33" t="s">
        <v>1108</v>
      </c>
    </row>
    <row r="545" spans="1:7" x14ac:dyDescent="0.25">
      <c r="A545" s="33" t="s">
        <v>64</v>
      </c>
      <c r="B545" s="61" t="s">
        <v>1788</v>
      </c>
      <c r="C545" s="344">
        <v>4.8</v>
      </c>
      <c r="D545" s="35" t="s">
        <v>44</v>
      </c>
      <c r="E545" s="50">
        <v>2014</v>
      </c>
      <c r="F545" s="172">
        <v>49680</v>
      </c>
      <c r="G545" s="33" t="s">
        <v>1211</v>
      </c>
    </row>
    <row r="546" spans="1:7" x14ac:dyDescent="0.25">
      <c r="A546" s="33" t="s">
        <v>64</v>
      </c>
      <c r="B546" s="33" t="s">
        <v>1788</v>
      </c>
      <c r="C546" s="344">
        <v>4.8</v>
      </c>
      <c r="D546" s="35" t="s">
        <v>44</v>
      </c>
      <c r="E546" s="50">
        <v>2014</v>
      </c>
      <c r="F546" s="36">
        <v>48180</v>
      </c>
      <c r="G546" s="33" t="s">
        <v>1108</v>
      </c>
    </row>
    <row r="547" spans="1:7" x14ac:dyDescent="0.25">
      <c r="A547" s="33" t="s">
        <v>64</v>
      </c>
      <c r="B547" s="33" t="s">
        <v>1788</v>
      </c>
      <c r="C547" s="344">
        <v>4.8</v>
      </c>
      <c r="D547" s="35" t="s">
        <v>44</v>
      </c>
      <c r="E547" s="50">
        <v>2014</v>
      </c>
      <c r="F547" s="36">
        <v>49180.327868852502</v>
      </c>
      <c r="G547" s="33" t="s">
        <v>1211</v>
      </c>
    </row>
    <row r="548" spans="1:7" x14ac:dyDescent="0.25">
      <c r="A548" s="33" t="s">
        <v>64</v>
      </c>
      <c r="B548" s="33" t="s">
        <v>1786</v>
      </c>
      <c r="C548" s="344">
        <v>5.6</v>
      </c>
      <c r="D548" s="35" t="s">
        <v>44</v>
      </c>
      <c r="E548" s="50">
        <v>2014</v>
      </c>
      <c r="F548" s="36">
        <v>58961.748633879783</v>
      </c>
      <c r="G548" s="33" t="s">
        <v>147</v>
      </c>
    </row>
    <row r="549" spans="1:7" x14ac:dyDescent="0.25">
      <c r="A549" s="33" t="s">
        <v>64</v>
      </c>
      <c r="B549" s="33" t="s">
        <v>2601</v>
      </c>
      <c r="C549" s="344">
        <v>5.6</v>
      </c>
      <c r="D549" s="35" t="s">
        <v>44</v>
      </c>
      <c r="E549" s="50">
        <v>2014</v>
      </c>
      <c r="F549" s="36">
        <v>95628.415300546447</v>
      </c>
      <c r="G549" s="33" t="s">
        <v>147</v>
      </c>
    </row>
    <row r="550" spans="1:7" x14ac:dyDescent="0.25">
      <c r="A550" s="33" t="s">
        <v>64</v>
      </c>
      <c r="B550" s="33" t="s">
        <v>2599</v>
      </c>
      <c r="C550" s="344">
        <v>5.6</v>
      </c>
      <c r="D550" s="35" t="s">
        <v>44</v>
      </c>
      <c r="E550" s="50">
        <v>2014</v>
      </c>
      <c r="F550" s="36">
        <v>50219</v>
      </c>
      <c r="G550" s="33" t="s">
        <v>147</v>
      </c>
    </row>
    <row r="551" spans="1:7" x14ac:dyDescent="0.25">
      <c r="A551" s="33" t="s">
        <v>64</v>
      </c>
      <c r="B551" s="33" t="s">
        <v>2334</v>
      </c>
      <c r="C551" s="344">
        <v>2.4</v>
      </c>
      <c r="D551" s="35" t="s">
        <v>444</v>
      </c>
      <c r="E551" s="50">
        <v>2014</v>
      </c>
      <c r="F551" s="36">
        <v>17076.502732240435</v>
      </c>
      <c r="G551" s="33" t="s">
        <v>466</v>
      </c>
    </row>
    <row r="552" spans="1:7" x14ac:dyDescent="0.25">
      <c r="A552" s="33" t="s">
        <v>64</v>
      </c>
      <c r="B552" s="33" t="s">
        <v>2333</v>
      </c>
      <c r="C552" s="344">
        <v>2.4</v>
      </c>
      <c r="D552" s="35" t="s">
        <v>444</v>
      </c>
      <c r="E552" s="50">
        <v>2014</v>
      </c>
      <c r="F552" s="36">
        <v>16960</v>
      </c>
      <c r="G552" s="33" t="s">
        <v>1774</v>
      </c>
    </row>
    <row r="553" spans="1:7" x14ac:dyDescent="0.25">
      <c r="A553" s="33" t="s">
        <v>64</v>
      </c>
      <c r="B553" s="33" t="s">
        <v>2336</v>
      </c>
      <c r="C553" s="344" t="s">
        <v>6501</v>
      </c>
      <c r="D553" s="35" t="s">
        <v>444</v>
      </c>
      <c r="E553" s="50">
        <v>2014</v>
      </c>
      <c r="F553" s="36">
        <v>22540.983606557376</v>
      </c>
      <c r="G553" s="33" t="s">
        <v>466</v>
      </c>
    </row>
    <row r="554" spans="1:7" x14ac:dyDescent="0.25">
      <c r="A554" s="33" t="s">
        <v>64</v>
      </c>
      <c r="B554" s="33" t="s">
        <v>2335</v>
      </c>
      <c r="C554" s="344" t="s">
        <v>6501</v>
      </c>
      <c r="D554" s="35" t="s">
        <v>444</v>
      </c>
      <c r="E554" s="50">
        <v>2014</v>
      </c>
      <c r="F554" s="36">
        <v>21448.087431693988</v>
      </c>
      <c r="G554" s="33" t="s">
        <v>484</v>
      </c>
    </row>
    <row r="555" spans="1:7" x14ac:dyDescent="0.25">
      <c r="A555" s="33" t="s">
        <v>64</v>
      </c>
      <c r="B555" s="33" t="s">
        <v>1645</v>
      </c>
      <c r="C555" s="344">
        <v>2</v>
      </c>
      <c r="D555" s="35" t="s">
        <v>114</v>
      </c>
      <c r="E555" s="50">
        <v>2014</v>
      </c>
      <c r="F555" s="36">
        <v>30054.644808743167</v>
      </c>
      <c r="G555" s="33" t="s">
        <v>147</v>
      </c>
    </row>
    <row r="556" spans="1:7" x14ac:dyDescent="0.25">
      <c r="A556" s="33" t="s">
        <v>64</v>
      </c>
      <c r="B556" s="33" t="s">
        <v>2602</v>
      </c>
      <c r="C556" s="344">
        <v>1.6</v>
      </c>
      <c r="D556" s="35" t="s">
        <v>110</v>
      </c>
      <c r="E556" s="50">
        <v>2014</v>
      </c>
      <c r="F556" s="36">
        <v>15573.770491803278</v>
      </c>
      <c r="G556" s="33" t="s">
        <v>135</v>
      </c>
    </row>
    <row r="557" spans="1:7" x14ac:dyDescent="0.25">
      <c r="A557" s="33" t="s">
        <v>64</v>
      </c>
      <c r="B557" s="33" t="s">
        <v>2602</v>
      </c>
      <c r="C557" s="344">
        <v>1.8</v>
      </c>
      <c r="D557" s="35" t="s">
        <v>110</v>
      </c>
      <c r="E557" s="50">
        <v>2014</v>
      </c>
      <c r="F557" s="36">
        <v>16666.666666666664</v>
      </c>
      <c r="G557" s="33" t="s">
        <v>135</v>
      </c>
    </row>
    <row r="558" spans="1:7" x14ac:dyDescent="0.25">
      <c r="A558" s="33" t="s">
        <v>64</v>
      </c>
      <c r="B558" s="33" t="s">
        <v>2604</v>
      </c>
      <c r="C558" s="344">
        <v>1.8</v>
      </c>
      <c r="D558" s="35" t="s">
        <v>110</v>
      </c>
      <c r="E558" s="50">
        <v>2014</v>
      </c>
      <c r="F558" s="36">
        <v>215846.99453551913</v>
      </c>
      <c r="G558" s="33" t="s">
        <v>135</v>
      </c>
    </row>
    <row r="559" spans="1:7" x14ac:dyDescent="0.25">
      <c r="A559" s="33" t="s">
        <v>64</v>
      </c>
      <c r="B559" s="33" t="s">
        <v>2603</v>
      </c>
      <c r="C559" s="344">
        <v>1.6</v>
      </c>
      <c r="D559" s="35" t="s">
        <v>110</v>
      </c>
      <c r="E559" s="50">
        <v>2014</v>
      </c>
      <c r="F559" s="36">
        <v>18169.398907103823</v>
      </c>
      <c r="G559" s="33" t="s">
        <v>135</v>
      </c>
    </row>
    <row r="560" spans="1:7" x14ac:dyDescent="0.25">
      <c r="A560" s="33" t="s">
        <v>64</v>
      </c>
      <c r="B560" s="33" t="s">
        <v>2605</v>
      </c>
      <c r="C560" s="344">
        <v>1.5</v>
      </c>
      <c r="D560" s="35" t="s">
        <v>110</v>
      </c>
      <c r="E560" s="50">
        <v>2014</v>
      </c>
      <c r="F560" s="36">
        <v>16537</v>
      </c>
      <c r="G560" s="33" t="s">
        <v>135</v>
      </c>
    </row>
    <row r="561" spans="1:7" x14ac:dyDescent="0.25">
      <c r="A561" s="33" t="s">
        <v>64</v>
      </c>
      <c r="B561" s="33" t="s">
        <v>2607</v>
      </c>
      <c r="C561" s="344">
        <v>1.5</v>
      </c>
      <c r="D561" s="35" t="s">
        <v>110</v>
      </c>
      <c r="E561" s="50">
        <v>2014</v>
      </c>
      <c r="F561" s="36">
        <v>16973</v>
      </c>
      <c r="G561" s="33" t="s">
        <v>135</v>
      </c>
    </row>
    <row r="562" spans="1:7" x14ac:dyDescent="0.25">
      <c r="A562" s="33" t="s">
        <v>64</v>
      </c>
      <c r="B562" s="33" t="s">
        <v>2606</v>
      </c>
      <c r="C562" s="344">
        <v>1.5</v>
      </c>
      <c r="D562" s="35" t="s">
        <v>110</v>
      </c>
      <c r="E562" s="50">
        <v>2014</v>
      </c>
      <c r="F562" s="36">
        <v>16793</v>
      </c>
      <c r="G562" s="33" t="s">
        <v>135</v>
      </c>
    </row>
    <row r="563" spans="1:7" x14ac:dyDescent="0.25">
      <c r="A563" s="33" t="s">
        <v>64</v>
      </c>
      <c r="B563" s="33" t="s">
        <v>2608</v>
      </c>
      <c r="C563" s="344">
        <v>1.6</v>
      </c>
      <c r="D563" s="35" t="s">
        <v>110</v>
      </c>
      <c r="E563" s="50">
        <v>2014</v>
      </c>
      <c r="F563" s="36">
        <v>20110</v>
      </c>
      <c r="G563" s="33" t="s">
        <v>186</v>
      </c>
    </row>
    <row r="564" spans="1:7" x14ac:dyDescent="0.25">
      <c r="A564" s="33" t="s">
        <v>64</v>
      </c>
      <c r="B564" s="33" t="s">
        <v>2610</v>
      </c>
      <c r="C564" s="344">
        <v>1.8</v>
      </c>
      <c r="D564" s="35" t="s">
        <v>110</v>
      </c>
      <c r="E564" s="50">
        <v>2014</v>
      </c>
      <c r="F564" s="36">
        <v>22680</v>
      </c>
      <c r="G564" s="33" t="s">
        <v>186</v>
      </c>
    </row>
    <row r="565" spans="1:7" x14ac:dyDescent="0.25">
      <c r="A565" s="33" t="s">
        <v>64</v>
      </c>
      <c r="B565" s="33" t="s">
        <v>2609</v>
      </c>
      <c r="C565" s="344">
        <v>1.6</v>
      </c>
      <c r="D565" s="35" t="s">
        <v>110</v>
      </c>
      <c r="E565" s="50">
        <v>2014</v>
      </c>
      <c r="F565" s="36">
        <v>20555</v>
      </c>
      <c r="G565" s="33" t="s">
        <v>186</v>
      </c>
    </row>
    <row r="566" spans="1:7" x14ac:dyDescent="0.25">
      <c r="A566" s="33" t="s">
        <v>64</v>
      </c>
      <c r="B566" s="33" t="s">
        <v>2609</v>
      </c>
      <c r="C566" s="344">
        <v>1.8</v>
      </c>
      <c r="D566" s="35" t="s">
        <v>110</v>
      </c>
      <c r="E566" s="50">
        <v>2014</v>
      </c>
      <c r="F566" s="36">
        <v>21210</v>
      </c>
      <c r="G566" s="33" t="s">
        <v>186</v>
      </c>
    </row>
    <row r="567" spans="1:7" x14ac:dyDescent="0.25">
      <c r="A567" s="33" t="s">
        <v>64</v>
      </c>
      <c r="B567" s="33" t="s">
        <v>2586</v>
      </c>
      <c r="C567" s="344" t="s">
        <v>6471</v>
      </c>
      <c r="D567" s="35" t="s">
        <v>44</v>
      </c>
      <c r="E567" s="50">
        <v>2014</v>
      </c>
      <c r="F567" s="36">
        <v>142076.50273224042</v>
      </c>
      <c r="G567" s="33" t="s">
        <v>421</v>
      </c>
    </row>
    <row r="568" spans="1:7" x14ac:dyDescent="0.25">
      <c r="A568" s="33" t="s">
        <v>64</v>
      </c>
      <c r="B568" s="33" t="s">
        <v>1793</v>
      </c>
      <c r="C568" s="344" t="s">
        <v>6501</v>
      </c>
      <c r="D568" s="35" t="s">
        <v>438</v>
      </c>
      <c r="E568" s="50">
        <v>2014</v>
      </c>
      <c r="F568" s="36">
        <v>25590.1639344262</v>
      </c>
      <c r="G568" s="33" t="s">
        <v>2611</v>
      </c>
    </row>
    <row r="569" spans="1:7" x14ac:dyDescent="0.25">
      <c r="A569" s="33" t="s">
        <v>64</v>
      </c>
      <c r="B569" s="33" t="s">
        <v>1791</v>
      </c>
      <c r="C569" s="344">
        <v>2.5</v>
      </c>
      <c r="D569" s="35" t="s">
        <v>438</v>
      </c>
      <c r="E569" s="50">
        <v>2014</v>
      </c>
      <c r="F569" s="36">
        <v>25497.267759562801</v>
      </c>
      <c r="G569" s="33" t="s">
        <v>2611</v>
      </c>
    </row>
    <row r="570" spans="1:7" x14ac:dyDescent="0.25">
      <c r="A570" s="33" t="s">
        <v>64</v>
      </c>
      <c r="B570" s="33" t="s">
        <v>2587</v>
      </c>
      <c r="C570" s="344" t="s">
        <v>6471</v>
      </c>
      <c r="D570" s="35" t="s">
        <v>44</v>
      </c>
      <c r="E570" s="50">
        <v>2014</v>
      </c>
      <c r="F570" s="36">
        <v>218579.2349726776</v>
      </c>
      <c r="G570" s="33" t="s">
        <v>421</v>
      </c>
    </row>
    <row r="571" spans="1:7" x14ac:dyDescent="0.25">
      <c r="A571" s="33" t="s">
        <v>64</v>
      </c>
      <c r="B571" s="33" t="s">
        <v>1795</v>
      </c>
      <c r="C571" s="344">
        <v>4</v>
      </c>
      <c r="D571" s="35" t="s">
        <v>44</v>
      </c>
      <c r="E571" s="50">
        <v>2014</v>
      </c>
      <c r="F571" s="36">
        <v>32786.885245901642</v>
      </c>
      <c r="G571" s="33" t="s">
        <v>147</v>
      </c>
    </row>
    <row r="572" spans="1:7" x14ac:dyDescent="0.25">
      <c r="A572" s="33" t="s">
        <v>64</v>
      </c>
      <c r="B572" s="33" t="s">
        <v>1794</v>
      </c>
      <c r="C572" s="344">
        <v>2.5</v>
      </c>
      <c r="D572" s="35" t="s">
        <v>44</v>
      </c>
      <c r="E572" s="50">
        <v>2014</v>
      </c>
      <c r="F572" s="36">
        <v>26584.699453551901</v>
      </c>
      <c r="G572" s="33" t="s">
        <v>147</v>
      </c>
    </row>
    <row r="573" spans="1:7" x14ac:dyDescent="0.25">
      <c r="A573" s="77" t="s">
        <v>64</v>
      </c>
      <c r="B573" s="77" t="s">
        <v>6066</v>
      </c>
      <c r="C573" s="345" t="s">
        <v>6067</v>
      </c>
      <c r="D573" s="78" t="s">
        <v>44</v>
      </c>
      <c r="E573" s="77">
        <v>2014</v>
      </c>
      <c r="F573" s="111">
        <v>28280</v>
      </c>
      <c r="G573" s="77" t="s">
        <v>4277</v>
      </c>
    </row>
    <row r="574" spans="1:7" x14ac:dyDescent="0.25">
      <c r="A574" s="77" t="s">
        <v>1783</v>
      </c>
      <c r="B574" s="77" t="s">
        <v>3114</v>
      </c>
      <c r="C574" s="378">
        <v>2.5</v>
      </c>
      <c r="D574" s="78" t="s">
        <v>114</v>
      </c>
      <c r="E574" s="78">
        <v>2014</v>
      </c>
      <c r="F574" s="111">
        <v>22170</v>
      </c>
      <c r="G574" s="77" t="s">
        <v>2039</v>
      </c>
    </row>
    <row r="575" spans="1:7" x14ac:dyDescent="0.25">
      <c r="A575" s="77" t="s">
        <v>1783</v>
      </c>
      <c r="B575" s="77" t="s">
        <v>3077</v>
      </c>
      <c r="C575" s="378">
        <v>2.5</v>
      </c>
      <c r="D575" s="78" t="s">
        <v>114</v>
      </c>
      <c r="E575" s="78">
        <v>2014</v>
      </c>
      <c r="F575" s="111">
        <v>22690</v>
      </c>
      <c r="G575" s="77" t="s">
        <v>2039</v>
      </c>
    </row>
    <row r="576" spans="1:7" x14ac:dyDescent="0.25">
      <c r="A576" s="77" t="s">
        <v>1783</v>
      </c>
      <c r="B576" s="77" t="s">
        <v>3216</v>
      </c>
      <c r="C576" s="378">
        <v>2.5</v>
      </c>
      <c r="D576" s="78" t="s">
        <v>114</v>
      </c>
      <c r="E576" s="78">
        <v>2014</v>
      </c>
      <c r="F576" s="111">
        <v>24340</v>
      </c>
      <c r="G576" s="77" t="s">
        <v>2039</v>
      </c>
    </row>
    <row r="577" spans="1:7" x14ac:dyDescent="0.25">
      <c r="A577" s="77" t="s">
        <v>1783</v>
      </c>
      <c r="B577" s="77" t="s">
        <v>1645</v>
      </c>
      <c r="C577" s="345">
        <v>2</v>
      </c>
      <c r="D577" s="78" t="s">
        <v>44</v>
      </c>
      <c r="E577" s="78">
        <v>2014</v>
      </c>
      <c r="F577" s="111">
        <v>28579</v>
      </c>
      <c r="G577" s="77" t="s">
        <v>1211</v>
      </c>
    </row>
    <row r="578" spans="1:7" x14ac:dyDescent="0.25">
      <c r="A578" s="77" t="s">
        <v>1783</v>
      </c>
      <c r="B578" s="77" t="s">
        <v>3222</v>
      </c>
      <c r="C578" s="345">
        <v>1.8</v>
      </c>
      <c r="D578" s="78" t="s">
        <v>114</v>
      </c>
      <c r="E578" s="78">
        <v>2014</v>
      </c>
      <c r="F578" s="111">
        <v>17240</v>
      </c>
      <c r="G578" s="77" t="s">
        <v>2039</v>
      </c>
    </row>
    <row r="579" spans="1:7" x14ac:dyDescent="0.25">
      <c r="A579" s="77" t="s">
        <v>1783</v>
      </c>
      <c r="B579" s="77" t="s">
        <v>3220</v>
      </c>
      <c r="C579" s="345">
        <v>1.8</v>
      </c>
      <c r="D579" s="78" t="s">
        <v>114</v>
      </c>
      <c r="E579" s="78">
        <v>2014</v>
      </c>
      <c r="F579" s="111">
        <v>17940</v>
      </c>
      <c r="G579" s="77" t="s">
        <v>2039</v>
      </c>
    </row>
    <row r="580" spans="1:7" x14ac:dyDescent="0.25">
      <c r="A580" s="77" t="s">
        <v>1783</v>
      </c>
      <c r="B580" s="77" t="s">
        <v>2602</v>
      </c>
      <c r="C580" s="345">
        <v>1.8</v>
      </c>
      <c r="D580" s="78" t="s">
        <v>114</v>
      </c>
      <c r="E580" s="78">
        <v>2014</v>
      </c>
      <c r="F580" s="111">
        <v>15990</v>
      </c>
      <c r="G580" s="77" t="s">
        <v>2039</v>
      </c>
    </row>
    <row r="581" spans="1:7" x14ac:dyDescent="0.25">
      <c r="A581" s="77" t="s">
        <v>1783</v>
      </c>
      <c r="B581" s="77" t="s">
        <v>3218</v>
      </c>
      <c r="C581" s="345">
        <v>1.8</v>
      </c>
      <c r="D581" s="78" t="s">
        <v>114</v>
      </c>
      <c r="E581" s="78">
        <v>2014</v>
      </c>
      <c r="F581" s="111">
        <v>19640</v>
      </c>
      <c r="G581" s="77" t="s">
        <v>2039</v>
      </c>
    </row>
    <row r="582" spans="1:7" x14ac:dyDescent="0.25">
      <c r="A582" s="77" t="s">
        <v>1783</v>
      </c>
      <c r="B582" s="77" t="s">
        <v>3219</v>
      </c>
      <c r="C582" s="345">
        <v>1.8</v>
      </c>
      <c r="D582" s="78" t="s">
        <v>114</v>
      </c>
      <c r="E582" s="78">
        <v>2014</v>
      </c>
      <c r="F582" s="111">
        <v>18740</v>
      </c>
      <c r="G582" s="77" t="s">
        <v>2039</v>
      </c>
    </row>
    <row r="583" spans="1:7" x14ac:dyDescent="0.25">
      <c r="A583" s="77" t="s">
        <v>1783</v>
      </c>
      <c r="B583" s="77" t="s">
        <v>3221</v>
      </c>
      <c r="C583" s="345">
        <v>1.8</v>
      </c>
      <c r="D583" s="78" t="s">
        <v>114</v>
      </c>
      <c r="E583" s="78">
        <v>2014</v>
      </c>
      <c r="F583" s="111">
        <v>17540</v>
      </c>
      <c r="G583" s="77" t="s">
        <v>2039</v>
      </c>
    </row>
    <row r="584" spans="1:7" x14ac:dyDescent="0.25">
      <c r="A584" s="77" t="s">
        <v>1783</v>
      </c>
      <c r="B584" s="77" t="s">
        <v>3207</v>
      </c>
      <c r="C584" s="378">
        <v>1.6</v>
      </c>
      <c r="D584" s="78" t="s">
        <v>114</v>
      </c>
      <c r="E584" s="78">
        <v>2014</v>
      </c>
      <c r="F584" s="111">
        <v>11990</v>
      </c>
      <c r="G584" s="77" t="s">
        <v>2039</v>
      </c>
    </row>
    <row r="585" spans="1:7" x14ac:dyDescent="0.25">
      <c r="A585" s="77" t="s">
        <v>1783</v>
      </c>
      <c r="B585" s="77" t="s">
        <v>3215</v>
      </c>
      <c r="C585" s="378">
        <v>1.6</v>
      </c>
      <c r="D585" s="78" t="s">
        <v>114</v>
      </c>
      <c r="E585" s="78">
        <v>2014</v>
      </c>
      <c r="F585" s="111">
        <v>13790</v>
      </c>
      <c r="G585" s="77" t="s">
        <v>2039</v>
      </c>
    </row>
    <row r="586" spans="1:7" x14ac:dyDescent="0.25">
      <c r="A586" s="77" t="s">
        <v>1783</v>
      </c>
      <c r="B586" s="77" t="s">
        <v>3205</v>
      </c>
      <c r="C586" s="378">
        <v>1.6</v>
      </c>
      <c r="D586" s="78" t="s">
        <v>114</v>
      </c>
      <c r="E586" s="78">
        <v>2014</v>
      </c>
      <c r="F586" s="111">
        <v>16890</v>
      </c>
      <c r="G586" s="77" t="s">
        <v>2039</v>
      </c>
    </row>
    <row r="587" spans="1:7" x14ac:dyDescent="0.25">
      <c r="A587" s="77" t="s">
        <v>1783</v>
      </c>
      <c r="B587" s="77" t="s">
        <v>3206</v>
      </c>
      <c r="C587" s="378">
        <v>1.6</v>
      </c>
      <c r="D587" s="78" t="s">
        <v>114</v>
      </c>
      <c r="E587" s="78">
        <v>2014</v>
      </c>
      <c r="F587" s="111">
        <v>15240</v>
      </c>
      <c r="G587" s="77" t="s">
        <v>2039</v>
      </c>
    </row>
    <row r="588" spans="1:7" x14ac:dyDescent="0.25">
      <c r="A588" s="77" t="s">
        <v>1783</v>
      </c>
      <c r="B588" s="77" t="s">
        <v>3232</v>
      </c>
      <c r="C588" s="378">
        <v>1.6</v>
      </c>
      <c r="D588" s="78" t="s">
        <v>114</v>
      </c>
      <c r="E588" s="78">
        <v>2014</v>
      </c>
      <c r="F588" s="111">
        <v>15240</v>
      </c>
      <c r="G588" s="77" t="s">
        <v>2092</v>
      </c>
    </row>
    <row r="589" spans="1:7" x14ac:dyDescent="0.25">
      <c r="A589" s="77" t="s">
        <v>1783</v>
      </c>
      <c r="B589" s="77" t="s">
        <v>3233</v>
      </c>
      <c r="C589" s="378">
        <v>1.6</v>
      </c>
      <c r="D589" s="78" t="s">
        <v>114</v>
      </c>
      <c r="E589" s="78">
        <v>2014</v>
      </c>
      <c r="F589" s="111">
        <v>13990</v>
      </c>
      <c r="G589" s="77" t="s">
        <v>2092</v>
      </c>
    </row>
    <row r="590" spans="1:7" x14ac:dyDescent="0.25">
      <c r="A590" s="77" t="s">
        <v>1783</v>
      </c>
      <c r="B590" s="77" t="s">
        <v>3231</v>
      </c>
      <c r="C590" s="378">
        <v>1.6</v>
      </c>
      <c r="D590" s="78" t="s">
        <v>114</v>
      </c>
      <c r="E590" s="78">
        <v>2014</v>
      </c>
      <c r="F590" s="111">
        <v>15990</v>
      </c>
      <c r="G590" s="77" t="s">
        <v>2092</v>
      </c>
    </row>
    <row r="591" spans="1:7" x14ac:dyDescent="0.25">
      <c r="A591" s="33" t="s">
        <v>1136</v>
      </c>
      <c r="B591" s="33" t="s">
        <v>1444</v>
      </c>
      <c r="C591" s="344">
        <v>1.6</v>
      </c>
      <c r="D591" s="35" t="s">
        <v>110</v>
      </c>
      <c r="E591" s="50">
        <v>2014</v>
      </c>
      <c r="F591" s="36">
        <v>23224.043715846994</v>
      </c>
      <c r="G591" s="33" t="s">
        <v>135</v>
      </c>
    </row>
    <row r="592" spans="1:7" x14ac:dyDescent="0.25">
      <c r="A592" s="33" t="s">
        <v>1136</v>
      </c>
      <c r="B592" s="33" t="s">
        <v>1444</v>
      </c>
      <c r="C592" s="344">
        <v>1.6</v>
      </c>
      <c r="D592" s="35" t="s">
        <v>110</v>
      </c>
      <c r="E592" s="50">
        <v>2014</v>
      </c>
      <c r="F592" s="36">
        <v>23224.043715846994</v>
      </c>
      <c r="G592" s="33" t="s">
        <v>186</v>
      </c>
    </row>
    <row r="593" spans="1:9" x14ac:dyDescent="0.25">
      <c r="A593" s="33" t="s">
        <v>1136</v>
      </c>
      <c r="B593" s="33" t="s">
        <v>1444</v>
      </c>
      <c r="C593" s="344" t="s">
        <v>6388</v>
      </c>
      <c r="D593" s="35" t="s">
        <v>110</v>
      </c>
      <c r="E593" s="50">
        <v>2014</v>
      </c>
      <c r="F593" s="36">
        <v>35519.125683060105</v>
      </c>
      <c r="G593" s="33" t="s">
        <v>1213</v>
      </c>
    </row>
    <row r="594" spans="1:9" x14ac:dyDescent="0.25">
      <c r="A594" s="33" t="s">
        <v>1136</v>
      </c>
      <c r="B594" s="33" t="s">
        <v>2340</v>
      </c>
      <c r="C594" s="344" t="s">
        <v>6496</v>
      </c>
      <c r="D594" s="35" t="s">
        <v>110</v>
      </c>
      <c r="E594" s="50">
        <v>2014</v>
      </c>
      <c r="F594" s="36">
        <v>24690.1639344262</v>
      </c>
      <c r="G594" s="33" t="s">
        <v>186</v>
      </c>
    </row>
    <row r="595" spans="1:9" x14ac:dyDescent="0.25">
      <c r="A595" s="33" t="s">
        <v>1136</v>
      </c>
      <c r="B595" s="33" t="s">
        <v>2617</v>
      </c>
      <c r="C595" s="344">
        <v>1.4</v>
      </c>
      <c r="D595" s="35" t="s">
        <v>110</v>
      </c>
      <c r="E595" s="50">
        <v>2014</v>
      </c>
      <c r="F595" s="36">
        <v>18579.234972677594</v>
      </c>
      <c r="G595" s="33" t="s">
        <v>2618</v>
      </c>
    </row>
    <row r="596" spans="1:9" x14ac:dyDescent="0.25">
      <c r="A596" s="33" t="s">
        <v>1136</v>
      </c>
      <c r="B596" s="33" t="s">
        <v>2345</v>
      </c>
      <c r="C596" s="344" t="s">
        <v>6388</v>
      </c>
      <c r="D596" s="35" t="s">
        <v>110</v>
      </c>
      <c r="E596" s="50">
        <v>2014</v>
      </c>
      <c r="F596" s="36">
        <v>38251.366120218576</v>
      </c>
      <c r="G596" s="33" t="s">
        <v>2619</v>
      </c>
      <c r="I596" s="60"/>
    </row>
    <row r="597" spans="1:9" x14ac:dyDescent="0.25">
      <c r="A597" s="33" t="s">
        <v>1136</v>
      </c>
      <c r="B597" s="33" t="s">
        <v>2345</v>
      </c>
      <c r="C597" s="344" t="s">
        <v>6388</v>
      </c>
      <c r="D597" s="35" t="s">
        <v>110</v>
      </c>
      <c r="E597" s="50">
        <v>2014</v>
      </c>
      <c r="F597" s="36">
        <v>38251.366120218576</v>
      </c>
      <c r="G597" s="33" t="s">
        <v>423</v>
      </c>
    </row>
    <row r="598" spans="1:9" x14ac:dyDescent="0.25">
      <c r="A598" s="33" t="s">
        <v>1136</v>
      </c>
      <c r="B598" s="33" t="s">
        <v>2347</v>
      </c>
      <c r="C598" s="344" t="s">
        <v>6494</v>
      </c>
      <c r="D598" s="35" t="s">
        <v>44</v>
      </c>
      <c r="E598" s="50">
        <v>2014</v>
      </c>
      <c r="F598" s="36">
        <v>47814.207650273223</v>
      </c>
      <c r="G598" s="33" t="s">
        <v>423</v>
      </c>
    </row>
    <row r="599" spans="1:9" x14ac:dyDescent="0.25">
      <c r="A599" s="33" t="s">
        <v>1136</v>
      </c>
      <c r="B599" s="33" t="s">
        <v>2348</v>
      </c>
      <c r="C599" s="344">
        <v>1.4</v>
      </c>
      <c r="D599" s="35" t="s">
        <v>110</v>
      </c>
      <c r="E599" s="50">
        <v>2014</v>
      </c>
      <c r="F599" s="36">
        <v>20358.579234972702</v>
      </c>
      <c r="G599" s="33" t="s">
        <v>487</v>
      </c>
    </row>
    <row r="600" spans="1:9" x14ac:dyDescent="0.25">
      <c r="A600" s="77" t="s">
        <v>6068</v>
      </c>
      <c r="B600" s="77" t="s">
        <v>6069</v>
      </c>
      <c r="C600" s="345" t="s">
        <v>3285</v>
      </c>
      <c r="D600" s="78" t="s">
        <v>110</v>
      </c>
      <c r="E600" s="77">
        <v>2014</v>
      </c>
      <c r="F600" s="111">
        <v>17770</v>
      </c>
      <c r="G600" s="77" t="s">
        <v>4571</v>
      </c>
    </row>
    <row r="601" spans="1:9" x14ac:dyDescent="0.25">
      <c r="A601" s="33" t="s">
        <v>1445</v>
      </c>
      <c r="B601" s="33" t="s">
        <v>2620</v>
      </c>
      <c r="C601" s="344" t="s">
        <v>6511</v>
      </c>
      <c r="D601" s="35" t="s">
        <v>444</v>
      </c>
      <c r="E601" s="50">
        <v>2014</v>
      </c>
      <c r="F601" s="36">
        <v>122950.81967213114</v>
      </c>
      <c r="G601" s="33" t="s">
        <v>419</v>
      </c>
    </row>
    <row r="602" spans="1:9" x14ac:dyDescent="0.25">
      <c r="A602" s="33" t="s">
        <v>1445</v>
      </c>
      <c r="B602" s="33" t="s">
        <v>2354</v>
      </c>
      <c r="C602" s="344" t="s">
        <v>6511</v>
      </c>
      <c r="D602" s="35" t="s">
        <v>444</v>
      </c>
      <c r="E602" s="50">
        <v>2014</v>
      </c>
      <c r="F602" s="36">
        <v>125683.06010928961</v>
      </c>
      <c r="G602" s="33" t="s">
        <v>419</v>
      </c>
    </row>
    <row r="603" spans="1:9" x14ac:dyDescent="0.25">
      <c r="A603" s="33" t="s">
        <v>1445</v>
      </c>
      <c r="B603" s="33" t="s">
        <v>2622</v>
      </c>
      <c r="C603" s="344" t="s">
        <v>6511</v>
      </c>
      <c r="D603" s="35" t="s">
        <v>438</v>
      </c>
      <c r="E603" s="50">
        <v>2014</v>
      </c>
      <c r="F603" s="36">
        <v>163934.42622950819</v>
      </c>
      <c r="G603" s="33" t="s">
        <v>419</v>
      </c>
    </row>
    <row r="604" spans="1:9" x14ac:dyDescent="0.25">
      <c r="A604" s="33" t="s">
        <v>1445</v>
      </c>
      <c r="B604" s="33" t="s">
        <v>2355</v>
      </c>
      <c r="C604" s="344" t="s">
        <v>6511</v>
      </c>
      <c r="D604" s="35" t="s">
        <v>438</v>
      </c>
      <c r="E604" s="50">
        <v>2014</v>
      </c>
      <c r="F604" s="36">
        <v>150273.22404371583</v>
      </c>
      <c r="G604" s="33" t="s">
        <v>419</v>
      </c>
    </row>
    <row r="605" spans="1:9" x14ac:dyDescent="0.25">
      <c r="A605" s="33" t="s">
        <v>1445</v>
      </c>
      <c r="B605" s="33" t="s">
        <v>2621</v>
      </c>
      <c r="C605" s="344" t="s">
        <v>6511</v>
      </c>
      <c r="D605" s="35" t="s">
        <v>438</v>
      </c>
      <c r="E605" s="50">
        <v>2014</v>
      </c>
      <c r="F605" s="36">
        <v>150273.22404371583</v>
      </c>
      <c r="G605" s="33" t="s">
        <v>419</v>
      </c>
    </row>
    <row r="606" spans="1:9" x14ac:dyDescent="0.25">
      <c r="A606" s="33" t="s">
        <v>1445</v>
      </c>
      <c r="B606" s="33" t="s">
        <v>2353</v>
      </c>
      <c r="C606" s="344" t="s">
        <v>6511</v>
      </c>
      <c r="D606" s="35" t="s">
        <v>444</v>
      </c>
      <c r="E606" s="50">
        <v>2014</v>
      </c>
      <c r="F606" s="36">
        <v>91351</v>
      </c>
      <c r="G606" s="33" t="s">
        <v>419</v>
      </c>
    </row>
    <row r="607" spans="1:9" x14ac:dyDescent="0.25">
      <c r="A607" s="33" t="s">
        <v>1445</v>
      </c>
      <c r="B607" s="33" t="s">
        <v>2358</v>
      </c>
      <c r="C607" s="344" t="s">
        <v>6511</v>
      </c>
      <c r="D607" s="35" t="s">
        <v>438</v>
      </c>
      <c r="E607" s="50">
        <v>2014</v>
      </c>
      <c r="F607" s="36">
        <v>137239</v>
      </c>
      <c r="G607" s="33" t="s">
        <v>419</v>
      </c>
    </row>
    <row r="608" spans="1:9" x14ac:dyDescent="0.25">
      <c r="A608" s="33" t="s">
        <v>1445</v>
      </c>
      <c r="B608" s="33" t="s">
        <v>2623</v>
      </c>
      <c r="C608" s="344" t="s">
        <v>6511</v>
      </c>
      <c r="D608" s="35" t="s">
        <v>438</v>
      </c>
      <c r="E608" s="50">
        <v>2014</v>
      </c>
      <c r="F608" s="36">
        <v>163523</v>
      </c>
      <c r="G608" s="33" t="s">
        <v>419</v>
      </c>
    </row>
    <row r="609" spans="1:7" x14ac:dyDescent="0.25">
      <c r="A609" s="33" t="s">
        <v>1445</v>
      </c>
      <c r="B609" s="33" t="s">
        <v>1798</v>
      </c>
      <c r="C609" s="344" t="s">
        <v>6511</v>
      </c>
      <c r="D609" s="35" t="s">
        <v>444</v>
      </c>
      <c r="E609" s="50">
        <v>2014</v>
      </c>
      <c r="F609" s="36">
        <v>85231</v>
      </c>
      <c r="G609" s="33" t="s">
        <v>421</v>
      </c>
    </row>
    <row r="610" spans="1:7" x14ac:dyDescent="0.25">
      <c r="A610" s="33" t="s">
        <v>1445</v>
      </c>
      <c r="B610" s="33" t="s">
        <v>1799</v>
      </c>
      <c r="C610" s="344" t="s">
        <v>6511</v>
      </c>
      <c r="D610" s="35" t="s">
        <v>444</v>
      </c>
      <c r="E610" s="50">
        <v>2014</v>
      </c>
      <c r="F610" s="36">
        <v>125683.06010928961</v>
      </c>
      <c r="G610" s="33" t="s">
        <v>421</v>
      </c>
    </row>
    <row r="611" spans="1:7" x14ac:dyDescent="0.25">
      <c r="A611" s="33" t="s">
        <v>1445</v>
      </c>
      <c r="B611" s="33" t="s">
        <v>1805</v>
      </c>
      <c r="C611" s="344" t="s">
        <v>6511</v>
      </c>
      <c r="D611" s="35" t="s">
        <v>444</v>
      </c>
      <c r="E611" s="50">
        <v>2014</v>
      </c>
      <c r="F611" s="36">
        <v>119231</v>
      </c>
      <c r="G611" s="33" t="s">
        <v>421</v>
      </c>
    </row>
    <row r="612" spans="1:7" x14ac:dyDescent="0.25">
      <c r="A612" s="33" t="s">
        <v>1445</v>
      </c>
      <c r="B612" s="33" t="s">
        <v>1801</v>
      </c>
      <c r="C612" s="344" t="s">
        <v>6511</v>
      </c>
      <c r="D612" s="35" t="s">
        <v>444</v>
      </c>
      <c r="E612" s="50">
        <v>2014</v>
      </c>
      <c r="F612" s="36">
        <v>104357</v>
      </c>
      <c r="G612" s="33" t="s">
        <v>421</v>
      </c>
    </row>
    <row r="613" spans="1:7" x14ac:dyDescent="0.25">
      <c r="A613" s="33" t="s">
        <v>1445</v>
      </c>
      <c r="B613" s="33" t="s">
        <v>1804</v>
      </c>
      <c r="C613" s="344" t="s">
        <v>6511</v>
      </c>
      <c r="D613" s="35" t="s">
        <v>444</v>
      </c>
      <c r="E613" s="50">
        <v>2014</v>
      </c>
      <c r="F613" s="36">
        <v>108960</v>
      </c>
      <c r="G613" s="33" t="s">
        <v>421</v>
      </c>
    </row>
    <row r="614" spans="1:7" x14ac:dyDescent="0.25">
      <c r="A614" s="33" t="s">
        <v>1445</v>
      </c>
      <c r="B614" s="33" t="s">
        <v>1800</v>
      </c>
      <c r="C614" s="344" t="s">
        <v>6511</v>
      </c>
      <c r="D614" s="35" t="s">
        <v>444</v>
      </c>
      <c r="E614" s="50">
        <v>2014</v>
      </c>
      <c r="F614" s="36">
        <v>144808.74316939889</v>
      </c>
      <c r="G614" s="33" t="s">
        <v>421</v>
      </c>
    </row>
    <row r="615" spans="1:7" x14ac:dyDescent="0.25">
      <c r="A615" s="33" t="s">
        <v>1445</v>
      </c>
      <c r="B615" s="33" t="s">
        <v>1806</v>
      </c>
      <c r="C615" s="344" t="s">
        <v>6511</v>
      </c>
      <c r="D615" s="35" t="s">
        <v>444</v>
      </c>
      <c r="E615" s="50">
        <v>2014</v>
      </c>
      <c r="F615" s="36">
        <v>135208</v>
      </c>
      <c r="G615" s="33" t="s">
        <v>421</v>
      </c>
    </row>
    <row r="616" spans="1:7" x14ac:dyDescent="0.25">
      <c r="A616" s="33" t="s">
        <v>1445</v>
      </c>
      <c r="B616" s="33" t="s">
        <v>1808</v>
      </c>
      <c r="C616" s="344" t="s">
        <v>6511</v>
      </c>
      <c r="D616" s="35" t="s">
        <v>444</v>
      </c>
      <c r="E616" s="50">
        <v>2014</v>
      </c>
      <c r="F616" s="36">
        <v>137839</v>
      </c>
      <c r="G616" s="33" t="s">
        <v>421</v>
      </c>
    </row>
    <row r="617" spans="1:7" x14ac:dyDescent="0.25">
      <c r="A617" s="33" t="s">
        <v>1445</v>
      </c>
      <c r="B617" s="33" t="s">
        <v>1809</v>
      </c>
      <c r="C617" s="344" t="s">
        <v>6511</v>
      </c>
      <c r="D617" s="35" t="s">
        <v>444</v>
      </c>
      <c r="E617" s="50">
        <v>2014</v>
      </c>
      <c r="F617" s="36">
        <v>163523</v>
      </c>
      <c r="G617" s="33" t="s">
        <v>421</v>
      </c>
    </row>
    <row r="618" spans="1:7" x14ac:dyDescent="0.25">
      <c r="A618" s="33" t="s">
        <v>1445</v>
      </c>
      <c r="B618" s="33" t="s">
        <v>1446</v>
      </c>
      <c r="C618" s="344">
        <v>2.7</v>
      </c>
      <c r="D618" s="35" t="s">
        <v>438</v>
      </c>
      <c r="E618" s="50">
        <v>2014</v>
      </c>
      <c r="F618" s="36">
        <v>79234.972677595622</v>
      </c>
      <c r="G618" s="33" t="s">
        <v>419</v>
      </c>
    </row>
    <row r="619" spans="1:7" x14ac:dyDescent="0.25">
      <c r="A619" s="33" t="s">
        <v>1445</v>
      </c>
      <c r="B619" s="33" t="s">
        <v>1692</v>
      </c>
      <c r="C619" s="344">
        <v>3.4</v>
      </c>
      <c r="D619" s="35" t="s">
        <v>438</v>
      </c>
      <c r="E619" s="50">
        <v>2014</v>
      </c>
      <c r="F619" s="36">
        <v>87431.693989071035</v>
      </c>
      <c r="G619" s="33" t="s">
        <v>419</v>
      </c>
    </row>
    <row r="620" spans="1:7" x14ac:dyDescent="0.25">
      <c r="A620" s="33" t="s">
        <v>1445</v>
      </c>
      <c r="B620" s="33" t="s">
        <v>1649</v>
      </c>
      <c r="C620" s="344">
        <v>3.6</v>
      </c>
      <c r="D620" s="35" t="s">
        <v>44</v>
      </c>
      <c r="E620" s="50">
        <v>2014</v>
      </c>
      <c r="F620" s="36">
        <v>98360.655737704918</v>
      </c>
      <c r="G620" s="33" t="s">
        <v>147</v>
      </c>
    </row>
    <row r="621" spans="1:7" x14ac:dyDescent="0.25">
      <c r="A621" s="33" t="s">
        <v>1445</v>
      </c>
      <c r="B621" s="33" t="s">
        <v>2360</v>
      </c>
      <c r="C621" s="344" t="s">
        <v>6410</v>
      </c>
      <c r="D621" s="35" t="s">
        <v>44</v>
      </c>
      <c r="E621" s="50">
        <v>2014</v>
      </c>
      <c r="F621" s="36">
        <v>68050</v>
      </c>
      <c r="G621" s="33" t="s">
        <v>147</v>
      </c>
    </row>
    <row r="622" spans="1:7" x14ac:dyDescent="0.25">
      <c r="A622" s="33" t="s">
        <v>1445</v>
      </c>
      <c r="B622" s="33" t="s">
        <v>2165</v>
      </c>
      <c r="C622" s="344">
        <v>4.8</v>
      </c>
      <c r="D622" s="35" t="s">
        <v>44</v>
      </c>
      <c r="E622" s="50">
        <v>2014</v>
      </c>
      <c r="F622" s="36">
        <v>124316.93989071038</v>
      </c>
      <c r="G622" s="33" t="s">
        <v>147</v>
      </c>
    </row>
    <row r="623" spans="1:7" x14ac:dyDescent="0.25">
      <c r="A623" s="33" t="s">
        <v>1445</v>
      </c>
      <c r="B623" s="33" t="s">
        <v>2624</v>
      </c>
      <c r="C623" s="344">
        <v>4.8</v>
      </c>
      <c r="D623" s="35" t="s">
        <v>44</v>
      </c>
      <c r="E623" s="50">
        <v>2014</v>
      </c>
      <c r="F623" s="36">
        <v>109289.6174863388</v>
      </c>
      <c r="G623" s="33" t="s">
        <v>147</v>
      </c>
    </row>
    <row r="624" spans="1:7" x14ac:dyDescent="0.25">
      <c r="A624" s="33" t="s">
        <v>1445</v>
      </c>
      <c r="B624" s="33" t="s">
        <v>2361</v>
      </c>
      <c r="C624" s="344" t="s">
        <v>6461</v>
      </c>
      <c r="D624" s="35" t="s">
        <v>44</v>
      </c>
      <c r="E624" s="50">
        <v>2014</v>
      </c>
      <c r="F624" s="36">
        <v>109289.6174863388</v>
      </c>
      <c r="G624" s="33" t="s">
        <v>147</v>
      </c>
    </row>
    <row r="625" spans="1:7" x14ac:dyDescent="0.25">
      <c r="A625" s="33" t="s">
        <v>1445</v>
      </c>
      <c r="B625" s="33" t="s">
        <v>2164</v>
      </c>
      <c r="C625" s="344" t="s">
        <v>6450</v>
      </c>
      <c r="D625" s="35" t="s">
        <v>44</v>
      </c>
      <c r="E625" s="50">
        <v>2014</v>
      </c>
      <c r="F625" s="36">
        <v>84699</v>
      </c>
      <c r="G625" s="33" t="s">
        <v>147</v>
      </c>
    </row>
    <row r="626" spans="1:7" x14ac:dyDescent="0.25">
      <c r="A626" s="33" t="s">
        <v>1445</v>
      </c>
      <c r="B626" s="33" t="s">
        <v>2625</v>
      </c>
      <c r="C626" s="344" t="s">
        <v>6403</v>
      </c>
      <c r="D626" s="35" t="s">
        <v>44</v>
      </c>
      <c r="E626" s="50">
        <v>2014</v>
      </c>
      <c r="F626" s="36">
        <v>155737.70491803277</v>
      </c>
      <c r="G626" s="33" t="s">
        <v>147</v>
      </c>
    </row>
    <row r="627" spans="1:7" x14ac:dyDescent="0.25">
      <c r="A627" s="33" t="s">
        <v>1445</v>
      </c>
      <c r="B627" s="33" t="s">
        <v>2626</v>
      </c>
      <c r="C627" s="344" t="s">
        <v>6403</v>
      </c>
      <c r="D627" s="35" t="s">
        <v>44</v>
      </c>
      <c r="E627" s="50">
        <v>2014</v>
      </c>
      <c r="F627" s="36">
        <v>222931</v>
      </c>
      <c r="G627" s="33" t="s">
        <v>147</v>
      </c>
    </row>
    <row r="628" spans="1:7" x14ac:dyDescent="0.25">
      <c r="A628" s="33" t="s">
        <v>1445</v>
      </c>
      <c r="B628" s="33" t="s">
        <v>1522</v>
      </c>
      <c r="C628" s="344">
        <v>2.7</v>
      </c>
      <c r="D628" s="35" t="s">
        <v>438</v>
      </c>
      <c r="E628" s="50">
        <v>2014</v>
      </c>
      <c r="F628" s="36">
        <v>45980</v>
      </c>
      <c r="G628" s="33" t="s">
        <v>421</v>
      </c>
    </row>
    <row r="629" spans="1:7" x14ac:dyDescent="0.25">
      <c r="A629" s="33" t="s">
        <v>1445</v>
      </c>
      <c r="B629" s="33" t="s">
        <v>1695</v>
      </c>
      <c r="C629" s="344">
        <v>3.4</v>
      </c>
      <c r="D629" s="35" t="s">
        <v>438</v>
      </c>
      <c r="E629" s="50">
        <v>2014</v>
      </c>
      <c r="F629" s="36">
        <v>55500</v>
      </c>
      <c r="G629" s="33" t="s">
        <v>421</v>
      </c>
    </row>
    <row r="630" spans="1:7" x14ac:dyDescent="0.25">
      <c r="A630" s="33" t="s">
        <v>1445</v>
      </c>
      <c r="B630" s="33" t="s">
        <v>2628</v>
      </c>
      <c r="C630" s="344">
        <v>3.6</v>
      </c>
      <c r="D630" s="35" t="s">
        <v>444</v>
      </c>
      <c r="E630" s="50">
        <v>2014</v>
      </c>
      <c r="F630" s="36">
        <v>111120.21857923496</v>
      </c>
      <c r="G630" s="33" t="s">
        <v>135</v>
      </c>
    </row>
    <row r="631" spans="1:7" x14ac:dyDescent="0.25">
      <c r="A631" s="33" t="s">
        <v>1445</v>
      </c>
      <c r="B631" s="33" t="s">
        <v>2012</v>
      </c>
      <c r="C631" s="344">
        <v>3</v>
      </c>
      <c r="D631" s="35" t="s">
        <v>444</v>
      </c>
      <c r="E631" s="50">
        <v>2014</v>
      </c>
      <c r="F631" s="36">
        <v>125210</v>
      </c>
      <c r="G631" s="33" t="s">
        <v>135</v>
      </c>
    </row>
    <row r="632" spans="1:7" x14ac:dyDescent="0.25">
      <c r="A632" s="33" t="s">
        <v>1445</v>
      </c>
      <c r="B632" s="33" t="s">
        <v>2630</v>
      </c>
      <c r="C632" s="344">
        <v>3</v>
      </c>
      <c r="D632" s="35" t="s">
        <v>44</v>
      </c>
      <c r="E632" s="50">
        <v>2014</v>
      </c>
      <c r="F632" s="36">
        <v>154153.00546448087</v>
      </c>
      <c r="G632" s="33" t="s">
        <v>135</v>
      </c>
    </row>
    <row r="633" spans="1:7" x14ac:dyDescent="0.25">
      <c r="A633" s="33" t="s">
        <v>1445</v>
      </c>
      <c r="B633" s="33" t="s">
        <v>2627</v>
      </c>
      <c r="C633" s="344">
        <v>3.6</v>
      </c>
      <c r="D633" s="35" t="s">
        <v>444</v>
      </c>
      <c r="E633" s="50">
        <v>2014</v>
      </c>
      <c r="F633" s="36">
        <v>106951</v>
      </c>
      <c r="G633" s="33" t="s">
        <v>135</v>
      </c>
    </row>
    <row r="634" spans="1:7" x14ac:dyDescent="0.25">
      <c r="A634" s="33" t="s">
        <v>1445</v>
      </c>
      <c r="B634" s="33" t="s">
        <v>2631</v>
      </c>
      <c r="C634" s="344">
        <v>3</v>
      </c>
      <c r="D634" s="35" t="s">
        <v>44</v>
      </c>
      <c r="E634" s="50">
        <v>2014</v>
      </c>
      <c r="F634" s="36">
        <v>143415.3005464481</v>
      </c>
      <c r="G634" s="33" t="s">
        <v>135</v>
      </c>
    </row>
    <row r="635" spans="1:7" x14ac:dyDescent="0.25">
      <c r="A635" s="33" t="s">
        <v>1445</v>
      </c>
      <c r="B635" s="33" t="s">
        <v>1816</v>
      </c>
      <c r="C635" s="344">
        <v>3</v>
      </c>
      <c r="D635" s="35" t="s">
        <v>444</v>
      </c>
      <c r="E635" s="50">
        <v>2014</v>
      </c>
      <c r="F635" s="36">
        <v>120245</v>
      </c>
      <c r="G635" s="33" t="s">
        <v>135</v>
      </c>
    </row>
    <row r="636" spans="1:7" x14ac:dyDescent="0.25">
      <c r="A636" s="33" t="s">
        <v>1445</v>
      </c>
      <c r="B636" s="33" t="s">
        <v>2629</v>
      </c>
      <c r="C636" s="344">
        <v>3</v>
      </c>
      <c r="D636" s="35" t="s">
        <v>444</v>
      </c>
      <c r="E636" s="50">
        <v>2014</v>
      </c>
      <c r="F636" s="36">
        <v>132677.59562841529</v>
      </c>
      <c r="G636" s="33" t="s">
        <v>135</v>
      </c>
    </row>
    <row r="637" spans="1:7" x14ac:dyDescent="0.25">
      <c r="A637" s="33" t="s">
        <v>1445</v>
      </c>
      <c r="B637" s="33" t="s">
        <v>2632</v>
      </c>
      <c r="C637" s="344" t="s">
        <v>1813</v>
      </c>
      <c r="D637" s="35" t="s">
        <v>44</v>
      </c>
      <c r="E637" s="50">
        <v>2014</v>
      </c>
      <c r="F637" s="36">
        <v>167623</v>
      </c>
      <c r="G637" s="33" t="s">
        <v>135</v>
      </c>
    </row>
    <row r="638" spans="1:7" x14ac:dyDescent="0.25">
      <c r="A638" s="33" t="s">
        <v>1445</v>
      </c>
      <c r="B638" s="33" t="s">
        <v>2633</v>
      </c>
      <c r="C638" s="344" t="s">
        <v>1813</v>
      </c>
      <c r="D638" s="35" t="s">
        <v>44</v>
      </c>
      <c r="E638" s="50">
        <v>2014</v>
      </c>
      <c r="F638" s="36">
        <v>200300.54644808744</v>
      </c>
      <c r="G638" s="33" t="s">
        <v>135</v>
      </c>
    </row>
    <row r="639" spans="1:7" x14ac:dyDescent="0.25">
      <c r="A639" s="33" t="s">
        <v>1445</v>
      </c>
      <c r="B639" s="33" t="s">
        <v>6495</v>
      </c>
      <c r="C639" s="344">
        <v>3.6</v>
      </c>
      <c r="D639" s="35" t="s">
        <v>444</v>
      </c>
      <c r="E639" s="50">
        <v>2014</v>
      </c>
      <c r="F639" s="36">
        <v>100390</v>
      </c>
      <c r="G639" s="33" t="s">
        <v>135</v>
      </c>
    </row>
    <row r="640" spans="1:7" x14ac:dyDescent="0.25">
      <c r="A640" s="33" t="s">
        <v>2140</v>
      </c>
      <c r="B640" s="33" t="s">
        <v>1647</v>
      </c>
      <c r="C640" s="344">
        <v>2</v>
      </c>
      <c r="D640" s="35" t="s">
        <v>110</v>
      </c>
      <c r="E640" s="50">
        <v>2014</v>
      </c>
      <c r="F640" s="36">
        <v>24316.939890710382</v>
      </c>
      <c r="G640" s="33" t="s">
        <v>1213</v>
      </c>
    </row>
    <row r="641" spans="1:8" x14ac:dyDescent="0.25">
      <c r="A641" s="397" t="s">
        <v>2140</v>
      </c>
      <c r="B641" s="397" t="s">
        <v>2141</v>
      </c>
      <c r="C641" s="378">
        <v>2</v>
      </c>
      <c r="D641" s="396" t="s">
        <v>110</v>
      </c>
      <c r="E641" s="396">
        <v>2014</v>
      </c>
      <c r="F641" s="546">
        <v>16110</v>
      </c>
      <c r="G641" s="397" t="s">
        <v>1211</v>
      </c>
    </row>
    <row r="642" spans="1:8" x14ac:dyDescent="0.25">
      <c r="A642" s="397" t="s">
        <v>2140</v>
      </c>
      <c r="B642" s="397" t="s">
        <v>2141</v>
      </c>
      <c r="C642" s="378">
        <v>2</v>
      </c>
      <c r="D642" s="396" t="s">
        <v>44</v>
      </c>
      <c r="E642" s="396">
        <v>2014</v>
      </c>
      <c r="F642" s="546">
        <v>16256</v>
      </c>
      <c r="G642" s="397" t="s">
        <v>1211</v>
      </c>
    </row>
    <row r="643" spans="1:8" x14ac:dyDescent="0.25">
      <c r="A643" s="33" t="s">
        <v>2140</v>
      </c>
      <c r="B643" s="33" t="s">
        <v>2009</v>
      </c>
      <c r="C643" s="344">
        <v>1.6</v>
      </c>
      <c r="D643" s="35" t="s">
        <v>110</v>
      </c>
      <c r="E643" s="50">
        <v>2014</v>
      </c>
      <c r="F643" s="36">
        <v>15189</v>
      </c>
      <c r="G643" s="33" t="s">
        <v>147</v>
      </c>
    </row>
    <row r="644" spans="1:8" x14ac:dyDescent="0.25">
      <c r="A644" s="33" t="s">
        <v>2140</v>
      </c>
      <c r="B644" s="33" t="s">
        <v>2009</v>
      </c>
      <c r="C644" s="344">
        <v>2</v>
      </c>
      <c r="D644" s="35" t="s">
        <v>44</v>
      </c>
      <c r="E644" s="50">
        <v>2014</v>
      </c>
      <c r="F644" s="36">
        <v>17950</v>
      </c>
      <c r="G644" s="33" t="s">
        <v>147</v>
      </c>
    </row>
    <row r="645" spans="1:8" x14ac:dyDescent="0.25">
      <c r="A645" s="33" t="s">
        <v>2140</v>
      </c>
      <c r="B645" s="33" t="s">
        <v>2612</v>
      </c>
      <c r="C645" s="344">
        <v>2.5</v>
      </c>
      <c r="D645" s="35" t="s">
        <v>114</v>
      </c>
      <c r="E645" s="50">
        <v>2014</v>
      </c>
      <c r="F645" s="36">
        <v>20828.4153005464</v>
      </c>
      <c r="G645" s="33" t="s">
        <v>147</v>
      </c>
    </row>
    <row r="646" spans="1:8" x14ac:dyDescent="0.25">
      <c r="A646" s="33" t="s">
        <v>2140</v>
      </c>
      <c r="B646" s="33" t="s">
        <v>2613</v>
      </c>
      <c r="C646" s="344">
        <v>2.5</v>
      </c>
      <c r="D646" s="35" t="s">
        <v>2614</v>
      </c>
      <c r="E646" s="50">
        <v>2014</v>
      </c>
      <c r="F646" s="36">
        <v>27857.923497267799</v>
      </c>
      <c r="G646" s="33" t="s">
        <v>147</v>
      </c>
    </row>
    <row r="647" spans="1:8" x14ac:dyDescent="0.25">
      <c r="A647" s="33" t="s">
        <v>2140</v>
      </c>
      <c r="B647" s="33" t="s">
        <v>2010</v>
      </c>
      <c r="C647" s="344">
        <v>3.5</v>
      </c>
      <c r="D647" s="35" t="s">
        <v>110</v>
      </c>
      <c r="E647" s="50">
        <v>2014</v>
      </c>
      <c r="F647" s="36">
        <v>33879.781420765023</v>
      </c>
      <c r="G647" s="33" t="s">
        <v>421</v>
      </c>
    </row>
    <row r="648" spans="1:8" x14ac:dyDescent="0.25">
      <c r="A648" s="77" t="s">
        <v>2140</v>
      </c>
      <c r="B648" s="77" t="s">
        <v>2142</v>
      </c>
      <c r="C648" s="345">
        <v>1.6</v>
      </c>
      <c r="D648" s="78" t="s">
        <v>110</v>
      </c>
      <c r="E648" s="77">
        <v>2014</v>
      </c>
      <c r="F648" s="111">
        <v>22130</v>
      </c>
      <c r="G648" s="77" t="s">
        <v>3262</v>
      </c>
    </row>
    <row r="649" spans="1:8" x14ac:dyDescent="0.25">
      <c r="A649" s="77" t="s">
        <v>2140</v>
      </c>
      <c r="B649" s="77" t="s">
        <v>2142</v>
      </c>
      <c r="C649" s="345">
        <v>2</v>
      </c>
      <c r="D649" s="78" t="s">
        <v>110</v>
      </c>
      <c r="E649" s="77">
        <v>2014</v>
      </c>
      <c r="F649" s="111">
        <v>24590</v>
      </c>
      <c r="G649" s="77" t="s">
        <v>3262</v>
      </c>
    </row>
    <row r="650" spans="1:8" x14ac:dyDescent="0.25">
      <c r="A650" s="33" t="s">
        <v>2140</v>
      </c>
      <c r="B650" s="33" t="s">
        <v>1690</v>
      </c>
      <c r="C650" s="344">
        <v>2</v>
      </c>
      <c r="D650" s="35" t="s">
        <v>110</v>
      </c>
      <c r="E650" s="50">
        <v>2014</v>
      </c>
      <c r="F650" s="36">
        <v>20176</v>
      </c>
      <c r="G650" s="33" t="s">
        <v>135</v>
      </c>
    </row>
    <row r="651" spans="1:8" x14ac:dyDescent="0.25">
      <c r="A651" s="33" t="s">
        <v>2140</v>
      </c>
      <c r="B651" s="33" t="s">
        <v>1690</v>
      </c>
      <c r="C651" s="344">
        <v>2.5</v>
      </c>
      <c r="D651" s="35" t="s">
        <v>110</v>
      </c>
      <c r="E651" s="50">
        <v>2014</v>
      </c>
      <c r="F651" s="36">
        <v>23624.043715847001</v>
      </c>
      <c r="G651" s="33" t="s">
        <v>135</v>
      </c>
    </row>
    <row r="652" spans="1:8" x14ac:dyDescent="0.25">
      <c r="A652" s="33" t="s">
        <v>2140</v>
      </c>
      <c r="B652" s="33" t="s">
        <v>1690</v>
      </c>
      <c r="C652" s="344">
        <v>3.5</v>
      </c>
      <c r="D652" s="35" t="s">
        <v>110</v>
      </c>
      <c r="E652" s="50">
        <v>2014</v>
      </c>
      <c r="F652" s="36">
        <v>30827.868852459</v>
      </c>
      <c r="G652" s="33" t="s">
        <v>135</v>
      </c>
    </row>
    <row r="653" spans="1:8" x14ac:dyDescent="0.25">
      <c r="A653" s="33" t="s">
        <v>2140</v>
      </c>
      <c r="B653" s="33" t="s">
        <v>1134</v>
      </c>
      <c r="C653" s="344">
        <v>2</v>
      </c>
      <c r="D653" s="35" t="s">
        <v>110</v>
      </c>
      <c r="E653" s="50">
        <v>2014</v>
      </c>
      <c r="F653" s="36">
        <v>20559</v>
      </c>
      <c r="G653" s="33" t="s">
        <v>1135</v>
      </c>
    </row>
    <row r="654" spans="1:8" x14ac:dyDescent="0.25">
      <c r="A654" s="33" t="s">
        <v>2140</v>
      </c>
      <c r="B654" s="33" t="s">
        <v>2615</v>
      </c>
      <c r="C654" s="344" t="s">
        <v>23</v>
      </c>
      <c r="D654" s="35" t="s">
        <v>23</v>
      </c>
      <c r="E654" s="50">
        <v>2014</v>
      </c>
      <c r="F654" s="36">
        <v>21284.153005464479</v>
      </c>
      <c r="G654" s="33" t="s">
        <v>2616</v>
      </c>
      <c r="H654" s="394"/>
    </row>
    <row r="655" spans="1:8" x14ac:dyDescent="0.25">
      <c r="A655" s="216" t="s">
        <v>1289</v>
      </c>
      <c r="B655" s="216" t="s">
        <v>1511</v>
      </c>
      <c r="C655" s="379" t="s">
        <v>4342</v>
      </c>
      <c r="D655" s="385" t="s">
        <v>110</v>
      </c>
      <c r="E655" s="218">
        <v>2014</v>
      </c>
      <c r="F655" s="547">
        <v>18895</v>
      </c>
      <c r="G655" s="216" t="s">
        <v>1575</v>
      </c>
    </row>
    <row r="656" spans="1:8" x14ac:dyDescent="0.25">
      <c r="A656" s="216" t="s">
        <v>1289</v>
      </c>
      <c r="B656" s="216" t="s">
        <v>1511</v>
      </c>
      <c r="C656" s="379" t="s">
        <v>4388</v>
      </c>
      <c r="D656" s="385" t="s">
        <v>110</v>
      </c>
      <c r="E656" s="218">
        <v>2014</v>
      </c>
      <c r="F656" s="547">
        <v>17895</v>
      </c>
      <c r="G656" s="216" t="s">
        <v>1575</v>
      </c>
    </row>
    <row r="657" spans="1:11" x14ac:dyDescent="0.25">
      <c r="A657" s="216" t="s">
        <v>1289</v>
      </c>
      <c r="B657" s="216" t="s">
        <v>1511</v>
      </c>
      <c r="C657" s="379" t="s">
        <v>4389</v>
      </c>
      <c r="D657" s="385" t="s">
        <v>110</v>
      </c>
      <c r="E657" s="218">
        <v>2014</v>
      </c>
      <c r="F657" s="547">
        <v>19795</v>
      </c>
      <c r="G657" s="216" t="s">
        <v>1575</v>
      </c>
      <c r="I657" s="60"/>
      <c r="K657" s="60"/>
    </row>
    <row r="658" spans="1:11" x14ac:dyDescent="0.25">
      <c r="A658" s="216" t="s">
        <v>1289</v>
      </c>
      <c r="B658" s="216" t="s">
        <v>1511</v>
      </c>
      <c r="C658" s="379" t="s">
        <v>4390</v>
      </c>
      <c r="D658" s="385" t="s">
        <v>110</v>
      </c>
      <c r="E658" s="218">
        <v>2014</v>
      </c>
      <c r="F658" s="547">
        <v>20295</v>
      </c>
      <c r="G658" s="216" t="s">
        <v>1575</v>
      </c>
      <c r="I658" s="60"/>
      <c r="K658" s="60"/>
    </row>
    <row r="659" spans="1:11" x14ac:dyDescent="0.25">
      <c r="A659" s="216" t="s">
        <v>1289</v>
      </c>
      <c r="B659" s="216" t="s">
        <v>1511</v>
      </c>
      <c r="C659" s="379" t="s">
        <v>4391</v>
      </c>
      <c r="D659" s="385" t="s">
        <v>110</v>
      </c>
      <c r="E659" s="218">
        <v>2014</v>
      </c>
      <c r="F659" s="547">
        <v>22195</v>
      </c>
      <c r="G659" s="216" t="s">
        <v>1575</v>
      </c>
      <c r="I659" s="60"/>
      <c r="K659" s="60"/>
    </row>
    <row r="660" spans="1:11" x14ac:dyDescent="0.25">
      <c r="A660" s="33" t="s">
        <v>48</v>
      </c>
      <c r="B660" s="61" t="s">
        <v>1570</v>
      </c>
      <c r="C660" s="345">
        <v>1.6</v>
      </c>
      <c r="D660" s="78" t="s">
        <v>110</v>
      </c>
      <c r="E660" s="78">
        <v>2014</v>
      </c>
      <c r="F660" s="355">
        <v>15737.704918032787</v>
      </c>
      <c r="G660" s="77" t="s">
        <v>3226</v>
      </c>
      <c r="I660" s="60"/>
      <c r="K660" s="60"/>
    </row>
    <row r="661" spans="1:11" x14ac:dyDescent="0.25">
      <c r="A661" s="33" t="s">
        <v>48</v>
      </c>
      <c r="B661" s="61" t="s">
        <v>1570</v>
      </c>
      <c r="C661" s="345">
        <v>1.6</v>
      </c>
      <c r="D661" s="78" t="s">
        <v>110</v>
      </c>
      <c r="E661" s="78">
        <v>2014</v>
      </c>
      <c r="F661" s="355">
        <v>17486.338797814205</v>
      </c>
      <c r="G661" s="77" t="s">
        <v>3225</v>
      </c>
      <c r="I661" s="60"/>
      <c r="K661" s="60"/>
    </row>
    <row r="662" spans="1:11" s="319" customFormat="1" x14ac:dyDescent="0.25">
      <c r="A662" s="33" t="s">
        <v>48</v>
      </c>
      <c r="B662" s="61" t="s">
        <v>1570</v>
      </c>
      <c r="C662" s="345">
        <v>1.6</v>
      </c>
      <c r="D662" s="78" t="s">
        <v>110</v>
      </c>
      <c r="E662" s="78">
        <v>2014</v>
      </c>
      <c r="F662" s="355">
        <v>19125.683060109288</v>
      </c>
      <c r="G662" s="77" t="s">
        <v>3224</v>
      </c>
    </row>
    <row r="663" spans="1:11" s="319" customFormat="1" x14ac:dyDescent="0.25">
      <c r="A663" s="33" t="s">
        <v>48</v>
      </c>
      <c r="B663" s="61" t="s">
        <v>3227</v>
      </c>
      <c r="C663" s="345">
        <v>1.6</v>
      </c>
      <c r="D663" s="78" t="s">
        <v>110</v>
      </c>
      <c r="E663" s="78">
        <v>2014</v>
      </c>
      <c r="F663" s="355">
        <v>13661.20218579235</v>
      </c>
      <c r="G663" s="77" t="s">
        <v>286</v>
      </c>
    </row>
    <row r="664" spans="1:11" s="319" customFormat="1" x14ac:dyDescent="0.25">
      <c r="A664" s="33" t="s">
        <v>48</v>
      </c>
      <c r="B664" s="61" t="s">
        <v>1675</v>
      </c>
      <c r="C664" s="345">
        <v>1</v>
      </c>
      <c r="D664" s="78" t="s">
        <v>110</v>
      </c>
      <c r="E664" s="78">
        <v>2014</v>
      </c>
      <c r="F664" s="355">
        <v>10081.967213114754</v>
      </c>
      <c r="G664" s="77" t="s">
        <v>186</v>
      </c>
    </row>
    <row r="665" spans="1:11" s="319" customFormat="1" x14ac:dyDescent="0.25">
      <c r="A665" s="33" t="s">
        <v>48</v>
      </c>
      <c r="B665" s="61" t="s">
        <v>1513</v>
      </c>
      <c r="C665" s="345">
        <v>2.4</v>
      </c>
      <c r="D665" s="78" t="s">
        <v>44</v>
      </c>
      <c r="E665" s="78">
        <v>2014</v>
      </c>
      <c r="F665" s="355">
        <v>20765.02732240437</v>
      </c>
      <c r="G665" s="77" t="s">
        <v>230</v>
      </c>
    </row>
    <row r="666" spans="1:11" s="319" customFormat="1" x14ac:dyDescent="0.25">
      <c r="A666" s="33" t="s">
        <v>48</v>
      </c>
      <c r="B666" s="61" t="s">
        <v>1513</v>
      </c>
      <c r="C666" s="345">
        <v>3.2</v>
      </c>
      <c r="D666" s="78" t="s">
        <v>44</v>
      </c>
      <c r="E666" s="78">
        <v>2014</v>
      </c>
      <c r="F666" s="355">
        <v>20491.803278688523</v>
      </c>
      <c r="G666" s="77" t="s">
        <v>230</v>
      </c>
    </row>
    <row r="667" spans="1:11" s="319" customFormat="1" x14ac:dyDescent="0.25">
      <c r="A667" s="33" t="s">
        <v>48</v>
      </c>
      <c r="B667" s="61" t="s">
        <v>1513</v>
      </c>
      <c r="C667" s="345">
        <v>2.4</v>
      </c>
      <c r="D667" s="78" t="s">
        <v>44</v>
      </c>
      <c r="E667" s="78">
        <v>2014</v>
      </c>
      <c r="F667" s="355">
        <v>20901.639344262294</v>
      </c>
      <c r="G667" s="77" t="s">
        <v>147</v>
      </c>
    </row>
    <row r="668" spans="1:11" s="319" customFormat="1" x14ac:dyDescent="0.25">
      <c r="A668" s="33" t="s">
        <v>48</v>
      </c>
      <c r="B668" s="61" t="s">
        <v>1513</v>
      </c>
      <c r="C668" s="345">
        <v>3.2</v>
      </c>
      <c r="D668" s="78" t="s">
        <v>44</v>
      </c>
      <c r="E668" s="78">
        <v>2014</v>
      </c>
      <c r="F668" s="355">
        <v>21038.251366120217</v>
      </c>
      <c r="G668" s="77" t="s">
        <v>147</v>
      </c>
    </row>
    <row r="669" spans="1:11" s="319" customFormat="1" x14ac:dyDescent="0.25">
      <c r="A669" s="33" t="s">
        <v>48</v>
      </c>
      <c r="B669" s="61" t="s">
        <v>228</v>
      </c>
      <c r="C669" s="345">
        <v>1.3</v>
      </c>
      <c r="D669" s="78" t="s">
        <v>44</v>
      </c>
      <c r="E669" s="78">
        <v>2014</v>
      </c>
      <c r="F669" s="355">
        <v>15710.382513661201</v>
      </c>
      <c r="G669" s="77" t="s">
        <v>230</v>
      </c>
    </row>
    <row r="670" spans="1:11" s="319" customFormat="1" x14ac:dyDescent="0.25">
      <c r="A670" s="33" t="s">
        <v>48</v>
      </c>
      <c r="B670" s="61" t="s">
        <v>3212</v>
      </c>
      <c r="C670" s="345">
        <v>2.4</v>
      </c>
      <c r="D670" s="78" t="s">
        <v>110</v>
      </c>
      <c r="E670" s="78">
        <v>2014</v>
      </c>
      <c r="F670" s="355">
        <v>23770.491803278688</v>
      </c>
      <c r="G670" s="77" t="s">
        <v>135</v>
      </c>
    </row>
    <row r="671" spans="1:11" s="319" customFormat="1" x14ac:dyDescent="0.25">
      <c r="A671" s="33" t="s">
        <v>48</v>
      </c>
      <c r="B671" s="61" t="s">
        <v>1436</v>
      </c>
      <c r="C671" s="345" t="s">
        <v>3885</v>
      </c>
      <c r="D671" s="78" t="s">
        <v>110</v>
      </c>
      <c r="E671" s="78">
        <v>2014</v>
      </c>
      <c r="F671" s="355">
        <v>15027.322404371584</v>
      </c>
      <c r="G671" s="33" t="s">
        <v>186</v>
      </c>
    </row>
    <row r="672" spans="1:11" s="319" customFormat="1" x14ac:dyDescent="0.25">
      <c r="A672" s="33" t="s">
        <v>48</v>
      </c>
      <c r="B672" s="61" t="s">
        <v>1436</v>
      </c>
      <c r="C672" s="345" t="s">
        <v>6477</v>
      </c>
      <c r="D672" s="78" t="s">
        <v>110</v>
      </c>
      <c r="E672" s="78">
        <v>2014</v>
      </c>
      <c r="F672" s="355">
        <v>15846.994535519125</v>
      </c>
      <c r="G672" s="33" t="s">
        <v>186</v>
      </c>
    </row>
    <row r="673" spans="1:7" s="319" customFormat="1" x14ac:dyDescent="0.25">
      <c r="A673" s="33" t="s">
        <v>48</v>
      </c>
      <c r="B673" s="61" t="s">
        <v>1436</v>
      </c>
      <c r="C673" s="345" t="s">
        <v>3887</v>
      </c>
      <c r="D673" s="78" t="s">
        <v>110</v>
      </c>
      <c r="E673" s="78">
        <v>2014</v>
      </c>
      <c r="F673" s="355">
        <v>16939.890710382511</v>
      </c>
      <c r="G673" s="33" t="s">
        <v>186</v>
      </c>
    </row>
    <row r="674" spans="1:7" x14ac:dyDescent="0.25">
      <c r="A674" s="33" t="s">
        <v>48</v>
      </c>
      <c r="B674" s="61" t="s">
        <v>1436</v>
      </c>
      <c r="C674" s="345">
        <v>1.6</v>
      </c>
      <c r="D674" s="78" t="s">
        <v>110</v>
      </c>
      <c r="E674" s="78">
        <v>2014</v>
      </c>
      <c r="F674" s="355">
        <v>20491.803278688523</v>
      </c>
      <c r="G674" s="77" t="s">
        <v>3201</v>
      </c>
    </row>
    <row r="675" spans="1:7" x14ac:dyDescent="0.25">
      <c r="A675" s="33" t="s">
        <v>48</v>
      </c>
      <c r="B675" s="61" t="s">
        <v>1436</v>
      </c>
      <c r="C675" s="345" t="s">
        <v>6478</v>
      </c>
      <c r="D675" s="78" t="s">
        <v>110</v>
      </c>
      <c r="E675" s="78">
        <v>2014</v>
      </c>
      <c r="F675" s="355">
        <v>11748.633879781421</v>
      </c>
      <c r="G675" s="77" t="s">
        <v>3201</v>
      </c>
    </row>
    <row r="676" spans="1:7" x14ac:dyDescent="0.25">
      <c r="A676" s="33" t="s">
        <v>48</v>
      </c>
      <c r="B676" s="61" t="s">
        <v>1436</v>
      </c>
      <c r="C676" s="345" t="s">
        <v>6479</v>
      </c>
      <c r="D676" s="78" t="s">
        <v>110</v>
      </c>
      <c r="E676" s="78">
        <v>2014</v>
      </c>
      <c r="F676" s="355">
        <v>12568.306010928962</v>
      </c>
      <c r="G676" s="77" t="s">
        <v>3201</v>
      </c>
    </row>
    <row r="677" spans="1:7" x14ac:dyDescent="0.25">
      <c r="A677" s="33" t="s">
        <v>48</v>
      </c>
      <c r="B677" s="61" t="s">
        <v>1436</v>
      </c>
      <c r="C677" s="345" t="s">
        <v>6480</v>
      </c>
      <c r="D677" s="78" t="s">
        <v>110</v>
      </c>
      <c r="E677" s="78">
        <v>2014</v>
      </c>
      <c r="F677" s="355">
        <v>13661.20218579235</v>
      </c>
      <c r="G677" s="77" t="s">
        <v>3201</v>
      </c>
    </row>
    <row r="678" spans="1:7" x14ac:dyDescent="0.25">
      <c r="A678" s="33" t="s">
        <v>48</v>
      </c>
      <c r="B678" s="61" t="s">
        <v>3228</v>
      </c>
      <c r="C678" s="345" t="s">
        <v>6480</v>
      </c>
      <c r="D678" s="78" t="s">
        <v>110</v>
      </c>
      <c r="E678" s="78">
        <v>2014</v>
      </c>
      <c r="F678" s="355">
        <v>13114.754098360656</v>
      </c>
      <c r="G678" s="77" t="s">
        <v>135</v>
      </c>
    </row>
    <row r="679" spans="1:7" x14ac:dyDescent="0.25">
      <c r="A679" s="33" t="s">
        <v>48</v>
      </c>
      <c r="B679" s="61" t="s">
        <v>49</v>
      </c>
      <c r="C679" s="345">
        <v>1.6</v>
      </c>
      <c r="D679" s="78" t="s">
        <v>110</v>
      </c>
      <c r="E679" s="78">
        <v>2014</v>
      </c>
      <c r="F679" s="355">
        <v>20081.967213114753</v>
      </c>
      <c r="G679" s="77" t="s">
        <v>1457</v>
      </c>
    </row>
    <row r="680" spans="1:7" x14ac:dyDescent="0.25">
      <c r="A680" s="33" t="s">
        <v>48</v>
      </c>
      <c r="B680" s="61" t="s">
        <v>49</v>
      </c>
      <c r="C680" s="345">
        <v>1.6</v>
      </c>
      <c r="D680" s="78" t="s">
        <v>110</v>
      </c>
      <c r="E680" s="78">
        <v>2014</v>
      </c>
      <c r="F680" s="355">
        <v>20191.256830601091</v>
      </c>
      <c r="G680" s="77" t="s">
        <v>1457</v>
      </c>
    </row>
    <row r="681" spans="1:7" x14ac:dyDescent="0.25">
      <c r="A681" s="33" t="s">
        <v>48</v>
      </c>
      <c r="B681" s="61" t="s">
        <v>49</v>
      </c>
      <c r="C681" s="345">
        <v>2</v>
      </c>
      <c r="D681" s="78" t="s">
        <v>110</v>
      </c>
      <c r="E681" s="78">
        <v>2014</v>
      </c>
      <c r="F681" s="355">
        <v>20191.256830601091</v>
      </c>
      <c r="G681" s="77" t="s">
        <v>1457</v>
      </c>
    </row>
    <row r="682" spans="1:7" x14ac:dyDescent="0.25">
      <c r="A682" s="77" t="s">
        <v>48</v>
      </c>
      <c r="B682" s="77" t="s">
        <v>6070</v>
      </c>
      <c r="C682" s="345" t="s">
        <v>3892</v>
      </c>
      <c r="D682" s="78" t="s">
        <v>43</v>
      </c>
      <c r="E682" s="77">
        <v>2014</v>
      </c>
      <c r="F682" s="111">
        <v>13639</v>
      </c>
      <c r="G682" s="77" t="s">
        <v>6057</v>
      </c>
    </row>
    <row r="683" spans="1:7" x14ac:dyDescent="0.25">
      <c r="A683" s="33" t="s">
        <v>42</v>
      </c>
      <c r="B683" s="33" t="s">
        <v>617</v>
      </c>
      <c r="C683" s="344" t="s">
        <v>3929</v>
      </c>
      <c r="D683" s="35" t="s">
        <v>44</v>
      </c>
      <c r="E683" s="50">
        <v>2014</v>
      </c>
      <c r="F683" s="172">
        <v>36975</v>
      </c>
      <c r="G683" s="33" t="s">
        <v>147</v>
      </c>
    </row>
    <row r="684" spans="1:7" x14ac:dyDescent="0.25">
      <c r="A684" s="33" t="s">
        <v>42</v>
      </c>
      <c r="B684" s="33" t="s">
        <v>618</v>
      </c>
      <c r="C684" s="344" t="s">
        <v>4191</v>
      </c>
      <c r="D684" s="35" t="s">
        <v>44</v>
      </c>
      <c r="E684" s="50">
        <v>2014</v>
      </c>
      <c r="F684" s="172">
        <v>38250</v>
      </c>
      <c r="G684" s="33" t="s">
        <v>147</v>
      </c>
    </row>
    <row r="685" spans="1:7" x14ac:dyDescent="0.25">
      <c r="A685" s="33" t="s">
        <v>42</v>
      </c>
      <c r="B685" s="33" t="s">
        <v>2567</v>
      </c>
      <c r="C685" s="344" t="s">
        <v>2568</v>
      </c>
      <c r="D685" s="35" t="s">
        <v>438</v>
      </c>
      <c r="E685" s="50">
        <v>2014</v>
      </c>
      <c r="F685" s="36">
        <v>25928.961748633879</v>
      </c>
      <c r="G685" s="33" t="s">
        <v>421</v>
      </c>
    </row>
    <row r="686" spans="1:7" x14ac:dyDescent="0.25">
      <c r="A686" s="33" t="s">
        <v>42</v>
      </c>
      <c r="B686" s="33" t="s">
        <v>2569</v>
      </c>
      <c r="C686" s="344" t="s">
        <v>2568</v>
      </c>
      <c r="D686" s="35" t="s">
        <v>438</v>
      </c>
      <c r="E686" s="50">
        <v>2014</v>
      </c>
      <c r="F686" s="36">
        <v>40710.382513661199</v>
      </c>
      <c r="G686" s="33" t="s">
        <v>421</v>
      </c>
    </row>
    <row r="687" spans="1:7" x14ac:dyDescent="0.25">
      <c r="A687" s="33" t="s">
        <v>42</v>
      </c>
      <c r="B687" s="33" t="s">
        <v>2570</v>
      </c>
      <c r="C687" s="344" t="s">
        <v>2568</v>
      </c>
      <c r="D687" s="35" t="s">
        <v>438</v>
      </c>
      <c r="E687" s="50">
        <v>2014</v>
      </c>
      <c r="F687" s="36">
        <v>31393.442622950817</v>
      </c>
      <c r="G687" s="33" t="s">
        <v>421</v>
      </c>
    </row>
    <row r="688" spans="1:7" s="113" customFormat="1" x14ac:dyDescent="0.25">
      <c r="A688" s="33" t="s">
        <v>42</v>
      </c>
      <c r="B688" s="33" t="s">
        <v>1572</v>
      </c>
      <c r="C688" s="344">
        <v>3.5</v>
      </c>
      <c r="D688" s="35" t="s">
        <v>110</v>
      </c>
      <c r="E688" s="50">
        <v>2014</v>
      </c>
      <c r="F688" s="36">
        <v>31420.765027322403</v>
      </c>
      <c r="G688" s="33" t="s">
        <v>135</v>
      </c>
    </row>
    <row r="689" spans="1:7" s="113" customFormat="1" x14ac:dyDescent="0.25">
      <c r="A689" s="33" t="s">
        <v>42</v>
      </c>
      <c r="B689" s="33" t="s">
        <v>688</v>
      </c>
      <c r="C689" s="344">
        <v>3.5</v>
      </c>
      <c r="D689" s="35" t="s">
        <v>110</v>
      </c>
      <c r="E689" s="50">
        <v>2014</v>
      </c>
      <c r="F689" s="36">
        <v>34972.677595628411</v>
      </c>
      <c r="G689" s="33" t="s">
        <v>135</v>
      </c>
    </row>
    <row r="690" spans="1:7" s="113" customFormat="1" x14ac:dyDescent="0.25">
      <c r="A690" s="33" t="s">
        <v>42</v>
      </c>
      <c r="B690" s="33" t="s">
        <v>1122</v>
      </c>
      <c r="C690" s="344" t="s">
        <v>1503</v>
      </c>
      <c r="D690" s="35" t="s">
        <v>110</v>
      </c>
      <c r="E690" s="35">
        <v>2014</v>
      </c>
      <c r="F690" s="548">
        <v>32850</v>
      </c>
      <c r="G690" s="33" t="s">
        <v>147</v>
      </c>
    </row>
    <row r="691" spans="1:7" s="113" customFormat="1" x14ac:dyDescent="0.25">
      <c r="A691" s="33" t="s">
        <v>42</v>
      </c>
      <c r="B691" s="33" t="s">
        <v>1122</v>
      </c>
      <c r="C691" s="344" t="s">
        <v>865</v>
      </c>
      <c r="D691" s="35" t="s">
        <v>110</v>
      </c>
      <c r="E691" s="35">
        <v>2014</v>
      </c>
      <c r="F691" s="548">
        <v>34100</v>
      </c>
      <c r="G691" s="33" t="s">
        <v>147</v>
      </c>
    </row>
    <row r="692" spans="1:7" x14ac:dyDescent="0.25">
      <c r="A692" s="33" t="s">
        <v>42</v>
      </c>
      <c r="B692" s="61" t="s">
        <v>1280</v>
      </c>
      <c r="C692" s="345">
        <v>2</v>
      </c>
      <c r="D692" s="78" t="s">
        <v>110</v>
      </c>
      <c r="E692" s="78">
        <v>2014</v>
      </c>
      <c r="F692" s="355">
        <v>25655.737704918032</v>
      </c>
      <c r="G692" s="33" t="s">
        <v>135</v>
      </c>
    </row>
    <row r="693" spans="1:7" x14ac:dyDescent="0.25">
      <c r="A693" s="33" t="s">
        <v>42</v>
      </c>
      <c r="B693" s="61" t="s">
        <v>1280</v>
      </c>
      <c r="C693" s="345" t="s">
        <v>6481</v>
      </c>
      <c r="D693" s="78" t="s">
        <v>110</v>
      </c>
      <c r="E693" s="78">
        <v>2014</v>
      </c>
      <c r="F693" s="355">
        <v>26775.956284153006</v>
      </c>
      <c r="G693" s="33" t="s">
        <v>135</v>
      </c>
    </row>
    <row r="694" spans="1:7" x14ac:dyDescent="0.25">
      <c r="A694" s="33" t="s">
        <v>42</v>
      </c>
      <c r="B694" s="61" t="s">
        <v>1280</v>
      </c>
      <c r="C694" s="345" t="s">
        <v>6482</v>
      </c>
      <c r="D694" s="78" t="s">
        <v>110</v>
      </c>
      <c r="E694" s="78">
        <v>2014</v>
      </c>
      <c r="F694" s="355">
        <v>28415.300546448085</v>
      </c>
      <c r="G694" s="33" t="s">
        <v>3211</v>
      </c>
    </row>
    <row r="695" spans="1:7" x14ac:dyDescent="0.25">
      <c r="A695" s="33" t="s">
        <v>42</v>
      </c>
      <c r="B695" s="61" t="s">
        <v>1280</v>
      </c>
      <c r="C695" s="345">
        <v>2.5</v>
      </c>
      <c r="D695" s="78" t="s">
        <v>110</v>
      </c>
      <c r="E695" s="78">
        <v>2014</v>
      </c>
      <c r="F695" s="355">
        <v>27868.852459016391</v>
      </c>
      <c r="G695" s="33" t="s">
        <v>135</v>
      </c>
    </row>
    <row r="696" spans="1:7" x14ac:dyDescent="0.25">
      <c r="A696" s="33" t="s">
        <v>42</v>
      </c>
      <c r="B696" s="33" t="s">
        <v>2571</v>
      </c>
      <c r="C696" s="344">
        <v>2</v>
      </c>
      <c r="D696" s="35" t="s">
        <v>110</v>
      </c>
      <c r="E696" s="50">
        <v>2014</v>
      </c>
      <c r="F696" s="36">
        <v>28688.524590163932</v>
      </c>
      <c r="G696" s="33" t="s">
        <v>135</v>
      </c>
    </row>
    <row r="697" spans="1:7" x14ac:dyDescent="0.25">
      <c r="A697" s="33" t="s">
        <v>42</v>
      </c>
      <c r="B697" s="33" t="s">
        <v>2571</v>
      </c>
      <c r="C697" s="344">
        <v>2</v>
      </c>
      <c r="D697" s="35" t="s">
        <v>110</v>
      </c>
      <c r="E697" s="50">
        <v>2014</v>
      </c>
      <c r="F697" s="36">
        <v>28688.524590163932</v>
      </c>
      <c r="G697" s="33" t="s">
        <v>135</v>
      </c>
    </row>
    <row r="698" spans="1:7" x14ac:dyDescent="0.25">
      <c r="A698" s="33" t="s">
        <v>42</v>
      </c>
      <c r="B698" s="33" t="s">
        <v>2117</v>
      </c>
      <c r="C698" s="344">
        <v>2</v>
      </c>
      <c r="D698" s="35" t="s">
        <v>110</v>
      </c>
      <c r="E698" s="50">
        <v>2014</v>
      </c>
      <c r="F698" s="36">
        <v>23743.169398907103</v>
      </c>
      <c r="G698" s="33" t="s">
        <v>135</v>
      </c>
    </row>
    <row r="699" spans="1:7" s="246" customFormat="1" x14ac:dyDescent="0.25">
      <c r="A699" s="33" t="s">
        <v>42</v>
      </c>
      <c r="B699" s="33" t="s">
        <v>2117</v>
      </c>
      <c r="C699" s="344">
        <v>2.5</v>
      </c>
      <c r="D699" s="35" t="s">
        <v>110</v>
      </c>
      <c r="E699" s="50">
        <v>2014</v>
      </c>
      <c r="F699" s="36">
        <v>23743.169398907103</v>
      </c>
      <c r="G699" s="33" t="s">
        <v>135</v>
      </c>
    </row>
    <row r="700" spans="1:7" s="246" customFormat="1" x14ac:dyDescent="0.25">
      <c r="A700" s="33" t="s">
        <v>42</v>
      </c>
      <c r="B700" s="33" t="s">
        <v>2572</v>
      </c>
      <c r="C700" s="344">
        <v>2</v>
      </c>
      <c r="D700" s="35" t="s">
        <v>110</v>
      </c>
      <c r="E700" s="50">
        <v>2014</v>
      </c>
      <c r="F700" s="36">
        <v>25655.737704918032</v>
      </c>
      <c r="G700" s="33" t="s">
        <v>135</v>
      </c>
    </row>
    <row r="701" spans="1:7" s="246" customFormat="1" x14ac:dyDescent="0.25">
      <c r="A701" s="33" t="s">
        <v>42</v>
      </c>
      <c r="B701" s="33" t="s">
        <v>2572</v>
      </c>
      <c r="C701" s="344">
        <v>2.5</v>
      </c>
      <c r="D701" s="35" t="s">
        <v>110</v>
      </c>
      <c r="E701" s="50">
        <v>2014</v>
      </c>
      <c r="F701" s="36">
        <v>25655.737704918032</v>
      </c>
      <c r="G701" s="33" t="s">
        <v>135</v>
      </c>
    </row>
    <row r="702" spans="1:7" s="246" customFormat="1" x14ac:dyDescent="0.25">
      <c r="A702" s="33" t="s">
        <v>42</v>
      </c>
      <c r="B702" s="33" t="s">
        <v>2573</v>
      </c>
      <c r="C702" s="344">
        <v>2</v>
      </c>
      <c r="D702" s="35" t="s">
        <v>110</v>
      </c>
      <c r="E702" s="50">
        <v>2014</v>
      </c>
      <c r="F702" s="36">
        <v>28961.748633879779</v>
      </c>
      <c r="G702" s="33" t="s">
        <v>135</v>
      </c>
    </row>
    <row r="703" spans="1:7" s="246" customFormat="1" x14ac:dyDescent="0.25">
      <c r="A703" s="33" t="s">
        <v>42</v>
      </c>
      <c r="B703" s="33" t="s">
        <v>2573</v>
      </c>
      <c r="C703" s="344">
        <v>2.5</v>
      </c>
      <c r="D703" s="35" t="s">
        <v>110</v>
      </c>
      <c r="E703" s="50">
        <v>2014</v>
      </c>
      <c r="F703" s="36">
        <v>28961.748633879779</v>
      </c>
      <c r="G703" s="33" t="s">
        <v>135</v>
      </c>
    </row>
    <row r="704" spans="1:7" s="246" customFormat="1" x14ac:dyDescent="0.25">
      <c r="A704" s="33" t="s">
        <v>42</v>
      </c>
      <c r="B704" s="33" t="s">
        <v>362</v>
      </c>
      <c r="C704" s="344">
        <v>4</v>
      </c>
      <c r="D704" s="35" t="s">
        <v>43</v>
      </c>
      <c r="E704" s="50">
        <v>2014</v>
      </c>
      <c r="F704" s="172">
        <v>57690</v>
      </c>
      <c r="G704" s="33" t="s">
        <v>363</v>
      </c>
    </row>
    <row r="705" spans="1:7" s="246" customFormat="1" x14ac:dyDescent="0.25">
      <c r="A705" s="33" t="s">
        <v>42</v>
      </c>
      <c r="B705" s="33" t="s">
        <v>362</v>
      </c>
      <c r="C705" s="344">
        <v>4</v>
      </c>
      <c r="D705" s="35" t="s">
        <v>43</v>
      </c>
      <c r="E705" s="50">
        <v>2014</v>
      </c>
      <c r="F705" s="172">
        <v>57690</v>
      </c>
      <c r="G705" s="33" t="s">
        <v>364</v>
      </c>
    </row>
    <row r="706" spans="1:7" x14ac:dyDescent="0.25">
      <c r="A706" s="33" t="s">
        <v>42</v>
      </c>
      <c r="B706" s="33" t="s">
        <v>362</v>
      </c>
      <c r="C706" s="344">
        <v>4.2</v>
      </c>
      <c r="D706" s="35" t="s">
        <v>43</v>
      </c>
      <c r="E706" s="50">
        <v>2014</v>
      </c>
      <c r="F706" s="172">
        <v>61830</v>
      </c>
      <c r="G706" s="33" t="s">
        <v>363</v>
      </c>
    </row>
    <row r="707" spans="1:7" x14ac:dyDescent="0.25">
      <c r="A707" s="33" t="s">
        <v>42</v>
      </c>
      <c r="B707" s="33" t="s">
        <v>362</v>
      </c>
      <c r="C707" s="344">
        <v>4.2</v>
      </c>
      <c r="D707" s="35" t="s">
        <v>43</v>
      </c>
      <c r="E707" s="50">
        <v>2014</v>
      </c>
      <c r="F707" s="172">
        <v>59830</v>
      </c>
      <c r="G707" s="33" t="s">
        <v>364</v>
      </c>
    </row>
    <row r="708" spans="1:7" x14ac:dyDescent="0.25">
      <c r="A708" s="77" t="s">
        <v>42</v>
      </c>
      <c r="B708" s="77" t="s">
        <v>1183</v>
      </c>
      <c r="C708" s="345" t="s">
        <v>4473</v>
      </c>
      <c r="D708" s="78" t="s">
        <v>110</v>
      </c>
      <c r="E708" s="77">
        <v>2014</v>
      </c>
      <c r="F708" s="111">
        <v>15300</v>
      </c>
      <c r="G708" s="77" t="s">
        <v>4479</v>
      </c>
    </row>
    <row r="709" spans="1:7" x14ac:dyDescent="0.25">
      <c r="A709" s="77" t="s">
        <v>42</v>
      </c>
      <c r="B709" s="77" t="s">
        <v>1183</v>
      </c>
      <c r="C709" s="345" t="s">
        <v>4567</v>
      </c>
      <c r="D709" s="78" t="s">
        <v>110</v>
      </c>
      <c r="E709" s="77">
        <v>2014</v>
      </c>
      <c r="F709" s="111">
        <f>(F708+F710)/2</f>
        <v>15600</v>
      </c>
      <c r="G709" s="77" t="s">
        <v>4479</v>
      </c>
    </row>
    <row r="710" spans="1:7" x14ac:dyDescent="0.25">
      <c r="A710" s="77" t="s">
        <v>42</v>
      </c>
      <c r="B710" s="77" t="s">
        <v>1183</v>
      </c>
      <c r="C710" s="345" t="s">
        <v>4471</v>
      </c>
      <c r="D710" s="78" t="s">
        <v>110</v>
      </c>
      <c r="E710" s="77">
        <v>2014</v>
      </c>
      <c r="F710" s="111">
        <v>15900</v>
      </c>
      <c r="G710" s="77" t="s">
        <v>4479</v>
      </c>
    </row>
    <row r="711" spans="1:7" x14ac:dyDescent="0.25">
      <c r="A711" s="77" t="s">
        <v>42</v>
      </c>
      <c r="B711" s="77" t="s">
        <v>1183</v>
      </c>
      <c r="C711" s="345">
        <v>1.6</v>
      </c>
      <c r="D711" s="78" t="s">
        <v>110</v>
      </c>
      <c r="E711" s="77">
        <v>2014</v>
      </c>
      <c r="F711" s="111">
        <v>16300</v>
      </c>
      <c r="G711" s="77" t="s">
        <v>4479</v>
      </c>
    </row>
    <row r="712" spans="1:7" x14ac:dyDescent="0.25">
      <c r="A712" s="77" t="s">
        <v>42</v>
      </c>
      <c r="B712" s="77" t="s">
        <v>1183</v>
      </c>
      <c r="C712" s="345">
        <v>1.8</v>
      </c>
      <c r="D712" s="78" t="s">
        <v>110</v>
      </c>
      <c r="E712" s="77">
        <v>2014</v>
      </c>
      <c r="F712" s="111">
        <v>16800</v>
      </c>
      <c r="G712" s="77" t="s">
        <v>4479</v>
      </c>
    </row>
    <row r="713" spans="1:7" x14ac:dyDescent="0.25">
      <c r="A713" s="77" t="s">
        <v>42</v>
      </c>
      <c r="B713" s="77" t="s">
        <v>1183</v>
      </c>
      <c r="C713" s="345">
        <v>2</v>
      </c>
      <c r="D713" s="78" t="s">
        <v>110</v>
      </c>
      <c r="E713" s="77">
        <v>2014</v>
      </c>
      <c r="F713" s="111">
        <v>18000</v>
      </c>
      <c r="G713" s="77" t="s">
        <v>4480</v>
      </c>
    </row>
    <row r="714" spans="1:7" x14ac:dyDescent="0.25">
      <c r="A714" s="77" t="s">
        <v>42</v>
      </c>
      <c r="B714" s="77" t="s">
        <v>1183</v>
      </c>
      <c r="C714" s="345" t="s">
        <v>4475</v>
      </c>
      <c r="D714" s="78" t="s">
        <v>125</v>
      </c>
      <c r="E714" s="77">
        <v>2014</v>
      </c>
      <c r="F714" s="111">
        <v>19500</v>
      </c>
      <c r="G714" s="77" t="s">
        <v>4481</v>
      </c>
    </row>
    <row r="715" spans="1:7" x14ac:dyDescent="0.25">
      <c r="A715" s="33" t="s">
        <v>42</v>
      </c>
      <c r="B715" s="33" t="s">
        <v>1574</v>
      </c>
      <c r="C715" s="344">
        <v>4</v>
      </c>
      <c r="D715" s="35" t="s">
        <v>44</v>
      </c>
      <c r="E715" s="50">
        <v>2014</v>
      </c>
      <c r="F715" s="36">
        <v>34426.229508196717</v>
      </c>
      <c r="G715" s="33" t="s">
        <v>230</v>
      </c>
    </row>
    <row r="716" spans="1:7" x14ac:dyDescent="0.25">
      <c r="A716" s="33" t="s">
        <v>42</v>
      </c>
      <c r="B716" s="33" t="s">
        <v>1574</v>
      </c>
      <c r="C716" s="344" t="s">
        <v>2859</v>
      </c>
      <c r="D716" s="35" t="s">
        <v>426</v>
      </c>
      <c r="E716" s="50">
        <v>2014</v>
      </c>
      <c r="F716" s="172">
        <v>29747</v>
      </c>
      <c r="G716" s="33" t="s">
        <v>1576</v>
      </c>
    </row>
    <row r="717" spans="1:7" x14ac:dyDescent="0.25">
      <c r="A717" s="33" t="s">
        <v>42</v>
      </c>
      <c r="B717" s="33" t="s">
        <v>2574</v>
      </c>
      <c r="C717" s="344">
        <v>2.7</v>
      </c>
      <c r="D717" s="35" t="s">
        <v>44</v>
      </c>
      <c r="E717" s="50">
        <v>2014</v>
      </c>
      <c r="F717" s="36">
        <v>27868.852459016391</v>
      </c>
      <c r="G717" s="33" t="s">
        <v>147</v>
      </c>
    </row>
    <row r="718" spans="1:7" x14ac:dyDescent="0.25">
      <c r="A718" s="33" t="s">
        <v>42</v>
      </c>
      <c r="B718" s="33" t="s">
        <v>2575</v>
      </c>
      <c r="C718" s="344">
        <v>4</v>
      </c>
      <c r="D718" s="35" t="s">
        <v>44</v>
      </c>
      <c r="E718" s="50">
        <v>2014</v>
      </c>
      <c r="F718" s="36">
        <v>33333.333333333328</v>
      </c>
      <c r="G718" s="33" t="s">
        <v>147</v>
      </c>
    </row>
    <row r="719" spans="1:7" x14ac:dyDescent="0.25">
      <c r="A719" s="33" t="s">
        <v>42</v>
      </c>
      <c r="B719" s="33" t="s">
        <v>2576</v>
      </c>
      <c r="C719" s="344">
        <v>2.7</v>
      </c>
      <c r="D719" s="35" t="s">
        <v>44</v>
      </c>
      <c r="E719" s="50">
        <v>2014</v>
      </c>
      <c r="F719" s="36">
        <v>31420.765027322403</v>
      </c>
      <c r="G719" s="33" t="s">
        <v>147</v>
      </c>
    </row>
    <row r="720" spans="1:7" x14ac:dyDescent="0.25">
      <c r="A720" s="33" t="s">
        <v>42</v>
      </c>
      <c r="B720" s="33" t="s">
        <v>2576</v>
      </c>
      <c r="C720" s="344">
        <v>4</v>
      </c>
      <c r="D720" s="35" t="s">
        <v>44</v>
      </c>
      <c r="E720" s="50">
        <v>2014</v>
      </c>
      <c r="F720" s="36">
        <v>36885.24590163934</v>
      </c>
      <c r="G720" s="33" t="s">
        <v>147</v>
      </c>
    </row>
    <row r="721" spans="1:7" x14ac:dyDescent="0.25">
      <c r="A721" s="33" t="s">
        <v>42</v>
      </c>
      <c r="B721" s="33" t="s">
        <v>47</v>
      </c>
      <c r="C721" s="344" t="s">
        <v>3121</v>
      </c>
      <c r="D721" s="35" t="s">
        <v>438</v>
      </c>
      <c r="E721" s="50">
        <v>2014</v>
      </c>
      <c r="F721" s="36">
        <v>26775.956284153006</v>
      </c>
      <c r="G721" s="33" t="s">
        <v>1135</v>
      </c>
    </row>
    <row r="722" spans="1:7" x14ac:dyDescent="0.25">
      <c r="A722" s="33" t="s">
        <v>42</v>
      </c>
      <c r="B722" s="33" t="s">
        <v>47</v>
      </c>
      <c r="C722" s="344">
        <v>2.7</v>
      </c>
      <c r="D722" s="35" t="s">
        <v>438</v>
      </c>
      <c r="E722" s="50">
        <v>2014</v>
      </c>
      <c r="F722" s="36">
        <v>26775.956284153006</v>
      </c>
      <c r="G722" s="33" t="s">
        <v>1135</v>
      </c>
    </row>
    <row r="723" spans="1:7" x14ac:dyDescent="0.25">
      <c r="A723" s="33" t="s">
        <v>42</v>
      </c>
      <c r="B723" s="33" t="s">
        <v>1769</v>
      </c>
      <c r="C723" s="344" t="s">
        <v>3121</v>
      </c>
      <c r="D723" s="35" t="s">
        <v>438</v>
      </c>
      <c r="E723" s="50">
        <v>2014</v>
      </c>
      <c r="F723" s="36">
        <v>31147.540983606556</v>
      </c>
      <c r="G723" s="33" t="s">
        <v>1135</v>
      </c>
    </row>
    <row r="724" spans="1:7" x14ac:dyDescent="0.25">
      <c r="A724" s="33" t="s">
        <v>42</v>
      </c>
      <c r="B724" s="33" t="s">
        <v>1769</v>
      </c>
      <c r="C724" s="344">
        <v>2.7</v>
      </c>
      <c r="D724" s="35" t="s">
        <v>438</v>
      </c>
      <c r="E724" s="50">
        <v>2014</v>
      </c>
      <c r="F724" s="36">
        <v>31147.540983606556</v>
      </c>
      <c r="G724" s="33" t="s">
        <v>1135</v>
      </c>
    </row>
    <row r="725" spans="1:7" x14ac:dyDescent="0.25">
      <c r="A725" s="33" t="s">
        <v>42</v>
      </c>
      <c r="B725" s="33" t="s">
        <v>1770</v>
      </c>
      <c r="C725" s="344" t="s">
        <v>3121</v>
      </c>
      <c r="D725" s="35" t="s">
        <v>438</v>
      </c>
      <c r="E725" s="50">
        <v>2014</v>
      </c>
      <c r="F725" s="36">
        <v>30054.644808743167</v>
      </c>
      <c r="G725" s="33" t="s">
        <v>1135</v>
      </c>
    </row>
    <row r="726" spans="1:7" x14ac:dyDescent="0.25">
      <c r="A726" s="33" t="s">
        <v>42</v>
      </c>
      <c r="B726" s="33" t="s">
        <v>1770</v>
      </c>
      <c r="C726" s="344">
        <v>2.7</v>
      </c>
      <c r="D726" s="35" t="s">
        <v>438</v>
      </c>
      <c r="E726" s="50">
        <v>2014</v>
      </c>
      <c r="F726" s="36">
        <v>30054.644808743167</v>
      </c>
      <c r="G726" s="33" t="s">
        <v>1135</v>
      </c>
    </row>
    <row r="727" spans="1:7" x14ac:dyDescent="0.25">
      <c r="A727" s="33" t="s">
        <v>42</v>
      </c>
      <c r="B727" s="33" t="s">
        <v>1771</v>
      </c>
      <c r="C727" s="344" t="s">
        <v>3121</v>
      </c>
      <c r="D727" s="35" t="s">
        <v>438</v>
      </c>
      <c r="E727" s="50">
        <v>2014</v>
      </c>
      <c r="F727" s="36">
        <v>26775.956284153006</v>
      </c>
      <c r="G727" s="33" t="s">
        <v>1135</v>
      </c>
    </row>
    <row r="728" spans="1:7" x14ac:dyDescent="0.25">
      <c r="A728" s="33" t="s">
        <v>42</v>
      </c>
      <c r="B728" s="33" t="s">
        <v>1771</v>
      </c>
      <c r="C728" s="344">
        <v>2.7</v>
      </c>
      <c r="D728" s="35" t="s">
        <v>438</v>
      </c>
      <c r="E728" s="50">
        <v>2014</v>
      </c>
      <c r="F728" s="36">
        <v>26775.956284153006</v>
      </c>
      <c r="G728" s="33" t="s">
        <v>1135</v>
      </c>
    </row>
    <row r="729" spans="1:7" x14ac:dyDescent="0.25">
      <c r="A729" s="33" t="s">
        <v>42</v>
      </c>
      <c r="B729" s="33" t="s">
        <v>1772</v>
      </c>
      <c r="C729" s="344" t="s">
        <v>3121</v>
      </c>
      <c r="D729" s="35" t="s">
        <v>438</v>
      </c>
      <c r="E729" s="50">
        <v>2014</v>
      </c>
      <c r="F729" s="36">
        <v>22950.819672131147</v>
      </c>
      <c r="G729" s="33" t="s">
        <v>1135</v>
      </c>
    </row>
    <row r="730" spans="1:7" x14ac:dyDescent="0.25">
      <c r="A730" s="33" t="s">
        <v>42</v>
      </c>
      <c r="B730" s="33" t="s">
        <v>1772</v>
      </c>
      <c r="C730" s="344">
        <v>2.7</v>
      </c>
      <c r="D730" s="35" t="s">
        <v>438</v>
      </c>
      <c r="E730" s="50">
        <v>2014</v>
      </c>
      <c r="F730" s="36">
        <v>22950.819672131147</v>
      </c>
      <c r="G730" s="33" t="s">
        <v>1135</v>
      </c>
    </row>
    <row r="731" spans="1:7" x14ac:dyDescent="0.25">
      <c r="A731" s="33" t="s">
        <v>42</v>
      </c>
      <c r="B731" s="33" t="s">
        <v>1110</v>
      </c>
      <c r="C731" s="344" t="s">
        <v>1577</v>
      </c>
      <c r="D731" s="35" t="s">
        <v>110</v>
      </c>
      <c r="E731" s="50">
        <v>2014</v>
      </c>
      <c r="F731" s="172">
        <v>40595</v>
      </c>
      <c r="G731" s="33" t="s">
        <v>1576</v>
      </c>
    </row>
    <row r="732" spans="1:7" x14ac:dyDescent="0.25">
      <c r="A732" s="33" t="s">
        <v>42</v>
      </c>
      <c r="B732" s="33" t="s">
        <v>1110</v>
      </c>
      <c r="C732" s="344" t="s">
        <v>6453</v>
      </c>
      <c r="D732" s="35" t="s">
        <v>426</v>
      </c>
      <c r="E732" s="50">
        <v>2014</v>
      </c>
      <c r="F732" s="172">
        <v>43595</v>
      </c>
      <c r="G732" s="33" t="s">
        <v>1576</v>
      </c>
    </row>
    <row r="733" spans="1:7" x14ac:dyDescent="0.25">
      <c r="A733" s="33" t="s">
        <v>42</v>
      </c>
      <c r="B733" s="33" t="s">
        <v>1110</v>
      </c>
      <c r="C733" s="344" t="s">
        <v>6454</v>
      </c>
      <c r="D733" s="35" t="s">
        <v>426</v>
      </c>
      <c r="E733" s="50">
        <v>2014</v>
      </c>
      <c r="F733" s="172">
        <v>42595</v>
      </c>
      <c r="G733" s="33" t="s">
        <v>1576</v>
      </c>
    </row>
    <row r="734" spans="1:7" x14ac:dyDescent="0.25">
      <c r="A734" s="77" t="s">
        <v>42</v>
      </c>
      <c r="B734" s="77" t="s">
        <v>4564</v>
      </c>
      <c r="C734" s="345" t="s">
        <v>2121</v>
      </c>
      <c r="D734" s="78" t="s">
        <v>438</v>
      </c>
      <c r="E734" s="77">
        <v>2014</v>
      </c>
      <c r="F734" s="111">
        <v>20634</v>
      </c>
      <c r="G734" s="77" t="s">
        <v>4576</v>
      </c>
    </row>
    <row r="735" spans="1:7" x14ac:dyDescent="0.25">
      <c r="A735" s="77" t="s">
        <v>42</v>
      </c>
      <c r="B735" s="77" t="s">
        <v>4564</v>
      </c>
      <c r="C735" s="345" t="s">
        <v>3751</v>
      </c>
      <c r="D735" s="78" t="s">
        <v>43</v>
      </c>
      <c r="E735" s="77">
        <v>2014</v>
      </c>
      <c r="F735" s="111">
        <v>21136</v>
      </c>
      <c r="G735" s="77" t="s">
        <v>4576</v>
      </c>
    </row>
    <row r="736" spans="1:7" x14ac:dyDescent="0.25">
      <c r="A736" s="77" t="s">
        <v>42</v>
      </c>
      <c r="B736" s="77" t="s">
        <v>4564</v>
      </c>
      <c r="C736" s="345" t="s">
        <v>3751</v>
      </c>
      <c r="D736" s="78" t="s">
        <v>44</v>
      </c>
      <c r="E736" s="77">
        <v>2014</v>
      </c>
      <c r="F736" s="111">
        <v>21716</v>
      </c>
      <c r="G736" s="77" t="s">
        <v>4576</v>
      </c>
    </row>
    <row r="737" spans="1:7" x14ac:dyDescent="0.25">
      <c r="A737" s="77" t="s">
        <v>42</v>
      </c>
      <c r="B737" s="77" t="s">
        <v>4564</v>
      </c>
      <c r="C737" s="345" t="s">
        <v>1991</v>
      </c>
      <c r="D737" s="78" t="s">
        <v>43</v>
      </c>
      <c r="E737" s="77">
        <v>2014</v>
      </c>
      <c r="F737" s="111">
        <v>21960</v>
      </c>
      <c r="G737" s="77" t="s">
        <v>4576</v>
      </c>
    </row>
    <row r="738" spans="1:7" x14ac:dyDescent="0.25">
      <c r="A738" s="77" t="s">
        <v>42</v>
      </c>
      <c r="B738" s="77" t="s">
        <v>4564</v>
      </c>
      <c r="C738" s="345" t="s">
        <v>1991</v>
      </c>
      <c r="D738" s="78" t="s">
        <v>44</v>
      </c>
      <c r="E738" s="77">
        <v>2014</v>
      </c>
      <c r="F738" s="111">
        <v>22363</v>
      </c>
      <c r="G738" s="77" t="s">
        <v>4576</v>
      </c>
    </row>
    <row r="739" spans="1:7" x14ac:dyDescent="0.25">
      <c r="A739" s="77" t="s">
        <v>42</v>
      </c>
      <c r="B739" s="77" t="s">
        <v>4564</v>
      </c>
      <c r="C739" s="345" t="s">
        <v>1986</v>
      </c>
      <c r="D739" s="78" t="s">
        <v>43</v>
      </c>
      <c r="E739" s="77">
        <v>2014</v>
      </c>
      <c r="F739" s="111">
        <v>23397</v>
      </c>
      <c r="G739" s="77" t="s">
        <v>4576</v>
      </c>
    </row>
    <row r="740" spans="1:7" x14ac:dyDescent="0.25">
      <c r="A740" s="77" t="s">
        <v>42</v>
      </c>
      <c r="B740" s="77" t="s">
        <v>4564</v>
      </c>
      <c r="C740" s="345" t="s">
        <v>1986</v>
      </c>
      <c r="D740" s="78" t="s">
        <v>44</v>
      </c>
      <c r="E740" s="77">
        <v>2014</v>
      </c>
      <c r="F740" s="111">
        <v>23900</v>
      </c>
      <c r="G740" s="77" t="s">
        <v>4576</v>
      </c>
    </row>
    <row r="741" spans="1:7" x14ac:dyDescent="0.25">
      <c r="A741" s="77" t="s">
        <v>42</v>
      </c>
      <c r="B741" s="77" t="s">
        <v>4564</v>
      </c>
      <c r="C741" s="345" t="s">
        <v>2121</v>
      </c>
      <c r="D741" s="78" t="s">
        <v>44</v>
      </c>
      <c r="E741" s="77">
        <v>2014</v>
      </c>
      <c r="F741" s="111">
        <v>24606</v>
      </c>
      <c r="G741" s="77" t="s">
        <v>4565</v>
      </c>
    </row>
    <row r="742" spans="1:7" x14ac:dyDescent="0.25">
      <c r="A742" s="77" t="s">
        <v>42</v>
      </c>
      <c r="B742" s="77" t="s">
        <v>4564</v>
      </c>
      <c r="C742" s="345" t="s">
        <v>2121</v>
      </c>
      <c r="D742" s="78" t="s">
        <v>43</v>
      </c>
      <c r="E742" s="77">
        <v>2014</v>
      </c>
      <c r="F742" s="111">
        <v>23864</v>
      </c>
      <c r="G742" s="77" t="s">
        <v>4565</v>
      </c>
    </row>
    <row r="743" spans="1:7" x14ac:dyDescent="0.25">
      <c r="A743" s="77" t="s">
        <v>42</v>
      </c>
      <c r="B743" s="77" t="s">
        <v>4564</v>
      </c>
      <c r="C743" s="345" t="s">
        <v>3751</v>
      </c>
      <c r="D743" s="78" t="s">
        <v>44</v>
      </c>
      <c r="E743" s="77">
        <v>2014</v>
      </c>
      <c r="F743" s="111">
        <v>27500</v>
      </c>
      <c r="G743" s="77" t="s">
        <v>4565</v>
      </c>
    </row>
    <row r="744" spans="1:7" s="309" customFormat="1" x14ac:dyDescent="0.25">
      <c r="A744" s="77" t="s">
        <v>42</v>
      </c>
      <c r="B744" s="77" t="s">
        <v>4564</v>
      </c>
      <c r="C744" s="345" t="s">
        <v>3751</v>
      </c>
      <c r="D744" s="78" t="s">
        <v>43</v>
      </c>
      <c r="E744" s="77">
        <v>2014</v>
      </c>
      <c r="F744" s="111">
        <v>26728</v>
      </c>
      <c r="G744" s="77" t="s">
        <v>4565</v>
      </c>
    </row>
    <row r="745" spans="1:7" s="309" customFormat="1" x14ac:dyDescent="0.25">
      <c r="A745" s="77" t="s">
        <v>42</v>
      </c>
      <c r="B745" s="77" t="s">
        <v>4564</v>
      </c>
      <c r="C745" s="345" t="s">
        <v>1991</v>
      </c>
      <c r="D745" s="78" t="s">
        <v>44</v>
      </c>
      <c r="E745" s="77">
        <v>2014</v>
      </c>
      <c r="F745" s="111">
        <v>28466</v>
      </c>
      <c r="G745" s="77" t="s">
        <v>4565</v>
      </c>
    </row>
    <row r="746" spans="1:7" s="309" customFormat="1" x14ac:dyDescent="0.25">
      <c r="A746" s="77" t="s">
        <v>42</v>
      </c>
      <c r="B746" s="77" t="s">
        <v>4564</v>
      </c>
      <c r="C746" s="345" t="s">
        <v>1991</v>
      </c>
      <c r="D746" s="78" t="s">
        <v>43</v>
      </c>
      <c r="E746" s="77">
        <v>2014</v>
      </c>
      <c r="F746" s="111">
        <v>27694</v>
      </c>
      <c r="G746" s="77" t="s">
        <v>4565</v>
      </c>
    </row>
    <row r="747" spans="1:7" s="309" customFormat="1" x14ac:dyDescent="0.25">
      <c r="A747" s="77" t="s">
        <v>42</v>
      </c>
      <c r="B747" s="77" t="s">
        <v>4564</v>
      </c>
      <c r="C747" s="345" t="s">
        <v>1986</v>
      </c>
      <c r="D747" s="78" t="s">
        <v>44</v>
      </c>
      <c r="E747" s="77">
        <v>2014</v>
      </c>
      <c r="F747" s="111">
        <v>29526</v>
      </c>
      <c r="G747" s="77" t="s">
        <v>4565</v>
      </c>
    </row>
    <row r="748" spans="1:7" s="309" customFormat="1" x14ac:dyDescent="0.25">
      <c r="A748" s="77" t="s">
        <v>42</v>
      </c>
      <c r="B748" s="77" t="s">
        <v>4564</v>
      </c>
      <c r="C748" s="345" t="s">
        <v>1986</v>
      </c>
      <c r="D748" s="78" t="s">
        <v>43</v>
      </c>
      <c r="E748" s="77">
        <v>2014</v>
      </c>
      <c r="F748" s="111">
        <v>28754</v>
      </c>
      <c r="G748" s="77" t="s">
        <v>4565</v>
      </c>
    </row>
    <row r="749" spans="1:7" s="309" customFormat="1" x14ac:dyDescent="0.25">
      <c r="A749" s="77" t="s">
        <v>42</v>
      </c>
      <c r="B749" s="77" t="s">
        <v>4564</v>
      </c>
      <c r="C749" s="345" t="s">
        <v>4566</v>
      </c>
      <c r="D749" s="78" t="s">
        <v>44</v>
      </c>
      <c r="E749" s="77">
        <v>2014</v>
      </c>
      <c r="F749" s="111">
        <v>29852</v>
      </c>
      <c r="G749" s="77" t="s">
        <v>4565</v>
      </c>
    </row>
    <row r="750" spans="1:7" s="309" customFormat="1" x14ac:dyDescent="0.25">
      <c r="A750" s="77" t="s">
        <v>42</v>
      </c>
      <c r="B750" s="77" t="s">
        <v>4564</v>
      </c>
      <c r="C750" s="345" t="s">
        <v>1987</v>
      </c>
      <c r="D750" s="78" t="s">
        <v>44</v>
      </c>
      <c r="E750" s="77">
        <v>2014</v>
      </c>
      <c r="F750" s="111">
        <v>31614</v>
      </c>
      <c r="G750" s="77" t="s">
        <v>4565</v>
      </c>
    </row>
    <row r="751" spans="1:7" s="309" customFormat="1" x14ac:dyDescent="0.25">
      <c r="A751" s="33" t="s">
        <v>42</v>
      </c>
      <c r="B751" s="33" t="s">
        <v>2123</v>
      </c>
      <c r="C751" s="344">
        <v>2.7</v>
      </c>
      <c r="D751" s="35" t="s">
        <v>438</v>
      </c>
      <c r="E751" s="50">
        <v>2014</v>
      </c>
      <c r="F751" s="36">
        <v>22677.5956284153</v>
      </c>
      <c r="G751" s="33" t="s">
        <v>487</v>
      </c>
    </row>
    <row r="752" spans="1:7" s="309" customFormat="1" x14ac:dyDescent="0.25">
      <c r="A752" s="33" t="s">
        <v>42</v>
      </c>
      <c r="B752" s="33" t="s">
        <v>2124</v>
      </c>
      <c r="C752" s="344">
        <v>2.7</v>
      </c>
      <c r="D752" s="35" t="s">
        <v>438</v>
      </c>
      <c r="E752" s="50">
        <v>2014</v>
      </c>
      <c r="F752" s="36">
        <v>19672.131147540982</v>
      </c>
      <c r="G752" s="33" t="s">
        <v>487</v>
      </c>
    </row>
    <row r="753" spans="1:7" s="309" customFormat="1" x14ac:dyDescent="0.25">
      <c r="A753" s="33" t="s">
        <v>42</v>
      </c>
      <c r="B753" s="33" t="s">
        <v>231</v>
      </c>
      <c r="C753" s="344" t="s">
        <v>3934</v>
      </c>
      <c r="D753" s="35" t="s">
        <v>44</v>
      </c>
      <c r="E753" s="33">
        <v>2014</v>
      </c>
      <c r="F753" s="36">
        <v>45000</v>
      </c>
      <c r="G753" s="33" t="s">
        <v>6019</v>
      </c>
    </row>
    <row r="754" spans="1:7" s="309" customFormat="1" x14ac:dyDescent="0.25">
      <c r="A754" s="33" t="s">
        <v>42</v>
      </c>
      <c r="B754" s="33" t="s">
        <v>3927</v>
      </c>
      <c r="C754" s="344" t="s">
        <v>2859</v>
      </c>
      <c r="D754" s="35" t="s">
        <v>44</v>
      </c>
      <c r="E754" s="33">
        <v>2014</v>
      </c>
      <c r="F754" s="36">
        <v>51593.333333333328</v>
      </c>
      <c r="G754" s="33" t="s">
        <v>4596</v>
      </c>
    </row>
    <row r="755" spans="1:7" s="309" customFormat="1" x14ac:dyDescent="0.25">
      <c r="A755" s="33" t="s">
        <v>42</v>
      </c>
      <c r="B755" s="33" t="s">
        <v>3927</v>
      </c>
      <c r="C755" s="344" t="s">
        <v>2941</v>
      </c>
      <c r="D755" s="35" t="s">
        <v>44</v>
      </c>
      <c r="E755" s="33">
        <v>2014</v>
      </c>
      <c r="F755" s="36">
        <v>55714.285714285703</v>
      </c>
      <c r="G755" s="33" t="s">
        <v>4596</v>
      </c>
    </row>
    <row r="756" spans="1:7" s="309" customFormat="1" x14ac:dyDescent="0.25">
      <c r="A756" s="33" t="s">
        <v>42</v>
      </c>
      <c r="B756" s="33" t="s">
        <v>3928</v>
      </c>
      <c r="C756" s="344" t="s">
        <v>2859</v>
      </c>
      <c r="D756" s="35" t="s">
        <v>44</v>
      </c>
      <c r="E756" s="33">
        <v>2014</v>
      </c>
      <c r="F756" s="36">
        <v>58329.523809523809</v>
      </c>
      <c r="G756" s="33" t="s">
        <v>4596</v>
      </c>
    </row>
    <row r="757" spans="1:7" s="309" customFormat="1" x14ac:dyDescent="0.25">
      <c r="A757" s="33" t="s">
        <v>42</v>
      </c>
      <c r="B757" s="33" t="s">
        <v>3928</v>
      </c>
      <c r="C757" s="344" t="s">
        <v>4538</v>
      </c>
      <c r="D757" s="35" t="s">
        <v>44</v>
      </c>
      <c r="E757" s="33">
        <v>2014</v>
      </c>
      <c r="F757" s="36">
        <v>62200</v>
      </c>
      <c r="G757" s="33" t="s">
        <v>4596</v>
      </c>
    </row>
    <row r="758" spans="1:7" s="309" customFormat="1" x14ac:dyDescent="0.25">
      <c r="A758" s="33" t="s">
        <v>42</v>
      </c>
      <c r="B758" s="33" t="s">
        <v>3928</v>
      </c>
      <c r="C758" s="344" t="s">
        <v>2941</v>
      </c>
      <c r="D758" s="35" t="s">
        <v>44</v>
      </c>
      <c r="E758" s="33">
        <v>2014</v>
      </c>
      <c r="F758" s="36">
        <v>62666.666666666701</v>
      </c>
      <c r="G758" s="33" t="s">
        <v>4596</v>
      </c>
    </row>
    <row r="759" spans="1:7" s="67" customFormat="1" x14ac:dyDescent="0.25">
      <c r="A759" s="33" t="s">
        <v>42</v>
      </c>
      <c r="B759" s="33" t="s">
        <v>1773</v>
      </c>
      <c r="C759" s="344">
        <v>4</v>
      </c>
      <c r="D759" s="35" t="s">
        <v>44</v>
      </c>
      <c r="E759" s="50">
        <v>2014</v>
      </c>
      <c r="F759" s="36">
        <v>28961.748633879779</v>
      </c>
      <c r="G759" s="33" t="s">
        <v>1774</v>
      </c>
    </row>
    <row r="760" spans="1:7" s="67" customFormat="1" x14ac:dyDescent="0.25">
      <c r="A760" s="33" t="s">
        <v>42</v>
      </c>
      <c r="B760" s="33" t="s">
        <v>1773</v>
      </c>
      <c r="C760" s="344" t="s">
        <v>2942</v>
      </c>
      <c r="D760" s="35" t="s">
        <v>44</v>
      </c>
      <c r="E760" s="50">
        <v>2014</v>
      </c>
      <c r="F760" s="36">
        <v>28961.748633879779</v>
      </c>
      <c r="G760" s="33" t="s">
        <v>1774</v>
      </c>
    </row>
    <row r="761" spans="1:7" s="67" customFormat="1" x14ac:dyDescent="0.25">
      <c r="A761" s="665" t="s">
        <v>42</v>
      </c>
      <c r="B761" s="665" t="s">
        <v>4536</v>
      </c>
      <c r="C761" s="666">
        <v>2.7</v>
      </c>
      <c r="D761" s="667" t="s">
        <v>44</v>
      </c>
      <c r="E761" s="667">
        <v>2014</v>
      </c>
      <c r="F761" s="668">
        <v>33164</v>
      </c>
      <c r="G761" s="665" t="s">
        <v>147</v>
      </c>
    </row>
    <row r="762" spans="1:7" s="67" customFormat="1" x14ac:dyDescent="0.25">
      <c r="A762" s="665" t="s">
        <v>42</v>
      </c>
      <c r="B762" s="665" t="s">
        <v>2577</v>
      </c>
      <c r="C762" s="666">
        <v>2.7</v>
      </c>
      <c r="D762" s="667" t="s">
        <v>44</v>
      </c>
      <c r="E762" s="667">
        <v>2014</v>
      </c>
      <c r="F762" s="668">
        <v>30125.683060109302</v>
      </c>
      <c r="G762" s="665" t="s">
        <v>147</v>
      </c>
    </row>
    <row r="763" spans="1:7" s="67" customFormat="1" x14ac:dyDescent="0.25">
      <c r="A763" s="665" t="s">
        <v>42</v>
      </c>
      <c r="B763" s="665" t="s">
        <v>2577</v>
      </c>
      <c r="C763" s="666">
        <v>4</v>
      </c>
      <c r="D763" s="667" t="s">
        <v>44</v>
      </c>
      <c r="E763" s="667">
        <v>2014</v>
      </c>
      <c r="F763" s="668">
        <v>40590.1639344262</v>
      </c>
      <c r="G763" s="665" t="s">
        <v>147</v>
      </c>
    </row>
    <row r="764" spans="1:7" s="67" customFormat="1" x14ac:dyDescent="0.25">
      <c r="A764" s="665" t="s">
        <v>42</v>
      </c>
      <c r="B764" s="665" t="s">
        <v>2578</v>
      </c>
      <c r="C764" s="666">
        <v>2.7</v>
      </c>
      <c r="D764" s="667" t="s">
        <v>44</v>
      </c>
      <c r="E764" s="667">
        <v>2014</v>
      </c>
      <c r="F764" s="668">
        <v>30590.1639344262</v>
      </c>
      <c r="G764" s="665" t="s">
        <v>147</v>
      </c>
    </row>
    <row r="765" spans="1:7" s="67" customFormat="1" x14ac:dyDescent="0.25">
      <c r="A765" s="665" t="s">
        <v>42</v>
      </c>
      <c r="B765" s="665" t="s">
        <v>2578</v>
      </c>
      <c r="C765" s="666">
        <v>4</v>
      </c>
      <c r="D765" s="667" t="s">
        <v>44</v>
      </c>
      <c r="E765" s="667">
        <v>2014</v>
      </c>
      <c r="F765" s="668">
        <v>40054.6448087432</v>
      </c>
      <c r="G765" s="665" t="s">
        <v>147</v>
      </c>
    </row>
    <row r="766" spans="1:7" s="67" customFormat="1" x14ac:dyDescent="0.25">
      <c r="A766" s="665" t="s">
        <v>42</v>
      </c>
      <c r="B766" s="665" t="s">
        <v>2579</v>
      </c>
      <c r="C766" s="666">
        <v>4</v>
      </c>
      <c r="D766" s="667" t="s">
        <v>44</v>
      </c>
      <c r="E766" s="667">
        <v>2014</v>
      </c>
      <c r="F766" s="668">
        <v>40885.24590163934</v>
      </c>
      <c r="G766" s="665" t="s">
        <v>147</v>
      </c>
    </row>
    <row r="767" spans="1:7" x14ac:dyDescent="0.25">
      <c r="A767" s="669" t="s">
        <v>42</v>
      </c>
      <c r="B767" s="670" t="s">
        <v>2579</v>
      </c>
      <c r="C767" s="671">
        <v>3</v>
      </c>
      <c r="D767" s="672" t="s">
        <v>44</v>
      </c>
      <c r="E767" s="672">
        <v>2014</v>
      </c>
      <c r="F767" s="673">
        <v>35560</v>
      </c>
      <c r="G767" s="669" t="s">
        <v>147</v>
      </c>
    </row>
    <row r="768" spans="1:7" x14ac:dyDescent="0.25">
      <c r="A768" s="665" t="s">
        <v>42</v>
      </c>
      <c r="B768" s="665" t="s">
        <v>2580</v>
      </c>
      <c r="C768" s="666">
        <v>2.7</v>
      </c>
      <c r="D768" s="667" t="s">
        <v>44</v>
      </c>
      <c r="E768" s="667">
        <v>2014</v>
      </c>
      <c r="F768" s="668">
        <v>30502.732240437159</v>
      </c>
      <c r="G768" s="665" t="s">
        <v>147</v>
      </c>
    </row>
    <row r="769" spans="1:7" x14ac:dyDescent="0.25">
      <c r="A769" s="665" t="s">
        <v>42</v>
      </c>
      <c r="B769" s="665" t="s">
        <v>2580</v>
      </c>
      <c r="C769" s="666">
        <v>4</v>
      </c>
      <c r="D769" s="667" t="s">
        <v>44</v>
      </c>
      <c r="E769" s="667">
        <v>2014</v>
      </c>
      <c r="F769" s="668">
        <v>40060.109289617503</v>
      </c>
      <c r="G769" s="665" t="s">
        <v>147</v>
      </c>
    </row>
    <row r="770" spans="1:7" ht="17.25" customHeight="1" x14ac:dyDescent="0.25">
      <c r="A770" s="33" t="s">
        <v>42</v>
      </c>
      <c r="B770" s="33" t="s">
        <v>2581</v>
      </c>
      <c r="C770" s="344" t="s">
        <v>2859</v>
      </c>
      <c r="D770" s="35" t="s">
        <v>44</v>
      </c>
      <c r="E770" s="33">
        <v>2014</v>
      </c>
      <c r="F770" s="36">
        <v>47747.619047619002</v>
      </c>
      <c r="G770" s="33" t="s">
        <v>4596</v>
      </c>
    </row>
    <row r="771" spans="1:7" x14ac:dyDescent="0.25">
      <c r="A771" s="77" t="s">
        <v>42</v>
      </c>
      <c r="B771" s="80" t="s">
        <v>3196</v>
      </c>
      <c r="C771" s="345">
        <v>4.5</v>
      </c>
      <c r="D771" s="78" t="s">
        <v>44</v>
      </c>
      <c r="E771" s="78">
        <v>2014</v>
      </c>
      <c r="F771" s="549">
        <v>65390</v>
      </c>
      <c r="G771" s="77" t="s">
        <v>147</v>
      </c>
    </row>
    <row r="772" spans="1:7" x14ac:dyDescent="0.25">
      <c r="A772" s="33" t="s">
        <v>42</v>
      </c>
      <c r="B772" s="33" t="s">
        <v>2582</v>
      </c>
      <c r="C772" s="344" t="s">
        <v>2941</v>
      </c>
      <c r="D772" s="35" t="s">
        <v>44</v>
      </c>
      <c r="E772" s="33">
        <v>2014</v>
      </c>
      <c r="F772" s="36">
        <v>74000</v>
      </c>
      <c r="G772" s="33" t="s">
        <v>4596</v>
      </c>
    </row>
    <row r="773" spans="1:7" x14ac:dyDescent="0.25">
      <c r="A773" s="33" t="s">
        <v>42</v>
      </c>
      <c r="B773" s="33" t="s">
        <v>2582</v>
      </c>
      <c r="C773" s="344" t="s">
        <v>2940</v>
      </c>
      <c r="D773" s="35" t="s">
        <v>44</v>
      </c>
      <c r="E773" s="33">
        <v>2014</v>
      </c>
      <c r="F773" s="36">
        <v>79238.095238095237</v>
      </c>
      <c r="G773" s="33" t="s">
        <v>4596</v>
      </c>
    </row>
    <row r="774" spans="1:7" x14ac:dyDescent="0.25">
      <c r="A774" s="77" t="s">
        <v>3926</v>
      </c>
      <c r="B774" s="77" t="s">
        <v>6489</v>
      </c>
      <c r="C774" s="345" t="s">
        <v>1987</v>
      </c>
      <c r="D774" s="78" t="s">
        <v>44</v>
      </c>
      <c r="E774" s="77">
        <v>2014</v>
      </c>
      <c r="F774" s="111">
        <v>33900</v>
      </c>
      <c r="G774" s="77" t="s">
        <v>1459</v>
      </c>
    </row>
    <row r="775" spans="1:7" x14ac:dyDescent="0.25">
      <c r="A775" s="216" t="s">
        <v>42</v>
      </c>
      <c r="B775" s="216" t="s">
        <v>1500</v>
      </c>
      <c r="C775" s="379">
        <v>2.4</v>
      </c>
      <c r="D775" s="385" t="s">
        <v>110</v>
      </c>
      <c r="E775" s="218">
        <v>2014</v>
      </c>
      <c r="F775" s="547">
        <v>28591</v>
      </c>
      <c r="G775" s="216" t="s">
        <v>487</v>
      </c>
    </row>
    <row r="776" spans="1:7" x14ac:dyDescent="0.25">
      <c r="A776" s="216" t="s">
        <v>42</v>
      </c>
      <c r="B776" s="216" t="s">
        <v>1500</v>
      </c>
      <c r="C776" s="379">
        <v>3.5</v>
      </c>
      <c r="D776" s="385" t="s">
        <v>110</v>
      </c>
      <c r="E776" s="218">
        <v>2014</v>
      </c>
      <c r="F776" s="547">
        <v>35398</v>
      </c>
      <c r="G776" s="216" t="s">
        <v>487</v>
      </c>
    </row>
    <row r="777" spans="1:7" x14ac:dyDescent="0.25">
      <c r="A777" s="77" t="s">
        <v>42</v>
      </c>
      <c r="B777" s="80" t="s">
        <v>3060</v>
      </c>
      <c r="C777" s="345">
        <v>1.3</v>
      </c>
      <c r="D777" s="78" t="s">
        <v>43</v>
      </c>
      <c r="E777" s="78">
        <v>2014</v>
      </c>
      <c r="F777" s="549">
        <v>12980</v>
      </c>
      <c r="G777" s="77" t="s">
        <v>2737</v>
      </c>
    </row>
    <row r="778" spans="1:7" x14ac:dyDescent="0.25">
      <c r="A778" s="77" t="s">
        <v>42</v>
      </c>
      <c r="B778" s="80" t="s">
        <v>3060</v>
      </c>
      <c r="C778" s="345">
        <v>1.5</v>
      </c>
      <c r="D778" s="78" t="s">
        <v>43</v>
      </c>
      <c r="E778" s="78">
        <v>2014</v>
      </c>
      <c r="F778" s="549">
        <v>13980</v>
      </c>
      <c r="G778" s="77" t="s">
        <v>2737</v>
      </c>
    </row>
    <row r="779" spans="1:7" x14ac:dyDescent="0.25">
      <c r="A779" s="77" t="s">
        <v>42</v>
      </c>
      <c r="B779" s="77" t="s">
        <v>4582</v>
      </c>
      <c r="C779" s="344">
        <v>1.8</v>
      </c>
      <c r="D779" s="35" t="s">
        <v>43</v>
      </c>
      <c r="E779" s="35">
        <v>2014</v>
      </c>
      <c r="F779" s="37">
        <v>23439</v>
      </c>
      <c r="G779" s="77" t="s">
        <v>4578</v>
      </c>
    </row>
    <row r="780" spans="1:7" x14ac:dyDescent="0.25">
      <c r="A780" s="77" t="s">
        <v>42</v>
      </c>
      <c r="B780" s="77" t="s">
        <v>4582</v>
      </c>
      <c r="C780" s="344">
        <v>1.8</v>
      </c>
      <c r="D780" s="35" t="s">
        <v>44</v>
      </c>
      <c r="E780" s="35">
        <v>2014</v>
      </c>
      <c r="F780" s="37">
        <v>24539</v>
      </c>
      <c r="G780" s="77" t="s">
        <v>4578</v>
      </c>
    </row>
    <row r="781" spans="1:7" x14ac:dyDescent="0.25">
      <c r="A781" s="77" t="s">
        <v>42</v>
      </c>
      <c r="B781" s="77" t="s">
        <v>4582</v>
      </c>
      <c r="C781" s="344">
        <v>2</v>
      </c>
      <c r="D781" s="35" t="s">
        <v>43</v>
      </c>
      <c r="E781" s="35">
        <v>2014</v>
      </c>
      <c r="F781" s="37">
        <v>23739</v>
      </c>
      <c r="G781" s="77" t="s">
        <v>4578</v>
      </c>
    </row>
    <row r="782" spans="1:7" x14ac:dyDescent="0.25">
      <c r="A782" s="77" t="s">
        <v>42</v>
      </c>
      <c r="B782" s="77" t="s">
        <v>4582</v>
      </c>
      <c r="C782" s="344">
        <v>2</v>
      </c>
      <c r="D782" s="35" t="s">
        <v>44</v>
      </c>
      <c r="E782" s="35">
        <v>2014</v>
      </c>
      <c r="F782" s="37">
        <f>F784-601</f>
        <v>27954</v>
      </c>
      <c r="G782" s="77" t="s">
        <v>4581</v>
      </c>
    </row>
    <row r="783" spans="1:7" x14ac:dyDescent="0.25">
      <c r="A783" s="77" t="s">
        <v>42</v>
      </c>
      <c r="B783" s="77" t="s">
        <v>4582</v>
      </c>
      <c r="C783" s="344">
        <v>2.2000000000000002</v>
      </c>
      <c r="D783" s="35" t="s">
        <v>43</v>
      </c>
      <c r="E783" s="35">
        <v>2014</v>
      </c>
      <c r="F783" s="37">
        <f>F785-703</f>
        <v>26747</v>
      </c>
      <c r="G783" s="77" t="s">
        <v>4578</v>
      </c>
    </row>
    <row r="784" spans="1:7" x14ac:dyDescent="0.25">
      <c r="A784" s="77" t="s">
        <v>42</v>
      </c>
      <c r="B784" s="77" t="s">
        <v>4582</v>
      </c>
      <c r="C784" s="344">
        <v>2.2000000000000002</v>
      </c>
      <c r="D784" s="35" t="s">
        <v>44</v>
      </c>
      <c r="E784" s="35">
        <v>2014</v>
      </c>
      <c r="F784" s="37">
        <f>F786-702</f>
        <v>28555</v>
      </c>
      <c r="G784" s="77" t="s">
        <v>4578</v>
      </c>
    </row>
    <row r="785" spans="1:7" x14ac:dyDescent="0.25">
      <c r="A785" s="77" t="s">
        <v>42</v>
      </c>
      <c r="B785" s="77" t="s">
        <v>4582</v>
      </c>
      <c r="C785" s="344">
        <v>2.4</v>
      </c>
      <c r="D785" s="35" t="s">
        <v>43</v>
      </c>
      <c r="E785" s="35">
        <v>2014</v>
      </c>
      <c r="F785" s="37">
        <f>F787-305</f>
        <v>27450</v>
      </c>
      <c r="G785" s="77" t="s">
        <v>4578</v>
      </c>
    </row>
    <row r="786" spans="1:7" x14ac:dyDescent="0.25">
      <c r="A786" s="77" t="s">
        <v>42</v>
      </c>
      <c r="B786" s="77" t="s">
        <v>4582</v>
      </c>
      <c r="C786" s="344">
        <v>2.4</v>
      </c>
      <c r="D786" s="35" t="s">
        <v>44</v>
      </c>
      <c r="E786" s="35">
        <v>2014</v>
      </c>
      <c r="F786" s="37">
        <f>F788-403</f>
        <v>29257</v>
      </c>
      <c r="G786" s="77" t="s">
        <v>4578</v>
      </c>
    </row>
    <row r="787" spans="1:7" x14ac:dyDescent="0.25">
      <c r="A787" s="77" t="s">
        <v>42</v>
      </c>
      <c r="B787" s="77" t="s">
        <v>4582</v>
      </c>
      <c r="C787" s="344">
        <v>3.5</v>
      </c>
      <c r="D787" s="35" t="s">
        <v>43</v>
      </c>
      <c r="E787" s="35">
        <v>2014</v>
      </c>
      <c r="F787" s="37">
        <v>27755</v>
      </c>
      <c r="G787" s="33" t="s">
        <v>147</v>
      </c>
    </row>
    <row r="788" spans="1:7" x14ac:dyDescent="0.25">
      <c r="A788" s="77" t="s">
        <v>42</v>
      </c>
      <c r="B788" s="77" t="s">
        <v>4582</v>
      </c>
      <c r="C788" s="344">
        <v>3.5</v>
      </c>
      <c r="D788" s="35" t="s">
        <v>44</v>
      </c>
      <c r="E788" s="35">
        <v>2014</v>
      </c>
      <c r="F788" s="37">
        <v>29660</v>
      </c>
      <c r="G788" s="33" t="s">
        <v>147</v>
      </c>
    </row>
    <row r="789" spans="1:7" x14ac:dyDescent="0.25">
      <c r="A789" s="33" t="s">
        <v>42</v>
      </c>
      <c r="B789" s="77" t="s">
        <v>4582</v>
      </c>
      <c r="C789" s="344">
        <v>1.8</v>
      </c>
      <c r="D789" s="35" t="s">
        <v>44</v>
      </c>
      <c r="E789" s="35">
        <v>2014</v>
      </c>
      <c r="F789" s="36">
        <v>22900</v>
      </c>
      <c r="G789" s="33" t="s">
        <v>147</v>
      </c>
    </row>
    <row r="790" spans="1:7" x14ac:dyDescent="0.25">
      <c r="A790" s="77" t="s">
        <v>42</v>
      </c>
      <c r="B790" s="77" t="s">
        <v>4582</v>
      </c>
      <c r="C790" s="345" t="s">
        <v>3812</v>
      </c>
      <c r="D790" s="78" t="s">
        <v>110</v>
      </c>
      <c r="E790" s="35">
        <v>2014</v>
      </c>
      <c r="F790" s="87">
        <v>25100</v>
      </c>
      <c r="G790" s="77" t="s">
        <v>4578</v>
      </c>
    </row>
    <row r="791" spans="1:7" x14ac:dyDescent="0.25">
      <c r="A791" s="77" t="s">
        <v>42</v>
      </c>
      <c r="B791" s="77" t="s">
        <v>4582</v>
      </c>
      <c r="C791" s="345" t="s">
        <v>3812</v>
      </c>
      <c r="D791" s="78" t="s">
        <v>426</v>
      </c>
      <c r="E791" s="35">
        <v>2014</v>
      </c>
      <c r="F791" s="87">
        <v>26400</v>
      </c>
      <c r="G791" s="77" t="s">
        <v>4578</v>
      </c>
    </row>
    <row r="792" spans="1:7" x14ac:dyDescent="0.25">
      <c r="A792" s="33" t="s">
        <v>42</v>
      </c>
      <c r="B792" s="33" t="s">
        <v>2325</v>
      </c>
      <c r="C792" s="344">
        <v>5.7</v>
      </c>
      <c r="D792" s="35" t="s">
        <v>44</v>
      </c>
      <c r="E792" s="50">
        <v>2014</v>
      </c>
      <c r="F792" s="36">
        <v>52732.240437158471</v>
      </c>
      <c r="G792" s="33" t="s">
        <v>1781</v>
      </c>
    </row>
    <row r="793" spans="1:7" x14ac:dyDescent="0.25">
      <c r="A793" s="33" t="s">
        <v>42</v>
      </c>
      <c r="B793" s="33" t="s">
        <v>2326</v>
      </c>
      <c r="C793" s="344">
        <v>5.7</v>
      </c>
      <c r="D793" s="35" t="s">
        <v>43</v>
      </c>
      <c r="E793" s="50">
        <v>2014</v>
      </c>
      <c r="F793" s="36">
        <v>43579.234972677594</v>
      </c>
      <c r="G793" s="33" t="s">
        <v>1779</v>
      </c>
    </row>
    <row r="794" spans="1:7" x14ac:dyDescent="0.25">
      <c r="A794" s="216" t="s">
        <v>42</v>
      </c>
      <c r="B794" s="216" t="s">
        <v>4278</v>
      </c>
      <c r="C794" s="379" t="s">
        <v>4038</v>
      </c>
      <c r="D794" s="385" t="s">
        <v>44</v>
      </c>
      <c r="E794" s="218">
        <v>2014</v>
      </c>
      <c r="F794" s="550">
        <v>32600</v>
      </c>
      <c r="G794" s="216" t="s">
        <v>285</v>
      </c>
    </row>
    <row r="795" spans="1:7" x14ac:dyDescent="0.25">
      <c r="A795" s="216" t="s">
        <v>42</v>
      </c>
      <c r="B795" s="216" t="s">
        <v>4393</v>
      </c>
      <c r="C795" s="379" t="s">
        <v>4038</v>
      </c>
      <c r="D795" s="385" t="s">
        <v>44</v>
      </c>
      <c r="E795" s="218">
        <v>2014</v>
      </c>
      <c r="F795" s="550">
        <v>21975</v>
      </c>
      <c r="G795" s="216" t="s">
        <v>4394</v>
      </c>
    </row>
    <row r="796" spans="1:7" x14ac:dyDescent="0.25">
      <c r="A796" s="216" t="s">
        <v>42</v>
      </c>
      <c r="B796" s="216" t="s">
        <v>4392</v>
      </c>
      <c r="C796" s="379" t="s">
        <v>4038</v>
      </c>
      <c r="D796" s="385" t="s">
        <v>43</v>
      </c>
      <c r="E796" s="218">
        <v>2014</v>
      </c>
      <c r="F796" s="550">
        <v>18125</v>
      </c>
      <c r="G796" s="216" t="s">
        <v>286</v>
      </c>
    </row>
    <row r="797" spans="1:7" x14ac:dyDescent="0.25">
      <c r="A797" s="216" t="s">
        <v>42</v>
      </c>
      <c r="B797" s="216" t="s">
        <v>1058</v>
      </c>
      <c r="C797" s="379" t="s">
        <v>2859</v>
      </c>
      <c r="D797" s="385" t="s">
        <v>438</v>
      </c>
      <c r="E797" s="218">
        <v>2014</v>
      </c>
      <c r="F797" s="550">
        <v>26200</v>
      </c>
      <c r="G797" s="216" t="s">
        <v>1059</v>
      </c>
    </row>
    <row r="798" spans="1:7" x14ac:dyDescent="0.25">
      <c r="A798" s="216" t="s">
        <v>42</v>
      </c>
      <c r="B798" s="216" t="s">
        <v>1058</v>
      </c>
      <c r="C798" s="379" t="s">
        <v>2940</v>
      </c>
      <c r="D798" s="385" t="s">
        <v>44</v>
      </c>
      <c r="E798" s="218">
        <v>2014</v>
      </c>
      <c r="F798" s="550">
        <v>31795</v>
      </c>
      <c r="G798" s="216" t="s">
        <v>285</v>
      </c>
    </row>
    <row r="799" spans="1:7" x14ac:dyDescent="0.25">
      <c r="A799" s="33" t="s">
        <v>42</v>
      </c>
      <c r="B799" s="33" t="s">
        <v>1680</v>
      </c>
      <c r="C799" s="344">
        <v>2.7</v>
      </c>
      <c r="D799" s="35" t="s">
        <v>110</v>
      </c>
      <c r="E799" s="50">
        <v>2014</v>
      </c>
      <c r="F799" s="172">
        <v>25950</v>
      </c>
      <c r="G799" s="33" t="s">
        <v>2583</v>
      </c>
    </row>
    <row r="800" spans="1:7" x14ac:dyDescent="0.25">
      <c r="A800" s="33" t="s">
        <v>42</v>
      </c>
      <c r="B800" s="33" t="s">
        <v>1680</v>
      </c>
      <c r="C800" s="344">
        <v>3.5</v>
      </c>
      <c r="D800" s="35" t="s">
        <v>426</v>
      </c>
      <c r="E800" s="50">
        <v>2014</v>
      </c>
      <c r="F800" s="172">
        <v>29910</v>
      </c>
      <c r="G800" s="33" t="s">
        <v>1576</v>
      </c>
    </row>
    <row r="801" spans="1:7" x14ac:dyDescent="0.25">
      <c r="A801" s="33" t="s">
        <v>3926</v>
      </c>
      <c r="B801" s="61" t="s">
        <v>959</v>
      </c>
      <c r="C801" s="35" t="s">
        <v>1988</v>
      </c>
      <c r="D801" s="528" t="s">
        <v>110</v>
      </c>
      <c r="E801" s="50">
        <v>2014</v>
      </c>
      <c r="F801" s="36">
        <v>16924</v>
      </c>
      <c r="G801" s="33" t="s">
        <v>1960</v>
      </c>
    </row>
    <row r="802" spans="1:7" x14ac:dyDescent="0.25">
      <c r="A802" s="33" t="s">
        <v>3926</v>
      </c>
      <c r="B802" s="61" t="s">
        <v>959</v>
      </c>
      <c r="C802" s="35" t="s">
        <v>1988</v>
      </c>
      <c r="D802" s="528" t="s">
        <v>110</v>
      </c>
      <c r="E802" s="50">
        <v>2014</v>
      </c>
      <c r="F802" s="36">
        <v>16344</v>
      </c>
      <c r="G802" s="33" t="s">
        <v>6008</v>
      </c>
    </row>
    <row r="803" spans="1:7" x14ac:dyDescent="0.25">
      <c r="A803" s="33" t="s">
        <v>3926</v>
      </c>
      <c r="B803" s="61" t="s">
        <v>959</v>
      </c>
      <c r="C803" s="35" t="s">
        <v>1989</v>
      </c>
      <c r="D803" s="528" t="s">
        <v>110</v>
      </c>
      <c r="E803" s="50">
        <v>2014</v>
      </c>
      <c r="F803" s="36">
        <v>17475</v>
      </c>
      <c r="G803" s="33" t="s">
        <v>1960</v>
      </c>
    </row>
    <row r="804" spans="1:7" x14ac:dyDescent="0.25">
      <c r="A804" s="33" t="s">
        <v>3926</v>
      </c>
      <c r="B804" s="61" t="s">
        <v>959</v>
      </c>
      <c r="C804" s="35" t="s">
        <v>1989</v>
      </c>
      <c r="D804" s="528" t="s">
        <v>110</v>
      </c>
      <c r="E804" s="50">
        <v>2014</v>
      </c>
      <c r="F804" s="36">
        <v>16895</v>
      </c>
      <c r="G804" s="33" t="s">
        <v>6008</v>
      </c>
    </row>
    <row r="805" spans="1:7" x14ac:dyDescent="0.25">
      <c r="A805" s="33" t="s">
        <v>3926</v>
      </c>
      <c r="B805" s="61" t="s">
        <v>959</v>
      </c>
      <c r="C805" s="35" t="s">
        <v>1988</v>
      </c>
      <c r="D805" s="528" t="s">
        <v>110</v>
      </c>
      <c r="E805" s="50">
        <v>2014</v>
      </c>
      <c r="F805" s="36">
        <v>14492</v>
      </c>
      <c r="G805" s="33" t="s">
        <v>1825</v>
      </c>
    </row>
    <row r="806" spans="1:7" x14ac:dyDescent="0.25">
      <c r="A806" s="33" t="s">
        <v>3926</v>
      </c>
      <c r="B806" s="61" t="s">
        <v>959</v>
      </c>
      <c r="C806" s="35" t="s">
        <v>1989</v>
      </c>
      <c r="D806" s="528" t="s">
        <v>110</v>
      </c>
      <c r="E806" s="50">
        <v>2014</v>
      </c>
      <c r="F806" s="36">
        <v>15455</v>
      </c>
      <c r="G806" s="33" t="s">
        <v>1825</v>
      </c>
    </row>
    <row r="807" spans="1:7" x14ac:dyDescent="0.25">
      <c r="A807" s="33" t="s">
        <v>3926</v>
      </c>
      <c r="B807" s="61" t="s">
        <v>959</v>
      </c>
      <c r="C807" s="35" t="s">
        <v>1989</v>
      </c>
      <c r="D807" s="528" t="s">
        <v>110</v>
      </c>
      <c r="E807" s="50">
        <v>2014</v>
      </c>
      <c r="F807" s="36">
        <v>14430</v>
      </c>
      <c r="G807" s="33" t="s">
        <v>4081</v>
      </c>
    </row>
    <row r="808" spans="1:7" x14ac:dyDescent="0.25">
      <c r="A808" s="33" t="s">
        <v>42</v>
      </c>
      <c r="B808" s="33" t="s">
        <v>1990</v>
      </c>
      <c r="C808" s="344">
        <v>2.5</v>
      </c>
      <c r="D808" s="35" t="s">
        <v>110</v>
      </c>
      <c r="E808" s="50">
        <v>2014</v>
      </c>
      <c r="F808" s="36">
        <v>21311.475409836065</v>
      </c>
      <c r="G808" s="33" t="s">
        <v>423</v>
      </c>
    </row>
    <row r="809" spans="1:7" x14ac:dyDescent="0.25">
      <c r="A809" s="33" t="s">
        <v>856</v>
      </c>
      <c r="B809" s="61" t="s">
        <v>3200</v>
      </c>
      <c r="C809" s="344">
        <v>2</v>
      </c>
      <c r="D809" s="35" t="s">
        <v>438</v>
      </c>
      <c r="E809" s="35">
        <v>2014</v>
      </c>
      <c r="F809" s="357">
        <v>27322</v>
      </c>
      <c r="G809" s="33" t="s">
        <v>285</v>
      </c>
    </row>
    <row r="810" spans="1:7" x14ac:dyDescent="0.25">
      <c r="A810" s="33" t="s">
        <v>856</v>
      </c>
      <c r="B810" s="61" t="s">
        <v>3161</v>
      </c>
      <c r="C810" s="344" t="s">
        <v>4459</v>
      </c>
      <c r="D810" s="35" t="s">
        <v>3141</v>
      </c>
      <c r="E810" s="35">
        <v>2014</v>
      </c>
      <c r="F810" s="549">
        <v>34808</v>
      </c>
      <c r="G810" s="33" t="s">
        <v>3140</v>
      </c>
    </row>
    <row r="811" spans="1:7" x14ac:dyDescent="0.25">
      <c r="A811" s="33" t="s">
        <v>856</v>
      </c>
      <c r="B811" s="61" t="s">
        <v>3161</v>
      </c>
      <c r="C811" s="344" t="s">
        <v>6067</v>
      </c>
      <c r="D811" s="35" t="s">
        <v>3141</v>
      </c>
      <c r="E811" s="35">
        <v>2014</v>
      </c>
      <c r="F811" s="549">
        <v>36045</v>
      </c>
      <c r="G811" s="33" t="s">
        <v>3140</v>
      </c>
    </row>
    <row r="812" spans="1:7" x14ac:dyDescent="0.25">
      <c r="A812" s="33" t="s">
        <v>856</v>
      </c>
      <c r="B812" s="61" t="s">
        <v>3142</v>
      </c>
      <c r="C812" s="344" t="s">
        <v>4459</v>
      </c>
      <c r="D812" s="35" t="s">
        <v>3141</v>
      </c>
      <c r="E812" s="35">
        <v>2014</v>
      </c>
      <c r="F812" s="549">
        <v>36608</v>
      </c>
      <c r="G812" s="33" t="s">
        <v>3140</v>
      </c>
    </row>
    <row r="813" spans="1:7" x14ac:dyDescent="0.25">
      <c r="A813" s="33" t="s">
        <v>856</v>
      </c>
      <c r="B813" s="61" t="s">
        <v>3142</v>
      </c>
      <c r="C813" s="344" t="s">
        <v>6067</v>
      </c>
      <c r="D813" s="35" t="s">
        <v>3141</v>
      </c>
      <c r="E813" s="35">
        <v>2014</v>
      </c>
      <c r="F813" s="549">
        <v>37845</v>
      </c>
      <c r="G813" s="33" t="s">
        <v>3140</v>
      </c>
    </row>
    <row r="814" spans="1:7" x14ac:dyDescent="0.25">
      <c r="A814" s="216" t="s">
        <v>856</v>
      </c>
      <c r="B814" s="217" t="s">
        <v>3993</v>
      </c>
      <c r="C814" s="379" t="s">
        <v>331</v>
      </c>
      <c r="D814" s="385" t="s">
        <v>110</v>
      </c>
      <c r="E814" s="218">
        <v>2014</v>
      </c>
      <c r="F814" s="551">
        <v>22995</v>
      </c>
      <c r="G814" s="216" t="s">
        <v>2484</v>
      </c>
    </row>
    <row r="815" spans="1:7" x14ac:dyDescent="0.25">
      <c r="A815" s="216" t="s">
        <v>856</v>
      </c>
      <c r="B815" s="217" t="s">
        <v>3993</v>
      </c>
      <c r="C815" s="379" t="s">
        <v>4291</v>
      </c>
      <c r="D815" s="385" t="s">
        <v>110</v>
      </c>
      <c r="E815" s="218">
        <v>2014</v>
      </c>
      <c r="F815" s="551">
        <v>25200</v>
      </c>
      <c r="G815" s="216" t="s">
        <v>2484</v>
      </c>
    </row>
    <row r="816" spans="1:7" x14ac:dyDescent="0.25">
      <c r="A816" s="216" t="s">
        <v>856</v>
      </c>
      <c r="B816" s="217" t="s">
        <v>3993</v>
      </c>
      <c r="C816" s="379" t="s">
        <v>4396</v>
      </c>
      <c r="D816" s="385" t="s">
        <v>110</v>
      </c>
      <c r="E816" s="218">
        <v>2014</v>
      </c>
      <c r="F816" s="551">
        <v>21756</v>
      </c>
      <c r="G816" s="216" t="s">
        <v>2484</v>
      </c>
    </row>
    <row r="817" spans="1:7" x14ac:dyDescent="0.25">
      <c r="A817" s="216" t="s">
        <v>856</v>
      </c>
      <c r="B817" s="217" t="s">
        <v>4395</v>
      </c>
      <c r="C817" s="379" t="s">
        <v>331</v>
      </c>
      <c r="D817" s="385" t="s">
        <v>110</v>
      </c>
      <c r="E817" s="218">
        <v>2014</v>
      </c>
      <c r="F817" s="551">
        <v>26895</v>
      </c>
      <c r="G817" s="216" t="s">
        <v>2484</v>
      </c>
    </row>
    <row r="818" spans="1:7" x14ac:dyDescent="0.25">
      <c r="A818" s="216" t="s">
        <v>856</v>
      </c>
      <c r="B818" s="217" t="s">
        <v>3968</v>
      </c>
      <c r="C818" s="379" t="s">
        <v>331</v>
      </c>
      <c r="D818" s="385" t="s">
        <v>110</v>
      </c>
      <c r="E818" s="218">
        <v>2014</v>
      </c>
      <c r="F818" s="551">
        <v>23495</v>
      </c>
      <c r="G818" s="216" t="s">
        <v>1575</v>
      </c>
    </row>
    <row r="819" spans="1:7" x14ac:dyDescent="0.25">
      <c r="A819" s="216" t="s">
        <v>856</v>
      </c>
      <c r="B819" s="217" t="s">
        <v>3968</v>
      </c>
      <c r="C819" s="379" t="s">
        <v>293</v>
      </c>
      <c r="D819" s="385" t="s">
        <v>110</v>
      </c>
      <c r="E819" s="218">
        <v>2014</v>
      </c>
      <c r="F819" s="551">
        <v>19995</v>
      </c>
      <c r="G819" s="216" t="s">
        <v>1575</v>
      </c>
    </row>
    <row r="820" spans="1:7" x14ac:dyDescent="0.25">
      <c r="A820" s="216" t="s">
        <v>856</v>
      </c>
      <c r="B820" s="217" t="s">
        <v>3968</v>
      </c>
      <c r="C820" s="379" t="s">
        <v>3021</v>
      </c>
      <c r="D820" s="385" t="s">
        <v>110</v>
      </c>
      <c r="E820" s="218">
        <v>2014</v>
      </c>
      <c r="F820" s="551">
        <v>16895</v>
      </c>
      <c r="G820" s="216" t="s">
        <v>1575</v>
      </c>
    </row>
    <row r="821" spans="1:7" x14ac:dyDescent="0.25">
      <c r="A821" s="216" t="s">
        <v>856</v>
      </c>
      <c r="B821" s="217" t="s">
        <v>4403</v>
      </c>
      <c r="C821" s="379" t="s">
        <v>331</v>
      </c>
      <c r="D821" s="385" t="s">
        <v>110</v>
      </c>
      <c r="E821" s="218">
        <v>2014</v>
      </c>
      <c r="F821" s="551">
        <v>28555</v>
      </c>
      <c r="G821" s="216" t="s">
        <v>1575</v>
      </c>
    </row>
    <row r="822" spans="1:7" x14ac:dyDescent="0.25">
      <c r="A822" s="216" t="s">
        <v>856</v>
      </c>
      <c r="B822" s="217" t="s">
        <v>4404</v>
      </c>
      <c r="C822" s="379" t="s">
        <v>4405</v>
      </c>
      <c r="D822" s="385" t="s">
        <v>110</v>
      </c>
      <c r="E822" s="218">
        <v>2014</v>
      </c>
      <c r="F822" s="551">
        <v>30875</v>
      </c>
      <c r="G822" s="216" t="s">
        <v>1575</v>
      </c>
    </row>
    <row r="823" spans="1:7" x14ac:dyDescent="0.25">
      <c r="A823" s="216" t="s">
        <v>856</v>
      </c>
      <c r="B823" s="217" t="s">
        <v>4411</v>
      </c>
      <c r="C823" s="379" t="s">
        <v>3021</v>
      </c>
      <c r="D823" s="385" t="s">
        <v>110</v>
      </c>
      <c r="E823" s="218">
        <v>2014</v>
      </c>
      <c r="F823" s="551">
        <v>31895</v>
      </c>
      <c r="G823" s="216" t="s">
        <v>1575</v>
      </c>
    </row>
    <row r="824" spans="1:7" x14ac:dyDescent="0.25">
      <c r="A824" s="216" t="s">
        <v>856</v>
      </c>
      <c r="B824" s="217" t="s">
        <v>4410</v>
      </c>
      <c r="C824" s="379" t="s">
        <v>3021</v>
      </c>
      <c r="D824" s="385" t="s">
        <v>110</v>
      </c>
      <c r="E824" s="218">
        <v>2014</v>
      </c>
      <c r="F824" s="551">
        <v>31895</v>
      </c>
      <c r="G824" s="216" t="s">
        <v>1575</v>
      </c>
    </row>
    <row r="825" spans="1:7" x14ac:dyDescent="0.25">
      <c r="A825" s="216" t="s">
        <v>856</v>
      </c>
      <c r="B825" s="217" t="s">
        <v>4398</v>
      </c>
      <c r="C825" s="379" t="s">
        <v>331</v>
      </c>
      <c r="D825" s="385" t="s">
        <v>110</v>
      </c>
      <c r="E825" s="218">
        <v>2014</v>
      </c>
      <c r="F825" s="551">
        <v>29775</v>
      </c>
      <c r="G825" s="216" t="s">
        <v>1575</v>
      </c>
    </row>
    <row r="826" spans="1:7" x14ac:dyDescent="0.25">
      <c r="A826" s="216" t="s">
        <v>856</v>
      </c>
      <c r="B826" s="217" t="s">
        <v>4400</v>
      </c>
      <c r="C826" s="379" t="s">
        <v>331</v>
      </c>
      <c r="D826" s="385" t="s">
        <v>110</v>
      </c>
      <c r="E826" s="218">
        <v>2014</v>
      </c>
      <c r="F826" s="551">
        <v>27895</v>
      </c>
      <c r="G826" s="216" t="s">
        <v>1575</v>
      </c>
    </row>
    <row r="827" spans="1:7" x14ac:dyDescent="0.25">
      <c r="A827" s="216" t="s">
        <v>856</v>
      </c>
      <c r="B827" s="217" t="s">
        <v>4401</v>
      </c>
      <c r="C827" s="379" t="s">
        <v>331</v>
      </c>
      <c r="D827" s="385" t="s">
        <v>110</v>
      </c>
      <c r="E827" s="218">
        <v>2014</v>
      </c>
      <c r="F827" s="551">
        <v>26825</v>
      </c>
      <c r="G827" s="216" t="s">
        <v>1575</v>
      </c>
    </row>
    <row r="828" spans="1:7" x14ac:dyDescent="0.25">
      <c r="A828" s="216" t="s">
        <v>856</v>
      </c>
      <c r="B828" s="217" t="s">
        <v>4397</v>
      </c>
      <c r="C828" s="379" t="s">
        <v>331</v>
      </c>
      <c r="D828" s="385" t="s">
        <v>110</v>
      </c>
      <c r="E828" s="218">
        <v>2014</v>
      </c>
      <c r="F828" s="551">
        <v>27455</v>
      </c>
      <c r="G828" s="216" t="s">
        <v>1575</v>
      </c>
    </row>
    <row r="829" spans="1:7" x14ac:dyDescent="0.25">
      <c r="A829" s="216" t="s">
        <v>856</v>
      </c>
      <c r="B829" s="217" t="s">
        <v>4399</v>
      </c>
      <c r="C829" s="379" t="s">
        <v>331</v>
      </c>
      <c r="D829" s="385" t="s">
        <v>110</v>
      </c>
      <c r="E829" s="218">
        <v>2014</v>
      </c>
      <c r="F829" s="551">
        <v>24535</v>
      </c>
      <c r="G829" s="216" t="s">
        <v>1575</v>
      </c>
    </row>
    <row r="830" spans="1:7" x14ac:dyDescent="0.25">
      <c r="A830" s="216" t="s">
        <v>856</v>
      </c>
      <c r="B830" s="217" t="s">
        <v>4407</v>
      </c>
      <c r="C830" s="379" t="s">
        <v>293</v>
      </c>
      <c r="D830" s="385" t="s">
        <v>110</v>
      </c>
      <c r="E830" s="218">
        <v>2014</v>
      </c>
      <c r="F830" s="551">
        <v>18895</v>
      </c>
      <c r="G830" s="216" t="s">
        <v>1575</v>
      </c>
    </row>
    <row r="831" spans="1:7" x14ac:dyDescent="0.25">
      <c r="A831" s="216" t="s">
        <v>856</v>
      </c>
      <c r="B831" s="217" t="s">
        <v>4406</v>
      </c>
      <c r="C831" s="379" t="s">
        <v>293</v>
      </c>
      <c r="D831" s="385" t="s">
        <v>110</v>
      </c>
      <c r="E831" s="218">
        <v>2014</v>
      </c>
      <c r="F831" s="551">
        <v>22395</v>
      </c>
      <c r="G831" s="216" t="s">
        <v>1575</v>
      </c>
    </row>
    <row r="832" spans="1:7" x14ac:dyDescent="0.25">
      <c r="A832" s="216" t="s">
        <v>856</v>
      </c>
      <c r="B832" s="217" t="s">
        <v>4409</v>
      </c>
      <c r="C832" s="379" t="s">
        <v>293</v>
      </c>
      <c r="D832" s="385" t="s">
        <v>110</v>
      </c>
      <c r="E832" s="218">
        <v>2014</v>
      </c>
      <c r="F832" s="551">
        <v>21815</v>
      </c>
      <c r="G832" s="216" t="s">
        <v>1575</v>
      </c>
    </row>
    <row r="833" spans="1:7" x14ac:dyDescent="0.25">
      <c r="A833" s="216" t="s">
        <v>856</v>
      </c>
      <c r="B833" s="217" t="s">
        <v>4408</v>
      </c>
      <c r="C833" s="379" t="s">
        <v>293</v>
      </c>
      <c r="D833" s="385" t="s">
        <v>110</v>
      </c>
      <c r="E833" s="218">
        <v>2014</v>
      </c>
      <c r="F833" s="551">
        <v>20715</v>
      </c>
      <c r="G833" s="216" t="s">
        <v>1575</v>
      </c>
    </row>
    <row r="834" spans="1:7" x14ac:dyDescent="0.25">
      <c r="A834" s="216" t="s">
        <v>856</v>
      </c>
      <c r="B834" s="217" t="s">
        <v>4402</v>
      </c>
      <c r="C834" s="379" t="s">
        <v>331</v>
      </c>
      <c r="D834" s="385" t="s">
        <v>110</v>
      </c>
      <c r="E834" s="218">
        <v>2014</v>
      </c>
      <c r="F834" s="551">
        <v>25295</v>
      </c>
      <c r="G834" s="216" t="s">
        <v>1575</v>
      </c>
    </row>
    <row r="835" spans="1:7" x14ac:dyDescent="0.25">
      <c r="A835" s="216" t="s">
        <v>856</v>
      </c>
      <c r="B835" s="217" t="s">
        <v>1515</v>
      </c>
      <c r="C835" s="379">
        <v>2.5</v>
      </c>
      <c r="D835" s="385" t="s">
        <v>110</v>
      </c>
      <c r="E835" s="218">
        <v>2014</v>
      </c>
      <c r="F835" s="552">
        <v>32786</v>
      </c>
      <c r="G835" s="216" t="s">
        <v>3170</v>
      </c>
    </row>
    <row r="836" spans="1:7" x14ac:dyDescent="0.25">
      <c r="A836" s="224" t="s">
        <v>856</v>
      </c>
      <c r="B836" s="224" t="s">
        <v>1514</v>
      </c>
      <c r="C836" s="380">
        <v>1.2</v>
      </c>
      <c r="D836" s="395" t="s">
        <v>110</v>
      </c>
      <c r="E836" s="225">
        <v>2014</v>
      </c>
      <c r="F836" s="553">
        <v>17637</v>
      </c>
      <c r="G836" s="224" t="s">
        <v>186</v>
      </c>
    </row>
    <row r="837" spans="1:7" x14ac:dyDescent="0.25">
      <c r="A837" s="224" t="s">
        <v>856</v>
      </c>
      <c r="B837" s="224" t="s">
        <v>1514</v>
      </c>
      <c r="C837" s="380">
        <v>1.2</v>
      </c>
      <c r="D837" s="395" t="s">
        <v>110</v>
      </c>
      <c r="E837" s="225">
        <v>2014</v>
      </c>
      <c r="F837" s="553">
        <v>16737</v>
      </c>
      <c r="G837" s="224" t="s">
        <v>1213</v>
      </c>
    </row>
    <row r="838" spans="1:7" x14ac:dyDescent="0.25">
      <c r="A838" s="224" t="s">
        <v>856</v>
      </c>
      <c r="B838" s="224" t="s">
        <v>1514</v>
      </c>
      <c r="C838" s="380">
        <v>1.4</v>
      </c>
      <c r="D838" s="395" t="s">
        <v>110</v>
      </c>
      <c r="E838" s="225">
        <v>2014</v>
      </c>
      <c r="F838" s="553">
        <v>18237</v>
      </c>
      <c r="G838" s="224" t="s">
        <v>186</v>
      </c>
    </row>
    <row r="839" spans="1:7" x14ac:dyDescent="0.25">
      <c r="A839" s="224" t="s">
        <v>856</v>
      </c>
      <c r="B839" s="224" t="s">
        <v>1514</v>
      </c>
      <c r="C839" s="380">
        <v>1.4</v>
      </c>
      <c r="D839" s="395" t="s">
        <v>110</v>
      </c>
      <c r="E839" s="225">
        <v>2014</v>
      </c>
      <c r="F839" s="553">
        <v>17837</v>
      </c>
      <c r="G839" s="224" t="s">
        <v>1213</v>
      </c>
    </row>
    <row r="840" spans="1:7" x14ac:dyDescent="0.25">
      <c r="A840" s="216" t="s">
        <v>856</v>
      </c>
      <c r="B840" s="217" t="s">
        <v>1642</v>
      </c>
      <c r="C840" s="379" t="s">
        <v>6388</v>
      </c>
      <c r="D840" s="385" t="s">
        <v>44</v>
      </c>
      <c r="E840" s="218">
        <v>2014</v>
      </c>
      <c r="F840" s="554">
        <v>31079.234972677594</v>
      </c>
      <c r="G840" s="216" t="s">
        <v>147</v>
      </c>
    </row>
    <row r="841" spans="1:7" x14ac:dyDescent="0.25">
      <c r="A841" s="216" t="s">
        <v>856</v>
      </c>
      <c r="B841" s="217" t="s">
        <v>1642</v>
      </c>
      <c r="C841" s="379" t="s">
        <v>6505</v>
      </c>
      <c r="D841" s="385" t="s">
        <v>44</v>
      </c>
      <c r="E841" s="218">
        <v>2014</v>
      </c>
      <c r="F841" s="554">
        <v>31625.683060109288</v>
      </c>
      <c r="G841" s="216" t="s">
        <v>147</v>
      </c>
    </row>
    <row r="842" spans="1:7" x14ac:dyDescent="0.25">
      <c r="A842" s="216" t="s">
        <v>856</v>
      </c>
      <c r="B842" s="217" t="s">
        <v>1642</v>
      </c>
      <c r="C842" s="379" t="s">
        <v>6506</v>
      </c>
      <c r="D842" s="385" t="s">
        <v>44</v>
      </c>
      <c r="E842" s="218">
        <v>2014</v>
      </c>
      <c r="F842" s="554">
        <v>32172.131147540982</v>
      </c>
      <c r="G842" s="216" t="s">
        <v>147</v>
      </c>
    </row>
    <row r="843" spans="1:7" x14ac:dyDescent="0.25">
      <c r="A843" s="216" t="s">
        <v>856</v>
      </c>
      <c r="B843" s="217" t="s">
        <v>1642</v>
      </c>
      <c r="C843" s="379" t="s">
        <v>6507</v>
      </c>
      <c r="D843" s="385" t="s">
        <v>44</v>
      </c>
      <c r="E843" s="218">
        <v>2014</v>
      </c>
      <c r="F843" s="554">
        <v>32718.579234972676</v>
      </c>
      <c r="G843" s="216" t="s">
        <v>147</v>
      </c>
    </row>
    <row r="844" spans="1:7" x14ac:dyDescent="0.25">
      <c r="A844" s="216" t="s">
        <v>856</v>
      </c>
      <c r="B844" s="217" t="s">
        <v>1642</v>
      </c>
      <c r="C844" s="379" t="s">
        <v>6508</v>
      </c>
      <c r="D844" s="385" t="s">
        <v>44</v>
      </c>
      <c r="E844" s="218">
        <v>2014</v>
      </c>
      <c r="F844" s="554">
        <v>32718.579234972676</v>
      </c>
      <c r="G844" s="216" t="s">
        <v>3210</v>
      </c>
    </row>
    <row r="845" spans="1:7" x14ac:dyDescent="0.25">
      <c r="A845" s="216" t="s">
        <v>856</v>
      </c>
      <c r="B845" s="217" t="s">
        <v>1642</v>
      </c>
      <c r="C845" s="379" t="s">
        <v>6509</v>
      </c>
      <c r="D845" s="385" t="s">
        <v>44</v>
      </c>
      <c r="E845" s="218">
        <v>2014</v>
      </c>
      <c r="F845" s="554">
        <v>33265.02732240437</v>
      </c>
      <c r="G845" s="216" t="s">
        <v>3209</v>
      </c>
    </row>
    <row r="846" spans="1:7" x14ac:dyDescent="0.25">
      <c r="A846" s="216" t="s">
        <v>856</v>
      </c>
      <c r="B846" s="217" t="s">
        <v>1642</v>
      </c>
      <c r="C846" s="379">
        <v>2.5</v>
      </c>
      <c r="D846" s="385" t="s">
        <v>44</v>
      </c>
      <c r="E846" s="218">
        <v>2014</v>
      </c>
      <c r="F846" s="554">
        <v>33265</v>
      </c>
      <c r="G846" s="216" t="s">
        <v>147</v>
      </c>
    </row>
    <row r="847" spans="1:7" x14ac:dyDescent="0.25">
      <c r="A847" s="216" t="s">
        <v>856</v>
      </c>
      <c r="B847" s="217" t="s">
        <v>1642</v>
      </c>
      <c r="C847" s="379" t="s">
        <v>6388</v>
      </c>
      <c r="D847" s="385" t="s">
        <v>43</v>
      </c>
      <c r="E847" s="218">
        <v>2014</v>
      </c>
      <c r="F847" s="554">
        <v>30079.234972677594</v>
      </c>
      <c r="G847" s="216" t="s">
        <v>147</v>
      </c>
    </row>
    <row r="848" spans="1:7" x14ac:dyDescent="0.25">
      <c r="A848" s="216" t="s">
        <v>856</v>
      </c>
      <c r="B848" s="217" t="s">
        <v>1642</v>
      </c>
      <c r="C848" s="379" t="s">
        <v>6505</v>
      </c>
      <c r="D848" s="385" t="s">
        <v>43</v>
      </c>
      <c r="E848" s="218">
        <v>2014</v>
      </c>
      <c r="F848" s="554">
        <v>30625.683060109288</v>
      </c>
      <c r="G848" s="216" t="s">
        <v>147</v>
      </c>
    </row>
    <row r="849" spans="1:7" x14ac:dyDescent="0.25">
      <c r="A849" s="216" t="s">
        <v>856</v>
      </c>
      <c r="B849" s="217" t="s">
        <v>1642</v>
      </c>
      <c r="C849" s="379" t="s">
        <v>6506</v>
      </c>
      <c r="D849" s="385" t="s">
        <v>43</v>
      </c>
      <c r="E849" s="218">
        <v>2014</v>
      </c>
      <c r="F849" s="554">
        <v>31172.131147540982</v>
      </c>
      <c r="G849" s="216" t="s">
        <v>147</v>
      </c>
    </row>
    <row r="850" spans="1:7" x14ac:dyDescent="0.25">
      <c r="A850" s="216" t="s">
        <v>856</v>
      </c>
      <c r="B850" s="217" t="s">
        <v>1642</v>
      </c>
      <c r="C850" s="379" t="s">
        <v>6507</v>
      </c>
      <c r="D850" s="385" t="s">
        <v>43</v>
      </c>
      <c r="E850" s="218">
        <v>2014</v>
      </c>
      <c r="F850" s="554">
        <v>31718.579234972676</v>
      </c>
      <c r="G850" s="216" t="s">
        <v>147</v>
      </c>
    </row>
    <row r="851" spans="1:7" x14ac:dyDescent="0.25">
      <c r="A851" s="216" t="s">
        <v>856</v>
      </c>
      <c r="B851" s="217" t="s">
        <v>1642</v>
      </c>
      <c r="C851" s="379" t="s">
        <v>6508</v>
      </c>
      <c r="D851" s="385" t="s">
        <v>43</v>
      </c>
      <c r="E851" s="218">
        <v>2014</v>
      </c>
      <c r="F851" s="554">
        <v>31718.579234972676</v>
      </c>
      <c r="G851" s="216" t="s">
        <v>3210</v>
      </c>
    </row>
    <row r="852" spans="1:7" x14ac:dyDescent="0.25">
      <c r="A852" s="216" t="s">
        <v>856</v>
      </c>
      <c r="B852" s="217" t="s">
        <v>1642</v>
      </c>
      <c r="C852" s="379" t="s">
        <v>6509</v>
      </c>
      <c r="D852" s="385" t="s">
        <v>43</v>
      </c>
      <c r="E852" s="218">
        <v>2014</v>
      </c>
      <c r="F852" s="554">
        <v>32265.02732240437</v>
      </c>
      <c r="G852" s="216" t="s">
        <v>3209</v>
      </c>
    </row>
    <row r="853" spans="1:7" x14ac:dyDescent="0.25">
      <c r="A853" s="216" t="s">
        <v>856</v>
      </c>
      <c r="B853" s="217" t="s">
        <v>1642</v>
      </c>
      <c r="C853" s="379">
        <v>2.5</v>
      </c>
      <c r="D853" s="385" t="s">
        <v>43</v>
      </c>
      <c r="E853" s="218">
        <v>2014</v>
      </c>
      <c r="F853" s="554">
        <v>32265</v>
      </c>
      <c r="G853" s="216" t="s">
        <v>147</v>
      </c>
    </row>
    <row r="854" spans="1:7" x14ac:dyDescent="0.25">
      <c r="A854" s="216" t="s">
        <v>856</v>
      </c>
      <c r="B854" s="217" t="s">
        <v>4333</v>
      </c>
      <c r="C854" s="379" t="s">
        <v>4000</v>
      </c>
      <c r="D854" s="385" t="s">
        <v>44</v>
      </c>
      <c r="E854" s="218">
        <v>2014</v>
      </c>
      <c r="F854" s="554">
        <v>48110</v>
      </c>
      <c r="G854" s="216" t="s">
        <v>4413</v>
      </c>
    </row>
    <row r="855" spans="1:7" x14ac:dyDescent="0.25">
      <c r="A855" s="216" t="s">
        <v>856</v>
      </c>
      <c r="B855" s="217" t="s">
        <v>4415</v>
      </c>
      <c r="C855" s="379" t="s">
        <v>4000</v>
      </c>
      <c r="D855" s="385" t="s">
        <v>44</v>
      </c>
      <c r="E855" s="218">
        <v>2014</v>
      </c>
      <c r="F855" s="554">
        <v>54690</v>
      </c>
      <c r="G855" s="216" t="s">
        <v>4413</v>
      </c>
    </row>
    <row r="856" spans="1:7" x14ac:dyDescent="0.25">
      <c r="A856" s="216" t="s">
        <v>856</v>
      </c>
      <c r="B856" s="217" t="s">
        <v>4418</v>
      </c>
      <c r="C856" s="379" t="s">
        <v>4000</v>
      </c>
      <c r="D856" s="385" t="s">
        <v>44</v>
      </c>
      <c r="E856" s="218">
        <v>2014</v>
      </c>
      <c r="F856" s="554">
        <v>44570</v>
      </c>
      <c r="G856" s="216" t="s">
        <v>4413</v>
      </c>
    </row>
    <row r="857" spans="1:7" x14ac:dyDescent="0.25">
      <c r="A857" s="216" t="s">
        <v>856</v>
      </c>
      <c r="B857" s="217" t="s">
        <v>4416</v>
      </c>
      <c r="C857" s="379" t="s">
        <v>1987</v>
      </c>
      <c r="D857" s="385" t="s">
        <v>44</v>
      </c>
      <c r="E857" s="218">
        <v>2014</v>
      </c>
      <c r="F857" s="554">
        <v>51610</v>
      </c>
      <c r="G857" s="216" t="s">
        <v>4413</v>
      </c>
    </row>
    <row r="858" spans="1:7" x14ac:dyDescent="0.25">
      <c r="A858" s="216" t="s">
        <v>856</v>
      </c>
      <c r="B858" s="217" t="s">
        <v>4334</v>
      </c>
      <c r="C858" s="379" t="s">
        <v>1987</v>
      </c>
      <c r="D858" s="385" t="s">
        <v>44</v>
      </c>
      <c r="E858" s="218">
        <v>2014</v>
      </c>
      <c r="F858" s="554">
        <v>61435</v>
      </c>
      <c r="G858" s="216" t="s">
        <v>4413</v>
      </c>
    </row>
    <row r="859" spans="1:7" x14ac:dyDescent="0.25">
      <c r="A859" s="216" t="s">
        <v>856</v>
      </c>
      <c r="B859" s="217" t="s">
        <v>4417</v>
      </c>
      <c r="C859" s="379" t="s">
        <v>1987</v>
      </c>
      <c r="D859" s="385" t="s">
        <v>44</v>
      </c>
      <c r="E859" s="218">
        <v>2014</v>
      </c>
      <c r="F859" s="554">
        <v>58190</v>
      </c>
      <c r="G859" s="216" t="s">
        <v>4413</v>
      </c>
    </row>
    <row r="860" spans="1:7" x14ac:dyDescent="0.25">
      <c r="A860" s="216" t="s">
        <v>856</v>
      </c>
      <c r="B860" s="217" t="s">
        <v>4414</v>
      </c>
      <c r="C860" s="379" t="s">
        <v>1987</v>
      </c>
      <c r="D860" s="385" t="s">
        <v>44</v>
      </c>
      <c r="E860" s="218">
        <v>2014</v>
      </c>
      <c r="F860" s="554">
        <v>55550</v>
      </c>
      <c r="G860" s="216" t="s">
        <v>4413</v>
      </c>
    </row>
    <row r="861" spans="1:7" x14ac:dyDescent="0.25">
      <c r="A861" s="216" t="s">
        <v>856</v>
      </c>
      <c r="B861" s="217" t="s">
        <v>4414</v>
      </c>
      <c r="C861" s="379" t="s">
        <v>1987</v>
      </c>
      <c r="D861" s="385" t="s">
        <v>44</v>
      </c>
      <c r="E861" s="218">
        <v>2014</v>
      </c>
      <c r="F861" s="554">
        <v>57935</v>
      </c>
      <c r="G861" s="216" t="s">
        <v>4413</v>
      </c>
    </row>
    <row r="862" spans="1:7" x14ac:dyDescent="0.25">
      <c r="A862" s="216" t="s">
        <v>856</v>
      </c>
      <c r="B862" s="217" t="s">
        <v>4412</v>
      </c>
      <c r="C862" s="379" t="s">
        <v>1987</v>
      </c>
      <c r="D862" s="385" t="s">
        <v>44</v>
      </c>
      <c r="E862" s="218">
        <v>2014</v>
      </c>
      <c r="F862" s="554">
        <v>56170</v>
      </c>
      <c r="G862" s="216" t="s">
        <v>4413</v>
      </c>
    </row>
    <row r="863" spans="1:7" x14ac:dyDescent="0.25">
      <c r="A863" s="77" t="s">
        <v>856</v>
      </c>
      <c r="B863" s="77" t="s">
        <v>1642</v>
      </c>
      <c r="C863" s="345" t="s">
        <v>3892</v>
      </c>
      <c r="D863" s="78" t="s">
        <v>43</v>
      </c>
      <c r="E863" s="77">
        <v>2014</v>
      </c>
      <c r="F863" s="111">
        <v>27445</v>
      </c>
      <c r="G863" s="77" t="s">
        <v>4571</v>
      </c>
    </row>
  </sheetData>
  <sheetProtection algorithmName="SHA-512" hashValue="rPbtVRZ2iDQ3H+pxwZL+ImGQlG1om8US57ziSJjjJkrB4oct3RG8cHN1IVJJ28kEkbTm4iyCMgm7TlGwgf4/6A==" saltValue="4NxVUCUDSSHUc/bl68XFAg==" spinCount="100000" sheet="1" objects="1" scenarios="1" selectLockedCells="1" selectUnlockedCells="1"/>
  <sortState ref="A2:G882">
    <sortCondition ref="A2"/>
  </sortState>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
  <sheetViews>
    <sheetView workbookViewId="0">
      <selection activeCell="B412" sqref="B412"/>
    </sheetView>
  </sheetViews>
  <sheetFormatPr defaultRowHeight="12.75" x14ac:dyDescent="0.2"/>
  <cols>
    <col min="1" max="1" width="14.28515625" style="113" customWidth="1"/>
    <col min="2" max="2" width="15.85546875" style="113" customWidth="1"/>
    <col min="3" max="3" width="16" style="113" customWidth="1"/>
    <col min="4" max="5" width="13.140625" style="113" customWidth="1"/>
    <col min="6" max="6" width="13.85546875" style="113" customWidth="1"/>
    <col min="7" max="7" width="27.5703125" style="113" customWidth="1"/>
    <col min="8" max="16384" width="9.140625" style="113"/>
  </cols>
  <sheetData>
    <row r="1" spans="1:7" s="40" customFormat="1" ht="15.75" x14ac:dyDescent="0.25">
      <c r="A1" s="125" t="s">
        <v>105</v>
      </c>
      <c r="B1" s="125" t="s">
        <v>80</v>
      </c>
      <c r="C1" s="125" t="s">
        <v>106</v>
      </c>
      <c r="D1" s="125" t="s">
        <v>107</v>
      </c>
      <c r="E1" s="126" t="s">
        <v>84</v>
      </c>
      <c r="F1" s="127" t="s">
        <v>108</v>
      </c>
      <c r="G1" s="125" t="s">
        <v>109</v>
      </c>
    </row>
    <row r="2" spans="1:7" ht="15.75" x14ac:dyDescent="0.25">
      <c r="A2" s="64" t="s">
        <v>42</v>
      </c>
      <c r="B2" s="61" t="s">
        <v>2946</v>
      </c>
      <c r="C2" s="74" t="s">
        <v>2945</v>
      </c>
      <c r="D2" s="73" t="s">
        <v>43</v>
      </c>
      <c r="E2" s="76" t="s">
        <v>2950</v>
      </c>
      <c r="F2" s="63">
        <v>14451</v>
      </c>
      <c r="G2" s="64" t="s">
        <v>2947</v>
      </c>
    </row>
    <row r="3" spans="1:7" ht="15.75" x14ac:dyDescent="0.25">
      <c r="A3" s="64" t="s">
        <v>42</v>
      </c>
      <c r="B3" s="61" t="s">
        <v>2946</v>
      </c>
      <c r="C3" s="74" t="s">
        <v>2945</v>
      </c>
      <c r="D3" s="73" t="s">
        <v>43</v>
      </c>
      <c r="E3" s="76" t="s">
        <v>2950</v>
      </c>
      <c r="F3" s="63">
        <v>14963</v>
      </c>
      <c r="G3" s="64" t="s">
        <v>2943</v>
      </c>
    </row>
  </sheetData>
  <sheetProtection algorithmName="SHA-512" hashValue="u1mM6Y6Ti3rZmZ6HKjtg8mSwU5WYDMCpyShFz0nuP8U8OnrDaddZiBIpmitoNeYS/3vYCHpOyOSNE/tjxa6sIw==" saltValue="/silceplcGMlcOsL7UqGBA==" spinCount="100000"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1"/>
  <sheetViews>
    <sheetView topLeftCell="B1" workbookViewId="0">
      <pane ySplit="1" topLeftCell="A690" activePane="bottomLeft" state="frozen"/>
      <selection pane="bottomLeft" activeCell="A710" sqref="A710:XFD711"/>
    </sheetView>
  </sheetViews>
  <sheetFormatPr defaultRowHeight="12.75" x14ac:dyDescent="0.2"/>
  <cols>
    <col min="1" max="1" width="35.7109375" customWidth="1"/>
    <col min="2" max="2" width="64.42578125" customWidth="1"/>
    <col min="3" max="3" width="35.140625" style="363" customWidth="1"/>
    <col min="4" max="4" width="15.5703125" customWidth="1"/>
    <col min="6" max="6" width="29.5703125" style="364" customWidth="1"/>
    <col min="7" max="7" width="29.85546875" customWidth="1"/>
  </cols>
  <sheetData>
    <row r="1" spans="1:7" s="40" customFormat="1" ht="20.100000000000001" customHeight="1" x14ac:dyDescent="0.25">
      <c r="A1" s="164" t="s">
        <v>105</v>
      </c>
      <c r="B1" s="230" t="s">
        <v>80</v>
      </c>
      <c r="C1" s="382" t="s">
        <v>106</v>
      </c>
      <c r="D1" s="164" t="s">
        <v>107</v>
      </c>
      <c r="E1" s="164" t="s">
        <v>84</v>
      </c>
      <c r="F1" s="383" t="s">
        <v>1820</v>
      </c>
      <c r="G1" s="164" t="s">
        <v>109</v>
      </c>
    </row>
    <row r="2" spans="1:7" ht="15.75" x14ac:dyDescent="0.25">
      <c r="A2" s="659" t="s">
        <v>415</v>
      </c>
      <c r="B2" s="659" t="s">
        <v>2634</v>
      </c>
      <c r="C2" s="660" t="s">
        <v>2635</v>
      </c>
      <c r="D2" s="659" t="s">
        <v>110</v>
      </c>
      <c r="E2" s="659">
        <v>2015</v>
      </c>
      <c r="F2" s="661">
        <v>28278.688524590165</v>
      </c>
      <c r="G2" s="659" t="s">
        <v>1213</v>
      </c>
    </row>
    <row r="3" spans="1:7" ht="15.75" x14ac:dyDescent="0.25">
      <c r="A3" s="659" t="s">
        <v>415</v>
      </c>
      <c r="B3" s="659" t="s">
        <v>2636</v>
      </c>
      <c r="C3" s="660" t="s">
        <v>2637</v>
      </c>
      <c r="D3" s="659" t="s">
        <v>110</v>
      </c>
      <c r="E3" s="659">
        <v>2015</v>
      </c>
      <c r="F3" s="661">
        <v>40846.994535519123</v>
      </c>
      <c r="G3" s="659" t="s">
        <v>1213</v>
      </c>
    </row>
    <row r="4" spans="1:7" ht="15.75" x14ac:dyDescent="0.25">
      <c r="A4" s="659" t="s">
        <v>415</v>
      </c>
      <c r="B4" s="659" t="s">
        <v>2638</v>
      </c>
      <c r="C4" s="660" t="s">
        <v>2635</v>
      </c>
      <c r="D4" s="659" t="s">
        <v>110</v>
      </c>
      <c r="E4" s="659">
        <v>2015</v>
      </c>
      <c r="F4" s="661">
        <v>28907.103825136612</v>
      </c>
      <c r="G4" s="659" t="s">
        <v>135</v>
      </c>
    </row>
    <row r="5" spans="1:7" ht="15.75" x14ac:dyDescent="0.25">
      <c r="A5" s="659" t="s">
        <v>415</v>
      </c>
      <c r="B5" s="659" t="s">
        <v>2642</v>
      </c>
      <c r="C5" s="660" t="s">
        <v>2640</v>
      </c>
      <c r="D5" s="659" t="s">
        <v>2641</v>
      </c>
      <c r="E5" s="659">
        <v>2015</v>
      </c>
      <c r="F5" s="661">
        <v>37547.81420765027</v>
      </c>
      <c r="G5" s="659" t="s">
        <v>135</v>
      </c>
    </row>
    <row r="6" spans="1:7" ht="15.75" x14ac:dyDescent="0.25">
      <c r="A6" s="659" t="s">
        <v>415</v>
      </c>
      <c r="B6" s="659" t="s">
        <v>2639</v>
      </c>
      <c r="C6" s="660" t="s">
        <v>2640</v>
      </c>
      <c r="D6" s="659" t="s">
        <v>2641</v>
      </c>
      <c r="E6" s="659">
        <v>2015</v>
      </c>
      <c r="F6" s="661">
        <v>34405.737704918029</v>
      </c>
      <c r="G6" s="659" t="s">
        <v>135</v>
      </c>
    </row>
    <row r="7" spans="1:7" ht="15.75" x14ac:dyDescent="0.25">
      <c r="A7" s="659" t="s">
        <v>415</v>
      </c>
      <c r="B7" s="659" t="s">
        <v>2643</v>
      </c>
      <c r="C7" s="660" t="s">
        <v>2640</v>
      </c>
      <c r="D7" s="659" t="s">
        <v>110</v>
      </c>
      <c r="E7" s="659">
        <v>2015</v>
      </c>
      <c r="F7" s="661">
        <v>36416.666666666664</v>
      </c>
      <c r="G7" s="659" t="s">
        <v>135</v>
      </c>
    </row>
    <row r="8" spans="1:7" ht="15.75" x14ac:dyDescent="0.25">
      <c r="A8" s="659" t="s">
        <v>415</v>
      </c>
      <c r="B8" s="659" t="s">
        <v>2644</v>
      </c>
      <c r="C8" s="660" t="s">
        <v>2640</v>
      </c>
      <c r="D8" s="659" t="s">
        <v>110</v>
      </c>
      <c r="E8" s="659">
        <v>2015</v>
      </c>
      <c r="F8" s="661">
        <v>43989.071038251364</v>
      </c>
      <c r="G8" s="659" t="s">
        <v>135</v>
      </c>
    </row>
    <row r="9" spans="1:7" ht="15.75" x14ac:dyDescent="0.25">
      <c r="A9" s="659" t="s">
        <v>415</v>
      </c>
      <c r="B9" s="659" t="s">
        <v>2645</v>
      </c>
      <c r="C9" s="660" t="s">
        <v>1821</v>
      </c>
      <c r="D9" s="659" t="s">
        <v>44</v>
      </c>
      <c r="E9" s="659">
        <v>2015</v>
      </c>
      <c r="F9" s="661">
        <v>50273.224043715847</v>
      </c>
      <c r="G9" s="659" t="s">
        <v>135</v>
      </c>
    </row>
    <row r="10" spans="1:7" ht="15.75" x14ac:dyDescent="0.25">
      <c r="A10" s="659" t="s">
        <v>415</v>
      </c>
      <c r="B10" s="659" t="s">
        <v>2646</v>
      </c>
      <c r="C10" s="660" t="s">
        <v>6406</v>
      </c>
      <c r="D10" s="659" t="s">
        <v>44</v>
      </c>
      <c r="E10" s="659">
        <v>2015</v>
      </c>
      <c r="F10" s="661">
        <v>55614.754098360652</v>
      </c>
      <c r="G10" s="659" t="s">
        <v>135</v>
      </c>
    </row>
    <row r="11" spans="1:7" ht="15.75" x14ac:dyDescent="0.25">
      <c r="A11" s="659" t="s">
        <v>415</v>
      </c>
      <c r="B11" s="659" t="s">
        <v>2647</v>
      </c>
      <c r="C11" s="660" t="s">
        <v>2640</v>
      </c>
      <c r="D11" s="659" t="s">
        <v>110</v>
      </c>
      <c r="E11" s="659">
        <v>2015</v>
      </c>
      <c r="F11" s="661">
        <v>61427.5956284153</v>
      </c>
      <c r="G11" s="659" t="s">
        <v>419</v>
      </c>
    </row>
    <row r="12" spans="1:7" ht="15.75" x14ac:dyDescent="0.25">
      <c r="A12" s="659" t="s">
        <v>415</v>
      </c>
      <c r="B12" s="659" t="s">
        <v>2647</v>
      </c>
      <c r="C12" s="660" t="s">
        <v>1821</v>
      </c>
      <c r="D12" s="659" t="s">
        <v>44</v>
      </c>
      <c r="E12" s="659">
        <v>2015</v>
      </c>
      <c r="F12" s="661">
        <v>67240.43715846994</v>
      </c>
      <c r="G12" s="659" t="s">
        <v>419</v>
      </c>
    </row>
    <row r="13" spans="1:7" ht="15.75" x14ac:dyDescent="0.25">
      <c r="A13" s="659" t="s">
        <v>415</v>
      </c>
      <c r="B13" s="659" t="s">
        <v>2647</v>
      </c>
      <c r="C13" s="660" t="s">
        <v>6406</v>
      </c>
      <c r="D13" s="659" t="s">
        <v>44</v>
      </c>
      <c r="E13" s="659">
        <v>2015</v>
      </c>
      <c r="F13" s="661">
        <v>75315.573770491799</v>
      </c>
      <c r="G13" s="659" t="s">
        <v>419</v>
      </c>
    </row>
    <row r="14" spans="1:7" ht="15.75" x14ac:dyDescent="0.25">
      <c r="A14" s="659" t="s">
        <v>415</v>
      </c>
      <c r="B14" s="659" t="s">
        <v>420</v>
      </c>
      <c r="C14" s="660" t="s">
        <v>1970</v>
      </c>
      <c r="D14" s="659" t="s">
        <v>110</v>
      </c>
      <c r="E14" s="659">
        <v>2015</v>
      </c>
      <c r="F14" s="661">
        <v>55143.442622950817</v>
      </c>
      <c r="G14" s="659" t="s">
        <v>421</v>
      </c>
    </row>
    <row r="15" spans="1:7" ht="15.75" x14ac:dyDescent="0.25">
      <c r="A15" s="659" t="s">
        <v>415</v>
      </c>
      <c r="B15" s="659" t="s">
        <v>420</v>
      </c>
      <c r="C15" s="660" t="s">
        <v>1821</v>
      </c>
      <c r="D15" s="659" t="s">
        <v>44</v>
      </c>
      <c r="E15" s="659">
        <v>2015</v>
      </c>
      <c r="F15" s="661">
        <v>61584.699453551912</v>
      </c>
      <c r="G15" s="659" t="s">
        <v>421</v>
      </c>
    </row>
    <row r="16" spans="1:7" ht="15.75" x14ac:dyDescent="0.25">
      <c r="A16" s="659" t="s">
        <v>415</v>
      </c>
      <c r="B16" s="659" t="s">
        <v>420</v>
      </c>
      <c r="C16" s="660" t="s">
        <v>6406</v>
      </c>
      <c r="D16" s="659" t="s">
        <v>44</v>
      </c>
      <c r="E16" s="659">
        <v>2015</v>
      </c>
      <c r="F16" s="661">
        <v>70602.459016393434</v>
      </c>
      <c r="G16" s="659" t="s">
        <v>421</v>
      </c>
    </row>
    <row r="17" spans="1:7" ht="15.75" x14ac:dyDescent="0.25">
      <c r="A17" s="659" t="s">
        <v>415</v>
      </c>
      <c r="B17" s="659" t="s">
        <v>422</v>
      </c>
      <c r="C17" s="660" t="s">
        <v>2640</v>
      </c>
      <c r="D17" s="659" t="s">
        <v>110</v>
      </c>
      <c r="E17" s="659">
        <v>2015</v>
      </c>
      <c r="F17" s="661">
        <v>51969.945355191259</v>
      </c>
      <c r="G17" s="659" t="s">
        <v>423</v>
      </c>
    </row>
    <row r="18" spans="1:7" ht="15.75" x14ac:dyDescent="0.25">
      <c r="A18" s="659" t="s">
        <v>415</v>
      </c>
      <c r="B18" s="659" t="s">
        <v>422</v>
      </c>
      <c r="C18" s="660" t="s">
        <v>1821</v>
      </c>
      <c r="D18" s="659" t="s">
        <v>44</v>
      </c>
      <c r="E18" s="659">
        <v>2015</v>
      </c>
      <c r="F18" s="661">
        <v>57814.207650273223</v>
      </c>
      <c r="G18" s="659" t="s">
        <v>423</v>
      </c>
    </row>
    <row r="19" spans="1:7" ht="15.75" x14ac:dyDescent="0.25">
      <c r="A19" s="659" t="s">
        <v>415</v>
      </c>
      <c r="B19" s="659" t="s">
        <v>422</v>
      </c>
      <c r="C19" s="660" t="s">
        <v>6406</v>
      </c>
      <c r="D19" s="659" t="s">
        <v>44</v>
      </c>
      <c r="E19" s="659">
        <v>2015</v>
      </c>
      <c r="F19" s="661">
        <v>65857.923497267766</v>
      </c>
      <c r="G19" s="659" t="s">
        <v>423</v>
      </c>
    </row>
    <row r="20" spans="1:7" ht="15.75" x14ac:dyDescent="0.25">
      <c r="A20" s="659" t="s">
        <v>415</v>
      </c>
      <c r="B20" s="659" t="s">
        <v>2648</v>
      </c>
      <c r="C20" s="660">
        <v>2.8</v>
      </c>
      <c r="D20" s="659" t="s">
        <v>110</v>
      </c>
      <c r="E20" s="659">
        <v>2015</v>
      </c>
      <c r="F20" s="661">
        <v>74781.420765027317</v>
      </c>
      <c r="G20" s="659" t="s">
        <v>423</v>
      </c>
    </row>
    <row r="21" spans="1:7" ht="15.75" x14ac:dyDescent="0.25">
      <c r="A21" s="659" t="s">
        <v>415</v>
      </c>
      <c r="B21" s="659" t="s">
        <v>2649</v>
      </c>
      <c r="C21" s="660" t="s">
        <v>6406</v>
      </c>
      <c r="D21" s="659" t="s">
        <v>44</v>
      </c>
      <c r="E21" s="659">
        <v>2015</v>
      </c>
      <c r="F21" s="661">
        <v>83265.027322404363</v>
      </c>
      <c r="G21" s="659" t="s">
        <v>423</v>
      </c>
    </row>
    <row r="22" spans="1:7" ht="15.75" x14ac:dyDescent="0.25">
      <c r="A22" s="659" t="s">
        <v>415</v>
      </c>
      <c r="B22" s="659" t="s">
        <v>2650</v>
      </c>
      <c r="C22" s="660">
        <v>2.8</v>
      </c>
      <c r="D22" s="659" t="s">
        <v>110</v>
      </c>
      <c r="E22" s="659">
        <v>2015</v>
      </c>
      <c r="F22" s="661">
        <v>74781.420765027317</v>
      </c>
      <c r="G22" s="659" t="s">
        <v>423</v>
      </c>
    </row>
    <row r="23" spans="1:7" ht="15.75" x14ac:dyDescent="0.25">
      <c r="A23" s="659" t="s">
        <v>415</v>
      </c>
      <c r="B23" s="659" t="s">
        <v>2651</v>
      </c>
      <c r="C23" s="660" t="s">
        <v>6406</v>
      </c>
      <c r="D23" s="659" t="s">
        <v>44</v>
      </c>
      <c r="E23" s="659">
        <v>2015</v>
      </c>
      <c r="F23" s="661">
        <v>83265.027322404363</v>
      </c>
      <c r="G23" s="659" t="s">
        <v>423</v>
      </c>
    </row>
    <row r="24" spans="1:7" ht="15.75" x14ac:dyDescent="0.25">
      <c r="A24" s="659" t="s">
        <v>415</v>
      </c>
      <c r="B24" s="659" t="s">
        <v>425</v>
      </c>
      <c r="C24" s="660" t="s">
        <v>6406</v>
      </c>
      <c r="D24" s="659" t="s">
        <v>44</v>
      </c>
      <c r="E24" s="659">
        <v>2015</v>
      </c>
      <c r="F24" s="661">
        <v>102117.48633879781</v>
      </c>
      <c r="G24" s="659" t="s">
        <v>135</v>
      </c>
    </row>
    <row r="25" spans="1:7" ht="15.75" x14ac:dyDescent="0.25">
      <c r="A25" s="659" t="s">
        <v>415</v>
      </c>
      <c r="B25" s="659" t="s">
        <v>425</v>
      </c>
      <c r="C25" s="660" t="s">
        <v>6402</v>
      </c>
      <c r="D25" s="659" t="s">
        <v>44</v>
      </c>
      <c r="E25" s="659">
        <v>2015</v>
      </c>
      <c r="F25" s="661">
        <v>120655.73770491804</v>
      </c>
      <c r="G25" s="659" t="s">
        <v>135</v>
      </c>
    </row>
    <row r="26" spans="1:7" ht="15.75" x14ac:dyDescent="0.25">
      <c r="A26" s="659" t="s">
        <v>415</v>
      </c>
      <c r="B26" s="659" t="s">
        <v>425</v>
      </c>
      <c r="C26" s="660" t="s">
        <v>6472</v>
      </c>
      <c r="D26" s="659" t="s">
        <v>44</v>
      </c>
      <c r="E26" s="659">
        <v>2015</v>
      </c>
      <c r="F26" s="661">
        <v>172814.20765027319</v>
      </c>
      <c r="G26" s="659" t="s">
        <v>135</v>
      </c>
    </row>
    <row r="27" spans="1:7" ht="15.75" x14ac:dyDescent="0.25">
      <c r="A27" s="659" t="s">
        <v>415</v>
      </c>
      <c r="B27" s="659" t="s">
        <v>2652</v>
      </c>
      <c r="C27" s="660" t="s">
        <v>2635</v>
      </c>
      <c r="D27" s="659" t="s">
        <v>110</v>
      </c>
      <c r="E27" s="659">
        <v>2015</v>
      </c>
      <c r="F27" s="661">
        <v>38490.43715846994</v>
      </c>
      <c r="G27" s="659" t="s">
        <v>147</v>
      </c>
    </row>
    <row r="28" spans="1:7" ht="15.75" x14ac:dyDescent="0.25">
      <c r="A28" s="659" t="s">
        <v>415</v>
      </c>
      <c r="B28" s="659" t="s">
        <v>2653</v>
      </c>
      <c r="C28" s="660" t="s">
        <v>1821</v>
      </c>
      <c r="D28" s="659" t="s">
        <v>44</v>
      </c>
      <c r="E28" s="659">
        <v>2015</v>
      </c>
      <c r="F28" s="661">
        <v>41161.202185792346</v>
      </c>
      <c r="G28" s="659" t="s">
        <v>147</v>
      </c>
    </row>
    <row r="29" spans="1:7" ht="15.75" x14ac:dyDescent="0.25">
      <c r="A29" s="659" t="s">
        <v>415</v>
      </c>
      <c r="B29" s="659" t="s">
        <v>2654</v>
      </c>
      <c r="C29" s="660" t="s">
        <v>1821</v>
      </c>
      <c r="D29" s="659" t="s">
        <v>44</v>
      </c>
      <c r="E29" s="659">
        <v>2015</v>
      </c>
      <c r="F29" s="661">
        <v>43831.967213114753</v>
      </c>
      <c r="G29" s="659" t="s">
        <v>147</v>
      </c>
    </row>
    <row r="30" spans="1:7" ht="15.75" x14ac:dyDescent="0.25">
      <c r="A30" s="659" t="s">
        <v>415</v>
      </c>
      <c r="B30" s="659" t="s">
        <v>2655</v>
      </c>
      <c r="C30" s="660" t="s">
        <v>1821</v>
      </c>
      <c r="D30" s="659" t="s">
        <v>44</v>
      </c>
      <c r="E30" s="659">
        <v>2015</v>
      </c>
      <c r="F30" s="661">
        <v>53383.879781420757</v>
      </c>
      <c r="G30" s="659" t="s">
        <v>147</v>
      </c>
    </row>
    <row r="31" spans="1:7" ht="15.75" x14ac:dyDescent="0.25">
      <c r="A31" s="659" t="s">
        <v>415</v>
      </c>
      <c r="B31" s="659" t="s">
        <v>2656</v>
      </c>
      <c r="C31" s="660" t="s">
        <v>6406</v>
      </c>
      <c r="D31" s="659" t="s">
        <v>44</v>
      </c>
      <c r="E31" s="659">
        <v>2015</v>
      </c>
      <c r="F31" s="661">
        <v>65040.983606557369</v>
      </c>
      <c r="G31" s="659" t="s">
        <v>147</v>
      </c>
    </row>
    <row r="32" spans="1:7" ht="15.75" x14ac:dyDescent="0.25">
      <c r="A32" s="659" t="s">
        <v>415</v>
      </c>
      <c r="B32" s="659" t="s">
        <v>6460</v>
      </c>
      <c r="C32" s="660" t="s">
        <v>6473</v>
      </c>
      <c r="D32" s="659" t="s">
        <v>44</v>
      </c>
      <c r="E32" s="659">
        <v>2015</v>
      </c>
      <c r="F32" s="661">
        <v>155375.68306010927</v>
      </c>
      <c r="G32" s="659" t="s">
        <v>147</v>
      </c>
    </row>
    <row r="33" spans="1:7" ht="15.75" x14ac:dyDescent="0.25">
      <c r="A33" s="659" t="s">
        <v>415</v>
      </c>
      <c r="B33" s="659" t="s">
        <v>6460</v>
      </c>
      <c r="C33" s="660" t="s">
        <v>6461</v>
      </c>
      <c r="D33" s="659" t="s">
        <v>44</v>
      </c>
      <c r="E33" s="659">
        <v>2015</v>
      </c>
      <c r="F33" s="661">
        <v>87538.25136612021</v>
      </c>
      <c r="G33" s="659" t="s">
        <v>147</v>
      </c>
    </row>
    <row r="34" spans="1:7" ht="15.75" x14ac:dyDescent="0.25">
      <c r="A34" s="659" t="s">
        <v>415</v>
      </c>
      <c r="B34" s="659" t="s">
        <v>6441</v>
      </c>
      <c r="C34" s="660" t="s">
        <v>6408</v>
      </c>
      <c r="D34" s="659" t="s">
        <v>44</v>
      </c>
      <c r="E34" s="659">
        <v>2015</v>
      </c>
      <c r="F34" s="661">
        <v>78394.8087431694</v>
      </c>
      <c r="G34" s="659" t="s">
        <v>147</v>
      </c>
    </row>
    <row r="35" spans="1:7" ht="15.75" x14ac:dyDescent="0.25">
      <c r="A35" s="659" t="s">
        <v>415</v>
      </c>
      <c r="B35" s="659" t="s">
        <v>6442</v>
      </c>
      <c r="C35" s="660" t="s">
        <v>6408</v>
      </c>
      <c r="D35" s="659" t="s">
        <v>44</v>
      </c>
      <c r="E35" s="659">
        <v>2015</v>
      </c>
      <c r="F35" s="661">
        <v>68811.475409836057</v>
      </c>
      <c r="G35" s="659" t="s">
        <v>147</v>
      </c>
    </row>
    <row r="36" spans="1:7" ht="15.75" x14ac:dyDescent="0.25">
      <c r="A36" s="659" t="s">
        <v>415</v>
      </c>
      <c r="B36" s="659" t="s">
        <v>6400</v>
      </c>
      <c r="C36" s="660">
        <v>5.2</v>
      </c>
      <c r="D36" s="659" t="s">
        <v>44</v>
      </c>
      <c r="E36" s="659">
        <v>2015</v>
      </c>
      <c r="F36" s="661">
        <v>168886.61202185793</v>
      </c>
      <c r="G36" s="659" t="s">
        <v>421</v>
      </c>
    </row>
    <row r="37" spans="1:7" ht="15.75" x14ac:dyDescent="0.25">
      <c r="A37" s="659" t="s">
        <v>415</v>
      </c>
      <c r="B37" s="659" t="s">
        <v>6400</v>
      </c>
      <c r="C37" s="660">
        <v>4.2</v>
      </c>
      <c r="D37" s="659" t="s">
        <v>44</v>
      </c>
      <c r="E37" s="659">
        <v>2015</v>
      </c>
      <c r="F37" s="661">
        <v>127254.09836065573</v>
      </c>
      <c r="G37" s="659" t="s">
        <v>421</v>
      </c>
    </row>
    <row r="38" spans="1:7" ht="15.75" x14ac:dyDescent="0.25">
      <c r="A38" s="659" t="s">
        <v>415</v>
      </c>
      <c r="B38" s="659" t="s">
        <v>6433</v>
      </c>
      <c r="C38" s="660">
        <v>5.2</v>
      </c>
      <c r="D38" s="659" t="s">
        <v>44</v>
      </c>
      <c r="E38" s="659">
        <v>2015</v>
      </c>
      <c r="F38" s="661">
        <v>186953.55191256831</v>
      </c>
      <c r="G38" s="659" t="s">
        <v>421</v>
      </c>
    </row>
    <row r="39" spans="1:7" ht="15.75" x14ac:dyDescent="0.25">
      <c r="A39" s="659" t="s">
        <v>415</v>
      </c>
      <c r="B39" s="659" t="s">
        <v>1838</v>
      </c>
      <c r="C39" s="660">
        <v>4.2</v>
      </c>
      <c r="D39" s="659" t="s">
        <v>44</v>
      </c>
      <c r="E39" s="659">
        <v>2015</v>
      </c>
      <c r="F39" s="661">
        <v>142964.48087431694</v>
      </c>
      <c r="G39" s="659" t="s">
        <v>421</v>
      </c>
    </row>
    <row r="40" spans="1:7" ht="15.75" x14ac:dyDescent="0.25">
      <c r="A40" s="659" t="s">
        <v>415</v>
      </c>
      <c r="B40" s="659" t="s">
        <v>1838</v>
      </c>
      <c r="C40" s="660">
        <v>5.2</v>
      </c>
      <c r="D40" s="659" t="s">
        <v>44</v>
      </c>
      <c r="E40" s="659">
        <v>2015</v>
      </c>
      <c r="F40" s="661">
        <v>186168.03278688525</v>
      </c>
      <c r="G40" s="659" t="s">
        <v>421</v>
      </c>
    </row>
    <row r="41" spans="1:7" ht="15.75" x14ac:dyDescent="0.25">
      <c r="A41" s="659" t="s">
        <v>415</v>
      </c>
      <c r="B41" s="659" t="s">
        <v>2174</v>
      </c>
      <c r="C41" s="660">
        <v>4.2</v>
      </c>
      <c r="D41" s="659" t="s">
        <v>44</v>
      </c>
      <c r="E41" s="659">
        <v>2015</v>
      </c>
      <c r="F41" s="661">
        <v>91120.218579234963</v>
      </c>
      <c r="G41" s="659" t="s">
        <v>147</v>
      </c>
    </row>
    <row r="42" spans="1:7" ht="15.75" x14ac:dyDescent="0.25">
      <c r="A42" s="659" t="s">
        <v>415</v>
      </c>
      <c r="B42" s="659" t="s">
        <v>2175</v>
      </c>
      <c r="C42" s="660">
        <v>4.2</v>
      </c>
      <c r="D42" s="659" t="s">
        <v>44</v>
      </c>
      <c r="E42" s="659">
        <v>2015</v>
      </c>
      <c r="F42" s="661">
        <v>98975.409836065563</v>
      </c>
      <c r="G42" s="659" t="s">
        <v>126</v>
      </c>
    </row>
    <row r="43" spans="1:7" ht="15.75" x14ac:dyDescent="0.25">
      <c r="A43" s="659" t="s">
        <v>415</v>
      </c>
      <c r="B43" s="659" t="s">
        <v>2383</v>
      </c>
      <c r="C43" s="660" t="s">
        <v>6401</v>
      </c>
      <c r="D43" s="659" t="s">
        <v>44</v>
      </c>
      <c r="E43" s="659">
        <v>2015</v>
      </c>
      <c r="F43" s="661">
        <v>141393.44262295082</v>
      </c>
      <c r="G43" s="659" t="s">
        <v>147</v>
      </c>
    </row>
    <row r="44" spans="1:7" ht="15.75" x14ac:dyDescent="0.25">
      <c r="A44" s="659" t="s">
        <v>415</v>
      </c>
      <c r="B44" s="659" t="s">
        <v>2384</v>
      </c>
      <c r="C44" s="660" t="s">
        <v>6401</v>
      </c>
      <c r="D44" s="659" t="s">
        <v>44</v>
      </c>
      <c r="E44" s="659">
        <v>2015</v>
      </c>
      <c r="F44" s="661">
        <v>149248.63387978141</v>
      </c>
      <c r="G44" s="659" t="s">
        <v>423</v>
      </c>
    </row>
    <row r="45" spans="1:7" ht="15.75" x14ac:dyDescent="0.25">
      <c r="A45" s="659" t="s">
        <v>415</v>
      </c>
      <c r="B45" s="659" t="s">
        <v>2657</v>
      </c>
      <c r="C45" s="660" t="s">
        <v>1821</v>
      </c>
      <c r="D45" s="659" t="s">
        <v>426</v>
      </c>
      <c r="E45" s="659">
        <v>2015</v>
      </c>
      <c r="F45" s="661">
        <v>47131.147540983606</v>
      </c>
      <c r="G45" s="659" t="s">
        <v>135</v>
      </c>
    </row>
    <row r="46" spans="1:7" ht="15.75" x14ac:dyDescent="0.25">
      <c r="A46" s="659" t="s">
        <v>415</v>
      </c>
      <c r="B46" s="659" t="s">
        <v>431</v>
      </c>
      <c r="C46" s="660" t="s">
        <v>6406</v>
      </c>
      <c r="D46" s="659" t="s">
        <v>44</v>
      </c>
      <c r="E46" s="659">
        <v>2015</v>
      </c>
      <c r="F46" s="661">
        <v>92691.25683060108</v>
      </c>
      <c r="G46" s="659" t="s">
        <v>421</v>
      </c>
    </row>
    <row r="47" spans="1:7" ht="15.75" x14ac:dyDescent="0.25">
      <c r="A47" s="659" t="s">
        <v>415</v>
      </c>
      <c r="B47" s="659" t="s">
        <v>2430</v>
      </c>
      <c r="C47" s="660" t="s">
        <v>6402</v>
      </c>
      <c r="D47" s="659" t="s">
        <v>44</v>
      </c>
      <c r="E47" s="659">
        <v>2015</v>
      </c>
      <c r="F47" s="661">
        <v>97404.371584699446</v>
      </c>
      <c r="G47" s="659" t="s">
        <v>135</v>
      </c>
    </row>
    <row r="48" spans="1:7" ht="15.75" x14ac:dyDescent="0.25">
      <c r="A48" s="659" t="s">
        <v>415</v>
      </c>
      <c r="B48" s="659" t="s">
        <v>2176</v>
      </c>
      <c r="C48" s="660" t="s">
        <v>6402</v>
      </c>
      <c r="D48" s="659" t="s">
        <v>44</v>
      </c>
      <c r="E48" s="659">
        <v>2015</v>
      </c>
      <c r="F48" s="661">
        <v>105259.56284153005</v>
      </c>
      <c r="G48" s="659" t="s">
        <v>423</v>
      </c>
    </row>
    <row r="49" spans="1:7" ht="15.75" x14ac:dyDescent="0.25">
      <c r="A49" s="659" t="s">
        <v>415</v>
      </c>
      <c r="B49" s="659" t="s">
        <v>432</v>
      </c>
      <c r="C49" s="660" t="s">
        <v>6402</v>
      </c>
      <c r="D49" s="659" t="s">
        <v>44</v>
      </c>
      <c r="E49" s="659">
        <v>2015</v>
      </c>
      <c r="F49" s="661">
        <v>150191.25683060108</v>
      </c>
      <c r="G49" s="659" t="s">
        <v>135</v>
      </c>
    </row>
    <row r="50" spans="1:7" ht="15.75" x14ac:dyDescent="0.25">
      <c r="A50" s="659" t="s">
        <v>415</v>
      </c>
      <c r="B50" s="659" t="s">
        <v>2658</v>
      </c>
      <c r="C50" s="660" t="s">
        <v>1821</v>
      </c>
      <c r="D50" s="659" t="s">
        <v>110</v>
      </c>
      <c r="E50" s="659">
        <v>2015</v>
      </c>
      <c r="F50" s="661">
        <v>57657.103825136612</v>
      </c>
      <c r="G50" s="659" t="s">
        <v>421</v>
      </c>
    </row>
    <row r="51" spans="1:7" ht="15.75" x14ac:dyDescent="0.25">
      <c r="A51" s="659" t="s">
        <v>415</v>
      </c>
      <c r="B51" s="659" t="s">
        <v>2659</v>
      </c>
      <c r="C51" s="660" t="s">
        <v>1821</v>
      </c>
      <c r="D51" s="659" t="s">
        <v>44</v>
      </c>
      <c r="E51" s="659">
        <v>2015</v>
      </c>
      <c r="F51" s="661">
        <v>63469.945355191252</v>
      </c>
      <c r="G51" s="659" t="s">
        <v>421</v>
      </c>
    </row>
    <row r="52" spans="1:7" ht="15.75" x14ac:dyDescent="0.25">
      <c r="A52" s="659" t="s">
        <v>436</v>
      </c>
      <c r="B52" s="659" t="s">
        <v>2660</v>
      </c>
      <c r="C52" s="660">
        <v>1.6</v>
      </c>
      <c r="D52" s="659" t="s">
        <v>438</v>
      </c>
      <c r="E52" s="659">
        <v>2015</v>
      </c>
      <c r="F52" s="661">
        <v>31106.557377049183</v>
      </c>
      <c r="G52" s="659" t="s">
        <v>186</v>
      </c>
    </row>
    <row r="53" spans="1:7" ht="15.75" x14ac:dyDescent="0.25">
      <c r="A53" s="659" t="s">
        <v>436</v>
      </c>
      <c r="B53" s="659" t="s">
        <v>2661</v>
      </c>
      <c r="C53" s="660">
        <v>2</v>
      </c>
      <c r="D53" s="659" t="s">
        <v>438</v>
      </c>
      <c r="E53" s="659">
        <v>2015</v>
      </c>
      <c r="F53" s="661">
        <v>43674.863387978141</v>
      </c>
      <c r="G53" s="659" t="s">
        <v>186</v>
      </c>
    </row>
    <row r="54" spans="1:7" ht="15.75" x14ac:dyDescent="0.25">
      <c r="A54" s="659" t="s">
        <v>436</v>
      </c>
      <c r="B54" s="659" t="s">
        <v>2662</v>
      </c>
      <c r="C54" s="660" t="s">
        <v>1821</v>
      </c>
      <c r="D54" s="659" t="s">
        <v>438</v>
      </c>
      <c r="E54" s="659">
        <v>2015</v>
      </c>
      <c r="F54" s="661">
        <v>53729.508196721312</v>
      </c>
      <c r="G54" s="659" t="s">
        <v>186</v>
      </c>
    </row>
    <row r="55" spans="1:7" ht="15.75" x14ac:dyDescent="0.25">
      <c r="A55" s="659" t="s">
        <v>436</v>
      </c>
      <c r="B55" s="659" t="s">
        <v>2663</v>
      </c>
      <c r="C55" s="660" t="s">
        <v>1821</v>
      </c>
      <c r="D55" s="659" t="s">
        <v>438</v>
      </c>
      <c r="E55" s="659">
        <v>2015</v>
      </c>
      <c r="F55" s="661">
        <v>65983.606557377047</v>
      </c>
      <c r="G55" s="659" t="s">
        <v>186</v>
      </c>
    </row>
    <row r="56" spans="1:7" ht="15.75" x14ac:dyDescent="0.25">
      <c r="A56" s="659" t="s">
        <v>436</v>
      </c>
      <c r="B56" s="659" t="s">
        <v>2664</v>
      </c>
      <c r="C56" s="660" t="s">
        <v>2131</v>
      </c>
      <c r="D56" s="659" t="s">
        <v>438</v>
      </c>
      <c r="E56" s="659">
        <v>2015</v>
      </c>
      <c r="F56" s="661">
        <v>37704.918032786889</v>
      </c>
      <c r="G56" s="659" t="s">
        <v>135</v>
      </c>
    </row>
    <row r="57" spans="1:7" ht="15.75" x14ac:dyDescent="0.25">
      <c r="A57" s="659" t="s">
        <v>436</v>
      </c>
      <c r="B57" s="659" t="s">
        <v>2665</v>
      </c>
      <c r="C57" s="660" t="s">
        <v>2131</v>
      </c>
      <c r="D57" s="659" t="s">
        <v>438</v>
      </c>
      <c r="E57" s="659">
        <v>2015</v>
      </c>
      <c r="F57" s="661">
        <v>48702.185792349723</v>
      </c>
      <c r="G57" s="659" t="s">
        <v>135</v>
      </c>
    </row>
    <row r="58" spans="1:7" ht="15.75" x14ac:dyDescent="0.25">
      <c r="A58" s="659" t="s">
        <v>436</v>
      </c>
      <c r="B58" s="659" t="s">
        <v>2666</v>
      </c>
      <c r="C58" s="660" t="s">
        <v>1821</v>
      </c>
      <c r="D58" s="659" t="s">
        <v>438</v>
      </c>
      <c r="E58" s="659">
        <v>2015</v>
      </c>
      <c r="F58" s="661">
        <v>56557.37704918033</v>
      </c>
      <c r="G58" s="659" t="s">
        <v>135</v>
      </c>
    </row>
    <row r="59" spans="1:7" ht="15.75" x14ac:dyDescent="0.25">
      <c r="A59" s="659" t="s">
        <v>436</v>
      </c>
      <c r="B59" s="659" t="s">
        <v>2667</v>
      </c>
      <c r="C59" s="660" t="s">
        <v>1821</v>
      </c>
      <c r="D59" s="659" t="s">
        <v>438</v>
      </c>
      <c r="E59" s="659">
        <v>2015</v>
      </c>
      <c r="F59" s="661">
        <v>75409.836065573778</v>
      </c>
      <c r="G59" s="659" t="s">
        <v>135</v>
      </c>
    </row>
    <row r="60" spans="1:7" ht="15.75" x14ac:dyDescent="0.25">
      <c r="A60" s="659" t="s">
        <v>436</v>
      </c>
      <c r="B60" s="659" t="s">
        <v>2668</v>
      </c>
      <c r="C60" s="660" t="s">
        <v>1821</v>
      </c>
      <c r="D60" s="659" t="s">
        <v>438</v>
      </c>
      <c r="E60" s="659">
        <v>2015</v>
      </c>
      <c r="F60" s="661">
        <v>61270.491803278688</v>
      </c>
      <c r="G60" s="659" t="s">
        <v>421</v>
      </c>
    </row>
    <row r="61" spans="1:7" ht="15.75" x14ac:dyDescent="0.25">
      <c r="A61" s="659" t="s">
        <v>436</v>
      </c>
      <c r="B61" s="659" t="s">
        <v>2669</v>
      </c>
      <c r="C61" s="660" t="s">
        <v>1821</v>
      </c>
      <c r="D61" s="659" t="s">
        <v>438</v>
      </c>
      <c r="E61" s="659">
        <v>2015</v>
      </c>
      <c r="F61" s="661">
        <v>64412.568306010922</v>
      </c>
      <c r="G61" s="659" t="s">
        <v>421</v>
      </c>
    </row>
    <row r="62" spans="1:7" ht="15.75" x14ac:dyDescent="0.25">
      <c r="A62" s="659" t="s">
        <v>436</v>
      </c>
      <c r="B62" s="659" t="s">
        <v>2670</v>
      </c>
      <c r="C62" s="660" t="s">
        <v>2671</v>
      </c>
      <c r="D62" s="659" t="s">
        <v>438</v>
      </c>
      <c r="E62" s="659">
        <v>2015</v>
      </c>
      <c r="F62" s="661">
        <v>80122.950819672114</v>
      </c>
      <c r="G62" s="659" t="s">
        <v>421</v>
      </c>
    </row>
    <row r="63" spans="1:7" ht="15.75" x14ac:dyDescent="0.25">
      <c r="A63" s="659" t="s">
        <v>436</v>
      </c>
      <c r="B63" s="659" t="s">
        <v>2672</v>
      </c>
      <c r="C63" s="660" t="s">
        <v>1821</v>
      </c>
      <c r="D63" s="659" t="s">
        <v>438</v>
      </c>
      <c r="E63" s="659">
        <v>2015</v>
      </c>
      <c r="F63" s="661">
        <v>76980.87431693988</v>
      </c>
      <c r="G63" s="659" t="s">
        <v>419</v>
      </c>
    </row>
    <row r="64" spans="1:7" ht="15.75" x14ac:dyDescent="0.25">
      <c r="A64" s="659" t="s">
        <v>436</v>
      </c>
      <c r="B64" s="659" t="s">
        <v>2673</v>
      </c>
      <c r="C64" s="660" t="s">
        <v>6443</v>
      </c>
      <c r="D64" s="659" t="s">
        <v>438</v>
      </c>
      <c r="E64" s="659">
        <v>2015</v>
      </c>
      <c r="F64" s="661">
        <v>91120.218579234963</v>
      </c>
      <c r="G64" s="659" t="s">
        <v>419</v>
      </c>
    </row>
    <row r="65" spans="1:7" ht="15.75" x14ac:dyDescent="0.25">
      <c r="A65" s="659" t="s">
        <v>436</v>
      </c>
      <c r="B65" s="659" t="s">
        <v>2674</v>
      </c>
      <c r="C65" s="660" t="s">
        <v>6444</v>
      </c>
      <c r="D65" s="659" t="s">
        <v>438</v>
      </c>
      <c r="E65" s="659">
        <v>2015</v>
      </c>
      <c r="F65" s="661">
        <v>64412.568306010922</v>
      </c>
      <c r="G65" s="659" t="s">
        <v>135</v>
      </c>
    </row>
    <row r="66" spans="1:7" ht="15.75" x14ac:dyDescent="0.25">
      <c r="A66" s="659" t="s">
        <v>436</v>
      </c>
      <c r="B66" s="659" t="s">
        <v>2675</v>
      </c>
      <c r="C66" s="660" t="s">
        <v>6444</v>
      </c>
      <c r="D66" s="659" t="s">
        <v>438</v>
      </c>
      <c r="E66" s="659">
        <v>2015</v>
      </c>
      <c r="F66" s="661">
        <v>67554.644808743164</v>
      </c>
      <c r="G66" s="659" t="s">
        <v>135</v>
      </c>
    </row>
    <row r="67" spans="1:7" ht="15.75" x14ac:dyDescent="0.25">
      <c r="A67" s="659" t="s">
        <v>436</v>
      </c>
      <c r="B67" s="659" t="s">
        <v>2676</v>
      </c>
      <c r="C67" s="660" t="s">
        <v>6444</v>
      </c>
      <c r="D67" s="659" t="s">
        <v>438</v>
      </c>
      <c r="E67" s="659">
        <v>2015</v>
      </c>
      <c r="F67" s="661">
        <v>83265.027322404363</v>
      </c>
      <c r="G67" s="659" t="s">
        <v>135</v>
      </c>
    </row>
    <row r="68" spans="1:7" ht="15.75" x14ac:dyDescent="0.25">
      <c r="A68" s="659" t="s">
        <v>436</v>
      </c>
      <c r="B68" s="659" t="s">
        <v>2677</v>
      </c>
      <c r="C68" s="660" t="s">
        <v>1821</v>
      </c>
      <c r="D68" s="659" t="s">
        <v>438</v>
      </c>
      <c r="E68" s="659">
        <v>2015</v>
      </c>
      <c r="F68" s="661">
        <v>64412.568306010922</v>
      </c>
      <c r="G68" s="659" t="s">
        <v>135</v>
      </c>
    </row>
    <row r="69" spans="1:7" ht="15.75" x14ac:dyDescent="0.25">
      <c r="A69" s="659" t="s">
        <v>436</v>
      </c>
      <c r="B69" s="659" t="s">
        <v>2678</v>
      </c>
      <c r="C69" s="660" t="s">
        <v>1821</v>
      </c>
      <c r="D69" s="659" t="s">
        <v>438</v>
      </c>
      <c r="E69" s="659">
        <v>2015</v>
      </c>
      <c r="F69" s="661">
        <v>78551.912568305997</v>
      </c>
      <c r="G69" s="659" t="s">
        <v>135</v>
      </c>
    </row>
    <row r="70" spans="1:7" ht="15.75" x14ac:dyDescent="0.25">
      <c r="A70" s="659" t="s">
        <v>436</v>
      </c>
      <c r="B70" s="659" t="s">
        <v>2679</v>
      </c>
      <c r="C70" s="660" t="s">
        <v>1849</v>
      </c>
      <c r="D70" s="659" t="s">
        <v>438</v>
      </c>
      <c r="E70" s="659">
        <v>2015</v>
      </c>
      <c r="F70" s="661">
        <v>87978.142076502729</v>
      </c>
      <c r="G70" s="659" t="s">
        <v>135</v>
      </c>
    </row>
    <row r="71" spans="1:7" ht="15.75" x14ac:dyDescent="0.25">
      <c r="A71" s="659" t="s">
        <v>436</v>
      </c>
      <c r="B71" s="659" t="s">
        <v>2680</v>
      </c>
      <c r="C71" s="660" t="s">
        <v>6462</v>
      </c>
      <c r="D71" s="659" t="s">
        <v>438</v>
      </c>
      <c r="E71" s="659">
        <v>2015</v>
      </c>
      <c r="F71" s="661">
        <v>106830.60109289618</v>
      </c>
      <c r="G71" s="659" t="s">
        <v>135</v>
      </c>
    </row>
    <row r="72" spans="1:7" ht="15.75" x14ac:dyDescent="0.25">
      <c r="A72" s="659" t="s">
        <v>436</v>
      </c>
      <c r="B72" s="659" t="s">
        <v>2682</v>
      </c>
      <c r="C72" s="660" t="s">
        <v>1849</v>
      </c>
      <c r="D72" s="659" t="s">
        <v>438</v>
      </c>
      <c r="E72" s="659">
        <v>2015</v>
      </c>
      <c r="F72" s="661">
        <v>91120.218579234963</v>
      </c>
      <c r="G72" s="659" t="s">
        <v>423</v>
      </c>
    </row>
    <row r="73" spans="1:7" ht="15.75" x14ac:dyDescent="0.25">
      <c r="A73" s="659" t="s">
        <v>436</v>
      </c>
      <c r="B73" s="659" t="s">
        <v>2683</v>
      </c>
      <c r="C73" s="660" t="s">
        <v>6462</v>
      </c>
      <c r="D73" s="659" t="s">
        <v>438</v>
      </c>
      <c r="E73" s="659">
        <v>2015</v>
      </c>
      <c r="F73" s="661">
        <v>122540.98360655738</v>
      </c>
      <c r="G73" s="659" t="s">
        <v>423</v>
      </c>
    </row>
    <row r="74" spans="1:7" ht="15.75" x14ac:dyDescent="0.25">
      <c r="A74" s="659" t="s">
        <v>436</v>
      </c>
      <c r="B74" s="659" t="s">
        <v>2684</v>
      </c>
      <c r="C74" s="660" t="s">
        <v>6443</v>
      </c>
      <c r="D74" s="659" t="s">
        <v>438</v>
      </c>
      <c r="E74" s="659">
        <v>2015</v>
      </c>
      <c r="F74" s="661">
        <v>113114.75409836066</v>
      </c>
      <c r="G74" s="659" t="s">
        <v>2685</v>
      </c>
    </row>
    <row r="75" spans="1:7" ht="15.75" x14ac:dyDescent="0.25">
      <c r="A75" s="659" t="s">
        <v>436</v>
      </c>
      <c r="B75" s="659" t="s">
        <v>2686</v>
      </c>
      <c r="C75" s="660" t="s">
        <v>6462</v>
      </c>
      <c r="D75" s="659" t="s">
        <v>438</v>
      </c>
      <c r="E75" s="659">
        <v>2015</v>
      </c>
      <c r="F75" s="661">
        <v>147677.59562841529</v>
      </c>
      <c r="G75" s="659" t="s">
        <v>2685</v>
      </c>
    </row>
    <row r="76" spans="1:7" ht="15.75" x14ac:dyDescent="0.25">
      <c r="A76" s="659" t="s">
        <v>436</v>
      </c>
      <c r="B76" s="659" t="s">
        <v>2687</v>
      </c>
      <c r="C76" s="660" t="s">
        <v>1849</v>
      </c>
      <c r="D76" s="659" t="s">
        <v>438</v>
      </c>
      <c r="E76" s="659">
        <v>2015</v>
      </c>
      <c r="F76" s="661">
        <v>113114.75409836066</v>
      </c>
      <c r="G76" s="659" t="s">
        <v>421</v>
      </c>
    </row>
    <row r="77" spans="1:7" ht="15.75" x14ac:dyDescent="0.25">
      <c r="A77" s="659" t="s">
        <v>436</v>
      </c>
      <c r="B77" s="659" t="s">
        <v>2688</v>
      </c>
      <c r="C77" s="660" t="s">
        <v>6462</v>
      </c>
      <c r="D77" s="659" t="s">
        <v>438</v>
      </c>
      <c r="E77" s="659">
        <v>2015</v>
      </c>
      <c r="F77" s="661">
        <v>147677.59562841529</v>
      </c>
      <c r="G77" s="659" t="s">
        <v>421</v>
      </c>
    </row>
    <row r="78" spans="1:7" ht="15.75" x14ac:dyDescent="0.25">
      <c r="A78" s="659" t="s">
        <v>436</v>
      </c>
      <c r="B78" s="659" t="s">
        <v>2690</v>
      </c>
      <c r="C78" s="660" t="s">
        <v>6463</v>
      </c>
      <c r="D78" s="659" t="s">
        <v>438</v>
      </c>
      <c r="E78" s="659">
        <v>2015</v>
      </c>
      <c r="F78" s="661">
        <v>138251.36612021856</v>
      </c>
      <c r="G78" s="659" t="s">
        <v>1911</v>
      </c>
    </row>
    <row r="79" spans="1:7" ht="15.75" x14ac:dyDescent="0.25">
      <c r="A79" s="659" t="s">
        <v>436</v>
      </c>
      <c r="B79" s="659" t="s">
        <v>2689</v>
      </c>
      <c r="C79" s="660" t="s">
        <v>6445</v>
      </c>
      <c r="D79" s="659" t="s">
        <v>438</v>
      </c>
      <c r="E79" s="659">
        <v>2015</v>
      </c>
      <c r="F79" s="661">
        <v>113114.75409836066</v>
      </c>
      <c r="G79" s="659" t="s">
        <v>1911</v>
      </c>
    </row>
    <row r="80" spans="1:7" ht="15.75" x14ac:dyDescent="0.25">
      <c r="A80" s="659" t="s">
        <v>436</v>
      </c>
      <c r="B80" s="659" t="s">
        <v>2691</v>
      </c>
      <c r="C80" s="660" t="s">
        <v>6446</v>
      </c>
      <c r="D80" s="659" t="s">
        <v>438</v>
      </c>
      <c r="E80" s="659">
        <v>2015</v>
      </c>
      <c r="F80" s="661">
        <v>112800.54644808744</v>
      </c>
      <c r="G80" s="659" t="s">
        <v>135</v>
      </c>
    </row>
    <row r="81" spans="1:7" ht="15.75" x14ac:dyDescent="0.25">
      <c r="A81" s="659" t="s">
        <v>436</v>
      </c>
      <c r="B81" s="659" t="s">
        <v>2692</v>
      </c>
      <c r="C81" s="660" t="s">
        <v>1849</v>
      </c>
      <c r="D81" s="659" t="s">
        <v>438</v>
      </c>
      <c r="E81" s="659">
        <v>2015</v>
      </c>
      <c r="F81" s="661">
        <v>124426.22950819673</v>
      </c>
      <c r="G81" s="659" t="s">
        <v>135</v>
      </c>
    </row>
    <row r="82" spans="1:7" ht="15.75" x14ac:dyDescent="0.25">
      <c r="A82" s="659" t="s">
        <v>436</v>
      </c>
      <c r="B82" s="659" t="s">
        <v>2693</v>
      </c>
      <c r="C82" s="660" t="s">
        <v>6462</v>
      </c>
      <c r="D82" s="659" t="s">
        <v>438</v>
      </c>
      <c r="E82" s="659">
        <v>2015</v>
      </c>
      <c r="F82" s="661">
        <v>151448.087431694</v>
      </c>
      <c r="G82" s="659" t="s">
        <v>135</v>
      </c>
    </row>
    <row r="83" spans="1:7" ht="15.75" x14ac:dyDescent="0.25">
      <c r="A83" s="659" t="s">
        <v>436</v>
      </c>
      <c r="B83" s="659" t="s">
        <v>2694</v>
      </c>
      <c r="C83" s="660" t="s">
        <v>6462</v>
      </c>
      <c r="D83" s="659" t="s">
        <v>438</v>
      </c>
      <c r="E83" s="659">
        <v>2015</v>
      </c>
      <c r="F83" s="661">
        <v>218688.52459016393</v>
      </c>
      <c r="G83" s="659" t="s">
        <v>135</v>
      </c>
    </row>
    <row r="84" spans="1:7" ht="15.75" x14ac:dyDescent="0.25">
      <c r="A84" s="659" t="s">
        <v>436</v>
      </c>
      <c r="B84" s="659" t="s">
        <v>2695</v>
      </c>
      <c r="C84" s="660" t="s">
        <v>2696</v>
      </c>
      <c r="D84" s="659" t="s">
        <v>44</v>
      </c>
      <c r="E84" s="659">
        <v>2015</v>
      </c>
      <c r="F84" s="661">
        <v>199521.85792349727</v>
      </c>
      <c r="G84" s="659" t="s">
        <v>1586</v>
      </c>
    </row>
    <row r="85" spans="1:7" ht="15.75" x14ac:dyDescent="0.25">
      <c r="A85" s="659" t="s">
        <v>436</v>
      </c>
      <c r="B85" s="659" t="s">
        <v>449</v>
      </c>
      <c r="C85" s="660" t="s">
        <v>1849</v>
      </c>
      <c r="D85" s="659" t="s">
        <v>438</v>
      </c>
      <c r="E85" s="659">
        <v>2015</v>
      </c>
      <c r="F85" s="661">
        <v>128825.13661202184</v>
      </c>
      <c r="G85" s="659" t="s">
        <v>111</v>
      </c>
    </row>
    <row r="86" spans="1:7" ht="15.75" x14ac:dyDescent="0.25">
      <c r="A86" s="659" t="s">
        <v>436</v>
      </c>
      <c r="B86" s="659" t="s">
        <v>2681</v>
      </c>
      <c r="C86" s="660" t="s">
        <v>2062</v>
      </c>
      <c r="D86" s="659" t="s">
        <v>438</v>
      </c>
      <c r="E86" s="659">
        <v>2015</v>
      </c>
      <c r="F86" s="661">
        <v>133538.25136612021</v>
      </c>
      <c r="G86" s="659" t="s">
        <v>421</v>
      </c>
    </row>
    <row r="87" spans="1:7" ht="15.75" x14ac:dyDescent="0.25">
      <c r="A87" s="659" t="s">
        <v>436</v>
      </c>
      <c r="B87" s="659" t="s">
        <v>452</v>
      </c>
      <c r="C87" s="660" t="s">
        <v>6463</v>
      </c>
      <c r="D87" s="659" t="s">
        <v>438</v>
      </c>
      <c r="E87" s="659">
        <v>2015</v>
      </c>
      <c r="F87" s="661">
        <v>188210.3825136612</v>
      </c>
      <c r="G87" s="659" t="s">
        <v>135</v>
      </c>
    </row>
    <row r="88" spans="1:7" ht="15.75" x14ac:dyDescent="0.25">
      <c r="A88" s="659" t="s">
        <v>436</v>
      </c>
      <c r="B88" s="659" t="s">
        <v>2416</v>
      </c>
      <c r="C88" s="660" t="s">
        <v>6464</v>
      </c>
      <c r="D88" s="659" t="s">
        <v>438</v>
      </c>
      <c r="E88" s="659">
        <v>2015</v>
      </c>
      <c r="F88" s="661">
        <v>208319.67213114753</v>
      </c>
      <c r="G88" s="659" t="s">
        <v>419</v>
      </c>
    </row>
    <row r="89" spans="1:7" ht="15.75" x14ac:dyDescent="0.25">
      <c r="A89" s="659" t="s">
        <v>436</v>
      </c>
      <c r="B89" s="659" t="s">
        <v>2213</v>
      </c>
      <c r="C89" s="660" t="s">
        <v>6464</v>
      </c>
      <c r="D89" s="659" t="s">
        <v>438</v>
      </c>
      <c r="E89" s="659">
        <v>2015</v>
      </c>
      <c r="F89" s="661">
        <v>196693.98907103823</v>
      </c>
      <c r="G89" s="659" t="s">
        <v>421</v>
      </c>
    </row>
    <row r="90" spans="1:7" ht="15.75" x14ac:dyDescent="0.25">
      <c r="A90" s="659" t="s">
        <v>436</v>
      </c>
      <c r="B90" s="659" t="s">
        <v>2417</v>
      </c>
      <c r="C90" s="660">
        <v>4.4000000000000004</v>
      </c>
      <c r="D90" s="659" t="s">
        <v>438</v>
      </c>
      <c r="E90" s="659">
        <v>2015</v>
      </c>
      <c r="F90" s="661">
        <v>204234.97267759562</v>
      </c>
      <c r="G90" s="659" t="s">
        <v>135</v>
      </c>
    </row>
    <row r="91" spans="1:7" ht="15.75" x14ac:dyDescent="0.25">
      <c r="A91" s="659" t="s">
        <v>436</v>
      </c>
      <c r="B91" s="659" t="s">
        <v>2697</v>
      </c>
      <c r="C91" s="660" t="s">
        <v>1226</v>
      </c>
      <c r="D91" s="659" t="s">
        <v>438</v>
      </c>
      <c r="E91" s="659">
        <v>2015</v>
      </c>
      <c r="F91" s="661">
        <v>45560.109289617481</v>
      </c>
      <c r="G91" s="659" t="s">
        <v>141</v>
      </c>
    </row>
    <row r="92" spans="1:7" ht="15.75" x14ac:dyDescent="0.25">
      <c r="A92" s="659" t="s">
        <v>436</v>
      </c>
      <c r="B92" s="659" t="s">
        <v>2698</v>
      </c>
      <c r="C92" s="660" t="s">
        <v>1848</v>
      </c>
      <c r="D92" s="659" t="s">
        <v>438</v>
      </c>
      <c r="E92" s="659">
        <v>2015</v>
      </c>
      <c r="F92" s="661">
        <v>58128.415300546447</v>
      </c>
      <c r="G92" s="659" t="s">
        <v>141</v>
      </c>
    </row>
    <row r="93" spans="1:7" ht="15.75" x14ac:dyDescent="0.25">
      <c r="A93" s="659" t="s">
        <v>436</v>
      </c>
      <c r="B93" s="659" t="s">
        <v>2699</v>
      </c>
      <c r="C93" s="660" t="s">
        <v>1848</v>
      </c>
      <c r="D93" s="659" t="s">
        <v>438</v>
      </c>
      <c r="E93" s="659">
        <v>2015</v>
      </c>
      <c r="F93" s="661">
        <v>62841.530054644812</v>
      </c>
      <c r="G93" s="659" t="s">
        <v>141</v>
      </c>
    </row>
    <row r="94" spans="1:7" ht="15.75" x14ac:dyDescent="0.25">
      <c r="A94" s="659" t="s">
        <v>436</v>
      </c>
      <c r="B94" s="659" t="s">
        <v>2700</v>
      </c>
      <c r="C94" s="660" t="s">
        <v>1848</v>
      </c>
      <c r="D94" s="659" t="s">
        <v>438</v>
      </c>
      <c r="E94" s="659">
        <v>2015</v>
      </c>
      <c r="F94" s="661">
        <v>77295.081967213104</v>
      </c>
      <c r="G94" s="659" t="s">
        <v>141</v>
      </c>
    </row>
    <row r="95" spans="1:7" ht="15.75" x14ac:dyDescent="0.25">
      <c r="A95" s="659" t="s">
        <v>436</v>
      </c>
      <c r="B95" s="659" t="s">
        <v>2701</v>
      </c>
      <c r="C95" s="660" t="s">
        <v>1849</v>
      </c>
      <c r="D95" s="659" t="s">
        <v>438</v>
      </c>
      <c r="E95" s="659">
        <v>2015</v>
      </c>
      <c r="F95" s="661">
        <v>86407.103825136597</v>
      </c>
      <c r="G95" s="659" t="s">
        <v>141</v>
      </c>
    </row>
    <row r="96" spans="1:7" ht="15.75" x14ac:dyDescent="0.25">
      <c r="A96" s="659" t="s">
        <v>461</v>
      </c>
      <c r="B96" s="659" t="s">
        <v>462</v>
      </c>
      <c r="C96" s="660" t="s">
        <v>1846</v>
      </c>
      <c r="D96" s="659" t="s">
        <v>110</v>
      </c>
      <c r="E96" s="659">
        <v>2015</v>
      </c>
      <c r="F96" s="661">
        <v>11311.475409836065</v>
      </c>
      <c r="G96" s="659" t="s">
        <v>135</v>
      </c>
    </row>
    <row r="97" spans="1:7" ht="15.75" x14ac:dyDescent="0.25">
      <c r="A97" s="659" t="s">
        <v>461</v>
      </c>
      <c r="B97" s="659" t="s">
        <v>2430</v>
      </c>
      <c r="C97" s="660" t="s">
        <v>1865</v>
      </c>
      <c r="D97" s="659" t="s">
        <v>110</v>
      </c>
      <c r="E97" s="659">
        <v>2015</v>
      </c>
      <c r="F97" s="661">
        <v>16338.797814207648</v>
      </c>
      <c r="G97" s="659" t="s">
        <v>147</v>
      </c>
    </row>
    <row r="98" spans="1:7" ht="15.75" x14ac:dyDescent="0.25">
      <c r="A98" s="659" t="s">
        <v>463</v>
      </c>
      <c r="B98" s="659" t="s">
        <v>2731</v>
      </c>
      <c r="C98" s="660">
        <v>3.6</v>
      </c>
      <c r="D98" s="659" t="s">
        <v>438</v>
      </c>
      <c r="E98" s="659">
        <v>2015</v>
      </c>
      <c r="F98" s="661">
        <v>41758.196721311477</v>
      </c>
      <c r="G98" s="659" t="s">
        <v>421</v>
      </c>
    </row>
    <row r="99" spans="1:7" ht="15.75" x14ac:dyDescent="0.25">
      <c r="A99" s="659" t="s">
        <v>463</v>
      </c>
      <c r="B99" s="659" t="s">
        <v>2733</v>
      </c>
      <c r="C99" s="660">
        <v>6.2</v>
      </c>
      <c r="D99" s="659" t="s">
        <v>438</v>
      </c>
      <c r="E99" s="659">
        <v>2015</v>
      </c>
      <c r="F99" s="661">
        <v>76980.87431693988</v>
      </c>
      <c r="G99" s="659" t="s">
        <v>421</v>
      </c>
    </row>
    <row r="100" spans="1:7" ht="15.75" x14ac:dyDescent="0.25">
      <c r="A100" s="659" t="s">
        <v>463</v>
      </c>
      <c r="B100" s="659" t="s">
        <v>2732</v>
      </c>
      <c r="C100" s="660">
        <v>6.2</v>
      </c>
      <c r="D100" s="659" t="s">
        <v>438</v>
      </c>
      <c r="E100" s="659">
        <v>2015</v>
      </c>
      <c r="F100" s="661">
        <v>58128.415300546447</v>
      </c>
      <c r="G100" s="659" t="s">
        <v>421</v>
      </c>
    </row>
    <row r="101" spans="1:7" ht="15.75" x14ac:dyDescent="0.25">
      <c r="A101" s="659" t="s">
        <v>463</v>
      </c>
      <c r="B101" s="659" t="s">
        <v>2728</v>
      </c>
      <c r="C101" s="660">
        <v>3.6</v>
      </c>
      <c r="D101" s="659" t="s">
        <v>438</v>
      </c>
      <c r="E101" s="659">
        <v>2015</v>
      </c>
      <c r="F101" s="661">
        <v>45560.109289617481</v>
      </c>
      <c r="G101" s="659" t="s">
        <v>1365</v>
      </c>
    </row>
    <row r="102" spans="1:7" ht="15.75" x14ac:dyDescent="0.25">
      <c r="A102" s="659" t="s">
        <v>463</v>
      </c>
      <c r="B102" s="659" t="s">
        <v>2729</v>
      </c>
      <c r="C102" s="660">
        <v>6.2</v>
      </c>
      <c r="D102" s="659" t="s">
        <v>438</v>
      </c>
      <c r="E102" s="659">
        <v>2015</v>
      </c>
      <c r="F102" s="661">
        <v>64412.568306010922</v>
      </c>
      <c r="G102" s="659" t="s">
        <v>1365</v>
      </c>
    </row>
    <row r="103" spans="1:7" ht="15.75" x14ac:dyDescent="0.25">
      <c r="A103" s="659" t="s">
        <v>463</v>
      </c>
      <c r="B103" s="659" t="s">
        <v>2730</v>
      </c>
      <c r="C103" s="660">
        <v>6.2</v>
      </c>
      <c r="D103" s="659" t="s">
        <v>438</v>
      </c>
      <c r="E103" s="659">
        <v>2015</v>
      </c>
      <c r="F103" s="661">
        <v>78551.912568305997</v>
      </c>
      <c r="G103" s="659" t="s">
        <v>1365</v>
      </c>
    </row>
    <row r="104" spans="1:7" ht="15.75" x14ac:dyDescent="0.25">
      <c r="A104" s="659" t="s">
        <v>463</v>
      </c>
      <c r="B104" s="659" t="s">
        <v>2724</v>
      </c>
      <c r="C104" s="660">
        <v>6</v>
      </c>
      <c r="D104" s="659" t="s">
        <v>438</v>
      </c>
      <c r="E104" s="659">
        <v>2015</v>
      </c>
      <c r="F104" s="661">
        <v>42072.4043715847</v>
      </c>
      <c r="G104" s="659" t="s">
        <v>135</v>
      </c>
    </row>
    <row r="105" spans="1:7" ht="15.75" x14ac:dyDescent="0.25">
      <c r="A105" s="659" t="s">
        <v>463</v>
      </c>
      <c r="B105" s="659" t="s">
        <v>2725</v>
      </c>
      <c r="C105" s="660">
        <v>6</v>
      </c>
      <c r="D105" s="659" t="s">
        <v>438</v>
      </c>
      <c r="E105" s="659">
        <v>2015</v>
      </c>
      <c r="F105" s="661">
        <v>47131.147540983606</v>
      </c>
      <c r="G105" s="659" t="s">
        <v>135</v>
      </c>
    </row>
    <row r="106" spans="1:7" ht="15.75" x14ac:dyDescent="0.25">
      <c r="A106" s="659" t="s">
        <v>463</v>
      </c>
      <c r="B106" s="659" t="s">
        <v>2727</v>
      </c>
      <c r="C106" s="660">
        <v>6</v>
      </c>
      <c r="D106" s="659" t="s">
        <v>438</v>
      </c>
      <c r="E106" s="659">
        <v>2015</v>
      </c>
      <c r="F106" s="661">
        <v>56557.37704918033</v>
      </c>
      <c r="G106" s="659" t="s">
        <v>135</v>
      </c>
    </row>
    <row r="107" spans="1:7" ht="15.75" x14ac:dyDescent="0.25">
      <c r="A107" s="659" t="s">
        <v>463</v>
      </c>
      <c r="B107" s="659" t="s">
        <v>2726</v>
      </c>
      <c r="C107" s="660">
        <v>6</v>
      </c>
      <c r="D107" s="659" t="s">
        <v>438</v>
      </c>
      <c r="E107" s="659">
        <v>2015</v>
      </c>
      <c r="F107" s="661">
        <v>53006.830601092894</v>
      </c>
      <c r="G107" s="659" t="s">
        <v>135</v>
      </c>
    </row>
    <row r="108" spans="1:7" ht="15.75" x14ac:dyDescent="0.25">
      <c r="A108" s="659" t="s">
        <v>463</v>
      </c>
      <c r="B108" s="659" t="s">
        <v>1864</v>
      </c>
      <c r="C108" s="660" t="s">
        <v>1865</v>
      </c>
      <c r="D108" s="659" t="s">
        <v>114</v>
      </c>
      <c r="E108" s="659">
        <v>2015</v>
      </c>
      <c r="F108" s="661">
        <v>26079.234972677594</v>
      </c>
      <c r="G108" s="659" t="s">
        <v>147</v>
      </c>
    </row>
    <row r="109" spans="1:7" ht="15.75" x14ac:dyDescent="0.25">
      <c r="A109" s="659" t="s">
        <v>463</v>
      </c>
      <c r="B109" s="659" t="s">
        <v>1864</v>
      </c>
      <c r="C109" s="660">
        <v>3</v>
      </c>
      <c r="D109" s="659" t="s">
        <v>44</v>
      </c>
      <c r="E109" s="659">
        <v>2015</v>
      </c>
      <c r="F109" s="661">
        <v>32991.803278688523</v>
      </c>
      <c r="G109" s="659" t="s">
        <v>147</v>
      </c>
    </row>
    <row r="110" spans="1:7" ht="15.75" x14ac:dyDescent="0.25">
      <c r="A110" s="659" t="s">
        <v>463</v>
      </c>
      <c r="B110" s="659" t="s">
        <v>1868</v>
      </c>
      <c r="C110" s="660">
        <v>6.2</v>
      </c>
      <c r="D110" s="659" t="s">
        <v>438</v>
      </c>
      <c r="E110" s="659">
        <v>2015</v>
      </c>
      <c r="F110" s="661">
        <v>103688.52459016393</v>
      </c>
      <c r="G110" s="659" t="s">
        <v>421</v>
      </c>
    </row>
    <row r="111" spans="1:7" ht="15.75" x14ac:dyDescent="0.25">
      <c r="A111" s="659" t="s">
        <v>463</v>
      </c>
      <c r="B111" s="659" t="s">
        <v>1871</v>
      </c>
      <c r="C111" s="660" t="s">
        <v>1872</v>
      </c>
      <c r="D111" s="659" t="s">
        <v>110</v>
      </c>
      <c r="E111" s="659">
        <v>2015</v>
      </c>
      <c r="F111" s="661">
        <v>19166.666666666664</v>
      </c>
      <c r="G111" s="659" t="s">
        <v>135</v>
      </c>
    </row>
    <row r="112" spans="1:7" ht="15.75" x14ac:dyDescent="0.25">
      <c r="A112" s="659" t="s">
        <v>463</v>
      </c>
      <c r="B112" s="659" t="s">
        <v>2723</v>
      </c>
      <c r="C112" s="660">
        <v>6.2</v>
      </c>
      <c r="D112" s="659" t="s">
        <v>44</v>
      </c>
      <c r="E112" s="659">
        <v>2015</v>
      </c>
      <c r="F112" s="661">
        <v>62338.797814207646</v>
      </c>
      <c r="G112" s="659" t="s">
        <v>2720</v>
      </c>
    </row>
    <row r="113" spans="1:7" ht="15.75" x14ac:dyDescent="0.25">
      <c r="A113" s="659" t="s">
        <v>463</v>
      </c>
      <c r="B113" s="659" t="s">
        <v>2721</v>
      </c>
      <c r="C113" s="660">
        <v>5.3</v>
      </c>
      <c r="D113" s="659" t="s">
        <v>44</v>
      </c>
      <c r="E113" s="659">
        <v>2015</v>
      </c>
      <c r="F113" s="661">
        <v>38019.125683060112</v>
      </c>
      <c r="G113" s="659" t="s">
        <v>2722</v>
      </c>
    </row>
    <row r="114" spans="1:7" ht="15.75" x14ac:dyDescent="0.25">
      <c r="A114" s="659" t="s">
        <v>463</v>
      </c>
      <c r="B114" s="659" t="s">
        <v>2719</v>
      </c>
      <c r="C114" s="660">
        <v>5.3</v>
      </c>
      <c r="D114" s="659" t="s">
        <v>44</v>
      </c>
      <c r="E114" s="659">
        <v>2015</v>
      </c>
      <c r="F114" s="661">
        <v>36290.983606557376</v>
      </c>
      <c r="G114" s="659" t="s">
        <v>2720</v>
      </c>
    </row>
    <row r="115" spans="1:7" ht="15.75" x14ac:dyDescent="0.25">
      <c r="A115" s="659" t="s">
        <v>463</v>
      </c>
      <c r="B115" s="659" t="s">
        <v>2717</v>
      </c>
      <c r="C115" s="660">
        <v>4.3</v>
      </c>
      <c r="D115" s="659" t="s">
        <v>44</v>
      </c>
      <c r="E115" s="659">
        <v>2015</v>
      </c>
      <c r="F115" s="661">
        <v>33934.426229508194</v>
      </c>
      <c r="G115" s="659" t="s">
        <v>2718</v>
      </c>
    </row>
    <row r="116" spans="1:7" ht="15.75" x14ac:dyDescent="0.25">
      <c r="A116" s="659" t="s">
        <v>463</v>
      </c>
      <c r="B116" s="659" t="s">
        <v>2077</v>
      </c>
      <c r="C116" s="660" t="s">
        <v>1846</v>
      </c>
      <c r="D116" s="659" t="s">
        <v>110</v>
      </c>
      <c r="E116" s="659">
        <v>2015</v>
      </c>
      <c r="F116" s="661">
        <v>13510.928961748634</v>
      </c>
      <c r="G116" s="659" t="s">
        <v>2716</v>
      </c>
    </row>
    <row r="117" spans="1:7" ht="15.75" x14ac:dyDescent="0.25">
      <c r="A117" s="659" t="s">
        <v>463</v>
      </c>
      <c r="B117" s="659" t="s">
        <v>1879</v>
      </c>
      <c r="C117" s="660" t="s">
        <v>1880</v>
      </c>
      <c r="D117" s="659" t="s">
        <v>110</v>
      </c>
      <c r="E117" s="659">
        <v>2015</v>
      </c>
      <c r="F117" s="661">
        <v>9017.7595628415293</v>
      </c>
      <c r="G117" s="659" t="s">
        <v>186</v>
      </c>
    </row>
    <row r="118" spans="1:7" ht="15.75" x14ac:dyDescent="0.25">
      <c r="A118" s="659" t="s">
        <v>463</v>
      </c>
      <c r="B118" s="659" t="s">
        <v>2710</v>
      </c>
      <c r="C118" s="660"/>
      <c r="D118" s="659" t="s">
        <v>44</v>
      </c>
      <c r="E118" s="659">
        <v>2015</v>
      </c>
      <c r="F118" s="661">
        <v>52158.469945355188</v>
      </c>
      <c r="G118" s="659" t="s">
        <v>147</v>
      </c>
    </row>
    <row r="119" spans="1:7" ht="15.75" x14ac:dyDescent="0.25">
      <c r="A119" s="659" t="s">
        <v>463</v>
      </c>
      <c r="B119" s="659" t="s">
        <v>2711</v>
      </c>
      <c r="C119" s="660"/>
      <c r="D119" s="659"/>
      <c r="E119" s="659">
        <v>2015</v>
      </c>
      <c r="F119" s="661">
        <v>55928.961748633883</v>
      </c>
      <c r="G119" s="659" t="s">
        <v>147</v>
      </c>
    </row>
    <row r="120" spans="1:7" ht="15.75" x14ac:dyDescent="0.25">
      <c r="A120" s="659" t="s">
        <v>463</v>
      </c>
      <c r="B120" s="659" t="s">
        <v>2713</v>
      </c>
      <c r="C120" s="660"/>
      <c r="D120" s="659"/>
      <c r="E120" s="659">
        <v>2015</v>
      </c>
      <c r="F120" s="661">
        <v>60956.284153005465</v>
      </c>
      <c r="G120" s="659" t="s">
        <v>147</v>
      </c>
    </row>
    <row r="121" spans="1:7" ht="15.75" x14ac:dyDescent="0.25">
      <c r="A121" s="659" t="s">
        <v>463</v>
      </c>
      <c r="B121" s="659" t="s">
        <v>2714</v>
      </c>
      <c r="C121" s="660"/>
      <c r="D121" s="659"/>
      <c r="E121" s="659">
        <v>2015</v>
      </c>
      <c r="F121" s="661">
        <v>73210.382513661199</v>
      </c>
      <c r="G121" s="659" t="s">
        <v>147</v>
      </c>
    </row>
    <row r="122" spans="1:7" ht="15.75" x14ac:dyDescent="0.25">
      <c r="A122" s="659" t="s">
        <v>463</v>
      </c>
      <c r="B122" s="659" t="s">
        <v>2715</v>
      </c>
      <c r="C122" s="660"/>
      <c r="D122" s="659"/>
      <c r="E122" s="659">
        <v>2015</v>
      </c>
      <c r="F122" s="661">
        <v>76038.251366120225</v>
      </c>
      <c r="G122" s="659" t="s">
        <v>147</v>
      </c>
    </row>
    <row r="123" spans="1:7" ht="15.75" x14ac:dyDescent="0.25">
      <c r="A123" s="659" t="s">
        <v>463</v>
      </c>
      <c r="B123" s="659" t="s">
        <v>2712</v>
      </c>
      <c r="C123" s="660"/>
      <c r="D123" s="659"/>
      <c r="E123" s="659">
        <v>2015</v>
      </c>
      <c r="F123" s="661">
        <v>57500</v>
      </c>
      <c r="G123" s="659" t="s">
        <v>147</v>
      </c>
    </row>
    <row r="124" spans="1:7" ht="15.75" x14ac:dyDescent="0.25">
      <c r="A124" s="659" t="s">
        <v>463</v>
      </c>
      <c r="B124" s="659" t="s">
        <v>2704</v>
      </c>
      <c r="C124" s="660">
        <v>5.3</v>
      </c>
      <c r="D124" s="659" t="s">
        <v>44</v>
      </c>
      <c r="E124" s="659">
        <v>2015</v>
      </c>
      <c r="F124" s="661">
        <v>49330.60109289617</v>
      </c>
      <c r="G124" s="659" t="s">
        <v>147</v>
      </c>
    </row>
    <row r="125" spans="1:7" ht="15.75" x14ac:dyDescent="0.25">
      <c r="A125" s="659" t="s">
        <v>463</v>
      </c>
      <c r="B125" s="659" t="s">
        <v>2705</v>
      </c>
      <c r="C125" s="660"/>
      <c r="D125" s="659"/>
      <c r="E125" s="659">
        <v>2015</v>
      </c>
      <c r="F125" s="661">
        <v>52786.885245901634</v>
      </c>
      <c r="G125" s="659" t="s">
        <v>147</v>
      </c>
    </row>
    <row r="126" spans="1:7" ht="15.75" x14ac:dyDescent="0.25">
      <c r="A126" s="659" t="s">
        <v>463</v>
      </c>
      <c r="B126" s="659" t="s">
        <v>2706</v>
      </c>
      <c r="C126" s="660"/>
      <c r="D126" s="659"/>
      <c r="E126" s="659">
        <v>2015</v>
      </c>
      <c r="F126" s="661">
        <v>54357.923497267759</v>
      </c>
      <c r="G126" s="659" t="s">
        <v>147</v>
      </c>
    </row>
    <row r="127" spans="1:7" ht="15.75" x14ac:dyDescent="0.25">
      <c r="A127" s="659" t="s">
        <v>463</v>
      </c>
      <c r="B127" s="659" t="s">
        <v>2707</v>
      </c>
      <c r="C127" s="660"/>
      <c r="D127" s="659"/>
      <c r="E127" s="659">
        <v>2015</v>
      </c>
      <c r="F127" s="661">
        <v>57814.207650273223</v>
      </c>
      <c r="G127" s="659" t="s">
        <v>147</v>
      </c>
    </row>
    <row r="128" spans="1:7" ht="15.75" x14ac:dyDescent="0.25">
      <c r="A128" s="659" t="s">
        <v>463</v>
      </c>
      <c r="B128" s="659" t="s">
        <v>2708</v>
      </c>
      <c r="C128" s="660"/>
      <c r="D128" s="659"/>
      <c r="E128" s="659">
        <v>2015</v>
      </c>
      <c r="F128" s="661">
        <v>70068.306010928951</v>
      </c>
      <c r="G128" s="659" t="s">
        <v>147</v>
      </c>
    </row>
    <row r="129" spans="1:7" ht="15.75" x14ac:dyDescent="0.25">
      <c r="A129" s="659" t="s">
        <v>463</v>
      </c>
      <c r="B129" s="659" t="s">
        <v>2709</v>
      </c>
      <c r="C129" s="660"/>
      <c r="D129" s="659"/>
      <c r="E129" s="659">
        <v>2015</v>
      </c>
      <c r="F129" s="661">
        <v>72896.174863387976</v>
      </c>
      <c r="G129" s="659" t="s">
        <v>147</v>
      </c>
    </row>
    <row r="130" spans="1:7" ht="15.75" x14ac:dyDescent="0.25">
      <c r="A130" s="659" t="s">
        <v>463</v>
      </c>
      <c r="B130" s="659" t="s">
        <v>2236</v>
      </c>
      <c r="C130" s="660">
        <v>3.6</v>
      </c>
      <c r="D130" s="659" t="s">
        <v>444</v>
      </c>
      <c r="E130" s="659">
        <v>2015</v>
      </c>
      <c r="F130" s="661">
        <v>35505.464480874318</v>
      </c>
      <c r="G130" s="659" t="s">
        <v>147</v>
      </c>
    </row>
    <row r="131" spans="1:7" ht="15.75" x14ac:dyDescent="0.25">
      <c r="A131" s="659" t="s">
        <v>463</v>
      </c>
      <c r="B131" s="659" t="s">
        <v>1883</v>
      </c>
      <c r="C131" s="660">
        <v>3.6</v>
      </c>
      <c r="D131" s="659" t="s">
        <v>114</v>
      </c>
      <c r="E131" s="659">
        <v>2015</v>
      </c>
      <c r="F131" s="661">
        <v>36448.087431693988</v>
      </c>
      <c r="G131" s="659" t="s">
        <v>468</v>
      </c>
    </row>
    <row r="132" spans="1:7" ht="15.75" x14ac:dyDescent="0.25">
      <c r="A132" s="659" t="s">
        <v>463</v>
      </c>
      <c r="B132" s="659" t="s">
        <v>2703</v>
      </c>
      <c r="C132" s="660"/>
      <c r="D132" s="659" t="s">
        <v>426</v>
      </c>
      <c r="E132" s="659">
        <v>2015</v>
      </c>
      <c r="F132" s="661">
        <v>23565.573770491803</v>
      </c>
      <c r="G132" s="659" t="s">
        <v>147</v>
      </c>
    </row>
    <row r="133" spans="1:7" ht="15.75" x14ac:dyDescent="0.25">
      <c r="A133" s="659" t="s">
        <v>463</v>
      </c>
      <c r="B133" s="659" t="s">
        <v>2702</v>
      </c>
      <c r="C133" s="660" t="s">
        <v>1872</v>
      </c>
      <c r="D133" s="659" t="s">
        <v>110</v>
      </c>
      <c r="E133" s="659">
        <v>2015</v>
      </c>
      <c r="F133" s="661">
        <v>21523.224043715843</v>
      </c>
      <c r="G133" s="659" t="s">
        <v>147</v>
      </c>
    </row>
    <row r="134" spans="1:7" ht="15.75" x14ac:dyDescent="0.25">
      <c r="A134" s="659" t="s">
        <v>3061</v>
      </c>
      <c r="B134" s="659" t="s">
        <v>3062</v>
      </c>
      <c r="C134" s="660">
        <v>3.3</v>
      </c>
      <c r="D134" s="659" t="s">
        <v>44</v>
      </c>
      <c r="E134" s="659">
        <v>2015</v>
      </c>
      <c r="F134" s="661">
        <v>34440</v>
      </c>
      <c r="G134" s="659" t="s">
        <v>1144</v>
      </c>
    </row>
    <row r="135" spans="1:7" ht="15.75" x14ac:dyDescent="0.25">
      <c r="A135" s="659" t="s">
        <v>86</v>
      </c>
      <c r="B135" s="659" t="s">
        <v>2741</v>
      </c>
      <c r="C135" s="660" t="s">
        <v>1884</v>
      </c>
      <c r="D135" s="659" t="s">
        <v>110</v>
      </c>
      <c r="E135" s="659">
        <v>2015</v>
      </c>
      <c r="F135" s="661">
        <v>14139.344262295082</v>
      </c>
      <c r="G135" s="659" t="s">
        <v>1774</v>
      </c>
    </row>
    <row r="136" spans="1:7" ht="15.75" x14ac:dyDescent="0.25">
      <c r="A136" s="659" t="s">
        <v>86</v>
      </c>
      <c r="B136" s="659" t="s">
        <v>2740</v>
      </c>
      <c r="C136" s="660"/>
      <c r="D136" s="659" t="s">
        <v>110</v>
      </c>
      <c r="E136" s="659">
        <v>2015</v>
      </c>
      <c r="F136" s="661">
        <v>17595.628415300547</v>
      </c>
      <c r="G136" s="659" t="s">
        <v>2737</v>
      </c>
    </row>
    <row r="137" spans="1:7" ht="15.75" x14ac:dyDescent="0.25">
      <c r="A137" s="659" t="s">
        <v>86</v>
      </c>
      <c r="B137" s="659" t="s">
        <v>2739</v>
      </c>
      <c r="C137" s="660"/>
      <c r="D137" s="659" t="s">
        <v>110</v>
      </c>
      <c r="E137" s="659">
        <v>2015</v>
      </c>
      <c r="F137" s="661">
        <v>15710.382513661203</v>
      </c>
      <c r="G137" s="659" t="s">
        <v>2737</v>
      </c>
    </row>
    <row r="138" spans="1:7" ht="15.75" x14ac:dyDescent="0.25">
      <c r="A138" s="659" t="s">
        <v>86</v>
      </c>
      <c r="B138" s="659" t="s">
        <v>2738</v>
      </c>
      <c r="C138" s="660"/>
      <c r="D138" s="659" t="s">
        <v>110</v>
      </c>
      <c r="E138" s="659">
        <v>2015</v>
      </c>
      <c r="F138" s="661">
        <v>16967.213114754097</v>
      </c>
      <c r="G138" s="659" t="s">
        <v>2737</v>
      </c>
    </row>
    <row r="139" spans="1:7" ht="15.75" x14ac:dyDescent="0.25">
      <c r="A139" s="659" t="s">
        <v>86</v>
      </c>
      <c r="B139" s="659" t="s">
        <v>2736</v>
      </c>
      <c r="C139" s="660" t="s">
        <v>1884</v>
      </c>
      <c r="D139" s="659" t="s">
        <v>110</v>
      </c>
      <c r="E139" s="659">
        <v>2015</v>
      </c>
      <c r="F139" s="661">
        <v>15710.382513661203</v>
      </c>
      <c r="G139" s="659" t="s">
        <v>2737</v>
      </c>
    </row>
    <row r="140" spans="1:7" ht="15.75" x14ac:dyDescent="0.25">
      <c r="A140" s="659" t="s">
        <v>86</v>
      </c>
      <c r="B140" s="659" t="s">
        <v>474</v>
      </c>
      <c r="C140" s="660" t="s">
        <v>1884</v>
      </c>
      <c r="D140" s="659" t="s">
        <v>110</v>
      </c>
      <c r="E140" s="659">
        <v>2015</v>
      </c>
      <c r="F140" s="661">
        <v>11625.683060109288</v>
      </c>
      <c r="G140" s="659" t="s">
        <v>186</v>
      </c>
    </row>
    <row r="141" spans="1:7" ht="15.75" x14ac:dyDescent="0.25">
      <c r="A141" s="659" t="s">
        <v>86</v>
      </c>
      <c r="B141" s="659" t="s">
        <v>2734</v>
      </c>
      <c r="C141" s="660" t="s">
        <v>1884</v>
      </c>
      <c r="D141" s="659" t="s">
        <v>44</v>
      </c>
      <c r="E141" s="659">
        <v>2015</v>
      </c>
      <c r="F141" s="661">
        <v>21051.912568306008</v>
      </c>
      <c r="G141" s="659" t="s">
        <v>147</v>
      </c>
    </row>
    <row r="142" spans="1:7" ht="15.75" x14ac:dyDescent="0.25">
      <c r="A142" s="659" t="s">
        <v>86</v>
      </c>
      <c r="B142" s="659" t="s">
        <v>2735</v>
      </c>
      <c r="C142" s="660"/>
      <c r="D142" s="659" t="s">
        <v>44</v>
      </c>
      <c r="E142" s="659">
        <v>2015</v>
      </c>
      <c r="F142" s="661">
        <v>21680.327868852459</v>
      </c>
      <c r="G142" s="659" t="s">
        <v>147</v>
      </c>
    </row>
    <row r="143" spans="1:7" ht="15.75" x14ac:dyDescent="0.25">
      <c r="A143" s="659" t="s">
        <v>4542</v>
      </c>
      <c r="B143" s="659" t="s">
        <v>4552</v>
      </c>
      <c r="C143" s="660" t="s">
        <v>6369</v>
      </c>
      <c r="D143" s="659" t="s">
        <v>43</v>
      </c>
      <c r="E143" s="659">
        <v>2015</v>
      </c>
      <c r="F143" s="661">
        <v>30495</v>
      </c>
      <c r="G143" s="659" t="s">
        <v>3321</v>
      </c>
    </row>
    <row r="144" spans="1:7" ht="15.75" x14ac:dyDescent="0.25">
      <c r="A144" s="659" t="s">
        <v>4542</v>
      </c>
      <c r="B144" s="659" t="s">
        <v>4552</v>
      </c>
      <c r="C144" s="660" t="s">
        <v>6369</v>
      </c>
      <c r="D144" s="659" t="s">
        <v>426</v>
      </c>
      <c r="E144" s="659">
        <v>2015</v>
      </c>
      <c r="F144" s="661">
        <v>33095</v>
      </c>
      <c r="G144" s="659" t="s">
        <v>3321</v>
      </c>
    </row>
    <row r="145" spans="1:7" ht="15.75" x14ac:dyDescent="0.25">
      <c r="A145" s="659" t="s">
        <v>4542</v>
      </c>
      <c r="B145" s="659" t="s">
        <v>4550</v>
      </c>
      <c r="C145" s="660" t="s">
        <v>6369</v>
      </c>
      <c r="D145" s="659" t="s">
        <v>43</v>
      </c>
      <c r="E145" s="659">
        <v>2015</v>
      </c>
      <c r="F145" s="661">
        <v>36995</v>
      </c>
      <c r="G145" s="659" t="s">
        <v>3321</v>
      </c>
    </row>
    <row r="146" spans="1:7" ht="15.75" x14ac:dyDescent="0.25">
      <c r="A146" s="659" t="s">
        <v>4542</v>
      </c>
      <c r="B146" s="659" t="s">
        <v>4550</v>
      </c>
      <c r="C146" s="660" t="s">
        <v>6369</v>
      </c>
      <c r="D146" s="659" t="s">
        <v>426</v>
      </c>
      <c r="E146" s="659">
        <v>2015</v>
      </c>
      <c r="F146" s="661">
        <v>39595</v>
      </c>
      <c r="G146" s="659" t="s">
        <v>3321</v>
      </c>
    </row>
    <row r="147" spans="1:7" ht="15.75" x14ac:dyDescent="0.25">
      <c r="A147" s="659" t="s">
        <v>4542</v>
      </c>
      <c r="B147" s="659" t="s">
        <v>4545</v>
      </c>
      <c r="C147" s="660" t="s">
        <v>5672</v>
      </c>
      <c r="D147" s="659" t="s">
        <v>43</v>
      </c>
      <c r="E147" s="659">
        <v>2015</v>
      </c>
      <c r="F147" s="661">
        <v>40295</v>
      </c>
      <c r="G147" s="659" t="s">
        <v>3321</v>
      </c>
    </row>
    <row r="148" spans="1:7" ht="15.75" x14ac:dyDescent="0.25">
      <c r="A148" s="659" t="s">
        <v>4542</v>
      </c>
      <c r="B148" s="659" t="s">
        <v>4545</v>
      </c>
      <c r="C148" s="660" t="s">
        <v>5672</v>
      </c>
      <c r="D148" s="659" t="s">
        <v>426</v>
      </c>
      <c r="E148" s="659">
        <v>2015</v>
      </c>
      <c r="F148" s="661">
        <v>42895</v>
      </c>
      <c r="G148" s="659" t="s">
        <v>3321</v>
      </c>
    </row>
    <row r="149" spans="1:7" ht="15.75" x14ac:dyDescent="0.25">
      <c r="A149" s="659" t="s">
        <v>4542</v>
      </c>
      <c r="B149" s="659" t="s">
        <v>4555</v>
      </c>
      <c r="C149" s="660" t="s">
        <v>6369</v>
      </c>
      <c r="D149" s="659" t="s">
        <v>43</v>
      </c>
      <c r="E149" s="659">
        <v>2015</v>
      </c>
      <c r="F149" s="661">
        <v>41295</v>
      </c>
      <c r="G149" s="659" t="s">
        <v>3321</v>
      </c>
    </row>
    <row r="150" spans="1:7" ht="15.75" x14ac:dyDescent="0.25">
      <c r="A150" s="659" t="s">
        <v>4542</v>
      </c>
      <c r="B150" s="659" t="s">
        <v>4555</v>
      </c>
      <c r="C150" s="660" t="s">
        <v>6369</v>
      </c>
      <c r="D150" s="659" t="s">
        <v>426</v>
      </c>
      <c r="E150" s="659">
        <v>2015</v>
      </c>
      <c r="F150" s="661">
        <v>43895</v>
      </c>
      <c r="G150" s="659" t="s">
        <v>3321</v>
      </c>
    </row>
    <row r="151" spans="1:7" ht="15.75" x14ac:dyDescent="0.25">
      <c r="A151" s="659" t="s">
        <v>476</v>
      </c>
      <c r="B151" s="659" t="s">
        <v>2759</v>
      </c>
      <c r="C151" s="660" t="s">
        <v>1884</v>
      </c>
      <c r="D151" s="659" t="s">
        <v>110</v>
      </c>
      <c r="E151" s="659">
        <v>2015</v>
      </c>
      <c r="F151" s="661">
        <v>18224.043715846994</v>
      </c>
      <c r="G151" s="659" t="s">
        <v>147</v>
      </c>
    </row>
    <row r="152" spans="1:7" ht="15.75" x14ac:dyDescent="0.25">
      <c r="A152" s="659" t="s">
        <v>476</v>
      </c>
      <c r="B152" s="659" t="s">
        <v>2761</v>
      </c>
      <c r="C152" s="660"/>
      <c r="D152" s="659" t="s">
        <v>110</v>
      </c>
      <c r="E152" s="659">
        <v>2015</v>
      </c>
      <c r="F152" s="661">
        <v>23565.573770491803</v>
      </c>
      <c r="G152" s="659" t="s">
        <v>147</v>
      </c>
    </row>
    <row r="153" spans="1:7" ht="15.75" x14ac:dyDescent="0.25">
      <c r="A153" s="659" t="s">
        <v>476</v>
      </c>
      <c r="B153" s="659" t="s">
        <v>2760</v>
      </c>
      <c r="C153" s="660"/>
      <c r="D153" s="659" t="s">
        <v>110</v>
      </c>
      <c r="E153" s="659">
        <v>2015</v>
      </c>
      <c r="F153" s="661">
        <v>20423.497267759562</v>
      </c>
      <c r="G153" s="659" t="s">
        <v>147</v>
      </c>
    </row>
    <row r="154" spans="1:7" ht="15.75" x14ac:dyDescent="0.25">
      <c r="A154" s="659" t="s">
        <v>476</v>
      </c>
      <c r="B154" s="659" t="s">
        <v>2756</v>
      </c>
      <c r="C154" s="660" t="s">
        <v>1892</v>
      </c>
      <c r="D154" s="659" t="s">
        <v>110</v>
      </c>
      <c r="E154" s="659">
        <v>2015</v>
      </c>
      <c r="F154" s="661">
        <v>27964.480874316941</v>
      </c>
      <c r="G154" s="659" t="s">
        <v>147</v>
      </c>
    </row>
    <row r="155" spans="1:7" ht="15.75" x14ac:dyDescent="0.25">
      <c r="A155" s="659" t="s">
        <v>476</v>
      </c>
      <c r="B155" s="659" t="s">
        <v>2757</v>
      </c>
      <c r="C155" s="660"/>
      <c r="D155" s="659" t="s">
        <v>110</v>
      </c>
      <c r="E155" s="659">
        <v>2015</v>
      </c>
      <c r="F155" s="661">
        <v>36133.879781420765</v>
      </c>
      <c r="G155" s="659" t="s">
        <v>147</v>
      </c>
    </row>
    <row r="156" spans="1:7" ht="15.75" x14ac:dyDescent="0.25">
      <c r="A156" s="659" t="s">
        <v>476</v>
      </c>
      <c r="B156" s="659" t="s">
        <v>2758</v>
      </c>
      <c r="C156" s="660"/>
      <c r="D156" s="659" t="s">
        <v>110</v>
      </c>
      <c r="E156" s="659">
        <v>2015</v>
      </c>
      <c r="F156" s="661">
        <v>43674.863387978141</v>
      </c>
      <c r="G156" s="659" t="s">
        <v>147</v>
      </c>
    </row>
    <row r="157" spans="1:7" ht="15.75" x14ac:dyDescent="0.25">
      <c r="A157" s="659" t="s">
        <v>476</v>
      </c>
      <c r="B157" s="659" t="s">
        <v>2455</v>
      </c>
      <c r="C157" s="660" t="s">
        <v>6447</v>
      </c>
      <c r="D157" s="659" t="s">
        <v>44</v>
      </c>
      <c r="E157" s="659">
        <v>2015</v>
      </c>
      <c r="F157" s="661">
        <v>48702.185792349723</v>
      </c>
      <c r="G157" s="659" t="s">
        <v>147</v>
      </c>
    </row>
    <row r="158" spans="1:7" ht="15.75" x14ac:dyDescent="0.25">
      <c r="A158" s="659" t="s">
        <v>476</v>
      </c>
      <c r="B158" s="659" t="s">
        <v>2752</v>
      </c>
      <c r="C158" s="660">
        <v>3.5</v>
      </c>
      <c r="D158" s="659" t="s">
        <v>44</v>
      </c>
      <c r="E158" s="659">
        <v>2015</v>
      </c>
      <c r="F158" s="661">
        <v>42418.03278688524</v>
      </c>
      <c r="G158" s="659" t="s">
        <v>147</v>
      </c>
    </row>
    <row r="159" spans="1:7" ht="15.75" x14ac:dyDescent="0.25">
      <c r="A159" s="659" t="s">
        <v>476</v>
      </c>
      <c r="B159" s="659" t="s">
        <v>2754</v>
      </c>
      <c r="C159" s="660"/>
      <c r="D159" s="659" t="s">
        <v>44</v>
      </c>
      <c r="E159" s="659">
        <v>2015</v>
      </c>
      <c r="F159" s="661">
        <v>54986.338797814205</v>
      </c>
      <c r="G159" s="659" t="s">
        <v>147</v>
      </c>
    </row>
    <row r="160" spans="1:7" ht="15.75" x14ac:dyDescent="0.25">
      <c r="A160" s="659" t="s">
        <v>476</v>
      </c>
      <c r="B160" s="659" t="s">
        <v>2755</v>
      </c>
      <c r="C160" s="660"/>
      <c r="D160" s="659" t="s">
        <v>44</v>
      </c>
      <c r="E160" s="659">
        <v>2015</v>
      </c>
      <c r="F160" s="661">
        <v>64412.568306010922</v>
      </c>
      <c r="G160" s="659" t="s">
        <v>147</v>
      </c>
    </row>
    <row r="161" spans="1:7" ht="15.75" x14ac:dyDescent="0.25">
      <c r="A161" s="659" t="s">
        <v>476</v>
      </c>
      <c r="B161" s="659" t="s">
        <v>2753</v>
      </c>
      <c r="C161" s="660" t="s">
        <v>6447</v>
      </c>
      <c r="D161" s="659" t="s">
        <v>44</v>
      </c>
      <c r="E161" s="659">
        <v>2015</v>
      </c>
      <c r="F161" s="661">
        <v>43989.071038251364</v>
      </c>
      <c r="G161" s="659" t="s">
        <v>147</v>
      </c>
    </row>
    <row r="162" spans="1:7" ht="15.75" x14ac:dyDescent="0.25">
      <c r="A162" s="659" t="s">
        <v>476</v>
      </c>
      <c r="B162" s="659" t="s">
        <v>483</v>
      </c>
      <c r="C162" s="660">
        <v>3.5</v>
      </c>
      <c r="D162" s="659" t="s">
        <v>44</v>
      </c>
      <c r="E162" s="659">
        <v>2015</v>
      </c>
      <c r="F162" s="661">
        <v>43674.863387978141</v>
      </c>
      <c r="G162" s="659" t="s">
        <v>1774</v>
      </c>
    </row>
    <row r="163" spans="1:7" ht="15.75" x14ac:dyDescent="0.25">
      <c r="A163" s="659" t="s">
        <v>476</v>
      </c>
      <c r="B163" s="659" t="s">
        <v>2749</v>
      </c>
      <c r="C163" s="660" t="s">
        <v>6448</v>
      </c>
      <c r="D163" s="659" t="s">
        <v>44</v>
      </c>
      <c r="E163" s="659">
        <v>2015</v>
      </c>
      <c r="F163" s="661">
        <v>43989.071038251364</v>
      </c>
      <c r="G163" s="659" t="s">
        <v>1774</v>
      </c>
    </row>
    <row r="164" spans="1:7" ht="15.75" x14ac:dyDescent="0.25">
      <c r="A164" s="659" t="s">
        <v>476</v>
      </c>
      <c r="B164" s="659" t="s">
        <v>2750</v>
      </c>
      <c r="C164" s="660" t="s">
        <v>6447</v>
      </c>
      <c r="D164" s="659" t="s">
        <v>44</v>
      </c>
      <c r="E164" s="659">
        <v>2015</v>
      </c>
      <c r="F164" s="661">
        <v>44303.278688524588</v>
      </c>
      <c r="G164" s="659" t="s">
        <v>1774</v>
      </c>
    </row>
    <row r="165" spans="1:7" ht="15.75" x14ac:dyDescent="0.25">
      <c r="A165" s="659" t="s">
        <v>476</v>
      </c>
      <c r="B165" s="659" t="s">
        <v>2751</v>
      </c>
      <c r="C165" s="660">
        <v>5</v>
      </c>
      <c r="D165" s="659" t="s">
        <v>44</v>
      </c>
      <c r="E165" s="659">
        <v>2015</v>
      </c>
      <c r="F165" s="661">
        <v>44617.486338797811</v>
      </c>
      <c r="G165" s="659" t="s">
        <v>1774</v>
      </c>
    </row>
    <row r="166" spans="1:7" ht="15.75" x14ac:dyDescent="0.25">
      <c r="A166" s="659" t="s">
        <v>476</v>
      </c>
      <c r="B166" s="659" t="s">
        <v>2744</v>
      </c>
      <c r="C166" s="660" t="s">
        <v>1846</v>
      </c>
      <c r="D166" s="659" t="s">
        <v>110</v>
      </c>
      <c r="E166" s="659">
        <v>2015</v>
      </c>
      <c r="F166" s="661">
        <v>20423.497267759562</v>
      </c>
      <c r="G166" s="659" t="s">
        <v>186</v>
      </c>
    </row>
    <row r="167" spans="1:7" ht="15.75" x14ac:dyDescent="0.25">
      <c r="A167" s="659" t="s">
        <v>476</v>
      </c>
      <c r="B167" s="659" t="s">
        <v>2747</v>
      </c>
      <c r="C167" s="660" t="s">
        <v>2748</v>
      </c>
      <c r="D167" s="659" t="s">
        <v>110</v>
      </c>
      <c r="E167" s="659">
        <v>2015</v>
      </c>
      <c r="F167" s="661">
        <v>21051.912568306008</v>
      </c>
      <c r="G167" s="659" t="s">
        <v>186</v>
      </c>
    </row>
    <row r="168" spans="1:7" ht="15.75" x14ac:dyDescent="0.25">
      <c r="A168" s="659" t="s">
        <v>476</v>
      </c>
      <c r="B168" s="659" t="s">
        <v>2745</v>
      </c>
      <c r="C168" s="660" t="s">
        <v>2746</v>
      </c>
      <c r="D168" s="659" t="s">
        <v>110</v>
      </c>
      <c r="E168" s="659">
        <v>2015</v>
      </c>
      <c r="F168" s="661">
        <v>20737.704918032785</v>
      </c>
      <c r="G168" s="659" t="s">
        <v>186</v>
      </c>
    </row>
    <row r="169" spans="1:7" ht="15.75" x14ac:dyDescent="0.25">
      <c r="A169" s="659" t="s">
        <v>476</v>
      </c>
      <c r="B169" s="659" t="s">
        <v>1888</v>
      </c>
      <c r="C169" s="660" t="s">
        <v>1857</v>
      </c>
      <c r="D169" s="659" t="s">
        <v>110</v>
      </c>
      <c r="E169" s="659">
        <v>2015</v>
      </c>
      <c r="F169" s="661">
        <v>12552.5956284153</v>
      </c>
      <c r="G169" s="659" t="s">
        <v>186</v>
      </c>
    </row>
    <row r="170" spans="1:7" ht="15.75" x14ac:dyDescent="0.25">
      <c r="A170" s="659" t="s">
        <v>476</v>
      </c>
      <c r="B170" s="659" t="s">
        <v>1888</v>
      </c>
      <c r="C170" s="660" t="s">
        <v>1846</v>
      </c>
      <c r="D170" s="659" t="s">
        <v>110</v>
      </c>
      <c r="E170" s="659">
        <v>2015</v>
      </c>
      <c r="F170" s="661">
        <v>14139.344262295082</v>
      </c>
      <c r="G170" s="659" t="s">
        <v>186</v>
      </c>
    </row>
    <row r="171" spans="1:7" ht="15.75" x14ac:dyDescent="0.25">
      <c r="A171" s="659" t="s">
        <v>476</v>
      </c>
      <c r="B171" s="659" t="s">
        <v>486</v>
      </c>
      <c r="C171" s="660">
        <v>3.5</v>
      </c>
      <c r="D171" s="659" t="s">
        <v>44</v>
      </c>
      <c r="E171" s="659">
        <v>2015</v>
      </c>
      <c r="F171" s="661">
        <v>34562.84153005464</v>
      </c>
      <c r="G171" s="659" t="s">
        <v>487</v>
      </c>
    </row>
    <row r="172" spans="1:7" ht="15.75" x14ac:dyDescent="0.25">
      <c r="A172" s="659" t="s">
        <v>476</v>
      </c>
      <c r="B172" s="659" t="s">
        <v>486</v>
      </c>
      <c r="C172" s="660" t="s">
        <v>6447</v>
      </c>
      <c r="D172" s="659" t="s">
        <v>44</v>
      </c>
      <c r="E172" s="659">
        <v>2015</v>
      </c>
      <c r="F172" s="661">
        <v>54986.338797814205</v>
      </c>
      <c r="G172" s="659" t="s">
        <v>487</v>
      </c>
    </row>
    <row r="173" spans="1:7" ht="15.75" x14ac:dyDescent="0.25">
      <c r="A173" s="659" t="s">
        <v>476</v>
      </c>
      <c r="B173" s="659" t="s">
        <v>2743</v>
      </c>
      <c r="C173" s="660" t="s">
        <v>1846</v>
      </c>
      <c r="D173" s="659" t="s">
        <v>110</v>
      </c>
      <c r="E173" s="659">
        <v>2015</v>
      </c>
      <c r="F173" s="661">
        <v>20423.497267759562</v>
      </c>
      <c r="G173" s="659" t="s">
        <v>1529</v>
      </c>
    </row>
    <row r="174" spans="1:7" ht="15.75" x14ac:dyDescent="0.25">
      <c r="A174" s="659" t="s">
        <v>476</v>
      </c>
      <c r="B174" s="659" t="s">
        <v>2743</v>
      </c>
      <c r="C174" s="660" t="s">
        <v>1226</v>
      </c>
      <c r="D174" s="659" t="s">
        <v>110</v>
      </c>
      <c r="E174" s="659">
        <v>2015</v>
      </c>
      <c r="F174" s="661">
        <v>25136.612021857924</v>
      </c>
      <c r="G174" s="659" t="s">
        <v>1529</v>
      </c>
    </row>
    <row r="175" spans="1:7" ht="15.75" x14ac:dyDescent="0.25">
      <c r="A175" s="659" t="s">
        <v>476</v>
      </c>
      <c r="B175" s="659" t="s">
        <v>2742</v>
      </c>
      <c r="C175" s="660" t="s">
        <v>1821</v>
      </c>
      <c r="D175" s="659" t="s">
        <v>110</v>
      </c>
      <c r="E175" s="659">
        <v>2015</v>
      </c>
      <c r="F175" s="661">
        <v>31106.557377049183</v>
      </c>
      <c r="G175" s="659" t="s">
        <v>1457</v>
      </c>
    </row>
    <row r="176" spans="1:7" ht="15.75" x14ac:dyDescent="0.25">
      <c r="A176" s="659" t="s">
        <v>71</v>
      </c>
      <c r="B176" s="659" t="s">
        <v>2254</v>
      </c>
      <c r="C176" s="660" t="s">
        <v>3751</v>
      </c>
      <c r="D176" s="659" t="s">
        <v>110</v>
      </c>
      <c r="E176" s="659">
        <v>2015</v>
      </c>
      <c r="F176" s="661">
        <v>25030</v>
      </c>
      <c r="G176" s="659" t="s">
        <v>1960</v>
      </c>
    </row>
    <row r="177" spans="1:7" ht="15.75" x14ac:dyDescent="0.25">
      <c r="A177" s="659" t="s">
        <v>71</v>
      </c>
      <c r="B177" s="659" t="s">
        <v>2254</v>
      </c>
      <c r="C177" s="660" t="s">
        <v>3751</v>
      </c>
      <c r="D177" s="659" t="s">
        <v>110</v>
      </c>
      <c r="E177" s="659">
        <v>2015</v>
      </c>
      <c r="F177" s="661">
        <v>25450</v>
      </c>
      <c r="G177" s="659" t="s">
        <v>1837</v>
      </c>
    </row>
    <row r="178" spans="1:7" ht="15.75" x14ac:dyDescent="0.25">
      <c r="A178" s="659" t="s">
        <v>71</v>
      </c>
      <c r="B178" s="659" t="s">
        <v>3780</v>
      </c>
      <c r="C178" s="660" t="s">
        <v>3751</v>
      </c>
      <c r="D178" s="659" t="s">
        <v>110</v>
      </c>
      <c r="E178" s="659">
        <v>2015</v>
      </c>
      <c r="F178" s="661">
        <v>28420</v>
      </c>
      <c r="G178" s="659" t="s">
        <v>1960</v>
      </c>
    </row>
    <row r="179" spans="1:7" ht="15.75" x14ac:dyDescent="0.25">
      <c r="A179" s="659" t="s">
        <v>71</v>
      </c>
      <c r="B179" s="659" t="s">
        <v>3780</v>
      </c>
      <c r="C179" s="660" t="s">
        <v>3751</v>
      </c>
      <c r="D179" s="659" t="s">
        <v>110</v>
      </c>
      <c r="E179" s="659">
        <v>2015</v>
      </c>
      <c r="F179" s="661">
        <v>28495</v>
      </c>
      <c r="G179" s="659" t="s">
        <v>1837</v>
      </c>
    </row>
    <row r="180" spans="1:7" ht="15.75" x14ac:dyDescent="0.25">
      <c r="A180" s="659" t="s">
        <v>71</v>
      </c>
      <c r="B180" s="659" t="s">
        <v>3780</v>
      </c>
      <c r="C180" s="660" t="s">
        <v>3814</v>
      </c>
      <c r="D180" s="659" t="s">
        <v>110</v>
      </c>
      <c r="E180" s="659">
        <v>2015</v>
      </c>
      <c r="F180" s="661">
        <v>30495</v>
      </c>
      <c r="G180" s="659" t="s">
        <v>1960</v>
      </c>
    </row>
    <row r="181" spans="1:7" ht="15.75" x14ac:dyDescent="0.25">
      <c r="A181" s="659" t="s">
        <v>71</v>
      </c>
      <c r="B181" s="659" t="s">
        <v>3780</v>
      </c>
      <c r="C181" s="660" t="s">
        <v>3814</v>
      </c>
      <c r="D181" s="659" t="s">
        <v>110</v>
      </c>
      <c r="E181" s="659">
        <v>2015</v>
      </c>
      <c r="F181" s="661">
        <v>30775</v>
      </c>
      <c r="G181" s="659" t="s">
        <v>1837</v>
      </c>
    </row>
    <row r="182" spans="1:7" ht="15.75" x14ac:dyDescent="0.25">
      <c r="A182" s="659" t="s">
        <v>71</v>
      </c>
      <c r="B182" s="659" t="s">
        <v>3279</v>
      </c>
      <c r="C182" s="660" t="s">
        <v>3751</v>
      </c>
      <c r="D182" s="659" t="s">
        <v>110</v>
      </c>
      <c r="E182" s="659">
        <v>2015</v>
      </c>
      <c r="F182" s="661">
        <v>22105</v>
      </c>
      <c r="G182" s="659" t="s">
        <v>4007</v>
      </c>
    </row>
    <row r="183" spans="1:7" ht="15.75" x14ac:dyDescent="0.25">
      <c r="A183" s="659" t="s">
        <v>71</v>
      </c>
      <c r="B183" s="659" t="s">
        <v>4180</v>
      </c>
      <c r="C183" s="660" t="s">
        <v>3751</v>
      </c>
      <c r="D183" s="659" t="s">
        <v>110</v>
      </c>
      <c r="E183" s="659">
        <v>2015</v>
      </c>
      <c r="F183" s="661">
        <v>23775</v>
      </c>
      <c r="G183" s="659" t="s">
        <v>1837</v>
      </c>
    </row>
    <row r="184" spans="1:7" ht="15.75" x14ac:dyDescent="0.25">
      <c r="A184" s="659" t="s">
        <v>71</v>
      </c>
      <c r="B184" s="659" t="s">
        <v>3779</v>
      </c>
      <c r="C184" s="660" t="s">
        <v>3751</v>
      </c>
      <c r="D184" s="659" t="s">
        <v>110</v>
      </c>
      <c r="E184" s="659">
        <v>2015</v>
      </c>
      <c r="F184" s="661">
        <v>23865</v>
      </c>
      <c r="G184" s="659" t="s">
        <v>1960</v>
      </c>
    </row>
    <row r="185" spans="1:7" ht="15.75" x14ac:dyDescent="0.25">
      <c r="A185" s="659" t="s">
        <v>71</v>
      </c>
      <c r="B185" s="659" t="s">
        <v>4172</v>
      </c>
      <c r="C185" s="660" t="s">
        <v>3814</v>
      </c>
      <c r="D185" s="659" t="s">
        <v>110</v>
      </c>
      <c r="E185" s="659">
        <v>2015</v>
      </c>
      <c r="F185" s="661">
        <v>33630</v>
      </c>
      <c r="G185" s="659" t="s">
        <v>1960</v>
      </c>
    </row>
    <row r="186" spans="1:7" ht="15.75" x14ac:dyDescent="0.25">
      <c r="A186" s="659" t="s">
        <v>71</v>
      </c>
      <c r="B186" s="659" t="s">
        <v>2762</v>
      </c>
      <c r="C186" s="660" t="s">
        <v>6483</v>
      </c>
      <c r="D186" s="659" t="s">
        <v>110</v>
      </c>
      <c r="E186" s="659">
        <v>2015</v>
      </c>
      <c r="F186" s="661">
        <v>15846.994535519125</v>
      </c>
      <c r="G186" s="659" t="s">
        <v>135</v>
      </c>
    </row>
    <row r="187" spans="1:7" ht="15.75" x14ac:dyDescent="0.25">
      <c r="A187" s="659" t="s">
        <v>71</v>
      </c>
      <c r="B187" s="659" t="s">
        <v>2764</v>
      </c>
      <c r="C187" s="660" t="s">
        <v>6483</v>
      </c>
      <c r="D187" s="659" t="s">
        <v>110</v>
      </c>
      <c r="E187" s="659">
        <v>2015</v>
      </c>
      <c r="F187" s="661">
        <v>18306.010928961747</v>
      </c>
      <c r="G187" s="659" t="s">
        <v>135</v>
      </c>
    </row>
    <row r="188" spans="1:7" ht="15.75" x14ac:dyDescent="0.25">
      <c r="A188" s="659" t="s">
        <v>71</v>
      </c>
      <c r="B188" s="659" t="s">
        <v>2763</v>
      </c>
      <c r="C188" s="660" t="s">
        <v>6483</v>
      </c>
      <c r="D188" s="659" t="s">
        <v>110</v>
      </c>
      <c r="E188" s="659">
        <v>2015</v>
      </c>
      <c r="F188" s="661">
        <v>16393.442622950821</v>
      </c>
      <c r="G188" s="659" t="s">
        <v>135</v>
      </c>
    </row>
    <row r="189" spans="1:7" ht="15.75" x14ac:dyDescent="0.25">
      <c r="A189" s="659" t="s">
        <v>71</v>
      </c>
      <c r="B189" s="659" t="s">
        <v>3284</v>
      </c>
      <c r="C189" s="660" t="s">
        <v>3769</v>
      </c>
      <c r="D189" s="659" t="s">
        <v>110</v>
      </c>
      <c r="E189" s="659">
        <v>2015</v>
      </c>
      <c r="F189" s="661">
        <v>20390</v>
      </c>
      <c r="G189" s="659" t="s">
        <v>1837</v>
      </c>
    </row>
    <row r="190" spans="1:7" ht="15.75" x14ac:dyDescent="0.25">
      <c r="A190" s="659" t="s">
        <v>71</v>
      </c>
      <c r="B190" s="659" t="s">
        <v>3284</v>
      </c>
      <c r="C190" s="660" t="s">
        <v>3769</v>
      </c>
      <c r="D190" s="659" t="s">
        <v>110</v>
      </c>
      <c r="E190" s="659">
        <v>2015</v>
      </c>
      <c r="F190" s="661">
        <v>21190</v>
      </c>
      <c r="G190" s="659" t="s">
        <v>1960</v>
      </c>
    </row>
    <row r="191" spans="1:7" ht="15.75" x14ac:dyDescent="0.25">
      <c r="A191" s="659" t="s">
        <v>71</v>
      </c>
      <c r="B191" s="659" t="s">
        <v>3787</v>
      </c>
      <c r="C191" s="660" t="s">
        <v>3769</v>
      </c>
      <c r="D191" s="659" t="s">
        <v>110</v>
      </c>
      <c r="E191" s="659">
        <v>2015</v>
      </c>
      <c r="F191" s="661">
        <v>22640</v>
      </c>
      <c r="G191" s="659" t="s">
        <v>1837</v>
      </c>
    </row>
    <row r="192" spans="1:7" ht="15.75" x14ac:dyDescent="0.25">
      <c r="A192" s="659" t="s">
        <v>71</v>
      </c>
      <c r="B192" s="659" t="s">
        <v>3787</v>
      </c>
      <c r="C192" s="660" t="s">
        <v>3769</v>
      </c>
      <c r="D192" s="659" t="s">
        <v>110</v>
      </c>
      <c r="E192" s="659">
        <v>2015</v>
      </c>
      <c r="F192" s="661">
        <v>22840</v>
      </c>
      <c r="G192" s="659" t="s">
        <v>1960</v>
      </c>
    </row>
    <row r="193" spans="1:7" ht="15.75" x14ac:dyDescent="0.25">
      <c r="A193" s="659" t="s">
        <v>71</v>
      </c>
      <c r="B193" s="659" t="s">
        <v>4157</v>
      </c>
      <c r="C193" s="660" t="s">
        <v>3769</v>
      </c>
      <c r="D193" s="659" t="s">
        <v>110</v>
      </c>
      <c r="E193" s="659">
        <v>2015</v>
      </c>
      <c r="F193" s="661">
        <v>20040</v>
      </c>
      <c r="G193" s="659" t="s">
        <v>1960</v>
      </c>
    </row>
    <row r="194" spans="1:7" ht="15.75" x14ac:dyDescent="0.25">
      <c r="A194" s="659" t="s">
        <v>71</v>
      </c>
      <c r="B194" s="659" t="s">
        <v>4026</v>
      </c>
      <c r="C194" s="660" t="s">
        <v>3769</v>
      </c>
      <c r="D194" s="659" t="s">
        <v>110</v>
      </c>
      <c r="E194" s="659">
        <v>2015</v>
      </c>
      <c r="F194" s="661">
        <v>18290</v>
      </c>
      <c r="G194" s="659" t="s">
        <v>1837</v>
      </c>
    </row>
    <row r="195" spans="1:7" ht="15.75" x14ac:dyDescent="0.25">
      <c r="A195" s="659" t="s">
        <v>71</v>
      </c>
      <c r="B195" s="659" t="s">
        <v>4026</v>
      </c>
      <c r="C195" s="660" t="s">
        <v>3769</v>
      </c>
      <c r="D195" s="659" t="s">
        <v>110</v>
      </c>
      <c r="E195" s="659">
        <v>2015</v>
      </c>
      <c r="F195" s="661">
        <v>18490</v>
      </c>
      <c r="G195" s="659" t="s">
        <v>1960</v>
      </c>
    </row>
    <row r="196" spans="1:7" ht="15.75" x14ac:dyDescent="0.25">
      <c r="A196" s="659" t="s">
        <v>71</v>
      </c>
      <c r="B196" s="659" t="s">
        <v>4181</v>
      </c>
      <c r="C196" s="660" t="s">
        <v>3769</v>
      </c>
      <c r="D196" s="659" t="s">
        <v>110</v>
      </c>
      <c r="E196" s="659">
        <v>2015</v>
      </c>
      <c r="F196" s="661">
        <v>19990</v>
      </c>
      <c r="G196" s="659" t="s">
        <v>1960</v>
      </c>
    </row>
    <row r="197" spans="1:7" ht="15.75" x14ac:dyDescent="0.25">
      <c r="A197" s="659" t="s">
        <v>71</v>
      </c>
      <c r="B197" s="659" t="s">
        <v>3290</v>
      </c>
      <c r="C197" s="660" t="s">
        <v>3751</v>
      </c>
      <c r="D197" s="659" t="s">
        <v>110</v>
      </c>
      <c r="E197" s="659">
        <v>2015</v>
      </c>
      <c r="F197" s="661">
        <v>22890</v>
      </c>
      <c r="G197" s="659" t="s">
        <v>1837</v>
      </c>
    </row>
    <row r="198" spans="1:7" ht="15.75" x14ac:dyDescent="0.25">
      <c r="A198" s="659" t="s">
        <v>71</v>
      </c>
      <c r="B198" s="659" t="s">
        <v>3290</v>
      </c>
      <c r="C198" s="660" t="s">
        <v>3751</v>
      </c>
      <c r="D198" s="659" t="s">
        <v>110</v>
      </c>
      <c r="E198" s="659">
        <v>2015</v>
      </c>
      <c r="F198" s="661">
        <v>23090</v>
      </c>
      <c r="G198" s="659" t="s">
        <v>1960</v>
      </c>
    </row>
    <row r="199" spans="1:7" ht="15.75" x14ac:dyDescent="0.25">
      <c r="A199" s="659" t="s">
        <v>71</v>
      </c>
      <c r="B199" s="659" t="s">
        <v>3283</v>
      </c>
      <c r="C199" s="660" t="s">
        <v>3751</v>
      </c>
      <c r="D199" s="659" t="s">
        <v>110</v>
      </c>
      <c r="E199" s="659">
        <v>2015</v>
      </c>
      <c r="F199" s="661">
        <v>25545</v>
      </c>
      <c r="G199" s="659" t="s">
        <v>3281</v>
      </c>
    </row>
    <row r="200" spans="1:7" ht="15.75" x14ac:dyDescent="0.25">
      <c r="A200" s="659" t="s">
        <v>71</v>
      </c>
      <c r="B200" s="659" t="s">
        <v>3283</v>
      </c>
      <c r="C200" s="660" t="s">
        <v>3751</v>
      </c>
      <c r="D200" s="659" t="s">
        <v>426</v>
      </c>
      <c r="E200" s="659">
        <v>2015</v>
      </c>
      <c r="F200" s="661">
        <v>26795</v>
      </c>
      <c r="G200" s="659" t="s">
        <v>3281</v>
      </c>
    </row>
    <row r="201" spans="1:7" ht="15.75" x14ac:dyDescent="0.25">
      <c r="A201" s="659" t="s">
        <v>71</v>
      </c>
      <c r="B201" s="659" t="s">
        <v>3783</v>
      </c>
      <c r="C201" s="660" t="s">
        <v>3751</v>
      </c>
      <c r="D201" s="659" t="s">
        <v>110</v>
      </c>
      <c r="E201" s="659">
        <v>2015</v>
      </c>
      <c r="F201" s="661">
        <v>28145</v>
      </c>
      <c r="G201" s="659" t="s">
        <v>3281</v>
      </c>
    </row>
    <row r="202" spans="1:7" ht="15.75" x14ac:dyDescent="0.25">
      <c r="A202" s="659" t="s">
        <v>71</v>
      </c>
      <c r="B202" s="659" t="s">
        <v>3783</v>
      </c>
      <c r="C202" s="660" t="s">
        <v>3751</v>
      </c>
      <c r="D202" s="659" t="s">
        <v>426</v>
      </c>
      <c r="E202" s="659">
        <v>2015</v>
      </c>
      <c r="F202" s="661">
        <v>29395</v>
      </c>
      <c r="G202" s="659" t="s">
        <v>3281</v>
      </c>
    </row>
    <row r="203" spans="1:7" ht="15.75" x14ac:dyDescent="0.25">
      <c r="A203" s="659" t="s">
        <v>71</v>
      </c>
      <c r="B203" s="659" t="s">
        <v>3280</v>
      </c>
      <c r="C203" s="660" t="s">
        <v>3751</v>
      </c>
      <c r="D203" s="659" t="s">
        <v>110</v>
      </c>
      <c r="E203" s="659">
        <v>2015</v>
      </c>
      <c r="F203" s="661">
        <v>23445</v>
      </c>
      <c r="G203" s="659" t="s">
        <v>3281</v>
      </c>
    </row>
    <row r="204" spans="1:7" ht="15.75" x14ac:dyDescent="0.25">
      <c r="A204" s="659" t="s">
        <v>71</v>
      </c>
      <c r="B204" s="659" t="s">
        <v>3280</v>
      </c>
      <c r="C204" s="660" t="s">
        <v>3751</v>
      </c>
      <c r="D204" s="659" t="s">
        <v>426</v>
      </c>
      <c r="E204" s="659">
        <v>2015</v>
      </c>
      <c r="F204" s="661">
        <v>24695</v>
      </c>
      <c r="G204" s="659" t="s">
        <v>3281</v>
      </c>
    </row>
    <row r="205" spans="1:7" ht="15.75" x14ac:dyDescent="0.25">
      <c r="A205" s="659" t="s">
        <v>71</v>
      </c>
      <c r="B205" s="659" t="s">
        <v>3784</v>
      </c>
      <c r="C205" s="660" t="s">
        <v>3751</v>
      </c>
      <c r="D205" s="659" t="s">
        <v>110</v>
      </c>
      <c r="E205" s="659">
        <v>2015</v>
      </c>
      <c r="F205" s="661">
        <v>31645</v>
      </c>
      <c r="G205" s="659" t="s">
        <v>3281</v>
      </c>
    </row>
    <row r="206" spans="1:7" ht="15.75" x14ac:dyDescent="0.25">
      <c r="A206" s="659" t="s">
        <v>71</v>
      </c>
      <c r="B206" s="659" t="s">
        <v>3784</v>
      </c>
      <c r="C206" s="660" t="s">
        <v>3751</v>
      </c>
      <c r="D206" s="659" t="s">
        <v>426</v>
      </c>
      <c r="E206" s="659">
        <v>2015</v>
      </c>
      <c r="F206" s="661">
        <v>32895</v>
      </c>
      <c r="G206" s="659" t="s">
        <v>3281</v>
      </c>
    </row>
    <row r="207" spans="1:7" ht="15.75" x14ac:dyDescent="0.25">
      <c r="A207" s="659" t="s">
        <v>71</v>
      </c>
      <c r="B207" s="659" t="s">
        <v>2766</v>
      </c>
      <c r="C207" s="660">
        <v>3.5</v>
      </c>
      <c r="D207" s="659" t="s">
        <v>110</v>
      </c>
      <c r="E207" s="659">
        <v>2015</v>
      </c>
      <c r="F207" s="661">
        <v>40983.606557377047</v>
      </c>
      <c r="G207" s="659" t="s">
        <v>487</v>
      </c>
    </row>
    <row r="208" spans="1:7" ht="15.75" x14ac:dyDescent="0.25">
      <c r="A208" s="659" t="s">
        <v>71</v>
      </c>
      <c r="B208" s="659" t="s">
        <v>2765</v>
      </c>
      <c r="C208" s="660">
        <v>3.5</v>
      </c>
      <c r="D208" s="659" t="s">
        <v>110</v>
      </c>
      <c r="E208" s="659">
        <v>2015</v>
      </c>
      <c r="F208" s="661">
        <v>35792.349726775952</v>
      </c>
      <c r="G208" s="659" t="s">
        <v>487</v>
      </c>
    </row>
    <row r="209" spans="1:7" ht="15.75" x14ac:dyDescent="0.25">
      <c r="A209" s="659" t="s">
        <v>71</v>
      </c>
      <c r="B209" s="659" t="s">
        <v>2767</v>
      </c>
      <c r="C209" s="660">
        <v>3.5</v>
      </c>
      <c r="D209" s="659" t="s">
        <v>110</v>
      </c>
      <c r="E209" s="659">
        <v>2015</v>
      </c>
      <c r="F209" s="661">
        <v>46996</v>
      </c>
      <c r="G209" s="659" t="s">
        <v>487</v>
      </c>
    </row>
    <row r="210" spans="1:7" ht="15.75" x14ac:dyDescent="0.25">
      <c r="A210" s="659" t="s">
        <v>71</v>
      </c>
      <c r="B210" s="659" t="s">
        <v>2768</v>
      </c>
      <c r="C210" s="660">
        <v>3.5</v>
      </c>
      <c r="D210" s="659" t="s">
        <v>44</v>
      </c>
      <c r="E210" s="659">
        <v>2015</v>
      </c>
      <c r="F210" s="661">
        <v>40880</v>
      </c>
      <c r="G210" s="659" t="s">
        <v>147</v>
      </c>
    </row>
    <row r="211" spans="1:7" ht="15.75" x14ac:dyDescent="0.25">
      <c r="A211" s="659" t="s">
        <v>71</v>
      </c>
      <c r="B211" s="659" t="s">
        <v>2769</v>
      </c>
      <c r="C211" s="660">
        <v>3.5</v>
      </c>
      <c r="D211" s="659" t="s">
        <v>44</v>
      </c>
      <c r="E211" s="659">
        <v>2015</v>
      </c>
      <c r="F211" s="661">
        <v>44660</v>
      </c>
      <c r="G211" s="659" t="s">
        <v>147</v>
      </c>
    </row>
    <row r="212" spans="1:7" ht="15.75" x14ac:dyDescent="0.25">
      <c r="A212" s="659" t="s">
        <v>87</v>
      </c>
      <c r="B212" s="659" t="s">
        <v>88</v>
      </c>
      <c r="C212" s="660" t="s">
        <v>1857</v>
      </c>
      <c r="D212" s="659" t="s">
        <v>110</v>
      </c>
      <c r="E212" s="659">
        <v>2015</v>
      </c>
      <c r="F212" s="661">
        <v>13880</v>
      </c>
      <c r="G212" s="659" t="s">
        <v>135</v>
      </c>
    </row>
    <row r="213" spans="1:7" ht="15.75" x14ac:dyDescent="0.25">
      <c r="A213" s="659" t="s">
        <v>87</v>
      </c>
      <c r="B213" s="659" t="s">
        <v>4079</v>
      </c>
      <c r="C213" s="660" t="s">
        <v>3285</v>
      </c>
      <c r="D213" s="659" t="s">
        <v>110</v>
      </c>
      <c r="E213" s="659">
        <v>2015</v>
      </c>
      <c r="F213" s="661">
        <v>15745</v>
      </c>
      <c r="G213" s="659" t="s">
        <v>3006</v>
      </c>
    </row>
    <row r="214" spans="1:7" ht="15.75" x14ac:dyDescent="0.25">
      <c r="A214" s="659" t="s">
        <v>87</v>
      </c>
      <c r="B214" s="659" t="s">
        <v>4080</v>
      </c>
      <c r="C214" s="660" t="s">
        <v>3285</v>
      </c>
      <c r="D214" s="659" t="s">
        <v>110</v>
      </c>
      <c r="E214" s="659">
        <v>2015</v>
      </c>
      <c r="F214" s="661">
        <v>16195</v>
      </c>
      <c r="G214" s="659" t="s">
        <v>3006</v>
      </c>
    </row>
    <row r="215" spans="1:7" ht="15.75" x14ac:dyDescent="0.25">
      <c r="A215" s="659" t="s">
        <v>87</v>
      </c>
      <c r="B215" s="659" t="s">
        <v>4173</v>
      </c>
      <c r="C215" s="660" t="s">
        <v>3285</v>
      </c>
      <c r="D215" s="659" t="s">
        <v>110</v>
      </c>
      <c r="E215" s="659">
        <v>2015</v>
      </c>
      <c r="F215" s="661">
        <v>17495</v>
      </c>
      <c r="G215" s="659" t="s">
        <v>3006</v>
      </c>
    </row>
    <row r="216" spans="1:7" ht="15.75" x14ac:dyDescent="0.25">
      <c r="A216" s="659" t="s">
        <v>87</v>
      </c>
      <c r="B216" s="659" t="s">
        <v>89</v>
      </c>
      <c r="C216" s="660" t="s">
        <v>1987</v>
      </c>
      <c r="D216" s="659" t="s">
        <v>110</v>
      </c>
      <c r="E216" s="659">
        <v>2015</v>
      </c>
      <c r="F216" s="661">
        <v>32400</v>
      </c>
      <c r="G216" s="659" t="s">
        <v>1960</v>
      </c>
    </row>
    <row r="217" spans="1:7" ht="15.75" x14ac:dyDescent="0.25">
      <c r="A217" s="659" t="s">
        <v>87</v>
      </c>
      <c r="B217" s="659" t="s">
        <v>4179</v>
      </c>
      <c r="C217" s="660" t="s">
        <v>3751</v>
      </c>
      <c r="D217" s="659" t="s">
        <v>110</v>
      </c>
      <c r="E217" s="659">
        <v>2015</v>
      </c>
      <c r="F217" s="661">
        <v>28831</v>
      </c>
      <c r="G217" s="659" t="s">
        <v>1960</v>
      </c>
    </row>
    <row r="218" spans="1:7" ht="15.75" x14ac:dyDescent="0.25">
      <c r="A218" s="659" t="s">
        <v>87</v>
      </c>
      <c r="B218" s="659" t="s">
        <v>3776</v>
      </c>
      <c r="C218" s="660" t="s">
        <v>3756</v>
      </c>
      <c r="D218" s="659" t="s">
        <v>110</v>
      </c>
      <c r="E218" s="659">
        <v>2015</v>
      </c>
      <c r="F218" s="661">
        <v>33500</v>
      </c>
      <c r="G218" s="659" t="s">
        <v>1960</v>
      </c>
    </row>
    <row r="219" spans="1:7" ht="15.75" x14ac:dyDescent="0.25">
      <c r="A219" s="659" t="s">
        <v>87</v>
      </c>
      <c r="B219" s="659" t="s">
        <v>3775</v>
      </c>
      <c r="C219" s="660" t="s">
        <v>3756</v>
      </c>
      <c r="D219" s="659" t="s">
        <v>110</v>
      </c>
      <c r="E219" s="659">
        <v>2015</v>
      </c>
      <c r="F219" s="661">
        <v>38200</v>
      </c>
      <c r="G219" s="659" t="s">
        <v>1960</v>
      </c>
    </row>
    <row r="220" spans="1:7" ht="15.75" x14ac:dyDescent="0.25">
      <c r="A220" s="659" t="s">
        <v>87</v>
      </c>
      <c r="B220" s="659" t="s">
        <v>1698</v>
      </c>
      <c r="C220" s="660">
        <v>3.8</v>
      </c>
      <c r="D220" s="659" t="s">
        <v>438</v>
      </c>
      <c r="E220" s="659">
        <v>2015</v>
      </c>
      <c r="F220" s="661">
        <v>68520</v>
      </c>
      <c r="G220" s="659" t="s">
        <v>135</v>
      </c>
    </row>
    <row r="221" spans="1:7" ht="15.75" x14ac:dyDescent="0.25">
      <c r="A221" s="659" t="s">
        <v>87</v>
      </c>
      <c r="B221" s="659" t="s">
        <v>1698</v>
      </c>
      <c r="C221" s="660">
        <v>5</v>
      </c>
      <c r="D221" s="659" t="s">
        <v>438</v>
      </c>
      <c r="E221" s="659">
        <v>2015</v>
      </c>
      <c r="F221" s="661">
        <v>76502.732240437152</v>
      </c>
      <c r="G221" s="659" t="s">
        <v>135</v>
      </c>
    </row>
    <row r="222" spans="1:7" ht="15.75" x14ac:dyDescent="0.25">
      <c r="A222" s="659" t="s">
        <v>1220</v>
      </c>
      <c r="B222" s="659" t="s">
        <v>3273</v>
      </c>
      <c r="C222" s="660">
        <v>1.6</v>
      </c>
      <c r="D222" s="659" t="s">
        <v>110</v>
      </c>
      <c r="E222" s="659">
        <v>2015</v>
      </c>
      <c r="F222" s="661">
        <v>13800</v>
      </c>
      <c r="G222" s="659" t="s">
        <v>1211</v>
      </c>
    </row>
    <row r="223" spans="1:7" ht="15.75" x14ac:dyDescent="0.25">
      <c r="A223" s="659" t="s">
        <v>87</v>
      </c>
      <c r="B223" s="659" t="s">
        <v>3771</v>
      </c>
      <c r="C223" s="660" t="s">
        <v>2121</v>
      </c>
      <c r="D223" s="659" t="s">
        <v>110</v>
      </c>
      <c r="E223" s="659">
        <v>2015</v>
      </c>
      <c r="F223" s="661">
        <v>17621</v>
      </c>
      <c r="G223" s="659" t="s">
        <v>4175</v>
      </c>
    </row>
    <row r="224" spans="1:7" ht="15.75" x14ac:dyDescent="0.25">
      <c r="A224" s="659" t="s">
        <v>87</v>
      </c>
      <c r="B224" s="659" t="s">
        <v>4176</v>
      </c>
      <c r="C224" s="660" t="s">
        <v>3769</v>
      </c>
      <c r="D224" s="659" t="s">
        <v>110</v>
      </c>
      <c r="E224" s="659">
        <v>2015</v>
      </c>
      <c r="F224" s="661">
        <v>20266</v>
      </c>
      <c r="G224" s="659" t="s">
        <v>1960</v>
      </c>
    </row>
    <row r="225" spans="1:7" ht="15.75" x14ac:dyDescent="0.25">
      <c r="A225" s="659" t="s">
        <v>87</v>
      </c>
      <c r="B225" s="659" t="s">
        <v>4174</v>
      </c>
      <c r="C225" s="660" t="s">
        <v>3769</v>
      </c>
      <c r="D225" s="659" t="s">
        <v>110</v>
      </c>
      <c r="E225" s="659">
        <v>2015</v>
      </c>
      <c r="F225" s="661">
        <v>16234</v>
      </c>
      <c r="G225" s="659" t="s">
        <v>1960</v>
      </c>
    </row>
    <row r="226" spans="1:7" ht="15.75" x14ac:dyDescent="0.25">
      <c r="A226" s="659" t="s">
        <v>87</v>
      </c>
      <c r="B226" s="659" t="s">
        <v>3773</v>
      </c>
      <c r="C226" s="660" t="s">
        <v>2121</v>
      </c>
      <c r="D226" s="659" t="s">
        <v>110</v>
      </c>
      <c r="E226" s="659">
        <v>2015</v>
      </c>
      <c r="F226" s="661">
        <v>18906</v>
      </c>
      <c r="G226" s="659" t="s">
        <v>1960</v>
      </c>
    </row>
    <row r="227" spans="1:7" ht="15.75" x14ac:dyDescent="0.25">
      <c r="A227" s="659" t="s">
        <v>87</v>
      </c>
      <c r="B227" s="659" t="s">
        <v>91</v>
      </c>
      <c r="C227" s="660" t="s">
        <v>4121</v>
      </c>
      <c r="D227" s="659" t="s">
        <v>438</v>
      </c>
      <c r="E227" s="659">
        <v>2015</v>
      </c>
      <c r="F227" s="661">
        <v>38000</v>
      </c>
      <c r="G227" s="659" t="s">
        <v>1960</v>
      </c>
    </row>
    <row r="228" spans="1:7" ht="15.75" x14ac:dyDescent="0.25">
      <c r="A228" s="659" t="s">
        <v>87</v>
      </c>
      <c r="B228" s="659" t="s">
        <v>91</v>
      </c>
      <c r="C228" s="660" t="s">
        <v>4121</v>
      </c>
      <c r="D228" s="659" t="s">
        <v>426</v>
      </c>
      <c r="E228" s="659">
        <v>2015</v>
      </c>
      <c r="F228" s="661">
        <v>40500</v>
      </c>
      <c r="G228" s="659" t="s">
        <v>1960</v>
      </c>
    </row>
    <row r="229" spans="1:7" ht="15.75" x14ac:dyDescent="0.25">
      <c r="A229" s="659" t="s">
        <v>87</v>
      </c>
      <c r="B229" s="659" t="s">
        <v>91</v>
      </c>
      <c r="C229" s="660" t="s">
        <v>4209</v>
      </c>
      <c r="D229" s="659" t="s">
        <v>438</v>
      </c>
      <c r="E229" s="659">
        <v>2015</v>
      </c>
      <c r="F229" s="661">
        <v>51500</v>
      </c>
      <c r="G229" s="659" t="s">
        <v>1960</v>
      </c>
    </row>
    <row r="230" spans="1:7" ht="15.75" x14ac:dyDescent="0.25">
      <c r="A230" s="659" t="s">
        <v>87</v>
      </c>
      <c r="B230" s="659" t="s">
        <v>4178</v>
      </c>
      <c r="C230" s="660" t="s">
        <v>4121</v>
      </c>
      <c r="D230" s="659" t="s">
        <v>438</v>
      </c>
      <c r="E230" s="659">
        <v>2015</v>
      </c>
      <c r="F230" s="661">
        <v>29500</v>
      </c>
      <c r="G230" s="659" t="s">
        <v>1837</v>
      </c>
    </row>
    <row r="231" spans="1:7" ht="15.75" x14ac:dyDescent="0.25">
      <c r="A231" s="659" t="s">
        <v>87</v>
      </c>
      <c r="B231" s="659" t="s">
        <v>4177</v>
      </c>
      <c r="C231" s="660" t="s">
        <v>4121</v>
      </c>
      <c r="D231" s="659" t="s">
        <v>438</v>
      </c>
      <c r="E231" s="659">
        <v>2015</v>
      </c>
      <c r="F231" s="661">
        <v>26750</v>
      </c>
      <c r="G231" s="659" t="s">
        <v>1837</v>
      </c>
    </row>
    <row r="232" spans="1:7" ht="15.75" x14ac:dyDescent="0.25">
      <c r="A232" s="659" t="s">
        <v>87</v>
      </c>
      <c r="B232" s="659" t="s">
        <v>4170</v>
      </c>
      <c r="C232" s="660" t="s">
        <v>4121</v>
      </c>
      <c r="D232" s="659" t="s">
        <v>438</v>
      </c>
      <c r="E232" s="659">
        <v>2015</v>
      </c>
      <c r="F232" s="661">
        <v>33400</v>
      </c>
      <c r="G232" s="659" t="s">
        <v>1837</v>
      </c>
    </row>
    <row r="233" spans="1:7" ht="15.75" x14ac:dyDescent="0.25">
      <c r="A233" s="659" t="s">
        <v>87</v>
      </c>
      <c r="B233" s="659" t="s">
        <v>2770</v>
      </c>
      <c r="C233" s="660" t="s">
        <v>2771</v>
      </c>
      <c r="D233" s="659" t="s">
        <v>110</v>
      </c>
      <c r="E233" s="659">
        <v>2015</v>
      </c>
      <c r="F233" s="661">
        <v>11560</v>
      </c>
      <c r="G233" s="659" t="s">
        <v>186</v>
      </c>
    </row>
    <row r="234" spans="1:7" ht="15.75" x14ac:dyDescent="0.25">
      <c r="A234" s="659" t="s">
        <v>87</v>
      </c>
      <c r="B234" s="659" t="s">
        <v>2770</v>
      </c>
      <c r="C234" s="660" t="s">
        <v>1887</v>
      </c>
      <c r="D234" s="659" t="s">
        <v>110</v>
      </c>
      <c r="E234" s="659">
        <v>2015</v>
      </c>
      <c r="F234" s="661">
        <v>12500</v>
      </c>
      <c r="G234" s="659" t="s">
        <v>186</v>
      </c>
    </row>
    <row r="235" spans="1:7" ht="15.75" x14ac:dyDescent="0.25">
      <c r="A235" s="659" t="s">
        <v>87</v>
      </c>
      <c r="B235" s="659" t="s">
        <v>2772</v>
      </c>
      <c r="C235" s="660">
        <v>3.3</v>
      </c>
      <c r="D235" s="659" t="s">
        <v>114</v>
      </c>
      <c r="E235" s="659">
        <v>2015</v>
      </c>
      <c r="F235" s="661">
        <v>27322.4043715847</v>
      </c>
      <c r="G235" s="659" t="s">
        <v>147</v>
      </c>
    </row>
    <row r="236" spans="1:7" ht="15.75" x14ac:dyDescent="0.25">
      <c r="A236" s="659" t="s">
        <v>87</v>
      </c>
      <c r="B236" s="659" t="s">
        <v>2773</v>
      </c>
      <c r="C236" s="660">
        <v>3.3</v>
      </c>
      <c r="D236" s="659" t="s">
        <v>114</v>
      </c>
      <c r="E236" s="659">
        <v>2015</v>
      </c>
      <c r="F236" s="661">
        <v>28688.524590163932</v>
      </c>
      <c r="G236" s="659" t="s">
        <v>147</v>
      </c>
    </row>
    <row r="237" spans="1:7" ht="15.75" x14ac:dyDescent="0.25">
      <c r="A237" s="659" t="s">
        <v>87</v>
      </c>
      <c r="B237" s="659" t="s">
        <v>2775</v>
      </c>
      <c r="C237" s="660">
        <v>3.3</v>
      </c>
      <c r="D237" s="659" t="s">
        <v>114</v>
      </c>
      <c r="E237" s="659">
        <v>2015</v>
      </c>
      <c r="F237" s="661">
        <v>37158.469945355188</v>
      </c>
      <c r="G237" s="659" t="s">
        <v>147</v>
      </c>
    </row>
    <row r="238" spans="1:7" ht="15.75" x14ac:dyDescent="0.25">
      <c r="A238" s="659" t="s">
        <v>87</v>
      </c>
      <c r="B238" s="659" t="s">
        <v>2774</v>
      </c>
      <c r="C238" s="660">
        <v>3.3</v>
      </c>
      <c r="D238" s="659" t="s">
        <v>114</v>
      </c>
      <c r="E238" s="659">
        <v>2015</v>
      </c>
      <c r="F238" s="661">
        <v>31939.890710382511</v>
      </c>
      <c r="G238" s="659" t="s">
        <v>147</v>
      </c>
    </row>
    <row r="239" spans="1:7" ht="15.75" x14ac:dyDescent="0.25">
      <c r="A239" s="659" t="s">
        <v>87</v>
      </c>
      <c r="B239" s="659" t="s">
        <v>2779</v>
      </c>
      <c r="C239" s="660" t="s">
        <v>1865</v>
      </c>
      <c r="D239" s="659" t="s">
        <v>438</v>
      </c>
      <c r="E239" s="659">
        <v>2015</v>
      </c>
      <c r="F239" s="661">
        <v>24530</v>
      </c>
      <c r="G239" s="659" t="s">
        <v>2081</v>
      </c>
    </row>
    <row r="240" spans="1:7" ht="15.75" x14ac:dyDescent="0.25">
      <c r="A240" s="659" t="s">
        <v>87</v>
      </c>
      <c r="B240" s="659" t="s">
        <v>6485</v>
      </c>
      <c r="C240" s="660">
        <v>2.5</v>
      </c>
      <c r="D240" s="659" t="s">
        <v>438</v>
      </c>
      <c r="E240" s="659">
        <v>2015</v>
      </c>
      <c r="F240" s="661">
        <v>24890</v>
      </c>
      <c r="G240" s="659" t="s">
        <v>2081</v>
      </c>
    </row>
    <row r="241" spans="1:7" ht="15.75" x14ac:dyDescent="0.25">
      <c r="A241" s="80" t="s">
        <v>87</v>
      </c>
      <c r="B241" s="80" t="s">
        <v>6484</v>
      </c>
      <c r="C241" s="323" t="s">
        <v>1991</v>
      </c>
      <c r="D241" s="80" t="s">
        <v>44</v>
      </c>
      <c r="E241" s="80">
        <v>2015</v>
      </c>
      <c r="F241" s="87">
        <v>27100</v>
      </c>
      <c r="G241" s="80" t="s">
        <v>6486</v>
      </c>
    </row>
    <row r="242" spans="1:7" ht="15.75" x14ac:dyDescent="0.25">
      <c r="A242" s="659" t="s">
        <v>87</v>
      </c>
      <c r="B242" s="659" t="s">
        <v>2777</v>
      </c>
      <c r="C242" s="660" t="s">
        <v>1865</v>
      </c>
      <c r="D242" s="659" t="s">
        <v>438</v>
      </c>
      <c r="E242" s="659">
        <v>2015</v>
      </c>
      <c r="F242" s="661">
        <v>201254</v>
      </c>
      <c r="G242" s="659" t="s">
        <v>2081</v>
      </c>
    </row>
    <row r="243" spans="1:7" ht="15.75" x14ac:dyDescent="0.25">
      <c r="A243" s="659" t="s">
        <v>87</v>
      </c>
      <c r="B243" s="659" t="s">
        <v>2778</v>
      </c>
      <c r="C243" s="660" t="s">
        <v>1865</v>
      </c>
      <c r="D243" s="659" t="s">
        <v>438</v>
      </c>
      <c r="E243" s="659">
        <v>2015</v>
      </c>
      <c r="F243" s="661">
        <v>22432</v>
      </c>
      <c r="G243" s="659" t="s">
        <v>2081</v>
      </c>
    </row>
    <row r="244" spans="1:7" ht="15.75" x14ac:dyDescent="0.25">
      <c r="A244" s="659" t="s">
        <v>87</v>
      </c>
      <c r="B244" s="659" t="s">
        <v>2776</v>
      </c>
      <c r="C244" s="660" t="s">
        <v>1865</v>
      </c>
      <c r="D244" s="659" t="s">
        <v>438</v>
      </c>
      <c r="E244" s="659">
        <v>2015</v>
      </c>
      <c r="F244" s="661">
        <v>22880</v>
      </c>
      <c r="G244" s="659" t="s">
        <v>2081</v>
      </c>
    </row>
    <row r="245" spans="1:7" ht="15.75" x14ac:dyDescent="0.25">
      <c r="A245" s="659" t="s">
        <v>87</v>
      </c>
      <c r="B245" s="659" t="s">
        <v>1703</v>
      </c>
      <c r="C245" s="660" t="s">
        <v>1887</v>
      </c>
      <c r="D245" s="659" t="s">
        <v>438</v>
      </c>
      <c r="E245" s="659">
        <v>2015</v>
      </c>
      <c r="F245" s="661">
        <v>10500</v>
      </c>
      <c r="G245" s="659" t="s">
        <v>2435</v>
      </c>
    </row>
    <row r="246" spans="1:7" ht="15.75" x14ac:dyDescent="0.25">
      <c r="A246" s="659" t="s">
        <v>87</v>
      </c>
      <c r="B246" s="659" t="s">
        <v>1704</v>
      </c>
      <c r="C246" s="660" t="s">
        <v>1846</v>
      </c>
      <c r="D246" s="659" t="s">
        <v>110</v>
      </c>
      <c r="E246" s="659">
        <v>2015</v>
      </c>
      <c r="F246" s="661">
        <v>19220</v>
      </c>
      <c r="G246" s="659" t="s">
        <v>186</v>
      </c>
    </row>
    <row r="247" spans="1:7" ht="15.75" x14ac:dyDescent="0.25">
      <c r="A247" s="659" t="s">
        <v>87</v>
      </c>
      <c r="B247" s="659" t="s">
        <v>1704</v>
      </c>
      <c r="C247" s="660" t="s">
        <v>1872</v>
      </c>
      <c r="D247" s="659" t="s">
        <v>110</v>
      </c>
      <c r="E247" s="659">
        <v>2015</v>
      </c>
      <c r="F247" s="661">
        <v>19880</v>
      </c>
      <c r="G247" s="659" t="s">
        <v>186</v>
      </c>
    </row>
    <row r="248" spans="1:7" ht="15.75" x14ac:dyDescent="0.25">
      <c r="A248" s="659" t="s">
        <v>87</v>
      </c>
      <c r="B248" s="659" t="s">
        <v>2483</v>
      </c>
      <c r="C248" s="660" t="s">
        <v>1226</v>
      </c>
      <c r="D248" s="659" t="s">
        <v>110</v>
      </c>
      <c r="E248" s="659">
        <v>2015</v>
      </c>
      <c r="F248" s="661">
        <v>22440</v>
      </c>
      <c r="G248" s="659" t="s">
        <v>147</v>
      </c>
    </row>
    <row r="249" spans="1:7" ht="15.75" x14ac:dyDescent="0.25">
      <c r="A249" s="659" t="s">
        <v>1220</v>
      </c>
      <c r="B249" s="659" t="s">
        <v>93</v>
      </c>
      <c r="C249" s="660" t="s">
        <v>2121</v>
      </c>
      <c r="D249" s="659" t="s">
        <v>110</v>
      </c>
      <c r="E249" s="659">
        <v>2015</v>
      </c>
      <c r="F249" s="661">
        <v>22150</v>
      </c>
      <c r="G249" s="659" t="s">
        <v>4573</v>
      </c>
    </row>
    <row r="250" spans="1:7" ht="15.75" x14ac:dyDescent="0.25">
      <c r="A250" s="659" t="s">
        <v>1220</v>
      </c>
      <c r="B250" s="659" t="s">
        <v>93</v>
      </c>
      <c r="C250" s="660" t="s">
        <v>2121</v>
      </c>
      <c r="D250" s="659" t="s">
        <v>426</v>
      </c>
      <c r="E250" s="659">
        <v>2015</v>
      </c>
      <c r="F250" s="661">
        <v>23900</v>
      </c>
      <c r="G250" s="659" t="s">
        <v>4573</v>
      </c>
    </row>
    <row r="251" spans="1:7" ht="15.75" x14ac:dyDescent="0.25">
      <c r="A251" s="659" t="s">
        <v>1220</v>
      </c>
      <c r="B251" s="659" t="s">
        <v>93</v>
      </c>
      <c r="C251" s="660" t="s">
        <v>4164</v>
      </c>
      <c r="D251" s="659" t="s">
        <v>110</v>
      </c>
      <c r="E251" s="659">
        <v>2015</v>
      </c>
      <c r="F251" s="661">
        <v>22550</v>
      </c>
      <c r="G251" s="659" t="s">
        <v>4573</v>
      </c>
    </row>
    <row r="252" spans="1:7" ht="15.75" x14ac:dyDescent="0.25">
      <c r="A252" s="659" t="s">
        <v>1220</v>
      </c>
      <c r="B252" s="659" t="s">
        <v>93</v>
      </c>
      <c r="C252" s="660" t="s">
        <v>4164</v>
      </c>
      <c r="D252" s="659" t="s">
        <v>426</v>
      </c>
      <c r="E252" s="659">
        <v>2015</v>
      </c>
      <c r="F252" s="661">
        <v>24300</v>
      </c>
      <c r="G252" s="659" t="s">
        <v>4573</v>
      </c>
    </row>
    <row r="253" spans="1:7" ht="15.75" x14ac:dyDescent="0.25">
      <c r="A253" s="659" t="s">
        <v>87</v>
      </c>
      <c r="B253" s="659" t="s">
        <v>4018</v>
      </c>
      <c r="C253" s="660" t="s">
        <v>4575</v>
      </c>
      <c r="D253" s="659" t="s">
        <v>110</v>
      </c>
      <c r="E253" s="659">
        <v>2015</v>
      </c>
      <c r="F253" s="661">
        <v>30150</v>
      </c>
      <c r="G253" s="659" t="s">
        <v>3006</v>
      </c>
    </row>
    <row r="254" spans="1:7" ht="15.75" x14ac:dyDescent="0.25">
      <c r="A254" s="659" t="s">
        <v>87</v>
      </c>
      <c r="B254" s="659" t="s">
        <v>4018</v>
      </c>
      <c r="C254" s="660" t="s">
        <v>4575</v>
      </c>
      <c r="D254" s="659" t="s">
        <v>426</v>
      </c>
      <c r="E254" s="659">
        <v>2015</v>
      </c>
      <c r="F254" s="661">
        <v>31900</v>
      </c>
      <c r="G254" s="659" t="s">
        <v>3006</v>
      </c>
    </row>
    <row r="255" spans="1:7" ht="15.75" x14ac:dyDescent="0.25">
      <c r="A255" s="659" t="s">
        <v>87</v>
      </c>
      <c r="B255" s="659" t="s">
        <v>3754</v>
      </c>
      <c r="C255" s="660">
        <v>3.3</v>
      </c>
      <c r="D255" s="659" t="s">
        <v>110</v>
      </c>
      <c r="E255" s="659">
        <v>2015</v>
      </c>
      <c r="F255" s="661">
        <v>34250</v>
      </c>
      <c r="G255" s="659" t="s">
        <v>3006</v>
      </c>
    </row>
    <row r="256" spans="1:7" ht="15.75" x14ac:dyDescent="0.25">
      <c r="A256" s="659" t="s">
        <v>87</v>
      </c>
      <c r="B256" s="659" t="s">
        <v>3754</v>
      </c>
      <c r="C256" s="660">
        <v>3.3</v>
      </c>
      <c r="D256" s="659" t="s">
        <v>426</v>
      </c>
      <c r="E256" s="659">
        <v>2015</v>
      </c>
      <c r="F256" s="661">
        <v>36000</v>
      </c>
      <c r="G256" s="659" t="s">
        <v>3006</v>
      </c>
    </row>
    <row r="257" spans="1:7" ht="15.75" x14ac:dyDescent="0.25">
      <c r="A257" s="659" t="s">
        <v>87</v>
      </c>
      <c r="B257" s="659" t="s">
        <v>3750</v>
      </c>
      <c r="C257" s="660" t="s">
        <v>3751</v>
      </c>
      <c r="D257" s="659" t="s">
        <v>110</v>
      </c>
      <c r="E257" s="659">
        <v>2015</v>
      </c>
      <c r="F257" s="661">
        <v>24450</v>
      </c>
      <c r="G257" s="659" t="s">
        <v>3006</v>
      </c>
    </row>
    <row r="258" spans="1:7" ht="15.75" x14ac:dyDescent="0.25">
      <c r="A258" s="659" t="s">
        <v>87</v>
      </c>
      <c r="B258" s="659" t="s">
        <v>3750</v>
      </c>
      <c r="C258" s="660" t="s">
        <v>3751</v>
      </c>
      <c r="D258" s="659" t="s">
        <v>110</v>
      </c>
      <c r="E258" s="659">
        <v>2015</v>
      </c>
      <c r="F258" s="661">
        <v>26200</v>
      </c>
      <c r="G258" s="659" t="s">
        <v>3006</v>
      </c>
    </row>
    <row r="259" spans="1:7" ht="15.75" x14ac:dyDescent="0.25">
      <c r="A259" s="659" t="s">
        <v>87</v>
      </c>
      <c r="B259" s="659" t="s">
        <v>3762</v>
      </c>
      <c r="C259" s="660" t="s">
        <v>3751</v>
      </c>
      <c r="D259" s="659" t="s">
        <v>110</v>
      </c>
      <c r="E259" s="659">
        <v>2015</v>
      </c>
      <c r="F259" s="661">
        <v>27475</v>
      </c>
      <c r="G259" s="659" t="s">
        <v>3006</v>
      </c>
    </row>
    <row r="260" spans="1:7" ht="15.75" x14ac:dyDescent="0.25">
      <c r="A260" s="659" t="s">
        <v>87</v>
      </c>
      <c r="B260" s="659" t="s">
        <v>3761</v>
      </c>
      <c r="C260" s="660" t="s">
        <v>3751</v>
      </c>
      <c r="D260" s="659" t="s">
        <v>110</v>
      </c>
      <c r="E260" s="659">
        <v>2015</v>
      </c>
      <c r="F260" s="661">
        <v>24450</v>
      </c>
      <c r="G260" s="659" t="s">
        <v>3006</v>
      </c>
    </row>
    <row r="261" spans="1:7" ht="15.75" x14ac:dyDescent="0.25">
      <c r="A261" s="659" t="s">
        <v>87</v>
      </c>
      <c r="B261" s="659" t="s">
        <v>3760</v>
      </c>
      <c r="C261" s="660" t="s">
        <v>3751</v>
      </c>
      <c r="D261" s="659" t="s">
        <v>110</v>
      </c>
      <c r="E261" s="659">
        <v>2015</v>
      </c>
      <c r="F261" s="661">
        <v>23175</v>
      </c>
      <c r="G261" s="659" t="s">
        <v>3006</v>
      </c>
    </row>
    <row r="262" spans="1:7" ht="15.75" x14ac:dyDescent="0.25">
      <c r="A262" s="659" t="s">
        <v>87</v>
      </c>
      <c r="B262" s="659" t="s">
        <v>4048</v>
      </c>
      <c r="C262" s="660" t="s">
        <v>2121</v>
      </c>
      <c r="D262" s="659" t="s">
        <v>110</v>
      </c>
      <c r="E262" s="659">
        <v>2015</v>
      </c>
      <c r="F262" s="661">
        <v>21650</v>
      </c>
      <c r="G262" s="659" t="s">
        <v>3281</v>
      </c>
    </row>
    <row r="263" spans="1:7" ht="15.75" x14ac:dyDescent="0.25">
      <c r="A263" s="659" t="s">
        <v>87</v>
      </c>
      <c r="B263" s="659" t="s">
        <v>4048</v>
      </c>
      <c r="C263" s="660" t="s">
        <v>2121</v>
      </c>
      <c r="D263" s="659" t="s">
        <v>426</v>
      </c>
      <c r="E263" s="659">
        <v>2015</v>
      </c>
      <c r="F263" s="661">
        <v>23150</v>
      </c>
      <c r="G263" s="659" t="s">
        <v>3281</v>
      </c>
    </row>
    <row r="264" spans="1:7" ht="15.75" x14ac:dyDescent="0.25">
      <c r="A264" s="659" t="s">
        <v>87</v>
      </c>
      <c r="B264" s="659" t="s">
        <v>3767</v>
      </c>
      <c r="C264" s="660" t="s">
        <v>3751</v>
      </c>
      <c r="D264" s="659" t="s">
        <v>110</v>
      </c>
      <c r="E264" s="659">
        <v>2015</v>
      </c>
      <c r="F264" s="661">
        <v>26450</v>
      </c>
      <c r="G264" s="659" t="s">
        <v>3281</v>
      </c>
    </row>
    <row r="265" spans="1:7" ht="15.75" x14ac:dyDescent="0.25">
      <c r="A265" s="659" t="s">
        <v>87</v>
      </c>
      <c r="B265" s="659" t="s">
        <v>3763</v>
      </c>
      <c r="C265" s="660" t="s">
        <v>3751</v>
      </c>
      <c r="D265" s="659" t="s">
        <v>110</v>
      </c>
      <c r="E265" s="659">
        <v>2015</v>
      </c>
      <c r="F265" s="661">
        <v>23700</v>
      </c>
      <c r="G265" s="659" t="s">
        <v>3281</v>
      </c>
    </row>
    <row r="266" spans="1:7" ht="15.75" x14ac:dyDescent="0.25">
      <c r="A266" s="659" t="s">
        <v>87</v>
      </c>
      <c r="B266" s="659" t="s">
        <v>3763</v>
      </c>
      <c r="C266" s="660" t="s">
        <v>3751</v>
      </c>
      <c r="D266" s="659" t="s">
        <v>426</v>
      </c>
      <c r="E266" s="659">
        <v>2015</v>
      </c>
      <c r="F266" s="661">
        <v>25200</v>
      </c>
      <c r="G266" s="659" t="s">
        <v>3281</v>
      </c>
    </row>
    <row r="267" spans="1:7" ht="15.75" x14ac:dyDescent="0.25">
      <c r="A267" s="659" t="s">
        <v>87</v>
      </c>
      <c r="B267" s="659" t="s">
        <v>96</v>
      </c>
      <c r="C267" s="660" t="s">
        <v>1846</v>
      </c>
      <c r="D267" s="659" t="s">
        <v>110</v>
      </c>
      <c r="E267" s="659">
        <v>2015</v>
      </c>
      <c r="F267" s="661">
        <v>22964</v>
      </c>
      <c r="G267" s="659" t="s">
        <v>2484</v>
      </c>
    </row>
    <row r="268" spans="1:7" ht="15.75" x14ac:dyDescent="0.25">
      <c r="A268" s="659" t="s">
        <v>1139</v>
      </c>
      <c r="B268" s="659" t="s">
        <v>2786</v>
      </c>
      <c r="C268" s="660">
        <v>3.7</v>
      </c>
      <c r="D268" s="659" t="s">
        <v>438</v>
      </c>
      <c r="E268" s="659">
        <v>2015</v>
      </c>
      <c r="F268" s="661">
        <v>65124</v>
      </c>
      <c r="G268" s="659" t="s">
        <v>419</v>
      </c>
    </row>
    <row r="269" spans="1:7" ht="15.75" x14ac:dyDescent="0.25">
      <c r="A269" s="659" t="s">
        <v>1139</v>
      </c>
      <c r="B269" s="659" t="s">
        <v>2787</v>
      </c>
      <c r="C269" s="660">
        <v>3.7</v>
      </c>
      <c r="D269" s="659" t="s">
        <v>438</v>
      </c>
      <c r="E269" s="659">
        <v>2015</v>
      </c>
      <c r="F269" s="661">
        <v>59480</v>
      </c>
      <c r="G269" s="659" t="s">
        <v>2788</v>
      </c>
    </row>
    <row r="270" spans="1:7" ht="15.75" x14ac:dyDescent="0.25">
      <c r="A270" s="659" t="s">
        <v>1139</v>
      </c>
      <c r="B270" s="659" t="s">
        <v>2789</v>
      </c>
      <c r="C270" s="660">
        <v>3.7</v>
      </c>
      <c r="D270" s="659" t="s">
        <v>438</v>
      </c>
      <c r="E270" s="659">
        <v>2015</v>
      </c>
      <c r="F270" s="661">
        <v>60430</v>
      </c>
      <c r="G270" s="659" t="s">
        <v>135</v>
      </c>
    </row>
    <row r="271" spans="1:7" ht="15.75" x14ac:dyDescent="0.25">
      <c r="A271" s="659" t="s">
        <v>1139</v>
      </c>
      <c r="B271" s="659" t="s">
        <v>2790</v>
      </c>
      <c r="C271" s="660">
        <v>3.7</v>
      </c>
      <c r="D271" s="659" t="s">
        <v>438</v>
      </c>
      <c r="E271" s="659">
        <v>2015</v>
      </c>
      <c r="F271" s="661">
        <v>64998</v>
      </c>
      <c r="G271" s="659" t="s">
        <v>135</v>
      </c>
    </row>
    <row r="272" spans="1:7" ht="15.75" x14ac:dyDescent="0.25">
      <c r="A272" s="659" t="s">
        <v>1139</v>
      </c>
      <c r="B272" s="659" t="s">
        <v>2791</v>
      </c>
      <c r="C272" s="660">
        <v>3.7</v>
      </c>
      <c r="D272" s="659" t="s">
        <v>438</v>
      </c>
      <c r="E272" s="659">
        <v>2015</v>
      </c>
      <c r="F272" s="661">
        <v>67240</v>
      </c>
      <c r="G272" s="659" t="s">
        <v>135</v>
      </c>
    </row>
    <row r="273" spans="1:7" ht="15.75" x14ac:dyDescent="0.25">
      <c r="A273" s="659" t="s">
        <v>1139</v>
      </c>
      <c r="B273" s="659" t="s">
        <v>2782</v>
      </c>
      <c r="C273" s="660" t="s">
        <v>1226</v>
      </c>
      <c r="D273" s="659" t="s">
        <v>438</v>
      </c>
      <c r="E273" s="659">
        <v>2015</v>
      </c>
      <c r="F273" s="661">
        <v>56557.377049180323</v>
      </c>
      <c r="G273" s="659" t="s">
        <v>135</v>
      </c>
    </row>
    <row r="274" spans="1:7" ht="15.75" x14ac:dyDescent="0.25">
      <c r="A274" s="659" t="s">
        <v>1139</v>
      </c>
      <c r="B274" s="659" t="s">
        <v>2785</v>
      </c>
      <c r="C274" s="660" t="s">
        <v>6449</v>
      </c>
      <c r="D274" s="659" t="s">
        <v>438</v>
      </c>
      <c r="E274" s="659">
        <v>2015</v>
      </c>
      <c r="F274" s="661">
        <v>62480</v>
      </c>
      <c r="G274" s="659" t="s">
        <v>135</v>
      </c>
    </row>
    <row r="275" spans="1:7" ht="15.75" x14ac:dyDescent="0.25">
      <c r="A275" s="659" t="s">
        <v>1139</v>
      </c>
      <c r="B275" s="659" t="s">
        <v>2783</v>
      </c>
      <c r="C275" s="660">
        <v>3.7</v>
      </c>
      <c r="D275" s="659" t="s">
        <v>438</v>
      </c>
      <c r="E275" s="659">
        <v>2015</v>
      </c>
      <c r="F275" s="661">
        <v>54550</v>
      </c>
      <c r="G275" s="659" t="s">
        <v>135</v>
      </c>
    </row>
    <row r="276" spans="1:7" ht="15.75" x14ac:dyDescent="0.25">
      <c r="A276" s="659" t="s">
        <v>1139</v>
      </c>
      <c r="B276" s="659" t="s">
        <v>2784</v>
      </c>
      <c r="C276" s="660" t="s">
        <v>6449</v>
      </c>
      <c r="D276" s="659" t="s">
        <v>438</v>
      </c>
      <c r="E276" s="659">
        <v>2015</v>
      </c>
      <c r="F276" s="661">
        <v>55230</v>
      </c>
      <c r="G276" s="659" t="s">
        <v>135</v>
      </c>
    </row>
    <row r="277" spans="1:7" ht="15.75" x14ac:dyDescent="0.25">
      <c r="A277" s="659" t="s">
        <v>1139</v>
      </c>
      <c r="B277" s="659" t="s">
        <v>2792</v>
      </c>
      <c r="C277" s="660">
        <v>3.7</v>
      </c>
      <c r="D277" s="659" t="s">
        <v>44</v>
      </c>
      <c r="E277" s="659">
        <v>2015</v>
      </c>
      <c r="F277" s="661">
        <v>55470</v>
      </c>
      <c r="G277" s="659" t="s">
        <v>147</v>
      </c>
    </row>
    <row r="278" spans="1:7" ht="15.75" x14ac:dyDescent="0.25">
      <c r="A278" s="659" t="s">
        <v>1139</v>
      </c>
      <c r="B278" s="659" t="s">
        <v>2794</v>
      </c>
      <c r="C278" s="660">
        <v>3.5</v>
      </c>
      <c r="D278" s="659" t="s">
        <v>44</v>
      </c>
      <c r="E278" s="659">
        <v>2015</v>
      </c>
      <c r="F278" s="661">
        <v>54644.8087431694</v>
      </c>
      <c r="G278" s="659" t="s">
        <v>147</v>
      </c>
    </row>
    <row r="279" spans="1:7" ht="15.75" x14ac:dyDescent="0.25">
      <c r="A279" s="659" t="s">
        <v>1139</v>
      </c>
      <c r="B279" s="659" t="s">
        <v>2795</v>
      </c>
      <c r="C279" s="660">
        <v>3.5</v>
      </c>
      <c r="D279" s="659" t="s">
        <v>44</v>
      </c>
      <c r="E279" s="659">
        <v>2015</v>
      </c>
      <c r="F279" s="661">
        <v>57103.825136612017</v>
      </c>
      <c r="G279" s="659" t="s">
        <v>147</v>
      </c>
    </row>
    <row r="280" spans="1:7" ht="15.75" x14ac:dyDescent="0.25">
      <c r="A280" s="659" t="s">
        <v>1139</v>
      </c>
      <c r="B280" s="659" t="s">
        <v>2793</v>
      </c>
      <c r="C280" s="660">
        <v>3.5</v>
      </c>
      <c r="D280" s="659" t="s">
        <v>44</v>
      </c>
      <c r="E280" s="659">
        <v>2015</v>
      </c>
      <c r="F280" s="661">
        <v>56350</v>
      </c>
      <c r="G280" s="659" t="s">
        <v>147</v>
      </c>
    </row>
    <row r="281" spans="1:7" ht="15.75" x14ac:dyDescent="0.25">
      <c r="A281" s="659" t="s">
        <v>1139</v>
      </c>
      <c r="B281" s="659" t="s">
        <v>2796</v>
      </c>
      <c r="C281" s="660">
        <v>3.7</v>
      </c>
      <c r="D281" s="659" t="s">
        <v>44</v>
      </c>
      <c r="E281" s="659">
        <v>2015</v>
      </c>
      <c r="F281" s="661">
        <v>64770</v>
      </c>
      <c r="G281" s="659" t="s">
        <v>147</v>
      </c>
    </row>
    <row r="282" spans="1:7" ht="15.75" x14ac:dyDescent="0.25">
      <c r="A282" s="659" t="s">
        <v>1139</v>
      </c>
      <c r="B282" s="659" t="s">
        <v>2797</v>
      </c>
      <c r="C282" s="660">
        <v>3.7</v>
      </c>
      <c r="D282" s="659" t="s">
        <v>44</v>
      </c>
      <c r="E282" s="659">
        <v>2015</v>
      </c>
      <c r="F282" s="661">
        <v>63980</v>
      </c>
      <c r="G282" s="659" t="s">
        <v>147</v>
      </c>
    </row>
    <row r="283" spans="1:7" ht="15.75" x14ac:dyDescent="0.25">
      <c r="A283" s="659" t="s">
        <v>1139</v>
      </c>
      <c r="B283" s="659" t="s">
        <v>2798</v>
      </c>
      <c r="C283" s="660">
        <v>5</v>
      </c>
      <c r="D283" s="659" t="s">
        <v>44</v>
      </c>
      <c r="E283" s="659">
        <v>2015</v>
      </c>
      <c r="F283" s="661">
        <v>69456</v>
      </c>
      <c r="G283" s="659" t="s">
        <v>147</v>
      </c>
    </row>
    <row r="284" spans="1:7" ht="15.75" x14ac:dyDescent="0.25">
      <c r="A284" s="659" t="s">
        <v>1139</v>
      </c>
      <c r="B284" s="659" t="s">
        <v>2498</v>
      </c>
      <c r="C284" s="660">
        <v>5.6</v>
      </c>
      <c r="D284" s="659" t="s">
        <v>44</v>
      </c>
      <c r="E284" s="659">
        <v>2015</v>
      </c>
      <c r="F284" s="661">
        <v>76880</v>
      </c>
      <c r="G284" s="659" t="s">
        <v>147</v>
      </c>
    </row>
    <row r="285" spans="1:7" ht="15.75" x14ac:dyDescent="0.25">
      <c r="A285" s="659" t="s">
        <v>1139</v>
      </c>
      <c r="B285" s="659" t="s">
        <v>2499</v>
      </c>
      <c r="C285" s="660">
        <v>5.6</v>
      </c>
      <c r="D285" s="659" t="s">
        <v>44</v>
      </c>
      <c r="E285" s="659">
        <v>2015</v>
      </c>
      <c r="F285" s="661">
        <v>86465</v>
      </c>
      <c r="G285" s="659" t="s">
        <v>147</v>
      </c>
    </row>
    <row r="286" spans="1:7" ht="15.75" x14ac:dyDescent="0.25">
      <c r="A286" s="659" t="s">
        <v>785</v>
      </c>
      <c r="B286" s="659" t="s">
        <v>1215</v>
      </c>
      <c r="C286" s="660" t="s">
        <v>2799</v>
      </c>
      <c r="D286" s="659" t="s">
        <v>438</v>
      </c>
      <c r="E286" s="659">
        <v>2015</v>
      </c>
      <c r="F286" s="661">
        <v>18550</v>
      </c>
      <c r="G286" s="659" t="s">
        <v>369</v>
      </c>
    </row>
    <row r="287" spans="1:7" ht="15.75" x14ac:dyDescent="0.25">
      <c r="A287" s="659" t="s">
        <v>785</v>
      </c>
      <c r="B287" s="659" t="s">
        <v>2278</v>
      </c>
      <c r="C287" s="660" t="s">
        <v>1901</v>
      </c>
      <c r="D287" s="659" t="s">
        <v>438</v>
      </c>
      <c r="E287" s="659">
        <v>2015</v>
      </c>
      <c r="F287" s="661">
        <v>23460</v>
      </c>
      <c r="G287" s="659" t="s">
        <v>369</v>
      </c>
    </row>
    <row r="288" spans="1:7" ht="15.75" x14ac:dyDescent="0.25">
      <c r="A288" s="80" t="s">
        <v>6045</v>
      </c>
      <c r="B288" s="80" t="s">
        <v>6365</v>
      </c>
      <c r="C288" s="323" t="s">
        <v>2121</v>
      </c>
      <c r="D288" s="331" t="s">
        <v>110</v>
      </c>
      <c r="E288" s="80">
        <v>2015</v>
      </c>
      <c r="F288" s="87">
        <v>18995</v>
      </c>
      <c r="G288" s="80" t="s">
        <v>6339</v>
      </c>
    </row>
    <row r="289" spans="1:7" ht="15.75" x14ac:dyDescent="0.25">
      <c r="A289" s="80" t="s">
        <v>6045</v>
      </c>
      <c r="B289" s="80" t="s">
        <v>6365</v>
      </c>
      <c r="C289" s="323" t="s">
        <v>2121</v>
      </c>
      <c r="D289" s="331" t="s">
        <v>3282</v>
      </c>
      <c r="E289" s="80">
        <v>2015</v>
      </c>
      <c r="F289" s="87">
        <v>20995</v>
      </c>
      <c r="G289" s="80" t="s">
        <v>6339</v>
      </c>
    </row>
    <row r="290" spans="1:7" ht="15.75" x14ac:dyDescent="0.25">
      <c r="A290" s="80" t="s">
        <v>6045</v>
      </c>
      <c r="B290" s="80" t="s">
        <v>6364</v>
      </c>
      <c r="C290" s="323" t="s">
        <v>2121</v>
      </c>
      <c r="D290" s="331" t="s">
        <v>3282</v>
      </c>
      <c r="E290" s="80">
        <v>2015</v>
      </c>
      <c r="F290" s="87">
        <v>25195</v>
      </c>
      <c r="G290" s="80" t="s">
        <v>6339</v>
      </c>
    </row>
    <row r="291" spans="1:7" ht="15.75" x14ac:dyDescent="0.25">
      <c r="A291" s="80" t="s">
        <v>6045</v>
      </c>
      <c r="B291" s="80" t="s">
        <v>6364</v>
      </c>
      <c r="C291" s="323" t="s">
        <v>2121</v>
      </c>
      <c r="D291" s="331" t="s">
        <v>110</v>
      </c>
      <c r="E291" s="80">
        <v>2015</v>
      </c>
      <c r="F291" s="87">
        <v>23195</v>
      </c>
      <c r="G291" s="80" t="s">
        <v>6339</v>
      </c>
    </row>
    <row r="292" spans="1:7" ht="15.75" x14ac:dyDescent="0.25">
      <c r="A292" s="80" t="s">
        <v>6045</v>
      </c>
      <c r="B292" s="80" t="s">
        <v>6363</v>
      </c>
      <c r="C292" s="323" t="s">
        <v>3751</v>
      </c>
      <c r="D292" s="331" t="s">
        <v>110</v>
      </c>
      <c r="E292" s="80">
        <v>2015</v>
      </c>
      <c r="F292" s="87">
        <v>26795</v>
      </c>
      <c r="G292" s="80" t="s">
        <v>6339</v>
      </c>
    </row>
    <row r="293" spans="1:7" ht="15.75" x14ac:dyDescent="0.25">
      <c r="A293" s="80" t="s">
        <v>6045</v>
      </c>
      <c r="B293" s="80" t="s">
        <v>6363</v>
      </c>
      <c r="C293" s="323" t="s">
        <v>3751</v>
      </c>
      <c r="D293" s="331" t="s">
        <v>3282</v>
      </c>
      <c r="E293" s="80">
        <v>2015</v>
      </c>
      <c r="F293" s="87">
        <v>28795</v>
      </c>
      <c r="G293" s="80" t="s">
        <v>6339</v>
      </c>
    </row>
    <row r="294" spans="1:7" ht="15.75" x14ac:dyDescent="0.25">
      <c r="A294" s="80" t="s">
        <v>6045</v>
      </c>
      <c r="B294" s="80" t="s">
        <v>6361</v>
      </c>
      <c r="C294" s="323" t="s">
        <v>3751</v>
      </c>
      <c r="D294" s="331" t="s">
        <v>110</v>
      </c>
      <c r="E294" s="80">
        <v>2015</v>
      </c>
      <c r="F294" s="87">
        <v>25095</v>
      </c>
      <c r="G294" s="80" t="s">
        <v>6339</v>
      </c>
    </row>
    <row r="295" spans="1:7" ht="15.75" x14ac:dyDescent="0.25">
      <c r="A295" s="80" t="s">
        <v>6045</v>
      </c>
      <c r="B295" s="80" t="s">
        <v>6361</v>
      </c>
      <c r="C295" s="323" t="s">
        <v>3751</v>
      </c>
      <c r="D295" s="331" t="s">
        <v>3282</v>
      </c>
      <c r="E295" s="80">
        <v>2015</v>
      </c>
      <c r="F295" s="87">
        <v>27095</v>
      </c>
      <c r="G295" s="80" t="s">
        <v>6339</v>
      </c>
    </row>
    <row r="296" spans="1:7" ht="15.75" x14ac:dyDescent="0.25">
      <c r="A296" s="80" t="s">
        <v>6045</v>
      </c>
      <c r="B296" s="80" t="s">
        <v>6359</v>
      </c>
      <c r="C296" s="323" t="s">
        <v>3751</v>
      </c>
      <c r="D296" s="331" t="s">
        <v>110</v>
      </c>
      <c r="E296" s="80">
        <v>2015</v>
      </c>
      <c r="F296" s="87">
        <v>28895</v>
      </c>
      <c r="G296" s="80" t="s">
        <v>6339</v>
      </c>
    </row>
    <row r="297" spans="1:7" ht="15.75" x14ac:dyDescent="0.25">
      <c r="A297" s="80" t="s">
        <v>6045</v>
      </c>
      <c r="B297" s="80" t="s">
        <v>6359</v>
      </c>
      <c r="C297" s="323" t="s">
        <v>3751</v>
      </c>
      <c r="D297" s="331" t="s">
        <v>3282</v>
      </c>
      <c r="E297" s="80">
        <v>2015</v>
      </c>
      <c r="F297" s="87">
        <v>30895</v>
      </c>
      <c r="G297" s="80" t="s">
        <v>6339</v>
      </c>
    </row>
    <row r="298" spans="1:7" ht="15.75" x14ac:dyDescent="0.25">
      <c r="A298" s="80" t="s">
        <v>6045</v>
      </c>
      <c r="B298" s="80" t="s">
        <v>6358</v>
      </c>
      <c r="C298" s="323" t="s">
        <v>4289</v>
      </c>
      <c r="D298" s="331" t="s">
        <v>3282</v>
      </c>
      <c r="E298" s="80">
        <v>2015</v>
      </c>
      <c r="F298" s="87">
        <v>30395</v>
      </c>
      <c r="G298" s="80" t="s">
        <v>6339</v>
      </c>
    </row>
    <row r="299" spans="1:7" ht="15.75" x14ac:dyDescent="0.25">
      <c r="A299" s="80" t="s">
        <v>6045</v>
      </c>
      <c r="B299" s="80" t="s">
        <v>6367</v>
      </c>
      <c r="C299" s="323" t="s">
        <v>3751</v>
      </c>
      <c r="D299" s="331" t="s">
        <v>110</v>
      </c>
      <c r="E299" s="80">
        <v>2015</v>
      </c>
      <c r="F299" s="87">
        <v>23095</v>
      </c>
      <c r="G299" s="80" t="s">
        <v>6339</v>
      </c>
    </row>
    <row r="300" spans="1:7" ht="15.75" x14ac:dyDescent="0.25">
      <c r="A300" s="80" t="s">
        <v>6045</v>
      </c>
      <c r="B300" s="80" t="s">
        <v>6367</v>
      </c>
      <c r="C300" s="323" t="s">
        <v>3751</v>
      </c>
      <c r="D300" s="331" t="s">
        <v>3282</v>
      </c>
      <c r="E300" s="80">
        <v>2015</v>
      </c>
      <c r="F300" s="87">
        <v>25095</v>
      </c>
      <c r="G300" s="80" t="s">
        <v>6339</v>
      </c>
    </row>
    <row r="301" spans="1:7" ht="15.75" x14ac:dyDescent="0.25">
      <c r="A301" s="80" t="s">
        <v>6045</v>
      </c>
      <c r="B301" s="80" t="s">
        <v>6356</v>
      </c>
      <c r="C301" s="323" t="s">
        <v>4000</v>
      </c>
      <c r="D301" s="331" t="s">
        <v>4730</v>
      </c>
      <c r="E301" s="80">
        <v>2015</v>
      </c>
      <c r="F301" s="87">
        <v>29995</v>
      </c>
      <c r="G301" s="80" t="s">
        <v>6339</v>
      </c>
    </row>
    <row r="302" spans="1:7" ht="15.75" x14ac:dyDescent="0.25">
      <c r="A302" s="80" t="s">
        <v>6045</v>
      </c>
      <c r="B302" s="80" t="s">
        <v>6356</v>
      </c>
      <c r="C302" s="323" t="s">
        <v>4000</v>
      </c>
      <c r="D302" s="331" t="s">
        <v>3282</v>
      </c>
      <c r="E302" s="80">
        <v>2015</v>
      </c>
      <c r="F302" s="87">
        <v>31995</v>
      </c>
      <c r="G302" s="80" t="s">
        <v>6339</v>
      </c>
    </row>
    <row r="303" spans="1:7" ht="15.75" x14ac:dyDescent="0.25">
      <c r="A303" s="80" t="s">
        <v>6045</v>
      </c>
      <c r="B303" s="80" t="s">
        <v>6355</v>
      </c>
      <c r="C303" s="323" t="s">
        <v>4000</v>
      </c>
      <c r="D303" s="331" t="s">
        <v>4730</v>
      </c>
      <c r="E303" s="80">
        <v>2015</v>
      </c>
      <c r="F303" s="87">
        <v>37065</v>
      </c>
      <c r="G303" s="80" t="s">
        <v>6339</v>
      </c>
    </row>
    <row r="304" spans="1:7" ht="15.75" x14ac:dyDescent="0.25">
      <c r="A304" s="80" t="s">
        <v>6045</v>
      </c>
      <c r="B304" s="80" t="s">
        <v>6355</v>
      </c>
      <c r="C304" s="323" t="s">
        <v>4000</v>
      </c>
      <c r="D304" s="331" t="s">
        <v>3282</v>
      </c>
      <c r="E304" s="80">
        <v>2015</v>
      </c>
      <c r="F304" s="87">
        <v>39065</v>
      </c>
      <c r="G304" s="80" t="s">
        <v>6339</v>
      </c>
    </row>
    <row r="305" spans="1:7" ht="15.75" x14ac:dyDescent="0.25">
      <c r="A305" s="80" t="s">
        <v>6045</v>
      </c>
      <c r="B305" s="80" t="s">
        <v>6353</v>
      </c>
      <c r="C305" s="323" t="s">
        <v>4000</v>
      </c>
      <c r="D305" s="331" t="s">
        <v>4730</v>
      </c>
      <c r="E305" s="80">
        <v>2015</v>
      </c>
      <c r="F305" s="87">
        <v>43595</v>
      </c>
      <c r="G305" s="80" t="s">
        <v>6339</v>
      </c>
    </row>
    <row r="306" spans="1:7" ht="15.75" x14ac:dyDescent="0.25">
      <c r="A306" s="80" t="s">
        <v>6045</v>
      </c>
      <c r="B306" s="80" t="s">
        <v>6353</v>
      </c>
      <c r="C306" s="323" t="s">
        <v>4000</v>
      </c>
      <c r="D306" s="331" t="s">
        <v>3282</v>
      </c>
      <c r="E306" s="80">
        <v>2015</v>
      </c>
      <c r="F306" s="87">
        <v>46595</v>
      </c>
      <c r="G306" s="80" t="s">
        <v>6339</v>
      </c>
    </row>
    <row r="307" spans="1:7" ht="15.75" x14ac:dyDescent="0.25">
      <c r="A307" s="80" t="s">
        <v>6045</v>
      </c>
      <c r="B307" s="80" t="s">
        <v>6352</v>
      </c>
      <c r="C307" s="323" t="s">
        <v>4000</v>
      </c>
      <c r="D307" s="331" t="s">
        <v>4730</v>
      </c>
      <c r="E307" s="80">
        <v>2015</v>
      </c>
      <c r="F307" s="87">
        <v>48995</v>
      </c>
      <c r="G307" s="80" t="s">
        <v>6339</v>
      </c>
    </row>
    <row r="308" spans="1:7" ht="15.75" x14ac:dyDescent="0.25">
      <c r="A308" s="80" t="s">
        <v>6045</v>
      </c>
      <c r="B308" s="80" t="s">
        <v>6352</v>
      </c>
      <c r="C308" s="323" t="s">
        <v>4000</v>
      </c>
      <c r="D308" s="331" t="s">
        <v>3282</v>
      </c>
      <c r="E308" s="80">
        <v>2015</v>
      </c>
      <c r="F308" s="87">
        <v>51995</v>
      </c>
      <c r="G308" s="80" t="s">
        <v>6339</v>
      </c>
    </row>
    <row r="309" spans="1:7" ht="15.75" x14ac:dyDescent="0.25">
      <c r="A309" s="80" t="s">
        <v>6045</v>
      </c>
      <c r="B309" s="80" t="s">
        <v>6351</v>
      </c>
      <c r="C309" s="323" t="s">
        <v>5662</v>
      </c>
      <c r="D309" s="331" t="s">
        <v>3282</v>
      </c>
      <c r="E309" s="80">
        <v>2015</v>
      </c>
      <c r="F309" s="87">
        <v>64895</v>
      </c>
      <c r="G309" s="80" t="s">
        <v>6339</v>
      </c>
    </row>
    <row r="310" spans="1:7" ht="15.75" x14ac:dyDescent="0.25">
      <c r="A310" s="80" t="s">
        <v>6045</v>
      </c>
      <c r="B310" s="80" t="s">
        <v>6349</v>
      </c>
      <c r="C310" s="323" t="s">
        <v>4000</v>
      </c>
      <c r="D310" s="331" t="s">
        <v>3282</v>
      </c>
      <c r="E310" s="80">
        <v>2015</v>
      </c>
      <c r="F310" s="87">
        <v>22995</v>
      </c>
      <c r="G310" s="80" t="s">
        <v>6347</v>
      </c>
    </row>
    <row r="311" spans="1:7" ht="15.75" x14ac:dyDescent="0.25">
      <c r="A311" s="80" t="s">
        <v>6045</v>
      </c>
      <c r="B311" s="80" t="s">
        <v>6348</v>
      </c>
      <c r="C311" s="323" t="s">
        <v>4000</v>
      </c>
      <c r="D311" s="331" t="s">
        <v>3282</v>
      </c>
      <c r="E311" s="80">
        <v>2015</v>
      </c>
      <c r="F311" s="87">
        <v>32195</v>
      </c>
      <c r="G311" s="80" t="s">
        <v>6347</v>
      </c>
    </row>
    <row r="312" spans="1:7" ht="15.75" x14ac:dyDescent="0.25">
      <c r="A312" s="80" t="s">
        <v>6045</v>
      </c>
      <c r="B312" s="80" t="s">
        <v>6366</v>
      </c>
      <c r="C312" s="323" t="s">
        <v>4000</v>
      </c>
      <c r="D312" s="331" t="s">
        <v>3282</v>
      </c>
      <c r="E312" s="80">
        <v>2015</v>
      </c>
      <c r="F312" s="87">
        <v>28995</v>
      </c>
      <c r="G312" s="80" t="s">
        <v>6347</v>
      </c>
    </row>
    <row r="313" spans="1:7" ht="15.75" x14ac:dyDescent="0.25">
      <c r="A313" s="80" t="s">
        <v>6045</v>
      </c>
      <c r="B313" s="80" t="s">
        <v>6346</v>
      </c>
      <c r="C313" s="323" t="s">
        <v>4000</v>
      </c>
      <c r="D313" s="331" t="s">
        <v>3282</v>
      </c>
      <c r="E313" s="80">
        <v>2015</v>
      </c>
      <c r="F313" s="87">
        <v>26795</v>
      </c>
      <c r="G313" s="80" t="s">
        <v>6339</v>
      </c>
    </row>
    <row r="314" spans="1:7" ht="15.75" x14ac:dyDescent="0.25">
      <c r="A314" s="80" t="s">
        <v>6045</v>
      </c>
      <c r="B314" s="80" t="s">
        <v>6345</v>
      </c>
      <c r="C314" s="323" t="s">
        <v>4000</v>
      </c>
      <c r="D314" s="331" t="s">
        <v>3282</v>
      </c>
      <c r="E314" s="80">
        <v>2015</v>
      </c>
      <c r="F314" s="87">
        <v>32795</v>
      </c>
      <c r="G314" s="80" t="s">
        <v>6339</v>
      </c>
    </row>
    <row r="315" spans="1:7" ht="15.75" x14ac:dyDescent="0.25">
      <c r="A315" s="80" t="s">
        <v>6045</v>
      </c>
      <c r="B315" s="80" t="s">
        <v>6344</v>
      </c>
      <c r="C315" s="323" t="s">
        <v>4000</v>
      </c>
      <c r="D315" s="331" t="s">
        <v>3282</v>
      </c>
      <c r="E315" s="80">
        <v>2015</v>
      </c>
      <c r="F315" s="87">
        <v>35995</v>
      </c>
      <c r="G315" s="80" t="s">
        <v>6339</v>
      </c>
    </row>
    <row r="316" spans="1:7" ht="15.75" x14ac:dyDescent="0.25">
      <c r="A316" s="80" t="s">
        <v>6045</v>
      </c>
      <c r="B316" s="80" t="s">
        <v>6343</v>
      </c>
      <c r="C316" s="323" t="s">
        <v>3892</v>
      </c>
      <c r="D316" s="331" t="s">
        <v>110</v>
      </c>
      <c r="E316" s="80">
        <v>2015</v>
      </c>
      <c r="F316" s="87">
        <v>17995</v>
      </c>
      <c r="G316" s="80" t="s">
        <v>6339</v>
      </c>
    </row>
    <row r="317" spans="1:7" ht="15.75" x14ac:dyDescent="0.25">
      <c r="A317" s="80" t="s">
        <v>6045</v>
      </c>
      <c r="B317" s="80" t="s">
        <v>6343</v>
      </c>
      <c r="C317" s="323" t="s">
        <v>3892</v>
      </c>
      <c r="D317" s="331" t="s">
        <v>3282</v>
      </c>
      <c r="E317" s="80">
        <v>2015</v>
      </c>
      <c r="F317" s="87">
        <v>19995</v>
      </c>
      <c r="G317" s="80" t="s">
        <v>6339</v>
      </c>
    </row>
    <row r="318" spans="1:7" ht="15.75" x14ac:dyDescent="0.25">
      <c r="A318" s="80" t="s">
        <v>6045</v>
      </c>
      <c r="B318" s="80" t="s">
        <v>6342</v>
      </c>
      <c r="C318" s="323" t="s">
        <v>3892</v>
      </c>
      <c r="D318" s="331" t="s">
        <v>110</v>
      </c>
      <c r="E318" s="80">
        <v>2015</v>
      </c>
      <c r="F318" s="87">
        <v>21295</v>
      </c>
      <c r="G318" s="80" t="s">
        <v>6339</v>
      </c>
    </row>
    <row r="319" spans="1:7" ht="15.75" x14ac:dyDescent="0.25">
      <c r="A319" s="80" t="s">
        <v>6045</v>
      </c>
      <c r="B319" s="80" t="s">
        <v>6342</v>
      </c>
      <c r="C319" s="323" t="s">
        <v>3892</v>
      </c>
      <c r="D319" s="331" t="s">
        <v>3282</v>
      </c>
      <c r="E319" s="80">
        <v>2015</v>
      </c>
      <c r="F319" s="87">
        <v>23295</v>
      </c>
      <c r="G319" s="80" t="s">
        <v>6339</v>
      </c>
    </row>
    <row r="320" spans="1:7" ht="15.75" x14ac:dyDescent="0.25">
      <c r="A320" s="80" t="s">
        <v>6045</v>
      </c>
      <c r="B320" s="80" t="s">
        <v>6341</v>
      </c>
      <c r="C320" s="323" t="s">
        <v>3751</v>
      </c>
      <c r="D320" s="331" t="s">
        <v>110</v>
      </c>
      <c r="E320" s="80">
        <v>2015</v>
      </c>
      <c r="F320" s="87">
        <v>24795</v>
      </c>
      <c r="G320" s="80" t="s">
        <v>6339</v>
      </c>
    </row>
    <row r="321" spans="1:7" ht="15.75" x14ac:dyDescent="0.25">
      <c r="A321" s="80" t="s">
        <v>6045</v>
      </c>
      <c r="B321" s="80" t="s">
        <v>6341</v>
      </c>
      <c r="C321" s="323" t="s">
        <v>3751</v>
      </c>
      <c r="D321" s="331" t="s">
        <v>3282</v>
      </c>
      <c r="E321" s="80">
        <v>2015</v>
      </c>
      <c r="F321" s="87">
        <v>26795</v>
      </c>
      <c r="G321" s="80" t="s">
        <v>6339</v>
      </c>
    </row>
    <row r="322" spans="1:7" ht="15.75" x14ac:dyDescent="0.25">
      <c r="A322" s="80" t="s">
        <v>6045</v>
      </c>
      <c r="B322" s="80" t="s">
        <v>6340</v>
      </c>
      <c r="C322" s="323" t="s">
        <v>3751</v>
      </c>
      <c r="D322" s="331" t="s">
        <v>3282</v>
      </c>
      <c r="E322" s="80">
        <v>2015</v>
      </c>
      <c r="F322" s="87">
        <v>25995</v>
      </c>
      <c r="G322" s="80" t="s">
        <v>6339</v>
      </c>
    </row>
    <row r="323" spans="1:7" ht="15.75" x14ac:dyDescent="0.25">
      <c r="A323" s="659" t="s">
        <v>97</v>
      </c>
      <c r="B323" s="659" t="s">
        <v>1917</v>
      </c>
      <c r="C323" s="660">
        <v>3.5</v>
      </c>
      <c r="D323" s="659" t="s">
        <v>110</v>
      </c>
      <c r="E323" s="659">
        <v>2015</v>
      </c>
      <c r="F323" s="661">
        <v>27600</v>
      </c>
      <c r="G323" s="659" t="s">
        <v>135</v>
      </c>
    </row>
    <row r="324" spans="1:7" ht="15.75" x14ac:dyDescent="0.25">
      <c r="A324" s="659" t="s">
        <v>97</v>
      </c>
      <c r="B324" s="659" t="s">
        <v>1523</v>
      </c>
      <c r="C324" s="660" t="s">
        <v>1846</v>
      </c>
      <c r="D324" s="659" t="s">
        <v>110</v>
      </c>
      <c r="E324" s="659">
        <v>2015</v>
      </c>
      <c r="F324" s="661">
        <v>21230</v>
      </c>
      <c r="G324" s="659" t="s">
        <v>487</v>
      </c>
    </row>
    <row r="325" spans="1:7" ht="15.75" x14ac:dyDescent="0.25">
      <c r="A325" s="659" t="s">
        <v>97</v>
      </c>
      <c r="B325" s="659" t="s">
        <v>1523</v>
      </c>
      <c r="C325" s="660" t="s">
        <v>1226</v>
      </c>
      <c r="D325" s="659" t="s">
        <v>110</v>
      </c>
      <c r="E325" s="659">
        <v>2015</v>
      </c>
      <c r="F325" s="661">
        <v>21660</v>
      </c>
      <c r="G325" s="659" t="s">
        <v>487</v>
      </c>
    </row>
    <row r="326" spans="1:7" ht="15.75" x14ac:dyDescent="0.25">
      <c r="A326" s="659" t="s">
        <v>97</v>
      </c>
      <c r="B326" s="659" t="s">
        <v>1448</v>
      </c>
      <c r="C326" s="660">
        <v>3.3</v>
      </c>
      <c r="D326" s="659" t="s">
        <v>110</v>
      </c>
      <c r="E326" s="659">
        <v>2015</v>
      </c>
      <c r="F326" s="661">
        <v>26220</v>
      </c>
      <c r="G326" s="659" t="s">
        <v>487</v>
      </c>
    </row>
    <row r="327" spans="1:7" ht="15.75" x14ac:dyDescent="0.25">
      <c r="A327" s="659" t="s">
        <v>97</v>
      </c>
      <c r="B327" s="659" t="s">
        <v>1297</v>
      </c>
      <c r="C327" s="660" t="s">
        <v>1846</v>
      </c>
      <c r="D327" s="659" t="s">
        <v>110</v>
      </c>
      <c r="E327" s="659">
        <v>2015</v>
      </c>
      <c r="F327" s="661">
        <v>19550</v>
      </c>
      <c r="G327" s="659" t="s">
        <v>135</v>
      </c>
    </row>
    <row r="328" spans="1:7" ht="15.75" x14ac:dyDescent="0.25">
      <c r="A328" s="659" t="s">
        <v>97</v>
      </c>
      <c r="B328" s="659" t="s">
        <v>1297</v>
      </c>
      <c r="C328" s="660" t="s">
        <v>1226</v>
      </c>
      <c r="D328" s="659" t="s">
        <v>110</v>
      </c>
      <c r="E328" s="659">
        <v>2015</v>
      </c>
      <c r="F328" s="661">
        <v>21220</v>
      </c>
      <c r="G328" s="659" t="s">
        <v>135</v>
      </c>
    </row>
    <row r="329" spans="1:7" ht="15.75" x14ac:dyDescent="0.25">
      <c r="A329" s="659" t="s">
        <v>97</v>
      </c>
      <c r="B329" s="659" t="s">
        <v>1919</v>
      </c>
      <c r="C329" s="660" t="s">
        <v>1226</v>
      </c>
      <c r="D329" s="659" t="s">
        <v>110</v>
      </c>
      <c r="E329" s="659">
        <v>2015</v>
      </c>
      <c r="F329" s="661">
        <v>22978</v>
      </c>
      <c r="G329" s="659" t="s">
        <v>421</v>
      </c>
    </row>
    <row r="330" spans="1:7" ht="15.75" x14ac:dyDescent="0.25">
      <c r="A330" s="659" t="s">
        <v>97</v>
      </c>
      <c r="B330" s="659" t="s">
        <v>2506</v>
      </c>
      <c r="C330" s="660">
        <v>3.8</v>
      </c>
      <c r="D330" s="659" t="s">
        <v>44</v>
      </c>
      <c r="E330" s="659">
        <v>2015</v>
      </c>
      <c r="F330" s="661">
        <v>27960</v>
      </c>
      <c r="G330" s="659" t="s">
        <v>147</v>
      </c>
    </row>
    <row r="331" spans="1:7" ht="15.75" x14ac:dyDescent="0.25">
      <c r="A331" s="659" t="s">
        <v>97</v>
      </c>
      <c r="B331" s="659" t="s">
        <v>2800</v>
      </c>
      <c r="C331" s="660" t="s">
        <v>1226</v>
      </c>
      <c r="D331" s="659" t="s">
        <v>110</v>
      </c>
      <c r="E331" s="659">
        <v>2015</v>
      </c>
      <c r="F331" s="661">
        <v>28870</v>
      </c>
      <c r="G331" s="659" t="s">
        <v>135</v>
      </c>
    </row>
    <row r="332" spans="1:7" ht="15.75" x14ac:dyDescent="0.25">
      <c r="A332" s="659" t="s">
        <v>97</v>
      </c>
      <c r="B332" s="659" t="s">
        <v>2804</v>
      </c>
      <c r="C332" s="660" t="s">
        <v>1821</v>
      </c>
      <c r="D332" s="659" t="s">
        <v>110</v>
      </c>
      <c r="E332" s="659">
        <v>2015</v>
      </c>
      <c r="F332" s="661">
        <v>29234.972677595626</v>
      </c>
      <c r="G332" s="659" t="s">
        <v>135</v>
      </c>
    </row>
    <row r="333" spans="1:7" ht="15.75" x14ac:dyDescent="0.25">
      <c r="A333" s="659" t="s">
        <v>97</v>
      </c>
      <c r="B333" s="659" t="s">
        <v>2801</v>
      </c>
      <c r="C333" s="660" t="s">
        <v>1865</v>
      </c>
      <c r="D333" s="659" t="s">
        <v>110</v>
      </c>
      <c r="E333" s="659">
        <v>2015</v>
      </c>
      <c r="F333" s="661">
        <v>27990</v>
      </c>
      <c r="G333" s="659" t="s">
        <v>135</v>
      </c>
    </row>
    <row r="334" spans="1:7" ht="15.75" x14ac:dyDescent="0.25">
      <c r="A334" s="659" t="s">
        <v>97</v>
      </c>
      <c r="B334" s="659" t="s">
        <v>2802</v>
      </c>
      <c r="C334" s="660" t="s">
        <v>1865</v>
      </c>
      <c r="D334" s="659" t="s">
        <v>110</v>
      </c>
      <c r="E334" s="659">
        <v>2015</v>
      </c>
      <c r="F334" s="661">
        <v>28430</v>
      </c>
      <c r="G334" s="659" t="s">
        <v>135</v>
      </c>
    </row>
    <row r="335" spans="1:7" ht="15.75" x14ac:dyDescent="0.25">
      <c r="A335" s="659" t="s">
        <v>97</v>
      </c>
      <c r="B335" s="659" t="s">
        <v>2803</v>
      </c>
      <c r="C335" s="660" t="s">
        <v>1865</v>
      </c>
      <c r="D335" s="659" t="s">
        <v>110</v>
      </c>
      <c r="E335" s="659">
        <v>2015</v>
      </c>
      <c r="F335" s="661">
        <v>28958</v>
      </c>
      <c r="G335" s="659" t="s">
        <v>135</v>
      </c>
    </row>
    <row r="336" spans="1:7" ht="15.75" x14ac:dyDescent="0.25">
      <c r="A336" s="659" t="s">
        <v>97</v>
      </c>
      <c r="B336" s="659" t="s">
        <v>1355</v>
      </c>
      <c r="C336" s="660" t="s">
        <v>1887</v>
      </c>
      <c r="D336" s="659" t="s">
        <v>110</v>
      </c>
      <c r="E336" s="659">
        <v>2015</v>
      </c>
      <c r="F336" s="661">
        <v>9560</v>
      </c>
      <c r="G336" s="659" t="s">
        <v>186</v>
      </c>
    </row>
    <row r="337" spans="1:7" ht="15.75" x14ac:dyDescent="0.25">
      <c r="A337" s="659" t="s">
        <v>97</v>
      </c>
      <c r="B337" s="659" t="s">
        <v>2282</v>
      </c>
      <c r="C337" s="660">
        <v>3.8</v>
      </c>
      <c r="D337" s="659" t="s">
        <v>438</v>
      </c>
      <c r="E337" s="659">
        <v>2015</v>
      </c>
      <c r="F337" s="661">
        <v>51880</v>
      </c>
      <c r="G337" s="659" t="s">
        <v>135</v>
      </c>
    </row>
    <row r="338" spans="1:7" ht="15.75" x14ac:dyDescent="0.25">
      <c r="A338" s="659" t="s">
        <v>97</v>
      </c>
      <c r="B338" s="659" t="s">
        <v>99</v>
      </c>
      <c r="C338" s="660" t="s">
        <v>1857</v>
      </c>
      <c r="D338" s="659" t="s">
        <v>110</v>
      </c>
      <c r="E338" s="659">
        <v>2015</v>
      </c>
      <c r="F338" s="661">
        <v>16220</v>
      </c>
      <c r="G338" s="659" t="s">
        <v>1529</v>
      </c>
    </row>
    <row r="339" spans="1:7" ht="15.75" x14ac:dyDescent="0.25">
      <c r="A339" s="659" t="s">
        <v>97</v>
      </c>
      <c r="B339" s="659" t="s">
        <v>2284</v>
      </c>
      <c r="C339" s="660" t="s">
        <v>1857</v>
      </c>
      <c r="D339" s="659" t="s">
        <v>110</v>
      </c>
      <c r="E339" s="659">
        <v>2015</v>
      </c>
      <c r="F339" s="661">
        <v>16980</v>
      </c>
      <c r="G339" s="659" t="s">
        <v>2805</v>
      </c>
    </row>
    <row r="340" spans="1:7" ht="15.75" x14ac:dyDescent="0.25">
      <c r="A340" s="659" t="s">
        <v>97</v>
      </c>
      <c r="B340" s="659" t="s">
        <v>100</v>
      </c>
      <c r="C340" s="660" t="s">
        <v>1865</v>
      </c>
      <c r="D340" s="659" t="s">
        <v>114</v>
      </c>
      <c r="E340" s="659">
        <v>2015</v>
      </c>
      <c r="F340" s="661">
        <v>28120</v>
      </c>
      <c r="G340" s="659" t="s">
        <v>147</v>
      </c>
    </row>
    <row r="341" spans="1:7" ht="15.75" x14ac:dyDescent="0.25">
      <c r="A341" s="659" t="s">
        <v>97</v>
      </c>
      <c r="B341" s="659" t="s">
        <v>100</v>
      </c>
      <c r="C341" s="660">
        <v>3.3</v>
      </c>
      <c r="D341" s="659" t="s">
        <v>114</v>
      </c>
      <c r="E341" s="659">
        <v>2015</v>
      </c>
      <c r="F341" s="661">
        <v>30350</v>
      </c>
      <c r="G341" s="659" t="s">
        <v>147</v>
      </c>
    </row>
    <row r="342" spans="1:7" ht="15.75" x14ac:dyDescent="0.25">
      <c r="A342" s="659" t="s">
        <v>97</v>
      </c>
      <c r="B342" s="659" t="s">
        <v>2806</v>
      </c>
      <c r="C342" s="660" t="s">
        <v>1846</v>
      </c>
      <c r="D342" s="659" t="s">
        <v>110</v>
      </c>
      <c r="E342" s="659">
        <v>2015</v>
      </c>
      <c r="F342" s="661">
        <v>19432</v>
      </c>
      <c r="G342" s="659" t="s">
        <v>2805</v>
      </c>
    </row>
    <row r="343" spans="1:7" ht="15.75" x14ac:dyDescent="0.25">
      <c r="A343" s="659" t="s">
        <v>97</v>
      </c>
      <c r="B343" s="659" t="s">
        <v>2806</v>
      </c>
      <c r="C343" s="660" t="s">
        <v>1226</v>
      </c>
      <c r="D343" s="659" t="s">
        <v>110</v>
      </c>
      <c r="E343" s="659">
        <v>2015</v>
      </c>
      <c r="F343" s="661">
        <v>20130</v>
      </c>
      <c r="G343" s="659" t="s">
        <v>2805</v>
      </c>
    </row>
    <row r="344" spans="1:7" ht="15.75" x14ac:dyDescent="0.25">
      <c r="A344" s="659" t="s">
        <v>97</v>
      </c>
      <c r="B344" s="659" t="s">
        <v>2807</v>
      </c>
      <c r="C344" s="660" t="s">
        <v>1226</v>
      </c>
      <c r="D344" s="659" t="s">
        <v>114</v>
      </c>
      <c r="E344" s="659">
        <v>2015</v>
      </c>
      <c r="F344" s="661">
        <v>24480</v>
      </c>
      <c r="G344" s="659" t="s">
        <v>147</v>
      </c>
    </row>
    <row r="345" spans="1:7" ht="15.75" x14ac:dyDescent="0.25">
      <c r="A345" s="659" t="s">
        <v>97</v>
      </c>
      <c r="B345" s="659" t="s">
        <v>2808</v>
      </c>
      <c r="C345" s="660" t="s">
        <v>1865</v>
      </c>
      <c r="D345" s="659" t="s">
        <v>44</v>
      </c>
      <c r="E345" s="659">
        <v>2015</v>
      </c>
      <c r="F345" s="661">
        <v>27880</v>
      </c>
      <c r="G345" s="659" t="s">
        <v>147</v>
      </c>
    </row>
    <row r="346" spans="1:7" ht="15.75" x14ac:dyDescent="0.25">
      <c r="A346" s="659" t="s">
        <v>1920</v>
      </c>
      <c r="B346" s="659" t="s">
        <v>2810</v>
      </c>
      <c r="C346" s="660" t="s">
        <v>1865</v>
      </c>
      <c r="D346" s="659" t="s">
        <v>44</v>
      </c>
      <c r="E346" s="662">
        <v>2015</v>
      </c>
      <c r="F346" s="661">
        <v>46000</v>
      </c>
      <c r="G346" s="659" t="s">
        <v>147</v>
      </c>
    </row>
    <row r="347" spans="1:7" ht="15.75" x14ac:dyDescent="0.25">
      <c r="A347" s="659" t="s">
        <v>1920</v>
      </c>
      <c r="B347" s="659" t="s">
        <v>2809</v>
      </c>
      <c r="C347" s="660" t="s">
        <v>1865</v>
      </c>
      <c r="D347" s="659" t="s">
        <v>44</v>
      </c>
      <c r="E347" s="662">
        <v>2015</v>
      </c>
      <c r="F347" s="661">
        <v>42000</v>
      </c>
      <c r="G347" s="659" t="s">
        <v>147</v>
      </c>
    </row>
    <row r="348" spans="1:7" ht="15.75" x14ac:dyDescent="0.25">
      <c r="A348" s="659" t="s">
        <v>1920</v>
      </c>
      <c r="B348" s="659" t="s">
        <v>2812</v>
      </c>
      <c r="C348" s="660" t="s">
        <v>6405</v>
      </c>
      <c r="D348" s="659" t="s">
        <v>44</v>
      </c>
      <c r="E348" s="662">
        <v>2015</v>
      </c>
      <c r="F348" s="661">
        <v>66666.666666666657</v>
      </c>
      <c r="G348" s="659" t="s">
        <v>147</v>
      </c>
    </row>
    <row r="349" spans="1:7" ht="15.75" x14ac:dyDescent="0.25">
      <c r="A349" s="80" t="s">
        <v>1920</v>
      </c>
      <c r="B349" s="80" t="s">
        <v>4813</v>
      </c>
      <c r="C349" s="323" t="s">
        <v>4090</v>
      </c>
      <c r="D349" s="331" t="s">
        <v>44</v>
      </c>
      <c r="E349" s="80">
        <v>2015</v>
      </c>
      <c r="F349" s="87">
        <v>37070</v>
      </c>
      <c r="G349" s="80" t="s">
        <v>4810</v>
      </c>
    </row>
    <row r="350" spans="1:7" ht="15.75" x14ac:dyDescent="0.25">
      <c r="A350" s="80" t="s">
        <v>1920</v>
      </c>
      <c r="B350" s="80" t="s">
        <v>4814</v>
      </c>
      <c r="C350" s="323" t="s">
        <v>4090</v>
      </c>
      <c r="D350" s="331" t="s">
        <v>44</v>
      </c>
      <c r="E350" s="80">
        <v>2015</v>
      </c>
      <c r="F350" s="87">
        <v>41570</v>
      </c>
      <c r="G350" s="80" t="s">
        <v>4810</v>
      </c>
    </row>
    <row r="351" spans="1:7" ht="15.75" x14ac:dyDescent="0.25">
      <c r="A351" s="80" t="s">
        <v>1920</v>
      </c>
      <c r="B351" s="80" t="s">
        <v>4815</v>
      </c>
      <c r="C351" s="323" t="s">
        <v>4090</v>
      </c>
      <c r="D351" s="331" t="s">
        <v>44</v>
      </c>
      <c r="E351" s="80">
        <v>2015</v>
      </c>
      <c r="F351" s="87">
        <v>45570</v>
      </c>
      <c r="G351" s="80" t="s">
        <v>4810</v>
      </c>
    </row>
    <row r="352" spans="1:7" ht="15.75" x14ac:dyDescent="0.25">
      <c r="A352" s="80" t="s">
        <v>1920</v>
      </c>
      <c r="B352" s="80" t="s">
        <v>4817</v>
      </c>
      <c r="C352" s="323" t="s">
        <v>4088</v>
      </c>
      <c r="D352" s="331" t="s">
        <v>44</v>
      </c>
      <c r="E352" s="80">
        <v>2015</v>
      </c>
      <c r="F352" s="87">
        <v>83495</v>
      </c>
      <c r="G352" s="80" t="s">
        <v>4810</v>
      </c>
    </row>
    <row r="353" spans="1:7" ht="15.75" x14ac:dyDescent="0.25">
      <c r="A353" s="80" t="s">
        <v>1920</v>
      </c>
      <c r="B353" s="80" t="s">
        <v>4819</v>
      </c>
      <c r="C353" s="323" t="s">
        <v>4088</v>
      </c>
      <c r="D353" s="331" t="s">
        <v>44</v>
      </c>
      <c r="E353" s="80">
        <v>2015</v>
      </c>
      <c r="F353" s="87">
        <v>89995</v>
      </c>
      <c r="G353" s="80" t="s">
        <v>4810</v>
      </c>
    </row>
    <row r="354" spans="1:7" ht="15.75" x14ac:dyDescent="0.25">
      <c r="A354" s="80" t="s">
        <v>1920</v>
      </c>
      <c r="B354" s="80" t="s">
        <v>6014</v>
      </c>
      <c r="C354" s="323" t="s">
        <v>4088</v>
      </c>
      <c r="D354" s="331" t="s">
        <v>44</v>
      </c>
      <c r="E354" s="80">
        <v>2015</v>
      </c>
      <c r="F354" s="87">
        <v>95195</v>
      </c>
      <c r="G354" s="80" t="s">
        <v>4810</v>
      </c>
    </row>
    <row r="355" spans="1:7" ht="15.75" x14ac:dyDescent="0.25">
      <c r="A355" s="80" t="s">
        <v>1920</v>
      </c>
      <c r="B355" s="80" t="s">
        <v>4823</v>
      </c>
      <c r="C355" s="323" t="s">
        <v>4209</v>
      </c>
      <c r="D355" s="331" t="s">
        <v>44</v>
      </c>
      <c r="E355" s="80">
        <v>2015</v>
      </c>
      <c r="F355" s="87">
        <v>137995</v>
      </c>
      <c r="G355" s="80" t="s">
        <v>4810</v>
      </c>
    </row>
    <row r="356" spans="1:7" ht="15.75" x14ac:dyDescent="0.25">
      <c r="A356" s="80" t="s">
        <v>1920</v>
      </c>
      <c r="B356" s="80" t="s">
        <v>4824</v>
      </c>
      <c r="C356" s="323" t="s">
        <v>4209</v>
      </c>
      <c r="D356" s="331" t="s">
        <v>44</v>
      </c>
      <c r="E356" s="80">
        <v>2015</v>
      </c>
      <c r="F356" s="87">
        <v>142995</v>
      </c>
      <c r="G356" s="80" t="s">
        <v>4810</v>
      </c>
    </row>
    <row r="357" spans="1:7" ht="15.75" x14ac:dyDescent="0.25">
      <c r="A357" s="80" t="s">
        <v>1920</v>
      </c>
      <c r="B357" s="80" t="s">
        <v>6015</v>
      </c>
      <c r="C357" s="323" t="s">
        <v>4090</v>
      </c>
      <c r="D357" s="331" t="s">
        <v>44</v>
      </c>
      <c r="E357" s="80">
        <v>2015</v>
      </c>
      <c r="F357" s="87">
        <v>41100</v>
      </c>
      <c r="G357" s="80" t="s">
        <v>4810</v>
      </c>
    </row>
    <row r="358" spans="1:7" ht="15.75" x14ac:dyDescent="0.25">
      <c r="A358" s="80" t="s">
        <v>1920</v>
      </c>
      <c r="B358" s="80" t="s">
        <v>6016</v>
      </c>
      <c r="C358" s="323" t="s">
        <v>4090</v>
      </c>
      <c r="D358" s="331" t="s">
        <v>44</v>
      </c>
      <c r="E358" s="80">
        <v>2015</v>
      </c>
      <c r="F358" s="87">
        <v>45100</v>
      </c>
      <c r="G358" s="80" t="s">
        <v>4810</v>
      </c>
    </row>
    <row r="359" spans="1:7" ht="15.75" x14ac:dyDescent="0.25">
      <c r="A359" s="80" t="s">
        <v>1920</v>
      </c>
      <c r="B359" s="80" t="s">
        <v>6017</v>
      </c>
      <c r="C359" s="323" t="s">
        <v>4090</v>
      </c>
      <c r="D359" s="331" t="s">
        <v>44</v>
      </c>
      <c r="E359" s="80">
        <v>2015</v>
      </c>
      <c r="F359" s="87">
        <v>55700</v>
      </c>
      <c r="G359" s="80" t="s">
        <v>4810</v>
      </c>
    </row>
    <row r="360" spans="1:7" ht="15.75" x14ac:dyDescent="0.25">
      <c r="A360" s="80" t="s">
        <v>1920</v>
      </c>
      <c r="B360" s="80" t="s">
        <v>2287</v>
      </c>
      <c r="C360" s="323" t="s">
        <v>4090</v>
      </c>
      <c r="D360" s="331" t="s">
        <v>44</v>
      </c>
      <c r="E360" s="80">
        <v>2015</v>
      </c>
      <c r="F360" s="87">
        <v>56600</v>
      </c>
      <c r="G360" s="80" t="s">
        <v>4810</v>
      </c>
    </row>
    <row r="361" spans="1:7" ht="15.75" x14ac:dyDescent="0.25">
      <c r="A361" s="80" t="s">
        <v>1920</v>
      </c>
      <c r="B361" s="80" t="s">
        <v>6018</v>
      </c>
      <c r="C361" s="323" t="s">
        <v>4090</v>
      </c>
      <c r="D361" s="331" t="s">
        <v>44</v>
      </c>
      <c r="E361" s="80">
        <v>2015</v>
      </c>
      <c r="F361" s="87">
        <v>57600</v>
      </c>
      <c r="G361" s="80" t="s">
        <v>4810</v>
      </c>
    </row>
    <row r="362" spans="1:7" ht="15.75" x14ac:dyDescent="0.25">
      <c r="A362" s="80" t="s">
        <v>1920</v>
      </c>
      <c r="B362" s="80" t="s">
        <v>4834</v>
      </c>
      <c r="C362" s="323" t="s">
        <v>4090</v>
      </c>
      <c r="D362" s="331" t="s">
        <v>44</v>
      </c>
      <c r="E362" s="80">
        <v>2015</v>
      </c>
      <c r="F362" s="87">
        <v>60000</v>
      </c>
      <c r="G362" s="80" t="s">
        <v>4810</v>
      </c>
    </row>
    <row r="363" spans="1:7" ht="15.75" x14ac:dyDescent="0.25">
      <c r="A363" s="659" t="s">
        <v>85</v>
      </c>
      <c r="B363" s="659" t="s">
        <v>3788</v>
      </c>
      <c r="C363" s="660" t="s">
        <v>3769</v>
      </c>
      <c r="D363" s="659" t="s">
        <v>110</v>
      </c>
      <c r="E363" s="659">
        <v>2015</v>
      </c>
      <c r="F363" s="661">
        <v>32200</v>
      </c>
      <c r="G363" s="659" t="s">
        <v>4266</v>
      </c>
    </row>
    <row r="364" spans="1:7" ht="15.75" x14ac:dyDescent="0.25">
      <c r="A364" s="659" t="s">
        <v>85</v>
      </c>
      <c r="B364" s="659" t="s">
        <v>4243</v>
      </c>
      <c r="C364" s="660" t="s">
        <v>2939</v>
      </c>
      <c r="D364" s="659" t="s">
        <v>44</v>
      </c>
      <c r="E364" s="659">
        <v>2015</v>
      </c>
      <c r="F364" s="661">
        <v>61115</v>
      </c>
      <c r="G364" s="659" t="s">
        <v>4267</v>
      </c>
    </row>
    <row r="365" spans="1:7" ht="15.75" x14ac:dyDescent="0.25">
      <c r="A365" s="659" t="s">
        <v>85</v>
      </c>
      <c r="B365" s="659" t="s">
        <v>4243</v>
      </c>
      <c r="C365" s="660" t="s">
        <v>2939</v>
      </c>
      <c r="D365" s="659" t="s">
        <v>426</v>
      </c>
      <c r="E365" s="659">
        <v>2015</v>
      </c>
      <c r="F365" s="661">
        <v>49485</v>
      </c>
      <c r="G365" s="659" t="s">
        <v>3297</v>
      </c>
    </row>
    <row r="366" spans="1:7" ht="15.75" x14ac:dyDescent="0.25">
      <c r="A366" s="659" t="s">
        <v>85</v>
      </c>
      <c r="B366" s="659" t="s">
        <v>4268</v>
      </c>
      <c r="C366" s="660" t="s">
        <v>3812</v>
      </c>
      <c r="D366" s="659" t="s">
        <v>438</v>
      </c>
      <c r="E366" s="659">
        <v>2015</v>
      </c>
      <c r="F366" s="661">
        <v>36550</v>
      </c>
      <c r="G366" s="659" t="s">
        <v>4269</v>
      </c>
    </row>
    <row r="367" spans="1:7" ht="15.75" x14ac:dyDescent="0.25">
      <c r="A367" s="659" t="s">
        <v>85</v>
      </c>
      <c r="B367" s="659" t="s">
        <v>4268</v>
      </c>
      <c r="C367" s="660" t="s">
        <v>3814</v>
      </c>
      <c r="D367" s="659" t="s">
        <v>426</v>
      </c>
      <c r="E367" s="659">
        <v>2015</v>
      </c>
      <c r="F367" s="661">
        <v>42300</v>
      </c>
      <c r="G367" s="659" t="s">
        <v>3803</v>
      </c>
    </row>
    <row r="368" spans="1:7" ht="15.75" x14ac:dyDescent="0.25">
      <c r="A368" s="659" t="s">
        <v>85</v>
      </c>
      <c r="B368" s="659" t="s">
        <v>4268</v>
      </c>
      <c r="C368" s="660" t="s">
        <v>3812</v>
      </c>
      <c r="D368" s="659" t="s">
        <v>426</v>
      </c>
      <c r="E368" s="659">
        <v>2015</v>
      </c>
      <c r="F368" s="661">
        <v>39085</v>
      </c>
      <c r="G368" s="659" t="s">
        <v>3803</v>
      </c>
    </row>
    <row r="369" spans="1:7" ht="15.75" x14ac:dyDescent="0.25">
      <c r="A369" s="659" t="s">
        <v>85</v>
      </c>
      <c r="B369" s="659" t="s">
        <v>4256</v>
      </c>
      <c r="C369" s="660" t="s">
        <v>3812</v>
      </c>
      <c r="D369" s="659" t="s">
        <v>438</v>
      </c>
      <c r="E369" s="659">
        <v>2015</v>
      </c>
      <c r="F369" s="661">
        <v>43360</v>
      </c>
      <c r="G369" s="659" t="s">
        <v>2042</v>
      </c>
    </row>
    <row r="370" spans="1:7" ht="15.75" x14ac:dyDescent="0.25">
      <c r="A370" s="659" t="s">
        <v>85</v>
      </c>
      <c r="B370" s="659" t="s">
        <v>4270</v>
      </c>
      <c r="C370" s="660" t="s">
        <v>3812</v>
      </c>
      <c r="D370" s="659" t="s">
        <v>438</v>
      </c>
      <c r="E370" s="659">
        <v>2015</v>
      </c>
      <c r="F370" s="661">
        <v>41440</v>
      </c>
      <c r="G370" s="659" t="s">
        <v>3803</v>
      </c>
    </row>
    <row r="371" spans="1:7" ht="15.75" x14ac:dyDescent="0.25">
      <c r="A371" s="659" t="s">
        <v>85</v>
      </c>
      <c r="B371" s="659" t="s">
        <v>4270</v>
      </c>
      <c r="C371" s="660" t="s">
        <v>3812</v>
      </c>
      <c r="D371" s="659" t="s">
        <v>426</v>
      </c>
      <c r="E371" s="659">
        <v>2015</v>
      </c>
      <c r="F371" s="661">
        <v>43690</v>
      </c>
      <c r="G371" s="659" t="s">
        <v>3803</v>
      </c>
    </row>
    <row r="372" spans="1:7" ht="15.75" x14ac:dyDescent="0.25">
      <c r="A372" s="659" t="s">
        <v>85</v>
      </c>
      <c r="B372" s="659" t="s">
        <v>4212</v>
      </c>
      <c r="C372" s="660" t="s">
        <v>2939</v>
      </c>
      <c r="D372" s="659" t="s">
        <v>438</v>
      </c>
      <c r="E372" s="659">
        <v>2015</v>
      </c>
      <c r="F372" s="661">
        <v>72520</v>
      </c>
      <c r="G372" s="659" t="s">
        <v>1960</v>
      </c>
    </row>
    <row r="373" spans="1:7" ht="15.75" x14ac:dyDescent="0.25">
      <c r="A373" s="659" t="s">
        <v>85</v>
      </c>
      <c r="B373" s="659" t="s">
        <v>4212</v>
      </c>
      <c r="C373" s="660" t="s">
        <v>2939</v>
      </c>
      <c r="D373" s="659" t="s">
        <v>426</v>
      </c>
      <c r="E373" s="659">
        <v>2015</v>
      </c>
      <c r="F373" s="661">
        <v>75465</v>
      </c>
      <c r="G373" s="659" t="s">
        <v>3803</v>
      </c>
    </row>
    <row r="374" spans="1:7" ht="15.75" x14ac:dyDescent="0.25">
      <c r="A374" s="659" t="s">
        <v>85</v>
      </c>
      <c r="B374" s="659" t="s">
        <v>4212</v>
      </c>
      <c r="C374" s="660" t="s">
        <v>2939</v>
      </c>
      <c r="D374" s="659" t="s">
        <v>4247</v>
      </c>
      <c r="E374" s="659">
        <v>2015</v>
      </c>
      <c r="F374" s="661">
        <v>82305</v>
      </c>
      <c r="G374" s="659" t="s">
        <v>3804</v>
      </c>
    </row>
    <row r="375" spans="1:7" ht="15.75" x14ac:dyDescent="0.25">
      <c r="A375" s="659" t="s">
        <v>85</v>
      </c>
      <c r="B375" s="659" t="s">
        <v>4212</v>
      </c>
      <c r="C375" s="660" t="s">
        <v>2939</v>
      </c>
      <c r="D375" s="659" t="s">
        <v>4263</v>
      </c>
      <c r="E375" s="659">
        <v>2015</v>
      </c>
      <c r="F375" s="661">
        <v>78820</v>
      </c>
      <c r="G375" s="659" t="s">
        <v>3804</v>
      </c>
    </row>
    <row r="376" spans="1:7" ht="15.75" x14ac:dyDescent="0.25">
      <c r="A376" s="659" t="s">
        <v>85</v>
      </c>
      <c r="B376" s="659" t="s">
        <v>4212</v>
      </c>
      <c r="C376" s="660" t="s">
        <v>4209</v>
      </c>
      <c r="D376" s="659" t="s">
        <v>426</v>
      </c>
      <c r="E376" s="659">
        <v>2015</v>
      </c>
      <c r="F376" s="661">
        <v>120440</v>
      </c>
      <c r="G376" s="659" t="s">
        <v>3790</v>
      </c>
    </row>
    <row r="377" spans="1:7" ht="15.75" x14ac:dyDescent="0.25">
      <c r="A377" s="659" t="s">
        <v>85</v>
      </c>
      <c r="B377" s="659" t="s">
        <v>4271</v>
      </c>
      <c r="C377" s="660" t="s">
        <v>2939</v>
      </c>
      <c r="D377" s="659" t="s">
        <v>426</v>
      </c>
      <c r="E377" s="659">
        <v>2015</v>
      </c>
      <c r="F377" s="661">
        <v>87500</v>
      </c>
      <c r="G377" s="659" t="s">
        <v>1960</v>
      </c>
    </row>
    <row r="378" spans="1:7" ht="15.75" x14ac:dyDescent="0.25">
      <c r="A378" s="659" t="s">
        <v>85</v>
      </c>
      <c r="B378" s="659" t="s">
        <v>4271</v>
      </c>
      <c r="C378" s="660" t="s">
        <v>2939</v>
      </c>
      <c r="D378" s="659" t="s">
        <v>438</v>
      </c>
      <c r="E378" s="659">
        <v>2015</v>
      </c>
      <c r="F378" s="661">
        <v>84500</v>
      </c>
      <c r="G378" s="659" t="s">
        <v>1960</v>
      </c>
    </row>
    <row r="379" spans="1:7" ht="15.75" x14ac:dyDescent="0.25">
      <c r="A379" s="659" t="s">
        <v>85</v>
      </c>
      <c r="B379" s="659" t="s">
        <v>4272</v>
      </c>
      <c r="C379" s="660" t="s">
        <v>3814</v>
      </c>
      <c r="D379" s="659" t="s">
        <v>426</v>
      </c>
      <c r="E379" s="659">
        <v>2015</v>
      </c>
      <c r="F379" s="661">
        <v>45025</v>
      </c>
      <c r="G379" s="659" t="s">
        <v>4273</v>
      </c>
    </row>
    <row r="380" spans="1:7" ht="15.75" x14ac:dyDescent="0.25">
      <c r="A380" s="659" t="s">
        <v>85</v>
      </c>
      <c r="B380" s="659" t="s">
        <v>4272</v>
      </c>
      <c r="C380" s="660" t="s">
        <v>4209</v>
      </c>
      <c r="D380" s="659" t="s">
        <v>44</v>
      </c>
      <c r="E380" s="659">
        <v>2015</v>
      </c>
      <c r="F380" s="661">
        <v>62400</v>
      </c>
      <c r="G380" s="659" t="s">
        <v>4274</v>
      </c>
    </row>
    <row r="381" spans="1:7" ht="15.75" x14ac:dyDescent="0.25">
      <c r="A381" s="659" t="s">
        <v>85</v>
      </c>
      <c r="B381" s="659" t="s">
        <v>4272</v>
      </c>
      <c r="C381" s="660" t="s">
        <v>3814</v>
      </c>
      <c r="D381" s="659" t="s">
        <v>438</v>
      </c>
      <c r="E381" s="659">
        <v>2015</v>
      </c>
      <c r="F381" s="661">
        <v>42790</v>
      </c>
      <c r="G381" s="659" t="s">
        <v>1837</v>
      </c>
    </row>
    <row r="382" spans="1:7" ht="15.75" x14ac:dyDescent="0.25">
      <c r="A382" s="659" t="s">
        <v>85</v>
      </c>
      <c r="B382" s="659" t="s">
        <v>4203</v>
      </c>
      <c r="C382" s="660" t="s">
        <v>3814</v>
      </c>
      <c r="D382" s="659" t="s">
        <v>426</v>
      </c>
      <c r="E382" s="659">
        <v>2015</v>
      </c>
      <c r="F382" s="661">
        <v>42370</v>
      </c>
      <c r="G382" s="659" t="s">
        <v>3297</v>
      </c>
    </row>
    <row r="383" spans="1:7" ht="15.75" x14ac:dyDescent="0.25">
      <c r="A383" s="659" t="s">
        <v>85</v>
      </c>
      <c r="B383" s="659" t="s">
        <v>4203</v>
      </c>
      <c r="C383" s="660" t="s">
        <v>3814</v>
      </c>
      <c r="D383" s="659" t="s">
        <v>110</v>
      </c>
      <c r="E383" s="659">
        <v>2015</v>
      </c>
      <c r="F383" s="661">
        <v>47620</v>
      </c>
      <c r="G383" s="659" t="s">
        <v>4277</v>
      </c>
    </row>
    <row r="384" spans="1:7" ht="15.75" x14ac:dyDescent="0.25">
      <c r="A384" s="659" t="s">
        <v>85</v>
      </c>
      <c r="B384" s="659" t="s">
        <v>4275</v>
      </c>
      <c r="C384" s="660" t="s">
        <v>3814</v>
      </c>
      <c r="D384" s="659" t="s">
        <v>426</v>
      </c>
      <c r="E384" s="659">
        <v>2015</v>
      </c>
      <c r="F384" s="661">
        <v>50220</v>
      </c>
      <c r="G384" s="659" t="s">
        <v>4276</v>
      </c>
    </row>
    <row r="385" spans="1:7" ht="15.75" x14ac:dyDescent="0.25">
      <c r="A385" s="80" t="s">
        <v>85</v>
      </c>
      <c r="B385" s="80" t="s">
        <v>6487</v>
      </c>
      <c r="C385" s="323" t="s">
        <v>6050</v>
      </c>
      <c r="D385" s="80" t="s">
        <v>44</v>
      </c>
      <c r="E385" s="80">
        <v>2015</v>
      </c>
      <c r="F385" s="87">
        <v>92896</v>
      </c>
      <c r="G385" s="80" t="s">
        <v>6051</v>
      </c>
    </row>
    <row r="386" spans="1:7" ht="15.75" x14ac:dyDescent="0.25">
      <c r="A386" s="659" t="s">
        <v>871</v>
      </c>
      <c r="B386" s="659" t="s">
        <v>2512</v>
      </c>
      <c r="C386" s="660" t="s">
        <v>1884</v>
      </c>
      <c r="D386" s="659" t="s">
        <v>110</v>
      </c>
      <c r="E386" s="659">
        <v>2015</v>
      </c>
      <c r="F386" s="661">
        <v>14480.874316939889</v>
      </c>
      <c r="G386" s="659" t="s">
        <v>2039</v>
      </c>
    </row>
    <row r="387" spans="1:7" ht="15.75" x14ac:dyDescent="0.25">
      <c r="A387" s="659" t="s">
        <v>871</v>
      </c>
      <c r="B387" s="659" t="s">
        <v>2514</v>
      </c>
      <c r="C387" s="660" t="s">
        <v>1226</v>
      </c>
      <c r="D387" s="659" t="s">
        <v>43</v>
      </c>
      <c r="E387" s="659">
        <v>2015</v>
      </c>
      <c r="F387" s="661">
        <v>25956.284153005465</v>
      </c>
      <c r="G387" s="659" t="s">
        <v>1211</v>
      </c>
    </row>
    <row r="388" spans="1:7" ht="15.75" x14ac:dyDescent="0.25">
      <c r="A388" s="659" t="s">
        <v>871</v>
      </c>
      <c r="B388" s="659" t="s">
        <v>2514</v>
      </c>
      <c r="C388" s="660" t="s">
        <v>1226</v>
      </c>
      <c r="D388" s="659" t="s">
        <v>426</v>
      </c>
      <c r="E388" s="659">
        <v>2015</v>
      </c>
      <c r="F388" s="661">
        <v>27595.628415300544</v>
      </c>
      <c r="G388" s="659" t="s">
        <v>1211</v>
      </c>
    </row>
    <row r="389" spans="1:7" ht="15.75" x14ac:dyDescent="0.25">
      <c r="A389" s="659" t="s">
        <v>871</v>
      </c>
      <c r="B389" s="659" t="s">
        <v>2514</v>
      </c>
      <c r="C389" s="660" t="s">
        <v>1892</v>
      </c>
      <c r="D389" s="659" t="s">
        <v>426</v>
      </c>
      <c r="E389" s="659">
        <v>2015</v>
      </c>
      <c r="F389" s="661">
        <v>31420.765027322403</v>
      </c>
      <c r="G389" s="659" t="s">
        <v>147</v>
      </c>
    </row>
    <row r="390" spans="1:7" ht="15.75" x14ac:dyDescent="0.25">
      <c r="A390" s="659" t="s">
        <v>871</v>
      </c>
      <c r="B390" s="659" t="s">
        <v>1928</v>
      </c>
      <c r="C390" s="660">
        <v>3.7</v>
      </c>
      <c r="D390" s="659" t="s">
        <v>114</v>
      </c>
      <c r="E390" s="659">
        <v>2015</v>
      </c>
      <c r="F390" s="661">
        <v>31939.890710382511</v>
      </c>
      <c r="G390" s="659" t="s">
        <v>2816</v>
      </c>
    </row>
    <row r="391" spans="1:7" ht="15.75" x14ac:dyDescent="0.25">
      <c r="A391" s="659" t="s">
        <v>871</v>
      </c>
      <c r="B391" s="659" t="s">
        <v>2813</v>
      </c>
      <c r="C391" s="660" t="s">
        <v>2814</v>
      </c>
      <c r="D391" s="659" t="s">
        <v>110</v>
      </c>
      <c r="E391" s="659">
        <v>2015</v>
      </c>
      <c r="F391" s="661">
        <v>21857.923497267759</v>
      </c>
      <c r="G391" s="659" t="s">
        <v>135</v>
      </c>
    </row>
    <row r="392" spans="1:7" ht="15.75" x14ac:dyDescent="0.25">
      <c r="A392" s="659" t="s">
        <v>871</v>
      </c>
      <c r="B392" s="659" t="s">
        <v>2813</v>
      </c>
      <c r="C392" s="660" t="s">
        <v>2815</v>
      </c>
      <c r="D392" s="659" t="s">
        <v>110</v>
      </c>
      <c r="E392" s="659">
        <v>2015</v>
      </c>
      <c r="F392" s="661">
        <v>31147.540983606556</v>
      </c>
      <c r="G392" s="659" t="s">
        <v>135</v>
      </c>
    </row>
    <row r="393" spans="1:7" ht="15.75" x14ac:dyDescent="0.25">
      <c r="A393" s="659" t="s">
        <v>871</v>
      </c>
      <c r="B393" s="659" t="s">
        <v>872</v>
      </c>
      <c r="C393" s="660" t="s">
        <v>1898</v>
      </c>
      <c r="D393" s="659" t="s">
        <v>438</v>
      </c>
      <c r="E393" s="659">
        <v>2015</v>
      </c>
      <c r="F393" s="661">
        <v>12295.081967213115</v>
      </c>
      <c r="G393" s="659" t="s">
        <v>484</v>
      </c>
    </row>
    <row r="394" spans="1:7" ht="15.75" x14ac:dyDescent="0.25">
      <c r="A394" s="659" t="s">
        <v>871</v>
      </c>
      <c r="B394" s="659" t="s">
        <v>872</v>
      </c>
      <c r="C394" s="660" t="s">
        <v>1900</v>
      </c>
      <c r="D394" s="659" t="s">
        <v>444</v>
      </c>
      <c r="E394" s="659">
        <v>2015</v>
      </c>
      <c r="F394" s="661">
        <v>13661.20218579235</v>
      </c>
      <c r="G394" s="659" t="s">
        <v>484</v>
      </c>
    </row>
    <row r="395" spans="1:7" ht="15.75" x14ac:dyDescent="0.25">
      <c r="A395" s="659" t="s">
        <v>871</v>
      </c>
      <c r="B395" s="659" t="s">
        <v>1225</v>
      </c>
      <c r="C395" s="660" t="s">
        <v>1846</v>
      </c>
      <c r="D395" s="659" t="s">
        <v>110</v>
      </c>
      <c r="E395" s="659">
        <v>2015</v>
      </c>
      <c r="F395" s="661">
        <v>17185.792349726777</v>
      </c>
      <c r="G395" s="659" t="s">
        <v>135</v>
      </c>
    </row>
    <row r="396" spans="1:7" ht="15.75" x14ac:dyDescent="0.25">
      <c r="A396" s="659" t="s">
        <v>871</v>
      </c>
      <c r="B396" s="659" t="s">
        <v>1225</v>
      </c>
      <c r="C396" s="660" t="s">
        <v>1226</v>
      </c>
      <c r="D396" s="659" t="s">
        <v>110</v>
      </c>
      <c r="E396" s="659">
        <v>2015</v>
      </c>
      <c r="F396" s="661">
        <v>24562.841530054644</v>
      </c>
      <c r="G396" s="659" t="s">
        <v>135</v>
      </c>
    </row>
    <row r="397" spans="1:7" ht="15.75" x14ac:dyDescent="0.25">
      <c r="A397" s="659" t="s">
        <v>871</v>
      </c>
      <c r="B397" s="659" t="s">
        <v>1730</v>
      </c>
      <c r="C397" s="660" t="s">
        <v>1226</v>
      </c>
      <c r="D397" s="659" t="s">
        <v>438</v>
      </c>
      <c r="E397" s="659">
        <v>2015</v>
      </c>
      <c r="F397" s="661">
        <v>35519.125683060105</v>
      </c>
      <c r="G397" s="659" t="s">
        <v>419</v>
      </c>
    </row>
    <row r="398" spans="1:7" ht="15.75" x14ac:dyDescent="0.25">
      <c r="A398" s="659" t="s">
        <v>697</v>
      </c>
      <c r="B398" s="659" t="s">
        <v>2817</v>
      </c>
      <c r="C398" s="660" t="s">
        <v>1821</v>
      </c>
      <c r="D398" s="659" t="s">
        <v>44</v>
      </c>
      <c r="E398" s="659">
        <v>2015</v>
      </c>
      <c r="F398" s="661">
        <v>65573.770491803283</v>
      </c>
      <c r="G398" s="659" t="s">
        <v>186</v>
      </c>
    </row>
    <row r="399" spans="1:7" ht="15.75" x14ac:dyDescent="0.25">
      <c r="A399" s="659" t="s">
        <v>697</v>
      </c>
      <c r="B399" s="659" t="s">
        <v>2818</v>
      </c>
      <c r="C399" s="660" t="s">
        <v>1821</v>
      </c>
      <c r="D399" s="659" t="s">
        <v>44</v>
      </c>
      <c r="E399" s="659">
        <v>2015</v>
      </c>
      <c r="F399" s="661">
        <v>73497.267759562834</v>
      </c>
      <c r="G399" s="659" t="s">
        <v>186</v>
      </c>
    </row>
    <row r="400" spans="1:7" ht="15.75" x14ac:dyDescent="0.25">
      <c r="A400" s="659" t="s">
        <v>697</v>
      </c>
      <c r="B400" s="659" t="s">
        <v>2819</v>
      </c>
      <c r="C400" s="660" t="s">
        <v>1821</v>
      </c>
      <c r="D400" s="659" t="s">
        <v>110</v>
      </c>
      <c r="E400" s="659">
        <v>2015</v>
      </c>
      <c r="F400" s="661">
        <v>37103.825136612024</v>
      </c>
      <c r="G400" s="659" t="s">
        <v>186</v>
      </c>
    </row>
    <row r="401" spans="1:7" ht="15.75" x14ac:dyDescent="0.25">
      <c r="A401" s="659" t="s">
        <v>697</v>
      </c>
      <c r="B401" s="659" t="s">
        <v>2820</v>
      </c>
      <c r="C401" s="660" t="s">
        <v>6402</v>
      </c>
      <c r="D401" s="659" t="s">
        <v>438</v>
      </c>
      <c r="E401" s="659">
        <v>2015</v>
      </c>
      <c r="F401" s="661">
        <v>158469.94535519124</v>
      </c>
      <c r="G401" s="659" t="s">
        <v>421</v>
      </c>
    </row>
    <row r="402" spans="1:7" ht="15.75" x14ac:dyDescent="0.25">
      <c r="A402" s="659" t="s">
        <v>697</v>
      </c>
      <c r="B402" s="659" t="s">
        <v>2982</v>
      </c>
      <c r="C402" s="660" t="s">
        <v>2981</v>
      </c>
      <c r="D402" s="659" t="s">
        <v>2975</v>
      </c>
      <c r="E402" s="659">
        <v>2015</v>
      </c>
      <c r="F402" s="661">
        <v>50050</v>
      </c>
      <c r="G402" s="659" t="s">
        <v>2974</v>
      </c>
    </row>
    <row r="403" spans="1:7" ht="15.75" x14ac:dyDescent="0.25">
      <c r="A403" s="659" t="s">
        <v>697</v>
      </c>
      <c r="B403" s="659" t="s">
        <v>2519</v>
      </c>
      <c r="C403" s="660" t="s">
        <v>6402</v>
      </c>
      <c r="D403" s="659" t="s">
        <v>438</v>
      </c>
      <c r="E403" s="659">
        <v>2015</v>
      </c>
      <c r="F403" s="661">
        <v>88797.81420765027</v>
      </c>
      <c r="G403" s="659" t="s">
        <v>1529</v>
      </c>
    </row>
    <row r="404" spans="1:7" ht="15.75" x14ac:dyDescent="0.25">
      <c r="A404" s="659" t="s">
        <v>697</v>
      </c>
      <c r="B404" s="659" t="s">
        <v>2821</v>
      </c>
      <c r="C404" s="660" t="s">
        <v>6402</v>
      </c>
      <c r="D404" s="659" t="s">
        <v>438</v>
      </c>
      <c r="E404" s="659">
        <v>2015</v>
      </c>
      <c r="F404" s="661">
        <v>99726.775956284153</v>
      </c>
      <c r="G404" s="659" t="s">
        <v>1529</v>
      </c>
    </row>
    <row r="405" spans="1:7" ht="15.75" x14ac:dyDescent="0.25">
      <c r="A405" s="659" t="s">
        <v>697</v>
      </c>
      <c r="B405" s="659" t="s">
        <v>698</v>
      </c>
      <c r="C405" s="660">
        <v>3.5</v>
      </c>
      <c r="D405" s="659" t="s">
        <v>444</v>
      </c>
      <c r="E405" s="659">
        <v>2015</v>
      </c>
      <c r="F405" s="661">
        <v>74750</v>
      </c>
      <c r="G405" s="659" t="s">
        <v>1151</v>
      </c>
    </row>
    <row r="406" spans="1:7" ht="15.75" x14ac:dyDescent="0.25">
      <c r="A406" s="659" t="s">
        <v>697</v>
      </c>
      <c r="B406" s="659" t="s">
        <v>3005</v>
      </c>
      <c r="C406" s="660">
        <v>1.8</v>
      </c>
      <c r="D406" s="659" t="s">
        <v>438</v>
      </c>
      <c r="E406" s="659">
        <v>2015</v>
      </c>
      <c r="F406" s="661">
        <v>36950</v>
      </c>
      <c r="G406" s="659" t="s">
        <v>2978</v>
      </c>
    </row>
    <row r="407" spans="1:7" ht="15.75" x14ac:dyDescent="0.25">
      <c r="A407" s="659" t="s">
        <v>697</v>
      </c>
      <c r="B407" s="659" t="s">
        <v>2980</v>
      </c>
      <c r="C407" s="660">
        <v>1.9</v>
      </c>
      <c r="D407" s="659" t="s">
        <v>438</v>
      </c>
      <c r="E407" s="659">
        <v>2015</v>
      </c>
      <c r="F407" s="661">
        <v>37550</v>
      </c>
      <c r="G407" s="659" t="s">
        <v>2978</v>
      </c>
    </row>
    <row r="408" spans="1:7" ht="15.75" x14ac:dyDescent="0.25">
      <c r="A408" s="659" t="s">
        <v>697</v>
      </c>
      <c r="B408" s="659" t="s">
        <v>3003</v>
      </c>
      <c r="C408" s="660">
        <v>2</v>
      </c>
      <c r="D408" s="659" t="s">
        <v>438</v>
      </c>
      <c r="E408" s="659">
        <v>2015</v>
      </c>
      <c r="F408" s="661">
        <v>38050</v>
      </c>
      <c r="G408" s="659" t="s">
        <v>2978</v>
      </c>
    </row>
    <row r="409" spans="1:7" ht="15.75" x14ac:dyDescent="0.25">
      <c r="A409" s="659" t="s">
        <v>697</v>
      </c>
      <c r="B409" s="659" t="s">
        <v>3001</v>
      </c>
      <c r="C409" s="660">
        <v>2.2000000000000002</v>
      </c>
      <c r="D409" s="659" t="s">
        <v>438</v>
      </c>
      <c r="E409" s="659">
        <v>2015</v>
      </c>
      <c r="F409" s="661">
        <v>39550</v>
      </c>
      <c r="G409" s="659" t="s">
        <v>2978</v>
      </c>
    </row>
    <row r="410" spans="1:7" ht="15.75" x14ac:dyDescent="0.25">
      <c r="A410" s="659" t="s">
        <v>697</v>
      </c>
      <c r="B410" s="659" t="s">
        <v>2999</v>
      </c>
      <c r="C410" s="660">
        <v>2.2999999999999998</v>
      </c>
      <c r="D410" s="659" t="s">
        <v>438</v>
      </c>
      <c r="E410" s="659">
        <v>2015</v>
      </c>
      <c r="F410" s="661">
        <v>41100</v>
      </c>
      <c r="G410" s="659" t="s">
        <v>2978</v>
      </c>
    </row>
    <row r="411" spans="1:7" ht="15.75" x14ac:dyDescent="0.25">
      <c r="A411" s="659" t="s">
        <v>697</v>
      </c>
      <c r="B411" s="659" t="s">
        <v>2997</v>
      </c>
      <c r="C411" s="660">
        <v>2.4</v>
      </c>
      <c r="D411" s="659" t="s">
        <v>438</v>
      </c>
      <c r="E411" s="659">
        <v>2015</v>
      </c>
      <c r="F411" s="661">
        <v>42000</v>
      </c>
      <c r="G411" s="659" t="s">
        <v>2978</v>
      </c>
    </row>
    <row r="412" spans="1:7" ht="15.75" x14ac:dyDescent="0.25">
      <c r="A412" s="659" t="s">
        <v>697</v>
      </c>
      <c r="B412" s="659" t="s">
        <v>2995</v>
      </c>
      <c r="C412" s="660">
        <v>2.5</v>
      </c>
      <c r="D412" s="659" t="s">
        <v>438</v>
      </c>
      <c r="E412" s="659">
        <v>2015</v>
      </c>
      <c r="F412" s="661">
        <v>43450</v>
      </c>
      <c r="G412" s="659" t="s">
        <v>2978</v>
      </c>
    </row>
    <row r="413" spans="1:7" ht="15.75" x14ac:dyDescent="0.25">
      <c r="A413" s="659" t="s">
        <v>697</v>
      </c>
      <c r="B413" s="659" t="s">
        <v>2994</v>
      </c>
      <c r="C413" s="660">
        <v>2.7</v>
      </c>
      <c r="D413" s="659" t="s">
        <v>2975</v>
      </c>
      <c r="E413" s="659">
        <v>2015</v>
      </c>
      <c r="F413" s="661">
        <v>44300</v>
      </c>
      <c r="G413" s="663" t="s">
        <v>2993</v>
      </c>
    </row>
    <row r="414" spans="1:7" ht="15.75" x14ac:dyDescent="0.25">
      <c r="A414" s="659" t="s">
        <v>697</v>
      </c>
      <c r="B414" s="659" t="s">
        <v>2989</v>
      </c>
      <c r="C414" s="660">
        <v>3</v>
      </c>
      <c r="D414" s="659" t="s">
        <v>438</v>
      </c>
      <c r="E414" s="659">
        <v>2015</v>
      </c>
      <c r="F414" s="661">
        <v>46250</v>
      </c>
      <c r="G414" s="659" t="s">
        <v>2974</v>
      </c>
    </row>
    <row r="415" spans="1:7" ht="15.75" x14ac:dyDescent="0.25">
      <c r="A415" s="659" t="s">
        <v>697</v>
      </c>
      <c r="B415" s="659" t="s">
        <v>2987</v>
      </c>
      <c r="C415" s="660">
        <v>3.2</v>
      </c>
      <c r="D415" s="659" t="s">
        <v>2975</v>
      </c>
      <c r="E415" s="659">
        <v>2015</v>
      </c>
      <c r="F415" s="661">
        <v>47350</v>
      </c>
      <c r="G415" s="659" t="s">
        <v>2974</v>
      </c>
    </row>
    <row r="416" spans="1:7" ht="15.75" x14ac:dyDescent="0.25">
      <c r="A416" s="659" t="s">
        <v>697</v>
      </c>
      <c r="B416" s="659" t="s">
        <v>2985</v>
      </c>
      <c r="C416" s="660">
        <v>3.5</v>
      </c>
      <c r="D416" s="659" t="s">
        <v>2975</v>
      </c>
      <c r="E416" s="659">
        <v>2015</v>
      </c>
      <c r="F416" s="661">
        <v>48250</v>
      </c>
      <c r="G416" s="659" t="s">
        <v>2974</v>
      </c>
    </row>
    <row r="417" spans="1:7" ht="15.75" x14ac:dyDescent="0.25">
      <c r="A417" s="659" t="s">
        <v>697</v>
      </c>
      <c r="B417" s="659" t="s">
        <v>2983</v>
      </c>
      <c r="C417" s="660">
        <v>4</v>
      </c>
      <c r="D417" s="659" t="s">
        <v>2975</v>
      </c>
      <c r="E417" s="659">
        <v>2015</v>
      </c>
      <c r="F417" s="661">
        <v>49150</v>
      </c>
      <c r="G417" s="659" t="s">
        <v>2974</v>
      </c>
    </row>
    <row r="418" spans="1:7" ht="15.75" x14ac:dyDescent="0.25">
      <c r="A418" s="659" t="s">
        <v>697</v>
      </c>
      <c r="B418" s="659" t="s">
        <v>2977</v>
      </c>
      <c r="C418" s="660">
        <v>4</v>
      </c>
      <c r="D418" s="659" t="s">
        <v>2975</v>
      </c>
      <c r="E418" s="659">
        <v>2015</v>
      </c>
      <c r="F418" s="661">
        <v>49600</v>
      </c>
      <c r="G418" s="659" t="s">
        <v>2974</v>
      </c>
    </row>
    <row r="419" spans="1:7" ht="15.75" x14ac:dyDescent="0.25">
      <c r="A419" s="659" t="s">
        <v>697</v>
      </c>
      <c r="B419" s="659" t="s">
        <v>2822</v>
      </c>
      <c r="C419" s="660" t="s">
        <v>1821</v>
      </c>
      <c r="D419" s="659" t="s">
        <v>44</v>
      </c>
      <c r="E419" s="659">
        <v>2015</v>
      </c>
      <c r="F419" s="661">
        <v>65027.322404371582</v>
      </c>
      <c r="G419" s="659" t="s">
        <v>135</v>
      </c>
    </row>
    <row r="420" spans="1:7" ht="15.75" x14ac:dyDescent="0.25">
      <c r="A420" s="659" t="s">
        <v>697</v>
      </c>
      <c r="B420" s="659" t="s">
        <v>2823</v>
      </c>
      <c r="C420" s="660" t="s">
        <v>1821</v>
      </c>
      <c r="D420" s="659" t="s">
        <v>44</v>
      </c>
      <c r="E420" s="659">
        <v>2015</v>
      </c>
      <c r="F420" s="661">
        <v>81967.213114754093</v>
      </c>
      <c r="G420" s="659" t="s">
        <v>135</v>
      </c>
    </row>
    <row r="421" spans="1:7" ht="15.75" x14ac:dyDescent="0.25">
      <c r="A421" s="659" t="s">
        <v>697</v>
      </c>
      <c r="B421" s="659" t="s">
        <v>2824</v>
      </c>
      <c r="C421" s="660" t="s">
        <v>1821</v>
      </c>
      <c r="D421" s="659" t="s">
        <v>110</v>
      </c>
      <c r="E421" s="659">
        <v>2015</v>
      </c>
      <c r="F421" s="661">
        <v>52185.792349726777</v>
      </c>
      <c r="G421" s="659" t="s">
        <v>135</v>
      </c>
    </row>
    <row r="422" spans="1:7" ht="15.75" x14ac:dyDescent="0.25">
      <c r="A422" s="659" t="s">
        <v>697</v>
      </c>
      <c r="B422" s="659" t="s">
        <v>2825</v>
      </c>
      <c r="C422" s="660" t="s">
        <v>6408</v>
      </c>
      <c r="D422" s="659" t="s">
        <v>438</v>
      </c>
      <c r="E422" s="659">
        <v>2015</v>
      </c>
      <c r="F422" s="661">
        <v>86885.24590163934</v>
      </c>
      <c r="G422" s="659" t="s">
        <v>135</v>
      </c>
    </row>
    <row r="423" spans="1:7" ht="15.75" x14ac:dyDescent="0.25">
      <c r="A423" s="659" t="s">
        <v>697</v>
      </c>
      <c r="B423" s="659" t="s">
        <v>2826</v>
      </c>
      <c r="C423" s="660" t="s">
        <v>6465</v>
      </c>
      <c r="D423" s="659" t="s">
        <v>438</v>
      </c>
      <c r="E423" s="659">
        <v>2015</v>
      </c>
      <c r="F423" s="661">
        <v>103005.46448087432</v>
      </c>
      <c r="G423" s="659" t="s">
        <v>135</v>
      </c>
    </row>
    <row r="424" spans="1:7" ht="15.75" x14ac:dyDescent="0.25">
      <c r="A424" s="659" t="s">
        <v>697</v>
      </c>
      <c r="B424" s="659" t="s">
        <v>2528</v>
      </c>
      <c r="C424" s="660" t="s">
        <v>6466</v>
      </c>
      <c r="D424" s="659" t="s">
        <v>438</v>
      </c>
      <c r="E424" s="659">
        <v>2015</v>
      </c>
      <c r="F424" s="661">
        <v>134972.6775956284</v>
      </c>
      <c r="G424" s="659" t="s">
        <v>135</v>
      </c>
    </row>
    <row r="425" spans="1:7" ht="15.75" x14ac:dyDescent="0.25">
      <c r="A425" s="659" t="s">
        <v>697</v>
      </c>
      <c r="B425" s="659" t="s">
        <v>1532</v>
      </c>
      <c r="C425" s="660" t="s">
        <v>6467</v>
      </c>
      <c r="D425" s="659" t="s">
        <v>44</v>
      </c>
      <c r="E425" s="659">
        <v>2015</v>
      </c>
      <c r="F425" s="661">
        <v>150273.22404371583</v>
      </c>
      <c r="G425" s="659" t="s">
        <v>135</v>
      </c>
    </row>
    <row r="426" spans="1:7" ht="15.75" x14ac:dyDescent="0.25">
      <c r="A426" s="659" t="s">
        <v>697</v>
      </c>
      <c r="B426" s="659" t="s">
        <v>2828</v>
      </c>
      <c r="C426" s="660">
        <v>3.5</v>
      </c>
      <c r="D426" s="659" t="s">
        <v>438</v>
      </c>
      <c r="E426" s="659">
        <v>2015</v>
      </c>
      <c r="F426" s="661">
        <v>73770.491803278681</v>
      </c>
      <c r="G426" s="659" t="s">
        <v>135</v>
      </c>
    </row>
    <row r="427" spans="1:7" ht="15.75" x14ac:dyDescent="0.25">
      <c r="A427" s="659" t="s">
        <v>697</v>
      </c>
      <c r="B427" s="659" t="s">
        <v>2830</v>
      </c>
      <c r="C427" s="660">
        <v>4.7</v>
      </c>
      <c r="D427" s="659" t="s">
        <v>438</v>
      </c>
      <c r="E427" s="659">
        <v>2015</v>
      </c>
      <c r="F427" s="661">
        <v>92896.174863387976</v>
      </c>
      <c r="G427" s="659" t="s">
        <v>135</v>
      </c>
    </row>
    <row r="428" spans="1:7" ht="15.75" x14ac:dyDescent="0.25">
      <c r="A428" s="659" t="s">
        <v>697</v>
      </c>
      <c r="B428" s="659" t="s">
        <v>2827</v>
      </c>
      <c r="C428" s="660" t="s">
        <v>2640</v>
      </c>
      <c r="D428" s="659" t="s">
        <v>438</v>
      </c>
      <c r="E428" s="659">
        <v>2015</v>
      </c>
      <c r="F428" s="661">
        <v>60109.289617486334</v>
      </c>
      <c r="G428" s="659" t="s">
        <v>135</v>
      </c>
    </row>
    <row r="429" spans="1:7" ht="15.75" x14ac:dyDescent="0.25">
      <c r="A429" s="659" t="s">
        <v>697</v>
      </c>
      <c r="B429" s="659" t="s">
        <v>2829</v>
      </c>
      <c r="C429" s="660">
        <v>3.5</v>
      </c>
      <c r="D429" s="659" t="s">
        <v>438</v>
      </c>
      <c r="E429" s="659">
        <v>2015</v>
      </c>
      <c r="F429" s="661">
        <v>76502.732240437152</v>
      </c>
      <c r="G429" s="659" t="s">
        <v>135</v>
      </c>
    </row>
    <row r="430" spans="1:7" ht="15.75" x14ac:dyDescent="0.25">
      <c r="A430" s="659" t="s">
        <v>697</v>
      </c>
      <c r="B430" s="659" t="s">
        <v>2831</v>
      </c>
      <c r="C430" s="660" t="s">
        <v>6466</v>
      </c>
      <c r="D430" s="659" t="s">
        <v>44</v>
      </c>
      <c r="E430" s="659">
        <v>2015</v>
      </c>
      <c r="F430" s="661">
        <v>204918.03278688525</v>
      </c>
      <c r="G430" s="659" t="s">
        <v>230</v>
      </c>
    </row>
    <row r="431" spans="1:7" ht="15.75" x14ac:dyDescent="0.25">
      <c r="A431" s="659" t="s">
        <v>697</v>
      </c>
      <c r="B431" s="659" t="s">
        <v>2832</v>
      </c>
      <c r="C431" s="660">
        <v>6</v>
      </c>
      <c r="D431" s="659" t="s">
        <v>44</v>
      </c>
      <c r="E431" s="659">
        <v>2015</v>
      </c>
      <c r="F431" s="661">
        <v>259562.84153005463</v>
      </c>
      <c r="G431" s="659" t="s">
        <v>147</v>
      </c>
    </row>
    <row r="432" spans="1:7" ht="15.75" x14ac:dyDescent="0.25">
      <c r="A432" s="659" t="s">
        <v>697</v>
      </c>
      <c r="B432" s="659" t="s">
        <v>2833</v>
      </c>
      <c r="C432" s="660">
        <v>5.5</v>
      </c>
      <c r="D432" s="659" t="s">
        <v>44</v>
      </c>
      <c r="E432" s="659">
        <v>2015</v>
      </c>
      <c r="F432" s="661">
        <v>122950.81967213114</v>
      </c>
      <c r="G432" s="659" t="s">
        <v>147</v>
      </c>
    </row>
    <row r="433" spans="1:7" ht="15.75" x14ac:dyDescent="0.25">
      <c r="A433" s="659" t="s">
        <v>697</v>
      </c>
      <c r="B433" s="659" t="s">
        <v>3031</v>
      </c>
      <c r="C433" s="660">
        <v>5.5</v>
      </c>
      <c r="D433" s="659" t="s">
        <v>44</v>
      </c>
      <c r="E433" s="659">
        <v>2015</v>
      </c>
      <c r="F433" s="661">
        <v>150233</v>
      </c>
      <c r="G433" s="664" t="s">
        <v>1910</v>
      </c>
    </row>
    <row r="434" spans="1:7" ht="15.75" x14ac:dyDescent="0.25">
      <c r="A434" s="659" t="s">
        <v>697</v>
      </c>
      <c r="B434" s="659" t="s">
        <v>3031</v>
      </c>
      <c r="C434" s="660">
        <v>5.5</v>
      </c>
      <c r="D434" s="659" t="s">
        <v>44</v>
      </c>
      <c r="E434" s="659">
        <v>2015</v>
      </c>
      <c r="F434" s="661">
        <v>142033</v>
      </c>
      <c r="G434" s="664" t="s">
        <v>3030</v>
      </c>
    </row>
    <row r="435" spans="1:7" ht="15.75" x14ac:dyDescent="0.25">
      <c r="A435" s="659" t="s">
        <v>697</v>
      </c>
      <c r="B435" s="659" t="s">
        <v>2834</v>
      </c>
      <c r="C435" s="660" t="s">
        <v>6468</v>
      </c>
      <c r="D435" s="659" t="s">
        <v>44</v>
      </c>
      <c r="E435" s="659">
        <v>2015</v>
      </c>
      <c r="F435" s="661">
        <v>121585</v>
      </c>
      <c r="G435" s="659" t="s">
        <v>147</v>
      </c>
    </row>
    <row r="436" spans="1:7" ht="15.75" x14ac:dyDescent="0.25">
      <c r="A436" s="659" t="s">
        <v>697</v>
      </c>
      <c r="B436" s="659" t="s">
        <v>2835</v>
      </c>
      <c r="C436" s="660" t="s">
        <v>6466</v>
      </c>
      <c r="D436" s="659" t="s">
        <v>44</v>
      </c>
      <c r="E436" s="659">
        <v>2015</v>
      </c>
      <c r="F436" s="661">
        <v>122950.81967213114</v>
      </c>
      <c r="G436" s="659" t="s">
        <v>147</v>
      </c>
    </row>
    <row r="437" spans="1:7" ht="15.75" x14ac:dyDescent="0.25">
      <c r="A437" s="659" t="s">
        <v>697</v>
      </c>
      <c r="B437" s="659" t="s">
        <v>2836</v>
      </c>
      <c r="C437" s="660">
        <v>3.5</v>
      </c>
      <c r="D437" s="659" t="s">
        <v>44</v>
      </c>
      <c r="E437" s="659">
        <v>2015</v>
      </c>
      <c r="F437" s="661">
        <v>54644.8087431694</v>
      </c>
      <c r="G437" s="659" t="s">
        <v>147</v>
      </c>
    </row>
    <row r="438" spans="1:7" ht="15.75" x14ac:dyDescent="0.25">
      <c r="A438" s="659" t="s">
        <v>697</v>
      </c>
      <c r="B438" s="659" t="s">
        <v>1458</v>
      </c>
      <c r="C438" s="660">
        <v>3.5</v>
      </c>
      <c r="D438" s="659" t="s">
        <v>44</v>
      </c>
      <c r="E438" s="659">
        <v>2015</v>
      </c>
      <c r="F438" s="661">
        <v>76502</v>
      </c>
      <c r="G438" s="659" t="s">
        <v>1822</v>
      </c>
    </row>
    <row r="439" spans="1:7" ht="15.75" x14ac:dyDescent="0.25">
      <c r="A439" s="659" t="s">
        <v>697</v>
      </c>
      <c r="B439" s="659" t="s">
        <v>1460</v>
      </c>
      <c r="C439" s="660">
        <v>4.7</v>
      </c>
      <c r="D439" s="659" t="s">
        <v>44</v>
      </c>
      <c r="E439" s="659">
        <v>2015</v>
      </c>
      <c r="F439" s="661">
        <v>95628</v>
      </c>
      <c r="G439" s="659" t="s">
        <v>1822</v>
      </c>
    </row>
    <row r="440" spans="1:7" ht="15.75" x14ac:dyDescent="0.25">
      <c r="A440" s="659" t="s">
        <v>697</v>
      </c>
      <c r="B440" s="659" t="s">
        <v>1461</v>
      </c>
      <c r="C440" s="660">
        <v>5.5</v>
      </c>
      <c r="D440" s="659" t="s">
        <v>44</v>
      </c>
      <c r="E440" s="659">
        <v>2015</v>
      </c>
      <c r="F440" s="661">
        <v>122950</v>
      </c>
      <c r="G440" s="659" t="s">
        <v>1822</v>
      </c>
    </row>
    <row r="441" spans="1:7" ht="15.75" x14ac:dyDescent="0.25">
      <c r="A441" s="659" t="s">
        <v>697</v>
      </c>
      <c r="B441" s="659" t="s">
        <v>3034</v>
      </c>
      <c r="C441" s="660">
        <v>3.2</v>
      </c>
      <c r="D441" s="659" t="s">
        <v>3007</v>
      </c>
      <c r="E441" s="659">
        <v>2015</v>
      </c>
      <c r="F441" s="661">
        <v>56143</v>
      </c>
      <c r="G441" s="664" t="s">
        <v>3033</v>
      </c>
    </row>
    <row r="442" spans="1:7" ht="15.75" x14ac:dyDescent="0.25">
      <c r="A442" s="659" t="s">
        <v>697</v>
      </c>
      <c r="B442" s="659" t="s">
        <v>1602</v>
      </c>
      <c r="C442" s="660" t="s">
        <v>6466</v>
      </c>
      <c r="D442" s="659" t="s">
        <v>44</v>
      </c>
      <c r="E442" s="659">
        <v>2015</v>
      </c>
      <c r="F442" s="661">
        <v>218579.2349726776</v>
      </c>
      <c r="G442" s="659" t="s">
        <v>135</v>
      </c>
    </row>
    <row r="443" spans="1:7" ht="15.75" x14ac:dyDescent="0.25">
      <c r="A443" s="659" t="s">
        <v>697</v>
      </c>
      <c r="B443" s="659" t="s">
        <v>2837</v>
      </c>
      <c r="C443" s="660" t="s">
        <v>6466</v>
      </c>
      <c r="D443" s="659" t="s">
        <v>438</v>
      </c>
      <c r="E443" s="659">
        <v>2015</v>
      </c>
      <c r="F443" s="661">
        <v>245901.63934426228</v>
      </c>
      <c r="G443" s="659" t="s">
        <v>421</v>
      </c>
    </row>
    <row r="444" spans="1:7" ht="15.75" x14ac:dyDescent="0.25">
      <c r="A444" s="659" t="s">
        <v>697</v>
      </c>
      <c r="B444" s="659" t="s">
        <v>1464</v>
      </c>
      <c r="C444" s="660" t="s">
        <v>6474</v>
      </c>
      <c r="D444" s="659" t="s">
        <v>438</v>
      </c>
      <c r="E444" s="659">
        <v>2015</v>
      </c>
      <c r="F444" s="661">
        <v>38251.366120218576</v>
      </c>
      <c r="G444" s="659" t="s">
        <v>1465</v>
      </c>
    </row>
    <row r="445" spans="1:7" ht="15.75" x14ac:dyDescent="0.25">
      <c r="A445" s="659" t="s">
        <v>697</v>
      </c>
      <c r="B445" s="659" t="s">
        <v>2838</v>
      </c>
      <c r="C445" s="660" t="s">
        <v>6474</v>
      </c>
      <c r="D445" s="659" t="s">
        <v>438</v>
      </c>
      <c r="E445" s="659">
        <v>2015</v>
      </c>
      <c r="F445" s="661">
        <v>218579.2349726776</v>
      </c>
      <c r="G445" s="659" t="s">
        <v>421</v>
      </c>
    </row>
    <row r="446" spans="1:7" ht="15.75" x14ac:dyDescent="0.25">
      <c r="A446" s="659" t="s">
        <v>697</v>
      </c>
      <c r="B446" s="659" t="s">
        <v>2839</v>
      </c>
      <c r="C446" s="660" t="s">
        <v>6408</v>
      </c>
      <c r="D446" s="659" t="s">
        <v>438</v>
      </c>
      <c r="E446" s="659">
        <v>2015</v>
      </c>
      <c r="F446" s="661">
        <v>163661.20218579235</v>
      </c>
      <c r="G446" s="659" t="s">
        <v>135</v>
      </c>
    </row>
    <row r="447" spans="1:7" ht="15.75" x14ac:dyDescent="0.25">
      <c r="A447" s="659" t="s">
        <v>697</v>
      </c>
      <c r="B447" s="659" t="s">
        <v>2840</v>
      </c>
      <c r="C447" s="660" t="s">
        <v>6469</v>
      </c>
      <c r="D447" s="659" t="s">
        <v>438</v>
      </c>
      <c r="E447" s="659">
        <v>2015</v>
      </c>
      <c r="F447" s="661">
        <v>150273.22404371583</v>
      </c>
      <c r="G447" s="659" t="s">
        <v>135</v>
      </c>
    </row>
    <row r="448" spans="1:7" ht="15.75" x14ac:dyDescent="0.25">
      <c r="A448" s="659" t="s">
        <v>697</v>
      </c>
      <c r="B448" s="659" t="s">
        <v>2841</v>
      </c>
      <c r="C448" s="660" t="s">
        <v>6468</v>
      </c>
      <c r="D448" s="659" t="s">
        <v>44</v>
      </c>
      <c r="E448" s="659">
        <v>2015</v>
      </c>
      <c r="F448" s="661">
        <v>163934.42622950819</v>
      </c>
      <c r="G448" s="659" t="s">
        <v>421</v>
      </c>
    </row>
    <row r="449" spans="1:7" ht="15.75" x14ac:dyDescent="0.25">
      <c r="A449" s="659" t="s">
        <v>697</v>
      </c>
      <c r="B449" s="659" t="s">
        <v>2842</v>
      </c>
      <c r="C449" s="660" t="s">
        <v>6474</v>
      </c>
      <c r="D449" s="659" t="s">
        <v>438</v>
      </c>
      <c r="E449" s="659">
        <v>2015</v>
      </c>
      <c r="F449" s="661">
        <v>259562.84153005463</v>
      </c>
      <c r="G449" s="659" t="s">
        <v>1465</v>
      </c>
    </row>
    <row r="450" spans="1:7" ht="15.75" x14ac:dyDescent="0.25">
      <c r="A450" s="659" t="s">
        <v>697</v>
      </c>
      <c r="B450" s="659" t="s">
        <v>2556</v>
      </c>
      <c r="C450" s="660" t="s">
        <v>6466</v>
      </c>
      <c r="D450" s="659" t="s">
        <v>438</v>
      </c>
      <c r="E450" s="659">
        <v>2015</v>
      </c>
      <c r="F450" s="661">
        <v>172404.37158469946</v>
      </c>
      <c r="G450" s="659" t="s">
        <v>419</v>
      </c>
    </row>
    <row r="451" spans="1:7" ht="15.75" x14ac:dyDescent="0.25">
      <c r="A451" s="659" t="s">
        <v>697</v>
      </c>
      <c r="B451" s="659" t="s">
        <v>2557</v>
      </c>
      <c r="C451" s="660" t="s">
        <v>6466</v>
      </c>
      <c r="D451" s="659" t="s">
        <v>438</v>
      </c>
      <c r="E451" s="659">
        <v>2015</v>
      </c>
      <c r="F451" s="661">
        <v>188524.59016393442</v>
      </c>
      <c r="G451" s="659" t="s">
        <v>419</v>
      </c>
    </row>
    <row r="452" spans="1:7" ht="15.75" x14ac:dyDescent="0.25">
      <c r="A452" s="659" t="s">
        <v>697</v>
      </c>
      <c r="B452" s="659" t="s">
        <v>2558</v>
      </c>
      <c r="C452" s="660" t="s">
        <v>6474</v>
      </c>
      <c r="D452" s="659" t="s">
        <v>438</v>
      </c>
      <c r="E452" s="659">
        <v>2015</v>
      </c>
      <c r="F452" s="661">
        <v>250273.22404371583</v>
      </c>
      <c r="G452" s="659" t="s">
        <v>419</v>
      </c>
    </row>
    <row r="453" spans="1:7" ht="15.75" x14ac:dyDescent="0.25">
      <c r="A453" s="659" t="s">
        <v>697</v>
      </c>
      <c r="B453" s="659" t="s">
        <v>2843</v>
      </c>
      <c r="C453" s="660">
        <v>3.5</v>
      </c>
      <c r="D453" s="659" t="s">
        <v>438</v>
      </c>
      <c r="E453" s="659">
        <v>2015</v>
      </c>
      <c r="F453" s="661">
        <v>103278.68852459016</v>
      </c>
      <c r="G453" s="659" t="s">
        <v>419</v>
      </c>
    </row>
    <row r="454" spans="1:7" ht="15.75" x14ac:dyDescent="0.25">
      <c r="A454" s="659" t="s">
        <v>697</v>
      </c>
      <c r="B454" s="659" t="s">
        <v>2844</v>
      </c>
      <c r="C454" s="660">
        <v>4.7</v>
      </c>
      <c r="D454" s="659" t="s">
        <v>438</v>
      </c>
      <c r="E454" s="659">
        <v>2015</v>
      </c>
      <c r="F454" s="661">
        <v>127049.18032786885</v>
      </c>
      <c r="G454" s="659" t="s">
        <v>419</v>
      </c>
    </row>
    <row r="455" spans="1:7" ht="15.75" x14ac:dyDescent="0.25">
      <c r="A455" s="659" t="s">
        <v>697</v>
      </c>
      <c r="B455" s="659" t="s">
        <v>1364</v>
      </c>
      <c r="C455" s="660" t="s">
        <v>6475</v>
      </c>
      <c r="D455" s="659" t="s">
        <v>438</v>
      </c>
      <c r="E455" s="659">
        <v>2015</v>
      </c>
      <c r="F455" s="661">
        <v>51912</v>
      </c>
      <c r="G455" s="659" t="s">
        <v>1365</v>
      </c>
    </row>
    <row r="456" spans="1:7" ht="15.75" x14ac:dyDescent="0.25">
      <c r="A456" s="659" t="s">
        <v>697</v>
      </c>
      <c r="B456" s="659" t="s">
        <v>1366</v>
      </c>
      <c r="C456" s="660" t="s">
        <v>6475</v>
      </c>
      <c r="D456" s="659" t="s">
        <v>438</v>
      </c>
      <c r="E456" s="659">
        <v>2015</v>
      </c>
      <c r="F456" s="661">
        <v>57377</v>
      </c>
      <c r="G456" s="659" t="s">
        <v>1365</v>
      </c>
    </row>
    <row r="457" spans="1:7" ht="15.75" x14ac:dyDescent="0.25">
      <c r="A457" s="659" t="s">
        <v>697</v>
      </c>
      <c r="B457" s="659" t="s">
        <v>1367</v>
      </c>
      <c r="C457" s="660" t="s">
        <v>6475</v>
      </c>
      <c r="D457" s="659" t="s">
        <v>438</v>
      </c>
      <c r="E457" s="659">
        <v>2015</v>
      </c>
      <c r="F457" s="661">
        <v>65573</v>
      </c>
      <c r="G457" s="659" t="s">
        <v>1365</v>
      </c>
    </row>
    <row r="458" spans="1:7" ht="15.75" x14ac:dyDescent="0.25">
      <c r="A458" s="659" t="s">
        <v>697</v>
      </c>
      <c r="B458" s="659" t="s">
        <v>1368</v>
      </c>
      <c r="C458" s="660" t="s">
        <v>6475</v>
      </c>
      <c r="D458" s="659" t="s">
        <v>438</v>
      </c>
      <c r="E458" s="659">
        <v>2015</v>
      </c>
      <c r="F458" s="661">
        <v>94262</v>
      </c>
      <c r="G458" s="659" t="s">
        <v>1365</v>
      </c>
    </row>
    <row r="459" spans="1:7" ht="15.75" x14ac:dyDescent="0.25">
      <c r="A459" s="659" t="s">
        <v>697</v>
      </c>
      <c r="B459" s="659" t="s">
        <v>1604</v>
      </c>
      <c r="C459" s="660" t="s">
        <v>2640</v>
      </c>
      <c r="D459" s="659" t="s">
        <v>438</v>
      </c>
      <c r="E459" s="659">
        <v>2015</v>
      </c>
      <c r="F459" s="661">
        <v>40983.606557377047</v>
      </c>
      <c r="G459" s="659" t="s">
        <v>1135</v>
      </c>
    </row>
    <row r="460" spans="1:7" ht="15.75" x14ac:dyDescent="0.25">
      <c r="A460" s="659" t="s">
        <v>697</v>
      </c>
      <c r="B460" s="659" t="s">
        <v>1604</v>
      </c>
      <c r="C460" s="660" t="s">
        <v>1969</v>
      </c>
      <c r="D460" s="659" t="s">
        <v>438</v>
      </c>
      <c r="E460" s="659">
        <v>2015</v>
      </c>
      <c r="F460" s="661">
        <v>40437.158469945352</v>
      </c>
      <c r="G460" s="659" t="s">
        <v>1135</v>
      </c>
    </row>
    <row r="461" spans="1:7" ht="15.75" x14ac:dyDescent="0.25">
      <c r="A461" s="659" t="s">
        <v>697</v>
      </c>
      <c r="B461" s="659" t="s">
        <v>1604</v>
      </c>
      <c r="C461" s="660">
        <v>3.5</v>
      </c>
      <c r="D461" s="659" t="s">
        <v>438</v>
      </c>
      <c r="E461" s="659">
        <v>2015</v>
      </c>
      <c r="F461" s="661">
        <v>41530.054644808741</v>
      </c>
      <c r="G461" s="659" t="s">
        <v>1135</v>
      </c>
    </row>
    <row r="462" spans="1:7" ht="15.75" x14ac:dyDescent="0.25">
      <c r="A462" s="659" t="s">
        <v>697</v>
      </c>
      <c r="B462" s="659" t="s">
        <v>1763</v>
      </c>
      <c r="C462" s="660" t="s">
        <v>1971</v>
      </c>
      <c r="D462" s="659" t="s">
        <v>438</v>
      </c>
      <c r="E462" s="659">
        <v>2015</v>
      </c>
      <c r="F462" s="661">
        <v>32786.885245901642</v>
      </c>
      <c r="G462" s="659" t="s">
        <v>487</v>
      </c>
    </row>
    <row r="463" spans="1:7" ht="15.75" x14ac:dyDescent="0.25">
      <c r="A463" s="659" t="s">
        <v>697</v>
      </c>
      <c r="B463" s="659" t="s">
        <v>1763</v>
      </c>
      <c r="C463" s="660">
        <v>3.5</v>
      </c>
      <c r="D463" s="659" t="s">
        <v>438</v>
      </c>
      <c r="E463" s="659">
        <v>2015</v>
      </c>
      <c r="F463" s="661">
        <v>34153.00546448087</v>
      </c>
      <c r="G463" s="659" t="s">
        <v>487</v>
      </c>
    </row>
    <row r="464" spans="1:7" ht="15.75" x14ac:dyDescent="0.25">
      <c r="A464" s="659" t="s">
        <v>697</v>
      </c>
      <c r="B464" s="659" t="s">
        <v>1238</v>
      </c>
      <c r="C464" s="660" t="s">
        <v>1969</v>
      </c>
      <c r="D464" s="659" t="s">
        <v>438</v>
      </c>
      <c r="E464" s="659">
        <v>2015</v>
      </c>
      <c r="F464" s="661">
        <v>24590.163934426229</v>
      </c>
      <c r="G464" s="659" t="s">
        <v>1135</v>
      </c>
    </row>
    <row r="465" spans="1:7" ht="15.75" x14ac:dyDescent="0.25">
      <c r="A465" s="659" t="s">
        <v>697</v>
      </c>
      <c r="B465" s="659" t="s">
        <v>1238</v>
      </c>
      <c r="C465" s="660">
        <v>3.5</v>
      </c>
      <c r="D465" s="659" t="s">
        <v>438</v>
      </c>
      <c r="E465" s="659">
        <v>2015</v>
      </c>
      <c r="F465" s="661">
        <v>25956.284153005465</v>
      </c>
      <c r="G465" s="659" t="s">
        <v>1135</v>
      </c>
    </row>
    <row r="466" spans="1:7" ht="15.75" x14ac:dyDescent="0.25">
      <c r="A466" s="80" t="s">
        <v>697</v>
      </c>
      <c r="B466" s="80" t="s">
        <v>6052</v>
      </c>
      <c r="C466" s="323" t="s">
        <v>1987</v>
      </c>
      <c r="D466" s="80" t="s">
        <v>5317</v>
      </c>
      <c r="E466" s="80">
        <v>2015</v>
      </c>
      <c r="F466" s="87">
        <v>76849</v>
      </c>
      <c r="G466" s="80" t="s">
        <v>1459</v>
      </c>
    </row>
    <row r="467" spans="1:7" ht="15.75" x14ac:dyDescent="0.25">
      <c r="A467" s="80" t="s">
        <v>697</v>
      </c>
      <c r="B467" s="80" t="s">
        <v>6054</v>
      </c>
      <c r="C467" s="323" t="s">
        <v>1987</v>
      </c>
      <c r="D467" s="80" t="s">
        <v>5317</v>
      </c>
      <c r="E467" s="80">
        <v>2015</v>
      </c>
      <c r="F467" s="87">
        <v>58423</v>
      </c>
      <c r="G467" s="80" t="s">
        <v>6055</v>
      </c>
    </row>
    <row r="468" spans="1:7" ht="15.75" x14ac:dyDescent="0.25">
      <c r="A468" s="80" t="s">
        <v>697</v>
      </c>
      <c r="B468" s="80" t="s">
        <v>6056</v>
      </c>
      <c r="C468" s="323" t="s">
        <v>4164</v>
      </c>
      <c r="D468" s="80" t="s">
        <v>5317</v>
      </c>
      <c r="E468" s="80">
        <v>2015</v>
      </c>
      <c r="F468" s="87">
        <v>44000</v>
      </c>
      <c r="G468" s="80" t="s">
        <v>6057</v>
      </c>
    </row>
    <row r="469" spans="1:7" ht="15.75" x14ac:dyDescent="0.25">
      <c r="A469" s="659" t="s">
        <v>2992</v>
      </c>
      <c r="B469" s="659" t="s">
        <v>2991</v>
      </c>
      <c r="C469" s="660">
        <v>2.8</v>
      </c>
      <c r="D469" s="659" t="s">
        <v>2975</v>
      </c>
      <c r="E469" s="659">
        <v>2015</v>
      </c>
      <c r="F469" s="661">
        <v>45400</v>
      </c>
      <c r="G469" s="659" t="s">
        <v>2990</v>
      </c>
    </row>
    <row r="470" spans="1:7" ht="15.75" x14ac:dyDescent="0.25">
      <c r="A470" s="659" t="s">
        <v>117</v>
      </c>
      <c r="B470" s="659" t="s">
        <v>1973</v>
      </c>
      <c r="C470" s="660" t="s">
        <v>1226</v>
      </c>
      <c r="D470" s="659" t="s">
        <v>110</v>
      </c>
      <c r="E470" s="659">
        <v>2015</v>
      </c>
      <c r="F470" s="661">
        <v>21038.251366120217</v>
      </c>
      <c r="G470" s="659" t="s">
        <v>147</v>
      </c>
    </row>
    <row r="471" spans="1:7" ht="15.75" x14ac:dyDescent="0.25">
      <c r="A471" s="659" t="s">
        <v>117</v>
      </c>
      <c r="B471" s="659" t="s">
        <v>2845</v>
      </c>
      <c r="C471" s="660" t="s">
        <v>2846</v>
      </c>
      <c r="D471" s="659" t="s">
        <v>110</v>
      </c>
      <c r="E471" s="659">
        <v>2015</v>
      </c>
      <c r="F471" s="661">
        <v>13661.20218579235</v>
      </c>
      <c r="G471" s="659" t="s">
        <v>1529</v>
      </c>
    </row>
    <row r="472" spans="1:7" ht="15.75" x14ac:dyDescent="0.25">
      <c r="A472" s="659" t="s">
        <v>117</v>
      </c>
      <c r="B472" s="659" t="s">
        <v>1588</v>
      </c>
      <c r="C472" s="660" t="s">
        <v>1846</v>
      </c>
      <c r="D472" s="659" t="s">
        <v>110</v>
      </c>
      <c r="E472" s="659">
        <v>2015</v>
      </c>
      <c r="F472" s="661">
        <v>12021.857923497268</v>
      </c>
      <c r="G472" s="659" t="s">
        <v>135</v>
      </c>
    </row>
    <row r="473" spans="1:7" ht="15.75" x14ac:dyDescent="0.25">
      <c r="A473" s="659" t="s">
        <v>117</v>
      </c>
      <c r="B473" s="659" t="s">
        <v>1588</v>
      </c>
      <c r="C473" s="660" t="s">
        <v>1226</v>
      </c>
      <c r="D473" s="659" t="s">
        <v>110</v>
      </c>
      <c r="E473" s="659">
        <v>2015</v>
      </c>
      <c r="F473" s="661">
        <v>18852.459016393441</v>
      </c>
      <c r="G473" s="659" t="s">
        <v>135</v>
      </c>
    </row>
    <row r="474" spans="1:7" ht="15.75" x14ac:dyDescent="0.25">
      <c r="A474" s="659" t="s">
        <v>117</v>
      </c>
      <c r="B474" s="659" t="s">
        <v>1538</v>
      </c>
      <c r="C474" s="660" t="s">
        <v>3152</v>
      </c>
      <c r="D474" s="659" t="s">
        <v>44</v>
      </c>
      <c r="E474" s="659">
        <v>2015</v>
      </c>
      <c r="F474" s="661">
        <v>20492</v>
      </c>
      <c r="G474" s="659" t="s">
        <v>3151</v>
      </c>
    </row>
    <row r="475" spans="1:7" ht="15.75" x14ac:dyDescent="0.25">
      <c r="A475" s="659" t="s">
        <v>117</v>
      </c>
      <c r="B475" s="659" t="s">
        <v>1538</v>
      </c>
      <c r="C475" s="660" t="s">
        <v>3150</v>
      </c>
      <c r="D475" s="659" t="s">
        <v>44</v>
      </c>
      <c r="E475" s="659">
        <v>2015</v>
      </c>
      <c r="F475" s="661">
        <v>20765</v>
      </c>
      <c r="G475" s="659" t="s">
        <v>3149</v>
      </c>
    </row>
    <row r="476" spans="1:7" ht="15.75" x14ac:dyDescent="0.25">
      <c r="A476" s="659" t="s">
        <v>117</v>
      </c>
      <c r="B476" s="659" t="s">
        <v>1538</v>
      </c>
      <c r="C476" s="660" t="s">
        <v>3152</v>
      </c>
      <c r="D476" s="659" t="s">
        <v>44</v>
      </c>
      <c r="E476" s="659">
        <v>2015</v>
      </c>
      <c r="F476" s="661">
        <v>22100</v>
      </c>
      <c r="G476" s="659" t="s">
        <v>3151</v>
      </c>
    </row>
    <row r="477" spans="1:7" ht="15.75" x14ac:dyDescent="0.25">
      <c r="A477" s="659" t="s">
        <v>117</v>
      </c>
      <c r="B477" s="659" t="s">
        <v>1538</v>
      </c>
      <c r="C477" s="660" t="s">
        <v>3150</v>
      </c>
      <c r="D477" s="659" t="s">
        <v>44</v>
      </c>
      <c r="E477" s="659">
        <v>2015</v>
      </c>
      <c r="F477" s="661">
        <v>23600</v>
      </c>
      <c r="G477" s="659" t="s">
        <v>3149</v>
      </c>
    </row>
    <row r="478" spans="1:7" ht="15.75" x14ac:dyDescent="0.25">
      <c r="A478" s="659" t="s">
        <v>117</v>
      </c>
      <c r="B478" s="659" t="s">
        <v>1310</v>
      </c>
      <c r="C478" s="660" t="s">
        <v>1821</v>
      </c>
      <c r="D478" s="659" t="s">
        <v>44</v>
      </c>
      <c r="E478" s="659">
        <v>2015</v>
      </c>
      <c r="F478" s="661">
        <v>57377.049180327864</v>
      </c>
      <c r="G478" s="659" t="s">
        <v>135</v>
      </c>
    </row>
    <row r="479" spans="1:7" ht="15.75" x14ac:dyDescent="0.25">
      <c r="A479" s="659" t="s">
        <v>117</v>
      </c>
      <c r="B479" s="659" t="s">
        <v>2564</v>
      </c>
      <c r="C479" s="660" t="s">
        <v>1872</v>
      </c>
      <c r="D479" s="659" t="s">
        <v>110</v>
      </c>
      <c r="E479" s="659">
        <v>2015</v>
      </c>
      <c r="F479" s="661">
        <v>14754.098360655737</v>
      </c>
      <c r="G479" s="659" t="s">
        <v>135</v>
      </c>
    </row>
    <row r="480" spans="1:7" ht="15.75" x14ac:dyDescent="0.25">
      <c r="A480" s="659" t="s">
        <v>117</v>
      </c>
      <c r="B480" s="659" t="s">
        <v>2565</v>
      </c>
      <c r="C480" s="660" t="s">
        <v>2846</v>
      </c>
      <c r="D480" s="659" t="s">
        <v>110</v>
      </c>
      <c r="E480" s="659">
        <v>2015</v>
      </c>
      <c r="F480" s="661">
        <v>11174.863387978141</v>
      </c>
      <c r="G480" s="659" t="s">
        <v>2343</v>
      </c>
    </row>
    <row r="481" spans="1:7" ht="15.75" x14ac:dyDescent="0.25">
      <c r="A481" s="659" t="s">
        <v>117</v>
      </c>
      <c r="B481" s="659" t="s">
        <v>1239</v>
      </c>
      <c r="C481" s="660" t="s">
        <v>1865</v>
      </c>
      <c r="D481" s="659" t="s">
        <v>110</v>
      </c>
      <c r="E481" s="659">
        <v>2015</v>
      </c>
      <c r="F481" s="661">
        <v>32786.885245901642</v>
      </c>
      <c r="G481" s="659" t="s">
        <v>147</v>
      </c>
    </row>
    <row r="482" spans="1:7" ht="15.75" x14ac:dyDescent="0.25">
      <c r="A482" s="659" t="s">
        <v>117</v>
      </c>
      <c r="B482" s="659" t="s">
        <v>1239</v>
      </c>
      <c r="C482" s="660">
        <v>3</v>
      </c>
      <c r="D482" s="659" t="s">
        <v>44</v>
      </c>
      <c r="E482" s="659">
        <v>2015</v>
      </c>
      <c r="F482" s="661">
        <v>32786.885245901642</v>
      </c>
      <c r="G482" s="659" t="s">
        <v>147</v>
      </c>
    </row>
    <row r="483" spans="1:7" ht="15.75" x14ac:dyDescent="0.25">
      <c r="A483" s="659" t="s">
        <v>117</v>
      </c>
      <c r="B483" s="659" t="s">
        <v>1072</v>
      </c>
      <c r="C483" s="660">
        <v>3</v>
      </c>
      <c r="D483" s="659" t="s">
        <v>44</v>
      </c>
      <c r="E483" s="659">
        <v>2015</v>
      </c>
      <c r="F483" s="661">
        <v>39825.422804146212</v>
      </c>
      <c r="G483" s="659" t="s">
        <v>147</v>
      </c>
    </row>
    <row r="484" spans="1:7" ht="15.75" x14ac:dyDescent="0.25">
      <c r="A484" s="659" t="s">
        <v>117</v>
      </c>
      <c r="B484" s="659" t="s">
        <v>1072</v>
      </c>
      <c r="C484" s="660">
        <v>3.5</v>
      </c>
      <c r="D484" s="659" t="s">
        <v>44</v>
      </c>
      <c r="E484" s="659">
        <v>2015</v>
      </c>
      <c r="F484" s="661">
        <v>24562.841530054644</v>
      </c>
      <c r="G484" s="659" t="s">
        <v>147</v>
      </c>
    </row>
    <row r="485" spans="1:7" ht="15.75" x14ac:dyDescent="0.25">
      <c r="A485" s="659" t="s">
        <v>117</v>
      </c>
      <c r="B485" s="659" t="s">
        <v>1072</v>
      </c>
      <c r="C485" s="660">
        <v>3.6</v>
      </c>
      <c r="D485" s="659" t="s">
        <v>44</v>
      </c>
      <c r="E485" s="659">
        <v>2015</v>
      </c>
      <c r="F485" s="661">
        <v>40546.448087431694</v>
      </c>
      <c r="G485" s="659" t="s">
        <v>147</v>
      </c>
    </row>
    <row r="486" spans="1:7" ht="15.75" x14ac:dyDescent="0.25">
      <c r="A486" s="659" t="s">
        <v>117</v>
      </c>
      <c r="B486" s="659" t="s">
        <v>1072</v>
      </c>
      <c r="C486" s="660">
        <v>3.8</v>
      </c>
      <c r="D486" s="659" t="s">
        <v>44</v>
      </c>
      <c r="E486" s="659">
        <v>2015</v>
      </c>
      <c r="F486" s="661">
        <v>33060.109289617489</v>
      </c>
      <c r="G486" s="659" t="s">
        <v>147</v>
      </c>
    </row>
    <row r="487" spans="1:7" ht="15.75" x14ac:dyDescent="0.25">
      <c r="A487" s="659" t="s">
        <v>117</v>
      </c>
      <c r="B487" s="659" t="s">
        <v>1662</v>
      </c>
      <c r="C487" s="660">
        <v>3.5</v>
      </c>
      <c r="D487" s="659" t="s">
        <v>44</v>
      </c>
      <c r="E487" s="659">
        <v>2015</v>
      </c>
      <c r="F487" s="661">
        <v>25956.284153005465</v>
      </c>
      <c r="G487" s="659" t="s">
        <v>147</v>
      </c>
    </row>
    <row r="488" spans="1:7" ht="15.75" x14ac:dyDescent="0.25">
      <c r="A488" s="659" t="s">
        <v>117</v>
      </c>
      <c r="B488" s="659" t="s">
        <v>2847</v>
      </c>
      <c r="C488" s="660">
        <v>3.5</v>
      </c>
      <c r="D488" s="659" t="s">
        <v>44</v>
      </c>
      <c r="E488" s="659">
        <v>2015</v>
      </c>
      <c r="F488" s="661">
        <v>25109.289617486338</v>
      </c>
      <c r="G488" s="659" t="s">
        <v>2848</v>
      </c>
    </row>
    <row r="489" spans="1:7" ht="15.75" x14ac:dyDescent="0.25">
      <c r="A489" s="659" t="s">
        <v>117</v>
      </c>
      <c r="B489" s="659" t="s">
        <v>2849</v>
      </c>
      <c r="C489" s="660">
        <v>3.8</v>
      </c>
      <c r="D489" s="659" t="s">
        <v>44</v>
      </c>
      <c r="E489" s="659">
        <v>2015</v>
      </c>
      <c r="F489" s="661">
        <v>38251.366120218576</v>
      </c>
      <c r="G489" s="659" t="s">
        <v>2848</v>
      </c>
    </row>
    <row r="490" spans="1:7" ht="15.75" x14ac:dyDescent="0.25">
      <c r="A490" s="659" t="s">
        <v>82</v>
      </c>
      <c r="B490" s="659" t="s">
        <v>83</v>
      </c>
      <c r="C490" s="660" t="s">
        <v>51</v>
      </c>
      <c r="D490" s="659"/>
      <c r="E490" s="659">
        <v>2015</v>
      </c>
      <c r="F490" s="661">
        <v>52588.95</v>
      </c>
      <c r="G490" s="659" t="s">
        <v>130</v>
      </c>
    </row>
    <row r="491" spans="1:7" ht="15.75" x14ac:dyDescent="0.25">
      <c r="A491" s="659" t="s">
        <v>81</v>
      </c>
      <c r="B491" s="659" t="s">
        <v>55</v>
      </c>
      <c r="C491" s="660" t="s">
        <v>51</v>
      </c>
      <c r="D491" s="659"/>
      <c r="E491" s="659">
        <v>2015</v>
      </c>
      <c r="F491" s="661">
        <v>48050.799999999996</v>
      </c>
      <c r="G491" s="659" t="s">
        <v>130</v>
      </c>
    </row>
    <row r="492" spans="1:7" ht="15.75" x14ac:dyDescent="0.25">
      <c r="A492" s="659" t="s">
        <v>81</v>
      </c>
      <c r="B492" s="659" t="s">
        <v>56</v>
      </c>
      <c r="C492" s="660" t="s">
        <v>51</v>
      </c>
      <c r="D492" s="659"/>
      <c r="E492" s="659">
        <v>2015</v>
      </c>
      <c r="F492" s="661">
        <v>58217.65</v>
      </c>
      <c r="G492" s="659" t="s">
        <v>130</v>
      </c>
    </row>
    <row r="493" spans="1:7" ht="15.75" x14ac:dyDescent="0.25">
      <c r="A493" s="659" t="s">
        <v>81</v>
      </c>
      <c r="B493" s="659" t="s">
        <v>57</v>
      </c>
      <c r="C493" s="660" t="s">
        <v>51</v>
      </c>
      <c r="D493" s="659"/>
      <c r="E493" s="659">
        <v>2015</v>
      </c>
      <c r="F493" s="661">
        <v>55875.9</v>
      </c>
      <c r="G493" s="659" t="s">
        <v>130</v>
      </c>
    </row>
    <row r="494" spans="1:7" ht="15.75" x14ac:dyDescent="0.25">
      <c r="A494" s="659" t="s">
        <v>81</v>
      </c>
      <c r="B494" s="659" t="s">
        <v>50</v>
      </c>
      <c r="C494" s="660" t="s">
        <v>51</v>
      </c>
      <c r="D494" s="659"/>
      <c r="E494" s="659">
        <v>2015</v>
      </c>
      <c r="F494" s="661">
        <v>53089.599999999999</v>
      </c>
      <c r="G494" s="659" t="s">
        <v>130</v>
      </c>
    </row>
    <row r="495" spans="1:7" ht="15.75" x14ac:dyDescent="0.25">
      <c r="A495" s="659" t="s">
        <v>81</v>
      </c>
      <c r="B495" s="659" t="s">
        <v>52</v>
      </c>
      <c r="C495" s="660" t="s">
        <v>51</v>
      </c>
      <c r="D495" s="659"/>
      <c r="E495" s="659">
        <v>2015</v>
      </c>
      <c r="F495" s="661">
        <v>52475.9</v>
      </c>
      <c r="G495" s="659" t="s">
        <v>130</v>
      </c>
    </row>
    <row r="496" spans="1:7" ht="15.75" x14ac:dyDescent="0.25">
      <c r="A496" s="659" t="s">
        <v>81</v>
      </c>
      <c r="B496" s="659" t="s">
        <v>53</v>
      </c>
      <c r="C496" s="660" t="s">
        <v>51</v>
      </c>
      <c r="D496" s="659"/>
      <c r="E496" s="659">
        <v>2015</v>
      </c>
      <c r="F496" s="661">
        <v>62919</v>
      </c>
      <c r="G496" s="659" t="s">
        <v>130</v>
      </c>
    </row>
    <row r="497" spans="1:7" ht="15.75" x14ac:dyDescent="0.25">
      <c r="A497" s="659" t="s">
        <v>81</v>
      </c>
      <c r="B497" s="659" t="s">
        <v>54</v>
      </c>
      <c r="C497" s="660" t="s">
        <v>51</v>
      </c>
      <c r="D497" s="659"/>
      <c r="E497" s="659">
        <v>2015</v>
      </c>
      <c r="F497" s="661">
        <v>65628.799999999988</v>
      </c>
      <c r="G497" s="659" t="s">
        <v>130</v>
      </c>
    </row>
    <row r="498" spans="1:7" ht="15.75" x14ac:dyDescent="0.25">
      <c r="A498" s="659" t="s">
        <v>81</v>
      </c>
      <c r="B498" s="659" t="s">
        <v>58</v>
      </c>
      <c r="C498" s="660" t="s">
        <v>51</v>
      </c>
      <c r="D498" s="659"/>
      <c r="E498" s="659">
        <v>2015</v>
      </c>
      <c r="F498" s="661">
        <v>71559.25</v>
      </c>
      <c r="G498" s="659" t="s">
        <v>130</v>
      </c>
    </row>
    <row r="499" spans="1:7" ht="15.75" x14ac:dyDescent="0.25">
      <c r="A499" s="659" t="s">
        <v>81</v>
      </c>
      <c r="B499" s="659" t="s">
        <v>60</v>
      </c>
      <c r="C499" s="660" t="s">
        <v>61</v>
      </c>
      <c r="D499" s="659"/>
      <c r="E499" s="659">
        <v>2015</v>
      </c>
      <c r="F499" s="661">
        <v>66550.2</v>
      </c>
      <c r="G499" s="659" t="s">
        <v>130</v>
      </c>
    </row>
    <row r="500" spans="1:7" ht="15.75" x14ac:dyDescent="0.25">
      <c r="A500" s="659" t="s">
        <v>81</v>
      </c>
      <c r="B500" s="659" t="s">
        <v>59</v>
      </c>
      <c r="C500" s="660" t="s">
        <v>51</v>
      </c>
      <c r="D500" s="659"/>
      <c r="E500" s="659">
        <v>2015</v>
      </c>
      <c r="F500" s="661">
        <v>65546.350000000006</v>
      </c>
      <c r="G500" s="659" t="s">
        <v>130</v>
      </c>
    </row>
    <row r="501" spans="1:7" ht="15.75" x14ac:dyDescent="0.25">
      <c r="A501" s="659" t="s">
        <v>81</v>
      </c>
      <c r="B501" s="659" t="s">
        <v>62</v>
      </c>
      <c r="C501" s="660" t="s">
        <v>51</v>
      </c>
      <c r="D501" s="659"/>
      <c r="E501" s="659">
        <v>2015</v>
      </c>
      <c r="F501" s="661">
        <v>68603.799999999988</v>
      </c>
      <c r="G501" s="659" t="s">
        <v>130</v>
      </c>
    </row>
    <row r="502" spans="1:7" ht="15.75" x14ac:dyDescent="0.25">
      <c r="A502" s="659" t="s">
        <v>81</v>
      </c>
      <c r="B502" s="659" t="s">
        <v>63</v>
      </c>
      <c r="C502" s="660" t="s">
        <v>51</v>
      </c>
      <c r="D502" s="659"/>
      <c r="E502" s="659">
        <v>2015</v>
      </c>
      <c r="F502" s="661">
        <v>67879.600000000006</v>
      </c>
      <c r="G502" s="659" t="s">
        <v>130</v>
      </c>
    </row>
    <row r="503" spans="1:7" s="113" customFormat="1" ht="15.75" x14ac:dyDescent="0.25">
      <c r="A503" s="77" t="s">
        <v>6688</v>
      </c>
      <c r="B503" s="77" t="s">
        <v>6689</v>
      </c>
      <c r="C503" s="345" t="s">
        <v>6692</v>
      </c>
      <c r="D503" s="78"/>
      <c r="E503" s="659">
        <v>2015</v>
      </c>
      <c r="F503" s="163">
        <v>94000</v>
      </c>
      <c r="G503" s="106" t="s">
        <v>130</v>
      </c>
    </row>
    <row r="504" spans="1:7" s="113" customFormat="1" ht="15.75" x14ac:dyDescent="0.25">
      <c r="A504" s="77" t="s">
        <v>6688</v>
      </c>
      <c r="B504" s="77" t="s">
        <v>6690</v>
      </c>
      <c r="C504" s="345" t="s">
        <v>6692</v>
      </c>
      <c r="D504" s="78"/>
      <c r="E504" s="659">
        <v>2015</v>
      </c>
      <c r="F504" s="163">
        <v>94200</v>
      </c>
      <c r="G504" s="106" t="s">
        <v>130</v>
      </c>
    </row>
    <row r="505" spans="1:7" s="113" customFormat="1" ht="15.75" x14ac:dyDescent="0.25">
      <c r="A505" s="77" t="s">
        <v>6688</v>
      </c>
      <c r="B505" s="77" t="s">
        <v>6691</v>
      </c>
      <c r="C505" s="345" t="s">
        <v>6692</v>
      </c>
      <c r="D505" s="78"/>
      <c r="E505" s="659">
        <v>2015</v>
      </c>
      <c r="F505" s="163">
        <v>94400</v>
      </c>
      <c r="G505" s="106" t="s">
        <v>130</v>
      </c>
    </row>
    <row r="506" spans="1:7" ht="15.75" x14ac:dyDescent="0.25">
      <c r="A506" s="659" t="s">
        <v>64</v>
      </c>
      <c r="B506" s="659" t="s">
        <v>2885</v>
      </c>
      <c r="C506" s="660">
        <v>3.5</v>
      </c>
      <c r="D506" s="659" t="s">
        <v>43</v>
      </c>
      <c r="E506" s="659">
        <v>2015</v>
      </c>
      <c r="F506" s="661">
        <v>39290</v>
      </c>
      <c r="G506" s="659" t="s">
        <v>1211</v>
      </c>
    </row>
    <row r="507" spans="1:7" ht="15.75" x14ac:dyDescent="0.25">
      <c r="A507" s="659" t="s">
        <v>64</v>
      </c>
      <c r="B507" s="659" t="s">
        <v>2885</v>
      </c>
      <c r="C507" s="660">
        <v>3.5</v>
      </c>
      <c r="D507" s="659" t="s">
        <v>426</v>
      </c>
      <c r="E507" s="659">
        <v>2015</v>
      </c>
      <c r="F507" s="661">
        <v>40290</v>
      </c>
      <c r="G507" s="659" t="s">
        <v>1211</v>
      </c>
    </row>
    <row r="508" spans="1:7" ht="15.75" x14ac:dyDescent="0.25">
      <c r="A508" s="659" t="s">
        <v>64</v>
      </c>
      <c r="B508" s="659" t="s">
        <v>2888</v>
      </c>
      <c r="C508" s="660">
        <v>3.5</v>
      </c>
      <c r="D508" s="659" t="s">
        <v>426</v>
      </c>
      <c r="E508" s="659">
        <v>2015</v>
      </c>
      <c r="F508" s="661">
        <v>49241</v>
      </c>
      <c r="G508" s="659" t="s">
        <v>1211</v>
      </c>
    </row>
    <row r="509" spans="1:7" ht="15.75" x14ac:dyDescent="0.25">
      <c r="A509" s="659" t="s">
        <v>64</v>
      </c>
      <c r="B509" s="659" t="s">
        <v>2886</v>
      </c>
      <c r="C509" s="660">
        <v>3.5</v>
      </c>
      <c r="D509" s="659" t="s">
        <v>426</v>
      </c>
      <c r="E509" s="659">
        <v>2015</v>
      </c>
      <c r="F509" s="661">
        <v>42467</v>
      </c>
      <c r="G509" s="659" t="s">
        <v>1211</v>
      </c>
    </row>
    <row r="510" spans="1:7" ht="15.75" x14ac:dyDescent="0.25">
      <c r="A510" s="659" t="s">
        <v>64</v>
      </c>
      <c r="B510" s="659" t="s">
        <v>2887</v>
      </c>
      <c r="C510" s="660">
        <v>3.5</v>
      </c>
      <c r="D510" s="659" t="s">
        <v>426</v>
      </c>
      <c r="E510" s="659">
        <v>2015</v>
      </c>
      <c r="F510" s="661">
        <v>45469</v>
      </c>
      <c r="G510" s="659" t="s">
        <v>1211</v>
      </c>
    </row>
    <row r="511" spans="1:7" ht="15.75" x14ac:dyDescent="0.25">
      <c r="A511" s="659" t="s">
        <v>64</v>
      </c>
      <c r="B511" s="659" t="s">
        <v>2598</v>
      </c>
      <c r="C511" s="660">
        <v>4</v>
      </c>
      <c r="D511" s="659" t="s">
        <v>44</v>
      </c>
      <c r="E511" s="659">
        <v>2015</v>
      </c>
      <c r="F511" s="661">
        <v>30055</v>
      </c>
      <c r="G511" s="659" t="s">
        <v>1211</v>
      </c>
    </row>
    <row r="512" spans="1:7" ht="15.75" x14ac:dyDescent="0.25">
      <c r="A512" s="659" t="s">
        <v>64</v>
      </c>
      <c r="B512" s="659" t="s">
        <v>2600</v>
      </c>
      <c r="C512" s="660">
        <v>5.6</v>
      </c>
      <c r="D512" s="659" t="s">
        <v>44</v>
      </c>
      <c r="E512" s="659">
        <v>2015</v>
      </c>
      <c r="F512" s="661">
        <v>99727</v>
      </c>
      <c r="G512" s="659" t="s">
        <v>147</v>
      </c>
    </row>
    <row r="513" spans="1:7" ht="15.75" x14ac:dyDescent="0.25">
      <c r="A513" s="659" t="s">
        <v>64</v>
      </c>
      <c r="B513" s="659" t="s">
        <v>2139</v>
      </c>
      <c r="C513" s="660">
        <v>5.6</v>
      </c>
      <c r="D513" s="659" t="s">
        <v>44</v>
      </c>
      <c r="E513" s="659">
        <v>2015</v>
      </c>
      <c r="F513" s="661">
        <v>90109</v>
      </c>
      <c r="G513" s="659" t="s">
        <v>147</v>
      </c>
    </row>
    <row r="514" spans="1:7" ht="15.75" x14ac:dyDescent="0.25">
      <c r="A514" s="659" t="s">
        <v>64</v>
      </c>
      <c r="B514" s="659" t="s">
        <v>1786</v>
      </c>
      <c r="C514" s="660">
        <v>5.6</v>
      </c>
      <c r="D514" s="659" t="s">
        <v>44</v>
      </c>
      <c r="E514" s="659">
        <v>2015</v>
      </c>
      <c r="F514" s="661">
        <v>72896</v>
      </c>
      <c r="G514" s="659" t="s">
        <v>147</v>
      </c>
    </row>
    <row r="515" spans="1:7" ht="15.75" x14ac:dyDescent="0.25">
      <c r="A515" s="659" t="s">
        <v>64</v>
      </c>
      <c r="B515" s="659" t="s">
        <v>2599</v>
      </c>
      <c r="C515" s="660">
        <v>5.6</v>
      </c>
      <c r="D515" s="659" t="s">
        <v>44</v>
      </c>
      <c r="E515" s="659">
        <v>2015</v>
      </c>
      <c r="F515" s="661">
        <v>50546</v>
      </c>
      <c r="G515" s="659" t="s">
        <v>147</v>
      </c>
    </row>
    <row r="516" spans="1:7" ht="15.75" x14ac:dyDescent="0.25">
      <c r="A516" s="659" t="s">
        <v>64</v>
      </c>
      <c r="B516" s="659" t="s">
        <v>2134</v>
      </c>
      <c r="C516" s="660">
        <v>2.4</v>
      </c>
      <c r="D516" s="659" t="s">
        <v>444</v>
      </c>
      <c r="E516" s="659">
        <v>2015</v>
      </c>
      <c r="F516" s="661">
        <v>17577</v>
      </c>
      <c r="G516" s="659" t="s">
        <v>1683</v>
      </c>
    </row>
    <row r="517" spans="1:7" ht="15.75" x14ac:dyDescent="0.25">
      <c r="A517" s="659" t="s">
        <v>64</v>
      </c>
      <c r="B517" s="659" t="s">
        <v>2133</v>
      </c>
      <c r="C517" s="660">
        <v>2.4</v>
      </c>
      <c r="D517" s="659" t="s">
        <v>444</v>
      </c>
      <c r="E517" s="659">
        <v>2015</v>
      </c>
      <c r="F517" s="661">
        <v>17460</v>
      </c>
      <c r="G517" s="659" t="s">
        <v>1683</v>
      </c>
    </row>
    <row r="518" spans="1:7" ht="15.75" x14ac:dyDescent="0.25">
      <c r="A518" s="659" t="s">
        <v>64</v>
      </c>
      <c r="B518" s="659" t="s">
        <v>2136</v>
      </c>
      <c r="C518" s="660" t="s">
        <v>6476</v>
      </c>
      <c r="D518" s="659" t="s">
        <v>444</v>
      </c>
      <c r="E518" s="659">
        <v>2015</v>
      </c>
      <c r="F518" s="661">
        <v>23041</v>
      </c>
      <c r="G518" s="659" t="s">
        <v>1686</v>
      </c>
    </row>
    <row r="519" spans="1:7" ht="15.75" x14ac:dyDescent="0.25">
      <c r="A519" s="659" t="s">
        <v>64</v>
      </c>
      <c r="B519" s="659" t="s">
        <v>2135</v>
      </c>
      <c r="C519" s="660" t="s">
        <v>6476</v>
      </c>
      <c r="D519" s="659" t="s">
        <v>444</v>
      </c>
      <c r="E519" s="659">
        <v>2015</v>
      </c>
      <c r="F519" s="661">
        <v>21948</v>
      </c>
      <c r="G519" s="659" t="s">
        <v>1686</v>
      </c>
    </row>
    <row r="520" spans="1:7" ht="15.75" x14ac:dyDescent="0.25">
      <c r="A520" s="80" t="s">
        <v>64</v>
      </c>
      <c r="B520" s="80" t="s">
        <v>67</v>
      </c>
      <c r="C520" s="323" t="s">
        <v>3285</v>
      </c>
      <c r="D520" s="80" t="s">
        <v>110</v>
      </c>
      <c r="E520" s="80">
        <v>2015</v>
      </c>
      <c r="F520" s="87">
        <v>17491</v>
      </c>
      <c r="G520" s="80" t="s">
        <v>6053</v>
      </c>
    </row>
    <row r="521" spans="1:7" ht="15.75" x14ac:dyDescent="0.25">
      <c r="A521" s="659" t="s">
        <v>1783</v>
      </c>
      <c r="B521" s="659" t="s">
        <v>3114</v>
      </c>
      <c r="C521" s="660">
        <v>2.5</v>
      </c>
      <c r="D521" s="659" t="s">
        <v>114</v>
      </c>
      <c r="E521" s="659">
        <v>2015</v>
      </c>
      <c r="F521" s="661">
        <v>22300</v>
      </c>
      <c r="G521" s="659" t="s">
        <v>2039</v>
      </c>
    </row>
    <row r="522" spans="1:7" ht="15.75" x14ac:dyDescent="0.25">
      <c r="A522" s="659" t="s">
        <v>1783</v>
      </c>
      <c r="B522" s="659" t="s">
        <v>3077</v>
      </c>
      <c r="C522" s="660">
        <v>2.5</v>
      </c>
      <c r="D522" s="659" t="s">
        <v>114</v>
      </c>
      <c r="E522" s="659">
        <v>2015</v>
      </c>
      <c r="F522" s="661">
        <v>22560</v>
      </c>
      <c r="G522" s="659" t="s">
        <v>2039</v>
      </c>
    </row>
    <row r="523" spans="1:7" ht="15.75" x14ac:dyDescent="0.25">
      <c r="A523" s="659" t="s">
        <v>1783</v>
      </c>
      <c r="B523" s="659" t="s">
        <v>3216</v>
      </c>
      <c r="C523" s="660">
        <v>2.5</v>
      </c>
      <c r="D523" s="659" t="s">
        <v>114</v>
      </c>
      <c r="E523" s="659">
        <v>2015</v>
      </c>
      <c r="F523" s="661">
        <v>24720</v>
      </c>
      <c r="G523" s="659" t="s">
        <v>2039</v>
      </c>
    </row>
    <row r="524" spans="1:7" ht="15.75" x14ac:dyDescent="0.25">
      <c r="A524" s="659" t="s">
        <v>1783</v>
      </c>
      <c r="B524" s="659" t="s">
        <v>1645</v>
      </c>
      <c r="C524" s="660">
        <v>2</v>
      </c>
      <c r="D524" s="659" t="s">
        <v>44</v>
      </c>
      <c r="E524" s="659">
        <v>2015</v>
      </c>
      <c r="F524" s="661">
        <v>30054</v>
      </c>
      <c r="G524" s="659" t="s">
        <v>1211</v>
      </c>
    </row>
    <row r="525" spans="1:7" ht="15.75" x14ac:dyDescent="0.25">
      <c r="A525" s="659" t="s">
        <v>1783</v>
      </c>
      <c r="B525" s="659" t="s">
        <v>3222</v>
      </c>
      <c r="C525" s="660">
        <v>1.8</v>
      </c>
      <c r="D525" s="659" t="s">
        <v>114</v>
      </c>
      <c r="E525" s="659">
        <v>2015</v>
      </c>
      <c r="F525" s="661">
        <v>17780</v>
      </c>
      <c r="G525" s="659" t="s">
        <v>2039</v>
      </c>
    </row>
    <row r="526" spans="1:7" ht="15.75" x14ac:dyDescent="0.25">
      <c r="A526" s="659" t="s">
        <v>1783</v>
      </c>
      <c r="B526" s="659" t="s">
        <v>2602</v>
      </c>
      <c r="C526" s="660">
        <v>1.8</v>
      </c>
      <c r="D526" s="659" t="s">
        <v>114</v>
      </c>
      <c r="E526" s="659">
        <v>2015</v>
      </c>
      <c r="F526" s="661">
        <v>16530</v>
      </c>
      <c r="G526" s="659" t="s">
        <v>2039</v>
      </c>
    </row>
    <row r="527" spans="1:7" ht="15.75" x14ac:dyDescent="0.25">
      <c r="A527" s="659" t="s">
        <v>1783</v>
      </c>
      <c r="B527" s="659" t="s">
        <v>3218</v>
      </c>
      <c r="C527" s="660">
        <v>1.8</v>
      </c>
      <c r="D527" s="659" t="s">
        <v>114</v>
      </c>
      <c r="E527" s="659">
        <v>2015</v>
      </c>
      <c r="F527" s="661">
        <v>20720</v>
      </c>
      <c r="G527" s="659" t="s">
        <v>2039</v>
      </c>
    </row>
    <row r="528" spans="1:7" ht="15.75" x14ac:dyDescent="0.25">
      <c r="A528" s="659" t="s">
        <v>1783</v>
      </c>
      <c r="B528" s="659" t="s">
        <v>3219</v>
      </c>
      <c r="C528" s="660">
        <v>1.8</v>
      </c>
      <c r="D528" s="659" t="s">
        <v>114</v>
      </c>
      <c r="E528" s="659">
        <v>2015</v>
      </c>
      <c r="F528" s="661">
        <v>19960</v>
      </c>
      <c r="G528" s="659" t="s">
        <v>2039</v>
      </c>
    </row>
    <row r="529" spans="1:7" ht="15.75" x14ac:dyDescent="0.25">
      <c r="A529" s="659" t="s">
        <v>1783</v>
      </c>
      <c r="B529" s="659" t="s">
        <v>3221</v>
      </c>
      <c r="C529" s="660">
        <v>1.8</v>
      </c>
      <c r="D529" s="659" t="s">
        <v>114</v>
      </c>
      <c r="E529" s="659">
        <v>2015</v>
      </c>
      <c r="F529" s="661">
        <v>18350</v>
      </c>
      <c r="G529" s="659" t="s">
        <v>2039</v>
      </c>
    </row>
    <row r="530" spans="1:7" ht="15.75" x14ac:dyDescent="0.25">
      <c r="A530" s="659" t="s">
        <v>1783</v>
      </c>
      <c r="B530" s="659" t="s">
        <v>3207</v>
      </c>
      <c r="C530" s="660">
        <v>1.6</v>
      </c>
      <c r="D530" s="659" t="s">
        <v>114</v>
      </c>
      <c r="E530" s="659">
        <v>2015</v>
      </c>
      <c r="F530" s="661">
        <v>11990</v>
      </c>
      <c r="G530" s="659" t="s">
        <v>2039</v>
      </c>
    </row>
    <row r="531" spans="1:7" ht="15.75" x14ac:dyDescent="0.25">
      <c r="A531" s="659" t="s">
        <v>1783</v>
      </c>
      <c r="B531" s="659" t="s">
        <v>3215</v>
      </c>
      <c r="C531" s="660">
        <v>1.6</v>
      </c>
      <c r="D531" s="659" t="s">
        <v>114</v>
      </c>
      <c r="E531" s="659">
        <v>2015</v>
      </c>
      <c r="F531" s="661">
        <v>13990</v>
      </c>
      <c r="G531" s="659" t="s">
        <v>2039</v>
      </c>
    </row>
    <row r="532" spans="1:7" ht="15.75" x14ac:dyDescent="0.25">
      <c r="A532" s="659" t="s">
        <v>1783</v>
      </c>
      <c r="B532" s="659" t="s">
        <v>3205</v>
      </c>
      <c r="C532" s="660">
        <v>1.6</v>
      </c>
      <c r="D532" s="659" t="s">
        <v>114</v>
      </c>
      <c r="E532" s="659">
        <v>2015</v>
      </c>
      <c r="F532" s="661">
        <v>16890</v>
      </c>
      <c r="G532" s="659" t="s">
        <v>2039</v>
      </c>
    </row>
    <row r="533" spans="1:7" ht="15.75" x14ac:dyDescent="0.25">
      <c r="A533" s="659" t="s">
        <v>1783</v>
      </c>
      <c r="B533" s="659" t="s">
        <v>3205</v>
      </c>
      <c r="C533" s="660">
        <v>1.6</v>
      </c>
      <c r="D533" s="659" t="s">
        <v>114</v>
      </c>
      <c r="E533" s="659">
        <v>2015</v>
      </c>
      <c r="F533" s="661">
        <v>17590</v>
      </c>
      <c r="G533" s="659" t="s">
        <v>2092</v>
      </c>
    </row>
    <row r="534" spans="1:7" ht="15.75" x14ac:dyDescent="0.25">
      <c r="A534" s="659" t="s">
        <v>1783</v>
      </c>
      <c r="B534" s="659" t="s">
        <v>3206</v>
      </c>
      <c r="C534" s="660">
        <v>1.6</v>
      </c>
      <c r="D534" s="659" t="s">
        <v>114</v>
      </c>
      <c r="E534" s="659">
        <v>2015</v>
      </c>
      <c r="F534" s="661">
        <v>15530</v>
      </c>
      <c r="G534" s="659" t="s">
        <v>2039</v>
      </c>
    </row>
    <row r="535" spans="1:7" ht="15.75" x14ac:dyDescent="0.25">
      <c r="A535" s="659" t="s">
        <v>1783</v>
      </c>
      <c r="B535" s="659" t="s">
        <v>3232</v>
      </c>
      <c r="C535" s="660">
        <v>1.6</v>
      </c>
      <c r="D535" s="659" t="s">
        <v>114</v>
      </c>
      <c r="E535" s="659">
        <v>2015</v>
      </c>
      <c r="F535" s="661">
        <v>15430</v>
      </c>
      <c r="G535" s="659" t="s">
        <v>2092</v>
      </c>
    </row>
    <row r="536" spans="1:7" ht="15.75" x14ac:dyDescent="0.25">
      <c r="A536" s="659" t="s">
        <v>1783</v>
      </c>
      <c r="B536" s="659" t="s">
        <v>3233</v>
      </c>
      <c r="C536" s="660">
        <v>1.6</v>
      </c>
      <c r="D536" s="659" t="s">
        <v>114</v>
      </c>
      <c r="E536" s="659">
        <v>2015</v>
      </c>
      <c r="F536" s="661">
        <v>14180</v>
      </c>
      <c r="G536" s="659" t="s">
        <v>2092</v>
      </c>
    </row>
    <row r="537" spans="1:7" ht="15.75" x14ac:dyDescent="0.25">
      <c r="A537" s="659" t="s">
        <v>1783</v>
      </c>
      <c r="B537" s="659" t="s">
        <v>3234</v>
      </c>
      <c r="C537" s="660">
        <v>1.6</v>
      </c>
      <c r="D537" s="659" t="s">
        <v>114</v>
      </c>
      <c r="E537" s="659">
        <v>2015</v>
      </c>
      <c r="F537" s="661">
        <v>17960</v>
      </c>
      <c r="G537" s="659" t="s">
        <v>2092</v>
      </c>
    </row>
    <row r="538" spans="1:7" ht="15.75" x14ac:dyDescent="0.25">
      <c r="A538" s="659" t="s">
        <v>1783</v>
      </c>
      <c r="B538" s="659" t="s">
        <v>3235</v>
      </c>
      <c r="C538" s="660">
        <v>1.6</v>
      </c>
      <c r="D538" s="659" t="s">
        <v>114</v>
      </c>
      <c r="E538" s="659">
        <v>2015</v>
      </c>
      <c r="F538" s="661">
        <v>17530</v>
      </c>
      <c r="G538" s="659" t="s">
        <v>2092</v>
      </c>
    </row>
    <row r="539" spans="1:7" ht="15.75" x14ac:dyDescent="0.25">
      <c r="A539" s="659" t="s">
        <v>1783</v>
      </c>
      <c r="B539" s="659" t="s">
        <v>3231</v>
      </c>
      <c r="C539" s="660">
        <v>1.6</v>
      </c>
      <c r="D539" s="659" t="s">
        <v>114</v>
      </c>
      <c r="E539" s="659">
        <v>2015</v>
      </c>
      <c r="F539" s="661">
        <v>16330</v>
      </c>
      <c r="G539" s="659" t="s">
        <v>2092</v>
      </c>
    </row>
    <row r="540" spans="1:7" ht="15.75" x14ac:dyDescent="0.25">
      <c r="A540" s="659" t="s">
        <v>1445</v>
      </c>
      <c r="B540" s="659" t="s">
        <v>2922</v>
      </c>
      <c r="C540" s="660">
        <v>3.8</v>
      </c>
      <c r="D540" s="659" t="s">
        <v>444</v>
      </c>
      <c r="E540" s="659">
        <v>2015</v>
      </c>
      <c r="F540" s="661">
        <v>110983.60655737705</v>
      </c>
      <c r="G540" s="659" t="s">
        <v>419</v>
      </c>
    </row>
    <row r="541" spans="1:7" ht="15.75" x14ac:dyDescent="0.25">
      <c r="A541" s="659" t="s">
        <v>1445</v>
      </c>
      <c r="B541" s="659" t="s">
        <v>2923</v>
      </c>
      <c r="C541" s="660" t="s">
        <v>6471</v>
      </c>
      <c r="D541" s="659" t="s">
        <v>44</v>
      </c>
      <c r="E541" s="659">
        <v>2015</v>
      </c>
      <c r="F541" s="661">
        <v>105357</v>
      </c>
      <c r="G541" s="659" t="s">
        <v>419</v>
      </c>
    </row>
    <row r="542" spans="1:7" ht="15.75" x14ac:dyDescent="0.25">
      <c r="A542" s="659" t="s">
        <v>1445</v>
      </c>
      <c r="B542" s="659" t="s">
        <v>2924</v>
      </c>
      <c r="C542" s="660" t="s">
        <v>6471</v>
      </c>
      <c r="D542" s="659" t="s">
        <v>44</v>
      </c>
      <c r="E542" s="659">
        <v>2015</v>
      </c>
      <c r="F542" s="661">
        <v>134289.6174863388</v>
      </c>
      <c r="G542" s="659" t="s">
        <v>419</v>
      </c>
    </row>
    <row r="543" spans="1:7" ht="15.75" x14ac:dyDescent="0.25">
      <c r="A543" s="659" t="s">
        <v>1445</v>
      </c>
      <c r="B543" s="659" t="s">
        <v>2921</v>
      </c>
      <c r="C543" s="660">
        <v>3.8</v>
      </c>
      <c r="D543" s="659" t="s">
        <v>444</v>
      </c>
      <c r="E543" s="659">
        <v>2015</v>
      </c>
      <c r="F543" s="661">
        <v>92351</v>
      </c>
      <c r="G543" s="659" t="s">
        <v>419</v>
      </c>
    </row>
    <row r="544" spans="1:7" ht="15.75" x14ac:dyDescent="0.25">
      <c r="A544" s="659" t="s">
        <v>1445</v>
      </c>
      <c r="B544" s="659" t="s">
        <v>2920</v>
      </c>
      <c r="C544" s="660">
        <v>3.4</v>
      </c>
      <c r="D544" s="659" t="s">
        <v>444</v>
      </c>
      <c r="E544" s="659">
        <v>2015</v>
      </c>
      <c r="F544" s="661">
        <v>86231</v>
      </c>
      <c r="G544" s="659" t="s">
        <v>419</v>
      </c>
    </row>
    <row r="545" spans="1:7" ht="15.75" x14ac:dyDescent="0.25">
      <c r="A545" s="659" t="s">
        <v>1445</v>
      </c>
      <c r="B545" s="659" t="s">
        <v>2925</v>
      </c>
      <c r="C545" s="660" t="s">
        <v>6471</v>
      </c>
      <c r="D545" s="659" t="s">
        <v>44</v>
      </c>
      <c r="E545" s="659">
        <v>2015</v>
      </c>
      <c r="F545" s="661">
        <v>141366.12021857922</v>
      </c>
      <c r="G545" s="659" t="s">
        <v>419</v>
      </c>
    </row>
    <row r="546" spans="1:7" ht="15.75" x14ac:dyDescent="0.25">
      <c r="A546" s="659" t="s">
        <v>1445</v>
      </c>
      <c r="B546" s="659" t="s">
        <v>2927</v>
      </c>
      <c r="C546" s="660" t="s">
        <v>6471</v>
      </c>
      <c r="D546" s="659" t="s">
        <v>44</v>
      </c>
      <c r="E546" s="659">
        <v>2015</v>
      </c>
      <c r="F546" s="661">
        <v>195218.57923497268</v>
      </c>
      <c r="G546" s="659" t="s">
        <v>419</v>
      </c>
    </row>
    <row r="547" spans="1:7" ht="15.75" x14ac:dyDescent="0.25">
      <c r="A547" s="659" t="s">
        <v>1445</v>
      </c>
      <c r="B547" s="659" t="s">
        <v>2926</v>
      </c>
      <c r="C547" s="660" t="s">
        <v>6471</v>
      </c>
      <c r="D547" s="659" t="s">
        <v>44</v>
      </c>
      <c r="E547" s="659">
        <v>2015</v>
      </c>
      <c r="F547" s="661">
        <v>164426.2295081967</v>
      </c>
      <c r="G547" s="659" t="s">
        <v>419</v>
      </c>
    </row>
    <row r="548" spans="1:7" ht="15.75" x14ac:dyDescent="0.25">
      <c r="A548" s="659" t="s">
        <v>1445</v>
      </c>
      <c r="B548" s="659" t="s">
        <v>2918</v>
      </c>
      <c r="C548" s="660" t="s">
        <v>6470</v>
      </c>
      <c r="D548" s="659" t="s">
        <v>438</v>
      </c>
      <c r="E548" s="659">
        <v>2015</v>
      </c>
      <c r="F548" s="661">
        <v>900000</v>
      </c>
      <c r="G548" s="659" t="s">
        <v>419</v>
      </c>
    </row>
    <row r="549" spans="1:7" ht="15.75" x14ac:dyDescent="0.25">
      <c r="A549" s="659" t="s">
        <v>1445</v>
      </c>
      <c r="B549" s="659" t="s">
        <v>2919</v>
      </c>
      <c r="C549" s="660" t="s">
        <v>6470</v>
      </c>
      <c r="D549" s="659" t="s">
        <v>438</v>
      </c>
      <c r="E549" s="659">
        <v>2015</v>
      </c>
      <c r="F549" s="661">
        <v>986338.79781420762</v>
      </c>
      <c r="G549" s="659" t="s">
        <v>419</v>
      </c>
    </row>
    <row r="550" spans="1:7" ht="15.75" x14ac:dyDescent="0.25">
      <c r="A550" s="659" t="s">
        <v>1445</v>
      </c>
      <c r="B550" s="659" t="s">
        <v>1446</v>
      </c>
      <c r="C550" s="660">
        <v>2.7</v>
      </c>
      <c r="D550" s="659" t="s">
        <v>438</v>
      </c>
      <c r="E550" s="659">
        <v>2015</v>
      </c>
      <c r="F550" s="661">
        <v>53797.81420765027</v>
      </c>
      <c r="G550" s="659" t="s">
        <v>419</v>
      </c>
    </row>
    <row r="551" spans="1:7" ht="15.75" x14ac:dyDescent="0.25">
      <c r="A551" s="659" t="s">
        <v>1445</v>
      </c>
      <c r="B551" s="659" t="s">
        <v>2917</v>
      </c>
      <c r="C551" s="660">
        <v>3.4</v>
      </c>
      <c r="D551" s="659" t="s">
        <v>438</v>
      </c>
      <c r="E551" s="659">
        <v>2015</v>
      </c>
      <c r="F551" s="661">
        <v>68278.688524590165</v>
      </c>
      <c r="G551" s="659" t="s">
        <v>419</v>
      </c>
    </row>
    <row r="552" spans="1:7" ht="15.75" x14ac:dyDescent="0.25">
      <c r="A552" s="659" t="s">
        <v>1445</v>
      </c>
      <c r="B552" s="659" t="s">
        <v>1692</v>
      </c>
      <c r="C552" s="660">
        <v>3.4</v>
      </c>
      <c r="D552" s="659" t="s">
        <v>438</v>
      </c>
      <c r="E552" s="659">
        <v>2015</v>
      </c>
      <c r="F552" s="661">
        <v>59316.939890710382</v>
      </c>
      <c r="G552" s="659" t="s">
        <v>419</v>
      </c>
    </row>
    <row r="553" spans="1:7" ht="15.75" x14ac:dyDescent="0.25">
      <c r="A553" s="659" t="s">
        <v>1445</v>
      </c>
      <c r="B553" s="659" t="s">
        <v>1649</v>
      </c>
      <c r="C553" s="660">
        <v>3.6</v>
      </c>
      <c r="D553" s="659" t="s">
        <v>44</v>
      </c>
      <c r="E553" s="659">
        <v>2015</v>
      </c>
      <c r="F553" s="661">
        <v>74590.163934426222</v>
      </c>
      <c r="G553" s="659" t="s">
        <v>147</v>
      </c>
    </row>
    <row r="554" spans="1:7" ht="15.75" x14ac:dyDescent="0.25">
      <c r="A554" s="659" t="s">
        <v>1445</v>
      </c>
      <c r="B554" s="659" t="s">
        <v>2913</v>
      </c>
      <c r="C554" s="660" t="s">
        <v>6410</v>
      </c>
      <c r="D554" s="659" t="s">
        <v>44</v>
      </c>
      <c r="E554" s="659">
        <v>2015</v>
      </c>
      <c r="F554" s="661">
        <v>68200</v>
      </c>
      <c r="G554" s="659" t="s">
        <v>147</v>
      </c>
    </row>
    <row r="555" spans="1:7" ht="15.75" x14ac:dyDescent="0.25">
      <c r="A555" s="659" t="s">
        <v>1445</v>
      </c>
      <c r="B555" s="659" t="s">
        <v>2911</v>
      </c>
      <c r="C555" s="660" t="s">
        <v>6407</v>
      </c>
      <c r="D555" s="659" t="s">
        <v>44</v>
      </c>
      <c r="E555" s="659">
        <v>2015</v>
      </c>
      <c r="F555" s="661">
        <v>101775.956284153</v>
      </c>
      <c r="G555" s="659" t="s">
        <v>147</v>
      </c>
    </row>
    <row r="556" spans="1:7" ht="15.75" x14ac:dyDescent="0.25">
      <c r="A556" s="659" t="s">
        <v>1445</v>
      </c>
      <c r="B556" s="659" t="s">
        <v>2914</v>
      </c>
      <c r="C556" s="660" t="s">
        <v>6461</v>
      </c>
      <c r="D556" s="659" t="s">
        <v>44</v>
      </c>
      <c r="E556" s="659">
        <v>2015</v>
      </c>
      <c r="F556" s="661">
        <v>90655.737704918036</v>
      </c>
      <c r="G556" s="659" t="s">
        <v>147</v>
      </c>
    </row>
    <row r="557" spans="1:7" ht="15.75" x14ac:dyDescent="0.25">
      <c r="A557" s="659" t="s">
        <v>1445</v>
      </c>
      <c r="B557" s="659" t="s">
        <v>2912</v>
      </c>
      <c r="C557" s="660" t="s">
        <v>6450</v>
      </c>
      <c r="D557" s="659" t="s">
        <v>44</v>
      </c>
      <c r="E557" s="659">
        <v>2015</v>
      </c>
      <c r="F557" s="661">
        <v>84849</v>
      </c>
      <c r="G557" s="659" t="s">
        <v>147</v>
      </c>
    </row>
    <row r="558" spans="1:7" ht="15.75" x14ac:dyDescent="0.25">
      <c r="A558" s="659" t="s">
        <v>1445</v>
      </c>
      <c r="B558" s="659" t="s">
        <v>2910</v>
      </c>
      <c r="C558" s="660" t="s">
        <v>6407</v>
      </c>
      <c r="D558" s="659" t="s">
        <v>44</v>
      </c>
      <c r="E558" s="659">
        <v>2015</v>
      </c>
      <c r="F558" s="661">
        <v>89316.939890710375</v>
      </c>
      <c r="G558" s="659" t="s">
        <v>147</v>
      </c>
    </row>
    <row r="559" spans="1:7" ht="15.75" x14ac:dyDescent="0.25">
      <c r="A559" s="659" t="s">
        <v>1445</v>
      </c>
      <c r="B559" s="659" t="s">
        <v>2916</v>
      </c>
      <c r="C559" s="660" t="s">
        <v>6403</v>
      </c>
      <c r="D559" s="659" t="s">
        <v>44</v>
      </c>
      <c r="E559" s="659">
        <v>2015</v>
      </c>
      <c r="F559" s="661">
        <v>189289.6174863388</v>
      </c>
      <c r="G559" s="659" t="s">
        <v>147</v>
      </c>
    </row>
    <row r="560" spans="1:7" ht="15.75" x14ac:dyDescent="0.25">
      <c r="A560" s="659" t="s">
        <v>1445</v>
      </c>
      <c r="B560" s="659" t="s">
        <v>2915</v>
      </c>
      <c r="C560" s="660" t="s">
        <v>6403</v>
      </c>
      <c r="D560" s="659" t="s">
        <v>44</v>
      </c>
      <c r="E560" s="659">
        <v>2015</v>
      </c>
      <c r="F560" s="661">
        <v>129800</v>
      </c>
      <c r="G560" s="659" t="s">
        <v>147</v>
      </c>
    </row>
    <row r="561" spans="1:7" ht="15.75" x14ac:dyDescent="0.25">
      <c r="A561" s="659" t="s">
        <v>1445</v>
      </c>
      <c r="B561" s="659" t="s">
        <v>1522</v>
      </c>
      <c r="C561" s="660">
        <v>2.7</v>
      </c>
      <c r="D561" s="659" t="s">
        <v>438</v>
      </c>
      <c r="E561" s="659">
        <v>2015</v>
      </c>
      <c r="F561" s="661">
        <v>46130</v>
      </c>
      <c r="G561" s="659" t="s">
        <v>421</v>
      </c>
    </row>
    <row r="562" spans="1:7" ht="15.75" x14ac:dyDescent="0.25">
      <c r="A562" s="659" t="s">
        <v>1445</v>
      </c>
      <c r="B562" s="659" t="s">
        <v>2909</v>
      </c>
      <c r="C562" s="660">
        <v>3.8</v>
      </c>
      <c r="D562" s="659" t="s">
        <v>438</v>
      </c>
      <c r="E562" s="659">
        <v>2015</v>
      </c>
      <c r="F562" s="661">
        <v>82103.825136612024</v>
      </c>
      <c r="G562" s="659" t="s">
        <v>421</v>
      </c>
    </row>
    <row r="563" spans="1:7" ht="15.75" x14ac:dyDescent="0.25">
      <c r="A563" s="659" t="s">
        <v>1445</v>
      </c>
      <c r="B563" s="659" t="s">
        <v>2908</v>
      </c>
      <c r="C563" s="660">
        <v>3.4</v>
      </c>
      <c r="D563" s="659" t="s">
        <v>438</v>
      </c>
      <c r="E563" s="659">
        <v>2015</v>
      </c>
      <c r="F563" s="661">
        <v>70601.092896174858</v>
      </c>
      <c r="G563" s="659" t="s">
        <v>421</v>
      </c>
    </row>
    <row r="564" spans="1:7" ht="15.75" x14ac:dyDescent="0.25">
      <c r="A564" s="659" t="s">
        <v>1445</v>
      </c>
      <c r="B564" s="659" t="s">
        <v>1695</v>
      </c>
      <c r="C564" s="660">
        <v>3.4</v>
      </c>
      <c r="D564" s="659" t="s">
        <v>438</v>
      </c>
      <c r="E564" s="659">
        <v>2015</v>
      </c>
      <c r="F564" s="661">
        <v>55800</v>
      </c>
      <c r="G564" s="659" t="s">
        <v>421</v>
      </c>
    </row>
    <row r="565" spans="1:7" ht="15.75" x14ac:dyDescent="0.25">
      <c r="A565" s="659" t="s">
        <v>1445</v>
      </c>
      <c r="B565" s="659" t="s">
        <v>2907</v>
      </c>
      <c r="C565" s="660" t="s">
        <v>6407</v>
      </c>
      <c r="D565" s="659" t="s">
        <v>44</v>
      </c>
      <c r="E565" s="659">
        <v>2015</v>
      </c>
      <c r="F565" s="661">
        <v>95327.868852459011</v>
      </c>
      <c r="G565" s="659" t="s">
        <v>147</v>
      </c>
    </row>
    <row r="566" spans="1:7" ht="15.75" x14ac:dyDescent="0.25">
      <c r="A566" s="659" t="s">
        <v>1445</v>
      </c>
      <c r="B566" s="659" t="s">
        <v>2905</v>
      </c>
      <c r="C566" s="660" t="s">
        <v>6408</v>
      </c>
      <c r="D566" s="659" t="s">
        <v>44</v>
      </c>
      <c r="E566" s="659">
        <v>2015</v>
      </c>
      <c r="F566" s="661">
        <v>70491.803278688516</v>
      </c>
      <c r="G566" s="659" t="s">
        <v>147</v>
      </c>
    </row>
    <row r="567" spans="1:7" ht="15.75" x14ac:dyDescent="0.25">
      <c r="A567" s="659" t="s">
        <v>1445</v>
      </c>
      <c r="B567" s="659" t="s">
        <v>2906</v>
      </c>
      <c r="C567" s="660" t="s">
        <v>6410</v>
      </c>
      <c r="D567" s="659" t="s">
        <v>44</v>
      </c>
      <c r="E567" s="659">
        <v>2015</v>
      </c>
      <c r="F567" s="661">
        <v>67759.562841530045</v>
      </c>
      <c r="G567" s="659" t="s">
        <v>147</v>
      </c>
    </row>
    <row r="568" spans="1:7" ht="15.75" x14ac:dyDescent="0.25">
      <c r="A568" s="659" t="s">
        <v>1445</v>
      </c>
      <c r="B568" s="659" t="s">
        <v>6451</v>
      </c>
      <c r="C568" s="660" t="s">
        <v>6409</v>
      </c>
      <c r="D568" s="659" t="s">
        <v>438</v>
      </c>
      <c r="E568" s="659">
        <v>2015</v>
      </c>
      <c r="F568" s="661">
        <v>107101</v>
      </c>
      <c r="G568" s="659" t="s">
        <v>135</v>
      </c>
    </row>
    <row r="569" spans="1:7" ht="15.75" x14ac:dyDescent="0.25">
      <c r="A569" s="659" t="s">
        <v>1445</v>
      </c>
      <c r="B569" s="659" t="s">
        <v>2901</v>
      </c>
      <c r="C569" s="660">
        <v>4.8</v>
      </c>
      <c r="D569" s="659" t="s">
        <v>438</v>
      </c>
      <c r="E569" s="659">
        <v>2015</v>
      </c>
      <c r="F569" s="661">
        <v>163934.42622950819</v>
      </c>
      <c r="G569" s="659" t="s">
        <v>135</v>
      </c>
    </row>
    <row r="570" spans="1:7" ht="15.75" x14ac:dyDescent="0.25">
      <c r="A570" s="659" t="s">
        <v>1445</v>
      </c>
      <c r="B570" s="659" t="s">
        <v>2900</v>
      </c>
      <c r="C570" s="660">
        <v>4.8</v>
      </c>
      <c r="D570" s="659" t="s">
        <v>438</v>
      </c>
      <c r="E570" s="659">
        <v>2015</v>
      </c>
      <c r="F570" s="661">
        <v>125260</v>
      </c>
      <c r="G570" s="659" t="s">
        <v>135</v>
      </c>
    </row>
    <row r="571" spans="1:7" ht="15.75" x14ac:dyDescent="0.25">
      <c r="A571" s="659" t="s">
        <v>1445</v>
      </c>
      <c r="B571" s="659" t="s">
        <v>2897</v>
      </c>
      <c r="C571" s="660" t="s">
        <v>6410</v>
      </c>
      <c r="D571" s="659" t="s">
        <v>438</v>
      </c>
      <c r="E571" s="659">
        <v>2015</v>
      </c>
      <c r="F571" s="661">
        <v>136612.02185792348</v>
      </c>
      <c r="G571" s="659" t="s">
        <v>135</v>
      </c>
    </row>
    <row r="572" spans="1:7" ht="15.75" x14ac:dyDescent="0.25">
      <c r="A572" s="659" t="s">
        <v>1445</v>
      </c>
      <c r="B572" s="659" t="s">
        <v>2902</v>
      </c>
      <c r="C572" s="660">
        <v>4.8</v>
      </c>
      <c r="D572" s="659" t="s">
        <v>438</v>
      </c>
      <c r="E572" s="659">
        <v>2015</v>
      </c>
      <c r="F572" s="661">
        <v>163934.42622950819</v>
      </c>
      <c r="G572" s="659" t="s">
        <v>135</v>
      </c>
    </row>
    <row r="573" spans="1:7" ht="15.75" x14ac:dyDescent="0.25">
      <c r="A573" s="659" t="s">
        <v>1445</v>
      </c>
      <c r="B573" s="659" t="s">
        <v>2899</v>
      </c>
      <c r="C573" s="660">
        <v>4.8</v>
      </c>
      <c r="D573" s="659" t="s">
        <v>438</v>
      </c>
      <c r="E573" s="659">
        <v>2015</v>
      </c>
      <c r="F573" s="661">
        <v>150273.22404371583</v>
      </c>
      <c r="G573" s="659" t="s">
        <v>135</v>
      </c>
    </row>
    <row r="574" spans="1:7" ht="15.75" x14ac:dyDescent="0.25">
      <c r="A574" s="659" t="s">
        <v>1445</v>
      </c>
      <c r="B574" s="659" t="s">
        <v>2898</v>
      </c>
      <c r="C574" s="660" t="s">
        <v>6410</v>
      </c>
      <c r="D574" s="659" t="s">
        <v>438</v>
      </c>
      <c r="E574" s="659">
        <v>2015</v>
      </c>
      <c r="F574" s="661">
        <v>120445</v>
      </c>
      <c r="G574" s="659" t="s">
        <v>135</v>
      </c>
    </row>
    <row r="575" spans="1:7" ht="15.75" x14ac:dyDescent="0.25">
      <c r="A575" s="659" t="s">
        <v>1445</v>
      </c>
      <c r="B575" s="659" t="s">
        <v>2904</v>
      </c>
      <c r="C575" s="660">
        <v>4.8</v>
      </c>
      <c r="D575" s="659" t="s">
        <v>438</v>
      </c>
      <c r="E575" s="659">
        <v>2015</v>
      </c>
      <c r="F575" s="661">
        <v>245901.63934426228</v>
      </c>
      <c r="G575" s="659" t="s">
        <v>135</v>
      </c>
    </row>
    <row r="576" spans="1:7" ht="15.75" x14ac:dyDescent="0.25">
      <c r="A576" s="659" t="s">
        <v>1445</v>
      </c>
      <c r="B576" s="659" t="s">
        <v>2903</v>
      </c>
      <c r="C576" s="660">
        <v>4.8</v>
      </c>
      <c r="D576" s="659" t="s">
        <v>438</v>
      </c>
      <c r="E576" s="659">
        <v>2015</v>
      </c>
      <c r="F576" s="661">
        <v>167823</v>
      </c>
      <c r="G576" s="659" t="s">
        <v>135</v>
      </c>
    </row>
    <row r="577" spans="1:7" ht="15.75" x14ac:dyDescent="0.25">
      <c r="A577" s="659" t="s">
        <v>1445</v>
      </c>
      <c r="B577" s="659" t="s">
        <v>6452</v>
      </c>
      <c r="C577" s="660">
        <v>3.6</v>
      </c>
      <c r="D577" s="659" t="s">
        <v>438</v>
      </c>
      <c r="E577" s="659">
        <v>2015</v>
      </c>
      <c r="F577" s="661">
        <v>100540</v>
      </c>
      <c r="G577" s="659" t="s">
        <v>135</v>
      </c>
    </row>
    <row r="578" spans="1:7" ht="15.75" x14ac:dyDescent="0.25">
      <c r="A578" s="659" t="s">
        <v>1445</v>
      </c>
      <c r="B578" s="659" t="s">
        <v>2935</v>
      </c>
      <c r="C578" s="660">
        <v>3.8</v>
      </c>
      <c r="D578" s="659" t="s">
        <v>44</v>
      </c>
      <c r="E578" s="659">
        <v>2015</v>
      </c>
      <c r="F578" s="661">
        <v>119531</v>
      </c>
      <c r="G578" s="659" t="s">
        <v>421</v>
      </c>
    </row>
    <row r="579" spans="1:7" ht="15.75" x14ac:dyDescent="0.25">
      <c r="A579" s="659" t="s">
        <v>1445</v>
      </c>
      <c r="B579" s="659" t="s">
        <v>2930</v>
      </c>
      <c r="C579" s="660">
        <v>3.8</v>
      </c>
      <c r="D579" s="659" t="s">
        <v>444</v>
      </c>
      <c r="E579" s="659">
        <v>2015</v>
      </c>
      <c r="F579" s="661">
        <v>100573.77049180327</v>
      </c>
      <c r="G579" s="659" t="s">
        <v>421</v>
      </c>
    </row>
    <row r="580" spans="1:7" ht="15.75" x14ac:dyDescent="0.25">
      <c r="A580" s="659" t="s">
        <v>1445</v>
      </c>
      <c r="B580" s="659" t="s">
        <v>2931</v>
      </c>
      <c r="C580" s="660">
        <v>3.8</v>
      </c>
      <c r="D580" s="659" t="s">
        <v>438</v>
      </c>
      <c r="E580" s="659">
        <v>2015</v>
      </c>
      <c r="F580" s="661">
        <v>117868.85245901639</v>
      </c>
      <c r="G580" s="659" t="s">
        <v>421</v>
      </c>
    </row>
    <row r="581" spans="1:7" ht="15.75" x14ac:dyDescent="0.25">
      <c r="A581" s="659" t="s">
        <v>1445</v>
      </c>
      <c r="B581" s="659" t="s">
        <v>2934</v>
      </c>
      <c r="C581" s="660">
        <v>3.8</v>
      </c>
      <c r="D581" s="659" t="s">
        <v>44</v>
      </c>
      <c r="E581" s="659">
        <v>2015</v>
      </c>
      <c r="F581" s="661">
        <v>109360</v>
      </c>
      <c r="G581" s="659" t="s">
        <v>421</v>
      </c>
    </row>
    <row r="582" spans="1:7" ht="15.75" x14ac:dyDescent="0.25">
      <c r="A582" s="659" t="s">
        <v>1445</v>
      </c>
      <c r="B582" s="659" t="s">
        <v>2929</v>
      </c>
      <c r="C582" s="660">
        <v>3.8</v>
      </c>
      <c r="D582" s="659" t="s">
        <v>444</v>
      </c>
      <c r="E582" s="659">
        <v>2015</v>
      </c>
      <c r="F582" s="661">
        <v>110983.60655737705</v>
      </c>
      <c r="G582" s="659" t="s">
        <v>421</v>
      </c>
    </row>
    <row r="583" spans="1:7" ht="15.75" x14ac:dyDescent="0.25">
      <c r="A583" s="659" t="s">
        <v>1445</v>
      </c>
      <c r="B583" s="659" t="s">
        <v>2928</v>
      </c>
      <c r="C583" s="660">
        <v>3.4</v>
      </c>
      <c r="D583" s="659" t="s">
        <v>444</v>
      </c>
      <c r="E583" s="659">
        <v>2015</v>
      </c>
      <c r="F583" s="661">
        <v>93797.81420765027</v>
      </c>
      <c r="G583" s="659" t="s">
        <v>421</v>
      </c>
    </row>
    <row r="584" spans="1:7" ht="15.75" x14ac:dyDescent="0.25">
      <c r="A584" s="659" t="s">
        <v>1445</v>
      </c>
      <c r="B584" s="659" t="s">
        <v>2938</v>
      </c>
      <c r="C584" s="660">
        <v>3.8</v>
      </c>
      <c r="D584" s="659" t="s">
        <v>44</v>
      </c>
      <c r="E584" s="659">
        <v>2015</v>
      </c>
      <c r="F584" s="661">
        <v>135708</v>
      </c>
      <c r="G584" s="659" t="s">
        <v>421</v>
      </c>
    </row>
    <row r="585" spans="1:7" ht="15.75" x14ac:dyDescent="0.25">
      <c r="A585" s="659" t="s">
        <v>1445</v>
      </c>
      <c r="B585" s="659" t="s">
        <v>2932</v>
      </c>
      <c r="C585" s="660">
        <v>3.8</v>
      </c>
      <c r="D585" s="659" t="s">
        <v>44</v>
      </c>
      <c r="E585" s="659">
        <v>2015</v>
      </c>
      <c r="F585" s="661">
        <v>110136.61202185792</v>
      </c>
      <c r="G585" s="659" t="s">
        <v>421</v>
      </c>
    </row>
    <row r="586" spans="1:7" ht="15.75" x14ac:dyDescent="0.25">
      <c r="A586" s="659" t="s">
        <v>1445</v>
      </c>
      <c r="B586" s="659" t="s">
        <v>2933</v>
      </c>
      <c r="C586" s="660">
        <v>3.8</v>
      </c>
      <c r="D586" s="659" t="s">
        <v>44</v>
      </c>
      <c r="E586" s="659">
        <v>2015</v>
      </c>
      <c r="F586" s="661">
        <v>127295.0819672131</v>
      </c>
      <c r="G586" s="659" t="s">
        <v>421</v>
      </c>
    </row>
    <row r="587" spans="1:7" ht="15.75" x14ac:dyDescent="0.25">
      <c r="A587" s="659" t="s">
        <v>1445</v>
      </c>
      <c r="B587" s="659" t="s">
        <v>2937</v>
      </c>
      <c r="C587" s="660">
        <v>3.8</v>
      </c>
      <c r="D587" s="659" t="s">
        <v>44</v>
      </c>
      <c r="E587" s="659">
        <v>2015</v>
      </c>
      <c r="F587" s="661">
        <v>163973</v>
      </c>
      <c r="G587" s="659" t="s">
        <v>421</v>
      </c>
    </row>
    <row r="588" spans="1:7" ht="15.75" x14ac:dyDescent="0.25">
      <c r="A588" s="659" t="s">
        <v>1445</v>
      </c>
      <c r="B588" s="659" t="s">
        <v>2936</v>
      </c>
      <c r="C588" s="660">
        <v>3.8</v>
      </c>
      <c r="D588" s="659" t="s">
        <v>44</v>
      </c>
      <c r="E588" s="659">
        <v>2015</v>
      </c>
      <c r="F588" s="661">
        <v>137539</v>
      </c>
      <c r="G588" s="659" t="s">
        <v>421</v>
      </c>
    </row>
    <row r="589" spans="1:7" ht="15.75" x14ac:dyDescent="0.25">
      <c r="A589" s="80" t="s">
        <v>6058</v>
      </c>
      <c r="B589" s="80" t="s">
        <v>6059</v>
      </c>
      <c r="C589" s="323" t="s">
        <v>3756</v>
      </c>
      <c r="D589" s="80" t="s">
        <v>44</v>
      </c>
      <c r="E589" s="80">
        <v>2015</v>
      </c>
      <c r="F589" s="87">
        <v>71453.8</v>
      </c>
      <c r="G589" s="80" t="s">
        <v>4571</v>
      </c>
    </row>
    <row r="590" spans="1:7" ht="15.75" x14ac:dyDescent="0.25">
      <c r="A590" s="659" t="s">
        <v>2140</v>
      </c>
      <c r="B590" s="659" t="s">
        <v>2892</v>
      </c>
      <c r="C590" s="660" t="s">
        <v>2890</v>
      </c>
      <c r="D590" s="659" t="s">
        <v>110</v>
      </c>
      <c r="E590" s="659">
        <v>2015</v>
      </c>
      <c r="F590" s="661">
        <v>18551.912568306012</v>
      </c>
      <c r="G590" s="659" t="s">
        <v>147</v>
      </c>
    </row>
    <row r="591" spans="1:7" ht="15.75" x14ac:dyDescent="0.25">
      <c r="A591" s="659" t="s">
        <v>2140</v>
      </c>
      <c r="B591" s="659" t="s">
        <v>2889</v>
      </c>
      <c r="C591" s="660" t="s">
        <v>2890</v>
      </c>
      <c r="D591" s="659" t="s">
        <v>110</v>
      </c>
      <c r="E591" s="659">
        <v>2015</v>
      </c>
      <c r="F591" s="661">
        <v>15819.672131147541</v>
      </c>
      <c r="G591" s="659" t="s">
        <v>147</v>
      </c>
    </row>
    <row r="592" spans="1:7" ht="15.75" x14ac:dyDescent="0.25">
      <c r="A592" s="659" t="s">
        <v>2140</v>
      </c>
      <c r="B592" s="659" t="s">
        <v>2891</v>
      </c>
      <c r="C592" s="660" t="s">
        <v>2890</v>
      </c>
      <c r="D592" s="659" t="s">
        <v>110</v>
      </c>
      <c r="E592" s="659">
        <v>2015</v>
      </c>
      <c r="F592" s="661">
        <v>17185.792349726777</v>
      </c>
      <c r="G592" s="659" t="s">
        <v>147</v>
      </c>
    </row>
    <row r="593" spans="1:7" ht="15.75" x14ac:dyDescent="0.25">
      <c r="A593" s="659" t="s">
        <v>2140</v>
      </c>
      <c r="B593" s="659" t="s">
        <v>1647</v>
      </c>
      <c r="C593" s="660" t="s">
        <v>2893</v>
      </c>
      <c r="D593" s="659" t="s">
        <v>110</v>
      </c>
      <c r="E593" s="659">
        <v>2015</v>
      </c>
      <c r="F593" s="661">
        <v>26912.56830601093</v>
      </c>
      <c r="G593" s="659" t="s">
        <v>186</v>
      </c>
    </row>
    <row r="594" spans="1:7" ht="15.75" x14ac:dyDescent="0.25">
      <c r="A594" s="659" t="s">
        <v>2140</v>
      </c>
      <c r="B594" s="659" t="s">
        <v>2894</v>
      </c>
      <c r="C594" s="660" t="s">
        <v>1846</v>
      </c>
      <c r="D594" s="659" t="s">
        <v>110</v>
      </c>
      <c r="E594" s="659">
        <v>2015</v>
      </c>
      <c r="F594" s="661">
        <v>10655.737704918032</v>
      </c>
      <c r="G594" s="659" t="s">
        <v>1135</v>
      </c>
    </row>
    <row r="595" spans="1:7" ht="15.75" x14ac:dyDescent="0.25">
      <c r="A595" s="659" t="s">
        <v>2140</v>
      </c>
      <c r="B595" s="659" t="s">
        <v>2141</v>
      </c>
      <c r="C595" s="660">
        <v>2</v>
      </c>
      <c r="D595" s="659" t="s">
        <v>110</v>
      </c>
      <c r="E595" s="659">
        <v>2015</v>
      </c>
      <c r="F595" s="661">
        <v>16393</v>
      </c>
      <c r="G595" s="659" t="s">
        <v>1211</v>
      </c>
    </row>
    <row r="596" spans="1:7" ht="15.75" x14ac:dyDescent="0.25">
      <c r="A596" s="659" t="s">
        <v>2140</v>
      </c>
      <c r="B596" s="659" t="s">
        <v>2141</v>
      </c>
      <c r="C596" s="660">
        <v>2</v>
      </c>
      <c r="D596" s="659" t="s">
        <v>44</v>
      </c>
      <c r="E596" s="659">
        <v>2015</v>
      </c>
      <c r="F596" s="661">
        <v>17349</v>
      </c>
      <c r="G596" s="659" t="s">
        <v>1211</v>
      </c>
    </row>
    <row r="597" spans="1:7" ht="15.75" x14ac:dyDescent="0.25">
      <c r="A597" s="659" t="s">
        <v>2140</v>
      </c>
      <c r="B597" s="659" t="s">
        <v>2009</v>
      </c>
      <c r="C597" s="660" t="s">
        <v>1846</v>
      </c>
      <c r="D597" s="659" t="s">
        <v>110</v>
      </c>
      <c r="E597" s="659">
        <v>2015</v>
      </c>
      <c r="F597" s="661">
        <v>14890.71038251366</v>
      </c>
      <c r="G597" s="659" t="s">
        <v>135</v>
      </c>
    </row>
    <row r="598" spans="1:7" ht="15.75" x14ac:dyDescent="0.25">
      <c r="A598" s="659" t="s">
        <v>2140</v>
      </c>
      <c r="B598" s="659" t="s">
        <v>2009</v>
      </c>
      <c r="C598" s="660" t="s">
        <v>1226</v>
      </c>
      <c r="D598" s="659" t="s">
        <v>110</v>
      </c>
      <c r="E598" s="659">
        <v>2015</v>
      </c>
      <c r="F598" s="661">
        <v>16939.890710382511</v>
      </c>
      <c r="G598" s="659" t="s">
        <v>135</v>
      </c>
    </row>
    <row r="599" spans="1:7" ht="15.75" x14ac:dyDescent="0.25">
      <c r="A599" s="659" t="s">
        <v>2140</v>
      </c>
      <c r="B599" s="659" t="s">
        <v>2895</v>
      </c>
      <c r="C599" s="660" t="s">
        <v>1892</v>
      </c>
      <c r="D599" s="659" t="s">
        <v>114</v>
      </c>
      <c r="E599" s="659">
        <v>2015</v>
      </c>
      <c r="F599" s="661">
        <v>20965.027322404399</v>
      </c>
      <c r="G599" s="659" t="s">
        <v>147</v>
      </c>
    </row>
    <row r="600" spans="1:7" ht="15.75" x14ac:dyDescent="0.25">
      <c r="A600" s="659" t="s">
        <v>2140</v>
      </c>
      <c r="B600" s="659" t="s">
        <v>2896</v>
      </c>
      <c r="C600" s="660" t="s">
        <v>1892</v>
      </c>
      <c r="D600" s="659" t="s">
        <v>114</v>
      </c>
      <c r="E600" s="659">
        <v>2015</v>
      </c>
      <c r="F600" s="661">
        <v>28415.300546448099</v>
      </c>
      <c r="G600" s="659" t="s">
        <v>147</v>
      </c>
    </row>
    <row r="601" spans="1:7" ht="15.75" x14ac:dyDescent="0.25">
      <c r="A601" s="659" t="s">
        <v>2140</v>
      </c>
      <c r="B601" s="659" t="s">
        <v>2142</v>
      </c>
      <c r="C601" s="660">
        <v>1.6</v>
      </c>
      <c r="D601" s="659" t="s">
        <v>110</v>
      </c>
      <c r="E601" s="659">
        <v>2015</v>
      </c>
      <c r="F601" s="661">
        <v>22750</v>
      </c>
      <c r="G601" s="659" t="s">
        <v>3262</v>
      </c>
    </row>
    <row r="602" spans="1:7" ht="15.75" x14ac:dyDescent="0.25">
      <c r="A602" s="659" t="s">
        <v>2140</v>
      </c>
      <c r="B602" s="659" t="s">
        <v>2142</v>
      </c>
      <c r="C602" s="660">
        <v>2</v>
      </c>
      <c r="D602" s="659" t="s">
        <v>110</v>
      </c>
      <c r="E602" s="659">
        <v>2015</v>
      </c>
      <c r="F602" s="661">
        <v>25290</v>
      </c>
      <c r="G602" s="659" t="s">
        <v>3262</v>
      </c>
    </row>
    <row r="603" spans="1:7" ht="15.75" x14ac:dyDescent="0.25">
      <c r="A603" s="659" t="s">
        <v>2140</v>
      </c>
      <c r="B603" s="659" t="s">
        <v>1690</v>
      </c>
      <c r="C603" s="660" t="s">
        <v>1226</v>
      </c>
      <c r="D603" s="659" t="s">
        <v>110</v>
      </c>
      <c r="E603" s="659">
        <v>2015</v>
      </c>
      <c r="F603" s="661">
        <v>20381.9672131148</v>
      </c>
      <c r="G603" s="659" t="s">
        <v>135</v>
      </c>
    </row>
    <row r="604" spans="1:7" ht="15.75" x14ac:dyDescent="0.25">
      <c r="A604" s="659" t="s">
        <v>2140</v>
      </c>
      <c r="B604" s="659" t="s">
        <v>1690</v>
      </c>
      <c r="C604" s="660">
        <v>2.5</v>
      </c>
      <c r="D604" s="659" t="s">
        <v>110</v>
      </c>
      <c r="E604" s="659">
        <v>2015</v>
      </c>
      <c r="F604" s="661">
        <v>23897.267759562801</v>
      </c>
      <c r="G604" s="659" t="s">
        <v>135</v>
      </c>
    </row>
    <row r="605" spans="1:7" ht="15.75" x14ac:dyDescent="0.25">
      <c r="A605" s="659" t="s">
        <v>2140</v>
      </c>
      <c r="B605" s="659" t="s">
        <v>1690</v>
      </c>
      <c r="C605" s="660">
        <v>3.5</v>
      </c>
      <c r="D605" s="659" t="s">
        <v>110</v>
      </c>
      <c r="E605" s="659">
        <v>2015</v>
      </c>
      <c r="F605" s="661">
        <v>31601.092896174901</v>
      </c>
      <c r="G605" s="659" t="s">
        <v>135</v>
      </c>
    </row>
    <row r="606" spans="1:7" ht="15.75" x14ac:dyDescent="0.25">
      <c r="A606" s="659" t="s">
        <v>2140</v>
      </c>
      <c r="B606" s="659" t="s">
        <v>1689</v>
      </c>
      <c r="C606" s="660" t="s">
        <v>1846</v>
      </c>
      <c r="D606" s="659" t="s">
        <v>110</v>
      </c>
      <c r="E606" s="659">
        <v>2015</v>
      </c>
      <c r="F606" s="661">
        <v>10519.125683060109</v>
      </c>
      <c r="G606" s="659" t="s">
        <v>135</v>
      </c>
    </row>
    <row r="607" spans="1:7" ht="15.75" x14ac:dyDescent="0.25">
      <c r="A607" s="659" t="s">
        <v>2140</v>
      </c>
      <c r="B607" s="659" t="s">
        <v>1134</v>
      </c>
      <c r="C607" s="660" t="s">
        <v>1226</v>
      </c>
      <c r="D607" s="659" t="s">
        <v>110</v>
      </c>
      <c r="E607" s="659">
        <v>2015</v>
      </c>
      <c r="F607" s="661">
        <v>20967</v>
      </c>
      <c r="G607" s="659" t="s">
        <v>1135</v>
      </c>
    </row>
    <row r="608" spans="1:7" ht="15.75" x14ac:dyDescent="0.25">
      <c r="A608" s="659" t="s">
        <v>1289</v>
      </c>
      <c r="B608" s="659" t="s">
        <v>1511</v>
      </c>
      <c r="C608" s="660" t="s">
        <v>4419</v>
      </c>
      <c r="D608" s="659" t="s">
        <v>426</v>
      </c>
      <c r="E608" s="659">
        <v>2015</v>
      </c>
      <c r="F608" s="661">
        <v>19295</v>
      </c>
      <c r="G608" s="659" t="s">
        <v>1575</v>
      </c>
    </row>
    <row r="609" spans="1:7" ht="15.75" x14ac:dyDescent="0.25">
      <c r="A609" s="659" t="s">
        <v>1289</v>
      </c>
      <c r="B609" s="659" t="s">
        <v>1511</v>
      </c>
      <c r="C609" s="660" t="s">
        <v>4420</v>
      </c>
      <c r="D609" s="659" t="s">
        <v>426</v>
      </c>
      <c r="E609" s="659">
        <v>2015</v>
      </c>
      <c r="F609" s="661">
        <v>21095</v>
      </c>
      <c r="G609" s="659" t="s">
        <v>1575</v>
      </c>
    </row>
    <row r="610" spans="1:7" ht="15.75" x14ac:dyDescent="0.25">
      <c r="A610" s="659" t="s">
        <v>1289</v>
      </c>
      <c r="B610" s="659" t="s">
        <v>1511</v>
      </c>
      <c r="C610" s="660" t="s">
        <v>4341</v>
      </c>
      <c r="D610" s="659" t="s">
        <v>426</v>
      </c>
      <c r="E610" s="659">
        <v>2015</v>
      </c>
      <c r="F610" s="661">
        <v>22595</v>
      </c>
      <c r="G610" s="659" t="s">
        <v>1575</v>
      </c>
    </row>
    <row r="611" spans="1:7" ht="15.75" x14ac:dyDescent="0.25">
      <c r="A611" s="659" t="s">
        <v>1289</v>
      </c>
      <c r="B611" s="659" t="s">
        <v>1511</v>
      </c>
      <c r="C611" s="660" t="s">
        <v>4343</v>
      </c>
      <c r="D611" s="659" t="s">
        <v>426</v>
      </c>
      <c r="E611" s="659">
        <v>2015</v>
      </c>
      <c r="F611" s="661">
        <v>18295</v>
      </c>
      <c r="G611" s="659" t="s">
        <v>1575</v>
      </c>
    </row>
    <row r="612" spans="1:7" ht="15.75" x14ac:dyDescent="0.25">
      <c r="A612" s="659" t="s">
        <v>48</v>
      </c>
      <c r="B612" s="659" t="s">
        <v>1675</v>
      </c>
      <c r="C612" s="660">
        <v>1</v>
      </c>
      <c r="D612" s="659" t="s">
        <v>110</v>
      </c>
      <c r="E612" s="659">
        <v>2015</v>
      </c>
      <c r="F612" s="661">
        <v>10355.191256830602</v>
      </c>
      <c r="G612" s="659" t="s">
        <v>186</v>
      </c>
    </row>
    <row r="613" spans="1:7" ht="15.75" x14ac:dyDescent="0.25">
      <c r="A613" s="659" t="s">
        <v>48</v>
      </c>
      <c r="B613" s="659" t="s">
        <v>3236</v>
      </c>
      <c r="C613" s="660">
        <v>1.4</v>
      </c>
      <c r="D613" s="659" t="s">
        <v>110</v>
      </c>
      <c r="E613" s="659">
        <v>2015</v>
      </c>
      <c r="F613" s="661">
        <v>12431.693989071038</v>
      </c>
      <c r="G613" s="659" t="s">
        <v>135</v>
      </c>
    </row>
    <row r="614" spans="1:7" ht="15.75" x14ac:dyDescent="0.25">
      <c r="A614" s="659" t="s">
        <v>48</v>
      </c>
      <c r="B614" s="659" t="s">
        <v>3237</v>
      </c>
      <c r="C614" s="660">
        <v>1.4</v>
      </c>
      <c r="D614" s="659" t="s">
        <v>110</v>
      </c>
      <c r="E614" s="659">
        <v>2015</v>
      </c>
      <c r="F614" s="661">
        <v>13633.879781420765</v>
      </c>
      <c r="G614" s="659" t="s">
        <v>487</v>
      </c>
    </row>
    <row r="615" spans="1:7" ht="15.75" x14ac:dyDescent="0.25">
      <c r="A615" s="659" t="s">
        <v>48</v>
      </c>
      <c r="B615" s="659" t="s">
        <v>1513</v>
      </c>
      <c r="C615" s="660">
        <v>2.4</v>
      </c>
      <c r="D615" s="659" t="s">
        <v>44</v>
      </c>
      <c r="E615" s="659">
        <v>2015</v>
      </c>
      <c r="F615" s="661">
        <v>21311.475409836065</v>
      </c>
      <c r="G615" s="659" t="s">
        <v>230</v>
      </c>
    </row>
    <row r="616" spans="1:7" ht="15.75" x14ac:dyDescent="0.25">
      <c r="A616" s="659" t="s">
        <v>48</v>
      </c>
      <c r="B616" s="659" t="s">
        <v>1513</v>
      </c>
      <c r="C616" s="660">
        <v>3.2</v>
      </c>
      <c r="D616" s="659" t="s">
        <v>44</v>
      </c>
      <c r="E616" s="659">
        <v>2015</v>
      </c>
      <c r="F616" s="661">
        <v>21038.251366120217</v>
      </c>
      <c r="G616" s="659" t="s">
        <v>230</v>
      </c>
    </row>
    <row r="617" spans="1:7" ht="15.75" x14ac:dyDescent="0.25">
      <c r="A617" s="659" t="s">
        <v>48</v>
      </c>
      <c r="B617" s="659" t="s">
        <v>1513</v>
      </c>
      <c r="C617" s="660">
        <v>2.4</v>
      </c>
      <c r="D617" s="659" t="s">
        <v>44</v>
      </c>
      <c r="E617" s="659">
        <v>2015</v>
      </c>
      <c r="F617" s="661">
        <v>21448.087431693988</v>
      </c>
      <c r="G617" s="659" t="s">
        <v>147</v>
      </c>
    </row>
    <row r="618" spans="1:7" ht="15.75" x14ac:dyDescent="0.25">
      <c r="A618" s="659" t="s">
        <v>48</v>
      </c>
      <c r="B618" s="659" t="s">
        <v>1513</v>
      </c>
      <c r="C618" s="660">
        <v>3.2</v>
      </c>
      <c r="D618" s="659" t="s">
        <v>44</v>
      </c>
      <c r="E618" s="659">
        <v>2015</v>
      </c>
      <c r="F618" s="661">
        <v>21584.699453551912</v>
      </c>
      <c r="G618" s="659" t="s">
        <v>147</v>
      </c>
    </row>
    <row r="619" spans="1:7" ht="15.75" x14ac:dyDescent="0.25">
      <c r="A619" s="659" t="s">
        <v>48</v>
      </c>
      <c r="B619" s="659" t="s">
        <v>228</v>
      </c>
      <c r="C619" s="660">
        <v>1.3</v>
      </c>
      <c r="D619" s="659" t="s">
        <v>44</v>
      </c>
      <c r="E619" s="659">
        <v>2015</v>
      </c>
      <c r="F619" s="661">
        <v>15846.994535519125</v>
      </c>
      <c r="G619" s="659" t="s">
        <v>230</v>
      </c>
    </row>
    <row r="620" spans="1:7" ht="15.75" x14ac:dyDescent="0.25">
      <c r="A620" s="659" t="s">
        <v>48</v>
      </c>
      <c r="B620" s="659" t="s">
        <v>3212</v>
      </c>
      <c r="C620" s="660">
        <v>2.4</v>
      </c>
      <c r="D620" s="659" t="s">
        <v>110</v>
      </c>
      <c r="E620" s="659">
        <v>2015</v>
      </c>
      <c r="F620" s="661">
        <v>24043.715846994535</v>
      </c>
      <c r="G620" s="659" t="s">
        <v>135</v>
      </c>
    </row>
    <row r="621" spans="1:7" ht="15.75" x14ac:dyDescent="0.25">
      <c r="A621" s="659" t="s">
        <v>48</v>
      </c>
      <c r="B621" s="659" t="s">
        <v>1436</v>
      </c>
      <c r="C621" s="660" t="s">
        <v>3885</v>
      </c>
      <c r="D621" s="659" t="s">
        <v>110</v>
      </c>
      <c r="E621" s="659">
        <v>2015</v>
      </c>
      <c r="F621" s="661">
        <v>15027.322404371584</v>
      </c>
      <c r="G621" s="659" t="s">
        <v>186</v>
      </c>
    </row>
    <row r="622" spans="1:7" ht="15.75" x14ac:dyDescent="0.25">
      <c r="A622" s="659" t="s">
        <v>48</v>
      </c>
      <c r="B622" s="659" t="s">
        <v>1436</v>
      </c>
      <c r="C622" s="660" t="s">
        <v>6477</v>
      </c>
      <c r="D622" s="659" t="s">
        <v>110</v>
      </c>
      <c r="E622" s="659">
        <v>2015</v>
      </c>
      <c r="F622" s="661">
        <v>15846.994535519125</v>
      </c>
      <c r="G622" s="659" t="s">
        <v>186</v>
      </c>
    </row>
    <row r="623" spans="1:7" ht="15.75" x14ac:dyDescent="0.25">
      <c r="A623" s="659" t="s">
        <v>48</v>
      </c>
      <c r="B623" s="659" t="s">
        <v>1436</v>
      </c>
      <c r="C623" s="660" t="s">
        <v>3887</v>
      </c>
      <c r="D623" s="659" t="s">
        <v>110</v>
      </c>
      <c r="E623" s="659">
        <v>2015</v>
      </c>
      <c r="F623" s="661">
        <v>16939.890710382511</v>
      </c>
      <c r="G623" s="659" t="s">
        <v>186</v>
      </c>
    </row>
    <row r="624" spans="1:7" ht="15.75" x14ac:dyDescent="0.25">
      <c r="A624" s="659" t="s">
        <v>48</v>
      </c>
      <c r="B624" s="659" t="s">
        <v>1436</v>
      </c>
      <c r="C624" s="660">
        <v>1.6</v>
      </c>
      <c r="D624" s="659" t="s">
        <v>110</v>
      </c>
      <c r="E624" s="659">
        <v>2015</v>
      </c>
      <c r="F624" s="661">
        <v>20491.803278688523</v>
      </c>
      <c r="G624" s="659" t="s">
        <v>3201</v>
      </c>
    </row>
    <row r="625" spans="1:7" ht="15.75" x14ac:dyDescent="0.25">
      <c r="A625" s="659" t="s">
        <v>48</v>
      </c>
      <c r="B625" s="659" t="s">
        <v>1436</v>
      </c>
      <c r="C625" s="660" t="s">
        <v>6478</v>
      </c>
      <c r="D625" s="659" t="s">
        <v>110</v>
      </c>
      <c r="E625" s="659">
        <v>2015</v>
      </c>
      <c r="F625" s="661">
        <v>12021.857923497268</v>
      </c>
      <c r="G625" s="659" t="s">
        <v>3201</v>
      </c>
    </row>
    <row r="626" spans="1:7" ht="15.75" x14ac:dyDescent="0.25">
      <c r="A626" s="659" t="s">
        <v>48</v>
      </c>
      <c r="B626" s="659" t="s">
        <v>1436</v>
      </c>
      <c r="C626" s="660" t="s">
        <v>6479</v>
      </c>
      <c r="D626" s="659" t="s">
        <v>110</v>
      </c>
      <c r="E626" s="659">
        <v>2015</v>
      </c>
      <c r="F626" s="661">
        <v>12841.530054644809</v>
      </c>
      <c r="G626" s="659" t="s">
        <v>3201</v>
      </c>
    </row>
    <row r="627" spans="1:7" ht="15.75" x14ac:dyDescent="0.25">
      <c r="A627" s="659" t="s">
        <v>48</v>
      </c>
      <c r="B627" s="659" t="s">
        <v>1436</v>
      </c>
      <c r="C627" s="660" t="s">
        <v>6480</v>
      </c>
      <c r="D627" s="659" t="s">
        <v>110</v>
      </c>
      <c r="E627" s="659">
        <v>2015</v>
      </c>
      <c r="F627" s="661">
        <v>13934.426229508195</v>
      </c>
      <c r="G627" s="659" t="s">
        <v>3201</v>
      </c>
    </row>
    <row r="628" spans="1:7" ht="15.75" x14ac:dyDescent="0.25">
      <c r="A628" s="659" t="s">
        <v>48</v>
      </c>
      <c r="B628" s="659" t="s">
        <v>49</v>
      </c>
      <c r="C628" s="660">
        <v>1.6</v>
      </c>
      <c r="D628" s="659" t="s">
        <v>110</v>
      </c>
      <c r="E628" s="659">
        <v>2015</v>
      </c>
      <c r="F628" s="661">
        <v>20491.803278688523</v>
      </c>
      <c r="G628" s="659" t="s">
        <v>1457</v>
      </c>
    </row>
    <row r="629" spans="1:7" ht="15.75" x14ac:dyDescent="0.25">
      <c r="A629" s="659" t="s">
        <v>48</v>
      </c>
      <c r="B629" s="659" t="s">
        <v>49</v>
      </c>
      <c r="C629" s="660">
        <v>1.6</v>
      </c>
      <c r="D629" s="659" t="s">
        <v>110</v>
      </c>
      <c r="E629" s="659">
        <v>2015</v>
      </c>
      <c r="F629" s="661">
        <v>20601.092896174861</v>
      </c>
      <c r="G629" s="659" t="s">
        <v>1457</v>
      </c>
    </row>
    <row r="630" spans="1:7" ht="15.75" x14ac:dyDescent="0.25">
      <c r="A630" s="659" t="s">
        <v>48</v>
      </c>
      <c r="B630" s="659" t="s">
        <v>49</v>
      </c>
      <c r="C630" s="660">
        <v>2</v>
      </c>
      <c r="D630" s="659" t="s">
        <v>110</v>
      </c>
      <c r="E630" s="659">
        <v>2015</v>
      </c>
      <c r="F630" s="661">
        <v>20710.382513661203</v>
      </c>
      <c r="G630" s="659" t="s">
        <v>1457</v>
      </c>
    </row>
    <row r="631" spans="1:7" ht="15.75" x14ac:dyDescent="0.25">
      <c r="A631" s="659" t="s">
        <v>42</v>
      </c>
      <c r="B631" s="659" t="s">
        <v>617</v>
      </c>
      <c r="C631" s="660" t="s">
        <v>3929</v>
      </c>
      <c r="D631" s="659" t="s">
        <v>44</v>
      </c>
      <c r="E631" s="659">
        <v>2015</v>
      </c>
      <c r="F631" s="661">
        <v>37975</v>
      </c>
      <c r="G631" s="659" t="s">
        <v>147</v>
      </c>
    </row>
    <row r="632" spans="1:7" ht="15.75" x14ac:dyDescent="0.25">
      <c r="A632" s="659" t="s">
        <v>42</v>
      </c>
      <c r="B632" s="659" t="s">
        <v>618</v>
      </c>
      <c r="C632" s="660" t="s">
        <v>4191</v>
      </c>
      <c r="D632" s="659" t="s">
        <v>44</v>
      </c>
      <c r="E632" s="659">
        <v>2015</v>
      </c>
      <c r="F632" s="661">
        <v>39250</v>
      </c>
      <c r="G632" s="659" t="s">
        <v>147</v>
      </c>
    </row>
    <row r="633" spans="1:7" ht="15.75" x14ac:dyDescent="0.25">
      <c r="A633" s="659" t="s">
        <v>42</v>
      </c>
      <c r="B633" s="659" t="s">
        <v>1572</v>
      </c>
      <c r="C633" s="660">
        <v>3.5</v>
      </c>
      <c r="D633" s="659" t="s">
        <v>110</v>
      </c>
      <c r="E633" s="659">
        <v>2015</v>
      </c>
      <c r="F633" s="661">
        <v>31147.540983606556</v>
      </c>
      <c r="G633" s="659" t="s">
        <v>2850</v>
      </c>
    </row>
    <row r="634" spans="1:7" ht="15.75" x14ac:dyDescent="0.25">
      <c r="A634" s="659" t="s">
        <v>42</v>
      </c>
      <c r="B634" s="659" t="s">
        <v>1572</v>
      </c>
      <c r="C634" s="660">
        <v>3.5</v>
      </c>
      <c r="D634" s="659" t="s">
        <v>44</v>
      </c>
      <c r="E634" s="659">
        <v>2015</v>
      </c>
      <c r="F634" s="661">
        <v>31967.213114754097</v>
      </c>
      <c r="G634" s="659" t="s">
        <v>2850</v>
      </c>
    </row>
    <row r="635" spans="1:7" ht="15.75" x14ac:dyDescent="0.25">
      <c r="A635" s="80" t="s">
        <v>42</v>
      </c>
      <c r="B635" s="80" t="s">
        <v>3144</v>
      </c>
      <c r="C635" s="323" t="s">
        <v>1988</v>
      </c>
      <c r="D635" s="80" t="s">
        <v>43</v>
      </c>
      <c r="E635" s="80">
        <v>2015</v>
      </c>
      <c r="F635" s="87">
        <v>16726</v>
      </c>
      <c r="G635" s="80" t="s">
        <v>4175</v>
      </c>
    </row>
    <row r="636" spans="1:7" ht="15.75" x14ac:dyDescent="0.25">
      <c r="A636" s="659" t="s">
        <v>42</v>
      </c>
      <c r="B636" s="659" t="s">
        <v>688</v>
      </c>
      <c r="C636" s="660">
        <v>3.5</v>
      </c>
      <c r="D636" s="659" t="s">
        <v>110</v>
      </c>
      <c r="E636" s="659">
        <v>2015</v>
      </c>
      <c r="F636" s="661">
        <v>32513.661202185791</v>
      </c>
      <c r="G636" s="659" t="s">
        <v>2850</v>
      </c>
    </row>
    <row r="637" spans="1:7" ht="15.75" x14ac:dyDescent="0.25">
      <c r="A637" s="659" t="s">
        <v>42</v>
      </c>
      <c r="B637" s="659" t="s">
        <v>688</v>
      </c>
      <c r="C637" s="660">
        <v>3.5</v>
      </c>
      <c r="D637" s="659" t="s">
        <v>44</v>
      </c>
      <c r="E637" s="659">
        <v>2015</v>
      </c>
      <c r="F637" s="661">
        <v>40710.382513661199</v>
      </c>
      <c r="G637" s="659" t="s">
        <v>2850</v>
      </c>
    </row>
    <row r="638" spans="1:7" ht="15.75" x14ac:dyDescent="0.25">
      <c r="A638" s="659" t="s">
        <v>42</v>
      </c>
      <c r="B638" s="659" t="s">
        <v>2851</v>
      </c>
      <c r="C638" s="660" t="s">
        <v>1884</v>
      </c>
      <c r="D638" s="659" t="s">
        <v>438</v>
      </c>
      <c r="E638" s="659">
        <v>2015</v>
      </c>
      <c r="F638" s="661">
        <v>15000</v>
      </c>
      <c r="G638" s="659" t="s">
        <v>1909</v>
      </c>
    </row>
    <row r="639" spans="1:7" ht="15.75" x14ac:dyDescent="0.25">
      <c r="A639" s="659" t="s">
        <v>42</v>
      </c>
      <c r="B639" s="659" t="s">
        <v>1122</v>
      </c>
      <c r="C639" s="660" t="s">
        <v>1503</v>
      </c>
      <c r="D639" s="659" t="s">
        <v>110</v>
      </c>
      <c r="E639" s="659">
        <v>2015</v>
      </c>
      <c r="F639" s="661">
        <v>34900</v>
      </c>
      <c r="G639" s="659" t="s">
        <v>147</v>
      </c>
    </row>
    <row r="640" spans="1:7" ht="15.75" x14ac:dyDescent="0.25">
      <c r="A640" s="659" t="s">
        <v>42</v>
      </c>
      <c r="B640" s="659" t="s">
        <v>1122</v>
      </c>
      <c r="C640" s="660" t="s">
        <v>865</v>
      </c>
      <c r="D640" s="659" t="s">
        <v>110</v>
      </c>
      <c r="E640" s="659">
        <v>2015</v>
      </c>
      <c r="F640" s="661">
        <v>33850</v>
      </c>
      <c r="G640" s="659" t="s">
        <v>147</v>
      </c>
    </row>
    <row r="641" spans="1:7" ht="15.75" x14ac:dyDescent="0.25">
      <c r="A641" s="659" t="s">
        <v>42</v>
      </c>
      <c r="B641" s="659" t="s">
        <v>1280</v>
      </c>
      <c r="C641" s="660">
        <v>2</v>
      </c>
      <c r="D641" s="659" t="s">
        <v>110</v>
      </c>
      <c r="E641" s="659">
        <v>2015</v>
      </c>
      <c r="F641" s="661">
        <v>26912.56830601093</v>
      </c>
      <c r="G641" s="659" t="s">
        <v>135</v>
      </c>
    </row>
    <row r="642" spans="1:7" ht="15.75" x14ac:dyDescent="0.25">
      <c r="A642" s="659" t="s">
        <v>42</v>
      </c>
      <c r="B642" s="659" t="s">
        <v>1280</v>
      </c>
      <c r="C642" s="660" t="s">
        <v>6481</v>
      </c>
      <c r="D642" s="659" t="s">
        <v>110</v>
      </c>
      <c r="E642" s="659">
        <v>2015</v>
      </c>
      <c r="F642" s="661">
        <v>28688.524590163932</v>
      </c>
      <c r="G642" s="659" t="s">
        <v>135</v>
      </c>
    </row>
    <row r="643" spans="1:7" ht="15.75" x14ac:dyDescent="0.25">
      <c r="A643" s="659" t="s">
        <v>42</v>
      </c>
      <c r="B643" s="659" t="s">
        <v>1280</v>
      </c>
      <c r="C643" s="660" t="s">
        <v>6482</v>
      </c>
      <c r="D643" s="659" t="s">
        <v>110</v>
      </c>
      <c r="E643" s="659">
        <v>2015</v>
      </c>
      <c r="F643" s="661">
        <v>29234.972677595626</v>
      </c>
      <c r="G643" s="659" t="s">
        <v>3211</v>
      </c>
    </row>
    <row r="644" spans="1:7" ht="15.75" x14ac:dyDescent="0.25">
      <c r="A644" s="659" t="s">
        <v>42</v>
      </c>
      <c r="B644" s="659" t="s">
        <v>1280</v>
      </c>
      <c r="C644" s="660">
        <v>2.5</v>
      </c>
      <c r="D644" s="659" t="s">
        <v>110</v>
      </c>
      <c r="E644" s="659">
        <v>2015</v>
      </c>
      <c r="F644" s="661">
        <v>28961.748633879779</v>
      </c>
      <c r="G644" s="659" t="s">
        <v>135</v>
      </c>
    </row>
    <row r="645" spans="1:7" ht="15.75" x14ac:dyDescent="0.25">
      <c r="A645" s="659" t="s">
        <v>42</v>
      </c>
      <c r="B645" s="659" t="s">
        <v>362</v>
      </c>
      <c r="C645" s="660">
        <v>4</v>
      </c>
      <c r="D645" s="659" t="s">
        <v>43</v>
      </c>
      <c r="E645" s="659">
        <v>2015</v>
      </c>
      <c r="F645" s="661">
        <v>59890</v>
      </c>
      <c r="G645" s="659" t="s">
        <v>363</v>
      </c>
    </row>
    <row r="646" spans="1:7" ht="15.75" x14ac:dyDescent="0.25">
      <c r="A646" s="659" t="s">
        <v>42</v>
      </c>
      <c r="B646" s="659" t="s">
        <v>362</v>
      </c>
      <c r="C646" s="660">
        <v>4</v>
      </c>
      <c r="D646" s="659" t="s">
        <v>43</v>
      </c>
      <c r="E646" s="659">
        <v>2015</v>
      </c>
      <c r="F646" s="661">
        <v>58890</v>
      </c>
      <c r="G646" s="659" t="s">
        <v>364</v>
      </c>
    </row>
    <row r="647" spans="1:7" ht="15.75" x14ac:dyDescent="0.25">
      <c r="A647" s="659" t="s">
        <v>42</v>
      </c>
      <c r="B647" s="659" t="s">
        <v>362</v>
      </c>
      <c r="C647" s="660">
        <v>4.2</v>
      </c>
      <c r="D647" s="659" t="s">
        <v>43</v>
      </c>
      <c r="E647" s="659">
        <v>2015</v>
      </c>
      <c r="F647" s="661">
        <v>62290</v>
      </c>
      <c r="G647" s="659" t="s">
        <v>363</v>
      </c>
    </row>
    <row r="648" spans="1:7" ht="15.75" x14ac:dyDescent="0.25">
      <c r="A648" s="659" t="s">
        <v>42</v>
      </c>
      <c r="B648" s="659" t="s">
        <v>362</v>
      </c>
      <c r="C648" s="660">
        <v>4.2</v>
      </c>
      <c r="D648" s="659" t="s">
        <v>43</v>
      </c>
      <c r="E648" s="659">
        <v>2015</v>
      </c>
      <c r="F648" s="661">
        <v>60290</v>
      </c>
      <c r="G648" s="659" t="s">
        <v>364</v>
      </c>
    </row>
    <row r="649" spans="1:7" ht="15.75" x14ac:dyDescent="0.25">
      <c r="A649" s="659" t="s">
        <v>42</v>
      </c>
      <c r="B649" s="659" t="s">
        <v>1183</v>
      </c>
      <c r="C649" s="660" t="s">
        <v>4473</v>
      </c>
      <c r="D649" s="659" t="s">
        <v>110</v>
      </c>
      <c r="E649" s="659">
        <v>2015</v>
      </c>
      <c r="F649" s="661">
        <v>15500</v>
      </c>
      <c r="G649" s="659" t="s">
        <v>4479</v>
      </c>
    </row>
    <row r="650" spans="1:7" ht="15.75" x14ac:dyDescent="0.25">
      <c r="A650" s="659" t="s">
        <v>42</v>
      </c>
      <c r="B650" s="659" t="s">
        <v>1183</v>
      </c>
      <c r="C650" s="660" t="s">
        <v>4567</v>
      </c>
      <c r="D650" s="659" t="s">
        <v>110</v>
      </c>
      <c r="E650" s="659">
        <v>2015</v>
      </c>
      <c r="F650" s="661">
        <v>15800</v>
      </c>
      <c r="G650" s="659" t="s">
        <v>4479</v>
      </c>
    </row>
    <row r="651" spans="1:7" ht="15.75" x14ac:dyDescent="0.25">
      <c r="A651" s="659" t="s">
        <v>42</v>
      </c>
      <c r="B651" s="659" t="s">
        <v>1183</v>
      </c>
      <c r="C651" s="660" t="s">
        <v>4471</v>
      </c>
      <c r="D651" s="659" t="s">
        <v>110</v>
      </c>
      <c r="E651" s="659">
        <v>2015</v>
      </c>
      <c r="F651" s="661">
        <v>16100</v>
      </c>
      <c r="G651" s="659" t="s">
        <v>4479</v>
      </c>
    </row>
    <row r="652" spans="1:7" ht="15.75" x14ac:dyDescent="0.25">
      <c r="A652" s="659" t="s">
        <v>42</v>
      </c>
      <c r="B652" s="659" t="s">
        <v>1183</v>
      </c>
      <c r="C652" s="660" t="s">
        <v>4486</v>
      </c>
      <c r="D652" s="659" t="s">
        <v>110</v>
      </c>
      <c r="E652" s="659">
        <v>2015</v>
      </c>
      <c r="F652" s="661">
        <v>16600</v>
      </c>
      <c r="G652" s="659" t="s">
        <v>4479</v>
      </c>
    </row>
    <row r="653" spans="1:7" ht="15.75" x14ac:dyDescent="0.25">
      <c r="A653" s="659" t="s">
        <v>42</v>
      </c>
      <c r="B653" s="659" t="s">
        <v>1183</v>
      </c>
      <c r="C653" s="660" t="s">
        <v>4485</v>
      </c>
      <c r="D653" s="659" t="s">
        <v>110</v>
      </c>
      <c r="E653" s="659">
        <v>2015</v>
      </c>
      <c r="F653" s="661">
        <v>16950</v>
      </c>
      <c r="G653" s="659" t="s">
        <v>4479</v>
      </c>
    </row>
    <row r="654" spans="1:7" ht="15.75" x14ac:dyDescent="0.25">
      <c r="A654" s="659" t="s">
        <v>42</v>
      </c>
      <c r="B654" s="659" t="s">
        <v>1183</v>
      </c>
      <c r="C654" s="660" t="s">
        <v>4487</v>
      </c>
      <c r="D654" s="659" t="s">
        <v>110</v>
      </c>
      <c r="E654" s="659">
        <v>2015</v>
      </c>
      <c r="F654" s="661">
        <v>18200</v>
      </c>
      <c r="G654" s="659" t="s">
        <v>4480</v>
      </c>
    </row>
    <row r="655" spans="1:7" ht="15.75" x14ac:dyDescent="0.25">
      <c r="A655" s="659" t="s">
        <v>42</v>
      </c>
      <c r="B655" s="659" t="s">
        <v>1183</v>
      </c>
      <c r="C655" s="660" t="s">
        <v>4475</v>
      </c>
      <c r="D655" s="659" t="s">
        <v>125</v>
      </c>
      <c r="E655" s="659">
        <v>2015</v>
      </c>
      <c r="F655" s="661">
        <v>20000</v>
      </c>
      <c r="G655" s="659" t="s">
        <v>4481</v>
      </c>
    </row>
    <row r="656" spans="1:7" ht="15.75" x14ac:dyDescent="0.25">
      <c r="A656" s="659" t="s">
        <v>42</v>
      </c>
      <c r="B656" s="659" t="s">
        <v>1574</v>
      </c>
      <c r="C656" s="660" t="s">
        <v>2859</v>
      </c>
      <c r="D656" s="659" t="s">
        <v>426</v>
      </c>
      <c r="E656" s="659">
        <v>2015</v>
      </c>
      <c r="F656" s="661">
        <v>29947</v>
      </c>
      <c r="G656" s="659" t="s">
        <v>1575</v>
      </c>
    </row>
    <row r="657" spans="1:7" ht="15.75" x14ac:dyDescent="0.25">
      <c r="A657" s="659" t="s">
        <v>42</v>
      </c>
      <c r="B657" s="659" t="s">
        <v>2852</v>
      </c>
      <c r="C657" s="660">
        <v>4</v>
      </c>
      <c r="D657" s="659" t="s">
        <v>44</v>
      </c>
      <c r="E657" s="659">
        <v>2015</v>
      </c>
      <c r="F657" s="661">
        <v>32650.273224043714</v>
      </c>
      <c r="G657" s="659" t="s">
        <v>230</v>
      </c>
    </row>
    <row r="658" spans="1:7" ht="15.75" x14ac:dyDescent="0.25">
      <c r="A658" s="659" t="s">
        <v>42</v>
      </c>
      <c r="B658" s="659" t="s">
        <v>2853</v>
      </c>
      <c r="C658" s="660">
        <v>4</v>
      </c>
      <c r="D658" s="659" t="s">
        <v>44</v>
      </c>
      <c r="E658" s="659">
        <v>2015</v>
      </c>
      <c r="F658" s="661">
        <v>36202.185792349723</v>
      </c>
      <c r="G658" s="659" t="s">
        <v>230</v>
      </c>
    </row>
    <row r="659" spans="1:7" ht="15.75" x14ac:dyDescent="0.25">
      <c r="A659" s="659" t="s">
        <v>42</v>
      </c>
      <c r="B659" s="659" t="s">
        <v>2854</v>
      </c>
      <c r="C659" s="660">
        <v>4</v>
      </c>
      <c r="D659" s="659" t="s">
        <v>44</v>
      </c>
      <c r="E659" s="659">
        <v>2015</v>
      </c>
      <c r="F659" s="661">
        <v>42349.726775956282</v>
      </c>
      <c r="G659" s="659" t="s">
        <v>230</v>
      </c>
    </row>
    <row r="660" spans="1:7" ht="15.75" x14ac:dyDescent="0.25">
      <c r="A660" s="659" t="s">
        <v>42</v>
      </c>
      <c r="B660" s="659" t="s">
        <v>2855</v>
      </c>
      <c r="C660" s="660">
        <v>4</v>
      </c>
      <c r="D660" s="659" t="s">
        <v>44</v>
      </c>
      <c r="E660" s="659">
        <v>2015</v>
      </c>
      <c r="F660" s="661">
        <v>43032.7868852459</v>
      </c>
      <c r="G660" s="659" t="s">
        <v>230</v>
      </c>
    </row>
    <row r="661" spans="1:7" ht="15.75" x14ac:dyDescent="0.25">
      <c r="A661" s="659" t="s">
        <v>42</v>
      </c>
      <c r="B661" s="659" t="s">
        <v>2858</v>
      </c>
      <c r="C661" s="660" t="s">
        <v>2859</v>
      </c>
      <c r="D661" s="659" t="s">
        <v>44</v>
      </c>
      <c r="E661" s="659">
        <v>2015</v>
      </c>
      <c r="F661" s="661">
        <v>33333.333333333328</v>
      </c>
      <c r="G661" s="659" t="s">
        <v>147</v>
      </c>
    </row>
    <row r="662" spans="1:7" ht="15.75" x14ac:dyDescent="0.25">
      <c r="A662" s="659" t="s">
        <v>42</v>
      </c>
      <c r="B662" s="659" t="s">
        <v>2860</v>
      </c>
      <c r="C662" s="660" t="s">
        <v>1986</v>
      </c>
      <c r="D662" s="659" t="s">
        <v>44</v>
      </c>
      <c r="E662" s="659">
        <v>2015</v>
      </c>
      <c r="F662" s="661">
        <v>31420.765027322403</v>
      </c>
      <c r="G662" s="659" t="s">
        <v>147</v>
      </c>
    </row>
    <row r="663" spans="1:7" ht="15.75" x14ac:dyDescent="0.25">
      <c r="A663" s="659" t="s">
        <v>42</v>
      </c>
      <c r="B663" s="659" t="s">
        <v>2860</v>
      </c>
      <c r="C663" s="660" t="s">
        <v>2859</v>
      </c>
      <c r="D663" s="659" t="s">
        <v>44</v>
      </c>
      <c r="E663" s="659">
        <v>2015</v>
      </c>
      <c r="F663" s="661">
        <v>36885.24590163934</v>
      </c>
      <c r="G663" s="659" t="s">
        <v>147</v>
      </c>
    </row>
    <row r="664" spans="1:7" ht="15.75" x14ac:dyDescent="0.25">
      <c r="A664" s="80" t="s">
        <v>42</v>
      </c>
      <c r="B664" s="80" t="s">
        <v>6060</v>
      </c>
      <c r="C664" s="323" t="s">
        <v>1987</v>
      </c>
      <c r="D664" s="80" t="s">
        <v>44</v>
      </c>
      <c r="E664" s="80">
        <v>2015</v>
      </c>
      <c r="F664" s="87">
        <v>32079</v>
      </c>
      <c r="G664" s="80" t="s">
        <v>4623</v>
      </c>
    </row>
    <row r="665" spans="1:7" ht="15.75" x14ac:dyDescent="0.25">
      <c r="A665" s="659" t="s">
        <v>42</v>
      </c>
      <c r="B665" s="659" t="s">
        <v>47</v>
      </c>
      <c r="C665" s="660" t="s">
        <v>1892</v>
      </c>
      <c r="D665" s="659" t="s">
        <v>438</v>
      </c>
      <c r="E665" s="659">
        <v>2015</v>
      </c>
      <c r="F665" s="661">
        <v>26775.956284153006</v>
      </c>
      <c r="G665" s="659" t="s">
        <v>1135</v>
      </c>
    </row>
    <row r="666" spans="1:7" ht="15.75" x14ac:dyDescent="0.25">
      <c r="A666" s="659" t="s">
        <v>42</v>
      </c>
      <c r="B666" s="659" t="s">
        <v>2861</v>
      </c>
      <c r="C666" s="660" t="s">
        <v>2862</v>
      </c>
      <c r="D666" s="659" t="s">
        <v>438</v>
      </c>
      <c r="E666" s="659">
        <v>2015</v>
      </c>
      <c r="F666" s="661">
        <v>31147.540983606556</v>
      </c>
      <c r="G666" s="659" t="s">
        <v>1135</v>
      </c>
    </row>
    <row r="667" spans="1:7" ht="15.75" x14ac:dyDescent="0.25">
      <c r="A667" s="659" t="s">
        <v>42</v>
      </c>
      <c r="B667" s="659" t="s">
        <v>2863</v>
      </c>
      <c r="C667" s="660" t="s">
        <v>2862</v>
      </c>
      <c r="D667" s="659" t="s">
        <v>438</v>
      </c>
      <c r="E667" s="659">
        <v>2015</v>
      </c>
      <c r="F667" s="661">
        <v>30054.644808743167</v>
      </c>
      <c r="G667" s="659" t="s">
        <v>1135</v>
      </c>
    </row>
    <row r="668" spans="1:7" ht="15.75" x14ac:dyDescent="0.25">
      <c r="A668" s="659" t="s">
        <v>42</v>
      </c>
      <c r="B668" s="659" t="s">
        <v>1771</v>
      </c>
      <c r="C668" s="660" t="s">
        <v>2862</v>
      </c>
      <c r="D668" s="659" t="s">
        <v>438</v>
      </c>
      <c r="E668" s="659">
        <v>2015</v>
      </c>
      <c r="F668" s="661">
        <v>26775.956284153006</v>
      </c>
      <c r="G668" s="659" t="s">
        <v>1135</v>
      </c>
    </row>
    <row r="669" spans="1:7" ht="15.75" x14ac:dyDescent="0.25">
      <c r="A669" s="659" t="s">
        <v>42</v>
      </c>
      <c r="B669" s="659" t="s">
        <v>1772</v>
      </c>
      <c r="C669" s="660" t="s">
        <v>1892</v>
      </c>
      <c r="D669" s="659" t="s">
        <v>438</v>
      </c>
      <c r="E669" s="659">
        <v>2015</v>
      </c>
      <c r="F669" s="661">
        <v>22950.819672131147</v>
      </c>
      <c r="G669" s="659" t="s">
        <v>1135</v>
      </c>
    </row>
    <row r="670" spans="1:7" ht="15.75" x14ac:dyDescent="0.25">
      <c r="A670" s="659" t="s">
        <v>42</v>
      </c>
      <c r="B670" s="659" t="s">
        <v>1110</v>
      </c>
      <c r="C670" s="660" t="s">
        <v>1577</v>
      </c>
      <c r="D670" s="659" t="s">
        <v>110</v>
      </c>
      <c r="E670" s="659">
        <v>2015</v>
      </c>
      <c r="F670" s="661">
        <v>41595</v>
      </c>
      <c r="G670" s="659" t="s">
        <v>1576</v>
      </c>
    </row>
    <row r="671" spans="1:7" ht="15.75" x14ac:dyDescent="0.25">
      <c r="A671" s="659" t="s">
        <v>42</v>
      </c>
      <c r="B671" s="659" t="s">
        <v>1110</v>
      </c>
      <c r="C671" s="660" t="s">
        <v>6453</v>
      </c>
      <c r="D671" s="659" t="s">
        <v>426</v>
      </c>
      <c r="E671" s="659">
        <v>2015</v>
      </c>
      <c r="F671" s="661">
        <v>44595</v>
      </c>
      <c r="G671" s="659" t="s">
        <v>1576</v>
      </c>
    </row>
    <row r="672" spans="1:7" ht="15.75" x14ac:dyDescent="0.25">
      <c r="A672" s="659" t="s">
        <v>42</v>
      </c>
      <c r="B672" s="659" t="s">
        <v>1110</v>
      </c>
      <c r="C672" s="660" t="s">
        <v>6454</v>
      </c>
      <c r="D672" s="659" t="s">
        <v>426</v>
      </c>
      <c r="E672" s="659">
        <v>2015</v>
      </c>
      <c r="F672" s="661">
        <v>43595</v>
      </c>
      <c r="G672" s="659" t="s">
        <v>1576</v>
      </c>
    </row>
    <row r="673" spans="1:7" ht="15.75" x14ac:dyDescent="0.25">
      <c r="A673" s="659" t="s">
        <v>42</v>
      </c>
      <c r="B673" s="659" t="s">
        <v>4564</v>
      </c>
      <c r="C673" s="660" t="s">
        <v>2121</v>
      </c>
      <c r="D673" s="659" t="s">
        <v>438</v>
      </c>
      <c r="E673" s="659">
        <v>2015</v>
      </c>
      <c r="F673" s="661">
        <v>21034</v>
      </c>
      <c r="G673" s="659" t="s">
        <v>4576</v>
      </c>
    </row>
    <row r="674" spans="1:7" ht="15.75" x14ac:dyDescent="0.25">
      <c r="A674" s="659" t="s">
        <v>42</v>
      </c>
      <c r="B674" s="659" t="s">
        <v>4564</v>
      </c>
      <c r="C674" s="660" t="s">
        <v>3751</v>
      </c>
      <c r="D674" s="659" t="s">
        <v>43</v>
      </c>
      <c r="E674" s="659">
        <v>2015</v>
      </c>
      <c r="F674" s="661">
        <v>21575</v>
      </c>
      <c r="G674" s="659" t="s">
        <v>4576</v>
      </c>
    </row>
    <row r="675" spans="1:7" ht="15.75" x14ac:dyDescent="0.25">
      <c r="A675" s="659" t="s">
        <v>42</v>
      </c>
      <c r="B675" s="659" t="s">
        <v>4564</v>
      </c>
      <c r="C675" s="660" t="s">
        <v>3751</v>
      </c>
      <c r="D675" s="659" t="s">
        <v>44</v>
      </c>
      <c r="E675" s="659">
        <v>2015</v>
      </c>
      <c r="F675" s="661">
        <v>22155</v>
      </c>
      <c r="G675" s="659" t="s">
        <v>4576</v>
      </c>
    </row>
    <row r="676" spans="1:7" ht="15.75" x14ac:dyDescent="0.25">
      <c r="A676" s="659" t="s">
        <v>42</v>
      </c>
      <c r="B676" s="659" t="s">
        <v>4564</v>
      </c>
      <c r="C676" s="660" t="s">
        <v>1991</v>
      </c>
      <c r="D676" s="659" t="s">
        <v>43</v>
      </c>
      <c r="E676" s="659">
        <v>2015</v>
      </c>
      <c r="F676" s="661">
        <v>22565</v>
      </c>
      <c r="G676" s="659" t="s">
        <v>4576</v>
      </c>
    </row>
    <row r="677" spans="1:7" ht="15.75" x14ac:dyDescent="0.25">
      <c r="A677" s="659" t="s">
        <v>42</v>
      </c>
      <c r="B677" s="659" t="s">
        <v>4564</v>
      </c>
      <c r="C677" s="660" t="s">
        <v>1991</v>
      </c>
      <c r="D677" s="659" t="s">
        <v>44</v>
      </c>
      <c r="E677" s="659">
        <v>2015</v>
      </c>
      <c r="F677" s="661">
        <v>22868</v>
      </c>
      <c r="G677" s="659" t="s">
        <v>4576</v>
      </c>
    </row>
    <row r="678" spans="1:7" ht="15.75" x14ac:dyDescent="0.25">
      <c r="A678" s="659" t="s">
        <v>42</v>
      </c>
      <c r="B678" s="659" t="s">
        <v>4564</v>
      </c>
      <c r="C678" s="660" t="s">
        <v>1986</v>
      </c>
      <c r="D678" s="659" t="s">
        <v>43</v>
      </c>
      <c r="E678" s="659">
        <v>2015</v>
      </c>
      <c r="F678" s="661">
        <v>23902</v>
      </c>
      <c r="G678" s="659" t="s">
        <v>4576</v>
      </c>
    </row>
    <row r="679" spans="1:7" ht="15.75" x14ac:dyDescent="0.25">
      <c r="A679" s="659" t="s">
        <v>42</v>
      </c>
      <c r="B679" s="659" t="s">
        <v>4564</v>
      </c>
      <c r="C679" s="660" t="s">
        <v>1986</v>
      </c>
      <c r="D679" s="659" t="s">
        <v>44</v>
      </c>
      <c r="E679" s="659">
        <v>2015</v>
      </c>
      <c r="F679" s="661">
        <v>24405</v>
      </c>
      <c r="G679" s="659" t="s">
        <v>4576</v>
      </c>
    </row>
    <row r="680" spans="1:7" ht="15.75" x14ac:dyDescent="0.25">
      <c r="A680" s="659" t="s">
        <v>42</v>
      </c>
      <c r="B680" s="659" t="s">
        <v>4564</v>
      </c>
      <c r="C680" s="660" t="s">
        <v>2121</v>
      </c>
      <c r="D680" s="659" t="s">
        <v>44</v>
      </c>
      <c r="E680" s="659">
        <v>2015</v>
      </c>
      <c r="F680" s="661">
        <v>25106</v>
      </c>
      <c r="G680" s="659" t="s">
        <v>4565</v>
      </c>
    </row>
    <row r="681" spans="1:7" ht="15.75" x14ac:dyDescent="0.25">
      <c r="A681" s="659" t="s">
        <v>42</v>
      </c>
      <c r="B681" s="659" t="s">
        <v>4564</v>
      </c>
      <c r="C681" s="660" t="s">
        <v>2121</v>
      </c>
      <c r="D681" s="659" t="s">
        <v>43</v>
      </c>
      <c r="E681" s="659">
        <v>2015</v>
      </c>
      <c r="F681" s="661">
        <v>24364</v>
      </c>
      <c r="G681" s="659" t="s">
        <v>4565</v>
      </c>
    </row>
    <row r="682" spans="1:7" ht="15.75" x14ac:dyDescent="0.25">
      <c r="A682" s="659" t="s">
        <v>42</v>
      </c>
      <c r="B682" s="659" t="s">
        <v>4564</v>
      </c>
      <c r="C682" s="660" t="s">
        <v>3751</v>
      </c>
      <c r="D682" s="659" t="s">
        <v>44</v>
      </c>
      <c r="E682" s="659">
        <v>2015</v>
      </c>
      <c r="F682" s="661">
        <v>28000</v>
      </c>
      <c r="G682" s="659" t="s">
        <v>4565</v>
      </c>
    </row>
    <row r="683" spans="1:7" ht="15.75" x14ac:dyDescent="0.25">
      <c r="A683" s="659" t="s">
        <v>42</v>
      </c>
      <c r="B683" s="659" t="s">
        <v>4564</v>
      </c>
      <c r="C683" s="660" t="s">
        <v>3751</v>
      </c>
      <c r="D683" s="659" t="s">
        <v>43</v>
      </c>
      <c r="E683" s="659">
        <v>2015</v>
      </c>
      <c r="F683" s="661">
        <v>27228</v>
      </c>
      <c r="G683" s="659" t="s">
        <v>4565</v>
      </c>
    </row>
    <row r="684" spans="1:7" ht="15.75" x14ac:dyDescent="0.25">
      <c r="A684" s="659" t="s">
        <v>42</v>
      </c>
      <c r="B684" s="659" t="s">
        <v>4564</v>
      </c>
      <c r="C684" s="660" t="s">
        <v>1991</v>
      </c>
      <c r="D684" s="659" t="s">
        <v>44</v>
      </c>
      <c r="E684" s="659">
        <v>2015</v>
      </c>
      <c r="F684" s="661">
        <v>28966</v>
      </c>
      <c r="G684" s="659" t="s">
        <v>4565</v>
      </c>
    </row>
    <row r="685" spans="1:7" ht="15.75" x14ac:dyDescent="0.25">
      <c r="A685" s="659" t="s">
        <v>42</v>
      </c>
      <c r="B685" s="659" t="s">
        <v>4564</v>
      </c>
      <c r="C685" s="660" t="s">
        <v>1991</v>
      </c>
      <c r="D685" s="659" t="s">
        <v>43</v>
      </c>
      <c r="E685" s="659">
        <v>2015</v>
      </c>
      <c r="F685" s="661">
        <v>28194</v>
      </c>
      <c r="G685" s="659" t="s">
        <v>4565</v>
      </c>
    </row>
    <row r="686" spans="1:7" ht="15.75" x14ac:dyDescent="0.25">
      <c r="A686" s="659" t="s">
        <v>42</v>
      </c>
      <c r="B686" s="659" t="s">
        <v>4564</v>
      </c>
      <c r="C686" s="660" t="s">
        <v>1986</v>
      </c>
      <c r="D686" s="659" t="s">
        <v>44</v>
      </c>
      <c r="E686" s="659">
        <v>2015</v>
      </c>
      <c r="F686" s="661">
        <v>30026</v>
      </c>
      <c r="G686" s="659" t="s">
        <v>4565</v>
      </c>
    </row>
    <row r="687" spans="1:7" ht="15.75" x14ac:dyDescent="0.25">
      <c r="A687" s="659" t="s">
        <v>42</v>
      </c>
      <c r="B687" s="659" t="s">
        <v>4564</v>
      </c>
      <c r="C687" s="660" t="s">
        <v>1986</v>
      </c>
      <c r="D687" s="659" t="s">
        <v>43</v>
      </c>
      <c r="E687" s="659">
        <v>2015</v>
      </c>
      <c r="F687" s="661">
        <v>29254</v>
      </c>
      <c r="G687" s="659" t="s">
        <v>4565</v>
      </c>
    </row>
    <row r="688" spans="1:7" ht="15.75" x14ac:dyDescent="0.25">
      <c r="A688" s="659" t="s">
        <v>42</v>
      </c>
      <c r="B688" s="659" t="s">
        <v>4564</v>
      </c>
      <c r="C688" s="660" t="s">
        <v>4566</v>
      </c>
      <c r="D688" s="659" t="s">
        <v>44</v>
      </c>
      <c r="E688" s="659">
        <v>2015</v>
      </c>
      <c r="F688" s="661">
        <v>30352</v>
      </c>
      <c r="G688" s="659" t="s">
        <v>4565</v>
      </c>
    </row>
    <row r="689" spans="1:7" ht="15.75" x14ac:dyDescent="0.25">
      <c r="A689" s="659" t="s">
        <v>42</v>
      </c>
      <c r="B689" s="659" t="s">
        <v>4564</v>
      </c>
      <c r="C689" s="660" t="s">
        <v>1987</v>
      </c>
      <c r="D689" s="659" t="s">
        <v>44</v>
      </c>
      <c r="E689" s="659">
        <v>2015</v>
      </c>
      <c r="F689" s="661">
        <v>32037</v>
      </c>
      <c r="G689" s="659" t="s">
        <v>4565</v>
      </c>
    </row>
    <row r="690" spans="1:7" ht="15.75" x14ac:dyDescent="0.25">
      <c r="A690" s="659" t="s">
        <v>42</v>
      </c>
      <c r="B690" s="659" t="s">
        <v>1501</v>
      </c>
      <c r="C690" s="660" t="s">
        <v>2862</v>
      </c>
      <c r="D690" s="659" t="s">
        <v>438</v>
      </c>
      <c r="E690" s="659">
        <v>2015</v>
      </c>
      <c r="F690" s="661">
        <v>24180.327868852459</v>
      </c>
      <c r="G690" s="659" t="s">
        <v>487</v>
      </c>
    </row>
    <row r="691" spans="1:7" ht="15.75" x14ac:dyDescent="0.25">
      <c r="A691" s="659" t="s">
        <v>42</v>
      </c>
      <c r="B691" s="659" t="s">
        <v>2864</v>
      </c>
      <c r="C691" s="660">
        <v>4</v>
      </c>
      <c r="D691" s="659" t="s">
        <v>44</v>
      </c>
      <c r="E691" s="659">
        <v>2015</v>
      </c>
      <c r="F691" s="661">
        <v>36752</v>
      </c>
      <c r="G691" s="659" t="s">
        <v>230</v>
      </c>
    </row>
    <row r="692" spans="1:7" ht="15.75" x14ac:dyDescent="0.25">
      <c r="A692" s="80" t="s">
        <v>42</v>
      </c>
      <c r="B692" s="80" t="s">
        <v>3927</v>
      </c>
      <c r="C692" s="323" t="s">
        <v>2859</v>
      </c>
      <c r="D692" s="80" t="s">
        <v>44</v>
      </c>
      <c r="E692" s="80">
        <v>2015</v>
      </c>
      <c r="F692" s="87">
        <v>52950</v>
      </c>
      <c r="G692" s="80" t="s">
        <v>4596</v>
      </c>
    </row>
    <row r="693" spans="1:7" ht="15.75" x14ac:dyDescent="0.25">
      <c r="A693" s="80" t="s">
        <v>42</v>
      </c>
      <c r="B693" s="80" t="s">
        <v>3927</v>
      </c>
      <c r="C693" s="323" t="s">
        <v>2941</v>
      </c>
      <c r="D693" s="80" t="s">
        <v>44</v>
      </c>
      <c r="E693" s="80">
        <v>2015</v>
      </c>
      <c r="F693" s="87">
        <v>58140</v>
      </c>
      <c r="G693" s="80" t="s">
        <v>4596</v>
      </c>
    </row>
    <row r="694" spans="1:7" ht="15.75" x14ac:dyDescent="0.25">
      <c r="A694" s="80" t="s">
        <v>42</v>
      </c>
      <c r="B694" s="80" t="s">
        <v>3927</v>
      </c>
      <c r="C694" s="323" t="s">
        <v>2940</v>
      </c>
      <c r="D694" s="80" t="s">
        <v>44</v>
      </c>
      <c r="E694" s="80">
        <v>2015</v>
      </c>
      <c r="F694" s="87">
        <v>63365</v>
      </c>
      <c r="G694" s="80" t="s">
        <v>4596</v>
      </c>
    </row>
    <row r="695" spans="1:7" ht="15.75" x14ac:dyDescent="0.25">
      <c r="A695" s="80" t="s">
        <v>42</v>
      </c>
      <c r="B695" s="80" t="s">
        <v>3928</v>
      </c>
      <c r="C695" s="323" t="s">
        <v>2859</v>
      </c>
      <c r="D695" s="80" t="s">
        <v>44</v>
      </c>
      <c r="E695" s="80">
        <v>2015</v>
      </c>
      <c r="F695" s="87">
        <v>58900</v>
      </c>
      <c r="G695" s="80" t="s">
        <v>4596</v>
      </c>
    </row>
    <row r="696" spans="1:7" ht="15.75" x14ac:dyDescent="0.25">
      <c r="A696" s="80" t="s">
        <v>42</v>
      </c>
      <c r="B696" s="80" t="s">
        <v>3928</v>
      </c>
      <c r="C696" s="323" t="s">
        <v>4538</v>
      </c>
      <c r="D696" s="80" t="s">
        <v>44</v>
      </c>
      <c r="E696" s="80">
        <v>2015</v>
      </c>
      <c r="F696" s="87">
        <v>63000</v>
      </c>
      <c r="G696" s="80" t="s">
        <v>4596</v>
      </c>
    </row>
    <row r="697" spans="1:7" ht="15.75" x14ac:dyDescent="0.25">
      <c r="A697" s="80" t="s">
        <v>42</v>
      </c>
      <c r="B697" s="80" t="s">
        <v>3928</v>
      </c>
      <c r="C697" s="323" t="s">
        <v>2941</v>
      </c>
      <c r="D697" s="80" t="s">
        <v>44</v>
      </c>
      <c r="E697" s="80">
        <v>2015</v>
      </c>
      <c r="F697" s="87">
        <v>65668</v>
      </c>
      <c r="G697" s="80" t="s">
        <v>4596</v>
      </c>
    </row>
    <row r="698" spans="1:7" ht="15.75" x14ac:dyDescent="0.25">
      <c r="A698" s="80" t="s">
        <v>42</v>
      </c>
      <c r="B698" s="80" t="s">
        <v>3928</v>
      </c>
      <c r="C698" s="323" t="s">
        <v>2940</v>
      </c>
      <c r="D698" s="80" t="s">
        <v>44</v>
      </c>
      <c r="E698" s="80">
        <v>2015</v>
      </c>
      <c r="F698" s="87">
        <v>70860</v>
      </c>
      <c r="G698" s="80" t="s">
        <v>4596</v>
      </c>
    </row>
    <row r="699" spans="1:7" ht="15.75" x14ac:dyDescent="0.25">
      <c r="A699" s="80" t="s">
        <v>42</v>
      </c>
      <c r="B699" s="80" t="s">
        <v>5960</v>
      </c>
      <c r="C699" s="323" t="s">
        <v>3934</v>
      </c>
      <c r="D699" s="80" t="s">
        <v>44</v>
      </c>
      <c r="E699" s="80">
        <v>2015</v>
      </c>
      <c r="F699" s="87">
        <v>45800</v>
      </c>
      <c r="G699" s="80" t="s">
        <v>5961</v>
      </c>
    </row>
    <row r="700" spans="1:7" ht="15.75" x14ac:dyDescent="0.25">
      <c r="A700" s="659" t="s">
        <v>42</v>
      </c>
      <c r="B700" s="659" t="s">
        <v>2865</v>
      </c>
      <c r="C700" s="660">
        <v>4</v>
      </c>
      <c r="D700" s="659" t="s">
        <v>44</v>
      </c>
      <c r="E700" s="659">
        <v>2015</v>
      </c>
      <c r="F700" s="661">
        <v>28857</v>
      </c>
      <c r="G700" s="659" t="s">
        <v>1774</v>
      </c>
    </row>
    <row r="701" spans="1:7" ht="15.75" x14ac:dyDescent="0.25">
      <c r="A701" s="659" t="s">
        <v>42</v>
      </c>
      <c r="B701" s="659" t="s">
        <v>2865</v>
      </c>
      <c r="C701" s="660" t="s">
        <v>2942</v>
      </c>
      <c r="D701" s="659" t="s">
        <v>44</v>
      </c>
      <c r="E701" s="659">
        <v>2015</v>
      </c>
      <c r="F701" s="661">
        <v>36480</v>
      </c>
      <c r="G701" s="659" t="s">
        <v>1774</v>
      </c>
    </row>
    <row r="702" spans="1:7" ht="15.75" x14ac:dyDescent="0.25">
      <c r="A702" s="659" t="s">
        <v>42</v>
      </c>
      <c r="B702" s="659" t="s">
        <v>2324</v>
      </c>
      <c r="C702" s="660">
        <v>3.4</v>
      </c>
      <c r="D702" s="659" t="s">
        <v>44</v>
      </c>
      <c r="E702" s="659">
        <v>2015</v>
      </c>
      <c r="F702" s="661">
        <v>32703</v>
      </c>
      <c r="G702" s="659" t="s">
        <v>1822</v>
      </c>
    </row>
    <row r="703" spans="1:7" ht="15.75" x14ac:dyDescent="0.25">
      <c r="A703" s="659" t="s">
        <v>42</v>
      </c>
      <c r="B703" s="659" t="s">
        <v>2866</v>
      </c>
      <c r="C703" s="660">
        <v>2.7</v>
      </c>
      <c r="D703" s="659" t="s">
        <v>44</v>
      </c>
      <c r="E703" s="659">
        <v>2015</v>
      </c>
      <c r="F703" s="661">
        <v>34003</v>
      </c>
      <c r="G703" s="659" t="s">
        <v>147</v>
      </c>
    </row>
    <row r="704" spans="1:7" ht="15.75" x14ac:dyDescent="0.25">
      <c r="A704" s="659" t="s">
        <v>42</v>
      </c>
      <c r="B704" s="659" t="s">
        <v>2866</v>
      </c>
      <c r="C704" s="660">
        <v>4</v>
      </c>
      <c r="D704" s="659" t="s">
        <v>44</v>
      </c>
      <c r="E704" s="659">
        <v>2015</v>
      </c>
      <c r="F704" s="661">
        <v>39448</v>
      </c>
      <c r="G704" s="659" t="s">
        <v>147</v>
      </c>
    </row>
    <row r="705" spans="1:7" ht="15.75" x14ac:dyDescent="0.25">
      <c r="A705" s="659" t="s">
        <v>42</v>
      </c>
      <c r="B705" s="659" t="s">
        <v>4537</v>
      </c>
      <c r="C705" s="660">
        <v>4</v>
      </c>
      <c r="D705" s="659" t="s">
        <v>44</v>
      </c>
      <c r="E705" s="659">
        <v>2015</v>
      </c>
      <c r="F705" s="661">
        <v>44893</v>
      </c>
      <c r="G705" s="659" t="s">
        <v>147</v>
      </c>
    </row>
    <row r="706" spans="1:7" ht="15.75" x14ac:dyDescent="0.25">
      <c r="A706" s="659" t="s">
        <v>42</v>
      </c>
      <c r="B706" s="659" t="s">
        <v>2867</v>
      </c>
      <c r="C706" s="660">
        <v>2.7</v>
      </c>
      <c r="D706" s="659" t="s">
        <v>44</v>
      </c>
      <c r="E706" s="659">
        <v>2015</v>
      </c>
      <c r="F706" s="661">
        <v>39448</v>
      </c>
      <c r="G706" s="659" t="s">
        <v>147</v>
      </c>
    </row>
    <row r="707" spans="1:7" ht="15.75" x14ac:dyDescent="0.25">
      <c r="A707" s="659" t="s">
        <v>42</v>
      </c>
      <c r="B707" s="659" t="s">
        <v>2868</v>
      </c>
      <c r="C707" s="660">
        <v>4</v>
      </c>
      <c r="D707" s="659" t="s">
        <v>44</v>
      </c>
      <c r="E707" s="659">
        <v>2015</v>
      </c>
      <c r="F707" s="661">
        <v>51699</v>
      </c>
      <c r="G707" s="659" t="s">
        <v>147</v>
      </c>
    </row>
    <row r="708" spans="1:7" ht="15.75" x14ac:dyDescent="0.25">
      <c r="A708" s="659" t="s">
        <v>42</v>
      </c>
      <c r="B708" s="659" t="s">
        <v>2869</v>
      </c>
      <c r="C708" s="660">
        <v>2.7</v>
      </c>
      <c r="D708" s="659" t="s">
        <v>44</v>
      </c>
      <c r="E708" s="659">
        <v>2015</v>
      </c>
      <c r="F708" s="661">
        <v>41353</v>
      </c>
      <c r="G708" s="659" t="s">
        <v>147</v>
      </c>
    </row>
    <row r="709" spans="1:7" ht="15.75" x14ac:dyDescent="0.25">
      <c r="A709" s="659" t="s">
        <v>42</v>
      </c>
      <c r="B709" s="659" t="s">
        <v>2869</v>
      </c>
      <c r="C709" s="660">
        <v>4</v>
      </c>
      <c r="D709" s="659" t="s">
        <v>44</v>
      </c>
      <c r="E709" s="659">
        <v>2015</v>
      </c>
      <c r="F709" s="661">
        <v>47887</v>
      </c>
      <c r="G709" s="659" t="s">
        <v>147</v>
      </c>
    </row>
    <row r="710" spans="1:7" ht="15.75" x14ac:dyDescent="0.25">
      <c r="A710" s="659" t="s">
        <v>42</v>
      </c>
      <c r="B710" s="659" t="s">
        <v>2127</v>
      </c>
      <c r="C710" s="660">
        <v>2.7</v>
      </c>
      <c r="D710" s="659" t="s">
        <v>44</v>
      </c>
      <c r="E710" s="659">
        <v>2015</v>
      </c>
      <c r="F710" s="661">
        <v>31000</v>
      </c>
      <c r="G710" s="659" t="s">
        <v>1211</v>
      </c>
    </row>
    <row r="711" spans="1:7" ht="15.75" x14ac:dyDescent="0.25">
      <c r="A711" s="659" t="s">
        <v>42</v>
      </c>
      <c r="B711" s="659" t="s">
        <v>2127</v>
      </c>
      <c r="C711" s="660">
        <v>3</v>
      </c>
      <c r="D711" s="659" t="s">
        <v>44</v>
      </c>
      <c r="E711" s="659">
        <v>2015</v>
      </c>
      <c r="F711" s="661">
        <v>34900</v>
      </c>
      <c r="G711" s="659" t="s">
        <v>147</v>
      </c>
    </row>
    <row r="712" spans="1:7" ht="15.75" x14ac:dyDescent="0.25">
      <c r="A712" s="659" t="s">
        <v>42</v>
      </c>
      <c r="B712" s="659" t="s">
        <v>2579</v>
      </c>
      <c r="C712" s="660">
        <v>3</v>
      </c>
      <c r="D712" s="659" t="s">
        <v>44</v>
      </c>
      <c r="E712" s="659">
        <v>2015</v>
      </c>
      <c r="F712" s="661">
        <v>38500</v>
      </c>
      <c r="G712" s="659" t="s">
        <v>147</v>
      </c>
    </row>
    <row r="713" spans="1:7" ht="15.75" x14ac:dyDescent="0.25">
      <c r="A713" s="80" t="s">
        <v>42</v>
      </c>
      <c r="B713" s="80" t="s">
        <v>2581</v>
      </c>
      <c r="C713" s="323" t="s">
        <v>2859</v>
      </c>
      <c r="D713" s="80" t="s">
        <v>44</v>
      </c>
      <c r="E713" s="80">
        <v>2015</v>
      </c>
      <c r="F713" s="87">
        <v>48537</v>
      </c>
      <c r="G713" s="80" t="s">
        <v>4596</v>
      </c>
    </row>
    <row r="714" spans="1:7" ht="15.75" x14ac:dyDescent="0.25">
      <c r="A714" s="659" t="s">
        <v>42</v>
      </c>
      <c r="B714" s="659" t="s">
        <v>3196</v>
      </c>
      <c r="C714" s="660">
        <v>4.5</v>
      </c>
      <c r="D714" s="659" t="s">
        <v>44</v>
      </c>
      <c r="E714" s="659">
        <v>2015</v>
      </c>
      <c r="F714" s="661">
        <v>70360</v>
      </c>
      <c r="G714" s="659" t="s">
        <v>147</v>
      </c>
    </row>
    <row r="715" spans="1:7" ht="15.75" x14ac:dyDescent="0.25">
      <c r="A715" s="80" t="s">
        <v>42</v>
      </c>
      <c r="B715" s="80" t="s">
        <v>2582</v>
      </c>
      <c r="C715" s="323" t="s">
        <v>2941</v>
      </c>
      <c r="D715" s="80" t="s">
        <v>44</v>
      </c>
      <c r="E715" s="80">
        <v>2015</v>
      </c>
      <c r="F715" s="87">
        <v>75272</v>
      </c>
      <c r="G715" s="80" t="s">
        <v>4596</v>
      </c>
    </row>
    <row r="716" spans="1:7" ht="15.75" x14ac:dyDescent="0.25">
      <c r="A716" s="80" t="s">
        <v>42</v>
      </c>
      <c r="B716" s="80" t="s">
        <v>2582</v>
      </c>
      <c r="C716" s="323" t="s">
        <v>2940</v>
      </c>
      <c r="D716" s="80" t="s">
        <v>44</v>
      </c>
      <c r="E716" s="80">
        <v>2015</v>
      </c>
      <c r="F716" s="87">
        <v>81758</v>
      </c>
      <c r="G716" s="80" t="s">
        <v>4596</v>
      </c>
    </row>
    <row r="717" spans="1:7" ht="15.75" x14ac:dyDescent="0.25">
      <c r="A717" s="659" t="s">
        <v>42</v>
      </c>
      <c r="B717" s="659" t="s">
        <v>1500</v>
      </c>
      <c r="C717" s="660">
        <v>2.4</v>
      </c>
      <c r="D717" s="659" t="s">
        <v>110</v>
      </c>
      <c r="E717" s="659">
        <v>2015</v>
      </c>
      <c r="F717" s="661">
        <v>28591</v>
      </c>
      <c r="G717" s="659" t="s">
        <v>147</v>
      </c>
    </row>
    <row r="718" spans="1:7" ht="15.75" x14ac:dyDescent="0.25">
      <c r="A718" s="659" t="s">
        <v>42</v>
      </c>
      <c r="B718" s="659" t="s">
        <v>1500</v>
      </c>
      <c r="C718" s="660">
        <v>3.5</v>
      </c>
      <c r="D718" s="659" t="s">
        <v>110</v>
      </c>
      <c r="E718" s="659">
        <v>2015</v>
      </c>
      <c r="F718" s="661">
        <v>35398</v>
      </c>
      <c r="G718" s="659" t="s">
        <v>147</v>
      </c>
    </row>
    <row r="719" spans="1:7" ht="15.75" x14ac:dyDescent="0.25">
      <c r="A719" s="659" t="s">
        <v>42</v>
      </c>
      <c r="B719" s="659" t="s">
        <v>3060</v>
      </c>
      <c r="C719" s="660">
        <v>1.3</v>
      </c>
      <c r="D719" s="659" t="s">
        <v>43</v>
      </c>
      <c r="E719" s="659">
        <v>2015</v>
      </c>
      <c r="F719" s="661">
        <v>13240</v>
      </c>
      <c r="G719" s="659" t="s">
        <v>2737</v>
      </c>
    </row>
    <row r="720" spans="1:7" ht="15.75" x14ac:dyDescent="0.25">
      <c r="A720" s="659" t="s">
        <v>42</v>
      </c>
      <c r="B720" s="659" t="s">
        <v>3060</v>
      </c>
      <c r="C720" s="660">
        <v>1.5</v>
      </c>
      <c r="D720" s="659" t="s">
        <v>43</v>
      </c>
      <c r="E720" s="659">
        <v>2015</v>
      </c>
      <c r="F720" s="661">
        <v>14240</v>
      </c>
      <c r="G720" s="659" t="s">
        <v>2737</v>
      </c>
    </row>
    <row r="721" spans="1:7" ht="15.75" x14ac:dyDescent="0.25">
      <c r="A721" s="659" t="s">
        <v>42</v>
      </c>
      <c r="B721" s="659" t="s">
        <v>4582</v>
      </c>
      <c r="C721" s="660">
        <v>1.8</v>
      </c>
      <c r="D721" s="659" t="s">
        <v>43</v>
      </c>
      <c r="E721" s="659">
        <v>2015</v>
      </c>
      <c r="F721" s="661">
        <v>23840</v>
      </c>
      <c r="G721" s="659" t="s">
        <v>4578</v>
      </c>
    </row>
    <row r="722" spans="1:7" ht="15.75" x14ac:dyDescent="0.25">
      <c r="A722" s="659" t="s">
        <v>42</v>
      </c>
      <c r="B722" s="659" t="s">
        <v>4582</v>
      </c>
      <c r="C722" s="660">
        <v>1.8</v>
      </c>
      <c r="D722" s="659" t="s">
        <v>44</v>
      </c>
      <c r="E722" s="659">
        <v>2015</v>
      </c>
      <c r="F722" s="661">
        <v>24940</v>
      </c>
      <c r="G722" s="659" t="s">
        <v>4578</v>
      </c>
    </row>
    <row r="723" spans="1:7" ht="15.75" x14ac:dyDescent="0.25">
      <c r="A723" s="659" t="s">
        <v>42</v>
      </c>
      <c r="B723" s="659" t="s">
        <v>4582</v>
      </c>
      <c r="C723" s="660">
        <v>2</v>
      </c>
      <c r="D723" s="659" t="s">
        <v>43</v>
      </c>
      <c r="E723" s="659">
        <v>2015</v>
      </c>
      <c r="F723" s="661">
        <v>24140</v>
      </c>
      <c r="G723" s="659" t="s">
        <v>4578</v>
      </c>
    </row>
    <row r="724" spans="1:7" ht="15.75" x14ac:dyDescent="0.25">
      <c r="A724" s="659" t="s">
        <v>42</v>
      </c>
      <c r="B724" s="659" t="s">
        <v>4582</v>
      </c>
      <c r="C724" s="660">
        <v>2</v>
      </c>
      <c r="D724" s="659" t="s">
        <v>44</v>
      </c>
      <c r="E724" s="659">
        <v>2015</v>
      </c>
      <c r="F724" s="661">
        <v>25540</v>
      </c>
      <c r="G724" s="659" t="s">
        <v>4581</v>
      </c>
    </row>
    <row r="725" spans="1:7" ht="15.75" x14ac:dyDescent="0.25">
      <c r="A725" s="659" t="s">
        <v>42</v>
      </c>
      <c r="B725" s="659" t="s">
        <v>4582</v>
      </c>
      <c r="C725" s="660">
        <v>2.2000000000000002</v>
      </c>
      <c r="D725" s="659" t="s">
        <v>43</v>
      </c>
      <c r="E725" s="659">
        <v>2015</v>
      </c>
      <c r="F725" s="661">
        <v>24440</v>
      </c>
      <c r="G725" s="659" t="s">
        <v>4578</v>
      </c>
    </row>
    <row r="726" spans="1:7" ht="15.75" x14ac:dyDescent="0.25">
      <c r="A726" s="659" t="s">
        <v>42</v>
      </c>
      <c r="B726" s="659" t="s">
        <v>4582</v>
      </c>
      <c r="C726" s="660">
        <v>2.2000000000000002</v>
      </c>
      <c r="D726" s="659" t="s">
        <v>44</v>
      </c>
      <c r="E726" s="659">
        <v>2015</v>
      </c>
      <c r="F726" s="661">
        <v>26040</v>
      </c>
      <c r="G726" s="659" t="s">
        <v>4578</v>
      </c>
    </row>
    <row r="727" spans="1:7" ht="15.75" x14ac:dyDescent="0.25">
      <c r="A727" s="659" t="s">
        <v>42</v>
      </c>
      <c r="B727" s="659" t="s">
        <v>4582</v>
      </c>
      <c r="C727" s="660">
        <v>2.4</v>
      </c>
      <c r="D727" s="659" t="s">
        <v>43</v>
      </c>
      <c r="E727" s="659">
        <v>2015</v>
      </c>
      <c r="F727" s="661">
        <v>24940</v>
      </c>
      <c r="G727" s="659" t="s">
        <v>4578</v>
      </c>
    </row>
    <row r="728" spans="1:7" ht="15.75" x14ac:dyDescent="0.25">
      <c r="A728" s="659" t="s">
        <v>42</v>
      </c>
      <c r="B728" s="659" t="s">
        <v>4582</v>
      </c>
      <c r="C728" s="660">
        <v>2.4</v>
      </c>
      <c r="D728" s="659" t="s">
        <v>44</v>
      </c>
      <c r="E728" s="659">
        <v>2015</v>
      </c>
      <c r="F728" s="661">
        <v>26340</v>
      </c>
      <c r="G728" s="659" t="s">
        <v>4578</v>
      </c>
    </row>
    <row r="729" spans="1:7" ht="15.75" x14ac:dyDescent="0.25">
      <c r="A729" s="659" t="s">
        <v>42</v>
      </c>
      <c r="B729" s="659" t="s">
        <v>4582</v>
      </c>
      <c r="C729" s="660">
        <v>3.5</v>
      </c>
      <c r="D729" s="659" t="s">
        <v>110</v>
      </c>
      <c r="E729" s="659">
        <v>2015</v>
      </c>
      <c r="F729" s="661">
        <v>28260</v>
      </c>
      <c r="G729" s="659" t="s">
        <v>4581</v>
      </c>
    </row>
    <row r="730" spans="1:7" ht="15.75" x14ac:dyDescent="0.25">
      <c r="A730" s="659" t="s">
        <v>42</v>
      </c>
      <c r="B730" s="659" t="s">
        <v>4582</v>
      </c>
      <c r="C730" s="660">
        <v>3.5</v>
      </c>
      <c r="D730" s="659" t="s">
        <v>426</v>
      </c>
      <c r="E730" s="659">
        <v>2015</v>
      </c>
      <c r="F730" s="661">
        <v>30165</v>
      </c>
      <c r="G730" s="659" t="s">
        <v>4581</v>
      </c>
    </row>
    <row r="731" spans="1:7" ht="15.75" x14ac:dyDescent="0.25">
      <c r="A731" s="659" t="s">
        <v>42</v>
      </c>
      <c r="B731" s="659" t="s">
        <v>4582</v>
      </c>
      <c r="C731" s="660">
        <v>3.5</v>
      </c>
      <c r="D731" s="659" t="s">
        <v>43</v>
      </c>
      <c r="E731" s="659">
        <v>2015</v>
      </c>
      <c r="F731" s="661">
        <v>29700</v>
      </c>
      <c r="G731" s="659" t="s">
        <v>147</v>
      </c>
    </row>
    <row r="732" spans="1:7" ht="15.75" x14ac:dyDescent="0.25">
      <c r="A732" s="659" t="s">
        <v>42</v>
      </c>
      <c r="B732" s="659" t="s">
        <v>4582</v>
      </c>
      <c r="C732" s="660">
        <v>2.5</v>
      </c>
      <c r="D732" s="659" t="s">
        <v>110</v>
      </c>
      <c r="E732" s="659">
        <v>2015</v>
      </c>
      <c r="F732" s="661">
        <v>25240</v>
      </c>
      <c r="G732" s="659" t="s">
        <v>4581</v>
      </c>
    </row>
    <row r="733" spans="1:7" ht="15.75" x14ac:dyDescent="0.25">
      <c r="A733" s="659" t="s">
        <v>42</v>
      </c>
      <c r="B733" s="659" t="s">
        <v>4582</v>
      </c>
      <c r="C733" s="660">
        <v>2.5</v>
      </c>
      <c r="D733" s="659" t="s">
        <v>426</v>
      </c>
      <c r="E733" s="659">
        <v>2015</v>
      </c>
      <c r="F733" s="661">
        <v>26640</v>
      </c>
      <c r="G733" s="659" t="s">
        <v>4581</v>
      </c>
    </row>
    <row r="734" spans="1:7" ht="15.75" x14ac:dyDescent="0.25">
      <c r="A734" s="659" t="s">
        <v>42</v>
      </c>
      <c r="B734" s="659" t="s">
        <v>2870</v>
      </c>
      <c r="C734" s="660">
        <v>5.7</v>
      </c>
      <c r="D734" s="659" t="s">
        <v>44</v>
      </c>
      <c r="E734" s="659">
        <v>2015</v>
      </c>
      <c r="F734" s="661">
        <v>40956.284153005465</v>
      </c>
      <c r="G734" s="659" t="s">
        <v>147</v>
      </c>
    </row>
    <row r="735" spans="1:7" ht="15.75" x14ac:dyDescent="0.25">
      <c r="A735" s="659" t="s">
        <v>42</v>
      </c>
      <c r="B735" s="659" t="s">
        <v>2871</v>
      </c>
      <c r="C735" s="660">
        <v>5.7</v>
      </c>
      <c r="D735" s="659" t="s">
        <v>44</v>
      </c>
      <c r="E735" s="659">
        <v>2015</v>
      </c>
      <c r="F735" s="661">
        <v>46174.863387978141</v>
      </c>
      <c r="G735" s="659" t="s">
        <v>147</v>
      </c>
    </row>
    <row r="736" spans="1:7" ht="15.75" x14ac:dyDescent="0.25">
      <c r="A736" s="659" t="s">
        <v>42</v>
      </c>
      <c r="B736" s="659" t="s">
        <v>2872</v>
      </c>
      <c r="C736" s="660">
        <v>5.7</v>
      </c>
      <c r="D736" s="659" t="s">
        <v>44</v>
      </c>
      <c r="E736" s="659">
        <v>2015</v>
      </c>
      <c r="F736" s="661">
        <v>53251.366120218576</v>
      </c>
      <c r="G736" s="659" t="s">
        <v>147</v>
      </c>
    </row>
    <row r="737" spans="1:7" ht="15.75" x14ac:dyDescent="0.25">
      <c r="A737" s="659" t="s">
        <v>42</v>
      </c>
      <c r="B737" s="659" t="s">
        <v>4278</v>
      </c>
      <c r="C737" s="660" t="s">
        <v>3929</v>
      </c>
      <c r="D737" s="659" t="s">
        <v>44</v>
      </c>
      <c r="E737" s="659">
        <v>2015</v>
      </c>
      <c r="F737" s="661">
        <v>27235</v>
      </c>
      <c r="G737" s="659"/>
    </row>
    <row r="738" spans="1:7" ht="15.75" x14ac:dyDescent="0.25">
      <c r="A738" s="659" t="s">
        <v>42</v>
      </c>
      <c r="B738" s="659" t="s">
        <v>4278</v>
      </c>
      <c r="C738" s="660" t="s">
        <v>4038</v>
      </c>
      <c r="D738" s="659" t="s">
        <v>44</v>
      </c>
      <c r="E738" s="659">
        <v>2015</v>
      </c>
      <c r="F738" s="661">
        <v>25700</v>
      </c>
      <c r="G738" s="659"/>
    </row>
    <row r="739" spans="1:7" ht="15.75" x14ac:dyDescent="0.25">
      <c r="A739" s="659" t="s">
        <v>42</v>
      </c>
      <c r="B739" s="659" t="s">
        <v>4278</v>
      </c>
      <c r="C739" s="660" t="s">
        <v>2859</v>
      </c>
      <c r="D739" s="659" t="s">
        <v>438</v>
      </c>
      <c r="E739" s="659">
        <v>2015</v>
      </c>
      <c r="F739" s="661">
        <v>23960</v>
      </c>
      <c r="G739" s="659"/>
    </row>
    <row r="740" spans="1:7" ht="15.75" x14ac:dyDescent="0.25">
      <c r="A740" s="659" t="s">
        <v>42</v>
      </c>
      <c r="B740" s="659" t="s">
        <v>4278</v>
      </c>
      <c r="C740" s="660">
        <v>2.7</v>
      </c>
      <c r="D740" s="659" t="s">
        <v>43</v>
      </c>
      <c r="E740" s="659">
        <v>2015</v>
      </c>
      <c r="F740" s="661">
        <v>20965</v>
      </c>
      <c r="G740" s="659"/>
    </row>
    <row r="741" spans="1:7" ht="15.75" x14ac:dyDescent="0.25">
      <c r="A741" s="659" t="s">
        <v>42</v>
      </c>
      <c r="B741" s="659" t="s">
        <v>6455</v>
      </c>
      <c r="C741" s="660" t="s">
        <v>2859</v>
      </c>
      <c r="D741" s="659" t="s">
        <v>43</v>
      </c>
      <c r="E741" s="659">
        <v>2015</v>
      </c>
      <c r="F741" s="661">
        <v>35725</v>
      </c>
      <c r="G741" s="659"/>
    </row>
    <row r="742" spans="1:7" ht="15.75" x14ac:dyDescent="0.25">
      <c r="A742" s="659" t="s">
        <v>42</v>
      </c>
      <c r="B742" s="659" t="s">
        <v>6456</v>
      </c>
      <c r="C742" s="660" t="s">
        <v>2859</v>
      </c>
      <c r="D742" s="659" t="s">
        <v>43</v>
      </c>
      <c r="E742" s="659">
        <v>2015</v>
      </c>
      <c r="F742" s="661">
        <v>36705</v>
      </c>
      <c r="G742" s="659"/>
    </row>
    <row r="743" spans="1:7" ht="15.75" x14ac:dyDescent="0.25">
      <c r="A743" s="659" t="s">
        <v>42</v>
      </c>
      <c r="B743" s="659" t="s">
        <v>2873</v>
      </c>
      <c r="C743" s="660" t="s">
        <v>6488</v>
      </c>
      <c r="D743" s="659" t="s">
        <v>438</v>
      </c>
      <c r="E743" s="659">
        <v>2015</v>
      </c>
      <c r="F743" s="661">
        <v>25928.961748633879</v>
      </c>
      <c r="G743" s="659" t="s">
        <v>1903</v>
      </c>
    </row>
    <row r="744" spans="1:7" ht="15.75" x14ac:dyDescent="0.25">
      <c r="A744" s="659" t="s">
        <v>42</v>
      </c>
      <c r="B744" s="659" t="s">
        <v>2874</v>
      </c>
      <c r="C744" s="660" t="s">
        <v>6488</v>
      </c>
      <c r="D744" s="659" t="s">
        <v>438</v>
      </c>
      <c r="E744" s="659">
        <v>2015</v>
      </c>
      <c r="F744" s="661">
        <v>40710.382513661199</v>
      </c>
      <c r="G744" s="659" t="s">
        <v>1903</v>
      </c>
    </row>
    <row r="745" spans="1:7" ht="15.75" x14ac:dyDescent="0.25">
      <c r="A745" s="659" t="s">
        <v>42</v>
      </c>
      <c r="B745" s="659" t="s">
        <v>2875</v>
      </c>
      <c r="C745" s="660" t="s">
        <v>6488</v>
      </c>
      <c r="D745" s="659" t="s">
        <v>438</v>
      </c>
      <c r="E745" s="659">
        <v>2015</v>
      </c>
      <c r="F745" s="661">
        <v>31393.442622950817</v>
      </c>
      <c r="G745" s="659" t="s">
        <v>1903</v>
      </c>
    </row>
    <row r="746" spans="1:7" ht="15.75" x14ac:dyDescent="0.25">
      <c r="A746" s="659" t="s">
        <v>42</v>
      </c>
      <c r="B746" s="659" t="s">
        <v>4421</v>
      </c>
      <c r="C746" s="660" t="s">
        <v>2940</v>
      </c>
      <c r="D746" s="659" t="s">
        <v>4422</v>
      </c>
      <c r="E746" s="659">
        <v>2015</v>
      </c>
      <c r="F746" s="661">
        <v>32170</v>
      </c>
      <c r="G746" s="659" t="s">
        <v>1059</v>
      </c>
    </row>
    <row r="747" spans="1:7" ht="15.75" x14ac:dyDescent="0.25">
      <c r="A747" s="659" t="s">
        <v>42</v>
      </c>
      <c r="B747" s="659" t="s">
        <v>4421</v>
      </c>
      <c r="C747" s="660" t="s">
        <v>2940</v>
      </c>
      <c r="D747" s="659" t="s">
        <v>438</v>
      </c>
      <c r="E747" s="659">
        <v>2015</v>
      </c>
      <c r="F747" s="661">
        <v>29120</v>
      </c>
      <c r="G747" s="659" t="s">
        <v>285</v>
      </c>
    </row>
    <row r="748" spans="1:7" ht="15.75" x14ac:dyDescent="0.25">
      <c r="A748" s="659" t="s">
        <v>42</v>
      </c>
      <c r="B748" s="659" t="s">
        <v>1680</v>
      </c>
      <c r="C748" s="660">
        <v>2.7</v>
      </c>
      <c r="D748" s="659" t="s">
        <v>110</v>
      </c>
      <c r="E748" s="659">
        <v>2015</v>
      </c>
      <c r="F748" s="661">
        <v>26250</v>
      </c>
      <c r="G748" s="659" t="s">
        <v>2583</v>
      </c>
    </row>
    <row r="749" spans="1:7" ht="15.75" x14ac:dyDescent="0.25">
      <c r="A749" s="659" t="s">
        <v>42</v>
      </c>
      <c r="B749" s="659" t="s">
        <v>1680</v>
      </c>
      <c r="C749" s="660">
        <v>3.5</v>
      </c>
      <c r="D749" s="659" t="s">
        <v>426</v>
      </c>
      <c r="E749" s="659">
        <v>2015</v>
      </c>
      <c r="F749" s="661">
        <v>30210</v>
      </c>
      <c r="G749" s="659" t="s">
        <v>1576</v>
      </c>
    </row>
    <row r="750" spans="1:7" ht="15.75" x14ac:dyDescent="0.25">
      <c r="A750" s="659" t="s">
        <v>42</v>
      </c>
      <c r="B750" s="659" t="s">
        <v>2876</v>
      </c>
      <c r="C750" s="660">
        <v>1.3</v>
      </c>
      <c r="D750" s="659" t="s">
        <v>110</v>
      </c>
      <c r="E750" s="659">
        <v>2015</v>
      </c>
      <c r="F750" s="661">
        <v>13934.426229508195</v>
      </c>
      <c r="G750" s="659" t="s">
        <v>2435</v>
      </c>
    </row>
    <row r="751" spans="1:7" ht="15.75" x14ac:dyDescent="0.25">
      <c r="A751" s="659" t="s">
        <v>42</v>
      </c>
      <c r="B751" s="659" t="s">
        <v>2877</v>
      </c>
      <c r="C751" s="660">
        <v>1.5</v>
      </c>
      <c r="D751" s="659" t="s">
        <v>110</v>
      </c>
      <c r="E751" s="659">
        <v>2015</v>
      </c>
      <c r="F751" s="661">
        <v>15000</v>
      </c>
      <c r="G751" s="659" t="s">
        <v>2435</v>
      </c>
    </row>
    <row r="752" spans="1:7" ht="15.75" x14ac:dyDescent="0.25">
      <c r="A752" s="659" t="s">
        <v>42</v>
      </c>
      <c r="B752" s="659" t="s">
        <v>2878</v>
      </c>
      <c r="C752" s="660">
        <v>1.5</v>
      </c>
      <c r="D752" s="659" t="s">
        <v>110</v>
      </c>
      <c r="E752" s="659">
        <v>2015</v>
      </c>
      <c r="F752" s="661">
        <v>15710.382513661201</v>
      </c>
      <c r="G752" s="659" t="s">
        <v>2435</v>
      </c>
    </row>
    <row r="753" spans="1:7" ht="15.75" x14ac:dyDescent="0.25">
      <c r="A753" s="659" t="s">
        <v>42</v>
      </c>
      <c r="B753" s="659" t="s">
        <v>2879</v>
      </c>
      <c r="C753" s="660">
        <v>1.3</v>
      </c>
      <c r="D753" s="659" t="s">
        <v>110</v>
      </c>
      <c r="E753" s="659">
        <v>2015</v>
      </c>
      <c r="F753" s="661">
        <v>13251.366120218579</v>
      </c>
      <c r="G753" s="659" t="s">
        <v>135</v>
      </c>
    </row>
    <row r="754" spans="1:7" ht="15.75" x14ac:dyDescent="0.25">
      <c r="A754" s="659" t="s">
        <v>42</v>
      </c>
      <c r="B754" s="659" t="s">
        <v>2880</v>
      </c>
      <c r="C754" s="660">
        <v>1.5</v>
      </c>
      <c r="D754" s="659" t="s">
        <v>110</v>
      </c>
      <c r="E754" s="659">
        <v>2015</v>
      </c>
      <c r="F754" s="661">
        <v>14617.486338797813</v>
      </c>
      <c r="G754" s="659" t="s">
        <v>135</v>
      </c>
    </row>
    <row r="755" spans="1:7" ht="15.75" x14ac:dyDescent="0.25">
      <c r="A755" s="659" t="s">
        <v>42</v>
      </c>
      <c r="B755" s="659" t="s">
        <v>2881</v>
      </c>
      <c r="C755" s="660">
        <v>1.5</v>
      </c>
      <c r="D755" s="659" t="s">
        <v>110</v>
      </c>
      <c r="E755" s="659">
        <v>2015</v>
      </c>
      <c r="F755" s="661">
        <v>15819.672131147541</v>
      </c>
      <c r="G755" s="659" t="s">
        <v>135</v>
      </c>
    </row>
    <row r="756" spans="1:7" ht="15.75" x14ac:dyDescent="0.25">
      <c r="A756" s="659" t="s">
        <v>42</v>
      </c>
      <c r="B756" s="659" t="s">
        <v>2882</v>
      </c>
      <c r="C756" s="660">
        <v>1.5</v>
      </c>
      <c r="D756" s="659" t="s">
        <v>110</v>
      </c>
      <c r="E756" s="659">
        <v>2015</v>
      </c>
      <c r="F756" s="661">
        <v>15546.448087431694</v>
      </c>
      <c r="G756" s="659" t="s">
        <v>135</v>
      </c>
    </row>
    <row r="757" spans="1:7" ht="15.75" x14ac:dyDescent="0.25">
      <c r="A757" s="659" t="s">
        <v>42</v>
      </c>
      <c r="B757" s="659" t="s">
        <v>2883</v>
      </c>
      <c r="C757" s="660">
        <v>1.3</v>
      </c>
      <c r="D757" s="659" t="s">
        <v>110</v>
      </c>
      <c r="E757" s="659">
        <v>2015</v>
      </c>
      <c r="F757" s="661">
        <v>14180.327868852459</v>
      </c>
      <c r="G757" s="659" t="s">
        <v>135</v>
      </c>
    </row>
    <row r="758" spans="1:7" ht="15.75" x14ac:dyDescent="0.25">
      <c r="A758" s="659" t="s">
        <v>42</v>
      </c>
      <c r="B758" s="659" t="s">
        <v>2884</v>
      </c>
      <c r="C758" s="660">
        <v>2.5</v>
      </c>
      <c r="D758" s="659" t="s">
        <v>110</v>
      </c>
      <c r="E758" s="659">
        <v>2015</v>
      </c>
      <c r="F758" s="661">
        <v>21311.475409836065</v>
      </c>
      <c r="G758" s="659" t="s">
        <v>423</v>
      </c>
    </row>
    <row r="759" spans="1:7" ht="15.75" x14ac:dyDescent="0.25">
      <c r="A759" s="659" t="s">
        <v>856</v>
      </c>
      <c r="B759" s="659" t="s">
        <v>3142</v>
      </c>
      <c r="C759" s="660" t="s">
        <v>2121</v>
      </c>
      <c r="D759" s="659" t="s">
        <v>3141</v>
      </c>
      <c r="E759" s="659">
        <v>2015</v>
      </c>
      <c r="F759" s="661">
        <v>37552</v>
      </c>
      <c r="G759" s="659" t="s">
        <v>3140</v>
      </c>
    </row>
    <row r="760" spans="1:7" ht="15.75" x14ac:dyDescent="0.25">
      <c r="A760" s="659" t="s">
        <v>856</v>
      </c>
      <c r="B760" s="659" t="s">
        <v>3142</v>
      </c>
      <c r="C760" s="660" t="s">
        <v>1991</v>
      </c>
      <c r="D760" s="659" t="s">
        <v>3141</v>
      </c>
      <c r="E760" s="659">
        <v>2015</v>
      </c>
      <c r="F760" s="661">
        <v>38789</v>
      </c>
      <c r="G760" s="659" t="s">
        <v>3140</v>
      </c>
    </row>
    <row r="761" spans="1:7" ht="15.75" x14ac:dyDescent="0.25">
      <c r="A761" s="659" t="s">
        <v>856</v>
      </c>
      <c r="B761" s="659" t="s">
        <v>3993</v>
      </c>
      <c r="C761" s="660" t="s">
        <v>2121</v>
      </c>
      <c r="D761" s="659" t="s">
        <v>110</v>
      </c>
      <c r="E761" s="659">
        <v>2015</v>
      </c>
      <c r="F761" s="661">
        <v>23445</v>
      </c>
      <c r="G761" s="659" t="s">
        <v>4440</v>
      </c>
    </row>
    <row r="762" spans="1:7" ht="15.75" x14ac:dyDescent="0.25">
      <c r="A762" s="659" t="s">
        <v>856</v>
      </c>
      <c r="B762" s="659" t="s">
        <v>4439</v>
      </c>
      <c r="C762" s="660" t="s">
        <v>3769</v>
      </c>
      <c r="D762" s="659" t="s">
        <v>110</v>
      </c>
      <c r="E762" s="659">
        <v>2015</v>
      </c>
      <c r="F762" s="661">
        <v>17995</v>
      </c>
      <c r="G762" s="659" t="s">
        <v>4440</v>
      </c>
    </row>
    <row r="763" spans="1:7" ht="15.75" x14ac:dyDescent="0.25">
      <c r="A763" s="659" t="s">
        <v>856</v>
      </c>
      <c r="B763" s="659" t="s">
        <v>4443</v>
      </c>
      <c r="C763" s="660" t="s">
        <v>2121</v>
      </c>
      <c r="D763" s="659" t="s">
        <v>110</v>
      </c>
      <c r="E763" s="659">
        <v>2015</v>
      </c>
      <c r="F763" s="661">
        <v>28395</v>
      </c>
      <c r="G763" s="659" t="s">
        <v>4440</v>
      </c>
    </row>
    <row r="764" spans="1:7" ht="15.75" x14ac:dyDescent="0.25">
      <c r="A764" s="659" t="s">
        <v>856</v>
      </c>
      <c r="B764" s="659" t="s">
        <v>3986</v>
      </c>
      <c r="C764" s="660" t="s">
        <v>3769</v>
      </c>
      <c r="D764" s="659" t="s">
        <v>110</v>
      </c>
      <c r="E764" s="659">
        <v>2015</v>
      </c>
      <c r="F764" s="661">
        <v>20395</v>
      </c>
      <c r="G764" s="659" t="s">
        <v>4440</v>
      </c>
    </row>
    <row r="765" spans="1:7" ht="15.75" x14ac:dyDescent="0.25">
      <c r="A765" s="659" t="s">
        <v>856</v>
      </c>
      <c r="B765" s="659" t="s">
        <v>4445</v>
      </c>
      <c r="C765" s="660" t="s">
        <v>3769</v>
      </c>
      <c r="D765" s="659" t="s">
        <v>110</v>
      </c>
      <c r="E765" s="659">
        <v>2015</v>
      </c>
      <c r="F765" s="661">
        <v>24895</v>
      </c>
      <c r="G765" s="659" t="s">
        <v>4440</v>
      </c>
    </row>
    <row r="766" spans="1:7" ht="15.75" x14ac:dyDescent="0.25">
      <c r="A766" s="659" t="s">
        <v>856</v>
      </c>
      <c r="B766" s="659" t="s">
        <v>4441</v>
      </c>
      <c r="C766" s="660" t="s">
        <v>3769</v>
      </c>
      <c r="D766" s="659" t="s">
        <v>110</v>
      </c>
      <c r="E766" s="659">
        <v>2015</v>
      </c>
      <c r="F766" s="661">
        <v>19295</v>
      </c>
      <c r="G766" s="659" t="s">
        <v>4440</v>
      </c>
    </row>
    <row r="767" spans="1:7" ht="15.75" x14ac:dyDescent="0.25">
      <c r="A767" s="659" t="s">
        <v>856</v>
      </c>
      <c r="B767" s="659" t="s">
        <v>4444</v>
      </c>
      <c r="C767" s="660" t="s">
        <v>3769</v>
      </c>
      <c r="D767" s="659" t="s">
        <v>110</v>
      </c>
      <c r="E767" s="659">
        <v>2015</v>
      </c>
      <c r="F767" s="661">
        <v>22395</v>
      </c>
      <c r="G767" s="659" t="s">
        <v>4440</v>
      </c>
    </row>
    <row r="768" spans="1:7" ht="15.75" x14ac:dyDescent="0.25">
      <c r="A768" s="659" t="s">
        <v>856</v>
      </c>
      <c r="B768" s="659" t="s">
        <v>4449</v>
      </c>
      <c r="C768" s="660" t="s">
        <v>3769</v>
      </c>
      <c r="D768" s="659" t="s">
        <v>110</v>
      </c>
      <c r="E768" s="659">
        <v>2015</v>
      </c>
      <c r="F768" s="661">
        <v>20995</v>
      </c>
      <c r="G768" s="659" t="s">
        <v>4440</v>
      </c>
    </row>
    <row r="769" spans="1:7" ht="15.75" x14ac:dyDescent="0.25">
      <c r="A769" s="659" t="s">
        <v>856</v>
      </c>
      <c r="B769" s="659" t="s">
        <v>4446</v>
      </c>
      <c r="C769" s="660" t="s">
        <v>2121</v>
      </c>
      <c r="D769" s="659" t="s">
        <v>110</v>
      </c>
      <c r="E769" s="659">
        <v>2015</v>
      </c>
      <c r="F769" s="661">
        <v>26995</v>
      </c>
      <c r="G769" s="659" t="s">
        <v>4440</v>
      </c>
    </row>
    <row r="770" spans="1:7" ht="15.75" x14ac:dyDescent="0.25">
      <c r="A770" s="659" t="s">
        <v>856</v>
      </c>
      <c r="B770" s="659" t="s">
        <v>4448</v>
      </c>
      <c r="C770" s="660" t="s">
        <v>2121</v>
      </c>
      <c r="D770" s="659" t="s">
        <v>110</v>
      </c>
      <c r="E770" s="659">
        <v>2015</v>
      </c>
      <c r="F770" s="661">
        <v>29495</v>
      </c>
      <c r="G770" s="659" t="s">
        <v>4440</v>
      </c>
    </row>
    <row r="771" spans="1:7" ht="15.75" x14ac:dyDescent="0.25">
      <c r="A771" s="659" t="s">
        <v>856</v>
      </c>
      <c r="B771" s="659" t="s">
        <v>4447</v>
      </c>
      <c r="C771" s="660" t="s">
        <v>2121</v>
      </c>
      <c r="D771" s="659" t="s">
        <v>110</v>
      </c>
      <c r="E771" s="659">
        <v>2015</v>
      </c>
      <c r="F771" s="661">
        <v>25895</v>
      </c>
      <c r="G771" s="659" t="s">
        <v>4440</v>
      </c>
    </row>
    <row r="772" spans="1:7" ht="15.75" x14ac:dyDescent="0.25">
      <c r="A772" s="659" t="s">
        <v>856</v>
      </c>
      <c r="B772" s="659" t="s">
        <v>4442</v>
      </c>
      <c r="C772" s="660" t="s">
        <v>3769</v>
      </c>
      <c r="D772" s="659" t="s">
        <v>110</v>
      </c>
      <c r="E772" s="659">
        <v>2015</v>
      </c>
      <c r="F772" s="661">
        <v>27395</v>
      </c>
      <c r="G772" s="659" t="s">
        <v>4440</v>
      </c>
    </row>
    <row r="773" spans="1:7" ht="15.75" x14ac:dyDescent="0.25">
      <c r="A773" s="659" t="s">
        <v>856</v>
      </c>
      <c r="B773" s="659" t="s">
        <v>3968</v>
      </c>
      <c r="C773" s="660" t="s">
        <v>331</v>
      </c>
      <c r="D773" s="659" t="s">
        <v>110</v>
      </c>
      <c r="E773" s="659">
        <v>2015</v>
      </c>
      <c r="F773" s="661">
        <v>24075</v>
      </c>
      <c r="G773" s="659" t="s">
        <v>3321</v>
      </c>
    </row>
    <row r="774" spans="1:7" ht="15.75" x14ac:dyDescent="0.25">
      <c r="A774" s="659" t="s">
        <v>856</v>
      </c>
      <c r="B774" s="659" t="s">
        <v>4425</v>
      </c>
      <c r="C774" s="660" t="s">
        <v>293</v>
      </c>
      <c r="D774" s="659" t="s">
        <v>110</v>
      </c>
      <c r="E774" s="659">
        <v>2015</v>
      </c>
      <c r="F774" s="661">
        <v>23650</v>
      </c>
      <c r="G774" s="659" t="s">
        <v>3321</v>
      </c>
    </row>
    <row r="775" spans="1:7" ht="15.75" x14ac:dyDescent="0.25">
      <c r="A775" s="659" t="s">
        <v>856</v>
      </c>
      <c r="B775" s="659" t="s">
        <v>4429</v>
      </c>
      <c r="C775" s="660" t="s">
        <v>331</v>
      </c>
      <c r="D775" s="659" t="s">
        <v>110</v>
      </c>
      <c r="E775" s="659">
        <v>2015</v>
      </c>
      <c r="F775" s="661">
        <v>16215</v>
      </c>
      <c r="G775" s="659" t="s">
        <v>3321</v>
      </c>
    </row>
    <row r="776" spans="1:7" ht="15.75" x14ac:dyDescent="0.25">
      <c r="A776" s="659" t="s">
        <v>856</v>
      </c>
      <c r="B776" s="659" t="s">
        <v>4432</v>
      </c>
      <c r="C776" s="660" t="s">
        <v>331</v>
      </c>
      <c r="D776" s="659" t="s">
        <v>110</v>
      </c>
      <c r="E776" s="659">
        <v>2015</v>
      </c>
      <c r="F776" s="661">
        <v>27510</v>
      </c>
      <c r="G776" s="659" t="s">
        <v>3321</v>
      </c>
    </row>
    <row r="777" spans="1:7" ht="15.75" x14ac:dyDescent="0.25">
      <c r="A777" s="659" t="s">
        <v>856</v>
      </c>
      <c r="B777" s="659" t="s">
        <v>4437</v>
      </c>
      <c r="C777" s="660" t="s">
        <v>3021</v>
      </c>
      <c r="D777" s="659" t="s">
        <v>110</v>
      </c>
      <c r="E777" s="659">
        <v>2015</v>
      </c>
      <c r="F777" s="661">
        <v>31120</v>
      </c>
      <c r="G777" s="659" t="s">
        <v>3321</v>
      </c>
    </row>
    <row r="778" spans="1:7" ht="15.75" x14ac:dyDescent="0.25">
      <c r="A778" s="659" t="s">
        <v>856</v>
      </c>
      <c r="B778" s="659" t="s">
        <v>4427</v>
      </c>
      <c r="C778" s="660" t="s">
        <v>331</v>
      </c>
      <c r="D778" s="659" t="s">
        <v>110</v>
      </c>
      <c r="E778" s="659">
        <v>2015</v>
      </c>
      <c r="F778" s="661">
        <v>26920</v>
      </c>
      <c r="G778" s="659" t="s">
        <v>3321</v>
      </c>
    </row>
    <row r="779" spans="1:7" ht="15.75" x14ac:dyDescent="0.25">
      <c r="A779" s="659" t="s">
        <v>856</v>
      </c>
      <c r="B779" s="659" t="s">
        <v>4423</v>
      </c>
      <c r="C779" s="660" t="s">
        <v>331</v>
      </c>
      <c r="D779" s="659" t="s">
        <v>110</v>
      </c>
      <c r="E779" s="659">
        <v>2015</v>
      </c>
      <c r="F779" s="661">
        <v>28020</v>
      </c>
      <c r="G779" s="659" t="s">
        <v>3321</v>
      </c>
    </row>
    <row r="780" spans="1:7" ht="15.75" x14ac:dyDescent="0.25">
      <c r="A780" s="659" t="s">
        <v>856</v>
      </c>
      <c r="B780" s="659" t="s">
        <v>4426</v>
      </c>
      <c r="C780" s="660" t="s">
        <v>293</v>
      </c>
      <c r="D780" s="659" t="s">
        <v>110</v>
      </c>
      <c r="E780" s="659">
        <v>2015</v>
      </c>
      <c r="F780" s="661">
        <v>28020</v>
      </c>
      <c r="G780" s="659" t="s">
        <v>3321</v>
      </c>
    </row>
    <row r="781" spans="1:7" ht="15.75" x14ac:dyDescent="0.25">
      <c r="A781" s="659" t="s">
        <v>856</v>
      </c>
      <c r="B781" s="659" t="s">
        <v>4428</v>
      </c>
      <c r="C781" s="660" t="s">
        <v>331</v>
      </c>
      <c r="D781" s="659" t="s">
        <v>110</v>
      </c>
      <c r="E781" s="659">
        <v>2015</v>
      </c>
      <c r="F781" s="661">
        <v>26920</v>
      </c>
      <c r="G781" s="659" t="s">
        <v>3321</v>
      </c>
    </row>
    <row r="782" spans="1:7" ht="15.75" x14ac:dyDescent="0.25">
      <c r="A782" s="659" t="s">
        <v>856</v>
      </c>
      <c r="B782" s="659" t="s">
        <v>4435</v>
      </c>
      <c r="C782" s="660" t="s">
        <v>331</v>
      </c>
      <c r="D782" s="659" t="s">
        <v>110</v>
      </c>
      <c r="E782" s="659">
        <v>2015</v>
      </c>
      <c r="F782" s="661">
        <v>30380</v>
      </c>
      <c r="G782" s="659" t="s">
        <v>3321</v>
      </c>
    </row>
    <row r="783" spans="1:7" ht="15.75" x14ac:dyDescent="0.25">
      <c r="A783" s="659" t="s">
        <v>856</v>
      </c>
      <c r="B783" s="659" t="s">
        <v>4436</v>
      </c>
      <c r="C783" s="660" t="s">
        <v>331</v>
      </c>
      <c r="D783" s="659" t="s">
        <v>110</v>
      </c>
      <c r="E783" s="659">
        <v>2015</v>
      </c>
      <c r="F783" s="661">
        <v>29280</v>
      </c>
      <c r="G783" s="659" t="s">
        <v>3321</v>
      </c>
    </row>
    <row r="784" spans="1:7" ht="15.75" x14ac:dyDescent="0.25">
      <c r="A784" s="659" t="s">
        <v>856</v>
      </c>
      <c r="B784" s="659" t="s">
        <v>4438</v>
      </c>
      <c r="C784" s="660" t="s">
        <v>331</v>
      </c>
      <c r="D784" s="659" t="s">
        <v>110</v>
      </c>
      <c r="E784" s="659">
        <v>2015</v>
      </c>
      <c r="F784" s="661">
        <v>17325</v>
      </c>
      <c r="G784" s="659" t="s">
        <v>3321</v>
      </c>
    </row>
    <row r="785" spans="1:7" ht="15.75" x14ac:dyDescent="0.25">
      <c r="A785" s="659" t="s">
        <v>856</v>
      </c>
      <c r="B785" s="659" t="s">
        <v>4424</v>
      </c>
      <c r="C785" s="660" t="s">
        <v>293</v>
      </c>
      <c r="D785" s="659" t="s">
        <v>110</v>
      </c>
      <c r="E785" s="659">
        <v>2015</v>
      </c>
      <c r="F785" s="661">
        <v>25380</v>
      </c>
      <c r="G785" s="659" t="s">
        <v>3321</v>
      </c>
    </row>
    <row r="786" spans="1:7" ht="15.75" x14ac:dyDescent="0.25">
      <c r="A786" s="659" t="s">
        <v>856</v>
      </c>
      <c r="B786" s="659" t="s">
        <v>4430</v>
      </c>
      <c r="C786" s="660" t="s">
        <v>331</v>
      </c>
      <c r="D786" s="659" t="s">
        <v>110</v>
      </c>
      <c r="E786" s="659">
        <v>2015</v>
      </c>
      <c r="F786" s="661">
        <v>25380</v>
      </c>
      <c r="G786" s="659" t="s">
        <v>3321</v>
      </c>
    </row>
    <row r="787" spans="1:7" ht="15.75" x14ac:dyDescent="0.25">
      <c r="A787" s="659" t="s">
        <v>856</v>
      </c>
      <c r="B787" s="659" t="s">
        <v>4434</v>
      </c>
      <c r="C787" s="660" t="s">
        <v>293</v>
      </c>
      <c r="D787" s="659" t="s">
        <v>110</v>
      </c>
      <c r="E787" s="659">
        <v>2015</v>
      </c>
      <c r="F787" s="661">
        <v>20895</v>
      </c>
      <c r="G787" s="659" t="s">
        <v>3321</v>
      </c>
    </row>
    <row r="788" spans="1:7" ht="15.75" x14ac:dyDescent="0.25">
      <c r="A788" s="659" t="s">
        <v>856</v>
      </c>
      <c r="B788" s="659" t="s">
        <v>4433</v>
      </c>
      <c r="C788" s="660" t="s">
        <v>293</v>
      </c>
      <c r="D788" s="659" t="s">
        <v>110</v>
      </c>
      <c r="E788" s="659">
        <v>2015</v>
      </c>
      <c r="F788" s="661">
        <v>21995</v>
      </c>
      <c r="G788" s="659" t="s">
        <v>3321</v>
      </c>
    </row>
    <row r="789" spans="1:7" ht="15.75" x14ac:dyDescent="0.25">
      <c r="A789" s="659" t="s">
        <v>856</v>
      </c>
      <c r="B789" s="659" t="s">
        <v>4431</v>
      </c>
      <c r="C789" s="660" t="s">
        <v>331</v>
      </c>
      <c r="D789" s="659" t="s">
        <v>110</v>
      </c>
      <c r="E789" s="659">
        <v>2015</v>
      </c>
      <c r="F789" s="661">
        <v>24075</v>
      </c>
      <c r="G789" s="659" t="s">
        <v>3321</v>
      </c>
    </row>
    <row r="790" spans="1:7" ht="15.75" x14ac:dyDescent="0.25">
      <c r="A790" s="659" t="s">
        <v>856</v>
      </c>
      <c r="B790" s="659" t="s">
        <v>1514</v>
      </c>
      <c r="C790" s="660">
        <v>1.4</v>
      </c>
      <c r="D790" s="659" t="s">
        <v>110</v>
      </c>
      <c r="E790" s="659">
        <v>2015</v>
      </c>
      <c r="F790" s="661">
        <v>18827</v>
      </c>
      <c r="G790" s="659" t="s">
        <v>1213</v>
      </c>
    </row>
    <row r="791" spans="1:7" ht="15.75" x14ac:dyDescent="0.25">
      <c r="A791" s="659" t="s">
        <v>856</v>
      </c>
      <c r="B791" s="659" t="s">
        <v>1514</v>
      </c>
      <c r="C791" s="660">
        <v>1.2</v>
      </c>
      <c r="D791" s="659" t="s">
        <v>110</v>
      </c>
      <c r="E791" s="659">
        <v>2015</v>
      </c>
      <c r="F791" s="661">
        <v>17837</v>
      </c>
      <c r="G791" s="659" t="s">
        <v>186</v>
      </c>
    </row>
    <row r="792" spans="1:7" ht="15.75" x14ac:dyDescent="0.25">
      <c r="A792" s="659" t="s">
        <v>856</v>
      </c>
      <c r="B792" s="659" t="s">
        <v>1514</v>
      </c>
      <c r="C792" s="660">
        <v>1.2</v>
      </c>
      <c r="D792" s="659" t="s">
        <v>110</v>
      </c>
      <c r="E792" s="659">
        <v>2015</v>
      </c>
      <c r="F792" s="661">
        <v>16837</v>
      </c>
      <c r="G792" s="659" t="s">
        <v>1213</v>
      </c>
    </row>
    <row r="793" spans="1:7" ht="15.75" x14ac:dyDescent="0.25">
      <c r="A793" s="659" t="s">
        <v>856</v>
      </c>
      <c r="B793" s="659" t="s">
        <v>1514</v>
      </c>
      <c r="C793" s="660">
        <v>1.4</v>
      </c>
      <c r="D793" s="659" t="s">
        <v>110</v>
      </c>
      <c r="E793" s="659">
        <v>2015</v>
      </c>
      <c r="F793" s="661">
        <v>19327</v>
      </c>
      <c r="G793" s="659" t="s">
        <v>186</v>
      </c>
    </row>
    <row r="794" spans="1:7" ht="15.75" x14ac:dyDescent="0.25">
      <c r="A794" s="659" t="s">
        <v>856</v>
      </c>
      <c r="B794" s="659" t="s">
        <v>6457</v>
      </c>
      <c r="C794" s="660" t="s">
        <v>1987</v>
      </c>
      <c r="D794" s="659" t="s">
        <v>110</v>
      </c>
      <c r="E794" s="659">
        <v>2015</v>
      </c>
      <c r="F794" s="661">
        <v>66995</v>
      </c>
      <c r="G794" s="659" t="s">
        <v>4277</v>
      </c>
    </row>
    <row r="795" spans="1:7" ht="15.75" x14ac:dyDescent="0.25">
      <c r="A795" s="659" t="s">
        <v>856</v>
      </c>
      <c r="B795" s="659" t="s">
        <v>4451</v>
      </c>
      <c r="C795" s="660" t="s">
        <v>1987</v>
      </c>
      <c r="D795" s="659" t="s">
        <v>110</v>
      </c>
      <c r="E795" s="659">
        <v>2015</v>
      </c>
      <c r="F795" s="661">
        <v>53170</v>
      </c>
      <c r="G795" s="659" t="s">
        <v>4277</v>
      </c>
    </row>
    <row r="796" spans="1:7" ht="15.75" x14ac:dyDescent="0.25">
      <c r="A796" s="659" t="s">
        <v>856</v>
      </c>
      <c r="B796" s="659" t="s">
        <v>4452</v>
      </c>
      <c r="C796" s="660" t="s">
        <v>1987</v>
      </c>
      <c r="D796" s="659" t="s">
        <v>110</v>
      </c>
      <c r="E796" s="659">
        <v>2015</v>
      </c>
      <c r="F796" s="661">
        <v>62200</v>
      </c>
      <c r="G796" s="659" t="s">
        <v>4277</v>
      </c>
    </row>
    <row r="797" spans="1:7" ht="15.75" x14ac:dyDescent="0.25">
      <c r="A797" s="659" t="s">
        <v>856</v>
      </c>
      <c r="B797" s="659" t="s">
        <v>4002</v>
      </c>
      <c r="C797" s="660" t="s">
        <v>1987</v>
      </c>
      <c r="D797" s="659" t="s">
        <v>110</v>
      </c>
      <c r="E797" s="659">
        <v>2015</v>
      </c>
      <c r="F797" s="661">
        <v>56670</v>
      </c>
      <c r="G797" s="659" t="s">
        <v>4277</v>
      </c>
    </row>
    <row r="798" spans="1:7" ht="15.75" x14ac:dyDescent="0.25">
      <c r="A798" s="659" t="s">
        <v>856</v>
      </c>
      <c r="B798" s="659" t="s">
        <v>4450</v>
      </c>
      <c r="C798" s="660" t="s">
        <v>1987</v>
      </c>
      <c r="D798" s="659" t="s">
        <v>110</v>
      </c>
      <c r="E798" s="659">
        <v>2015</v>
      </c>
      <c r="F798" s="661">
        <v>48745</v>
      </c>
      <c r="G798" s="659" t="s">
        <v>4277</v>
      </c>
    </row>
    <row r="799" spans="1:7" ht="15.75" x14ac:dyDescent="0.25">
      <c r="A799" s="659" t="s">
        <v>856</v>
      </c>
      <c r="B799" s="659" t="s">
        <v>6458</v>
      </c>
      <c r="C799" s="660" t="s">
        <v>4000</v>
      </c>
      <c r="D799" s="659" t="s">
        <v>110</v>
      </c>
      <c r="E799" s="659">
        <v>2015</v>
      </c>
      <c r="F799" s="661">
        <v>58700</v>
      </c>
      <c r="G799" s="659" t="s">
        <v>4277</v>
      </c>
    </row>
    <row r="800" spans="1:7" ht="15.75" x14ac:dyDescent="0.25">
      <c r="A800" s="659" t="s">
        <v>856</v>
      </c>
      <c r="B800" s="659" t="s">
        <v>6459</v>
      </c>
      <c r="C800" s="660" t="s">
        <v>1987</v>
      </c>
      <c r="D800" s="659" t="s">
        <v>110</v>
      </c>
      <c r="E800" s="659">
        <v>2015</v>
      </c>
      <c r="F800" s="661">
        <v>44705</v>
      </c>
      <c r="G800" s="659" t="s">
        <v>4277</v>
      </c>
    </row>
    <row r="801" spans="1:7" ht="15.75" x14ac:dyDescent="0.25">
      <c r="A801" s="80" t="s">
        <v>856</v>
      </c>
      <c r="B801" s="80" t="s">
        <v>6061</v>
      </c>
      <c r="C801" s="323" t="s">
        <v>3285</v>
      </c>
      <c r="D801" s="80" t="s">
        <v>43</v>
      </c>
      <c r="E801" s="80">
        <v>2015</v>
      </c>
      <c r="F801" s="87">
        <v>15855.9</v>
      </c>
      <c r="G801" s="80"/>
    </row>
  </sheetData>
  <sheetProtection algorithmName="SHA-512" hashValue="5Jq5h2nqf6lDVlvuXRDmRqyVKCxjjX4awnfpT/avbJmZLQhwp5QH4ShckgcAQ0AHiAmXo+4PFlwvMFFA38d98A==" saltValue="8nw7DuzbbSMaCY6G6mMQtw==" spinCount="100000" sheet="1" objects="1" scenarios="1"/>
  <sortState ref="A2:G840">
    <sortCondition ref="A2"/>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1255"/>
  <sheetViews>
    <sheetView topLeftCell="A1086" workbookViewId="0">
      <selection activeCell="B19" sqref="B19"/>
    </sheetView>
  </sheetViews>
  <sheetFormatPr defaultRowHeight="12.75" x14ac:dyDescent="0.2"/>
  <cols>
    <col min="1" max="1" width="29.5703125" style="113" customWidth="1"/>
    <col min="2" max="2" width="68.5703125" style="113" customWidth="1"/>
    <col min="3" max="3" width="9.28515625" style="373" customWidth="1"/>
    <col min="4" max="4" width="13.5703125" style="131" customWidth="1"/>
    <col min="5" max="5" width="9.140625" style="175"/>
    <col min="6" max="6" width="25.28515625" style="343" customWidth="1"/>
    <col min="7" max="7" width="31.7109375" style="113" customWidth="1"/>
    <col min="8" max="8" width="12.140625" style="113" customWidth="1"/>
    <col min="9" max="16384" width="9.140625" style="113"/>
  </cols>
  <sheetData>
    <row r="1" spans="1:7" ht="14.25" x14ac:dyDescent="0.2">
      <c r="A1" s="590" t="s">
        <v>105</v>
      </c>
      <c r="B1" s="591" t="s">
        <v>80</v>
      </c>
      <c r="C1" s="592" t="s">
        <v>106</v>
      </c>
      <c r="D1" s="608" t="s">
        <v>107</v>
      </c>
      <c r="E1" s="593" t="s">
        <v>84</v>
      </c>
      <c r="F1" s="594" t="s">
        <v>1820</v>
      </c>
      <c r="G1" s="590" t="s">
        <v>109</v>
      </c>
    </row>
    <row r="2" spans="1:7" ht="15.75" x14ac:dyDescent="0.25">
      <c r="A2" s="199" t="s">
        <v>415</v>
      </c>
      <c r="B2" s="199" t="s">
        <v>3314</v>
      </c>
      <c r="C2" s="368">
        <v>1.8</v>
      </c>
      <c r="D2" s="198" t="s">
        <v>110</v>
      </c>
      <c r="E2" s="333">
        <v>2016</v>
      </c>
      <c r="F2" s="336">
        <v>36600</v>
      </c>
      <c r="G2" s="201" t="s">
        <v>2042</v>
      </c>
    </row>
    <row r="3" spans="1:7" ht="15.75" x14ac:dyDescent="0.25">
      <c r="A3" s="199" t="s">
        <v>415</v>
      </c>
      <c r="B3" s="199" t="s">
        <v>3315</v>
      </c>
      <c r="C3" s="368">
        <v>1.8</v>
      </c>
      <c r="D3" s="198" t="s">
        <v>110</v>
      </c>
      <c r="E3" s="333">
        <v>2016</v>
      </c>
      <c r="F3" s="336">
        <v>36600</v>
      </c>
      <c r="G3" s="201" t="s">
        <v>2042</v>
      </c>
    </row>
    <row r="4" spans="1:7" ht="15.75" x14ac:dyDescent="0.25">
      <c r="A4" s="199" t="s">
        <v>415</v>
      </c>
      <c r="B4" s="199" t="s">
        <v>3316</v>
      </c>
      <c r="C4" s="368">
        <v>1.8</v>
      </c>
      <c r="D4" s="198" t="s">
        <v>110</v>
      </c>
      <c r="E4" s="333">
        <v>2016</v>
      </c>
      <c r="F4" s="336">
        <v>36600</v>
      </c>
      <c r="G4" s="201" t="s">
        <v>2042</v>
      </c>
    </row>
    <row r="5" spans="1:7" ht="15.75" x14ac:dyDescent="0.25">
      <c r="A5" s="199" t="s">
        <v>415</v>
      </c>
      <c r="B5" s="199" t="s">
        <v>3319</v>
      </c>
      <c r="C5" s="368">
        <v>2</v>
      </c>
      <c r="D5" s="198" t="s">
        <v>426</v>
      </c>
      <c r="E5" s="333">
        <v>2016</v>
      </c>
      <c r="F5" s="336">
        <v>39600</v>
      </c>
      <c r="G5" s="201" t="s">
        <v>2042</v>
      </c>
    </row>
    <row r="6" spans="1:7" ht="15.75" x14ac:dyDescent="0.25">
      <c r="A6" s="199" t="s">
        <v>415</v>
      </c>
      <c r="B6" s="199" t="s">
        <v>3318</v>
      </c>
      <c r="C6" s="368">
        <v>2</v>
      </c>
      <c r="D6" s="198" t="s">
        <v>426</v>
      </c>
      <c r="E6" s="333">
        <v>2016</v>
      </c>
      <c r="F6" s="336">
        <v>39600</v>
      </c>
      <c r="G6" s="201" t="s">
        <v>2042</v>
      </c>
    </row>
    <row r="7" spans="1:7" ht="15.75" x14ac:dyDescent="0.25">
      <c r="A7" s="199" t="s">
        <v>415</v>
      </c>
      <c r="B7" s="199" t="s">
        <v>3317</v>
      </c>
      <c r="C7" s="368">
        <v>2</v>
      </c>
      <c r="D7" s="198" t="s">
        <v>426</v>
      </c>
      <c r="E7" s="333">
        <v>2016</v>
      </c>
      <c r="F7" s="336">
        <v>39600</v>
      </c>
      <c r="G7" s="201" t="s">
        <v>2042</v>
      </c>
    </row>
    <row r="8" spans="1:7" ht="15.75" x14ac:dyDescent="0.25">
      <c r="A8" s="199" t="s">
        <v>415</v>
      </c>
      <c r="B8" s="199" t="s">
        <v>3311</v>
      </c>
      <c r="C8" s="368">
        <v>2</v>
      </c>
      <c r="D8" s="198" t="s">
        <v>426</v>
      </c>
      <c r="E8" s="333">
        <v>2016</v>
      </c>
      <c r="F8" s="336">
        <v>34200</v>
      </c>
      <c r="G8" s="201" t="s">
        <v>2039</v>
      </c>
    </row>
    <row r="9" spans="1:7" ht="15.75" x14ac:dyDescent="0.25">
      <c r="A9" s="199" t="s">
        <v>415</v>
      </c>
      <c r="B9" s="199" t="s">
        <v>3312</v>
      </c>
      <c r="C9" s="368">
        <v>2</v>
      </c>
      <c r="D9" s="198" t="s">
        <v>426</v>
      </c>
      <c r="E9" s="333">
        <v>2016</v>
      </c>
      <c r="F9" s="336">
        <v>34200</v>
      </c>
      <c r="G9" s="201" t="s">
        <v>2039</v>
      </c>
    </row>
    <row r="10" spans="1:7" ht="15.75" x14ac:dyDescent="0.25">
      <c r="A10" s="199" t="s">
        <v>415</v>
      </c>
      <c r="B10" s="199" t="s">
        <v>3313</v>
      </c>
      <c r="C10" s="368">
        <v>2</v>
      </c>
      <c r="D10" s="198" t="s">
        <v>426</v>
      </c>
      <c r="E10" s="333">
        <v>2016</v>
      </c>
      <c r="F10" s="336">
        <v>34200</v>
      </c>
      <c r="G10" s="201" t="s">
        <v>2039</v>
      </c>
    </row>
    <row r="11" spans="1:7" ht="15.75" x14ac:dyDescent="0.25">
      <c r="A11" s="199" t="s">
        <v>415</v>
      </c>
      <c r="B11" s="199" t="s">
        <v>3305</v>
      </c>
      <c r="C11" s="370">
        <v>1.8</v>
      </c>
      <c r="D11" s="376" t="s">
        <v>110</v>
      </c>
      <c r="E11" s="333">
        <v>2016</v>
      </c>
      <c r="F11" s="338">
        <v>30900</v>
      </c>
      <c r="G11" s="199" t="s">
        <v>135</v>
      </c>
    </row>
    <row r="12" spans="1:7" ht="15.75" x14ac:dyDescent="0.25">
      <c r="A12" s="199" t="s">
        <v>415</v>
      </c>
      <c r="B12" s="199" t="s">
        <v>3306</v>
      </c>
      <c r="C12" s="368">
        <v>1.8</v>
      </c>
      <c r="D12" s="198" t="s">
        <v>110</v>
      </c>
      <c r="E12" s="333">
        <v>2016</v>
      </c>
      <c r="F12" s="336">
        <v>30900</v>
      </c>
      <c r="G12" s="201" t="s">
        <v>135</v>
      </c>
    </row>
    <row r="13" spans="1:7" ht="15.75" x14ac:dyDescent="0.25">
      <c r="A13" s="199" t="s">
        <v>415</v>
      </c>
      <c r="B13" s="199" t="s">
        <v>3307</v>
      </c>
      <c r="C13" s="368">
        <v>1.8</v>
      </c>
      <c r="D13" s="198" t="s">
        <v>110</v>
      </c>
      <c r="E13" s="333">
        <v>2016</v>
      </c>
      <c r="F13" s="336">
        <v>30900</v>
      </c>
      <c r="G13" s="201" t="s">
        <v>135</v>
      </c>
    </row>
    <row r="14" spans="1:7" ht="15.75" x14ac:dyDescent="0.25">
      <c r="A14" s="199" t="s">
        <v>415</v>
      </c>
      <c r="B14" s="199" t="s">
        <v>3308</v>
      </c>
      <c r="C14" s="368">
        <v>2</v>
      </c>
      <c r="D14" s="198" t="s">
        <v>110</v>
      </c>
      <c r="E14" s="333">
        <v>2016</v>
      </c>
      <c r="F14" s="336">
        <v>33200</v>
      </c>
      <c r="G14" s="201" t="s">
        <v>2039</v>
      </c>
    </row>
    <row r="15" spans="1:7" ht="15.75" x14ac:dyDescent="0.25">
      <c r="A15" s="199" t="s">
        <v>415</v>
      </c>
      <c r="B15" s="199" t="s">
        <v>3309</v>
      </c>
      <c r="C15" s="368">
        <v>2</v>
      </c>
      <c r="D15" s="198" t="s">
        <v>110</v>
      </c>
      <c r="E15" s="333">
        <v>2016</v>
      </c>
      <c r="F15" s="336">
        <v>33200</v>
      </c>
      <c r="G15" s="201" t="s">
        <v>2039</v>
      </c>
    </row>
    <row r="16" spans="1:7" ht="15.75" x14ac:dyDescent="0.25">
      <c r="A16" s="199" t="s">
        <v>415</v>
      </c>
      <c r="B16" s="199" t="s">
        <v>3310</v>
      </c>
      <c r="C16" s="368">
        <v>2</v>
      </c>
      <c r="D16" s="198" t="s">
        <v>110</v>
      </c>
      <c r="E16" s="333">
        <v>2016</v>
      </c>
      <c r="F16" s="336">
        <v>33200</v>
      </c>
      <c r="G16" s="201" t="s">
        <v>2039</v>
      </c>
    </row>
    <row r="17" spans="1:7" ht="15.75" x14ac:dyDescent="0.25">
      <c r="A17" s="199" t="s">
        <v>415</v>
      </c>
      <c r="B17" s="199" t="s">
        <v>3323</v>
      </c>
      <c r="C17" s="368">
        <v>2</v>
      </c>
      <c r="D17" s="198" t="s">
        <v>426</v>
      </c>
      <c r="E17" s="333">
        <v>2016</v>
      </c>
      <c r="F17" s="336">
        <v>38000</v>
      </c>
      <c r="G17" s="201" t="s">
        <v>3321</v>
      </c>
    </row>
    <row r="18" spans="1:7" ht="15.75" x14ac:dyDescent="0.25">
      <c r="A18" s="199" t="s">
        <v>415</v>
      </c>
      <c r="B18" s="199" t="s">
        <v>3320</v>
      </c>
      <c r="C18" s="368">
        <v>2</v>
      </c>
      <c r="D18" s="198" t="s">
        <v>110</v>
      </c>
      <c r="E18" s="333">
        <v>2016</v>
      </c>
      <c r="F18" s="336">
        <v>35900</v>
      </c>
      <c r="G18" s="201" t="s">
        <v>3321</v>
      </c>
    </row>
    <row r="19" spans="1:7" ht="15.75" x14ac:dyDescent="0.25">
      <c r="A19" s="199" t="s">
        <v>415</v>
      </c>
      <c r="B19" s="199" t="s">
        <v>3322</v>
      </c>
      <c r="C19" s="368">
        <v>2</v>
      </c>
      <c r="D19" s="198" t="s">
        <v>426</v>
      </c>
      <c r="E19" s="333">
        <v>2016</v>
      </c>
      <c r="F19" s="336">
        <v>37000</v>
      </c>
      <c r="G19" s="201" t="s">
        <v>3321</v>
      </c>
    </row>
    <row r="20" spans="1:7" ht="15.75" x14ac:dyDescent="0.25">
      <c r="A20" s="199" t="s">
        <v>415</v>
      </c>
      <c r="B20" s="199" t="s">
        <v>3326</v>
      </c>
      <c r="C20" s="368">
        <v>2</v>
      </c>
      <c r="D20" s="198" t="s">
        <v>426</v>
      </c>
      <c r="E20" s="333">
        <v>2016</v>
      </c>
      <c r="F20" s="336">
        <v>47900</v>
      </c>
      <c r="G20" s="201" t="s">
        <v>2042</v>
      </c>
    </row>
    <row r="21" spans="1:7" ht="15.75" x14ac:dyDescent="0.25">
      <c r="A21" s="199" t="s">
        <v>415</v>
      </c>
      <c r="B21" s="199" t="s">
        <v>3325</v>
      </c>
      <c r="C21" s="368">
        <v>2</v>
      </c>
      <c r="D21" s="198" t="s">
        <v>426</v>
      </c>
      <c r="E21" s="333">
        <v>2016</v>
      </c>
      <c r="F21" s="336">
        <v>41500</v>
      </c>
      <c r="G21" s="201" t="s">
        <v>1586</v>
      </c>
    </row>
    <row r="22" spans="1:7" ht="15.75" x14ac:dyDescent="0.25">
      <c r="A22" s="199" t="s">
        <v>415</v>
      </c>
      <c r="B22" s="199" t="s">
        <v>3324</v>
      </c>
      <c r="C22" s="368">
        <v>2</v>
      </c>
      <c r="D22" s="198" t="s">
        <v>426</v>
      </c>
      <c r="E22" s="333">
        <v>2016</v>
      </c>
      <c r="F22" s="336">
        <v>40500</v>
      </c>
      <c r="G22" s="201" t="s">
        <v>1586</v>
      </c>
    </row>
    <row r="23" spans="1:7" ht="15.75" x14ac:dyDescent="0.25">
      <c r="A23" s="199" t="s">
        <v>415</v>
      </c>
      <c r="B23" s="199" t="s">
        <v>3327</v>
      </c>
      <c r="C23" s="368">
        <v>2</v>
      </c>
      <c r="D23" s="198" t="s">
        <v>110</v>
      </c>
      <c r="E23" s="333">
        <v>2016</v>
      </c>
      <c r="F23" s="336">
        <v>46200</v>
      </c>
      <c r="G23" s="201" t="s">
        <v>2039</v>
      </c>
    </row>
    <row r="24" spans="1:7" ht="15.75" x14ac:dyDescent="0.25">
      <c r="A24" s="199" t="s">
        <v>415</v>
      </c>
      <c r="B24" s="199" t="s">
        <v>3328</v>
      </c>
      <c r="C24" s="368">
        <v>2</v>
      </c>
      <c r="D24" s="198" t="s">
        <v>426</v>
      </c>
      <c r="E24" s="333">
        <v>2016</v>
      </c>
      <c r="F24" s="336">
        <v>48400</v>
      </c>
      <c r="G24" s="201" t="s">
        <v>2039</v>
      </c>
    </row>
    <row r="25" spans="1:7" ht="15.75" x14ac:dyDescent="0.25">
      <c r="A25" s="199" t="s">
        <v>415</v>
      </c>
      <c r="B25" s="199" t="s">
        <v>3332</v>
      </c>
      <c r="C25" s="368">
        <v>3</v>
      </c>
      <c r="D25" s="198" t="s">
        <v>426</v>
      </c>
      <c r="E25" s="333">
        <v>2016</v>
      </c>
      <c r="F25" s="336">
        <v>59500</v>
      </c>
      <c r="G25" s="201" t="s">
        <v>2039</v>
      </c>
    </row>
    <row r="26" spans="1:7" ht="15.75" x14ac:dyDescent="0.25">
      <c r="A26" s="199" t="s">
        <v>415</v>
      </c>
      <c r="B26" s="199" t="s">
        <v>3331</v>
      </c>
      <c r="C26" s="368">
        <v>3</v>
      </c>
      <c r="D26" s="198" t="s">
        <v>426</v>
      </c>
      <c r="E26" s="333">
        <v>2016</v>
      </c>
      <c r="F26" s="336">
        <v>59500</v>
      </c>
      <c r="G26" s="201" t="s">
        <v>2039</v>
      </c>
    </row>
    <row r="27" spans="1:7" ht="15.75" x14ac:dyDescent="0.25">
      <c r="A27" s="199" t="s">
        <v>415</v>
      </c>
      <c r="B27" s="199" t="s">
        <v>3329</v>
      </c>
      <c r="C27" s="368">
        <v>3</v>
      </c>
      <c r="D27" s="198" t="s">
        <v>426</v>
      </c>
      <c r="E27" s="333">
        <v>2016</v>
      </c>
      <c r="F27" s="336">
        <v>57400</v>
      </c>
      <c r="G27" s="201" t="s">
        <v>2039</v>
      </c>
    </row>
    <row r="28" spans="1:7" ht="15.75" x14ac:dyDescent="0.25">
      <c r="A28" s="199" t="s">
        <v>415</v>
      </c>
      <c r="B28" s="199" t="s">
        <v>3330</v>
      </c>
      <c r="C28" s="368">
        <v>3</v>
      </c>
      <c r="D28" s="198" t="s">
        <v>426</v>
      </c>
      <c r="E28" s="333">
        <v>2016</v>
      </c>
      <c r="F28" s="336">
        <v>57400</v>
      </c>
      <c r="G28" s="201" t="s">
        <v>2039</v>
      </c>
    </row>
    <row r="29" spans="1:7" ht="15.75" x14ac:dyDescent="0.25">
      <c r="A29" s="199" t="s">
        <v>415</v>
      </c>
      <c r="B29" s="199" t="s">
        <v>3333</v>
      </c>
      <c r="C29" s="368">
        <v>3</v>
      </c>
      <c r="D29" s="198" t="s">
        <v>426</v>
      </c>
      <c r="E29" s="333">
        <v>2016</v>
      </c>
      <c r="F29" s="336">
        <v>68300</v>
      </c>
      <c r="G29" s="201" t="s">
        <v>3334</v>
      </c>
    </row>
    <row r="30" spans="1:7" ht="15.75" x14ac:dyDescent="0.25">
      <c r="A30" s="199" t="s">
        <v>415</v>
      </c>
      <c r="B30" s="199" t="s">
        <v>3335</v>
      </c>
      <c r="C30" s="368">
        <v>3</v>
      </c>
      <c r="D30" s="198" t="s">
        <v>426</v>
      </c>
      <c r="E30" s="333">
        <v>2016</v>
      </c>
      <c r="F30" s="336">
        <v>68300</v>
      </c>
      <c r="G30" s="201" t="s">
        <v>3334</v>
      </c>
    </row>
    <row r="31" spans="1:7" ht="15.75" x14ac:dyDescent="0.25">
      <c r="A31" s="199" t="s">
        <v>415</v>
      </c>
      <c r="B31" s="199" t="s">
        <v>3336</v>
      </c>
      <c r="C31" s="368">
        <v>3</v>
      </c>
      <c r="D31" s="198" t="s">
        <v>426</v>
      </c>
      <c r="E31" s="333">
        <v>2016</v>
      </c>
      <c r="F31" s="336">
        <v>70400</v>
      </c>
      <c r="G31" s="201" t="s">
        <v>3334</v>
      </c>
    </row>
    <row r="32" spans="1:7" ht="15.75" x14ac:dyDescent="0.25">
      <c r="A32" s="199" t="s">
        <v>415</v>
      </c>
      <c r="B32" s="199" t="s">
        <v>3337</v>
      </c>
      <c r="C32" s="368">
        <v>3</v>
      </c>
      <c r="D32" s="198" t="s">
        <v>426</v>
      </c>
      <c r="E32" s="333">
        <v>2016</v>
      </c>
      <c r="F32" s="336">
        <v>70400</v>
      </c>
      <c r="G32" s="201" t="s">
        <v>3334</v>
      </c>
    </row>
    <row r="33" spans="1:7" ht="15.75" x14ac:dyDescent="0.25">
      <c r="A33" s="199" t="s">
        <v>415</v>
      </c>
      <c r="B33" s="201" t="s">
        <v>3375</v>
      </c>
      <c r="C33" s="368">
        <v>3</v>
      </c>
      <c r="D33" s="198" t="s">
        <v>426</v>
      </c>
      <c r="E33" s="333">
        <v>2016</v>
      </c>
      <c r="F33" s="336">
        <v>81500</v>
      </c>
      <c r="G33" s="201" t="s">
        <v>2039</v>
      </c>
    </row>
    <row r="34" spans="1:7" ht="15.75" x14ac:dyDescent="0.25">
      <c r="A34" s="199" t="s">
        <v>415</v>
      </c>
      <c r="B34" s="201" t="s">
        <v>3376</v>
      </c>
      <c r="C34" s="368">
        <v>3</v>
      </c>
      <c r="D34" s="198" t="s">
        <v>426</v>
      </c>
      <c r="E34" s="333">
        <v>2016</v>
      </c>
      <c r="F34" s="336">
        <v>85200</v>
      </c>
      <c r="G34" s="201" t="s">
        <v>2039</v>
      </c>
    </row>
    <row r="35" spans="1:7" ht="15.75" x14ac:dyDescent="0.25">
      <c r="A35" s="199" t="s">
        <v>415</v>
      </c>
      <c r="B35" s="201" t="s">
        <v>3377</v>
      </c>
      <c r="C35" s="368">
        <v>4</v>
      </c>
      <c r="D35" s="198" t="s">
        <v>426</v>
      </c>
      <c r="E35" s="333">
        <v>2016</v>
      </c>
      <c r="F35" s="336">
        <v>90500</v>
      </c>
      <c r="G35" s="201" t="s">
        <v>2039</v>
      </c>
    </row>
    <row r="36" spans="1:7" ht="15.75" x14ac:dyDescent="0.25">
      <c r="A36" s="199" t="s">
        <v>415</v>
      </c>
      <c r="B36" s="201" t="s">
        <v>3378</v>
      </c>
      <c r="C36" s="368">
        <v>6.3</v>
      </c>
      <c r="D36" s="198" t="s">
        <v>426</v>
      </c>
      <c r="E36" s="333">
        <v>2016</v>
      </c>
      <c r="F36" s="336">
        <v>137900</v>
      </c>
      <c r="G36" s="201" t="s">
        <v>2039</v>
      </c>
    </row>
    <row r="37" spans="1:7" ht="15.75" x14ac:dyDescent="0.25">
      <c r="A37" s="199" t="s">
        <v>415</v>
      </c>
      <c r="B37" s="201" t="s">
        <v>3374</v>
      </c>
      <c r="C37" s="368">
        <v>2</v>
      </c>
      <c r="D37" s="198" t="s">
        <v>426</v>
      </c>
      <c r="E37" s="333">
        <v>2016</v>
      </c>
      <c r="F37" s="336">
        <v>42700</v>
      </c>
      <c r="G37" s="201" t="s">
        <v>2048</v>
      </c>
    </row>
    <row r="38" spans="1:7" ht="15.75" x14ac:dyDescent="0.25">
      <c r="A38" s="199" t="s">
        <v>415</v>
      </c>
      <c r="B38" s="199" t="s">
        <v>3338</v>
      </c>
      <c r="C38" s="368">
        <v>2</v>
      </c>
      <c r="D38" s="198" t="s">
        <v>110</v>
      </c>
      <c r="E38" s="333">
        <v>2016</v>
      </c>
      <c r="F38" s="336">
        <v>33700</v>
      </c>
      <c r="G38" s="201" t="s">
        <v>3339</v>
      </c>
    </row>
    <row r="39" spans="1:7" ht="15.75" x14ac:dyDescent="0.25">
      <c r="A39" s="199" t="s">
        <v>415</v>
      </c>
      <c r="B39" s="199" t="s">
        <v>3340</v>
      </c>
      <c r="C39" s="368">
        <v>2</v>
      </c>
      <c r="D39" s="198" t="s">
        <v>110</v>
      </c>
      <c r="E39" s="333">
        <v>2016</v>
      </c>
      <c r="F39" s="336">
        <v>33700</v>
      </c>
      <c r="G39" s="201" t="s">
        <v>3321</v>
      </c>
    </row>
    <row r="40" spans="1:7" ht="15.75" x14ac:dyDescent="0.25">
      <c r="A40" s="199" t="s">
        <v>415</v>
      </c>
      <c r="B40" s="199" t="s">
        <v>3341</v>
      </c>
      <c r="C40" s="368">
        <v>2</v>
      </c>
      <c r="D40" s="198" t="s">
        <v>426</v>
      </c>
      <c r="E40" s="333">
        <v>2016</v>
      </c>
      <c r="F40" s="336">
        <v>35800</v>
      </c>
      <c r="G40" s="201" t="s">
        <v>3321</v>
      </c>
    </row>
    <row r="41" spans="1:7" ht="15.75" x14ac:dyDescent="0.25">
      <c r="A41" s="199" t="s">
        <v>415</v>
      </c>
      <c r="B41" s="199" t="s">
        <v>3342</v>
      </c>
      <c r="C41" s="368">
        <v>2</v>
      </c>
      <c r="D41" s="198" t="s">
        <v>426</v>
      </c>
      <c r="E41" s="333">
        <v>2016</v>
      </c>
      <c r="F41" s="336">
        <v>35800</v>
      </c>
      <c r="G41" s="201" t="s">
        <v>3321</v>
      </c>
    </row>
    <row r="42" spans="1:7" ht="15.75" x14ac:dyDescent="0.25">
      <c r="A42" s="199" t="s">
        <v>415</v>
      </c>
      <c r="B42" s="199" t="s">
        <v>3343</v>
      </c>
      <c r="C42" s="368">
        <v>2</v>
      </c>
      <c r="D42" s="198" t="s">
        <v>426</v>
      </c>
      <c r="E42" s="333">
        <v>2016</v>
      </c>
      <c r="F42" s="336">
        <v>40900</v>
      </c>
      <c r="G42" s="201" t="s">
        <v>3321</v>
      </c>
    </row>
    <row r="43" spans="1:7" ht="15.75" x14ac:dyDescent="0.25">
      <c r="A43" s="199" t="s">
        <v>415</v>
      </c>
      <c r="B43" s="199" t="s">
        <v>3348</v>
      </c>
      <c r="C43" s="368">
        <v>2</v>
      </c>
      <c r="D43" s="198" t="s">
        <v>426</v>
      </c>
      <c r="E43" s="333">
        <v>2016</v>
      </c>
      <c r="F43" s="336">
        <v>52500</v>
      </c>
      <c r="G43" s="201" t="s">
        <v>3321</v>
      </c>
    </row>
    <row r="44" spans="1:7" ht="15.75" x14ac:dyDescent="0.25">
      <c r="A44" s="199" t="s">
        <v>415</v>
      </c>
      <c r="B44" s="199" t="s">
        <v>3346</v>
      </c>
      <c r="C44" s="368">
        <v>3</v>
      </c>
      <c r="D44" s="198" t="s">
        <v>426</v>
      </c>
      <c r="E44" s="333">
        <v>2016</v>
      </c>
      <c r="F44" s="336">
        <v>48100</v>
      </c>
      <c r="G44" s="201" t="s">
        <v>3321</v>
      </c>
    </row>
    <row r="45" spans="1:7" ht="15.75" x14ac:dyDescent="0.25">
      <c r="A45" s="199" t="s">
        <v>415</v>
      </c>
      <c r="B45" s="199" t="s">
        <v>3347</v>
      </c>
      <c r="C45" s="368">
        <v>3</v>
      </c>
      <c r="D45" s="198" t="s">
        <v>426</v>
      </c>
      <c r="E45" s="333">
        <v>2016</v>
      </c>
      <c r="F45" s="336">
        <v>48100</v>
      </c>
      <c r="G45" s="201" t="s">
        <v>3321</v>
      </c>
    </row>
    <row r="46" spans="1:7" ht="15.75" x14ac:dyDescent="0.25">
      <c r="A46" s="199" t="s">
        <v>415</v>
      </c>
      <c r="B46" s="199" t="s">
        <v>3344</v>
      </c>
      <c r="C46" s="368">
        <v>3</v>
      </c>
      <c r="D46" s="198" t="s">
        <v>426</v>
      </c>
      <c r="E46" s="333">
        <v>2016</v>
      </c>
      <c r="F46" s="336">
        <v>46000</v>
      </c>
      <c r="G46" s="201" t="s">
        <v>3321</v>
      </c>
    </row>
    <row r="47" spans="1:7" ht="15.75" x14ac:dyDescent="0.25">
      <c r="A47" s="199" t="s">
        <v>415</v>
      </c>
      <c r="B47" s="199" t="s">
        <v>3345</v>
      </c>
      <c r="C47" s="368">
        <v>3</v>
      </c>
      <c r="D47" s="198" t="s">
        <v>426</v>
      </c>
      <c r="E47" s="333">
        <v>2016</v>
      </c>
      <c r="F47" s="336">
        <v>46000</v>
      </c>
      <c r="G47" s="201" t="s">
        <v>3321</v>
      </c>
    </row>
    <row r="48" spans="1:7" ht="15.75" x14ac:dyDescent="0.25">
      <c r="A48" s="199" t="s">
        <v>415</v>
      </c>
      <c r="B48" s="199" t="s">
        <v>3350</v>
      </c>
      <c r="C48" s="368">
        <v>4</v>
      </c>
      <c r="D48" s="198" t="s">
        <v>426</v>
      </c>
      <c r="E48" s="333">
        <v>2016</v>
      </c>
      <c r="F48" s="336">
        <v>129000</v>
      </c>
      <c r="G48" s="201" t="s">
        <v>3334</v>
      </c>
    </row>
    <row r="49" spans="1:7" ht="15.75" x14ac:dyDescent="0.25">
      <c r="A49" s="199" t="s">
        <v>415</v>
      </c>
      <c r="B49" s="199" t="s">
        <v>3349</v>
      </c>
      <c r="C49" s="368">
        <v>4</v>
      </c>
      <c r="D49" s="198" t="s">
        <v>426</v>
      </c>
      <c r="E49" s="333">
        <v>2016</v>
      </c>
      <c r="F49" s="336">
        <v>108900</v>
      </c>
      <c r="G49" s="201" t="s">
        <v>3334</v>
      </c>
    </row>
    <row r="50" spans="1:7" ht="15.75" x14ac:dyDescent="0.25">
      <c r="A50" s="199" t="s">
        <v>415</v>
      </c>
      <c r="B50" s="199" t="s">
        <v>3352</v>
      </c>
      <c r="C50" s="368">
        <v>2</v>
      </c>
      <c r="D50" s="198" t="s">
        <v>426</v>
      </c>
      <c r="E50" s="333">
        <v>2016</v>
      </c>
      <c r="F50" s="336">
        <v>42500</v>
      </c>
      <c r="G50" s="201" t="s">
        <v>2039</v>
      </c>
    </row>
    <row r="51" spans="1:7" ht="15.75" x14ac:dyDescent="0.25">
      <c r="A51" s="199" t="s">
        <v>415</v>
      </c>
      <c r="B51" s="199" t="s">
        <v>3351</v>
      </c>
      <c r="C51" s="368">
        <v>2</v>
      </c>
      <c r="D51" s="198" t="s">
        <v>426</v>
      </c>
      <c r="E51" s="333">
        <v>2016</v>
      </c>
      <c r="F51" s="336">
        <v>42500</v>
      </c>
      <c r="G51" s="201" t="s">
        <v>2039</v>
      </c>
    </row>
    <row r="52" spans="1:7" ht="15.75" x14ac:dyDescent="0.25">
      <c r="A52" s="199" t="s">
        <v>415</v>
      </c>
      <c r="B52" s="199" t="s">
        <v>3354</v>
      </c>
      <c r="C52" s="368">
        <v>3</v>
      </c>
      <c r="D52" s="198" t="s">
        <v>426</v>
      </c>
      <c r="E52" s="333">
        <v>2016</v>
      </c>
      <c r="F52" s="336">
        <v>49200</v>
      </c>
      <c r="G52" s="201" t="s">
        <v>2039</v>
      </c>
    </row>
    <row r="53" spans="1:7" ht="15.75" x14ac:dyDescent="0.25">
      <c r="A53" s="199" t="s">
        <v>415</v>
      </c>
      <c r="B53" s="199" t="s">
        <v>3353</v>
      </c>
      <c r="C53" s="368">
        <v>3</v>
      </c>
      <c r="D53" s="198" t="s">
        <v>426</v>
      </c>
      <c r="E53" s="333">
        <v>2016</v>
      </c>
      <c r="F53" s="336">
        <v>49200</v>
      </c>
      <c r="G53" s="201" t="s">
        <v>2039</v>
      </c>
    </row>
    <row r="54" spans="1:7" ht="15.75" x14ac:dyDescent="0.25">
      <c r="A54" s="199" t="s">
        <v>415</v>
      </c>
      <c r="B54" s="199" t="s">
        <v>3355</v>
      </c>
      <c r="C54" s="368">
        <v>3</v>
      </c>
      <c r="D54" s="198" t="s">
        <v>426</v>
      </c>
      <c r="E54" s="333">
        <v>2016</v>
      </c>
      <c r="F54" s="336">
        <v>50200</v>
      </c>
      <c r="G54" s="201" t="s">
        <v>2039</v>
      </c>
    </row>
    <row r="55" spans="1:7" ht="15.75" x14ac:dyDescent="0.25">
      <c r="A55" s="199" t="s">
        <v>415</v>
      </c>
      <c r="B55" s="201" t="s">
        <v>3356</v>
      </c>
      <c r="C55" s="368">
        <v>3</v>
      </c>
      <c r="D55" s="198" t="s">
        <v>426</v>
      </c>
      <c r="E55" s="333">
        <v>2016</v>
      </c>
      <c r="F55" s="336">
        <v>50200</v>
      </c>
      <c r="G55" s="201" t="s">
        <v>2039</v>
      </c>
    </row>
    <row r="56" spans="1:7" ht="15.75" x14ac:dyDescent="0.25">
      <c r="A56" s="199" t="s">
        <v>415</v>
      </c>
      <c r="B56" s="201" t="s">
        <v>3359</v>
      </c>
      <c r="C56" s="368">
        <v>3</v>
      </c>
      <c r="D56" s="198" t="s">
        <v>426</v>
      </c>
      <c r="E56" s="333">
        <v>2016</v>
      </c>
      <c r="F56" s="336">
        <v>54100</v>
      </c>
      <c r="G56" s="201" t="s">
        <v>1586</v>
      </c>
    </row>
    <row r="57" spans="1:7" ht="15.75" x14ac:dyDescent="0.25">
      <c r="A57" s="199" t="s">
        <v>415</v>
      </c>
      <c r="B57" s="201" t="s">
        <v>3360</v>
      </c>
      <c r="C57" s="368">
        <v>3</v>
      </c>
      <c r="D57" s="198" t="s">
        <v>426</v>
      </c>
      <c r="E57" s="333">
        <v>2016</v>
      </c>
      <c r="F57" s="336">
        <v>54100</v>
      </c>
      <c r="G57" s="201" t="s">
        <v>1586</v>
      </c>
    </row>
    <row r="58" spans="1:7" ht="15.75" x14ac:dyDescent="0.25">
      <c r="A58" s="199" t="s">
        <v>415</v>
      </c>
      <c r="B58" s="201" t="s">
        <v>3362</v>
      </c>
      <c r="C58" s="368">
        <v>3</v>
      </c>
      <c r="D58" s="198" t="s">
        <v>426</v>
      </c>
      <c r="E58" s="333">
        <v>2016</v>
      </c>
      <c r="F58" s="336">
        <v>61100</v>
      </c>
      <c r="G58" s="201" t="s">
        <v>2042</v>
      </c>
    </row>
    <row r="59" spans="1:7" ht="15.75" x14ac:dyDescent="0.25">
      <c r="A59" s="199" t="s">
        <v>415</v>
      </c>
      <c r="B59" s="201" t="s">
        <v>3361</v>
      </c>
      <c r="C59" s="368">
        <v>3</v>
      </c>
      <c r="D59" s="198" t="s">
        <v>426</v>
      </c>
      <c r="E59" s="333">
        <v>2016</v>
      </c>
      <c r="F59" s="336">
        <v>61100</v>
      </c>
      <c r="G59" s="201" t="s">
        <v>2042</v>
      </c>
    </row>
    <row r="60" spans="1:7" ht="15.75" x14ac:dyDescent="0.25">
      <c r="A60" s="199" t="s">
        <v>415</v>
      </c>
      <c r="B60" s="201" t="s">
        <v>3357</v>
      </c>
      <c r="C60" s="368">
        <v>3</v>
      </c>
      <c r="D60" s="198" t="s">
        <v>426</v>
      </c>
      <c r="E60" s="333">
        <v>2016</v>
      </c>
      <c r="F60" s="336">
        <v>53100</v>
      </c>
      <c r="G60" s="201" t="s">
        <v>1586</v>
      </c>
    </row>
    <row r="61" spans="1:7" ht="15.75" x14ac:dyDescent="0.25">
      <c r="A61" s="199" t="s">
        <v>415</v>
      </c>
      <c r="B61" s="201" t="s">
        <v>3358</v>
      </c>
      <c r="C61" s="368">
        <v>3</v>
      </c>
      <c r="D61" s="198" t="s">
        <v>426</v>
      </c>
      <c r="E61" s="333">
        <v>2016</v>
      </c>
      <c r="F61" s="336">
        <v>53100</v>
      </c>
      <c r="G61" s="201" t="s">
        <v>1586</v>
      </c>
    </row>
    <row r="62" spans="1:7" ht="15.75" x14ac:dyDescent="0.25">
      <c r="A62" s="199" t="s">
        <v>415</v>
      </c>
      <c r="B62" s="201" t="s">
        <v>3364</v>
      </c>
      <c r="C62" s="368">
        <v>4</v>
      </c>
      <c r="D62" s="198" t="s">
        <v>426</v>
      </c>
      <c r="E62" s="333">
        <v>2016</v>
      </c>
      <c r="F62" s="336">
        <v>70900</v>
      </c>
      <c r="G62" s="201" t="s">
        <v>2039</v>
      </c>
    </row>
    <row r="63" spans="1:7" ht="15.75" x14ac:dyDescent="0.25">
      <c r="A63" s="199" t="s">
        <v>415</v>
      </c>
      <c r="B63" s="201" t="s">
        <v>3363</v>
      </c>
      <c r="C63" s="368">
        <v>4</v>
      </c>
      <c r="D63" s="198" t="s">
        <v>426</v>
      </c>
      <c r="E63" s="333">
        <v>2016</v>
      </c>
      <c r="F63" s="336">
        <v>70900</v>
      </c>
      <c r="G63" s="201" t="s">
        <v>2039</v>
      </c>
    </row>
    <row r="64" spans="1:7" ht="15.75" x14ac:dyDescent="0.25">
      <c r="A64" s="199" t="s">
        <v>415</v>
      </c>
      <c r="B64" s="201" t="s">
        <v>3365</v>
      </c>
      <c r="C64" s="368">
        <v>4</v>
      </c>
      <c r="D64" s="198" t="s">
        <v>426</v>
      </c>
      <c r="E64" s="333">
        <v>2016</v>
      </c>
      <c r="F64" s="336">
        <v>82900</v>
      </c>
      <c r="G64" s="201" t="s">
        <v>3334</v>
      </c>
    </row>
    <row r="65" spans="1:7" ht="15.75" x14ac:dyDescent="0.25">
      <c r="A65" s="199" t="s">
        <v>415</v>
      </c>
      <c r="B65" s="201" t="s">
        <v>3366</v>
      </c>
      <c r="C65" s="368">
        <v>4</v>
      </c>
      <c r="D65" s="198" t="s">
        <v>426</v>
      </c>
      <c r="E65" s="333">
        <v>2016</v>
      </c>
      <c r="F65" s="336">
        <v>114900</v>
      </c>
      <c r="G65" s="201" t="s">
        <v>2039</v>
      </c>
    </row>
    <row r="66" spans="1:7" ht="15.75" x14ac:dyDescent="0.25">
      <c r="A66" s="199" t="s">
        <v>415</v>
      </c>
      <c r="B66" s="201" t="s">
        <v>3367</v>
      </c>
      <c r="C66" s="368">
        <v>4</v>
      </c>
      <c r="D66" s="198" t="s">
        <v>426</v>
      </c>
      <c r="E66" s="333">
        <v>2016</v>
      </c>
      <c r="F66" s="336">
        <v>114900</v>
      </c>
      <c r="G66" s="201" t="s">
        <v>2039</v>
      </c>
    </row>
    <row r="67" spans="1:7" ht="15.75" x14ac:dyDescent="0.25">
      <c r="A67" s="199" t="s">
        <v>415</v>
      </c>
      <c r="B67" s="201" t="s">
        <v>3368</v>
      </c>
      <c r="C67" s="368">
        <v>3</v>
      </c>
      <c r="D67" s="198" t="s">
        <v>426</v>
      </c>
      <c r="E67" s="333">
        <v>2016</v>
      </c>
      <c r="F67" s="336">
        <v>53300</v>
      </c>
      <c r="G67" s="201" t="s">
        <v>3339</v>
      </c>
    </row>
    <row r="68" spans="1:7" ht="15.75" x14ac:dyDescent="0.25">
      <c r="A68" s="199" t="s">
        <v>415</v>
      </c>
      <c r="B68" s="201" t="s">
        <v>3369</v>
      </c>
      <c r="C68" s="368">
        <v>3</v>
      </c>
      <c r="D68" s="198" t="s">
        <v>426</v>
      </c>
      <c r="E68" s="333">
        <v>2016</v>
      </c>
      <c r="F68" s="336">
        <v>53300</v>
      </c>
      <c r="G68" s="201" t="s">
        <v>3339</v>
      </c>
    </row>
    <row r="69" spans="1:7" ht="15.75" x14ac:dyDescent="0.25">
      <c r="A69" s="199" t="s">
        <v>415</v>
      </c>
      <c r="B69" s="201" t="s">
        <v>3371</v>
      </c>
      <c r="C69" s="368">
        <v>2</v>
      </c>
      <c r="D69" s="198" t="s">
        <v>426</v>
      </c>
      <c r="E69" s="333">
        <v>2016</v>
      </c>
      <c r="F69" s="336">
        <v>46400</v>
      </c>
      <c r="G69" s="201" t="s">
        <v>3372</v>
      </c>
    </row>
    <row r="70" spans="1:7" ht="15.75" x14ac:dyDescent="0.25">
      <c r="A70" s="199" t="s">
        <v>415</v>
      </c>
      <c r="B70" s="201" t="s">
        <v>3370</v>
      </c>
      <c r="C70" s="368">
        <v>2</v>
      </c>
      <c r="D70" s="198" t="s">
        <v>426</v>
      </c>
      <c r="E70" s="333">
        <v>2016</v>
      </c>
      <c r="F70" s="336">
        <v>42900</v>
      </c>
      <c r="G70" s="201" t="s">
        <v>1586</v>
      </c>
    </row>
    <row r="71" spans="1:7" ht="15.75" x14ac:dyDescent="0.25">
      <c r="A71" s="199" t="s">
        <v>415</v>
      </c>
      <c r="B71" s="201" t="s">
        <v>3373</v>
      </c>
      <c r="C71" s="368">
        <v>2</v>
      </c>
      <c r="D71" s="198" t="s">
        <v>426</v>
      </c>
      <c r="E71" s="333">
        <v>2016</v>
      </c>
      <c r="F71" s="336">
        <v>51900</v>
      </c>
      <c r="G71" s="201" t="s">
        <v>1586</v>
      </c>
    </row>
    <row r="72" spans="1:7" ht="15.75" x14ac:dyDescent="0.25">
      <c r="A72" s="201" t="s">
        <v>436</v>
      </c>
      <c r="B72" s="201" t="s">
        <v>3379</v>
      </c>
      <c r="C72" s="368">
        <v>2</v>
      </c>
      <c r="D72" s="198" t="s">
        <v>438</v>
      </c>
      <c r="E72" s="597">
        <v>2016</v>
      </c>
      <c r="F72" s="336">
        <v>32850</v>
      </c>
      <c r="G72" s="201" t="s">
        <v>1586</v>
      </c>
    </row>
    <row r="73" spans="1:7" ht="15.75" x14ac:dyDescent="0.25">
      <c r="A73" s="201" t="s">
        <v>436</v>
      </c>
      <c r="B73" s="201" t="s">
        <v>3380</v>
      </c>
      <c r="C73" s="368">
        <v>2</v>
      </c>
      <c r="D73" s="198" t="s">
        <v>426</v>
      </c>
      <c r="E73" s="597">
        <v>2016</v>
      </c>
      <c r="F73" s="336">
        <v>34850</v>
      </c>
      <c r="G73" s="201" t="s">
        <v>1586</v>
      </c>
    </row>
    <row r="74" spans="1:7" ht="15.75" x14ac:dyDescent="0.25">
      <c r="A74" s="201" t="s">
        <v>436</v>
      </c>
      <c r="B74" s="201" t="s">
        <v>3386</v>
      </c>
      <c r="C74" s="368">
        <v>3</v>
      </c>
      <c r="D74" s="198" t="s">
        <v>426</v>
      </c>
      <c r="E74" s="597">
        <v>2016</v>
      </c>
      <c r="F74" s="336">
        <v>50750</v>
      </c>
      <c r="G74" s="201" t="s">
        <v>2042</v>
      </c>
    </row>
    <row r="75" spans="1:7" ht="15.75" x14ac:dyDescent="0.25">
      <c r="A75" s="201" t="s">
        <v>436</v>
      </c>
      <c r="B75" s="201" t="s">
        <v>3382</v>
      </c>
      <c r="C75" s="368">
        <v>2</v>
      </c>
      <c r="D75" s="198" t="s">
        <v>426</v>
      </c>
      <c r="E75" s="597">
        <v>2016</v>
      </c>
      <c r="F75" s="336">
        <v>40650</v>
      </c>
      <c r="G75" s="201" t="s">
        <v>2042</v>
      </c>
    </row>
    <row r="76" spans="1:7" ht="15.75" x14ac:dyDescent="0.25">
      <c r="A76" s="201" t="s">
        <v>436</v>
      </c>
      <c r="B76" s="201" t="s">
        <v>3385</v>
      </c>
      <c r="C76" s="368">
        <v>3</v>
      </c>
      <c r="D76" s="198" t="s">
        <v>438</v>
      </c>
      <c r="E76" s="597">
        <v>2016</v>
      </c>
      <c r="F76" s="336">
        <v>48750</v>
      </c>
      <c r="G76" s="201" t="s">
        <v>2042</v>
      </c>
    </row>
    <row r="77" spans="1:7" ht="15.75" x14ac:dyDescent="0.25">
      <c r="A77" s="201" t="s">
        <v>436</v>
      </c>
      <c r="B77" s="201" t="s">
        <v>3381</v>
      </c>
      <c r="C77" s="368">
        <v>2</v>
      </c>
      <c r="D77" s="198" t="s">
        <v>438</v>
      </c>
      <c r="E77" s="597">
        <v>2016</v>
      </c>
      <c r="F77" s="336">
        <v>38650</v>
      </c>
      <c r="G77" s="201" t="s">
        <v>2042</v>
      </c>
    </row>
    <row r="78" spans="1:7" ht="15.75" x14ac:dyDescent="0.25">
      <c r="A78" s="201" t="s">
        <v>436</v>
      </c>
      <c r="B78" s="201" t="s">
        <v>3383</v>
      </c>
      <c r="C78" s="368">
        <v>3</v>
      </c>
      <c r="D78" s="198" t="s">
        <v>438</v>
      </c>
      <c r="E78" s="597">
        <v>2016</v>
      </c>
      <c r="F78" s="336">
        <v>44150</v>
      </c>
      <c r="G78" s="201" t="s">
        <v>1586</v>
      </c>
    </row>
    <row r="79" spans="1:7" ht="15.75" x14ac:dyDescent="0.25">
      <c r="A79" s="201" t="s">
        <v>436</v>
      </c>
      <c r="B79" s="201" t="s">
        <v>3384</v>
      </c>
      <c r="C79" s="368">
        <v>3</v>
      </c>
      <c r="D79" s="198" t="s">
        <v>426</v>
      </c>
      <c r="E79" s="597">
        <v>2016</v>
      </c>
      <c r="F79" s="336">
        <v>46150</v>
      </c>
      <c r="G79" s="201" t="s">
        <v>1586</v>
      </c>
    </row>
    <row r="80" spans="1:7" ht="15.75" x14ac:dyDescent="0.25">
      <c r="A80" s="201" t="s">
        <v>436</v>
      </c>
      <c r="B80" s="201" t="s">
        <v>3387</v>
      </c>
      <c r="C80" s="368">
        <v>2</v>
      </c>
      <c r="D80" s="198" t="s">
        <v>438</v>
      </c>
      <c r="E80" s="597">
        <v>2016</v>
      </c>
      <c r="F80" s="336">
        <v>33150</v>
      </c>
      <c r="G80" s="201" t="s">
        <v>2039</v>
      </c>
    </row>
    <row r="81" spans="1:7" ht="15.75" x14ac:dyDescent="0.25">
      <c r="A81" s="201" t="s">
        <v>436</v>
      </c>
      <c r="B81" s="201" t="s">
        <v>3388</v>
      </c>
      <c r="C81" s="368">
        <v>2</v>
      </c>
      <c r="D81" s="198" t="s">
        <v>438</v>
      </c>
      <c r="E81" s="597">
        <v>2016</v>
      </c>
      <c r="F81" s="336">
        <v>35150</v>
      </c>
      <c r="G81" s="201" t="s">
        <v>2039</v>
      </c>
    </row>
    <row r="82" spans="1:7" ht="15.75" x14ac:dyDescent="0.25">
      <c r="A82" s="201" t="s">
        <v>436</v>
      </c>
      <c r="B82" s="201" t="s">
        <v>3390</v>
      </c>
      <c r="C82" s="368">
        <v>2</v>
      </c>
      <c r="D82" s="198" t="s">
        <v>438</v>
      </c>
      <c r="E82" s="597">
        <v>2016</v>
      </c>
      <c r="F82" s="336">
        <v>39850</v>
      </c>
      <c r="G82" s="201" t="s">
        <v>2039</v>
      </c>
    </row>
    <row r="83" spans="1:7" ht="15.75" x14ac:dyDescent="0.25">
      <c r="A83" s="201" t="s">
        <v>436</v>
      </c>
      <c r="B83" s="201" t="s">
        <v>3391</v>
      </c>
      <c r="C83" s="368">
        <v>2</v>
      </c>
      <c r="D83" s="198" t="s">
        <v>438</v>
      </c>
      <c r="E83" s="597">
        <v>2016</v>
      </c>
      <c r="F83" s="336">
        <v>41850</v>
      </c>
      <c r="G83" s="201" t="s">
        <v>2039</v>
      </c>
    </row>
    <row r="84" spans="1:7" ht="15.75" x14ac:dyDescent="0.25">
      <c r="A84" s="201" t="s">
        <v>436</v>
      </c>
      <c r="B84" s="201" t="s">
        <v>3391</v>
      </c>
      <c r="C84" s="368">
        <v>2</v>
      </c>
      <c r="D84" s="198" t="s">
        <v>426</v>
      </c>
      <c r="E84" s="597">
        <v>2016</v>
      </c>
      <c r="F84" s="336">
        <v>44150</v>
      </c>
      <c r="G84" s="201" t="s">
        <v>2048</v>
      </c>
    </row>
    <row r="85" spans="1:7" ht="15.75" x14ac:dyDescent="0.25">
      <c r="A85" s="201" t="s">
        <v>436</v>
      </c>
      <c r="B85" s="201" t="s">
        <v>3389</v>
      </c>
      <c r="C85" s="368">
        <v>2</v>
      </c>
      <c r="D85" s="198" t="s">
        <v>438</v>
      </c>
      <c r="E85" s="597">
        <v>2016</v>
      </c>
      <c r="F85" s="336">
        <v>38350</v>
      </c>
      <c r="G85" s="201" t="s">
        <v>2039</v>
      </c>
    </row>
    <row r="86" spans="1:7" ht="15.75" x14ac:dyDescent="0.25">
      <c r="A86" s="201" t="s">
        <v>436</v>
      </c>
      <c r="B86" s="201" t="s">
        <v>3393</v>
      </c>
      <c r="C86" s="368">
        <v>2</v>
      </c>
      <c r="D86" s="198" t="s">
        <v>438</v>
      </c>
      <c r="E86" s="597">
        <v>2016</v>
      </c>
      <c r="F86" s="336">
        <v>43700</v>
      </c>
      <c r="G86" s="201" t="s">
        <v>2039</v>
      </c>
    </row>
    <row r="87" spans="1:7" ht="15.75" x14ac:dyDescent="0.25">
      <c r="A87" s="201" t="s">
        <v>436</v>
      </c>
      <c r="B87" s="201" t="s">
        <v>3394</v>
      </c>
      <c r="C87" s="368">
        <v>3</v>
      </c>
      <c r="D87" s="198" t="s">
        <v>438</v>
      </c>
      <c r="E87" s="597">
        <v>2016</v>
      </c>
      <c r="F87" s="336">
        <v>45800</v>
      </c>
      <c r="G87" s="201" t="s">
        <v>2039</v>
      </c>
    </row>
    <row r="88" spans="1:7" ht="15.75" x14ac:dyDescent="0.25">
      <c r="A88" s="201" t="s">
        <v>436</v>
      </c>
      <c r="B88" s="201" t="s">
        <v>3395</v>
      </c>
      <c r="C88" s="368">
        <v>3</v>
      </c>
      <c r="D88" s="198" t="s">
        <v>426</v>
      </c>
      <c r="E88" s="597">
        <v>2016</v>
      </c>
      <c r="F88" s="336">
        <v>47800</v>
      </c>
      <c r="G88" s="201" t="s">
        <v>2039</v>
      </c>
    </row>
    <row r="89" spans="1:7" ht="15.75" x14ac:dyDescent="0.25">
      <c r="A89" s="201" t="s">
        <v>436</v>
      </c>
      <c r="B89" s="201" t="s">
        <v>3392</v>
      </c>
      <c r="C89" s="368">
        <v>2</v>
      </c>
      <c r="D89" s="198" t="s">
        <v>438</v>
      </c>
      <c r="E89" s="597">
        <v>2016</v>
      </c>
      <c r="F89" s="336">
        <v>42650</v>
      </c>
      <c r="G89" s="201" t="s">
        <v>2048</v>
      </c>
    </row>
    <row r="90" spans="1:7" ht="15.75" x14ac:dyDescent="0.25">
      <c r="A90" s="201" t="s">
        <v>436</v>
      </c>
      <c r="B90" s="201" t="s">
        <v>3466</v>
      </c>
      <c r="C90" s="368">
        <v>3</v>
      </c>
      <c r="D90" s="198" t="s">
        <v>426</v>
      </c>
      <c r="E90" s="597">
        <v>2016</v>
      </c>
      <c r="F90" s="336">
        <v>49200</v>
      </c>
      <c r="G90" s="201" t="s">
        <v>3467</v>
      </c>
    </row>
    <row r="91" spans="1:7" ht="15.75" x14ac:dyDescent="0.25">
      <c r="A91" s="201" t="s">
        <v>436</v>
      </c>
      <c r="B91" s="201" t="s">
        <v>3398</v>
      </c>
      <c r="C91" s="368" t="s">
        <v>5159</v>
      </c>
      <c r="D91" s="198" t="s">
        <v>438</v>
      </c>
      <c r="E91" s="597">
        <v>2016</v>
      </c>
      <c r="F91" s="336">
        <v>41850</v>
      </c>
      <c r="G91" s="201" t="s">
        <v>3399</v>
      </c>
    </row>
    <row r="92" spans="1:7" ht="15.75" x14ac:dyDescent="0.25">
      <c r="A92" s="201" t="s">
        <v>436</v>
      </c>
      <c r="B92" s="201" t="s">
        <v>3398</v>
      </c>
      <c r="C92" s="368" t="s">
        <v>5159</v>
      </c>
      <c r="D92" s="198" t="s">
        <v>438</v>
      </c>
      <c r="E92" s="597">
        <v>2016</v>
      </c>
      <c r="F92" s="336">
        <v>41850</v>
      </c>
      <c r="G92" s="201" t="s">
        <v>1586</v>
      </c>
    </row>
    <row r="93" spans="1:7" ht="15.75" x14ac:dyDescent="0.25">
      <c r="A93" s="201" t="s">
        <v>436</v>
      </c>
      <c r="B93" s="201" t="s">
        <v>3396</v>
      </c>
      <c r="C93" s="368" t="s">
        <v>5159</v>
      </c>
      <c r="D93" s="198" t="s">
        <v>438</v>
      </c>
      <c r="E93" s="597">
        <v>2016</v>
      </c>
      <c r="F93" s="336">
        <v>41650</v>
      </c>
      <c r="G93" s="201" t="s">
        <v>3397</v>
      </c>
    </row>
    <row r="94" spans="1:7" ht="15.75" x14ac:dyDescent="0.25">
      <c r="A94" s="201" t="s">
        <v>436</v>
      </c>
      <c r="B94" s="201" t="s">
        <v>3401</v>
      </c>
      <c r="C94" s="368" t="s">
        <v>5159</v>
      </c>
      <c r="D94" s="198" t="s">
        <v>426</v>
      </c>
      <c r="E94" s="597">
        <v>2016</v>
      </c>
      <c r="F94" s="336">
        <v>43850</v>
      </c>
      <c r="G94" s="201" t="s">
        <v>3399</v>
      </c>
    </row>
    <row r="95" spans="1:7" ht="15.75" x14ac:dyDescent="0.25">
      <c r="A95" s="201" t="s">
        <v>436</v>
      </c>
      <c r="B95" s="201" t="s">
        <v>3400</v>
      </c>
      <c r="C95" s="368" t="s">
        <v>5159</v>
      </c>
      <c r="D95" s="198" t="s">
        <v>426</v>
      </c>
      <c r="E95" s="597">
        <v>2016</v>
      </c>
      <c r="F95" s="336">
        <v>43650</v>
      </c>
      <c r="G95" s="201" t="s">
        <v>3397</v>
      </c>
    </row>
    <row r="96" spans="1:7" ht="15.75" x14ac:dyDescent="0.25">
      <c r="A96" s="201" t="s">
        <v>436</v>
      </c>
      <c r="B96" s="201" t="s">
        <v>3403</v>
      </c>
      <c r="C96" s="368">
        <v>3</v>
      </c>
      <c r="D96" s="198" t="s">
        <v>438</v>
      </c>
      <c r="E96" s="597">
        <v>2016</v>
      </c>
      <c r="F96" s="336">
        <v>48150</v>
      </c>
      <c r="G96" s="201" t="s">
        <v>1586</v>
      </c>
    </row>
    <row r="97" spans="1:7" ht="15.75" x14ac:dyDescent="0.25">
      <c r="A97" s="201" t="s">
        <v>436</v>
      </c>
      <c r="B97" s="201" t="s">
        <v>3402</v>
      </c>
      <c r="C97" s="368">
        <v>3</v>
      </c>
      <c r="D97" s="198" t="s">
        <v>438</v>
      </c>
      <c r="E97" s="597">
        <v>2016</v>
      </c>
      <c r="F97" s="336">
        <v>47950</v>
      </c>
      <c r="G97" s="201" t="s">
        <v>2039</v>
      </c>
    </row>
    <row r="98" spans="1:7" ht="15.75" x14ac:dyDescent="0.25">
      <c r="A98" s="201" t="s">
        <v>436</v>
      </c>
      <c r="B98" s="201" t="s">
        <v>3407</v>
      </c>
      <c r="C98" s="368">
        <v>3</v>
      </c>
      <c r="D98" s="198" t="s">
        <v>426</v>
      </c>
      <c r="E98" s="597">
        <v>2016</v>
      </c>
      <c r="F98" s="336">
        <v>50150</v>
      </c>
      <c r="G98" s="201" t="s">
        <v>1586</v>
      </c>
    </row>
    <row r="99" spans="1:7" ht="15.75" x14ac:dyDescent="0.25">
      <c r="A99" s="201" t="s">
        <v>436</v>
      </c>
      <c r="B99" s="201" t="s">
        <v>3404</v>
      </c>
      <c r="C99" s="368">
        <v>3</v>
      </c>
      <c r="D99" s="198" t="s">
        <v>426</v>
      </c>
      <c r="E99" s="597">
        <v>2016</v>
      </c>
      <c r="F99" s="336">
        <v>49950</v>
      </c>
      <c r="G99" s="201" t="s">
        <v>2039</v>
      </c>
    </row>
    <row r="100" spans="1:7" ht="15.75" x14ac:dyDescent="0.25">
      <c r="A100" s="201" t="s">
        <v>436</v>
      </c>
      <c r="B100" s="201" t="s">
        <v>3405</v>
      </c>
      <c r="C100" s="368" t="s">
        <v>5159</v>
      </c>
      <c r="D100" s="198" t="s">
        <v>438</v>
      </c>
      <c r="E100" s="597">
        <v>2016</v>
      </c>
      <c r="F100" s="336">
        <v>50000</v>
      </c>
      <c r="G100" s="201" t="s">
        <v>3406</v>
      </c>
    </row>
    <row r="101" spans="1:7" ht="15.75" x14ac:dyDescent="0.25">
      <c r="A101" s="201" t="s">
        <v>436</v>
      </c>
      <c r="B101" s="201" t="s">
        <v>3408</v>
      </c>
      <c r="C101" s="368" t="s">
        <v>5159</v>
      </c>
      <c r="D101" s="198" t="s">
        <v>426</v>
      </c>
      <c r="E101" s="597">
        <v>2016</v>
      </c>
      <c r="F101" s="336">
        <v>52000</v>
      </c>
      <c r="G101" s="201" t="s">
        <v>3406</v>
      </c>
    </row>
    <row r="102" spans="1:7" ht="15.75" x14ac:dyDescent="0.25">
      <c r="A102" s="201" t="s">
        <v>436</v>
      </c>
      <c r="B102" s="201" t="s">
        <v>3409</v>
      </c>
      <c r="C102" s="368">
        <v>3</v>
      </c>
      <c r="D102" s="198" t="s">
        <v>438</v>
      </c>
      <c r="E102" s="597">
        <v>2016</v>
      </c>
      <c r="F102" s="336">
        <v>56950</v>
      </c>
      <c r="G102" s="201" t="s">
        <v>3410</v>
      </c>
    </row>
    <row r="103" spans="1:7" ht="15.75" x14ac:dyDescent="0.25">
      <c r="A103" s="201" t="s">
        <v>436</v>
      </c>
      <c r="B103" s="201" t="s">
        <v>3411</v>
      </c>
      <c r="C103" s="368">
        <v>3</v>
      </c>
      <c r="D103" s="198" t="s">
        <v>426</v>
      </c>
      <c r="E103" s="597">
        <v>2016</v>
      </c>
      <c r="F103" s="336">
        <v>58950</v>
      </c>
      <c r="G103" s="201" t="s">
        <v>3412</v>
      </c>
    </row>
    <row r="104" spans="1:7" ht="15.75" x14ac:dyDescent="0.25">
      <c r="A104" s="201" t="s">
        <v>436</v>
      </c>
      <c r="B104" s="201" t="s">
        <v>3413</v>
      </c>
      <c r="C104" s="368">
        <v>2</v>
      </c>
      <c r="D104" s="198" t="s">
        <v>438</v>
      </c>
      <c r="E104" s="597">
        <v>2016</v>
      </c>
      <c r="F104" s="336">
        <v>50200</v>
      </c>
      <c r="G104" s="201" t="s">
        <v>2039</v>
      </c>
    </row>
    <row r="105" spans="1:7" ht="15.75" x14ac:dyDescent="0.25">
      <c r="A105" s="201" t="s">
        <v>436</v>
      </c>
      <c r="B105" s="201" t="s">
        <v>3414</v>
      </c>
      <c r="C105" s="368">
        <v>2</v>
      </c>
      <c r="D105" s="198" t="s">
        <v>426</v>
      </c>
      <c r="E105" s="597">
        <v>2016</v>
      </c>
      <c r="F105" s="336">
        <v>52500</v>
      </c>
      <c r="G105" s="201" t="s">
        <v>2039</v>
      </c>
    </row>
    <row r="106" spans="1:7" ht="15.75" x14ac:dyDescent="0.25">
      <c r="A106" s="201" t="s">
        <v>436</v>
      </c>
      <c r="B106" s="201" t="s">
        <v>3416</v>
      </c>
      <c r="C106" s="368">
        <v>3</v>
      </c>
      <c r="D106" s="198" t="s">
        <v>438</v>
      </c>
      <c r="E106" s="597">
        <v>2016</v>
      </c>
      <c r="F106" s="336">
        <v>57350</v>
      </c>
      <c r="G106" s="201" t="s">
        <v>3417</v>
      </c>
    </row>
    <row r="107" spans="1:7" ht="15.75" x14ac:dyDescent="0.25">
      <c r="A107" s="201" t="s">
        <v>436</v>
      </c>
      <c r="B107" s="201" t="s">
        <v>3419</v>
      </c>
      <c r="C107" s="368">
        <v>3</v>
      </c>
      <c r="D107" s="198" t="s">
        <v>426</v>
      </c>
      <c r="E107" s="597">
        <v>2016</v>
      </c>
      <c r="F107" s="336">
        <v>59650</v>
      </c>
      <c r="G107" s="201" t="s">
        <v>2039</v>
      </c>
    </row>
    <row r="108" spans="1:7" ht="15.75" x14ac:dyDescent="0.25">
      <c r="A108" s="201" t="s">
        <v>436</v>
      </c>
      <c r="B108" s="201" t="s">
        <v>3415</v>
      </c>
      <c r="C108" s="368">
        <v>3</v>
      </c>
      <c r="D108" s="198" t="s">
        <v>438</v>
      </c>
      <c r="E108" s="597">
        <v>2016</v>
      </c>
      <c r="F108" s="336">
        <v>55850</v>
      </c>
      <c r="G108" s="201" t="s">
        <v>2039</v>
      </c>
    </row>
    <row r="109" spans="1:7" ht="15.75" x14ac:dyDescent="0.25">
      <c r="A109" s="201" t="s">
        <v>436</v>
      </c>
      <c r="B109" s="201" t="s">
        <v>3469</v>
      </c>
      <c r="C109" s="368">
        <v>3</v>
      </c>
      <c r="D109" s="198" t="s">
        <v>438</v>
      </c>
      <c r="E109" s="597">
        <v>2016</v>
      </c>
      <c r="F109" s="336">
        <v>60000</v>
      </c>
      <c r="G109" s="201" t="s">
        <v>3467</v>
      </c>
    </row>
    <row r="110" spans="1:7" ht="15.75" x14ac:dyDescent="0.25">
      <c r="A110" s="201" t="s">
        <v>436</v>
      </c>
      <c r="B110" s="201" t="s">
        <v>3418</v>
      </c>
      <c r="C110" s="368">
        <v>3</v>
      </c>
      <c r="D110" s="198" t="s">
        <v>426</v>
      </c>
      <c r="E110" s="597">
        <v>2016</v>
      </c>
      <c r="F110" s="336">
        <v>58150</v>
      </c>
      <c r="G110" s="201" t="s">
        <v>2039</v>
      </c>
    </row>
    <row r="111" spans="1:7" ht="15.75" x14ac:dyDescent="0.25">
      <c r="A111" s="201" t="s">
        <v>436</v>
      </c>
      <c r="B111" s="201" t="s">
        <v>3470</v>
      </c>
      <c r="C111" s="368">
        <v>3</v>
      </c>
      <c r="D111" s="198" t="s">
        <v>426</v>
      </c>
      <c r="E111" s="597">
        <v>2016</v>
      </c>
      <c r="F111" s="336">
        <v>63200</v>
      </c>
      <c r="G111" s="201" t="s">
        <v>3467</v>
      </c>
    </row>
    <row r="112" spans="1:7" ht="15.75" x14ac:dyDescent="0.25">
      <c r="A112" s="201" t="s">
        <v>436</v>
      </c>
      <c r="B112" s="201" t="s">
        <v>3421</v>
      </c>
      <c r="C112" s="368">
        <v>4.4000000000000004</v>
      </c>
      <c r="D112" s="198" t="s">
        <v>438</v>
      </c>
      <c r="E112" s="597">
        <v>2016</v>
      </c>
      <c r="F112" s="336">
        <v>66300</v>
      </c>
      <c r="G112" s="201" t="s">
        <v>2039</v>
      </c>
    </row>
    <row r="113" spans="1:7" ht="15.75" x14ac:dyDescent="0.25">
      <c r="A113" s="201" t="s">
        <v>436</v>
      </c>
      <c r="B113" s="201" t="s">
        <v>3422</v>
      </c>
      <c r="C113" s="368">
        <v>4.4000000000000004</v>
      </c>
      <c r="D113" s="198" t="s">
        <v>426</v>
      </c>
      <c r="E113" s="597">
        <v>2016</v>
      </c>
      <c r="F113" s="336">
        <v>68600</v>
      </c>
      <c r="G113" s="201" t="s">
        <v>2039</v>
      </c>
    </row>
    <row r="114" spans="1:7" ht="15.75" x14ac:dyDescent="0.25">
      <c r="A114" s="201" t="s">
        <v>436</v>
      </c>
      <c r="B114" s="201" t="s">
        <v>3471</v>
      </c>
      <c r="C114" s="368">
        <v>4.4000000000000004</v>
      </c>
      <c r="D114" s="198" t="s">
        <v>426</v>
      </c>
      <c r="E114" s="597">
        <v>2016</v>
      </c>
      <c r="F114" s="336">
        <v>72500</v>
      </c>
      <c r="G114" s="201" t="s">
        <v>3467</v>
      </c>
    </row>
    <row r="115" spans="1:7" ht="15.75" x14ac:dyDescent="0.25">
      <c r="A115" s="201" t="s">
        <v>436</v>
      </c>
      <c r="B115" s="201" t="s">
        <v>3420</v>
      </c>
      <c r="C115" s="368">
        <v>3</v>
      </c>
      <c r="D115" s="198" t="s">
        <v>438</v>
      </c>
      <c r="E115" s="597">
        <v>2016</v>
      </c>
      <c r="F115" s="336">
        <v>62100</v>
      </c>
      <c r="G115" s="201" t="s">
        <v>2039</v>
      </c>
    </row>
    <row r="116" spans="1:7" ht="15.75" x14ac:dyDescent="0.25">
      <c r="A116" s="201" t="s">
        <v>436</v>
      </c>
      <c r="B116" s="201" t="s">
        <v>3423</v>
      </c>
      <c r="C116" s="368">
        <v>3</v>
      </c>
      <c r="D116" s="198" t="s">
        <v>438</v>
      </c>
      <c r="E116" s="597">
        <v>2016</v>
      </c>
      <c r="F116" s="336">
        <v>77300</v>
      </c>
      <c r="G116" s="201" t="s">
        <v>1586</v>
      </c>
    </row>
    <row r="117" spans="1:7" ht="15.75" x14ac:dyDescent="0.25">
      <c r="A117" s="201" t="s">
        <v>436</v>
      </c>
      <c r="B117" s="201" t="s">
        <v>3424</v>
      </c>
      <c r="C117" s="368">
        <v>3</v>
      </c>
      <c r="D117" s="198" t="s">
        <v>438</v>
      </c>
      <c r="E117" s="597">
        <v>2016</v>
      </c>
      <c r="F117" s="336">
        <v>79500</v>
      </c>
      <c r="G117" s="201" t="s">
        <v>2039</v>
      </c>
    </row>
    <row r="118" spans="1:7" ht="15.75" x14ac:dyDescent="0.25">
      <c r="A118" s="201" t="s">
        <v>436</v>
      </c>
      <c r="B118" s="201" t="s">
        <v>3425</v>
      </c>
      <c r="C118" s="368">
        <v>3</v>
      </c>
      <c r="D118" s="198" t="s">
        <v>426</v>
      </c>
      <c r="E118" s="597">
        <v>2016</v>
      </c>
      <c r="F118" s="336">
        <v>80300</v>
      </c>
      <c r="G118" s="201" t="s">
        <v>1586</v>
      </c>
    </row>
    <row r="119" spans="1:7" ht="15.75" x14ac:dyDescent="0.25">
      <c r="A119" s="201" t="s">
        <v>436</v>
      </c>
      <c r="B119" s="201" t="s">
        <v>3426</v>
      </c>
      <c r="C119" s="368">
        <v>3</v>
      </c>
      <c r="D119" s="198" t="s">
        <v>426</v>
      </c>
      <c r="E119" s="597">
        <v>2016</v>
      </c>
      <c r="F119" s="336">
        <v>82500</v>
      </c>
      <c r="G119" s="201" t="s">
        <v>2039</v>
      </c>
    </row>
    <row r="120" spans="1:7" ht="15.75" x14ac:dyDescent="0.25">
      <c r="A120" s="201" t="s">
        <v>436</v>
      </c>
      <c r="B120" s="201" t="s">
        <v>3429</v>
      </c>
      <c r="C120" s="368">
        <v>4.4000000000000004</v>
      </c>
      <c r="D120" s="198" t="s">
        <v>438</v>
      </c>
      <c r="E120" s="597">
        <v>2016</v>
      </c>
      <c r="F120" s="336">
        <v>88700</v>
      </c>
      <c r="G120" s="201" t="s">
        <v>1586</v>
      </c>
    </row>
    <row r="121" spans="1:7" ht="15.75" x14ac:dyDescent="0.25">
      <c r="A121" s="201" t="s">
        <v>436</v>
      </c>
      <c r="B121" s="201" t="s">
        <v>3430</v>
      </c>
      <c r="C121" s="368">
        <v>4.4000000000000004</v>
      </c>
      <c r="D121" s="198" t="s">
        <v>438</v>
      </c>
      <c r="E121" s="597">
        <v>2016</v>
      </c>
      <c r="F121" s="336">
        <v>90900</v>
      </c>
      <c r="G121" s="201" t="s">
        <v>2039</v>
      </c>
    </row>
    <row r="122" spans="1:7" ht="15.75" x14ac:dyDescent="0.25">
      <c r="A122" s="201" t="s">
        <v>436</v>
      </c>
      <c r="B122" s="201" t="s">
        <v>3431</v>
      </c>
      <c r="C122" s="368">
        <v>4.4000000000000004</v>
      </c>
      <c r="D122" s="198" t="s">
        <v>426</v>
      </c>
      <c r="E122" s="597">
        <v>2016</v>
      </c>
      <c r="F122" s="336">
        <v>91700</v>
      </c>
      <c r="G122" s="201" t="s">
        <v>1586</v>
      </c>
    </row>
    <row r="123" spans="1:7" ht="15.75" x14ac:dyDescent="0.25">
      <c r="A123" s="201" t="s">
        <v>436</v>
      </c>
      <c r="B123" s="201" t="s">
        <v>3432</v>
      </c>
      <c r="C123" s="368">
        <v>4.4000000000000004</v>
      </c>
      <c r="D123" s="198" t="s">
        <v>426</v>
      </c>
      <c r="E123" s="597">
        <v>2016</v>
      </c>
      <c r="F123" s="336">
        <v>93900</v>
      </c>
      <c r="G123" s="201" t="s">
        <v>2039</v>
      </c>
    </row>
    <row r="124" spans="1:7" ht="15.75" x14ac:dyDescent="0.25">
      <c r="A124" s="201" t="s">
        <v>436</v>
      </c>
      <c r="B124" s="201" t="s">
        <v>3435</v>
      </c>
      <c r="C124" s="368">
        <v>4.4000000000000004</v>
      </c>
      <c r="D124" s="198" t="s">
        <v>426</v>
      </c>
      <c r="E124" s="597">
        <v>2016</v>
      </c>
      <c r="F124" s="336">
        <v>122200</v>
      </c>
      <c r="G124" s="201" t="s">
        <v>2039</v>
      </c>
    </row>
    <row r="125" spans="1:7" ht="15.75" x14ac:dyDescent="0.25">
      <c r="A125" s="201" t="s">
        <v>436</v>
      </c>
      <c r="B125" s="201" t="s">
        <v>3433</v>
      </c>
      <c r="C125" s="368">
        <v>4.4000000000000004</v>
      </c>
      <c r="D125" s="198" t="s">
        <v>438</v>
      </c>
      <c r="E125" s="597">
        <v>2016</v>
      </c>
      <c r="F125" s="336">
        <v>92600</v>
      </c>
      <c r="G125" s="201" t="s">
        <v>3412</v>
      </c>
    </row>
    <row r="126" spans="1:7" ht="15.75" x14ac:dyDescent="0.25">
      <c r="A126" s="201" t="s">
        <v>436</v>
      </c>
      <c r="B126" s="201" t="s">
        <v>3427</v>
      </c>
      <c r="C126" s="368">
        <v>3</v>
      </c>
      <c r="D126" s="198" t="s">
        <v>438</v>
      </c>
      <c r="E126" s="597">
        <v>2016</v>
      </c>
      <c r="F126" s="336">
        <v>84800</v>
      </c>
      <c r="G126" s="201" t="s">
        <v>2042</v>
      </c>
    </row>
    <row r="127" spans="1:7" ht="15.75" x14ac:dyDescent="0.25">
      <c r="A127" s="201" t="s">
        <v>436</v>
      </c>
      <c r="B127" s="201" t="s">
        <v>3428</v>
      </c>
      <c r="C127" s="368">
        <v>3</v>
      </c>
      <c r="D127" s="198" t="s">
        <v>426</v>
      </c>
      <c r="E127" s="597">
        <v>2016</v>
      </c>
      <c r="F127" s="336">
        <v>87800</v>
      </c>
      <c r="G127" s="201" t="s">
        <v>2042</v>
      </c>
    </row>
    <row r="128" spans="1:7" ht="15.75" x14ac:dyDescent="0.25">
      <c r="A128" s="201" t="s">
        <v>436</v>
      </c>
      <c r="B128" s="201" t="s">
        <v>3434</v>
      </c>
      <c r="C128" s="368">
        <v>4.4000000000000004</v>
      </c>
      <c r="D128" s="198" t="s">
        <v>426</v>
      </c>
      <c r="E128" s="597">
        <v>2016</v>
      </c>
      <c r="F128" s="336">
        <v>99200</v>
      </c>
      <c r="G128" s="201" t="s">
        <v>2042</v>
      </c>
    </row>
    <row r="129" spans="1:7" ht="15.75" x14ac:dyDescent="0.25">
      <c r="A129" s="201" t="s">
        <v>436</v>
      </c>
      <c r="B129" s="201" t="s">
        <v>3436</v>
      </c>
      <c r="C129" s="368">
        <v>3</v>
      </c>
      <c r="D129" s="198" t="s">
        <v>438</v>
      </c>
      <c r="E129" s="597">
        <v>2016</v>
      </c>
      <c r="F129" s="336">
        <v>81300</v>
      </c>
      <c r="G129" s="201" t="s">
        <v>2039</v>
      </c>
    </row>
    <row r="130" spans="1:7" ht="15.75" x14ac:dyDescent="0.25">
      <c r="A130" s="201" t="s">
        <v>436</v>
      </c>
      <c r="B130" s="201" t="s">
        <v>3437</v>
      </c>
      <c r="C130" s="368">
        <v>4.4000000000000004</v>
      </c>
      <c r="D130" s="198" t="s">
        <v>438</v>
      </c>
      <c r="E130" s="597">
        <v>2016</v>
      </c>
      <c r="F130" s="336">
        <v>94400</v>
      </c>
      <c r="G130" s="201" t="s">
        <v>2039</v>
      </c>
    </row>
    <row r="131" spans="1:7" ht="15.75" x14ac:dyDescent="0.25">
      <c r="A131" s="201" t="s">
        <v>436</v>
      </c>
      <c r="B131" s="201" t="s">
        <v>3438</v>
      </c>
      <c r="C131" s="368">
        <v>4.4000000000000004</v>
      </c>
      <c r="D131" s="198" t="s">
        <v>426</v>
      </c>
      <c r="E131" s="597">
        <v>2016</v>
      </c>
      <c r="F131" s="336">
        <v>97400</v>
      </c>
      <c r="G131" s="201" t="s">
        <v>2039</v>
      </c>
    </row>
    <row r="132" spans="1:7" ht="15.75" x14ac:dyDescent="0.25">
      <c r="A132" s="201" t="s">
        <v>436</v>
      </c>
      <c r="B132" s="201" t="s">
        <v>3439</v>
      </c>
      <c r="C132" s="368">
        <v>3</v>
      </c>
      <c r="D132" s="198" t="s">
        <v>426</v>
      </c>
      <c r="E132" s="597">
        <v>2016</v>
      </c>
      <c r="F132" s="336">
        <v>51700</v>
      </c>
      <c r="G132" s="201" t="s">
        <v>1586</v>
      </c>
    </row>
    <row r="133" spans="1:7" ht="15.75" x14ac:dyDescent="0.25">
      <c r="A133" s="201" t="s">
        <v>436</v>
      </c>
      <c r="B133" s="201" t="s">
        <v>449</v>
      </c>
      <c r="C133" s="368">
        <v>3</v>
      </c>
      <c r="D133" s="198" t="s">
        <v>438</v>
      </c>
      <c r="E133" s="597">
        <v>2016</v>
      </c>
      <c r="F133" s="336">
        <v>63500</v>
      </c>
      <c r="G133" s="201" t="s">
        <v>3417</v>
      </c>
    </row>
    <row r="134" spans="1:7" ht="15.75" x14ac:dyDescent="0.25">
      <c r="A134" s="201" t="s">
        <v>436</v>
      </c>
      <c r="B134" s="201" t="s">
        <v>3440</v>
      </c>
      <c r="C134" s="368">
        <v>4.4000000000000004</v>
      </c>
      <c r="D134" s="198" t="s">
        <v>438</v>
      </c>
      <c r="E134" s="597">
        <v>2016</v>
      </c>
      <c r="F134" s="336">
        <v>94100</v>
      </c>
      <c r="G134" s="201" t="s">
        <v>2039</v>
      </c>
    </row>
    <row r="135" spans="1:7" ht="15.75" x14ac:dyDescent="0.25">
      <c r="A135" s="201" t="s">
        <v>436</v>
      </c>
      <c r="B135" s="201" t="s">
        <v>3441</v>
      </c>
      <c r="C135" s="368">
        <v>4.4000000000000004</v>
      </c>
      <c r="D135" s="198" t="s">
        <v>438</v>
      </c>
      <c r="E135" s="597">
        <v>2016</v>
      </c>
      <c r="F135" s="336">
        <v>113400</v>
      </c>
      <c r="G135" s="201" t="s">
        <v>1586</v>
      </c>
    </row>
    <row r="136" spans="1:7" ht="15.75" x14ac:dyDescent="0.25">
      <c r="A136" s="201" t="s">
        <v>436</v>
      </c>
      <c r="B136" s="201" t="s">
        <v>3443</v>
      </c>
      <c r="C136" s="368">
        <v>4.4000000000000004</v>
      </c>
      <c r="D136" s="198" t="s">
        <v>438</v>
      </c>
      <c r="E136" s="597">
        <v>2016</v>
      </c>
      <c r="F136" s="336">
        <v>119700</v>
      </c>
      <c r="G136" s="201" t="s">
        <v>2042</v>
      </c>
    </row>
    <row r="137" spans="1:7" ht="15.75" x14ac:dyDescent="0.25">
      <c r="A137" s="201" t="s">
        <v>436</v>
      </c>
      <c r="B137" s="201" t="s">
        <v>2417</v>
      </c>
      <c r="C137" s="368">
        <v>4.4000000000000004</v>
      </c>
      <c r="D137" s="198" t="s">
        <v>438</v>
      </c>
      <c r="E137" s="597">
        <v>2016</v>
      </c>
      <c r="F137" s="336">
        <v>117200</v>
      </c>
      <c r="G137" s="201" t="s">
        <v>3442</v>
      </c>
    </row>
    <row r="138" spans="1:7" ht="15.75" x14ac:dyDescent="0.25">
      <c r="A138" s="201" t="s">
        <v>436</v>
      </c>
      <c r="B138" s="201" t="s">
        <v>3444</v>
      </c>
      <c r="C138" s="368">
        <v>2</v>
      </c>
      <c r="D138" s="198" t="s">
        <v>426</v>
      </c>
      <c r="E138" s="597">
        <v>2016</v>
      </c>
      <c r="F138" s="336">
        <v>34800</v>
      </c>
      <c r="G138" s="201" t="s">
        <v>3321</v>
      </c>
    </row>
    <row r="139" spans="1:7" ht="15.75" x14ac:dyDescent="0.25">
      <c r="A139" s="201" t="s">
        <v>436</v>
      </c>
      <c r="B139" s="201" t="s">
        <v>3445</v>
      </c>
      <c r="C139" s="368">
        <v>2</v>
      </c>
      <c r="D139" s="198" t="s">
        <v>426</v>
      </c>
      <c r="E139" s="597">
        <v>2016</v>
      </c>
      <c r="F139" s="336">
        <v>34800</v>
      </c>
      <c r="G139" s="201" t="s">
        <v>3321</v>
      </c>
    </row>
    <row r="140" spans="1:7" ht="15.75" x14ac:dyDescent="0.25">
      <c r="A140" s="201" t="s">
        <v>436</v>
      </c>
      <c r="B140" s="201" t="s">
        <v>3446</v>
      </c>
      <c r="C140" s="368">
        <v>2</v>
      </c>
      <c r="D140" s="198" t="s">
        <v>438</v>
      </c>
      <c r="E140" s="597">
        <v>2016</v>
      </c>
      <c r="F140" s="336">
        <v>38950</v>
      </c>
      <c r="G140" s="201" t="s">
        <v>3321</v>
      </c>
    </row>
    <row r="141" spans="1:7" ht="15.75" x14ac:dyDescent="0.25">
      <c r="A141" s="201" t="s">
        <v>436</v>
      </c>
      <c r="B141" s="201" t="s">
        <v>3448</v>
      </c>
      <c r="C141" s="368">
        <v>2</v>
      </c>
      <c r="D141" s="198" t="s">
        <v>426</v>
      </c>
      <c r="E141" s="597">
        <v>2016</v>
      </c>
      <c r="F141" s="336">
        <v>42450</v>
      </c>
      <c r="G141" s="201" t="s">
        <v>3321</v>
      </c>
    </row>
    <row r="142" spans="1:7" ht="15.75" x14ac:dyDescent="0.25">
      <c r="A142" s="201" t="s">
        <v>436</v>
      </c>
      <c r="B142" s="201" t="s">
        <v>3447</v>
      </c>
      <c r="C142" s="368">
        <v>2</v>
      </c>
      <c r="D142" s="198" t="s">
        <v>426</v>
      </c>
      <c r="E142" s="597">
        <v>2016</v>
      </c>
      <c r="F142" s="336">
        <v>40950</v>
      </c>
      <c r="G142" s="201" t="s">
        <v>3339</v>
      </c>
    </row>
    <row r="143" spans="1:7" ht="15.75" x14ac:dyDescent="0.25">
      <c r="A143" s="201" t="s">
        <v>436</v>
      </c>
      <c r="B143" s="201" t="s">
        <v>3449</v>
      </c>
      <c r="C143" s="368">
        <v>3</v>
      </c>
      <c r="D143" s="198" t="s">
        <v>426</v>
      </c>
      <c r="E143" s="597">
        <v>2016</v>
      </c>
      <c r="F143" s="336">
        <v>46800</v>
      </c>
      <c r="G143" s="201" t="s">
        <v>3321</v>
      </c>
    </row>
    <row r="144" spans="1:7" ht="15.75" x14ac:dyDescent="0.25">
      <c r="A144" s="201" t="s">
        <v>436</v>
      </c>
      <c r="B144" s="201" t="s">
        <v>3452</v>
      </c>
      <c r="C144" s="368">
        <v>3</v>
      </c>
      <c r="D144" s="198" t="s">
        <v>426</v>
      </c>
      <c r="E144" s="597">
        <v>2016</v>
      </c>
      <c r="F144" s="336">
        <v>57800</v>
      </c>
      <c r="G144" s="201" t="s">
        <v>3339</v>
      </c>
    </row>
    <row r="145" spans="1:7" ht="15.75" x14ac:dyDescent="0.25">
      <c r="A145" s="201" t="s">
        <v>436</v>
      </c>
      <c r="B145" s="201" t="s">
        <v>3450</v>
      </c>
      <c r="C145" s="368">
        <v>2</v>
      </c>
      <c r="D145" s="198" t="s">
        <v>426</v>
      </c>
      <c r="E145" s="597">
        <v>2016</v>
      </c>
      <c r="F145" s="336">
        <v>45250</v>
      </c>
      <c r="G145" s="201" t="s">
        <v>3321</v>
      </c>
    </row>
    <row r="146" spans="1:7" ht="15.75" x14ac:dyDescent="0.25">
      <c r="A146" s="201" t="s">
        <v>436</v>
      </c>
      <c r="B146" s="201" t="s">
        <v>3451</v>
      </c>
      <c r="C146" s="368">
        <v>3</v>
      </c>
      <c r="D146" s="198" t="s">
        <v>426</v>
      </c>
      <c r="E146" s="597">
        <v>2016</v>
      </c>
      <c r="F146" s="336">
        <v>49700</v>
      </c>
      <c r="G146" s="201" t="s">
        <v>3339</v>
      </c>
    </row>
    <row r="147" spans="1:7" ht="15.75" x14ac:dyDescent="0.25">
      <c r="A147" s="201" t="s">
        <v>436</v>
      </c>
      <c r="B147" s="201" t="s">
        <v>3457</v>
      </c>
      <c r="C147" s="368">
        <v>4.4000000000000004</v>
      </c>
      <c r="D147" s="198" t="s">
        <v>426</v>
      </c>
      <c r="E147" s="597">
        <v>2016</v>
      </c>
      <c r="F147" s="336">
        <v>98800</v>
      </c>
      <c r="G147" s="201" t="s">
        <v>3458</v>
      </c>
    </row>
    <row r="148" spans="1:7" ht="15.75" x14ac:dyDescent="0.25">
      <c r="A148" s="201" t="s">
        <v>436</v>
      </c>
      <c r="B148" s="201" t="s">
        <v>3453</v>
      </c>
      <c r="C148" s="368">
        <v>3</v>
      </c>
      <c r="D148" s="198" t="s">
        <v>438</v>
      </c>
      <c r="E148" s="597">
        <v>2016</v>
      </c>
      <c r="F148" s="336">
        <v>54700</v>
      </c>
      <c r="G148" s="201" t="s">
        <v>3339</v>
      </c>
    </row>
    <row r="149" spans="1:7" ht="15.75" x14ac:dyDescent="0.25">
      <c r="A149" s="201" t="s">
        <v>436</v>
      </c>
      <c r="B149" s="201" t="s">
        <v>3455</v>
      </c>
      <c r="C149" s="368">
        <v>3</v>
      </c>
      <c r="D149" s="198" t="s">
        <v>426</v>
      </c>
      <c r="E149" s="597">
        <v>2016</v>
      </c>
      <c r="F149" s="336">
        <v>57700</v>
      </c>
      <c r="G149" s="201" t="s">
        <v>3321</v>
      </c>
    </row>
    <row r="150" spans="1:7" ht="15.75" x14ac:dyDescent="0.25">
      <c r="A150" s="201" t="s">
        <v>436</v>
      </c>
      <c r="B150" s="201" t="s">
        <v>3454</v>
      </c>
      <c r="C150" s="368">
        <v>3</v>
      </c>
      <c r="D150" s="198" t="s">
        <v>426</v>
      </c>
      <c r="E150" s="597">
        <v>2016</v>
      </c>
      <c r="F150" s="336">
        <v>57000</v>
      </c>
      <c r="G150" s="201" t="s">
        <v>3321</v>
      </c>
    </row>
    <row r="151" spans="1:7" ht="15.75" x14ac:dyDescent="0.25">
      <c r="A151" s="201" t="s">
        <v>436</v>
      </c>
      <c r="B151" s="201" t="s">
        <v>3468</v>
      </c>
      <c r="C151" s="368">
        <v>2</v>
      </c>
      <c r="D151" s="198" t="s">
        <v>426</v>
      </c>
      <c r="E151" s="597">
        <v>2016</v>
      </c>
      <c r="F151" s="336">
        <v>62100</v>
      </c>
      <c r="G151" s="201" t="s">
        <v>3458</v>
      </c>
    </row>
    <row r="152" spans="1:7" ht="15.75" x14ac:dyDescent="0.25">
      <c r="A152" s="201" t="s">
        <v>436</v>
      </c>
      <c r="B152" s="201" t="s">
        <v>3456</v>
      </c>
      <c r="C152" s="368">
        <v>4.4000000000000004</v>
      </c>
      <c r="D152" s="198" t="s">
        <v>426</v>
      </c>
      <c r="E152" s="597">
        <v>2016</v>
      </c>
      <c r="F152" s="336">
        <v>71500</v>
      </c>
      <c r="G152" s="201" t="s">
        <v>3321</v>
      </c>
    </row>
    <row r="153" spans="1:7" ht="15.75" x14ac:dyDescent="0.25">
      <c r="A153" s="201" t="s">
        <v>436</v>
      </c>
      <c r="B153" s="201" t="s">
        <v>3462</v>
      </c>
      <c r="C153" s="368">
        <v>4.4000000000000004</v>
      </c>
      <c r="D153" s="198" t="s">
        <v>426</v>
      </c>
      <c r="E153" s="597">
        <v>2016</v>
      </c>
      <c r="F153" s="336">
        <v>102200</v>
      </c>
      <c r="G153" s="201" t="s">
        <v>3442</v>
      </c>
    </row>
    <row r="154" spans="1:7" ht="15.75" x14ac:dyDescent="0.25">
      <c r="A154" s="201" t="s">
        <v>436</v>
      </c>
      <c r="B154" s="201" t="s">
        <v>3459</v>
      </c>
      <c r="C154" s="368">
        <v>3</v>
      </c>
      <c r="D154" s="198" t="s">
        <v>438</v>
      </c>
      <c r="E154" s="597">
        <v>2016</v>
      </c>
      <c r="F154" s="336">
        <v>60600</v>
      </c>
      <c r="G154" s="201" t="s">
        <v>3339</v>
      </c>
    </row>
    <row r="155" spans="1:7" ht="15.75" x14ac:dyDescent="0.25">
      <c r="A155" s="201" t="s">
        <v>436</v>
      </c>
      <c r="B155" s="201" t="s">
        <v>3460</v>
      </c>
      <c r="C155" s="368">
        <v>3</v>
      </c>
      <c r="D155" s="198" t="s">
        <v>426</v>
      </c>
      <c r="E155" s="597">
        <v>2016</v>
      </c>
      <c r="F155" s="336">
        <v>62900</v>
      </c>
      <c r="G155" s="201" t="s">
        <v>3339</v>
      </c>
    </row>
    <row r="156" spans="1:7" ht="15.75" x14ac:dyDescent="0.25">
      <c r="A156" s="201" t="s">
        <v>436</v>
      </c>
      <c r="B156" s="201" t="s">
        <v>3461</v>
      </c>
      <c r="C156" s="368">
        <v>4.4000000000000004</v>
      </c>
      <c r="D156" s="198" t="s">
        <v>426</v>
      </c>
      <c r="E156" s="597">
        <v>2016</v>
      </c>
      <c r="F156" s="336">
        <v>75300</v>
      </c>
      <c r="G156" s="201" t="s">
        <v>3321</v>
      </c>
    </row>
    <row r="157" spans="1:7" ht="15.75" x14ac:dyDescent="0.25">
      <c r="A157" s="201" t="s">
        <v>436</v>
      </c>
      <c r="B157" s="201" t="s">
        <v>3465</v>
      </c>
      <c r="C157" s="368">
        <v>3</v>
      </c>
      <c r="D157" s="198" t="s">
        <v>438</v>
      </c>
      <c r="E157" s="597">
        <v>2016</v>
      </c>
      <c r="F157" s="336">
        <v>57500</v>
      </c>
      <c r="G157" s="201" t="s">
        <v>3372</v>
      </c>
    </row>
    <row r="158" spans="1:7" ht="15.75" x14ac:dyDescent="0.25">
      <c r="A158" s="201" t="s">
        <v>436</v>
      </c>
      <c r="B158" s="201" t="s">
        <v>3463</v>
      </c>
      <c r="C158" s="368">
        <v>2</v>
      </c>
      <c r="D158" s="198" t="s">
        <v>438</v>
      </c>
      <c r="E158" s="597">
        <v>2016</v>
      </c>
      <c r="F158" s="336">
        <v>49700</v>
      </c>
      <c r="G158" s="201" t="s">
        <v>3464</v>
      </c>
    </row>
    <row r="159" spans="1:7" ht="15.75" x14ac:dyDescent="0.25">
      <c r="A159" s="201" t="s">
        <v>436</v>
      </c>
      <c r="B159" s="201" t="s">
        <v>4458</v>
      </c>
      <c r="C159" s="368">
        <v>3</v>
      </c>
      <c r="D159" s="198" t="s">
        <v>438</v>
      </c>
      <c r="E159" s="597">
        <v>2016</v>
      </c>
      <c r="F159" s="336">
        <v>66350</v>
      </c>
      <c r="G159" s="201" t="s">
        <v>3372</v>
      </c>
    </row>
    <row r="160" spans="1:7" ht="15.75" x14ac:dyDescent="0.25">
      <c r="A160" s="201" t="s">
        <v>463</v>
      </c>
      <c r="B160" s="201" t="s">
        <v>3541</v>
      </c>
      <c r="C160" s="368">
        <v>6.2</v>
      </c>
      <c r="D160" s="198" t="s">
        <v>438</v>
      </c>
      <c r="E160" s="597">
        <v>2016</v>
      </c>
      <c r="F160" s="336">
        <v>36300</v>
      </c>
      <c r="G160" s="201" t="s">
        <v>1586</v>
      </c>
    </row>
    <row r="161" spans="1:7" ht="15.75" x14ac:dyDescent="0.25">
      <c r="A161" s="201" t="s">
        <v>463</v>
      </c>
      <c r="B161" s="201" t="s">
        <v>3535</v>
      </c>
      <c r="C161" s="368">
        <v>2</v>
      </c>
      <c r="D161" s="198" t="s">
        <v>438</v>
      </c>
      <c r="E161" s="597">
        <v>2016</v>
      </c>
      <c r="F161" s="336">
        <v>32700</v>
      </c>
      <c r="G161" s="201" t="s">
        <v>2042</v>
      </c>
    </row>
    <row r="162" spans="1:7" ht="15.75" x14ac:dyDescent="0.25">
      <c r="A162" s="201" t="s">
        <v>463</v>
      </c>
      <c r="B162" s="201" t="s">
        <v>3536</v>
      </c>
      <c r="C162" s="368">
        <v>2</v>
      </c>
      <c r="D162" s="198" t="s">
        <v>438</v>
      </c>
      <c r="E162" s="597">
        <v>2016</v>
      </c>
      <c r="F162" s="336">
        <v>36800</v>
      </c>
      <c r="G162" s="201" t="s">
        <v>2042</v>
      </c>
    </row>
    <row r="163" spans="1:7" ht="15.75" x14ac:dyDescent="0.25">
      <c r="A163" s="201" t="s">
        <v>463</v>
      </c>
      <c r="B163" s="201" t="s">
        <v>3537</v>
      </c>
      <c r="C163" s="368">
        <v>6.2</v>
      </c>
      <c r="D163" s="198" t="s">
        <v>438</v>
      </c>
      <c r="E163" s="597">
        <v>2016</v>
      </c>
      <c r="F163" s="336">
        <v>43300</v>
      </c>
      <c r="G163" s="201" t="s">
        <v>2042</v>
      </c>
    </row>
    <row r="164" spans="1:7" ht="15.75" x14ac:dyDescent="0.25">
      <c r="A164" s="201" t="s">
        <v>463</v>
      </c>
      <c r="B164" s="201" t="s">
        <v>3538</v>
      </c>
      <c r="C164" s="368">
        <v>6.2</v>
      </c>
      <c r="D164" s="198" t="s">
        <v>438</v>
      </c>
      <c r="E164" s="597">
        <v>2016</v>
      </c>
      <c r="F164" s="336">
        <v>48300</v>
      </c>
      <c r="G164" s="201" t="s">
        <v>2042</v>
      </c>
    </row>
    <row r="165" spans="1:7" ht="15.75" x14ac:dyDescent="0.25">
      <c r="A165" s="201" t="s">
        <v>463</v>
      </c>
      <c r="B165" s="201" t="s">
        <v>3539</v>
      </c>
      <c r="C165" s="368">
        <v>2</v>
      </c>
      <c r="D165" s="198" t="s">
        <v>438</v>
      </c>
      <c r="E165" s="597">
        <v>2016</v>
      </c>
      <c r="F165" s="336">
        <v>25700</v>
      </c>
      <c r="G165" s="201" t="s">
        <v>1586</v>
      </c>
    </row>
    <row r="166" spans="1:7" ht="15.75" x14ac:dyDescent="0.25">
      <c r="A166" s="201" t="s">
        <v>463</v>
      </c>
      <c r="B166" s="201" t="s">
        <v>3540</v>
      </c>
      <c r="C166" s="368">
        <v>2</v>
      </c>
      <c r="D166" s="198" t="s">
        <v>438</v>
      </c>
      <c r="E166" s="597">
        <v>2016</v>
      </c>
      <c r="F166" s="336">
        <v>29800</v>
      </c>
      <c r="G166" s="201" t="s">
        <v>1586</v>
      </c>
    </row>
    <row r="167" spans="1:7" ht="15.75" x14ac:dyDescent="0.25">
      <c r="A167" s="201" t="s">
        <v>463</v>
      </c>
      <c r="B167" s="201" t="s">
        <v>3542</v>
      </c>
      <c r="C167" s="368">
        <v>6.2</v>
      </c>
      <c r="D167" s="198" t="s">
        <v>438</v>
      </c>
      <c r="E167" s="597">
        <v>2016</v>
      </c>
      <c r="F167" s="336">
        <v>41300</v>
      </c>
      <c r="G167" s="201" t="s">
        <v>1586</v>
      </c>
    </row>
    <row r="168" spans="1:7" ht="15.75" x14ac:dyDescent="0.25">
      <c r="A168" s="201" t="s">
        <v>463</v>
      </c>
      <c r="B168" s="201" t="s">
        <v>3676</v>
      </c>
      <c r="C168" s="368">
        <v>2</v>
      </c>
      <c r="D168" s="198" t="s">
        <v>110</v>
      </c>
      <c r="E168" s="597">
        <v>2016</v>
      </c>
      <c r="F168" s="336">
        <v>21955</v>
      </c>
      <c r="G168" s="201"/>
    </row>
    <row r="169" spans="1:7" ht="15.75" x14ac:dyDescent="0.25">
      <c r="A169" s="201" t="s">
        <v>463</v>
      </c>
      <c r="B169" s="201" t="s">
        <v>3677</v>
      </c>
      <c r="C169" s="368">
        <v>2</v>
      </c>
      <c r="D169" s="198" t="s">
        <v>110</v>
      </c>
      <c r="E169" s="597">
        <v>2016</v>
      </c>
      <c r="F169" s="336">
        <v>23515</v>
      </c>
      <c r="G169" s="201"/>
    </row>
    <row r="170" spans="1:7" ht="15.75" x14ac:dyDescent="0.25">
      <c r="A170" s="201" t="s">
        <v>463</v>
      </c>
      <c r="B170" s="201" t="s">
        <v>3509</v>
      </c>
      <c r="C170" s="368">
        <v>2.5</v>
      </c>
      <c r="D170" s="198" t="s">
        <v>43</v>
      </c>
      <c r="E170" s="597">
        <v>2016</v>
      </c>
      <c r="F170" s="336">
        <v>28140</v>
      </c>
      <c r="G170" s="201"/>
    </row>
    <row r="171" spans="1:7" ht="15.75" x14ac:dyDescent="0.25">
      <c r="A171" s="201" t="s">
        <v>463</v>
      </c>
      <c r="B171" s="201" t="s">
        <v>3509</v>
      </c>
      <c r="C171" s="368">
        <v>3.6</v>
      </c>
      <c r="D171" s="198" t="s">
        <v>44</v>
      </c>
      <c r="E171" s="597">
        <v>2016</v>
      </c>
      <c r="F171" s="336">
        <v>33045</v>
      </c>
      <c r="G171" s="201"/>
    </row>
    <row r="172" spans="1:7" ht="15.75" x14ac:dyDescent="0.25">
      <c r="A172" s="201" t="s">
        <v>463</v>
      </c>
      <c r="B172" s="201" t="s">
        <v>3512</v>
      </c>
      <c r="C172" s="368">
        <v>2.5</v>
      </c>
      <c r="D172" s="198" t="s">
        <v>43</v>
      </c>
      <c r="E172" s="597">
        <v>2016</v>
      </c>
      <c r="F172" s="336">
        <v>30925</v>
      </c>
      <c r="G172" s="201"/>
    </row>
    <row r="173" spans="1:7" ht="15.75" x14ac:dyDescent="0.25">
      <c r="A173" s="201" t="s">
        <v>463</v>
      </c>
      <c r="B173" s="201" t="s">
        <v>3511</v>
      </c>
      <c r="C173" s="368">
        <v>3.6</v>
      </c>
      <c r="D173" s="198" t="s">
        <v>43</v>
      </c>
      <c r="E173" s="597">
        <v>2016</v>
      </c>
      <c r="F173" s="336">
        <v>29930</v>
      </c>
      <c r="G173" s="201"/>
    </row>
    <row r="174" spans="1:7" ht="15.75" x14ac:dyDescent="0.25">
      <c r="A174" s="201" t="s">
        <v>463</v>
      </c>
      <c r="B174" s="201" t="s">
        <v>3511</v>
      </c>
      <c r="C174" s="368">
        <v>3.6</v>
      </c>
      <c r="D174" s="198" t="s">
        <v>44</v>
      </c>
      <c r="E174" s="597">
        <v>2016</v>
      </c>
      <c r="F174" s="336">
        <v>33345</v>
      </c>
      <c r="G174" s="201"/>
    </row>
    <row r="175" spans="1:7" ht="15.75" x14ac:dyDescent="0.25">
      <c r="A175" s="201" t="s">
        <v>463</v>
      </c>
      <c r="B175" s="201" t="s">
        <v>3508</v>
      </c>
      <c r="C175" s="368">
        <v>3.6</v>
      </c>
      <c r="D175" s="198" t="s">
        <v>43</v>
      </c>
      <c r="E175" s="597">
        <v>2016</v>
      </c>
      <c r="F175" s="336">
        <v>27000</v>
      </c>
      <c r="G175" s="201"/>
    </row>
    <row r="176" spans="1:7" ht="15.75" x14ac:dyDescent="0.25">
      <c r="A176" s="201" t="s">
        <v>463</v>
      </c>
      <c r="B176" s="201" t="s">
        <v>3508</v>
      </c>
      <c r="C176" s="368">
        <v>3.6</v>
      </c>
      <c r="D176" s="198" t="s">
        <v>44</v>
      </c>
      <c r="E176" s="597">
        <v>2016</v>
      </c>
      <c r="F176" s="336">
        <v>30515</v>
      </c>
      <c r="G176" s="201"/>
    </row>
    <row r="177" spans="1:7" ht="15.75" x14ac:dyDescent="0.25">
      <c r="A177" s="201" t="s">
        <v>463</v>
      </c>
      <c r="B177" s="201" t="s">
        <v>3513</v>
      </c>
      <c r="C177" s="368">
        <v>3.6</v>
      </c>
      <c r="D177" s="198" t="s">
        <v>43</v>
      </c>
      <c r="E177" s="597">
        <v>2016</v>
      </c>
      <c r="F177" s="336">
        <v>32160</v>
      </c>
      <c r="G177" s="201"/>
    </row>
    <row r="178" spans="1:7" ht="15.75" x14ac:dyDescent="0.25">
      <c r="A178" s="201" t="s">
        <v>463</v>
      </c>
      <c r="B178" s="201" t="s">
        <v>3507</v>
      </c>
      <c r="C178" s="368">
        <v>2.5</v>
      </c>
      <c r="D178" s="198" t="s">
        <v>43</v>
      </c>
      <c r="E178" s="597">
        <v>2016</v>
      </c>
      <c r="F178" s="336">
        <v>26470</v>
      </c>
      <c r="G178" s="201"/>
    </row>
    <row r="179" spans="1:7" ht="15.75" x14ac:dyDescent="0.25">
      <c r="A179" s="201" t="s">
        <v>463</v>
      </c>
      <c r="B179" s="201" t="s">
        <v>3507</v>
      </c>
      <c r="C179" s="368">
        <v>2.5</v>
      </c>
      <c r="D179" s="198" t="s">
        <v>44</v>
      </c>
      <c r="E179" s="597">
        <v>2016</v>
      </c>
      <c r="F179" s="336">
        <v>30180</v>
      </c>
      <c r="G179" s="201"/>
    </row>
    <row r="180" spans="1:7" ht="15.75" x14ac:dyDescent="0.25">
      <c r="A180" s="201" t="s">
        <v>463</v>
      </c>
      <c r="B180" s="201" t="s">
        <v>3505</v>
      </c>
      <c r="C180" s="368">
        <v>2.5</v>
      </c>
      <c r="D180" s="198" t="s">
        <v>43</v>
      </c>
      <c r="E180" s="597">
        <v>2016</v>
      </c>
      <c r="F180" s="336">
        <v>22925</v>
      </c>
      <c r="G180" s="201"/>
    </row>
    <row r="181" spans="1:7" ht="15.75" x14ac:dyDescent="0.25">
      <c r="A181" s="201" t="s">
        <v>463</v>
      </c>
      <c r="B181" s="201" t="s">
        <v>3505</v>
      </c>
      <c r="C181" s="368">
        <v>2.5</v>
      </c>
      <c r="D181" s="198" t="s">
        <v>44</v>
      </c>
      <c r="E181" s="597">
        <v>2016</v>
      </c>
      <c r="F181" s="336">
        <v>27695</v>
      </c>
      <c r="G181" s="201"/>
    </row>
    <row r="182" spans="1:7" ht="15.75" x14ac:dyDescent="0.25">
      <c r="A182" s="201" t="s">
        <v>463</v>
      </c>
      <c r="B182" s="201" t="s">
        <v>3510</v>
      </c>
      <c r="C182" s="368">
        <v>2.5</v>
      </c>
      <c r="D182" s="198" t="s">
        <v>43</v>
      </c>
      <c r="E182" s="597">
        <v>2016</v>
      </c>
      <c r="F182" s="336">
        <v>29005</v>
      </c>
      <c r="G182" s="201"/>
    </row>
    <row r="183" spans="1:7" ht="15.75" x14ac:dyDescent="0.25">
      <c r="A183" s="201" t="s">
        <v>463</v>
      </c>
      <c r="B183" s="201" t="s">
        <v>3510</v>
      </c>
      <c r="C183" s="368">
        <v>2.5</v>
      </c>
      <c r="D183" s="198" t="s">
        <v>44</v>
      </c>
      <c r="E183" s="597">
        <v>2016</v>
      </c>
      <c r="F183" s="336">
        <v>32590</v>
      </c>
      <c r="G183" s="201"/>
    </row>
    <row r="184" spans="1:7" ht="15.75" x14ac:dyDescent="0.25">
      <c r="A184" s="201" t="s">
        <v>463</v>
      </c>
      <c r="B184" s="201" t="s">
        <v>3506</v>
      </c>
      <c r="C184" s="368">
        <v>2.5</v>
      </c>
      <c r="D184" s="198" t="s">
        <v>43</v>
      </c>
      <c r="E184" s="597">
        <v>2016</v>
      </c>
      <c r="F184" s="336">
        <v>25480</v>
      </c>
      <c r="G184" s="201"/>
    </row>
    <row r="185" spans="1:7" ht="15.75" x14ac:dyDescent="0.25">
      <c r="A185" s="201" t="s">
        <v>463</v>
      </c>
      <c r="B185" s="201" t="s">
        <v>3506</v>
      </c>
      <c r="C185" s="368">
        <v>3.6</v>
      </c>
      <c r="D185" s="198" t="s">
        <v>44</v>
      </c>
      <c r="E185" s="597">
        <v>2016</v>
      </c>
      <c r="F185" s="336">
        <v>30515</v>
      </c>
      <c r="G185" s="201"/>
    </row>
    <row r="186" spans="1:7" ht="15.75" x14ac:dyDescent="0.25">
      <c r="A186" s="201" t="s">
        <v>463</v>
      </c>
      <c r="B186" s="201" t="s">
        <v>3514</v>
      </c>
      <c r="C186" s="368">
        <v>3.6</v>
      </c>
      <c r="D186" s="198" t="s">
        <v>44</v>
      </c>
      <c r="E186" s="597">
        <v>2016</v>
      </c>
      <c r="F186" s="336">
        <v>35150</v>
      </c>
      <c r="G186" s="201"/>
    </row>
    <row r="187" spans="1:7" ht="15.75" x14ac:dyDescent="0.25">
      <c r="A187" s="201" t="s">
        <v>463</v>
      </c>
      <c r="B187" s="201" t="s">
        <v>3515</v>
      </c>
      <c r="C187" s="368">
        <v>3.6</v>
      </c>
      <c r="D187" s="198" t="s">
        <v>44</v>
      </c>
      <c r="E187" s="597">
        <v>2016</v>
      </c>
      <c r="F187" s="336">
        <v>35450</v>
      </c>
      <c r="G187" s="201"/>
    </row>
    <row r="188" spans="1:7" ht="15.75" x14ac:dyDescent="0.25">
      <c r="A188" s="201" t="s">
        <v>463</v>
      </c>
      <c r="B188" s="201" t="s">
        <v>3504</v>
      </c>
      <c r="C188" s="368">
        <v>2.5</v>
      </c>
      <c r="D188" s="198" t="s">
        <v>43</v>
      </c>
      <c r="E188" s="597">
        <v>2016</v>
      </c>
      <c r="F188" s="336">
        <v>20055</v>
      </c>
      <c r="G188" s="201"/>
    </row>
    <row r="189" spans="1:7" ht="15.75" x14ac:dyDescent="0.25">
      <c r="A189" s="201" t="s">
        <v>463</v>
      </c>
      <c r="B189" s="201" t="s">
        <v>3661</v>
      </c>
      <c r="C189" s="368">
        <v>6.2</v>
      </c>
      <c r="D189" s="198" t="s">
        <v>438</v>
      </c>
      <c r="E189" s="597">
        <v>2016</v>
      </c>
      <c r="F189" s="336">
        <v>59400</v>
      </c>
      <c r="G189" s="201"/>
    </row>
    <row r="190" spans="1:7" ht="15.75" x14ac:dyDescent="0.25">
      <c r="A190" s="201" t="s">
        <v>463</v>
      </c>
      <c r="B190" s="201" t="s">
        <v>3662</v>
      </c>
      <c r="C190" s="368">
        <v>6.2</v>
      </c>
      <c r="D190" s="198" t="s">
        <v>438</v>
      </c>
      <c r="E190" s="597">
        <v>2016</v>
      </c>
      <c r="F190" s="336">
        <v>59400</v>
      </c>
      <c r="G190" s="201"/>
    </row>
    <row r="191" spans="1:7" ht="15.75" x14ac:dyDescent="0.25">
      <c r="A191" s="201" t="s">
        <v>463</v>
      </c>
      <c r="B191" s="201" t="s">
        <v>3663</v>
      </c>
      <c r="C191" s="368">
        <v>6.2</v>
      </c>
      <c r="D191" s="198" t="s">
        <v>438</v>
      </c>
      <c r="E191" s="597">
        <v>2016</v>
      </c>
      <c r="F191" s="336">
        <v>59400</v>
      </c>
      <c r="G191" s="201"/>
    </row>
    <row r="192" spans="1:7" ht="15.75" x14ac:dyDescent="0.25">
      <c r="A192" s="201" t="s">
        <v>463</v>
      </c>
      <c r="B192" s="201" t="s">
        <v>3658</v>
      </c>
      <c r="C192" s="368">
        <v>6.2</v>
      </c>
      <c r="D192" s="198" t="s">
        <v>438</v>
      </c>
      <c r="E192" s="597">
        <v>2016</v>
      </c>
      <c r="F192" s="336">
        <v>55400</v>
      </c>
      <c r="G192" s="201"/>
    </row>
    <row r="193" spans="1:7" ht="15.75" x14ac:dyDescent="0.25">
      <c r="A193" s="201" t="s">
        <v>463</v>
      </c>
      <c r="B193" s="201" t="s">
        <v>3659</v>
      </c>
      <c r="C193" s="368">
        <v>6.2</v>
      </c>
      <c r="D193" s="198" t="s">
        <v>438</v>
      </c>
      <c r="E193" s="597">
        <v>2016</v>
      </c>
      <c r="F193" s="336">
        <v>55400</v>
      </c>
      <c r="G193" s="201"/>
    </row>
    <row r="194" spans="1:7" ht="15.75" x14ac:dyDescent="0.25">
      <c r="A194" s="201" t="s">
        <v>463</v>
      </c>
      <c r="B194" s="201" t="s">
        <v>3660</v>
      </c>
      <c r="C194" s="368">
        <v>6.2</v>
      </c>
      <c r="D194" s="198" t="s">
        <v>438</v>
      </c>
      <c r="E194" s="597">
        <v>2016</v>
      </c>
      <c r="F194" s="336">
        <v>55400</v>
      </c>
      <c r="G194" s="201"/>
    </row>
    <row r="195" spans="1:7" ht="15.75" x14ac:dyDescent="0.25">
      <c r="A195" s="201" t="s">
        <v>463</v>
      </c>
      <c r="B195" s="201" t="s">
        <v>3668</v>
      </c>
      <c r="C195" s="368">
        <v>6.2</v>
      </c>
      <c r="D195" s="198" t="s">
        <v>438</v>
      </c>
      <c r="E195" s="597">
        <v>2016</v>
      </c>
      <c r="F195" s="336">
        <v>64400</v>
      </c>
      <c r="G195" s="201"/>
    </row>
    <row r="196" spans="1:7" ht="15.75" x14ac:dyDescent="0.25">
      <c r="A196" s="201" t="s">
        <v>463</v>
      </c>
      <c r="B196" s="201" t="s">
        <v>3669</v>
      </c>
      <c r="C196" s="368">
        <v>6.2</v>
      </c>
      <c r="D196" s="198" t="s">
        <v>438</v>
      </c>
      <c r="E196" s="597">
        <v>2016</v>
      </c>
      <c r="F196" s="336">
        <v>64400</v>
      </c>
      <c r="G196" s="201"/>
    </row>
    <row r="197" spans="1:7" ht="15.75" x14ac:dyDescent="0.25">
      <c r="A197" s="201" t="s">
        <v>463</v>
      </c>
      <c r="B197" s="201" t="s">
        <v>3667</v>
      </c>
      <c r="C197" s="368">
        <v>6.2</v>
      </c>
      <c r="D197" s="198" t="s">
        <v>438</v>
      </c>
      <c r="E197" s="597">
        <v>2016</v>
      </c>
      <c r="F197" s="336">
        <v>64400</v>
      </c>
      <c r="G197" s="201"/>
    </row>
    <row r="198" spans="1:7" ht="15.75" x14ac:dyDescent="0.25">
      <c r="A198" s="201" t="s">
        <v>463</v>
      </c>
      <c r="B198" s="201" t="s">
        <v>3664</v>
      </c>
      <c r="C198" s="368">
        <v>6.2</v>
      </c>
      <c r="D198" s="198" t="s">
        <v>438</v>
      </c>
      <c r="E198" s="597">
        <v>2016</v>
      </c>
      <c r="F198" s="336">
        <v>60400</v>
      </c>
      <c r="G198" s="201"/>
    </row>
    <row r="199" spans="1:7" ht="15.75" x14ac:dyDescent="0.25">
      <c r="A199" s="201" t="s">
        <v>463</v>
      </c>
      <c r="B199" s="201" t="s">
        <v>3665</v>
      </c>
      <c r="C199" s="368">
        <v>6.2</v>
      </c>
      <c r="D199" s="198" t="s">
        <v>438</v>
      </c>
      <c r="E199" s="597">
        <v>2016</v>
      </c>
      <c r="F199" s="336">
        <v>60400</v>
      </c>
      <c r="G199" s="201"/>
    </row>
    <row r="200" spans="1:7" ht="15.75" x14ac:dyDescent="0.25">
      <c r="A200" s="201" t="s">
        <v>463</v>
      </c>
      <c r="B200" s="201" t="s">
        <v>3666</v>
      </c>
      <c r="C200" s="368">
        <v>6.2</v>
      </c>
      <c r="D200" s="198" t="s">
        <v>438</v>
      </c>
      <c r="E200" s="597">
        <v>2016</v>
      </c>
      <c r="F200" s="336">
        <v>60400</v>
      </c>
      <c r="G200" s="201"/>
    </row>
    <row r="201" spans="1:7" ht="15.75" x14ac:dyDescent="0.25">
      <c r="A201" s="201" t="s">
        <v>463</v>
      </c>
      <c r="B201" s="201" t="s">
        <v>3673</v>
      </c>
      <c r="C201" s="368">
        <v>6.2</v>
      </c>
      <c r="D201" s="198" t="s">
        <v>438</v>
      </c>
      <c r="E201" s="597">
        <v>2016</v>
      </c>
      <c r="F201" s="336">
        <v>83400</v>
      </c>
      <c r="G201" s="201"/>
    </row>
    <row r="202" spans="1:7" ht="15.75" x14ac:dyDescent="0.25">
      <c r="A202" s="201" t="s">
        <v>463</v>
      </c>
      <c r="B202" s="201" t="s">
        <v>3674</v>
      </c>
      <c r="C202" s="368">
        <v>6.2</v>
      </c>
      <c r="D202" s="198" t="s">
        <v>438</v>
      </c>
      <c r="E202" s="597">
        <v>2016</v>
      </c>
      <c r="F202" s="336">
        <v>83400</v>
      </c>
      <c r="G202" s="201"/>
    </row>
    <row r="203" spans="1:7" ht="15.75" x14ac:dyDescent="0.25">
      <c r="A203" s="201" t="s">
        <v>463</v>
      </c>
      <c r="B203" s="201" t="s">
        <v>3675</v>
      </c>
      <c r="C203" s="368">
        <v>6.2</v>
      </c>
      <c r="D203" s="198" t="s">
        <v>438</v>
      </c>
      <c r="E203" s="597">
        <v>2016</v>
      </c>
      <c r="F203" s="336">
        <v>83400</v>
      </c>
      <c r="G203" s="201"/>
    </row>
    <row r="204" spans="1:7" ht="15.75" x14ac:dyDescent="0.25">
      <c r="A204" s="201" t="s">
        <v>463</v>
      </c>
      <c r="B204" s="201" t="s">
        <v>3670</v>
      </c>
      <c r="C204" s="368">
        <v>6.2</v>
      </c>
      <c r="D204" s="198" t="s">
        <v>438</v>
      </c>
      <c r="E204" s="597">
        <v>2016</v>
      </c>
      <c r="F204" s="336">
        <v>79400</v>
      </c>
      <c r="G204" s="201"/>
    </row>
    <row r="205" spans="1:7" ht="15.75" x14ac:dyDescent="0.25">
      <c r="A205" s="201" t="s">
        <v>463</v>
      </c>
      <c r="B205" s="201" t="s">
        <v>3671</v>
      </c>
      <c r="C205" s="368">
        <v>6.2</v>
      </c>
      <c r="D205" s="198" t="s">
        <v>438</v>
      </c>
      <c r="E205" s="597">
        <v>2016</v>
      </c>
      <c r="F205" s="336">
        <v>79400</v>
      </c>
      <c r="G205" s="201"/>
    </row>
    <row r="206" spans="1:7" ht="15.75" x14ac:dyDescent="0.25">
      <c r="A206" s="201" t="s">
        <v>463</v>
      </c>
      <c r="B206" s="201" t="s">
        <v>3672</v>
      </c>
      <c r="C206" s="368">
        <v>6.2</v>
      </c>
      <c r="D206" s="198" t="s">
        <v>438</v>
      </c>
      <c r="E206" s="597">
        <v>2016</v>
      </c>
      <c r="F206" s="336">
        <v>79400</v>
      </c>
      <c r="G206" s="201"/>
    </row>
    <row r="207" spans="1:7" ht="15.75" x14ac:dyDescent="0.25">
      <c r="A207" s="201" t="s">
        <v>463</v>
      </c>
      <c r="B207" s="201" t="s">
        <v>3500</v>
      </c>
      <c r="C207" s="368">
        <v>1.4</v>
      </c>
      <c r="D207" s="198" t="s">
        <v>110</v>
      </c>
      <c r="E207" s="597">
        <v>2016</v>
      </c>
      <c r="F207" s="336">
        <v>19120</v>
      </c>
      <c r="G207" s="201" t="s">
        <v>2039</v>
      </c>
    </row>
    <row r="208" spans="1:7" ht="15.75" x14ac:dyDescent="0.25">
      <c r="A208" s="201" t="s">
        <v>463</v>
      </c>
      <c r="B208" s="201" t="s">
        <v>3502</v>
      </c>
      <c r="C208" s="368">
        <v>1.4</v>
      </c>
      <c r="D208" s="198" t="s">
        <v>110</v>
      </c>
      <c r="E208" s="597">
        <v>2016</v>
      </c>
      <c r="F208" s="336">
        <v>21120</v>
      </c>
      <c r="G208" s="201" t="s">
        <v>2039</v>
      </c>
    </row>
    <row r="209" spans="1:7" ht="15.75" x14ac:dyDescent="0.25">
      <c r="A209" s="201" t="s">
        <v>463</v>
      </c>
      <c r="B209" s="201" t="s">
        <v>3503</v>
      </c>
      <c r="C209" s="368">
        <v>1.4</v>
      </c>
      <c r="D209" s="198" t="s">
        <v>110</v>
      </c>
      <c r="E209" s="597">
        <v>2016</v>
      </c>
      <c r="F209" s="336">
        <v>23120</v>
      </c>
      <c r="G209" s="201" t="s">
        <v>2039</v>
      </c>
    </row>
    <row r="210" spans="1:7" ht="15.75" x14ac:dyDescent="0.25">
      <c r="A210" s="201" t="s">
        <v>463</v>
      </c>
      <c r="B210" s="201" t="s">
        <v>3499</v>
      </c>
      <c r="C210" s="368">
        <v>1.4</v>
      </c>
      <c r="D210" s="198" t="s">
        <v>110</v>
      </c>
      <c r="E210" s="597">
        <v>2016</v>
      </c>
      <c r="F210" s="336">
        <v>18120</v>
      </c>
      <c r="G210" s="201" t="s">
        <v>2039</v>
      </c>
    </row>
    <row r="211" spans="1:7" ht="15.75" x14ac:dyDescent="0.25">
      <c r="A211" s="201" t="s">
        <v>463</v>
      </c>
      <c r="B211" s="201" t="s">
        <v>3501</v>
      </c>
      <c r="C211" s="368">
        <v>1.4</v>
      </c>
      <c r="D211" s="198" t="s">
        <v>110</v>
      </c>
      <c r="E211" s="597">
        <v>2016</v>
      </c>
      <c r="F211" s="336">
        <v>19820</v>
      </c>
      <c r="G211" s="201" t="s">
        <v>2039</v>
      </c>
    </row>
    <row r="212" spans="1:7" ht="15.75" x14ac:dyDescent="0.25">
      <c r="A212" s="201" t="s">
        <v>463</v>
      </c>
      <c r="B212" s="201" t="s">
        <v>3491</v>
      </c>
      <c r="C212" s="368">
        <v>1.8</v>
      </c>
      <c r="D212" s="198" t="s">
        <v>110</v>
      </c>
      <c r="E212" s="597">
        <v>2016</v>
      </c>
      <c r="F212" s="336">
        <v>18970</v>
      </c>
      <c r="G212" s="201" t="s">
        <v>2039</v>
      </c>
    </row>
    <row r="213" spans="1:7" ht="15.75" x14ac:dyDescent="0.25">
      <c r="A213" s="201" t="s">
        <v>463</v>
      </c>
      <c r="B213" s="201" t="s">
        <v>3496</v>
      </c>
      <c r="C213" s="368">
        <v>1.4</v>
      </c>
      <c r="D213" s="198" t="s">
        <v>110</v>
      </c>
      <c r="E213" s="597">
        <v>2016</v>
      </c>
      <c r="F213" s="336">
        <v>23370</v>
      </c>
      <c r="G213" s="201" t="s">
        <v>2039</v>
      </c>
    </row>
    <row r="214" spans="1:7" ht="15.75" x14ac:dyDescent="0.25">
      <c r="A214" s="201" t="s">
        <v>463</v>
      </c>
      <c r="B214" s="201" t="s">
        <v>3497</v>
      </c>
      <c r="C214" s="368">
        <v>1.4</v>
      </c>
      <c r="D214" s="198" t="s">
        <v>110</v>
      </c>
      <c r="E214" s="597">
        <v>2016</v>
      </c>
      <c r="F214" s="336">
        <v>24370</v>
      </c>
      <c r="G214" s="201" t="s">
        <v>2039</v>
      </c>
    </row>
    <row r="215" spans="1:7" ht="15.75" x14ac:dyDescent="0.25">
      <c r="A215" s="201" t="s">
        <v>463</v>
      </c>
      <c r="B215" s="201" t="s">
        <v>3494</v>
      </c>
      <c r="C215" s="368">
        <v>1.4</v>
      </c>
      <c r="D215" s="198" t="s">
        <v>110</v>
      </c>
      <c r="E215" s="597">
        <v>2016</v>
      </c>
      <c r="F215" s="336">
        <v>20195</v>
      </c>
      <c r="G215" s="201" t="s">
        <v>2039</v>
      </c>
    </row>
    <row r="216" spans="1:7" ht="15.75" x14ac:dyDescent="0.25">
      <c r="A216" s="201" t="s">
        <v>463</v>
      </c>
      <c r="B216" s="201" t="s">
        <v>3490</v>
      </c>
      <c r="C216" s="368">
        <v>1.8</v>
      </c>
      <c r="D216" s="198" t="s">
        <v>110</v>
      </c>
      <c r="E216" s="597">
        <v>2016</v>
      </c>
      <c r="F216" s="336">
        <v>17845</v>
      </c>
      <c r="G216" s="201" t="s">
        <v>2039</v>
      </c>
    </row>
    <row r="217" spans="1:7" ht="15.75" x14ac:dyDescent="0.25">
      <c r="A217" s="201" t="s">
        <v>463</v>
      </c>
      <c r="B217" s="201" t="s">
        <v>3495</v>
      </c>
      <c r="C217" s="368">
        <v>1.4</v>
      </c>
      <c r="D217" s="198" t="s">
        <v>110</v>
      </c>
      <c r="E217" s="597">
        <v>2016</v>
      </c>
      <c r="F217" s="336">
        <v>21470</v>
      </c>
      <c r="G217" s="201" t="s">
        <v>2039</v>
      </c>
    </row>
    <row r="218" spans="1:7" ht="15.75" x14ac:dyDescent="0.25">
      <c r="A218" s="201" t="s">
        <v>463</v>
      </c>
      <c r="B218" s="201" t="s">
        <v>3493</v>
      </c>
      <c r="C218" s="368">
        <v>1.4</v>
      </c>
      <c r="D218" s="198" t="s">
        <v>110</v>
      </c>
      <c r="E218" s="597">
        <v>2016</v>
      </c>
      <c r="F218" s="336">
        <v>20195</v>
      </c>
      <c r="G218" s="201" t="s">
        <v>2039</v>
      </c>
    </row>
    <row r="219" spans="1:7" ht="15.75" x14ac:dyDescent="0.25">
      <c r="A219" s="201" t="s">
        <v>463</v>
      </c>
      <c r="B219" s="201" t="s">
        <v>3489</v>
      </c>
      <c r="C219" s="368">
        <v>1.8</v>
      </c>
      <c r="D219" s="198" t="s">
        <v>110</v>
      </c>
      <c r="E219" s="597">
        <v>2016</v>
      </c>
      <c r="F219" s="336">
        <v>16120</v>
      </c>
      <c r="G219" s="201" t="s">
        <v>2039</v>
      </c>
    </row>
    <row r="220" spans="1:7" ht="15.75" x14ac:dyDescent="0.25">
      <c r="A220" s="201" t="s">
        <v>463</v>
      </c>
      <c r="B220" s="201" t="s">
        <v>3492</v>
      </c>
      <c r="C220" s="368">
        <v>1.4</v>
      </c>
      <c r="D220" s="198" t="s">
        <v>110</v>
      </c>
      <c r="E220" s="597">
        <v>2016</v>
      </c>
      <c r="F220" s="336">
        <v>19165</v>
      </c>
      <c r="G220" s="201" t="s">
        <v>2039</v>
      </c>
    </row>
    <row r="221" spans="1:7" ht="15.75" x14ac:dyDescent="0.25">
      <c r="A221" s="201" t="s">
        <v>463</v>
      </c>
      <c r="B221" s="201" t="s">
        <v>3498</v>
      </c>
      <c r="C221" s="368">
        <v>1.4</v>
      </c>
      <c r="D221" s="198" t="s">
        <v>110</v>
      </c>
      <c r="E221" s="597">
        <v>2016</v>
      </c>
      <c r="F221" s="336">
        <v>16620</v>
      </c>
      <c r="G221" s="201" t="s">
        <v>2039</v>
      </c>
    </row>
    <row r="222" spans="1:7" ht="15.75" x14ac:dyDescent="0.25">
      <c r="A222" s="201" t="s">
        <v>463</v>
      </c>
      <c r="B222" s="201" t="s">
        <v>3530</v>
      </c>
      <c r="C222" s="368">
        <v>2.4</v>
      </c>
      <c r="D222" s="198" t="s">
        <v>110</v>
      </c>
      <c r="E222" s="597">
        <v>2016</v>
      </c>
      <c r="F222" s="336">
        <v>22600</v>
      </c>
      <c r="G222" s="201" t="s">
        <v>3321</v>
      </c>
    </row>
    <row r="223" spans="1:7" ht="15.75" x14ac:dyDescent="0.25">
      <c r="A223" s="201" t="s">
        <v>463</v>
      </c>
      <c r="B223" s="201" t="s">
        <v>3531</v>
      </c>
      <c r="C223" s="368">
        <v>2.4</v>
      </c>
      <c r="D223" s="198" t="s">
        <v>110</v>
      </c>
      <c r="E223" s="597">
        <v>2016</v>
      </c>
      <c r="F223" s="336">
        <v>25410</v>
      </c>
      <c r="G223" s="201" t="s">
        <v>3321</v>
      </c>
    </row>
    <row r="224" spans="1:7" ht="15.75" x14ac:dyDescent="0.25">
      <c r="A224" s="201" t="s">
        <v>463</v>
      </c>
      <c r="B224" s="201" t="s">
        <v>3533</v>
      </c>
      <c r="C224" s="368">
        <v>2.4</v>
      </c>
      <c r="D224" s="198" t="s">
        <v>426</v>
      </c>
      <c r="E224" s="597">
        <v>2016</v>
      </c>
      <c r="F224" s="336">
        <v>27160</v>
      </c>
      <c r="G224" s="201" t="s">
        <v>3339</v>
      </c>
    </row>
    <row r="225" spans="1:7" ht="15.75" x14ac:dyDescent="0.25">
      <c r="A225" s="201" t="s">
        <v>463</v>
      </c>
      <c r="B225" s="201" t="s">
        <v>3532</v>
      </c>
      <c r="C225" s="368">
        <v>2.4</v>
      </c>
      <c r="D225" s="198" t="s">
        <v>110</v>
      </c>
      <c r="E225" s="597">
        <v>2016</v>
      </c>
      <c r="F225" s="336">
        <v>26650</v>
      </c>
      <c r="G225" s="201" t="s">
        <v>3321</v>
      </c>
    </row>
    <row r="226" spans="1:7" ht="15.75" x14ac:dyDescent="0.25">
      <c r="A226" s="201" t="s">
        <v>463</v>
      </c>
      <c r="B226" s="201" t="s">
        <v>3532</v>
      </c>
      <c r="C226" s="368">
        <v>2.4</v>
      </c>
      <c r="D226" s="198" t="s">
        <v>426</v>
      </c>
      <c r="E226" s="597">
        <v>2016</v>
      </c>
      <c r="F226" s="336">
        <v>28400</v>
      </c>
      <c r="G226" s="201" t="s">
        <v>3339</v>
      </c>
    </row>
    <row r="227" spans="1:7" ht="15.75" x14ac:dyDescent="0.25">
      <c r="A227" s="201" t="s">
        <v>463</v>
      </c>
      <c r="B227" s="201" t="s">
        <v>3534</v>
      </c>
      <c r="C227" s="368">
        <v>2.4</v>
      </c>
      <c r="D227" s="198" t="s">
        <v>110</v>
      </c>
      <c r="E227" s="597">
        <v>2016</v>
      </c>
      <c r="F227" s="336">
        <v>29940</v>
      </c>
      <c r="G227" s="201" t="s">
        <v>3339</v>
      </c>
    </row>
    <row r="228" spans="1:7" ht="15.75" x14ac:dyDescent="0.25">
      <c r="A228" s="201" t="s">
        <v>463</v>
      </c>
      <c r="B228" s="201" t="s">
        <v>3534</v>
      </c>
      <c r="C228" s="368">
        <v>2.4</v>
      </c>
      <c r="D228" s="198" t="s">
        <v>426</v>
      </c>
      <c r="E228" s="597">
        <v>2016</v>
      </c>
      <c r="F228" s="336">
        <v>31690</v>
      </c>
      <c r="G228" s="201" t="s">
        <v>3321</v>
      </c>
    </row>
    <row r="229" spans="1:7" ht="15.75" x14ac:dyDescent="0.25">
      <c r="A229" s="201" t="s">
        <v>463</v>
      </c>
      <c r="B229" s="201" t="s">
        <v>3628</v>
      </c>
      <c r="C229" s="368">
        <v>4.8</v>
      </c>
      <c r="D229" s="198" t="s">
        <v>438</v>
      </c>
      <c r="E229" s="597">
        <v>2016</v>
      </c>
      <c r="F229" s="336">
        <v>32990</v>
      </c>
      <c r="G229" s="201"/>
    </row>
    <row r="230" spans="1:7" ht="15.75" x14ac:dyDescent="0.25">
      <c r="A230" s="201" t="s">
        <v>463</v>
      </c>
      <c r="B230" s="201" t="s">
        <v>3629</v>
      </c>
      <c r="C230" s="368">
        <v>4.8</v>
      </c>
      <c r="D230" s="198" t="s">
        <v>438</v>
      </c>
      <c r="E230" s="597">
        <v>2016</v>
      </c>
      <c r="F230" s="336">
        <v>32990</v>
      </c>
      <c r="G230" s="201"/>
    </row>
    <row r="231" spans="1:7" ht="15.75" x14ac:dyDescent="0.25">
      <c r="A231" s="201" t="s">
        <v>463</v>
      </c>
      <c r="B231" s="201" t="s">
        <v>3630</v>
      </c>
      <c r="C231" s="368">
        <v>4.8</v>
      </c>
      <c r="D231" s="198" t="s">
        <v>438</v>
      </c>
      <c r="E231" s="597">
        <v>2016</v>
      </c>
      <c r="F231" s="336">
        <v>35285</v>
      </c>
      <c r="G231" s="201"/>
    </row>
    <row r="232" spans="1:7" ht="15.75" x14ac:dyDescent="0.25">
      <c r="A232" s="201" t="s">
        <v>463</v>
      </c>
      <c r="B232" s="201" t="s">
        <v>3634</v>
      </c>
      <c r="C232" s="368">
        <v>6.6</v>
      </c>
      <c r="D232" s="198" t="s">
        <v>438</v>
      </c>
      <c r="E232" s="597">
        <v>2016</v>
      </c>
      <c r="F232" s="336">
        <v>48225</v>
      </c>
      <c r="G232" s="201"/>
    </row>
    <row r="233" spans="1:7" ht="15.75" x14ac:dyDescent="0.25">
      <c r="A233" s="201" t="s">
        <v>463</v>
      </c>
      <c r="B233" s="201" t="s">
        <v>3631</v>
      </c>
      <c r="C233" s="368">
        <v>4.8</v>
      </c>
      <c r="D233" s="198" t="s">
        <v>438</v>
      </c>
      <c r="E233" s="597">
        <v>2016</v>
      </c>
      <c r="F233" s="336">
        <v>35285</v>
      </c>
      <c r="G233" s="201"/>
    </row>
    <row r="234" spans="1:7" ht="15.75" x14ac:dyDescent="0.25">
      <c r="A234" s="201" t="s">
        <v>463</v>
      </c>
      <c r="B234" s="201" t="s">
        <v>3635</v>
      </c>
      <c r="C234" s="368">
        <v>6.6</v>
      </c>
      <c r="D234" s="198" t="s">
        <v>438</v>
      </c>
      <c r="E234" s="597">
        <v>2016</v>
      </c>
      <c r="F234" s="336">
        <v>48225</v>
      </c>
      <c r="G234" s="201"/>
    </row>
    <row r="235" spans="1:7" ht="15.75" x14ac:dyDescent="0.25">
      <c r="A235" s="201" t="s">
        <v>463</v>
      </c>
      <c r="B235" s="201" t="s">
        <v>3632</v>
      </c>
      <c r="C235" s="368">
        <v>4.8</v>
      </c>
      <c r="D235" s="198" t="s">
        <v>438</v>
      </c>
      <c r="E235" s="597">
        <v>2016</v>
      </c>
      <c r="F235" s="336">
        <v>37155</v>
      </c>
      <c r="G235" s="201"/>
    </row>
    <row r="236" spans="1:7" ht="15.75" x14ac:dyDescent="0.25">
      <c r="A236" s="201" t="s">
        <v>463</v>
      </c>
      <c r="B236" s="201" t="s">
        <v>3636</v>
      </c>
      <c r="C236" s="368">
        <v>6.6</v>
      </c>
      <c r="D236" s="198" t="s">
        <v>438</v>
      </c>
      <c r="E236" s="597">
        <v>2016</v>
      </c>
      <c r="F236" s="336">
        <v>50095</v>
      </c>
      <c r="G236" s="201"/>
    </row>
    <row r="237" spans="1:7" ht="15.75" x14ac:dyDescent="0.25">
      <c r="A237" s="201" t="s">
        <v>463</v>
      </c>
      <c r="B237" s="201" t="s">
        <v>3633</v>
      </c>
      <c r="C237" s="368">
        <v>4.8</v>
      </c>
      <c r="D237" s="198" t="s">
        <v>438</v>
      </c>
      <c r="E237" s="597">
        <v>2016</v>
      </c>
      <c r="F237" s="336">
        <v>37155</v>
      </c>
      <c r="G237" s="201"/>
    </row>
    <row r="238" spans="1:7" ht="15.75" x14ac:dyDescent="0.25">
      <c r="A238" s="201" t="s">
        <v>463</v>
      </c>
      <c r="B238" s="201" t="s">
        <v>3637</v>
      </c>
      <c r="C238" s="368">
        <v>6.6</v>
      </c>
      <c r="D238" s="198" t="s">
        <v>438</v>
      </c>
      <c r="E238" s="597">
        <v>2016</v>
      </c>
      <c r="F238" s="336">
        <v>50095</v>
      </c>
      <c r="G238" s="201"/>
    </row>
    <row r="239" spans="1:7" ht="15.75" x14ac:dyDescent="0.25">
      <c r="A239" s="201" t="s">
        <v>463</v>
      </c>
      <c r="B239" s="201" t="s">
        <v>3543</v>
      </c>
      <c r="C239" s="368">
        <v>2.5</v>
      </c>
      <c r="D239" s="198" t="s">
        <v>110</v>
      </c>
      <c r="E239" s="597">
        <v>2016</v>
      </c>
      <c r="F239" s="336">
        <v>27095</v>
      </c>
      <c r="G239" s="201" t="s">
        <v>3417</v>
      </c>
    </row>
    <row r="240" spans="1:7" ht="15.75" x14ac:dyDescent="0.25">
      <c r="A240" s="201" t="s">
        <v>463</v>
      </c>
      <c r="B240" s="201" t="s">
        <v>3547</v>
      </c>
      <c r="C240" s="368">
        <v>3.6</v>
      </c>
      <c r="D240" s="198" t="s">
        <v>110</v>
      </c>
      <c r="E240" s="597">
        <v>2016</v>
      </c>
      <c r="F240" s="336">
        <v>37570</v>
      </c>
      <c r="G240" s="201" t="s">
        <v>2039</v>
      </c>
    </row>
    <row r="241" spans="1:7" ht="15.75" x14ac:dyDescent="0.25">
      <c r="A241" s="201" t="s">
        <v>463</v>
      </c>
      <c r="B241" s="201" t="s">
        <v>3544</v>
      </c>
      <c r="C241" s="368">
        <v>2.5</v>
      </c>
      <c r="D241" s="198" t="s">
        <v>110</v>
      </c>
      <c r="E241" s="597">
        <v>2016</v>
      </c>
      <c r="F241" s="336">
        <v>29460</v>
      </c>
      <c r="G241" s="201" t="s">
        <v>2039</v>
      </c>
    </row>
    <row r="242" spans="1:7" ht="15.75" x14ac:dyDescent="0.25">
      <c r="A242" s="201" t="s">
        <v>463</v>
      </c>
      <c r="B242" s="201" t="s">
        <v>3545</v>
      </c>
      <c r="C242" s="368">
        <v>3.6</v>
      </c>
      <c r="D242" s="198" t="s">
        <v>110</v>
      </c>
      <c r="E242" s="597">
        <v>2016</v>
      </c>
      <c r="F242" s="336">
        <v>30435</v>
      </c>
      <c r="G242" s="201" t="s">
        <v>2039</v>
      </c>
    </row>
    <row r="243" spans="1:7" ht="15.75" x14ac:dyDescent="0.25">
      <c r="A243" s="201" t="s">
        <v>463</v>
      </c>
      <c r="B243" s="201" t="s">
        <v>3548</v>
      </c>
      <c r="C243" s="368">
        <v>3.6</v>
      </c>
      <c r="D243" s="198" t="s">
        <v>110</v>
      </c>
      <c r="E243" s="597">
        <v>2016</v>
      </c>
      <c r="F243" s="336">
        <v>40810</v>
      </c>
      <c r="G243" s="201" t="s">
        <v>2039</v>
      </c>
    </row>
    <row r="244" spans="1:7" ht="15.75" x14ac:dyDescent="0.25">
      <c r="A244" s="201" t="s">
        <v>463</v>
      </c>
      <c r="B244" s="201" t="s">
        <v>3546</v>
      </c>
      <c r="C244" s="368">
        <v>3.6</v>
      </c>
      <c r="D244" s="198" t="s">
        <v>110</v>
      </c>
      <c r="E244" s="597">
        <v>2016</v>
      </c>
      <c r="F244" s="336">
        <v>35540</v>
      </c>
      <c r="G244" s="201" t="s">
        <v>2039</v>
      </c>
    </row>
    <row r="245" spans="1:7" ht="15.75" x14ac:dyDescent="0.25">
      <c r="A245" s="201" t="s">
        <v>463</v>
      </c>
      <c r="B245" s="201" t="s">
        <v>3529</v>
      </c>
      <c r="C245" s="368">
        <v>1.8</v>
      </c>
      <c r="D245" s="198" t="s">
        <v>110</v>
      </c>
      <c r="E245" s="597">
        <v>2016</v>
      </c>
      <c r="F245" s="336">
        <v>27770</v>
      </c>
      <c r="G245" s="201" t="s">
        <v>2039</v>
      </c>
    </row>
    <row r="246" spans="1:7" ht="15.75" x14ac:dyDescent="0.25">
      <c r="A246" s="201" t="s">
        <v>463</v>
      </c>
      <c r="B246" s="201" t="s">
        <v>3528</v>
      </c>
      <c r="C246" s="368">
        <v>1.5</v>
      </c>
      <c r="D246" s="198" t="s">
        <v>110</v>
      </c>
      <c r="E246" s="597">
        <v>2016</v>
      </c>
      <c r="F246" s="336">
        <v>21625</v>
      </c>
      <c r="G246" s="201" t="s">
        <v>2039</v>
      </c>
    </row>
    <row r="247" spans="1:7" ht="15.75" x14ac:dyDescent="0.25">
      <c r="A247" s="201" t="s">
        <v>463</v>
      </c>
      <c r="B247" s="201" t="s">
        <v>3521</v>
      </c>
      <c r="C247" s="368">
        <v>2.5</v>
      </c>
      <c r="D247" s="198" t="s">
        <v>110</v>
      </c>
      <c r="E247" s="597">
        <v>2016</v>
      </c>
      <c r="F247" s="336">
        <v>22565</v>
      </c>
      <c r="G247" s="201" t="s">
        <v>2039</v>
      </c>
    </row>
    <row r="248" spans="1:7" ht="15.75" x14ac:dyDescent="0.25">
      <c r="A248" s="201" t="s">
        <v>463</v>
      </c>
      <c r="B248" s="201" t="s">
        <v>3520</v>
      </c>
      <c r="C248" s="368">
        <v>2.5</v>
      </c>
      <c r="D248" s="198" t="s">
        <v>110</v>
      </c>
      <c r="E248" s="597">
        <v>2016</v>
      </c>
      <c r="F248" s="336">
        <v>22565</v>
      </c>
      <c r="G248" s="201" t="s">
        <v>2039</v>
      </c>
    </row>
    <row r="249" spans="1:7" ht="15.75" x14ac:dyDescent="0.25">
      <c r="A249" s="201" t="s">
        <v>463</v>
      </c>
      <c r="B249" s="201" t="s">
        <v>3520</v>
      </c>
      <c r="C249" s="368">
        <v>1.5</v>
      </c>
      <c r="D249" s="198" t="s">
        <v>110</v>
      </c>
      <c r="E249" s="597">
        <v>2016</v>
      </c>
      <c r="F249" s="336">
        <v>23120</v>
      </c>
      <c r="G249" s="201" t="s">
        <v>2039</v>
      </c>
    </row>
    <row r="250" spans="1:7" ht="15.75" x14ac:dyDescent="0.25">
      <c r="A250" s="201" t="s">
        <v>463</v>
      </c>
      <c r="B250" s="201" t="s">
        <v>3526</v>
      </c>
      <c r="C250" s="368">
        <v>1.5</v>
      </c>
      <c r="D250" s="198" t="s">
        <v>110</v>
      </c>
      <c r="E250" s="597">
        <v>2016</v>
      </c>
      <c r="F250" s="336">
        <v>23120</v>
      </c>
      <c r="G250" s="201" t="s">
        <v>2039</v>
      </c>
    </row>
    <row r="251" spans="1:7" ht="15.75" x14ac:dyDescent="0.25">
      <c r="A251" s="201" t="s">
        <v>463</v>
      </c>
      <c r="B251" s="201" t="s">
        <v>3523</v>
      </c>
      <c r="C251" s="368">
        <v>2.5</v>
      </c>
      <c r="D251" s="198" t="s">
        <v>110</v>
      </c>
      <c r="E251" s="597">
        <v>2016</v>
      </c>
      <c r="F251" s="336">
        <v>23835</v>
      </c>
      <c r="G251" s="201" t="s">
        <v>2039</v>
      </c>
    </row>
    <row r="252" spans="1:7" ht="15.75" x14ac:dyDescent="0.25">
      <c r="A252" s="201" t="s">
        <v>463</v>
      </c>
      <c r="B252" s="201" t="s">
        <v>3527</v>
      </c>
      <c r="C252" s="368">
        <v>1.5</v>
      </c>
      <c r="D252" s="198" t="s">
        <v>110</v>
      </c>
      <c r="E252" s="597">
        <v>2016</v>
      </c>
      <c r="F252" s="336">
        <v>25020</v>
      </c>
      <c r="G252" s="201" t="s">
        <v>2039</v>
      </c>
    </row>
    <row r="253" spans="1:7" ht="15.75" x14ac:dyDescent="0.25">
      <c r="A253" s="201" t="s">
        <v>463</v>
      </c>
      <c r="B253" s="201" t="s">
        <v>3524</v>
      </c>
      <c r="C253" s="368" t="s">
        <v>2121</v>
      </c>
      <c r="D253" s="198" t="s">
        <v>110</v>
      </c>
      <c r="E253" s="597">
        <v>2016</v>
      </c>
      <c r="F253" s="336">
        <v>28620</v>
      </c>
      <c r="G253" s="201" t="s">
        <v>2039</v>
      </c>
    </row>
    <row r="254" spans="1:7" ht="15.75" x14ac:dyDescent="0.25">
      <c r="A254" s="201" t="s">
        <v>463</v>
      </c>
      <c r="B254" s="633" t="s">
        <v>3522</v>
      </c>
      <c r="C254" s="368">
        <v>2.5</v>
      </c>
      <c r="D254" s="198" t="s">
        <v>110</v>
      </c>
      <c r="E254" s="597">
        <v>2016</v>
      </c>
      <c r="F254" s="336">
        <v>28420</v>
      </c>
      <c r="G254" s="201" t="s">
        <v>2039</v>
      </c>
    </row>
    <row r="255" spans="1:7" ht="15.75" x14ac:dyDescent="0.25">
      <c r="A255" s="201" t="s">
        <v>463</v>
      </c>
      <c r="B255" s="201" t="s">
        <v>3525</v>
      </c>
      <c r="C255" s="368" t="s">
        <v>2121</v>
      </c>
      <c r="D255" s="198" t="s">
        <v>110</v>
      </c>
      <c r="E255" s="597">
        <v>2016</v>
      </c>
      <c r="F255" s="336">
        <v>30920</v>
      </c>
      <c r="G255" s="201" t="s">
        <v>2039</v>
      </c>
    </row>
    <row r="256" spans="1:7" ht="15.75" x14ac:dyDescent="0.25">
      <c r="A256" s="201" t="s">
        <v>463</v>
      </c>
      <c r="B256" s="201" t="s">
        <v>3569</v>
      </c>
      <c r="C256" s="368">
        <v>4.5999999999999996</v>
      </c>
      <c r="D256" s="198" t="s">
        <v>43</v>
      </c>
      <c r="E256" s="597">
        <v>2016</v>
      </c>
      <c r="F256" s="336">
        <v>37230</v>
      </c>
      <c r="G256" s="201"/>
    </row>
    <row r="257" spans="1:7" ht="15.75" x14ac:dyDescent="0.25">
      <c r="A257" s="201" t="s">
        <v>463</v>
      </c>
      <c r="B257" s="201" t="s">
        <v>3599</v>
      </c>
      <c r="C257" s="368">
        <v>5.3</v>
      </c>
      <c r="D257" s="198" t="s">
        <v>43</v>
      </c>
      <c r="E257" s="597">
        <v>2016</v>
      </c>
      <c r="F257" s="336">
        <v>49840</v>
      </c>
      <c r="G257" s="201"/>
    </row>
    <row r="258" spans="1:7" ht="15.75" x14ac:dyDescent="0.25">
      <c r="A258" s="201" t="s">
        <v>463</v>
      </c>
      <c r="B258" s="201" t="s">
        <v>3570</v>
      </c>
      <c r="C258" s="368">
        <v>4.5999999999999996</v>
      </c>
      <c r="D258" s="198" t="s">
        <v>43</v>
      </c>
      <c r="E258" s="597">
        <v>2016</v>
      </c>
      <c r="F258" s="336">
        <v>37445</v>
      </c>
      <c r="G258" s="201"/>
    </row>
    <row r="259" spans="1:7" ht="15.75" x14ac:dyDescent="0.25">
      <c r="A259" s="201" t="s">
        <v>463</v>
      </c>
      <c r="B259" s="201" t="s">
        <v>3571</v>
      </c>
      <c r="C259" s="368">
        <v>4.5999999999999996</v>
      </c>
      <c r="D259" s="198" t="s">
        <v>43</v>
      </c>
      <c r="E259" s="597">
        <v>2016</v>
      </c>
      <c r="F259" s="336">
        <v>38390</v>
      </c>
      <c r="G259" s="201"/>
    </row>
    <row r="260" spans="1:7" ht="15.75" x14ac:dyDescent="0.25">
      <c r="A260" s="201" t="s">
        <v>463</v>
      </c>
      <c r="B260" s="201" t="s">
        <v>3586</v>
      </c>
      <c r="C260" s="368">
        <v>5.3</v>
      </c>
      <c r="D260" s="198" t="s">
        <v>43</v>
      </c>
      <c r="E260" s="597">
        <v>2016</v>
      </c>
      <c r="F260" s="336">
        <v>43810</v>
      </c>
      <c r="G260" s="201"/>
    </row>
    <row r="261" spans="1:7" ht="15.75" x14ac:dyDescent="0.25">
      <c r="A261" s="201" t="s">
        <v>463</v>
      </c>
      <c r="B261" s="201" t="s">
        <v>3563</v>
      </c>
      <c r="C261" s="368">
        <v>4.5999999999999996</v>
      </c>
      <c r="D261" s="198" t="s">
        <v>43</v>
      </c>
      <c r="E261" s="597">
        <v>2016</v>
      </c>
      <c r="F261" s="336">
        <v>35645</v>
      </c>
      <c r="G261" s="201"/>
    </row>
    <row r="262" spans="1:7" ht="15.75" x14ac:dyDescent="0.25">
      <c r="A262" s="201" t="s">
        <v>463</v>
      </c>
      <c r="B262" s="201" t="s">
        <v>3572</v>
      </c>
      <c r="C262" s="368">
        <v>5.3</v>
      </c>
      <c r="D262" s="198" t="s">
        <v>43</v>
      </c>
      <c r="E262" s="597">
        <v>2016</v>
      </c>
      <c r="F262" s="336">
        <v>38625</v>
      </c>
      <c r="G262" s="201"/>
    </row>
    <row r="263" spans="1:7" ht="15.75" x14ac:dyDescent="0.25">
      <c r="A263" s="201" t="s">
        <v>463</v>
      </c>
      <c r="B263" s="201" t="s">
        <v>3596</v>
      </c>
      <c r="C263" s="368">
        <v>5.3</v>
      </c>
      <c r="D263" s="198" t="s">
        <v>43</v>
      </c>
      <c r="E263" s="597">
        <v>2016</v>
      </c>
      <c r="F263" s="336">
        <v>50140</v>
      </c>
      <c r="G263" s="201"/>
    </row>
    <row r="264" spans="1:7" ht="15.75" x14ac:dyDescent="0.25">
      <c r="A264" s="201" t="s">
        <v>463</v>
      </c>
      <c r="B264" s="201" t="s">
        <v>3600</v>
      </c>
      <c r="C264" s="368">
        <v>5.3</v>
      </c>
      <c r="D264" s="198" t="s">
        <v>43</v>
      </c>
      <c r="E264" s="597">
        <v>2016</v>
      </c>
      <c r="F264" s="336">
        <v>38840</v>
      </c>
      <c r="G264" s="201"/>
    </row>
    <row r="265" spans="1:7" ht="15.75" x14ac:dyDescent="0.25">
      <c r="A265" s="201" t="s">
        <v>463</v>
      </c>
      <c r="B265" s="201" t="s">
        <v>3577</v>
      </c>
      <c r="C265" s="368">
        <v>5.3</v>
      </c>
      <c r="D265" s="198" t="s">
        <v>43</v>
      </c>
      <c r="E265" s="597">
        <v>2016</v>
      </c>
      <c r="F265" s="336">
        <v>39785</v>
      </c>
      <c r="G265" s="201"/>
    </row>
    <row r="266" spans="1:7" ht="15.75" x14ac:dyDescent="0.25">
      <c r="A266" s="201" t="s">
        <v>463</v>
      </c>
      <c r="B266" s="201" t="s">
        <v>3588</v>
      </c>
      <c r="C266" s="368">
        <v>5.3</v>
      </c>
      <c r="D266" s="198" t="s">
        <v>43</v>
      </c>
      <c r="E266" s="597">
        <v>2016</v>
      </c>
      <c r="F266" s="336">
        <v>44110</v>
      </c>
      <c r="G266" s="201"/>
    </row>
    <row r="267" spans="1:7" ht="15.75" x14ac:dyDescent="0.25">
      <c r="A267" s="201" t="s">
        <v>463</v>
      </c>
      <c r="B267" s="201" t="s">
        <v>3567</v>
      </c>
      <c r="C267" s="368">
        <v>5.3</v>
      </c>
      <c r="D267" s="198" t="s">
        <v>43</v>
      </c>
      <c r="E267" s="597">
        <v>2016</v>
      </c>
      <c r="F267" s="336">
        <v>37040</v>
      </c>
      <c r="G267" s="201"/>
    </row>
    <row r="268" spans="1:7" ht="15.75" x14ac:dyDescent="0.25">
      <c r="A268" s="201" t="s">
        <v>463</v>
      </c>
      <c r="B268" s="201" t="s">
        <v>3557</v>
      </c>
      <c r="C268" s="368">
        <v>4.5999999999999996</v>
      </c>
      <c r="D268" s="198" t="s">
        <v>43</v>
      </c>
      <c r="E268" s="597">
        <v>2016</v>
      </c>
      <c r="F268" s="336">
        <v>33055</v>
      </c>
      <c r="G268" s="201"/>
    </row>
    <row r="269" spans="1:7" ht="15.75" x14ac:dyDescent="0.25">
      <c r="A269" s="201" t="s">
        <v>463</v>
      </c>
      <c r="B269" s="201" t="s">
        <v>3556</v>
      </c>
      <c r="C269" s="368">
        <v>4.5999999999999996</v>
      </c>
      <c r="D269" s="198" t="s">
        <v>43</v>
      </c>
      <c r="E269" s="597">
        <v>2016</v>
      </c>
      <c r="F269" s="336">
        <v>32970</v>
      </c>
      <c r="G269" s="201"/>
    </row>
    <row r="270" spans="1:7" ht="15.75" x14ac:dyDescent="0.25">
      <c r="A270" s="201" t="s">
        <v>463</v>
      </c>
      <c r="B270" s="201" t="s">
        <v>3564</v>
      </c>
      <c r="C270" s="368">
        <v>4.5999999999999996</v>
      </c>
      <c r="D270" s="198" t="s">
        <v>43</v>
      </c>
      <c r="E270" s="597">
        <v>2016</v>
      </c>
      <c r="F270" s="336">
        <v>35925</v>
      </c>
      <c r="G270" s="201"/>
    </row>
    <row r="271" spans="1:7" ht="15.75" x14ac:dyDescent="0.25">
      <c r="A271" s="201" t="s">
        <v>463</v>
      </c>
      <c r="B271" s="201" t="s">
        <v>3581</v>
      </c>
      <c r="C271" s="368">
        <v>5.3</v>
      </c>
      <c r="D271" s="198" t="s">
        <v>43</v>
      </c>
      <c r="E271" s="597">
        <v>2016</v>
      </c>
      <c r="F271" s="336">
        <v>41350</v>
      </c>
      <c r="G271" s="201"/>
    </row>
    <row r="272" spans="1:7" ht="15.75" x14ac:dyDescent="0.25">
      <c r="A272" s="201" t="s">
        <v>463</v>
      </c>
      <c r="B272" s="201" t="s">
        <v>3554</v>
      </c>
      <c r="C272" s="368">
        <v>4.5999999999999996</v>
      </c>
      <c r="D272" s="198" t="s">
        <v>43</v>
      </c>
      <c r="E272" s="597">
        <v>2016</v>
      </c>
      <c r="F272" s="336">
        <v>31220</v>
      </c>
      <c r="G272" s="201"/>
    </row>
    <row r="273" spans="1:7" ht="15.75" x14ac:dyDescent="0.25">
      <c r="A273" s="201" t="s">
        <v>463</v>
      </c>
      <c r="B273" s="201" t="s">
        <v>3551</v>
      </c>
      <c r="C273" s="368">
        <v>4.5999999999999996</v>
      </c>
      <c r="D273" s="198" t="s">
        <v>43</v>
      </c>
      <c r="E273" s="597">
        <v>2016</v>
      </c>
      <c r="F273" s="336">
        <v>29220</v>
      </c>
      <c r="G273" s="201"/>
    </row>
    <row r="274" spans="1:7" ht="15.75" x14ac:dyDescent="0.25">
      <c r="A274" s="201" t="s">
        <v>463</v>
      </c>
      <c r="B274" s="201" t="s">
        <v>3559</v>
      </c>
      <c r="C274" s="368">
        <v>4.5999999999999996</v>
      </c>
      <c r="D274" s="198" t="s">
        <v>43</v>
      </c>
      <c r="E274" s="597">
        <v>2016</v>
      </c>
      <c r="F274" s="336">
        <v>33270</v>
      </c>
      <c r="G274" s="201"/>
    </row>
    <row r="275" spans="1:7" ht="15.75" x14ac:dyDescent="0.25">
      <c r="A275" s="201" t="s">
        <v>463</v>
      </c>
      <c r="B275" s="201" t="s">
        <v>3549</v>
      </c>
      <c r="C275" s="368">
        <v>4.5999999999999996</v>
      </c>
      <c r="D275" s="198" t="s">
        <v>43</v>
      </c>
      <c r="E275" s="597">
        <v>2016</v>
      </c>
      <c r="F275" s="336">
        <v>27195</v>
      </c>
      <c r="G275" s="201"/>
    </row>
    <row r="276" spans="1:7" ht="15.75" x14ac:dyDescent="0.25">
      <c r="A276" s="201" t="s">
        <v>463</v>
      </c>
      <c r="B276" s="201" t="s">
        <v>3552</v>
      </c>
      <c r="C276" s="368">
        <v>4.5999999999999996</v>
      </c>
      <c r="D276" s="198" t="s">
        <v>43</v>
      </c>
      <c r="E276" s="597">
        <v>2016</v>
      </c>
      <c r="F276" s="336">
        <v>29610</v>
      </c>
      <c r="G276" s="201"/>
    </row>
    <row r="277" spans="1:7" ht="15.75" x14ac:dyDescent="0.25">
      <c r="A277" s="201" t="s">
        <v>463</v>
      </c>
      <c r="B277" s="201" t="s">
        <v>3560</v>
      </c>
      <c r="C277" s="368">
        <v>4.5999999999999996</v>
      </c>
      <c r="D277" s="198" t="s">
        <v>43</v>
      </c>
      <c r="E277" s="597">
        <v>2016</v>
      </c>
      <c r="F277" s="336">
        <v>33395</v>
      </c>
      <c r="G277" s="201"/>
    </row>
    <row r="278" spans="1:7" ht="15.75" x14ac:dyDescent="0.25">
      <c r="A278" s="201" t="s">
        <v>463</v>
      </c>
      <c r="B278" s="201" t="s">
        <v>3550</v>
      </c>
      <c r="C278" s="368">
        <v>4.5999999999999996</v>
      </c>
      <c r="D278" s="198" t="s">
        <v>43</v>
      </c>
      <c r="E278" s="597">
        <v>2016</v>
      </c>
      <c r="F278" s="336">
        <v>27585</v>
      </c>
      <c r="G278" s="201"/>
    </row>
    <row r="279" spans="1:7" ht="15.75" x14ac:dyDescent="0.25">
      <c r="A279" s="201" t="s">
        <v>463</v>
      </c>
      <c r="B279" s="201" t="s">
        <v>3579</v>
      </c>
      <c r="C279" s="368">
        <v>4.5999999999999996</v>
      </c>
      <c r="D279" s="198" t="s">
        <v>44</v>
      </c>
      <c r="E279" s="597">
        <v>2016</v>
      </c>
      <c r="F279" s="336">
        <v>40380</v>
      </c>
      <c r="G279" s="201"/>
    </row>
    <row r="280" spans="1:7" ht="15.75" x14ac:dyDescent="0.25">
      <c r="A280" s="201" t="s">
        <v>463</v>
      </c>
      <c r="B280" s="201" t="s">
        <v>3597</v>
      </c>
      <c r="C280" s="368">
        <v>5.3</v>
      </c>
      <c r="D280" s="198" t="s">
        <v>44</v>
      </c>
      <c r="E280" s="597">
        <v>2016</v>
      </c>
      <c r="F280" s="336">
        <v>53115</v>
      </c>
      <c r="G280" s="201"/>
    </row>
    <row r="281" spans="1:7" ht="15.75" x14ac:dyDescent="0.25">
      <c r="A281" s="201" t="s">
        <v>463</v>
      </c>
      <c r="B281" s="201" t="s">
        <v>3580</v>
      </c>
      <c r="C281" s="368">
        <v>4.5999999999999996</v>
      </c>
      <c r="D281" s="198" t="s">
        <v>44</v>
      </c>
      <c r="E281" s="597">
        <v>2016</v>
      </c>
      <c r="F281" s="336">
        <v>40595</v>
      </c>
      <c r="G281" s="201"/>
    </row>
    <row r="282" spans="1:7" ht="15.75" x14ac:dyDescent="0.25">
      <c r="A282" s="201" t="s">
        <v>463</v>
      </c>
      <c r="B282" s="201" t="s">
        <v>3583</v>
      </c>
      <c r="C282" s="368">
        <v>4.5999999999999996</v>
      </c>
      <c r="D282" s="198" t="s">
        <v>44</v>
      </c>
      <c r="E282" s="597">
        <v>2016</v>
      </c>
      <c r="F282" s="336">
        <v>41965</v>
      </c>
      <c r="G282" s="201"/>
    </row>
    <row r="283" spans="1:7" ht="15.75" x14ac:dyDescent="0.25">
      <c r="A283" s="201" t="s">
        <v>463</v>
      </c>
      <c r="B283" s="201" t="s">
        <v>3587</v>
      </c>
      <c r="C283" s="368">
        <v>4.5999999999999996</v>
      </c>
      <c r="D283" s="198" t="s">
        <v>44</v>
      </c>
      <c r="E283" s="597">
        <v>2016</v>
      </c>
      <c r="F283" s="336">
        <v>43875</v>
      </c>
      <c r="G283" s="201"/>
    </row>
    <row r="284" spans="1:7" ht="15.75" x14ac:dyDescent="0.25">
      <c r="A284" s="201" t="s">
        <v>463</v>
      </c>
      <c r="B284" s="201" t="s">
        <v>3592</v>
      </c>
      <c r="C284" s="368">
        <v>5.3</v>
      </c>
      <c r="D284" s="198" t="s">
        <v>44</v>
      </c>
      <c r="E284" s="597">
        <v>2016</v>
      </c>
      <c r="F284" s="336">
        <v>46935</v>
      </c>
      <c r="G284" s="201"/>
    </row>
    <row r="285" spans="1:7" ht="15.75" x14ac:dyDescent="0.25">
      <c r="A285" s="201" t="s">
        <v>463</v>
      </c>
      <c r="B285" s="201" t="s">
        <v>3594</v>
      </c>
      <c r="C285" s="368">
        <v>5.3</v>
      </c>
      <c r="D285" s="198" t="s">
        <v>44</v>
      </c>
      <c r="E285" s="597">
        <v>2016</v>
      </c>
      <c r="F285" s="336">
        <v>48300</v>
      </c>
      <c r="G285" s="201"/>
    </row>
    <row r="286" spans="1:7" ht="15.75" x14ac:dyDescent="0.25">
      <c r="A286" s="201" t="s">
        <v>463</v>
      </c>
      <c r="B286" s="201" t="s">
        <v>3574</v>
      </c>
      <c r="C286" s="368">
        <v>4.5999999999999996</v>
      </c>
      <c r="D286" s="198" t="s">
        <v>44</v>
      </c>
      <c r="E286" s="597">
        <v>2016</v>
      </c>
      <c r="F286" s="336">
        <v>38795</v>
      </c>
      <c r="G286" s="201"/>
    </row>
    <row r="287" spans="1:7" ht="15.75" x14ac:dyDescent="0.25">
      <c r="A287" s="201" t="s">
        <v>463</v>
      </c>
      <c r="B287" s="201" t="s">
        <v>3582</v>
      </c>
      <c r="C287" s="368">
        <v>5.3</v>
      </c>
      <c r="D287" s="198" t="s">
        <v>44</v>
      </c>
      <c r="E287" s="597">
        <v>2016</v>
      </c>
      <c r="F287" s="336">
        <v>41775</v>
      </c>
      <c r="G287" s="201"/>
    </row>
    <row r="288" spans="1:7" ht="15.75" x14ac:dyDescent="0.25">
      <c r="A288" s="201" t="s">
        <v>463</v>
      </c>
      <c r="B288" s="201" t="s">
        <v>3598</v>
      </c>
      <c r="C288" s="368">
        <v>5.3</v>
      </c>
      <c r="D288" s="198" t="s">
        <v>44</v>
      </c>
      <c r="E288" s="597">
        <v>2016</v>
      </c>
      <c r="F288" s="336">
        <v>53415</v>
      </c>
      <c r="G288" s="201"/>
    </row>
    <row r="289" spans="1:7" ht="15.75" x14ac:dyDescent="0.25">
      <c r="A289" s="201" t="s">
        <v>463</v>
      </c>
      <c r="B289" s="201" t="s">
        <v>3584</v>
      </c>
      <c r="C289" s="368">
        <v>5.3</v>
      </c>
      <c r="D289" s="198" t="s">
        <v>44</v>
      </c>
      <c r="E289" s="597">
        <v>2016</v>
      </c>
      <c r="F289" s="336">
        <v>41990</v>
      </c>
      <c r="G289" s="201"/>
    </row>
    <row r="290" spans="1:7" ht="15.75" x14ac:dyDescent="0.25">
      <c r="A290" s="201" t="s">
        <v>463</v>
      </c>
      <c r="B290" s="201" t="s">
        <v>3585</v>
      </c>
      <c r="C290" s="368">
        <v>5.3</v>
      </c>
      <c r="D290" s="198" t="s">
        <v>44</v>
      </c>
      <c r="E290" s="597">
        <v>2016</v>
      </c>
      <c r="F290" s="336">
        <v>43360</v>
      </c>
      <c r="G290" s="201"/>
    </row>
    <row r="291" spans="1:7" ht="15.75" x14ac:dyDescent="0.25">
      <c r="A291" s="201" t="s">
        <v>463</v>
      </c>
      <c r="B291" s="201" t="s">
        <v>3590</v>
      </c>
      <c r="C291" s="368">
        <v>5.3</v>
      </c>
      <c r="D291" s="198" t="s">
        <v>44</v>
      </c>
      <c r="E291" s="597">
        <v>2016</v>
      </c>
      <c r="F291" s="336">
        <v>45270</v>
      </c>
      <c r="G291" s="201"/>
    </row>
    <row r="292" spans="1:7" ht="15.75" x14ac:dyDescent="0.25">
      <c r="A292" s="201" t="s">
        <v>463</v>
      </c>
      <c r="B292" s="201" t="s">
        <v>3593</v>
      </c>
      <c r="C292" s="368">
        <v>5.3</v>
      </c>
      <c r="D292" s="198" t="s">
        <v>44</v>
      </c>
      <c r="E292" s="597">
        <v>2016</v>
      </c>
      <c r="F292" s="336">
        <v>47235</v>
      </c>
      <c r="G292" s="201"/>
    </row>
    <row r="293" spans="1:7" ht="15.75" x14ac:dyDescent="0.25">
      <c r="A293" s="201" t="s">
        <v>463</v>
      </c>
      <c r="B293" s="201" t="s">
        <v>3595</v>
      </c>
      <c r="C293" s="368">
        <v>5.3</v>
      </c>
      <c r="D293" s="198" t="s">
        <v>44</v>
      </c>
      <c r="E293" s="597">
        <v>2016</v>
      </c>
      <c r="F293" s="336">
        <v>48600</v>
      </c>
      <c r="G293" s="201"/>
    </row>
    <row r="294" spans="1:7" ht="15.75" x14ac:dyDescent="0.25">
      <c r="A294" s="201" t="s">
        <v>463</v>
      </c>
      <c r="B294" s="201" t="s">
        <v>3578</v>
      </c>
      <c r="C294" s="368">
        <v>5.3</v>
      </c>
      <c r="D294" s="198" t="s">
        <v>44</v>
      </c>
      <c r="E294" s="597">
        <v>2016</v>
      </c>
      <c r="F294" s="336">
        <v>40190</v>
      </c>
      <c r="G294" s="201"/>
    </row>
    <row r="295" spans="1:7" ht="15.75" x14ac:dyDescent="0.25">
      <c r="A295" s="201" t="s">
        <v>463</v>
      </c>
      <c r="B295" s="201" t="s">
        <v>3566</v>
      </c>
      <c r="C295" s="368">
        <v>4.5999999999999996</v>
      </c>
      <c r="D295" s="198" t="s">
        <v>44</v>
      </c>
      <c r="E295" s="597">
        <v>2016</v>
      </c>
      <c r="F295" s="336">
        <v>36950</v>
      </c>
      <c r="G295" s="201"/>
    </row>
    <row r="296" spans="1:7" ht="15.75" x14ac:dyDescent="0.25">
      <c r="A296" s="201" t="s">
        <v>463</v>
      </c>
      <c r="B296" s="201" t="s">
        <v>3576</v>
      </c>
      <c r="C296" s="368">
        <v>4.5999999999999996</v>
      </c>
      <c r="D296" s="198" t="s">
        <v>44</v>
      </c>
      <c r="E296" s="597">
        <v>2016</v>
      </c>
      <c r="F296" s="336">
        <v>39375</v>
      </c>
      <c r="G296" s="201"/>
    </row>
    <row r="297" spans="1:7" ht="15.75" x14ac:dyDescent="0.25">
      <c r="A297" s="201" t="s">
        <v>463</v>
      </c>
      <c r="B297" s="201" t="s">
        <v>3589</v>
      </c>
      <c r="C297" s="368">
        <v>5.3</v>
      </c>
      <c r="D297" s="198" t="s">
        <v>44</v>
      </c>
      <c r="E297" s="597">
        <v>2016</v>
      </c>
      <c r="F297" s="336">
        <v>44575</v>
      </c>
      <c r="G297" s="201"/>
    </row>
    <row r="298" spans="1:7" ht="15.75" x14ac:dyDescent="0.25">
      <c r="A298" s="201" t="s">
        <v>463</v>
      </c>
      <c r="B298" s="201" t="s">
        <v>3591</v>
      </c>
      <c r="C298" s="368">
        <v>5.3</v>
      </c>
      <c r="D298" s="198" t="s">
        <v>44</v>
      </c>
      <c r="E298" s="597">
        <v>2016</v>
      </c>
      <c r="F298" s="336">
        <v>45740</v>
      </c>
      <c r="G298" s="201"/>
    </row>
    <row r="299" spans="1:7" ht="15.75" x14ac:dyDescent="0.25">
      <c r="A299" s="201" t="s">
        <v>463</v>
      </c>
      <c r="B299" s="201" t="s">
        <v>3562</v>
      </c>
      <c r="C299" s="368">
        <v>4.5999999999999996</v>
      </c>
      <c r="D299" s="198" t="s">
        <v>44</v>
      </c>
      <c r="E299" s="597">
        <v>2016</v>
      </c>
      <c r="F299" s="336">
        <v>35200</v>
      </c>
      <c r="G299" s="201"/>
    </row>
    <row r="300" spans="1:7" ht="15.75" x14ac:dyDescent="0.25">
      <c r="A300" s="201" t="s">
        <v>463</v>
      </c>
      <c r="B300" s="201" t="s">
        <v>3558</v>
      </c>
      <c r="C300" s="368">
        <v>4.5999999999999996</v>
      </c>
      <c r="D300" s="198" t="s">
        <v>44</v>
      </c>
      <c r="E300" s="597">
        <v>2016</v>
      </c>
      <c r="F300" s="336">
        <v>33160</v>
      </c>
      <c r="G300" s="201"/>
    </row>
    <row r="301" spans="1:7" ht="15.75" x14ac:dyDescent="0.25">
      <c r="A301" s="201" t="s">
        <v>463</v>
      </c>
      <c r="B301" s="201" t="s">
        <v>3565</v>
      </c>
      <c r="C301" s="368">
        <v>4.5999999999999996</v>
      </c>
      <c r="D301" s="198" t="s">
        <v>44</v>
      </c>
      <c r="E301" s="597">
        <v>2016</v>
      </c>
      <c r="F301" s="336">
        <v>36780</v>
      </c>
      <c r="G301" s="201"/>
    </row>
    <row r="302" spans="1:7" ht="15.75" x14ac:dyDescent="0.25">
      <c r="A302" s="201" t="s">
        <v>463</v>
      </c>
      <c r="B302" s="201" t="s">
        <v>3573</v>
      </c>
      <c r="C302" s="368">
        <v>4.5999999999999996</v>
      </c>
      <c r="D302" s="198" t="s">
        <v>44</v>
      </c>
      <c r="E302" s="597">
        <v>2016</v>
      </c>
      <c r="F302" s="336">
        <v>38690</v>
      </c>
      <c r="G302" s="201"/>
    </row>
    <row r="303" spans="1:7" ht="15.75" x14ac:dyDescent="0.25">
      <c r="A303" s="201" t="s">
        <v>463</v>
      </c>
      <c r="B303" s="201" t="s">
        <v>3553</v>
      </c>
      <c r="C303" s="368">
        <v>4.5999999999999996</v>
      </c>
      <c r="D303" s="198" t="s">
        <v>44</v>
      </c>
      <c r="E303" s="597">
        <v>2016</v>
      </c>
      <c r="F303" s="336">
        <v>31135</v>
      </c>
      <c r="G303" s="201"/>
    </row>
    <row r="304" spans="1:7" ht="15.75" x14ac:dyDescent="0.25">
      <c r="A304" s="201" t="s">
        <v>463</v>
      </c>
      <c r="B304" s="201" t="s">
        <v>3561</v>
      </c>
      <c r="C304" s="368">
        <v>4.5999999999999996</v>
      </c>
      <c r="D304" s="198" t="s">
        <v>44</v>
      </c>
      <c r="E304" s="597">
        <v>2016</v>
      </c>
      <c r="F304" s="336">
        <v>33460</v>
      </c>
      <c r="G304" s="201"/>
    </row>
    <row r="305" spans="1:7" ht="15.75" x14ac:dyDescent="0.25">
      <c r="A305" s="201" t="s">
        <v>463</v>
      </c>
      <c r="B305" s="201" t="s">
        <v>3568</v>
      </c>
      <c r="C305" s="368">
        <v>4.5999999999999996</v>
      </c>
      <c r="D305" s="198" t="s">
        <v>44</v>
      </c>
      <c r="E305" s="597">
        <v>2016</v>
      </c>
      <c r="F305" s="336">
        <v>37080</v>
      </c>
      <c r="G305" s="201"/>
    </row>
    <row r="306" spans="1:7" ht="15.75" x14ac:dyDescent="0.25">
      <c r="A306" s="201" t="s">
        <v>463</v>
      </c>
      <c r="B306" s="201" t="s">
        <v>3575</v>
      </c>
      <c r="C306" s="368">
        <v>4.5999999999999996</v>
      </c>
      <c r="D306" s="198" t="s">
        <v>44</v>
      </c>
      <c r="E306" s="597">
        <v>2016</v>
      </c>
      <c r="F306" s="336">
        <v>38990</v>
      </c>
      <c r="G306" s="201"/>
    </row>
    <row r="307" spans="1:7" ht="15.75" x14ac:dyDescent="0.25">
      <c r="A307" s="201" t="s">
        <v>463</v>
      </c>
      <c r="B307" s="201" t="s">
        <v>3555</v>
      </c>
      <c r="C307" s="368">
        <v>4.5999999999999996</v>
      </c>
      <c r="D307" s="198" t="s">
        <v>44</v>
      </c>
      <c r="E307" s="597">
        <v>2016</v>
      </c>
      <c r="F307" s="336">
        <v>31435</v>
      </c>
      <c r="G307" s="201"/>
    </row>
    <row r="308" spans="1:7" ht="15.75" x14ac:dyDescent="0.25">
      <c r="A308" s="201" t="s">
        <v>463</v>
      </c>
      <c r="B308" s="201" t="s">
        <v>3620</v>
      </c>
      <c r="C308" s="368">
        <v>6</v>
      </c>
      <c r="D308" s="198" t="s">
        <v>44</v>
      </c>
      <c r="E308" s="597">
        <v>2016</v>
      </c>
      <c r="F308" s="336">
        <v>43240</v>
      </c>
      <c r="G308" s="634"/>
    </row>
    <row r="309" spans="1:7" ht="15.75" x14ac:dyDescent="0.25">
      <c r="A309" s="201" t="s">
        <v>463</v>
      </c>
      <c r="B309" s="201" t="s">
        <v>3626</v>
      </c>
      <c r="C309" s="368">
        <v>6</v>
      </c>
      <c r="D309" s="198" t="s">
        <v>43</v>
      </c>
      <c r="E309" s="597">
        <v>2016</v>
      </c>
      <c r="F309" s="336">
        <v>53590</v>
      </c>
      <c r="G309" s="634"/>
    </row>
    <row r="310" spans="1:7" ht="15.75" x14ac:dyDescent="0.25">
      <c r="A310" s="201" t="s">
        <v>463</v>
      </c>
      <c r="B310" s="201" t="s">
        <v>3626</v>
      </c>
      <c r="C310" s="368">
        <v>6</v>
      </c>
      <c r="D310" s="198" t="s">
        <v>44</v>
      </c>
      <c r="E310" s="597">
        <v>2016</v>
      </c>
      <c r="F310" s="336">
        <v>56740</v>
      </c>
      <c r="G310" s="634"/>
    </row>
    <row r="311" spans="1:7" ht="15.75" x14ac:dyDescent="0.25">
      <c r="A311" s="201" t="s">
        <v>463</v>
      </c>
      <c r="B311" s="201" t="s">
        <v>3617</v>
      </c>
      <c r="C311" s="368">
        <v>6</v>
      </c>
      <c r="D311" s="198" t="s">
        <v>3618</v>
      </c>
      <c r="E311" s="597">
        <v>2016</v>
      </c>
      <c r="F311" s="336">
        <v>42075</v>
      </c>
      <c r="G311" s="634"/>
    </row>
    <row r="312" spans="1:7" ht="15.75" x14ac:dyDescent="0.25">
      <c r="A312" s="201" t="s">
        <v>463</v>
      </c>
      <c r="B312" s="201" t="s">
        <v>3617</v>
      </c>
      <c r="C312" s="368">
        <v>6</v>
      </c>
      <c r="D312" s="198" t="s">
        <v>44</v>
      </c>
      <c r="E312" s="597">
        <v>2016</v>
      </c>
      <c r="F312" s="336">
        <v>45370</v>
      </c>
      <c r="G312" s="634"/>
    </row>
    <row r="313" spans="1:7" ht="15.75" x14ac:dyDescent="0.25">
      <c r="A313" s="201" t="s">
        <v>463</v>
      </c>
      <c r="B313" s="201" t="s">
        <v>3623</v>
      </c>
      <c r="C313" s="368">
        <v>6</v>
      </c>
      <c r="D313" s="198" t="s">
        <v>43</v>
      </c>
      <c r="E313" s="597">
        <v>2016</v>
      </c>
      <c r="F313" s="336">
        <v>47870</v>
      </c>
      <c r="G313" s="634"/>
    </row>
    <row r="314" spans="1:7" ht="15.75" x14ac:dyDescent="0.25">
      <c r="A314" s="201" t="s">
        <v>463</v>
      </c>
      <c r="B314" s="201" t="s">
        <v>3623</v>
      </c>
      <c r="C314" s="368">
        <v>6</v>
      </c>
      <c r="D314" s="198" t="s">
        <v>44</v>
      </c>
      <c r="E314" s="597">
        <v>2016</v>
      </c>
      <c r="F314" s="336">
        <v>51020</v>
      </c>
      <c r="G314" s="634"/>
    </row>
    <row r="315" spans="1:7" ht="15.75" x14ac:dyDescent="0.25">
      <c r="A315" s="201" t="s">
        <v>463</v>
      </c>
      <c r="B315" s="201" t="s">
        <v>3610</v>
      </c>
      <c r="C315" s="368">
        <v>6</v>
      </c>
      <c r="D315" s="198" t="s">
        <v>43</v>
      </c>
      <c r="E315" s="597">
        <v>2016</v>
      </c>
      <c r="F315" s="336">
        <v>36740</v>
      </c>
      <c r="G315" s="634"/>
    </row>
    <row r="316" spans="1:7" ht="15.75" x14ac:dyDescent="0.25">
      <c r="A316" s="201" t="s">
        <v>463</v>
      </c>
      <c r="B316" s="201" t="s">
        <v>3610</v>
      </c>
      <c r="C316" s="368">
        <v>6</v>
      </c>
      <c r="D316" s="198" t="s">
        <v>3613</v>
      </c>
      <c r="E316" s="597">
        <v>2016</v>
      </c>
      <c r="F316" s="336">
        <v>39695</v>
      </c>
      <c r="G316" s="634"/>
    </row>
    <row r="317" spans="1:7" ht="15.75" x14ac:dyDescent="0.25">
      <c r="A317" s="201" t="s">
        <v>463</v>
      </c>
      <c r="B317" s="201" t="s">
        <v>3627</v>
      </c>
      <c r="C317" s="368">
        <v>6</v>
      </c>
      <c r="D317" s="198" t="s">
        <v>43</v>
      </c>
      <c r="E317" s="597">
        <v>2016</v>
      </c>
      <c r="F317" s="336">
        <v>53785</v>
      </c>
      <c r="G317" s="634"/>
    </row>
    <row r="318" spans="1:7" ht="15.75" x14ac:dyDescent="0.25">
      <c r="A318" s="201" t="s">
        <v>463</v>
      </c>
      <c r="B318" s="201" t="s">
        <v>3627</v>
      </c>
      <c r="C318" s="368">
        <v>6</v>
      </c>
      <c r="D318" s="198" t="s">
        <v>44</v>
      </c>
      <c r="E318" s="597">
        <v>2016</v>
      </c>
      <c r="F318" s="336">
        <v>56935</v>
      </c>
      <c r="G318" s="634"/>
    </row>
    <row r="319" spans="1:7" ht="15.75" x14ac:dyDescent="0.25">
      <c r="A319" s="201" t="s">
        <v>463</v>
      </c>
      <c r="B319" s="201" t="s">
        <v>3619</v>
      </c>
      <c r="C319" s="368">
        <v>6</v>
      </c>
      <c r="D319" s="198" t="s">
        <v>3616</v>
      </c>
      <c r="E319" s="597">
        <v>2016</v>
      </c>
      <c r="F319" s="336">
        <v>42270</v>
      </c>
      <c r="G319" s="634"/>
    </row>
    <row r="320" spans="1:7" ht="15.75" x14ac:dyDescent="0.25">
      <c r="A320" s="201" t="s">
        <v>463</v>
      </c>
      <c r="B320" s="201" t="s">
        <v>3619</v>
      </c>
      <c r="C320" s="368">
        <v>6</v>
      </c>
      <c r="D320" s="198" t="s">
        <v>44</v>
      </c>
      <c r="E320" s="597">
        <v>2016</v>
      </c>
      <c r="F320" s="336">
        <v>45565</v>
      </c>
      <c r="G320" s="634"/>
    </row>
    <row r="321" spans="1:7" ht="15.75" x14ac:dyDescent="0.25">
      <c r="A321" s="201" t="s">
        <v>463</v>
      </c>
      <c r="B321" s="201" t="s">
        <v>3624</v>
      </c>
      <c r="C321" s="368">
        <v>6</v>
      </c>
      <c r="D321" s="198" t="s">
        <v>43</v>
      </c>
      <c r="E321" s="597">
        <v>2016</v>
      </c>
      <c r="F321" s="336">
        <v>48065</v>
      </c>
      <c r="G321" s="634"/>
    </row>
    <row r="322" spans="1:7" ht="15.75" x14ac:dyDescent="0.25">
      <c r="A322" s="201" t="s">
        <v>463</v>
      </c>
      <c r="B322" s="201" t="s">
        <v>3624</v>
      </c>
      <c r="C322" s="368">
        <v>6</v>
      </c>
      <c r="D322" s="198" t="s">
        <v>44</v>
      </c>
      <c r="E322" s="597">
        <v>2016</v>
      </c>
      <c r="F322" s="336">
        <v>51215</v>
      </c>
      <c r="G322" s="634"/>
    </row>
    <row r="323" spans="1:7" ht="15.75" x14ac:dyDescent="0.25">
      <c r="A323" s="201" t="s">
        <v>463</v>
      </c>
      <c r="B323" s="201" t="s">
        <v>3611</v>
      </c>
      <c r="C323" s="368">
        <v>6</v>
      </c>
      <c r="D323" s="198" t="s">
        <v>43</v>
      </c>
      <c r="E323" s="597">
        <v>2016</v>
      </c>
      <c r="F323" s="336">
        <v>36935</v>
      </c>
      <c r="G323" s="634"/>
    </row>
    <row r="324" spans="1:7" ht="15.75" x14ac:dyDescent="0.25">
      <c r="A324" s="201" t="s">
        <v>463</v>
      </c>
      <c r="B324" s="201" t="s">
        <v>3611</v>
      </c>
      <c r="C324" s="368">
        <v>6</v>
      </c>
      <c r="D324" s="198" t="s">
        <v>44</v>
      </c>
      <c r="E324" s="597">
        <v>2016</v>
      </c>
      <c r="F324" s="336">
        <v>39890</v>
      </c>
      <c r="G324" s="634"/>
    </row>
    <row r="325" spans="1:7" ht="15.75" x14ac:dyDescent="0.25">
      <c r="A325" s="201" t="s">
        <v>463</v>
      </c>
      <c r="B325" s="201" t="s">
        <v>3614</v>
      </c>
      <c r="C325" s="368">
        <v>6</v>
      </c>
      <c r="D325" s="198" t="s">
        <v>43</v>
      </c>
      <c r="E325" s="597">
        <v>2016</v>
      </c>
      <c r="F325" s="336">
        <v>39895</v>
      </c>
      <c r="G325" s="634"/>
    </row>
    <row r="326" spans="1:7" ht="15.75" x14ac:dyDescent="0.25">
      <c r="A326" s="201" t="s">
        <v>463</v>
      </c>
      <c r="B326" s="201" t="s">
        <v>3621</v>
      </c>
      <c r="C326" s="368">
        <v>6</v>
      </c>
      <c r="D326" s="198" t="s">
        <v>43</v>
      </c>
      <c r="E326" s="597">
        <v>2016</v>
      </c>
      <c r="F326" s="336">
        <v>45290</v>
      </c>
      <c r="G326" s="634"/>
    </row>
    <row r="327" spans="1:7" ht="15.75" x14ac:dyDescent="0.25">
      <c r="A327" s="201" t="s">
        <v>463</v>
      </c>
      <c r="B327" s="201" t="s">
        <v>3621</v>
      </c>
      <c r="C327" s="368">
        <v>6</v>
      </c>
      <c r="D327" s="198" t="s">
        <v>3625</v>
      </c>
      <c r="E327" s="597">
        <v>2016</v>
      </c>
      <c r="F327" s="336">
        <v>48440</v>
      </c>
      <c r="G327" s="634"/>
    </row>
    <row r="328" spans="1:7" ht="15.75" x14ac:dyDescent="0.25">
      <c r="A328" s="201" t="s">
        <v>463</v>
      </c>
      <c r="B328" s="201" t="s">
        <v>3608</v>
      </c>
      <c r="C328" s="368">
        <v>6</v>
      </c>
      <c r="D328" s="198" t="s">
        <v>43</v>
      </c>
      <c r="E328" s="597">
        <v>2016</v>
      </c>
      <c r="F328" s="336">
        <v>35135</v>
      </c>
      <c r="G328" s="634"/>
    </row>
    <row r="329" spans="1:7" ht="15.75" x14ac:dyDescent="0.25">
      <c r="A329" s="201" t="s">
        <v>463</v>
      </c>
      <c r="B329" s="201" t="s">
        <v>3608</v>
      </c>
      <c r="C329" s="368">
        <v>6</v>
      </c>
      <c r="D329" s="198" t="s">
        <v>44</v>
      </c>
      <c r="E329" s="597">
        <v>2016</v>
      </c>
      <c r="F329" s="336">
        <v>38285</v>
      </c>
      <c r="G329" s="634"/>
    </row>
    <row r="330" spans="1:7" ht="15.75" x14ac:dyDescent="0.25">
      <c r="A330" s="201" t="s">
        <v>463</v>
      </c>
      <c r="B330" s="201" t="s">
        <v>3615</v>
      </c>
      <c r="C330" s="368">
        <v>6</v>
      </c>
      <c r="D330" s="198" t="s">
        <v>3616</v>
      </c>
      <c r="E330" s="597">
        <v>2016</v>
      </c>
      <c r="F330" s="336">
        <v>40090</v>
      </c>
      <c r="G330" s="634"/>
    </row>
    <row r="331" spans="1:7" ht="15.75" x14ac:dyDescent="0.25">
      <c r="A331" s="201" t="s">
        <v>463</v>
      </c>
      <c r="B331" s="201" t="s">
        <v>3615</v>
      </c>
      <c r="C331" s="368">
        <v>6</v>
      </c>
      <c r="D331" s="198" t="s">
        <v>3613</v>
      </c>
      <c r="E331" s="597">
        <v>2016</v>
      </c>
      <c r="F331" s="336">
        <v>43435</v>
      </c>
      <c r="G331" s="634"/>
    </row>
    <row r="332" spans="1:7" ht="15.75" x14ac:dyDescent="0.25">
      <c r="A332" s="201" t="s">
        <v>463</v>
      </c>
      <c r="B332" s="201" t="s">
        <v>3622</v>
      </c>
      <c r="C332" s="368">
        <v>6</v>
      </c>
      <c r="D332" s="198" t="s">
        <v>43</v>
      </c>
      <c r="E332" s="597">
        <v>2016</v>
      </c>
      <c r="F332" s="336">
        <v>45485</v>
      </c>
      <c r="G332" s="634"/>
    </row>
    <row r="333" spans="1:7" ht="15.75" x14ac:dyDescent="0.25">
      <c r="A333" s="201" t="s">
        <v>463</v>
      </c>
      <c r="B333" s="201" t="s">
        <v>3622</v>
      </c>
      <c r="C333" s="368">
        <v>6</v>
      </c>
      <c r="D333" s="198" t="s">
        <v>44</v>
      </c>
      <c r="E333" s="597">
        <v>2016</v>
      </c>
      <c r="F333" s="336">
        <v>48635</v>
      </c>
      <c r="G333" s="634"/>
    </row>
    <row r="334" spans="1:7" ht="15.75" x14ac:dyDescent="0.25">
      <c r="A334" s="201" t="s">
        <v>463</v>
      </c>
      <c r="B334" s="201" t="s">
        <v>3609</v>
      </c>
      <c r="C334" s="368">
        <v>6</v>
      </c>
      <c r="D334" s="198" t="s">
        <v>43</v>
      </c>
      <c r="E334" s="597">
        <v>2016</v>
      </c>
      <c r="F334" s="336">
        <v>35330</v>
      </c>
      <c r="G334" s="634"/>
    </row>
    <row r="335" spans="1:7" ht="15.75" x14ac:dyDescent="0.25">
      <c r="A335" s="201" t="s">
        <v>463</v>
      </c>
      <c r="B335" s="201" t="s">
        <v>3609</v>
      </c>
      <c r="C335" s="368">
        <v>6</v>
      </c>
      <c r="D335" s="198" t="s">
        <v>44</v>
      </c>
      <c r="E335" s="597">
        <v>2016</v>
      </c>
      <c r="F335" s="336">
        <v>38285</v>
      </c>
      <c r="G335" s="634"/>
    </row>
    <row r="336" spans="1:7" ht="15.75" x14ac:dyDescent="0.25">
      <c r="A336" s="201" t="s">
        <v>463</v>
      </c>
      <c r="B336" s="201" t="s">
        <v>3612</v>
      </c>
      <c r="C336" s="368">
        <v>6</v>
      </c>
      <c r="D336" s="198" t="s">
        <v>43</v>
      </c>
      <c r="E336" s="597">
        <v>2016</v>
      </c>
      <c r="F336" s="336">
        <v>37320</v>
      </c>
      <c r="G336" s="634"/>
    </row>
    <row r="337" spans="1:7" ht="15.75" x14ac:dyDescent="0.25">
      <c r="A337" s="201" t="s">
        <v>463</v>
      </c>
      <c r="B337" s="201" t="s">
        <v>3612</v>
      </c>
      <c r="C337" s="368">
        <v>6</v>
      </c>
      <c r="D337" s="198" t="s">
        <v>44</v>
      </c>
      <c r="E337" s="597">
        <v>2016</v>
      </c>
      <c r="F337" s="336">
        <v>40445</v>
      </c>
      <c r="G337" s="634"/>
    </row>
    <row r="338" spans="1:7" ht="15.75" x14ac:dyDescent="0.25">
      <c r="A338" s="201" t="s">
        <v>463</v>
      </c>
      <c r="B338" s="201" t="s">
        <v>3607</v>
      </c>
      <c r="C338" s="368">
        <v>6</v>
      </c>
      <c r="D338" s="198" t="s">
        <v>43</v>
      </c>
      <c r="E338" s="597">
        <v>2016</v>
      </c>
      <c r="F338" s="336">
        <v>32955</v>
      </c>
      <c r="G338" s="634"/>
    </row>
    <row r="339" spans="1:7" ht="15.75" x14ac:dyDescent="0.25">
      <c r="A339" s="201" t="s">
        <v>463</v>
      </c>
      <c r="B339" s="201" t="s">
        <v>3607</v>
      </c>
      <c r="C339" s="368">
        <v>6</v>
      </c>
      <c r="D339" s="198" t="s">
        <v>44</v>
      </c>
      <c r="E339" s="597">
        <v>2016</v>
      </c>
      <c r="F339" s="336">
        <v>35910</v>
      </c>
      <c r="G339" s="634"/>
    </row>
    <row r="340" spans="1:7" ht="15.75" x14ac:dyDescent="0.25">
      <c r="A340" s="201" t="s">
        <v>463</v>
      </c>
      <c r="B340" s="201" t="s">
        <v>3640</v>
      </c>
      <c r="C340" s="368">
        <v>6</v>
      </c>
      <c r="D340" s="198" t="s">
        <v>43</v>
      </c>
      <c r="E340" s="597">
        <v>2016</v>
      </c>
      <c r="F340" s="336">
        <v>34055</v>
      </c>
      <c r="G340" s="201"/>
    </row>
    <row r="341" spans="1:7" ht="15.75" x14ac:dyDescent="0.25">
      <c r="A341" s="201" t="s">
        <v>463</v>
      </c>
      <c r="B341" s="201" t="s">
        <v>3652</v>
      </c>
      <c r="C341" s="368">
        <v>6</v>
      </c>
      <c r="D341" s="198" t="s">
        <v>43</v>
      </c>
      <c r="E341" s="597">
        <v>2016</v>
      </c>
      <c r="F341" s="336">
        <v>53740</v>
      </c>
      <c r="G341" s="201"/>
    </row>
    <row r="342" spans="1:7" ht="15.75" x14ac:dyDescent="0.25">
      <c r="A342" s="201" t="s">
        <v>463</v>
      </c>
      <c r="B342" s="201" t="s">
        <v>3652</v>
      </c>
      <c r="C342" s="368">
        <v>6</v>
      </c>
      <c r="D342" s="198" t="s">
        <v>44</v>
      </c>
      <c r="E342" s="597">
        <v>2016</v>
      </c>
      <c r="F342" s="336">
        <v>56890</v>
      </c>
      <c r="G342" s="201"/>
    </row>
    <row r="343" spans="1:7" ht="15.75" x14ac:dyDescent="0.25">
      <c r="A343" s="201" t="s">
        <v>463</v>
      </c>
      <c r="B343" s="201" t="s">
        <v>3647</v>
      </c>
      <c r="C343" s="368">
        <v>6</v>
      </c>
      <c r="D343" s="198" t="s">
        <v>43</v>
      </c>
      <c r="E343" s="597">
        <v>2016</v>
      </c>
      <c r="F343" s="336">
        <v>43745</v>
      </c>
      <c r="G343" s="201"/>
    </row>
    <row r="344" spans="1:7" ht="15.75" x14ac:dyDescent="0.25">
      <c r="A344" s="201" t="s">
        <v>463</v>
      </c>
      <c r="B344" s="201" t="s">
        <v>3647</v>
      </c>
      <c r="C344" s="368">
        <v>6</v>
      </c>
      <c r="D344" s="198" t="s">
        <v>44</v>
      </c>
      <c r="E344" s="597">
        <v>2016</v>
      </c>
      <c r="F344" s="336">
        <v>46895</v>
      </c>
      <c r="G344" s="201"/>
    </row>
    <row r="345" spans="1:7" ht="15.75" x14ac:dyDescent="0.25">
      <c r="A345" s="201" t="s">
        <v>463</v>
      </c>
      <c r="B345" s="201" t="s">
        <v>3650</v>
      </c>
      <c r="C345" s="368">
        <v>6</v>
      </c>
      <c r="D345" s="198" t="s">
        <v>43</v>
      </c>
      <c r="E345" s="597">
        <v>2016</v>
      </c>
      <c r="F345" s="336">
        <v>48820</v>
      </c>
      <c r="G345" s="201"/>
    </row>
    <row r="346" spans="1:7" ht="15.75" x14ac:dyDescent="0.25">
      <c r="A346" s="201" t="s">
        <v>463</v>
      </c>
      <c r="B346" s="201" t="s">
        <v>3650</v>
      </c>
      <c r="C346" s="368">
        <v>6</v>
      </c>
      <c r="D346" s="198" t="s">
        <v>44</v>
      </c>
      <c r="E346" s="597">
        <v>2016</v>
      </c>
      <c r="F346" s="336">
        <v>51970</v>
      </c>
      <c r="G346" s="201"/>
    </row>
    <row r="347" spans="1:7" ht="15.75" x14ac:dyDescent="0.25">
      <c r="A347" s="201" t="s">
        <v>463</v>
      </c>
      <c r="B347" s="201" t="s">
        <v>3644</v>
      </c>
      <c r="C347" s="368">
        <v>6</v>
      </c>
      <c r="D347" s="198" t="s">
        <v>43</v>
      </c>
      <c r="E347" s="597">
        <v>2016</v>
      </c>
      <c r="F347" s="336">
        <v>38615</v>
      </c>
      <c r="G347" s="201"/>
    </row>
    <row r="348" spans="1:7" ht="15.75" x14ac:dyDescent="0.25">
      <c r="A348" s="201" t="s">
        <v>463</v>
      </c>
      <c r="B348" s="201" t="s">
        <v>3644</v>
      </c>
      <c r="C348" s="368">
        <v>6</v>
      </c>
      <c r="D348" s="198" t="s">
        <v>44</v>
      </c>
      <c r="E348" s="597">
        <v>2016</v>
      </c>
      <c r="F348" s="336">
        <v>41570</v>
      </c>
      <c r="G348" s="201"/>
    </row>
    <row r="349" spans="1:7" ht="15.75" x14ac:dyDescent="0.25">
      <c r="A349" s="201" t="s">
        <v>463</v>
      </c>
      <c r="B349" s="201" t="s">
        <v>3653</v>
      </c>
      <c r="C349" s="368">
        <v>6</v>
      </c>
      <c r="D349" s="198" t="s">
        <v>43</v>
      </c>
      <c r="E349" s="597">
        <v>2016</v>
      </c>
      <c r="F349" s="336">
        <v>53935</v>
      </c>
      <c r="G349" s="201"/>
    </row>
    <row r="350" spans="1:7" ht="15.75" x14ac:dyDescent="0.25">
      <c r="A350" s="201" t="s">
        <v>463</v>
      </c>
      <c r="B350" s="201" t="s">
        <v>3653</v>
      </c>
      <c r="C350" s="368">
        <v>6</v>
      </c>
      <c r="D350" s="198" t="s">
        <v>44</v>
      </c>
      <c r="E350" s="597">
        <v>2016</v>
      </c>
      <c r="F350" s="336">
        <v>57085</v>
      </c>
      <c r="G350" s="201"/>
    </row>
    <row r="351" spans="1:7" ht="15.75" x14ac:dyDescent="0.25">
      <c r="A351" s="201" t="s">
        <v>463</v>
      </c>
      <c r="B351" s="201" t="s">
        <v>3648</v>
      </c>
      <c r="C351" s="368">
        <v>6</v>
      </c>
      <c r="D351" s="198" t="s">
        <v>43</v>
      </c>
      <c r="E351" s="597">
        <v>2016</v>
      </c>
      <c r="F351" s="336">
        <v>43940</v>
      </c>
      <c r="G351" s="201"/>
    </row>
    <row r="352" spans="1:7" ht="15.75" x14ac:dyDescent="0.25">
      <c r="A352" s="201" t="s">
        <v>463</v>
      </c>
      <c r="B352" s="201" t="s">
        <v>3648</v>
      </c>
      <c r="C352" s="368">
        <v>6</v>
      </c>
      <c r="D352" s="198" t="s">
        <v>44</v>
      </c>
      <c r="E352" s="597">
        <v>2016</v>
      </c>
      <c r="F352" s="336">
        <v>47090</v>
      </c>
      <c r="G352" s="201"/>
    </row>
    <row r="353" spans="1:7" ht="15.75" x14ac:dyDescent="0.25">
      <c r="A353" s="201" t="s">
        <v>463</v>
      </c>
      <c r="B353" s="201" t="s">
        <v>3651</v>
      </c>
      <c r="C353" s="368">
        <v>6</v>
      </c>
      <c r="D353" s="198" t="s">
        <v>43</v>
      </c>
      <c r="E353" s="597">
        <v>2016</v>
      </c>
      <c r="F353" s="336">
        <v>49015</v>
      </c>
      <c r="G353" s="201"/>
    </row>
    <row r="354" spans="1:7" ht="15.75" x14ac:dyDescent="0.25">
      <c r="A354" s="201" t="s">
        <v>463</v>
      </c>
      <c r="B354" s="201" t="s">
        <v>3651</v>
      </c>
      <c r="C354" s="368">
        <v>6</v>
      </c>
      <c r="D354" s="198" t="s">
        <v>44</v>
      </c>
      <c r="E354" s="597">
        <v>2016</v>
      </c>
      <c r="F354" s="336">
        <v>52165</v>
      </c>
      <c r="G354" s="201"/>
    </row>
    <row r="355" spans="1:7" ht="15.75" x14ac:dyDescent="0.25">
      <c r="A355" s="201" t="s">
        <v>463</v>
      </c>
      <c r="B355" s="201" t="s">
        <v>3645</v>
      </c>
      <c r="C355" s="368">
        <v>6</v>
      </c>
      <c r="D355" s="198" t="s">
        <v>43</v>
      </c>
      <c r="E355" s="597">
        <v>2016</v>
      </c>
      <c r="F355" s="336">
        <v>38810</v>
      </c>
      <c r="G355" s="201"/>
    </row>
    <row r="356" spans="1:7" ht="15.75" x14ac:dyDescent="0.25">
      <c r="A356" s="201" t="s">
        <v>463</v>
      </c>
      <c r="B356" s="201" t="s">
        <v>3645</v>
      </c>
      <c r="C356" s="368">
        <v>6</v>
      </c>
      <c r="D356" s="198" t="s">
        <v>44</v>
      </c>
      <c r="E356" s="597">
        <v>2016</v>
      </c>
      <c r="F356" s="336">
        <v>41765</v>
      </c>
      <c r="G356" s="201"/>
    </row>
    <row r="357" spans="1:7" ht="15.75" x14ac:dyDescent="0.25">
      <c r="A357" s="201" t="s">
        <v>463</v>
      </c>
      <c r="B357" s="201" t="s">
        <v>3646</v>
      </c>
      <c r="C357" s="368">
        <v>6</v>
      </c>
      <c r="D357" s="198" t="s">
        <v>3618</v>
      </c>
      <c r="E357" s="597">
        <v>2016</v>
      </c>
      <c r="F357" s="336">
        <v>41870</v>
      </c>
      <c r="G357" s="201"/>
    </row>
    <row r="358" spans="1:7" ht="15.75" x14ac:dyDescent="0.25">
      <c r="A358" s="201" t="s">
        <v>463</v>
      </c>
      <c r="B358" s="201" t="s">
        <v>3646</v>
      </c>
      <c r="C358" s="368">
        <v>6</v>
      </c>
      <c r="D358" s="198" t="s">
        <v>44</v>
      </c>
      <c r="E358" s="597">
        <v>2016</v>
      </c>
      <c r="F358" s="336">
        <v>45070</v>
      </c>
      <c r="G358" s="201"/>
    </row>
    <row r="359" spans="1:7" ht="15.75" x14ac:dyDescent="0.25">
      <c r="A359" s="201" t="s">
        <v>463</v>
      </c>
      <c r="B359" s="201" t="s">
        <v>3649</v>
      </c>
      <c r="C359" s="368">
        <v>6</v>
      </c>
      <c r="D359" s="198" t="s">
        <v>43</v>
      </c>
      <c r="E359" s="597">
        <v>2016</v>
      </c>
      <c r="F359" s="336">
        <v>46775</v>
      </c>
      <c r="G359" s="201"/>
    </row>
    <row r="360" spans="1:7" ht="15.75" x14ac:dyDescent="0.25">
      <c r="A360" s="201" t="s">
        <v>463</v>
      </c>
      <c r="B360" s="201" t="s">
        <v>3649</v>
      </c>
      <c r="C360" s="368">
        <v>6</v>
      </c>
      <c r="D360" s="198" t="s">
        <v>44</v>
      </c>
      <c r="E360" s="597">
        <v>2016</v>
      </c>
      <c r="F360" s="336">
        <v>49925</v>
      </c>
      <c r="G360" s="201"/>
    </row>
    <row r="361" spans="1:7" ht="15.75" x14ac:dyDescent="0.25">
      <c r="A361" s="201" t="s">
        <v>463</v>
      </c>
      <c r="B361" s="201" t="s">
        <v>3642</v>
      </c>
      <c r="C361" s="368">
        <v>6</v>
      </c>
      <c r="D361" s="198" t="s">
        <v>43</v>
      </c>
      <c r="E361" s="597">
        <v>2016</v>
      </c>
      <c r="F361" s="336">
        <v>37380</v>
      </c>
      <c r="G361" s="201"/>
    </row>
    <row r="362" spans="1:7" ht="15.75" x14ac:dyDescent="0.25">
      <c r="A362" s="201" t="s">
        <v>463</v>
      </c>
      <c r="B362" s="201" t="s">
        <v>3642</v>
      </c>
      <c r="C362" s="368">
        <v>6</v>
      </c>
      <c r="D362" s="198" t="s">
        <v>3613</v>
      </c>
      <c r="E362" s="597">
        <v>2016</v>
      </c>
      <c r="F362" s="336">
        <v>40335</v>
      </c>
      <c r="G362" s="201"/>
    </row>
    <row r="363" spans="1:7" ht="15.75" x14ac:dyDescent="0.25">
      <c r="A363" s="201" t="s">
        <v>463</v>
      </c>
      <c r="B363" s="201" t="s">
        <v>3643</v>
      </c>
      <c r="C363" s="368">
        <v>6</v>
      </c>
      <c r="D363" s="198" t="s">
        <v>43</v>
      </c>
      <c r="E363" s="597">
        <v>2016</v>
      </c>
      <c r="F363" s="336">
        <v>38010</v>
      </c>
      <c r="G363" s="201"/>
    </row>
    <row r="364" spans="1:7" ht="15.75" x14ac:dyDescent="0.25">
      <c r="A364" s="201" t="s">
        <v>463</v>
      </c>
      <c r="B364" s="201" t="s">
        <v>3643</v>
      </c>
      <c r="C364" s="368">
        <v>6</v>
      </c>
      <c r="D364" s="198" t="s">
        <v>44</v>
      </c>
      <c r="E364" s="597">
        <v>2016</v>
      </c>
      <c r="F364" s="336">
        <v>41135</v>
      </c>
      <c r="G364" s="201"/>
    </row>
    <row r="365" spans="1:7" ht="15.75" x14ac:dyDescent="0.25">
      <c r="A365" s="201" t="s">
        <v>463</v>
      </c>
      <c r="B365" s="201" t="s">
        <v>3641</v>
      </c>
      <c r="C365" s="368">
        <v>6</v>
      </c>
      <c r="D365" s="198" t="s">
        <v>44</v>
      </c>
      <c r="E365" s="597">
        <v>2016</v>
      </c>
      <c r="F365" s="336">
        <v>37010</v>
      </c>
      <c r="G365" s="201"/>
    </row>
    <row r="366" spans="1:7" ht="15.75" x14ac:dyDescent="0.25">
      <c r="A366" s="201" t="s">
        <v>463</v>
      </c>
      <c r="B366" s="201" t="s">
        <v>3486</v>
      </c>
      <c r="C366" s="368">
        <v>1.4</v>
      </c>
      <c r="D366" s="198" t="s">
        <v>110</v>
      </c>
      <c r="E366" s="597">
        <v>2016</v>
      </c>
      <c r="F366" s="336">
        <v>20345</v>
      </c>
      <c r="G366" s="201" t="s">
        <v>3480</v>
      </c>
    </row>
    <row r="367" spans="1:7" ht="15.75" x14ac:dyDescent="0.25">
      <c r="A367" s="201" t="s">
        <v>463</v>
      </c>
      <c r="B367" s="201" t="s">
        <v>3481</v>
      </c>
      <c r="C367" s="368">
        <v>1.8</v>
      </c>
      <c r="D367" s="198" t="s">
        <v>110</v>
      </c>
      <c r="E367" s="597">
        <v>2016</v>
      </c>
      <c r="F367" s="336">
        <v>15595</v>
      </c>
      <c r="G367" s="201" t="s">
        <v>2039</v>
      </c>
    </row>
    <row r="368" spans="1:7" ht="15.75" x14ac:dyDescent="0.25">
      <c r="A368" s="201" t="s">
        <v>463</v>
      </c>
      <c r="B368" s="201" t="s">
        <v>3481</v>
      </c>
      <c r="C368" s="368">
        <v>1.8</v>
      </c>
      <c r="D368" s="198" t="s">
        <v>110</v>
      </c>
      <c r="E368" s="597">
        <v>2016</v>
      </c>
      <c r="F368" s="336">
        <v>16195</v>
      </c>
      <c r="G368" s="201" t="s">
        <v>3480</v>
      </c>
    </row>
    <row r="369" spans="1:7" ht="15.75" x14ac:dyDescent="0.25">
      <c r="A369" s="201" t="s">
        <v>463</v>
      </c>
      <c r="B369" s="201" t="s">
        <v>3483</v>
      </c>
      <c r="C369" s="368">
        <v>1.8</v>
      </c>
      <c r="D369" s="198" t="s">
        <v>110</v>
      </c>
      <c r="E369" s="597">
        <v>2016</v>
      </c>
      <c r="F369" s="336">
        <v>17545</v>
      </c>
      <c r="G369" s="201" t="s">
        <v>2039</v>
      </c>
    </row>
    <row r="370" spans="1:7" ht="15.75" x14ac:dyDescent="0.25">
      <c r="A370" s="201" t="s">
        <v>463</v>
      </c>
      <c r="B370" s="201" t="s">
        <v>3483</v>
      </c>
      <c r="C370" s="368">
        <v>1.8</v>
      </c>
      <c r="D370" s="198" t="s">
        <v>110</v>
      </c>
      <c r="E370" s="597">
        <v>2016</v>
      </c>
      <c r="F370" s="336">
        <v>18145</v>
      </c>
      <c r="G370" s="201" t="s">
        <v>3480</v>
      </c>
    </row>
    <row r="371" spans="1:7" ht="15.75" x14ac:dyDescent="0.25">
      <c r="A371" s="201" t="s">
        <v>463</v>
      </c>
      <c r="B371" s="201" t="s">
        <v>3484</v>
      </c>
      <c r="C371" s="368">
        <v>1.4</v>
      </c>
      <c r="D371" s="198" t="s">
        <v>110</v>
      </c>
      <c r="E371" s="597">
        <v>2016</v>
      </c>
      <c r="F371" s="336">
        <v>19780</v>
      </c>
      <c r="G371" s="201" t="s">
        <v>2039</v>
      </c>
    </row>
    <row r="372" spans="1:7" ht="15.75" x14ac:dyDescent="0.25">
      <c r="A372" s="201" t="s">
        <v>463</v>
      </c>
      <c r="B372" s="201" t="s">
        <v>3487</v>
      </c>
      <c r="C372" s="368">
        <v>1.4</v>
      </c>
      <c r="D372" s="198" t="s">
        <v>110</v>
      </c>
      <c r="E372" s="597">
        <v>2016</v>
      </c>
      <c r="F372" s="336">
        <v>21495</v>
      </c>
      <c r="G372" s="201" t="s">
        <v>2039</v>
      </c>
    </row>
    <row r="373" spans="1:7" ht="15.75" x14ac:dyDescent="0.25">
      <c r="A373" s="201" t="s">
        <v>463</v>
      </c>
      <c r="B373" s="201" t="s">
        <v>3488</v>
      </c>
      <c r="C373" s="368">
        <v>1.4</v>
      </c>
      <c r="D373" s="198" t="s">
        <v>110</v>
      </c>
      <c r="E373" s="597">
        <v>2016</v>
      </c>
      <c r="F373" s="336">
        <v>21495</v>
      </c>
      <c r="G373" s="201" t="s">
        <v>3480</v>
      </c>
    </row>
    <row r="374" spans="1:7" ht="15.75" x14ac:dyDescent="0.25">
      <c r="A374" s="201" t="s">
        <v>463</v>
      </c>
      <c r="B374" s="201" t="s">
        <v>3479</v>
      </c>
      <c r="C374" s="368">
        <v>1.8</v>
      </c>
      <c r="D374" s="198" t="s">
        <v>110</v>
      </c>
      <c r="E374" s="597">
        <v>2016</v>
      </c>
      <c r="F374" s="336">
        <v>14345</v>
      </c>
      <c r="G374" s="201" t="s">
        <v>2039</v>
      </c>
    </row>
    <row r="375" spans="1:7" ht="15.75" x14ac:dyDescent="0.25">
      <c r="A375" s="201" t="s">
        <v>463</v>
      </c>
      <c r="B375" s="201" t="s">
        <v>3479</v>
      </c>
      <c r="C375" s="368">
        <v>1.8</v>
      </c>
      <c r="D375" s="198" t="s">
        <v>110</v>
      </c>
      <c r="E375" s="597">
        <v>2016</v>
      </c>
      <c r="F375" s="336">
        <v>14945</v>
      </c>
      <c r="G375" s="201" t="s">
        <v>3480</v>
      </c>
    </row>
    <row r="376" spans="1:7" ht="15.75" x14ac:dyDescent="0.25">
      <c r="A376" s="201" t="s">
        <v>463</v>
      </c>
      <c r="B376" s="201" t="s">
        <v>3482</v>
      </c>
      <c r="C376" s="368">
        <v>1.8</v>
      </c>
      <c r="D376" s="198" t="s">
        <v>110</v>
      </c>
      <c r="E376" s="597">
        <v>2016</v>
      </c>
      <c r="F376" s="336">
        <v>16155</v>
      </c>
      <c r="G376" s="201" t="s">
        <v>2039</v>
      </c>
    </row>
    <row r="377" spans="1:7" ht="15.75" x14ac:dyDescent="0.25">
      <c r="A377" s="201" t="s">
        <v>463</v>
      </c>
      <c r="B377" s="201" t="s">
        <v>3482</v>
      </c>
      <c r="C377" s="368">
        <v>1.8</v>
      </c>
      <c r="D377" s="198" t="s">
        <v>110</v>
      </c>
      <c r="E377" s="597">
        <v>2016</v>
      </c>
      <c r="F377" s="336">
        <v>16755</v>
      </c>
      <c r="G377" s="201" t="s">
        <v>3480</v>
      </c>
    </row>
    <row r="378" spans="1:7" ht="15.75" x14ac:dyDescent="0.25">
      <c r="A378" s="201" t="s">
        <v>463</v>
      </c>
      <c r="B378" s="201" t="s">
        <v>3485</v>
      </c>
      <c r="C378" s="368">
        <v>1.4</v>
      </c>
      <c r="D378" s="198" t="s">
        <v>110</v>
      </c>
      <c r="E378" s="597">
        <v>2016</v>
      </c>
      <c r="F378" s="336">
        <v>20095</v>
      </c>
      <c r="G378" s="201" t="s">
        <v>2039</v>
      </c>
    </row>
    <row r="379" spans="1:7" ht="15.75" x14ac:dyDescent="0.25">
      <c r="A379" s="201" t="s">
        <v>463</v>
      </c>
      <c r="B379" s="201" t="s">
        <v>3485</v>
      </c>
      <c r="C379" s="368">
        <v>1.4</v>
      </c>
      <c r="D379" s="198" t="s">
        <v>110</v>
      </c>
      <c r="E379" s="597">
        <v>2016</v>
      </c>
      <c r="F379" s="336">
        <v>20095</v>
      </c>
      <c r="G379" s="201" t="s">
        <v>3480</v>
      </c>
    </row>
    <row r="380" spans="1:7" ht="15.75" x14ac:dyDescent="0.25">
      <c r="A380" s="201" t="s">
        <v>463</v>
      </c>
      <c r="B380" s="201" t="s">
        <v>3474</v>
      </c>
      <c r="C380" s="368">
        <v>1.4</v>
      </c>
      <c r="D380" s="198" t="s">
        <v>110</v>
      </c>
      <c r="E380" s="597">
        <v>2016</v>
      </c>
      <c r="F380" s="336">
        <v>13760</v>
      </c>
      <c r="G380" s="201" t="s">
        <v>3473</v>
      </c>
    </row>
    <row r="381" spans="1:7" ht="15.75" x14ac:dyDescent="0.25">
      <c r="A381" s="201" t="s">
        <v>463</v>
      </c>
      <c r="B381" s="201" t="s">
        <v>3476</v>
      </c>
      <c r="C381" s="368">
        <v>1.4</v>
      </c>
      <c r="D381" s="198" t="s">
        <v>110</v>
      </c>
      <c r="E381" s="597">
        <v>2016</v>
      </c>
      <c r="F381" s="336">
        <v>15785</v>
      </c>
      <c r="G381" s="201" t="s">
        <v>3473</v>
      </c>
    </row>
    <row r="382" spans="1:7" ht="15.75" x14ac:dyDescent="0.25">
      <c r="A382" s="201" t="s">
        <v>463</v>
      </c>
      <c r="B382" s="201" t="s">
        <v>3478</v>
      </c>
      <c r="C382" s="368">
        <v>1.4</v>
      </c>
      <c r="D382" s="198" t="s">
        <v>110</v>
      </c>
      <c r="E382" s="597">
        <v>2016</v>
      </c>
      <c r="F382" s="336">
        <v>17285</v>
      </c>
      <c r="G382" s="201" t="s">
        <v>3473</v>
      </c>
    </row>
    <row r="383" spans="1:7" ht="15.75" x14ac:dyDescent="0.25">
      <c r="A383" s="201" t="s">
        <v>463</v>
      </c>
      <c r="B383" s="201" t="s">
        <v>3472</v>
      </c>
      <c r="C383" s="368">
        <v>1.4</v>
      </c>
      <c r="D383" s="198" t="s">
        <v>110</v>
      </c>
      <c r="E383" s="597">
        <v>2016</v>
      </c>
      <c r="F383" s="336">
        <v>12660</v>
      </c>
      <c r="G383" s="201" t="s">
        <v>3473</v>
      </c>
    </row>
    <row r="384" spans="1:7" ht="15.75" x14ac:dyDescent="0.25">
      <c r="A384" s="201" t="s">
        <v>463</v>
      </c>
      <c r="B384" s="201" t="s">
        <v>3475</v>
      </c>
      <c r="C384" s="368">
        <v>1.4</v>
      </c>
      <c r="D384" s="198" t="s">
        <v>110</v>
      </c>
      <c r="E384" s="597">
        <v>2016</v>
      </c>
      <c r="F384" s="336">
        <v>14685</v>
      </c>
      <c r="G384" s="201" t="s">
        <v>3473</v>
      </c>
    </row>
    <row r="385" spans="1:7" ht="15.75" x14ac:dyDescent="0.25">
      <c r="A385" s="201" t="s">
        <v>463</v>
      </c>
      <c r="B385" s="201" t="s">
        <v>3477</v>
      </c>
      <c r="C385" s="368">
        <v>1.4</v>
      </c>
      <c r="D385" s="198" t="s">
        <v>110</v>
      </c>
      <c r="E385" s="597">
        <v>2016</v>
      </c>
      <c r="F385" s="336">
        <v>16185</v>
      </c>
      <c r="G385" s="201" t="s">
        <v>3473</v>
      </c>
    </row>
    <row r="386" spans="1:7" ht="15.75" x14ac:dyDescent="0.25">
      <c r="A386" s="201" t="s">
        <v>463</v>
      </c>
      <c r="B386" s="201" t="s">
        <v>3654</v>
      </c>
      <c r="C386" s="368">
        <v>6.2</v>
      </c>
      <c r="D386" s="198" t="s">
        <v>438</v>
      </c>
      <c r="E386" s="597">
        <v>2016</v>
      </c>
      <c r="F386" s="336">
        <v>46575</v>
      </c>
      <c r="G386" s="201" t="s">
        <v>2039</v>
      </c>
    </row>
    <row r="387" spans="1:7" ht="15.75" x14ac:dyDescent="0.25">
      <c r="A387" s="201" t="s">
        <v>463</v>
      </c>
      <c r="B387" s="201" t="s">
        <v>3655</v>
      </c>
      <c r="C387" s="368">
        <v>5.3</v>
      </c>
      <c r="D387" s="198" t="s">
        <v>43</v>
      </c>
      <c r="E387" s="597">
        <v>2016</v>
      </c>
      <c r="F387" s="336">
        <v>49700</v>
      </c>
      <c r="G387" s="201" t="s">
        <v>3339</v>
      </c>
    </row>
    <row r="388" spans="1:7" ht="15.75" x14ac:dyDescent="0.25">
      <c r="A388" s="201" t="s">
        <v>463</v>
      </c>
      <c r="B388" s="201" t="s">
        <v>3655</v>
      </c>
      <c r="C388" s="368">
        <v>5.3</v>
      </c>
      <c r="D388" s="198" t="s">
        <v>44</v>
      </c>
      <c r="E388" s="597">
        <v>2016</v>
      </c>
      <c r="F388" s="336">
        <v>52700</v>
      </c>
      <c r="G388" s="201" t="s">
        <v>3339</v>
      </c>
    </row>
    <row r="389" spans="1:7" ht="15.75" x14ac:dyDescent="0.25">
      <c r="A389" s="201" t="s">
        <v>463</v>
      </c>
      <c r="B389" s="201" t="s">
        <v>3656</v>
      </c>
      <c r="C389" s="368">
        <v>5.3</v>
      </c>
      <c r="D389" s="198" t="s">
        <v>43</v>
      </c>
      <c r="E389" s="597">
        <v>2016</v>
      </c>
      <c r="F389" s="336">
        <v>54730</v>
      </c>
      <c r="G389" s="201" t="s">
        <v>3339</v>
      </c>
    </row>
    <row r="390" spans="1:7" ht="15.75" x14ac:dyDescent="0.25">
      <c r="A390" s="201" t="s">
        <v>463</v>
      </c>
      <c r="B390" s="201" t="s">
        <v>3656</v>
      </c>
      <c r="C390" s="368">
        <v>5.3</v>
      </c>
      <c r="D390" s="198" t="s">
        <v>44</v>
      </c>
      <c r="E390" s="597">
        <v>2016</v>
      </c>
      <c r="F390" s="336">
        <v>57730</v>
      </c>
      <c r="G390" s="201" t="s">
        <v>3339</v>
      </c>
    </row>
    <row r="391" spans="1:7" ht="15.75" x14ac:dyDescent="0.25">
      <c r="A391" s="201" t="s">
        <v>463</v>
      </c>
      <c r="B391" s="201" t="s">
        <v>3657</v>
      </c>
      <c r="C391" s="368">
        <v>5.3</v>
      </c>
      <c r="D391" s="198" t="s">
        <v>43</v>
      </c>
      <c r="E391" s="597">
        <v>2016</v>
      </c>
      <c r="F391" s="336">
        <v>64440</v>
      </c>
      <c r="G391" s="201" t="s">
        <v>3339</v>
      </c>
    </row>
    <row r="392" spans="1:7" ht="15.75" x14ac:dyDescent="0.25">
      <c r="A392" s="201" t="s">
        <v>463</v>
      </c>
      <c r="B392" s="201" t="s">
        <v>3657</v>
      </c>
      <c r="C392" s="368">
        <v>5.3</v>
      </c>
      <c r="D392" s="198" t="s">
        <v>44</v>
      </c>
      <c r="E392" s="597">
        <v>2016</v>
      </c>
      <c r="F392" s="336">
        <v>67440</v>
      </c>
      <c r="G392" s="201" t="s">
        <v>3339</v>
      </c>
    </row>
    <row r="393" spans="1:7" ht="15.75" x14ac:dyDescent="0.25">
      <c r="A393" s="201" t="s">
        <v>463</v>
      </c>
      <c r="B393" s="201" t="s">
        <v>469</v>
      </c>
      <c r="C393" s="368">
        <v>5.3</v>
      </c>
      <c r="D393" s="198" t="s">
        <v>43</v>
      </c>
      <c r="E393" s="597">
        <v>2016</v>
      </c>
      <c r="F393" s="336">
        <v>47000</v>
      </c>
      <c r="G393" s="201" t="s">
        <v>3321</v>
      </c>
    </row>
    <row r="394" spans="1:7" ht="15.75" x14ac:dyDescent="0.25">
      <c r="A394" s="201" t="s">
        <v>463</v>
      </c>
      <c r="B394" s="201" t="s">
        <v>469</v>
      </c>
      <c r="C394" s="368">
        <v>5.3</v>
      </c>
      <c r="D394" s="198" t="s">
        <v>44</v>
      </c>
      <c r="E394" s="597">
        <v>2016</v>
      </c>
      <c r="F394" s="336">
        <v>50000</v>
      </c>
      <c r="G394" s="201" t="s">
        <v>3339</v>
      </c>
    </row>
    <row r="395" spans="1:7" ht="15.75" x14ac:dyDescent="0.25">
      <c r="A395" s="201" t="s">
        <v>463</v>
      </c>
      <c r="B395" s="201" t="s">
        <v>470</v>
      </c>
      <c r="C395" s="368">
        <v>5.3</v>
      </c>
      <c r="D395" s="198" t="s">
        <v>43</v>
      </c>
      <c r="E395" s="597">
        <v>2016</v>
      </c>
      <c r="F395" s="336">
        <v>52030</v>
      </c>
      <c r="G395" s="201" t="s">
        <v>3339</v>
      </c>
    </row>
    <row r="396" spans="1:7" ht="15.75" x14ac:dyDescent="0.25">
      <c r="A396" s="201" t="s">
        <v>463</v>
      </c>
      <c r="B396" s="201" t="s">
        <v>470</v>
      </c>
      <c r="C396" s="368">
        <v>5.3</v>
      </c>
      <c r="D396" s="198" t="s">
        <v>44</v>
      </c>
      <c r="E396" s="597">
        <v>2016</v>
      </c>
      <c r="F396" s="336">
        <v>55030</v>
      </c>
      <c r="G396" s="201" t="s">
        <v>3339</v>
      </c>
    </row>
    <row r="397" spans="1:7" ht="15.75" x14ac:dyDescent="0.25">
      <c r="A397" s="201" t="s">
        <v>463</v>
      </c>
      <c r="B397" s="201" t="s">
        <v>472</v>
      </c>
      <c r="C397" s="368">
        <v>5.3</v>
      </c>
      <c r="D397" s="198" t="s">
        <v>43</v>
      </c>
      <c r="E397" s="597">
        <v>2016</v>
      </c>
      <c r="F397" s="336">
        <v>61740</v>
      </c>
      <c r="G397" s="201" t="s">
        <v>3321</v>
      </c>
    </row>
    <row r="398" spans="1:7" ht="15.75" x14ac:dyDescent="0.25">
      <c r="A398" s="201" t="s">
        <v>463</v>
      </c>
      <c r="B398" s="201" t="s">
        <v>472</v>
      </c>
      <c r="C398" s="368">
        <v>5.3</v>
      </c>
      <c r="D398" s="198" t="s">
        <v>44</v>
      </c>
      <c r="E398" s="597">
        <v>2016</v>
      </c>
      <c r="F398" s="336">
        <v>64740</v>
      </c>
      <c r="G398" s="201" t="s">
        <v>3321</v>
      </c>
    </row>
    <row r="399" spans="1:7" ht="15.75" x14ac:dyDescent="0.25">
      <c r="A399" s="201" t="s">
        <v>463</v>
      </c>
      <c r="B399" s="201" t="s">
        <v>3601</v>
      </c>
      <c r="C399" s="368">
        <v>3.6</v>
      </c>
      <c r="D399" s="198" t="s">
        <v>110</v>
      </c>
      <c r="E399" s="597">
        <v>2016</v>
      </c>
      <c r="F399" s="336">
        <v>28700</v>
      </c>
      <c r="G399" s="201" t="s">
        <v>3339</v>
      </c>
    </row>
    <row r="400" spans="1:7" ht="15.75" x14ac:dyDescent="0.25">
      <c r="A400" s="201" t="s">
        <v>463</v>
      </c>
      <c r="B400" s="201" t="s">
        <v>3604</v>
      </c>
      <c r="C400" s="368">
        <v>3.6</v>
      </c>
      <c r="D400" s="198" t="s">
        <v>110</v>
      </c>
      <c r="E400" s="597">
        <v>2016</v>
      </c>
      <c r="F400" s="336">
        <v>34005</v>
      </c>
      <c r="G400" s="201" t="s">
        <v>3339</v>
      </c>
    </row>
    <row r="401" spans="1:7" ht="15.75" x14ac:dyDescent="0.25">
      <c r="A401" s="201" t="s">
        <v>463</v>
      </c>
      <c r="B401" s="201" t="s">
        <v>3604</v>
      </c>
      <c r="C401" s="368">
        <v>3.6</v>
      </c>
      <c r="D401" s="198" t="s">
        <v>426</v>
      </c>
      <c r="E401" s="597">
        <v>2016</v>
      </c>
      <c r="F401" s="336">
        <v>36005</v>
      </c>
      <c r="G401" s="201" t="s">
        <v>3339</v>
      </c>
    </row>
    <row r="402" spans="1:7" ht="15.75" x14ac:dyDescent="0.25">
      <c r="A402" s="201" t="s">
        <v>463</v>
      </c>
      <c r="B402" s="201" t="s">
        <v>3605</v>
      </c>
      <c r="C402" s="368">
        <v>3.6</v>
      </c>
      <c r="D402" s="198" t="s">
        <v>110</v>
      </c>
      <c r="E402" s="597">
        <v>2016</v>
      </c>
      <c r="F402" s="336">
        <v>36505</v>
      </c>
      <c r="G402" s="201" t="s">
        <v>3339</v>
      </c>
    </row>
    <row r="403" spans="1:7" ht="15.75" x14ac:dyDescent="0.25">
      <c r="A403" s="201" t="s">
        <v>463</v>
      </c>
      <c r="B403" s="201" t="s">
        <v>3605</v>
      </c>
      <c r="C403" s="368">
        <v>3.6</v>
      </c>
      <c r="D403" s="198" t="s">
        <v>426</v>
      </c>
      <c r="E403" s="597">
        <v>2016</v>
      </c>
      <c r="F403" s="336">
        <v>38505</v>
      </c>
      <c r="G403" s="201" t="s">
        <v>3339</v>
      </c>
    </row>
    <row r="404" spans="1:7" ht="15.75" x14ac:dyDescent="0.25">
      <c r="A404" s="201" t="s">
        <v>463</v>
      </c>
      <c r="B404" s="201" t="s">
        <v>3606</v>
      </c>
      <c r="C404" s="368">
        <v>3.6</v>
      </c>
      <c r="D404" s="198" t="s">
        <v>110</v>
      </c>
      <c r="E404" s="597">
        <v>2016</v>
      </c>
      <c r="F404" s="336">
        <v>42145</v>
      </c>
      <c r="G404" s="201" t="s">
        <v>3339</v>
      </c>
    </row>
    <row r="405" spans="1:7" ht="15.75" x14ac:dyDescent="0.25">
      <c r="A405" s="201" t="s">
        <v>463</v>
      </c>
      <c r="B405" s="201" t="s">
        <v>3606</v>
      </c>
      <c r="C405" s="368">
        <v>3.6</v>
      </c>
      <c r="D405" s="198" t="s">
        <v>426</v>
      </c>
      <c r="E405" s="597">
        <v>2016</v>
      </c>
      <c r="F405" s="336">
        <v>44145</v>
      </c>
      <c r="G405" s="201" t="s">
        <v>3339</v>
      </c>
    </row>
    <row r="406" spans="1:7" ht="15.75" x14ac:dyDescent="0.25">
      <c r="A406" s="201" t="s">
        <v>463</v>
      </c>
      <c r="B406" s="201" t="s">
        <v>3603</v>
      </c>
      <c r="C406" s="368">
        <v>3.6</v>
      </c>
      <c r="D406" s="198" t="s">
        <v>426</v>
      </c>
      <c r="E406" s="597">
        <v>2016</v>
      </c>
      <c r="F406" s="336">
        <v>33205</v>
      </c>
      <c r="G406" s="201" t="s">
        <v>3339</v>
      </c>
    </row>
    <row r="407" spans="1:7" ht="15.75" x14ac:dyDescent="0.25">
      <c r="A407" s="201" t="s">
        <v>463</v>
      </c>
      <c r="B407" s="201" t="s">
        <v>3602</v>
      </c>
      <c r="C407" s="368">
        <v>3.6</v>
      </c>
      <c r="D407" s="198" t="s">
        <v>110</v>
      </c>
      <c r="E407" s="597">
        <v>2016</v>
      </c>
      <c r="F407" s="336">
        <v>31250</v>
      </c>
      <c r="G407" s="201" t="s">
        <v>3339</v>
      </c>
    </row>
    <row r="408" spans="1:7" ht="15.75" x14ac:dyDescent="0.25">
      <c r="A408" s="201" t="s">
        <v>463</v>
      </c>
      <c r="B408" s="201" t="s">
        <v>3518</v>
      </c>
      <c r="C408" s="368">
        <v>1.4</v>
      </c>
      <c r="D408" s="198" t="s">
        <v>110</v>
      </c>
      <c r="E408" s="597">
        <v>2016</v>
      </c>
      <c r="F408" s="336">
        <v>20300</v>
      </c>
      <c r="G408" s="201" t="s">
        <v>3321</v>
      </c>
    </row>
    <row r="409" spans="1:7" ht="15.75" x14ac:dyDescent="0.25">
      <c r="A409" s="201" t="s">
        <v>463</v>
      </c>
      <c r="B409" s="201" t="s">
        <v>3518</v>
      </c>
      <c r="C409" s="368">
        <v>1.4</v>
      </c>
      <c r="D409" s="198" t="s">
        <v>426</v>
      </c>
      <c r="E409" s="597">
        <v>2016</v>
      </c>
      <c r="F409" s="336">
        <v>21800</v>
      </c>
      <c r="G409" s="201" t="s">
        <v>3321</v>
      </c>
    </row>
    <row r="410" spans="1:7" ht="15.75" x14ac:dyDescent="0.25">
      <c r="A410" s="201" t="s">
        <v>463</v>
      </c>
      <c r="B410" s="201" t="s">
        <v>3516</v>
      </c>
      <c r="C410" s="368">
        <v>1.4</v>
      </c>
      <c r="D410" s="198" t="s">
        <v>110</v>
      </c>
      <c r="E410" s="597">
        <v>2016</v>
      </c>
      <c r="F410" s="336">
        <v>20300</v>
      </c>
      <c r="G410" s="201" t="s">
        <v>3321</v>
      </c>
    </row>
    <row r="411" spans="1:7" ht="15.75" x14ac:dyDescent="0.25">
      <c r="A411" s="201" t="s">
        <v>463</v>
      </c>
      <c r="B411" s="201" t="s">
        <v>3516</v>
      </c>
      <c r="C411" s="368">
        <v>1.4</v>
      </c>
      <c r="D411" s="198" t="s">
        <v>426</v>
      </c>
      <c r="E411" s="597">
        <v>2016</v>
      </c>
      <c r="F411" s="336">
        <v>21800</v>
      </c>
      <c r="G411" s="201" t="s">
        <v>3321</v>
      </c>
    </row>
    <row r="412" spans="1:7" ht="15.75" x14ac:dyDescent="0.25">
      <c r="A412" s="201" t="s">
        <v>463</v>
      </c>
      <c r="B412" s="201" t="s">
        <v>3517</v>
      </c>
      <c r="C412" s="368">
        <v>1.4</v>
      </c>
      <c r="D412" s="198" t="s">
        <v>110</v>
      </c>
      <c r="E412" s="597">
        <v>2016</v>
      </c>
      <c r="F412" s="336">
        <v>22645</v>
      </c>
      <c r="G412" s="201" t="s">
        <v>3321</v>
      </c>
    </row>
    <row r="413" spans="1:7" ht="15.75" x14ac:dyDescent="0.25">
      <c r="A413" s="201" t="s">
        <v>463</v>
      </c>
      <c r="B413" s="201" t="s">
        <v>3517</v>
      </c>
      <c r="C413" s="368">
        <v>1.4</v>
      </c>
      <c r="D413" s="198" t="s">
        <v>426</v>
      </c>
      <c r="E413" s="597">
        <v>2016</v>
      </c>
      <c r="F413" s="336">
        <v>24145</v>
      </c>
      <c r="G413" s="201" t="s">
        <v>3321</v>
      </c>
    </row>
    <row r="414" spans="1:7" ht="15.75" x14ac:dyDescent="0.25">
      <c r="A414" s="201" t="s">
        <v>463</v>
      </c>
      <c r="B414" s="201" t="s">
        <v>3519</v>
      </c>
      <c r="C414" s="368">
        <v>1.4</v>
      </c>
      <c r="D414" s="198" t="s">
        <v>110</v>
      </c>
      <c r="E414" s="597">
        <v>2016</v>
      </c>
      <c r="F414" s="336">
        <v>25230</v>
      </c>
      <c r="G414" s="201" t="s">
        <v>3321</v>
      </c>
    </row>
    <row r="415" spans="1:7" ht="15.75" x14ac:dyDescent="0.25">
      <c r="A415" s="201" t="s">
        <v>463</v>
      </c>
      <c r="B415" s="201" t="s">
        <v>3519</v>
      </c>
      <c r="C415" s="368">
        <v>1.4</v>
      </c>
      <c r="D415" s="198" t="s">
        <v>426</v>
      </c>
      <c r="E415" s="597">
        <v>2016</v>
      </c>
      <c r="F415" s="336">
        <v>26730</v>
      </c>
      <c r="G415" s="201" t="s">
        <v>3321</v>
      </c>
    </row>
    <row r="416" spans="1:7" ht="15.75" x14ac:dyDescent="0.25">
      <c r="A416" s="201" t="s">
        <v>463</v>
      </c>
      <c r="B416" s="201" t="s">
        <v>3638</v>
      </c>
      <c r="C416" s="368">
        <v>1.5</v>
      </c>
      <c r="D416" s="198" t="s">
        <v>110</v>
      </c>
      <c r="E416" s="597">
        <v>2016</v>
      </c>
      <c r="F416" s="336">
        <v>33170</v>
      </c>
      <c r="G416" s="201" t="s">
        <v>2037</v>
      </c>
    </row>
    <row r="417" spans="1:7" ht="15.75" x14ac:dyDescent="0.25">
      <c r="A417" s="201" t="s">
        <v>463</v>
      </c>
      <c r="B417" s="201" t="s">
        <v>3639</v>
      </c>
      <c r="C417" s="368">
        <v>1.5</v>
      </c>
      <c r="D417" s="198" t="s">
        <v>110</v>
      </c>
      <c r="E417" s="597">
        <v>2016</v>
      </c>
      <c r="F417" s="336">
        <v>37520</v>
      </c>
      <c r="G417" s="201" t="s">
        <v>2037</v>
      </c>
    </row>
    <row r="418" spans="1:7" ht="15.75" x14ac:dyDescent="0.25">
      <c r="A418" s="201" t="s">
        <v>3678</v>
      </c>
      <c r="B418" s="201" t="s">
        <v>2741</v>
      </c>
      <c r="C418" s="368">
        <v>1.5</v>
      </c>
      <c r="D418" s="198" t="s">
        <v>110</v>
      </c>
      <c r="E418" s="597">
        <v>2016</v>
      </c>
      <c r="F418" s="336">
        <v>12841</v>
      </c>
      <c r="G418" s="201" t="s">
        <v>1683</v>
      </c>
    </row>
    <row r="419" spans="1:7" ht="15.75" x14ac:dyDescent="0.25">
      <c r="A419" s="201" t="s">
        <v>3678</v>
      </c>
      <c r="B419" s="201" t="s">
        <v>3682</v>
      </c>
      <c r="C419" s="368">
        <v>1.5</v>
      </c>
      <c r="D419" s="198" t="s">
        <v>110</v>
      </c>
      <c r="E419" s="597">
        <v>2016</v>
      </c>
      <c r="F419" s="336">
        <v>15437</v>
      </c>
      <c r="G419" s="201" t="s">
        <v>234</v>
      </c>
    </row>
    <row r="420" spans="1:7" ht="15.75" x14ac:dyDescent="0.25">
      <c r="A420" s="201" t="s">
        <v>3678</v>
      </c>
      <c r="B420" s="201" t="s">
        <v>3681</v>
      </c>
      <c r="C420" s="368">
        <v>1.5</v>
      </c>
      <c r="D420" s="198" t="s">
        <v>110</v>
      </c>
      <c r="E420" s="597">
        <v>2016</v>
      </c>
      <c r="F420" s="336">
        <v>14207</v>
      </c>
      <c r="G420" s="201" t="s">
        <v>234</v>
      </c>
    </row>
    <row r="421" spans="1:7" ht="15.75" x14ac:dyDescent="0.25">
      <c r="A421" s="201" t="s">
        <v>3678</v>
      </c>
      <c r="B421" s="201" t="s">
        <v>3680</v>
      </c>
      <c r="C421" s="368">
        <v>1.5</v>
      </c>
      <c r="D421" s="198" t="s">
        <v>110</v>
      </c>
      <c r="E421" s="597">
        <v>2016</v>
      </c>
      <c r="F421" s="336">
        <v>15573</v>
      </c>
      <c r="G421" s="201" t="s">
        <v>234</v>
      </c>
    </row>
    <row r="422" spans="1:7" ht="15.75" x14ac:dyDescent="0.25">
      <c r="A422" s="201" t="s">
        <v>3678</v>
      </c>
      <c r="B422" s="201" t="s">
        <v>3679</v>
      </c>
      <c r="C422" s="368">
        <v>1.5</v>
      </c>
      <c r="D422" s="198" t="s">
        <v>110</v>
      </c>
      <c r="E422" s="597">
        <v>2016</v>
      </c>
      <c r="F422" s="336">
        <v>14707</v>
      </c>
      <c r="G422" s="201" t="s">
        <v>234</v>
      </c>
    </row>
    <row r="423" spans="1:7" ht="15.75" x14ac:dyDescent="0.25">
      <c r="A423" s="201" t="s">
        <v>3678</v>
      </c>
      <c r="B423" s="201" t="s">
        <v>2734</v>
      </c>
      <c r="C423" s="368">
        <v>1.5</v>
      </c>
      <c r="D423" s="198" t="s">
        <v>44</v>
      </c>
      <c r="E423" s="597">
        <v>2016</v>
      </c>
      <c r="F423" s="336">
        <v>18442</v>
      </c>
      <c r="G423" s="201" t="s">
        <v>1211</v>
      </c>
    </row>
    <row r="424" spans="1:7" ht="15.75" x14ac:dyDescent="0.25">
      <c r="A424" s="201" t="s">
        <v>3678</v>
      </c>
      <c r="B424" s="201" t="s">
        <v>2735</v>
      </c>
      <c r="C424" s="368">
        <v>1.5</v>
      </c>
      <c r="D424" s="198" t="s">
        <v>44</v>
      </c>
      <c r="E424" s="597">
        <v>2016</v>
      </c>
      <c r="F424" s="336">
        <v>18989</v>
      </c>
      <c r="G424" s="201" t="s">
        <v>1211</v>
      </c>
    </row>
    <row r="425" spans="1:7" customFormat="1" x14ac:dyDescent="0.2">
      <c r="A425" s="651" t="s">
        <v>4542</v>
      </c>
      <c r="B425" s="651" t="s">
        <v>4552</v>
      </c>
      <c r="C425" s="652" t="s">
        <v>6369</v>
      </c>
      <c r="D425" s="653" t="s">
        <v>43</v>
      </c>
      <c r="E425" s="654">
        <v>2016</v>
      </c>
      <c r="F425" s="655">
        <v>30495</v>
      </c>
      <c r="G425" s="656" t="s">
        <v>3321</v>
      </c>
    </row>
    <row r="426" spans="1:7" customFormat="1" x14ac:dyDescent="0.2">
      <c r="A426" s="651" t="s">
        <v>4542</v>
      </c>
      <c r="B426" s="651" t="s">
        <v>4552</v>
      </c>
      <c r="C426" s="652" t="s">
        <v>6369</v>
      </c>
      <c r="D426" s="653" t="s">
        <v>426</v>
      </c>
      <c r="E426" s="654">
        <v>2016</v>
      </c>
      <c r="F426" s="655">
        <v>33095</v>
      </c>
      <c r="G426" s="656" t="s">
        <v>3321</v>
      </c>
    </row>
    <row r="427" spans="1:7" customFormat="1" x14ac:dyDescent="0.2">
      <c r="A427" s="651" t="s">
        <v>4542</v>
      </c>
      <c r="B427" s="651" t="s">
        <v>4550</v>
      </c>
      <c r="C427" s="652" t="s">
        <v>6369</v>
      </c>
      <c r="D427" s="653" t="s">
        <v>43</v>
      </c>
      <c r="E427" s="654">
        <v>2016</v>
      </c>
      <c r="F427" s="655">
        <v>36995</v>
      </c>
      <c r="G427" s="656" t="s">
        <v>3321</v>
      </c>
    </row>
    <row r="428" spans="1:7" customFormat="1" x14ac:dyDescent="0.2">
      <c r="A428" s="651" t="s">
        <v>4542</v>
      </c>
      <c r="B428" s="651" t="s">
        <v>4550</v>
      </c>
      <c r="C428" s="652" t="s">
        <v>6369</v>
      </c>
      <c r="D428" s="653" t="s">
        <v>426</v>
      </c>
      <c r="E428" s="654">
        <v>2016</v>
      </c>
      <c r="F428" s="655">
        <v>39595</v>
      </c>
      <c r="G428" s="656" t="s">
        <v>3321</v>
      </c>
    </row>
    <row r="429" spans="1:7" customFormat="1" x14ac:dyDescent="0.2">
      <c r="A429" s="651" t="s">
        <v>4542</v>
      </c>
      <c r="B429" s="651" t="s">
        <v>4555</v>
      </c>
      <c r="C429" s="652" t="s">
        <v>6369</v>
      </c>
      <c r="D429" s="653" t="s">
        <v>43</v>
      </c>
      <c r="E429" s="654">
        <v>2016</v>
      </c>
      <c r="F429" s="655">
        <v>41295</v>
      </c>
      <c r="G429" s="656" t="s">
        <v>3321</v>
      </c>
    </row>
    <row r="430" spans="1:7" customFormat="1" x14ac:dyDescent="0.2">
      <c r="A430" s="651" t="s">
        <v>4542</v>
      </c>
      <c r="B430" s="651" t="s">
        <v>4555</v>
      </c>
      <c r="C430" s="652" t="s">
        <v>6369</v>
      </c>
      <c r="D430" s="653" t="s">
        <v>426</v>
      </c>
      <c r="E430" s="654">
        <v>2016</v>
      </c>
      <c r="F430" s="655">
        <v>43895</v>
      </c>
      <c r="G430" s="656" t="s">
        <v>3321</v>
      </c>
    </row>
    <row r="431" spans="1:7" customFormat="1" x14ac:dyDescent="0.2">
      <c r="A431" s="651" t="s">
        <v>4542</v>
      </c>
      <c r="B431" s="651" t="s">
        <v>4545</v>
      </c>
      <c r="C431" s="652" t="s">
        <v>5672</v>
      </c>
      <c r="D431" s="653" t="s">
        <v>43</v>
      </c>
      <c r="E431" s="654">
        <v>2016</v>
      </c>
      <c r="F431" s="655">
        <v>41995</v>
      </c>
      <c r="G431" s="656" t="s">
        <v>3321</v>
      </c>
    </row>
    <row r="432" spans="1:7" customFormat="1" x14ac:dyDescent="0.2">
      <c r="A432" s="651" t="s">
        <v>4542</v>
      </c>
      <c r="B432" s="651" t="s">
        <v>4545</v>
      </c>
      <c r="C432" s="652" t="s">
        <v>5672</v>
      </c>
      <c r="D432" s="653" t="s">
        <v>426</v>
      </c>
      <c r="E432" s="654">
        <v>2016</v>
      </c>
      <c r="F432" s="655">
        <v>44595</v>
      </c>
      <c r="G432" s="656" t="s">
        <v>3321</v>
      </c>
    </row>
    <row r="433" spans="1:7" ht="15.75" x14ac:dyDescent="0.25">
      <c r="A433" s="201" t="s">
        <v>476</v>
      </c>
      <c r="B433" s="201" t="s">
        <v>3684</v>
      </c>
      <c r="C433" s="368">
        <v>2</v>
      </c>
      <c r="D433" s="198" t="s">
        <v>110</v>
      </c>
      <c r="E433" s="597">
        <v>2016</v>
      </c>
      <c r="F433" s="336">
        <v>24170</v>
      </c>
      <c r="G433" s="201" t="s">
        <v>2037</v>
      </c>
    </row>
    <row r="434" spans="1:7" ht="15.75" x14ac:dyDescent="0.25">
      <c r="A434" s="201" t="s">
        <v>476</v>
      </c>
      <c r="B434" s="201" t="s">
        <v>3683</v>
      </c>
      <c r="C434" s="368">
        <v>2</v>
      </c>
      <c r="D434" s="198" t="s">
        <v>110</v>
      </c>
      <c r="E434" s="597">
        <v>2016</v>
      </c>
      <c r="F434" s="336">
        <v>27170</v>
      </c>
      <c r="G434" s="201" t="s">
        <v>2037</v>
      </c>
    </row>
    <row r="435" spans="1:7" ht="15.75" x14ac:dyDescent="0.25">
      <c r="A435" s="201" t="s">
        <v>476</v>
      </c>
      <c r="B435" s="201" t="s">
        <v>3687</v>
      </c>
      <c r="C435" s="368">
        <v>2</v>
      </c>
      <c r="D435" s="198" t="s">
        <v>426</v>
      </c>
      <c r="E435" s="597">
        <v>2016</v>
      </c>
      <c r="F435" s="336">
        <v>30695</v>
      </c>
      <c r="G435" s="201" t="s">
        <v>3321</v>
      </c>
    </row>
    <row r="436" spans="1:7" ht="15.75" x14ac:dyDescent="0.25">
      <c r="A436" s="201" t="s">
        <v>476</v>
      </c>
      <c r="B436" s="201" t="s">
        <v>3689</v>
      </c>
      <c r="C436" s="368">
        <v>2</v>
      </c>
      <c r="D436" s="198" t="s">
        <v>110</v>
      </c>
      <c r="E436" s="597">
        <v>2016</v>
      </c>
      <c r="F436" s="336">
        <v>28700</v>
      </c>
      <c r="G436" s="201" t="s">
        <v>3321</v>
      </c>
    </row>
    <row r="437" spans="1:7" ht="15.75" x14ac:dyDescent="0.25">
      <c r="A437" s="201" t="s">
        <v>476</v>
      </c>
      <c r="B437" s="201" t="s">
        <v>3686</v>
      </c>
      <c r="C437" s="368">
        <v>2</v>
      </c>
      <c r="D437" s="198" t="s">
        <v>110</v>
      </c>
      <c r="E437" s="597">
        <v>2016</v>
      </c>
      <c r="F437" s="336">
        <v>31790</v>
      </c>
      <c r="G437" s="201" t="s">
        <v>3321</v>
      </c>
    </row>
    <row r="438" spans="1:7" ht="15.75" x14ac:dyDescent="0.25">
      <c r="A438" s="201" t="s">
        <v>476</v>
      </c>
      <c r="B438" s="201" t="s">
        <v>3686</v>
      </c>
      <c r="C438" s="368">
        <v>2</v>
      </c>
      <c r="D438" s="198" t="s">
        <v>426</v>
      </c>
      <c r="E438" s="597">
        <v>2016</v>
      </c>
      <c r="F438" s="336">
        <v>33785</v>
      </c>
      <c r="G438" s="201" t="s">
        <v>3321</v>
      </c>
    </row>
    <row r="439" spans="1:7" ht="15.75" x14ac:dyDescent="0.25">
      <c r="A439" s="201" t="s">
        <v>476</v>
      </c>
      <c r="B439" s="201" t="s">
        <v>3688</v>
      </c>
      <c r="C439" s="368">
        <v>2.7</v>
      </c>
      <c r="D439" s="198" t="s">
        <v>426</v>
      </c>
      <c r="E439" s="597">
        <v>2016</v>
      </c>
      <c r="F439" s="336">
        <v>40900</v>
      </c>
      <c r="G439" s="201" t="s">
        <v>3321</v>
      </c>
    </row>
    <row r="440" spans="1:7" ht="15.75" x14ac:dyDescent="0.25">
      <c r="A440" s="201" t="s">
        <v>476</v>
      </c>
      <c r="B440" s="201" t="s">
        <v>3685</v>
      </c>
      <c r="C440" s="368">
        <v>2</v>
      </c>
      <c r="D440" s="198" t="s">
        <v>426</v>
      </c>
      <c r="E440" s="597">
        <v>2016</v>
      </c>
      <c r="F440" s="336">
        <v>37595</v>
      </c>
      <c r="G440" s="201" t="s">
        <v>3321</v>
      </c>
    </row>
    <row r="441" spans="1:7" ht="15.75" x14ac:dyDescent="0.25">
      <c r="A441" s="201" t="s">
        <v>476</v>
      </c>
      <c r="B441" s="201" t="s">
        <v>3685</v>
      </c>
      <c r="C441" s="368">
        <v>2</v>
      </c>
      <c r="D441" s="198" t="s">
        <v>110</v>
      </c>
      <c r="E441" s="597">
        <v>2016</v>
      </c>
      <c r="F441" s="336">
        <v>35600</v>
      </c>
      <c r="G441" s="201" t="s">
        <v>3321</v>
      </c>
    </row>
    <row r="442" spans="1:7" ht="15.75" x14ac:dyDescent="0.25">
      <c r="A442" s="201" t="s">
        <v>476</v>
      </c>
      <c r="B442" s="201" t="s">
        <v>3690</v>
      </c>
      <c r="C442" s="368">
        <v>2.5</v>
      </c>
      <c r="D442" s="198" t="s">
        <v>110</v>
      </c>
      <c r="E442" s="597">
        <v>2016</v>
      </c>
      <c r="F442" s="336">
        <v>23590</v>
      </c>
      <c r="G442" s="201" t="s">
        <v>3321</v>
      </c>
    </row>
    <row r="443" spans="1:7" ht="15.75" x14ac:dyDescent="0.25">
      <c r="A443" s="201" t="s">
        <v>476</v>
      </c>
      <c r="B443" s="201" t="s">
        <v>3691</v>
      </c>
      <c r="C443" s="368">
        <v>1.6</v>
      </c>
      <c r="D443" s="198" t="s">
        <v>110</v>
      </c>
      <c r="E443" s="597">
        <v>2016</v>
      </c>
      <c r="F443" s="336">
        <v>25790</v>
      </c>
      <c r="G443" s="201" t="s">
        <v>3321</v>
      </c>
    </row>
    <row r="444" spans="1:7" ht="15.75" x14ac:dyDescent="0.25">
      <c r="A444" s="201" t="s">
        <v>476</v>
      </c>
      <c r="B444" s="201" t="s">
        <v>3691</v>
      </c>
      <c r="C444" s="368">
        <v>1.6</v>
      </c>
      <c r="D444" s="198" t="s">
        <v>44</v>
      </c>
      <c r="E444" s="597">
        <v>2016</v>
      </c>
      <c r="F444" s="336">
        <v>27540</v>
      </c>
      <c r="G444" s="201" t="s">
        <v>3321</v>
      </c>
    </row>
    <row r="445" spans="1:7" ht="15.75" x14ac:dyDescent="0.25">
      <c r="A445" s="201" t="s">
        <v>476</v>
      </c>
      <c r="B445" s="201" t="s">
        <v>3692</v>
      </c>
      <c r="C445" s="368">
        <v>1.6</v>
      </c>
      <c r="D445" s="198" t="s">
        <v>44</v>
      </c>
      <c r="E445" s="597">
        <v>2016</v>
      </c>
      <c r="F445" s="336">
        <v>31745</v>
      </c>
      <c r="G445" s="201" t="s">
        <v>3321</v>
      </c>
    </row>
    <row r="446" spans="1:7" ht="15.75" x14ac:dyDescent="0.25">
      <c r="A446" s="201" t="s">
        <v>476</v>
      </c>
      <c r="B446" s="201" t="s">
        <v>3692</v>
      </c>
      <c r="C446" s="368">
        <v>1.6</v>
      </c>
      <c r="D446" s="198" t="s">
        <v>110</v>
      </c>
      <c r="E446" s="597">
        <v>2016</v>
      </c>
      <c r="F446" s="336">
        <v>29995</v>
      </c>
      <c r="G446" s="201" t="s">
        <v>3321</v>
      </c>
    </row>
    <row r="447" spans="1:7" ht="15.75" x14ac:dyDescent="0.25">
      <c r="A447" s="201" t="s">
        <v>476</v>
      </c>
      <c r="B447" s="201" t="s">
        <v>3697</v>
      </c>
      <c r="C447" s="368">
        <v>3.5</v>
      </c>
      <c r="D447" s="198" t="s">
        <v>43</v>
      </c>
      <c r="E447" s="597">
        <v>2016</v>
      </c>
      <c r="F447" s="336">
        <v>62025</v>
      </c>
      <c r="G447" s="201" t="s">
        <v>3321</v>
      </c>
    </row>
    <row r="448" spans="1:7" ht="15.75" x14ac:dyDescent="0.25">
      <c r="A448" s="201" t="s">
        <v>476</v>
      </c>
      <c r="B448" s="201" t="s">
        <v>3697</v>
      </c>
      <c r="C448" s="368">
        <v>3.5</v>
      </c>
      <c r="D448" s="198" t="s">
        <v>44</v>
      </c>
      <c r="E448" s="597">
        <v>2016</v>
      </c>
      <c r="F448" s="336">
        <v>64945</v>
      </c>
      <c r="G448" s="201" t="s">
        <v>3321</v>
      </c>
    </row>
    <row r="449" spans="1:7" ht="15.75" x14ac:dyDescent="0.25">
      <c r="A449" s="201" t="s">
        <v>476</v>
      </c>
      <c r="B449" s="201" t="s">
        <v>3698</v>
      </c>
      <c r="C449" s="368">
        <v>3.5</v>
      </c>
      <c r="D449" s="198" t="s">
        <v>43</v>
      </c>
      <c r="E449" s="597">
        <v>2016</v>
      </c>
      <c r="F449" s="336">
        <v>57795</v>
      </c>
      <c r="G449" s="201" t="s">
        <v>3321</v>
      </c>
    </row>
    <row r="450" spans="1:7" ht="15.75" x14ac:dyDescent="0.25">
      <c r="A450" s="201" t="s">
        <v>476</v>
      </c>
      <c r="B450" s="201" t="s">
        <v>3698</v>
      </c>
      <c r="C450" s="368">
        <v>3.5</v>
      </c>
      <c r="D450" s="198" t="s">
        <v>44</v>
      </c>
      <c r="E450" s="597">
        <v>2016</v>
      </c>
      <c r="F450" s="336">
        <v>60835</v>
      </c>
      <c r="G450" s="201" t="s">
        <v>3321</v>
      </c>
    </row>
    <row r="451" spans="1:7" ht="15.75" x14ac:dyDescent="0.25">
      <c r="A451" s="201" t="s">
        <v>476</v>
      </c>
      <c r="B451" s="201" t="s">
        <v>3699</v>
      </c>
      <c r="C451" s="368">
        <v>3.5</v>
      </c>
      <c r="D451" s="198" t="s">
        <v>43</v>
      </c>
      <c r="E451" s="597">
        <v>2016</v>
      </c>
      <c r="F451" s="336">
        <v>62985</v>
      </c>
      <c r="G451" s="201" t="s">
        <v>3321</v>
      </c>
    </row>
    <row r="452" spans="1:7" ht="15.75" x14ac:dyDescent="0.25">
      <c r="A452" s="201" t="s">
        <v>476</v>
      </c>
      <c r="B452" s="201" t="s">
        <v>3699</v>
      </c>
      <c r="C452" s="368">
        <v>3.5</v>
      </c>
      <c r="D452" s="198" t="s">
        <v>44</v>
      </c>
      <c r="E452" s="597">
        <v>2016</v>
      </c>
      <c r="F452" s="336">
        <v>66025</v>
      </c>
      <c r="G452" s="201" t="s">
        <v>3321</v>
      </c>
    </row>
    <row r="453" spans="1:7" ht="15.75" x14ac:dyDescent="0.25">
      <c r="A453" s="201" t="s">
        <v>476</v>
      </c>
      <c r="B453" s="201" t="s">
        <v>3700</v>
      </c>
      <c r="C453" s="368">
        <v>3.5</v>
      </c>
      <c r="D453" s="198" t="s">
        <v>44</v>
      </c>
      <c r="E453" s="597">
        <v>2016</v>
      </c>
      <c r="F453" s="336">
        <v>51070</v>
      </c>
      <c r="G453" s="201" t="s">
        <v>3321</v>
      </c>
    </row>
    <row r="454" spans="1:7" ht="15.75" x14ac:dyDescent="0.25">
      <c r="A454" s="201" t="s">
        <v>476</v>
      </c>
      <c r="B454" s="201" t="s">
        <v>3700</v>
      </c>
      <c r="C454" s="368">
        <v>3.5</v>
      </c>
      <c r="D454" s="198" t="s">
        <v>43</v>
      </c>
      <c r="E454" s="597">
        <v>2016</v>
      </c>
      <c r="F454" s="336">
        <v>48145</v>
      </c>
      <c r="G454" s="201" t="s">
        <v>3321</v>
      </c>
    </row>
    <row r="455" spans="1:7" ht="15.75" x14ac:dyDescent="0.25">
      <c r="A455" s="201" t="s">
        <v>476</v>
      </c>
      <c r="B455" s="201" t="s">
        <v>3695</v>
      </c>
      <c r="C455" s="368">
        <v>3.5</v>
      </c>
      <c r="D455" s="198" t="s">
        <v>43</v>
      </c>
      <c r="E455" s="597">
        <v>2016</v>
      </c>
      <c r="F455" s="336">
        <v>59375</v>
      </c>
      <c r="G455" s="201" t="s">
        <v>3321</v>
      </c>
    </row>
    <row r="456" spans="1:7" ht="15.75" x14ac:dyDescent="0.25">
      <c r="A456" s="201" t="s">
        <v>476</v>
      </c>
      <c r="B456" s="201" t="s">
        <v>3695</v>
      </c>
      <c r="C456" s="368">
        <v>3.5</v>
      </c>
      <c r="D456" s="198" t="s">
        <v>43</v>
      </c>
      <c r="E456" s="597">
        <v>2016</v>
      </c>
      <c r="F456" s="336">
        <v>62295</v>
      </c>
      <c r="G456" s="201" t="s">
        <v>3321</v>
      </c>
    </row>
    <row r="457" spans="1:7" ht="15.75" x14ac:dyDescent="0.25">
      <c r="A457" s="201" t="s">
        <v>476</v>
      </c>
      <c r="B457" s="201" t="s">
        <v>3693</v>
      </c>
      <c r="C457" s="368">
        <v>3.5</v>
      </c>
      <c r="D457" s="198" t="s">
        <v>43</v>
      </c>
      <c r="E457" s="597">
        <v>2016</v>
      </c>
      <c r="F457" s="336">
        <v>55145</v>
      </c>
      <c r="G457" s="201" t="s">
        <v>3321</v>
      </c>
    </row>
    <row r="458" spans="1:7" ht="15.75" x14ac:dyDescent="0.25">
      <c r="A458" s="201" t="s">
        <v>476</v>
      </c>
      <c r="B458" s="201" t="s">
        <v>3693</v>
      </c>
      <c r="C458" s="368">
        <v>3.5</v>
      </c>
      <c r="D458" s="198" t="s">
        <v>44</v>
      </c>
      <c r="E458" s="597">
        <v>2016</v>
      </c>
      <c r="F458" s="336">
        <v>58185</v>
      </c>
      <c r="G458" s="201" t="s">
        <v>3321</v>
      </c>
    </row>
    <row r="459" spans="1:7" ht="15.75" x14ac:dyDescent="0.25">
      <c r="A459" s="201" t="s">
        <v>476</v>
      </c>
      <c r="B459" s="201" t="s">
        <v>3696</v>
      </c>
      <c r="C459" s="368">
        <v>3.5</v>
      </c>
      <c r="D459" s="198" t="s">
        <v>44</v>
      </c>
      <c r="E459" s="597">
        <v>2016</v>
      </c>
      <c r="F459" s="336">
        <v>63375</v>
      </c>
      <c r="G459" s="201" t="s">
        <v>3321</v>
      </c>
    </row>
    <row r="460" spans="1:7" ht="15.75" x14ac:dyDescent="0.25">
      <c r="A460" s="201" t="s">
        <v>476</v>
      </c>
      <c r="B460" s="201" t="s">
        <v>3696</v>
      </c>
      <c r="C460" s="368">
        <v>3.5</v>
      </c>
      <c r="D460" s="198" t="s">
        <v>43</v>
      </c>
      <c r="E460" s="597">
        <v>2016</v>
      </c>
      <c r="F460" s="336">
        <v>60335</v>
      </c>
      <c r="G460" s="201" t="s">
        <v>3321</v>
      </c>
    </row>
    <row r="461" spans="1:7" ht="15.75" x14ac:dyDescent="0.25">
      <c r="A461" s="201" t="s">
        <v>476</v>
      </c>
      <c r="B461" s="201" t="s">
        <v>3694</v>
      </c>
      <c r="C461" s="368">
        <v>3.5</v>
      </c>
      <c r="D461" s="198" t="s">
        <v>43</v>
      </c>
      <c r="E461" s="597">
        <v>2016</v>
      </c>
      <c r="F461" s="336">
        <v>45435</v>
      </c>
      <c r="G461" s="201" t="s">
        <v>3321</v>
      </c>
    </row>
    <row r="462" spans="1:7" ht="15.75" x14ac:dyDescent="0.25">
      <c r="A462" s="201" t="s">
        <v>476</v>
      </c>
      <c r="B462" s="201" t="s">
        <v>3694</v>
      </c>
      <c r="C462" s="368">
        <v>3.5</v>
      </c>
      <c r="D462" s="198" t="s">
        <v>44</v>
      </c>
      <c r="E462" s="597">
        <v>2016</v>
      </c>
      <c r="F462" s="336">
        <v>48360</v>
      </c>
      <c r="G462" s="201" t="s">
        <v>3321</v>
      </c>
    </row>
    <row r="463" spans="1:7" ht="15.75" x14ac:dyDescent="0.25">
      <c r="A463" s="201" t="s">
        <v>476</v>
      </c>
      <c r="B463" s="201" t="s">
        <v>3704</v>
      </c>
      <c r="C463" s="368">
        <v>3.5</v>
      </c>
      <c r="D463" s="198" t="s">
        <v>44</v>
      </c>
      <c r="E463" s="597">
        <v>2016</v>
      </c>
      <c r="F463" s="336">
        <v>33050</v>
      </c>
      <c r="G463" s="201" t="s">
        <v>3321</v>
      </c>
    </row>
    <row r="464" spans="1:7" ht="15.75" x14ac:dyDescent="0.25">
      <c r="A464" s="201" t="s">
        <v>476</v>
      </c>
      <c r="B464" s="201" t="s">
        <v>3704</v>
      </c>
      <c r="C464" s="368">
        <v>3.5</v>
      </c>
      <c r="D464" s="198" t="s">
        <v>110</v>
      </c>
      <c r="E464" s="597">
        <v>2016</v>
      </c>
      <c r="F464" s="336">
        <v>31050</v>
      </c>
      <c r="G464" s="201" t="s">
        <v>3321</v>
      </c>
    </row>
    <row r="465" spans="1:7" ht="15.75" x14ac:dyDescent="0.25">
      <c r="A465" s="201" t="s">
        <v>476</v>
      </c>
      <c r="B465" s="201" t="s">
        <v>3703</v>
      </c>
      <c r="C465" s="368">
        <v>3.5</v>
      </c>
      <c r="D465" s="198" t="s">
        <v>44</v>
      </c>
      <c r="E465" s="597">
        <v>2016</v>
      </c>
      <c r="F465" s="336">
        <v>43300</v>
      </c>
      <c r="G465" s="201" t="s">
        <v>3321</v>
      </c>
    </row>
    <row r="466" spans="1:7" ht="15.75" x14ac:dyDescent="0.25">
      <c r="A466" s="201" t="s">
        <v>476</v>
      </c>
      <c r="B466" s="201" t="s">
        <v>3703</v>
      </c>
      <c r="C466" s="368">
        <v>3.5</v>
      </c>
      <c r="D466" s="198" t="s">
        <v>110</v>
      </c>
      <c r="E466" s="597">
        <v>2016</v>
      </c>
      <c r="F466" s="336">
        <v>41300</v>
      </c>
      <c r="G466" s="201" t="s">
        <v>3321</v>
      </c>
    </row>
    <row r="467" spans="1:7" ht="15.75" x14ac:dyDescent="0.25">
      <c r="A467" s="201" t="s">
        <v>476</v>
      </c>
      <c r="B467" s="201" t="s">
        <v>3705</v>
      </c>
      <c r="C467" s="368">
        <v>3.5</v>
      </c>
      <c r="D467" s="198" t="s">
        <v>44</v>
      </c>
      <c r="E467" s="597">
        <v>2016</v>
      </c>
      <c r="F467" s="336">
        <v>52970</v>
      </c>
      <c r="G467" s="201" t="s">
        <v>3321</v>
      </c>
    </row>
    <row r="468" spans="1:7" ht="15.75" x14ac:dyDescent="0.25">
      <c r="A468" s="201" t="s">
        <v>476</v>
      </c>
      <c r="B468" s="201" t="s">
        <v>3702</v>
      </c>
      <c r="C468" s="368">
        <v>3.5</v>
      </c>
      <c r="D468" s="198" t="s">
        <v>44</v>
      </c>
      <c r="E468" s="597">
        <v>2016</v>
      </c>
      <c r="F468" s="336">
        <v>43500</v>
      </c>
      <c r="G468" s="201" t="s">
        <v>3321</v>
      </c>
    </row>
    <row r="469" spans="1:7" ht="15.75" x14ac:dyDescent="0.25">
      <c r="A469" s="201" t="s">
        <v>476</v>
      </c>
      <c r="B469" s="201" t="s">
        <v>3701</v>
      </c>
      <c r="C469" s="368">
        <v>3.5</v>
      </c>
      <c r="D469" s="198" t="s">
        <v>44</v>
      </c>
      <c r="E469" s="597">
        <v>2016</v>
      </c>
      <c r="F469" s="336">
        <v>35400</v>
      </c>
      <c r="G469" s="201" t="s">
        <v>3321</v>
      </c>
    </row>
    <row r="470" spans="1:7" ht="15.75" x14ac:dyDescent="0.25">
      <c r="A470" s="201" t="s">
        <v>476</v>
      </c>
      <c r="B470" s="201" t="s">
        <v>3701</v>
      </c>
      <c r="C470" s="368">
        <v>3.5</v>
      </c>
      <c r="D470" s="198" t="s">
        <v>110</v>
      </c>
      <c r="E470" s="597">
        <v>2016</v>
      </c>
      <c r="F470" s="336">
        <v>33400</v>
      </c>
      <c r="G470" s="201" t="s">
        <v>3321</v>
      </c>
    </row>
    <row r="471" spans="1:7" ht="15.75" x14ac:dyDescent="0.25">
      <c r="A471" s="201" t="s">
        <v>476</v>
      </c>
      <c r="B471" s="201" t="s">
        <v>3709</v>
      </c>
      <c r="C471" s="368">
        <v>3.5</v>
      </c>
      <c r="D471" s="198" t="s">
        <v>43</v>
      </c>
      <c r="E471" s="597">
        <v>2016</v>
      </c>
      <c r="F471" s="336">
        <v>26540</v>
      </c>
      <c r="G471" s="201" t="s">
        <v>3707</v>
      </c>
    </row>
    <row r="472" spans="1:7" ht="15.75" x14ac:dyDescent="0.25">
      <c r="A472" s="201" t="s">
        <v>476</v>
      </c>
      <c r="B472" s="201" t="s">
        <v>3708</v>
      </c>
      <c r="C472" s="368">
        <v>3.5</v>
      </c>
      <c r="D472" s="198" t="s">
        <v>44</v>
      </c>
      <c r="E472" s="597">
        <v>2016</v>
      </c>
      <c r="F472" s="336">
        <v>31185</v>
      </c>
      <c r="G472" s="201" t="s">
        <v>3707</v>
      </c>
    </row>
    <row r="473" spans="1:7" ht="15.75" x14ac:dyDescent="0.25">
      <c r="A473" s="201" t="s">
        <v>476</v>
      </c>
      <c r="B473" s="201" t="s">
        <v>3706</v>
      </c>
      <c r="C473" s="368">
        <v>3.5</v>
      </c>
      <c r="D473" s="198" t="s">
        <v>43</v>
      </c>
      <c r="E473" s="597">
        <v>2016</v>
      </c>
      <c r="F473" s="336">
        <v>31905</v>
      </c>
      <c r="G473" s="201" t="s">
        <v>3707</v>
      </c>
    </row>
    <row r="474" spans="1:7" ht="15.75" x14ac:dyDescent="0.25">
      <c r="A474" s="201" t="s">
        <v>476</v>
      </c>
      <c r="B474" s="201" t="s">
        <v>3706</v>
      </c>
      <c r="C474" s="368">
        <v>3.5</v>
      </c>
      <c r="D474" s="198" t="s">
        <v>44</v>
      </c>
      <c r="E474" s="597">
        <v>2016</v>
      </c>
      <c r="F474" s="336">
        <v>35330</v>
      </c>
      <c r="G474" s="201" t="s">
        <v>3707</v>
      </c>
    </row>
    <row r="475" spans="1:7" ht="15.75" x14ac:dyDescent="0.25">
      <c r="A475" s="201" t="s">
        <v>476</v>
      </c>
      <c r="B475" s="201" t="s">
        <v>3710</v>
      </c>
      <c r="C475" s="368">
        <v>6.2</v>
      </c>
      <c r="D475" s="198" t="s">
        <v>44</v>
      </c>
      <c r="E475" s="597">
        <v>2016</v>
      </c>
      <c r="F475" s="336">
        <v>35180</v>
      </c>
      <c r="G475" s="201" t="s">
        <v>3707</v>
      </c>
    </row>
    <row r="476" spans="1:7" ht="15.75" x14ac:dyDescent="0.25">
      <c r="A476" s="201" t="s">
        <v>476</v>
      </c>
      <c r="B476" s="201" t="s">
        <v>3710</v>
      </c>
      <c r="C476" s="368">
        <v>6.2</v>
      </c>
      <c r="D476" s="198" t="s">
        <v>43</v>
      </c>
      <c r="E476" s="597">
        <v>2016</v>
      </c>
      <c r="F476" s="336">
        <v>32385</v>
      </c>
      <c r="G476" s="201" t="s">
        <v>3707</v>
      </c>
    </row>
    <row r="477" spans="1:7" ht="15.75" x14ac:dyDescent="0.25">
      <c r="A477" s="201" t="s">
        <v>476</v>
      </c>
      <c r="B477" s="201" t="s">
        <v>3711</v>
      </c>
      <c r="C477" s="368">
        <v>6.2</v>
      </c>
      <c r="D477" s="198" t="s">
        <v>44</v>
      </c>
      <c r="E477" s="597">
        <v>2016</v>
      </c>
      <c r="F477" s="336">
        <v>39175</v>
      </c>
      <c r="G477" s="201" t="s">
        <v>3707</v>
      </c>
    </row>
    <row r="478" spans="1:7" ht="15.75" x14ac:dyDescent="0.25">
      <c r="A478" s="201" t="s">
        <v>476</v>
      </c>
      <c r="B478" s="201" t="s">
        <v>3711</v>
      </c>
      <c r="C478" s="368">
        <v>6.2</v>
      </c>
      <c r="D478" s="198" t="s">
        <v>43</v>
      </c>
      <c r="E478" s="597">
        <v>2016</v>
      </c>
      <c r="F478" s="336">
        <v>36375</v>
      </c>
      <c r="G478" s="201" t="s">
        <v>3707</v>
      </c>
    </row>
    <row r="479" spans="1:7" ht="15.75" x14ac:dyDescent="0.25">
      <c r="A479" s="201" t="s">
        <v>476</v>
      </c>
      <c r="B479" s="201" t="s">
        <v>3712</v>
      </c>
      <c r="C479" s="368">
        <v>6.2</v>
      </c>
      <c r="D479" s="198" t="s">
        <v>44</v>
      </c>
      <c r="E479" s="597">
        <v>2016</v>
      </c>
      <c r="F479" s="336">
        <v>36080</v>
      </c>
      <c r="G479" s="201" t="s">
        <v>3707</v>
      </c>
    </row>
    <row r="480" spans="1:7" ht="15.75" x14ac:dyDescent="0.25">
      <c r="A480" s="201" t="s">
        <v>476</v>
      </c>
      <c r="B480" s="201" t="s">
        <v>3712</v>
      </c>
      <c r="C480" s="368">
        <v>6.2</v>
      </c>
      <c r="D480" s="198" t="s">
        <v>43</v>
      </c>
      <c r="E480" s="597">
        <v>2016</v>
      </c>
      <c r="F480" s="336">
        <v>33280</v>
      </c>
      <c r="G480" s="201" t="s">
        <v>3707</v>
      </c>
    </row>
    <row r="481" spans="1:7" ht="15.75" x14ac:dyDescent="0.25">
      <c r="A481" s="201" t="s">
        <v>476</v>
      </c>
      <c r="B481" s="201" t="s">
        <v>3713</v>
      </c>
      <c r="C481" s="368">
        <v>6.2</v>
      </c>
      <c r="D481" s="198" t="s">
        <v>44</v>
      </c>
      <c r="E481" s="597">
        <v>2016</v>
      </c>
      <c r="F481" s="336">
        <v>40075</v>
      </c>
      <c r="G481" s="201" t="s">
        <v>3707</v>
      </c>
    </row>
    <row r="482" spans="1:7" ht="15.75" x14ac:dyDescent="0.25">
      <c r="A482" s="201" t="s">
        <v>476</v>
      </c>
      <c r="B482" s="201" t="s">
        <v>3713</v>
      </c>
      <c r="C482" s="368">
        <v>6.2</v>
      </c>
      <c r="D482" s="198" t="s">
        <v>43</v>
      </c>
      <c r="E482" s="597">
        <v>2016</v>
      </c>
      <c r="F482" s="336">
        <v>37275</v>
      </c>
      <c r="G482" s="201" t="s">
        <v>3707</v>
      </c>
    </row>
    <row r="483" spans="1:7" ht="15.75" x14ac:dyDescent="0.25">
      <c r="A483" s="201" t="s">
        <v>476</v>
      </c>
      <c r="B483" s="201" t="s">
        <v>3716</v>
      </c>
      <c r="C483" s="368">
        <v>6.7</v>
      </c>
      <c r="D483" s="198" t="s">
        <v>44</v>
      </c>
      <c r="E483" s="597">
        <v>2016</v>
      </c>
      <c r="F483" s="336">
        <v>70395</v>
      </c>
      <c r="G483" s="201" t="s">
        <v>3715</v>
      </c>
    </row>
    <row r="484" spans="1:7" ht="15.75" x14ac:dyDescent="0.25">
      <c r="A484" s="201" t="s">
        <v>476</v>
      </c>
      <c r="B484" s="201" t="s">
        <v>3714</v>
      </c>
      <c r="C484" s="368">
        <v>6.7</v>
      </c>
      <c r="D484" s="198" t="s">
        <v>44</v>
      </c>
      <c r="E484" s="597">
        <v>2016</v>
      </c>
      <c r="F484" s="336">
        <v>64660</v>
      </c>
      <c r="G484" s="201" t="s">
        <v>3715</v>
      </c>
    </row>
    <row r="485" spans="1:7" ht="15.75" x14ac:dyDescent="0.25">
      <c r="A485" s="201" t="s">
        <v>476</v>
      </c>
      <c r="B485" s="201" t="s">
        <v>3717</v>
      </c>
      <c r="C485" s="368">
        <v>6.7</v>
      </c>
      <c r="D485" s="198" t="s">
        <v>44</v>
      </c>
      <c r="E485" s="597">
        <v>2016</v>
      </c>
      <c r="F485" s="336">
        <v>71320</v>
      </c>
      <c r="G485" s="201" t="s">
        <v>3715</v>
      </c>
    </row>
    <row r="486" spans="1:7" ht="15.75" x14ac:dyDescent="0.25">
      <c r="A486" s="201" t="s">
        <v>476</v>
      </c>
      <c r="B486" s="201" t="s">
        <v>3718</v>
      </c>
      <c r="C486" s="368">
        <v>6.7</v>
      </c>
      <c r="D486" s="198" t="s">
        <v>44</v>
      </c>
      <c r="E486" s="597">
        <v>2016</v>
      </c>
      <c r="F486" s="336">
        <v>53060</v>
      </c>
      <c r="G486" s="201" t="s">
        <v>3715</v>
      </c>
    </row>
    <row r="487" spans="1:7" ht="15.75" x14ac:dyDescent="0.25">
      <c r="A487" s="201" t="s">
        <v>476</v>
      </c>
      <c r="B487" s="201" t="s">
        <v>3719</v>
      </c>
      <c r="C487" s="368">
        <v>6.7</v>
      </c>
      <c r="D487" s="198" t="s">
        <v>44</v>
      </c>
      <c r="E487" s="597">
        <v>2016</v>
      </c>
      <c r="F487" s="336">
        <v>57620</v>
      </c>
      <c r="G487" s="201" t="s">
        <v>3715</v>
      </c>
    </row>
    <row r="488" spans="1:7" ht="15.75" x14ac:dyDescent="0.25">
      <c r="A488" s="201" t="s">
        <v>476</v>
      </c>
      <c r="B488" s="201" t="s">
        <v>3721</v>
      </c>
      <c r="C488" s="368">
        <v>1.6</v>
      </c>
      <c r="D488" s="198" t="s">
        <v>110</v>
      </c>
      <c r="E488" s="597">
        <v>2016</v>
      </c>
      <c r="F488" s="336">
        <v>14580</v>
      </c>
      <c r="G488" s="201" t="s">
        <v>2039</v>
      </c>
    </row>
    <row r="489" spans="1:7" ht="15.75" x14ac:dyDescent="0.25">
      <c r="A489" s="201" t="s">
        <v>476</v>
      </c>
      <c r="B489" s="201" t="s">
        <v>3720</v>
      </c>
      <c r="C489" s="368">
        <v>1.6</v>
      </c>
      <c r="D489" s="198" t="s">
        <v>110</v>
      </c>
      <c r="E489" s="597">
        <v>2016</v>
      </c>
      <c r="F489" s="336">
        <v>15810</v>
      </c>
      <c r="G489" s="201" t="s">
        <v>2039</v>
      </c>
    </row>
    <row r="490" spans="1:7" ht="15.75" x14ac:dyDescent="0.25">
      <c r="A490" s="201" t="s">
        <v>476</v>
      </c>
      <c r="B490" s="201" t="s">
        <v>2465</v>
      </c>
      <c r="C490" s="368">
        <v>1.6</v>
      </c>
      <c r="D490" s="198" t="s">
        <v>110</v>
      </c>
      <c r="E490" s="597">
        <v>2016</v>
      </c>
      <c r="F490" s="336">
        <v>18530</v>
      </c>
      <c r="G490" s="201" t="s">
        <v>2039</v>
      </c>
    </row>
    <row r="491" spans="1:7" ht="15.75" x14ac:dyDescent="0.25">
      <c r="A491" s="201" t="s">
        <v>476</v>
      </c>
      <c r="B491" s="201" t="s">
        <v>3723</v>
      </c>
      <c r="C491" s="368">
        <v>3.5</v>
      </c>
      <c r="D491" s="198" t="s">
        <v>110</v>
      </c>
      <c r="E491" s="597">
        <v>2016</v>
      </c>
      <c r="F491" s="336">
        <v>37910</v>
      </c>
      <c r="G491" s="201" t="s">
        <v>3321</v>
      </c>
    </row>
    <row r="492" spans="1:7" ht="15.75" x14ac:dyDescent="0.25">
      <c r="A492" s="201" t="s">
        <v>476</v>
      </c>
      <c r="B492" s="201" t="s">
        <v>3723</v>
      </c>
      <c r="C492" s="368">
        <v>3.5</v>
      </c>
      <c r="D492" s="198" t="s">
        <v>426</v>
      </c>
      <c r="E492" s="597">
        <v>2016</v>
      </c>
      <c r="F492" s="336">
        <v>39860</v>
      </c>
      <c r="G492" s="201" t="s">
        <v>3321</v>
      </c>
    </row>
    <row r="493" spans="1:7" ht="15.75" x14ac:dyDescent="0.25">
      <c r="A493" s="201" t="s">
        <v>476</v>
      </c>
      <c r="B493" s="201" t="s">
        <v>3725</v>
      </c>
      <c r="C493" s="368">
        <v>3.5</v>
      </c>
      <c r="D493" s="198" t="s">
        <v>426</v>
      </c>
      <c r="E493" s="597">
        <v>2016</v>
      </c>
      <c r="F493" s="336">
        <v>42710</v>
      </c>
      <c r="G493" s="201" t="s">
        <v>3321</v>
      </c>
    </row>
    <row r="494" spans="1:7" ht="15.75" x14ac:dyDescent="0.25">
      <c r="A494" s="201" t="s">
        <v>476</v>
      </c>
      <c r="B494" s="201" t="s">
        <v>3724</v>
      </c>
      <c r="C494" s="368">
        <v>3.5</v>
      </c>
      <c r="D494" s="198" t="s">
        <v>110</v>
      </c>
      <c r="E494" s="597">
        <v>2016</v>
      </c>
      <c r="F494" s="336">
        <v>29710</v>
      </c>
      <c r="G494" s="201" t="s">
        <v>3321</v>
      </c>
    </row>
    <row r="495" spans="1:7" ht="15.75" x14ac:dyDescent="0.25">
      <c r="A495" s="201" t="s">
        <v>476</v>
      </c>
      <c r="B495" s="201" t="s">
        <v>3722</v>
      </c>
      <c r="C495" s="368">
        <v>3.5</v>
      </c>
      <c r="D495" s="198" t="s">
        <v>426</v>
      </c>
      <c r="E495" s="597">
        <v>2016</v>
      </c>
      <c r="F495" s="336">
        <v>34360</v>
      </c>
      <c r="G495" s="201" t="s">
        <v>3321</v>
      </c>
    </row>
    <row r="496" spans="1:7" ht="15.75" x14ac:dyDescent="0.25">
      <c r="A496" s="201" t="s">
        <v>476</v>
      </c>
      <c r="B496" s="201" t="s">
        <v>3722</v>
      </c>
      <c r="C496" s="368">
        <v>3.5</v>
      </c>
      <c r="D496" s="198" t="s">
        <v>110</v>
      </c>
      <c r="E496" s="597">
        <v>2016</v>
      </c>
      <c r="F496" s="336">
        <v>32410</v>
      </c>
      <c r="G496" s="201" t="s">
        <v>3321</v>
      </c>
    </row>
    <row r="497" spans="1:7" ht="15.75" x14ac:dyDescent="0.25">
      <c r="A497" s="201" t="s">
        <v>476</v>
      </c>
      <c r="B497" s="201" t="s">
        <v>2743</v>
      </c>
      <c r="C497" s="368">
        <v>2</v>
      </c>
      <c r="D497" s="198" t="s">
        <v>110</v>
      </c>
      <c r="E497" s="597">
        <v>2016</v>
      </c>
      <c r="F497" s="336">
        <v>17225</v>
      </c>
      <c r="G497" s="201" t="s">
        <v>2039</v>
      </c>
    </row>
    <row r="498" spans="1:7" ht="15.75" x14ac:dyDescent="0.25">
      <c r="A498" s="201" t="s">
        <v>476</v>
      </c>
      <c r="B498" s="201" t="s">
        <v>3726</v>
      </c>
      <c r="C498" s="368">
        <v>2</v>
      </c>
      <c r="D498" s="198" t="s">
        <v>110</v>
      </c>
      <c r="E498" s="597">
        <v>2016</v>
      </c>
      <c r="F498" s="336">
        <v>18515</v>
      </c>
      <c r="G498" s="201" t="s">
        <v>2039</v>
      </c>
    </row>
    <row r="499" spans="1:7" ht="15.75" x14ac:dyDescent="0.25">
      <c r="A499" s="201" t="s">
        <v>476</v>
      </c>
      <c r="B499" s="201" t="s">
        <v>3727</v>
      </c>
      <c r="C499" s="368">
        <v>2</v>
      </c>
      <c r="D499" s="198" t="s">
        <v>110</v>
      </c>
      <c r="E499" s="597">
        <v>2016</v>
      </c>
      <c r="F499" s="336">
        <v>23225</v>
      </c>
      <c r="G499" s="201" t="s">
        <v>2039</v>
      </c>
    </row>
    <row r="500" spans="1:7" ht="15.75" x14ac:dyDescent="0.25">
      <c r="A500" s="201" t="s">
        <v>476</v>
      </c>
      <c r="B500" s="201" t="s">
        <v>2466</v>
      </c>
      <c r="C500" s="368">
        <v>2.5</v>
      </c>
      <c r="D500" s="198" t="s">
        <v>110</v>
      </c>
      <c r="E500" s="597">
        <v>2016</v>
      </c>
      <c r="F500" s="336">
        <v>22750</v>
      </c>
      <c r="G500" s="201" t="s">
        <v>3417</v>
      </c>
    </row>
    <row r="501" spans="1:7" ht="15.75" x14ac:dyDescent="0.25">
      <c r="A501" s="201" t="s">
        <v>476</v>
      </c>
      <c r="B501" s="201" t="s">
        <v>3731</v>
      </c>
      <c r="C501" s="368">
        <v>2</v>
      </c>
      <c r="D501" s="198" t="s">
        <v>110</v>
      </c>
      <c r="E501" s="597">
        <v>2016</v>
      </c>
      <c r="F501" s="336">
        <v>25675</v>
      </c>
      <c r="G501" s="201" t="s">
        <v>2039</v>
      </c>
    </row>
    <row r="502" spans="1:7" ht="15.75" x14ac:dyDescent="0.25">
      <c r="A502" s="201" t="s">
        <v>476</v>
      </c>
      <c r="B502" s="201" t="s">
        <v>2467</v>
      </c>
      <c r="C502" s="368">
        <v>2.5</v>
      </c>
      <c r="D502" s="198" t="s">
        <v>110</v>
      </c>
      <c r="E502" s="597">
        <v>2016</v>
      </c>
      <c r="F502" s="336">
        <v>24320</v>
      </c>
      <c r="G502" s="201" t="s">
        <v>2039</v>
      </c>
    </row>
    <row r="503" spans="1:7" ht="15.75" x14ac:dyDescent="0.25">
      <c r="A503" s="201" t="s">
        <v>476</v>
      </c>
      <c r="B503" s="201" t="s">
        <v>2467</v>
      </c>
      <c r="C503" s="368">
        <v>2</v>
      </c>
      <c r="D503" s="198" t="s">
        <v>426</v>
      </c>
      <c r="E503" s="597">
        <v>2016</v>
      </c>
      <c r="F503" s="336">
        <v>28115</v>
      </c>
      <c r="G503" s="201" t="s">
        <v>2039</v>
      </c>
    </row>
    <row r="504" spans="1:7" ht="15.75" x14ac:dyDescent="0.25">
      <c r="A504" s="201" t="s">
        <v>476</v>
      </c>
      <c r="B504" s="201" t="s">
        <v>3729</v>
      </c>
      <c r="C504" s="368">
        <v>2</v>
      </c>
      <c r="D504" s="198" t="s">
        <v>110</v>
      </c>
      <c r="E504" s="597">
        <v>2016</v>
      </c>
      <c r="F504" s="336">
        <v>26480</v>
      </c>
      <c r="G504" s="201" t="s">
        <v>2039</v>
      </c>
    </row>
    <row r="505" spans="1:7" ht="15.75" x14ac:dyDescent="0.25">
      <c r="A505" s="201" t="s">
        <v>476</v>
      </c>
      <c r="B505" s="201" t="s">
        <v>3732</v>
      </c>
      <c r="C505" s="368">
        <v>2</v>
      </c>
      <c r="D505" s="198" t="s">
        <v>110</v>
      </c>
      <c r="E505" s="597">
        <v>2016</v>
      </c>
      <c r="F505" s="336">
        <v>33900</v>
      </c>
      <c r="G505" s="201" t="s">
        <v>2039</v>
      </c>
    </row>
    <row r="506" spans="1:7" ht="15.75" x14ac:dyDescent="0.25">
      <c r="A506" s="201" t="s">
        <v>476</v>
      </c>
      <c r="B506" s="201" t="s">
        <v>3730</v>
      </c>
      <c r="C506" s="368">
        <v>2</v>
      </c>
      <c r="D506" s="198" t="s">
        <v>110</v>
      </c>
      <c r="E506" s="597">
        <v>2016</v>
      </c>
      <c r="F506" s="336">
        <v>31270</v>
      </c>
      <c r="G506" s="201" t="s">
        <v>2039</v>
      </c>
    </row>
    <row r="507" spans="1:7" ht="15.75" x14ac:dyDescent="0.25">
      <c r="A507" s="201" t="s">
        <v>476</v>
      </c>
      <c r="B507" s="201" t="s">
        <v>3733</v>
      </c>
      <c r="C507" s="368">
        <v>2</v>
      </c>
      <c r="D507" s="198" t="s">
        <v>426</v>
      </c>
      <c r="E507" s="597">
        <v>2016</v>
      </c>
      <c r="F507" s="336">
        <v>33270</v>
      </c>
      <c r="G507" s="201" t="s">
        <v>3417</v>
      </c>
    </row>
    <row r="508" spans="1:7" ht="15.75" x14ac:dyDescent="0.25">
      <c r="A508" s="201" t="s">
        <v>476</v>
      </c>
      <c r="B508" s="201" t="s">
        <v>3728</v>
      </c>
      <c r="C508" s="368">
        <v>2</v>
      </c>
      <c r="D508" s="198" t="s">
        <v>110</v>
      </c>
      <c r="E508" s="597">
        <v>2016</v>
      </c>
      <c r="F508" s="336">
        <v>31430</v>
      </c>
      <c r="G508" s="201" t="s">
        <v>2039</v>
      </c>
    </row>
    <row r="509" spans="1:7" ht="15.75" x14ac:dyDescent="0.25">
      <c r="A509" s="201" t="s">
        <v>476</v>
      </c>
      <c r="B509" s="201" t="s">
        <v>3735</v>
      </c>
      <c r="C509" s="368">
        <v>3.5</v>
      </c>
      <c r="D509" s="198" t="s">
        <v>110</v>
      </c>
      <c r="E509" s="597">
        <v>2016</v>
      </c>
      <c r="F509" s="336">
        <v>34570</v>
      </c>
      <c r="G509" s="201" t="s">
        <v>2039</v>
      </c>
    </row>
    <row r="510" spans="1:7" ht="15.75" x14ac:dyDescent="0.25">
      <c r="A510" s="201" t="s">
        <v>476</v>
      </c>
      <c r="B510" s="201" t="s">
        <v>3735</v>
      </c>
      <c r="C510" s="368">
        <v>3.5</v>
      </c>
      <c r="D510" s="198" t="s">
        <v>426</v>
      </c>
      <c r="E510" s="597">
        <v>2016</v>
      </c>
      <c r="F510" s="336">
        <v>36420</v>
      </c>
      <c r="G510" s="201" t="s">
        <v>2039</v>
      </c>
    </row>
    <row r="511" spans="1:7" ht="15.75" x14ac:dyDescent="0.25">
      <c r="A511" s="201" t="s">
        <v>476</v>
      </c>
      <c r="B511" s="201" t="s">
        <v>3734</v>
      </c>
      <c r="C511" s="368">
        <v>3.5</v>
      </c>
      <c r="D511" s="198" t="s">
        <v>110</v>
      </c>
      <c r="E511" s="597">
        <v>2016</v>
      </c>
      <c r="F511" s="336">
        <v>27220</v>
      </c>
      <c r="G511" s="201" t="s">
        <v>2039</v>
      </c>
    </row>
    <row r="512" spans="1:7" ht="15.75" x14ac:dyDescent="0.25">
      <c r="A512" s="201" t="s">
        <v>476</v>
      </c>
      <c r="B512" s="201" t="s">
        <v>3736</v>
      </c>
      <c r="C512" s="368">
        <v>3.5</v>
      </c>
      <c r="D512" s="198" t="s">
        <v>426</v>
      </c>
      <c r="E512" s="597">
        <v>2016</v>
      </c>
      <c r="F512" s="336">
        <v>31500</v>
      </c>
      <c r="G512" s="201" t="s">
        <v>3417</v>
      </c>
    </row>
    <row r="513" spans="1:7" ht="15.75" x14ac:dyDescent="0.25">
      <c r="A513" s="201" t="s">
        <v>476</v>
      </c>
      <c r="B513" s="201" t="s">
        <v>3737</v>
      </c>
      <c r="C513" s="368">
        <v>3.5</v>
      </c>
      <c r="D513" s="198" t="s">
        <v>110</v>
      </c>
      <c r="E513" s="597">
        <v>2016</v>
      </c>
      <c r="F513" s="336">
        <v>29650</v>
      </c>
      <c r="G513" s="201" t="s">
        <v>2039</v>
      </c>
    </row>
    <row r="514" spans="1:7" ht="15.75" x14ac:dyDescent="0.25">
      <c r="A514" s="201" t="s">
        <v>476</v>
      </c>
      <c r="B514" s="201" t="s">
        <v>2252</v>
      </c>
      <c r="C514" s="368">
        <v>3.5</v>
      </c>
      <c r="D514" s="198" t="s">
        <v>426</v>
      </c>
      <c r="E514" s="597">
        <v>2016</v>
      </c>
      <c r="F514" s="336">
        <v>40385</v>
      </c>
      <c r="G514" s="201" t="s">
        <v>3417</v>
      </c>
    </row>
    <row r="515" spans="1:7" ht="15.75" x14ac:dyDescent="0.25">
      <c r="A515" s="201" t="s">
        <v>476</v>
      </c>
      <c r="B515" s="201" t="s">
        <v>3740</v>
      </c>
      <c r="C515" s="368">
        <v>3.7</v>
      </c>
      <c r="D515" s="198" t="s">
        <v>438</v>
      </c>
      <c r="E515" s="597">
        <v>2016</v>
      </c>
      <c r="F515" s="336">
        <v>33175</v>
      </c>
      <c r="G515" s="201" t="s">
        <v>3741</v>
      </c>
    </row>
    <row r="516" spans="1:7" ht="15.75" x14ac:dyDescent="0.25">
      <c r="A516" s="201" t="s">
        <v>476</v>
      </c>
      <c r="B516" s="201" t="s">
        <v>3738</v>
      </c>
      <c r="C516" s="368">
        <v>3.7</v>
      </c>
      <c r="D516" s="198" t="s">
        <v>438</v>
      </c>
      <c r="E516" s="597">
        <v>2016</v>
      </c>
      <c r="F516" s="336">
        <v>34635</v>
      </c>
      <c r="G516" s="201" t="s">
        <v>3739</v>
      </c>
    </row>
    <row r="517" spans="1:7" ht="15.75" x14ac:dyDescent="0.25">
      <c r="A517" s="201" t="s">
        <v>476</v>
      </c>
      <c r="B517" s="201" t="s">
        <v>3749</v>
      </c>
      <c r="C517" s="368">
        <v>2.5</v>
      </c>
      <c r="D517" s="198" t="s">
        <v>110</v>
      </c>
      <c r="E517" s="597">
        <v>2016</v>
      </c>
      <c r="F517" s="336">
        <v>29300</v>
      </c>
      <c r="G517" s="201" t="s">
        <v>3743</v>
      </c>
    </row>
    <row r="518" spans="1:7" ht="15.75" x14ac:dyDescent="0.25">
      <c r="A518" s="201" t="s">
        <v>476</v>
      </c>
      <c r="B518" s="201" t="s">
        <v>3742</v>
      </c>
      <c r="C518" s="368">
        <v>2.5</v>
      </c>
      <c r="D518" s="198" t="s">
        <v>110</v>
      </c>
      <c r="E518" s="597">
        <v>2016</v>
      </c>
      <c r="F518" s="336">
        <v>25300</v>
      </c>
      <c r="G518" s="201" t="s">
        <v>3743</v>
      </c>
    </row>
    <row r="519" spans="1:7" ht="15.75" x14ac:dyDescent="0.25">
      <c r="A519" s="201" t="s">
        <v>476</v>
      </c>
      <c r="B519" s="201" t="s">
        <v>3742</v>
      </c>
      <c r="C519" s="368">
        <v>2.5</v>
      </c>
      <c r="D519" s="198" t="s">
        <v>110</v>
      </c>
      <c r="E519" s="597">
        <v>2016</v>
      </c>
      <c r="F519" s="336">
        <v>23675</v>
      </c>
      <c r="G519" s="201" t="s">
        <v>3745</v>
      </c>
    </row>
    <row r="520" spans="1:7" ht="15.75" x14ac:dyDescent="0.25">
      <c r="A520" s="201" t="s">
        <v>476</v>
      </c>
      <c r="B520" s="201" t="s">
        <v>3746</v>
      </c>
      <c r="C520" s="368">
        <v>2.5</v>
      </c>
      <c r="D520" s="198" t="s">
        <v>110</v>
      </c>
      <c r="E520" s="597">
        <v>2016</v>
      </c>
      <c r="F520" s="336">
        <v>26825</v>
      </c>
      <c r="G520" s="201" t="s">
        <v>3743</v>
      </c>
    </row>
    <row r="521" spans="1:7" ht="15.75" x14ac:dyDescent="0.25">
      <c r="A521" s="201" t="s">
        <v>476</v>
      </c>
      <c r="B521" s="201" t="s">
        <v>3746</v>
      </c>
      <c r="C521" s="368">
        <v>2.5</v>
      </c>
      <c r="D521" s="198" t="s">
        <v>110</v>
      </c>
      <c r="E521" s="597">
        <v>2016</v>
      </c>
      <c r="F521" s="336">
        <v>25200</v>
      </c>
      <c r="G521" s="201" t="s">
        <v>3745</v>
      </c>
    </row>
    <row r="522" spans="1:7" ht="15.75" x14ac:dyDescent="0.25">
      <c r="A522" s="201" t="s">
        <v>476</v>
      </c>
      <c r="B522" s="201" t="s">
        <v>3748</v>
      </c>
      <c r="C522" s="368">
        <v>2.5</v>
      </c>
      <c r="D522" s="198" t="s">
        <v>110</v>
      </c>
      <c r="E522" s="597">
        <v>2016</v>
      </c>
      <c r="F522" s="336">
        <v>26825</v>
      </c>
      <c r="G522" s="201" t="s">
        <v>3745</v>
      </c>
    </row>
    <row r="523" spans="1:7" ht="15.75" x14ac:dyDescent="0.25">
      <c r="A523" s="201" t="s">
        <v>476</v>
      </c>
      <c r="B523" s="201" t="s">
        <v>3744</v>
      </c>
      <c r="C523" s="368">
        <v>2.5</v>
      </c>
      <c r="D523" s="198" t="s">
        <v>110</v>
      </c>
      <c r="E523" s="597">
        <v>2016</v>
      </c>
      <c r="F523" s="336">
        <v>24200</v>
      </c>
      <c r="G523" s="201" t="s">
        <v>3745</v>
      </c>
    </row>
    <row r="524" spans="1:7" ht="15.75" x14ac:dyDescent="0.25">
      <c r="A524" s="201" t="s">
        <v>476</v>
      </c>
      <c r="B524" s="201" t="s">
        <v>3747</v>
      </c>
      <c r="C524" s="368">
        <v>2.5</v>
      </c>
      <c r="D524" s="198" t="s">
        <v>110</v>
      </c>
      <c r="E524" s="597">
        <v>2016</v>
      </c>
      <c r="F524" s="336">
        <v>24200</v>
      </c>
      <c r="G524" s="201" t="s">
        <v>3745</v>
      </c>
    </row>
    <row r="525" spans="1:7" x14ac:dyDescent="0.2">
      <c r="A525" s="651" t="s">
        <v>6046</v>
      </c>
      <c r="B525" s="651" t="s">
        <v>6047</v>
      </c>
      <c r="C525" s="657" t="s">
        <v>4465</v>
      </c>
      <c r="D525" s="653" t="s">
        <v>44</v>
      </c>
      <c r="E525" s="651">
        <v>2016</v>
      </c>
      <c r="F525" s="658">
        <v>21100</v>
      </c>
      <c r="G525" s="651" t="s">
        <v>4571</v>
      </c>
    </row>
    <row r="526" spans="1:7" ht="15" x14ac:dyDescent="0.25">
      <c r="A526" s="197" t="s">
        <v>71</v>
      </c>
      <c r="B526" s="197" t="s">
        <v>2254</v>
      </c>
      <c r="C526" s="635" t="s">
        <v>3751</v>
      </c>
      <c r="D526" s="374" t="s">
        <v>110</v>
      </c>
      <c r="E526" s="636">
        <v>2016</v>
      </c>
      <c r="F526" s="637">
        <v>25580</v>
      </c>
      <c r="G526" s="197" t="s">
        <v>1960</v>
      </c>
    </row>
    <row r="527" spans="1:7" ht="15" x14ac:dyDescent="0.25">
      <c r="A527" s="197" t="s">
        <v>71</v>
      </c>
      <c r="B527" s="197" t="s">
        <v>2254</v>
      </c>
      <c r="C527" s="635" t="s">
        <v>3751</v>
      </c>
      <c r="D527" s="374" t="s">
        <v>110</v>
      </c>
      <c r="E527" s="636">
        <v>2016</v>
      </c>
      <c r="F527" s="637">
        <v>26000</v>
      </c>
      <c r="G527" s="197" t="s">
        <v>1837</v>
      </c>
    </row>
    <row r="528" spans="1:7" ht="15" x14ac:dyDescent="0.25">
      <c r="A528" s="197" t="s">
        <v>71</v>
      </c>
      <c r="B528" s="197" t="s">
        <v>3780</v>
      </c>
      <c r="C528" s="635" t="s">
        <v>3751</v>
      </c>
      <c r="D528" s="374" t="s">
        <v>110</v>
      </c>
      <c r="E528" s="636">
        <v>2016</v>
      </c>
      <c r="F528" s="637">
        <v>28670</v>
      </c>
      <c r="G528" s="197" t="s">
        <v>1960</v>
      </c>
    </row>
    <row r="529" spans="1:7" ht="15" x14ac:dyDescent="0.25">
      <c r="A529" s="197" t="s">
        <v>71</v>
      </c>
      <c r="B529" s="197" t="s">
        <v>3780</v>
      </c>
      <c r="C529" s="635" t="s">
        <v>3751</v>
      </c>
      <c r="D529" s="374" t="s">
        <v>110</v>
      </c>
      <c r="E529" s="636">
        <v>2016</v>
      </c>
      <c r="F529" s="637">
        <v>28845</v>
      </c>
      <c r="G529" s="197" t="s">
        <v>1837</v>
      </c>
    </row>
    <row r="530" spans="1:7" ht="15" x14ac:dyDescent="0.25">
      <c r="A530" s="197" t="s">
        <v>71</v>
      </c>
      <c r="B530" s="197" t="s">
        <v>3780</v>
      </c>
      <c r="C530" s="635" t="s">
        <v>3814</v>
      </c>
      <c r="D530" s="374" t="s">
        <v>110</v>
      </c>
      <c r="E530" s="636">
        <v>2016</v>
      </c>
      <c r="F530" s="637">
        <v>30745</v>
      </c>
      <c r="G530" s="197" t="s">
        <v>1960</v>
      </c>
    </row>
    <row r="531" spans="1:7" ht="15" x14ac:dyDescent="0.25">
      <c r="A531" s="197" t="s">
        <v>71</v>
      </c>
      <c r="B531" s="197" t="s">
        <v>3780</v>
      </c>
      <c r="C531" s="635" t="s">
        <v>3814</v>
      </c>
      <c r="D531" s="374" t="s">
        <v>110</v>
      </c>
      <c r="E531" s="636">
        <v>2016</v>
      </c>
      <c r="F531" s="637">
        <v>31025</v>
      </c>
      <c r="G531" s="197" t="s">
        <v>1837</v>
      </c>
    </row>
    <row r="532" spans="1:7" ht="15" x14ac:dyDescent="0.25">
      <c r="A532" s="197" t="s">
        <v>71</v>
      </c>
      <c r="B532" s="197" t="s">
        <v>3279</v>
      </c>
      <c r="C532" s="635" t="s">
        <v>3777</v>
      </c>
      <c r="D532" s="374" t="s">
        <v>110</v>
      </c>
      <c r="E532" s="636">
        <v>2016</v>
      </c>
      <c r="F532" s="637">
        <v>22205</v>
      </c>
      <c r="G532" s="197" t="s">
        <v>1960</v>
      </c>
    </row>
    <row r="533" spans="1:7" ht="15" x14ac:dyDescent="0.25">
      <c r="A533" s="197" t="s">
        <v>71</v>
      </c>
      <c r="B533" s="197" t="s">
        <v>3778</v>
      </c>
      <c r="C533" s="635" t="s">
        <v>3751</v>
      </c>
      <c r="D533" s="374" t="s">
        <v>110</v>
      </c>
      <c r="E533" s="636">
        <v>2016</v>
      </c>
      <c r="F533" s="637">
        <v>23875</v>
      </c>
      <c r="G533" s="197" t="s">
        <v>1837</v>
      </c>
    </row>
    <row r="534" spans="1:7" ht="15" x14ac:dyDescent="0.25">
      <c r="A534" s="197" t="s">
        <v>71</v>
      </c>
      <c r="B534" s="197" t="s">
        <v>3779</v>
      </c>
      <c r="C534" s="635" t="s">
        <v>3751</v>
      </c>
      <c r="D534" s="374" t="s">
        <v>110</v>
      </c>
      <c r="E534" s="636">
        <v>2016</v>
      </c>
      <c r="F534" s="637">
        <v>24265</v>
      </c>
      <c r="G534" s="197" t="s">
        <v>1960</v>
      </c>
    </row>
    <row r="535" spans="1:7" ht="15" x14ac:dyDescent="0.25">
      <c r="A535" s="197" t="s">
        <v>71</v>
      </c>
      <c r="B535" s="197" t="s">
        <v>3781</v>
      </c>
      <c r="C535" s="635" t="s">
        <v>3814</v>
      </c>
      <c r="D535" s="374" t="s">
        <v>110</v>
      </c>
      <c r="E535" s="636">
        <v>2016</v>
      </c>
      <c r="F535" s="637">
        <v>34225</v>
      </c>
      <c r="G535" s="197" t="s">
        <v>1837</v>
      </c>
    </row>
    <row r="536" spans="1:7" ht="15" x14ac:dyDescent="0.25">
      <c r="A536" s="197" t="s">
        <v>71</v>
      </c>
      <c r="B536" s="197" t="s">
        <v>3781</v>
      </c>
      <c r="C536" s="635" t="s">
        <v>3814</v>
      </c>
      <c r="D536" s="374" t="s">
        <v>110</v>
      </c>
      <c r="E536" s="636">
        <v>2016</v>
      </c>
      <c r="F536" s="637">
        <v>34680</v>
      </c>
      <c r="G536" s="197" t="s">
        <v>1960</v>
      </c>
    </row>
    <row r="537" spans="1:7" ht="15" x14ac:dyDescent="0.25">
      <c r="A537" s="197" t="s">
        <v>71</v>
      </c>
      <c r="B537" s="197" t="s">
        <v>2474</v>
      </c>
      <c r="C537" s="635" t="s">
        <v>1989</v>
      </c>
      <c r="D537" s="374" t="s">
        <v>110</v>
      </c>
      <c r="E537" s="636">
        <v>2016</v>
      </c>
      <c r="F537" s="637">
        <v>16100</v>
      </c>
      <c r="G537" s="197" t="s">
        <v>1960</v>
      </c>
    </row>
    <row r="538" spans="1:7" ht="15" x14ac:dyDescent="0.25">
      <c r="A538" s="197" t="s">
        <v>71</v>
      </c>
      <c r="B538" s="197" t="s">
        <v>2476</v>
      </c>
      <c r="C538" s="635" t="s">
        <v>1989</v>
      </c>
      <c r="D538" s="374" t="s">
        <v>110</v>
      </c>
      <c r="E538" s="636">
        <v>2016</v>
      </c>
      <c r="F538" s="637">
        <v>18300</v>
      </c>
      <c r="G538" s="197" t="s">
        <v>1960</v>
      </c>
    </row>
    <row r="539" spans="1:7" ht="15" x14ac:dyDescent="0.25">
      <c r="A539" s="197" t="s">
        <v>71</v>
      </c>
      <c r="B539" s="197" t="s">
        <v>2475</v>
      </c>
      <c r="C539" s="635" t="s">
        <v>1989</v>
      </c>
      <c r="D539" s="374" t="s">
        <v>110</v>
      </c>
      <c r="E539" s="636">
        <v>2016</v>
      </c>
      <c r="F539" s="637">
        <v>16600</v>
      </c>
      <c r="G539" s="197" t="s">
        <v>1960</v>
      </c>
    </row>
    <row r="540" spans="1:7" ht="15" x14ac:dyDescent="0.25">
      <c r="A540" s="197" t="s">
        <v>71</v>
      </c>
      <c r="B540" s="197" t="s">
        <v>3284</v>
      </c>
      <c r="C540" s="635" t="s">
        <v>2121</v>
      </c>
      <c r="D540" s="374" t="s">
        <v>110</v>
      </c>
      <c r="E540" s="636">
        <v>2016</v>
      </c>
      <c r="F540" s="637">
        <v>21040</v>
      </c>
      <c r="G540" s="197" t="s">
        <v>1960</v>
      </c>
    </row>
    <row r="541" spans="1:7" ht="15" x14ac:dyDescent="0.25">
      <c r="A541" s="197" t="s">
        <v>71</v>
      </c>
      <c r="B541" s="197" t="s">
        <v>3787</v>
      </c>
      <c r="C541" s="635" t="s">
        <v>1989</v>
      </c>
      <c r="D541" s="374" t="s">
        <v>110</v>
      </c>
      <c r="E541" s="636">
        <v>2016</v>
      </c>
      <c r="F541" s="637">
        <v>23425</v>
      </c>
      <c r="G541" s="197" t="s">
        <v>1837</v>
      </c>
    </row>
    <row r="542" spans="1:7" ht="15" x14ac:dyDescent="0.25">
      <c r="A542" s="197" t="s">
        <v>71</v>
      </c>
      <c r="B542" s="197" t="s">
        <v>3787</v>
      </c>
      <c r="C542" s="635" t="s">
        <v>1989</v>
      </c>
      <c r="D542" s="374" t="s">
        <v>110</v>
      </c>
      <c r="E542" s="636">
        <v>2016</v>
      </c>
      <c r="F542" s="637">
        <v>23700</v>
      </c>
      <c r="G542" s="197" t="s">
        <v>1960</v>
      </c>
    </row>
    <row r="543" spans="1:7" ht="15" x14ac:dyDescent="0.25">
      <c r="A543" s="197" t="s">
        <v>71</v>
      </c>
      <c r="B543" s="197" t="s">
        <v>3786</v>
      </c>
      <c r="C543" s="635" t="s">
        <v>1989</v>
      </c>
      <c r="D543" s="374" t="s">
        <v>110</v>
      </c>
      <c r="E543" s="636">
        <v>2016</v>
      </c>
      <c r="F543" s="637">
        <v>22200</v>
      </c>
      <c r="G543" s="197" t="s">
        <v>1960</v>
      </c>
    </row>
    <row r="544" spans="1:7" ht="15" x14ac:dyDescent="0.25">
      <c r="A544" s="197" t="s">
        <v>71</v>
      </c>
      <c r="B544" s="197" t="s">
        <v>3786</v>
      </c>
      <c r="C544" s="635" t="s">
        <v>1989</v>
      </c>
      <c r="D544" s="374" t="s">
        <v>110</v>
      </c>
      <c r="E544" s="636">
        <v>2016</v>
      </c>
      <c r="F544" s="637">
        <v>22300</v>
      </c>
      <c r="G544" s="197" t="s">
        <v>1837</v>
      </c>
    </row>
    <row r="545" spans="1:7" ht="15" x14ac:dyDescent="0.25">
      <c r="A545" s="197" t="s">
        <v>71</v>
      </c>
      <c r="B545" s="197" t="s">
        <v>3289</v>
      </c>
      <c r="C545" s="635" t="s">
        <v>2121</v>
      </c>
      <c r="D545" s="374" t="s">
        <v>110</v>
      </c>
      <c r="E545" s="636">
        <v>2016</v>
      </c>
      <c r="F545" s="637">
        <v>18640</v>
      </c>
      <c r="G545" s="197" t="s">
        <v>1960</v>
      </c>
    </row>
    <row r="546" spans="1:7" ht="15" x14ac:dyDescent="0.25">
      <c r="A546" s="197" t="s">
        <v>71</v>
      </c>
      <c r="B546" s="197" t="s">
        <v>3289</v>
      </c>
      <c r="C546" s="635" t="s">
        <v>2121</v>
      </c>
      <c r="D546" s="374" t="s">
        <v>110</v>
      </c>
      <c r="E546" s="636">
        <v>2016</v>
      </c>
      <c r="F546" s="637">
        <v>19050</v>
      </c>
      <c r="G546" s="197" t="s">
        <v>1837</v>
      </c>
    </row>
    <row r="547" spans="1:7" ht="15" x14ac:dyDescent="0.25">
      <c r="A547" s="197" t="s">
        <v>71</v>
      </c>
      <c r="B547" s="197" t="s">
        <v>3785</v>
      </c>
      <c r="C547" s="635" t="s">
        <v>2121</v>
      </c>
      <c r="D547" s="374" t="s">
        <v>110</v>
      </c>
      <c r="E547" s="636">
        <v>2016</v>
      </c>
      <c r="F547" s="637">
        <v>20850</v>
      </c>
      <c r="G547" s="197" t="s">
        <v>1837</v>
      </c>
    </row>
    <row r="548" spans="1:7" ht="15" x14ac:dyDescent="0.25">
      <c r="A548" s="197" t="s">
        <v>71</v>
      </c>
      <c r="B548" s="197" t="s">
        <v>3283</v>
      </c>
      <c r="C548" s="635" t="s">
        <v>3751</v>
      </c>
      <c r="D548" s="374" t="s">
        <v>110</v>
      </c>
      <c r="E548" s="636">
        <v>2016</v>
      </c>
      <c r="F548" s="637">
        <v>26095</v>
      </c>
      <c r="G548" s="197" t="s">
        <v>3281</v>
      </c>
    </row>
    <row r="549" spans="1:7" ht="15" x14ac:dyDescent="0.25">
      <c r="A549" s="197" t="s">
        <v>71</v>
      </c>
      <c r="B549" s="197" t="s">
        <v>3283</v>
      </c>
      <c r="C549" s="635" t="s">
        <v>3751</v>
      </c>
      <c r="D549" s="374" t="s">
        <v>426</v>
      </c>
      <c r="E549" s="636">
        <v>2016</v>
      </c>
      <c r="F549" s="637">
        <v>27395</v>
      </c>
      <c r="G549" s="197" t="s">
        <v>3281</v>
      </c>
    </row>
    <row r="550" spans="1:7" ht="15" x14ac:dyDescent="0.25">
      <c r="A550" s="197" t="s">
        <v>71</v>
      </c>
      <c r="B550" s="197" t="s">
        <v>3783</v>
      </c>
      <c r="C550" s="635" t="s">
        <v>3751</v>
      </c>
      <c r="D550" s="374" t="s">
        <v>110</v>
      </c>
      <c r="E550" s="636">
        <v>2016</v>
      </c>
      <c r="F550" s="637">
        <v>28545</v>
      </c>
      <c r="G550" s="197" t="s">
        <v>3281</v>
      </c>
    </row>
    <row r="551" spans="1:7" ht="15" x14ac:dyDescent="0.25">
      <c r="A551" s="197" t="s">
        <v>71</v>
      </c>
      <c r="B551" s="197" t="s">
        <v>3783</v>
      </c>
      <c r="C551" s="635" t="s">
        <v>3751</v>
      </c>
      <c r="D551" s="374" t="s">
        <v>426</v>
      </c>
      <c r="E551" s="636">
        <v>2016</v>
      </c>
      <c r="F551" s="637">
        <v>29845</v>
      </c>
      <c r="G551" s="197" t="s">
        <v>3281</v>
      </c>
    </row>
    <row r="552" spans="1:7" ht="15" x14ac:dyDescent="0.25">
      <c r="A552" s="197" t="s">
        <v>71</v>
      </c>
      <c r="B552" s="197" t="s">
        <v>3280</v>
      </c>
      <c r="C552" s="635" t="s">
        <v>3751</v>
      </c>
      <c r="D552" s="374" t="s">
        <v>110</v>
      </c>
      <c r="E552" s="636">
        <v>2016</v>
      </c>
      <c r="F552" s="637">
        <v>23845</v>
      </c>
      <c r="G552" s="197" t="s">
        <v>3281</v>
      </c>
    </row>
    <row r="553" spans="1:7" ht="15" x14ac:dyDescent="0.25">
      <c r="A553" s="197" t="s">
        <v>71</v>
      </c>
      <c r="B553" s="197" t="s">
        <v>3280</v>
      </c>
      <c r="C553" s="635" t="s">
        <v>3751</v>
      </c>
      <c r="D553" s="374" t="s">
        <v>426</v>
      </c>
      <c r="E553" s="636">
        <v>2016</v>
      </c>
      <c r="F553" s="637">
        <v>25145</v>
      </c>
      <c r="G553" s="197" t="s">
        <v>3281</v>
      </c>
    </row>
    <row r="554" spans="1:7" ht="15" x14ac:dyDescent="0.25">
      <c r="A554" s="197" t="s">
        <v>71</v>
      </c>
      <c r="B554" s="197" t="s">
        <v>3782</v>
      </c>
      <c r="C554" s="635" t="s">
        <v>3751</v>
      </c>
      <c r="D554" s="374" t="s">
        <v>110</v>
      </c>
      <c r="E554" s="636">
        <v>2016</v>
      </c>
      <c r="F554" s="637">
        <v>24645</v>
      </c>
      <c r="G554" s="197" t="s">
        <v>3281</v>
      </c>
    </row>
    <row r="555" spans="1:7" ht="15" x14ac:dyDescent="0.25">
      <c r="A555" s="197" t="s">
        <v>71</v>
      </c>
      <c r="B555" s="197" t="s">
        <v>3782</v>
      </c>
      <c r="C555" s="635" t="s">
        <v>3751</v>
      </c>
      <c r="D555" s="374" t="s">
        <v>426</v>
      </c>
      <c r="E555" s="636">
        <v>2016</v>
      </c>
      <c r="F555" s="637">
        <v>25945</v>
      </c>
      <c r="G555" s="197" t="s">
        <v>3281</v>
      </c>
    </row>
    <row r="556" spans="1:7" ht="15" x14ac:dyDescent="0.25">
      <c r="A556" s="197" t="s">
        <v>71</v>
      </c>
      <c r="B556" s="197" t="s">
        <v>3784</v>
      </c>
      <c r="C556" s="635" t="s">
        <v>3751</v>
      </c>
      <c r="D556" s="374" t="s">
        <v>110</v>
      </c>
      <c r="E556" s="636">
        <v>2016</v>
      </c>
      <c r="F556" s="637">
        <v>32195</v>
      </c>
      <c r="G556" s="197" t="s">
        <v>3281</v>
      </c>
    </row>
    <row r="557" spans="1:7" ht="15" x14ac:dyDescent="0.25">
      <c r="A557" s="197" t="s">
        <v>71</v>
      </c>
      <c r="B557" s="197" t="s">
        <v>3784</v>
      </c>
      <c r="C557" s="635" t="s">
        <v>3751</v>
      </c>
      <c r="D557" s="374" t="s">
        <v>426</v>
      </c>
      <c r="E557" s="636">
        <v>2016</v>
      </c>
      <c r="F557" s="637">
        <v>33495</v>
      </c>
      <c r="G557" s="197" t="s">
        <v>3281</v>
      </c>
    </row>
    <row r="558" spans="1:7" ht="15" x14ac:dyDescent="0.25">
      <c r="A558" s="197" t="s">
        <v>87</v>
      </c>
      <c r="B558" s="197" t="s">
        <v>88</v>
      </c>
      <c r="C558" s="635" t="s">
        <v>3285</v>
      </c>
      <c r="D558" s="374" t="s">
        <v>110</v>
      </c>
      <c r="E558" s="636">
        <v>2016</v>
      </c>
      <c r="F558" s="637">
        <v>17995</v>
      </c>
      <c r="G558" s="197" t="s">
        <v>3759</v>
      </c>
    </row>
    <row r="559" spans="1:7" ht="15" x14ac:dyDescent="0.25">
      <c r="A559" s="197" t="s">
        <v>87</v>
      </c>
      <c r="B559" s="197" t="s">
        <v>3758</v>
      </c>
      <c r="C559" s="635" t="s">
        <v>3285</v>
      </c>
      <c r="D559" s="374" t="s">
        <v>110</v>
      </c>
      <c r="E559" s="636">
        <v>2016</v>
      </c>
      <c r="F559" s="637">
        <v>16245</v>
      </c>
      <c r="G559" s="197" t="s">
        <v>1960</v>
      </c>
    </row>
    <row r="560" spans="1:7" ht="15" x14ac:dyDescent="0.25">
      <c r="A560" s="197" t="s">
        <v>87</v>
      </c>
      <c r="B560" s="197" t="s">
        <v>3758</v>
      </c>
      <c r="C560" s="635" t="s">
        <v>3285</v>
      </c>
      <c r="D560" s="374" t="s">
        <v>110</v>
      </c>
      <c r="E560" s="636">
        <v>2016</v>
      </c>
      <c r="F560" s="637">
        <v>16695</v>
      </c>
      <c r="G560" s="197" t="s">
        <v>1825</v>
      </c>
    </row>
    <row r="561" spans="1:7" ht="15" x14ac:dyDescent="0.25">
      <c r="A561" s="197" t="s">
        <v>87</v>
      </c>
      <c r="B561" s="197" t="s">
        <v>3776</v>
      </c>
      <c r="C561" s="635" t="s">
        <v>3756</v>
      </c>
      <c r="D561" s="374" t="s">
        <v>110</v>
      </c>
      <c r="E561" s="636">
        <v>2016</v>
      </c>
      <c r="F561" s="637">
        <v>33600</v>
      </c>
      <c r="G561" s="197" t="s">
        <v>1960</v>
      </c>
    </row>
    <row r="562" spans="1:7" ht="15" x14ac:dyDescent="0.25">
      <c r="A562" s="197" t="s">
        <v>87</v>
      </c>
      <c r="B562" s="197" t="s">
        <v>3775</v>
      </c>
      <c r="C562" s="635" t="s">
        <v>3756</v>
      </c>
      <c r="D562" s="374" t="s">
        <v>110</v>
      </c>
      <c r="E562" s="636">
        <v>2016</v>
      </c>
      <c r="F562" s="637">
        <v>38800</v>
      </c>
      <c r="G562" s="197" t="s">
        <v>1960</v>
      </c>
    </row>
    <row r="563" spans="1:7" ht="15" x14ac:dyDescent="0.25">
      <c r="A563" s="197" t="s">
        <v>87</v>
      </c>
      <c r="B563" s="197" t="s">
        <v>3771</v>
      </c>
      <c r="C563" s="635" t="s">
        <v>2121</v>
      </c>
      <c r="D563" s="374" t="s">
        <v>110</v>
      </c>
      <c r="E563" s="636">
        <v>2016</v>
      </c>
      <c r="F563" s="637">
        <v>18121</v>
      </c>
      <c r="G563" s="197" t="s">
        <v>3006</v>
      </c>
    </row>
    <row r="564" spans="1:7" ht="15" x14ac:dyDescent="0.25">
      <c r="A564" s="197" t="s">
        <v>87</v>
      </c>
      <c r="B564" s="197" t="s">
        <v>3774</v>
      </c>
      <c r="C564" s="635" t="s">
        <v>3769</v>
      </c>
      <c r="D564" s="374" t="s">
        <v>110</v>
      </c>
      <c r="E564" s="636">
        <v>2016</v>
      </c>
      <c r="F564" s="637">
        <v>20766</v>
      </c>
      <c r="G564" s="197" t="s">
        <v>3006</v>
      </c>
    </row>
    <row r="565" spans="1:7" ht="15" x14ac:dyDescent="0.25">
      <c r="A565" s="197" t="s">
        <v>87</v>
      </c>
      <c r="B565" s="197" t="s">
        <v>3768</v>
      </c>
      <c r="C565" s="635" t="s">
        <v>3769</v>
      </c>
      <c r="D565" s="374" t="s">
        <v>110</v>
      </c>
      <c r="E565" s="636">
        <v>2016</v>
      </c>
      <c r="F565" s="637">
        <v>16734</v>
      </c>
      <c r="G565" s="197" t="s">
        <v>3770</v>
      </c>
    </row>
    <row r="566" spans="1:7" ht="15" x14ac:dyDescent="0.25">
      <c r="A566" s="197" t="s">
        <v>87</v>
      </c>
      <c r="B566" s="197" t="s">
        <v>3773</v>
      </c>
      <c r="C566" s="635" t="s">
        <v>2121</v>
      </c>
      <c r="D566" s="374" t="s">
        <v>110</v>
      </c>
      <c r="E566" s="636">
        <v>2016</v>
      </c>
      <c r="F566" s="637">
        <v>19406</v>
      </c>
      <c r="G566" s="197" t="s">
        <v>3006</v>
      </c>
    </row>
    <row r="567" spans="1:7" ht="15" x14ac:dyDescent="0.25">
      <c r="A567" s="197" t="s">
        <v>87</v>
      </c>
      <c r="B567" s="197" t="s">
        <v>3772</v>
      </c>
      <c r="C567" s="635" t="s">
        <v>3769</v>
      </c>
      <c r="D567" s="374" t="s">
        <v>110</v>
      </c>
      <c r="E567" s="636">
        <v>2016</v>
      </c>
      <c r="F567" s="637">
        <v>18997</v>
      </c>
      <c r="G567" s="197" t="s">
        <v>3006</v>
      </c>
    </row>
    <row r="568" spans="1:7" ht="15" x14ac:dyDescent="0.25">
      <c r="A568" s="197" t="s">
        <v>87</v>
      </c>
      <c r="B568" s="197" t="s">
        <v>91</v>
      </c>
      <c r="C568" s="635" t="s">
        <v>4121</v>
      </c>
      <c r="D568" s="374" t="s">
        <v>438</v>
      </c>
      <c r="E568" s="636">
        <v>2016</v>
      </c>
      <c r="F568" s="637">
        <v>38750</v>
      </c>
      <c r="G568" s="197" t="s">
        <v>1960</v>
      </c>
    </row>
    <row r="569" spans="1:7" ht="15" x14ac:dyDescent="0.25">
      <c r="A569" s="197" t="s">
        <v>87</v>
      </c>
      <c r="B569" s="197" t="s">
        <v>91</v>
      </c>
      <c r="C569" s="635" t="s">
        <v>4209</v>
      </c>
      <c r="D569" s="374" t="s">
        <v>438</v>
      </c>
      <c r="E569" s="636">
        <v>2016</v>
      </c>
      <c r="F569" s="637">
        <v>53850</v>
      </c>
      <c r="G569" s="197" t="s">
        <v>1960</v>
      </c>
    </row>
    <row r="570" spans="1:7" ht="15" x14ac:dyDescent="0.25">
      <c r="A570" s="197" t="s">
        <v>87</v>
      </c>
      <c r="B570" s="197" t="s">
        <v>91</v>
      </c>
      <c r="C570" s="635" t="s">
        <v>4121</v>
      </c>
      <c r="D570" s="374" t="s">
        <v>426</v>
      </c>
      <c r="E570" s="636">
        <v>2016</v>
      </c>
      <c r="F570" s="637">
        <v>41250</v>
      </c>
      <c r="G570" s="197" t="s">
        <v>1960</v>
      </c>
    </row>
    <row r="571" spans="1:7" ht="15" x14ac:dyDescent="0.25">
      <c r="A571" s="197" t="s">
        <v>87</v>
      </c>
      <c r="B571" s="197" t="s">
        <v>92</v>
      </c>
      <c r="C571" s="635" t="s">
        <v>4121</v>
      </c>
      <c r="D571" s="374" t="s">
        <v>438</v>
      </c>
      <c r="E571" s="636">
        <v>2016</v>
      </c>
      <c r="F571" s="637">
        <v>29900</v>
      </c>
      <c r="G571" s="197" t="s">
        <v>1837</v>
      </c>
    </row>
    <row r="572" spans="1:7" x14ac:dyDescent="0.2">
      <c r="A572" s="651" t="s">
        <v>1220</v>
      </c>
      <c r="B572" s="651" t="s">
        <v>93</v>
      </c>
      <c r="C572" s="652" t="s">
        <v>2121</v>
      </c>
      <c r="D572" s="653" t="s">
        <v>110</v>
      </c>
      <c r="E572" s="654">
        <v>2016</v>
      </c>
      <c r="F572" s="655">
        <v>22750</v>
      </c>
      <c r="G572" s="651" t="s">
        <v>4573</v>
      </c>
    </row>
    <row r="573" spans="1:7" x14ac:dyDescent="0.2">
      <c r="A573" s="651" t="s">
        <v>1220</v>
      </c>
      <c r="B573" s="651" t="s">
        <v>93</v>
      </c>
      <c r="C573" s="652" t="s">
        <v>2121</v>
      </c>
      <c r="D573" s="653" t="s">
        <v>426</v>
      </c>
      <c r="E573" s="654">
        <v>2016</v>
      </c>
      <c r="F573" s="655">
        <v>24400</v>
      </c>
      <c r="G573" s="651" t="s">
        <v>4573</v>
      </c>
    </row>
    <row r="574" spans="1:7" x14ac:dyDescent="0.2">
      <c r="A574" s="651" t="s">
        <v>1220</v>
      </c>
      <c r="B574" s="651" t="s">
        <v>93</v>
      </c>
      <c r="C574" s="652" t="s">
        <v>4164</v>
      </c>
      <c r="D574" s="653" t="s">
        <v>110</v>
      </c>
      <c r="E574" s="654">
        <v>2016</v>
      </c>
      <c r="F574" s="655">
        <v>23150</v>
      </c>
      <c r="G574" s="651" t="s">
        <v>4573</v>
      </c>
    </row>
    <row r="575" spans="1:7" x14ac:dyDescent="0.2">
      <c r="A575" s="651" t="s">
        <v>1220</v>
      </c>
      <c r="B575" s="651" t="s">
        <v>93</v>
      </c>
      <c r="C575" s="652" t="s">
        <v>4164</v>
      </c>
      <c r="D575" s="653" t="s">
        <v>426</v>
      </c>
      <c r="E575" s="654">
        <v>2016</v>
      </c>
      <c r="F575" s="655">
        <v>24800</v>
      </c>
      <c r="G575" s="651" t="s">
        <v>4573</v>
      </c>
    </row>
    <row r="576" spans="1:7" x14ac:dyDescent="0.2">
      <c r="A576" s="651" t="s">
        <v>87</v>
      </c>
      <c r="B576" s="651" t="s">
        <v>3757</v>
      </c>
      <c r="C576" s="652" t="s">
        <v>3756</v>
      </c>
      <c r="D576" s="653" t="s">
        <v>426</v>
      </c>
      <c r="E576" s="654">
        <v>2016</v>
      </c>
      <c r="F576" s="655">
        <v>38642</v>
      </c>
      <c r="G576" s="651" t="s">
        <v>4574</v>
      </c>
    </row>
    <row r="577" spans="1:7" x14ac:dyDescent="0.2">
      <c r="A577" s="651" t="s">
        <v>87</v>
      </c>
      <c r="B577" s="651" t="s">
        <v>3754</v>
      </c>
      <c r="C577" s="652" t="s">
        <v>4575</v>
      </c>
      <c r="D577" s="653" t="s">
        <v>110</v>
      </c>
      <c r="E577" s="654">
        <v>2016</v>
      </c>
      <c r="F577" s="655">
        <v>34500</v>
      </c>
      <c r="G577" s="651" t="s">
        <v>4574</v>
      </c>
    </row>
    <row r="578" spans="1:7" x14ac:dyDescent="0.2">
      <c r="A578" s="651" t="s">
        <v>87</v>
      </c>
      <c r="B578" s="651" t="s">
        <v>3754</v>
      </c>
      <c r="C578" s="652" t="s">
        <v>3756</v>
      </c>
      <c r="D578" s="653" t="s">
        <v>426</v>
      </c>
      <c r="E578" s="654">
        <v>2016</v>
      </c>
      <c r="F578" s="655">
        <v>36250</v>
      </c>
      <c r="G578" s="651" t="s">
        <v>4574</v>
      </c>
    </row>
    <row r="579" spans="1:7" x14ac:dyDescent="0.2">
      <c r="A579" s="651" t="s">
        <v>87</v>
      </c>
      <c r="B579" s="651" t="s">
        <v>3755</v>
      </c>
      <c r="C579" s="652" t="s">
        <v>3756</v>
      </c>
      <c r="D579" s="653" t="s">
        <v>110</v>
      </c>
      <c r="E579" s="654">
        <v>2016</v>
      </c>
      <c r="F579" s="655">
        <v>37017</v>
      </c>
      <c r="G579" s="651" t="s">
        <v>4574</v>
      </c>
    </row>
    <row r="580" spans="1:7" x14ac:dyDescent="0.2">
      <c r="A580" s="651" t="s">
        <v>87</v>
      </c>
      <c r="B580" s="651" t="s">
        <v>3752</v>
      </c>
      <c r="C580" s="652" t="s">
        <v>4575</v>
      </c>
      <c r="D580" s="653" t="s">
        <v>110</v>
      </c>
      <c r="E580" s="654">
        <v>2016</v>
      </c>
      <c r="F580" s="655">
        <v>30400</v>
      </c>
      <c r="G580" s="651" t="s">
        <v>4574</v>
      </c>
    </row>
    <row r="581" spans="1:7" x14ac:dyDescent="0.2">
      <c r="A581" s="651" t="s">
        <v>87</v>
      </c>
      <c r="B581" s="651" t="s">
        <v>3753</v>
      </c>
      <c r="C581" s="652" t="s">
        <v>4575</v>
      </c>
      <c r="D581" s="653" t="s">
        <v>426</v>
      </c>
      <c r="E581" s="654">
        <v>2016</v>
      </c>
      <c r="F581" s="655">
        <v>32150</v>
      </c>
      <c r="G581" s="651" t="s">
        <v>4574</v>
      </c>
    </row>
    <row r="582" spans="1:7" x14ac:dyDescent="0.2">
      <c r="A582" s="651" t="s">
        <v>87</v>
      </c>
      <c r="B582" s="651" t="s">
        <v>3750</v>
      </c>
      <c r="C582" s="652" t="s">
        <v>3751</v>
      </c>
      <c r="D582" s="653" t="s">
        <v>110</v>
      </c>
      <c r="E582" s="654">
        <v>2016</v>
      </c>
      <c r="F582" s="655">
        <v>24950</v>
      </c>
      <c r="G582" s="651" t="s">
        <v>4574</v>
      </c>
    </row>
    <row r="583" spans="1:7" x14ac:dyDescent="0.2">
      <c r="A583" s="651" t="s">
        <v>87</v>
      </c>
      <c r="B583" s="651" t="s">
        <v>3750</v>
      </c>
      <c r="C583" s="652" t="s">
        <v>3751</v>
      </c>
      <c r="D583" s="653" t="s">
        <v>426</v>
      </c>
      <c r="E583" s="654">
        <v>2016</v>
      </c>
      <c r="F583" s="655">
        <v>26700</v>
      </c>
      <c r="G583" s="651" t="s">
        <v>4574</v>
      </c>
    </row>
    <row r="584" spans="1:7" ht="15" x14ac:dyDescent="0.25">
      <c r="A584" s="197" t="s">
        <v>87</v>
      </c>
      <c r="B584" s="197" t="s">
        <v>3762</v>
      </c>
      <c r="C584" s="635" t="s">
        <v>3751</v>
      </c>
      <c r="D584" s="374" t="s">
        <v>110</v>
      </c>
      <c r="E584" s="636">
        <v>2016</v>
      </c>
      <c r="F584" s="637">
        <v>27500</v>
      </c>
      <c r="G584" s="638" t="s">
        <v>3006</v>
      </c>
    </row>
    <row r="585" spans="1:7" ht="15" x14ac:dyDescent="0.25">
      <c r="A585" s="197" t="s">
        <v>87</v>
      </c>
      <c r="B585" s="197" t="s">
        <v>3761</v>
      </c>
      <c r="C585" s="635" t="s">
        <v>3751</v>
      </c>
      <c r="D585" s="374" t="s">
        <v>110</v>
      </c>
      <c r="E585" s="636">
        <v>2016</v>
      </c>
      <c r="F585" s="637">
        <v>24600</v>
      </c>
      <c r="G585" s="197" t="s">
        <v>3006</v>
      </c>
    </row>
    <row r="586" spans="1:7" ht="15" x14ac:dyDescent="0.25">
      <c r="A586" s="197" t="s">
        <v>87</v>
      </c>
      <c r="B586" s="197" t="s">
        <v>3760</v>
      </c>
      <c r="C586" s="635" t="s">
        <v>3751</v>
      </c>
      <c r="D586" s="374" t="s">
        <v>110</v>
      </c>
      <c r="E586" s="636">
        <v>2016</v>
      </c>
      <c r="F586" s="637">
        <v>23400</v>
      </c>
      <c r="G586" s="197" t="s">
        <v>3006</v>
      </c>
    </row>
    <row r="587" spans="1:7" ht="15" x14ac:dyDescent="0.25">
      <c r="A587" s="197" t="s">
        <v>87</v>
      </c>
      <c r="B587" s="197" t="s">
        <v>3765</v>
      </c>
      <c r="C587" s="635" t="s">
        <v>3285</v>
      </c>
      <c r="D587" s="374" t="s">
        <v>110</v>
      </c>
      <c r="E587" s="636">
        <v>2016</v>
      </c>
      <c r="F587" s="637">
        <v>23115</v>
      </c>
      <c r="G587" s="197" t="s">
        <v>3764</v>
      </c>
    </row>
    <row r="588" spans="1:7" ht="15" x14ac:dyDescent="0.25">
      <c r="A588" s="197" t="s">
        <v>87</v>
      </c>
      <c r="B588" s="197" t="s">
        <v>3765</v>
      </c>
      <c r="C588" s="635" t="s">
        <v>3285</v>
      </c>
      <c r="D588" s="374" t="s">
        <v>426</v>
      </c>
      <c r="E588" s="636">
        <v>2016</v>
      </c>
      <c r="F588" s="637">
        <v>24431</v>
      </c>
      <c r="G588" s="197" t="s">
        <v>3764</v>
      </c>
    </row>
    <row r="589" spans="1:7" ht="15" x14ac:dyDescent="0.25">
      <c r="A589" s="197" t="s">
        <v>87</v>
      </c>
      <c r="B589" s="197" t="s">
        <v>3767</v>
      </c>
      <c r="C589" s="635" t="s">
        <v>3285</v>
      </c>
      <c r="D589" s="374" t="s">
        <v>110</v>
      </c>
      <c r="E589" s="636">
        <v>2016</v>
      </c>
      <c r="F589" s="637">
        <v>28371</v>
      </c>
      <c r="G589" s="197" t="s">
        <v>3764</v>
      </c>
    </row>
    <row r="590" spans="1:7" ht="15" x14ac:dyDescent="0.25">
      <c r="A590" s="197" t="s">
        <v>87</v>
      </c>
      <c r="B590" s="197" t="s">
        <v>3767</v>
      </c>
      <c r="C590" s="635" t="s">
        <v>3285</v>
      </c>
      <c r="D590" s="374" t="s">
        <v>426</v>
      </c>
      <c r="E590" s="636">
        <v>2016</v>
      </c>
      <c r="F590" s="637">
        <v>29680</v>
      </c>
      <c r="G590" s="197" t="s">
        <v>3764</v>
      </c>
    </row>
    <row r="591" spans="1:7" ht="15" x14ac:dyDescent="0.25">
      <c r="A591" s="197" t="s">
        <v>87</v>
      </c>
      <c r="B591" s="197" t="s">
        <v>3763</v>
      </c>
      <c r="C591" s="635" t="s">
        <v>2121</v>
      </c>
      <c r="D591" s="374" t="s">
        <v>110</v>
      </c>
      <c r="E591" s="636">
        <v>2016</v>
      </c>
      <c r="F591" s="637">
        <v>21866</v>
      </c>
      <c r="G591" s="197" t="s">
        <v>3764</v>
      </c>
    </row>
    <row r="592" spans="1:7" ht="15" x14ac:dyDescent="0.25">
      <c r="A592" s="197" t="s">
        <v>87</v>
      </c>
      <c r="B592" s="197" t="s">
        <v>3763</v>
      </c>
      <c r="C592" s="635" t="s">
        <v>2121</v>
      </c>
      <c r="D592" s="374" t="s">
        <v>426</v>
      </c>
      <c r="E592" s="636">
        <v>2016</v>
      </c>
      <c r="F592" s="637">
        <v>23189</v>
      </c>
      <c r="G592" s="197" t="s">
        <v>3764</v>
      </c>
    </row>
    <row r="593" spans="1:7" ht="15" x14ac:dyDescent="0.25">
      <c r="A593" s="197" t="s">
        <v>87</v>
      </c>
      <c r="B593" s="197" t="s">
        <v>3766</v>
      </c>
      <c r="C593" s="635" t="s">
        <v>3285</v>
      </c>
      <c r="D593" s="374" t="s">
        <v>110</v>
      </c>
      <c r="E593" s="636">
        <v>2016</v>
      </c>
      <c r="F593" s="637">
        <v>24995</v>
      </c>
      <c r="G593" s="197" t="s">
        <v>3764</v>
      </c>
    </row>
    <row r="594" spans="1:7" ht="15" x14ac:dyDescent="0.25">
      <c r="A594" s="197" t="s">
        <v>87</v>
      </c>
      <c r="B594" s="197" t="s">
        <v>3766</v>
      </c>
      <c r="C594" s="635" t="s">
        <v>3285</v>
      </c>
      <c r="D594" s="374" t="s">
        <v>426</v>
      </c>
      <c r="E594" s="636">
        <v>2016</v>
      </c>
      <c r="F594" s="637">
        <v>26311</v>
      </c>
      <c r="G594" s="197" t="s">
        <v>3764</v>
      </c>
    </row>
    <row r="595" spans="1:7" ht="15.75" x14ac:dyDescent="0.25">
      <c r="A595" s="77" t="s">
        <v>6045</v>
      </c>
      <c r="B595" s="77" t="s">
        <v>6365</v>
      </c>
      <c r="C595" s="323" t="s">
        <v>2121</v>
      </c>
      <c r="D595" s="427" t="s">
        <v>110</v>
      </c>
      <c r="E595" s="78">
        <v>2016</v>
      </c>
      <c r="F595" s="355">
        <v>19695</v>
      </c>
      <c r="G595" s="80" t="s">
        <v>6339</v>
      </c>
    </row>
    <row r="596" spans="1:7" ht="15.75" x14ac:dyDescent="0.25">
      <c r="A596" s="77" t="s">
        <v>6045</v>
      </c>
      <c r="B596" s="77" t="s">
        <v>6365</v>
      </c>
      <c r="C596" s="323" t="s">
        <v>2121</v>
      </c>
      <c r="D596" s="427" t="s">
        <v>3282</v>
      </c>
      <c r="E596" s="78">
        <v>2016</v>
      </c>
      <c r="F596" s="355">
        <v>21695</v>
      </c>
      <c r="G596" s="80" t="s">
        <v>6339</v>
      </c>
    </row>
    <row r="597" spans="1:7" ht="15.75" x14ac:dyDescent="0.25">
      <c r="A597" s="77" t="s">
        <v>6045</v>
      </c>
      <c r="B597" s="77" t="s">
        <v>6364</v>
      </c>
      <c r="C597" s="323" t="s">
        <v>2121</v>
      </c>
      <c r="D597" s="427" t="s">
        <v>3282</v>
      </c>
      <c r="E597" s="78">
        <v>2016</v>
      </c>
      <c r="F597" s="355">
        <v>25995</v>
      </c>
      <c r="G597" s="80" t="s">
        <v>6339</v>
      </c>
    </row>
    <row r="598" spans="1:7" ht="15.75" x14ac:dyDescent="0.25">
      <c r="A598" s="77" t="s">
        <v>6045</v>
      </c>
      <c r="B598" s="77" t="s">
        <v>6364</v>
      </c>
      <c r="C598" s="323" t="s">
        <v>2121</v>
      </c>
      <c r="D598" s="427" t="s">
        <v>110</v>
      </c>
      <c r="E598" s="78">
        <v>2016</v>
      </c>
      <c r="F598" s="355">
        <v>23995</v>
      </c>
      <c r="G598" s="80" t="s">
        <v>6339</v>
      </c>
    </row>
    <row r="599" spans="1:7" ht="15.75" x14ac:dyDescent="0.25">
      <c r="A599" s="77" t="s">
        <v>6045</v>
      </c>
      <c r="B599" s="77" t="s">
        <v>6361</v>
      </c>
      <c r="C599" s="323" t="s">
        <v>3751</v>
      </c>
      <c r="D599" s="427" t="s">
        <v>110</v>
      </c>
      <c r="E599" s="78">
        <v>2016</v>
      </c>
      <c r="F599" s="355">
        <v>25295</v>
      </c>
      <c r="G599" s="80" t="s">
        <v>6339</v>
      </c>
    </row>
    <row r="600" spans="1:7" ht="15.75" x14ac:dyDescent="0.25">
      <c r="A600" s="77" t="s">
        <v>6045</v>
      </c>
      <c r="B600" s="77" t="s">
        <v>6361</v>
      </c>
      <c r="C600" s="323" t="s">
        <v>3751</v>
      </c>
      <c r="D600" s="427" t="s">
        <v>3282</v>
      </c>
      <c r="E600" s="78">
        <v>2016</v>
      </c>
      <c r="F600" s="355">
        <v>27295</v>
      </c>
      <c r="G600" s="80" t="s">
        <v>6339</v>
      </c>
    </row>
    <row r="601" spans="1:7" ht="15.75" x14ac:dyDescent="0.25">
      <c r="A601" s="77" t="s">
        <v>6045</v>
      </c>
      <c r="B601" s="77" t="s">
        <v>6359</v>
      </c>
      <c r="C601" s="323" t="s">
        <v>3751</v>
      </c>
      <c r="D601" s="427" t="s">
        <v>110</v>
      </c>
      <c r="E601" s="78">
        <v>2016</v>
      </c>
      <c r="F601" s="355">
        <v>29195</v>
      </c>
      <c r="G601" s="80" t="s">
        <v>6339</v>
      </c>
    </row>
    <row r="602" spans="1:7" ht="15.75" x14ac:dyDescent="0.25">
      <c r="A602" s="77" t="s">
        <v>6045</v>
      </c>
      <c r="B602" s="77" t="s">
        <v>6359</v>
      </c>
      <c r="C602" s="323" t="s">
        <v>3751</v>
      </c>
      <c r="D602" s="427" t="s">
        <v>3282</v>
      </c>
      <c r="E602" s="78">
        <v>2016</v>
      </c>
      <c r="F602" s="355">
        <v>31195</v>
      </c>
      <c r="G602" s="80" t="s">
        <v>6339</v>
      </c>
    </row>
    <row r="603" spans="1:7" ht="15.75" x14ac:dyDescent="0.25">
      <c r="A603" s="77" t="s">
        <v>6045</v>
      </c>
      <c r="B603" s="77" t="s">
        <v>6358</v>
      </c>
      <c r="C603" s="323" t="s">
        <v>4289</v>
      </c>
      <c r="D603" s="427" t="s">
        <v>3282</v>
      </c>
      <c r="E603" s="78">
        <v>2016</v>
      </c>
      <c r="F603" s="355">
        <v>30995</v>
      </c>
      <c r="G603" s="80" t="s">
        <v>6339</v>
      </c>
    </row>
    <row r="604" spans="1:7" ht="15.75" x14ac:dyDescent="0.25">
      <c r="A604" s="77" t="s">
        <v>6045</v>
      </c>
      <c r="B604" s="77" t="s">
        <v>6357</v>
      </c>
      <c r="C604" s="323" t="s">
        <v>4289</v>
      </c>
      <c r="D604" s="427" t="s">
        <v>110</v>
      </c>
      <c r="E604" s="78">
        <v>2016</v>
      </c>
      <c r="F604" s="355">
        <v>34695</v>
      </c>
      <c r="G604" s="80" t="s">
        <v>6339</v>
      </c>
    </row>
    <row r="605" spans="1:7" ht="15.75" x14ac:dyDescent="0.25">
      <c r="A605" s="77" t="s">
        <v>6045</v>
      </c>
      <c r="B605" s="77" t="s">
        <v>6357</v>
      </c>
      <c r="C605" s="323" t="s">
        <v>4289</v>
      </c>
      <c r="D605" s="427" t="s">
        <v>3282</v>
      </c>
      <c r="E605" s="78">
        <v>2016</v>
      </c>
      <c r="F605" s="355">
        <v>38395</v>
      </c>
      <c r="G605" s="80" t="s">
        <v>6339</v>
      </c>
    </row>
    <row r="606" spans="1:7" ht="15.75" x14ac:dyDescent="0.25">
      <c r="A606" s="77" t="s">
        <v>6045</v>
      </c>
      <c r="B606" s="77" t="s">
        <v>6367</v>
      </c>
      <c r="C606" s="323" t="s">
        <v>3751</v>
      </c>
      <c r="D606" s="427" t="s">
        <v>110</v>
      </c>
      <c r="E606" s="78">
        <v>2016</v>
      </c>
      <c r="F606" s="355">
        <v>23495</v>
      </c>
      <c r="G606" s="80" t="s">
        <v>6339</v>
      </c>
    </row>
    <row r="607" spans="1:7" ht="15.75" x14ac:dyDescent="0.25">
      <c r="A607" s="77" t="s">
        <v>6045</v>
      </c>
      <c r="B607" s="77" t="s">
        <v>6367</v>
      </c>
      <c r="C607" s="323" t="s">
        <v>3751</v>
      </c>
      <c r="D607" s="427" t="s">
        <v>3282</v>
      </c>
      <c r="E607" s="78">
        <v>2016</v>
      </c>
      <c r="F607" s="355">
        <v>25495</v>
      </c>
      <c r="G607" s="80" t="s">
        <v>6339</v>
      </c>
    </row>
    <row r="608" spans="1:7" ht="15.75" x14ac:dyDescent="0.25">
      <c r="A608" s="77" t="s">
        <v>6045</v>
      </c>
      <c r="B608" s="77" t="s">
        <v>6356</v>
      </c>
      <c r="C608" s="323" t="s">
        <v>4000</v>
      </c>
      <c r="D608" s="427" t="s">
        <v>4730</v>
      </c>
      <c r="E608" s="78">
        <v>2016</v>
      </c>
      <c r="F608" s="355">
        <v>29995</v>
      </c>
      <c r="G608" s="80" t="s">
        <v>6339</v>
      </c>
    </row>
    <row r="609" spans="1:7" ht="15.75" x14ac:dyDescent="0.25">
      <c r="A609" s="77" t="s">
        <v>6045</v>
      </c>
      <c r="B609" s="77" t="s">
        <v>6356</v>
      </c>
      <c r="C609" s="323" t="s">
        <v>4000</v>
      </c>
      <c r="D609" s="427" t="s">
        <v>3282</v>
      </c>
      <c r="E609" s="78">
        <v>2016</v>
      </c>
      <c r="F609" s="355">
        <v>32295</v>
      </c>
      <c r="G609" s="80" t="s">
        <v>6339</v>
      </c>
    </row>
    <row r="610" spans="1:7" ht="15.75" x14ac:dyDescent="0.25">
      <c r="A610" s="77" t="s">
        <v>6045</v>
      </c>
      <c r="B610" s="77" t="s">
        <v>6355</v>
      </c>
      <c r="C610" s="323" t="s">
        <v>4000</v>
      </c>
      <c r="D610" s="427" t="s">
        <v>4730</v>
      </c>
      <c r="E610" s="78">
        <v>2016</v>
      </c>
      <c r="F610" s="355">
        <v>37565</v>
      </c>
      <c r="G610" s="80" t="s">
        <v>6339</v>
      </c>
    </row>
    <row r="611" spans="1:7" ht="15.75" x14ac:dyDescent="0.25">
      <c r="A611" s="77" t="s">
        <v>6045</v>
      </c>
      <c r="B611" s="77" t="s">
        <v>6355</v>
      </c>
      <c r="C611" s="323" t="s">
        <v>4000</v>
      </c>
      <c r="D611" s="427" t="s">
        <v>3282</v>
      </c>
      <c r="E611" s="78">
        <v>2016</v>
      </c>
      <c r="F611" s="355">
        <v>39565</v>
      </c>
      <c r="G611" s="80" t="s">
        <v>6339</v>
      </c>
    </row>
    <row r="612" spans="1:7" ht="15.75" x14ac:dyDescent="0.25">
      <c r="A612" s="77" t="s">
        <v>6045</v>
      </c>
      <c r="B612" s="77" t="s">
        <v>6353</v>
      </c>
      <c r="C612" s="323" t="s">
        <v>4000</v>
      </c>
      <c r="D612" s="427" t="s">
        <v>4730</v>
      </c>
      <c r="E612" s="78">
        <v>2016</v>
      </c>
      <c r="F612" s="355">
        <v>44395</v>
      </c>
      <c r="G612" s="80" t="s">
        <v>6339</v>
      </c>
    </row>
    <row r="613" spans="1:7" ht="15.75" x14ac:dyDescent="0.25">
      <c r="A613" s="77" t="s">
        <v>6045</v>
      </c>
      <c r="B613" s="77" t="s">
        <v>6353</v>
      </c>
      <c r="C613" s="323" t="s">
        <v>4000</v>
      </c>
      <c r="D613" s="427" t="s">
        <v>3282</v>
      </c>
      <c r="E613" s="78">
        <v>2016</v>
      </c>
      <c r="F613" s="355">
        <v>47395</v>
      </c>
      <c r="G613" s="80" t="s">
        <v>6339</v>
      </c>
    </row>
    <row r="614" spans="1:7" ht="15.75" x14ac:dyDescent="0.25">
      <c r="A614" s="77" t="s">
        <v>6045</v>
      </c>
      <c r="B614" s="77" t="s">
        <v>6352</v>
      </c>
      <c r="C614" s="323" t="s">
        <v>4000</v>
      </c>
      <c r="D614" s="427" t="s">
        <v>4730</v>
      </c>
      <c r="E614" s="78">
        <v>2016</v>
      </c>
      <c r="F614" s="355">
        <v>49795</v>
      </c>
      <c r="G614" s="80" t="s">
        <v>6339</v>
      </c>
    </row>
    <row r="615" spans="1:7" ht="15.75" x14ac:dyDescent="0.25">
      <c r="A615" s="77" t="s">
        <v>6045</v>
      </c>
      <c r="B615" s="77" t="s">
        <v>6352</v>
      </c>
      <c r="C615" s="323" t="s">
        <v>4000</v>
      </c>
      <c r="D615" s="427" t="s">
        <v>3282</v>
      </c>
      <c r="E615" s="78">
        <v>2016</v>
      </c>
      <c r="F615" s="355">
        <v>52795</v>
      </c>
      <c r="G615" s="80" t="s">
        <v>6339</v>
      </c>
    </row>
    <row r="616" spans="1:7" ht="15.75" x14ac:dyDescent="0.25">
      <c r="A616" s="77" t="s">
        <v>6045</v>
      </c>
      <c r="B616" s="77" t="s">
        <v>6351</v>
      </c>
      <c r="C616" s="323" t="s">
        <v>5662</v>
      </c>
      <c r="D616" s="427" t="s">
        <v>3282</v>
      </c>
      <c r="E616" s="78">
        <v>2016</v>
      </c>
      <c r="F616" s="355">
        <v>65695</v>
      </c>
      <c r="G616" s="80" t="s">
        <v>6339</v>
      </c>
    </row>
    <row r="617" spans="1:7" ht="15.75" x14ac:dyDescent="0.25">
      <c r="A617" s="77" t="s">
        <v>6045</v>
      </c>
      <c r="B617" s="77" t="s">
        <v>6349</v>
      </c>
      <c r="C617" s="323" t="s">
        <v>4000</v>
      </c>
      <c r="D617" s="427" t="s">
        <v>3282</v>
      </c>
      <c r="E617" s="78">
        <v>2016</v>
      </c>
      <c r="F617" s="355">
        <v>23895</v>
      </c>
      <c r="G617" s="80" t="s">
        <v>6347</v>
      </c>
    </row>
    <row r="618" spans="1:7" ht="15.75" x14ac:dyDescent="0.25">
      <c r="A618" s="77" t="s">
        <v>6045</v>
      </c>
      <c r="B618" s="77" t="s">
        <v>6348</v>
      </c>
      <c r="C618" s="323" t="s">
        <v>4000</v>
      </c>
      <c r="D618" s="427" t="s">
        <v>3282</v>
      </c>
      <c r="E618" s="78">
        <v>2016</v>
      </c>
      <c r="F618" s="355">
        <v>31195</v>
      </c>
      <c r="G618" s="80" t="s">
        <v>6347</v>
      </c>
    </row>
    <row r="619" spans="1:7" ht="15.75" x14ac:dyDescent="0.25">
      <c r="A619" s="77" t="s">
        <v>6045</v>
      </c>
      <c r="B619" s="77" t="s">
        <v>6366</v>
      </c>
      <c r="C619" s="323" t="s">
        <v>4000</v>
      </c>
      <c r="D619" s="427" t="s">
        <v>3282</v>
      </c>
      <c r="E619" s="78">
        <v>2016</v>
      </c>
      <c r="F619" s="355">
        <v>29995</v>
      </c>
      <c r="G619" s="80" t="s">
        <v>6347</v>
      </c>
    </row>
    <row r="620" spans="1:7" ht="15.75" x14ac:dyDescent="0.25">
      <c r="A620" s="77" t="s">
        <v>6045</v>
      </c>
      <c r="B620" s="77" t="s">
        <v>6346</v>
      </c>
      <c r="C620" s="323" t="s">
        <v>4000</v>
      </c>
      <c r="D620" s="427" t="s">
        <v>3282</v>
      </c>
      <c r="E620" s="78">
        <v>2016</v>
      </c>
      <c r="F620" s="355">
        <v>27695</v>
      </c>
      <c r="G620" s="80" t="s">
        <v>6339</v>
      </c>
    </row>
    <row r="621" spans="1:7" ht="15.75" x14ac:dyDescent="0.25">
      <c r="A621" s="77" t="s">
        <v>6045</v>
      </c>
      <c r="B621" s="77" t="s">
        <v>6345</v>
      </c>
      <c r="C621" s="323" t="s">
        <v>4000</v>
      </c>
      <c r="D621" s="427" t="s">
        <v>3282</v>
      </c>
      <c r="E621" s="78">
        <v>2016</v>
      </c>
      <c r="F621" s="355">
        <v>33795</v>
      </c>
      <c r="G621" s="80" t="s">
        <v>6339</v>
      </c>
    </row>
    <row r="622" spans="1:7" ht="15.75" x14ac:dyDescent="0.25">
      <c r="A622" s="77" t="s">
        <v>6045</v>
      </c>
      <c r="B622" s="77" t="s">
        <v>6344</v>
      </c>
      <c r="C622" s="323" t="s">
        <v>4000</v>
      </c>
      <c r="D622" s="427" t="s">
        <v>3282</v>
      </c>
      <c r="E622" s="78">
        <v>2016</v>
      </c>
      <c r="F622" s="355">
        <v>36995</v>
      </c>
      <c r="G622" s="80" t="s">
        <v>6339</v>
      </c>
    </row>
    <row r="623" spans="1:7" ht="15.75" x14ac:dyDescent="0.25">
      <c r="A623" s="77" t="s">
        <v>6045</v>
      </c>
      <c r="B623" s="77" t="s">
        <v>6343</v>
      </c>
      <c r="C623" s="323" t="s">
        <v>3892</v>
      </c>
      <c r="D623" s="427" t="s">
        <v>110</v>
      </c>
      <c r="E623" s="78">
        <v>2016</v>
      </c>
      <c r="F623" s="355">
        <v>17995</v>
      </c>
      <c r="G623" s="80" t="s">
        <v>6339</v>
      </c>
    </row>
    <row r="624" spans="1:7" ht="15.75" x14ac:dyDescent="0.25">
      <c r="A624" s="77" t="s">
        <v>6045</v>
      </c>
      <c r="B624" s="77" t="s">
        <v>6343</v>
      </c>
      <c r="C624" s="323" t="s">
        <v>3892</v>
      </c>
      <c r="D624" s="427" t="s">
        <v>3282</v>
      </c>
      <c r="E624" s="78">
        <v>2016</v>
      </c>
      <c r="F624" s="355">
        <v>19995</v>
      </c>
      <c r="G624" s="80" t="s">
        <v>6339</v>
      </c>
    </row>
    <row r="625" spans="1:7" ht="15.75" x14ac:dyDescent="0.25">
      <c r="A625" s="77" t="s">
        <v>6045</v>
      </c>
      <c r="B625" s="77" t="s">
        <v>6342</v>
      </c>
      <c r="C625" s="323" t="s">
        <v>3892</v>
      </c>
      <c r="D625" s="427" t="s">
        <v>110</v>
      </c>
      <c r="E625" s="78">
        <v>2016</v>
      </c>
      <c r="F625" s="355">
        <v>21395</v>
      </c>
      <c r="G625" s="80" t="s">
        <v>6339</v>
      </c>
    </row>
    <row r="626" spans="1:7" ht="15.75" x14ac:dyDescent="0.25">
      <c r="A626" s="77" t="s">
        <v>6045</v>
      </c>
      <c r="B626" s="77" t="s">
        <v>6342</v>
      </c>
      <c r="C626" s="323" t="s">
        <v>3892</v>
      </c>
      <c r="D626" s="427" t="s">
        <v>3282</v>
      </c>
      <c r="E626" s="78">
        <v>2016</v>
      </c>
      <c r="F626" s="355">
        <v>23395</v>
      </c>
      <c r="G626" s="80" t="s">
        <v>6339</v>
      </c>
    </row>
    <row r="627" spans="1:7" ht="15.75" x14ac:dyDescent="0.25">
      <c r="A627" s="77" t="s">
        <v>6045</v>
      </c>
      <c r="B627" s="77" t="s">
        <v>6341</v>
      </c>
      <c r="C627" s="323" t="s">
        <v>3751</v>
      </c>
      <c r="D627" s="427" t="s">
        <v>110</v>
      </c>
      <c r="E627" s="78">
        <v>2016</v>
      </c>
      <c r="F627" s="355">
        <v>24995</v>
      </c>
      <c r="G627" s="80" t="s">
        <v>6339</v>
      </c>
    </row>
    <row r="628" spans="1:7" ht="15.75" x14ac:dyDescent="0.25">
      <c r="A628" s="77" t="s">
        <v>6045</v>
      </c>
      <c r="B628" s="77" t="s">
        <v>6341</v>
      </c>
      <c r="C628" s="323" t="s">
        <v>3751</v>
      </c>
      <c r="D628" s="427" t="s">
        <v>3282</v>
      </c>
      <c r="E628" s="78">
        <v>2016</v>
      </c>
      <c r="F628" s="355">
        <v>26995</v>
      </c>
      <c r="G628" s="80" t="s">
        <v>6339</v>
      </c>
    </row>
    <row r="629" spans="1:7" ht="15.75" x14ac:dyDescent="0.25">
      <c r="A629" s="77" t="s">
        <v>6045</v>
      </c>
      <c r="B629" s="77" t="s">
        <v>6340</v>
      </c>
      <c r="C629" s="323" t="s">
        <v>3751</v>
      </c>
      <c r="D629" s="427" t="s">
        <v>3282</v>
      </c>
      <c r="E629" s="78">
        <v>2016</v>
      </c>
      <c r="F629" s="355">
        <v>26495</v>
      </c>
      <c r="G629" s="80" t="s">
        <v>6339</v>
      </c>
    </row>
    <row r="630" spans="1:7" ht="15" x14ac:dyDescent="0.25">
      <c r="A630" s="639" t="s">
        <v>1920</v>
      </c>
      <c r="B630" s="639" t="s">
        <v>2810</v>
      </c>
      <c r="C630" s="640" t="s">
        <v>1865</v>
      </c>
      <c r="D630" s="641" t="s">
        <v>44</v>
      </c>
      <c r="E630" s="642">
        <v>2016</v>
      </c>
      <c r="F630" s="643">
        <v>47543</v>
      </c>
      <c r="G630" s="639" t="s">
        <v>147</v>
      </c>
    </row>
    <row r="631" spans="1:7" ht="15" x14ac:dyDescent="0.25">
      <c r="A631" s="639" t="s">
        <v>1920</v>
      </c>
      <c r="B631" s="639" t="s">
        <v>2809</v>
      </c>
      <c r="C631" s="640" t="s">
        <v>1865</v>
      </c>
      <c r="D631" s="641" t="s">
        <v>44</v>
      </c>
      <c r="E631" s="642">
        <v>2016</v>
      </c>
      <c r="F631" s="643">
        <v>44237</v>
      </c>
      <c r="G631" s="639" t="s">
        <v>147</v>
      </c>
    </row>
    <row r="632" spans="1:7" ht="15" x14ac:dyDescent="0.25">
      <c r="A632" s="639" t="s">
        <v>1920</v>
      </c>
      <c r="B632" s="639" t="s">
        <v>2812</v>
      </c>
      <c r="C632" s="640" t="s">
        <v>6405</v>
      </c>
      <c r="D632" s="641" t="s">
        <v>44</v>
      </c>
      <c r="E632" s="642">
        <v>2016</v>
      </c>
      <c r="F632" s="643">
        <v>68013.666666666701</v>
      </c>
      <c r="G632" s="639" t="s">
        <v>147</v>
      </c>
    </row>
    <row r="633" spans="1:7" ht="15.75" x14ac:dyDescent="0.25">
      <c r="A633" s="77" t="s">
        <v>1920</v>
      </c>
      <c r="B633" s="77" t="s">
        <v>4813</v>
      </c>
      <c r="C633" s="323" t="s">
        <v>4090</v>
      </c>
      <c r="D633" s="427" t="s">
        <v>44</v>
      </c>
      <c r="E633" s="120">
        <v>2016</v>
      </c>
      <c r="F633" s="87">
        <v>37455</v>
      </c>
      <c r="G633" s="80" t="s">
        <v>4810</v>
      </c>
    </row>
    <row r="634" spans="1:7" ht="15.75" x14ac:dyDescent="0.25">
      <c r="A634" s="77" t="s">
        <v>1920</v>
      </c>
      <c r="B634" s="77" t="s">
        <v>4814</v>
      </c>
      <c r="C634" s="323" t="s">
        <v>4090</v>
      </c>
      <c r="D634" s="427" t="s">
        <v>44</v>
      </c>
      <c r="E634" s="120">
        <v>2016</v>
      </c>
      <c r="F634" s="87">
        <v>41955</v>
      </c>
      <c r="G634" s="80" t="s">
        <v>4810</v>
      </c>
    </row>
    <row r="635" spans="1:7" ht="15.75" x14ac:dyDescent="0.25">
      <c r="A635" s="77" t="s">
        <v>1920</v>
      </c>
      <c r="B635" s="77" t="s">
        <v>4815</v>
      </c>
      <c r="C635" s="323" t="s">
        <v>4090</v>
      </c>
      <c r="D635" s="427" t="s">
        <v>44</v>
      </c>
      <c r="E635" s="120">
        <v>2016</v>
      </c>
      <c r="F635" s="87">
        <v>45955</v>
      </c>
      <c r="G635" s="80" t="s">
        <v>4810</v>
      </c>
    </row>
    <row r="636" spans="1:7" ht="15.75" x14ac:dyDescent="0.25">
      <c r="A636" s="77" t="s">
        <v>1920</v>
      </c>
      <c r="B636" s="77" t="s">
        <v>4817</v>
      </c>
      <c r="C636" s="323" t="s">
        <v>4088</v>
      </c>
      <c r="D636" s="427" t="s">
        <v>44</v>
      </c>
      <c r="E636" s="120">
        <v>2016</v>
      </c>
      <c r="F636" s="87">
        <v>84950</v>
      </c>
      <c r="G636" s="80" t="s">
        <v>4810</v>
      </c>
    </row>
    <row r="637" spans="1:7" ht="15.75" x14ac:dyDescent="0.25">
      <c r="A637" s="77" t="s">
        <v>1920</v>
      </c>
      <c r="B637" s="77" t="s">
        <v>4819</v>
      </c>
      <c r="C637" s="323" t="s">
        <v>4088</v>
      </c>
      <c r="D637" s="427" t="s">
        <v>44</v>
      </c>
      <c r="E637" s="120">
        <v>2016</v>
      </c>
      <c r="F637" s="87">
        <v>91950</v>
      </c>
      <c r="G637" s="80" t="s">
        <v>4810</v>
      </c>
    </row>
    <row r="638" spans="1:7" ht="15.75" x14ac:dyDescent="0.25">
      <c r="A638" s="77" t="s">
        <v>1920</v>
      </c>
      <c r="B638" s="77" t="s">
        <v>4821</v>
      </c>
      <c r="C638" s="323" t="s">
        <v>4088</v>
      </c>
      <c r="D638" s="427" t="s">
        <v>44</v>
      </c>
      <c r="E638" s="120">
        <v>2016</v>
      </c>
      <c r="F638" s="87">
        <v>93450</v>
      </c>
      <c r="G638" s="80" t="s">
        <v>4810</v>
      </c>
    </row>
    <row r="639" spans="1:7" ht="15.75" x14ac:dyDescent="0.25">
      <c r="A639" s="77" t="s">
        <v>1920</v>
      </c>
      <c r="B639" s="77" t="s">
        <v>4817</v>
      </c>
      <c r="C639" s="323" t="s">
        <v>4209</v>
      </c>
      <c r="D639" s="427" t="s">
        <v>44</v>
      </c>
      <c r="E639" s="120">
        <v>2016</v>
      </c>
      <c r="F639" s="87">
        <v>103195</v>
      </c>
      <c r="G639" s="80" t="s">
        <v>4810</v>
      </c>
    </row>
    <row r="640" spans="1:7" ht="15.75" x14ac:dyDescent="0.25">
      <c r="A640" s="77" t="s">
        <v>1920</v>
      </c>
      <c r="B640" s="77" t="s">
        <v>4822</v>
      </c>
      <c r="C640" s="323" t="s">
        <v>4209</v>
      </c>
      <c r="D640" s="427" t="s">
        <v>44</v>
      </c>
      <c r="E640" s="120">
        <v>2016</v>
      </c>
      <c r="F640" s="87">
        <v>108195</v>
      </c>
      <c r="G640" s="80" t="s">
        <v>4810</v>
      </c>
    </row>
    <row r="641" spans="1:7" ht="15.75" x14ac:dyDescent="0.25">
      <c r="A641" s="77" t="s">
        <v>1920</v>
      </c>
      <c r="B641" s="77" t="s">
        <v>4823</v>
      </c>
      <c r="C641" s="323" t="s">
        <v>4209</v>
      </c>
      <c r="D641" s="427" t="s">
        <v>44</v>
      </c>
      <c r="E641" s="120">
        <v>2016</v>
      </c>
      <c r="F641" s="87">
        <v>139995</v>
      </c>
      <c r="G641" s="80" t="s">
        <v>4810</v>
      </c>
    </row>
    <row r="642" spans="1:7" ht="15.75" x14ac:dyDescent="0.25">
      <c r="A642" s="77" t="s">
        <v>1920</v>
      </c>
      <c r="B642" s="77" t="s">
        <v>4824</v>
      </c>
      <c r="C642" s="323" t="s">
        <v>4209</v>
      </c>
      <c r="D642" s="427" t="s">
        <v>44</v>
      </c>
      <c r="E642" s="120">
        <v>2016</v>
      </c>
      <c r="F642" s="87">
        <v>144995</v>
      </c>
      <c r="G642" s="80" t="s">
        <v>4810</v>
      </c>
    </row>
    <row r="643" spans="1:7" ht="15.75" x14ac:dyDescent="0.25">
      <c r="A643" s="77" t="s">
        <v>1920</v>
      </c>
      <c r="B643" s="77" t="s">
        <v>4826</v>
      </c>
      <c r="C643" s="323" t="s">
        <v>4209</v>
      </c>
      <c r="D643" s="427" t="s">
        <v>44</v>
      </c>
      <c r="E643" s="120">
        <v>2016</v>
      </c>
      <c r="F643" s="87">
        <v>199495</v>
      </c>
      <c r="G643" s="80" t="s">
        <v>4810</v>
      </c>
    </row>
    <row r="644" spans="1:7" ht="15.75" x14ac:dyDescent="0.25">
      <c r="A644" s="77" t="s">
        <v>1920</v>
      </c>
      <c r="B644" s="77" t="s">
        <v>5974</v>
      </c>
      <c r="C644" s="323" t="s">
        <v>4209</v>
      </c>
      <c r="D644" s="427" t="s">
        <v>44</v>
      </c>
      <c r="E644" s="120">
        <v>2016</v>
      </c>
      <c r="F644" s="87">
        <v>244500</v>
      </c>
      <c r="G644" s="80" t="s">
        <v>4810</v>
      </c>
    </row>
    <row r="645" spans="1:7" ht="15.75" x14ac:dyDescent="0.25">
      <c r="A645" s="77" t="s">
        <v>1920</v>
      </c>
      <c r="B645" s="77" t="s">
        <v>4827</v>
      </c>
      <c r="C645" s="323" t="s">
        <v>4090</v>
      </c>
      <c r="D645" s="427" t="s">
        <v>44</v>
      </c>
      <c r="E645" s="120">
        <v>2016</v>
      </c>
      <c r="F645" s="87">
        <v>41475</v>
      </c>
      <c r="G645" s="80" t="s">
        <v>4810</v>
      </c>
    </row>
    <row r="646" spans="1:7" ht="15.75" x14ac:dyDescent="0.25">
      <c r="A646" s="77" t="s">
        <v>1920</v>
      </c>
      <c r="B646" s="77" t="s">
        <v>4828</v>
      </c>
      <c r="C646" s="323" t="s">
        <v>4090</v>
      </c>
      <c r="D646" s="427" t="s">
        <v>44</v>
      </c>
      <c r="E646" s="120">
        <v>2016</v>
      </c>
      <c r="F646" s="87">
        <v>45675</v>
      </c>
      <c r="G646" s="80" t="s">
        <v>4810</v>
      </c>
    </row>
    <row r="647" spans="1:7" ht="15.75" x14ac:dyDescent="0.25">
      <c r="A647" s="77" t="s">
        <v>1920</v>
      </c>
      <c r="B647" s="77" t="s">
        <v>4830</v>
      </c>
      <c r="C647" s="323" t="s">
        <v>4090</v>
      </c>
      <c r="D647" s="427" t="s">
        <v>44</v>
      </c>
      <c r="E647" s="120">
        <v>2016</v>
      </c>
      <c r="F647" s="87">
        <v>50475</v>
      </c>
      <c r="G647" s="80" t="s">
        <v>4810</v>
      </c>
    </row>
    <row r="648" spans="1:7" ht="15.75" x14ac:dyDescent="0.25">
      <c r="A648" s="77" t="s">
        <v>1920</v>
      </c>
      <c r="B648" s="77" t="s">
        <v>4832</v>
      </c>
      <c r="C648" s="323" t="s">
        <v>4090</v>
      </c>
      <c r="D648" s="427" t="s">
        <v>44</v>
      </c>
      <c r="E648" s="120">
        <v>2016</v>
      </c>
      <c r="F648" s="87">
        <v>53775</v>
      </c>
      <c r="G648" s="80" t="s">
        <v>4810</v>
      </c>
    </row>
    <row r="649" spans="1:7" ht="15.75" x14ac:dyDescent="0.25">
      <c r="A649" s="77" t="s">
        <v>1920</v>
      </c>
      <c r="B649" s="77" t="s">
        <v>4834</v>
      </c>
      <c r="C649" s="323" t="s">
        <v>4090</v>
      </c>
      <c r="D649" s="427" t="s">
        <v>44</v>
      </c>
      <c r="E649" s="120">
        <v>2016</v>
      </c>
      <c r="F649" s="87">
        <v>60775</v>
      </c>
      <c r="G649" s="80" t="s">
        <v>4810</v>
      </c>
    </row>
    <row r="650" spans="1:7" ht="15" x14ac:dyDescent="0.25">
      <c r="A650" s="601" t="s">
        <v>85</v>
      </c>
      <c r="B650" s="601" t="s">
        <v>3788</v>
      </c>
      <c r="C650" s="602" t="s">
        <v>3769</v>
      </c>
      <c r="D650" s="612" t="s">
        <v>110</v>
      </c>
      <c r="E650" s="644">
        <v>2016</v>
      </c>
      <c r="F650" s="624">
        <v>31250</v>
      </c>
      <c r="G650" s="601" t="s">
        <v>3789</v>
      </c>
    </row>
    <row r="651" spans="1:7" ht="15" x14ac:dyDescent="0.25">
      <c r="A651" s="601" t="s">
        <v>85</v>
      </c>
      <c r="B651" s="601" t="s">
        <v>1526</v>
      </c>
      <c r="C651" s="602" t="s">
        <v>1991</v>
      </c>
      <c r="D651" s="612" t="s">
        <v>110</v>
      </c>
      <c r="E651" s="644">
        <v>2016</v>
      </c>
      <c r="F651" s="624">
        <v>41020</v>
      </c>
      <c r="G651" s="601" t="s">
        <v>3790</v>
      </c>
    </row>
    <row r="652" spans="1:7" ht="15" x14ac:dyDescent="0.25">
      <c r="A652" s="601" t="s">
        <v>85</v>
      </c>
      <c r="B652" s="601" t="s">
        <v>1526</v>
      </c>
      <c r="C652" s="602" t="s">
        <v>3791</v>
      </c>
      <c r="D652" s="612" t="s">
        <v>110</v>
      </c>
      <c r="E652" s="644">
        <v>2016</v>
      </c>
      <c r="F652" s="624">
        <v>38100</v>
      </c>
      <c r="G652" s="601" t="s">
        <v>3790</v>
      </c>
    </row>
    <row r="653" spans="1:7" ht="15" x14ac:dyDescent="0.25">
      <c r="A653" s="601" t="s">
        <v>85</v>
      </c>
      <c r="B653" s="601" t="s">
        <v>1455</v>
      </c>
      <c r="C653" s="602" t="s">
        <v>3791</v>
      </c>
      <c r="D653" s="612" t="s">
        <v>438</v>
      </c>
      <c r="E653" s="644">
        <v>2016</v>
      </c>
      <c r="F653" s="624">
        <v>63080</v>
      </c>
      <c r="G653" s="601" t="s">
        <v>3790</v>
      </c>
    </row>
    <row r="654" spans="1:7" ht="15" x14ac:dyDescent="0.25">
      <c r="A654" s="601" t="s">
        <v>85</v>
      </c>
      <c r="B654" s="601" t="s">
        <v>1455</v>
      </c>
      <c r="C654" s="602" t="s">
        <v>3791</v>
      </c>
      <c r="D654" s="612" t="s">
        <v>438</v>
      </c>
      <c r="E654" s="644">
        <v>2016</v>
      </c>
      <c r="F654" s="624">
        <v>50000</v>
      </c>
      <c r="G654" s="601" t="s">
        <v>135</v>
      </c>
    </row>
    <row r="655" spans="1:7" ht="15" x14ac:dyDescent="0.25">
      <c r="A655" s="601" t="s">
        <v>85</v>
      </c>
      <c r="B655" s="601" t="s">
        <v>1455</v>
      </c>
      <c r="C655" s="602" t="s">
        <v>2121</v>
      </c>
      <c r="D655" s="612" t="s">
        <v>438</v>
      </c>
      <c r="E655" s="644">
        <v>2016</v>
      </c>
      <c r="F655" s="624">
        <v>45615</v>
      </c>
      <c r="G655" s="601" t="s">
        <v>135</v>
      </c>
    </row>
    <row r="656" spans="1:7" ht="15" x14ac:dyDescent="0.25">
      <c r="A656" s="601" t="s">
        <v>85</v>
      </c>
      <c r="B656" s="601" t="s">
        <v>1455</v>
      </c>
      <c r="C656" s="602" t="s">
        <v>3791</v>
      </c>
      <c r="D656" s="612" t="s">
        <v>426</v>
      </c>
      <c r="E656" s="644">
        <v>2016</v>
      </c>
      <c r="F656" s="624">
        <v>50470</v>
      </c>
      <c r="G656" s="601" t="s">
        <v>135</v>
      </c>
    </row>
    <row r="657" spans="1:7" ht="15" x14ac:dyDescent="0.25">
      <c r="A657" s="601" t="s">
        <v>85</v>
      </c>
      <c r="B657" s="601" t="s">
        <v>1455</v>
      </c>
      <c r="C657" s="602" t="s">
        <v>3794</v>
      </c>
      <c r="D657" s="612" t="s">
        <v>426</v>
      </c>
      <c r="E657" s="644">
        <v>2016</v>
      </c>
      <c r="F657" s="624">
        <v>84440</v>
      </c>
      <c r="G657" s="601" t="s">
        <v>135</v>
      </c>
    </row>
    <row r="658" spans="1:7" ht="15" x14ac:dyDescent="0.25">
      <c r="A658" s="601" t="s">
        <v>85</v>
      </c>
      <c r="B658" s="601" t="s">
        <v>3795</v>
      </c>
      <c r="C658" s="602" t="s">
        <v>2121</v>
      </c>
      <c r="D658" s="612" t="s">
        <v>438</v>
      </c>
      <c r="E658" s="644">
        <v>2016</v>
      </c>
      <c r="F658" s="624">
        <v>45615</v>
      </c>
      <c r="G658" s="601" t="s">
        <v>3796</v>
      </c>
    </row>
    <row r="659" spans="1:7" ht="15" x14ac:dyDescent="0.25">
      <c r="A659" s="601" t="s">
        <v>85</v>
      </c>
      <c r="B659" s="601" t="s">
        <v>3792</v>
      </c>
      <c r="C659" s="602" t="s">
        <v>3791</v>
      </c>
      <c r="D659" s="612" t="s">
        <v>438</v>
      </c>
      <c r="E659" s="644">
        <v>2016</v>
      </c>
      <c r="F659" s="624">
        <v>50000</v>
      </c>
      <c r="G659" s="601" t="s">
        <v>3793</v>
      </c>
    </row>
    <row r="660" spans="1:7" ht="15" x14ac:dyDescent="0.25">
      <c r="A660" s="601" t="s">
        <v>85</v>
      </c>
      <c r="B660" s="601" t="s">
        <v>3799</v>
      </c>
      <c r="C660" s="602" t="s">
        <v>2941</v>
      </c>
      <c r="D660" s="612" t="s">
        <v>44</v>
      </c>
      <c r="E660" s="644">
        <v>2016</v>
      </c>
      <c r="F660" s="624">
        <v>50780</v>
      </c>
      <c r="G660" s="601" t="s">
        <v>3800</v>
      </c>
    </row>
    <row r="661" spans="1:7" ht="15" x14ac:dyDescent="0.25">
      <c r="A661" s="601" t="s">
        <v>85</v>
      </c>
      <c r="B661" s="601" t="s">
        <v>3797</v>
      </c>
      <c r="C661" s="602" t="s">
        <v>2941</v>
      </c>
      <c r="D661" s="612" t="s">
        <v>44</v>
      </c>
      <c r="E661" s="644">
        <v>2016</v>
      </c>
      <c r="F661" s="624">
        <v>62155</v>
      </c>
      <c r="G661" s="601" t="s">
        <v>3798</v>
      </c>
    </row>
    <row r="662" spans="1:7" ht="15" x14ac:dyDescent="0.25">
      <c r="A662" s="601" t="s">
        <v>85</v>
      </c>
      <c r="B662" s="601" t="s">
        <v>1527</v>
      </c>
      <c r="C662" s="602" t="s">
        <v>3791</v>
      </c>
      <c r="D662" s="612" t="s">
        <v>438</v>
      </c>
      <c r="E662" s="644">
        <v>2016</v>
      </c>
      <c r="F662" s="624">
        <v>40870</v>
      </c>
      <c r="G662" s="601" t="s">
        <v>1960</v>
      </c>
    </row>
    <row r="663" spans="1:7" ht="15" x14ac:dyDescent="0.25">
      <c r="A663" s="601" t="s">
        <v>85</v>
      </c>
      <c r="B663" s="601" t="s">
        <v>1527</v>
      </c>
      <c r="C663" s="602" t="s">
        <v>3791</v>
      </c>
      <c r="D663" s="612" t="s">
        <v>426</v>
      </c>
      <c r="E663" s="644">
        <v>2016</v>
      </c>
      <c r="F663" s="624">
        <v>43035</v>
      </c>
      <c r="G663" s="601" t="s">
        <v>1960</v>
      </c>
    </row>
    <row r="664" spans="1:7" ht="15" x14ac:dyDescent="0.25">
      <c r="A664" s="601" t="s">
        <v>85</v>
      </c>
      <c r="B664" s="601" t="s">
        <v>1527</v>
      </c>
      <c r="C664" s="602" t="s">
        <v>2121</v>
      </c>
      <c r="D664" s="612" t="s">
        <v>438</v>
      </c>
      <c r="E664" s="644">
        <v>2016</v>
      </c>
      <c r="F664" s="624">
        <v>37325</v>
      </c>
      <c r="G664" s="601" t="s">
        <v>1960</v>
      </c>
    </row>
    <row r="665" spans="1:7" ht="15" x14ac:dyDescent="0.25">
      <c r="A665" s="601" t="s">
        <v>85</v>
      </c>
      <c r="B665" s="601" t="s">
        <v>1528</v>
      </c>
      <c r="C665" s="602" t="s">
        <v>2941</v>
      </c>
      <c r="D665" s="612" t="s">
        <v>438</v>
      </c>
      <c r="E665" s="644">
        <v>2016</v>
      </c>
      <c r="F665" s="624">
        <v>78820</v>
      </c>
      <c r="G665" s="601" t="s">
        <v>3801</v>
      </c>
    </row>
    <row r="666" spans="1:7" ht="15" x14ac:dyDescent="0.25">
      <c r="A666" s="601" t="s">
        <v>85</v>
      </c>
      <c r="B666" s="601" t="s">
        <v>1528</v>
      </c>
      <c r="C666" s="602" t="s">
        <v>3794</v>
      </c>
      <c r="D666" s="612" t="s">
        <v>426</v>
      </c>
      <c r="E666" s="644">
        <v>2016</v>
      </c>
      <c r="F666" s="624">
        <v>120440</v>
      </c>
      <c r="G666" s="601" t="s">
        <v>3790</v>
      </c>
    </row>
    <row r="667" spans="1:7" ht="15" x14ac:dyDescent="0.25">
      <c r="A667" s="601" t="s">
        <v>85</v>
      </c>
      <c r="B667" s="601" t="s">
        <v>1528</v>
      </c>
      <c r="C667" s="602" t="s">
        <v>2941</v>
      </c>
      <c r="D667" s="612" t="s">
        <v>438</v>
      </c>
      <c r="E667" s="644">
        <v>2016</v>
      </c>
      <c r="F667" s="624">
        <v>72520</v>
      </c>
      <c r="G667" s="601" t="s">
        <v>1960</v>
      </c>
    </row>
    <row r="668" spans="1:7" ht="15" x14ac:dyDescent="0.25">
      <c r="A668" s="601" t="s">
        <v>85</v>
      </c>
      <c r="B668" s="601" t="s">
        <v>3802</v>
      </c>
      <c r="C668" s="602" t="s">
        <v>2941</v>
      </c>
      <c r="D668" s="612" t="s">
        <v>426</v>
      </c>
      <c r="E668" s="644">
        <v>2016</v>
      </c>
      <c r="F668" s="624">
        <v>75465</v>
      </c>
      <c r="G668" s="601" t="s">
        <v>3803</v>
      </c>
    </row>
    <row r="669" spans="1:7" ht="15" x14ac:dyDescent="0.25">
      <c r="A669" s="601" t="s">
        <v>85</v>
      </c>
      <c r="B669" s="601" t="s">
        <v>3802</v>
      </c>
      <c r="C669" s="602" t="s">
        <v>2941</v>
      </c>
      <c r="D669" s="612" t="s">
        <v>426</v>
      </c>
      <c r="E669" s="644">
        <v>2016</v>
      </c>
      <c r="F669" s="624">
        <v>82305</v>
      </c>
      <c r="G669" s="601" t="s">
        <v>3804</v>
      </c>
    </row>
    <row r="670" spans="1:7" ht="15" x14ac:dyDescent="0.25">
      <c r="A670" s="601" t="s">
        <v>85</v>
      </c>
      <c r="B670" s="601" t="s">
        <v>3805</v>
      </c>
      <c r="C670" s="602" t="s">
        <v>2940</v>
      </c>
      <c r="D670" s="612" t="s">
        <v>44</v>
      </c>
      <c r="E670" s="644">
        <v>2016</v>
      </c>
      <c r="F670" s="624">
        <v>88880</v>
      </c>
      <c r="G670" s="601" t="s">
        <v>3800</v>
      </c>
    </row>
    <row r="671" spans="1:7" ht="15" x14ac:dyDescent="0.25">
      <c r="A671" s="601" t="s">
        <v>85</v>
      </c>
      <c r="B671" s="601" t="s">
        <v>3808</v>
      </c>
      <c r="C671" s="602" t="s">
        <v>2121</v>
      </c>
      <c r="D671" s="612" t="s">
        <v>426</v>
      </c>
      <c r="E671" s="644">
        <v>2016</v>
      </c>
      <c r="F671" s="624">
        <v>36365</v>
      </c>
      <c r="G671" s="601" t="s">
        <v>3809</v>
      </c>
    </row>
    <row r="672" spans="1:7" ht="15" x14ac:dyDescent="0.25">
      <c r="A672" s="601" t="s">
        <v>85</v>
      </c>
      <c r="B672" s="601" t="s">
        <v>3808</v>
      </c>
      <c r="C672" s="602" t="s">
        <v>1991</v>
      </c>
      <c r="D672" s="612" t="s">
        <v>110</v>
      </c>
      <c r="E672" s="644">
        <v>2016</v>
      </c>
      <c r="F672" s="624">
        <v>39720</v>
      </c>
      <c r="G672" s="601" t="s">
        <v>3810</v>
      </c>
    </row>
    <row r="673" spans="1:7" ht="15" x14ac:dyDescent="0.25">
      <c r="A673" s="601" t="s">
        <v>85</v>
      </c>
      <c r="B673" s="601" t="s">
        <v>3808</v>
      </c>
      <c r="C673" s="602" t="s">
        <v>3812</v>
      </c>
      <c r="D673" s="612" t="s">
        <v>426</v>
      </c>
      <c r="E673" s="644">
        <v>2016</v>
      </c>
      <c r="F673" s="624">
        <v>41310</v>
      </c>
      <c r="G673" s="601" t="s">
        <v>3809</v>
      </c>
    </row>
    <row r="674" spans="1:7" ht="15" x14ac:dyDescent="0.25">
      <c r="A674" s="601" t="s">
        <v>85</v>
      </c>
      <c r="B674" s="601" t="s">
        <v>3808</v>
      </c>
      <c r="C674" s="602" t="s">
        <v>2121</v>
      </c>
      <c r="D674" s="612" t="s">
        <v>110</v>
      </c>
      <c r="E674" s="644">
        <v>2016</v>
      </c>
      <c r="F674" s="624">
        <v>34965</v>
      </c>
      <c r="G674" s="601" t="s">
        <v>3810</v>
      </c>
    </row>
    <row r="675" spans="1:7" ht="15" x14ac:dyDescent="0.25">
      <c r="A675" s="601" t="s">
        <v>85</v>
      </c>
      <c r="B675" s="601" t="s">
        <v>3811</v>
      </c>
      <c r="C675" s="602" t="s">
        <v>2121</v>
      </c>
      <c r="D675" s="612" t="s">
        <v>110</v>
      </c>
      <c r="E675" s="644">
        <v>2016</v>
      </c>
      <c r="F675" s="624">
        <v>37065</v>
      </c>
      <c r="G675" s="601" t="s">
        <v>3807</v>
      </c>
    </row>
    <row r="676" spans="1:7" ht="15" x14ac:dyDescent="0.25">
      <c r="A676" s="601" t="s">
        <v>85</v>
      </c>
      <c r="B676" s="601" t="s">
        <v>3806</v>
      </c>
      <c r="C676" s="602" t="s">
        <v>2121</v>
      </c>
      <c r="D676" s="612" t="s">
        <v>426</v>
      </c>
      <c r="E676" s="644">
        <v>2016</v>
      </c>
      <c r="F676" s="624">
        <v>38465</v>
      </c>
      <c r="G676" s="601" t="s">
        <v>3807</v>
      </c>
    </row>
    <row r="677" spans="1:7" ht="15" x14ac:dyDescent="0.25">
      <c r="A677" s="601" t="s">
        <v>85</v>
      </c>
      <c r="B677" s="601" t="s">
        <v>6400</v>
      </c>
      <c r="C677" s="602">
        <v>5.2</v>
      </c>
      <c r="D677" s="612" t="s">
        <v>44</v>
      </c>
      <c r="E677" s="644">
        <v>2016</v>
      </c>
      <c r="F677" s="624">
        <v>168886.61202185793</v>
      </c>
      <c r="G677" s="601" t="s">
        <v>421</v>
      </c>
    </row>
    <row r="678" spans="1:7" ht="15" x14ac:dyDescent="0.25">
      <c r="A678" s="601" t="s">
        <v>85</v>
      </c>
      <c r="B678" s="601" t="s">
        <v>6400</v>
      </c>
      <c r="C678" s="602">
        <v>4.2</v>
      </c>
      <c r="D678" s="612" t="s">
        <v>44</v>
      </c>
      <c r="E678" s="644">
        <v>2016</v>
      </c>
      <c r="F678" s="624">
        <v>127254.09836065573</v>
      </c>
      <c r="G678" s="601" t="s">
        <v>421</v>
      </c>
    </row>
    <row r="679" spans="1:7" ht="15" x14ac:dyDescent="0.25">
      <c r="A679" s="601" t="s">
        <v>85</v>
      </c>
      <c r="B679" s="601" t="s">
        <v>6433</v>
      </c>
      <c r="C679" s="602">
        <v>5.2</v>
      </c>
      <c r="D679" s="612" t="s">
        <v>44</v>
      </c>
      <c r="E679" s="644">
        <v>2016</v>
      </c>
      <c r="F679" s="624">
        <v>186953.55191256831</v>
      </c>
      <c r="G679" s="601" t="s">
        <v>421</v>
      </c>
    </row>
    <row r="680" spans="1:7" ht="15" x14ac:dyDescent="0.25">
      <c r="A680" s="601" t="s">
        <v>85</v>
      </c>
      <c r="B680" s="601" t="s">
        <v>1838</v>
      </c>
      <c r="C680" s="602">
        <v>4.2</v>
      </c>
      <c r="D680" s="612" t="s">
        <v>44</v>
      </c>
      <c r="E680" s="644">
        <v>2016</v>
      </c>
      <c r="F680" s="624">
        <v>142964.48087431694</v>
      </c>
      <c r="G680" s="601" t="s">
        <v>421</v>
      </c>
    </row>
    <row r="681" spans="1:7" ht="15" x14ac:dyDescent="0.25">
      <c r="A681" s="601" t="s">
        <v>85</v>
      </c>
      <c r="B681" s="601" t="s">
        <v>1838</v>
      </c>
      <c r="C681" s="602">
        <v>5.2</v>
      </c>
      <c r="D681" s="612" t="s">
        <v>44</v>
      </c>
      <c r="E681" s="644">
        <v>2016</v>
      </c>
      <c r="F681" s="624">
        <v>186168.03278688525</v>
      </c>
      <c r="G681" s="601" t="s">
        <v>421</v>
      </c>
    </row>
    <row r="682" spans="1:7" ht="15" x14ac:dyDescent="0.25">
      <c r="A682" s="601" t="s">
        <v>85</v>
      </c>
      <c r="B682" s="601" t="s">
        <v>3813</v>
      </c>
      <c r="C682" s="602" t="s">
        <v>3814</v>
      </c>
      <c r="D682" s="612" t="s">
        <v>426</v>
      </c>
      <c r="E682" s="644">
        <v>2016</v>
      </c>
      <c r="F682" s="624">
        <v>45015</v>
      </c>
      <c r="G682" s="601" t="s">
        <v>1837</v>
      </c>
    </row>
    <row r="683" spans="1:7" ht="15" x14ac:dyDescent="0.25">
      <c r="A683" s="601" t="s">
        <v>85</v>
      </c>
      <c r="B683" s="601" t="s">
        <v>3813</v>
      </c>
      <c r="C683" s="602" t="s">
        <v>2121</v>
      </c>
      <c r="D683" s="612" t="s">
        <v>438</v>
      </c>
      <c r="E683" s="644">
        <v>2016</v>
      </c>
      <c r="F683" s="624">
        <v>39995</v>
      </c>
      <c r="G683" s="601" t="s">
        <v>1837</v>
      </c>
    </row>
    <row r="684" spans="1:7" ht="15" x14ac:dyDescent="0.25">
      <c r="A684" s="601" t="s">
        <v>85</v>
      </c>
      <c r="B684" s="601" t="s">
        <v>3813</v>
      </c>
      <c r="C684" s="602" t="s">
        <v>3791</v>
      </c>
      <c r="D684" s="612" t="s">
        <v>438</v>
      </c>
      <c r="E684" s="644">
        <v>2016</v>
      </c>
      <c r="F684" s="624">
        <v>42780</v>
      </c>
      <c r="G684" s="601" t="s">
        <v>1837</v>
      </c>
    </row>
    <row r="685" spans="1:7" ht="15" x14ac:dyDescent="0.25">
      <c r="A685" s="601" t="s">
        <v>85</v>
      </c>
      <c r="B685" s="601" t="s">
        <v>3813</v>
      </c>
      <c r="C685" s="602" t="s">
        <v>3794</v>
      </c>
      <c r="D685" s="612" t="s">
        <v>426</v>
      </c>
      <c r="E685" s="644">
        <v>2016</v>
      </c>
      <c r="F685" s="624">
        <v>62805</v>
      </c>
      <c r="G685" s="601" t="s">
        <v>1837</v>
      </c>
    </row>
    <row r="686" spans="1:7" ht="15" x14ac:dyDescent="0.25">
      <c r="A686" s="601" t="s">
        <v>85</v>
      </c>
      <c r="B686" s="601" t="s">
        <v>2174</v>
      </c>
      <c r="C686" s="602">
        <v>4.2</v>
      </c>
      <c r="D686" s="612" t="s">
        <v>44</v>
      </c>
      <c r="E686" s="644">
        <v>2016</v>
      </c>
      <c r="F686" s="624">
        <v>91120.218579234963</v>
      </c>
      <c r="G686" s="601" t="s">
        <v>147</v>
      </c>
    </row>
    <row r="687" spans="1:7" ht="15" x14ac:dyDescent="0.25">
      <c r="A687" s="601" t="s">
        <v>85</v>
      </c>
      <c r="B687" s="601" t="s">
        <v>2175</v>
      </c>
      <c r="C687" s="602">
        <v>4.2</v>
      </c>
      <c r="D687" s="612" t="s">
        <v>44</v>
      </c>
      <c r="E687" s="644">
        <v>2016</v>
      </c>
      <c r="F687" s="624">
        <v>98975.409836065563</v>
      </c>
      <c r="G687" s="601" t="s">
        <v>126</v>
      </c>
    </row>
    <row r="688" spans="1:7" ht="15" x14ac:dyDescent="0.25">
      <c r="A688" s="601" t="s">
        <v>85</v>
      </c>
      <c r="B688" s="601" t="s">
        <v>2383</v>
      </c>
      <c r="C688" s="602" t="s">
        <v>6401</v>
      </c>
      <c r="D688" s="612" t="s">
        <v>44</v>
      </c>
      <c r="E688" s="644">
        <v>2016</v>
      </c>
      <c r="F688" s="624">
        <v>141393.44262295082</v>
      </c>
      <c r="G688" s="601" t="s">
        <v>147</v>
      </c>
    </row>
    <row r="689" spans="1:7" ht="15" x14ac:dyDescent="0.25">
      <c r="A689" s="601" t="s">
        <v>85</v>
      </c>
      <c r="B689" s="601" t="s">
        <v>2384</v>
      </c>
      <c r="C689" s="602" t="s">
        <v>6401</v>
      </c>
      <c r="D689" s="612" t="s">
        <v>44</v>
      </c>
      <c r="E689" s="644">
        <v>2016</v>
      </c>
      <c r="F689" s="624">
        <v>149248.63387978141</v>
      </c>
      <c r="G689" s="601" t="s">
        <v>423</v>
      </c>
    </row>
    <row r="690" spans="1:7" ht="15" x14ac:dyDescent="0.25">
      <c r="A690" s="601" t="s">
        <v>85</v>
      </c>
      <c r="B690" s="601" t="s">
        <v>1722</v>
      </c>
      <c r="C690" s="602" t="s">
        <v>3791</v>
      </c>
      <c r="D690" s="612" t="s">
        <v>110</v>
      </c>
      <c r="E690" s="644">
        <v>2016</v>
      </c>
      <c r="F690" s="624">
        <v>52235</v>
      </c>
      <c r="G690" s="601" t="s">
        <v>3810</v>
      </c>
    </row>
    <row r="691" spans="1:7" ht="15" x14ac:dyDescent="0.25">
      <c r="A691" s="601" t="s">
        <v>85</v>
      </c>
      <c r="B691" s="601" t="s">
        <v>3815</v>
      </c>
      <c r="C691" s="602" t="s">
        <v>3791</v>
      </c>
      <c r="D691" s="612" t="s">
        <v>426</v>
      </c>
      <c r="E691" s="644">
        <v>2016</v>
      </c>
      <c r="F691" s="624">
        <v>57045</v>
      </c>
      <c r="G691" s="601" t="s">
        <v>3807</v>
      </c>
    </row>
    <row r="692" spans="1:7" ht="15" x14ac:dyDescent="0.25">
      <c r="A692" s="601" t="s">
        <v>85</v>
      </c>
      <c r="B692" s="601" t="s">
        <v>2657</v>
      </c>
      <c r="C692" s="602" t="s">
        <v>1821</v>
      </c>
      <c r="D692" s="612" t="s">
        <v>426</v>
      </c>
      <c r="E692" s="644">
        <v>2016</v>
      </c>
      <c r="F692" s="624">
        <v>47131.147540983606</v>
      </c>
      <c r="G692" s="601" t="s">
        <v>135</v>
      </c>
    </row>
    <row r="693" spans="1:7" ht="15" x14ac:dyDescent="0.25">
      <c r="A693" s="601" t="s">
        <v>85</v>
      </c>
      <c r="B693" s="601" t="s">
        <v>431</v>
      </c>
      <c r="C693" s="602" t="s">
        <v>6406</v>
      </c>
      <c r="D693" s="612" t="s">
        <v>44</v>
      </c>
      <c r="E693" s="644">
        <v>2016</v>
      </c>
      <c r="F693" s="624">
        <v>92691.25683060108</v>
      </c>
      <c r="G693" s="601" t="s">
        <v>421</v>
      </c>
    </row>
    <row r="694" spans="1:7" ht="15" x14ac:dyDescent="0.25">
      <c r="A694" s="601" t="s">
        <v>85</v>
      </c>
      <c r="B694" s="601" t="s">
        <v>2430</v>
      </c>
      <c r="C694" s="602" t="s">
        <v>6402</v>
      </c>
      <c r="D694" s="612" t="s">
        <v>44</v>
      </c>
      <c r="E694" s="644">
        <v>2016</v>
      </c>
      <c r="F694" s="624">
        <v>97404.371584699446</v>
      </c>
      <c r="G694" s="601" t="s">
        <v>135</v>
      </c>
    </row>
    <row r="695" spans="1:7" ht="15.75" x14ac:dyDescent="0.25">
      <c r="A695" s="77" t="s">
        <v>871</v>
      </c>
      <c r="B695" s="77" t="s">
        <v>4639</v>
      </c>
      <c r="C695" s="323" t="s">
        <v>1991</v>
      </c>
      <c r="D695" s="78" t="s">
        <v>110</v>
      </c>
      <c r="E695" s="120">
        <v>2016</v>
      </c>
      <c r="F695" s="87">
        <v>21795</v>
      </c>
      <c r="G695" s="77" t="s">
        <v>4640</v>
      </c>
    </row>
    <row r="696" spans="1:7" ht="15.75" x14ac:dyDescent="0.25">
      <c r="A696" s="77" t="s">
        <v>871</v>
      </c>
      <c r="B696" s="77" t="s">
        <v>4639</v>
      </c>
      <c r="C696" s="323" t="s">
        <v>1991</v>
      </c>
      <c r="D696" s="78" t="s">
        <v>426</v>
      </c>
      <c r="E696" s="120">
        <v>2016</v>
      </c>
      <c r="F696" s="87">
        <v>24445</v>
      </c>
      <c r="G696" s="77" t="s">
        <v>4640</v>
      </c>
    </row>
    <row r="697" spans="1:7" ht="15.75" x14ac:dyDescent="0.25">
      <c r="A697" s="77" t="s">
        <v>871</v>
      </c>
      <c r="B697" s="77" t="s">
        <v>4641</v>
      </c>
      <c r="C697" s="323" t="s">
        <v>1991</v>
      </c>
      <c r="D697" s="78" t="s">
        <v>110</v>
      </c>
      <c r="E697" s="120">
        <v>2016</v>
      </c>
      <c r="F697" s="87">
        <v>25215</v>
      </c>
      <c r="G697" s="77" t="s">
        <v>4640</v>
      </c>
    </row>
    <row r="698" spans="1:7" ht="15.75" x14ac:dyDescent="0.25">
      <c r="A698" s="77" t="s">
        <v>871</v>
      </c>
      <c r="B698" s="77" t="s">
        <v>4641</v>
      </c>
      <c r="C698" s="323" t="s">
        <v>1991</v>
      </c>
      <c r="D698" s="78" t="s">
        <v>426</v>
      </c>
      <c r="E698" s="120">
        <v>2016</v>
      </c>
      <c r="F698" s="87">
        <v>26515</v>
      </c>
      <c r="G698" s="77" t="s">
        <v>4640</v>
      </c>
    </row>
    <row r="699" spans="1:7" ht="15.75" x14ac:dyDescent="0.25">
      <c r="A699" s="77" t="s">
        <v>871</v>
      </c>
      <c r="B699" s="77" t="s">
        <v>4642</v>
      </c>
      <c r="C699" s="323" t="s">
        <v>1991</v>
      </c>
      <c r="D699" s="78" t="s">
        <v>110</v>
      </c>
      <c r="E699" s="120">
        <v>2016</v>
      </c>
      <c r="F699" s="87">
        <v>28220</v>
      </c>
      <c r="G699" s="77" t="s">
        <v>4640</v>
      </c>
    </row>
    <row r="700" spans="1:7" ht="15.75" x14ac:dyDescent="0.25">
      <c r="A700" s="77" t="s">
        <v>871</v>
      </c>
      <c r="B700" s="77" t="s">
        <v>4642</v>
      </c>
      <c r="C700" s="323" t="s">
        <v>1991</v>
      </c>
      <c r="D700" s="78" t="s">
        <v>110</v>
      </c>
      <c r="E700" s="120">
        <v>2016</v>
      </c>
      <c r="F700" s="87">
        <v>29870</v>
      </c>
      <c r="G700" s="77" t="s">
        <v>4640</v>
      </c>
    </row>
    <row r="701" spans="1:7" ht="15.75" x14ac:dyDescent="0.25">
      <c r="A701" s="77" t="s">
        <v>871</v>
      </c>
      <c r="B701" s="77" t="s">
        <v>2457</v>
      </c>
      <c r="C701" s="323" t="s">
        <v>1991</v>
      </c>
      <c r="D701" s="78" t="s">
        <v>110</v>
      </c>
      <c r="E701" s="120">
        <v>2016</v>
      </c>
      <c r="F701" s="87">
        <v>31520</v>
      </c>
      <c r="G701" s="77" t="s">
        <v>4640</v>
      </c>
    </row>
    <row r="702" spans="1:7" ht="15.75" x14ac:dyDescent="0.25">
      <c r="A702" s="77" t="s">
        <v>871</v>
      </c>
      <c r="B702" s="77" t="s">
        <v>2457</v>
      </c>
      <c r="C702" s="323" t="s">
        <v>1991</v>
      </c>
      <c r="D702" s="78" t="s">
        <v>426</v>
      </c>
      <c r="E702" s="120">
        <v>2016</v>
      </c>
      <c r="F702" s="87">
        <v>33320</v>
      </c>
      <c r="G702" s="77" t="s">
        <v>4640</v>
      </c>
    </row>
    <row r="703" spans="1:7" ht="15.75" x14ac:dyDescent="0.25">
      <c r="A703" s="77" t="s">
        <v>871</v>
      </c>
      <c r="B703" s="77" t="s">
        <v>5797</v>
      </c>
      <c r="C703" s="323" t="s">
        <v>1991</v>
      </c>
      <c r="D703" s="78" t="s">
        <v>110</v>
      </c>
      <c r="E703" s="120">
        <v>2016</v>
      </c>
      <c r="F703" s="87">
        <v>35970</v>
      </c>
      <c r="G703" s="77" t="s">
        <v>4640</v>
      </c>
    </row>
    <row r="704" spans="1:7" ht="15.75" x14ac:dyDescent="0.25">
      <c r="A704" s="77" t="s">
        <v>871</v>
      </c>
      <c r="B704" s="77" t="s">
        <v>5797</v>
      </c>
      <c r="C704" s="323" t="s">
        <v>1991</v>
      </c>
      <c r="D704" s="78" t="s">
        <v>426</v>
      </c>
      <c r="E704" s="120">
        <v>2016</v>
      </c>
      <c r="F704" s="87">
        <v>37770</v>
      </c>
      <c r="G704" s="77" t="s">
        <v>4640</v>
      </c>
    </row>
    <row r="705" spans="1:7" ht="15.75" x14ac:dyDescent="0.25">
      <c r="A705" s="77" t="s">
        <v>871</v>
      </c>
      <c r="B705" s="77" t="s">
        <v>5798</v>
      </c>
      <c r="C705" s="323" t="s">
        <v>1991</v>
      </c>
      <c r="D705" s="78" t="s">
        <v>110</v>
      </c>
      <c r="E705" s="120">
        <v>2016</v>
      </c>
      <c r="F705" s="87">
        <v>40170</v>
      </c>
      <c r="G705" s="77" t="s">
        <v>4640</v>
      </c>
    </row>
    <row r="706" spans="1:7" ht="15.75" x14ac:dyDescent="0.25">
      <c r="A706" s="77" t="s">
        <v>871</v>
      </c>
      <c r="B706" s="77" t="s">
        <v>5798</v>
      </c>
      <c r="C706" s="323" t="s">
        <v>1991</v>
      </c>
      <c r="D706" s="78" t="s">
        <v>426</v>
      </c>
      <c r="E706" s="120">
        <v>2016</v>
      </c>
      <c r="F706" s="87">
        <v>41970</v>
      </c>
      <c r="G706" s="77" t="s">
        <v>4640</v>
      </c>
    </row>
    <row r="707" spans="1:7" ht="15.75" x14ac:dyDescent="0.25">
      <c r="A707" s="77" t="s">
        <v>871</v>
      </c>
      <c r="B707" s="77" t="s">
        <v>5799</v>
      </c>
      <c r="C707" s="323" t="s">
        <v>1991</v>
      </c>
      <c r="D707" s="78" t="s">
        <v>426</v>
      </c>
      <c r="E707" s="120">
        <v>2016</v>
      </c>
      <c r="F707" s="87">
        <v>44015</v>
      </c>
      <c r="G707" s="77" t="s">
        <v>4640</v>
      </c>
    </row>
    <row r="708" spans="1:7" ht="15.75" x14ac:dyDescent="0.25">
      <c r="A708" s="77" t="s">
        <v>871</v>
      </c>
      <c r="B708" s="77" t="s">
        <v>4662</v>
      </c>
      <c r="C708" s="323">
        <v>1.5</v>
      </c>
      <c r="D708" s="78" t="s">
        <v>110</v>
      </c>
      <c r="E708" s="120">
        <v>2016</v>
      </c>
      <c r="F708" s="87">
        <v>12981</v>
      </c>
      <c r="G708" s="77" t="s">
        <v>1825</v>
      </c>
    </row>
    <row r="709" spans="1:7" ht="15.75" x14ac:dyDescent="0.25">
      <c r="A709" s="77" t="s">
        <v>871</v>
      </c>
      <c r="B709" s="77" t="s">
        <v>4663</v>
      </c>
      <c r="C709" s="323">
        <v>1.5</v>
      </c>
      <c r="D709" s="78" t="s">
        <v>110</v>
      </c>
      <c r="E709" s="120">
        <v>2016</v>
      </c>
      <c r="F709" s="87">
        <v>14065</v>
      </c>
      <c r="G709" s="77" t="s">
        <v>1825</v>
      </c>
    </row>
    <row r="710" spans="1:7" ht="15.75" x14ac:dyDescent="0.25">
      <c r="A710" s="77" t="s">
        <v>871</v>
      </c>
      <c r="B710" s="77" t="s">
        <v>4664</v>
      </c>
      <c r="C710" s="323">
        <v>1.5</v>
      </c>
      <c r="D710" s="78" t="s">
        <v>110</v>
      </c>
      <c r="E710" s="120">
        <v>2016</v>
      </c>
      <c r="F710" s="87">
        <v>15962</v>
      </c>
      <c r="G710" s="77" t="s">
        <v>1825</v>
      </c>
    </row>
    <row r="711" spans="1:7" ht="15.75" x14ac:dyDescent="0.25">
      <c r="A711" s="77" t="s">
        <v>871</v>
      </c>
      <c r="B711" s="77" t="s">
        <v>4626</v>
      </c>
      <c r="C711" s="323">
        <v>1.5</v>
      </c>
      <c r="D711" s="78" t="s">
        <v>110</v>
      </c>
      <c r="E711" s="120">
        <v>2016</v>
      </c>
      <c r="F711" s="87">
        <v>16550</v>
      </c>
      <c r="G711" s="77" t="s">
        <v>1825</v>
      </c>
    </row>
    <row r="712" spans="1:7" ht="15.75" x14ac:dyDescent="0.25">
      <c r="A712" s="77" t="s">
        <v>871</v>
      </c>
      <c r="B712" s="77" t="s">
        <v>4627</v>
      </c>
      <c r="C712" s="323">
        <v>1.6</v>
      </c>
      <c r="D712" s="78" t="s">
        <v>110</v>
      </c>
      <c r="E712" s="120">
        <v>2016</v>
      </c>
      <c r="F712" s="87">
        <v>17050</v>
      </c>
      <c r="G712" s="77" t="s">
        <v>1825</v>
      </c>
    </row>
    <row r="713" spans="1:7" ht="15.75" x14ac:dyDescent="0.25">
      <c r="A713" s="77" t="s">
        <v>871</v>
      </c>
      <c r="B713" s="77" t="s">
        <v>5800</v>
      </c>
      <c r="C713" s="323" t="s">
        <v>2121</v>
      </c>
      <c r="D713" s="78" t="s">
        <v>110</v>
      </c>
      <c r="E713" s="120">
        <v>2016</v>
      </c>
      <c r="F713" s="87">
        <v>17845</v>
      </c>
      <c r="G713" s="77" t="s">
        <v>1960</v>
      </c>
    </row>
    <row r="714" spans="1:7" ht="15.75" x14ac:dyDescent="0.25">
      <c r="A714" s="77" t="s">
        <v>871</v>
      </c>
      <c r="B714" s="77" t="s">
        <v>5800</v>
      </c>
      <c r="C714" s="323" t="s">
        <v>2121</v>
      </c>
      <c r="D714" s="78" t="s">
        <v>110</v>
      </c>
      <c r="E714" s="120">
        <v>2016</v>
      </c>
      <c r="F714" s="87">
        <v>18545</v>
      </c>
      <c r="G714" s="77" t="s">
        <v>1825</v>
      </c>
    </row>
    <row r="715" spans="1:7" ht="15.75" x14ac:dyDescent="0.25">
      <c r="A715" s="77" t="s">
        <v>871</v>
      </c>
      <c r="B715" s="77" t="s">
        <v>5803</v>
      </c>
      <c r="C715" s="323" t="s">
        <v>2121</v>
      </c>
      <c r="D715" s="78" t="s">
        <v>110</v>
      </c>
      <c r="E715" s="120">
        <v>2016</v>
      </c>
      <c r="F715" s="87">
        <v>20045</v>
      </c>
      <c r="G715" s="77" t="s">
        <v>1960</v>
      </c>
    </row>
    <row r="716" spans="1:7" ht="15.75" x14ac:dyDescent="0.25">
      <c r="A716" s="77" t="s">
        <v>871</v>
      </c>
      <c r="B716" s="77" t="s">
        <v>5803</v>
      </c>
      <c r="C716" s="323" t="s">
        <v>2121</v>
      </c>
      <c r="D716" s="78" t="s">
        <v>110</v>
      </c>
      <c r="E716" s="120">
        <v>2016</v>
      </c>
      <c r="F716" s="87">
        <v>20745</v>
      </c>
      <c r="G716" s="77" t="s">
        <v>1825</v>
      </c>
    </row>
    <row r="717" spans="1:7" ht="15.75" x14ac:dyDescent="0.25">
      <c r="A717" s="77" t="s">
        <v>871</v>
      </c>
      <c r="B717" s="77" t="s">
        <v>5975</v>
      </c>
      <c r="C717" s="323" t="s">
        <v>2121</v>
      </c>
      <c r="D717" s="78" t="s">
        <v>110</v>
      </c>
      <c r="E717" s="120">
        <v>2016</v>
      </c>
      <c r="F717" s="87">
        <v>22545</v>
      </c>
      <c r="G717" s="77" t="s">
        <v>1960</v>
      </c>
    </row>
    <row r="718" spans="1:7" ht="15.75" x14ac:dyDescent="0.25">
      <c r="A718" s="77" t="s">
        <v>871</v>
      </c>
      <c r="B718" s="77" t="s">
        <v>5976</v>
      </c>
      <c r="C718" s="323" t="s">
        <v>2121</v>
      </c>
      <c r="D718" s="78" t="s">
        <v>110</v>
      </c>
      <c r="E718" s="120">
        <v>2016</v>
      </c>
      <c r="F718" s="87">
        <v>23245</v>
      </c>
      <c r="G718" s="77" t="s">
        <v>1825</v>
      </c>
    </row>
    <row r="719" spans="1:7" ht="15.75" x14ac:dyDescent="0.25">
      <c r="A719" s="77" t="s">
        <v>871</v>
      </c>
      <c r="B719" s="77" t="s">
        <v>5977</v>
      </c>
      <c r="C719" s="323" t="s">
        <v>1991</v>
      </c>
      <c r="D719" s="78" t="s">
        <v>110</v>
      </c>
      <c r="E719" s="120">
        <v>2016</v>
      </c>
      <c r="F719" s="87">
        <v>24745</v>
      </c>
      <c r="G719" s="77" t="s">
        <v>1960</v>
      </c>
    </row>
    <row r="720" spans="1:7" ht="15.75" x14ac:dyDescent="0.25">
      <c r="A720" s="77" t="s">
        <v>871</v>
      </c>
      <c r="B720" s="77" t="s">
        <v>5977</v>
      </c>
      <c r="C720" s="323" t="s">
        <v>1991</v>
      </c>
      <c r="D720" s="78" t="s">
        <v>110</v>
      </c>
      <c r="E720" s="120">
        <v>2016</v>
      </c>
      <c r="F720" s="87">
        <v>25445</v>
      </c>
      <c r="G720" s="77" t="s">
        <v>1825</v>
      </c>
    </row>
    <row r="721" spans="1:7" ht="15.75" x14ac:dyDescent="0.25">
      <c r="A721" s="77" t="s">
        <v>871</v>
      </c>
      <c r="B721" s="77" t="s">
        <v>5978</v>
      </c>
      <c r="C721" s="323" t="s">
        <v>1991</v>
      </c>
      <c r="D721" s="78" t="s">
        <v>110</v>
      </c>
      <c r="E721" s="120">
        <v>2016</v>
      </c>
      <c r="F721" s="87">
        <v>24795</v>
      </c>
      <c r="G721" s="77" t="s">
        <v>1960</v>
      </c>
    </row>
    <row r="722" spans="1:7" ht="15.75" x14ac:dyDescent="0.25">
      <c r="A722" s="77" t="s">
        <v>871</v>
      </c>
      <c r="B722" s="77" t="s">
        <v>5978</v>
      </c>
      <c r="C722" s="323" t="s">
        <v>1991</v>
      </c>
      <c r="D722" s="78" t="s">
        <v>110</v>
      </c>
      <c r="E722" s="120">
        <v>2016</v>
      </c>
      <c r="F722" s="87">
        <v>25495</v>
      </c>
      <c r="G722" s="77" t="s">
        <v>1825</v>
      </c>
    </row>
    <row r="723" spans="1:7" ht="15.75" x14ac:dyDescent="0.25">
      <c r="A723" s="77" t="s">
        <v>871</v>
      </c>
      <c r="B723" s="77" t="s">
        <v>4630</v>
      </c>
      <c r="C723" s="323" t="s">
        <v>4090</v>
      </c>
      <c r="D723" s="78" t="s">
        <v>110</v>
      </c>
      <c r="E723" s="120">
        <v>2016</v>
      </c>
      <c r="F723" s="87">
        <v>20464</v>
      </c>
      <c r="G723" s="77" t="s">
        <v>5801</v>
      </c>
    </row>
    <row r="724" spans="1:7" ht="15.75" x14ac:dyDescent="0.25">
      <c r="A724" s="77" t="s">
        <v>871</v>
      </c>
      <c r="B724" s="77" t="s">
        <v>5979</v>
      </c>
      <c r="C724" s="323" t="s">
        <v>4164</v>
      </c>
      <c r="D724" s="78" t="s">
        <v>110</v>
      </c>
      <c r="E724" s="120">
        <v>2016</v>
      </c>
      <c r="F724" s="87">
        <v>23033</v>
      </c>
      <c r="G724" s="77" t="s">
        <v>5801</v>
      </c>
    </row>
    <row r="725" spans="1:7" ht="15.75" x14ac:dyDescent="0.25">
      <c r="A725" s="77" t="s">
        <v>871</v>
      </c>
      <c r="B725" s="77" t="s">
        <v>4630</v>
      </c>
      <c r="C725" s="323" t="s">
        <v>1991</v>
      </c>
      <c r="D725" s="78" t="s">
        <v>110</v>
      </c>
      <c r="E725" s="120">
        <v>2016</v>
      </c>
      <c r="F725" s="87">
        <v>23583</v>
      </c>
      <c r="G725" s="77" t="s">
        <v>5801</v>
      </c>
    </row>
    <row r="726" spans="1:7" ht="15.75" x14ac:dyDescent="0.25">
      <c r="A726" s="77" t="s">
        <v>871</v>
      </c>
      <c r="B726" s="77" t="s">
        <v>4632</v>
      </c>
      <c r="C726" s="323" t="s">
        <v>1991</v>
      </c>
      <c r="D726" s="78" t="s">
        <v>110</v>
      </c>
      <c r="E726" s="120">
        <v>2016</v>
      </c>
      <c r="F726" s="87">
        <v>25250</v>
      </c>
      <c r="G726" s="77" t="s">
        <v>5801</v>
      </c>
    </row>
    <row r="727" spans="1:7" ht="15.75" x14ac:dyDescent="0.25">
      <c r="A727" s="77" t="s">
        <v>871</v>
      </c>
      <c r="B727" s="77" t="s">
        <v>4633</v>
      </c>
      <c r="C727" s="323" t="s">
        <v>1991</v>
      </c>
      <c r="D727" s="78" t="s">
        <v>110</v>
      </c>
      <c r="E727" s="120">
        <v>2016</v>
      </c>
      <c r="F727" s="87">
        <v>31939</v>
      </c>
      <c r="G727" s="77" t="s">
        <v>5801</v>
      </c>
    </row>
    <row r="728" spans="1:7" ht="15.75" x14ac:dyDescent="0.25">
      <c r="A728" s="77" t="s">
        <v>871</v>
      </c>
      <c r="B728" s="77" t="s">
        <v>5980</v>
      </c>
      <c r="C728" s="323" t="s">
        <v>1991</v>
      </c>
      <c r="D728" s="78" t="s">
        <v>110</v>
      </c>
      <c r="E728" s="120">
        <v>2016</v>
      </c>
      <c r="F728" s="87">
        <v>21495</v>
      </c>
      <c r="G728" s="77" t="s">
        <v>5801</v>
      </c>
    </row>
    <row r="729" spans="1:7" ht="15.75" x14ac:dyDescent="0.25">
      <c r="A729" s="77" t="s">
        <v>871</v>
      </c>
      <c r="B729" s="77" t="s">
        <v>5981</v>
      </c>
      <c r="C729" s="323" t="s">
        <v>1991</v>
      </c>
      <c r="D729" s="78" t="s">
        <v>110</v>
      </c>
      <c r="E729" s="120">
        <v>2016</v>
      </c>
      <c r="F729" s="87">
        <v>23945</v>
      </c>
      <c r="G729" s="77" t="s">
        <v>5801</v>
      </c>
    </row>
    <row r="730" spans="1:7" ht="15.75" x14ac:dyDescent="0.25">
      <c r="A730" s="77" t="s">
        <v>871</v>
      </c>
      <c r="B730" s="77" t="s">
        <v>5982</v>
      </c>
      <c r="C730" s="323" t="s">
        <v>1991</v>
      </c>
      <c r="D730" s="78" t="s">
        <v>110</v>
      </c>
      <c r="E730" s="120">
        <v>2016</v>
      </c>
      <c r="F730" s="87">
        <v>30195</v>
      </c>
      <c r="G730" s="77" t="s">
        <v>5801</v>
      </c>
    </row>
    <row r="731" spans="1:7" ht="15.75" x14ac:dyDescent="0.25">
      <c r="A731" s="77" t="s">
        <v>871</v>
      </c>
      <c r="B731" s="77" t="s">
        <v>5983</v>
      </c>
      <c r="C731" s="323">
        <v>2.2000000000000002</v>
      </c>
      <c r="D731" s="78" t="s">
        <v>438</v>
      </c>
      <c r="E731" s="120">
        <v>2016</v>
      </c>
      <c r="F731" s="87">
        <v>12500</v>
      </c>
      <c r="G731" s="77" t="s">
        <v>5984</v>
      </c>
    </row>
    <row r="732" spans="1:7" ht="15.75" x14ac:dyDescent="0.25">
      <c r="A732" s="77" t="s">
        <v>871</v>
      </c>
      <c r="B732" s="77" t="s">
        <v>5985</v>
      </c>
      <c r="C732" s="323">
        <v>2.6</v>
      </c>
      <c r="D732" s="78" t="s">
        <v>438</v>
      </c>
      <c r="E732" s="120">
        <v>2016</v>
      </c>
      <c r="F732" s="87">
        <v>14772</v>
      </c>
      <c r="G732" s="77" t="s">
        <v>5984</v>
      </c>
    </row>
    <row r="733" spans="1:7" ht="15.75" x14ac:dyDescent="0.25">
      <c r="A733" s="77" t="s">
        <v>871</v>
      </c>
      <c r="B733" s="77" t="s">
        <v>5985</v>
      </c>
      <c r="C733" s="323">
        <v>2.6</v>
      </c>
      <c r="D733" s="78" t="s">
        <v>438</v>
      </c>
      <c r="E733" s="120">
        <v>2016</v>
      </c>
      <c r="F733" s="87">
        <v>18076</v>
      </c>
      <c r="G733" s="77" t="s">
        <v>1886</v>
      </c>
    </row>
    <row r="734" spans="1:7" ht="15.75" x14ac:dyDescent="0.25">
      <c r="A734" s="77" t="s">
        <v>871</v>
      </c>
      <c r="B734" s="77" t="s">
        <v>5985</v>
      </c>
      <c r="C734" s="323">
        <v>2.6</v>
      </c>
      <c r="D734" s="78" t="s">
        <v>44</v>
      </c>
      <c r="E734" s="120">
        <v>2016</v>
      </c>
      <c r="F734" s="87">
        <v>19126</v>
      </c>
      <c r="G734" s="77" t="s">
        <v>1886</v>
      </c>
    </row>
    <row r="735" spans="1:7" ht="15.75" x14ac:dyDescent="0.25">
      <c r="A735" s="77" t="s">
        <v>871</v>
      </c>
      <c r="B735" s="77" t="s">
        <v>1730</v>
      </c>
      <c r="C735" s="323" t="s">
        <v>2121</v>
      </c>
      <c r="D735" s="78" t="s">
        <v>438</v>
      </c>
      <c r="E735" s="120">
        <v>2016</v>
      </c>
      <c r="F735" s="87">
        <v>35900</v>
      </c>
      <c r="G735" s="77" t="s">
        <v>5986</v>
      </c>
    </row>
    <row r="736" spans="1:7" ht="15.75" x14ac:dyDescent="0.25">
      <c r="A736" s="77" t="s">
        <v>871</v>
      </c>
      <c r="B736" s="77" t="s">
        <v>4654</v>
      </c>
      <c r="C736" s="323" t="s">
        <v>2121</v>
      </c>
      <c r="D736" s="78" t="s">
        <v>438</v>
      </c>
      <c r="E736" s="120">
        <v>2016</v>
      </c>
      <c r="F736" s="87">
        <v>24915</v>
      </c>
      <c r="G736" s="77" t="s">
        <v>1840</v>
      </c>
    </row>
    <row r="737" spans="1:7" ht="15.75" x14ac:dyDescent="0.25">
      <c r="A737" s="77" t="s">
        <v>871</v>
      </c>
      <c r="B737" s="77" t="s">
        <v>4655</v>
      </c>
      <c r="C737" s="323" t="s">
        <v>2121</v>
      </c>
      <c r="D737" s="78" t="s">
        <v>438</v>
      </c>
      <c r="E737" s="120">
        <v>2016</v>
      </c>
      <c r="F737" s="87">
        <v>28800</v>
      </c>
      <c r="G737" s="77" t="s">
        <v>1840</v>
      </c>
    </row>
    <row r="738" spans="1:7" ht="15.75" x14ac:dyDescent="0.25">
      <c r="A738" s="77" t="s">
        <v>871</v>
      </c>
      <c r="B738" s="77" t="s">
        <v>4656</v>
      </c>
      <c r="C738" s="323" t="s">
        <v>2121</v>
      </c>
      <c r="D738" s="78" t="s">
        <v>438</v>
      </c>
      <c r="E738" s="120">
        <v>2016</v>
      </c>
      <c r="F738" s="87">
        <v>30065</v>
      </c>
      <c r="G738" s="77" t="s">
        <v>1840</v>
      </c>
    </row>
    <row r="739" spans="1:7" ht="15.75" x14ac:dyDescent="0.25">
      <c r="A739" s="77" t="s">
        <v>697</v>
      </c>
      <c r="B739" s="77" t="s">
        <v>4684</v>
      </c>
      <c r="C739" s="323" t="s">
        <v>2859</v>
      </c>
      <c r="D739" s="78" t="s">
        <v>438</v>
      </c>
      <c r="E739" s="120">
        <v>2016</v>
      </c>
      <c r="F739" s="87">
        <v>65250</v>
      </c>
      <c r="G739" s="77" t="s">
        <v>1960</v>
      </c>
    </row>
    <row r="740" spans="1:7" ht="15.75" x14ac:dyDescent="0.25">
      <c r="A740" s="77" t="s">
        <v>697</v>
      </c>
      <c r="B740" s="77" t="s">
        <v>5322</v>
      </c>
      <c r="C740" s="323" t="s">
        <v>2859</v>
      </c>
      <c r="D740" s="78" t="s">
        <v>438</v>
      </c>
      <c r="E740" s="120">
        <v>2016</v>
      </c>
      <c r="F740" s="87">
        <v>73250</v>
      </c>
      <c r="G740" s="77" t="s">
        <v>1960</v>
      </c>
    </row>
    <row r="741" spans="1:7" ht="15.75" x14ac:dyDescent="0.25">
      <c r="A741" s="77" t="s">
        <v>697</v>
      </c>
      <c r="B741" s="77" t="s">
        <v>4688</v>
      </c>
      <c r="C741" s="323" t="s">
        <v>5991</v>
      </c>
      <c r="D741" s="78" t="s">
        <v>426</v>
      </c>
      <c r="E741" s="120">
        <v>2016</v>
      </c>
      <c r="F741" s="87">
        <v>49500</v>
      </c>
      <c r="G741" s="77" t="s">
        <v>5989</v>
      </c>
    </row>
    <row r="742" spans="1:7" ht="15.75" x14ac:dyDescent="0.25">
      <c r="A742" s="77" t="s">
        <v>697</v>
      </c>
      <c r="B742" s="77" t="s">
        <v>6011</v>
      </c>
      <c r="C742" s="323" t="s">
        <v>4694</v>
      </c>
      <c r="D742" s="78" t="s">
        <v>426</v>
      </c>
      <c r="E742" s="120">
        <v>2016</v>
      </c>
      <c r="F742" s="87">
        <v>107800</v>
      </c>
      <c r="G742" s="77" t="s">
        <v>1960</v>
      </c>
    </row>
    <row r="743" spans="1:7" ht="15.75" x14ac:dyDescent="0.25">
      <c r="A743" s="77" t="s">
        <v>697</v>
      </c>
      <c r="B743" s="77" t="s">
        <v>5992</v>
      </c>
      <c r="C743" s="323" t="s">
        <v>4694</v>
      </c>
      <c r="D743" s="78" t="s">
        <v>426</v>
      </c>
      <c r="E743" s="120">
        <v>2016</v>
      </c>
      <c r="F743" s="87">
        <v>101700</v>
      </c>
      <c r="G743" s="77" t="s">
        <v>1960</v>
      </c>
    </row>
    <row r="744" spans="1:7" ht="15.75" x14ac:dyDescent="0.25">
      <c r="A744" s="77" t="s">
        <v>697</v>
      </c>
      <c r="B744" s="77" t="s">
        <v>5992</v>
      </c>
      <c r="C744" s="323" t="s">
        <v>4694</v>
      </c>
      <c r="D744" s="78" t="s">
        <v>426</v>
      </c>
      <c r="E744" s="120">
        <v>2016</v>
      </c>
      <c r="F744" s="87">
        <v>104300</v>
      </c>
      <c r="G744" s="77" t="s">
        <v>5355</v>
      </c>
    </row>
    <row r="745" spans="1:7" ht="15.75" x14ac:dyDescent="0.25">
      <c r="A745" s="77" t="s">
        <v>697</v>
      </c>
      <c r="B745" s="77" t="s">
        <v>5327</v>
      </c>
      <c r="C745" s="323" t="s">
        <v>4694</v>
      </c>
      <c r="D745" s="78" t="s">
        <v>426</v>
      </c>
      <c r="E745" s="120">
        <v>2016</v>
      </c>
      <c r="F745" s="87">
        <v>139900</v>
      </c>
      <c r="G745" s="77" t="s">
        <v>4640</v>
      </c>
    </row>
    <row r="746" spans="1:7" ht="15.75" x14ac:dyDescent="0.25">
      <c r="A746" s="77" t="s">
        <v>697</v>
      </c>
      <c r="B746" s="77" t="s">
        <v>5328</v>
      </c>
      <c r="C746" s="323" t="s">
        <v>5329</v>
      </c>
      <c r="D746" s="78" t="s">
        <v>426</v>
      </c>
      <c r="E746" s="120">
        <v>2016</v>
      </c>
      <c r="F746" s="87">
        <v>217900</v>
      </c>
      <c r="G746" s="77" t="s">
        <v>4640</v>
      </c>
    </row>
    <row r="747" spans="1:7" ht="15.75" x14ac:dyDescent="0.25">
      <c r="A747" s="77" t="s">
        <v>697</v>
      </c>
      <c r="B747" s="77" t="s">
        <v>5332</v>
      </c>
      <c r="C747" s="323" t="s">
        <v>5329</v>
      </c>
      <c r="D747" s="78" t="s">
        <v>438</v>
      </c>
      <c r="E747" s="120">
        <v>2016</v>
      </c>
      <c r="F747" s="87">
        <v>234050</v>
      </c>
      <c r="G747" s="77" t="s">
        <v>1837</v>
      </c>
    </row>
    <row r="748" spans="1:7" ht="15.75" x14ac:dyDescent="0.25">
      <c r="A748" s="77" t="s">
        <v>697</v>
      </c>
      <c r="B748" s="77" t="s">
        <v>5333</v>
      </c>
      <c r="C748" s="323" t="s">
        <v>4694</v>
      </c>
      <c r="D748" s="78" t="s">
        <v>426</v>
      </c>
      <c r="E748" s="120">
        <v>2016</v>
      </c>
      <c r="F748" s="87">
        <v>143250</v>
      </c>
      <c r="G748" s="77" t="s">
        <v>1960</v>
      </c>
    </row>
    <row r="749" spans="1:7" ht="15.75" x14ac:dyDescent="0.25">
      <c r="A749" s="77" t="s">
        <v>697</v>
      </c>
      <c r="B749" s="77" t="s">
        <v>5333</v>
      </c>
      <c r="C749" s="323" t="s">
        <v>4694</v>
      </c>
      <c r="D749" s="78" t="s">
        <v>426</v>
      </c>
      <c r="E749" s="120">
        <v>2016</v>
      </c>
      <c r="F749" s="87">
        <v>163150</v>
      </c>
      <c r="G749" s="77" t="s">
        <v>1837</v>
      </c>
    </row>
    <row r="750" spans="1:7" ht="15.75" x14ac:dyDescent="0.25">
      <c r="A750" s="77" t="s">
        <v>697</v>
      </c>
      <c r="B750" s="77" t="s">
        <v>4714</v>
      </c>
      <c r="C750" s="323" t="s">
        <v>5329</v>
      </c>
      <c r="D750" s="78" t="s">
        <v>438</v>
      </c>
      <c r="E750" s="120">
        <v>2016</v>
      </c>
      <c r="F750" s="87">
        <v>224650</v>
      </c>
      <c r="G750" s="77" t="s">
        <v>1960</v>
      </c>
    </row>
    <row r="751" spans="1:7" ht="15.75" x14ac:dyDescent="0.25">
      <c r="A751" s="77" t="s">
        <v>697</v>
      </c>
      <c r="B751" s="77" t="s">
        <v>5987</v>
      </c>
      <c r="C751" s="323" t="s">
        <v>2121</v>
      </c>
      <c r="D751" s="78" t="s">
        <v>438</v>
      </c>
      <c r="E751" s="120">
        <v>2016</v>
      </c>
      <c r="F751" s="87">
        <v>38950</v>
      </c>
      <c r="G751" s="77" t="s">
        <v>1960</v>
      </c>
    </row>
    <row r="752" spans="1:7" ht="15.75" x14ac:dyDescent="0.25">
      <c r="A752" s="77" t="s">
        <v>697</v>
      </c>
      <c r="B752" s="77" t="s">
        <v>5335</v>
      </c>
      <c r="C752" s="323" t="s">
        <v>2121</v>
      </c>
      <c r="D752" s="78" t="s">
        <v>426</v>
      </c>
      <c r="E752" s="120">
        <v>2016</v>
      </c>
      <c r="F752" s="87">
        <v>40950</v>
      </c>
      <c r="G752" s="77" t="s">
        <v>1960</v>
      </c>
    </row>
    <row r="753" spans="1:7" ht="15.75" x14ac:dyDescent="0.25">
      <c r="A753" s="77" t="s">
        <v>697</v>
      </c>
      <c r="B753" s="77" t="s">
        <v>5340</v>
      </c>
      <c r="C753" s="323" t="s">
        <v>2121</v>
      </c>
      <c r="D753" s="78" t="s">
        <v>438</v>
      </c>
      <c r="E753" s="120">
        <v>2016</v>
      </c>
      <c r="F753" s="87">
        <v>45490</v>
      </c>
      <c r="G753" s="77" t="s">
        <v>1960</v>
      </c>
    </row>
    <row r="754" spans="1:7" ht="15.75" x14ac:dyDescent="0.25">
      <c r="A754" s="77" t="s">
        <v>697</v>
      </c>
      <c r="B754" s="77" t="s">
        <v>5988</v>
      </c>
      <c r="C754" s="323" t="s">
        <v>1987</v>
      </c>
      <c r="D754" s="78" t="s">
        <v>426</v>
      </c>
      <c r="E754" s="120">
        <v>2016</v>
      </c>
      <c r="F754" s="87">
        <v>50800</v>
      </c>
      <c r="G754" s="77" t="s">
        <v>1960</v>
      </c>
    </row>
    <row r="755" spans="1:7" ht="15.75" x14ac:dyDescent="0.25">
      <c r="A755" s="77" t="s">
        <v>697</v>
      </c>
      <c r="B755" s="77" t="s">
        <v>4673</v>
      </c>
      <c r="C755" s="323" t="s">
        <v>2121</v>
      </c>
      <c r="D755" s="78" t="s">
        <v>110</v>
      </c>
      <c r="E755" s="120">
        <v>2016</v>
      </c>
      <c r="F755" s="87">
        <v>32050</v>
      </c>
      <c r="G755" s="77" t="s">
        <v>5989</v>
      </c>
    </row>
    <row r="756" spans="1:7" ht="15.75" x14ac:dyDescent="0.25">
      <c r="A756" s="77" t="s">
        <v>697</v>
      </c>
      <c r="B756" s="77" t="s">
        <v>5990</v>
      </c>
      <c r="C756" s="323" t="s">
        <v>2121</v>
      </c>
      <c r="D756" s="78" t="s">
        <v>426</v>
      </c>
      <c r="E756" s="120">
        <v>2016</v>
      </c>
      <c r="F756" s="87">
        <v>34050</v>
      </c>
      <c r="G756" s="77" t="s">
        <v>5989</v>
      </c>
    </row>
    <row r="757" spans="1:7" s="319" customFormat="1" ht="15.75" x14ac:dyDescent="0.25">
      <c r="A757" s="77" t="s">
        <v>697</v>
      </c>
      <c r="B757" s="77" t="s">
        <v>6012</v>
      </c>
      <c r="C757" s="323" t="s">
        <v>1987</v>
      </c>
      <c r="D757" s="78" t="s">
        <v>438</v>
      </c>
      <c r="E757" s="120">
        <v>2016</v>
      </c>
      <c r="F757" s="87">
        <v>66400</v>
      </c>
      <c r="G757" s="77" t="s">
        <v>1960</v>
      </c>
    </row>
    <row r="758" spans="1:7" s="319" customFormat="1" ht="15.75" x14ac:dyDescent="0.25">
      <c r="A758" s="77" t="s">
        <v>697</v>
      </c>
      <c r="B758" s="77" t="s">
        <v>6012</v>
      </c>
      <c r="C758" s="323" t="s">
        <v>1987</v>
      </c>
      <c r="D758" s="78" t="s">
        <v>426</v>
      </c>
      <c r="E758" s="120">
        <v>2016</v>
      </c>
      <c r="F758" s="87">
        <v>66900</v>
      </c>
      <c r="G758" s="77" t="s">
        <v>1960</v>
      </c>
    </row>
    <row r="759" spans="1:7" s="319" customFormat="1" ht="15.75" x14ac:dyDescent="0.25">
      <c r="A759" s="77" t="s">
        <v>697</v>
      </c>
      <c r="B759" s="77" t="s">
        <v>6013</v>
      </c>
      <c r="C759" s="323" t="s">
        <v>4191</v>
      </c>
      <c r="D759" s="78" t="s">
        <v>438</v>
      </c>
      <c r="E759" s="120">
        <v>2016</v>
      </c>
      <c r="F759" s="87">
        <v>74100</v>
      </c>
      <c r="G759" s="77" t="s">
        <v>1960</v>
      </c>
    </row>
    <row r="760" spans="1:7" s="319" customFormat="1" ht="15.75" x14ac:dyDescent="0.25">
      <c r="A760" s="77" t="s">
        <v>697</v>
      </c>
      <c r="B760" s="77" t="s">
        <v>6013</v>
      </c>
      <c r="C760" s="323" t="s">
        <v>4191</v>
      </c>
      <c r="D760" s="78" t="s">
        <v>426</v>
      </c>
      <c r="E760" s="120">
        <v>2016</v>
      </c>
      <c r="F760" s="87">
        <v>76600</v>
      </c>
      <c r="G760" s="77" t="s">
        <v>1960</v>
      </c>
    </row>
    <row r="761" spans="1:7" s="319" customFormat="1" ht="15.75" x14ac:dyDescent="0.25">
      <c r="A761" s="77" t="s">
        <v>697</v>
      </c>
      <c r="B761" s="77" t="s">
        <v>5993</v>
      </c>
      <c r="C761" s="323" t="s">
        <v>5994</v>
      </c>
      <c r="D761" s="78" t="s">
        <v>438</v>
      </c>
      <c r="E761" s="120">
        <v>2016</v>
      </c>
      <c r="F761" s="87">
        <v>52650</v>
      </c>
      <c r="G761" s="77" t="s">
        <v>1960</v>
      </c>
    </row>
    <row r="762" spans="1:7" s="319" customFormat="1" ht="15.75" x14ac:dyDescent="0.25">
      <c r="A762" s="77" t="s">
        <v>697</v>
      </c>
      <c r="B762" s="77" t="s">
        <v>5999</v>
      </c>
      <c r="C762" s="323" t="s">
        <v>5994</v>
      </c>
      <c r="D762" s="78" t="s">
        <v>426</v>
      </c>
      <c r="E762" s="120">
        <v>2016</v>
      </c>
      <c r="F762" s="87">
        <v>55150</v>
      </c>
      <c r="G762" s="77" t="s">
        <v>1960</v>
      </c>
    </row>
    <row r="763" spans="1:7" s="319" customFormat="1" ht="15.75" x14ac:dyDescent="0.25">
      <c r="A763" s="77" t="s">
        <v>697</v>
      </c>
      <c r="B763" s="77" t="s">
        <v>5995</v>
      </c>
      <c r="C763" s="323" t="s">
        <v>5994</v>
      </c>
      <c r="D763" s="78" t="s">
        <v>438</v>
      </c>
      <c r="E763" s="120">
        <v>2016</v>
      </c>
      <c r="F763" s="87">
        <v>52650</v>
      </c>
      <c r="G763" s="77" t="s">
        <v>1960</v>
      </c>
    </row>
    <row r="764" spans="1:7" s="319" customFormat="1" ht="15.75" x14ac:dyDescent="0.25">
      <c r="A764" s="77" t="s">
        <v>697</v>
      </c>
      <c r="B764" s="77" t="s">
        <v>6000</v>
      </c>
      <c r="C764" s="323" t="s">
        <v>5994</v>
      </c>
      <c r="D764" s="78" t="s">
        <v>426</v>
      </c>
      <c r="E764" s="120">
        <v>2016</v>
      </c>
      <c r="F764" s="87">
        <v>55150</v>
      </c>
      <c r="G764" s="77" t="s">
        <v>1960</v>
      </c>
    </row>
    <row r="765" spans="1:7" ht="15.75" x14ac:dyDescent="0.25">
      <c r="A765" s="77" t="s">
        <v>697</v>
      </c>
      <c r="B765" s="77" t="s">
        <v>5997</v>
      </c>
      <c r="C765" s="323" t="s">
        <v>4800</v>
      </c>
      <c r="D765" s="78" t="s">
        <v>438</v>
      </c>
      <c r="E765" s="120">
        <v>2016</v>
      </c>
      <c r="F765" s="87">
        <v>53100</v>
      </c>
      <c r="G765" s="77" t="s">
        <v>1960</v>
      </c>
    </row>
    <row r="766" spans="1:7" ht="15.75" x14ac:dyDescent="0.25">
      <c r="A766" s="77" t="s">
        <v>697</v>
      </c>
      <c r="B766" s="77" t="s">
        <v>6001</v>
      </c>
      <c r="C766" s="323" t="s">
        <v>3814</v>
      </c>
      <c r="D766" s="78" t="s">
        <v>426</v>
      </c>
      <c r="E766" s="120">
        <v>2016</v>
      </c>
      <c r="F766" s="87">
        <v>55600</v>
      </c>
      <c r="G766" s="77" t="s">
        <v>1960</v>
      </c>
    </row>
    <row r="767" spans="1:7" ht="15.75" x14ac:dyDescent="0.25">
      <c r="A767" s="77" t="s">
        <v>697</v>
      </c>
      <c r="B767" s="77" t="s">
        <v>6001</v>
      </c>
      <c r="C767" s="323" t="s">
        <v>3791</v>
      </c>
      <c r="D767" s="78" t="s">
        <v>426</v>
      </c>
      <c r="E767" s="120">
        <v>2016</v>
      </c>
      <c r="F767" s="87">
        <v>59900</v>
      </c>
      <c r="G767" s="77" t="s">
        <v>5355</v>
      </c>
    </row>
    <row r="768" spans="1:7" ht="15.75" x14ac:dyDescent="0.25">
      <c r="A768" s="77" t="s">
        <v>697</v>
      </c>
      <c r="B768" s="77" t="s">
        <v>5996</v>
      </c>
      <c r="C768" s="323" t="s">
        <v>4800</v>
      </c>
      <c r="D768" s="78" t="s">
        <v>438</v>
      </c>
      <c r="E768" s="120">
        <v>2016</v>
      </c>
      <c r="F768" s="87">
        <v>53100</v>
      </c>
      <c r="G768" s="77" t="s">
        <v>1960</v>
      </c>
    </row>
    <row r="769" spans="1:7" ht="15.75" x14ac:dyDescent="0.25">
      <c r="A769" s="77" t="s">
        <v>697</v>
      </c>
      <c r="B769" s="77" t="s">
        <v>6003</v>
      </c>
      <c r="C769" s="323" t="s">
        <v>3791</v>
      </c>
      <c r="D769" s="78" t="s">
        <v>426</v>
      </c>
      <c r="E769" s="120">
        <v>2016</v>
      </c>
      <c r="F769" s="87">
        <v>59900</v>
      </c>
      <c r="G769" s="77" t="s">
        <v>5355</v>
      </c>
    </row>
    <row r="770" spans="1:7" ht="15.75" x14ac:dyDescent="0.25">
      <c r="A770" s="77" t="s">
        <v>697</v>
      </c>
      <c r="B770" s="77" t="s">
        <v>5998</v>
      </c>
      <c r="C770" s="323" t="s">
        <v>1987</v>
      </c>
      <c r="D770" s="78" t="s">
        <v>438</v>
      </c>
      <c r="E770" s="120">
        <v>2016</v>
      </c>
      <c r="F770" s="87">
        <v>54200</v>
      </c>
      <c r="G770" s="77" t="s">
        <v>1837</v>
      </c>
    </row>
    <row r="771" spans="1:7" ht="15.75" x14ac:dyDescent="0.25">
      <c r="A771" s="77" t="s">
        <v>697</v>
      </c>
      <c r="B771" s="77" t="s">
        <v>5998</v>
      </c>
      <c r="C771" s="323" t="s">
        <v>1987</v>
      </c>
      <c r="D771" s="78" t="s">
        <v>438</v>
      </c>
      <c r="E771" s="120">
        <v>2016</v>
      </c>
      <c r="F771" s="87">
        <v>63100</v>
      </c>
      <c r="G771" s="77" t="s">
        <v>1960</v>
      </c>
    </row>
    <row r="772" spans="1:7" ht="15.75" x14ac:dyDescent="0.25">
      <c r="A772" s="77" t="s">
        <v>697</v>
      </c>
      <c r="B772" s="77" t="s">
        <v>6002</v>
      </c>
      <c r="C772" s="323" t="s">
        <v>1987</v>
      </c>
      <c r="D772" s="78" t="s">
        <v>426</v>
      </c>
      <c r="E772" s="120">
        <v>2016</v>
      </c>
      <c r="F772" s="87">
        <v>56700</v>
      </c>
      <c r="G772" s="77" t="s">
        <v>1837</v>
      </c>
    </row>
    <row r="773" spans="1:7" ht="15.75" x14ac:dyDescent="0.25">
      <c r="A773" s="77" t="s">
        <v>697</v>
      </c>
      <c r="B773" s="77" t="s">
        <v>6002</v>
      </c>
      <c r="C773" s="323" t="s">
        <v>1987</v>
      </c>
      <c r="D773" s="78" t="s">
        <v>426</v>
      </c>
      <c r="E773" s="120">
        <v>2016</v>
      </c>
      <c r="F773" s="87">
        <v>65600</v>
      </c>
      <c r="G773" s="77" t="s">
        <v>1960</v>
      </c>
    </row>
    <row r="774" spans="1:7" ht="15.75" x14ac:dyDescent="0.25">
      <c r="A774" s="77" t="s">
        <v>697</v>
      </c>
      <c r="B774" s="77" t="s">
        <v>6005</v>
      </c>
      <c r="C774" s="323" t="s">
        <v>4088</v>
      </c>
      <c r="D774" s="78" t="s">
        <v>438</v>
      </c>
      <c r="E774" s="120">
        <v>2016</v>
      </c>
      <c r="F774" s="87">
        <v>62250</v>
      </c>
      <c r="G774" s="77" t="s">
        <v>6006</v>
      </c>
    </row>
    <row r="775" spans="1:7" ht="15.75" x14ac:dyDescent="0.25">
      <c r="A775" s="77" t="s">
        <v>697</v>
      </c>
      <c r="B775" s="77" t="s">
        <v>6004</v>
      </c>
      <c r="C775" s="323" t="s">
        <v>4191</v>
      </c>
      <c r="D775" s="78" t="s">
        <v>438</v>
      </c>
      <c r="E775" s="120">
        <v>2016</v>
      </c>
      <c r="F775" s="87">
        <v>60300</v>
      </c>
      <c r="G775" s="77" t="s">
        <v>1837</v>
      </c>
    </row>
    <row r="776" spans="1:7" ht="15.75" x14ac:dyDescent="0.25">
      <c r="A776" s="77" t="s">
        <v>697</v>
      </c>
      <c r="B776" s="77" t="s">
        <v>6007</v>
      </c>
      <c r="C776" s="323" t="s">
        <v>4191</v>
      </c>
      <c r="D776" s="78" t="s">
        <v>438</v>
      </c>
      <c r="E776" s="120">
        <v>2016</v>
      </c>
      <c r="F776" s="87">
        <v>68700</v>
      </c>
      <c r="G776" s="77" t="s">
        <v>6008</v>
      </c>
    </row>
    <row r="777" spans="1:7" ht="15.75" x14ac:dyDescent="0.25">
      <c r="A777" s="77" t="s">
        <v>697</v>
      </c>
      <c r="B777" s="77" t="s">
        <v>5361</v>
      </c>
      <c r="C777" s="323" t="s">
        <v>1987</v>
      </c>
      <c r="D777" s="78" t="s">
        <v>426</v>
      </c>
      <c r="E777" s="120">
        <v>2016</v>
      </c>
      <c r="F777" s="87">
        <v>81844</v>
      </c>
      <c r="G777" s="77" t="s">
        <v>4571</v>
      </c>
    </row>
    <row r="778" spans="1:7" ht="15.75" x14ac:dyDescent="0.25">
      <c r="A778" s="77" t="s">
        <v>697</v>
      </c>
      <c r="B778" s="77" t="s">
        <v>5362</v>
      </c>
      <c r="C778" s="323" t="s">
        <v>2859</v>
      </c>
      <c r="D778" s="78" t="s">
        <v>426</v>
      </c>
      <c r="E778" s="120">
        <v>2016</v>
      </c>
      <c r="F778" s="87">
        <v>94762</v>
      </c>
      <c r="G778" s="77" t="s">
        <v>4571</v>
      </c>
    </row>
    <row r="779" spans="1:7" ht="15.75" x14ac:dyDescent="0.25">
      <c r="A779" s="77" t="s">
        <v>697</v>
      </c>
      <c r="B779" s="77" t="s">
        <v>5364</v>
      </c>
      <c r="C779" s="323" t="s">
        <v>2859</v>
      </c>
      <c r="D779" s="78" t="s">
        <v>426</v>
      </c>
      <c r="E779" s="120">
        <v>2016</v>
      </c>
      <c r="F779" s="87">
        <v>119900</v>
      </c>
      <c r="G779" s="77" t="s">
        <v>4640</v>
      </c>
    </row>
    <row r="780" spans="1:7" ht="15.75" x14ac:dyDescent="0.25">
      <c r="A780" s="77" t="s">
        <v>697</v>
      </c>
      <c r="B780" s="77" t="s">
        <v>5365</v>
      </c>
      <c r="C780" s="323" t="s">
        <v>1989</v>
      </c>
      <c r="D780" s="78" t="s">
        <v>110</v>
      </c>
      <c r="E780" s="120">
        <v>2016</v>
      </c>
      <c r="F780" s="87">
        <v>28534</v>
      </c>
      <c r="G780" s="77" t="s">
        <v>4571</v>
      </c>
    </row>
    <row r="781" spans="1:7" ht="15.75" x14ac:dyDescent="0.25">
      <c r="A781" s="77" t="s">
        <v>697</v>
      </c>
      <c r="B781" s="77" t="s">
        <v>5365</v>
      </c>
      <c r="C781" s="323" t="s">
        <v>1989</v>
      </c>
      <c r="D781" s="78" t="s">
        <v>426</v>
      </c>
      <c r="E781" s="120">
        <v>2016</v>
      </c>
      <c r="F781" s="87">
        <v>29739</v>
      </c>
      <c r="G781" s="77" t="s">
        <v>4571</v>
      </c>
    </row>
    <row r="782" spans="1:7" ht="15.75" x14ac:dyDescent="0.25">
      <c r="A782" s="77" t="s">
        <v>697</v>
      </c>
      <c r="B782" s="77" t="s">
        <v>5365</v>
      </c>
      <c r="C782" s="323" t="s">
        <v>3285</v>
      </c>
      <c r="D782" s="78" t="s">
        <v>110</v>
      </c>
      <c r="E782" s="120">
        <v>2016</v>
      </c>
      <c r="F782" s="87">
        <v>30437</v>
      </c>
      <c r="G782" s="77" t="s">
        <v>4571</v>
      </c>
    </row>
    <row r="783" spans="1:7" ht="15.75" x14ac:dyDescent="0.25">
      <c r="A783" s="77" t="s">
        <v>697</v>
      </c>
      <c r="B783" s="77" t="s">
        <v>5365</v>
      </c>
      <c r="C783" s="323" t="s">
        <v>3285</v>
      </c>
      <c r="D783" s="78" t="s">
        <v>426</v>
      </c>
      <c r="E783" s="120">
        <v>2016</v>
      </c>
      <c r="F783" s="87">
        <v>31642</v>
      </c>
      <c r="G783" s="77" t="s">
        <v>4571</v>
      </c>
    </row>
    <row r="784" spans="1:7" ht="15.75" x14ac:dyDescent="0.25">
      <c r="A784" s="77" t="s">
        <v>697</v>
      </c>
      <c r="B784" s="77" t="s">
        <v>5366</v>
      </c>
      <c r="C784" s="323" t="s">
        <v>3285</v>
      </c>
      <c r="D784" s="78" t="s">
        <v>110</v>
      </c>
      <c r="E784" s="120">
        <v>2016</v>
      </c>
      <c r="F784" s="87">
        <v>32295</v>
      </c>
      <c r="G784" s="77" t="s">
        <v>4571</v>
      </c>
    </row>
    <row r="785" spans="1:7" ht="15.75" x14ac:dyDescent="0.25">
      <c r="A785" s="77" t="s">
        <v>697</v>
      </c>
      <c r="B785" s="77" t="s">
        <v>5366</v>
      </c>
      <c r="C785" s="323" t="s">
        <v>3285</v>
      </c>
      <c r="D785" s="78" t="s">
        <v>426</v>
      </c>
      <c r="E785" s="120">
        <v>2016</v>
      </c>
      <c r="F785" s="87">
        <v>33500</v>
      </c>
      <c r="G785" s="77" t="s">
        <v>4571</v>
      </c>
    </row>
    <row r="786" spans="1:7" ht="15.75" x14ac:dyDescent="0.25">
      <c r="A786" s="77" t="s">
        <v>697</v>
      </c>
      <c r="B786" s="77" t="s">
        <v>5366</v>
      </c>
      <c r="C786" s="323" t="s">
        <v>4164</v>
      </c>
      <c r="D786" s="78" t="s">
        <v>110</v>
      </c>
      <c r="E786" s="120">
        <v>2016</v>
      </c>
      <c r="F786" s="87">
        <v>33091</v>
      </c>
      <c r="G786" s="77" t="s">
        <v>4571</v>
      </c>
    </row>
    <row r="787" spans="1:7" ht="15.75" x14ac:dyDescent="0.25">
      <c r="A787" s="77" t="s">
        <v>697</v>
      </c>
      <c r="B787" s="77" t="s">
        <v>5366</v>
      </c>
      <c r="C787" s="323" t="s">
        <v>4164</v>
      </c>
      <c r="D787" s="78" t="s">
        <v>426</v>
      </c>
      <c r="E787" s="120">
        <v>2016</v>
      </c>
      <c r="F787" s="87">
        <v>34296</v>
      </c>
      <c r="G787" s="77" t="s">
        <v>4571</v>
      </c>
    </row>
    <row r="788" spans="1:7" ht="15.75" x14ac:dyDescent="0.25">
      <c r="A788" s="77" t="s">
        <v>697</v>
      </c>
      <c r="B788" s="77" t="s">
        <v>5367</v>
      </c>
      <c r="C788" s="323" t="s">
        <v>4164</v>
      </c>
      <c r="D788" s="78" t="s">
        <v>110</v>
      </c>
      <c r="E788" s="120">
        <v>2016</v>
      </c>
      <c r="F788" s="87">
        <v>34506</v>
      </c>
      <c r="G788" s="77" t="s">
        <v>4571</v>
      </c>
    </row>
    <row r="789" spans="1:7" ht="15.75" x14ac:dyDescent="0.25">
      <c r="A789" s="77" t="s">
        <v>697</v>
      </c>
      <c r="B789" s="77" t="s">
        <v>5367</v>
      </c>
      <c r="C789" s="323" t="s">
        <v>4164</v>
      </c>
      <c r="D789" s="78" t="s">
        <v>426</v>
      </c>
      <c r="E789" s="120">
        <v>2016</v>
      </c>
      <c r="F789" s="87">
        <v>35711</v>
      </c>
      <c r="G789" s="77" t="s">
        <v>4571</v>
      </c>
    </row>
    <row r="790" spans="1:7" ht="15.75" x14ac:dyDescent="0.25">
      <c r="A790" s="77" t="s">
        <v>697</v>
      </c>
      <c r="B790" s="77" t="s">
        <v>4725</v>
      </c>
      <c r="C790" s="323" t="s">
        <v>2121</v>
      </c>
      <c r="D790" s="78" t="s">
        <v>110</v>
      </c>
      <c r="E790" s="120">
        <v>2016</v>
      </c>
      <c r="F790" s="87">
        <v>35922</v>
      </c>
      <c r="G790" s="77" t="s">
        <v>4571</v>
      </c>
    </row>
    <row r="791" spans="1:7" ht="15.75" x14ac:dyDescent="0.25">
      <c r="A791" s="77" t="s">
        <v>697</v>
      </c>
      <c r="B791" s="77" t="s">
        <v>4725</v>
      </c>
      <c r="C791" s="323" t="s">
        <v>2121</v>
      </c>
      <c r="D791" s="78" t="s">
        <v>426</v>
      </c>
      <c r="E791" s="120">
        <v>2016</v>
      </c>
      <c r="F791" s="87">
        <v>37127</v>
      </c>
      <c r="G791" s="77" t="s">
        <v>4571</v>
      </c>
    </row>
    <row r="792" spans="1:7" x14ac:dyDescent="0.2">
      <c r="A792" s="651" t="s">
        <v>697</v>
      </c>
      <c r="B792" s="651" t="s">
        <v>6048</v>
      </c>
      <c r="C792" s="657" t="s">
        <v>1987</v>
      </c>
      <c r="D792" s="653" t="s">
        <v>110</v>
      </c>
      <c r="E792" s="651">
        <v>2016</v>
      </c>
      <c r="F792" s="658">
        <v>38950</v>
      </c>
      <c r="G792" s="651" t="s">
        <v>4911</v>
      </c>
    </row>
    <row r="793" spans="1:7" ht="15.75" x14ac:dyDescent="0.25">
      <c r="A793" s="77" t="s">
        <v>697</v>
      </c>
      <c r="B793" s="77" t="s">
        <v>5369</v>
      </c>
      <c r="C793" s="323" t="s">
        <v>2859</v>
      </c>
      <c r="D793" s="78" t="s">
        <v>4600</v>
      </c>
      <c r="E793" s="120">
        <v>2016</v>
      </c>
      <c r="F793" s="87">
        <v>145606</v>
      </c>
      <c r="G793" s="77" t="s">
        <v>4911</v>
      </c>
    </row>
    <row r="794" spans="1:7" ht="15.75" x14ac:dyDescent="0.25">
      <c r="A794" s="77" t="s">
        <v>697</v>
      </c>
      <c r="B794" s="77" t="s">
        <v>5370</v>
      </c>
      <c r="C794" s="323" t="s">
        <v>5329</v>
      </c>
      <c r="D794" s="78" t="s">
        <v>438</v>
      </c>
      <c r="E794" s="120">
        <v>2016</v>
      </c>
      <c r="F794" s="87">
        <v>189350</v>
      </c>
      <c r="G794" s="77" t="s">
        <v>1960</v>
      </c>
    </row>
    <row r="795" spans="1:7" ht="15.75" x14ac:dyDescent="0.25">
      <c r="A795" s="77" t="s">
        <v>697</v>
      </c>
      <c r="B795" s="77" t="s">
        <v>5371</v>
      </c>
      <c r="C795" s="323" t="s">
        <v>5329</v>
      </c>
      <c r="D795" s="78" t="s">
        <v>4600</v>
      </c>
      <c r="E795" s="120">
        <v>2016</v>
      </c>
      <c r="F795" s="87">
        <v>188209</v>
      </c>
      <c r="G795" s="77" t="s">
        <v>4911</v>
      </c>
    </row>
    <row r="796" spans="1:7" ht="15.75" x14ac:dyDescent="0.25">
      <c r="A796" s="77" t="s">
        <v>697</v>
      </c>
      <c r="B796" s="77" t="s">
        <v>5372</v>
      </c>
      <c r="C796" s="323" t="s">
        <v>1987</v>
      </c>
      <c r="D796" s="78" t="s">
        <v>4600</v>
      </c>
      <c r="E796" s="120">
        <v>2016</v>
      </c>
      <c r="F796" s="87">
        <v>80308</v>
      </c>
      <c r="G796" s="77" t="s">
        <v>4911</v>
      </c>
    </row>
    <row r="797" spans="1:7" ht="15.75" x14ac:dyDescent="0.25">
      <c r="A797" s="77" t="s">
        <v>697</v>
      </c>
      <c r="B797" s="77" t="s">
        <v>2554</v>
      </c>
      <c r="C797" s="323" t="s">
        <v>1987</v>
      </c>
      <c r="D797" s="78" t="s">
        <v>4600</v>
      </c>
      <c r="E797" s="120">
        <v>2016</v>
      </c>
      <c r="F797" s="87">
        <v>86678</v>
      </c>
      <c r="G797" s="77" t="s">
        <v>4911</v>
      </c>
    </row>
    <row r="798" spans="1:7" ht="15.75" x14ac:dyDescent="0.25">
      <c r="A798" s="77" t="s">
        <v>697</v>
      </c>
      <c r="B798" s="77" t="s">
        <v>4744</v>
      </c>
      <c r="C798" s="323" t="s">
        <v>1987</v>
      </c>
      <c r="D798" s="78" t="s">
        <v>4600</v>
      </c>
      <c r="E798" s="120">
        <v>2016</v>
      </c>
      <c r="F798" s="87">
        <v>88138</v>
      </c>
      <c r="G798" s="77" t="s">
        <v>4911</v>
      </c>
    </row>
    <row r="799" spans="1:7" ht="15.75" x14ac:dyDescent="0.25">
      <c r="A799" s="77" t="s">
        <v>697</v>
      </c>
      <c r="B799" s="77" t="s">
        <v>5373</v>
      </c>
      <c r="C799" s="323" t="s">
        <v>1987</v>
      </c>
      <c r="D799" s="78" t="s">
        <v>4600</v>
      </c>
      <c r="E799" s="120">
        <v>2016</v>
      </c>
      <c r="F799" s="87">
        <v>102649</v>
      </c>
      <c r="G799" s="77" t="s">
        <v>5374</v>
      </c>
    </row>
    <row r="800" spans="1:7" ht="15.75" x14ac:dyDescent="0.25">
      <c r="A800" s="77" t="s">
        <v>697</v>
      </c>
      <c r="B800" s="77" t="s">
        <v>6009</v>
      </c>
      <c r="C800" s="323" t="s">
        <v>4191</v>
      </c>
      <c r="D800" s="78" t="s">
        <v>438</v>
      </c>
      <c r="E800" s="120">
        <v>2016</v>
      </c>
      <c r="F800" s="87">
        <v>95650</v>
      </c>
      <c r="G800" s="77" t="s">
        <v>1960</v>
      </c>
    </row>
    <row r="801" spans="1:8" s="246" customFormat="1" ht="15.75" x14ac:dyDescent="0.25">
      <c r="A801" s="77" t="s">
        <v>697</v>
      </c>
      <c r="B801" s="77" t="s">
        <v>5375</v>
      </c>
      <c r="C801" s="323" t="s">
        <v>4191</v>
      </c>
      <c r="D801" s="78" t="s">
        <v>426</v>
      </c>
      <c r="E801" s="120">
        <v>2016</v>
      </c>
      <c r="F801" s="87">
        <v>121550</v>
      </c>
      <c r="G801" s="77" t="s">
        <v>1837</v>
      </c>
      <c r="H801" s="295"/>
    </row>
    <row r="802" spans="1:8" s="246" customFormat="1" ht="15.75" x14ac:dyDescent="0.25">
      <c r="A802" s="77" t="s">
        <v>697</v>
      </c>
      <c r="B802" s="77" t="s">
        <v>5375</v>
      </c>
      <c r="C802" s="323" t="s">
        <v>4191</v>
      </c>
      <c r="D802" s="78" t="s">
        <v>426</v>
      </c>
      <c r="E802" s="120">
        <v>2016</v>
      </c>
      <c r="F802" s="87">
        <v>98650</v>
      </c>
      <c r="G802" s="77" t="s">
        <v>1960</v>
      </c>
      <c r="H802" s="295"/>
    </row>
    <row r="803" spans="1:8" s="246" customFormat="1" ht="15.75" x14ac:dyDescent="0.25">
      <c r="A803" s="77" t="s">
        <v>697</v>
      </c>
      <c r="B803" s="77" t="s">
        <v>6010</v>
      </c>
      <c r="C803" s="323" t="s">
        <v>1987</v>
      </c>
      <c r="D803" s="78" t="s">
        <v>438</v>
      </c>
      <c r="E803" s="120">
        <v>2016</v>
      </c>
      <c r="F803" s="87">
        <v>95650</v>
      </c>
      <c r="G803" s="77" t="s">
        <v>1960</v>
      </c>
      <c r="H803" s="295"/>
    </row>
    <row r="804" spans="1:8" s="246" customFormat="1" ht="15.75" x14ac:dyDescent="0.25">
      <c r="A804" s="77" t="s">
        <v>697</v>
      </c>
      <c r="B804" s="77" t="s">
        <v>4745</v>
      </c>
      <c r="C804" s="323" t="s">
        <v>2859</v>
      </c>
      <c r="D804" s="78" t="s">
        <v>4600</v>
      </c>
      <c r="E804" s="120">
        <v>2016</v>
      </c>
      <c r="F804" s="87">
        <v>109771</v>
      </c>
      <c r="G804" s="77" t="s">
        <v>4911</v>
      </c>
      <c r="H804" s="295"/>
    </row>
    <row r="805" spans="1:8" s="246" customFormat="1" ht="15.75" x14ac:dyDescent="0.25">
      <c r="A805" s="77" t="s">
        <v>697</v>
      </c>
      <c r="B805" s="77" t="s">
        <v>5377</v>
      </c>
      <c r="C805" s="323" t="s">
        <v>2859</v>
      </c>
      <c r="D805" s="78" t="s">
        <v>4600</v>
      </c>
      <c r="E805" s="120">
        <v>2016</v>
      </c>
      <c r="F805" s="87">
        <v>125654</v>
      </c>
      <c r="G805" s="77" t="s">
        <v>5378</v>
      </c>
      <c r="H805" s="295"/>
    </row>
    <row r="806" spans="1:8" s="246" customFormat="1" ht="15.75" x14ac:dyDescent="0.25">
      <c r="A806" s="77" t="s">
        <v>697</v>
      </c>
      <c r="B806" s="77" t="s">
        <v>5379</v>
      </c>
      <c r="C806" s="323" t="s">
        <v>5329</v>
      </c>
      <c r="D806" s="78" t="s">
        <v>438</v>
      </c>
      <c r="E806" s="120">
        <v>2016</v>
      </c>
      <c r="F806" s="87">
        <v>169050</v>
      </c>
      <c r="G806" s="77" t="s">
        <v>1960</v>
      </c>
      <c r="H806" s="295"/>
    </row>
    <row r="807" spans="1:8" s="246" customFormat="1" ht="15.75" x14ac:dyDescent="0.25">
      <c r="A807" s="77" t="s">
        <v>697</v>
      </c>
      <c r="B807" s="77" t="s">
        <v>2837</v>
      </c>
      <c r="C807" s="323" t="s">
        <v>2859</v>
      </c>
      <c r="D807" s="78" t="s">
        <v>4600</v>
      </c>
      <c r="E807" s="120">
        <v>2016</v>
      </c>
      <c r="F807" s="87">
        <v>170071</v>
      </c>
      <c r="G807" s="77" t="s">
        <v>5378</v>
      </c>
      <c r="H807" s="295"/>
    </row>
    <row r="808" spans="1:8" ht="15.75" x14ac:dyDescent="0.25">
      <c r="A808" s="77" t="s">
        <v>697</v>
      </c>
      <c r="B808" s="77" t="s">
        <v>2559</v>
      </c>
      <c r="C808" s="323" t="s">
        <v>1987</v>
      </c>
      <c r="D808" s="78" t="s">
        <v>4600</v>
      </c>
      <c r="E808" s="120">
        <v>2016</v>
      </c>
      <c r="F808" s="87">
        <v>86192</v>
      </c>
      <c r="G808" s="77" t="s">
        <v>4911</v>
      </c>
    </row>
    <row r="809" spans="1:8" ht="15.75" x14ac:dyDescent="0.25">
      <c r="A809" s="77" t="s">
        <v>697</v>
      </c>
      <c r="B809" s="77" t="s">
        <v>5380</v>
      </c>
      <c r="C809" s="323" t="s">
        <v>1987</v>
      </c>
      <c r="D809" s="78" t="s">
        <v>4600</v>
      </c>
      <c r="E809" s="120">
        <v>2016</v>
      </c>
      <c r="F809" s="87">
        <v>91102</v>
      </c>
      <c r="G809" s="77" t="s">
        <v>4911</v>
      </c>
    </row>
    <row r="810" spans="1:8" ht="15.75" x14ac:dyDescent="0.25">
      <c r="A810" s="77" t="s">
        <v>697</v>
      </c>
      <c r="B810" s="77" t="s">
        <v>5381</v>
      </c>
      <c r="C810" s="323" t="s">
        <v>2859</v>
      </c>
      <c r="D810" s="78" t="s">
        <v>4600</v>
      </c>
      <c r="E810" s="120">
        <v>2016</v>
      </c>
      <c r="F810" s="87">
        <v>114195</v>
      </c>
      <c r="G810" s="77" t="s">
        <v>4911</v>
      </c>
    </row>
    <row r="811" spans="1:8" ht="15.75" x14ac:dyDescent="0.25">
      <c r="A811" s="77" t="s">
        <v>697</v>
      </c>
      <c r="B811" s="77" t="s">
        <v>2556</v>
      </c>
      <c r="C811" s="323" t="s">
        <v>2859</v>
      </c>
      <c r="D811" s="78" t="s">
        <v>4600</v>
      </c>
      <c r="E811" s="120">
        <v>2016</v>
      </c>
      <c r="F811" s="87">
        <v>163921</v>
      </c>
      <c r="G811" s="77" t="s">
        <v>5382</v>
      </c>
    </row>
    <row r="812" spans="1:8" ht="15.75" x14ac:dyDescent="0.25">
      <c r="A812" s="77" t="s">
        <v>697</v>
      </c>
      <c r="B812" s="77" t="s">
        <v>2558</v>
      </c>
      <c r="C812" s="323" t="s">
        <v>5329</v>
      </c>
      <c r="D812" s="78" t="s">
        <v>4600</v>
      </c>
      <c r="E812" s="120">
        <v>2016</v>
      </c>
      <c r="F812" s="87">
        <v>209931</v>
      </c>
      <c r="G812" s="77" t="s">
        <v>4911</v>
      </c>
    </row>
    <row r="813" spans="1:8" ht="15.75" x14ac:dyDescent="0.25">
      <c r="A813" s="77" t="s">
        <v>697</v>
      </c>
      <c r="B813" s="77" t="s">
        <v>5383</v>
      </c>
      <c r="C813" s="323" t="s">
        <v>1987</v>
      </c>
      <c r="D813" s="78" t="s">
        <v>4600</v>
      </c>
      <c r="E813" s="120">
        <v>2016</v>
      </c>
      <c r="F813" s="87">
        <v>92562</v>
      </c>
      <c r="G813" s="77" t="s">
        <v>4911</v>
      </c>
    </row>
    <row r="814" spans="1:8" s="311" customFormat="1" ht="15.75" x14ac:dyDescent="0.25">
      <c r="A814" s="77" t="s">
        <v>117</v>
      </c>
      <c r="B814" s="77" t="s">
        <v>1973</v>
      </c>
      <c r="C814" s="323" t="s">
        <v>3285</v>
      </c>
      <c r="D814" s="78" t="s">
        <v>43</v>
      </c>
      <c r="E814" s="120">
        <v>2016</v>
      </c>
      <c r="F814" s="87">
        <v>19434</v>
      </c>
      <c r="G814" s="80" t="s">
        <v>4623</v>
      </c>
    </row>
    <row r="815" spans="1:8" s="311" customFormat="1" ht="15.75" x14ac:dyDescent="0.25">
      <c r="A815" s="77" t="s">
        <v>117</v>
      </c>
      <c r="B815" s="77" t="s">
        <v>1973</v>
      </c>
      <c r="C815" s="323" t="s">
        <v>3285</v>
      </c>
      <c r="D815" s="78" t="s">
        <v>44</v>
      </c>
      <c r="E815" s="120">
        <v>2016</v>
      </c>
      <c r="F815" s="87">
        <v>21687</v>
      </c>
      <c r="G815" s="80" t="s">
        <v>4623</v>
      </c>
    </row>
    <row r="816" spans="1:8" s="311" customFormat="1" ht="15.75" x14ac:dyDescent="0.25">
      <c r="A816" s="77" t="s">
        <v>117</v>
      </c>
      <c r="B816" s="77" t="s">
        <v>1973</v>
      </c>
      <c r="C816" s="323" t="s">
        <v>3769</v>
      </c>
      <c r="D816" s="78" t="s">
        <v>43</v>
      </c>
      <c r="E816" s="120">
        <v>2016</v>
      </c>
      <c r="F816" s="87">
        <v>19984</v>
      </c>
      <c r="G816" s="80" t="s">
        <v>4623</v>
      </c>
    </row>
    <row r="817" spans="1:7" s="311" customFormat="1" ht="15.75" x14ac:dyDescent="0.25">
      <c r="A817" s="77" t="s">
        <v>117</v>
      </c>
      <c r="B817" s="77" t="s">
        <v>1973</v>
      </c>
      <c r="C817" s="323" t="s">
        <v>3769</v>
      </c>
      <c r="D817" s="78" t="s">
        <v>44</v>
      </c>
      <c r="E817" s="120">
        <v>2016</v>
      </c>
      <c r="F817" s="87">
        <v>22087</v>
      </c>
      <c r="G817" s="80" t="s">
        <v>4623</v>
      </c>
    </row>
    <row r="818" spans="1:7" s="311" customFormat="1" ht="15.75" x14ac:dyDescent="0.25">
      <c r="A818" s="77" t="s">
        <v>117</v>
      </c>
      <c r="B818" s="77" t="s">
        <v>1973</v>
      </c>
      <c r="C818" s="323" t="s">
        <v>2121</v>
      </c>
      <c r="D818" s="78" t="s">
        <v>110</v>
      </c>
      <c r="E818" s="120">
        <v>2016</v>
      </c>
      <c r="F818" s="87">
        <v>21138</v>
      </c>
      <c r="G818" s="80" t="s">
        <v>4623</v>
      </c>
    </row>
    <row r="819" spans="1:7" s="311" customFormat="1" ht="15.75" x14ac:dyDescent="0.25">
      <c r="A819" s="77" t="s">
        <v>117</v>
      </c>
      <c r="B819" s="77" t="s">
        <v>1973</v>
      </c>
      <c r="C819" s="323" t="s">
        <v>2121</v>
      </c>
      <c r="D819" s="78" t="s">
        <v>44</v>
      </c>
      <c r="E819" s="120">
        <v>2016</v>
      </c>
      <c r="F819" s="87">
        <v>22764</v>
      </c>
      <c r="G819" s="80" t="s">
        <v>4623</v>
      </c>
    </row>
    <row r="820" spans="1:7" s="311" customFormat="1" ht="15.75" x14ac:dyDescent="0.25">
      <c r="A820" s="77" t="s">
        <v>117</v>
      </c>
      <c r="B820" s="77" t="s">
        <v>1973</v>
      </c>
      <c r="C820" s="323" t="s">
        <v>4164</v>
      </c>
      <c r="D820" s="78" t="s">
        <v>43</v>
      </c>
      <c r="E820" s="120">
        <v>2016</v>
      </c>
      <c r="F820" s="87">
        <v>23251</v>
      </c>
      <c r="G820" s="80" t="s">
        <v>4623</v>
      </c>
    </row>
    <row r="821" spans="1:7" s="311" customFormat="1" ht="15.75" x14ac:dyDescent="0.25">
      <c r="A821" s="77" t="s">
        <v>117</v>
      </c>
      <c r="B821" s="77" t="s">
        <v>1973</v>
      </c>
      <c r="C821" s="323" t="s">
        <v>4164</v>
      </c>
      <c r="D821" s="78" t="s">
        <v>44</v>
      </c>
      <c r="E821" s="120">
        <v>2016</v>
      </c>
      <c r="F821" s="87">
        <v>25040</v>
      </c>
      <c r="G821" s="80" t="s">
        <v>4623</v>
      </c>
    </row>
    <row r="822" spans="1:7" s="311" customFormat="1" ht="15.75" x14ac:dyDescent="0.25">
      <c r="A822" s="77" t="s">
        <v>117</v>
      </c>
      <c r="B822" s="77" t="s">
        <v>2845</v>
      </c>
      <c r="C822" s="323" t="s">
        <v>6381</v>
      </c>
      <c r="D822" s="78" t="s">
        <v>110</v>
      </c>
      <c r="E822" s="120">
        <v>2016</v>
      </c>
      <c r="F822" s="87">
        <v>13888</v>
      </c>
      <c r="G822" s="80" t="s">
        <v>1960</v>
      </c>
    </row>
    <row r="823" spans="1:7" s="311" customFormat="1" ht="15.75" x14ac:dyDescent="0.25">
      <c r="A823" s="77" t="s">
        <v>117</v>
      </c>
      <c r="B823" s="77" t="s">
        <v>1605</v>
      </c>
      <c r="C823" s="323" t="s">
        <v>5387</v>
      </c>
      <c r="D823" s="78" t="s">
        <v>110</v>
      </c>
      <c r="E823" s="120">
        <v>2016</v>
      </c>
      <c r="F823" s="87">
        <v>17344</v>
      </c>
      <c r="G823" s="80" t="s">
        <v>1960</v>
      </c>
    </row>
    <row r="824" spans="1:7" s="311" customFormat="1" ht="15.75" x14ac:dyDescent="0.25">
      <c r="A824" s="77" t="s">
        <v>117</v>
      </c>
      <c r="B824" s="77" t="s">
        <v>1605</v>
      </c>
      <c r="C824" s="323" t="s">
        <v>4090</v>
      </c>
      <c r="D824" s="78" t="s">
        <v>110</v>
      </c>
      <c r="E824" s="120">
        <v>2016</v>
      </c>
      <c r="F824" s="87">
        <v>24119</v>
      </c>
      <c r="G824" s="80" t="s">
        <v>1960</v>
      </c>
    </row>
    <row r="825" spans="1:7" s="311" customFormat="1" ht="15.75" x14ac:dyDescent="0.25">
      <c r="A825" s="77" t="s">
        <v>117</v>
      </c>
      <c r="B825" s="77" t="s">
        <v>5962</v>
      </c>
      <c r="C825" s="323" t="s">
        <v>2121</v>
      </c>
      <c r="D825" s="78" t="s">
        <v>110</v>
      </c>
      <c r="E825" s="120">
        <v>2016</v>
      </c>
      <c r="F825" s="87">
        <v>18595</v>
      </c>
      <c r="G825" s="80" t="s">
        <v>1960</v>
      </c>
    </row>
    <row r="826" spans="1:7" s="311" customFormat="1" ht="15.75" x14ac:dyDescent="0.25">
      <c r="A826" s="77" t="s">
        <v>117</v>
      </c>
      <c r="B826" s="77" t="s">
        <v>5963</v>
      </c>
      <c r="C826" s="323" t="s">
        <v>3751</v>
      </c>
      <c r="D826" s="78" t="s">
        <v>110</v>
      </c>
      <c r="E826" s="120">
        <v>2016</v>
      </c>
      <c r="F826" s="87">
        <v>19995</v>
      </c>
      <c r="G826" s="80" t="s">
        <v>1960</v>
      </c>
    </row>
    <row r="827" spans="1:7" s="311" customFormat="1" ht="15.75" x14ac:dyDescent="0.25">
      <c r="A827" s="77" t="s">
        <v>117</v>
      </c>
      <c r="B827" s="77" t="s">
        <v>5390</v>
      </c>
      <c r="C827" s="323" t="s">
        <v>3751</v>
      </c>
      <c r="D827" s="78" t="s">
        <v>110</v>
      </c>
      <c r="E827" s="120">
        <v>2016</v>
      </c>
      <c r="F827" s="87">
        <v>20995</v>
      </c>
      <c r="G827" s="80" t="s">
        <v>1960</v>
      </c>
    </row>
    <row r="828" spans="1:7" s="311" customFormat="1" ht="15.75" x14ac:dyDescent="0.25">
      <c r="A828" s="77" t="s">
        <v>117</v>
      </c>
      <c r="B828" s="77" t="s">
        <v>5391</v>
      </c>
      <c r="C828" s="323" t="s">
        <v>3751</v>
      </c>
      <c r="D828" s="78" t="s">
        <v>110</v>
      </c>
      <c r="E828" s="120">
        <v>2016</v>
      </c>
      <c r="F828" s="87">
        <v>21995</v>
      </c>
      <c r="G828" s="80" t="s">
        <v>1960</v>
      </c>
    </row>
    <row r="829" spans="1:7" s="311" customFormat="1" ht="15.75" x14ac:dyDescent="0.25">
      <c r="A829" s="77" t="s">
        <v>117</v>
      </c>
      <c r="B829" s="77" t="s">
        <v>5964</v>
      </c>
      <c r="C829" s="323" t="s">
        <v>3751</v>
      </c>
      <c r="D829" s="78" t="s">
        <v>110</v>
      </c>
      <c r="E829" s="120">
        <v>2016</v>
      </c>
      <c r="F829" s="87">
        <v>23495</v>
      </c>
      <c r="G829" s="80" t="s">
        <v>1960</v>
      </c>
    </row>
    <row r="830" spans="1:7" s="311" customFormat="1" ht="15.75" x14ac:dyDescent="0.25">
      <c r="A830" s="77" t="s">
        <v>117</v>
      </c>
      <c r="B830" s="77" t="s">
        <v>2565</v>
      </c>
      <c r="C830" s="323" t="s">
        <v>6381</v>
      </c>
      <c r="D830" s="78" t="s">
        <v>110</v>
      </c>
      <c r="E830" s="120">
        <v>2016</v>
      </c>
      <c r="F830" s="87">
        <v>11700</v>
      </c>
      <c r="G830" s="80" t="s">
        <v>2343</v>
      </c>
    </row>
    <row r="831" spans="1:7" s="311" customFormat="1" ht="15.75" x14ac:dyDescent="0.25">
      <c r="A831" s="77" t="s">
        <v>117</v>
      </c>
      <c r="B831" s="77" t="s">
        <v>4779</v>
      </c>
      <c r="C831" s="323" t="s">
        <v>3751</v>
      </c>
      <c r="D831" s="78" t="s">
        <v>43</v>
      </c>
      <c r="E831" s="120">
        <v>2016</v>
      </c>
      <c r="F831" s="87">
        <v>22995</v>
      </c>
      <c r="G831" s="80" t="s">
        <v>4640</v>
      </c>
    </row>
    <row r="832" spans="1:7" s="311" customFormat="1" ht="15.75" x14ac:dyDescent="0.25">
      <c r="A832" s="77" t="s">
        <v>117</v>
      </c>
      <c r="B832" s="77" t="s">
        <v>4781</v>
      </c>
      <c r="C832" s="323" t="s">
        <v>3751</v>
      </c>
      <c r="D832" s="78" t="s">
        <v>43</v>
      </c>
      <c r="E832" s="120">
        <v>2016</v>
      </c>
      <c r="F832" s="87">
        <v>23995</v>
      </c>
      <c r="G832" s="80" t="s">
        <v>4640</v>
      </c>
    </row>
    <row r="833" spans="1:7" s="311" customFormat="1" ht="15.75" x14ac:dyDescent="0.25">
      <c r="A833" s="77" t="s">
        <v>117</v>
      </c>
      <c r="B833" s="77" t="s">
        <v>4783</v>
      </c>
      <c r="C833" s="323" t="s">
        <v>3751</v>
      </c>
      <c r="D833" s="78" t="s">
        <v>43</v>
      </c>
      <c r="E833" s="120">
        <v>2016</v>
      </c>
      <c r="F833" s="87">
        <v>24995</v>
      </c>
      <c r="G833" s="80" t="s">
        <v>4640</v>
      </c>
    </row>
    <row r="834" spans="1:7" s="311" customFormat="1" ht="15.75" x14ac:dyDescent="0.25">
      <c r="A834" s="77" t="s">
        <v>117</v>
      </c>
      <c r="B834" s="77" t="s">
        <v>5965</v>
      </c>
      <c r="C834" s="323" t="s">
        <v>3751</v>
      </c>
      <c r="D834" s="78" t="s">
        <v>110</v>
      </c>
      <c r="E834" s="120">
        <v>2016</v>
      </c>
      <c r="F834" s="87">
        <v>24995</v>
      </c>
      <c r="G834" s="80" t="s">
        <v>4640</v>
      </c>
    </row>
    <row r="835" spans="1:7" s="311" customFormat="1" ht="15.75" x14ac:dyDescent="0.25">
      <c r="A835" s="77" t="s">
        <v>117</v>
      </c>
      <c r="B835" s="77" t="s">
        <v>5966</v>
      </c>
      <c r="C835" s="323" t="s">
        <v>3751</v>
      </c>
      <c r="D835" s="78" t="s">
        <v>110</v>
      </c>
      <c r="E835" s="120">
        <v>2016</v>
      </c>
      <c r="F835" s="87">
        <v>25995</v>
      </c>
      <c r="G835" s="80" t="s">
        <v>4640</v>
      </c>
    </row>
    <row r="836" spans="1:7" ht="15.75" x14ac:dyDescent="0.25">
      <c r="A836" s="77" t="s">
        <v>117</v>
      </c>
      <c r="B836" s="77" t="s">
        <v>5967</v>
      </c>
      <c r="C836" s="323" t="s">
        <v>3751</v>
      </c>
      <c r="D836" s="78" t="s">
        <v>110</v>
      </c>
      <c r="E836" s="120">
        <v>2016</v>
      </c>
      <c r="F836" s="87">
        <v>26995</v>
      </c>
      <c r="G836" s="80" t="s">
        <v>4640</v>
      </c>
    </row>
    <row r="837" spans="1:7" ht="15.75" x14ac:dyDescent="0.25">
      <c r="A837" s="77" t="s">
        <v>117</v>
      </c>
      <c r="B837" s="77" t="s">
        <v>5968</v>
      </c>
      <c r="C837" s="323" t="s">
        <v>1987</v>
      </c>
      <c r="D837" s="78" t="s">
        <v>110</v>
      </c>
      <c r="E837" s="120">
        <v>2016</v>
      </c>
      <c r="F837" s="87">
        <v>30995</v>
      </c>
      <c r="G837" s="80" t="s">
        <v>4640</v>
      </c>
    </row>
    <row r="838" spans="1:7" ht="15.75" x14ac:dyDescent="0.25">
      <c r="A838" s="77" t="s">
        <v>117</v>
      </c>
      <c r="B838" s="77" t="s">
        <v>5969</v>
      </c>
      <c r="C838" s="323" t="s">
        <v>5396</v>
      </c>
      <c r="D838" s="78" t="s">
        <v>44</v>
      </c>
      <c r="E838" s="120">
        <v>2016</v>
      </c>
      <c r="F838" s="87">
        <v>32520</v>
      </c>
      <c r="G838" s="80" t="s">
        <v>5970</v>
      </c>
    </row>
    <row r="839" spans="1:7" ht="15.75" x14ac:dyDescent="0.25">
      <c r="A839" s="77" t="s">
        <v>117</v>
      </c>
      <c r="B839" s="77" t="s">
        <v>4787</v>
      </c>
      <c r="C839" s="323" t="s">
        <v>4090</v>
      </c>
      <c r="D839" s="78" t="s">
        <v>110</v>
      </c>
      <c r="E839" s="120">
        <v>2016</v>
      </c>
      <c r="F839" s="87">
        <v>19595</v>
      </c>
      <c r="G839" s="80" t="s">
        <v>4640</v>
      </c>
    </row>
    <row r="840" spans="1:7" ht="15.75" x14ac:dyDescent="0.25">
      <c r="A840" s="77" t="s">
        <v>117</v>
      </c>
      <c r="B840" s="77" t="s">
        <v>5392</v>
      </c>
      <c r="C840" s="323" t="s">
        <v>4090</v>
      </c>
      <c r="D840" s="78" t="s">
        <v>110</v>
      </c>
      <c r="E840" s="120">
        <v>2016</v>
      </c>
      <c r="F840" s="87">
        <v>22195</v>
      </c>
      <c r="G840" s="80" t="s">
        <v>4640</v>
      </c>
    </row>
    <row r="841" spans="1:7" ht="15.75" x14ac:dyDescent="0.25">
      <c r="A841" s="77" t="s">
        <v>117</v>
      </c>
      <c r="B841" s="77" t="s">
        <v>5971</v>
      </c>
      <c r="C841" s="323" t="s">
        <v>3777</v>
      </c>
      <c r="D841" s="78" t="s">
        <v>110</v>
      </c>
      <c r="E841" s="120">
        <v>2016</v>
      </c>
      <c r="F841" s="87">
        <v>21295</v>
      </c>
      <c r="G841" s="80" t="s">
        <v>4640</v>
      </c>
    </row>
    <row r="842" spans="1:7" ht="15.75" x14ac:dyDescent="0.25">
      <c r="A842" s="77" t="s">
        <v>117</v>
      </c>
      <c r="B842" s="77" t="s">
        <v>5972</v>
      </c>
      <c r="C842" s="323" t="s">
        <v>3777</v>
      </c>
      <c r="D842" s="78" t="s">
        <v>110</v>
      </c>
      <c r="E842" s="120">
        <v>2016</v>
      </c>
      <c r="F842" s="87">
        <v>22695</v>
      </c>
      <c r="G842" s="80" t="s">
        <v>4640</v>
      </c>
    </row>
    <row r="843" spans="1:7" ht="15.75" x14ac:dyDescent="0.25">
      <c r="A843" s="77" t="s">
        <v>117</v>
      </c>
      <c r="B843" s="77" t="s">
        <v>4790</v>
      </c>
      <c r="C843" s="323" t="s">
        <v>3777</v>
      </c>
      <c r="D843" s="78" t="s">
        <v>110</v>
      </c>
      <c r="E843" s="120">
        <v>2016</v>
      </c>
      <c r="F843" s="87">
        <v>22495</v>
      </c>
      <c r="G843" s="80" t="s">
        <v>4640</v>
      </c>
    </row>
    <row r="844" spans="1:7" ht="15.75" x14ac:dyDescent="0.25">
      <c r="A844" s="77" t="s">
        <v>117</v>
      </c>
      <c r="B844" s="77" t="s">
        <v>5393</v>
      </c>
      <c r="C844" s="323" t="s">
        <v>3777</v>
      </c>
      <c r="D844" s="78" t="s">
        <v>110</v>
      </c>
      <c r="E844" s="120">
        <v>2016</v>
      </c>
      <c r="F844" s="87">
        <v>23895</v>
      </c>
      <c r="G844" s="80" t="s">
        <v>4640</v>
      </c>
    </row>
    <row r="845" spans="1:7" ht="15.75" x14ac:dyDescent="0.25">
      <c r="A845" s="77" t="s">
        <v>117</v>
      </c>
      <c r="B845" s="77" t="s">
        <v>5403</v>
      </c>
      <c r="C845" s="323" t="s">
        <v>3777</v>
      </c>
      <c r="D845" s="78" t="s">
        <v>110</v>
      </c>
      <c r="E845" s="120">
        <v>2016</v>
      </c>
      <c r="F845" s="87">
        <v>23995</v>
      </c>
      <c r="G845" s="80" t="s">
        <v>4640</v>
      </c>
    </row>
    <row r="846" spans="1:7" ht="15.75" x14ac:dyDescent="0.25">
      <c r="A846" s="77" t="s">
        <v>117</v>
      </c>
      <c r="B846" s="77" t="s">
        <v>5404</v>
      </c>
      <c r="C846" s="323" t="s">
        <v>3777</v>
      </c>
      <c r="D846" s="78" t="s">
        <v>110</v>
      </c>
      <c r="E846" s="120">
        <v>2016</v>
      </c>
      <c r="F846" s="87">
        <v>25395</v>
      </c>
      <c r="G846" s="80" t="s">
        <v>4640</v>
      </c>
    </row>
    <row r="847" spans="1:7" ht="15.75" x14ac:dyDescent="0.25">
      <c r="A847" s="77" t="s">
        <v>117</v>
      </c>
      <c r="B847" s="77" t="s">
        <v>5973</v>
      </c>
      <c r="C847" s="323" t="s">
        <v>3777</v>
      </c>
      <c r="D847" s="78" t="s">
        <v>110</v>
      </c>
      <c r="E847" s="120">
        <v>2016</v>
      </c>
      <c r="F847" s="87">
        <v>25995</v>
      </c>
      <c r="G847" s="80" t="s">
        <v>4640</v>
      </c>
    </row>
    <row r="848" spans="1:7" ht="15.75" x14ac:dyDescent="0.25">
      <c r="A848" s="77" t="s">
        <v>117</v>
      </c>
      <c r="B848" s="77" t="s">
        <v>5973</v>
      </c>
      <c r="C848" s="323" t="s">
        <v>3777</v>
      </c>
      <c r="D848" s="78" t="s">
        <v>110</v>
      </c>
      <c r="E848" s="120">
        <v>2016</v>
      </c>
      <c r="F848" s="87">
        <v>27395</v>
      </c>
      <c r="G848" s="80" t="s">
        <v>4640</v>
      </c>
    </row>
    <row r="849" spans="1:7" ht="15.75" x14ac:dyDescent="0.25">
      <c r="A849" s="77" t="s">
        <v>117</v>
      </c>
      <c r="B849" s="77" t="s">
        <v>3230</v>
      </c>
      <c r="C849" s="323" t="s">
        <v>4800</v>
      </c>
      <c r="D849" s="78" t="s">
        <v>44</v>
      </c>
      <c r="E849" s="120">
        <v>2016</v>
      </c>
      <c r="F849" s="87">
        <v>28997</v>
      </c>
      <c r="G849" s="80" t="s">
        <v>4623</v>
      </c>
    </row>
    <row r="850" spans="1:7" ht="15.75" x14ac:dyDescent="0.25">
      <c r="A850" s="77" t="s">
        <v>117</v>
      </c>
      <c r="B850" s="77" t="s">
        <v>1072</v>
      </c>
      <c r="C850" s="323" t="s">
        <v>4801</v>
      </c>
      <c r="D850" s="78" t="s">
        <v>44</v>
      </c>
      <c r="E850" s="120">
        <v>2016</v>
      </c>
      <c r="F850" s="87">
        <v>32791</v>
      </c>
      <c r="G850" s="80" t="s">
        <v>4623</v>
      </c>
    </row>
    <row r="851" spans="1:7" ht="15.75" x14ac:dyDescent="0.25">
      <c r="A851" s="77" t="s">
        <v>117</v>
      </c>
      <c r="B851" s="77" t="s">
        <v>1975</v>
      </c>
      <c r="C851" s="323" t="s">
        <v>4800</v>
      </c>
      <c r="D851" s="78" t="s">
        <v>44</v>
      </c>
      <c r="E851" s="120">
        <v>2016</v>
      </c>
      <c r="F851" s="87">
        <v>26260</v>
      </c>
      <c r="G851" s="80" t="s">
        <v>4802</v>
      </c>
    </row>
    <row r="852" spans="1:7" ht="15.75" x14ac:dyDescent="0.25">
      <c r="A852" s="77" t="s">
        <v>117</v>
      </c>
      <c r="B852" s="77" t="s">
        <v>1975</v>
      </c>
      <c r="C852" s="323" t="s">
        <v>4801</v>
      </c>
      <c r="D852" s="78" t="s">
        <v>44</v>
      </c>
      <c r="E852" s="120">
        <v>2016</v>
      </c>
      <c r="F852" s="87">
        <v>39295</v>
      </c>
      <c r="G852" s="80" t="s">
        <v>4802</v>
      </c>
    </row>
    <row r="853" spans="1:7" ht="15.75" x14ac:dyDescent="0.25">
      <c r="A853" s="80" t="s">
        <v>117</v>
      </c>
      <c r="B853" s="80" t="s">
        <v>1973</v>
      </c>
      <c r="C853" s="323" t="s">
        <v>3285</v>
      </c>
      <c r="D853" s="78" t="s">
        <v>43</v>
      </c>
      <c r="E853" s="120">
        <v>2016</v>
      </c>
      <c r="F853" s="87">
        <v>19434</v>
      </c>
      <c r="G853" s="80" t="s">
        <v>4623</v>
      </c>
    </row>
    <row r="854" spans="1:7" ht="15.75" x14ac:dyDescent="0.25">
      <c r="A854" s="77" t="s">
        <v>117</v>
      </c>
      <c r="B854" s="77" t="s">
        <v>1973</v>
      </c>
      <c r="C854" s="323" t="s">
        <v>3285</v>
      </c>
      <c r="D854" s="78" t="s">
        <v>43</v>
      </c>
      <c r="E854" s="120">
        <v>2016</v>
      </c>
      <c r="F854" s="87">
        <v>19434</v>
      </c>
      <c r="G854" s="77" t="s">
        <v>4623</v>
      </c>
    </row>
    <row r="855" spans="1:7" ht="15.75" x14ac:dyDescent="0.25">
      <c r="A855" s="77" t="s">
        <v>117</v>
      </c>
      <c r="B855" s="77" t="s">
        <v>1973</v>
      </c>
      <c r="C855" s="323" t="s">
        <v>3285</v>
      </c>
      <c r="D855" s="78" t="s">
        <v>44</v>
      </c>
      <c r="E855" s="120">
        <v>2016</v>
      </c>
      <c r="F855" s="87">
        <v>21687</v>
      </c>
      <c r="G855" s="77" t="s">
        <v>4623</v>
      </c>
    </row>
    <row r="856" spans="1:7" ht="15.75" x14ac:dyDescent="0.25">
      <c r="A856" s="77" t="s">
        <v>117</v>
      </c>
      <c r="B856" s="77" t="s">
        <v>1973</v>
      </c>
      <c r="C856" s="323" t="s">
        <v>3769</v>
      </c>
      <c r="D856" s="78" t="s">
        <v>43</v>
      </c>
      <c r="E856" s="120">
        <v>2016</v>
      </c>
      <c r="F856" s="87">
        <v>19984</v>
      </c>
      <c r="G856" s="77" t="s">
        <v>4623</v>
      </c>
    </row>
    <row r="857" spans="1:7" ht="15.75" x14ac:dyDescent="0.25">
      <c r="A857" s="77" t="s">
        <v>117</v>
      </c>
      <c r="B857" s="77" t="s">
        <v>1973</v>
      </c>
      <c r="C857" s="323" t="s">
        <v>3769</v>
      </c>
      <c r="D857" s="78" t="s">
        <v>44</v>
      </c>
      <c r="E857" s="120">
        <v>2016</v>
      </c>
      <c r="F857" s="87">
        <v>22087</v>
      </c>
      <c r="G857" s="77" t="s">
        <v>4623</v>
      </c>
    </row>
    <row r="858" spans="1:7" ht="15.75" x14ac:dyDescent="0.25">
      <c r="A858" s="77" t="s">
        <v>117</v>
      </c>
      <c r="B858" s="77" t="s">
        <v>1973</v>
      </c>
      <c r="C858" s="323" t="s">
        <v>2121</v>
      </c>
      <c r="D858" s="78" t="s">
        <v>110</v>
      </c>
      <c r="E858" s="120">
        <v>2016</v>
      </c>
      <c r="F858" s="87">
        <v>21138</v>
      </c>
      <c r="G858" s="77" t="s">
        <v>4623</v>
      </c>
    </row>
    <row r="859" spans="1:7" ht="15.75" x14ac:dyDescent="0.25">
      <c r="A859" s="77" t="s">
        <v>117</v>
      </c>
      <c r="B859" s="77" t="s">
        <v>1973</v>
      </c>
      <c r="C859" s="323" t="s">
        <v>2121</v>
      </c>
      <c r="D859" s="78" t="s">
        <v>44</v>
      </c>
      <c r="E859" s="120">
        <v>2016</v>
      </c>
      <c r="F859" s="87">
        <v>22764</v>
      </c>
      <c r="G859" s="77" t="s">
        <v>4623</v>
      </c>
    </row>
    <row r="860" spans="1:7" ht="15.75" x14ac:dyDescent="0.25">
      <c r="A860" s="77" t="s">
        <v>117</v>
      </c>
      <c r="B860" s="77" t="s">
        <v>1973</v>
      </c>
      <c r="C860" s="323" t="s">
        <v>4164</v>
      </c>
      <c r="D860" s="78" t="s">
        <v>43</v>
      </c>
      <c r="E860" s="120">
        <v>2016</v>
      </c>
      <c r="F860" s="87">
        <v>23251</v>
      </c>
      <c r="G860" s="77" t="s">
        <v>4623</v>
      </c>
    </row>
    <row r="861" spans="1:7" ht="15.75" x14ac:dyDescent="0.25">
      <c r="A861" s="77" t="s">
        <v>117</v>
      </c>
      <c r="B861" s="77" t="s">
        <v>1973</v>
      </c>
      <c r="C861" s="323" t="s">
        <v>4164</v>
      </c>
      <c r="D861" s="78" t="s">
        <v>44</v>
      </c>
      <c r="E861" s="120">
        <v>2016</v>
      </c>
      <c r="F861" s="87">
        <v>25040</v>
      </c>
      <c r="G861" s="77" t="s">
        <v>4623</v>
      </c>
    </row>
    <row r="862" spans="1:7" ht="15.75" x14ac:dyDescent="0.25">
      <c r="A862" s="77" t="s">
        <v>117</v>
      </c>
      <c r="B862" s="77" t="s">
        <v>2845</v>
      </c>
      <c r="C862" s="323" t="s">
        <v>6381</v>
      </c>
      <c r="D862" s="78" t="s">
        <v>110</v>
      </c>
      <c r="E862" s="120">
        <v>2016</v>
      </c>
      <c r="F862" s="87">
        <v>13888</v>
      </c>
      <c r="G862" s="77" t="s">
        <v>1960</v>
      </c>
    </row>
    <row r="863" spans="1:7" ht="15.75" x14ac:dyDescent="0.25">
      <c r="A863" s="77" t="s">
        <v>117</v>
      </c>
      <c r="B863" s="77" t="s">
        <v>1605</v>
      </c>
      <c r="C863" s="323" t="s">
        <v>5387</v>
      </c>
      <c r="D863" s="78" t="s">
        <v>110</v>
      </c>
      <c r="E863" s="120">
        <v>2016</v>
      </c>
      <c r="F863" s="87">
        <v>17344</v>
      </c>
      <c r="G863" s="77" t="s">
        <v>1960</v>
      </c>
    </row>
    <row r="864" spans="1:7" ht="15.75" x14ac:dyDescent="0.25">
      <c r="A864" s="77" t="s">
        <v>117</v>
      </c>
      <c r="B864" s="77" t="s">
        <v>1605</v>
      </c>
      <c r="C864" s="323" t="s">
        <v>4090</v>
      </c>
      <c r="D864" s="78" t="s">
        <v>110</v>
      </c>
      <c r="E864" s="120">
        <v>2016</v>
      </c>
      <c r="F864" s="87">
        <v>24119</v>
      </c>
      <c r="G864" s="77" t="s">
        <v>1960</v>
      </c>
    </row>
    <row r="865" spans="1:7" ht="15.75" x14ac:dyDescent="0.25">
      <c r="A865" s="77" t="s">
        <v>117</v>
      </c>
      <c r="B865" s="77" t="s">
        <v>5962</v>
      </c>
      <c r="C865" s="323" t="s">
        <v>2121</v>
      </c>
      <c r="D865" s="78" t="s">
        <v>110</v>
      </c>
      <c r="E865" s="120">
        <v>2016</v>
      </c>
      <c r="F865" s="87">
        <v>18595</v>
      </c>
      <c r="G865" s="77" t="s">
        <v>1960</v>
      </c>
    </row>
    <row r="866" spans="1:7" ht="15.75" x14ac:dyDescent="0.25">
      <c r="A866" s="77" t="s">
        <v>117</v>
      </c>
      <c r="B866" s="77" t="s">
        <v>5963</v>
      </c>
      <c r="C866" s="323" t="s">
        <v>3751</v>
      </c>
      <c r="D866" s="78" t="s">
        <v>110</v>
      </c>
      <c r="E866" s="120">
        <v>2016</v>
      </c>
      <c r="F866" s="87">
        <v>19995</v>
      </c>
      <c r="G866" s="77" t="s">
        <v>1960</v>
      </c>
    </row>
    <row r="867" spans="1:7" ht="15.75" x14ac:dyDescent="0.25">
      <c r="A867" s="77" t="s">
        <v>117</v>
      </c>
      <c r="B867" s="77" t="s">
        <v>5390</v>
      </c>
      <c r="C867" s="323" t="s">
        <v>3751</v>
      </c>
      <c r="D867" s="78" t="s">
        <v>110</v>
      </c>
      <c r="E867" s="120">
        <v>2016</v>
      </c>
      <c r="F867" s="87">
        <v>20995</v>
      </c>
      <c r="G867" s="77" t="s">
        <v>1960</v>
      </c>
    </row>
    <row r="868" spans="1:7" ht="15.75" x14ac:dyDescent="0.25">
      <c r="A868" s="77" t="s">
        <v>117</v>
      </c>
      <c r="B868" s="77" t="s">
        <v>5391</v>
      </c>
      <c r="C868" s="323" t="s">
        <v>3751</v>
      </c>
      <c r="D868" s="78" t="s">
        <v>110</v>
      </c>
      <c r="E868" s="120">
        <v>2016</v>
      </c>
      <c r="F868" s="87">
        <v>21995</v>
      </c>
      <c r="G868" s="77" t="s">
        <v>1960</v>
      </c>
    </row>
    <row r="869" spans="1:7" ht="15.75" x14ac:dyDescent="0.25">
      <c r="A869" s="77" t="s">
        <v>117</v>
      </c>
      <c r="B869" s="77" t="s">
        <v>5964</v>
      </c>
      <c r="C869" s="323" t="s">
        <v>3751</v>
      </c>
      <c r="D869" s="78" t="s">
        <v>110</v>
      </c>
      <c r="E869" s="120">
        <v>2016</v>
      </c>
      <c r="F869" s="87">
        <v>23495</v>
      </c>
      <c r="G869" s="77" t="s">
        <v>1960</v>
      </c>
    </row>
    <row r="870" spans="1:7" ht="15.75" x14ac:dyDescent="0.25">
      <c r="A870" s="77" t="s">
        <v>117</v>
      </c>
      <c r="B870" s="77" t="s">
        <v>2565</v>
      </c>
      <c r="C870" s="323" t="s">
        <v>6381</v>
      </c>
      <c r="D870" s="78" t="s">
        <v>110</v>
      </c>
      <c r="E870" s="120">
        <v>2016</v>
      </c>
      <c r="F870" s="87">
        <v>11700</v>
      </c>
      <c r="G870" s="77" t="s">
        <v>2343</v>
      </c>
    </row>
    <row r="871" spans="1:7" ht="15.75" x14ac:dyDescent="0.25">
      <c r="A871" s="77" t="s">
        <v>117</v>
      </c>
      <c r="B871" s="77" t="s">
        <v>4779</v>
      </c>
      <c r="C871" s="323" t="s">
        <v>3751</v>
      </c>
      <c r="D871" s="78" t="s">
        <v>43</v>
      </c>
      <c r="E871" s="120">
        <v>2016</v>
      </c>
      <c r="F871" s="87">
        <v>22995</v>
      </c>
      <c r="G871" s="77" t="s">
        <v>4640</v>
      </c>
    </row>
    <row r="872" spans="1:7" ht="15.75" x14ac:dyDescent="0.25">
      <c r="A872" s="77" t="s">
        <v>117</v>
      </c>
      <c r="B872" s="77" t="s">
        <v>4781</v>
      </c>
      <c r="C872" s="323" t="s">
        <v>3751</v>
      </c>
      <c r="D872" s="78" t="s">
        <v>43</v>
      </c>
      <c r="E872" s="120">
        <v>2016</v>
      </c>
      <c r="F872" s="87">
        <v>23995</v>
      </c>
      <c r="G872" s="77" t="s">
        <v>4640</v>
      </c>
    </row>
    <row r="873" spans="1:7" ht="15.75" x14ac:dyDescent="0.25">
      <c r="A873" s="77" t="s">
        <v>117</v>
      </c>
      <c r="B873" s="77" t="s">
        <v>4783</v>
      </c>
      <c r="C873" s="323" t="s">
        <v>3751</v>
      </c>
      <c r="D873" s="78" t="s">
        <v>43</v>
      </c>
      <c r="E873" s="120">
        <v>2016</v>
      </c>
      <c r="F873" s="87">
        <v>24995</v>
      </c>
      <c r="G873" s="77" t="s">
        <v>4640</v>
      </c>
    </row>
    <row r="874" spans="1:7" ht="15.75" x14ac:dyDescent="0.25">
      <c r="A874" s="77" t="s">
        <v>117</v>
      </c>
      <c r="B874" s="77" t="s">
        <v>5965</v>
      </c>
      <c r="C874" s="323" t="s">
        <v>3751</v>
      </c>
      <c r="D874" s="78" t="s">
        <v>110</v>
      </c>
      <c r="E874" s="120">
        <v>2016</v>
      </c>
      <c r="F874" s="87">
        <v>24995</v>
      </c>
      <c r="G874" s="77" t="s">
        <v>4640</v>
      </c>
    </row>
    <row r="875" spans="1:7" ht="15.75" x14ac:dyDescent="0.25">
      <c r="A875" s="77" t="s">
        <v>117</v>
      </c>
      <c r="B875" s="77" t="s">
        <v>5966</v>
      </c>
      <c r="C875" s="323" t="s">
        <v>3751</v>
      </c>
      <c r="D875" s="78" t="s">
        <v>110</v>
      </c>
      <c r="E875" s="120">
        <v>2016</v>
      </c>
      <c r="F875" s="87">
        <v>25995</v>
      </c>
      <c r="G875" s="77" t="s">
        <v>4640</v>
      </c>
    </row>
    <row r="876" spans="1:7" ht="15.75" x14ac:dyDescent="0.25">
      <c r="A876" s="77" t="s">
        <v>117</v>
      </c>
      <c r="B876" s="77" t="s">
        <v>5967</v>
      </c>
      <c r="C876" s="323" t="s">
        <v>3751</v>
      </c>
      <c r="D876" s="78" t="s">
        <v>110</v>
      </c>
      <c r="E876" s="120">
        <v>2016</v>
      </c>
      <c r="F876" s="87">
        <v>26995</v>
      </c>
      <c r="G876" s="77" t="s">
        <v>4640</v>
      </c>
    </row>
    <row r="877" spans="1:7" ht="15.75" x14ac:dyDescent="0.25">
      <c r="A877" s="77" t="s">
        <v>117</v>
      </c>
      <c r="B877" s="77" t="s">
        <v>5968</v>
      </c>
      <c r="C877" s="323" t="s">
        <v>1987</v>
      </c>
      <c r="D877" s="78" t="s">
        <v>110</v>
      </c>
      <c r="E877" s="120">
        <v>2016</v>
      </c>
      <c r="F877" s="87">
        <v>30995</v>
      </c>
      <c r="G877" s="77" t="s">
        <v>4640</v>
      </c>
    </row>
    <row r="878" spans="1:7" ht="15.75" x14ac:dyDescent="0.25">
      <c r="A878" s="77" t="s">
        <v>117</v>
      </c>
      <c r="B878" s="77" t="s">
        <v>5969</v>
      </c>
      <c r="C878" s="323" t="s">
        <v>5396</v>
      </c>
      <c r="D878" s="78" t="s">
        <v>44</v>
      </c>
      <c r="E878" s="120">
        <v>2016</v>
      </c>
      <c r="F878" s="87">
        <v>32520</v>
      </c>
      <c r="G878" s="77" t="s">
        <v>5970</v>
      </c>
    </row>
    <row r="879" spans="1:7" ht="15.75" x14ac:dyDescent="0.25">
      <c r="A879" s="77" t="s">
        <v>117</v>
      </c>
      <c r="B879" s="77" t="s">
        <v>4787</v>
      </c>
      <c r="C879" s="323" t="s">
        <v>4090</v>
      </c>
      <c r="D879" s="78" t="s">
        <v>110</v>
      </c>
      <c r="E879" s="120">
        <v>2016</v>
      </c>
      <c r="F879" s="87">
        <v>19595</v>
      </c>
      <c r="G879" s="77" t="s">
        <v>4640</v>
      </c>
    </row>
    <row r="880" spans="1:7" ht="15.75" x14ac:dyDescent="0.25">
      <c r="A880" s="77" t="s">
        <v>117</v>
      </c>
      <c r="B880" s="77" t="s">
        <v>5392</v>
      </c>
      <c r="C880" s="323" t="s">
        <v>4090</v>
      </c>
      <c r="D880" s="78" t="s">
        <v>110</v>
      </c>
      <c r="E880" s="120">
        <v>2016</v>
      </c>
      <c r="F880" s="87">
        <v>22195</v>
      </c>
      <c r="G880" s="77" t="s">
        <v>4640</v>
      </c>
    </row>
    <row r="881" spans="1:7" ht="15.75" x14ac:dyDescent="0.25">
      <c r="A881" s="77" t="s">
        <v>117</v>
      </c>
      <c r="B881" s="77" t="s">
        <v>5971</v>
      </c>
      <c r="C881" s="323" t="s">
        <v>3777</v>
      </c>
      <c r="D881" s="78" t="s">
        <v>110</v>
      </c>
      <c r="E881" s="120">
        <v>2016</v>
      </c>
      <c r="F881" s="87">
        <v>21295</v>
      </c>
      <c r="G881" s="77" t="s">
        <v>4640</v>
      </c>
    </row>
    <row r="882" spans="1:7" ht="15.75" x14ac:dyDescent="0.25">
      <c r="A882" s="77" t="s">
        <v>117</v>
      </c>
      <c r="B882" s="77" t="s">
        <v>5972</v>
      </c>
      <c r="C882" s="323" t="s">
        <v>3777</v>
      </c>
      <c r="D882" s="78" t="s">
        <v>110</v>
      </c>
      <c r="E882" s="120">
        <v>2016</v>
      </c>
      <c r="F882" s="87">
        <v>22695</v>
      </c>
      <c r="G882" s="77" t="s">
        <v>4640</v>
      </c>
    </row>
    <row r="883" spans="1:7" ht="15.75" x14ac:dyDescent="0.25">
      <c r="A883" s="77" t="s">
        <v>117</v>
      </c>
      <c r="B883" s="77" t="s">
        <v>4790</v>
      </c>
      <c r="C883" s="323" t="s">
        <v>3777</v>
      </c>
      <c r="D883" s="78" t="s">
        <v>110</v>
      </c>
      <c r="E883" s="120">
        <v>2016</v>
      </c>
      <c r="F883" s="87">
        <v>22495</v>
      </c>
      <c r="G883" s="77" t="s">
        <v>4640</v>
      </c>
    </row>
    <row r="884" spans="1:7" ht="15.75" x14ac:dyDescent="0.25">
      <c r="A884" s="77" t="s">
        <v>117</v>
      </c>
      <c r="B884" s="77" t="s">
        <v>5393</v>
      </c>
      <c r="C884" s="323" t="s">
        <v>3777</v>
      </c>
      <c r="D884" s="78" t="s">
        <v>110</v>
      </c>
      <c r="E884" s="120">
        <v>2016</v>
      </c>
      <c r="F884" s="87">
        <v>23895</v>
      </c>
      <c r="G884" s="77" t="s">
        <v>4640</v>
      </c>
    </row>
    <row r="885" spans="1:7" ht="15.75" x14ac:dyDescent="0.25">
      <c r="A885" s="77" t="s">
        <v>117</v>
      </c>
      <c r="B885" s="77" t="s">
        <v>5403</v>
      </c>
      <c r="C885" s="323" t="s">
        <v>3777</v>
      </c>
      <c r="D885" s="78" t="s">
        <v>110</v>
      </c>
      <c r="E885" s="120">
        <v>2016</v>
      </c>
      <c r="F885" s="87">
        <v>23995</v>
      </c>
      <c r="G885" s="77" t="s">
        <v>4640</v>
      </c>
    </row>
    <row r="886" spans="1:7" ht="15.75" x14ac:dyDescent="0.25">
      <c r="A886" s="77" t="s">
        <v>117</v>
      </c>
      <c r="B886" s="77" t="s">
        <v>5404</v>
      </c>
      <c r="C886" s="323" t="s">
        <v>3777</v>
      </c>
      <c r="D886" s="78" t="s">
        <v>110</v>
      </c>
      <c r="E886" s="120">
        <v>2016</v>
      </c>
      <c r="F886" s="87">
        <v>25395</v>
      </c>
      <c r="G886" s="77" t="s">
        <v>4640</v>
      </c>
    </row>
    <row r="887" spans="1:7" ht="15.75" x14ac:dyDescent="0.25">
      <c r="A887" s="77" t="s">
        <v>117</v>
      </c>
      <c r="B887" s="77" t="s">
        <v>5973</v>
      </c>
      <c r="C887" s="323" t="s">
        <v>3777</v>
      </c>
      <c r="D887" s="78" t="s">
        <v>110</v>
      </c>
      <c r="E887" s="120">
        <v>2016</v>
      </c>
      <c r="F887" s="87">
        <v>25995</v>
      </c>
      <c r="G887" s="77" t="s">
        <v>4640</v>
      </c>
    </row>
    <row r="888" spans="1:7" ht="15.75" x14ac:dyDescent="0.25">
      <c r="A888" s="77" t="s">
        <v>117</v>
      </c>
      <c r="B888" s="77" t="s">
        <v>5973</v>
      </c>
      <c r="C888" s="323" t="s">
        <v>3777</v>
      </c>
      <c r="D888" s="78" t="s">
        <v>110</v>
      </c>
      <c r="E888" s="120">
        <v>2016</v>
      </c>
      <c r="F888" s="87">
        <v>27395</v>
      </c>
      <c r="G888" s="77" t="s">
        <v>4640</v>
      </c>
    </row>
    <row r="889" spans="1:7" ht="15.75" x14ac:dyDescent="0.25">
      <c r="A889" s="77" t="s">
        <v>117</v>
      </c>
      <c r="B889" s="77" t="s">
        <v>3230</v>
      </c>
      <c r="C889" s="323" t="s">
        <v>4800</v>
      </c>
      <c r="D889" s="78" t="s">
        <v>44</v>
      </c>
      <c r="E889" s="120">
        <v>2016</v>
      </c>
      <c r="F889" s="87">
        <v>28997</v>
      </c>
      <c r="G889" s="77" t="s">
        <v>4623</v>
      </c>
    </row>
    <row r="890" spans="1:7" ht="15.75" x14ac:dyDescent="0.25">
      <c r="A890" s="77" t="s">
        <v>117</v>
      </c>
      <c r="B890" s="77" t="s">
        <v>1072</v>
      </c>
      <c r="C890" s="323" t="s">
        <v>4801</v>
      </c>
      <c r="D890" s="78" t="s">
        <v>44</v>
      </c>
      <c r="E890" s="120">
        <v>2016</v>
      </c>
      <c r="F890" s="87">
        <v>32791</v>
      </c>
      <c r="G890" s="77" t="s">
        <v>4623</v>
      </c>
    </row>
    <row r="891" spans="1:7" ht="15.75" x14ac:dyDescent="0.25">
      <c r="A891" s="77" t="s">
        <v>117</v>
      </c>
      <c r="B891" s="77" t="s">
        <v>1975</v>
      </c>
      <c r="C891" s="323" t="s">
        <v>4800</v>
      </c>
      <c r="D891" s="78" t="s">
        <v>44</v>
      </c>
      <c r="E891" s="120">
        <v>2016</v>
      </c>
      <c r="F891" s="87">
        <v>26260</v>
      </c>
      <c r="G891" s="77" t="s">
        <v>4802</v>
      </c>
    </row>
    <row r="892" spans="1:7" ht="15.75" x14ac:dyDescent="0.25">
      <c r="A892" s="77" t="s">
        <v>117</v>
      </c>
      <c r="B892" s="77" t="s">
        <v>1975</v>
      </c>
      <c r="C892" s="323" t="s">
        <v>4801</v>
      </c>
      <c r="D892" s="78" t="s">
        <v>44</v>
      </c>
      <c r="E892" s="120">
        <v>2016</v>
      </c>
      <c r="F892" s="87">
        <v>39295</v>
      </c>
      <c r="G892" s="77" t="s">
        <v>4802</v>
      </c>
    </row>
    <row r="893" spans="1:7" ht="15" x14ac:dyDescent="0.25">
      <c r="A893" s="585" t="s">
        <v>117</v>
      </c>
      <c r="B893" s="585" t="s">
        <v>1538</v>
      </c>
      <c r="C893" s="586" t="s">
        <v>1991</v>
      </c>
      <c r="D893" s="607" t="s">
        <v>44</v>
      </c>
      <c r="E893" s="585">
        <v>2016</v>
      </c>
      <c r="F893" s="599">
        <v>24583</v>
      </c>
      <c r="G893" s="585" t="s">
        <v>6049</v>
      </c>
    </row>
    <row r="894" spans="1:7" ht="15" x14ac:dyDescent="0.25">
      <c r="A894" s="585" t="s">
        <v>64</v>
      </c>
      <c r="B894" s="585" t="s">
        <v>1644</v>
      </c>
      <c r="C894" s="586" t="s">
        <v>1991</v>
      </c>
      <c r="D894" s="607" t="s">
        <v>44</v>
      </c>
      <c r="E894" s="585">
        <v>2016</v>
      </c>
      <c r="F894" s="599">
        <v>21098</v>
      </c>
      <c r="G894" s="585" t="s">
        <v>6049</v>
      </c>
    </row>
    <row r="895" spans="1:7" ht="15" x14ac:dyDescent="0.25">
      <c r="A895" s="202" t="s">
        <v>1445</v>
      </c>
      <c r="B895" s="202" t="s">
        <v>3824</v>
      </c>
      <c r="C895" s="369" t="s">
        <v>3819</v>
      </c>
      <c r="D895" s="375" t="s">
        <v>3818</v>
      </c>
      <c r="E895" s="334">
        <v>2016</v>
      </c>
      <c r="F895" s="337">
        <v>104600</v>
      </c>
      <c r="G895" s="202" t="s">
        <v>419</v>
      </c>
    </row>
    <row r="896" spans="1:7" ht="15" x14ac:dyDescent="0.25">
      <c r="A896" s="202" t="s">
        <v>1445</v>
      </c>
      <c r="B896" s="202" t="s">
        <v>2921</v>
      </c>
      <c r="C896" s="369" t="s">
        <v>3821</v>
      </c>
      <c r="D896" s="375" t="s">
        <v>3818</v>
      </c>
      <c r="E896" s="334">
        <v>2016</v>
      </c>
      <c r="F896" s="337">
        <v>110800</v>
      </c>
      <c r="G896" s="202" t="s">
        <v>419</v>
      </c>
    </row>
    <row r="897" spans="1:7" ht="15" x14ac:dyDescent="0.25">
      <c r="A897" s="202" t="s">
        <v>1445</v>
      </c>
      <c r="B897" s="202" t="s">
        <v>2927</v>
      </c>
      <c r="C897" s="369" t="s">
        <v>3820</v>
      </c>
      <c r="D897" s="375" t="s">
        <v>3818</v>
      </c>
      <c r="E897" s="334">
        <v>2016</v>
      </c>
      <c r="F897" s="337">
        <v>194600</v>
      </c>
      <c r="G897" s="202" t="s">
        <v>419</v>
      </c>
    </row>
    <row r="898" spans="1:7" ht="15" x14ac:dyDescent="0.25">
      <c r="A898" s="202" t="s">
        <v>1445</v>
      </c>
      <c r="B898" s="202" t="s">
        <v>2926</v>
      </c>
      <c r="C898" s="369" t="s">
        <v>3820</v>
      </c>
      <c r="D898" s="375" t="s">
        <v>3818</v>
      </c>
      <c r="E898" s="334">
        <v>2016</v>
      </c>
      <c r="F898" s="337">
        <v>163000</v>
      </c>
      <c r="G898" s="202" t="s">
        <v>419</v>
      </c>
    </row>
    <row r="899" spans="1:7" ht="15.75" x14ac:dyDescent="0.25">
      <c r="A899" s="200" t="s">
        <v>1445</v>
      </c>
      <c r="B899" s="200" t="s">
        <v>2354</v>
      </c>
      <c r="C899" s="370" t="s">
        <v>3819</v>
      </c>
      <c r="D899" s="376" t="s">
        <v>3818</v>
      </c>
      <c r="E899" s="333">
        <v>2016</v>
      </c>
      <c r="F899" s="305">
        <v>91030</v>
      </c>
      <c r="G899" s="199" t="s">
        <v>2042</v>
      </c>
    </row>
    <row r="900" spans="1:7" ht="15.75" x14ac:dyDescent="0.25">
      <c r="A900" s="200" t="s">
        <v>1445</v>
      </c>
      <c r="B900" s="200" t="s">
        <v>2357</v>
      </c>
      <c r="C900" s="370" t="s">
        <v>3820</v>
      </c>
      <c r="D900" s="376" t="s">
        <v>3818</v>
      </c>
      <c r="E900" s="333">
        <v>2016</v>
      </c>
      <c r="F900" s="305">
        <v>132800</v>
      </c>
      <c r="G900" s="199" t="s">
        <v>2042</v>
      </c>
    </row>
    <row r="901" spans="1:7" ht="15" x14ac:dyDescent="0.25">
      <c r="A901" s="202" t="s">
        <v>1445</v>
      </c>
      <c r="B901" s="202" t="s">
        <v>3822</v>
      </c>
      <c r="C901" s="369" t="s">
        <v>3820</v>
      </c>
      <c r="D901" s="375" t="s">
        <v>3818</v>
      </c>
      <c r="E901" s="334">
        <v>2016</v>
      </c>
      <c r="F901" s="337">
        <v>126100</v>
      </c>
      <c r="G901" s="202" t="s">
        <v>419</v>
      </c>
    </row>
    <row r="902" spans="1:7" ht="15.75" x14ac:dyDescent="0.25">
      <c r="A902" s="200" t="s">
        <v>1445</v>
      </c>
      <c r="B902" s="200" t="s">
        <v>2355</v>
      </c>
      <c r="C902" s="370" t="s">
        <v>3820</v>
      </c>
      <c r="D902" s="376" t="s">
        <v>3818</v>
      </c>
      <c r="E902" s="333">
        <v>2016</v>
      </c>
      <c r="F902" s="305">
        <v>103357</v>
      </c>
      <c r="G902" s="199" t="s">
        <v>2042</v>
      </c>
    </row>
    <row r="903" spans="1:7" ht="15" x14ac:dyDescent="0.25">
      <c r="A903" s="202" t="s">
        <v>1445</v>
      </c>
      <c r="B903" s="202" t="s">
        <v>3841</v>
      </c>
      <c r="C903" s="369" t="s">
        <v>3819</v>
      </c>
      <c r="D903" s="375" t="s">
        <v>3818</v>
      </c>
      <c r="E903" s="334">
        <v>2016</v>
      </c>
      <c r="F903" s="337">
        <v>94800</v>
      </c>
      <c r="G903" s="202" t="s">
        <v>419</v>
      </c>
    </row>
    <row r="904" spans="1:7" ht="15" x14ac:dyDescent="0.25">
      <c r="A904" s="202" t="s">
        <v>1445</v>
      </c>
      <c r="B904" s="202" t="s">
        <v>3840</v>
      </c>
      <c r="C904" s="369" t="s">
        <v>3819</v>
      </c>
      <c r="D904" s="375" t="s">
        <v>3818</v>
      </c>
      <c r="E904" s="334">
        <v>2016</v>
      </c>
      <c r="F904" s="337">
        <v>88800</v>
      </c>
      <c r="G904" s="202" t="s">
        <v>419</v>
      </c>
    </row>
    <row r="905" spans="1:7" ht="15" x14ac:dyDescent="0.25">
      <c r="A905" s="202" t="s">
        <v>1445</v>
      </c>
      <c r="B905" s="202" t="s">
        <v>3838</v>
      </c>
      <c r="C905" s="369" t="s">
        <v>3819</v>
      </c>
      <c r="D905" s="375" t="s">
        <v>3818</v>
      </c>
      <c r="E905" s="334">
        <v>2016</v>
      </c>
      <c r="F905" s="337">
        <v>102930</v>
      </c>
      <c r="G905" s="202" t="s">
        <v>419</v>
      </c>
    </row>
    <row r="906" spans="1:7" ht="15" x14ac:dyDescent="0.25">
      <c r="A906" s="202" t="s">
        <v>1445</v>
      </c>
      <c r="B906" s="202" t="s">
        <v>3826</v>
      </c>
      <c r="C906" s="369" t="s">
        <v>3819</v>
      </c>
      <c r="D906" s="375" t="s">
        <v>3818</v>
      </c>
      <c r="E906" s="334">
        <v>2016</v>
      </c>
      <c r="F906" s="337">
        <v>94800</v>
      </c>
      <c r="G906" s="202" t="s">
        <v>419</v>
      </c>
    </row>
    <row r="907" spans="1:7" ht="15.75" x14ac:dyDescent="0.25">
      <c r="A907" s="200" t="s">
        <v>1445</v>
      </c>
      <c r="B907" s="200" t="s">
        <v>3816</v>
      </c>
      <c r="C907" s="370" t="s">
        <v>3817</v>
      </c>
      <c r="D907" s="376" t="s">
        <v>3818</v>
      </c>
      <c r="E907" s="333">
        <v>2016</v>
      </c>
      <c r="F907" s="305">
        <v>84300</v>
      </c>
      <c r="G907" s="199" t="s">
        <v>2042</v>
      </c>
    </row>
    <row r="908" spans="1:7" ht="15" x14ac:dyDescent="0.25">
      <c r="A908" s="202" t="s">
        <v>1445</v>
      </c>
      <c r="B908" s="202" t="s">
        <v>3839</v>
      </c>
      <c r="C908" s="369" t="s">
        <v>3819</v>
      </c>
      <c r="D908" s="375" t="s">
        <v>3818</v>
      </c>
      <c r="E908" s="334">
        <v>2016</v>
      </c>
      <c r="F908" s="337">
        <v>91030</v>
      </c>
      <c r="G908" s="202" t="s">
        <v>419</v>
      </c>
    </row>
    <row r="909" spans="1:7" ht="15" x14ac:dyDescent="0.25">
      <c r="A909" s="202" t="s">
        <v>1445</v>
      </c>
      <c r="B909" s="202" t="s">
        <v>3825</v>
      </c>
      <c r="C909" s="369" t="s">
        <v>3819</v>
      </c>
      <c r="D909" s="375" t="s">
        <v>3818</v>
      </c>
      <c r="E909" s="334">
        <v>2016</v>
      </c>
      <c r="F909" s="337">
        <v>88000</v>
      </c>
      <c r="G909" s="202" t="s">
        <v>419</v>
      </c>
    </row>
    <row r="910" spans="1:7" ht="15" x14ac:dyDescent="0.25">
      <c r="A910" s="202" t="s">
        <v>1445</v>
      </c>
      <c r="B910" s="202" t="s">
        <v>3836</v>
      </c>
      <c r="C910" s="369" t="s">
        <v>3820</v>
      </c>
      <c r="D910" s="375" t="s">
        <v>3818</v>
      </c>
      <c r="E910" s="334">
        <v>2016</v>
      </c>
      <c r="F910" s="337">
        <v>120900</v>
      </c>
      <c r="G910" s="202" t="s">
        <v>419</v>
      </c>
    </row>
    <row r="911" spans="1:7" ht="15" x14ac:dyDescent="0.25">
      <c r="A911" s="202" t="s">
        <v>1445</v>
      </c>
      <c r="B911" s="202" t="s">
        <v>3837</v>
      </c>
      <c r="C911" s="369" t="s">
        <v>3820</v>
      </c>
      <c r="D911" s="375" t="s">
        <v>3818</v>
      </c>
      <c r="E911" s="334">
        <v>2016</v>
      </c>
      <c r="F911" s="337">
        <v>114200</v>
      </c>
      <c r="G911" s="202" t="s">
        <v>419</v>
      </c>
    </row>
    <row r="912" spans="1:7" ht="15" x14ac:dyDescent="0.25">
      <c r="A912" s="202" t="s">
        <v>1445</v>
      </c>
      <c r="B912" s="202" t="s">
        <v>3832</v>
      </c>
      <c r="C912" s="369" t="s">
        <v>3820</v>
      </c>
      <c r="D912" s="375" t="s">
        <v>3818</v>
      </c>
      <c r="E912" s="334">
        <v>2016</v>
      </c>
      <c r="F912" s="337">
        <v>130400</v>
      </c>
      <c r="G912" s="202" t="s">
        <v>419</v>
      </c>
    </row>
    <row r="913" spans="1:7" ht="15" x14ac:dyDescent="0.25">
      <c r="A913" s="202" t="s">
        <v>1445</v>
      </c>
      <c r="B913" s="202" t="s">
        <v>3829</v>
      </c>
      <c r="C913" s="369" t="s">
        <v>2859</v>
      </c>
      <c r="D913" s="375" t="s">
        <v>3818</v>
      </c>
      <c r="E913" s="334">
        <v>2016</v>
      </c>
      <c r="F913" s="337">
        <v>175900</v>
      </c>
      <c r="G913" s="202" t="s">
        <v>419</v>
      </c>
    </row>
    <row r="914" spans="1:7" ht="15" x14ac:dyDescent="0.25">
      <c r="A914" s="202" t="s">
        <v>1445</v>
      </c>
      <c r="B914" s="202" t="s">
        <v>3827</v>
      </c>
      <c r="C914" s="369" t="s">
        <v>2859</v>
      </c>
      <c r="D914" s="375" t="s">
        <v>3818</v>
      </c>
      <c r="E914" s="334">
        <v>2016</v>
      </c>
      <c r="F914" s="337">
        <v>184900</v>
      </c>
      <c r="G914" s="202" t="s">
        <v>419</v>
      </c>
    </row>
    <row r="915" spans="1:7" ht="15" x14ac:dyDescent="0.25">
      <c r="A915" s="202" t="s">
        <v>1445</v>
      </c>
      <c r="B915" s="202" t="s">
        <v>3830</v>
      </c>
      <c r="C915" s="369" t="s">
        <v>3820</v>
      </c>
      <c r="D915" s="375" t="s">
        <v>3818</v>
      </c>
      <c r="E915" s="334">
        <v>2016</v>
      </c>
      <c r="F915" s="337">
        <v>151100</v>
      </c>
      <c r="G915" s="202" t="s">
        <v>419</v>
      </c>
    </row>
    <row r="916" spans="1:7" ht="15" x14ac:dyDescent="0.25">
      <c r="A916" s="202" t="s">
        <v>1445</v>
      </c>
      <c r="B916" s="202" t="s">
        <v>3828</v>
      </c>
      <c r="C916" s="369" t="s">
        <v>3820</v>
      </c>
      <c r="D916" s="375" t="s">
        <v>3818</v>
      </c>
      <c r="E916" s="334">
        <v>2016</v>
      </c>
      <c r="F916" s="337">
        <v>182700</v>
      </c>
      <c r="G916" s="202" t="s">
        <v>419</v>
      </c>
    </row>
    <row r="917" spans="1:7" ht="15" x14ac:dyDescent="0.25">
      <c r="A917" s="202" t="s">
        <v>1445</v>
      </c>
      <c r="B917" s="202" t="s">
        <v>1802</v>
      </c>
      <c r="C917" s="369" t="s">
        <v>3819</v>
      </c>
      <c r="D917" s="375" t="s">
        <v>3818</v>
      </c>
      <c r="E917" s="334">
        <v>2016</v>
      </c>
      <c r="F917" s="337">
        <v>102930</v>
      </c>
      <c r="G917" s="202" t="s">
        <v>419</v>
      </c>
    </row>
    <row r="918" spans="1:7" ht="15" x14ac:dyDescent="0.25">
      <c r="A918" s="202" t="s">
        <v>1445</v>
      </c>
      <c r="B918" s="202" t="s">
        <v>3831</v>
      </c>
      <c r="C918" s="369" t="s">
        <v>3820</v>
      </c>
      <c r="D918" s="375" t="s">
        <v>3818</v>
      </c>
      <c r="E918" s="334">
        <v>2016</v>
      </c>
      <c r="F918" s="337">
        <v>132800</v>
      </c>
      <c r="G918" s="202" t="s">
        <v>419</v>
      </c>
    </row>
    <row r="919" spans="1:7" ht="15" x14ac:dyDescent="0.25">
      <c r="A919" s="202" t="s">
        <v>1445</v>
      </c>
      <c r="B919" s="202" t="s">
        <v>1803</v>
      </c>
      <c r="C919" s="369" t="s">
        <v>3820</v>
      </c>
      <c r="D919" s="375" t="s">
        <v>3818</v>
      </c>
      <c r="E919" s="334">
        <v>2016</v>
      </c>
      <c r="F919" s="337">
        <v>117530</v>
      </c>
      <c r="G919" s="202" t="s">
        <v>419</v>
      </c>
    </row>
    <row r="920" spans="1:7" ht="15" x14ac:dyDescent="0.25">
      <c r="A920" s="202" t="s">
        <v>1445</v>
      </c>
      <c r="B920" s="202" t="s">
        <v>3823</v>
      </c>
      <c r="C920" s="369" t="s">
        <v>3819</v>
      </c>
      <c r="D920" s="375" t="s">
        <v>3818</v>
      </c>
      <c r="E920" s="334">
        <v>2016</v>
      </c>
      <c r="F920" s="337">
        <v>96200</v>
      </c>
      <c r="G920" s="202" t="s">
        <v>419</v>
      </c>
    </row>
    <row r="921" spans="1:7" ht="15" x14ac:dyDescent="0.25">
      <c r="A921" s="202" t="s">
        <v>1445</v>
      </c>
      <c r="B921" s="202" t="s">
        <v>3835</v>
      </c>
      <c r="C921" s="369" t="s">
        <v>3820</v>
      </c>
      <c r="D921" s="375" t="s">
        <v>3818</v>
      </c>
      <c r="E921" s="334">
        <v>2016</v>
      </c>
      <c r="F921" s="337">
        <v>126100</v>
      </c>
      <c r="G921" s="202" t="s">
        <v>419</v>
      </c>
    </row>
    <row r="922" spans="1:7" ht="15" x14ac:dyDescent="0.25">
      <c r="A922" s="202" t="s">
        <v>1445</v>
      </c>
      <c r="B922" s="202" t="s">
        <v>3834</v>
      </c>
      <c r="C922" s="369" t="s">
        <v>3820</v>
      </c>
      <c r="D922" s="375" t="s">
        <v>3818</v>
      </c>
      <c r="E922" s="334">
        <v>2016</v>
      </c>
      <c r="F922" s="337">
        <v>130400</v>
      </c>
      <c r="G922" s="202" t="s">
        <v>419</v>
      </c>
    </row>
    <row r="923" spans="1:7" ht="15" x14ac:dyDescent="0.25">
      <c r="A923" s="202" t="s">
        <v>1445</v>
      </c>
      <c r="B923" s="202" t="s">
        <v>3833</v>
      </c>
      <c r="C923" s="369" t="s">
        <v>3820</v>
      </c>
      <c r="D923" s="375" t="s">
        <v>3818</v>
      </c>
      <c r="E923" s="334">
        <v>2016</v>
      </c>
      <c r="F923" s="337">
        <v>132800</v>
      </c>
      <c r="G923" s="202" t="s">
        <v>419</v>
      </c>
    </row>
    <row r="924" spans="1:7" ht="15" x14ac:dyDescent="0.25">
      <c r="A924" s="202" t="s">
        <v>1445</v>
      </c>
      <c r="B924" s="202" t="s">
        <v>3843</v>
      </c>
      <c r="C924" s="369" t="s">
        <v>1986</v>
      </c>
      <c r="D924" s="375" t="s">
        <v>3818</v>
      </c>
      <c r="E924" s="334">
        <v>2016</v>
      </c>
      <c r="F924" s="337">
        <v>59100</v>
      </c>
      <c r="G924" s="202" t="s">
        <v>419</v>
      </c>
    </row>
    <row r="925" spans="1:7" ht="15" x14ac:dyDescent="0.25">
      <c r="A925" s="202" t="s">
        <v>1445</v>
      </c>
      <c r="B925" s="202" t="s">
        <v>3845</v>
      </c>
      <c r="C925" s="369" t="s">
        <v>3819</v>
      </c>
      <c r="D925" s="375" t="s">
        <v>3818</v>
      </c>
      <c r="E925" s="334">
        <v>2016</v>
      </c>
      <c r="F925" s="337">
        <v>74600</v>
      </c>
      <c r="G925" s="202" t="s">
        <v>419</v>
      </c>
    </row>
    <row r="926" spans="1:7" ht="15" x14ac:dyDescent="0.25">
      <c r="A926" s="202" t="s">
        <v>1445</v>
      </c>
      <c r="B926" s="202" t="s">
        <v>3844</v>
      </c>
      <c r="C926" s="369" t="s">
        <v>3819</v>
      </c>
      <c r="D926" s="375" t="s">
        <v>3818</v>
      </c>
      <c r="E926" s="334">
        <v>2016</v>
      </c>
      <c r="F926" s="337">
        <v>63900</v>
      </c>
      <c r="G926" s="202" t="s">
        <v>419</v>
      </c>
    </row>
    <row r="927" spans="1:7" ht="15" x14ac:dyDescent="0.25">
      <c r="A927" s="202" t="s">
        <v>1445</v>
      </c>
      <c r="B927" s="202" t="s">
        <v>3846</v>
      </c>
      <c r="C927" s="369" t="s">
        <v>3819</v>
      </c>
      <c r="D927" s="375" t="s">
        <v>3818</v>
      </c>
      <c r="E927" s="334">
        <v>2016</v>
      </c>
      <c r="F927" s="337">
        <v>82100</v>
      </c>
      <c r="G927" s="202" t="s">
        <v>419</v>
      </c>
    </row>
    <row r="928" spans="1:7" ht="15" x14ac:dyDescent="0.25">
      <c r="A928" s="202" t="s">
        <v>1445</v>
      </c>
      <c r="B928" s="202" t="s">
        <v>3842</v>
      </c>
      <c r="C928" s="369" t="s">
        <v>1986</v>
      </c>
      <c r="D928" s="375" t="s">
        <v>3818</v>
      </c>
      <c r="E928" s="334">
        <v>2016</v>
      </c>
      <c r="F928" s="337">
        <v>52100</v>
      </c>
      <c r="G928" s="202" t="s">
        <v>419</v>
      </c>
    </row>
    <row r="929" spans="1:7" ht="15" x14ac:dyDescent="0.25">
      <c r="A929" s="202" t="s">
        <v>1445</v>
      </c>
      <c r="B929" s="202" t="s">
        <v>3847</v>
      </c>
      <c r="C929" s="369">
        <v>3.6</v>
      </c>
      <c r="D929" s="375" t="s">
        <v>3848</v>
      </c>
      <c r="E929" s="334">
        <v>2016</v>
      </c>
      <c r="F929" s="337">
        <v>58300</v>
      </c>
      <c r="G929" s="202" t="s">
        <v>147</v>
      </c>
    </row>
    <row r="930" spans="1:7" ht="15" x14ac:dyDescent="0.25">
      <c r="A930" s="202" t="s">
        <v>1445</v>
      </c>
      <c r="B930" s="202" t="s">
        <v>2913</v>
      </c>
      <c r="C930" s="369" t="s">
        <v>6410</v>
      </c>
      <c r="D930" s="375" t="s">
        <v>3848</v>
      </c>
      <c r="E930" s="334">
        <v>2016</v>
      </c>
      <c r="F930" s="337">
        <v>62300</v>
      </c>
      <c r="G930" s="202" t="s">
        <v>147</v>
      </c>
    </row>
    <row r="931" spans="1:7" ht="15" x14ac:dyDescent="0.25">
      <c r="A931" s="202" t="s">
        <v>1445</v>
      </c>
      <c r="B931" s="202" t="s">
        <v>2911</v>
      </c>
      <c r="C931" s="369" t="s">
        <v>6407</v>
      </c>
      <c r="D931" s="375" t="s">
        <v>3848</v>
      </c>
      <c r="E931" s="334">
        <v>2016</v>
      </c>
      <c r="F931" s="337">
        <v>95500</v>
      </c>
      <c r="G931" s="202" t="s">
        <v>147</v>
      </c>
    </row>
    <row r="932" spans="1:7" ht="15" x14ac:dyDescent="0.25">
      <c r="A932" s="202" t="s">
        <v>1445</v>
      </c>
      <c r="B932" s="202" t="s">
        <v>2910</v>
      </c>
      <c r="C932" s="369" t="s">
        <v>6407</v>
      </c>
      <c r="D932" s="375" t="s">
        <v>3849</v>
      </c>
      <c r="E932" s="334">
        <v>2016</v>
      </c>
      <c r="F932" s="337">
        <v>74800</v>
      </c>
      <c r="G932" s="202" t="s">
        <v>147</v>
      </c>
    </row>
    <row r="933" spans="1:7" ht="15" x14ac:dyDescent="0.25">
      <c r="A933" s="202" t="s">
        <v>1445</v>
      </c>
      <c r="B933" s="202" t="s">
        <v>2916</v>
      </c>
      <c r="C933" s="369" t="s">
        <v>6403</v>
      </c>
      <c r="D933" s="375" t="s">
        <v>3849</v>
      </c>
      <c r="E933" s="334">
        <v>2016</v>
      </c>
      <c r="F933" s="337">
        <v>157300</v>
      </c>
      <c r="G933" s="202" t="s">
        <v>147</v>
      </c>
    </row>
    <row r="934" spans="1:7" ht="15" x14ac:dyDescent="0.25">
      <c r="A934" s="202" t="s">
        <v>1445</v>
      </c>
      <c r="B934" s="202" t="s">
        <v>2915</v>
      </c>
      <c r="C934" s="369" t="s">
        <v>6403</v>
      </c>
      <c r="D934" s="375" t="s">
        <v>3849</v>
      </c>
      <c r="E934" s="334">
        <v>2016</v>
      </c>
      <c r="F934" s="337">
        <v>114700</v>
      </c>
      <c r="G934" s="202" t="s">
        <v>147</v>
      </c>
    </row>
    <row r="935" spans="1:7" ht="15" x14ac:dyDescent="0.25">
      <c r="A935" s="202" t="s">
        <v>1445</v>
      </c>
      <c r="B935" s="202" t="s">
        <v>3850</v>
      </c>
      <c r="C935" s="369" t="s">
        <v>6408</v>
      </c>
      <c r="D935" s="375" t="s">
        <v>3849</v>
      </c>
      <c r="E935" s="334">
        <v>2016</v>
      </c>
      <c r="F935" s="337">
        <v>77200</v>
      </c>
      <c r="G935" s="202" t="s">
        <v>147</v>
      </c>
    </row>
    <row r="936" spans="1:7" ht="15" x14ac:dyDescent="0.25">
      <c r="A936" s="202" t="s">
        <v>1445</v>
      </c>
      <c r="B936" s="202" t="s">
        <v>3851</v>
      </c>
      <c r="C936" s="369" t="s">
        <v>2857</v>
      </c>
      <c r="D936" s="375" t="s">
        <v>3818</v>
      </c>
      <c r="E936" s="334">
        <v>2016</v>
      </c>
      <c r="F936" s="337">
        <v>52600</v>
      </c>
      <c r="G936" s="202" t="s">
        <v>421</v>
      </c>
    </row>
    <row r="937" spans="1:7" ht="15" x14ac:dyDescent="0.25">
      <c r="A937" s="202" t="s">
        <v>1445</v>
      </c>
      <c r="B937" s="202" t="s">
        <v>3855</v>
      </c>
      <c r="C937" s="369">
        <v>2.7</v>
      </c>
      <c r="D937" s="375" t="s">
        <v>3818</v>
      </c>
      <c r="E937" s="334">
        <v>2016</v>
      </c>
      <c r="F937" s="337">
        <v>59200</v>
      </c>
      <c r="G937" s="202" t="s">
        <v>421</v>
      </c>
    </row>
    <row r="938" spans="1:7" ht="15" x14ac:dyDescent="0.25">
      <c r="A938" s="202" t="s">
        <v>1445</v>
      </c>
      <c r="B938" s="202" t="s">
        <v>3852</v>
      </c>
      <c r="C938" s="369" t="s">
        <v>3820</v>
      </c>
      <c r="D938" s="375" t="s">
        <v>3818</v>
      </c>
      <c r="E938" s="334">
        <v>2016</v>
      </c>
      <c r="F938" s="337">
        <v>84600</v>
      </c>
      <c r="G938" s="202" t="s">
        <v>421</v>
      </c>
    </row>
    <row r="939" spans="1:7" ht="15" x14ac:dyDescent="0.25">
      <c r="A939" s="202" t="s">
        <v>1445</v>
      </c>
      <c r="B939" s="202" t="s">
        <v>3853</v>
      </c>
      <c r="C939" s="369" t="s">
        <v>3817</v>
      </c>
      <c r="D939" s="375" t="s">
        <v>3818</v>
      </c>
      <c r="E939" s="334">
        <v>2016</v>
      </c>
      <c r="F939" s="337">
        <v>75200</v>
      </c>
      <c r="G939" s="202" t="s">
        <v>421</v>
      </c>
    </row>
    <row r="940" spans="1:7" ht="15" x14ac:dyDescent="0.25">
      <c r="A940" s="202" t="s">
        <v>1445</v>
      </c>
      <c r="B940" s="202" t="s">
        <v>3854</v>
      </c>
      <c r="C940" s="369">
        <v>3.4</v>
      </c>
      <c r="D940" s="375" t="s">
        <v>3818</v>
      </c>
      <c r="E940" s="334">
        <v>2016</v>
      </c>
      <c r="F940" s="337">
        <v>55800</v>
      </c>
      <c r="G940" s="202" t="s">
        <v>421</v>
      </c>
    </row>
    <row r="941" spans="1:7" ht="15" x14ac:dyDescent="0.25">
      <c r="A941" s="202" t="s">
        <v>1445</v>
      </c>
      <c r="B941" s="202" t="s">
        <v>2907</v>
      </c>
      <c r="C941" s="369" t="s">
        <v>6407</v>
      </c>
      <c r="D941" s="375" t="s">
        <v>3848</v>
      </c>
      <c r="E941" s="334">
        <v>2016</v>
      </c>
      <c r="F941" s="337">
        <v>73900</v>
      </c>
      <c r="G941" s="202" t="s">
        <v>147</v>
      </c>
    </row>
    <row r="942" spans="1:7" ht="15" x14ac:dyDescent="0.25">
      <c r="A942" s="202" t="s">
        <v>1445</v>
      </c>
      <c r="B942" s="202" t="s">
        <v>3856</v>
      </c>
      <c r="C942" s="369" t="s">
        <v>6408</v>
      </c>
      <c r="D942" s="375" t="s">
        <v>3848</v>
      </c>
      <c r="E942" s="334">
        <v>2016</v>
      </c>
      <c r="F942" s="337">
        <v>52600</v>
      </c>
      <c r="G942" s="202" t="s">
        <v>147</v>
      </c>
    </row>
    <row r="943" spans="1:7" ht="15" x14ac:dyDescent="0.25">
      <c r="A943" s="202" t="s">
        <v>1445</v>
      </c>
      <c r="B943" s="202" t="s">
        <v>3862</v>
      </c>
      <c r="C943" s="369" t="s">
        <v>1987</v>
      </c>
      <c r="D943" s="375" t="s">
        <v>438</v>
      </c>
      <c r="E943" s="334">
        <v>2016</v>
      </c>
      <c r="F943" s="337">
        <v>93200</v>
      </c>
      <c r="G943" s="202" t="s">
        <v>135</v>
      </c>
    </row>
    <row r="944" spans="1:7" ht="15" x14ac:dyDescent="0.25">
      <c r="A944" s="202" t="s">
        <v>1445</v>
      </c>
      <c r="B944" s="202" t="s">
        <v>2630</v>
      </c>
      <c r="C944" s="369">
        <v>4.8</v>
      </c>
      <c r="D944" s="375" t="s">
        <v>438</v>
      </c>
      <c r="E944" s="334">
        <v>2016</v>
      </c>
      <c r="F944" s="337">
        <v>125600</v>
      </c>
      <c r="G944" s="202" t="s">
        <v>135</v>
      </c>
    </row>
    <row r="945" spans="1:7" ht="15" x14ac:dyDescent="0.25">
      <c r="A945" s="202" t="s">
        <v>1445</v>
      </c>
      <c r="B945" s="202" t="s">
        <v>3868</v>
      </c>
      <c r="C945" s="369" t="s">
        <v>6409</v>
      </c>
      <c r="D945" s="375" t="s">
        <v>438</v>
      </c>
      <c r="E945" s="334">
        <v>2016</v>
      </c>
      <c r="F945" s="337">
        <v>78100</v>
      </c>
      <c r="G945" s="202" t="s">
        <v>135</v>
      </c>
    </row>
    <row r="946" spans="1:7" ht="15" x14ac:dyDescent="0.25">
      <c r="A946" s="202" t="s">
        <v>1445</v>
      </c>
      <c r="B946" s="202" t="s">
        <v>3864</v>
      </c>
      <c r="C946" s="369">
        <v>4.8</v>
      </c>
      <c r="D946" s="375" t="s">
        <v>438</v>
      </c>
      <c r="E946" s="334">
        <v>2016</v>
      </c>
      <c r="F946" s="337">
        <v>161100</v>
      </c>
      <c r="G946" s="202" t="s">
        <v>135</v>
      </c>
    </row>
    <row r="947" spans="1:7" ht="15" x14ac:dyDescent="0.25">
      <c r="A947" s="202" t="s">
        <v>1445</v>
      </c>
      <c r="B947" s="202" t="s">
        <v>3865</v>
      </c>
      <c r="C947" s="369">
        <v>4.8</v>
      </c>
      <c r="D947" s="375" t="s">
        <v>438</v>
      </c>
      <c r="E947" s="334">
        <v>2016</v>
      </c>
      <c r="F947" s="337">
        <v>200500</v>
      </c>
      <c r="G947" s="202" t="s">
        <v>135</v>
      </c>
    </row>
    <row r="948" spans="1:7" ht="15" x14ac:dyDescent="0.25">
      <c r="A948" s="202" t="s">
        <v>1445</v>
      </c>
      <c r="B948" s="202" t="s">
        <v>3863</v>
      </c>
      <c r="C948" s="369" t="s">
        <v>6410</v>
      </c>
      <c r="D948" s="375" t="s">
        <v>438</v>
      </c>
      <c r="E948" s="334">
        <v>2016</v>
      </c>
      <c r="F948" s="337">
        <v>93200</v>
      </c>
      <c r="G948" s="202" t="s">
        <v>135</v>
      </c>
    </row>
    <row r="949" spans="1:7" ht="15" x14ac:dyDescent="0.25">
      <c r="A949" s="202" t="s">
        <v>1445</v>
      </c>
      <c r="B949" s="202" t="s">
        <v>3857</v>
      </c>
      <c r="C949" s="369" t="s">
        <v>6409</v>
      </c>
      <c r="D949" s="375" t="s">
        <v>438</v>
      </c>
      <c r="E949" s="334">
        <v>2016</v>
      </c>
      <c r="F949" s="337">
        <v>82800</v>
      </c>
      <c r="G949" s="202" t="s">
        <v>135</v>
      </c>
    </row>
    <row r="950" spans="1:7" ht="15" x14ac:dyDescent="0.25">
      <c r="A950" s="202" t="s">
        <v>1445</v>
      </c>
      <c r="B950" s="202" t="s">
        <v>3859</v>
      </c>
      <c r="C950" s="369" t="s">
        <v>6409</v>
      </c>
      <c r="D950" s="375" t="s">
        <v>438</v>
      </c>
      <c r="E950" s="334">
        <v>2016</v>
      </c>
      <c r="F950" s="337">
        <v>84300</v>
      </c>
      <c r="G950" s="202" t="s">
        <v>135</v>
      </c>
    </row>
    <row r="951" spans="1:7" ht="15" x14ac:dyDescent="0.25">
      <c r="A951" s="202" t="s">
        <v>1445</v>
      </c>
      <c r="B951" s="202" t="s">
        <v>3860</v>
      </c>
      <c r="C951" s="369">
        <v>3</v>
      </c>
      <c r="D951" s="375" t="s">
        <v>438</v>
      </c>
      <c r="E951" s="334">
        <v>2016</v>
      </c>
      <c r="F951" s="337">
        <v>98300</v>
      </c>
      <c r="G951" s="202" t="s">
        <v>135</v>
      </c>
    </row>
    <row r="952" spans="1:7" ht="15" x14ac:dyDescent="0.25">
      <c r="A952" s="202" t="s">
        <v>1445</v>
      </c>
      <c r="B952" s="202" t="s">
        <v>3858</v>
      </c>
      <c r="C952" s="369" t="s">
        <v>6409</v>
      </c>
      <c r="D952" s="375" t="s">
        <v>438</v>
      </c>
      <c r="E952" s="334">
        <v>2016</v>
      </c>
      <c r="F952" s="337">
        <v>80000</v>
      </c>
      <c r="G952" s="202" t="s">
        <v>135</v>
      </c>
    </row>
    <row r="953" spans="1:7" ht="15" x14ac:dyDescent="0.25">
      <c r="A953" s="202" t="s">
        <v>1445</v>
      </c>
      <c r="B953" s="202" t="s">
        <v>3869</v>
      </c>
      <c r="C953" s="369" t="s">
        <v>6404</v>
      </c>
      <c r="D953" s="375" t="s">
        <v>438</v>
      </c>
      <c r="E953" s="334">
        <v>2016</v>
      </c>
      <c r="F953" s="337">
        <v>263900</v>
      </c>
      <c r="G953" s="202" t="s">
        <v>135</v>
      </c>
    </row>
    <row r="954" spans="1:7" ht="15" x14ac:dyDescent="0.25">
      <c r="A954" s="202" t="s">
        <v>1445</v>
      </c>
      <c r="B954" s="202" t="s">
        <v>3861</v>
      </c>
      <c r="C954" s="369">
        <v>4.8</v>
      </c>
      <c r="D954" s="375" t="s">
        <v>438</v>
      </c>
      <c r="E954" s="334">
        <v>2016</v>
      </c>
      <c r="F954" s="337">
        <v>113400</v>
      </c>
      <c r="G954" s="202" t="s">
        <v>135</v>
      </c>
    </row>
    <row r="955" spans="1:7" ht="15" x14ac:dyDescent="0.25">
      <c r="A955" s="202" t="s">
        <v>1445</v>
      </c>
      <c r="B955" s="202" t="s">
        <v>3866</v>
      </c>
      <c r="C955" s="369">
        <v>4.8</v>
      </c>
      <c r="D955" s="375" t="s">
        <v>438</v>
      </c>
      <c r="E955" s="334">
        <v>2016</v>
      </c>
      <c r="F955" s="337">
        <v>141300</v>
      </c>
      <c r="G955" s="202" t="s">
        <v>135</v>
      </c>
    </row>
    <row r="956" spans="1:7" ht="15" x14ac:dyDescent="0.25">
      <c r="A956" s="202" t="s">
        <v>1445</v>
      </c>
      <c r="B956" s="202" t="s">
        <v>3867</v>
      </c>
      <c r="C956" s="369">
        <v>4.8</v>
      </c>
      <c r="D956" s="375" t="s">
        <v>438</v>
      </c>
      <c r="E956" s="334">
        <v>2016</v>
      </c>
      <c r="F956" s="337">
        <v>190300</v>
      </c>
      <c r="G956" s="202" t="s">
        <v>135</v>
      </c>
    </row>
    <row r="957" spans="1:7" ht="15" x14ac:dyDescent="0.25">
      <c r="A957" s="202" t="s">
        <v>1445</v>
      </c>
      <c r="B957" s="202" t="s">
        <v>2935</v>
      </c>
      <c r="C957" s="369">
        <v>3.8</v>
      </c>
      <c r="D957" s="375" t="s">
        <v>44</v>
      </c>
      <c r="E957" s="334">
        <v>2016</v>
      </c>
      <c r="F957" s="337">
        <v>119531</v>
      </c>
      <c r="G957" s="202" t="s">
        <v>421</v>
      </c>
    </row>
    <row r="958" spans="1:7" ht="15" x14ac:dyDescent="0.25">
      <c r="A958" s="202" t="s">
        <v>1445</v>
      </c>
      <c r="B958" s="202" t="s">
        <v>2930</v>
      </c>
      <c r="C958" s="369">
        <v>3.8</v>
      </c>
      <c r="D958" s="375" t="s">
        <v>444</v>
      </c>
      <c r="E958" s="334">
        <v>2016</v>
      </c>
      <c r="F958" s="337">
        <v>100573.77049180327</v>
      </c>
      <c r="G958" s="202" t="s">
        <v>421</v>
      </c>
    </row>
    <row r="959" spans="1:7" ht="15" x14ac:dyDescent="0.25">
      <c r="A959" s="202" t="s">
        <v>1445</v>
      </c>
      <c r="B959" s="202" t="s">
        <v>2931</v>
      </c>
      <c r="C959" s="369">
        <v>3.8</v>
      </c>
      <c r="D959" s="375" t="s">
        <v>438</v>
      </c>
      <c r="E959" s="334">
        <v>2016</v>
      </c>
      <c r="F959" s="337">
        <v>117868.85245901639</v>
      </c>
      <c r="G959" s="202" t="s">
        <v>421</v>
      </c>
    </row>
    <row r="960" spans="1:7" ht="15" x14ac:dyDescent="0.25">
      <c r="A960" s="202" t="s">
        <v>1445</v>
      </c>
      <c r="B960" s="202" t="s">
        <v>2934</v>
      </c>
      <c r="C960" s="369">
        <v>3.8</v>
      </c>
      <c r="D960" s="375" t="s">
        <v>44</v>
      </c>
      <c r="E960" s="334">
        <v>2016</v>
      </c>
      <c r="F960" s="337">
        <v>109360</v>
      </c>
      <c r="G960" s="202" t="s">
        <v>421</v>
      </c>
    </row>
    <row r="961" spans="1:7" ht="15" x14ac:dyDescent="0.25">
      <c r="A961" s="202" t="s">
        <v>1445</v>
      </c>
      <c r="B961" s="202" t="s">
        <v>2929</v>
      </c>
      <c r="C961" s="369">
        <v>3.8</v>
      </c>
      <c r="D961" s="375" t="s">
        <v>444</v>
      </c>
      <c r="E961" s="334">
        <v>2016</v>
      </c>
      <c r="F961" s="337">
        <v>110983.60655737705</v>
      </c>
      <c r="G961" s="202" t="s">
        <v>421</v>
      </c>
    </row>
    <row r="962" spans="1:7" ht="15" x14ac:dyDescent="0.25">
      <c r="A962" s="202" t="s">
        <v>1445</v>
      </c>
      <c r="B962" s="202" t="s">
        <v>2928</v>
      </c>
      <c r="C962" s="369">
        <v>3.4</v>
      </c>
      <c r="D962" s="375" t="s">
        <v>444</v>
      </c>
      <c r="E962" s="334">
        <v>2016</v>
      </c>
      <c r="F962" s="337">
        <v>93797.81420765027</v>
      </c>
      <c r="G962" s="202" t="s">
        <v>421</v>
      </c>
    </row>
    <row r="963" spans="1:7" ht="15.75" x14ac:dyDescent="0.25">
      <c r="A963" s="199" t="s">
        <v>2140</v>
      </c>
      <c r="B963" s="201" t="s">
        <v>3872</v>
      </c>
      <c r="C963" s="368">
        <v>1.2</v>
      </c>
      <c r="D963" s="198" t="s">
        <v>110</v>
      </c>
      <c r="E963" s="333">
        <v>2016</v>
      </c>
      <c r="F963" s="338">
        <v>18652.138999999999</v>
      </c>
      <c r="G963" s="199" t="s">
        <v>147</v>
      </c>
    </row>
    <row r="964" spans="1:7" ht="15.75" x14ac:dyDescent="0.25">
      <c r="A964" s="199" t="s">
        <v>2140</v>
      </c>
      <c r="B964" s="201" t="s">
        <v>3870</v>
      </c>
      <c r="C964" s="368">
        <v>1.2</v>
      </c>
      <c r="D964" s="198" t="s">
        <v>110</v>
      </c>
      <c r="E964" s="333">
        <v>2016</v>
      </c>
      <c r="F964" s="338">
        <v>15929.198999999999</v>
      </c>
      <c r="G964" s="199" t="s">
        <v>147</v>
      </c>
    </row>
    <row r="965" spans="1:7" ht="15.75" x14ac:dyDescent="0.25">
      <c r="A965" s="199" t="s">
        <v>2140</v>
      </c>
      <c r="B965" s="201" t="s">
        <v>3871</v>
      </c>
      <c r="C965" s="368">
        <v>1.2</v>
      </c>
      <c r="D965" s="198" t="s">
        <v>110</v>
      </c>
      <c r="E965" s="333">
        <v>2016</v>
      </c>
      <c r="F965" s="338">
        <v>17290.668999999998</v>
      </c>
      <c r="G965" s="199" t="s">
        <v>147</v>
      </c>
    </row>
    <row r="966" spans="1:7" ht="15.75" x14ac:dyDescent="0.25">
      <c r="A966" s="199" t="s">
        <v>2140</v>
      </c>
      <c r="B966" s="201" t="s">
        <v>3877</v>
      </c>
      <c r="C966" s="368" t="s">
        <v>3285</v>
      </c>
      <c r="D966" s="198" t="s">
        <v>110</v>
      </c>
      <c r="E966" s="333">
        <v>2016</v>
      </c>
      <c r="F966" s="338">
        <v>28563.640599999999</v>
      </c>
      <c r="G966" s="199" t="s">
        <v>186</v>
      </c>
    </row>
    <row r="967" spans="1:7" ht="15.75" x14ac:dyDescent="0.25">
      <c r="A967" s="199" t="s">
        <v>2140</v>
      </c>
      <c r="B967" s="201" t="s">
        <v>2894</v>
      </c>
      <c r="C967" s="368" t="s">
        <v>3285</v>
      </c>
      <c r="D967" s="198" t="s">
        <v>110</v>
      </c>
      <c r="E967" s="333">
        <v>2016</v>
      </c>
      <c r="F967" s="338">
        <v>12253.23</v>
      </c>
      <c r="G967" s="199" t="s">
        <v>1135</v>
      </c>
    </row>
    <row r="968" spans="1:7" ht="15.75" x14ac:dyDescent="0.25">
      <c r="A968" s="199" t="s">
        <v>2140</v>
      </c>
      <c r="B968" s="201" t="s">
        <v>3873</v>
      </c>
      <c r="C968" s="368" t="s">
        <v>2121</v>
      </c>
      <c r="D968" s="198" t="s">
        <v>110</v>
      </c>
      <c r="E968" s="333">
        <v>2016</v>
      </c>
      <c r="F968" s="338">
        <v>17290.668999999998</v>
      </c>
      <c r="G968" s="196" t="s">
        <v>1211</v>
      </c>
    </row>
    <row r="969" spans="1:7" ht="15.75" x14ac:dyDescent="0.25">
      <c r="A969" s="199" t="s">
        <v>2140</v>
      </c>
      <c r="B969" s="201" t="s">
        <v>3874</v>
      </c>
      <c r="C969" s="368" t="s">
        <v>2121</v>
      </c>
      <c r="D969" s="198" t="s">
        <v>110</v>
      </c>
      <c r="E969" s="333">
        <v>2016</v>
      </c>
      <c r="F969" s="338">
        <v>16337.64</v>
      </c>
      <c r="G969" s="196" t="s">
        <v>1211</v>
      </c>
    </row>
    <row r="970" spans="1:7" ht="15.75" x14ac:dyDescent="0.25">
      <c r="A970" s="199" t="s">
        <v>2140</v>
      </c>
      <c r="B970" s="201" t="s">
        <v>2009</v>
      </c>
      <c r="C970" s="368" t="s">
        <v>3285</v>
      </c>
      <c r="D970" s="198" t="s">
        <v>110</v>
      </c>
      <c r="E970" s="333">
        <v>2016</v>
      </c>
      <c r="F970" s="338">
        <v>19060.579999999998</v>
      </c>
      <c r="G970" s="199" t="s">
        <v>135</v>
      </c>
    </row>
    <row r="971" spans="1:7" ht="15.75" x14ac:dyDescent="0.25">
      <c r="A971" s="199" t="s">
        <v>2140</v>
      </c>
      <c r="B971" s="201" t="s">
        <v>2009</v>
      </c>
      <c r="C971" s="368" t="s">
        <v>2121</v>
      </c>
      <c r="D971" s="198" t="s">
        <v>110</v>
      </c>
      <c r="E971" s="333">
        <v>2016</v>
      </c>
      <c r="F971" s="338">
        <v>19741.314999999999</v>
      </c>
      <c r="G971" s="199" t="s">
        <v>135</v>
      </c>
    </row>
    <row r="972" spans="1:7" ht="15.75" x14ac:dyDescent="0.25">
      <c r="A972" s="199" t="s">
        <v>2140</v>
      </c>
      <c r="B972" s="201" t="s">
        <v>3875</v>
      </c>
      <c r="C972" s="368" t="s">
        <v>1991</v>
      </c>
      <c r="D972" s="198" t="s">
        <v>110</v>
      </c>
      <c r="E972" s="333">
        <v>2016</v>
      </c>
      <c r="F972" s="338">
        <v>20694.343999999997</v>
      </c>
      <c r="G972" s="199" t="s">
        <v>147</v>
      </c>
    </row>
    <row r="973" spans="1:7" ht="15.75" x14ac:dyDescent="0.25">
      <c r="A973" s="199" t="s">
        <v>2140</v>
      </c>
      <c r="B973" s="201" t="s">
        <v>3875</v>
      </c>
      <c r="C973" s="368" t="s">
        <v>1991</v>
      </c>
      <c r="D973" s="198" t="s">
        <v>110</v>
      </c>
      <c r="E973" s="333">
        <v>2016</v>
      </c>
      <c r="F973" s="338">
        <v>28318.575999999997</v>
      </c>
      <c r="G973" s="199" t="s">
        <v>147</v>
      </c>
    </row>
    <row r="974" spans="1:7" ht="15.75" x14ac:dyDescent="0.25">
      <c r="A974" s="199" t="s">
        <v>2140</v>
      </c>
      <c r="B974" s="201" t="s">
        <v>2142</v>
      </c>
      <c r="C974" s="368">
        <v>1.6</v>
      </c>
      <c r="D974" s="198" t="s">
        <v>110</v>
      </c>
      <c r="E974" s="333">
        <v>2016</v>
      </c>
      <c r="F974" s="338">
        <v>15765.8226</v>
      </c>
      <c r="G974" s="201" t="s">
        <v>3262</v>
      </c>
    </row>
    <row r="975" spans="1:7" ht="15.75" x14ac:dyDescent="0.25">
      <c r="A975" s="199" t="s">
        <v>2140</v>
      </c>
      <c r="B975" s="201" t="s">
        <v>2142</v>
      </c>
      <c r="C975" s="368" t="s">
        <v>2121</v>
      </c>
      <c r="D975" s="198" t="s">
        <v>110</v>
      </c>
      <c r="E975" s="333">
        <v>2016</v>
      </c>
      <c r="F975" s="338">
        <v>17671.8806</v>
      </c>
      <c r="G975" s="201" t="s">
        <v>3262</v>
      </c>
    </row>
    <row r="976" spans="1:7" ht="15.75" x14ac:dyDescent="0.25">
      <c r="A976" s="199" t="s">
        <v>2140</v>
      </c>
      <c r="B976" s="201" t="s">
        <v>1690</v>
      </c>
      <c r="C976" s="368">
        <v>2</v>
      </c>
      <c r="D976" s="198" t="s">
        <v>110</v>
      </c>
      <c r="E976" s="333">
        <v>2016</v>
      </c>
      <c r="F976" s="338">
        <v>18107.550999999999</v>
      </c>
      <c r="G976" s="199" t="s">
        <v>2716</v>
      </c>
    </row>
    <row r="977" spans="1:7" ht="15.75" x14ac:dyDescent="0.25">
      <c r="A977" s="199" t="s">
        <v>2140</v>
      </c>
      <c r="B977" s="201" t="s">
        <v>1690</v>
      </c>
      <c r="C977" s="368">
        <v>2.5</v>
      </c>
      <c r="D977" s="198" t="s">
        <v>110</v>
      </c>
      <c r="E977" s="333">
        <v>2016</v>
      </c>
      <c r="F977" s="338">
        <v>23144.989999999998</v>
      </c>
      <c r="G977" s="199" t="s">
        <v>2716</v>
      </c>
    </row>
    <row r="978" spans="1:7" ht="15.75" x14ac:dyDescent="0.25">
      <c r="A978" s="199" t="s">
        <v>2140</v>
      </c>
      <c r="B978" s="201" t="s">
        <v>1690</v>
      </c>
      <c r="C978" s="368">
        <v>3.5</v>
      </c>
      <c r="D978" s="198" t="s">
        <v>110</v>
      </c>
      <c r="E978" s="333">
        <v>2016</v>
      </c>
      <c r="F978" s="338">
        <v>30224.633999999998</v>
      </c>
      <c r="G978" s="199" t="s">
        <v>2716</v>
      </c>
    </row>
    <row r="979" spans="1:7" ht="15.75" x14ac:dyDescent="0.25">
      <c r="A979" s="199" t="s">
        <v>2140</v>
      </c>
      <c r="B979" s="201" t="s">
        <v>3876</v>
      </c>
      <c r="C979" s="368" t="s">
        <v>3285</v>
      </c>
      <c r="D979" s="198" t="s">
        <v>110</v>
      </c>
      <c r="E979" s="333">
        <v>2016</v>
      </c>
      <c r="F979" s="338">
        <v>11681.4126</v>
      </c>
      <c r="G979" s="199" t="s">
        <v>135</v>
      </c>
    </row>
    <row r="980" spans="1:7" ht="15.75" x14ac:dyDescent="0.25">
      <c r="A980" s="199" t="s">
        <v>2140</v>
      </c>
      <c r="B980" s="201" t="s">
        <v>1134</v>
      </c>
      <c r="C980" s="368" t="s">
        <v>2121</v>
      </c>
      <c r="D980" s="198" t="s">
        <v>110</v>
      </c>
      <c r="E980" s="333">
        <v>2016</v>
      </c>
      <c r="F980" s="338">
        <v>20422.05</v>
      </c>
      <c r="G980" s="199" t="s">
        <v>1135</v>
      </c>
    </row>
    <row r="981" spans="1:7" ht="15.75" x14ac:dyDescent="0.25">
      <c r="A981" s="199" t="s">
        <v>1289</v>
      </c>
      <c r="B981" s="201" t="s">
        <v>1511</v>
      </c>
      <c r="C981" s="368" t="s">
        <v>3878</v>
      </c>
      <c r="D981" s="198" t="s">
        <v>110</v>
      </c>
      <c r="E981" s="333">
        <v>2016</v>
      </c>
      <c r="F981" s="338">
        <v>19295</v>
      </c>
      <c r="G981" s="199" t="s">
        <v>3879</v>
      </c>
    </row>
    <row r="982" spans="1:7" ht="15.75" x14ac:dyDescent="0.25">
      <c r="A982" s="199" t="s">
        <v>1289</v>
      </c>
      <c r="B982" s="201" t="s">
        <v>1511</v>
      </c>
      <c r="C982" s="368" t="s">
        <v>3880</v>
      </c>
      <c r="D982" s="198" t="s">
        <v>110</v>
      </c>
      <c r="E982" s="333">
        <v>2016</v>
      </c>
      <c r="F982" s="338">
        <v>21095</v>
      </c>
      <c r="G982" s="199" t="s">
        <v>3879</v>
      </c>
    </row>
    <row r="983" spans="1:7" ht="15.75" x14ac:dyDescent="0.25">
      <c r="A983" s="199" t="s">
        <v>1289</v>
      </c>
      <c r="B983" s="201" t="s">
        <v>1511</v>
      </c>
      <c r="C983" s="368" t="s">
        <v>3881</v>
      </c>
      <c r="D983" s="198" t="s">
        <v>110</v>
      </c>
      <c r="E983" s="333">
        <v>2016</v>
      </c>
      <c r="F983" s="338">
        <v>22595</v>
      </c>
      <c r="G983" s="199" t="s">
        <v>3879</v>
      </c>
    </row>
    <row r="984" spans="1:7" ht="15.75" x14ac:dyDescent="0.25">
      <c r="A984" s="199" t="s">
        <v>1289</v>
      </c>
      <c r="B984" s="201" t="s">
        <v>1511</v>
      </c>
      <c r="C984" s="368" t="s">
        <v>3882</v>
      </c>
      <c r="D984" s="198" t="s">
        <v>110</v>
      </c>
      <c r="E984" s="333">
        <v>2016</v>
      </c>
      <c r="F984" s="338">
        <v>18295</v>
      </c>
      <c r="G984" s="199" t="s">
        <v>3879</v>
      </c>
    </row>
    <row r="985" spans="1:7" ht="15" x14ac:dyDescent="0.25">
      <c r="A985" s="202" t="s">
        <v>48</v>
      </c>
      <c r="B985" s="202" t="s">
        <v>3899</v>
      </c>
      <c r="C985" s="369" t="s">
        <v>3285</v>
      </c>
      <c r="D985" s="375" t="s">
        <v>110</v>
      </c>
      <c r="E985" s="334">
        <v>2016</v>
      </c>
      <c r="F985" s="337">
        <v>17426.815999999999</v>
      </c>
      <c r="G985" s="202" t="s">
        <v>3883</v>
      </c>
    </row>
    <row r="986" spans="1:7" ht="15" x14ac:dyDescent="0.25">
      <c r="A986" s="202" t="s">
        <v>48</v>
      </c>
      <c r="B986" s="202" t="s">
        <v>3900</v>
      </c>
      <c r="C986" s="369" t="s">
        <v>3285</v>
      </c>
      <c r="D986" s="375" t="s">
        <v>110</v>
      </c>
      <c r="E986" s="334">
        <v>2016</v>
      </c>
      <c r="F986" s="337">
        <v>19060.579999999998</v>
      </c>
      <c r="G986" s="202" t="s">
        <v>3883</v>
      </c>
    </row>
    <row r="987" spans="1:7" ht="15" x14ac:dyDescent="0.25">
      <c r="A987" s="202" t="s">
        <v>48</v>
      </c>
      <c r="B987" s="202" t="s">
        <v>3898</v>
      </c>
      <c r="C987" s="369" t="s">
        <v>3285</v>
      </c>
      <c r="D987" s="375" t="s">
        <v>110</v>
      </c>
      <c r="E987" s="334">
        <v>2016</v>
      </c>
      <c r="F987" s="337">
        <v>14976.169999999998</v>
      </c>
      <c r="G987" s="202" t="s">
        <v>3883</v>
      </c>
    </row>
    <row r="988" spans="1:7" ht="15" x14ac:dyDescent="0.25">
      <c r="A988" s="202" t="s">
        <v>48</v>
      </c>
      <c r="B988" s="202" t="s">
        <v>3227</v>
      </c>
      <c r="C988" s="369" t="s">
        <v>3285</v>
      </c>
      <c r="D988" s="375" t="s">
        <v>110</v>
      </c>
      <c r="E988" s="334">
        <v>2016</v>
      </c>
      <c r="F988" s="337">
        <v>13614.699999999999</v>
      </c>
      <c r="G988" s="202" t="s">
        <v>3818</v>
      </c>
    </row>
    <row r="989" spans="1:7" ht="15" x14ac:dyDescent="0.25">
      <c r="A989" s="202" t="s">
        <v>48</v>
      </c>
      <c r="B989" s="202" t="s">
        <v>3895</v>
      </c>
      <c r="C989" s="369" t="s">
        <v>3886</v>
      </c>
      <c r="D989" s="375" t="s">
        <v>110</v>
      </c>
      <c r="E989" s="334">
        <v>2016</v>
      </c>
      <c r="F989" s="337">
        <v>11164.054</v>
      </c>
      <c r="G989" s="202" t="s">
        <v>3883</v>
      </c>
    </row>
    <row r="990" spans="1:7" ht="15" x14ac:dyDescent="0.25">
      <c r="A990" s="202" t="s">
        <v>48</v>
      </c>
      <c r="B990" s="202" t="s">
        <v>3893</v>
      </c>
      <c r="C990" s="369" t="s">
        <v>3894</v>
      </c>
      <c r="D990" s="375" t="s">
        <v>110</v>
      </c>
      <c r="E990" s="334">
        <v>2016</v>
      </c>
      <c r="F990" s="337">
        <v>8713.4079999999994</v>
      </c>
      <c r="G990" s="202" t="s">
        <v>3883</v>
      </c>
    </row>
    <row r="991" spans="1:7" ht="15" x14ac:dyDescent="0.25">
      <c r="A991" s="202" t="s">
        <v>48</v>
      </c>
      <c r="B991" s="202" t="s">
        <v>3236</v>
      </c>
      <c r="C991" s="369" t="s">
        <v>3892</v>
      </c>
      <c r="D991" s="375" t="s">
        <v>110</v>
      </c>
      <c r="E991" s="334">
        <v>2016</v>
      </c>
      <c r="F991" s="337">
        <v>14023.141</v>
      </c>
      <c r="G991" s="202" t="s">
        <v>3890</v>
      </c>
    </row>
    <row r="992" spans="1:7" ht="15" x14ac:dyDescent="0.25">
      <c r="A992" s="202" t="s">
        <v>48</v>
      </c>
      <c r="B992" s="202" t="s">
        <v>3891</v>
      </c>
      <c r="C992" s="369" t="s">
        <v>3892</v>
      </c>
      <c r="D992" s="375" t="s">
        <v>110</v>
      </c>
      <c r="E992" s="334">
        <v>2016</v>
      </c>
      <c r="F992" s="337">
        <v>14976.169999999998</v>
      </c>
      <c r="G992" s="202" t="s">
        <v>3890</v>
      </c>
    </row>
    <row r="993" spans="1:7" ht="15" x14ac:dyDescent="0.25">
      <c r="A993" s="202" t="s">
        <v>48</v>
      </c>
      <c r="B993" s="202" t="s">
        <v>1513</v>
      </c>
      <c r="C993" s="369" t="s">
        <v>3751</v>
      </c>
      <c r="D993" s="375" t="s">
        <v>110</v>
      </c>
      <c r="E993" s="334">
        <v>2016</v>
      </c>
      <c r="F993" s="337">
        <v>21783.519999999997</v>
      </c>
      <c r="G993" s="202" t="s">
        <v>3889</v>
      </c>
    </row>
    <row r="994" spans="1:7" ht="15" x14ac:dyDescent="0.25">
      <c r="A994" s="202" t="s">
        <v>48</v>
      </c>
      <c r="B994" s="202" t="s">
        <v>1513</v>
      </c>
      <c r="C994" s="369" t="s">
        <v>3751</v>
      </c>
      <c r="D994" s="375" t="s">
        <v>110</v>
      </c>
      <c r="E994" s="334">
        <v>2016</v>
      </c>
      <c r="F994" s="337">
        <v>24506.46</v>
      </c>
      <c r="G994" s="202" t="s">
        <v>3883</v>
      </c>
    </row>
    <row r="995" spans="1:7" ht="15" x14ac:dyDescent="0.25">
      <c r="A995" s="202" t="s">
        <v>48</v>
      </c>
      <c r="B995" s="202" t="s">
        <v>3897</v>
      </c>
      <c r="C995" s="369" t="s">
        <v>1988</v>
      </c>
      <c r="D995" s="375" t="s">
        <v>110</v>
      </c>
      <c r="E995" s="334">
        <v>2016</v>
      </c>
      <c r="F995" s="337">
        <v>16882.227999999999</v>
      </c>
      <c r="G995" s="202" t="s">
        <v>3889</v>
      </c>
    </row>
    <row r="996" spans="1:7" ht="15" x14ac:dyDescent="0.25">
      <c r="A996" s="202" t="s">
        <v>48</v>
      </c>
      <c r="B996" s="202" t="s">
        <v>3896</v>
      </c>
      <c r="C996" s="369" t="s">
        <v>1988</v>
      </c>
      <c r="D996" s="375" t="s">
        <v>110</v>
      </c>
      <c r="E996" s="334">
        <v>2016</v>
      </c>
      <c r="F996" s="337">
        <v>15520.757999999998</v>
      </c>
      <c r="G996" s="202" t="s">
        <v>3889</v>
      </c>
    </row>
    <row r="997" spans="1:7" ht="15" x14ac:dyDescent="0.25">
      <c r="A997" s="202" t="s">
        <v>48</v>
      </c>
      <c r="B997" s="202" t="s">
        <v>3212</v>
      </c>
      <c r="C997" s="369" t="s">
        <v>3751</v>
      </c>
      <c r="D997" s="375" t="s">
        <v>110</v>
      </c>
      <c r="E997" s="334">
        <v>2016</v>
      </c>
      <c r="F997" s="337">
        <v>23689.577999999998</v>
      </c>
      <c r="G997" s="202" t="s">
        <v>3890</v>
      </c>
    </row>
    <row r="998" spans="1:7" ht="15" x14ac:dyDescent="0.25">
      <c r="A998" s="202" t="s">
        <v>48</v>
      </c>
      <c r="B998" s="202" t="s">
        <v>1436</v>
      </c>
      <c r="C998" s="369" t="s">
        <v>3885</v>
      </c>
      <c r="D998" s="375" t="s">
        <v>110</v>
      </c>
      <c r="E998" s="334">
        <v>2016</v>
      </c>
      <c r="F998" s="337">
        <v>14976.169999999998</v>
      </c>
      <c r="G998" s="202" t="s">
        <v>3883</v>
      </c>
    </row>
    <row r="999" spans="1:7" ht="15" x14ac:dyDescent="0.25">
      <c r="A999" s="202" t="s">
        <v>48</v>
      </c>
      <c r="B999" s="202" t="s">
        <v>1436</v>
      </c>
      <c r="C999" s="369" t="s">
        <v>3886</v>
      </c>
      <c r="D999" s="375" t="s">
        <v>110</v>
      </c>
      <c r="E999" s="334">
        <v>2016</v>
      </c>
      <c r="F999" s="337">
        <v>15793.052</v>
      </c>
      <c r="G999" s="202" t="s">
        <v>3883</v>
      </c>
    </row>
    <row r="1000" spans="1:7" ht="15" x14ac:dyDescent="0.25">
      <c r="A1000" s="202" t="s">
        <v>48</v>
      </c>
      <c r="B1000" s="202" t="s">
        <v>1436</v>
      </c>
      <c r="C1000" s="369" t="s">
        <v>3887</v>
      </c>
      <c r="D1000" s="375" t="s">
        <v>110</v>
      </c>
      <c r="E1000" s="334">
        <v>2016</v>
      </c>
      <c r="F1000" s="337">
        <v>16882.227999999999</v>
      </c>
      <c r="G1000" s="202" t="s">
        <v>3883</v>
      </c>
    </row>
    <row r="1001" spans="1:7" ht="15" x14ac:dyDescent="0.25">
      <c r="A1001" s="202" t="s">
        <v>48</v>
      </c>
      <c r="B1001" s="202" t="s">
        <v>1436</v>
      </c>
      <c r="C1001" s="369" t="s">
        <v>3888</v>
      </c>
      <c r="D1001" s="375" t="s">
        <v>110</v>
      </c>
      <c r="E1001" s="334">
        <v>2016</v>
      </c>
      <c r="F1001" s="337">
        <v>20422.05</v>
      </c>
      <c r="G1001" s="202" t="s">
        <v>3883</v>
      </c>
    </row>
    <row r="1002" spans="1:7" ht="15" x14ac:dyDescent="0.25">
      <c r="A1002" s="202" t="s">
        <v>48</v>
      </c>
      <c r="B1002" s="202" t="s">
        <v>49</v>
      </c>
      <c r="C1002" s="369" t="s">
        <v>2121</v>
      </c>
      <c r="D1002" s="375" t="s">
        <v>110</v>
      </c>
      <c r="E1002" s="334">
        <v>2016</v>
      </c>
      <c r="F1002" s="337">
        <v>20422.05</v>
      </c>
      <c r="G1002" s="202" t="s">
        <v>3883</v>
      </c>
    </row>
    <row r="1003" spans="1:7" ht="15" x14ac:dyDescent="0.25">
      <c r="A1003" s="202" t="s">
        <v>48</v>
      </c>
      <c r="B1003" s="202" t="s">
        <v>3884</v>
      </c>
      <c r="C1003" s="369" t="s">
        <v>3285</v>
      </c>
      <c r="D1003" s="375" t="s">
        <v>43</v>
      </c>
      <c r="E1003" s="334">
        <v>2016</v>
      </c>
      <c r="F1003" s="337">
        <v>18243.698</v>
      </c>
      <c r="G1003" s="202" t="s">
        <v>3883</v>
      </c>
    </row>
    <row r="1004" spans="1:7" ht="15" x14ac:dyDescent="0.25">
      <c r="A1004" s="202" t="s">
        <v>48</v>
      </c>
      <c r="B1004" s="202" t="s">
        <v>3884</v>
      </c>
      <c r="C1004" s="369" t="s">
        <v>3285</v>
      </c>
      <c r="D1004" s="375" t="s">
        <v>44</v>
      </c>
      <c r="E1004" s="334">
        <v>2016</v>
      </c>
      <c r="F1004" s="337">
        <v>19741.314999999999</v>
      </c>
      <c r="G1004" s="202" t="s">
        <v>3883</v>
      </c>
    </row>
    <row r="1005" spans="1:7" ht="15" x14ac:dyDescent="0.25">
      <c r="A1005" s="202" t="s">
        <v>48</v>
      </c>
      <c r="B1005" s="202" t="s">
        <v>3884</v>
      </c>
      <c r="C1005" s="369" t="s">
        <v>3285</v>
      </c>
      <c r="D1005" s="375" t="s">
        <v>426</v>
      </c>
      <c r="E1005" s="334">
        <v>2016</v>
      </c>
      <c r="F1005" s="337">
        <v>22191.960999999999</v>
      </c>
      <c r="G1005" s="202" t="s">
        <v>3883</v>
      </c>
    </row>
    <row r="1006" spans="1:7" ht="15" x14ac:dyDescent="0.25">
      <c r="A1006" s="202" t="s">
        <v>42</v>
      </c>
      <c r="B1006" s="202" t="s">
        <v>3923</v>
      </c>
      <c r="C1006" s="369" t="s">
        <v>1986</v>
      </c>
      <c r="D1006" s="375" t="s">
        <v>438</v>
      </c>
      <c r="E1006" s="334">
        <v>2016</v>
      </c>
      <c r="F1006" s="337">
        <v>26771</v>
      </c>
      <c r="G1006" s="202" t="s">
        <v>1135</v>
      </c>
    </row>
    <row r="1007" spans="1:7" ht="15" x14ac:dyDescent="0.25">
      <c r="A1007" s="202" t="s">
        <v>42</v>
      </c>
      <c r="B1007" s="202" t="s">
        <v>3923</v>
      </c>
      <c r="C1007" s="369" t="s">
        <v>1986</v>
      </c>
      <c r="D1007" s="375" t="s">
        <v>438</v>
      </c>
      <c r="E1007" s="334">
        <v>2016</v>
      </c>
      <c r="F1007" s="337">
        <v>29668</v>
      </c>
      <c r="G1007" s="202" t="s">
        <v>1135</v>
      </c>
    </row>
    <row r="1008" spans="1:7" ht="15" x14ac:dyDescent="0.25">
      <c r="A1008" s="202" t="s">
        <v>42</v>
      </c>
      <c r="B1008" s="202" t="s">
        <v>3924</v>
      </c>
      <c r="C1008" s="369" t="s">
        <v>1986</v>
      </c>
      <c r="D1008" s="375" t="s">
        <v>438</v>
      </c>
      <c r="E1008" s="334">
        <v>2016</v>
      </c>
      <c r="F1008" s="337">
        <v>29001</v>
      </c>
      <c r="G1008" s="202" t="s">
        <v>1135</v>
      </c>
    </row>
    <row r="1009" spans="1:7" ht="15" x14ac:dyDescent="0.25">
      <c r="A1009" s="202" t="s">
        <v>42</v>
      </c>
      <c r="B1009" s="202" t="s">
        <v>3925</v>
      </c>
      <c r="C1009" s="369" t="s">
        <v>1986</v>
      </c>
      <c r="D1009" s="375" t="s">
        <v>438</v>
      </c>
      <c r="E1009" s="334">
        <v>2016</v>
      </c>
      <c r="F1009" s="337">
        <v>34301</v>
      </c>
      <c r="G1009" s="202" t="s">
        <v>1135</v>
      </c>
    </row>
    <row r="1010" spans="1:7" ht="15" x14ac:dyDescent="0.25">
      <c r="A1010" s="202" t="s">
        <v>42</v>
      </c>
      <c r="B1010" s="202" t="s">
        <v>3925</v>
      </c>
      <c r="C1010" s="369" t="s">
        <v>1986</v>
      </c>
      <c r="D1010" s="375" t="s">
        <v>44</v>
      </c>
      <c r="E1010" s="334">
        <v>2016</v>
      </c>
      <c r="F1010" s="337">
        <v>37198</v>
      </c>
      <c r="G1010" s="202" t="s">
        <v>1135</v>
      </c>
    </row>
    <row r="1011" spans="1:7" ht="15" x14ac:dyDescent="0.25">
      <c r="A1011" s="202" t="s">
        <v>42</v>
      </c>
      <c r="B1011" s="202" t="s">
        <v>3906</v>
      </c>
      <c r="C1011" s="369" t="s">
        <v>3929</v>
      </c>
      <c r="D1011" s="375" t="s">
        <v>6411</v>
      </c>
      <c r="E1011" s="334">
        <v>2016</v>
      </c>
      <c r="F1011" s="339">
        <v>42325</v>
      </c>
      <c r="G1011" s="202" t="s">
        <v>147</v>
      </c>
    </row>
    <row r="1012" spans="1:7" ht="15" x14ac:dyDescent="0.25">
      <c r="A1012" s="202" t="s">
        <v>42</v>
      </c>
      <c r="B1012" s="202" t="s">
        <v>3906</v>
      </c>
      <c r="C1012" s="369" t="s">
        <v>3929</v>
      </c>
      <c r="D1012" s="375" t="s">
        <v>6411</v>
      </c>
      <c r="E1012" s="334">
        <v>2016</v>
      </c>
      <c r="F1012" s="339">
        <v>44360</v>
      </c>
      <c r="G1012" s="202" t="s">
        <v>147</v>
      </c>
    </row>
    <row r="1013" spans="1:7" ht="15" x14ac:dyDescent="0.25">
      <c r="A1013" s="202" t="s">
        <v>42</v>
      </c>
      <c r="B1013" s="202" t="s">
        <v>3901</v>
      </c>
      <c r="C1013" s="369" t="s">
        <v>3929</v>
      </c>
      <c r="D1013" s="375" t="s">
        <v>6412</v>
      </c>
      <c r="E1013" s="334">
        <v>2016</v>
      </c>
      <c r="F1013" s="339">
        <v>34010</v>
      </c>
      <c r="G1013" s="202" t="s">
        <v>147</v>
      </c>
    </row>
    <row r="1014" spans="1:7" ht="15" x14ac:dyDescent="0.25">
      <c r="A1014" s="202" t="s">
        <v>42</v>
      </c>
      <c r="B1014" s="202" t="s">
        <v>3901</v>
      </c>
      <c r="C1014" s="369" t="s">
        <v>3929</v>
      </c>
      <c r="D1014" s="375" t="s">
        <v>3849</v>
      </c>
      <c r="E1014" s="334">
        <v>2016</v>
      </c>
      <c r="F1014" s="339">
        <v>35885</v>
      </c>
      <c r="G1014" s="202" t="s">
        <v>147</v>
      </c>
    </row>
    <row r="1015" spans="1:7" ht="15" x14ac:dyDescent="0.25">
      <c r="A1015" s="202" t="s">
        <v>42</v>
      </c>
      <c r="B1015" s="202" t="s">
        <v>3902</v>
      </c>
      <c r="C1015" s="369" t="s">
        <v>3929</v>
      </c>
      <c r="D1015" s="375" t="s">
        <v>6412</v>
      </c>
      <c r="E1015" s="334">
        <v>2016</v>
      </c>
      <c r="F1015" s="339">
        <v>36690</v>
      </c>
      <c r="G1015" s="202" t="s">
        <v>147</v>
      </c>
    </row>
    <row r="1016" spans="1:7" ht="15" x14ac:dyDescent="0.25">
      <c r="A1016" s="202" t="s">
        <v>42</v>
      </c>
      <c r="B1016" s="202" t="s">
        <v>3902</v>
      </c>
      <c r="C1016" s="369" t="s">
        <v>3929</v>
      </c>
      <c r="D1016" s="375" t="s">
        <v>6411</v>
      </c>
      <c r="E1016" s="334">
        <v>2016</v>
      </c>
      <c r="F1016" s="339">
        <v>38565</v>
      </c>
      <c r="G1016" s="202" t="s">
        <v>147</v>
      </c>
    </row>
    <row r="1017" spans="1:7" ht="15" x14ac:dyDescent="0.25">
      <c r="A1017" s="202" t="s">
        <v>42</v>
      </c>
      <c r="B1017" s="202" t="s">
        <v>3903</v>
      </c>
      <c r="C1017" s="369" t="s">
        <v>3929</v>
      </c>
      <c r="D1017" s="375" t="s">
        <v>6411</v>
      </c>
      <c r="E1017" s="334">
        <v>2016</v>
      </c>
      <c r="F1017" s="339">
        <v>36915</v>
      </c>
      <c r="G1017" s="202" t="s">
        <v>147</v>
      </c>
    </row>
    <row r="1018" spans="1:7" ht="15" x14ac:dyDescent="0.25">
      <c r="A1018" s="202" t="s">
        <v>42</v>
      </c>
      <c r="B1018" s="202" t="s">
        <v>3904</v>
      </c>
      <c r="C1018" s="369" t="s">
        <v>3929</v>
      </c>
      <c r="D1018" s="375" t="s">
        <v>6411</v>
      </c>
      <c r="E1018" s="334">
        <v>2016</v>
      </c>
      <c r="F1018" s="339">
        <v>39595</v>
      </c>
      <c r="G1018" s="202" t="s">
        <v>147</v>
      </c>
    </row>
    <row r="1019" spans="1:7" ht="15" x14ac:dyDescent="0.25">
      <c r="A1019" s="202" t="s">
        <v>42</v>
      </c>
      <c r="B1019" s="202" t="s">
        <v>3905</v>
      </c>
      <c r="C1019" s="369" t="s">
        <v>3929</v>
      </c>
      <c r="D1019" s="375" t="s">
        <v>6411</v>
      </c>
      <c r="E1019" s="334">
        <v>2016</v>
      </c>
      <c r="F1019" s="339">
        <v>41850</v>
      </c>
      <c r="G1019" s="202" t="s">
        <v>147</v>
      </c>
    </row>
    <row r="1020" spans="1:7" ht="15" x14ac:dyDescent="0.25">
      <c r="A1020" s="202" t="s">
        <v>42</v>
      </c>
      <c r="B1020" s="202" t="s">
        <v>3909</v>
      </c>
      <c r="C1020" s="369">
        <v>3.5</v>
      </c>
      <c r="D1020" s="375" t="s">
        <v>44</v>
      </c>
      <c r="E1020" s="334">
        <v>2016</v>
      </c>
      <c r="F1020" s="337">
        <v>34309</v>
      </c>
      <c r="G1020" s="202" t="s">
        <v>2850</v>
      </c>
    </row>
    <row r="1021" spans="1:7" ht="15" x14ac:dyDescent="0.25">
      <c r="A1021" s="202" t="s">
        <v>42</v>
      </c>
      <c r="B1021" s="202" t="s">
        <v>3908</v>
      </c>
      <c r="C1021" s="369">
        <v>3.5</v>
      </c>
      <c r="D1021" s="375" t="s">
        <v>44</v>
      </c>
      <c r="E1021" s="334">
        <v>2016</v>
      </c>
      <c r="F1021" s="337">
        <v>32131</v>
      </c>
      <c r="G1021" s="202" t="s">
        <v>2850</v>
      </c>
    </row>
    <row r="1022" spans="1:7" ht="15" x14ac:dyDescent="0.25">
      <c r="A1022" s="202" t="s">
        <v>42</v>
      </c>
      <c r="B1022" s="202" t="s">
        <v>3907</v>
      </c>
      <c r="C1022" s="369">
        <v>3.5</v>
      </c>
      <c r="D1022" s="375" t="s">
        <v>110</v>
      </c>
      <c r="E1022" s="334">
        <v>2016</v>
      </c>
      <c r="F1022" s="337">
        <v>31314</v>
      </c>
      <c r="G1022" s="202" t="s">
        <v>2850</v>
      </c>
    </row>
    <row r="1023" spans="1:7" ht="15" x14ac:dyDescent="0.25">
      <c r="A1023" s="202" t="s">
        <v>42</v>
      </c>
      <c r="B1023" s="202" t="s">
        <v>688</v>
      </c>
      <c r="C1023" s="369">
        <v>3.5</v>
      </c>
      <c r="D1023" s="375" t="s">
        <v>110</v>
      </c>
      <c r="E1023" s="334">
        <v>2016</v>
      </c>
      <c r="F1023" s="337">
        <v>32513.661202185791</v>
      </c>
      <c r="G1023" s="202" t="s">
        <v>2850</v>
      </c>
    </row>
    <row r="1024" spans="1:7" ht="15" x14ac:dyDescent="0.25">
      <c r="A1024" s="202" t="s">
        <v>42</v>
      </c>
      <c r="B1024" s="202" t="s">
        <v>3917</v>
      </c>
      <c r="C1024" s="369" t="s">
        <v>3915</v>
      </c>
      <c r="D1024" s="375" t="s">
        <v>110</v>
      </c>
      <c r="E1024" s="334">
        <v>2016</v>
      </c>
      <c r="F1024" s="337">
        <v>41950</v>
      </c>
      <c r="G1024" s="202" t="s">
        <v>2850</v>
      </c>
    </row>
    <row r="1025" spans="1:7" ht="15" x14ac:dyDescent="0.25">
      <c r="A1025" s="202" t="s">
        <v>42</v>
      </c>
      <c r="B1025" s="202" t="s">
        <v>3914</v>
      </c>
      <c r="C1025" s="369" t="s">
        <v>3915</v>
      </c>
      <c r="D1025" s="375" t="s">
        <v>110</v>
      </c>
      <c r="E1025" s="334">
        <v>2016</v>
      </c>
      <c r="F1025" s="337">
        <v>36650</v>
      </c>
      <c r="G1025" s="202" t="s">
        <v>2850</v>
      </c>
    </row>
    <row r="1026" spans="1:7" ht="15.75" x14ac:dyDescent="0.25">
      <c r="A1026" s="199" t="s">
        <v>42</v>
      </c>
      <c r="B1026" s="202" t="s">
        <v>3916</v>
      </c>
      <c r="C1026" s="369" t="s">
        <v>3915</v>
      </c>
      <c r="D1026" s="375" t="s">
        <v>44</v>
      </c>
      <c r="E1026" s="334">
        <v>2016</v>
      </c>
      <c r="F1026" s="337">
        <v>38100</v>
      </c>
      <c r="G1026" s="202" t="s">
        <v>2850</v>
      </c>
    </row>
    <row r="1027" spans="1:7" ht="15" x14ac:dyDescent="0.25">
      <c r="A1027" s="202" t="s">
        <v>42</v>
      </c>
      <c r="B1027" s="202" t="s">
        <v>3913</v>
      </c>
      <c r="C1027" s="369">
        <v>3.5</v>
      </c>
      <c r="D1027" s="375" t="s">
        <v>110</v>
      </c>
      <c r="E1027" s="334">
        <v>2016</v>
      </c>
      <c r="F1027" s="337">
        <v>40450</v>
      </c>
      <c r="G1027" s="202" t="s">
        <v>2850</v>
      </c>
    </row>
    <row r="1028" spans="1:7" ht="15" x14ac:dyDescent="0.25">
      <c r="A1028" s="202" t="s">
        <v>42</v>
      </c>
      <c r="B1028" s="202" t="s">
        <v>3912</v>
      </c>
      <c r="C1028" s="369">
        <v>3.5</v>
      </c>
      <c r="D1028" s="375" t="s">
        <v>110</v>
      </c>
      <c r="E1028" s="334">
        <v>2016</v>
      </c>
      <c r="F1028" s="337">
        <v>37050</v>
      </c>
      <c r="G1028" s="202" t="s">
        <v>2850</v>
      </c>
    </row>
    <row r="1029" spans="1:7" ht="15" x14ac:dyDescent="0.25">
      <c r="A1029" s="202" t="s">
        <v>42</v>
      </c>
      <c r="B1029" s="202" t="s">
        <v>3910</v>
      </c>
      <c r="C1029" s="369">
        <v>3.5</v>
      </c>
      <c r="D1029" s="375" t="s">
        <v>110</v>
      </c>
      <c r="E1029" s="334">
        <v>2016</v>
      </c>
      <c r="F1029" s="337">
        <v>34400</v>
      </c>
      <c r="G1029" s="202" t="s">
        <v>2850</v>
      </c>
    </row>
    <row r="1030" spans="1:7" ht="15" x14ac:dyDescent="0.25">
      <c r="A1030" s="202" t="s">
        <v>42</v>
      </c>
      <c r="B1030" s="202" t="s">
        <v>3911</v>
      </c>
      <c r="C1030" s="369">
        <v>3.5</v>
      </c>
      <c r="D1030" s="375" t="s">
        <v>110</v>
      </c>
      <c r="E1030" s="334">
        <v>2016</v>
      </c>
      <c r="F1030" s="337">
        <v>35850</v>
      </c>
      <c r="G1030" s="202" t="s">
        <v>2850</v>
      </c>
    </row>
    <row r="1031" spans="1:7" ht="15.75" x14ac:dyDescent="0.25">
      <c r="A1031" s="199" t="s">
        <v>42</v>
      </c>
      <c r="B1031" s="199" t="s">
        <v>1122</v>
      </c>
      <c r="C1031" s="370" t="s">
        <v>6413</v>
      </c>
      <c r="D1031" s="376" t="s">
        <v>110</v>
      </c>
      <c r="E1031" s="334">
        <v>2016</v>
      </c>
      <c r="F1031" s="305">
        <v>35885</v>
      </c>
      <c r="G1031" s="199" t="s">
        <v>147</v>
      </c>
    </row>
    <row r="1032" spans="1:7" ht="15.75" x14ac:dyDescent="0.25">
      <c r="A1032" s="199" t="s">
        <v>42</v>
      </c>
      <c r="B1032" s="199" t="s">
        <v>1122</v>
      </c>
      <c r="C1032" s="370" t="s">
        <v>6414</v>
      </c>
      <c r="D1032" s="376" t="s">
        <v>110</v>
      </c>
      <c r="E1032" s="334">
        <v>2016</v>
      </c>
      <c r="F1032" s="305">
        <v>39595</v>
      </c>
      <c r="G1032" s="199" t="s">
        <v>147</v>
      </c>
    </row>
    <row r="1033" spans="1:7" ht="15.75" x14ac:dyDescent="0.25">
      <c r="A1033" s="199" t="s">
        <v>42</v>
      </c>
      <c r="B1033" s="199" t="s">
        <v>1122</v>
      </c>
      <c r="C1033" s="370" t="s">
        <v>6415</v>
      </c>
      <c r="D1033" s="376" t="s">
        <v>438</v>
      </c>
      <c r="E1033" s="334">
        <v>2016</v>
      </c>
      <c r="F1033" s="305">
        <v>38565</v>
      </c>
      <c r="G1033" s="199" t="s">
        <v>147</v>
      </c>
    </row>
    <row r="1034" spans="1:7" ht="15.75" x14ac:dyDescent="0.25">
      <c r="A1034" s="199" t="s">
        <v>42</v>
      </c>
      <c r="B1034" s="199" t="s">
        <v>3918</v>
      </c>
      <c r="C1034" s="370" t="s">
        <v>6416</v>
      </c>
      <c r="D1034" s="376" t="s">
        <v>110</v>
      </c>
      <c r="E1034" s="334">
        <v>2016</v>
      </c>
      <c r="F1034" s="305">
        <v>44360</v>
      </c>
      <c r="G1034" s="199" t="s">
        <v>147</v>
      </c>
    </row>
    <row r="1035" spans="1:7" ht="15.75" x14ac:dyDescent="0.25">
      <c r="A1035" s="199" t="s">
        <v>42</v>
      </c>
      <c r="B1035" s="200" t="s">
        <v>6434</v>
      </c>
      <c r="C1035" s="368" t="s">
        <v>1991</v>
      </c>
      <c r="D1035" s="198" t="s">
        <v>110</v>
      </c>
      <c r="E1035" s="334">
        <v>2016</v>
      </c>
      <c r="F1035" s="336">
        <v>23070</v>
      </c>
      <c r="G1035" s="199" t="s">
        <v>3223</v>
      </c>
    </row>
    <row r="1036" spans="1:7" ht="15.75" x14ac:dyDescent="0.25">
      <c r="A1036" s="202" t="s">
        <v>42</v>
      </c>
      <c r="B1036" s="200" t="s">
        <v>6435</v>
      </c>
      <c r="C1036" s="368" t="s">
        <v>1991</v>
      </c>
      <c r="D1036" s="198" t="s">
        <v>110</v>
      </c>
      <c r="E1036" s="334">
        <v>2016</v>
      </c>
      <c r="F1036" s="336">
        <v>23840</v>
      </c>
      <c r="G1036" s="199" t="s">
        <v>135</v>
      </c>
    </row>
    <row r="1037" spans="1:7" ht="15.75" x14ac:dyDescent="0.25">
      <c r="A1037" s="199" t="s">
        <v>42</v>
      </c>
      <c r="B1037" s="200" t="s">
        <v>6436</v>
      </c>
      <c r="C1037" s="368" t="s">
        <v>1991</v>
      </c>
      <c r="D1037" s="198" t="s">
        <v>110</v>
      </c>
      <c r="E1037" s="334">
        <v>2016</v>
      </c>
      <c r="F1037" s="336">
        <v>25715</v>
      </c>
      <c r="G1037" s="199" t="s">
        <v>3223</v>
      </c>
    </row>
    <row r="1038" spans="1:7" ht="15.75" x14ac:dyDescent="0.25">
      <c r="A1038" s="202" t="s">
        <v>42</v>
      </c>
      <c r="B1038" s="200" t="s">
        <v>6417</v>
      </c>
      <c r="C1038" s="368" t="s">
        <v>1991</v>
      </c>
      <c r="D1038" s="198" t="s">
        <v>110</v>
      </c>
      <c r="E1038" s="334">
        <v>2016</v>
      </c>
      <c r="F1038" s="336">
        <v>26310</v>
      </c>
      <c r="G1038" s="199" t="s">
        <v>135</v>
      </c>
    </row>
    <row r="1039" spans="1:7" ht="15.75" x14ac:dyDescent="0.25">
      <c r="A1039" s="202" t="s">
        <v>42</v>
      </c>
      <c r="B1039" s="200" t="s">
        <v>6417</v>
      </c>
      <c r="C1039" s="368" t="s">
        <v>1991</v>
      </c>
      <c r="D1039" s="198" t="s">
        <v>110</v>
      </c>
      <c r="E1039" s="334">
        <v>2016</v>
      </c>
      <c r="F1039" s="336">
        <v>31370</v>
      </c>
      <c r="G1039" s="199" t="s">
        <v>135</v>
      </c>
    </row>
    <row r="1040" spans="1:7" ht="15.75" x14ac:dyDescent="0.25">
      <c r="A1040" s="199" t="s">
        <v>42</v>
      </c>
      <c r="B1040" s="200" t="s">
        <v>6418</v>
      </c>
      <c r="C1040" s="368" t="s">
        <v>1991</v>
      </c>
      <c r="D1040" s="198" t="s">
        <v>110</v>
      </c>
      <c r="E1040" s="334">
        <v>2016</v>
      </c>
      <c r="F1040" s="336">
        <v>26310</v>
      </c>
      <c r="G1040" s="199" t="s">
        <v>3223</v>
      </c>
    </row>
    <row r="1041" spans="1:7" ht="15.75" x14ac:dyDescent="0.25">
      <c r="A1041" s="202" t="s">
        <v>42</v>
      </c>
      <c r="B1041" s="200" t="s">
        <v>6418</v>
      </c>
      <c r="C1041" s="368" t="s">
        <v>1991</v>
      </c>
      <c r="D1041" s="198" t="s">
        <v>110</v>
      </c>
      <c r="E1041" s="334">
        <v>2016</v>
      </c>
      <c r="F1041" s="336">
        <v>31370</v>
      </c>
      <c r="G1041" s="199" t="s">
        <v>3223</v>
      </c>
    </row>
    <row r="1042" spans="1:7" ht="15.75" x14ac:dyDescent="0.25">
      <c r="A1042" s="202" t="s">
        <v>42</v>
      </c>
      <c r="B1042" s="200" t="s">
        <v>3919</v>
      </c>
      <c r="C1042" s="368" t="s">
        <v>1991</v>
      </c>
      <c r="D1042" s="198" t="s">
        <v>110</v>
      </c>
      <c r="E1042" s="334">
        <v>2016</v>
      </c>
      <c r="F1042" s="336">
        <v>26790</v>
      </c>
      <c r="G1042" s="199" t="s">
        <v>3223</v>
      </c>
    </row>
    <row r="1043" spans="1:7" ht="15.75" x14ac:dyDescent="0.25">
      <c r="A1043" s="202" t="s">
        <v>42</v>
      </c>
      <c r="B1043" s="200" t="s">
        <v>3920</v>
      </c>
      <c r="C1043" s="368" t="s">
        <v>1991</v>
      </c>
      <c r="D1043" s="198" t="s">
        <v>110</v>
      </c>
      <c r="E1043" s="334">
        <v>2016</v>
      </c>
      <c r="F1043" s="336">
        <v>27995</v>
      </c>
      <c r="G1043" s="199" t="s">
        <v>135</v>
      </c>
    </row>
    <row r="1044" spans="1:7" ht="15.75" x14ac:dyDescent="0.25">
      <c r="A1044" s="202" t="s">
        <v>42</v>
      </c>
      <c r="B1044" s="200" t="s">
        <v>3921</v>
      </c>
      <c r="C1044" s="368" t="s">
        <v>1991</v>
      </c>
      <c r="D1044" s="198" t="s">
        <v>110</v>
      </c>
      <c r="E1044" s="334">
        <v>2016</v>
      </c>
      <c r="F1044" s="336">
        <v>30140</v>
      </c>
      <c r="G1044" s="199" t="s">
        <v>3223</v>
      </c>
    </row>
    <row r="1045" spans="1:7" ht="15" x14ac:dyDescent="0.25">
      <c r="A1045" s="202" t="s">
        <v>42</v>
      </c>
      <c r="B1045" s="202" t="s">
        <v>362</v>
      </c>
      <c r="C1045" s="369">
        <v>4</v>
      </c>
      <c r="D1045" s="375" t="s">
        <v>44</v>
      </c>
      <c r="E1045" s="334">
        <v>2016</v>
      </c>
      <c r="F1045" s="339">
        <v>59890</v>
      </c>
      <c r="G1045" s="202" t="s">
        <v>363</v>
      </c>
    </row>
    <row r="1046" spans="1:7" ht="15" x14ac:dyDescent="0.25">
      <c r="A1046" s="202" t="s">
        <v>42</v>
      </c>
      <c r="B1046" s="202" t="s">
        <v>362</v>
      </c>
      <c r="C1046" s="369">
        <v>4.2</v>
      </c>
      <c r="D1046" s="375" t="s">
        <v>44</v>
      </c>
      <c r="E1046" s="334">
        <v>2016</v>
      </c>
      <c r="F1046" s="339">
        <v>64955</v>
      </c>
      <c r="G1046" s="202" t="s">
        <v>364</v>
      </c>
    </row>
    <row r="1047" spans="1:7" ht="15.75" x14ac:dyDescent="0.25">
      <c r="A1047" s="77" t="s">
        <v>42</v>
      </c>
      <c r="B1047" s="77" t="s">
        <v>1183</v>
      </c>
      <c r="C1047" s="323" t="s">
        <v>4473</v>
      </c>
      <c r="D1047" s="78" t="s">
        <v>110</v>
      </c>
      <c r="E1047" s="120">
        <v>2016</v>
      </c>
      <c r="F1047" s="87">
        <v>16000</v>
      </c>
      <c r="G1047" s="77" t="s">
        <v>4479</v>
      </c>
    </row>
    <row r="1048" spans="1:7" ht="15.75" x14ac:dyDescent="0.25">
      <c r="A1048" s="77" t="s">
        <v>42</v>
      </c>
      <c r="B1048" s="77" t="s">
        <v>1183</v>
      </c>
      <c r="C1048" s="323" t="s">
        <v>4567</v>
      </c>
      <c r="D1048" s="78" t="s">
        <v>110</v>
      </c>
      <c r="E1048" s="120">
        <v>2016</v>
      </c>
      <c r="F1048" s="87">
        <f>(F1047+F1049)/2</f>
        <v>16300</v>
      </c>
      <c r="G1048" s="77" t="s">
        <v>4479</v>
      </c>
    </row>
    <row r="1049" spans="1:7" ht="15.75" x14ac:dyDescent="0.25">
      <c r="A1049" s="77" t="s">
        <v>42</v>
      </c>
      <c r="B1049" s="77" t="s">
        <v>1183</v>
      </c>
      <c r="C1049" s="323" t="s">
        <v>4471</v>
      </c>
      <c r="D1049" s="78" t="s">
        <v>110</v>
      </c>
      <c r="E1049" s="120">
        <v>2016</v>
      </c>
      <c r="F1049" s="87">
        <v>16600</v>
      </c>
      <c r="G1049" s="77" t="s">
        <v>4479</v>
      </c>
    </row>
    <row r="1050" spans="1:7" ht="15.75" x14ac:dyDescent="0.25">
      <c r="A1050" s="77" t="s">
        <v>42</v>
      </c>
      <c r="B1050" s="77" t="s">
        <v>1183</v>
      </c>
      <c r="C1050" s="323">
        <v>1.6</v>
      </c>
      <c r="D1050" s="78" t="s">
        <v>110</v>
      </c>
      <c r="E1050" s="120">
        <v>2016</v>
      </c>
      <c r="F1050" s="87">
        <v>17400</v>
      </c>
      <c r="G1050" s="77" t="s">
        <v>4479</v>
      </c>
    </row>
    <row r="1051" spans="1:7" ht="15.75" x14ac:dyDescent="0.25">
      <c r="A1051" s="77" t="s">
        <v>42</v>
      </c>
      <c r="B1051" s="77" t="s">
        <v>1183</v>
      </c>
      <c r="C1051" s="323">
        <v>1.8</v>
      </c>
      <c r="D1051" s="78" t="s">
        <v>110</v>
      </c>
      <c r="E1051" s="120">
        <v>2016</v>
      </c>
      <c r="F1051" s="87">
        <v>17300</v>
      </c>
      <c r="G1051" s="77" t="s">
        <v>4479</v>
      </c>
    </row>
    <row r="1052" spans="1:7" ht="15.75" x14ac:dyDescent="0.25">
      <c r="A1052" s="77" t="s">
        <v>42</v>
      </c>
      <c r="B1052" s="77" t="s">
        <v>1183</v>
      </c>
      <c r="C1052" s="323">
        <v>2</v>
      </c>
      <c r="D1052" s="78" t="s">
        <v>110</v>
      </c>
      <c r="E1052" s="120">
        <v>2016</v>
      </c>
      <c r="F1052" s="87">
        <v>18700</v>
      </c>
      <c r="G1052" s="77" t="s">
        <v>4480</v>
      </c>
    </row>
    <row r="1053" spans="1:7" ht="15.75" x14ac:dyDescent="0.25">
      <c r="A1053" s="77" t="s">
        <v>42</v>
      </c>
      <c r="B1053" s="77" t="s">
        <v>1183</v>
      </c>
      <c r="C1053" s="323" t="s">
        <v>4475</v>
      </c>
      <c r="D1053" s="78" t="s">
        <v>125</v>
      </c>
      <c r="E1053" s="120">
        <v>2016</v>
      </c>
      <c r="F1053" s="87">
        <v>20500</v>
      </c>
      <c r="G1053" s="77" t="s">
        <v>4481</v>
      </c>
    </row>
    <row r="1054" spans="1:7" ht="15" x14ac:dyDescent="0.25">
      <c r="A1054" s="202" t="s">
        <v>42</v>
      </c>
      <c r="B1054" s="202" t="s">
        <v>2853</v>
      </c>
      <c r="C1054" s="369">
        <v>4</v>
      </c>
      <c r="D1054" s="375" t="s">
        <v>44</v>
      </c>
      <c r="E1054" s="334">
        <v>2016</v>
      </c>
      <c r="F1054" s="337">
        <v>36297</v>
      </c>
      <c r="G1054" s="202" t="s">
        <v>230</v>
      </c>
    </row>
    <row r="1055" spans="1:7" ht="15" x14ac:dyDescent="0.25">
      <c r="A1055" s="202" t="s">
        <v>42</v>
      </c>
      <c r="B1055" s="202" t="s">
        <v>2855</v>
      </c>
      <c r="C1055" s="369">
        <v>4</v>
      </c>
      <c r="D1055" s="375" t="s">
        <v>44</v>
      </c>
      <c r="E1055" s="334">
        <v>2016</v>
      </c>
      <c r="F1055" s="337">
        <v>41389</v>
      </c>
      <c r="G1055" s="202" t="s">
        <v>230</v>
      </c>
    </row>
    <row r="1056" spans="1:7" ht="15" x14ac:dyDescent="0.25">
      <c r="A1056" s="202" t="s">
        <v>42</v>
      </c>
      <c r="B1056" s="202" t="s">
        <v>3922</v>
      </c>
      <c r="C1056" s="369">
        <v>4</v>
      </c>
      <c r="D1056" s="375" t="s">
        <v>44</v>
      </c>
      <c r="E1056" s="334">
        <v>2016</v>
      </c>
      <c r="F1056" s="337">
        <v>43567</v>
      </c>
      <c r="G1056" s="202" t="s">
        <v>230</v>
      </c>
    </row>
    <row r="1057" spans="1:7" ht="15" x14ac:dyDescent="0.25">
      <c r="A1057" s="202" t="s">
        <v>42</v>
      </c>
      <c r="B1057" s="202" t="s">
        <v>2856</v>
      </c>
      <c r="C1057" s="369" t="s">
        <v>2857</v>
      </c>
      <c r="D1057" s="375" t="s">
        <v>44</v>
      </c>
      <c r="E1057" s="334">
        <v>2016</v>
      </c>
      <c r="F1057" s="337">
        <v>28863</v>
      </c>
      <c r="G1057" s="202" t="s">
        <v>147</v>
      </c>
    </row>
    <row r="1058" spans="1:7" ht="15" x14ac:dyDescent="0.25">
      <c r="A1058" s="202" t="s">
        <v>42</v>
      </c>
      <c r="B1058" s="202" t="s">
        <v>2858</v>
      </c>
      <c r="C1058" s="369" t="s">
        <v>2859</v>
      </c>
      <c r="D1058" s="375" t="s">
        <v>44</v>
      </c>
      <c r="E1058" s="334">
        <v>2016</v>
      </c>
      <c r="F1058" s="337">
        <v>37849</v>
      </c>
      <c r="G1058" s="202" t="s">
        <v>147</v>
      </c>
    </row>
    <row r="1059" spans="1:7" ht="15.75" x14ac:dyDescent="0.25">
      <c r="A1059" s="199" t="s">
        <v>3926</v>
      </c>
      <c r="B1059" s="202" t="s">
        <v>6428</v>
      </c>
      <c r="C1059" s="369" t="s">
        <v>1986</v>
      </c>
      <c r="D1059" s="375" t="s">
        <v>110</v>
      </c>
      <c r="E1059" s="334">
        <v>2016</v>
      </c>
      <c r="F1059" s="339">
        <v>30490</v>
      </c>
      <c r="G1059" s="202" t="s">
        <v>147</v>
      </c>
    </row>
    <row r="1060" spans="1:7" ht="15.75" x14ac:dyDescent="0.25">
      <c r="A1060" s="199" t="s">
        <v>3926</v>
      </c>
      <c r="B1060" s="202" t="s">
        <v>6428</v>
      </c>
      <c r="C1060" s="369" t="s">
        <v>3791</v>
      </c>
      <c r="D1060" s="375" t="s">
        <v>110</v>
      </c>
      <c r="E1060" s="334">
        <v>2016</v>
      </c>
      <c r="F1060" s="339">
        <v>32015</v>
      </c>
      <c r="G1060" s="202" t="s">
        <v>147</v>
      </c>
    </row>
    <row r="1061" spans="1:7" ht="15.75" x14ac:dyDescent="0.25">
      <c r="A1061" s="199" t="s">
        <v>3926</v>
      </c>
      <c r="B1061" s="202" t="s">
        <v>6428</v>
      </c>
      <c r="C1061" s="369" t="s">
        <v>3791</v>
      </c>
      <c r="D1061" s="375" t="s">
        <v>426</v>
      </c>
      <c r="E1061" s="334">
        <v>2016</v>
      </c>
      <c r="F1061" s="339">
        <v>33475</v>
      </c>
      <c r="G1061" s="202" t="s">
        <v>147</v>
      </c>
    </row>
    <row r="1062" spans="1:7" ht="15.75" x14ac:dyDescent="0.25">
      <c r="A1062" s="199" t="s">
        <v>3926</v>
      </c>
      <c r="B1062" s="202" t="s">
        <v>6429</v>
      </c>
      <c r="C1062" s="369" t="s">
        <v>3791</v>
      </c>
      <c r="D1062" s="375" t="s">
        <v>110</v>
      </c>
      <c r="E1062" s="334">
        <v>2016</v>
      </c>
      <c r="F1062" s="339">
        <v>34395</v>
      </c>
      <c r="G1062" s="202" t="s">
        <v>147</v>
      </c>
    </row>
    <row r="1063" spans="1:7" ht="15.75" x14ac:dyDescent="0.25">
      <c r="A1063" s="199" t="s">
        <v>3926</v>
      </c>
      <c r="B1063" s="202" t="s">
        <v>6429</v>
      </c>
      <c r="C1063" s="369" t="s">
        <v>3791</v>
      </c>
      <c r="D1063" s="375" t="s">
        <v>426</v>
      </c>
      <c r="E1063" s="334">
        <v>2016</v>
      </c>
      <c r="F1063" s="339">
        <v>35855</v>
      </c>
      <c r="G1063" s="202" t="s">
        <v>147</v>
      </c>
    </row>
    <row r="1064" spans="1:7" ht="15.75" x14ac:dyDescent="0.25">
      <c r="A1064" s="199" t="s">
        <v>3926</v>
      </c>
      <c r="B1064" s="202" t="s">
        <v>6430</v>
      </c>
      <c r="C1064" s="369" t="s">
        <v>3791</v>
      </c>
      <c r="D1064" s="375" t="s">
        <v>110</v>
      </c>
      <c r="E1064" s="334">
        <v>2016</v>
      </c>
      <c r="F1064" s="339">
        <v>40915</v>
      </c>
      <c r="G1064" s="202" t="s">
        <v>147</v>
      </c>
    </row>
    <row r="1065" spans="1:7" ht="15.75" x14ac:dyDescent="0.25">
      <c r="A1065" s="199" t="s">
        <v>3926</v>
      </c>
      <c r="B1065" s="202" t="s">
        <v>6430</v>
      </c>
      <c r="C1065" s="369" t="s">
        <v>3791</v>
      </c>
      <c r="D1065" s="375" t="s">
        <v>426</v>
      </c>
      <c r="E1065" s="334">
        <v>2016</v>
      </c>
      <c r="F1065" s="339">
        <v>42375</v>
      </c>
      <c r="G1065" s="202" t="s">
        <v>147</v>
      </c>
    </row>
    <row r="1066" spans="1:7" ht="15.75" x14ac:dyDescent="0.25">
      <c r="A1066" s="199" t="s">
        <v>3926</v>
      </c>
      <c r="B1066" s="202" t="s">
        <v>6431</v>
      </c>
      <c r="C1066" s="369" t="s">
        <v>3791</v>
      </c>
      <c r="D1066" s="375" t="s">
        <v>110</v>
      </c>
      <c r="E1066" s="334">
        <v>2016</v>
      </c>
      <c r="F1066" s="339">
        <v>43530</v>
      </c>
      <c r="G1066" s="202" t="s">
        <v>147</v>
      </c>
    </row>
    <row r="1067" spans="1:7" ht="15.75" x14ac:dyDescent="0.25">
      <c r="A1067" s="199" t="s">
        <v>3926</v>
      </c>
      <c r="B1067" s="202" t="s">
        <v>6431</v>
      </c>
      <c r="C1067" s="369" t="s">
        <v>3791</v>
      </c>
      <c r="D1067" s="375" t="s">
        <v>110</v>
      </c>
      <c r="E1067" s="334">
        <v>2016</v>
      </c>
      <c r="F1067" s="339">
        <v>44990</v>
      </c>
      <c r="G1067" s="202" t="s">
        <v>147</v>
      </c>
    </row>
    <row r="1068" spans="1:7" ht="15.75" x14ac:dyDescent="0.25">
      <c r="A1068" s="199" t="s">
        <v>3926</v>
      </c>
      <c r="B1068" s="202" t="s">
        <v>6432</v>
      </c>
      <c r="C1068" s="369" t="s">
        <v>3791</v>
      </c>
      <c r="D1068" s="375" t="s">
        <v>110</v>
      </c>
      <c r="E1068" s="334">
        <v>2016</v>
      </c>
      <c r="F1068" s="339">
        <v>37315</v>
      </c>
      <c r="G1068" s="202" t="s">
        <v>147</v>
      </c>
    </row>
    <row r="1069" spans="1:7" ht="15.75" x14ac:dyDescent="0.25">
      <c r="A1069" s="199" t="s">
        <v>3926</v>
      </c>
      <c r="B1069" s="202" t="s">
        <v>6432</v>
      </c>
      <c r="C1069" s="369" t="s">
        <v>3791</v>
      </c>
      <c r="D1069" s="375" t="s">
        <v>426</v>
      </c>
      <c r="E1069" s="334">
        <v>2016</v>
      </c>
      <c r="F1069" s="339">
        <v>38775</v>
      </c>
      <c r="G1069" s="202" t="s">
        <v>147</v>
      </c>
    </row>
    <row r="1070" spans="1:7" ht="15.75" x14ac:dyDescent="0.25">
      <c r="A1070" s="651" t="s">
        <v>42</v>
      </c>
      <c r="B1070" s="77" t="s">
        <v>4564</v>
      </c>
      <c r="C1070" s="652" t="s">
        <v>2121</v>
      </c>
      <c r="D1070" s="653" t="s">
        <v>438</v>
      </c>
      <c r="E1070" s="654">
        <v>2016</v>
      </c>
      <c r="F1070" s="655">
        <v>21434</v>
      </c>
      <c r="G1070" s="651" t="s">
        <v>4576</v>
      </c>
    </row>
    <row r="1071" spans="1:7" ht="15.75" x14ac:dyDescent="0.25">
      <c r="A1071" s="651" t="s">
        <v>42</v>
      </c>
      <c r="B1071" s="77" t="s">
        <v>4564</v>
      </c>
      <c r="C1071" s="652" t="s">
        <v>3751</v>
      </c>
      <c r="D1071" s="653" t="s">
        <v>43</v>
      </c>
      <c r="E1071" s="654">
        <v>2016</v>
      </c>
      <c r="F1071" s="655">
        <v>22014</v>
      </c>
      <c r="G1071" s="651" t="s">
        <v>4576</v>
      </c>
    </row>
    <row r="1072" spans="1:7" ht="15.75" x14ac:dyDescent="0.25">
      <c r="A1072" s="651" t="s">
        <v>42</v>
      </c>
      <c r="B1072" s="77" t="s">
        <v>4564</v>
      </c>
      <c r="C1072" s="652" t="s">
        <v>3751</v>
      </c>
      <c r="D1072" s="653" t="s">
        <v>44</v>
      </c>
      <c r="E1072" s="654">
        <v>2017</v>
      </c>
      <c r="F1072" s="655">
        <v>22594</v>
      </c>
      <c r="G1072" s="651" t="s">
        <v>4577</v>
      </c>
    </row>
    <row r="1073" spans="1:7" ht="15.75" x14ac:dyDescent="0.25">
      <c r="A1073" s="651" t="s">
        <v>42</v>
      </c>
      <c r="B1073" s="77" t="s">
        <v>4564</v>
      </c>
      <c r="C1073" s="652" t="s">
        <v>1991</v>
      </c>
      <c r="D1073" s="653" t="s">
        <v>43</v>
      </c>
      <c r="E1073" s="654">
        <v>2016</v>
      </c>
      <c r="F1073" s="655">
        <v>23070</v>
      </c>
      <c r="G1073" s="651" t="s">
        <v>4576</v>
      </c>
    </row>
    <row r="1074" spans="1:7" ht="15.75" x14ac:dyDescent="0.25">
      <c r="A1074" s="651" t="s">
        <v>42</v>
      </c>
      <c r="B1074" s="77" t="s">
        <v>4564</v>
      </c>
      <c r="C1074" s="652" t="s">
        <v>1991</v>
      </c>
      <c r="D1074" s="653" t="s">
        <v>44</v>
      </c>
      <c r="E1074" s="654">
        <v>2016</v>
      </c>
      <c r="F1074" s="655">
        <v>23373</v>
      </c>
      <c r="G1074" s="651" t="s">
        <v>4576</v>
      </c>
    </row>
    <row r="1075" spans="1:7" ht="15.75" x14ac:dyDescent="0.25">
      <c r="A1075" s="651" t="s">
        <v>42</v>
      </c>
      <c r="B1075" s="77" t="s">
        <v>4564</v>
      </c>
      <c r="C1075" s="652" t="s">
        <v>1986</v>
      </c>
      <c r="D1075" s="653" t="s">
        <v>43</v>
      </c>
      <c r="E1075" s="654">
        <v>2016</v>
      </c>
      <c r="F1075" s="655">
        <v>24407</v>
      </c>
      <c r="G1075" s="651" t="s">
        <v>4576</v>
      </c>
    </row>
    <row r="1076" spans="1:7" ht="15.75" x14ac:dyDescent="0.25">
      <c r="A1076" s="651" t="s">
        <v>42</v>
      </c>
      <c r="B1076" s="77" t="s">
        <v>4564</v>
      </c>
      <c r="C1076" s="652" t="s">
        <v>1986</v>
      </c>
      <c r="D1076" s="653" t="s">
        <v>44</v>
      </c>
      <c r="E1076" s="654">
        <v>2016</v>
      </c>
      <c r="F1076" s="655">
        <v>24910</v>
      </c>
      <c r="G1076" s="651" t="s">
        <v>4576</v>
      </c>
    </row>
    <row r="1077" spans="1:7" ht="15.75" x14ac:dyDescent="0.25">
      <c r="A1077" s="315" t="s">
        <v>42</v>
      </c>
      <c r="B1077" s="77" t="s">
        <v>4564</v>
      </c>
      <c r="C1077" s="371" t="s">
        <v>2121</v>
      </c>
      <c r="D1077" s="346" t="s">
        <v>44</v>
      </c>
      <c r="E1077" s="335">
        <v>2016</v>
      </c>
      <c r="F1077" s="340">
        <v>26072</v>
      </c>
      <c r="G1077" s="315" t="s">
        <v>4565</v>
      </c>
    </row>
    <row r="1078" spans="1:7" ht="15.75" x14ac:dyDescent="0.25">
      <c r="A1078" s="315" t="s">
        <v>42</v>
      </c>
      <c r="B1078" s="77" t="s">
        <v>4564</v>
      </c>
      <c r="C1078" s="371" t="s">
        <v>2121</v>
      </c>
      <c r="D1078" s="346" t="s">
        <v>43</v>
      </c>
      <c r="E1078" s="335">
        <v>2016</v>
      </c>
      <c r="F1078" s="340">
        <v>25330</v>
      </c>
      <c r="G1078" s="315" t="s">
        <v>4565</v>
      </c>
    </row>
    <row r="1079" spans="1:7" ht="15.75" x14ac:dyDescent="0.25">
      <c r="A1079" s="315" t="s">
        <v>42</v>
      </c>
      <c r="B1079" s="77" t="s">
        <v>4564</v>
      </c>
      <c r="C1079" s="371" t="s">
        <v>3751</v>
      </c>
      <c r="D1079" s="346" t="s">
        <v>44</v>
      </c>
      <c r="E1079" s="335">
        <v>2016</v>
      </c>
      <c r="F1079" s="340">
        <v>28400</v>
      </c>
      <c r="G1079" s="315" t="s">
        <v>4565</v>
      </c>
    </row>
    <row r="1080" spans="1:7" ht="15.75" x14ac:dyDescent="0.25">
      <c r="A1080" s="315" t="s">
        <v>42</v>
      </c>
      <c r="B1080" s="77" t="s">
        <v>4564</v>
      </c>
      <c r="C1080" s="371" t="s">
        <v>3751</v>
      </c>
      <c r="D1080" s="346" t="s">
        <v>43</v>
      </c>
      <c r="E1080" s="335">
        <v>2016</v>
      </c>
      <c r="F1080" s="340">
        <v>27628</v>
      </c>
      <c r="G1080" s="315" t="s">
        <v>4565</v>
      </c>
    </row>
    <row r="1081" spans="1:7" ht="15.75" x14ac:dyDescent="0.25">
      <c r="A1081" s="315" t="s">
        <v>42</v>
      </c>
      <c r="B1081" s="77" t="s">
        <v>4564</v>
      </c>
      <c r="C1081" s="371" t="s">
        <v>1991</v>
      </c>
      <c r="D1081" s="346" t="s">
        <v>44</v>
      </c>
      <c r="E1081" s="335">
        <v>2016</v>
      </c>
      <c r="F1081" s="340">
        <v>29366</v>
      </c>
      <c r="G1081" s="315" t="s">
        <v>4565</v>
      </c>
    </row>
    <row r="1082" spans="1:7" ht="15.75" x14ac:dyDescent="0.25">
      <c r="A1082" s="315" t="s">
        <v>42</v>
      </c>
      <c r="B1082" s="77" t="s">
        <v>4564</v>
      </c>
      <c r="C1082" s="371" t="s">
        <v>1991</v>
      </c>
      <c r="D1082" s="346" t="s">
        <v>43</v>
      </c>
      <c r="E1082" s="335">
        <v>2016</v>
      </c>
      <c r="F1082" s="340">
        <v>28594</v>
      </c>
      <c r="G1082" s="315" t="s">
        <v>4565</v>
      </c>
    </row>
    <row r="1083" spans="1:7" ht="15.75" x14ac:dyDescent="0.25">
      <c r="A1083" s="315" t="s">
        <v>42</v>
      </c>
      <c r="B1083" s="77" t="s">
        <v>4564</v>
      </c>
      <c r="C1083" s="371" t="s">
        <v>1986</v>
      </c>
      <c r="D1083" s="346" t="s">
        <v>44</v>
      </c>
      <c r="E1083" s="335">
        <v>2016</v>
      </c>
      <c r="F1083" s="340">
        <v>30426</v>
      </c>
      <c r="G1083" s="315" t="s">
        <v>4565</v>
      </c>
    </row>
    <row r="1084" spans="1:7" ht="15.75" x14ac:dyDescent="0.25">
      <c r="A1084" s="315" t="s">
        <v>42</v>
      </c>
      <c r="B1084" s="77" t="s">
        <v>4564</v>
      </c>
      <c r="C1084" s="371" t="s">
        <v>1986</v>
      </c>
      <c r="D1084" s="346" t="s">
        <v>43</v>
      </c>
      <c r="E1084" s="335">
        <v>2016</v>
      </c>
      <c r="F1084" s="340">
        <v>29654</v>
      </c>
      <c r="G1084" s="315" t="s">
        <v>4565</v>
      </c>
    </row>
    <row r="1085" spans="1:7" ht="15.75" x14ac:dyDescent="0.25">
      <c r="A1085" s="315" t="s">
        <v>42</v>
      </c>
      <c r="B1085" s="77" t="s">
        <v>4564</v>
      </c>
      <c r="C1085" s="371" t="s">
        <v>4566</v>
      </c>
      <c r="D1085" s="346" t="s">
        <v>44</v>
      </c>
      <c r="E1085" s="335">
        <v>2016</v>
      </c>
      <c r="F1085" s="340">
        <v>30752</v>
      </c>
      <c r="G1085" s="315" t="s">
        <v>4565</v>
      </c>
    </row>
    <row r="1086" spans="1:7" ht="15.75" x14ac:dyDescent="0.25">
      <c r="A1086" s="315" t="s">
        <v>42</v>
      </c>
      <c r="B1086" s="77" t="s">
        <v>4564</v>
      </c>
      <c r="C1086" s="371" t="s">
        <v>1987</v>
      </c>
      <c r="D1086" s="346" t="s">
        <v>44</v>
      </c>
      <c r="E1086" s="335">
        <v>2016</v>
      </c>
      <c r="F1086" s="340">
        <v>32537</v>
      </c>
      <c r="G1086" s="315" t="s">
        <v>4565</v>
      </c>
    </row>
    <row r="1087" spans="1:7" ht="15" x14ac:dyDescent="0.25">
      <c r="A1087" s="202" t="s">
        <v>42</v>
      </c>
      <c r="B1087" s="202" t="s">
        <v>1501</v>
      </c>
      <c r="C1087" s="369" t="s">
        <v>2862</v>
      </c>
      <c r="D1087" s="375" t="s">
        <v>438</v>
      </c>
      <c r="E1087" s="334">
        <v>2016</v>
      </c>
      <c r="F1087" s="337">
        <v>26957</v>
      </c>
      <c r="G1087" s="202" t="s">
        <v>487</v>
      </c>
    </row>
    <row r="1088" spans="1:7" ht="15.75" x14ac:dyDescent="0.25">
      <c r="A1088" s="77" t="s">
        <v>42</v>
      </c>
      <c r="B1088" s="77" t="s">
        <v>4595</v>
      </c>
      <c r="C1088" s="323" t="s">
        <v>2859</v>
      </c>
      <c r="D1088" s="78" t="s">
        <v>44</v>
      </c>
      <c r="E1088" s="120">
        <v>2016</v>
      </c>
      <c r="F1088" s="87">
        <v>54056</v>
      </c>
      <c r="G1088" s="80" t="s">
        <v>4596</v>
      </c>
    </row>
    <row r="1089" spans="1:7" ht="15.75" x14ac:dyDescent="0.25">
      <c r="A1089" s="77" t="s">
        <v>42</v>
      </c>
      <c r="B1089" s="77" t="s">
        <v>4597</v>
      </c>
      <c r="C1089" s="323" t="s">
        <v>2859</v>
      </c>
      <c r="D1089" s="78" t="s">
        <v>44</v>
      </c>
      <c r="E1089" s="120">
        <v>2016</v>
      </c>
      <c r="F1089" s="87">
        <v>61558</v>
      </c>
      <c r="G1089" s="80" t="s">
        <v>4596</v>
      </c>
    </row>
    <row r="1090" spans="1:7" ht="15.75" x14ac:dyDescent="0.25">
      <c r="A1090" s="77" t="s">
        <v>42</v>
      </c>
      <c r="B1090" s="77" t="s">
        <v>3927</v>
      </c>
      <c r="C1090" s="323" t="s">
        <v>2941</v>
      </c>
      <c r="D1090" s="78" t="s">
        <v>44</v>
      </c>
      <c r="E1090" s="120">
        <v>2016</v>
      </c>
      <c r="F1090" s="87">
        <v>59229</v>
      </c>
      <c r="G1090" s="80" t="s">
        <v>4596</v>
      </c>
    </row>
    <row r="1091" spans="1:7" ht="15.75" x14ac:dyDescent="0.25">
      <c r="A1091" s="77" t="s">
        <v>42</v>
      </c>
      <c r="B1091" s="77" t="s">
        <v>3927</v>
      </c>
      <c r="C1091" s="323" t="s">
        <v>2940</v>
      </c>
      <c r="D1091" s="78" t="s">
        <v>44</v>
      </c>
      <c r="E1091" s="120">
        <v>2016</v>
      </c>
      <c r="F1091" s="87">
        <v>64400</v>
      </c>
      <c r="G1091" s="80" t="s">
        <v>4596</v>
      </c>
    </row>
    <row r="1092" spans="1:7" ht="15.75" x14ac:dyDescent="0.25">
      <c r="A1092" s="77" t="s">
        <v>42</v>
      </c>
      <c r="B1092" s="77" t="s">
        <v>3928</v>
      </c>
      <c r="C1092" s="323" t="s">
        <v>4538</v>
      </c>
      <c r="D1092" s="78" t="s">
        <v>44</v>
      </c>
      <c r="E1092" s="120">
        <v>2016</v>
      </c>
      <c r="F1092" s="87">
        <v>64600</v>
      </c>
      <c r="G1092" s="80" t="s">
        <v>4596</v>
      </c>
    </row>
    <row r="1093" spans="1:7" ht="15.75" x14ac:dyDescent="0.25">
      <c r="A1093" s="77" t="s">
        <v>42</v>
      </c>
      <c r="B1093" s="77" t="s">
        <v>3928</v>
      </c>
      <c r="C1093" s="323" t="s">
        <v>2941</v>
      </c>
      <c r="D1093" s="78" t="s">
        <v>44</v>
      </c>
      <c r="E1093" s="120">
        <v>2016</v>
      </c>
      <c r="F1093" s="87">
        <v>66730</v>
      </c>
      <c r="G1093" s="80" t="s">
        <v>4596</v>
      </c>
    </row>
    <row r="1094" spans="1:7" ht="15.75" x14ac:dyDescent="0.25">
      <c r="A1094" s="77" t="s">
        <v>42</v>
      </c>
      <c r="B1094" s="77" t="s">
        <v>3928</v>
      </c>
      <c r="C1094" s="323" t="s">
        <v>2940</v>
      </c>
      <c r="D1094" s="78" t="s">
        <v>44</v>
      </c>
      <c r="E1094" s="120">
        <v>2016</v>
      </c>
      <c r="F1094" s="87">
        <v>71903</v>
      </c>
      <c r="G1094" s="80" t="s">
        <v>4596</v>
      </c>
    </row>
    <row r="1095" spans="1:7" ht="15.75" x14ac:dyDescent="0.25">
      <c r="A1095" s="77" t="s">
        <v>42</v>
      </c>
      <c r="B1095" s="77" t="s">
        <v>5960</v>
      </c>
      <c r="C1095" s="323" t="s">
        <v>3934</v>
      </c>
      <c r="D1095" s="78" t="s">
        <v>44</v>
      </c>
      <c r="E1095" s="120">
        <v>2016</v>
      </c>
      <c r="F1095" s="87">
        <v>46800</v>
      </c>
      <c r="G1095" s="80" t="s">
        <v>5961</v>
      </c>
    </row>
    <row r="1096" spans="1:7" ht="15" x14ac:dyDescent="0.25">
      <c r="A1096" s="645" t="s">
        <v>42</v>
      </c>
      <c r="B1096" s="645" t="s">
        <v>1773</v>
      </c>
      <c r="C1096" s="646" t="s">
        <v>2859</v>
      </c>
      <c r="D1096" s="647" t="s">
        <v>44</v>
      </c>
      <c r="E1096" s="648">
        <v>2016</v>
      </c>
      <c r="F1096" s="649">
        <v>31477</v>
      </c>
      <c r="G1096" s="645" t="s">
        <v>1774</v>
      </c>
    </row>
    <row r="1097" spans="1:7" ht="15" x14ac:dyDescent="0.25">
      <c r="A1097" s="645" t="s">
        <v>42</v>
      </c>
      <c r="B1097" s="645" t="s">
        <v>1773</v>
      </c>
      <c r="C1097" s="646" t="s">
        <v>3934</v>
      </c>
      <c r="D1097" s="647" t="s">
        <v>44</v>
      </c>
      <c r="E1097" s="648">
        <v>2016</v>
      </c>
      <c r="F1097" s="649">
        <v>36487</v>
      </c>
      <c r="G1097" s="645" t="s">
        <v>1774</v>
      </c>
    </row>
    <row r="1098" spans="1:7" ht="15" x14ac:dyDescent="0.25">
      <c r="A1098" s="645" t="s">
        <v>42</v>
      </c>
      <c r="B1098" s="645" t="s">
        <v>3933</v>
      </c>
      <c r="C1098" s="646" t="s">
        <v>1986</v>
      </c>
      <c r="D1098" s="647" t="s">
        <v>44</v>
      </c>
      <c r="E1098" s="648">
        <v>2016</v>
      </c>
      <c r="F1098" s="649">
        <v>32675</v>
      </c>
      <c r="G1098" s="645" t="s">
        <v>147</v>
      </c>
    </row>
    <row r="1099" spans="1:7" ht="15" x14ac:dyDescent="0.25">
      <c r="A1099" s="645" t="s">
        <v>42</v>
      </c>
      <c r="B1099" s="645" t="s">
        <v>3932</v>
      </c>
      <c r="C1099" s="646" t="s">
        <v>2859</v>
      </c>
      <c r="D1099" s="647" t="s">
        <v>44</v>
      </c>
      <c r="E1099" s="648">
        <v>2016</v>
      </c>
      <c r="F1099" s="649">
        <v>52008</v>
      </c>
      <c r="G1099" s="645" t="s">
        <v>147</v>
      </c>
    </row>
    <row r="1100" spans="1:7" ht="15" x14ac:dyDescent="0.25">
      <c r="A1100" s="645" t="s">
        <v>42</v>
      </c>
      <c r="B1100" s="645" t="s">
        <v>3930</v>
      </c>
      <c r="C1100" s="646" t="s">
        <v>1986</v>
      </c>
      <c r="D1100" s="647" t="s">
        <v>44</v>
      </c>
      <c r="E1100" s="648">
        <v>2016</v>
      </c>
      <c r="F1100" s="649">
        <v>34309</v>
      </c>
      <c r="G1100" s="645" t="s">
        <v>147</v>
      </c>
    </row>
    <row r="1101" spans="1:7" ht="15" x14ac:dyDescent="0.25">
      <c r="A1101" s="645" t="s">
        <v>42</v>
      </c>
      <c r="B1101" s="645" t="s">
        <v>2577</v>
      </c>
      <c r="C1101" s="646" t="s">
        <v>2859</v>
      </c>
      <c r="D1101" s="647" t="s">
        <v>44</v>
      </c>
      <c r="E1101" s="648">
        <v>2016</v>
      </c>
      <c r="F1101" s="649">
        <v>39755</v>
      </c>
      <c r="G1101" s="645" t="s">
        <v>147</v>
      </c>
    </row>
    <row r="1102" spans="1:7" ht="15" x14ac:dyDescent="0.25">
      <c r="A1102" s="645" t="s">
        <v>42</v>
      </c>
      <c r="B1102" s="645" t="s">
        <v>3931</v>
      </c>
      <c r="C1102" s="646" t="s">
        <v>1986</v>
      </c>
      <c r="D1102" s="647" t="s">
        <v>44</v>
      </c>
      <c r="E1102" s="648">
        <v>2016</v>
      </c>
      <c r="F1102" s="649">
        <v>39755</v>
      </c>
      <c r="G1102" s="645" t="s">
        <v>147</v>
      </c>
    </row>
    <row r="1103" spans="1:7" ht="15" x14ac:dyDescent="0.25">
      <c r="A1103" s="645" t="s">
        <v>42</v>
      </c>
      <c r="B1103" s="645" t="s">
        <v>2578</v>
      </c>
      <c r="C1103" s="646" t="s">
        <v>2859</v>
      </c>
      <c r="D1103" s="647" t="s">
        <v>44</v>
      </c>
      <c r="E1103" s="648">
        <v>2016</v>
      </c>
      <c r="F1103" s="649">
        <v>45201</v>
      </c>
      <c r="G1103" s="645" t="s">
        <v>147</v>
      </c>
    </row>
    <row r="1104" spans="1:7" ht="15" x14ac:dyDescent="0.25">
      <c r="A1104" s="645" t="s">
        <v>42</v>
      </c>
      <c r="B1104" s="650" t="s">
        <v>4539</v>
      </c>
      <c r="C1104" s="646" t="s">
        <v>1986</v>
      </c>
      <c r="D1104" s="647" t="s">
        <v>110</v>
      </c>
      <c r="E1104" s="648">
        <v>2016</v>
      </c>
      <c r="F1104" s="649">
        <v>34125</v>
      </c>
      <c r="G1104" s="645" t="s">
        <v>147</v>
      </c>
    </row>
    <row r="1105" spans="1:7" ht="15" x14ac:dyDescent="0.25">
      <c r="A1105" s="645" t="s">
        <v>42</v>
      </c>
      <c r="B1105" s="645" t="s">
        <v>4540</v>
      </c>
      <c r="C1105" s="646" t="s">
        <v>1987</v>
      </c>
      <c r="D1105" s="647" t="s">
        <v>110</v>
      </c>
      <c r="E1105" s="648">
        <v>2016</v>
      </c>
      <c r="F1105" s="649">
        <v>45643</v>
      </c>
      <c r="G1105" s="645" t="s">
        <v>147</v>
      </c>
    </row>
    <row r="1106" spans="1:7" ht="15" x14ac:dyDescent="0.25">
      <c r="A1106" s="645" t="s">
        <v>42</v>
      </c>
      <c r="B1106" s="645" t="s">
        <v>2579</v>
      </c>
      <c r="C1106" s="646" t="s">
        <v>1986</v>
      </c>
      <c r="D1106" s="647" t="s">
        <v>44</v>
      </c>
      <c r="E1106" s="648">
        <v>2016</v>
      </c>
      <c r="F1106" s="649">
        <v>41661</v>
      </c>
      <c r="G1106" s="645" t="s">
        <v>147</v>
      </c>
    </row>
    <row r="1107" spans="1:7" ht="15" x14ac:dyDescent="0.25">
      <c r="A1107" s="645" t="s">
        <v>42</v>
      </c>
      <c r="B1107" s="645" t="s">
        <v>2580</v>
      </c>
      <c r="C1107" s="646" t="s">
        <v>2859</v>
      </c>
      <c r="D1107" s="647" t="s">
        <v>44</v>
      </c>
      <c r="E1107" s="648">
        <v>2016</v>
      </c>
      <c r="F1107" s="649">
        <v>48196</v>
      </c>
      <c r="G1107" s="645" t="s">
        <v>147</v>
      </c>
    </row>
    <row r="1108" spans="1:7" ht="15.75" x14ac:dyDescent="0.25">
      <c r="A1108" s="77" t="s">
        <v>42</v>
      </c>
      <c r="B1108" s="77" t="s">
        <v>2582</v>
      </c>
      <c r="C1108" s="323" t="s">
        <v>2941</v>
      </c>
      <c r="D1108" s="78" t="s">
        <v>44</v>
      </c>
      <c r="E1108" s="120">
        <v>2016</v>
      </c>
      <c r="F1108" s="87">
        <v>76300</v>
      </c>
      <c r="G1108" s="80" t="s">
        <v>4596</v>
      </c>
    </row>
    <row r="1109" spans="1:7" ht="15.75" x14ac:dyDescent="0.25">
      <c r="A1109" s="77" t="s">
        <v>42</v>
      </c>
      <c r="B1109" s="77" t="s">
        <v>2582</v>
      </c>
      <c r="C1109" s="323" t="s">
        <v>2940</v>
      </c>
      <c r="D1109" s="78" t="s">
        <v>44</v>
      </c>
      <c r="E1109" s="120">
        <v>2016</v>
      </c>
      <c r="F1109" s="87">
        <v>84059</v>
      </c>
      <c r="G1109" s="80" t="s">
        <v>4596</v>
      </c>
    </row>
    <row r="1110" spans="1:7" ht="15.75" x14ac:dyDescent="0.25">
      <c r="A1110" s="77" t="s">
        <v>42</v>
      </c>
      <c r="B1110" s="77" t="s">
        <v>4582</v>
      </c>
      <c r="C1110" s="221">
        <v>2</v>
      </c>
      <c r="D1110" s="35" t="s">
        <v>43</v>
      </c>
      <c r="E1110" s="50">
        <v>2016</v>
      </c>
      <c r="F1110" s="37">
        <v>24445</v>
      </c>
      <c r="G1110" s="77" t="s">
        <v>4578</v>
      </c>
    </row>
    <row r="1111" spans="1:7" ht="15.75" x14ac:dyDescent="0.25">
      <c r="A1111" s="77" t="s">
        <v>42</v>
      </c>
      <c r="B1111" s="77" t="s">
        <v>4582</v>
      </c>
      <c r="C1111" s="221">
        <v>2</v>
      </c>
      <c r="D1111" s="35" t="s">
        <v>44</v>
      </c>
      <c r="E1111" s="50">
        <v>2016</v>
      </c>
      <c r="F1111" s="37">
        <v>25845</v>
      </c>
      <c r="G1111" s="77" t="s">
        <v>4581</v>
      </c>
    </row>
    <row r="1112" spans="1:7" ht="15.75" x14ac:dyDescent="0.25">
      <c r="A1112" s="77" t="s">
        <v>42</v>
      </c>
      <c r="B1112" s="77" t="s">
        <v>4582</v>
      </c>
      <c r="C1112" s="221">
        <v>2.2000000000000002</v>
      </c>
      <c r="D1112" s="35" t="s">
        <v>43</v>
      </c>
      <c r="E1112" s="50">
        <v>2016</v>
      </c>
      <c r="F1112" s="37">
        <v>24745</v>
      </c>
      <c r="G1112" s="77" t="s">
        <v>4578</v>
      </c>
    </row>
    <row r="1113" spans="1:7" ht="15.75" x14ac:dyDescent="0.25">
      <c r="A1113" s="77" t="s">
        <v>42</v>
      </c>
      <c r="B1113" s="77" t="s">
        <v>4582</v>
      </c>
      <c r="C1113" s="221">
        <v>2.2000000000000002</v>
      </c>
      <c r="D1113" s="35" t="s">
        <v>44</v>
      </c>
      <c r="E1113" s="50">
        <v>2016</v>
      </c>
      <c r="F1113" s="37">
        <v>26345</v>
      </c>
      <c r="G1113" s="77" t="s">
        <v>4578</v>
      </c>
    </row>
    <row r="1114" spans="1:7" ht="15.75" x14ac:dyDescent="0.25">
      <c r="A1114" s="77" t="s">
        <v>42</v>
      </c>
      <c r="B1114" s="77" t="s">
        <v>4582</v>
      </c>
      <c r="C1114" s="221">
        <v>2.4</v>
      </c>
      <c r="D1114" s="35" t="s">
        <v>43</v>
      </c>
      <c r="E1114" s="50">
        <v>2016</v>
      </c>
      <c r="F1114" s="37">
        <v>25245</v>
      </c>
      <c r="G1114" s="77" t="s">
        <v>4578</v>
      </c>
    </row>
    <row r="1115" spans="1:7" ht="15.75" x14ac:dyDescent="0.25">
      <c r="A1115" s="77" t="s">
        <v>42</v>
      </c>
      <c r="B1115" s="77" t="s">
        <v>4582</v>
      </c>
      <c r="C1115" s="221">
        <v>2.4</v>
      </c>
      <c r="D1115" s="35" t="s">
        <v>44</v>
      </c>
      <c r="E1115" s="50">
        <v>2016</v>
      </c>
      <c r="F1115" s="37">
        <v>26645</v>
      </c>
      <c r="G1115" s="77" t="s">
        <v>4578</v>
      </c>
    </row>
    <row r="1116" spans="1:7" ht="15.75" x14ac:dyDescent="0.25">
      <c r="A1116" s="77" t="s">
        <v>42</v>
      </c>
      <c r="B1116" s="77" t="s">
        <v>4582</v>
      </c>
      <c r="C1116" s="323" t="s">
        <v>3812</v>
      </c>
      <c r="D1116" s="78" t="s">
        <v>110</v>
      </c>
      <c r="E1116" s="50">
        <v>2016</v>
      </c>
      <c r="F1116" s="87">
        <v>25400</v>
      </c>
      <c r="G1116" s="77" t="s">
        <v>4594</v>
      </c>
    </row>
    <row r="1117" spans="1:7" ht="15.75" x14ac:dyDescent="0.25">
      <c r="A1117" s="77" t="s">
        <v>42</v>
      </c>
      <c r="B1117" s="77" t="s">
        <v>4582</v>
      </c>
      <c r="C1117" s="323" t="s">
        <v>3812</v>
      </c>
      <c r="D1117" s="78" t="s">
        <v>426</v>
      </c>
      <c r="E1117" s="50">
        <v>2016</v>
      </c>
      <c r="F1117" s="87">
        <v>26800</v>
      </c>
      <c r="G1117" s="77" t="s">
        <v>4594</v>
      </c>
    </row>
    <row r="1118" spans="1:7" ht="15" x14ac:dyDescent="0.25">
      <c r="A1118" s="202" t="s">
        <v>42</v>
      </c>
      <c r="B1118" s="202" t="s">
        <v>3938</v>
      </c>
      <c r="C1118" s="369">
        <v>5.7</v>
      </c>
      <c r="D1118" s="375" t="s">
        <v>44</v>
      </c>
      <c r="E1118" s="334">
        <v>2016</v>
      </c>
      <c r="F1118" s="337">
        <v>65080</v>
      </c>
      <c r="G1118" s="202" t="s">
        <v>147</v>
      </c>
    </row>
    <row r="1119" spans="1:7" ht="15" x14ac:dyDescent="0.25">
      <c r="A1119" s="202" t="s">
        <v>42</v>
      </c>
      <c r="B1119" s="202" t="s">
        <v>3935</v>
      </c>
      <c r="C1119" s="369">
        <v>5.7</v>
      </c>
      <c r="D1119" s="375" t="s">
        <v>44</v>
      </c>
      <c r="E1119" s="334">
        <v>2016</v>
      </c>
      <c r="F1119" s="337">
        <v>48550</v>
      </c>
      <c r="G1119" s="202" t="s">
        <v>147</v>
      </c>
    </row>
    <row r="1120" spans="1:7" ht="15" x14ac:dyDescent="0.25">
      <c r="A1120" s="202" t="s">
        <v>42</v>
      </c>
      <c r="B1120" s="202" t="s">
        <v>3936</v>
      </c>
      <c r="C1120" s="369">
        <v>5.7</v>
      </c>
      <c r="D1120" s="375" t="s">
        <v>44</v>
      </c>
      <c r="E1120" s="334">
        <v>2016</v>
      </c>
      <c r="F1120" s="337">
        <v>54115</v>
      </c>
      <c r="G1120" s="202" t="s">
        <v>147</v>
      </c>
    </row>
    <row r="1121" spans="1:7" ht="15" x14ac:dyDescent="0.25">
      <c r="A1121" s="202" t="s">
        <v>42</v>
      </c>
      <c r="B1121" s="202" t="s">
        <v>3936</v>
      </c>
      <c r="C1121" s="369">
        <v>5.7</v>
      </c>
      <c r="D1121" s="375" t="s">
        <v>44</v>
      </c>
      <c r="E1121" s="334">
        <v>2016</v>
      </c>
      <c r="F1121" s="337">
        <v>57340</v>
      </c>
      <c r="G1121" s="202" t="s">
        <v>147</v>
      </c>
    </row>
    <row r="1122" spans="1:7" ht="15" x14ac:dyDescent="0.25">
      <c r="A1122" s="202" t="s">
        <v>42</v>
      </c>
      <c r="B1122" s="202" t="s">
        <v>3937</v>
      </c>
      <c r="C1122" s="369">
        <v>5.7</v>
      </c>
      <c r="D1122" s="375" t="s">
        <v>44</v>
      </c>
      <c r="E1122" s="334">
        <v>2016</v>
      </c>
      <c r="F1122" s="337">
        <v>61855</v>
      </c>
      <c r="G1122" s="202" t="s">
        <v>147</v>
      </c>
    </row>
    <row r="1123" spans="1:7" ht="15" x14ac:dyDescent="0.25">
      <c r="A1123" s="202" t="s">
        <v>42</v>
      </c>
      <c r="B1123" s="202" t="s">
        <v>3937</v>
      </c>
      <c r="C1123" s="369">
        <v>5.7</v>
      </c>
      <c r="D1123" s="375" t="s">
        <v>44</v>
      </c>
      <c r="E1123" s="334">
        <v>2016</v>
      </c>
      <c r="F1123" s="337">
        <v>65080</v>
      </c>
      <c r="G1123" s="202" t="s">
        <v>147</v>
      </c>
    </row>
    <row r="1124" spans="1:7" ht="15" x14ac:dyDescent="0.25">
      <c r="A1124" s="202" t="s">
        <v>42</v>
      </c>
      <c r="B1124" s="202" t="s">
        <v>2326</v>
      </c>
      <c r="C1124" s="369">
        <v>5.7</v>
      </c>
      <c r="D1124" s="375" t="s">
        <v>44</v>
      </c>
      <c r="E1124" s="334">
        <v>2016</v>
      </c>
      <c r="F1124" s="337">
        <v>48550</v>
      </c>
      <c r="G1124" s="202" t="s">
        <v>147</v>
      </c>
    </row>
    <row r="1125" spans="1:7" ht="15" x14ac:dyDescent="0.25">
      <c r="A1125" s="202" t="s">
        <v>42</v>
      </c>
      <c r="B1125" s="202" t="s">
        <v>2872</v>
      </c>
      <c r="C1125" s="369">
        <v>5.7</v>
      </c>
      <c r="D1125" s="375" t="s">
        <v>44</v>
      </c>
      <c r="E1125" s="334">
        <v>2016</v>
      </c>
      <c r="F1125" s="337">
        <v>53251.366120218576</v>
      </c>
      <c r="G1125" s="202" t="s">
        <v>147</v>
      </c>
    </row>
    <row r="1126" spans="1:7" ht="15" x14ac:dyDescent="0.25">
      <c r="A1126" s="202" t="s">
        <v>42</v>
      </c>
      <c r="B1126" s="202" t="s">
        <v>6437</v>
      </c>
      <c r="C1126" s="369" t="s">
        <v>1986</v>
      </c>
      <c r="D1126" s="375" t="s">
        <v>43</v>
      </c>
      <c r="E1126" s="334">
        <v>2016</v>
      </c>
      <c r="F1126" s="339">
        <v>23660</v>
      </c>
      <c r="G1126" s="202" t="s">
        <v>285</v>
      </c>
    </row>
    <row r="1127" spans="1:7" ht="15" x14ac:dyDescent="0.25">
      <c r="A1127" s="202" t="s">
        <v>42</v>
      </c>
      <c r="B1127" s="202" t="s">
        <v>6438</v>
      </c>
      <c r="C1127" s="369" t="s">
        <v>1986</v>
      </c>
      <c r="D1127" s="375" t="s">
        <v>44</v>
      </c>
      <c r="E1127" s="334">
        <v>2016</v>
      </c>
      <c r="F1127" s="339">
        <v>26735</v>
      </c>
      <c r="G1127" s="202" t="s">
        <v>285</v>
      </c>
    </row>
    <row r="1128" spans="1:7" ht="15" x14ac:dyDescent="0.25">
      <c r="A1128" s="202" t="s">
        <v>42</v>
      </c>
      <c r="B1128" s="202" t="s">
        <v>6421</v>
      </c>
      <c r="C1128" s="369" t="s">
        <v>1986</v>
      </c>
      <c r="D1128" s="375" t="s">
        <v>43</v>
      </c>
      <c r="E1128" s="334">
        <v>2016</v>
      </c>
      <c r="F1128" s="339">
        <v>25745</v>
      </c>
      <c r="G1128" s="202" t="s">
        <v>285</v>
      </c>
    </row>
    <row r="1129" spans="1:7" ht="15" x14ac:dyDescent="0.25">
      <c r="A1129" s="202" t="s">
        <v>42</v>
      </c>
      <c r="B1129" s="202" t="s">
        <v>6421</v>
      </c>
      <c r="C1129" s="369" t="s">
        <v>3791</v>
      </c>
      <c r="D1129" s="375" t="s">
        <v>43</v>
      </c>
      <c r="E1129" s="334">
        <v>2016</v>
      </c>
      <c r="F1129" s="339">
        <v>27355</v>
      </c>
      <c r="G1129" s="202" t="s">
        <v>285</v>
      </c>
    </row>
    <row r="1130" spans="1:7" ht="15" x14ac:dyDescent="0.25">
      <c r="A1130" s="202" t="s">
        <v>42</v>
      </c>
      <c r="B1130" s="202" t="s">
        <v>6421</v>
      </c>
      <c r="C1130" s="369" t="s">
        <v>3791</v>
      </c>
      <c r="D1130" s="375" t="s">
        <v>43</v>
      </c>
      <c r="E1130" s="334">
        <v>2016</v>
      </c>
      <c r="F1130" s="339">
        <v>31420</v>
      </c>
      <c r="G1130" s="202" t="s">
        <v>285</v>
      </c>
    </row>
    <row r="1131" spans="1:7" ht="15" x14ac:dyDescent="0.25">
      <c r="A1131" s="202" t="s">
        <v>42</v>
      </c>
      <c r="B1131" s="202" t="s">
        <v>6422</v>
      </c>
      <c r="C1131" s="369" t="s">
        <v>3791</v>
      </c>
      <c r="D1131" s="375" t="s">
        <v>43</v>
      </c>
      <c r="E1131" s="334">
        <v>2016</v>
      </c>
      <c r="F1131" s="339">
        <v>30025</v>
      </c>
      <c r="G1131" s="202" t="s">
        <v>285</v>
      </c>
    </row>
    <row r="1132" spans="1:7" ht="15" x14ac:dyDescent="0.25">
      <c r="A1132" s="202" t="s">
        <v>42</v>
      </c>
      <c r="B1132" s="202" t="s">
        <v>6439</v>
      </c>
      <c r="C1132" s="369" t="s">
        <v>1986</v>
      </c>
      <c r="D1132" s="375" t="s">
        <v>44</v>
      </c>
      <c r="E1132" s="334">
        <v>2016</v>
      </c>
      <c r="F1132" s="339">
        <v>25185</v>
      </c>
      <c r="G1132" s="202" t="s">
        <v>285</v>
      </c>
    </row>
    <row r="1133" spans="1:7" ht="15" x14ac:dyDescent="0.25">
      <c r="A1133" s="202" t="s">
        <v>42</v>
      </c>
      <c r="B1133" s="202" t="s">
        <v>6423</v>
      </c>
      <c r="C1133" s="369" t="s">
        <v>1986</v>
      </c>
      <c r="D1133" s="375" t="s">
        <v>44</v>
      </c>
      <c r="E1133" s="334">
        <v>2016</v>
      </c>
      <c r="F1133" s="339">
        <v>28820</v>
      </c>
      <c r="G1133" s="202" t="s">
        <v>285</v>
      </c>
    </row>
    <row r="1134" spans="1:7" ht="15" x14ac:dyDescent="0.25">
      <c r="A1134" s="202" t="s">
        <v>42</v>
      </c>
      <c r="B1134" s="202" t="s">
        <v>6423</v>
      </c>
      <c r="C1134" s="369" t="s">
        <v>3791</v>
      </c>
      <c r="D1134" s="375" t="s">
        <v>44</v>
      </c>
      <c r="E1134" s="334">
        <v>2016</v>
      </c>
      <c r="F1134" s="339">
        <v>30530</v>
      </c>
      <c r="G1134" s="202" t="s">
        <v>285</v>
      </c>
    </row>
    <row r="1135" spans="1:7" ht="15" x14ac:dyDescent="0.25">
      <c r="A1135" s="202" t="s">
        <v>42</v>
      </c>
      <c r="B1135" s="202" t="s">
        <v>6424</v>
      </c>
      <c r="C1135" s="369" t="s">
        <v>3791</v>
      </c>
      <c r="D1135" s="375" t="s">
        <v>43</v>
      </c>
      <c r="E1135" s="334">
        <v>2016</v>
      </c>
      <c r="F1135" s="339">
        <v>31680</v>
      </c>
      <c r="G1135" s="202" t="s">
        <v>285</v>
      </c>
    </row>
    <row r="1136" spans="1:7" ht="15" x14ac:dyDescent="0.25">
      <c r="A1136" s="202" t="s">
        <v>42</v>
      </c>
      <c r="B1136" s="202" t="s">
        <v>6419</v>
      </c>
      <c r="C1136" s="369" t="s">
        <v>3791</v>
      </c>
      <c r="D1136" s="375" t="s">
        <v>43</v>
      </c>
      <c r="E1136" s="334">
        <v>2016</v>
      </c>
      <c r="F1136" s="339">
        <v>31920</v>
      </c>
      <c r="G1136" s="202" t="s">
        <v>285</v>
      </c>
    </row>
    <row r="1137" spans="1:7" ht="15" x14ac:dyDescent="0.25">
      <c r="A1137" s="202" t="s">
        <v>42</v>
      </c>
      <c r="B1137" s="202" t="s">
        <v>6420</v>
      </c>
      <c r="C1137" s="369" t="s">
        <v>3791</v>
      </c>
      <c r="D1137" s="375" t="s">
        <v>43</v>
      </c>
      <c r="E1137" s="334">
        <v>2016</v>
      </c>
      <c r="F1137" s="339">
        <v>31625</v>
      </c>
      <c r="G1137" s="202" t="s">
        <v>285</v>
      </c>
    </row>
    <row r="1138" spans="1:7" ht="15" x14ac:dyDescent="0.25">
      <c r="A1138" s="202" t="s">
        <v>42</v>
      </c>
      <c r="B1138" s="202" t="s">
        <v>3940</v>
      </c>
      <c r="C1138" s="369" t="s">
        <v>3791</v>
      </c>
      <c r="D1138" s="375" t="s">
        <v>43</v>
      </c>
      <c r="E1138" s="334">
        <v>2016</v>
      </c>
      <c r="F1138" s="339">
        <v>32460</v>
      </c>
      <c r="G1138" s="202" t="s">
        <v>285</v>
      </c>
    </row>
    <row r="1139" spans="1:7" ht="15" x14ac:dyDescent="0.25">
      <c r="A1139" s="202" t="s">
        <v>42</v>
      </c>
      <c r="B1139" s="202" t="s">
        <v>6425</v>
      </c>
      <c r="C1139" s="369" t="s">
        <v>1986</v>
      </c>
      <c r="D1139" s="375" t="s">
        <v>43</v>
      </c>
      <c r="E1139" s="334">
        <v>2016</v>
      </c>
      <c r="F1139" s="339">
        <v>24490</v>
      </c>
      <c r="G1139" s="202" t="s">
        <v>285</v>
      </c>
    </row>
    <row r="1140" spans="1:7" ht="15" x14ac:dyDescent="0.25">
      <c r="A1140" s="202" t="s">
        <v>42</v>
      </c>
      <c r="B1140" s="202" t="s">
        <v>6425</v>
      </c>
      <c r="C1140" s="369" t="s">
        <v>3791</v>
      </c>
      <c r="D1140" s="375" t="s">
        <v>44</v>
      </c>
      <c r="E1140" s="334">
        <v>2016</v>
      </c>
      <c r="F1140" s="339">
        <v>29275</v>
      </c>
      <c r="G1140" s="202" t="s">
        <v>285</v>
      </c>
    </row>
    <row r="1141" spans="1:7" ht="15" x14ac:dyDescent="0.25">
      <c r="A1141" s="202" t="s">
        <v>42</v>
      </c>
      <c r="B1141" s="202" t="s">
        <v>6426</v>
      </c>
      <c r="C1141" s="369" t="s">
        <v>1986</v>
      </c>
      <c r="D1141" s="375" t="s">
        <v>43</v>
      </c>
      <c r="E1141" s="334">
        <v>2016</v>
      </c>
      <c r="F1141" s="339">
        <v>26635</v>
      </c>
      <c r="G1141" s="202" t="s">
        <v>285</v>
      </c>
    </row>
    <row r="1142" spans="1:7" ht="15" x14ac:dyDescent="0.25">
      <c r="A1142" s="202" t="s">
        <v>42</v>
      </c>
      <c r="B1142" s="202" t="s">
        <v>6426</v>
      </c>
      <c r="C1142" s="369" t="s">
        <v>3791</v>
      </c>
      <c r="D1142" s="375" t="s">
        <v>44</v>
      </c>
      <c r="E1142" s="334">
        <v>2016</v>
      </c>
      <c r="F1142" s="339">
        <v>31125</v>
      </c>
      <c r="G1142" s="202" t="s">
        <v>285</v>
      </c>
    </row>
    <row r="1143" spans="1:7" ht="15" x14ac:dyDescent="0.25">
      <c r="A1143" s="202" t="s">
        <v>42</v>
      </c>
      <c r="B1143" s="202" t="s">
        <v>6440</v>
      </c>
      <c r="C1143" s="369" t="s">
        <v>3791</v>
      </c>
      <c r="D1143" s="375" t="s">
        <v>43</v>
      </c>
      <c r="E1143" s="334">
        <v>2016</v>
      </c>
      <c r="F1143" s="339">
        <v>28345</v>
      </c>
      <c r="G1143" s="202" t="s">
        <v>285</v>
      </c>
    </row>
    <row r="1144" spans="1:7" ht="15" x14ac:dyDescent="0.25">
      <c r="A1144" s="202" t="s">
        <v>42</v>
      </c>
      <c r="B1144" s="202" t="s">
        <v>6427</v>
      </c>
      <c r="C1144" s="369" t="s">
        <v>3791</v>
      </c>
      <c r="D1144" s="375" t="s">
        <v>43</v>
      </c>
      <c r="E1144" s="334">
        <v>2016</v>
      </c>
      <c r="F1144" s="339">
        <v>31125</v>
      </c>
      <c r="G1144" s="202" t="s">
        <v>285</v>
      </c>
    </row>
    <row r="1145" spans="1:7" ht="15" x14ac:dyDescent="0.25">
      <c r="A1145" s="202" t="s">
        <v>42</v>
      </c>
      <c r="B1145" s="202" t="s">
        <v>3939</v>
      </c>
      <c r="C1145" s="369" t="s">
        <v>3791</v>
      </c>
      <c r="D1145" s="375" t="s">
        <v>43</v>
      </c>
      <c r="E1145" s="334">
        <v>2016</v>
      </c>
      <c r="F1145" s="339">
        <v>28845</v>
      </c>
      <c r="G1145" s="202" t="s">
        <v>285</v>
      </c>
    </row>
    <row r="1146" spans="1:7" ht="15" x14ac:dyDescent="0.25">
      <c r="A1146" s="202" t="s">
        <v>42</v>
      </c>
      <c r="B1146" s="202" t="s">
        <v>1409</v>
      </c>
      <c r="C1146" s="369" t="s">
        <v>2941</v>
      </c>
      <c r="D1146" s="375" t="s">
        <v>110</v>
      </c>
      <c r="E1146" s="334">
        <v>2016</v>
      </c>
      <c r="F1146" s="339">
        <v>36320</v>
      </c>
      <c r="G1146" s="202" t="s">
        <v>286</v>
      </c>
    </row>
    <row r="1147" spans="1:7" ht="15" x14ac:dyDescent="0.25">
      <c r="A1147" s="202" t="s">
        <v>42</v>
      </c>
      <c r="B1147" s="202" t="s">
        <v>1409</v>
      </c>
      <c r="C1147" s="369" t="s">
        <v>2940</v>
      </c>
      <c r="D1147" s="375" t="s">
        <v>43</v>
      </c>
      <c r="E1147" s="334">
        <v>2016</v>
      </c>
      <c r="F1147" s="339">
        <v>31170</v>
      </c>
      <c r="G1147" s="202" t="s">
        <v>286</v>
      </c>
    </row>
    <row r="1148" spans="1:7" ht="15" x14ac:dyDescent="0.25">
      <c r="A1148" s="202" t="s">
        <v>42</v>
      </c>
      <c r="B1148" s="202" t="s">
        <v>3959</v>
      </c>
      <c r="C1148" s="369" t="s">
        <v>2940</v>
      </c>
      <c r="D1148" s="375" t="s">
        <v>110</v>
      </c>
      <c r="E1148" s="334">
        <v>2016</v>
      </c>
      <c r="F1148" s="339">
        <v>49580</v>
      </c>
      <c r="G1148" s="202" t="s">
        <v>286</v>
      </c>
    </row>
    <row r="1149" spans="1:7" ht="15" x14ac:dyDescent="0.25">
      <c r="A1149" s="202" t="s">
        <v>42</v>
      </c>
      <c r="B1149" s="202" t="s">
        <v>3959</v>
      </c>
      <c r="C1149" s="369" t="s">
        <v>2940</v>
      </c>
      <c r="D1149" s="375" t="s">
        <v>43</v>
      </c>
      <c r="E1149" s="334">
        <v>2016</v>
      </c>
      <c r="F1149" s="339">
        <v>46530</v>
      </c>
      <c r="G1149" s="202" t="s">
        <v>286</v>
      </c>
    </row>
    <row r="1150" spans="1:7" ht="15" x14ac:dyDescent="0.25">
      <c r="A1150" s="202" t="s">
        <v>42</v>
      </c>
      <c r="B1150" s="202" t="s">
        <v>3955</v>
      </c>
      <c r="C1150" s="369" t="s">
        <v>2940</v>
      </c>
      <c r="D1150" s="375" t="s">
        <v>110</v>
      </c>
      <c r="E1150" s="334">
        <v>2016</v>
      </c>
      <c r="F1150" s="339">
        <v>43585</v>
      </c>
      <c r="G1150" s="202" t="s">
        <v>286</v>
      </c>
    </row>
    <row r="1151" spans="1:7" ht="15" x14ac:dyDescent="0.25">
      <c r="A1151" s="202" t="s">
        <v>42</v>
      </c>
      <c r="B1151" s="202" t="s">
        <v>3955</v>
      </c>
      <c r="C1151" s="369" t="s">
        <v>2940</v>
      </c>
      <c r="D1151" s="375" t="s">
        <v>43</v>
      </c>
      <c r="E1151" s="334">
        <v>2016</v>
      </c>
      <c r="F1151" s="339">
        <v>40535</v>
      </c>
      <c r="G1151" s="202" t="s">
        <v>286</v>
      </c>
    </row>
    <row r="1152" spans="1:7" ht="15" x14ac:dyDescent="0.25">
      <c r="A1152" s="202" t="s">
        <v>42</v>
      </c>
      <c r="B1152" s="202" t="s">
        <v>3961</v>
      </c>
      <c r="C1152" s="369" t="s">
        <v>2940</v>
      </c>
      <c r="D1152" s="375" t="s">
        <v>110</v>
      </c>
      <c r="E1152" s="334">
        <v>2016</v>
      </c>
      <c r="F1152" s="339">
        <v>49580</v>
      </c>
      <c r="G1152" s="202" t="s">
        <v>286</v>
      </c>
    </row>
    <row r="1153" spans="1:7" ht="15" x14ac:dyDescent="0.25">
      <c r="A1153" s="202" t="s">
        <v>42</v>
      </c>
      <c r="B1153" s="202" t="s">
        <v>3961</v>
      </c>
      <c r="C1153" s="369" t="s">
        <v>2940</v>
      </c>
      <c r="D1153" s="375" t="s">
        <v>110</v>
      </c>
      <c r="E1153" s="334">
        <v>2016</v>
      </c>
      <c r="F1153" s="339">
        <v>49580</v>
      </c>
      <c r="G1153" s="202" t="s">
        <v>286</v>
      </c>
    </row>
    <row r="1154" spans="1:7" ht="15" x14ac:dyDescent="0.25">
      <c r="A1154" s="202" t="s">
        <v>42</v>
      </c>
      <c r="B1154" s="202" t="s">
        <v>3961</v>
      </c>
      <c r="C1154" s="369" t="s">
        <v>2940</v>
      </c>
      <c r="D1154" s="375" t="s">
        <v>43</v>
      </c>
      <c r="E1154" s="334">
        <v>2016</v>
      </c>
      <c r="F1154" s="339">
        <v>46530</v>
      </c>
      <c r="G1154" s="202" t="s">
        <v>286</v>
      </c>
    </row>
    <row r="1155" spans="1:7" ht="15" x14ac:dyDescent="0.25">
      <c r="A1155" s="202" t="s">
        <v>42</v>
      </c>
      <c r="B1155" s="202" t="s">
        <v>3958</v>
      </c>
      <c r="C1155" s="369" t="s">
        <v>2940</v>
      </c>
      <c r="D1155" s="375" t="s">
        <v>110</v>
      </c>
      <c r="E1155" s="334">
        <v>2016</v>
      </c>
      <c r="F1155" s="339">
        <v>45560</v>
      </c>
      <c r="G1155" s="202" t="s">
        <v>286</v>
      </c>
    </row>
    <row r="1156" spans="1:7" ht="15" x14ac:dyDescent="0.25">
      <c r="A1156" s="202" t="s">
        <v>42</v>
      </c>
      <c r="B1156" s="202" t="s">
        <v>3960</v>
      </c>
      <c r="C1156" s="369" t="s">
        <v>2940</v>
      </c>
      <c r="D1156" s="375" t="s">
        <v>110</v>
      </c>
      <c r="E1156" s="334">
        <v>2016</v>
      </c>
      <c r="F1156" s="339">
        <v>49580</v>
      </c>
      <c r="G1156" s="202" t="s">
        <v>286</v>
      </c>
    </row>
    <row r="1157" spans="1:7" ht="15" x14ac:dyDescent="0.25">
      <c r="A1157" s="202" t="s">
        <v>42</v>
      </c>
      <c r="B1157" s="202" t="s">
        <v>3960</v>
      </c>
      <c r="C1157" s="369" t="s">
        <v>2940</v>
      </c>
      <c r="D1157" s="375" t="s">
        <v>43</v>
      </c>
      <c r="E1157" s="334">
        <v>2016</v>
      </c>
      <c r="F1157" s="339">
        <v>46530</v>
      </c>
      <c r="G1157" s="202" t="s">
        <v>286</v>
      </c>
    </row>
    <row r="1158" spans="1:7" ht="15" x14ac:dyDescent="0.25">
      <c r="A1158" s="202" t="s">
        <v>42</v>
      </c>
      <c r="B1158" s="202" t="s">
        <v>3957</v>
      </c>
      <c r="C1158" s="369" t="s">
        <v>2940</v>
      </c>
      <c r="D1158" s="375" t="s">
        <v>110</v>
      </c>
      <c r="E1158" s="334">
        <v>2016</v>
      </c>
      <c r="F1158" s="339">
        <v>45560</v>
      </c>
      <c r="G1158" s="202" t="s">
        <v>286</v>
      </c>
    </row>
    <row r="1159" spans="1:7" ht="15" x14ac:dyDescent="0.25">
      <c r="A1159" s="202" t="s">
        <v>42</v>
      </c>
      <c r="B1159" s="202" t="s">
        <v>3952</v>
      </c>
      <c r="C1159" s="369" t="s">
        <v>2940</v>
      </c>
      <c r="D1159" s="375" t="s">
        <v>110</v>
      </c>
      <c r="E1159" s="334">
        <v>2016</v>
      </c>
      <c r="F1159" s="339">
        <v>38020</v>
      </c>
      <c r="G1159" s="202" t="s">
        <v>286</v>
      </c>
    </row>
    <row r="1160" spans="1:7" ht="15" x14ac:dyDescent="0.25">
      <c r="A1160" s="202" t="s">
        <v>42</v>
      </c>
      <c r="B1160" s="202" t="s">
        <v>3952</v>
      </c>
      <c r="C1160" s="369" t="s">
        <v>2940</v>
      </c>
      <c r="D1160" s="375" t="s">
        <v>43</v>
      </c>
      <c r="E1160" s="334">
        <v>2016</v>
      </c>
      <c r="F1160" s="339">
        <v>33270</v>
      </c>
      <c r="G1160" s="202" t="s">
        <v>286</v>
      </c>
    </row>
    <row r="1161" spans="1:7" ht="15" x14ac:dyDescent="0.25">
      <c r="A1161" s="202" t="s">
        <v>42</v>
      </c>
      <c r="B1161" s="202" t="s">
        <v>3952</v>
      </c>
      <c r="C1161" s="369" t="s">
        <v>2940</v>
      </c>
      <c r="D1161" s="375" t="s">
        <v>43</v>
      </c>
      <c r="E1161" s="334">
        <v>2016</v>
      </c>
      <c r="F1161" s="339">
        <v>34970</v>
      </c>
      <c r="G1161" s="202" t="s">
        <v>286</v>
      </c>
    </row>
    <row r="1162" spans="1:7" ht="15" x14ac:dyDescent="0.25">
      <c r="A1162" s="202" t="s">
        <v>42</v>
      </c>
      <c r="B1162" s="202" t="s">
        <v>3956</v>
      </c>
      <c r="C1162" s="369" t="s">
        <v>2940</v>
      </c>
      <c r="D1162" s="375" t="s">
        <v>110</v>
      </c>
      <c r="E1162" s="334">
        <v>2016</v>
      </c>
      <c r="F1162" s="339">
        <v>43585</v>
      </c>
      <c r="G1162" s="202" t="s">
        <v>286</v>
      </c>
    </row>
    <row r="1163" spans="1:7" ht="15" x14ac:dyDescent="0.25">
      <c r="A1163" s="202" t="s">
        <v>42</v>
      </c>
      <c r="B1163" s="202" t="s">
        <v>3956</v>
      </c>
      <c r="C1163" s="369" t="s">
        <v>2940</v>
      </c>
      <c r="D1163" s="375" t="s">
        <v>43</v>
      </c>
      <c r="E1163" s="334">
        <v>2016</v>
      </c>
      <c r="F1163" s="339">
        <v>40535</v>
      </c>
      <c r="G1163" s="202" t="s">
        <v>286</v>
      </c>
    </row>
    <row r="1164" spans="1:7" ht="15" x14ac:dyDescent="0.25">
      <c r="A1164" s="202" t="s">
        <v>42</v>
      </c>
      <c r="B1164" s="202" t="s">
        <v>3965</v>
      </c>
      <c r="C1164" s="369" t="s">
        <v>2940</v>
      </c>
      <c r="D1164" s="375" t="s">
        <v>43</v>
      </c>
      <c r="E1164" s="334">
        <v>2016</v>
      </c>
      <c r="F1164" s="339">
        <v>46530</v>
      </c>
      <c r="G1164" s="202" t="s">
        <v>286</v>
      </c>
    </row>
    <row r="1165" spans="1:7" ht="15" x14ac:dyDescent="0.25">
      <c r="A1165" s="202" t="s">
        <v>42</v>
      </c>
      <c r="B1165" s="202" t="s">
        <v>3951</v>
      </c>
      <c r="C1165" s="369" t="s">
        <v>2940</v>
      </c>
      <c r="D1165" s="375" t="s">
        <v>110</v>
      </c>
      <c r="E1165" s="334">
        <v>2016</v>
      </c>
      <c r="F1165" s="339">
        <v>38020</v>
      </c>
      <c r="G1165" s="202" t="s">
        <v>286</v>
      </c>
    </row>
    <row r="1166" spans="1:7" ht="15" x14ac:dyDescent="0.25">
      <c r="A1166" s="202" t="s">
        <v>42</v>
      </c>
      <c r="B1166" s="202" t="s">
        <v>3951</v>
      </c>
      <c r="C1166" s="369" t="s">
        <v>2940</v>
      </c>
      <c r="D1166" s="375" t="s">
        <v>43</v>
      </c>
      <c r="E1166" s="334">
        <v>2016</v>
      </c>
      <c r="F1166" s="339">
        <v>34970</v>
      </c>
      <c r="G1166" s="202" t="s">
        <v>286</v>
      </c>
    </row>
    <row r="1167" spans="1:7" ht="15" x14ac:dyDescent="0.25">
      <c r="A1167" s="202" t="s">
        <v>42</v>
      </c>
      <c r="B1167" s="202" t="s">
        <v>3944</v>
      </c>
      <c r="C1167" s="369" t="s">
        <v>2940</v>
      </c>
      <c r="D1167" s="375" t="s">
        <v>110</v>
      </c>
      <c r="E1167" s="334">
        <v>2016</v>
      </c>
      <c r="F1167" s="339">
        <v>33890</v>
      </c>
      <c r="G1167" s="202" t="s">
        <v>286</v>
      </c>
    </row>
    <row r="1168" spans="1:7" ht="15" x14ac:dyDescent="0.25">
      <c r="A1168" s="202" t="s">
        <v>42</v>
      </c>
      <c r="B1168" s="202" t="s">
        <v>3944</v>
      </c>
      <c r="C1168" s="369" t="s">
        <v>2940</v>
      </c>
      <c r="D1168" s="375" t="s">
        <v>43</v>
      </c>
      <c r="E1168" s="334">
        <v>2016</v>
      </c>
      <c r="F1168" s="339">
        <v>30840</v>
      </c>
      <c r="G1168" s="202" t="s">
        <v>286</v>
      </c>
    </row>
    <row r="1169" spans="1:7" ht="15" x14ac:dyDescent="0.25">
      <c r="A1169" s="202" t="s">
        <v>42</v>
      </c>
      <c r="B1169" s="202" t="s">
        <v>3946</v>
      </c>
      <c r="C1169" s="369" t="s">
        <v>2941</v>
      </c>
      <c r="D1169" s="375" t="s">
        <v>110</v>
      </c>
      <c r="E1169" s="334">
        <v>2016</v>
      </c>
      <c r="F1169" s="339">
        <v>34000</v>
      </c>
      <c r="G1169" s="202" t="s">
        <v>286</v>
      </c>
    </row>
    <row r="1170" spans="1:7" ht="15" x14ac:dyDescent="0.25">
      <c r="A1170" s="202" t="s">
        <v>42</v>
      </c>
      <c r="B1170" s="202" t="s">
        <v>3946</v>
      </c>
      <c r="C1170" s="369" t="s">
        <v>2941</v>
      </c>
      <c r="D1170" s="375" t="s">
        <v>43</v>
      </c>
      <c r="E1170" s="334">
        <v>2016</v>
      </c>
      <c r="F1170" s="339">
        <v>31170</v>
      </c>
      <c r="G1170" s="202" t="s">
        <v>286</v>
      </c>
    </row>
    <row r="1171" spans="1:7" ht="15" x14ac:dyDescent="0.25">
      <c r="A1171" s="202" t="s">
        <v>42</v>
      </c>
      <c r="B1171" s="202" t="s">
        <v>3949</v>
      </c>
      <c r="C1171" s="369" t="s">
        <v>2940</v>
      </c>
      <c r="D1171" s="375" t="s">
        <v>110</v>
      </c>
      <c r="E1171" s="334">
        <v>2016</v>
      </c>
      <c r="F1171" s="339">
        <v>35700</v>
      </c>
      <c r="G1171" s="202" t="s">
        <v>286</v>
      </c>
    </row>
    <row r="1172" spans="1:7" ht="15" x14ac:dyDescent="0.25">
      <c r="A1172" s="202" t="s">
        <v>42</v>
      </c>
      <c r="B1172" s="202" t="s">
        <v>3949</v>
      </c>
      <c r="C1172" s="369" t="s">
        <v>2940</v>
      </c>
      <c r="D1172" s="375" t="s">
        <v>43</v>
      </c>
      <c r="E1172" s="334">
        <v>2016</v>
      </c>
      <c r="F1172" s="339">
        <v>32650</v>
      </c>
      <c r="G1172" s="202" t="s">
        <v>286</v>
      </c>
    </row>
    <row r="1173" spans="1:7" ht="15" x14ac:dyDescent="0.25">
      <c r="A1173" s="202" t="s">
        <v>42</v>
      </c>
      <c r="B1173" s="202" t="s">
        <v>3950</v>
      </c>
      <c r="C1173" s="369" t="s">
        <v>2940</v>
      </c>
      <c r="D1173" s="375" t="s">
        <v>110</v>
      </c>
      <c r="E1173" s="334">
        <v>2016</v>
      </c>
      <c r="F1173" s="339">
        <v>36030</v>
      </c>
      <c r="G1173" s="202" t="s">
        <v>286</v>
      </c>
    </row>
    <row r="1174" spans="1:7" ht="15" x14ac:dyDescent="0.25">
      <c r="A1174" s="202" t="s">
        <v>42</v>
      </c>
      <c r="B1174" s="202" t="s">
        <v>3950</v>
      </c>
      <c r="C1174" s="369" t="s">
        <v>2940</v>
      </c>
      <c r="D1174" s="375" t="s">
        <v>43</v>
      </c>
      <c r="E1174" s="334">
        <v>2016</v>
      </c>
      <c r="F1174" s="339">
        <v>32980</v>
      </c>
      <c r="G1174" s="202" t="s">
        <v>286</v>
      </c>
    </row>
    <row r="1175" spans="1:7" ht="15" x14ac:dyDescent="0.25">
      <c r="A1175" s="202" t="s">
        <v>42</v>
      </c>
      <c r="B1175" s="202" t="s">
        <v>3962</v>
      </c>
      <c r="C1175" s="369" t="s">
        <v>2940</v>
      </c>
      <c r="D1175" s="375" t="s">
        <v>110</v>
      </c>
      <c r="E1175" s="334">
        <v>2016</v>
      </c>
      <c r="F1175" s="339">
        <v>41720</v>
      </c>
      <c r="G1175" s="202" t="s">
        <v>286</v>
      </c>
    </row>
    <row r="1176" spans="1:7" ht="15" x14ac:dyDescent="0.25">
      <c r="A1176" s="202" t="s">
        <v>42</v>
      </c>
      <c r="B1176" s="202" t="s">
        <v>3941</v>
      </c>
      <c r="C1176" s="369" t="s">
        <v>2941</v>
      </c>
      <c r="D1176" s="375" t="s">
        <v>110</v>
      </c>
      <c r="E1176" s="334">
        <v>2016</v>
      </c>
      <c r="F1176" s="339">
        <v>32190</v>
      </c>
      <c r="G1176" s="202" t="s">
        <v>286</v>
      </c>
    </row>
    <row r="1177" spans="1:7" ht="15" x14ac:dyDescent="0.25">
      <c r="A1177" s="202" t="s">
        <v>42</v>
      </c>
      <c r="B1177" s="202" t="s">
        <v>3941</v>
      </c>
      <c r="C1177" s="369" t="s">
        <v>2940</v>
      </c>
      <c r="D1177" s="375" t="s">
        <v>43</v>
      </c>
      <c r="E1177" s="334">
        <v>2016</v>
      </c>
      <c r="F1177" s="339">
        <v>29140</v>
      </c>
      <c r="G1177" s="202" t="s">
        <v>286</v>
      </c>
    </row>
    <row r="1178" spans="1:7" ht="15" x14ac:dyDescent="0.25">
      <c r="A1178" s="202" t="s">
        <v>42</v>
      </c>
      <c r="B1178" s="202" t="s">
        <v>3954</v>
      </c>
      <c r="C1178" s="369" t="s">
        <v>2940</v>
      </c>
      <c r="D1178" s="375" t="s">
        <v>110</v>
      </c>
      <c r="E1178" s="334">
        <v>2016</v>
      </c>
      <c r="F1178" s="339">
        <v>42945</v>
      </c>
      <c r="G1178" s="202" t="s">
        <v>286</v>
      </c>
    </row>
    <row r="1179" spans="1:7" ht="15" x14ac:dyDescent="0.25">
      <c r="A1179" s="202" t="s">
        <v>42</v>
      </c>
      <c r="B1179" s="202" t="s">
        <v>3954</v>
      </c>
      <c r="C1179" s="369" t="s">
        <v>2940</v>
      </c>
      <c r="D1179" s="375" t="s">
        <v>43</v>
      </c>
      <c r="E1179" s="334">
        <v>2016</v>
      </c>
      <c r="F1179" s="339">
        <v>38670</v>
      </c>
      <c r="G1179" s="202" t="s">
        <v>286</v>
      </c>
    </row>
    <row r="1180" spans="1:7" ht="15" x14ac:dyDescent="0.25">
      <c r="A1180" s="202" t="s">
        <v>42</v>
      </c>
      <c r="B1180" s="202" t="s">
        <v>3963</v>
      </c>
      <c r="C1180" s="369" t="s">
        <v>2940</v>
      </c>
      <c r="D1180" s="375" t="s">
        <v>110</v>
      </c>
      <c r="E1180" s="334">
        <v>2016</v>
      </c>
      <c r="F1180" s="339">
        <v>41720</v>
      </c>
      <c r="G1180" s="202" t="s">
        <v>286</v>
      </c>
    </row>
    <row r="1181" spans="1:7" ht="15" x14ac:dyDescent="0.25">
      <c r="A1181" s="202" t="s">
        <v>42</v>
      </c>
      <c r="B1181" s="202" t="s">
        <v>3945</v>
      </c>
      <c r="C1181" s="369" t="s">
        <v>2940</v>
      </c>
      <c r="D1181" s="375" t="s">
        <v>110</v>
      </c>
      <c r="E1181" s="334">
        <v>2016</v>
      </c>
      <c r="F1181" s="339">
        <v>33890</v>
      </c>
      <c r="G1181" s="202" t="s">
        <v>286</v>
      </c>
    </row>
    <row r="1182" spans="1:7" ht="15" x14ac:dyDescent="0.25">
      <c r="A1182" s="202" t="s">
        <v>42</v>
      </c>
      <c r="B1182" s="202" t="s">
        <v>3945</v>
      </c>
      <c r="C1182" s="369" t="s">
        <v>2940</v>
      </c>
      <c r="D1182" s="375" t="s">
        <v>43</v>
      </c>
      <c r="E1182" s="334">
        <v>2016</v>
      </c>
      <c r="F1182" s="339">
        <v>30840</v>
      </c>
      <c r="G1182" s="202" t="s">
        <v>286</v>
      </c>
    </row>
    <row r="1183" spans="1:7" ht="15" x14ac:dyDescent="0.25">
      <c r="A1183" s="202" t="s">
        <v>42</v>
      </c>
      <c r="B1183" s="202" t="s">
        <v>3948</v>
      </c>
      <c r="C1183" s="369" t="s">
        <v>2940</v>
      </c>
      <c r="D1183" s="375" t="s">
        <v>110</v>
      </c>
      <c r="E1183" s="334">
        <v>2016</v>
      </c>
      <c r="F1183" s="339">
        <v>34220</v>
      </c>
      <c r="G1183" s="202" t="s">
        <v>286</v>
      </c>
    </row>
    <row r="1184" spans="1:7" ht="15" x14ac:dyDescent="0.25">
      <c r="A1184" s="202" t="s">
        <v>42</v>
      </c>
      <c r="B1184" s="202" t="s">
        <v>3948</v>
      </c>
      <c r="C1184" s="369" t="s">
        <v>2940</v>
      </c>
      <c r="D1184" s="375" t="s">
        <v>43</v>
      </c>
      <c r="E1184" s="334">
        <v>2016</v>
      </c>
      <c r="F1184" s="339">
        <v>32650</v>
      </c>
      <c r="G1184" s="202" t="s">
        <v>286</v>
      </c>
    </row>
    <row r="1185" spans="1:7" ht="15" x14ac:dyDescent="0.25">
      <c r="A1185" s="202" t="s">
        <v>42</v>
      </c>
      <c r="B1185" s="202" t="s">
        <v>3947</v>
      </c>
      <c r="C1185" s="369" t="s">
        <v>2940</v>
      </c>
      <c r="D1185" s="375" t="s">
        <v>110</v>
      </c>
      <c r="E1185" s="334">
        <v>2016</v>
      </c>
      <c r="F1185" s="339">
        <v>34220</v>
      </c>
      <c r="G1185" s="202" t="s">
        <v>286</v>
      </c>
    </row>
    <row r="1186" spans="1:7" ht="15" x14ac:dyDescent="0.25">
      <c r="A1186" s="202" t="s">
        <v>42</v>
      </c>
      <c r="B1186" s="202" t="s">
        <v>3964</v>
      </c>
      <c r="C1186" s="369" t="s">
        <v>2940</v>
      </c>
      <c r="D1186" s="375" t="s">
        <v>43</v>
      </c>
      <c r="E1186" s="334">
        <v>2016</v>
      </c>
      <c r="F1186" s="339">
        <v>32980</v>
      </c>
      <c r="G1186" s="202" t="s">
        <v>286</v>
      </c>
    </row>
    <row r="1187" spans="1:7" ht="15" x14ac:dyDescent="0.25">
      <c r="A1187" s="202" t="s">
        <v>42</v>
      </c>
      <c r="B1187" s="202" t="s">
        <v>3953</v>
      </c>
      <c r="C1187" s="369" t="s">
        <v>2940</v>
      </c>
      <c r="D1187" s="375" t="s">
        <v>110</v>
      </c>
      <c r="E1187" s="334">
        <v>2016</v>
      </c>
      <c r="F1187" s="339">
        <v>42945</v>
      </c>
      <c r="G1187" s="202" t="s">
        <v>286</v>
      </c>
    </row>
    <row r="1188" spans="1:7" ht="15" x14ac:dyDescent="0.25">
      <c r="A1188" s="202" t="s">
        <v>42</v>
      </c>
      <c r="B1188" s="202" t="s">
        <v>3953</v>
      </c>
      <c r="C1188" s="369" t="s">
        <v>2940</v>
      </c>
      <c r="D1188" s="375" t="s">
        <v>43</v>
      </c>
      <c r="E1188" s="334">
        <v>2016</v>
      </c>
      <c r="F1188" s="339">
        <v>38670</v>
      </c>
      <c r="G1188" s="202" t="s">
        <v>286</v>
      </c>
    </row>
    <row r="1189" spans="1:7" ht="15" x14ac:dyDescent="0.25">
      <c r="A1189" s="202" t="s">
        <v>42</v>
      </c>
      <c r="B1189" s="202" t="s">
        <v>3943</v>
      </c>
      <c r="C1189" s="369" t="s">
        <v>2940</v>
      </c>
      <c r="D1189" s="375" t="s">
        <v>110</v>
      </c>
      <c r="E1189" s="334">
        <v>2016</v>
      </c>
      <c r="F1189" s="339">
        <v>33000</v>
      </c>
      <c r="G1189" s="202" t="s">
        <v>286</v>
      </c>
    </row>
    <row r="1190" spans="1:7" ht="15" x14ac:dyDescent="0.25">
      <c r="A1190" s="202" t="s">
        <v>42</v>
      </c>
      <c r="B1190" s="202" t="s">
        <v>3943</v>
      </c>
      <c r="C1190" s="369" t="s">
        <v>2940</v>
      </c>
      <c r="D1190" s="375" t="s">
        <v>43</v>
      </c>
      <c r="E1190" s="334">
        <v>2016</v>
      </c>
      <c r="F1190" s="339">
        <v>29950</v>
      </c>
      <c r="G1190" s="202" t="s">
        <v>286</v>
      </c>
    </row>
    <row r="1191" spans="1:7" ht="15" x14ac:dyDescent="0.25">
      <c r="A1191" s="202" t="s">
        <v>42</v>
      </c>
      <c r="B1191" s="202" t="s">
        <v>3942</v>
      </c>
      <c r="C1191" s="369" t="s">
        <v>2940</v>
      </c>
      <c r="D1191" s="375" t="s">
        <v>110</v>
      </c>
      <c r="E1191" s="334">
        <v>2016</v>
      </c>
      <c r="F1191" s="339">
        <v>33000</v>
      </c>
      <c r="G1191" s="202" t="s">
        <v>286</v>
      </c>
    </row>
    <row r="1192" spans="1:7" ht="15" x14ac:dyDescent="0.25">
      <c r="A1192" s="202" t="s">
        <v>42</v>
      </c>
      <c r="B1192" s="202" t="s">
        <v>3942</v>
      </c>
      <c r="C1192" s="369" t="s">
        <v>2940</v>
      </c>
      <c r="D1192" s="375" t="s">
        <v>43</v>
      </c>
      <c r="E1192" s="334">
        <v>2016</v>
      </c>
      <c r="F1192" s="339">
        <v>29950</v>
      </c>
      <c r="G1192" s="202" t="s">
        <v>286</v>
      </c>
    </row>
    <row r="1193" spans="1:7" ht="15.75" x14ac:dyDescent="0.25">
      <c r="A1193" s="77" t="s">
        <v>42</v>
      </c>
      <c r="B1193" s="77" t="s">
        <v>4616</v>
      </c>
      <c r="C1193" s="323" t="s">
        <v>3975</v>
      </c>
      <c r="D1193" s="78" t="s">
        <v>125</v>
      </c>
      <c r="E1193" s="333">
        <v>2016</v>
      </c>
      <c r="F1193" s="308">
        <v>13026</v>
      </c>
      <c r="G1193" s="80" t="s">
        <v>1825</v>
      </c>
    </row>
    <row r="1194" spans="1:7" ht="15.75" x14ac:dyDescent="0.25">
      <c r="A1194" s="77" t="s">
        <v>42</v>
      </c>
      <c r="B1194" s="77" t="s">
        <v>4616</v>
      </c>
      <c r="C1194" s="323" t="s">
        <v>1988</v>
      </c>
      <c r="D1194" s="78" t="s">
        <v>4617</v>
      </c>
      <c r="E1194" s="333">
        <v>2016</v>
      </c>
      <c r="F1194" s="87">
        <v>15100</v>
      </c>
      <c r="G1194" s="80" t="s">
        <v>1825</v>
      </c>
    </row>
    <row r="1195" spans="1:7" ht="15.75" x14ac:dyDescent="0.25">
      <c r="A1195" s="77" t="s">
        <v>42</v>
      </c>
      <c r="B1195" s="77" t="s">
        <v>4616</v>
      </c>
      <c r="C1195" s="323" t="s">
        <v>1988</v>
      </c>
      <c r="D1195" s="78" t="s">
        <v>44</v>
      </c>
      <c r="E1195" s="333">
        <v>2016</v>
      </c>
      <c r="F1195" s="87">
        <v>15900</v>
      </c>
      <c r="G1195" s="80" t="s">
        <v>1825</v>
      </c>
    </row>
    <row r="1196" spans="1:7" ht="15.75" x14ac:dyDescent="0.25">
      <c r="A1196" s="77" t="s">
        <v>42</v>
      </c>
      <c r="B1196" s="77" t="s">
        <v>4616</v>
      </c>
      <c r="C1196" s="323" t="s">
        <v>1989</v>
      </c>
      <c r="D1196" s="78" t="s">
        <v>125</v>
      </c>
      <c r="E1196" s="333">
        <v>2016</v>
      </c>
      <c r="F1196" s="87">
        <v>18450</v>
      </c>
      <c r="G1196" s="80" t="s">
        <v>1825</v>
      </c>
    </row>
    <row r="1197" spans="1:7" ht="15.75" x14ac:dyDescent="0.25">
      <c r="A1197" s="202" t="s">
        <v>42</v>
      </c>
      <c r="B1197" s="202" t="s">
        <v>5307</v>
      </c>
      <c r="C1197" s="369" t="s">
        <v>1989</v>
      </c>
      <c r="D1197" s="375" t="s">
        <v>110</v>
      </c>
      <c r="E1197" s="333">
        <v>2016</v>
      </c>
      <c r="F1197" s="337">
        <v>14895</v>
      </c>
      <c r="G1197" s="202" t="s">
        <v>5308</v>
      </c>
    </row>
    <row r="1198" spans="1:7" ht="15.75" x14ac:dyDescent="0.25">
      <c r="A1198" s="202" t="s">
        <v>42</v>
      </c>
      <c r="B1198" s="202" t="s">
        <v>5307</v>
      </c>
      <c r="C1198" s="369" t="s">
        <v>1989</v>
      </c>
      <c r="D1198" s="375" t="s">
        <v>110</v>
      </c>
      <c r="E1198" s="333">
        <v>2016</v>
      </c>
      <c r="F1198" s="337">
        <v>15995</v>
      </c>
      <c r="G1198" s="202" t="s">
        <v>5309</v>
      </c>
    </row>
    <row r="1199" spans="1:7" ht="15.75" x14ac:dyDescent="0.25">
      <c r="A1199" s="202" t="s">
        <v>42</v>
      </c>
      <c r="B1199" s="202" t="s">
        <v>5310</v>
      </c>
      <c r="C1199" s="369" t="s">
        <v>1989</v>
      </c>
      <c r="D1199" s="375" t="s">
        <v>110</v>
      </c>
      <c r="E1199" s="333">
        <v>2016</v>
      </c>
      <c r="F1199" s="337">
        <v>16555</v>
      </c>
      <c r="G1199" s="202" t="s">
        <v>5308</v>
      </c>
    </row>
    <row r="1200" spans="1:7" ht="15.75" x14ac:dyDescent="0.25">
      <c r="A1200" s="202" t="s">
        <v>42</v>
      </c>
      <c r="B1200" s="202" t="s">
        <v>5310</v>
      </c>
      <c r="C1200" s="369" t="s">
        <v>1989</v>
      </c>
      <c r="D1200" s="375" t="s">
        <v>110</v>
      </c>
      <c r="E1200" s="333">
        <v>2016</v>
      </c>
      <c r="F1200" s="337">
        <v>16930</v>
      </c>
      <c r="G1200" s="202" t="s">
        <v>5309</v>
      </c>
    </row>
    <row r="1201" spans="1:7" ht="15.75" x14ac:dyDescent="0.25">
      <c r="A1201" s="202" t="s">
        <v>42</v>
      </c>
      <c r="B1201" s="202" t="s">
        <v>5114</v>
      </c>
      <c r="C1201" s="369" t="s">
        <v>1989</v>
      </c>
      <c r="D1201" s="375" t="s">
        <v>110</v>
      </c>
      <c r="E1201" s="333">
        <v>2016</v>
      </c>
      <c r="F1201" s="337">
        <v>16870</v>
      </c>
      <c r="G1201" s="202" t="s">
        <v>5309</v>
      </c>
    </row>
    <row r="1202" spans="1:7" ht="15.75" x14ac:dyDescent="0.25">
      <c r="A1202" s="201" t="s">
        <v>856</v>
      </c>
      <c r="B1202" s="199" t="s">
        <v>3161</v>
      </c>
      <c r="C1202" s="370" t="s">
        <v>2121</v>
      </c>
      <c r="D1202" s="376" t="s">
        <v>438</v>
      </c>
      <c r="E1202" s="334">
        <v>2016</v>
      </c>
      <c r="F1202" s="341">
        <v>39990</v>
      </c>
      <c r="G1202" s="199" t="s">
        <v>234</v>
      </c>
    </row>
    <row r="1203" spans="1:7" ht="15.75" x14ac:dyDescent="0.25">
      <c r="A1203" s="201" t="s">
        <v>856</v>
      </c>
      <c r="B1203" s="199" t="s">
        <v>3161</v>
      </c>
      <c r="C1203" s="370" t="s">
        <v>1991</v>
      </c>
      <c r="D1203" s="376" t="s">
        <v>110</v>
      </c>
      <c r="E1203" s="334">
        <v>2016</v>
      </c>
      <c r="F1203" s="338">
        <v>44300</v>
      </c>
      <c r="G1203" s="199" t="s">
        <v>3890</v>
      </c>
    </row>
    <row r="1204" spans="1:7" ht="15.75" x14ac:dyDescent="0.25">
      <c r="A1204" s="201" t="s">
        <v>856</v>
      </c>
      <c r="B1204" s="199" t="s">
        <v>3142</v>
      </c>
      <c r="C1204" s="370" t="s">
        <v>2121</v>
      </c>
      <c r="D1204" s="376" t="s">
        <v>110</v>
      </c>
      <c r="E1204" s="334">
        <v>2016</v>
      </c>
      <c r="F1204" s="338">
        <v>54000</v>
      </c>
      <c r="G1204" s="199" t="s">
        <v>3890</v>
      </c>
    </row>
    <row r="1205" spans="1:7" ht="15.75" x14ac:dyDescent="0.25">
      <c r="A1205" s="201" t="s">
        <v>856</v>
      </c>
      <c r="B1205" s="199" t="s">
        <v>857</v>
      </c>
      <c r="C1205" s="370" t="s">
        <v>3769</v>
      </c>
      <c r="D1205" s="376" t="s">
        <v>426</v>
      </c>
      <c r="E1205" s="334">
        <v>2016</v>
      </c>
      <c r="F1205" s="338">
        <v>18495</v>
      </c>
      <c r="G1205" s="199" t="s">
        <v>3987</v>
      </c>
    </row>
    <row r="1206" spans="1:7" ht="15.75" x14ac:dyDescent="0.25">
      <c r="A1206" s="201" t="s">
        <v>856</v>
      </c>
      <c r="B1206" s="199" t="s">
        <v>3993</v>
      </c>
      <c r="C1206" s="370" t="s">
        <v>2121</v>
      </c>
      <c r="D1206" s="376" t="s">
        <v>110</v>
      </c>
      <c r="E1206" s="334">
        <v>2016</v>
      </c>
      <c r="F1206" s="341">
        <v>24595</v>
      </c>
      <c r="G1206" s="199" t="s">
        <v>3994</v>
      </c>
    </row>
    <row r="1207" spans="1:7" ht="15.75" x14ac:dyDescent="0.25">
      <c r="A1207" s="201" t="s">
        <v>856</v>
      </c>
      <c r="B1207" s="199" t="s">
        <v>3997</v>
      </c>
      <c r="C1207" s="370" t="s">
        <v>3769</v>
      </c>
      <c r="D1207" s="376" t="s">
        <v>110</v>
      </c>
      <c r="E1207" s="334">
        <v>2016</v>
      </c>
      <c r="F1207" s="341">
        <v>25225</v>
      </c>
      <c r="G1207" s="199" t="s">
        <v>3987</v>
      </c>
    </row>
    <row r="1208" spans="1:7" ht="15.75" x14ac:dyDescent="0.25">
      <c r="A1208" s="201" t="s">
        <v>856</v>
      </c>
      <c r="B1208" s="199" t="s">
        <v>3998</v>
      </c>
      <c r="C1208" s="370" t="s">
        <v>2121</v>
      </c>
      <c r="D1208" s="376" t="s">
        <v>110</v>
      </c>
      <c r="E1208" s="334">
        <v>2016</v>
      </c>
      <c r="F1208" s="341">
        <v>31630</v>
      </c>
      <c r="G1208" s="199" t="s">
        <v>3890</v>
      </c>
    </row>
    <row r="1209" spans="1:7" ht="15.75" x14ac:dyDescent="0.25">
      <c r="A1209" s="201" t="s">
        <v>856</v>
      </c>
      <c r="B1209" s="199" t="s">
        <v>3992</v>
      </c>
      <c r="C1209" s="370" t="s">
        <v>3769</v>
      </c>
      <c r="D1209" s="376" t="s">
        <v>110</v>
      </c>
      <c r="E1209" s="334">
        <v>2016</v>
      </c>
      <c r="F1209" s="338">
        <v>19595</v>
      </c>
      <c r="G1209" s="199" t="s">
        <v>3991</v>
      </c>
    </row>
    <row r="1210" spans="1:7" ht="15.75" x14ac:dyDescent="0.25">
      <c r="A1210" s="201" t="s">
        <v>856</v>
      </c>
      <c r="B1210" s="199" t="s">
        <v>3986</v>
      </c>
      <c r="C1210" s="370" t="s">
        <v>3769</v>
      </c>
      <c r="D1210" s="376" t="s">
        <v>110</v>
      </c>
      <c r="E1210" s="334">
        <v>2016</v>
      </c>
      <c r="F1210" s="338">
        <v>21275</v>
      </c>
      <c r="G1210" s="199" t="s">
        <v>3987</v>
      </c>
    </row>
    <row r="1211" spans="1:7" ht="15.75" x14ac:dyDescent="0.25">
      <c r="A1211" s="201" t="s">
        <v>856</v>
      </c>
      <c r="B1211" s="199" t="s">
        <v>3990</v>
      </c>
      <c r="C1211" s="370" t="s">
        <v>3769</v>
      </c>
      <c r="D1211" s="376" t="s">
        <v>110</v>
      </c>
      <c r="E1211" s="334">
        <v>2016</v>
      </c>
      <c r="F1211" s="338">
        <v>20675</v>
      </c>
      <c r="G1211" s="199" t="s">
        <v>3991</v>
      </c>
    </row>
    <row r="1212" spans="1:7" ht="15.75" x14ac:dyDescent="0.25">
      <c r="A1212" s="201" t="s">
        <v>856</v>
      </c>
      <c r="B1212" s="199" t="s">
        <v>3988</v>
      </c>
      <c r="C1212" s="370" t="s">
        <v>2121</v>
      </c>
      <c r="D1212" s="376" t="s">
        <v>426</v>
      </c>
      <c r="E1212" s="334">
        <v>2016</v>
      </c>
      <c r="F1212" s="338">
        <v>38995</v>
      </c>
      <c r="G1212" s="199" t="s">
        <v>3987</v>
      </c>
    </row>
    <row r="1213" spans="1:7" ht="15.75" x14ac:dyDescent="0.25">
      <c r="A1213" s="201" t="s">
        <v>856</v>
      </c>
      <c r="B1213" s="199" t="s">
        <v>1438</v>
      </c>
      <c r="C1213" s="370" t="s">
        <v>2121</v>
      </c>
      <c r="D1213" s="376" t="s">
        <v>110</v>
      </c>
      <c r="E1213" s="334">
        <v>2016</v>
      </c>
      <c r="F1213" s="341">
        <v>25595</v>
      </c>
      <c r="G1213" s="199" t="s">
        <v>3994</v>
      </c>
    </row>
    <row r="1214" spans="1:7" ht="15.75" x14ac:dyDescent="0.25">
      <c r="A1214" s="201" t="s">
        <v>856</v>
      </c>
      <c r="B1214" s="199" t="s">
        <v>3996</v>
      </c>
      <c r="C1214" s="370" t="s">
        <v>2121</v>
      </c>
      <c r="D1214" s="376" t="s">
        <v>110</v>
      </c>
      <c r="E1214" s="334">
        <v>2016</v>
      </c>
      <c r="F1214" s="341">
        <v>30135</v>
      </c>
      <c r="G1214" s="199" t="s">
        <v>3890</v>
      </c>
    </row>
    <row r="1215" spans="1:7" ht="15.75" x14ac:dyDescent="0.25">
      <c r="A1215" s="201" t="s">
        <v>856</v>
      </c>
      <c r="B1215" s="199" t="s">
        <v>3995</v>
      </c>
      <c r="C1215" s="370" t="s">
        <v>2121</v>
      </c>
      <c r="D1215" s="376" t="s">
        <v>110</v>
      </c>
      <c r="E1215" s="334">
        <v>2016</v>
      </c>
      <c r="F1215" s="338">
        <v>28025</v>
      </c>
      <c r="G1215" s="199" t="s">
        <v>3890</v>
      </c>
    </row>
    <row r="1216" spans="1:7" ht="15.75" x14ac:dyDescent="0.25">
      <c r="A1216" s="201" t="s">
        <v>856</v>
      </c>
      <c r="B1216" s="199" t="s">
        <v>3989</v>
      </c>
      <c r="C1216" s="370" t="s">
        <v>2121</v>
      </c>
      <c r="D1216" s="376" t="s">
        <v>110</v>
      </c>
      <c r="E1216" s="334">
        <v>2016</v>
      </c>
      <c r="F1216" s="338">
        <v>37895</v>
      </c>
      <c r="G1216" s="199" t="s">
        <v>3987</v>
      </c>
    </row>
    <row r="1217" spans="1:8" ht="15.75" x14ac:dyDescent="0.25">
      <c r="A1217" s="201" t="s">
        <v>856</v>
      </c>
      <c r="B1217" s="201" t="s">
        <v>1578</v>
      </c>
      <c r="C1217" s="368" t="s">
        <v>3892</v>
      </c>
      <c r="D1217" s="377" t="s">
        <v>110</v>
      </c>
      <c r="E1217" s="334">
        <v>2016</v>
      </c>
      <c r="F1217" s="342">
        <v>17680</v>
      </c>
      <c r="G1217" s="203" t="s">
        <v>1575</v>
      </c>
    </row>
    <row r="1218" spans="1:8" ht="15.75" x14ac:dyDescent="0.25">
      <c r="A1218" s="201" t="s">
        <v>856</v>
      </c>
      <c r="B1218" s="199" t="s">
        <v>3968</v>
      </c>
      <c r="C1218" s="370">
        <v>1.8</v>
      </c>
      <c r="D1218" s="376" t="s">
        <v>110</v>
      </c>
      <c r="E1218" s="334">
        <v>2016</v>
      </c>
      <c r="F1218" s="338">
        <v>23650</v>
      </c>
      <c r="G1218" s="199" t="s">
        <v>1575</v>
      </c>
    </row>
    <row r="1219" spans="1:8" ht="15.75" x14ac:dyDescent="0.25">
      <c r="A1219" s="201" t="s">
        <v>856</v>
      </c>
      <c r="B1219" s="199" t="s">
        <v>3972</v>
      </c>
      <c r="C1219" s="370">
        <v>1.4</v>
      </c>
      <c r="D1219" s="376" t="s">
        <v>110</v>
      </c>
      <c r="E1219" s="334">
        <v>2016</v>
      </c>
      <c r="F1219" s="341">
        <v>31120</v>
      </c>
      <c r="G1219" s="199" t="s">
        <v>1575</v>
      </c>
    </row>
    <row r="1220" spans="1:8" ht="15.75" x14ac:dyDescent="0.25">
      <c r="A1220" s="201" t="s">
        <v>856</v>
      </c>
      <c r="B1220" s="199" t="s">
        <v>3971</v>
      </c>
      <c r="C1220" s="370">
        <v>2</v>
      </c>
      <c r="D1220" s="376" t="s">
        <v>110</v>
      </c>
      <c r="E1220" s="334">
        <v>2016</v>
      </c>
      <c r="F1220" s="338">
        <v>28020</v>
      </c>
      <c r="G1220" s="199" t="s">
        <v>1575</v>
      </c>
    </row>
    <row r="1221" spans="1:8" ht="15.75" x14ac:dyDescent="0.25">
      <c r="A1221" s="201" t="s">
        <v>856</v>
      </c>
      <c r="B1221" s="199" t="s">
        <v>3970</v>
      </c>
      <c r="C1221" s="370">
        <v>2</v>
      </c>
      <c r="D1221" s="376" t="s">
        <v>110</v>
      </c>
      <c r="E1221" s="334">
        <v>2016</v>
      </c>
      <c r="F1221" s="341">
        <v>26920</v>
      </c>
      <c r="G1221" s="199" t="s">
        <v>1575</v>
      </c>
      <c r="H1221" s="359"/>
    </row>
    <row r="1222" spans="1:8" ht="15.75" x14ac:dyDescent="0.25">
      <c r="A1222" s="201" t="s">
        <v>856</v>
      </c>
      <c r="B1222" s="199" t="s">
        <v>3973</v>
      </c>
      <c r="C1222" s="370" t="s">
        <v>2121</v>
      </c>
      <c r="D1222" s="376" t="s">
        <v>110</v>
      </c>
      <c r="E1222" s="334">
        <v>2016</v>
      </c>
      <c r="F1222" s="338">
        <v>29280</v>
      </c>
      <c r="G1222" s="199" t="s">
        <v>1575</v>
      </c>
      <c r="H1222" s="359"/>
    </row>
    <row r="1223" spans="1:8" ht="15.75" x14ac:dyDescent="0.25">
      <c r="A1223" s="201" t="s">
        <v>856</v>
      </c>
      <c r="B1223" s="199" t="s">
        <v>3966</v>
      </c>
      <c r="C1223" s="370">
        <v>1.4</v>
      </c>
      <c r="D1223" s="376" t="s">
        <v>110</v>
      </c>
      <c r="E1223" s="334">
        <v>2016</v>
      </c>
      <c r="F1223" s="341">
        <v>18995</v>
      </c>
      <c r="G1223" s="199" t="s">
        <v>1575</v>
      </c>
      <c r="H1223" s="359"/>
    </row>
    <row r="1224" spans="1:8" ht="15.75" x14ac:dyDescent="0.25">
      <c r="A1224" s="201" t="s">
        <v>856</v>
      </c>
      <c r="B1224" s="199" t="s">
        <v>3967</v>
      </c>
      <c r="C1224" s="370">
        <v>1.4</v>
      </c>
      <c r="D1224" s="376" t="s">
        <v>110</v>
      </c>
      <c r="E1224" s="334">
        <v>2016</v>
      </c>
      <c r="F1224" s="338">
        <v>20095</v>
      </c>
      <c r="G1224" s="199" t="s">
        <v>1575</v>
      </c>
      <c r="H1224" s="359"/>
    </row>
    <row r="1225" spans="1:8" ht="15.75" x14ac:dyDescent="0.25">
      <c r="A1225" s="201" t="s">
        <v>856</v>
      </c>
      <c r="B1225" s="199" t="s">
        <v>3969</v>
      </c>
      <c r="C1225" s="370">
        <v>1.8</v>
      </c>
      <c r="D1225" s="376" t="s">
        <v>110</v>
      </c>
      <c r="E1225" s="334">
        <v>2016</v>
      </c>
      <c r="F1225" s="338">
        <v>25380</v>
      </c>
      <c r="G1225" s="199" t="s">
        <v>1575</v>
      </c>
      <c r="H1225" s="359"/>
    </row>
    <row r="1226" spans="1:8" ht="15.75" x14ac:dyDescent="0.25">
      <c r="A1226" s="201" t="s">
        <v>856</v>
      </c>
      <c r="B1226" s="204" t="s">
        <v>1514</v>
      </c>
      <c r="C1226" s="372" t="s">
        <v>3980</v>
      </c>
      <c r="D1226" s="376" t="s">
        <v>110</v>
      </c>
      <c r="E1226" s="334">
        <v>2016</v>
      </c>
      <c r="F1226" s="341">
        <v>18458.627114999999</v>
      </c>
      <c r="G1226" s="199" t="s">
        <v>3889</v>
      </c>
      <c r="H1226" s="359"/>
    </row>
    <row r="1227" spans="1:8" ht="15.75" x14ac:dyDescent="0.25">
      <c r="A1227" s="201" t="s">
        <v>856</v>
      </c>
      <c r="B1227" s="204" t="s">
        <v>1514</v>
      </c>
      <c r="C1227" s="372" t="s">
        <v>3980</v>
      </c>
      <c r="D1227" s="376" t="s">
        <v>110</v>
      </c>
      <c r="E1227" s="334">
        <v>2016</v>
      </c>
      <c r="F1227" s="341">
        <v>19318.006015000003</v>
      </c>
      <c r="G1227" s="199" t="s">
        <v>3883</v>
      </c>
      <c r="H1227" s="359"/>
    </row>
    <row r="1228" spans="1:8" ht="15.75" x14ac:dyDescent="0.25">
      <c r="A1228" s="201" t="s">
        <v>856</v>
      </c>
      <c r="B1228" s="204" t="s">
        <v>1514</v>
      </c>
      <c r="C1228" s="372" t="s">
        <v>3892</v>
      </c>
      <c r="D1228" s="376" t="s">
        <v>110</v>
      </c>
      <c r="E1228" s="334">
        <v>2016</v>
      </c>
      <c r="F1228" s="341">
        <v>20073.427790000002</v>
      </c>
      <c r="G1228" s="199" t="s">
        <v>3883</v>
      </c>
      <c r="H1228" s="359"/>
    </row>
    <row r="1229" spans="1:8" ht="15.75" x14ac:dyDescent="0.25">
      <c r="A1229" s="201" t="s">
        <v>856</v>
      </c>
      <c r="B1229" s="204" t="s">
        <v>1514</v>
      </c>
      <c r="C1229" s="372" t="s">
        <v>3285</v>
      </c>
      <c r="D1229" s="376" t="s">
        <v>110</v>
      </c>
      <c r="E1229" s="334">
        <v>2016</v>
      </c>
      <c r="F1229" s="341">
        <v>21376.357090000001</v>
      </c>
      <c r="G1229" s="199" t="s">
        <v>3889</v>
      </c>
      <c r="H1229" s="359"/>
    </row>
    <row r="1230" spans="1:8" ht="15.75" x14ac:dyDescent="0.25">
      <c r="A1230" s="201" t="s">
        <v>856</v>
      </c>
      <c r="B1230" s="204" t="s">
        <v>1514</v>
      </c>
      <c r="C1230" s="372" t="s">
        <v>3285</v>
      </c>
      <c r="D1230" s="376" t="s">
        <v>110</v>
      </c>
      <c r="E1230" s="334">
        <v>2016</v>
      </c>
      <c r="F1230" s="341">
        <v>22235.735990000001</v>
      </c>
      <c r="G1230" s="199" t="s">
        <v>3883</v>
      </c>
      <c r="H1230" s="359"/>
    </row>
    <row r="1231" spans="1:8" ht="15.75" x14ac:dyDescent="0.25">
      <c r="A1231" s="201" t="s">
        <v>856</v>
      </c>
      <c r="B1231" s="204" t="s">
        <v>3974</v>
      </c>
      <c r="C1231" s="372" t="s">
        <v>3975</v>
      </c>
      <c r="D1231" s="376" t="s">
        <v>110</v>
      </c>
      <c r="E1231" s="334">
        <v>2016</v>
      </c>
      <c r="F1231" s="341">
        <v>15489.611625000001</v>
      </c>
      <c r="G1231" s="199" t="s">
        <v>3889</v>
      </c>
      <c r="H1231" s="359"/>
    </row>
    <row r="1232" spans="1:8" ht="15.75" x14ac:dyDescent="0.25">
      <c r="A1232" s="201" t="s">
        <v>856</v>
      </c>
      <c r="B1232" s="204" t="s">
        <v>3974</v>
      </c>
      <c r="C1232" s="372" t="s">
        <v>3975</v>
      </c>
      <c r="D1232" s="376" t="s">
        <v>110</v>
      </c>
      <c r="E1232" s="334">
        <v>2016</v>
      </c>
      <c r="F1232" s="341">
        <v>16362.851475000001</v>
      </c>
      <c r="G1232" s="199" t="s">
        <v>3883</v>
      </c>
      <c r="H1232" s="359"/>
    </row>
    <row r="1233" spans="1:8" ht="15.75" x14ac:dyDescent="0.25">
      <c r="A1233" s="201" t="s">
        <v>856</v>
      </c>
      <c r="B1233" s="204" t="s">
        <v>3974</v>
      </c>
      <c r="C1233" s="372" t="s">
        <v>3892</v>
      </c>
      <c r="D1233" s="376" t="s">
        <v>110</v>
      </c>
      <c r="E1233" s="334">
        <v>2016</v>
      </c>
      <c r="F1233" s="341">
        <v>19214.048890000002</v>
      </c>
      <c r="G1233" s="199" t="s">
        <v>3889</v>
      </c>
      <c r="H1233" s="359"/>
    </row>
    <row r="1234" spans="1:8" ht="15.75" x14ac:dyDescent="0.25">
      <c r="A1234" s="201" t="s">
        <v>856</v>
      </c>
      <c r="B1234" s="204" t="s">
        <v>3985</v>
      </c>
      <c r="C1234" s="372" t="s">
        <v>3892</v>
      </c>
      <c r="D1234" s="376" t="s">
        <v>110</v>
      </c>
      <c r="E1234" s="334">
        <v>2016</v>
      </c>
      <c r="F1234" s="341">
        <v>21858.718150000001</v>
      </c>
      <c r="G1234" s="199" t="s">
        <v>3889</v>
      </c>
      <c r="H1234" s="359"/>
    </row>
    <row r="1235" spans="1:8" ht="15.75" x14ac:dyDescent="0.25">
      <c r="A1235" s="201" t="s">
        <v>856</v>
      </c>
      <c r="B1235" s="204" t="s">
        <v>3985</v>
      </c>
      <c r="C1235" s="372" t="s">
        <v>3892</v>
      </c>
      <c r="D1235" s="376" t="s">
        <v>110</v>
      </c>
      <c r="E1235" s="334">
        <v>2016</v>
      </c>
      <c r="F1235" s="341">
        <v>22731.958000000002</v>
      </c>
      <c r="G1235" s="199" t="s">
        <v>3883</v>
      </c>
      <c r="H1235" s="359"/>
    </row>
    <row r="1236" spans="1:8" ht="15.75" x14ac:dyDescent="0.25">
      <c r="A1236" s="201" t="s">
        <v>856</v>
      </c>
      <c r="B1236" s="204" t="s">
        <v>3978</v>
      </c>
      <c r="C1236" s="372" t="s">
        <v>3975</v>
      </c>
      <c r="D1236" s="376" t="s">
        <v>110</v>
      </c>
      <c r="E1236" s="334">
        <v>2016</v>
      </c>
      <c r="F1236" s="341">
        <v>18795.448200000003</v>
      </c>
      <c r="G1236" s="199" t="s">
        <v>3889</v>
      </c>
      <c r="H1236" s="359"/>
    </row>
    <row r="1237" spans="1:8" ht="15.75" x14ac:dyDescent="0.25">
      <c r="A1237" s="201" t="s">
        <v>856</v>
      </c>
      <c r="B1237" s="204" t="s">
        <v>3978</v>
      </c>
      <c r="C1237" s="372" t="s">
        <v>3975</v>
      </c>
      <c r="D1237" s="376" t="s">
        <v>110</v>
      </c>
      <c r="E1237" s="334">
        <v>2016</v>
      </c>
      <c r="F1237" s="341">
        <v>19668.688050000001</v>
      </c>
      <c r="G1237" s="199" t="s">
        <v>3889</v>
      </c>
      <c r="H1237" s="359"/>
    </row>
    <row r="1238" spans="1:8" ht="15.75" x14ac:dyDescent="0.25">
      <c r="A1238" s="201" t="s">
        <v>856</v>
      </c>
      <c r="B1238" s="204" t="s">
        <v>3977</v>
      </c>
      <c r="C1238" s="372" t="s">
        <v>3975</v>
      </c>
      <c r="D1238" s="376" t="s">
        <v>110</v>
      </c>
      <c r="E1238" s="334">
        <v>2016</v>
      </c>
      <c r="F1238" s="341">
        <v>18351.897800000002</v>
      </c>
      <c r="G1238" s="199" t="s">
        <v>3883</v>
      </c>
      <c r="H1238" s="359"/>
    </row>
    <row r="1239" spans="1:8" ht="15.75" x14ac:dyDescent="0.25">
      <c r="A1239" s="201" t="s">
        <v>856</v>
      </c>
      <c r="B1239" s="204" t="s">
        <v>3976</v>
      </c>
      <c r="C1239" s="372" t="s">
        <v>3975</v>
      </c>
      <c r="D1239" s="376" t="s">
        <v>110</v>
      </c>
      <c r="E1239" s="334">
        <v>2016</v>
      </c>
      <c r="F1239" s="341">
        <v>17478.657950000001</v>
      </c>
      <c r="G1239" s="199" t="s">
        <v>3889</v>
      </c>
      <c r="H1239" s="359"/>
    </row>
    <row r="1240" spans="1:8" ht="15.75" x14ac:dyDescent="0.25">
      <c r="A1240" s="201" t="s">
        <v>856</v>
      </c>
      <c r="B1240" s="204" t="s">
        <v>3976</v>
      </c>
      <c r="C1240" s="372" t="s">
        <v>3980</v>
      </c>
      <c r="D1240" s="376" t="s">
        <v>110</v>
      </c>
      <c r="E1240" s="334">
        <v>2016</v>
      </c>
      <c r="F1240" s="341">
        <v>19065.736725000002</v>
      </c>
      <c r="G1240" s="199" t="s">
        <v>3889</v>
      </c>
      <c r="H1240" s="359"/>
    </row>
    <row r="1241" spans="1:8" ht="15.75" x14ac:dyDescent="0.25">
      <c r="A1241" s="201" t="s">
        <v>856</v>
      </c>
      <c r="B1241" s="204" t="s">
        <v>3976</v>
      </c>
      <c r="C1241" s="372" t="s">
        <v>3980</v>
      </c>
      <c r="D1241" s="376" t="s">
        <v>110</v>
      </c>
      <c r="E1241" s="334">
        <v>2016</v>
      </c>
      <c r="F1241" s="341">
        <v>19938.976575000001</v>
      </c>
      <c r="G1241" s="199" t="s">
        <v>3883</v>
      </c>
      <c r="H1241" s="359"/>
    </row>
    <row r="1242" spans="1:8" ht="15.75" x14ac:dyDescent="0.25">
      <c r="A1242" s="201" t="s">
        <v>856</v>
      </c>
      <c r="B1242" s="204" t="s">
        <v>3976</v>
      </c>
      <c r="C1242" s="372" t="s">
        <v>3892</v>
      </c>
      <c r="D1242" s="376" t="s">
        <v>110</v>
      </c>
      <c r="E1242" s="334">
        <v>2016</v>
      </c>
      <c r="F1242" s="341">
        <v>21415.167750000001</v>
      </c>
      <c r="G1242" s="199" t="s">
        <v>3883</v>
      </c>
      <c r="H1242" s="359"/>
    </row>
    <row r="1243" spans="1:8" ht="15.75" x14ac:dyDescent="0.25">
      <c r="A1243" s="201" t="s">
        <v>856</v>
      </c>
      <c r="B1243" s="204" t="s">
        <v>3982</v>
      </c>
      <c r="C1243" s="372" t="s">
        <v>3892</v>
      </c>
      <c r="D1243" s="376" t="s">
        <v>110</v>
      </c>
      <c r="E1243" s="334">
        <v>2016</v>
      </c>
      <c r="F1243" s="341">
        <v>20541.927900000002</v>
      </c>
      <c r="G1243" s="199" t="s">
        <v>3889</v>
      </c>
      <c r="H1243" s="359"/>
    </row>
    <row r="1244" spans="1:8" ht="15.75" x14ac:dyDescent="0.25">
      <c r="A1244" s="201" t="s">
        <v>856</v>
      </c>
      <c r="B1244" s="204" t="s">
        <v>3979</v>
      </c>
      <c r="C1244" s="372" t="s">
        <v>3975</v>
      </c>
      <c r="D1244" s="376" t="s">
        <v>110</v>
      </c>
      <c r="E1244" s="334">
        <v>2016</v>
      </c>
      <c r="F1244" s="341">
        <v>22433.947575000002</v>
      </c>
      <c r="G1244" s="199" t="s">
        <v>3889</v>
      </c>
      <c r="H1244" s="359"/>
    </row>
    <row r="1245" spans="1:8" ht="15.75" x14ac:dyDescent="0.25">
      <c r="A1245" s="201" t="s">
        <v>856</v>
      </c>
      <c r="B1245" s="204" t="s">
        <v>3979</v>
      </c>
      <c r="C1245" s="372" t="s">
        <v>3975</v>
      </c>
      <c r="D1245" s="376" t="s">
        <v>110</v>
      </c>
      <c r="E1245" s="334">
        <v>2016</v>
      </c>
      <c r="F1245" s="341">
        <v>25213.068050000002</v>
      </c>
      <c r="G1245" s="199" t="s">
        <v>3883</v>
      </c>
      <c r="H1245" s="359"/>
    </row>
    <row r="1246" spans="1:8" ht="15.75" x14ac:dyDescent="0.25">
      <c r="A1246" s="201" t="s">
        <v>856</v>
      </c>
      <c r="B1246" s="204" t="s">
        <v>3984</v>
      </c>
      <c r="C1246" s="372" t="s">
        <v>3892</v>
      </c>
      <c r="D1246" s="376" t="s">
        <v>110</v>
      </c>
      <c r="E1246" s="334">
        <v>2016</v>
      </c>
      <c r="F1246" s="341">
        <v>24014.095875000003</v>
      </c>
      <c r="G1246" s="199" t="s">
        <v>3883</v>
      </c>
      <c r="H1246" s="359"/>
    </row>
    <row r="1247" spans="1:8" ht="15.75" x14ac:dyDescent="0.25">
      <c r="A1247" s="201" t="s">
        <v>856</v>
      </c>
      <c r="B1247" s="204" t="s">
        <v>3983</v>
      </c>
      <c r="C1247" s="372" t="s">
        <v>3892</v>
      </c>
      <c r="D1247" s="376" t="s">
        <v>110</v>
      </c>
      <c r="E1247" s="334">
        <v>2016</v>
      </c>
      <c r="F1247" s="341">
        <v>23140.856025000001</v>
      </c>
      <c r="G1247" s="199" t="s">
        <v>3889</v>
      </c>
      <c r="H1247" s="359"/>
    </row>
    <row r="1248" spans="1:8" ht="15.75" x14ac:dyDescent="0.25">
      <c r="A1248" s="201" t="s">
        <v>856</v>
      </c>
      <c r="B1248" s="204" t="s">
        <v>3981</v>
      </c>
      <c r="C1248" s="372" t="s">
        <v>3980</v>
      </c>
      <c r="D1248" s="376" t="s">
        <v>110</v>
      </c>
      <c r="E1248" s="334">
        <v>2016</v>
      </c>
      <c r="F1248" s="341">
        <v>20382.526975000001</v>
      </c>
      <c r="G1248" s="199" t="s">
        <v>3889</v>
      </c>
      <c r="H1248" s="359"/>
    </row>
    <row r="1249" spans="1:8" ht="15.75" x14ac:dyDescent="0.25">
      <c r="A1249" s="201" t="s">
        <v>856</v>
      </c>
      <c r="B1249" s="204" t="s">
        <v>3981</v>
      </c>
      <c r="C1249" s="372" t="s">
        <v>3980</v>
      </c>
      <c r="D1249" s="376" t="s">
        <v>110</v>
      </c>
      <c r="E1249" s="334">
        <v>2016</v>
      </c>
      <c r="F1249" s="341">
        <v>22288.407600000002</v>
      </c>
      <c r="G1249" s="199" t="s">
        <v>3883</v>
      </c>
      <c r="H1249" s="359"/>
    </row>
    <row r="1250" spans="1:8" ht="15.75" x14ac:dyDescent="0.25">
      <c r="A1250" s="199" t="s">
        <v>856</v>
      </c>
      <c r="B1250" s="199" t="s">
        <v>4004</v>
      </c>
      <c r="C1250" s="370" t="s">
        <v>1987</v>
      </c>
      <c r="D1250" s="376" t="s">
        <v>426</v>
      </c>
      <c r="E1250" s="333">
        <v>2016</v>
      </c>
      <c r="F1250" s="341">
        <v>63245</v>
      </c>
      <c r="G1250" s="199" t="s">
        <v>3890</v>
      </c>
      <c r="H1250" s="359"/>
    </row>
    <row r="1251" spans="1:8" ht="15.75" x14ac:dyDescent="0.25">
      <c r="A1251" s="199" t="s">
        <v>856</v>
      </c>
      <c r="B1251" s="199" t="s">
        <v>4002</v>
      </c>
      <c r="C1251" s="370" t="s">
        <v>1987</v>
      </c>
      <c r="D1251" s="376" t="s">
        <v>426</v>
      </c>
      <c r="E1251" s="333">
        <v>2016</v>
      </c>
      <c r="F1251" s="338">
        <v>54950</v>
      </c>
      <c r="G1251" s="199" t="s">
        <v>3890</v>
      </c>
      <c r="H1251" s="359"/>
    </row>
    <row r="1252" spans="1:8" ht="15.75" x14ac:dyDescent="0.25">
      <c r="A1252" s="199" t="s">
        <v>856</v>
      </c>
      <c r="B1252" s="199" t="s">
        <v>4001</v>
      </c>
      <c r="C1252" s="370" t="s">
        <v>1987</v>
      </c>
      <c r="D1252" s="376" t="s">
        <v>426</v>
      </c>
      <c r="E1252" s="333">
        <v>2016</v>
      </c>
      <c r="F1252" s="341">
        <v>50245</v>
      </c>
      <c r="G1252" s="199" t="s">
        <v>3890</v>
      </c>
      <c r="H1252" s="359"/>
    </row>
    <row r="1253" spans="1:8" ht="15.75" x14ac:dyDescent="0.25">
      <c r="A1253" s="199" t="s">
        <v>856</v>
      </c>
      <c r="B1253" s="199" t="s">
        <v>4003</v>
      </c>
      <c r="C1253" s="370" t="s">
        <v>4000</v>
      </c>
      <c r="D1253" s="376" t="s">
        <v>426</v>
      </c>
      <c r="E1253" s="333">
        <v>2016</v>
      </c>
      <c r="F1253" s="341">
        <v>59745</v>
      </c>
      <c r="G1253" s="199" t="s">
        <v>3890</v>
      </c>
      <c r="H1253" s="359"/>
    </row>
    <row r="1254" spans="1:8" ht="15.75" x14ac:dyDescent="0.25">
      <c r="A1254" s="199" t="s">
        <v>856</v>
      </c>
      <c r="B1254" s="199" t="s">
        <v>4005</v>
      </c>
      <c r="C1254" s="370" t="s">
        <v>4000</v>
      </c>
      <c r="D1254" s="376" t="s">
        <v>426</v>
      </c>
      <c r="E1254" s="333">
        <v>2016</v>
      </c>
      <c r="F1254" s="341">
        <v>51450</v>
      </c>
      <c r="G1254" s="199" t="s">
        <v>3890</v>
      </c>
      <c r="H1254" s="359"/>
    </row>
    <row r="1255" spans="1:8" ht="15.75" x14ac:dyDescent="0.25">
      <c r="A1255" s="199" t="s">
        <v>856</v>
      </c>
      <c r="B1255" s="199" t="s">
        <v>3999</v>
      </c>
      <c r="C1255" s="370" t="s">
        <v>4000</v>
      </c>
      <c r="D1255" s="376" t="s">
        <v>426</v>
      </c>
      <c r="E1255" s="333">
        <v>2016</v>
      </c>
      <c r="F1255" s="338">
        <v>42705</v>
      </c>
      <c r="G1255" s="199" t="s">
        <v>3890</v>
      </c>
      <c r="H1255" s="359"/>
    </row>
  </sheetData>
  <sheetProtection algorithmName="SHA-512" hashValue="k+OarK0LqenPzOQ5tcKIGaegOfxBKFct/AdW83QExC3zkHFvYAhw0MFioJem64qCZyTWyViZYByo3Y6Qwcn33Q==" saltValue="x/FkytOqTr0tH0cxGrLPSg==" spinCount="100000" sheet="1" objects="1" scenarios="1" selectLockedCells="1" selectUnlockedCells="1"/>
  <sortState ref="A1006:G1213">
    <sortCondition ref="B1006"/>
  </sortState>
  <pageMargins left="0.7" right="0.7" top="0.75" bottom="0.75" header="0.3" footer="0.3"/>
  <pageSetup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22"/>
  <sheetViews>
    <sheetView workbookViewId="0">
      <pane ySplit="1" topLeftCell="A1229" activePane="bottomLeft" state="frozen"/>
      <selection pane="bottomLeft" activeCell="B1248" sqref="B1248"/>
    </sheetView>
  </sheetViews>
  <sheetFormatPr defaultRowHeight="12.75" x14ac:dyDescent="0.2"/>
  <cols>
    <col min="1" max="1" width="23.7109375" customWidth="1"/>
    <col min="2" max="2" width="69.140625" customWidth="1"/>
    <col min="3" max="3" width="18.42578125" style="367" customWidth="1"/>
    <col min="4" max="4" width="19" style="332" customWidth="1"/>
    <col min="5" max="5" width="12.42578125" customWidth="1"/>
    <col min="6" max="6" width="27.7109375" style="364" customWidth="1"/>
    <col min="7" max="7" width="53.42578125" style="327" customWidth="1"/>
  </cols>
  <sheetData>
    <row r="1" spans="1:7" s="113" customFormat="1" ht="14.25" x14ac:dyDescent="0.2">
      <c r="A1" s="590" t="s">
        <v>105</v>
      </c>
      <c r="B1" s="591" t="s">
        <v>80</v>
      </c>
      <c r="C1" s="617" t="s">
        <v>106</v>
      </c>
      <c r="D1" s="608" t="s">
        <v>107</v>
      </c>
      <c r="E1" s="593" t="s">
        <v>84</v>
      </c>
      <c r="F1" s="609" t="s">
        <v>1820</v>
      </c>
      <c r="G1" s="590" t="s">
        <v>109</v>
      </c>
    </row>
    <row r="2" spans="1:7" ht="15.75" x14ac:dyDescent="0.25">
      <c r="A2" s="77" t="s">
        <v>415</v>
      </c>
      <c r="B2" s="77" t="s">
        <v>5727</v>
      </c>
      <c r="C2" s="345" t="s">
        <v>2040</v>
      </c>
      <c r="D2" s="78" t="s">
        <v>5728</v>
      </c>
      <c r="E2" s="78">
        <v>2017</v>
      </c>
      <c r="F2" s="88">
        <v>46550</v>
      </c>
      <c r="G2" s="80" t="s">
        <v>5729</v>
      </c>
    </row>
    <row r="3" spans="1:7" ht="15.75" x14ac:dyDescent="0.25">
      <c r="A3" s="77" t="s">
        <v>415</v>
      </c>
      <c r="B3" s="77" t="s">
        <v>5730</v>
      </c>
      <c r="C3" s="345" t="s">
        <v>2040</v>
      </c>
      <c r="D3" s="78" t="s">
        <v>5163</v>
      </c>
      <c r="E3" s="78">
        <v>2017</v>
      </c>
      <c r="F3" s="88">
        <v>49250</v>
      </c>
      <c r="G3" s="80" t="s">
        <v>5729</v>
      </c>
    </row>
    <row r="4" spans="1:7" s="365" customFormat="1" ht="15.75" x14ac:dyDescent="0.25">
      <c r="A4" s="77" t="s">
        <v>415</v>
      </c>
      <c r="B4" s="77" t="s">
        <v>5731</v>
      </c>
      <c r="C4" s="345" t="s">
        <v>2040</v>
      </c>
      <c r="D4" s="78" t="s">
        <v>5728</v>
      </c>
      <c r="E4" s="78">
        <v>2017</v>
      </c>
      <c r="F4" s="88">
        <v>34450</v>
      </c>
      <c r="G4" s="80" t="s">
        <v>5137</v>
      </c>
    </row>
    <row r="5" spans="1:7" s="365" customFormat="1" ht="15.75" x14ac:dyDescent="0.25">
      <c r="A5" s="77" t="s">
        <v>415</v>
      </c>
      <c r="B5" s="77" t="s">
        <v>5732</v>
      </c>
      <c r="C5" s="345" t="s">
        <v>2040</v>
      </c>
      <c r="D5" s="78" t="s">
        <v>426</v>
      </c>
      <c r="E5" s="78">
        <v>2017</v>
      </c>
      <c r="F5" s="88">
        <v>40300</v>
      </c>
      <c r="G5" s="80" t="s">
        <v>5729</v>
      </c>
    </row>
    <row r="6" spans="1:7" ht="15.75" x14ac:dyDescent="0.25">
      <c r="A6" s="77" t="s">
        <v>415</v>
      </c>
      <c r="B6" s="77" t="s">
        <v>5727</v>
      </c>
      <c r="C6" s="345" t="s">
        <v>2040</v>
      </c>
      <c r="D6" s="78" t="s">
        <v>5728</v>
      </c>
      <c r="E6" s="78">
        <v>2017</v>
      </c>
      <c r="F6" s="88">
        <v>40150</v>
      </c>
      <c r="G6" s="80" t="s">
        <v>5137</v>
      </c>
    </row>
    <row r="7" spans="1:7" ht="15.75" x14ac:dyDescent="0.25">
      <c r="A7" s="77" t="s">
        <v>415</v>
      </c>
      <c r="B7" s="77" t="s">
        <v>5730</v>
      </c>
      <c r="C7" s="345" t="s">
        <v>2040</v>
      </c>
      <c r="D7" s="78" t="s">
        <v>5163</v>
      </c>
      <c r="E7" s="78">
        <v>2017</v>
      </c>
      <c r="F7" s="88">
        <v>43150</v>
      </c>
      <c r="G7" s="80" t="s">
        <v>5137</v>
      </c>
    </row>
    <row r="8" spans="1:7" ht="15.75" x14ac:dyDescent="0.25">
      <c r="A8" s="77" t="s">
        <v>415</v>
      </c>
      <c r="B8" s="77" t="s">
        <v>5733</v>
      </c>
      <c r="C8" s="345" t="s">
        <v>2040</v>
      </c>
      <c r="D8" s="78" t="s">
        <v>5163</v>
      </c>
      <c r="E8" s="78">
        <v>2017</v>
      </c>
      <c r="F8" s="88">
        <v>37450</v>
      </c>
      <c r="G8" s="80" t="s">
        <v>5137</v>
      </c>
    </row>
    <row r="9" spans="1:7" ht="15.75" x14ac:dyDescent="0.25">
      <c r="A9" s="77" t="s">
        <v>415</v>
      </c>
      <c r="B9" s="77" t="s">
        <v>5732</v>
      </c>
      <c r="C9" s="345" t="s">
        <v>2040</v>
      </c>
      <c r="D9" s="78" t="s">
        <v>5163</v>
      </c>
      <c r="E9" s="78">
        <v>2017</v>
      </c>
      <c r="F9" s="88">
        <v>34200</v>
      </c>
      <c r="G9" s="80" t="s">
        <v>5137</v>
      </c>
    </row>
    <row r="10" spans="1:7" ht="15.75" x14ac:dyDescent="0.25">
      <c r="A10" s="77" t="s">
        <v>415</v>
      </c>
      <c r="B10" s="77" t="s">
        <v>5731</v>
      </c>
      <c r="C10" s="345" t="s">
        <v>2040</v>
      </c>
      <c r="D10" s="78" t="s">
        <v>5728</v>
      </c>
      <c r="E10" s="78">
        <v>2017</v>
      </c>
      <c r="F10" s="88">
        <v>40850</v>
      </c>
      <c r="G10" s="80" t="s">
        <v>5729</v>
      </c>
    </row>
    <row r="11" spans="1:7" ht="15.75" x14ac:dyDescent="0.25">
      <c r="A11" s="77" t="s">
        <v>415</v>
      </c>
      <c r="B11" s="77" t="s">
        <v>5734</v>
      </c>
      <c r="C11" s="345" t="s">
        <v>2040</v>
      </c>
      <c r="D11" s="78" t="s">
        <v>5163</v>
      </c>
      <c r="E11" s="78">
        <v>2017</v>
      </c>
      <c r="F11" s="88">
        <v>43550</v>
      </c>
      <c r="G11" s="80" t="s">
        <v>5729</v>
      </c>
    </row>
    <row r="12" spans="1:7" ht="15.75" x14ac:dyDescent="0.25">
      <c r="A12" s="77" t="s">
        <v>415</v>
      </c>
      <c r="B12" s="77" t="s">
        <v>5735</v>
      </c>
      <c r="C12" s="345" t="s">
        <v>2040</v>
      </c>
      <c r="D12" s="78" t="s">
        <v>5728</v>
      </c>
      <c r="E12" s="78">
        <v>2017</v>
      </c>
      <c r="F12" s="88">
        <v>37600</v>
      </c>
      <c r="G12" s="80" t="s">
        <v>5729</v>
      </c>
    </row>
    <row r="13" spans="1:7" ht="15.75" x14ac:dyDescent="0.25">
      <c r="A13" s="77" t="s">
        <v>415</v>
      </c>
      <c r="B13" s="77" t="s">
        <v>5735</v>
      </c>
      <c r="C13" s="345" t="s">
        <v>2040</v>
      </c>
      <c r="D13" s="78" t="s">
        <v>5728</v>
      </c>
      <c r="E13" s="78">
        <v>2017</v>
      </c>
      <c r="F13" s="88">
        <v>31200</v>
      </c>
      <c r="G13" s="80" t="s">
        <v>5137</v>
      </c>
    </row>
    <row r="14" spans="1:7" ht="15.75" x14ac:dyDescent="0.25">
      <c r="A14" s="77" t="s">
        <v>415</v>
      </c>
      <c r="B14" s="77" t="s">
        <v>5736</v>
      </c>
      <c r="C14" s="345" t="s">
        <v>2040</v>
      </c>
      <c r="D14" s="78" t="s">
        <v>5728</v>
      </c>
      <c r="E14" s="78">
        <v>2017</v>
      </c>
      <c r="F14" s="88">
        <v>38700</v>
      </c>
      <c r="G14" s="80" t="s">
        <v>5137</v>
      </c>
    </row>
    <row r="15" spans="1:7" ht="15.75" x14ac:dyDescent="0.25">
      <c r="A15" s="77" t="s">
        <v>415</v>
      </c>
      <c r="B15" s="77" t="s">
        <v>5737</v>
      </c>
      <c r="C15" s="345" t="s">
        <v>2040</v>
      </c>
      <c r="D15" s="78" t="s">
        <v>5728</v>
      </c>
      <c r="E15" s="78">
        <v>2017</v>
      </c>
      <c r="F15" s="88">
        <v>34900</v>
      </c>
      <c r="G15" s="80" t="s">
        <v>5137</v>
      </c>
    </row>
    <row r="16" spans="1:7" ht="15.75" x14ac:dyDescent="0.25">
      <c r="A16" s="77" t="s">
        <v>415</v>
      </c>
      <c r="B16" s="77" t="s">
        <v>5738</v>
      </c>
      <c r="C16" s="345" t="s">
        <v>2040</v>
      </c>
      <c r="D16" s="78" t="s">
        <v>5163</v>
      </c>
      <c r="E16" s="78">
        <v>2017</v>
      </c>
      <c r="F16" s="88">
        <v>39400</v>
      </c>
      <c r="G16" s="80" t="s">
        <v>5137</v>
      </c>
    </row>
    <row r="17" spans="1:7" ht="15.75" x14ac:dyDescent="0.25">
      <c r="A17" s="77" t="s">
        <v>415</v>
      </c>
      <c r="B17" s="77" t="s">
        <v>5739</v>
      </c>
      <c r="C17" s="345" t="s">
        <v>2040</v>
      </c>
      <c r="D17" s="78" t="s">
        <v>110</v>
      </c>
      <c r="E17" s="78">
        <v>2017</v>
      </c>
      <c r="F17" s="88">
        <v>45900</v>
      </c>
      <c r="G17" s="80" t="s">
        <v>5137</v>
      </c>
    </row>
    <row r="18" spans="1:7" ht="15.75" x14ac:dyDescent="0.25">
      <c r="A18" s="77" t="s">
        <v>415</v>
      </c>
      <c r="B18" s="77" t="s">
        <v>5740</v>
      </c>
      <c r="C18" s="345" t="s">
        <v>2040</v>
      </c>
      <c r="D18" s="78" t="s">
        <v>110</v>
      </c>
      <c r="E18" s="78">
        <v>2017</v>
      </c>
      <c r="F18" s="88">
        <v>37300</v>
      </c>
      <c r="G18" s="80" t="s">
        <v>5137</v>
      </c>
    </row>
    <row r="19" spans="1:7" ht="15.75" x14ac:dyDescent="0.25">
      <c r="A19" s="77" t="s">
        <v>415</v>
      </c>
      <c r="B19" s="77" t="s">
        <v>5741</v>
      </c>
      <c r="C19" s="345" t="s">
        <v>2040</v>
      </c>
      <c r="D19" s="78" t="s">
        <v>110</v>
      </c>
      <c r="E19" s="78">
        <v>2017</v>
      </c>
      <c r="F19" s="88">
        <v>41100</v>
      </c>
      <c r="G19" s="80" t="s">
        <v>5137</v>
      </c>
    </row>
    <row r="20" spans="1:7" ht="15.75" x14ac:dyDescent="0.25">
      <c r="A20" s="77" t="s">
        <v>415</v>
      </c>
      <c r="B20" s="77" t="s">
        <v>5742</v>
      </c>
      <c r="C20" s="345" t="s">
        <v>2040</v>
      </c>
      <c r="D20" s="78" t="s">
        <v>426</v>
      </c>
      <c r="E20" s="78">
        <v>2017</v>
      </c>
      <c r="F20" s="88">
        <v>43200</v>
      </c>
      <c r="G20" s="80" t="s">
        <v>5137</v>
      </c>
    </row>
    <row r="21" spans="1:7" ht="15.75" x14ac:dyDescent="0.25">
      <c r="A21" s="77" t="s">
        <v>415</v>
      </c>
      <c r="B21" s="77" t="s">
        <v>5743</v>
      </c>
      <c r="C21" s="345" t="s">
        <v>2040</v>
      </c>
      <c r="D21" s="78" t="s">
        <v>426</v>
      </c>
      <c r="E21" s="78">
        <v>2017</v>
      </c>
      <c r="F21" s="88">
        <v>48000</v>
      </c>
      <c r="G21" s="80" t="s">
        <v>5137</v>
      </c>
    </row>
    <row r="22" spans="1:7" ht="15.75" x14ac:dyDescent="0.25">
      <c r="A22" s="77" t="s">
        <v>415</v>
      </c>
      <c r="B22" s="77" t="s">
        <v>5744</v>
      </c>
      <c r="C22" s="345" t="s">
        <v>2040</v>
      </c>
      <c r="D22" s="78" t="s">
        <v>5163</v>
      </c>
      <c r="E22" s="78">
        <v>2017</v>
      </c>
      <c r="F22" s="88">
        <v>49800</v>
      </c>
      <c r="G22" s="80" t="s">
        <v>5137</v>
      </c>
    </row>
    <row r="23" spans="1:7" ht="15.75" x14ac:dyDescent="0.25">
      <c r="A23" s="77" t="s">
        <v>415</v>
      </c>
      <c r="B23" s="77" t="s">
        <v>5745</v>
      </c>
      <c r="C23" s="345" t="s">
        <v>2040</v>
      </c>
      <c r="D23" s="78" t="s">
        <v>5163</v>
      </c>
      <c r="E23" s="78">
        <v>2017</v>
      </c>
      <c r="F23" s="88">
        <v>53800</v>
      </c>
      <c r="G23" s="80" t="s">
        <v>5137</v>
      </c>
    </row>
    <row r="24" spans="1:7" ht="15.75" x14ac:dyDescent="0.25">
      <c r="A24" s="77" t="s">
        <v>415</v>
      </c>
      <c r="B24" s="77" t="s">
        <v>5746</v>
      </c>
      <c r="C24" s="345" t="s">
        <v>2170</v>
      </c>
      <c r="D24" s="78" t="s">
        <v>5163</v>
      </c>
      <c r="E24" s="78">
        <v>2017</v>
      </c>
      <c r="F24" s="88">
        <v>58600</v>
      </c>
      <c r="G24" s="80" t="s">
        <v>5137</v>
      </c>
    </row>
    <row r="25" spans="1:7" ht="15.75" x14ac:dyDescent="0.25">
      <c r="A25" s="77" t="s">
        <v>415</v>
      </c>
      <c r="B25" s="77" t="s">
        <v>5747</v>
      </c>
      <c r="C25" s="345" t="s">
        <v>2170</v>
      </c>
      <c r="D25" s="78" t="s">
        <v>426</v>
      </c>
      <c r="E25" s="78">
        <v>2017</v>
      </c>
      <c r="F25" s="88">
        <v>61600</v>
      </c>
      <c r="G25" s="80" t="s">
        <v>5137</v>
      </c>
    </row>
    <row r="26" spans="1:7" ht="15.75" x14ac:dyDescent="0.25">
      <c r="A26" s="77" t="s">
        <v>415</v>
      </c>
      <c r="B26" s="77" t="s">
        <v>5748</v>
      </c>
      <c r="C26" s="345" t="s">
        <v>2040</v>
      </c>
      <c r="D26" s="78" t="s">
        <v>5728</v>
      </c>
      <c r="E26" s="78">
        <v>2017</v>
      </c>
      <c r="F26" s="88">
        <v>51600</v>
      </c>
      <c r="G26" s="80" t="s">
        <v>5137</v>
      </c>
    </row>
    <row r="27" spans="1:7" ht="15.75" x14ac:dyDescent="0.25">
      <c r="A27" s="77" t="s">
        <v>415</v>
      </c>
      <c r="B27" s="77" t="s">
        <v>5749</v>
      </c>
      <c r="C27" s="345" t="s">
        <v>5165</v>
      </c>
      <c r="D27" s="78" t="s">
        <v>426</v>
      </c>
      <c r="E27" s="78">
        <v>2017</v>
      </c>
      <c r="F27" s="88">
        <v>67600</v>
      </c>
      <c r="G27" s="80" t="s">
        <v>5137</v>
      </c>
    </row>
    <row r="28" spans="1:7" ht="15.75" x14ac:dyDescent="0.25">
      <c r="A28" s="77" t="s">
        <v>415</v>
      </c>
      <c r="B28" s="77" t="s">
        <v>5750</v>
      </c>
      <c r="C28" s="345" t="s">
        <v>2040</v>
      </c>
      <c r="D28" s="78" t="s">
        <v>5728</v>
      </c>
      <c r="E28" s="78">
        <v>2017</v>
      </c>
      <c r="F28" s="88">
        <v>47600</v>
      </c>
      <c r="G28" s="80" t="s">
        <v>5137</v>
      </c>
    </row>
    <row r="29" spans="1:7" ht="15.75" x14ac:dyDescent="0.25">
      <c r="A29" s="77" t="s">
        <v>415</v>
      </c>
      <c r="B29" s="77" t="s">
        <v>5751</v>
      </c>
      <c r="C29" s="345" t="s">
        <v>5752</v>
      </c>
      <c r="D29" s="78" t="s">
        <v>5163</v>
      </c>
      <c r="E29" s="78">
        <v>2017</v>
      </c>
      <c r="F29" s="88">
        <v>76550</v>
      </c>
      <c r="G29" s="80" t="s">
        <v>5131</v>
      </c>
    </row>
    <row r="30" spans="1:7" ht="15.75" x14ac:dyDescent="0.25">
      <c r="A30" s="77" t="s">
        <v>415</v>
      </c>
      <c r="B30" s="77" t="s">
        <v>5168</v>
      </c>
      <c r="C30" s="345" t="s">
        <v>5752</v>
      </c>
      <c r="D30" s="78" t="s">
        <v>5163</v>
      </c>
      <c r="E30" s="78">
        <v>2017</v>
      </c>
      <c r="F30" s="88">
        <v>71350</v>
      </c>
      <c r="G30" s="80" t="s">
        <v>5131</v>
      </c>
    </row>
    <row r="31" spans="1:7" ht="15.75" x14ac:dyDescent="0.25">
      <c r="A31" s="77" t="s">
        <v>415</v>
      </c>
      <c r="B31" s="77" t="s">
        <v>5169</v>
      </c>
      <c r="C31" s="345" t="s">
        <v>5752</v>
      </c>
      <c r="D31" s="78" t="s">
        <v>5163</v>
      </c>
      <c r="E31" s="78">
        <v>2017</v>
      </c>
      <c r="F31" s="88">
        <v>68800</v>
      </c>
      <c r="G31" s="80" t="s">
        <v>5131</v>
      </c>
    </row>
    <row r="32" spans="1:7" ht="15.75" x14ac:dyDescent="0.25">
      <c r="A32" s="77" t="s">
        <v>415</v>
      </c>
      <c r="B32" s="77" t="s">
        <v>5753</v>
      </c>
      <c r="C32" s="345" t="s">
        <v>5172</v>
      </c>
      <c r="D32" s="78" t="s">
        <v>5163</v>
      </c>
      <c r="E32" s="78">
        <v>2017</v>
      </c>
      <c r="F32" s="88">
        <v>91500</v>
      </c>
      <c r="G32" s="80" t="s">
        <v>5131</v>
      </c>
    </row>
    <row r="33" spans="1:7" ht="15.75" x14ac:dyDescent="0.25">
      <c r="A33" s="77" t="s">
        <v>415</v>
      </c>
      <c r="B33" s="77" t="s">
        <v>5171</v>
      </c>
      <c r="C33" s="345" t="s">
        <v>5173</v>
      </c>
      <c r="D33" s="78" t="s">
        <v>5163</v>
      </c>
      <c r="E33" s="78">
        <v>2017</v>
      </c>
      <c r="F33" s="88">
        <v>82500</v>
      </c>
      <c r="G33" s="80" t="s">
        <v>5131</v>
      </c>
    </row>
    <row r="34" spans="1:7" ht="15.75" x14ac:dyDescent="0.25">
      <c r="A34" s="77" t="s">
        <v>415</v>
      </c>
      <c r="B34" s="77" t="s">
        <v>5754</v>
      </c>
      <c r="C34" s="345" t="s">
        <v>2040</v>
      </c>
      <c r="D34" s="78" t="s">
        <v>426</v>
      </c>
      <c r="E34" s="78">
        <v>2017</v>
      </c>
      <c r="F34" s="88">
        <v>41300</v>
      </c>
      <c r="G34" s="80" t="s">
        <v>5131</v>
      </c>
    </row>
    <row r="35" spans="1:7" ht="15.75" x14ac:dyDescent="0.25">
      <c r="A35" s="77" t="s">
        <v>415</v>
      </c>
      <c r="B35" s="77" t="s">
        <v>5755</v>
      </c>
      <c r="C35" s="345" t="s">
        <v>2040</v>
      </c>
      <c r="D35" s="78" t="s">
        <v>110</v>
      </c>
      <c r="E35" s="78">
        <v>2017</v>
      </c>
      <c r="F35" s="88">
        <v>34500</v>
      </c>
      <c r="G35" s="80" t="s">
        <v>5131</v>
      </c>
    </row>
    <row r="36" spans="1:7" ht="15.75" x14ac:dyDescent="0.25">
      <c r="A36" s="77" t="s">
        <v>415</v>
      </c>
      <c r="B36" s="77" t="s">
        <v>5756</v>
      </c>
      <c r="C36" s="345" t="s">
        <v>2040</v>
      </c>
      <c r="D36" s="78" t="s">
        <v>110</v>
      </c>
      <c r="E36" s="78">
        <v>2017</v>
      </c>
      <c r="F36" s="88">
        <v>31800</v>
      </c>
      <c r="G36" s="80" t="s">
        <v>5131</v>
      </c>
    </row>
    <row r="37" spans="1:7" ht="15.75" x14ac:dyDescent="0.25">
      <c r="A37" s="77" t="s">
        <v>415</v>
      </c>
      <c r="B37" s="77" t="s">
        <v>3341</v>
      </c>
      <c r="C37" s="345" t="s">
        <v>2040</v>
      </c>
      <c r="D37" s="78" t="s">
        <v>5163</v>
      </c>
      <c r="E37" s="78">
        <v>2017</v>
      </c>
      <c r="F37" s="88">
        <v>36600</v>
      </c>
      <c r="G37" s="80" t="s">
        <v>5131</v>
      </c>
    </row>
    <row r="38" spans="1:7" ht="15.75" x14ac:dyDescent="0.25">
      <c r="A38" s="77" t="s">
        <v>415</v>
      </c>
      <c r="B38" s="77" t="s">
        <v>5177</v>
      </c>
      <c r="C38" s="345" t="s">
        <v>2040</v>
      </c>
      <c r="D38" s="78" t="s">
        <v>426</v>
      </c>
      <c r="E38" s="78">
        <v>2017</v>
      </c>
      <c r="F38" s="88">
        <v>33900</v>
      </c>
      <c r="G38" s="80" t="s">
        <v>5131</v>
      </c>
    </row>
    <row r="39" spans="1:7" ht="15.75" x14ac:dyDescent="0.25">
      <c r="A39" s="77" t="s">
        <v>415</v>
      </c>
      <c r="B39" s="77" t="s">
        <v>5757</v>
      </c>
      <c r="C39" s="345" t="s">
        <v>2040</v>
      </c>
      <c r="D39" s="78" t="s">
        <v>110</v>
      </c>
      <c r="E39" s="78">
        <v>2017</v>
      </c>
      <c r="F39" s="88">
        <v>39200</v>
      </c>
      <c r="G39" s="80" t="s">
        <v>5131</v>
      </c>
    </row>
    <row r="40" spans="1:7" ht="15.75" x14ac:dyDescent="0.25">
      <c r="A40" s="77" t="s">
        <v>415</v>
      </c>
      <c r="B40" s="77" t="s">
        <v>5179</v>
      </c>
      <c r="C40" s="345" t="s">
        <v>5165</v>
      </c>
      <c r="D40" s="78" t="s">
        <v>5163</v>
      </c>
      <c r="E40" s="78">
        <v>2017</v>
      </c>
      <c r="F40" s="88">
        <v>46400</v>
      </c>
      <c r="G40" s="80" t="s">
        <v>5131</v>
      </c>
    </row>
    <row r="41" spans="1:7" ht="15.75" x14ac:dyDescent="0.25">
      <c r="A41" s="77" t="s">
        <v>415</v>
      </c>
      <c r="B41" s="77" t="s">
        <v>5179</v>
      </c>
      <c r="C41" s="345" t="s">
        <v>2040</v>
      </c>
      <c r="D41" s="78" t="s">
        <v>5163</v>
      </c>
      <c r="E41" s="78">
        <v>2017</v>
      </c>
      <c r="F41" s="88">
        <v>43150</v>
      </c>
      <c r="G41" s="80" t="s">
        <v>5131</v>
      </c>
    </row>
    <row r="42" spans="1:7" ht="15.75" x14ac:dyDescent="0.25">
      <c r="A42" s="77" t="s">
        <v>415</v>
      </c>
      <c r="B42" s="77" t="s">
        <v>5178</v>
      </c>
      <c r="C42" s="345" t="s">
        <v>2040</v>
      </c>
      <c r="D42" s="78" t="s">
        <v>5163</v>
      </c>
      <c r="E42" s="78">
        <v>2017</v>
      </c>
      <c r="F42" s="88">
        <v>40900</v>
      </c>
      <c r="G42" s="80" t="s">
        <v>5131</v>
      </c>
    </row>
    <row r="43" spans="1:7" ht="15.75" x14ac:dyDescent="0.25">
      <c r="A43" s="77" t="s">
        <v>415</v>
      </c>
      <c r="B43" s="77" t="s">
        <v>5180</v>
      </c>
      <c r="C43" s="345" t="s">
        <v>5165</v>
      </c>
      <c r="D43" s="78" t="s">
        <v>5163</v>
      </c>
      <c r="E43" s="78">
        <v>2017</v>
      </c>
      <c r="F43" s="88">
        <v>53200</v>
      </c>
      <c r="G43" s="80" t="s">
        <v>5131</v>
      </c>
    </row>
    <row r="44" spans="1:7" ht="15.75" x14ac:dyDescent="0.25">
      <c r="A44" s="77" t="s">
        <v>415</v>
      </c>
      <c r="B44" s="77" t="s">
        <v>5758</v>
      </c>
      <c r="C44" s="345" t="s">
        <v>2040</v>
      </c>
      <c r="D44" s="78" t="s">
        <v>5759</v>
      </c>
      <c r="E44" s="78">
        <v>2017</v>
      </c>
      <c r="F44" s="88">
        <v>53000</v>
      </c>
      <c r="G44" s="80" t="s">
        <v>5131</v>
      </c>
    </row>
    <row r="45" spans="1:7" ht="15.75" x14ac:dyDescent="0.25">
      <c r="A45" s="77" t="s">
        <v>415</v>
      </c>
      <c r="B45" s="77" t="s">
        <v>5760</v>
      </c>
      <c r="C45" s="345" t="s">
        <v>2040</v>
      </c>
      <c r="D45" s="78" t="s">
        <v>5759</v>
      </c>
      <c r="E45" s="78">
        <v>2017</v>
      </c>
      <c r="F45" s="88">
        <v>49000</v>
      </c>
      <c r="G45" s="80" t="s">
        <v>5131</v>
      </c>
    </row>
    <row r="46" spans="1:7" ht="15.75" x14ac:dyDescent="0.25">
      <c r="A46" s="77" t="s">
        <v>415</v>
      </c>
      <c r="B46" s="77" t="s">
        <v>5761</v>
      </c>
      <c r="C46" s="345" t="s">
        <v>5165</v>
      </c>
      <c r="D46" s="78" t="s">
        <v>5759</v>
      </c>
      <c r="E46" s="78">
        <v>2017</v>
      </c>
      <c r="F46" s="88">
        <v>65000</v>
      </c>
      <c r="G46" s="80" t="s">
        <v>5131</v>
      </c>
    </row>
    <row r="47" spans="1:7" ht="15.75" x14ac:dyDescent="0.25">
      <c r="A47" s="77" t="s">
        <v>415</v>
      </c>
      <c r="B47" s="77" t="s">
        <v>5762</v>
      </c>
      <c r="C47" s="345" t="s">
        <v>5165</v>
      </c>
      <c r="D47" s="78" t="s">
        <v>5759</v>
      </c>
      <c r="E47" s="78">
        <v>2017</v>
      </c>
      <c r="F47" s="88">
        <v>55500</v>
      </c>
      <c r="G47" s="80" t="s">
        <v>5131</v>
      </c>
    </row>
    <row r="48" spans="1:7" ht="15.75" x14ac:dyDescent="0.25">
      <c r="A48" s="77" t="s">
        <v>415</v>
      </c>
      <c r="B48" s="77" t="s">
        <v>5758</v>
      </c>
      <c r="C48" s="345" t="s">
        <v>5165</v>
      </c>
      <c r="D48" s="78" t="s">
        <v>5759</v>
      </c>
      <c r="E48" s="78">
        <v>2017</v>
      </c>
      <c r="F48" s="88">
        <v>59500</v>
      </c>
      <c r="G48" s="80" t="s">
        <v>5131</v>
      </c>
    </row>
    <row r="49" spans="1:7" ht="15.75" x14ac:dyDescent="0.25">
      <c r="A49" s="77" t="s">
        <v>415</v>
      </c>
      <c r="B49" s="77" t="s">
        <v>5763</v>
      </c>
      <c r="C49" s="345" t="s">
        <v>5764</v>
      </c>
      <c r="D49" s="78" t="s">
        <v>5163</v>
      </c>
      <c r="E49" s="78">
        <v>2017</v>
      </c>
      <c r="F49" s="88">
        <v>129500</v>
      </c>
      <c r="G49" s="80" t="s">
        <v>5131</v>
      </c>
    </row>
    <row r="50" spans="1:7" ht="15.75" x14ac:dyDescent="0.25">
      <c r="A50" s="77" t="s">
        <v>415</v>
      </c>
      <c r="B50" s="77" t="s">
        <v>5765</v>
      </c>
      <c r="C50" s="345" t="s">
        <v>5764</v>
      </c>
      <c r="D50" s="78" t="s">
        <v>5163</v>
      </c>
      <c r="E50" s="78">
        <v>2017</v>
      </c>
      <c r="F50" s="88">
        <v>110700</v>
      </c>
      <c r="G50" s="80" t="s">
        <v>5131</v>
      </c>
    </row>
    <row r="51" spans="1:7" ht="15.75" x14ac:dyDescent="0.25">
      <c r="A51" s="77" t="s">
        <v>415</v>
      </c>
      <c r="B51" s="77" t="s">
        <v>5190</v>
      </c>
      <c r="C51" s="345" t="s">
        <v>2040</v>
      </c>
      <c r="D51" s="78" t="s">
        <v>426</v>
      </c>
      <c r="E51" s="78">
        <v>2017</v>
      </c>
      <c r="F51" s="88">
        <v>48400</v>
      </c>
      <c r="G51" s="80" t="s">
        <v>5131</v>
      </c>
    </row>
    <row r="52" spans="1:7" ht="15.75" x14ac:dyDescent="0.25">
      <c r="A52" s="77" t="s">
        <v>415</v>
      </c>
      <c r="B52" s="77" t="s">
        <v>5766</v>
      </c>
      <c r="C52" s="345" t="s">
        <v>2040</v>
      </c>
      <c r="D52" s="78" t="s">
        <v>426</v>
      </c>
      <c r="E52" s="78">
        <v>2017</v>
      </c>
      <c r="F52" s="88">
        <v>42900</v>
      </c>
      <c r="G52" s="80" t="s">
        <v>5131</v>
      </c>
    </row>
    <row r="53" spans="1:7" ht="15.75" x14ac:dyDescent="0.25">
      <c r="A53" s="77" t="s">
        <v>415</v>
      </c>
      <c r="B53" s="77" t="s">
        <v>5767</v>
      </c>
      <c r="C53" s="345" t="s">
        <v>5165</v>
      </c>
      <c r="D53" s="78" t="s">
        <v>426</v>
      </c>
      <c r="E53" s="78">
        <v>2017</v>
      </c>
      <c r="F53" s="88">
        <v>61100</v>
      </c>
      <c r="G53" s="80" t="s">
        <v>5729</v>
      </c>
    </row>
    <row r="54" spans="1:7" ht="15.75" x14ac:dyDescent="0.25">
      <c r="A54" s="77" t="s">
        <v>415</v>
      </c>
      <c r="B54" s="77" t="s">
        <v>5768</v>
      </c>
      <c r="C54" s="345" t="s">
        <v>5165</v>
      </c>
      <c r="D54" s="78" t="s">
        <v>426</v>
      </c>
      <c r="E54" s="78">
        <v>2017</v>
      </c>
      <c r="F54" s="88">
        <v>53100</v>
      </c>
      <c r="G54" s="80" t="s">
        <v>5131</v>
      </c>
    </row>
    <row r="55" spans="1:7" ht="15.75" x14ac:dyDescent="0.25">
      <c r="A55" s="77" t="s">
        <v>415</v>
      </c>
      <c r="B55" s="77" t="s">
        <v>5769</v>
      </c>
      <c r="C55" s="345" t="s">
        <v>5764</v>
      </c>
      <c r="D55" s="78" t="s">
        <v>426</v>
      </c>
      <c r="E55" s="78">
        <v>2017</v>
      </c>
      <c r="F55" s="88"/>
      <c r="G55" s="80" t="s">
        <v>5131</v>
      </c>
    </row>
    <row r="56" spans="1:7" ht="15.75" x14ac:dyDescent="0.25">
      <c r="A56" s="77" t="s">
        <v>415</v>
      </c>
      <c r="B56" s="77" t="s">
        <v>5770</v>
      </c>
      <c r="C56" s="345" t="s">
        <v>5764</v>
      </c>
      <c r="D56" s="78" t="s">
        <v>5163</v>
      </c>
      <c r="E56" s="78">
        <v>2017</v>
      </c>
      <c r="F56" s="88">
        <v>74100</v>
      </c>
      <c r="G56" s="80" t="s">
        <v>5137</v>
      </c>
    </row>
    <row r="57" spans="1:7" ht="15.75" x14ac:dyDescent="0.25">
      <c r="A57" s="77" t="s">
        <v>415</v>
      </c>
      <c r="B57" s="77" t="s">
        <v>5771</v>
      </c>
      <c r="C57" s="345" t="s">
        <v>5764</v>
      </c>
      <c r="D57" s="78" t="s">
        <v>5163</v>
      </c>
      <c r="E57" s="78">
        <v>2017</v>
      </c>
      <c r="F57" s="88">
        <v>70900</v>
      </c>
      <c r="G57" s="80" t="s">
        <v>5137</v>
      </c>
    </row>
    <row r="58" spans="1:7" ht="15.75" x14ac:dyDescent="0.25">
      <c r="A58" s="77" t="s">
        <v>415</v>
      </c>
      <c r="B58" s="77" t="s">
        <v>5772</v>
      </c>
      <c r="C58" s="345" t="s">
        <v>5764</v>
      </c>
      <c r="D58" s="78" t="s">
        <v>5163</v>
      </c>
      <c r="E58" s="78">
        <v>2017</v>
      </c>
      <c r="F58" s="88">
        <v>79900</v>
      </c>
      <c r="G58" s="80" t="s">
        <v>5131</v>
      </c>
    </row>
    <row r="59" spans="1:7" ht="15.75" x14ac:dyDescent="0.25">
      <c r="A59" s="77" t="s">
        <v>415</v>
      </c>
      <c r="B59" s="77" t="s">
        <v>5773</v>
      </c>
      <c r="C59" s="345" t="s">
        <v>5764</v>
      </c>
      <c r="D59" s="78" t="s">
        <v>5163</v>
      </c>
      <c r="E59" s="78">
        <v>2017</v>
      </c>
      <c r="F59" s="88">
        <v>82900</v>
      </c>
      <c r="G59" s="80" t="s">
        <v>5131</v>
      </c>
    </row>
    <row r="60" spans="1:7" ht="15.75" x14ac:dyDescent="0.25">
      <c r="A60" s="77" t="s">
        <v>415</v>
      </c>
      <c r="B60" s="77" t="s">
        <v>5774</v>
      </c>
      <c r="C60" s="345" t="s">
        <v>2040</v>
      </c>
      <c r="D60" s="78" t="s">
        <v>426</v>
      </c>
      <c r="E60" s="78">
        <v>2017</v>
      </c>
      <c r="F60" s="88">
        <v>43500</v>
      </c>
      <c r="G60" s="80" t="s">
        <v>5131</v>
      </c>
    </row>
    <row r="61" spans="1:7" ht="15.75" x14ac:dyDescent="0.25">
      <c r="A61" s="77" t="s">
        <v>415</v>
      </c>
      <c r="B61" s="77" t="s">
        <v>5197</v>
      </c>
      <c r="C61" s="345" t="s">
        <v>2040</v>
      </c>
      <c r="D61" s="78" t="s">
        <v>426</v>
      </c>
      <c r="E61" s="78">
        <v>2017</v>
      </c>
      <c r="F61" s="88">
        <v>47000</v>
      </c>
      <c r="G61" s="80" t="s">
        <v>5131</v>
      </c>
    </row>
    <row r="62" spans="1:7" ht="15.75" x14ac:dyDescent="0.25">
      <c r="A62" s="201" t="s">
        <v>436</v>
      </c>
      <c r="B62" s="201" t="s">
        <v>5851</v>
      </c>
      <c r="C62" s="618">
        <v>2</v>
      </c>
      <c r="D62" s="198" t="s">
        <v>438</v>
      </c>
      <c r="E62" s="198">
        <v>2017</v>
      </c>
      <c r="F62" s="88">
        <v>33850</v>
      </c>
      <c r="G62" s="610" t="s">
        <v>1586</v>
      </c>
    </row>
    <row r="63" spans="1:7" ht="15.75" x14ac:dyDescent="0.25">
      <c r="A63" s="201" t="s">
        <v>436</v>
      </c>
      <c r="B63" s="201" t="s">
        <v>5852</v>
      </c>
      <c r="C63" s="618">
        <v>2</v>
      </c>
      <c r="D63" s="198" t="s">
        <v>426</v>
      </c>
      <c r="E63" s="198">
        <v>2017</v>
      </c>
      <c r="F63" s="88">
        <v>35850</v>
      </c>
      <c r="G63" s="610" t="s">
        <v>1586</v>
      </c>
    </row>
    <row r="64" spans="1:7" ht="15.75" x14ac:dyDescent="0.25">
      <c r="A64" s="201" t="s">
        <v>436</v>
      </c>
      <c r="B64" s="201" t="s">
        <v>5853</v>
      </c>
      <c r="C64" s="618" t="s">
        <v>4985</v>
      </c>
      <c r="D64" s="198" t="s">
        <v>438</v>
      </c>
      <c r="E64" s="198">
        <v>2017</v>
      </c>
      <c r="F64" s="88">
        <v>33150</v>
      </c>
      <c r="G64" s="610" t="s">
        <v>1586</v>
      </c>
    </row>
    <row r="65" spans="1:7" ht="15.75" x14ac:dyDescent="0.25">
      <c r="A65" s="201" t="s">
        <v>436</v>
      </c>
      <c r="B65" s="201" t="s">
        <v>5853</v>
      </c>
      <c r="C65" s="618" t="s">
        <v>4985</v>
      </c>
      <c r="D65" s="198" t="s">
        <v>426</v>
      </c>
      <c r="E65" s="198">
        <v>2017</v>
      </c>
      <c r="F65" s="88">
        <v>35150</v>
      </c>
      <c r="G65" s="610" t="s">
        <v>1586</v>
      </c>
    </row>
    <row r="66" spans="1:7" ht="15.75" x14ac:dyDescent="0.25">
      <c r="A66" s="201" t="s">
        <v>436</v>
      </c>
      <c r="B66" s="201" t="s">
        <v>5854</v>
      </c>
      <c r="C66" s="618" t="s">
        <v>4985</v>
      </c>
      <c r="D66" s="198" t="s">
        <v>438</v>
      </c>
      <c r="E66" s="198">
        <v>2017</v>
      </c>
      <c r="F66" s="88">
        <v>38950</v>
      </c>
      <c r="G66" s="610" t="s">
        <v>2042</v>
      </c>
    </row>
    <row r="67" spans="1:7" ht="15.75" x14ac:dyDescent="0.25">
      <c r="A67" s="201" t="s">
        <v>436</v>
      </c>
      <c r="B67" s="201" t="s">
        <v>5854</v>
      </c>
      <c r="C67" s="618" t="s">
        <v>4985</v>
      </c>
      <c r="D67" s="198" t="s">
        <v>426</v>
      </c>
      <c r="E67" s="198">
        <v>2017</v>
      </c>
      <c r="F67" s="88">
        <v>40950</v>
      </c>
      <c r="G67" s="610" t="s">
        <v>2042</v>
      </c>
    </row>
    <row r="68" spans="1:7" ht="15.75" x14ac:dyDescent="0.25">
      <c r="A68" s="201" t="s">
        <v>436</v>
      </c>
      <c r="B68" s="201" t="s">
        <v>5855</v>
      </c>
      <c r="C68" s="618">
        <v>3</v>
      </c>
      <c r="D68" s="198" t="s">
        <v>426</v>
      </c>
      <c r="E68" s="198">
        <v>2017</v>
      </c>
      <c r="F68" s="88">
        <v>51750</v>
      </c>
      <c r="G68" s="610" t="s">
        <v>2042</v>
      </c>
    </row>
    <row r="69" spans="1:7" ht="15.75" x14ac:dyDescent="0.25">
      <c r="A69" s="201" t="s">
        <v>436</v>
      </c>
      <c r="B69" s="201" t="s">
        <v>5856</v>
      </c>
      <c r="C69" s="618">
        <v>2</v>
      </c>
      <c r="D69" s="198" t="s">
        <v>426</v>
      </c>
      <c r="E69" s="198">
        <v>2017</v>
      </c>
      <c r="F69" s="88">
        <v>41650</v>
      </c>
      <c r="G69" s="610" t="s">
        <v>2042</v>
      </c>
    </row>
    <row r="70" spans="1:7" ht="15.75" x14ac:dyDescent="0.25">
      <c r="A70" s="201" t="s">
        <v>436</v>
      </c>
      <c r="B70" s="201" t="s">
        <v>5857</v>
      </c>
      <c r="C70" s="618">
        <v>3</v>
      </c>
      <c r="D70" s="198" t="s">
        <v>438</v>
      </c>
      <c r="E70" s="198">
        <v>2017</v>
      </c>
      <c r="F70" s="88">
        <v>49750</v>
      </c>
      <c r="G70" s="610" t="s">
        <v>2042</v>
      </c>
    </row>
    <row r="71" spans="1:7" ht="15.75" x14ac:dyDescent="0.25">
      <c r="A71" s="201" t="s">
        <v>436</v>
      </c>
      <c r="B71" s="201" t="s">
        <v>5858</v>
      </c>
      <c r="C71" s="618">
        <v>2</v>
      </c>
      <c r="D71" s="198" t="s">
        <v>438</v>
      </c>
      <c r="E71" s="198">
        <v>2017</v>
      </c>
      <c r="F71" s="88">
        <v>39650</v>
      </c>
      <c r="G71" s="610" t="s">
        <v>2042</v>
      </c>
    </row>
    <row r="72" spans="1:7" ht="15.75" x14ac:dyDescent="0.25">
      <c r="A72" s="201" t="s">
        <v>436</v>
      </c>
      <c r="B72" s="201" t="s">
        <v>5859</v>
      </c>
      <c r="C72" s="618" t="s">
        <v>4088</v>
      </c>
      <c r="D72" s="198" t="s">
        <v>438</v>
      </c>
      <c r="E72" s="198">
        <v>2017</v>
      </c>
      <c r="F72" s="88">
        <v>44450</v>
      </c>
      <c r="G72" s="610" t="s">
        <v>421</v>
      </c>
    </row>
    <row r="73" spans="1:7" ht="15.75" x14ac:dyDescent="0.25">
      <c r="A73" s="201" t="s">
        <v>436</v>
      </c>
      <c r="B73" s="201" t="s">
        <v>5860</v>
      </c>
      <c r="C73" s="618" t="s">
        <v>4088</v>
      </c>
      <c r="D73" s="198" t="s">
        <v>426</v>
      </c>
      <c r="E73" s="198">
        <v>2017</v>
      </c>
      <c r="F73" s="88">
        <v>46450</v>
      </c>
      <c r="G73" s="610" t="s">
        <v>421</v>
      </c>
    </row>
    <row r="74" spans="1:7" ht="15.75" x14ac:dyDescent="0.25">
      <c r="A74" s="201" t="s">
        <v>436</v>
      </c>
      <c r="B74" s="201" t="s">
        <v>5861</v>
      </c>
      <c r="C74" s="618" t="s">
        <v>4088</v>
      </c>
      <c r="D74" s="198" t="s">
        <v>438</v>
      </c>
      <c r="E74" s="198">
        <v>2017</v>
      </c>
      <c r="F74" s="88">
        <v>49050</v>
      </c>
      <c r="G74" s="610" t="s">
        <v>2042</v>
      </c>
    </row>
    <row r="75" spans="1:7" ht="15.75" x14ac:dyDescent="0.25">
      <c r="A75" s="201" t="s">
        <v>436</v>
      </c>
      <c r="B75" s="201" t="s">
        <v>5862</v>
      </c>
      <c r="C75" s="618" t="s">
        <v>4088</v>
      </c>
      <c r="D75" s="198" t="s">
        <v>426</v>
      </c>
      <c r="E75" s="198">
        <v>2017</v>
      </c>
      <c r="F75" s="88">
        <v>51050</v>
      </c>
      <c r="G75" s="610" t="s">
        <v>2042</v>
      </c>
    </row>
    <row r="76" spans="1:7" ht="15.75" x14ac:dyDescent="0.25">
      <c r="A76" s="201" t="s">
        <v>436</v>
      </c>
      <c r="B76" s="201" t="s">
        <v>5863</v>
      </c>
      <c r="C76" s="618">
        <v>3</v>
      </c>
      <c r="D76" s="198" t="s">
        <v>438</v>
      </c>
      <c r="E76" s="198">
        <v>2017</v>
      </c>
      <c r="F76" s="88">
        <v>45150</v>
      </c>
      <c r="G76" s="610" t="s">
        <v>1586</v>
      </c>
    </row>
    <row r="77" spans="1:7" ht="15.75" x14ac:dyDescent="0.25">
      <c r="A77" s="201" t="s">
        <v>436</v>
      </c>
      <c r="B77" s="201" t="s">
        <v>5864</v>
      </c>
      <c r="C77" s="618">
        <v>3</v>
      </c>
      <c r="D77" s="198" t="s">
        <v>426</v>
      </c>
      <c r="E77" s="198">
        <v>2017</v>
      </c>
      <c r="F77" s="88">
        <v>47150</v>
      </c>
      <c r="G77" s="610" t="s">
        <v>1586</v>
      </c>
    </row>
    <row r="78" spans="1:7" ht="15.75" x14ac:dyDescent="0.25">
      <c r="A78" s="201" t="s">
        <v>436</v>
      </c>
      <c r="B78" s="201" t="s">
        <v>5865</v>
      </c>
      <c r="C78" s="618">
        <v>2</v>
      </c>
      <c r="D78" s="198" t="s">
        <v>438</v>
      </c>
      <c r="E78" s="198">
        <v>2017</v>
      </c>
      <c r="F78" s="88">
        <v>33450</v>
      </c>
      <c r="G78" s="610" t="s">
        <v>2039</v>
      </c>
    </row>
    <row r="79" spans="1:7" ht="15.75" x14ac:dyDescent="0.25">
      <c r="A79" s="201" t="s">
        <v>436</v>
      </c>
      <c r="B79" s="201" t="s">
        <v>5866</v>
      </c>
      <c r="C79" s="618">
        <v>2</v>
      </c>
      <c r="D79" s="198" t="s">
        <v>426</v>
      </c>
      <c r="E79" s="198">
        <v>2017</v>
      </c>
      <c r="F79" s="88">
        <v>35450</v>
      </c>
      <c r="G79" s="610" t="s">
        <v>2039</v>
      </c>
    </row>
    <row r="80" spans="1:7" ht="15.75" x14ac:dyDescent="0.25">
      <c r="A80" s="201" t="s">
        <v>436</v>
      </c>
      <c r="B80" s="201" t="s">
        <v>5867</v>
      </c>
      <c r="C80" s="618">
        <v>2</v>
      </c>
      <c r="D80" s="198" t="s">
        <v>438</v>
      </c>
      <c r="E80" s="198">
        <v>2017</v>
      </c>
      <c r="F80" s="88">
        <v>40250</v>
      </c>
      <c r="G80" s="610" t="s">
        <v>2039</v>
      </c>
    </row>
    <row r="81" spans="1:7" ht="15.75" x14ac:dyDescent="0.25">
      <c r="A81" s="201" t="s">
        <v>436</v>
      </c>
      <c r="B81" s="201" t="s">
        <v>5868</v>
      </c>
      <c r="C81" s="618">
        <v>2</v>
      </c>
      <c r="D81" s="198" t="s">
        <v>438</v>
      </c>
      <c r="E81" s="198">
        <v>2017</v>
      </c>
      <c r="F81" s="88">
        <v>42250</v>
      </c>
      <c r="G81" s="610" t="s">
        <v>2039</v>
      </c>
    </row>
    <row r="82" spans="1:7" ht="15.75" x14ac:dyDescent="0.25">
      <c r="A82" s="201" t="s">
        <v>436</v>
      </c>
      <c r="B82" s="201" t="s">
        <v>5869</v>
      </c>
      <c r="C82" s="618">
        <v>2</v>
      </c>
      <c r="D82" s="198" t="s">
        <v>438</v>
      </c>
      <c r="E82" s="198">
        <v>2017</v>
      </c>
      <c r="F82" s="88">
        <v>42950</v>
      </c>
      <c r="G82" s="610" t="s">
        <v>2048</v>
      </c>
    </row>
    <row r="83" spans="1:7" ht="15.75" x14ac:dyDescent="0.25">
      <c r="A83" s="201" t="s">
        <v>436</v>
      </c>
      <c r="B83" s="201" t="s">
        <v>5870</v>
      </c>
      <c r="C83" s="618" t="s">
        <v>4985</v>
      </c>
      <c r="D83" s="198" t="s">
        <v>426</v>
      </c>
      <c r="E83" s="198">
        <v>2017</v>
      </c>
      <c r="F83" s="88">
        <v>44450</v>
      </c>
      <c r="G83" s="610" t="s">
        <v>2048</v>
      </c>
    </row>
    <row r="84" spans="1:7" ht="15.75" x14ac:dyDescent="0.25">
      <c r="A84" s="201" t="s">
        <v>436</v>
      </c>
      <c r="B84" s="201" t="s">
        <v>5871</v>
      </c>
      <c r="C84" s="618">
        <v>2</v>
      </c>
      <c r="D84" s="198" t="s">
        <v>438</v>
      </c>
      <c r="E84" s="198">
        <v>2017</v>
      </c>
      <c r="F84" s="88">
        <v>38750</v>
      </c>
      <c r="G84" s="610" t="s">
        <v>2039</v>
      </c>
    </row>
    <row r="85" spans="1:7" ht="15.75" x14ac:dyDescent="0.25">
      <c r="A85" s="201" t="s">
        <v>436</v>
      </c>
      <c r="B85" s="201" t="s">
        <v>5872</v>
      </c>
      <c r="C85" s="618" t="s">
        <v>2121</v>
      </c>
      <c r="D85" s="198" t="s">
        <v>438</v>
      </c>
      <c r="E85" s="198">
        <v>2017</v>
      </c>
      <c r="F85" s="88">
        <v>38750</v>
      </c>
      <c r="G85" s="610" t="s">
        <v>2039</v>
      </c>
    </row>
    <row r="86" spans="1:7" ht="15.75" x14ac:dyDescent="0.25">
      <c r="A86" s="201" t="s">
        <v>436</v>
      </c>
      <c r="B86" s="201" t="s">
        <v>5873</v>
      </c>
      <c r="C86" s="618" t="s">
        <v>2121</v>
      </c>
      <c r="D86" s="198" t="s">
        <v>438</v>
      </c>
      <c r="E86" s="198">
        <v>2017</v>
      </c>
      <c r="F86" s="88">
        <v>40750</v>
      </c>
      <c r="G86" s="610" t="s">
        <v>2039</v>
      </c>
    </row>
    <row r="87" spans="1:7" ht="15.75" x14ac:dyDescent="0.25">
      <c r="A87" s="201" t="s">
        <v>436</v>
      </c>
      <c r="B87" s="201" t="s">
        <v>5874</v>
      </c>
      <c r="C87" s="618">
        <v>2</v>
      </c>
      <c r="D87" s="198" t="s">
        <v>438</v>
      </c>
      <c r="E87" s="198">
        <v>2017</v>
      </c>
      <c r="F87" s="88">
        <v>44100</v>
      </c>
      <c r="G87" s="610" t="s">
        <v>2039</v>
      </c>
    </row>
    <row r="88" spans="1:7" ht="15.75" x14ac:dyDescent="0.25">
      <c r="A88" s="201" t="s">
        <v>436</v>
      </c>
      <c r="B88" s="201" t="s">
        <v>5875</v>
      </c>
      <c r="C88" s="618" t="s">
        <v>2121</v>
      </c>
      <c r="D88" s="198" t="s">
        <v>426</v>
      </c>
      <c r="E88" s="198">
        <v>2017</v>
      </c>
      <c r="F88" s="88">
        <v>44700</v>
      </c>
      <c r="G88" s="610" t="s">
        <v>2039</v>
      </c>
    </row>
    <row r="89" spans="1:7" ht="15.75" x14ac:dyDescent="0.25">
      <c r="A89" s="201" t="s">
        <v>436</v>
      </c>
      <c r="B89" s="201" t="s">
        <v>5876</v>
      </c>
      <c r="C89" s="618">
        <v>3</v>
      </c>
      <c r="D89" s="198" t="s">
        <v>438</v>
      </c>
      <c r="E89" s="198">
        <v>2017</v>
      </c>
      <c r="F89" s="88">
        <v>47900</v>
      </c>
      <c r="G89" s="610" t="s">
        <v>2039</v>
      </c>
    </row>
    <row r="90" spans="1:7" ht="15.75" x14ac:dyDescent="0.25">
      <c r="A90" s="201" t="s">
        <v>436</v>
      </c>
      <c r="B90" s="201" t="s">
        <v>5877</v>
      </c>
      <c r="C90" s="618">
        <v>3</v>
      </c>
      <c r="D90" s="198" t="s">
        <v>426</v>
      </c>
      <c r="E90" s="198">
        <v>2017</v>
      </c>
      <c r="F90" s="88">
        <v>49900</v>
      </c>
      <c r="G90" s="610" t="s">
        <v>2039</v>
      </c>
    </row>
    <row r="91" spans="1:7" ht="15.75" x14ac:dyDescent="0.25">
      <c r="A91" s="201" t="s">
        <v>436</v>
      </c>
      <c r="B91" s="201" t="s">
        <v>5878</v>
      </c>
      <c r="C91" s="618">
        <v>3</v>
      </c>
      <c r="D91" s="198" t="s">
        <v>426</v>
      </c>
      <c r="E91" s="198">
        <v>2017</v>
      </c>
      <c r="F91" s="88">
        <v>50550</v>
      </c>
      <c r="G91" s="610" t="s">
        <v>3467</v>
      </c>
    </row>
    <row r="92" spans="1:7" ht="15.75" x14ac:dyDescent="0.25">
      <c r="A92" s="201" t="s">
        <v>436</v>
      </c>
      <c r="B92" s="201" t="s">
        <v>5879</v>
      </c>
      <c r="C92" s="618" t="s">
        <v>5159</v>
      </c>
      <c r="D92" s="198" t="s">
        <v>438</v>
      </c>
      <c r="E92" s="198">
        <v>2017</v>
      </c>
      <c r="F92" s="88">
        <v>43200</v>
      </c>
      <c r="G92" s="610" t="s">
        <v>3399</v>
      </c>
    </row>
    <row r="93" spans="1:7" ht="15.75" x14ac:dyDescent="0.25">
      <c r="A93" s="201" t="s">
        <v>436</v>
      </c>
      <c r="B93" s="201" t="s">
        <v>5879</v>
      </c>
      <c r="C93" s="618" t="s">
        <v>5159</v>
      </c>
      <c r="D93" s="198" t="s">
        <v>438</v>
      </c>
      <c r="E93" s="198">
        <v>2017</v>
      </c>
      <c r="F93" s="88">
        <v>45200</v>
      </c>
      <c r="G93" s="610" t="s">
        <v>1586</v>
      </c>
    </row>
    <row r="94" spans="1:7" ht="15.75" x14ac:dyDescent="0.25">
      <c r="A94" s="201" t="s">
        <v>436</v>
      </c>
      <c r="B94" s="201" t="s">
        <v>5880</v>
      </c>
      <c r="C94" s="618" t="s">
        <v>5159</v>
      </c>
      <c r="D94" s="198" t="s">
        <v>438</v>
      </c>
      <c r="E94" s="198">
        <v>2017</v>
      </c>
      <c r="F94" s="88">
        <v>43000</v>
      </c>
      <c r="G94" s="610" t="s">
        <v>3397</v>
      </c>
    </row>
    <row r="95" spans="1:7" ht="15.75" x14ac:dyDescent="0.25">
      <c r="A95" s="201" t="s">
        <v>436</v>
      </c>
      <c r="B95" s="201" t="s">
        <v>5881</v>
      </c>
      <c r="C95" s="618" t="s">
        <v>5159</v>
      </c>
      <c r="D95" s="198" t="s">
        <v>426</v>
      </c>
      <c r="E95" s="198">
        <v>2017</v>
      </c>
      <c r="F95" s="88">
        <v>45200</v>
      </c>
      <c r="G95" s="610" t="s">
        <v>3399</v>
      </c>
    </row>
    <row r="96" spans="1:7" ht="15.75" x14ac:dyDescent="0.25">
      <c r="A96" s="201" t="s">
        <v>436</v>
      </c>
      <c r="B96" s="201" t="s">
        <v>5882</v>
      </c>
      <c r="C96" s="618" t="s">
        <v>5159</v>
      </c>
      <c r="D96" s="198" t="s">
        <v>426</v>
      </c>
      <c r="E96" s="198">
        <v>2017</v>
      </c>
      <c r="F96" s="88">
        <v>45000</v>
      </c>
      <c r="G96" s="610" t="s">
        <v>3397</v>
      </c>
    </row>
    <row r="97" spans="1:7" ht="15.75" x14ac:dyDescent="0.25">
      <c r="A97" s="201" t="s">
        <v>436</v>
      </c>
      <c r="B97" s="201" t="s">
        <v>5883</v>
      </c>
      <c r="C97" s="618" t="s">
        <v>2121</v>
      </c>
      <c r="D97" s="198" t="s">
        <v>426</v>
      </c>
      <c r="E97" s="198">
        <v>2017</v>
      </c>
      <c r="F97" s="88">
        <v>41950</v>
      </c>
      <c r="G97" s="610" t="s">
        <v>1586</v>
      </c>
    </row>
    <row r="98" spans="1:7" ht="15.75" x14ac:dyDescent="0.25">
      <c r="A98" s="201" t="s">
        <v>436</v>
      </c>
      <c r="B98" s="201" t="s">
        <v>5884</v>
      </c>
      <c r="C98" s="618" t="s">
        <v>2121</v>
      </c>
      <c r="D98" s="198" t="s">
        <v>438</v>
      </c>
      <c r="E98" s="198">
        <v>2017</v>
      </c>
      <c r="F98" s="88">
        <v>43950</v>
      </c>
      <c r="G98" s="610" t="s">
        <v>1586</v>
      </c>
    </row>
    <row r="99" spans="1:7" ht="15.75" x14ac:dyDescent="0.25">
      <c r="A99" s="201" t="s">
        <v>436</v>
      </c>
      <c r="B99" s="201" t="s">
        <v>5885</v>
      </c>
      <c r="C99" s="618" t="s">
        <v>2121</v>
      </c>
      <c r="D99" s="198" t="s">
        <v>438</v>
      </c>
      <c r="E99" s="198">
        <v>2017</v>
      </c>
      <c r="F99" s="88">
        <v>42150</v>
      </c>
      <c r="G99" s="610" t="s">
        <v>1586</v>
      </c>
    </row>
    <row r="100" spans="1:7" ht="15.75" x14ac:dyDescent="0.25">
      <c r="A100" s="201" t="s">
        <v>436</v>
      </c>
      <c r="B100" s="201" t="s">
        <v>5886</v>
      </c>
      <c r="C100" s="618" t="s">
        <v>2121</v>
      </c>
      <c r="D100" s="198" t="s">
        <v>426</v>
      </c>
      <c r="E100" s="198">
        <v>2017</v>
      </c>
      <c r="F100" s="88">
        <v>44150</v>
      </c>
      <c r="G100" s="610" t="s">
        <v>1586</v>
      </c>
    </row>
    <row r="101" spans="1:7" ht="15.75" x14ac:dyDescent="0.25">
      <c r="A101" s="201" t="s">
        <v>436</v>
      </c>
      <c r="B101" s="201" t="s">
        <v>5887</v>
      </c>
      <c r="C101" s="618" t="s">
        <v>2121</v>
      </c>
      <c r="D101" s="198" t="s">
        <v>438</v>
      </c>
      <c r="E101" s="198">
        <v>2017</v>
      </c>
      <c r="F101" s="88">
        <v>50300</v>
      </c>
      <c r="G101" s="610" t="s">
        <v>2042</v>
      </c>
    </row>
    <row r="102" spans="1:7" ht="15.75" x14ac:dyDescent="0.25">
      <c r="A102" s="201" t="s">
        <v>436</v>
      </c>
      <c r="B102" s="201" t="s">
        <v>5888</v>
      </c>
      <c r="C102" s="618" t="s">
        <v>2121</v>
      </c>
      <c r="D102" s="198" t="s">
        <v>426</v>
      </c>
      <c r="E102" s="198">
        <v>2017</v>
      </c>
      <c r="F102" s="88">
        <v>52300</v>
      </c>
      <c r="G102" s="610" t="s">
        <v>2042</v>
      </c>
    </row>
    <row r="103" spans="1:7" ht="15.75" x14ac:dyDescent="0.25">
      <c r="A103" s="201" t="s">
        <v>436</v>
      </c>
      <c r="B103" s="201" t="s">
        <v>5889</v>
      </c>
      <c r="C103" s="618">
        <v>3</v>
      </c>
      <c r="D103" s="198" t="s">
        <v>438</v>
      </c>
      <c r="E103" s="198">
        <v>2017</v>
      </c>
      <c r="F103" s="88">
        <v>49550</v>
      </c>
      <c r="G103" s="610" t="s">
        <v>1586</v>
      </c>
    </row>
    <row r="104" spans="1:7" ht="15.75" x14ac:dyDescent="0.25">
      <c r="A104" s="201" t="s">
        <v>436</v>
      </c>
      <c r="B104" s="201" t="s">
        <v>5890</v>
      </c>
      <c r="C104" s="618">
        <v>3</v>
      </c>
      <c r="D104" s="198" t="s">
        <v>438</v>
      </c>
      <c r="E104" s="198">
        <v>2017</v>
      </c>
      <c r="F104" s="88">
        <v>49350</v>
      </c>
      <c r="G104" s="610" t="s">
        <v>2039</v>
      </c>
    </row>
    <row r="105" spans="1:7" ht="15.75" x14ac:dyDescent="0.25">
      <c r="A105" s="201" t="s">
        <v>436</v>
      </c>
      <c r="B105" s="201" t="s">
        <v>5891</v>
      </c>
      <c r="C105" s="618">
        <v>3</v>
      </c>
      <c r="D105" s="198" t="s">
        <v>426</v>
      </c>
      <c r="E105" s="198">
        <v>2017</v>
      </c>
      <c r="F105" s="88">
        <v>51550</v>
      </c>
      <c r="G105" s="610" t="s">
        <v>1586</v>
      </c>
    </row>
    <row r="106" spans="1:7" ht="15.75" x14ac:dyDescent="0.25">
      <c r="A106" s="201" t="s">
        <v>436</v>
      </c>
      <c r="B106" s="201" t="s">
        <v>5892</v>
      </c>
      <c r="C106" s="618">
        <v>3</v>
      </c>
      <c r="D106" s="198" t="s">
        <v>426</v>
      </c>
      <c r="E106" s="198">
        <v>2017</v>
      </c>
      <c r="F106" s="88">
        <v>51350</v>
      </c>
      <c r="G106" s="610" t="s">
        <v>2039</v>
      </c>
    </row>
    <row r="107" spans="1:7" ht="15.75" x14ac:dyDescent="0.25">
      <c r="A107" s="201" t="s">
        <v>436</v>
      </c>
      <c r="B107" s="201" t="s">
        <v>5893</v>
      </c>
      <c r="C107" s="618" t="s">
        <v>5159</v>
      </c>
      <c r="D107" s="198" t="s">
        <v>438</v>
      </c>
      <c r="E107" s="198">
        <v>2017</v>
      </c>
      <c r="F107" s="88">
        <v>51400</v>
      </c>
      <c r="G107" s="610" t="s">
        <v>3406</v>
      </c>
    </row>
    <row r="108" spans="1:7" ht="15.75" x14ac:dyDescent="0.25">
      <c r="A108" s="201" t="s">
        <v>436</v>
      </c>
      <c r="B108" s="201" t="s">
        <v>5894</v>
      </c>
      <c r="C108" s="618" t="s">
        <v>5159</v>
      </c>
      <c r="D108" s="198" t="s">
        <v>426</v>
      </c>
      <c r="E108" s="198">
        <v>2017</v>
      </c>
      <c r="F108" s="88">
        <v>53400</v>
      </c>
      <c r="G108" s="610" t="s">
        <v>3406</v>
      </c>
    </row>
    <row r="109" spans="1:7" ht="15.75" x14ac:dyDescent="0.25">
      <c r="A109" s="201" t="s">
        <v>436</v>
      </c>
      <c r="B109" s="201" t="s">
        <v>5895</v>
      </c>
      <c r="C109" s="618">
        <v>3</v>
      </c>
      <c r="D109" s="198" t="s">
        <v>438</v>
      </c>
      <c r="E109" s="198">
        <v>2017</v>
      </c>
      <c r="F109" s="88">
        <v>58350</v>
      </c>
      <c r="G109" s="610" t="s">
        <v>3410</v>
      </c>
    </row>
    <row r="110" spans="1:7" ht="15.75" x14ac:dyDescent="0.25">
      <c r="A110" s="201" t="s">
        <v>436</v>
      </c>
      <c r="B110" s="201" t="s">
        <v>5896</v>
      </c>
      <c r="C110" s="618">
        <v>3</v>
      </c>
      <c r="D110" s="198" t="s">
        <v>426</v>
      </c>
      <c r="E110" s="198">
        <v>2017</v>
      </c>
      <c r="F110" s="88">
        <v>60350</v>
      </c>
      <c r="G110" s="610" t="s">
        <v>3412</v>
      </c>
    </row>
    <row r="111" spans="1:7" ht="15.75" x14ac:dyDescent="0.25">
      <c r="A111" s="201" t="s">
        <v>436</v>
      </c>
      <c r="B111" s="201" t="s">
        <v>5897</v>
      </c>
      <c r="C111" s="618" t="s">
        <v>1987</v>
      </c>
      <c r="D111" s="198" t="s">
        <v>438</v>
      </c>
      <c r="E111" s="198">
        <v>2017</v>
      </c>
      <c r="F111" s="88">
        <v>48300</v>
      </c>
      <c r="G111" s="610" t="s">
        <v>3372</v>
      </c>
    </row>
    <row r="112" spans="1:7" ht="15.75" x14ac:dyDescent="0.25">
      <c r="A112" s="201" t="s">
        <v>436</v>
      </c>
      <c r="B112" s="201" t="s">
        <v>5898</v>
      </c>
      <c r="C112" s="618" t="s">
        <v>1987</v>
      </c>
      <c r="D112" s="198" t="s">
        <v>426</v>
      </c>
      <c r="E112" s="198">
        <v>2017</v>
      </c>
      <c r="F112" s="88">
        <v>50300</v>
      </c>
      <c r="G112" s="610" t="s">
        <v>3372</v>
      </c>
    </row>
    <row r="113" spans="1:7" ht="15.75" x14ac:dyDescent="0.25">
      <c r="A113" s="201" t="s">
        <v>436</v>
      </c>
      <c r="B113" s="201" t="s">
        <v>5899</v>
      </c>
      <c r="C113" s="618" t="s">
        <v>1987</v>
      </c>
      <c r="D113" s="198" t="s">
        <v>438</v>
      </c>
      <c r="E113" s="198">
        <v>2017</v>
      </c>
      <c r="F113" s="88">
        <v>48500</v>
      </c>
      <c r="G113" s="610" t="s">
        <v>3372</v>
      </c>
    </row>
    <row r="114" spans="1:7" ht="15.75" x14ac:dyDescent="0.25">
      <c r="A114" s="201" t="s">
        <v>436</v>
      </c>
      <c r="B114" s="201" t="s">
        <v>5900</v>
      </c>
      <c r="C114" s="618" t="s">
        <v>1987</v>
      </c>
      <c r="D114" s="198" t="s">
        <v>426</v>
      </c>
      <c r="E114" s="198">
        <v>2017</v>
      </c>
      <c r="F114" s="88">
        <v>50500</v>
      </c>
      <c r="G114" s="610" t="s">
        <v>3372</v>
      </c>
    </row>
    <row r="115" spans="1:7" ht="15.75" x14ac:dyDescent="0.25">
      <c r="A115" s="201" t="s">
        <v>436</v>
      </c>
      <c r="B115" s="201" t="s">
        <v>5901</v>
      </c>
      <c r="C115" s="618" t="s">
        <v>1987</v>
      </c>
      <c r="D115" s="198" t="s">
        <v>438</v>
      </c>
      <c r="E115" s="198">
        <v>2017</v>
      </c>
      <c r="F115" s="88">
        <v>57300</v>
      </c>
      <c r="G115" s="610" t="s">
        <v>3372</v>
      </c>
    </row>
    <row r="116" spans="1:7" ht="15.75" x14ac:dyDescent="0.25">
      <c r="A116" s="201" t="s">
        <v>436</v>
      </c>
      <c r="B116" s="201" t="s">
        <v>5902</v>
      </c>
      <c r="C116" s="618" t="s">
        <v>1987</v>
      </c>
      <c r="D116" s="198" t="s">
        <v>426</v>
      </c>
      <c r="E116" s="198">
        <v>2017</v>
      </c>
      <c r="F116" s="88">
        <v>59300</v>
      </c>
      <c r="G116" s="610" t="s">
        <v>3372</v>
      </c>
    </row>
    <row r="117" spans="1:7" ht="15.75" x14ac:dyDescent="0.25">
      <c r="A117" s="201" t="s">
        <v>436</v>
      </c>
      <c r="B117" s="201" t="s">
        <v>5011</v>
      </c>
      <c r="C117" s="618" t="s">
        <v>1987</v>
      </c>
      <c r="D117" s="198" t="s">
        <v>438</v>
      </c>
      <c r="E117" s="198">
        <v>2017</v>
      </c>
      <c r="F117" s="88">
        <v>66200</v>
      </c>
      <c r="G117" s="610" t="s">
        <v>3372</v>
      </c>
    </row>
    <row r="118" spans="1:7" ht="15.75" x14ac:dyDescent="0.25">
      <c r="A118" s="201" t="s">
        <v>436</v>
      </c>
      <c r="B118" s="201" t="s">
        <v>5012</v>
      </c>
      <c r="C118" s="618" t="s">
        <v>1987</v>
      </c>
      <c r="D118" s="198" t="s">
        <v>438</v>
      </c>
      <c r="E118" s="198">
        <v>2017</v>
      </c>
      <c r="F118" s="88">
        <v>74700</v>
      </c>
      <c r="G118" s="610" t="s">
        <v>3372</v>
      </c>
    </row>
    <row r="119" spans="1:7" ht="15.75" x14ac:dyDescent="0.25">
      <c r="A119" s="201" t="s">
        <v>436</v>
      </c>
      <c r="B119" s="201" t="s">
        <v>5903</v>
      </c>
      <c r="C119" s="618">
        <v>2</v>
      </c>
      <c r="D119" s="198" t="s">
        <v>438</v>
      </c>
      <c r="E119" s="198">
        <v>2017</v>
      </c>
      <c r="F119" s="88">
        <v>51100</v>
      </c>
      <c r="G119" s="610" t="s">
        <v>2039</v>
      </c>
    </row>
    <row r="120" spans="1:7" ht="15.75" x14ac:dyDescent="0.25">
      <c r="A120" s="201" t="s">
        <v>436</v>
      </c>
      <c r="B120" s="201" t="s">
        <v>5904</v>
      </c>
      <c r="C120" s="618">
        <v>2</v>
      </c>
      <c r="D120" s="198" t="s">
        <v>426</v>
      </c>
      <c r="E120" s="198">
        <v>2017</v>
      </c>
      <c r="F120" s="88">
        <v>53400</v>
      </c>
      <c r="G120" s="610" t="s">
        <v>2039</v>
      </c>
    </row>
    <row r="121" spans="1:7" ht="15.75" x14ac:dyDescent="0.25">
      <c r="A121" s="201" t="s">
        <v>436</v>
      </c>
      <c r="B121" s="201" t="s">
        <v>5905</v>
      </c>
      <c r="C121" s="618" t="s">
        <v>4985</v>
      </c>
      <c r="D121" s="198" t="s">
        <v>438</v>
      </c>
      <c r="E121" s="198">
        <v>2017</v>
      </c>
      <c r="F121" s="88">
        <v>51200</v>
      </c>
      <c r="G121" s="610" t="s">
        <v>2039</v>
      </c>
    </row>
    <row r="122" spans="1:7" ht="15.75" x14ac:dyDescent="0.25">
      <c r="A122" s="201" t="s">
        <v>436</v>
      </c>
      <c r="B122" s="201" t="s">
        <v>5906</v>
      </c>
      <c r="C122" s="618" t="s">
        <v>4985</v>
      </c>
      <c r="D122" s="198" t="s">
        <v>426</v>
      </c>
      <c r="E122" s="198">
        <v>2017</v>
      </c>
      <c r="F122" s="88">
        <v>53500</v>
      </c>
      <c r="G122" s="610" t="s">
        <v>2039</v>
      </c>
    </row>
    <row r="123" spans="1:7" ht="15.75" x14ac:dyDescent="0.25">
      <c r="A123" s="201" t="s">
        <v>436</v>
      </c>
      <c r="B123" s="201" t="s">
        <v>5907</v>
      </c>
      <c r="C123" s="618">
        <v>3</v>
      </c>
      <c r="D123" s="198" t="s">
        <v>438</v>
      </c>
      <c r="E123" s="198">
        <v>2017</v>
      </c>
      <c r="F123" s="88">
        <v>56650</v>
      </c>
      <c r="G123" s="610" t="s">
        <v>2039</v>
      </c>
    </row>
    <row r="124" spans="1:7" ht="15.75" x14ac:dyDescent="0.25">
      <c r="A124" s="201" t="s">
        <v>436</v>
      </c>
      <c r="B124" s="201" t="s">
        <v>5908</v>
      </c>
      <c r="C124" s="618">
        <v>3</v>
      </c>
      <c r="D124" s="198" t="s">
        <v>438</v>
      </c>
      <c r="E124" s="198">
        <v>2017</v>
      </c>
      <c r="F124" s="88">
        <v>60900</v>
      </c>
      <c r="G124" s="610" t="s">
        <v>3321</v>
      </c>
    </row>
    <row r="125" spans="1:7" ht="15.75" x14ac:dyDescent="0.25">
      <c r="A125" s="201" t="s">
        <v>436</v>
      </c>
      <c r="B125" s="201" t="s">
        <v>5909</v>
      </c>
      <c r="C125" s="618">
        <v>3</v>
      </c>
      <c r="D125" s="198" t="s">
        <v>426</v>
      </c>
      <c r="E125" s="198">
        <v>2017</v>
      </c>
      <c r="F125" s="88">
        <v>57050</v>
      </c>
      <c r="G125" s="610" t="s">
        <v>2039</v>
      </c>
    </row>
    <row r="126" spans="1:7" ht="15.75" x14ac:dyDescent="0.25">
      <c r="A126" s="201" t="s">
        <v>436</v>
      </c>
      <c r="B126" s="201" t="s">
        <v>5910</v>
      </c>
      <c r="C126" s="618">
        <v>3</v>
      </c>
      <c r="D126" s="198" t="s">
        <v>426</v>
      </c>
      <c r="E126" s="198">
        <v>2017</v>
      </c>
      <c r="F126" s="88">
        <v>63900</v>
      </c>
      <c r="G126" s="610" t="s">
        <v>3467</v>
      </c>
    </row>
    <row r="127" spans="1:7" ht="15.75" x14ac:dyDescent="0.25">
      <c r="A127" s="201" t="s">
        <v>436</v>
      </c>
      <c r="B127" s="201" t="s">
        <v>5911</v>
      </c>
      <c r="C127" s="618" t="s">
        <v>5016</v>
      </c>
      <c r="D127" s="198" t="s">
        <v>438</v>
      </c>
      <c r="E127" s="198">
        <v>2017</v>
      </c>
      <c r="F127" s="88">
        <v>56450</v>
      </c>
      <c r="G127" s="610" t="s">
        <v>5017</v>
      </c>
    </row>
    <row r="128" spans="1:7" ht="15.75" x14ac:dyDescent="0.25">
      <c r="A128" s="201" t="s">
        <v>436</v>
      </c>
      <c r="B128" s="201" t="s">
        <v>5912</v>
      </c>
      <c r="C128" s="618" t="s">
        <v>5016</v>
      </c>
      <c r="D128" s="198" t="s">
        <v>426</v>
      </c>
      <c r="E128" s="198">
        <v>2017</v>
      </c>
      <c r="F128" s="88">
        <v>58750</v>
      </c>
      <c r="G128" s="610" t="s">
        <v>5017</v>
      </c>
    </row>
    <row r="129" spans="1:7" ht="15.75" x14ac:dyDescent="0.25">
      <c r="A129" s="201" t="s">
        <v>436</v>
      </c>
      <c r="B129" s="201" t="s">
        <v>5913</v>
      </c>
      <c r="C129" s="618" t="s">
        <v>5019</v>
      </c>
      <c r="D129" s="198" t="s">
        <v>438</v>
      </c>
      <c r="E129" s="198">
        <v>2017</v>
      </c>
      <c r="F129" s="88">
        <v>67200</v>
      </c>
      <c r="G129" s="610" t="s">
        <v>2039</v>
      </c>
    </row>
    <row r="130" spans="1:7" ht="15.75" x14ac:dyDescent="0.25">
      <c r="A130" s="201" t="s">
        <v>436</v>
      </c>
      <c r="B130" s="201" t="s">
        <v>5914</v>
      </c>
      <c r="C130" s="618" t="s">
        <v>5019</v>
      </c>
      <c r="D130" s="198" t="s">
        <v>426</v>
      </c>
      <c r="E130" s="198">
        <v>2017</v>
      </c>
      <c r="F130" s="88">
        <v>67500</v>
      </c>
      <c r="G130" s="610" t="s">
        <v>2039</v>
      </c>
    </row>
    <row r="131" spans="1:7" ht="15.75" x14ac:dyDescent="0.25">
      <c r="A131" s="201" t="s">
        <v>436</v>
      </c>
      <c r="B131" s="201" t="s">
        <v>5915</v>
      </c>
      <c r="C131" s="618" t="s">
        <v>5019</v>
      </c>
      <c r="D131" s="198" t="s">
        <v>426</v>
      </c>
      <c r="E131" s="198">
        <v>2017</v>
      </c>
      <c r="F131" s="88">
        <v>72600</v>
      </c>
      <c r="G131" s="610" t="s">
        <v>3467</v>
      </c>
    </row>
    <row r="132" spans="1:7" ht="15.75" x14ac:dyDescent="0.25">
      <c r="A132" s="201" t="s">
        <v>436</v>
      </c>
      <c r="B132" s="201" t="s">
        <v>5916</v>
      </c>
      <c r="C132" s="618">
        <v>3</v>
      </c>
      <c r="D132" s="198" t="s">
        <v>438</v>
      </c>
      <c r="E132" s="198">
        <v>2017</v>
      </c>
      <c r="F132" s="88">
        <v>63000</v>
      </c>
      <c r="G132" s="610" t="s">
        <v>2039</v>
      </c>
    </row>
    <row r="133" spans="1:7" ht="15.75" x14ac:dyDescent="0.25">
      <c r="A133" s="201" t="s">
        <v>436</v>
      </c>
      <c r="B133" s="201" t="s">
        <v>5917</v>
      </c>
      <c r="C133" s="618">
        <v>3</v>
      </c>
      <c r="D133" s="198" t="s">
        <v>438</v>
      </c>
      <c r="E133" s="198">
        <v>2017</v>
      </c>
      <c r="F133" s="88">
        <v>77600</v>
      </c>
      <c r="G133" s="610" t="s">
        <v>1586</v>
      </c>
    </row>
    <row r="134" spans="1:7" ht="15.75" x14ac:dyDescent="0.25">
      <c r="A134" s="201" t="s">
        <v>436</v>
      </c>
      <c r="B134" s="201" t="s">
        <v>5918</v>
      </c>
      <c r="C134" s="618">
        <v>3</v>
      </c>
      <c r="D134" s="198" t="s">
        <v>438</v>
      </c>
      <c r="E134" s="198">
        <v>2017</v>
      </c>
      <c r="F134" s="88">
        <v>79800</v>
      </c>
      <c r="G134" s="610" t="s">
        <v>2039</v>
      </c>
    </row>
    <row r="135" spans="1:7" ht="15.75" x14ac:dyDescent="0.25">
      <c r="A135" s="201" t="s">
        <v>436</v>
      </c>
      <c r="B135" s="201" t="s">
        <v>5919</v>
      </c>
      <c r="C135" s="618">
        <v>3</v>
      </c>
      <c r="D135" s="198" t="s">
        <v>426</v>
      </c>
      <c r="E135" s="198">
        <v>2017</v>
      </c>
      <c r="F135" s="88">
        <v>80600</v>
      </c>
      <c r="G135" s="610" t="s">
        <v>1586</v>
      </c>
    </row>
    <row r="136" spans="1:7" ht="15.75" x14ac:dyDescent="0.25">
      <c r="A136" s="201" t="s">
        <v>436</v>
      </c>
      <c r="B136" s="201" t="s">
        <v>5920</v>
      </c>
      <c r="C136" s="618">
        <v>3</v>
      </c>
      <c r="D136" s="198" t="s">
        <v>426</v>
      </c>
      <c r="E136" s="198">
        <v>2017</v>
      </c>
      <c r="F136" s="88">
        <v>82800</v>
      </c>
      <c r="G136" s="610" t="s">
        <v>2039</v>
      </c>
    </row>
    <row r="137" spans="1:7" ht="15.75" x14ac:dyDescent="0.25">
      <c r="A137" s="201" t="s">
        <v>436</v>
      </c>
      <c r="B137" s="201" t="s">
        <v>5921</v>
      </c>
      <c r="C137" s="618" t="s">
        <v>5019</v>
      </c>
      <c r="D137" s="198" t="s">
        <v>438</v>
      </c>
      <c r="E137" s="198">
        <v>2017</v>
      </c>
      <c r="F137" s="88">
        <v>89000</v>
      </c>
      <c r="G137" s="610" t="s">
        <v>1586</v>
      </c>
    </row>
    <row r="138" spans="1:7" ht="15.75" x14ac:dyDescent="0.25">
      <c r="A138" s="201" t="s">
        <v>436</v>
      </c>
      <c r="B138" s="201" t="s">
        <v>5922</v>
      </c>
      <c r="C138" s="618" t="s">
        <v>5019</v>
      </c>
      <c r="D138" s="198" t="s">
        <v>438</v>
      </c>
      <c r="E138" s="198">
        <v>2017</v>
      </c>
      <c r="F138" s="88">
        <v>91200</v>
      </c>
      <c r="G138" s="610" t="s">
        <v>2039</v>
      </c>
    </row>
    <row r="139" spans="1:7" ht="15.75" x14ac:dyDescent="0.25">
      <c r="A139" s="201" t="s">
        <v>436</v>
      </c>
      <c r="B139" s="201" t="s">
        <v>5923</v>
      </c>
      <c r="C139" s="618" t="s">
        <v>5019</v>
      </c>
      <c r="D139" s="198" t="s">
        <v>426</v>
      </c>
      <c r="E139" s="198">
        <v>2017</v>
      </c>
      <c r="F139" s="88">
        <v>92000</v>
      </c>
      <c r="G139" s="610" t="s">
        <v>1586</v>
      </c>
    </row>
    <row r="140" spans="1:7" ht="15.75" x14ac:dyDescent="0.25">
      <c r="A140" s="201" t="s">
        <v>436</v>
      </c>
      <c r="B140" s="201" t="s">
        <v>5924</v>
      </c>
      <c r="C140" s="618" t="s">
        <v>5019</v>
      </c>
      <c r="D140" s="198" t="s">
        <v>426</v>
      </c>
      <c r="E140" s="198">
        <v>2017</v>
      </c>
      <c r="F140" s="88">
        <v>94200</v>
      </c>
      <c r="G140" s="610" t="s">
        <v>2039</v>
      </c>
    </row>
    <row r="141" spans="1:7" ht="15.75" x14ac:dyDescent="0.25">
      <c r="A141" s="201" t="s">
        <v>436</v>
      </c>
      <c r="B141" s="201" t="s">
        <v>5925</v>
      </c>
      <c r="C141" s="618" t="s">
        <v>5019</v>
      </c>
      <c r="D141" s="198" t="s">
        <v>426</v>
      </c>
      <c r="E141" s="198">
        <v>2017</v>
      </c>
      <c r="F141" s="88">
        <v>122500</v>
      </c>
      <c r="G141" s="610" t="s">
        <v>2039</v>
      </c>
    </row>
    <row r="142" spans="1:7" ht="15.75" x14ac:dyDescent="0.25">
      <c r="A142" s="201" t="s">
        <v>436</v>
      </c>
      <c r="B142" s="201" t="s">
        <v>5926</v>
      </c>
      <c r="C142" s="618" t="s">
        <v>5019</v>
      </c>
      <c r="D142" s="198" t="s">
        <v>438</v>
      </c>
      <c r="E142" s="198">
        <v>2017</v>
      </c>
      <c r="F142" s="88">
        <v>96500</v>
      </c>
      <c r="G142" s="610" t="s">
        <v>3412</v>
      </c>
    </row>
    <row r="143" spans="1:7" ht="15.75" x14ac:dyDescent="0.25">
      <c r="A143" s="201" t="s">
        <v>436</v>
      </c>
      <c r="B143" s="201" t="s">
        <v>5927</v>
      </c>
      <c r="C143" s="618">
        <v>3</v>
      </c>
      <c r="D143" s="198" t="s">
        <v>438</v>
      </c>
      <c r="E143" s="198">
        <v>2017</v>
      </c>
      <c r="F143" s="88">
        <v>85100</v>
      </c>
      <c r="G143" s="610" t="s">
        <v>2042</v>
      </c>
    </row>
    <row r="144" spans="1:7" ht="15.75" x14ac:dyDescent="0.25">
      <c r="A144" s="201" t="s">
        <v>436</v>
      </c>
      <c r="B144" s="201" t="s">
        <v>5928</v>
      </c>
      <c r="C144" s="618">
        <v>3</v>
      </c>
      <c r="D144" s="198" t="s">
        <v>426</v>
      </c>
      <c r="E144" s="198">
        <v>2017</v>
      </c>
      <c r="F144" s="88">
        <v>88100</v>
      </c>
      <c r="G144" s="610" t="s">
        <v>2042</v>
      </c>
    </row>
    <row r="145" spans="1:7" ht="15.75" x14ac:dyDescent="0.25">
      <c r="A145" s="201" t="s">
        <v>436</v>
      </c>
      <c r="B145" s="201" t="s">
        <v>5929</v>
      </c>
      <c r="C145" s="618" t="s">
        <v>5019</v>
      </c>
      <c r="D145" s="198" t="s">
        <v>426</v>
      </c>
      <c r="E145" s="198">
        <v>2017</v>
      </c>
      <c r="F145" s="88">
        <v>99500</v>
      </c>
      <c r="G145" s="610" t="s">
        <v>2042</v>
      </c>
    </row>
    <row r="146" spans="1:7" ht="15.75" x14ac:dyDescent="0.25">
      <c r="A146" s="201" t="s">
        <v>436</v>
      </c>
      <c r="B146" s="201" t="s">
        <v>5930</v>
      </c>
      <c r="C146" s="618">
        <v>3</v>
      </c>
      <c r="D146" s="198" t="s">
        <v>438</v>
      </c>
      <c r="E146" s="198">
        <v>2017</v>
      </c>
      <c r="F146" s="88">
        <v>81500</v>
      </c>
      <c r="G146" s="610" t="s">
        <v>2039</v>
      </c>
    </row>
    <row r="147" spans="1:7" ht="15.75" x14ac:dyDescent="0.25">
      <c r="A147" s="201" t="s">
        <v>436</v>
      </c>
      <c r="B147" s="201" t="s">
        <v>5931</v>
      </c>
      <c r="C147" s="618">
        <v>3</v>
      </c>
      <c r="D147" s="198" t="s">
        <v>426</v>
      </c>
      <c r="E147" s="198">
        <v>2017</v>
      </c>
      <c r="F147" s="88">
        <v>84500</v>
      </c>
      <c r="G147" s="610" t="s">
        <v>2039</v>
      </c>
    </row>
    <row r="148" spans="1:7" ht="15.75" x14ac:dyDescent="0.25">
      <c r="A148" s="201" t="s">
        <v>436</v>
      </c>
      <c r="B148" s="201" t="s">
        <v>5932</v>
      </c>
      <c r="C148" s="618" t="s">
        <v>5019</v>
      </c>
      <c r="D148" s="198" t="s">
        <v>438</v>
      </c>
      <c r="E148" s="198">
        <v>2017</v>
      </c>
      <c r="F148" s="88">
        <v>94600</v>
      </c>
      <c r="G148" s="610" t="s">
        <v>2039</v>
      </c>
    </row>
    <row r="149" spans="1:7" ht="15.75" x14ac:dyDescent="0.25">
      <c r="A149" s="201" t="s">
        <v>436</v>
      </c>
      <c r="B149" s="201" t="s">
        <v>5933</v>
      </c>
      <c r="C149" s="618" t="s">
        <v>5019</v>
      </c>
      <c r="D149" s="198" t="s">
        <v>426</v>
      </c>
      <c r="E149" s="198">
        <v>2017</v>
      </c>
      <c r="F149" s="88">
        <v>97600</v>
      </c>
      <c r="G149" s="610" t="s">
        <v>2039</v>
      </c>
    </row>
    <row r="150" spans="1:7" ht="15.75" x14ac:dyDescent="0.25">
      <c r="A150" s="201" t="s">
        <v>436</v>
      </c>
      <c r="B150" s="201" t="s">
        <v>5934</v>
      </c>
      <c r="C150" s="618" t="s">
        <v>5019</v>
      </c>
      <c r="D150" s="198" t="s">
        <v>426</v>
      </c>
      <c r="E150" s="198">
        <v>2017</v>
      </c>
      <c r="F150" s="88">
        <v>154900</v>
      </c>
      <c r="G150" s="610" t="s">
        <v>2039</v>
      </c>
    </row>
    <row r="151" spans="1:7" ht="15.75" x14ac:dyDescent="0.25">
      <c r="A151" s="201" t="s">
        <v>436</v>
      </c>
      <c r="B151" s="201" t="s">
        <v>5022</v>
      </c>
      <c r="C151" s="618" t="s">
        <v>5019</v>
      </c>
      <c r="D151" s="198" t="s">
        <v>426</v>
      </c>
      <c r="E151" s="198">
        <v>2017</v>
      </c>
      <c r="F151" s="88">
        <v>137000</v>
      </c>
      <c r="G151" s="610" t="s">
        <v>2039</v>
      </c>
    </row>
    <row r="152" spans="1:7" ht="15.75" x14ac:dyDescent="0.25">
      <c r="A152" s="201" t="s">
        <v>436</v>
      </c>
      <c r="B152" s="201" t="s">
        <v>3439</v>
      </c>
      <c r="C152" s="618">
        <v>3</v>
      </c>
      <c r="D152" s="198" t="s">
        <v>426</v>
      </c>
      <c r="E152" s="198">
        <v>2017</v>
      </c>
      <c r="F152" s="88">
        <v>52200</v>
      </c>
      <c r="G152" s="610" t="s">
        <v>1586</v>
      </c>
    </row>
    <row r="153" spans="1:7" ht="15.75" x14ac:dyDescent="0.25">
      <c r="A153" s="201" t="s">
        <v>436</v>
      </c>
      <c r="B153" s="201" t="s">
        <v>449</v>
      </c>
      <c r="C153" s="618">
        <v>3</v>
      </c>
      <c r="D153" s="198" t="s">
        <v>438</v>
      </c>
      <c r="E153" s="198">
        <v>2017</v>
      </c>
      <c r="F153" s="88">
        <v>64000</v>
      </c>
      <c r="G153" s="610" t="s">
        <v>3417</v>
      </c>
    </row>
    <row r="154" spans="1:7" ht="15.75" x14ac:dyDescent="0.25">
      <c r="A154" s="201" t="s">
        <v>436</v>
      </c>
      <c r="B154" s="201" t="s">
        <v>3440</v>
      </c>
      <c r="C154" s="618" t="s">
        <v>5019</v>
      </c>
      <c r="D154" s="198" t="s">
        <v>438</v>
      </c>
      <c r="E154" s="198">
        <v>2017</v>
      </c>
      <c r="F154" s="88">
        <v>94600</v>
      </c>
      <c r="G154" s="610" t="s">
        <v>2039</v>
      </c>
    </row>
    <row r="155" spans="1:7" ht="15.75" x14ac:dyDescent="0.25">
      <c r="A155" s="201" t="s">
        <v>436</v>
      </c>
      <c r="B155" s="201" t="s">
        <v>3441</v>
      </c>
      <c r="C155" s="618" t="s">
        <v>5019</v>
      </c>
      <c r="D155" s="198" t="s">
        <v>438</v>
      </c>
      <c r="E155" s="198">
        <v>2017</v>
      </c>
      <c r="F155" s="88">
        <v>113700</v>
      </c>
      <c r="G155" s="610" t="s">
        <v>1586</v>
      </c>
    </row>
    <row r="156" spans="1:7" ht="15.75" x14ac:dyDescent="0.25">
      <c r="A156" s="201" t="s">
        <v>436</v>
      </c>
      <c r="B156" s="201" t="s">
        <v>3443</v>
      </c>
      <c r="C156" s="618" t="s">
        <v>5019</v>
      </c>
      <c r="D156" s="198" t="s">
        <v>438</v>
      </c>
      <c r="E156" s="198">
        <v>2017</v>
      </c>
      <c r="F156" s="88">
        <v>120000</v>
      </c>
      <c r="G156" s="610" t="s">
        <v>2042</v>
      </c>
    </row>
    <row r="157" spans="1:7" ht="15.75" x14ac:dyDescent="0.25">
      <c r="A157" s="201" t="s">
        <v>436</v>
      </c>
      <c r="B157" s="201" t="s">
        <v>2417</v>
      </c>
      <c r="C157" s="618" t="s">
        <v>5019</v>
      </c>
      <c r="D157" s="198" t="s">
        <v>438</v>
      </c>
      <c r="E157" s="198">
        <v>2017</v>
      </c>
      <c r="F157" s="88">
        <v>117500</v>
      </c>
      <c r="G157" s="610" t="s">
        <v>3442</v>
      </c>
    </row>
    <row r="158" spans="1:7" ht="15.75" x14ac:dyDescent="0.25">
      <c r="A158" s="201" t="s">
        <v>436</v>
      </c>
      <c r="B158" s="201" t="s">
        <v>5025</v>
      </c>
      <c r="C158" s="618" t="s">
        <v>5019</v>
      </c>
      <c r="D158" s="198" t="s">
        <v>426</v>
      </c>
      <c r="E158" s="198">
        <v>2017</v>
      </c>
      <c r="F158" s="88">
        <v>122500</v>
      </c>
      <c r="G158" s="610" t="s">
        <v>3442</v>
      </c>
    </row>
    <row r="159" spans="1:7" ht="15.75" x14ac:dyDescent="0.25">
      <c r="A159" s="201" t="s">
        <v>436</v>
      </c>
      <c r="B159" s="201" t="s">
        <v>5935</v>
      </c>
      <c r="C159" s="618" t="s">
        <v>2121</v>
      </c>
      <c r="D159" s="198" t="s">
        <v>110</v>
      </c>
      <c r="E159" s="198">
        <v>2017</v>
      </c>
      <c r="F159" s="88">
        <v>33750</v>
      </c>
      <c r="G159" s="610" t="s">
        <v>3321</v>
      </c>
    </row>
    <row r="160" spans="1:7" ht="15.75" x14ac:dyDescent="0.25">
      <c r="A160" s="201" t="s">
        <v>436</v>
      </c>
      <c r="B160" s="201" t="s">
        <v>5936</v>
      </c>
      <c r="C160" s="618">
        <v>2</v>
      </c>
      <c r="D160" s="198" t="s">
        <v>426</v>
      </c>
      <c r="E160" s="198">
        <v>2017</v>
      </c>
      <c r="F160" s="88">
        <v>35750</v>
      </c>
      <c r="G160" s="610" t="s">
        <v>3321</v>
      </c>
    </row>
    <row r="161" spans="1:7" ht="15.75" x14ac:dyDescent="0.25">
      <c r="A161" s="201" t="s">
        <v>436</v>
      </c>
      <c r="B161" s="201" t="s">
        <v>5937</v>
      </c>
      <c r="C161" s="618">
        <v>2</v>
      </c>
      <c r="D161" s="198" t="s">
        <v>426</v>
      </c>
      <c r="E161" s="198">
        <v>2017</v>
      </c>
      <c r="F161" s="88">
        <v>35750</v>
      </c>
      <c r="G161" s="610" t="s">
        <v>3321</v>
      </c>
    </row>
    <row r="162" spans="1:7" ht="15.75" x14ac:dyDescent="0.25">
      <c r="A162" s="201" t="s">
        <v>436</v>
      </c>
      <c r="B162" s="201" t="s">
        <v>5938</v>
      </c>
      <c r="C162" s="618">
        <v>2</v>
      </c>
      <c r="D162" s="198" t="s">
        <v>426</v>
      </c>
      <c r="E162" s="198">
        <v>2017</v>
      </c>
      <c r="F162" s="88">
        <v>36250</v>
      </c>
      <c r="G162" s="610" t="s">
        <v>3321</v>
      </c>
    </row>
    <row r="163" spans="1:7" ht="15.75" x14ac:dyDescent="0.25">
      <c r="A163" s="201" t="s">
        <v>436</v>
      </c>
      <c r="B163" s="201" t="s">
        <v>5939</v>
      </c>
      <c r="C163" s="618">
        <v>2</v>
      </c>
      <c r="D163" s="198" t="s">
        <v>438</v>
      </c>
      <c r="E163" s="198">
        <v>2017</v>
      </c>
      <c r="F163" s="88">
        <v>40050</v>
      </c>
      <c r="G163" s="610" t="s">
        <v>3321</v>
      </c>
    </row>
    <row r="164" spans="1:7" ht="15.75" x14ac:dyDescent="0.25">
      <c r="A164" s="201" t="s">
        <v>436</v>
      </c>
      <c r="B164" s="201" t="s">
        <v>5940</v>
      </c>
      <c r="C164" s="618">
        <v>2</v>
      </c>
      <c r="D164" s="198" t="s">
        <v>426</v>
      </c>
      <c r="E164" s="198">
        <v>2017</v>
      </c>
      <c r="F164" s="88">
        <v>42050</v>
      </c>
      <c r="G164" s="610" t="s">
        <v>3321</v>
      </c>
    </row>
    <row r="165" spans="1:7" ht="15.75" x14ac:dyDescent="0.25">
      <c r="A165" s="201" t="s">
        <v>436</v>
      </c>
      <c r="B165" s="201" t="s">
        <v>5941</v>
      </c>
      <c r="C165" s="618">
        <v>2</v>
      </c>
      <c r="D165" s="198" t="s">
        <v>426</v>
      </c>
      <c r="E165" s="198">
        <v>2017</v>
      </c>
      <c r="F165" s="88">
        <v>42750</v>
      </c>
      <c r="G165" s="610" t="s">
        <v>3339</v>
      </c>
    </row>
    <row r="166" spans="1:7" ht="15.75" x14ac:dyDescent="0.25">
      <c r="A166" s="201" t="s">
        <v>436</v>
      </c>
      <c r="B166" s="201" t="s">
        <v>5942</v>
      </c>
      <c r="C166" s="618">
        <v>2</v>
      </c>
      <c r="D166" s="198" t="s">
        <v>426</v>
      </c>
      <c r="E166" s="198">
        <v>2017</v>
      </c>
      <c r="F166" s="88">
        <v>41550</v>
      </c>
      <c r="G166" s="610" t="s">
        <v>3321</v>
      </c>
    </row>
    <row r="167" spans="1:7" ht="15.75" x14ac:dyDescent="0.25">
      <c r="A167" s="201" t="s">
        <v>436</v>
      </c>
      <c r="B167" s="201" t="s">
        <v>5943</v>
      </c>
      <c r="C167" s="618">
        <v>3</v>
      </c>
      <c r="D167" s="198" t="s">
        <v>426</v>
      </c>
      <c r="E167" s="198">
        <v>2017</v>
      </c>
      <c r="F167" s="88">
        <v>48950</v>
      </c>
      <c r="G167" s="610" t="s">
        <v>3321</v>
      </c>
    </row>
    <row r="168" spans="1:7" ht="15.75" x14ac:dyDescent="0.25">
      <c r="A168" s="201" t="s">
        <v>436</v>
      </c>
      <c r="B168" s="201" t="s">
        <v>5944</v>
      </c>
      <c r="C168" s="618">
        <v>3</v>
      </c>
      <c r="D168" s="198" t="s">
        <v>426</v>
      </c>
      <c r="E168" s="198">
        <v>2017</v>
      </c>
      <c r="F168" s="88">
        <v>58100</v>
      </c>
      <c r="G168" s="610" t="s">
        <v>3321</v>
      </c>
    </row>
    <row r="169" spans="1:7" ht="15.75" x14ac:dyDescent="0.25">
      <c r="A169" s="201" t="s">
        <v>436</v>
      </c>
      <c r="B169" s="201" t="s">
        <v>5945</v>
      </c>
      <c r="C169" s="618">
        <v>2</v>
      </c>
      <c r="D169" s="198" t="s">
        <v>426</v>
      </c>
      <c r="E169" s="198">
        <v>2017</v>
      </c>
      <c r="F169" s="88">
        <v>45550</v>
      </c>
      <c r="G169" s="610" t="s">
        <v>3321</v>
      </c>
    </row>
    <row r="170" spans="1:7" ht="15.75" x14ac:dyDescent="0.25">
      <c r="A170" s="201" t="s">
        <v>436</v>
      </c>
      <c r="B170" s="201" t="s">
        <v>5946</v>
      </c>
      <c r="C170" s="618">
        <v>2</v>
      </c>
      <c r="D170" s="198" t="s">
        <v>426</v>
      </c>
      <c r="E170" s="198">
        <v>2017</v>
      </c>
      <c r="F170" s="88">
        <v>58100</v>
      </c>
      <c r="G170" s="610" t="s">
        <v>3321</v>
      </c>
    </row>
    <row r="171" spans="1:7" ht="15.75" x14ac:dyDescent="0.25">
      <c r="A171" s="201" t="s">
        <v>436</v>
      </c>
      <c r="B171" s="201" t="s">
        <v>5947</v>
      </c>
      <c r="C171" s="618">
        <v>3</v>
      </c>
      <c r="D171" s="198" t="s">
        <v>426</v>
      </c>
      <c r="E171" s="198">
        <v>2017</v>
      </c>
      <c r="F171" s="88">
        <v>50000</v>
      </c>
      <c r="G171" s="610" t="s">
        <v>3339</v>
      </c>
    </row>
    <row r="172" spans="1:7" ht="15.75" x14ac:dyDescent="0.25">
      <c r="A172" s="201" t="s">
        <v>436</v>
      </c>
      <c r="B172" s="201" t="s">
        <v>3457</v>
      </c>
      <c r="C172" s="618" t="s">
        <v>5019</v>
      </c>
      <c r="D172" s="198" t="s">
        <v>426</v>
      </c>
      <c r="E172" s="198">
        <v>2017</v>
      </c>
      <c r="F172" s="88">
        <v>100700</v>
      </c>
      <c r="G172" s="610" t="s">
        <v>3086</v>
      </c>
    </row>
    <row r="173" spans="1:7" ht="15.75" x14ac:dyDescent="0.25">
      <c r="A173" s="201" t="s">
        <v>436</v>
      </c>
      <c r="B173" s="201" t="s">
        <v>5948</v>
      </c>
      <c r="C173" s="618">
        <v>3</v>
      </c>
      <c r="D173" s="198" t="s">
        <v>438</v>
      </c>
      <c r="E173" s="198">
        <v>2017</v>
      </c>
      <c r="F173" s="88">
        <v>56600</v>
      </c>
      <c r="G173" s="610" t="s">
        <v>3339</v>
      </c>
    </row>
    <row r="174" spans="1:7" ht="15.75" x14ac:dyDescent="0.25">
      <c r="A174" s="201" t="s">
        <v>436</v>
      </c>
      <c r="B174" s="201" t="s">
        <v>5949</v>
      </c>
      <c r="C174" s="618">
        <v>3</v>
      </c>
      <c r="D174" s="198" t="s">
        <v>426</v>
      </c>
      <c r="E174" s="198">
        <v>2017</v>
      </c>
      <c r="F174" s="88">
        <v>60400</v>
      </c>
      <c r="G174" s="610" t="s">
        <v>3321</v>
      </c>
    </row>
    <row r="175" spans="1:7" ht="15.75" x14ac:dyDescent="0.25">
      <c r="A175" s="201" t="s">
        <v>436</v>
      </c>
      <c r="B175" s="201" t="s">
        <v>5950</v>
      </c>
      <c r="C175" s="618">
        <v>3</v>
      </c>
      <c r="D175" s="198" t="s">
        <v>426</v>
      </c>
      <c r="E175" s="198">
        <v>2017</v>
      </c>
      <c r="F175" s="88">
        <v>58900</v>
      </c>
      <c r="G175" s="610" t="s">
        <v>3321</v>
      </c>
    </row>
    <row r="176" spans="1:7" ht="15.75" x14ac:dyDescent="0.25">
      <c r="A176" s="201" t="s">
        <v>436</v>
      </c>
      <c r="B176" s="201" t="s">
        <v>5951</v>
      </c>
      <c r="C176" s="618">
        <v>2</v>
      </c>
      <c r="D176" s="198" t="s">
        <v>426</v>
      </c>
      <c r="E176" s="198">
        <v>2017</v>
      </c>
      <c r="F176" s="88">
        <v>63200</v>
      </c>
      <c r="G176" s="610" t="s">
        <v>3086</v>
      </c>
    </row>
    <row r="177" spans="1:7" ht="15.75" x14ac:dyDescent="0.25">
      <c r="A177" s="201" t="s">
        <v>436</v>
      </c>
      <c r="B177" s="201" t="s">
        <v>5952</v>
      </c>
      <c r="C177" s="618">
        <v>2</v>
      </c>
      <c r="D177" s="198" t="s">
        <v>426</v>
      </c>
      <c r="E177" s="198">
        <v>2017</v>
      </c>
      <c r="F177" s="88">
        <v>58450</v>
      </c>
      <c r="G177" s="610" t="s">
        <v>5458</v>
      </c>
    </row>
    <row r="178" spans="1:7" ht="15.75" x14ac:dyDescent="0.25">
      <c r="A178" s="201" t="s">
        <v>436</v>
      </c>
      <c r="B178" s="201" t="s">
        <v>5953</v>
      </c>
      <c r="C178" s="618" t="s">
        <v>5019</v>
      </c>
      <c r="D178" s="198" t="s">
        <v>426</v>
      </c>
      <c r="E178" s="198">
        <v>2017</v>
      </c>
      <c r="F178" s="88">
        <v>73650</v>
      </c>
      <c r="G178" s="610" t="s">
        <v>3321</v>
      </c>
    </row>
    <row r="179" spans="1:7" ht="15.75" x14ac:dyDescent="0.25">
      <c r="A179" s="201" t="s">
        <v>436</v>
      </c>
      <c r="B179" s="201" t="s">
        <v>3462</v>
      </c>
      <c r="C179" s="618" t="s">
        <v>5019</v>
      </c>
      <c r="D179" s="198" t="s">
        <v>426</v>
      </c>
      <c r="E179" s="198">
        <v>2017</v>
      </c>
      <c r="F179" s="88">
        <v>104100</v>
      </c>
      <c r="G179" s="610" t="s">
        <v>3442</v>
      </c>
    </row>
    <row r="180" spans="1:7" ht="15.75" x14ac:dyDescent="0.25">
      <c r="A180" s="201" t="s">
        <v>436</v>
      </c>
      <c r="B180" s="201" t="s">
        <v>5954</v>
      </c>
      <c r="C180" s="618">
        <v>3</v>
      </c>
      <c r="D180" s="198" t="s">
        <v>438</v>
      </c>
      <c r="E180" s="198">
        <v>2017</v>
      </c>
      <c r="F180" s="88">
        <v>62500</v>
      </c>
      <c r="G180" s="610" t="s">
        <v>3339</v>
      </c>
    </row>
    <row r="181" spans="1:7" ht="15.75" x14ac:dyDescent="0.25">
      <c r="A181" s="201" t="s">
        <v>436</v>
      </c>
      <c r="B181" s="201" t="s">
        <v>5955</v>
      </c>
      <c r="C181" s="618">
        <v>3</v>
      </c>
      <c r="D181" s="198" t="s">
        <v>426</v>
      </c>
      <c r="E181" s="198">
        <v>2017</v>
      </c>
      <c r="F181" s="88">
        <v>64800</v>
      </c>
      <c r="G181" s="610" t="s">
        <v>3339</v>
      </c>
    </row>
    <row r="182" spans="1:7" ht="15.75" x14ac:dyDescent="0.25">
      <c r="A182" s="201" t="s">
        <v>436</v>
      </c>
      <c r="B182" s="201" t="s">
        <v>5956</v>
      </c>
      <c r="C182" s="618" t="s">
        <v>5019</v>
      </c>
      <c r="D182" s="198" t="s">
        <v>426</v>
      </c>
      <c r="E182" s="198">
        <v>2017</v>
      </c>
      <c r="F182" s="88">
        <v>75800</v>
      </c>
      <c r="G182" s="610" t="s">
        <v>3321</v>
      </c>
    </row>
    <row r="183" spans="1:7" ht="15.75" x14ac:dyDescent="0.25">
      <c r="A183" s="201" t="s">
        <v>436</v>
      </c>
      <c r="B183" s="201" t="s">
        <v>5957</v>
      </c>
      <c r="C183" s="618">
        <v>3</v>
      </c>
      <c r="D183" s="198" t="s">
        <v>438</v>
      </c>
      <c r="E183" s="198">
        <v>2017</v>
      </c>
      <c r="F183" s="88">
        <v>57500</v>
      </c>
      <c r="G183" s="610" t="s">
        <v>3372</v>
      </c>
    </row>
    <row r="184" spans="1:7" ht="15.75" x14ac:dyDescent="0.25">
      <c r="A184" s="201" t="s">
        <v>436</v>
      </c>
      <c r="B184" s="201" t="s">
        <v>5958</v>
      </c>
      <c r="C184" s="618">
        <v>2</v>
      </c>
      <c r="D184" s="198" t="s">
        <v>438</v>
      </c>
      <c r="E184" s="198">
        <v>2017</v>
      </c>
      <c r="F184" s="88">
        <v>49700</v>
      </c>
      <c r="G184" s="610" t="s">
        <v>3464</v>
      </c>
    </row>
    <row r="185" spans="1:7" ht="15.75" x14ac:dyDescent="0.25">
      <c r="A185" s="201" t="s">
        <v>436</v>
      </c>
      <c r="B185" s="201" t="s">
        <v>5959</v>
      </c>
      <c r="C185" s="618">
        <v>3</v>
      </c>
      <c r="D185" s="198" t="s">
        <v>438</v>
      </c>
      <c r="E185" s="198">
        <v>2017</v>
      </c>
      <c r="F185" s="88">
        <v>66350</v>
      </c>
      <c r="G185" s="610" t="s">
        <v>3372</v>
      </c>
    </row>
    <row r="186" spans="1:7" ht="47.25" x14ac:dyDescent="0.25">
      <c r="A186" s="222" t="s">
        <v>463</v>
      </c>
      <c r="B186" s="222" t="s">
        <v>4835</v>
      </c>
      <c r="C186" s="619" t="s">
        <v>5239</v>
      </c>
      <c r="D186" s="223" t="s">
        <v>110</v>
      </c>
      <c r="E186" s="223">
        <v>2017</v>
      </c>
      <c r="F186" s="308">
        <v>15145</v>
      </c>
      <c r="G186" s="328" t="s">
        <v>1911</v>
      </c>
    </row>
    <row r="187" spans="1:7" ht="47.25" x14ac:dyDescent="0.25">
      <c r="A187" s="222" t="s">
        <v>463</v>
      </c>
      <c r="B187" s="222" t="s">
        <v>4837</v>
      </c>
      <c r="C187" s="619" t="s">
        <v>5239</v>
      </c>
      <c r="D187" s="223" t="s">
        <v>110</v>
      </c>
      <c r="E187" s="223">
        <v>2017</v>
      </c>
      <c r="F187" s="308">
        <v>16395</v>
      </c>
      <c r="G187" s="328" t="s">
        <v>1911</v>
      </c>
    </row>
    <row r="188" spans="1:7" ht="47.25" x14ac:dyDescent="0.25">
      <c r="A188" s="222" t="s">
        <v>463</v>
      </c>
      <c r="B188" s="222" t="s">
        <v>4838</v>
      </c>
      <c r="C188" s="619" t="s">
        <v>4836</v>
      </c>
      <c r="D188" s="223" t="s">
        <v>110</v>
      </c>
      <c r="E188" s="223">
        <v>2017</v>
      </c>
      <c r="F188" s="308">
        <v>17530</v>
      </c>
      <c r="G188" s="328" t="s">
        <v>1911</v>
      </c>
    </row>
    <row r="189" spans="1:7" ht="47.25" x14ac:dyDescent="0.25">
      <c r="A189" s="222" t="s">
        <v>463</v>
      </c>
      <c r="B189" s="222" t="s">
        <v>4838</v>
      </c>
      <c r="C189" s="619" t="s">
        <v>5239</v>
      </c>
      <c r="D189" s="223" t="s">
        <v>110</v>
      </c>
      <c r="E189" s="223">
        <v>2017</v>
      </c>
      <c r="F189" s="308">
        <v>17580</v>
      </c>
      <c r="G189" s="328" t="s">
        <v>4839</v>
      </c>
    </row>
    <row r="190" spans="1:7" ht="47.25" x14ac:dyDescent="0.25">
      <c r="A190" s="222" t="s">
        <v>463</v>
      </c>
      <c r="B190" s="222" t="s">
        <v>4840</v>
      </c>
      <c r="C190" s="619" t="s">
        <v>5239</v>
      </c>
      <c r="D190" s="223" t="s">
        <v>110</v>
      </c>
      <c r="E190" s="223">
        <v>2017</v>
      </c>
      <c r="F190" s="308">
        <v>18170</v>
      </c>
      <c r="G190" s="328" t="s">
        <v>1911</v>
      </c>
    </row>
    <row r="191" spans="1:7" ht="47.25" x14ac:dyDescent="0.25">
      <c r="A191" s="222" t="s">
        <v>463</v>
      </c>
      <c r="B191" s="222" t="s">
        <v>4841</v>
      </c>
      <c r="C191" s="619" t="s">
        <v>5239</v>
      </c>
      <c r="D191" s="223" t="s">
        <v>110</v>
      </c>
      <c r="E191" s="223">
        <v>2017</v>
      </c>
      <c r="F191" s="308">
        <v>18970</v>
      </c>
      <c r="G191" s="328" t="s">
        <v>4839</v>
      </c>
    </row>
    <row r="192" spans="1:7" ht="47.25" x14ac:dyDescent="0.25">
      <c r="A192" s="222" t="s">
        <v>463</v>
      </c>
      <c r="B192" s="222" t="s">
        <v>4842</v>
      </c>
      <c r="C192" s="619" t="s">
        <v>4836</v>
      </c>
      <c r="D192" s="223" t="s">
        <v>110</v>
      </c>
      <c r="E192" s="223">
        <v>2017</v>
      </c>
      <c r="F192" s="308">
        <v>19720</v>
      </c>
      <c r="G192" s="328" t="s">
        <v>1911</v>
      </c>
    </row>
    <row r="193" spans="1:7" ht="47.25" x14ac:dyDescent="0.25">
      <c r="A193" s="222" t="s">
        <v>463</v>
      </c>
      <c r="B193" s="222" t="s">
        <v>4842</v>
      </c>
      <c r="C193" s="619" t="s">
        <v>4836</v>
      </c>
      <c r="D193" s="223" t="s">
        <v>110</v>
      </c>
      <c r="E193" s="223">
        <v>2017</v>
      </c>
      <c r="F193" s="308">
        <v>19720</v>
      </c>
      <c r="G193" s="328" t="s">
        <v>4839</v>
      </c>
    </row>
    <row r="194" spans="1:7" ht="47.25" x14ac:dyDescent="0.25">
      <c r="A194" s="222" t="s">
        <v>463</v>
      </c>
      <c r="B194" s="222" t="s">
        <v>4843</v>
      </c>
      <c r="C194" s="619" t="s">
        <v>4836</v>
      </c>
      <c r="D194" s="223" t="s">
        <v>110</v>
      </c>
      <c r="E194" s="223">
        <v>2017</v>
      </c>
      <c r="F194" s="308">
        <v>20415</v>
      </c>
      <c r="G194" s="328" t="s">
        <v>1911</v>
      </c>
    </row>
    <row r="195" spans="1:7" ht="47.25" x14ac:dyDescent="0.25">
      <c r="A195" s="222" t="s">
        <v>463</v>
      </c>
      <c r="B195" s="222" t="s">
        <v>4843</v>
      </c>
      <c r="C195" s="619" t="s">
        <v>4836</v>
      </c>
      <c r="D195" s="223" t="s">
        <v>110</v>
      </c>
      <c r="E195" s="223">
        <v>2017</v>
      </c>
      <c r="F195" s="308">
        <v>21215</v>
      </c>
      <c r="G195" s="328" t="s">
        <v>4839</v>
      </c>
    </row>
    <row r="196" spans="1:7" ht="47.25" x14ac:dyDescent="0.25">
      <c r="A196" s="222" t="s">
        <v>463</v>
      </c>
      <c r="B196" s="222" t="s">
        <v>4844</v>
      </c>
      <c r="C196" s="619" t="s">
        <v>4836</v>
      </c>
      <c r="D196" s="223" t="s">
        <v>110</v>
      </c>
      <c r="E196" s="223">
        <v>2017</v>
      </c>
      <c r="F196" s="308">
        <v>13000</v>
      </c>
      <c r="G196" s="328" t="s">
        <v>4839</v>
      </c>
    </row>
    <row r="197" spans="1:7" ht="47.25" x14ac:dyDescent="0.25">
      <c r="A197" s="222" t="s">
        <v>463</v>
      </c>
      <c r="B197" s="222" t="s">
        <v>4845</v>
      </c>
      <c r="C197" s="619" t="s">
        <v>4836</v>
      </c>
      <c r="D197" s="223" t="s">
        <v>110</v>
      </c>
      <c r="E197" s="223">
        <v>2017</v>
      </c>
      <c r="F197" s="308">
        <v>14100</v>
      </c>
      <c r="G197" s="328" t="s">
        <v>4839</v>
      </c>
    </row>
    <row r="198" spans="1:7" ht="47.25" x14ac:dyDescent="0.25">
      <c r="A198" s="222" t="s">
        <v>463</v>
      </c>
      <c r="B198" s="222" t="s">
        <v>4846</v>
      </c>
      <c r="C198" s="619" t="s">
        <v>4836</v>
      </c>
      <c r="D198" s="223" t="s">
        <v>110</v>
      </c>
      <c r="E198" s="223">
        <v>2017</v>
      </c>
      <c r="F198" s="308">
        <v>14825</v>
      </c>
      <c r="G198" s="328" t="s">
        <v>4839</v>
      </c>
    </row>
    <row r="199" spans="1:7" ht="47.25" x14ac:dyDescent="0.25">
      <c r="A199" s="222" t="s">
        <v>463</v>
      </c>
      <c r="B199" s="222" t="s">
        <v>4848</v>
      </c>
      <c r="C199" s="619" t="s">
        <v>4836</v>
      </c>
      <c r="D199" s="223" t="s">
        <v>110</v>
      </c>
      <c r="E199" s="223">
        <v>2017</v>
      </c>
      <c r="F199" s="308">
        <v>15925</v>
      </c>
      <c r="G199" s="328" t="s">
        <v>4839</v>
      </c>
    </row>
    <row r="200" spans="1:7" ht="47.25" x14ac:dyDescent="0.25">
      <c r="A200" s="222" t="s">
        <v>463</v>
      </c>
      <c r="B200" s="222" t="s">
        <v>4847</v>
      </c>
      <c r="C200" s="619" t="s">
        <v>4836</v>
      </c>
      <c r="D200" s="223" t="s">
        <v>110</v>
      </c>
      <c r="E200" s="223">
        <v>2017</v>
      </c>
      <c r="F200" s="308">
        <v>16070</v>
      </c>
      <c r="G200" s="328" t="s">
        <v>4839</v>
      </c>
    </row>
    <row r="201" spans="1:7" ht="47.25" x14ac:dyDescent="0.25">
      <c r="A201" s="222" t="s">
        <v>463</v>
      </c>
      <c r="B201" s="222" t="s">
        <v>4849</v>
      </c>
      <c r="C201" s="619" t="s">
        <v>4836</v>
      </c>
      <c r="D201" s="223" t="s">
        <v>110</v>
      </c>
      <c r="E201" s="223">
        <v>2017</v>
      </c>
      <c r="F201" s="308">
        <v>16325</v>
      </c>
      <c r="G201" s="328" t="s">
        <v>4839</v>
      </c>
    </row>
    <row r="202" spans="1:7" ht="47.25" x14ac:dyDescent="0.25">
      <c r="A202" s="222" t="s">
        <v>463</v>
      </c>
      <c r="B202" s="222" t="s">
        <v>4850</v>
      </c>
      <c r="C202" s="619" t="s">
        <v>4836</v>
      </c>
      <c r="D202" s="223" t="s">
        <v>110</v>
      </c>
      <c r="E202" s="223">
        <v>2017</v>
      </c>
      <c r="F202" s="308">
        <v>17170</v>
      </c>
      <c r="G202" s="328" t="s">
        <v>4839</v>
      </c>
    </row>
    <row r="203" spans="1:7" ht="47.25" x14ac:dyDescent="0.25">
      <c r="A203" s="222" t="s">
        <v>463</v>
      </c>
      <c r="B203" s="222" t="s">
        <v>4851</v>
      </c>
      <c r="C203" s="619" t="s">
        <v>4836</v>
      </c>
      <c r="D203" s="223" t="s">
        <v>110</v>
      </c>
      <c r="E203" s="223">
        <v>2017</v>
      </c>
      <c r="F203" s="308">
        <v>17425</v>
      </c>
      <c r="G203" s="328" t="s">
        <v>4839</v>
      </c>
    </row>
    <row r="204" spans="1:7" ht="47.25" x14ac:dyDescent="0.25">
      <c r="A204" s="222" t="s">
        <v>463</v>
      </c>
      <c r="B204" s="222" t="s">
        <v>4852</v>
      </c>
      <c r="C204" s="619" t="s">
        <v>6378</v>
      </c>
      <c r="D204" s="223" t="s">
        <v>438</v>
      </c>
      <c r="E204" s="223">
        <v>2017</v>
      </c>
      <c r="F204" s="308">
        <v>49915</v>
      </c>
      <c r="G204" s="328" t="s">
        <v>4853</v>
      </c>
    </row>
    <row r="205" spans="1:7" ht="47.25" x14ac:dyDescent="0.25">
      <c r="A205" s="222" t="s">
        <v>463</v>
      </c>
      <c r="B205" s="222" t="s">
        <v>4852</v>
      </c>
      <c r="C205" s="619" t="s">
        <v>6378</v>
      </c>
      <c r="D205" s="223" t="s">
        <v>44</v>
      </c>
      <c r="E205" s="223">
        <v>2017</v>
      </c>
      <c r="F205" s="308">
        <v>52915</v>
      </c>
      <c r="G205" s="328" t="s">
        <v>4853</v>
      </c>
    </row>
    <row r="206" spans="1:7" ht="47.25" x14ac:dyDescent="0.25">
      <c r="A206" s="222" t="s">
        <v>463</v>
      </c>
      <c r="B206" s="222" t="s">
        <v>4854</v>
      </c>
      <c r="C206" s="619" t="s">
        <v>6378</v>
      </c>
      <c r="D206" s="223" t="s">
        <v>438</v>
      </c>
      <c r="E206" s="223">
        <v>2017</v>
      </c>
      <c r="F206" s="308">
        <v>55155</v>
      </c>
      <c r="G206" s="328" t="s">
        <v>4853</v>
      </c>
    </row>
    <row r="207" spans="1:7" ht="47.25" x14ac:dyDescent="0.25">
      <c r="A207" s="222" t="s">
        <v>463</v>
      </c>
      <c r="B207" s="222" t="s">
        <v>4854</v>
      </c>
      <c r="C207" s="619" t="s">
        <v>6378</v>
      </c>
      <c r="D207" s="223" t="s">
        <v>44</v>
      </c>
      <c r="E207" s="223">
        <v>2017</v>
      </c>
      <c r="F207" s="308">
        <v>58155</v>
      </c>
      <c r="G207" s="328" t="s">
        <v>4853</v>
      </c>
    </row>
    <row r="208" spans="1:7" ht="47.25" x14ac:dyDescent="0.25">
      <c r="A208" s="222" t="s">
        <v>463</v>
      </c>
      <c r="B208" s="222" t="s">
        <v>4855</v>
      </c>
      <c r="C208" s="619" t="s">
        <v>6378</v>
      </c>
      <c r="D208" s="223" t="s">
        <v>438</v>
      </c>
      <c r="E208" s="223">
        <v>2017</v>
      </c>
      <c r="F208" s="308">
        <v>64840</v>
      </c>
      <c r="G208" s="328" t="s">
        <v>4853</v>
      </c>
    </row>
    <row r="209" spans="1:7" ht="47.25" x14ac:dyDescent="0.25">
      <c r="A209" s="222" t="s">
        <v>463</v>
      </c>
      <c r="B209" s="222" t="s">
        <v>4855</v>
      </c>
      <c r="C209" s="619" t="s">
        <v>6378</v>
      </c>
      <c r="D209" s="223" t="s">
        <v>44</v>
      </c>
      <c r="E209" s="223">
        <v>2017</v>
      </c>
      <c r="F209" s="308">
        <v>67840</v>
      </c>
      <c r="G209" s="328" t="s">
        <v>4853</v>
      </c>
    </row>
    <row r="210" spans="1:7" ht="47.25" x14ac:dyDescent="0.25">
      <c r="A210" s="222" t="s">
        <v>463</v>
      </c>
      <c r="B210" s="222" t="s">
        <v>469</v>
      </c>
      <c r="C210" s="619" t="s">
        <v>6378</v>
      </c>
      <c r="D210" s="223" t="s">
        <v>438</v>
      </c>
      <c r="E210" s="223">
        <v>2017</v>
      </c>
      <c r="F210" s="308">
        <v>47215</v>
      </c>
      <c r="G210" s="328" t="s">
        <v>4853</v>
      </c>
    </row>
    <row r="211" spans="1:7" ht="47.25" x14ac:dyDescent="0.25">
      <c r="A211" s="222" t="s">
        <v>463</v>
      </c>
      <c r="B211" s="222" t="s">
        <v>469</v>
      </c>
      <c r="C211" s="619" t="s">
        <v>6378</v>
      </c>
      <c r="D211" s="223" t="s">
        <v>44</v>
      </c>
      <c r="E211" s="223">
        <v>2017</v>
      </c>
      <c r="F211" s="308">
        <v>50215</v>
      </c>
      <c r="G211" s="328" t="s">
        <v>4853</v>
      </c>
    </row>
    <row r="212" spans="1:7" ht="47.25" x14ac:dyDescent="0.25">
      <c r="A212" s="222" t="s">
        <v>463</v>
      </c>
      <c r="B212" s="222" t="s">
        <v>470</v>
      </c>
      <c r="C212" s="619" t="s">
        <v>6378</v>
      </c>
      <c r="D212" s="223" t="s">
        <v>438</v>
      </c>
      <c r="E212" s="223">
        <v>2017</v>
      </c>
      <c r="F212" s="308">
        <v>52455</v>
      </c>
      <c r="G212" s="328" t="s">
        <v>4853</v>
      </c>
    </row>
    <row r="213" spans="1:7" ht="47.25" x14ac:dyDescent="0.25">
      <c r="A213" s="222" t="s">
        <v>463</v>
      </c>
      <c r="B213" s="222" t="s">
        <v>470</v>
      </c>
      <c r="C213" s="619" t="s">
        <v>6378</v>
      </c>
      <c r="D213" s="223" t="s">
        <v>44</v>
      </c>
      <c r="E213" s="223">
        <v>2017</v>
      </c>
      <c r="F213" s="308">
        <v>55455</v>
      </c>
      <c r="G213" s="328" t="s">
        <v>4853</v>
      </c>
    </row>
    <row r="214" spans="1:7" ht="47.25" x14ac:dyDescent="0.25">
      <c r="A214" s="222" t="s">
        <v>463</v>
      </c>
      <c r="B214" s="222" t="s">
        <v>4856</v>
      </c>
      <c r="C214" s="619" t="s">
        <v>6378</v>
      </c>
      <c r="D214" s="223" t="s">
        <v>438</v>
      </c>
      <c r="E214" s="223">
        <v>2017</v>
      </c>
      <c r="F214" s="308">
        <v>62140</v>
      </c>
      <c r="G214" s="328" t="s">
        <v>4853</v>
      </c>
    </row>
    <row r="215" spans="1:7" ht="47.25" x14ac:dyDescent="0.25">
      <c r="A215" s="222" t="s">
        <v>463</v>
      </c>
      <c r="B215" s="222" t="s">
        <v>4856</v>
      </c>
      <c r="C215" s="619" t="s">
        <v>6378</v>
      </c>
      <c r="D215" s="223" t="s">
        <v>44</v>
      </c>
      <c r="E215" s="223">
        <v>2017</v>
      </c>
      <c r="F215" s="308">
        <v>65140</v>
      </c>
      <c r="G215" s="328" t="s">
        <v>4853</v>
      </c>
    </row>
    <row r="216" spans="1:7" ht="47.25" x14ac:dyDescent="0.25">
      <c r="A216" s="222" t="s">
        <v>463</v>
      </c>
      <c r="B216" s="222" t="s">
        <v>5406</v>
      </c>
      <c r="C216" s="619" t="s">
        <v>6368</v>
      </c>
      <c r="D216" s="223" t="s">
        <v>110</v>
      </c>
      <c r="E216" s="223">
        <v>2017</v>
      </c>
      <c r="F216" s="308">
        <v>28700</v>
      </c>
      <c r="G216" s="328" t="s">
        <v>4853</v>
      </c>
    </row>
    <row r="217" spans="1:7" ht="47.25" x14ac:dyDescent="0.25">
      <c r="A217" s="222" t="s">
        <v>463</v>
      </c>
      <c r="B217" s="222" t="s">
        <v>3603</v>
      </c>
      <c r="C217" s="619" t="s">
        <v>6368</v>
      </c>
      <c r="D217" s="223" t="s">
        <v>110</v>
      </c>
      <c r="E217" s="223">
        <v>2017</v>
      </c>
      <c r="F217" s="308">
        <v>31300</v>
      </c>
      <c r="G217" s="328" t="s">
        <v>4853</v>
      </c>
    </row>
    <row r="218" spans="1:7" ht="47.25" x14ac:dyDescent="0.25">
      <c r="A218" s="222" t="s">
        <v>463</v>
      </c>
      <c r="B218" s="222" t="s">
        <v>3603</v>
      </c>
      <c r="C218" s="619" t="s">
        <v>6368</v>
      </c>
      <c r="D218" s="223" t="s">
        <v>426</v>
      </c>
      <c r="E218" s="223">
        <v>2017</v>
      </c>
      <c r="F218" s="308">
        <v>33300</v>
      </c>
      <c r="G218" s="328" t="s">
        <v>4853</v>
      </c>
    </row>
    <row r="219" spans="1:7" ht="47.25" x14ac:dyDescent="0.25">
      <c r="A219" s="222" t="s">
        <v>463</v>
      </c>
      <c r="B219" s="222" t="s">
        <v>4859</v>
      </c>
      <c r="C219" s="619" t="s">
        <v>6368</v>
      </c>
      <c r="D219" s="223" t="s">
        <v>110</v>
      </c>
      <c r="E219" s="223">
        <v>2017</v>
      </c>
      <c r="F219" s="308">
        <v>34100</v>
      </c>
      <c r="G219" s="328" t="s">
        <v>4853</v>
      </c>
    </row>
    <row r="220" spans="1:7" ht="47.25" x14ac:dyDescent="0.25">
      <c r="A220" s="222" t="s">
        <v>463</v>
      </c>
      <c r="B220" s="222" t="s">
        <v>4859</v>
      </c>
      <c r="C220" s="619" t="s">
        <v>6368</v>
      </c>
      <c r="D220" s="223" t="s">
        <v>426</v>
      </c>
      <c r="E220" s="620">
        <v>2017</v>
      </c>
      <c r="F220" s="308">
        <v>36100</v>
      </c>
      <c r="G220" s="328" t="s">
        <v>4853</v>
      </c>
    </row>
    <row r="221" spans="1:7" ht="47.25" x14ac:dyDescent="0.25">
      <c r="A221" s="222" t="s">
        <v>463</v>
      </c>
      <c r="B221" s="222" t="s">
        <v>5407</v>
      </c>
      <c r="C221" s="619" t="s">
        <v>6368</v>
      </c>
      <c r="D221" s="223" t="s">
        <v>110</v>
      </c>
      <c r="E221" s="620">
        <v>2017</v>
      </c>
      <c r="F221" s="308">
        <v>36650</v>
      </c>
      <c r="G221" s="328" t="s">
        <v>4853</v>
      </c>
    </row>
    <row r="222" spans="1:7" ht="47.25" x14ac:dyDescent="0.25">
      <c r="A222" s="222" t="s">
        <v>463</v>
      </c>
      <c r="B222" s="222" t="s">
        <v>5407</v>
      </c>
      <c r="C222" s="619" t="s">
        <v>6368</v>
      </c>
      <c r="D222" s="223" t="s">
        <v>426</v>
      </c>
      <c r="E222" s="620">
        <v>2017</v>
      </c>
      <c r="F222" s="308">
        <v>38650</v>
      </c>
      <c r="G222" s="328" t="s">
        <v>4853</v>
      </c>
    </row>
    <row r="223" spans="1:7" ht="47.25" x14ac:dyDescent="0.25">
      <c r="A223" s="222" t="s">
        <v>463</v>
      </c>
      <c r="B223" s="222" t="s">
        <v>4863</v>
      </c>
      <c r="C223" s="619" t="s">
        <v>6368</v>
      </c>
      <c r="D223" s="223" t="s">
        <v>110</v>
      </c>
      <c r="E223" s="620">
        <v>2017</v>
      </c>
      <c r="F223" s="308">
        <v>42045</v>
      </c>
      <c r="G223" s="328" t="s">
        <v>4853</v>
      </c>
    </row>
    <row r="224" spans="1:7" ht="47.25" x14ac:dyDescent="0.25">
      <c r="A224" s="222" t="s">
        <v>463</v>
      </c>
      <c r="B224" s="222" t="s">
        <v>4863</v>
      </c>
      <c r="C224" s="619" t="s">
        <v>6368</v>
      </c>
      <c r="D224" s="223" t="s">
        <v>426</v>
      </c>
      <c r="E224" s="620">
        <v>2017</v>
      </c>
      <c r="F224" s="308">
        <v>44045</v>
      </c>
      <c r="G224" s="328" t="s">
        <v>4853</v>
      </c>
    </row>
    <row r="225" spans="1:7" ht="47.25" x14ac:dyDescent="0.25">
      <c r="A225" s="222" t="s">
        <v>463</v>
      </c>
      <c r="B225" s="222" t="s">
        <v>4865</v>
      </c>
      <c r="C225" s="619" t="s">
        <v>4836</v>
      </c>
      <c r="D225" s="223" t="s">
        <v>110</v>
      </c>
      <c r="E225" s="620">
        <v>2017</v>
      </c>
      <c r="F225" s="308">
        <v>21000</v>
      </c>
      <c r="G225" s="328" t="s">
        <v>4866</v>
      </c>
    </row>
    <row r="226" spans="1:7" ht="47.25" x14ac:dyDescent="0.25">
      <c r="A226" s="222" t="s">
        <v>463</v>
      </c>
      <c r="B226" s="222" t="s">
        <v>4865</v>
      </c>
      <c r="C226" s="619" t="s">
        <v>4836</v>
      </c>
      <c r="D226" s="223" t="s">
        <v>426</v>
      </c>
      <c r="E226" s="620">
        <v>2017</v>
      </c>
      <c r="F226" s="308">
        <v>22500</v>
      </c>
      <c r="G226" s="328" t="s">
        <v>4866</v>
      </c>
    </row>
    <row r="227" spans="1:7" ht="47.25" x14ac:dyDescent="0.25">
      <c r="A227" s="222" t="s">
        <v>463</v>
      </c>
      <c r="B227" s="222" t="s">
        <v>3517</v>
      </c>
      <c r="C227" s="619" t="s">
        <v>4836</v>
      </c>
      <c r="D227" s="223" t="s">
        <v>110</v>
      </c>
      <c r="E227" s="620">
        <v>2017</v>
      </c>
      <c r="F227" s="308">
        <v>22900</v>
      </c>
      <c r="G227" s="328" t="s">
        <v>4866</v>
      </c>
    </row>
    <row r="228" spans="1:7" ht="47.25" x14ac:dyDescent="0.25">
      <c r="A228" s="222" t="s">
        <v>463</v>
      </c>
      <c r="B228" s="222" t="s">
        <v>3517</v>
      </c>
      <c r="C228" s="619" t="s">
        <v>4836</v>
      </c>
      <c r="D228" s="223" t="s">
        <v>426</v>
      </c>
      <c r="E228" s="620">
        <v>2017</v>
      </c>
      <c r="F228" s="308">
        <v>24400</v>
      </c>
      <c r="G228" s="328" t="s">
        <v>4866</v>
      </c>
    </row>
    <row r="229" spans="1:7" ht="47.25" x14ac:dyDescent="0.25">
      <c r="A229" s="222" t="s">
        <v>463</v>
      </c>
      <c r="B229" s="222" t="s">
        <v>4867</v>
      </c>
      <c r="C229" s="619" t="s">
        <v>4836</v>
      </c>
      <c r="D229" s="223" t="s">
        <v>110</v>
      </c>
      <c r="E229" s="620">
        <v>2017</v>
      </c>
      <c r="F229" s="308">
        <v>26100</v>
      </c>
      <c r="G229" s="328" t="s">
        <v>4866</v>
      </c>
    </row>
    <row r="230" spans="1:7" ht="47.25" x14ac:dyDescent="0.25">
      <c r="A230" s="222" t="s">
        <v>463</v>
      </c>
      <c r="B230" s="222" t="s">
        <v>4867</v>
      </c>
      <c r="C230" s="619" t="s">
        <v>4836</v>
      </c>
      <c r="D230" s="223" t="s">
        <v>426</v>
      </c>
      <c r="E230" s="620">
        <v>2017</v>
      </c>
      <c r="F230" s="308">
        <v>27600</v>
      </c>
      <c r="G230" s="328" t="s">
        <v>4866</v>
      </c>
    </row>
    <row r="231" spans="1:7" ht="47.25" x14ac:dyDescent="0.25">
      <c r="A231" s="222" t="s">
        <v>463</v>
      </c>
      <c r="B231" s="222" t="s">
        <v>3638</v>
      </c>
      <c r="C231" s="619" t="s">
        <v>4836</v>
      </c>
      <c r="D231" s="223" t="s">
        <v>110</v>
      </c>
      <c r="E231" s="620">
        <v>2017</v>
      </c>
      <c r="F231" s="308">
        <v>33220</v>
      </c>
      <c r="G231" s="328" t="s">
        <v>4839</v>
      </c>
    </row>
    <row r="232" spans="1:7" ht="47.25" x14ac:dyDescent="0.25">
      <c r="A232" s="222" t="s">
        <v>463</v>
      </c>
      <c r="B232" s="222" t="s">
        <v>4868</v>
      </c>
      <c r="C232" s="619" t="s">
        <v>4836</v>
      </c>
      <c r="D232" s="223" t="s">
        <v>110</v>
      </c>
      <c r="E232" s="620">
        <v>2017</v>
      </c>
      <c r="F232" s="308">
        <v>37570</v>
      </c>
      <c r="G232" s="328" t="s">
        <v>4839</v>
      </c>
    </row>
    <row r="233" spans="1:7" ht="15.75" x14ac:dyDescent="0.25">
      <c r="A233" s="222" t="s">
        <v>463</v>
      </c>
      <c r="B233" s="222" t="s">
        <v>4876</v>
      </c>
      <c r="C233" s="467" t="s">
        <v>4877</v>
      </c>
      <c r="D233" s="223" t="s">
        <v>110</v>
      </c>
      <c r="E233" s="620">
        <v>2017</v>
      </c>
      <c r="F233" s="308">
        <v>36620</v>
      </c>
      <c r="G233" s="328" t="s">
        <v>4878</v>
      </c>
    </row>
    <row r="234" spans="1:7" ht="15.75" x14ac:dyDescent="0.25">
      <c r="A234" s="222" t="s">
        <v>463</v>
      </c>
      <c r="B234" s="222" t="s">
        <v>4879</v>
      </c>
      <c r="C234" s="467" t="s">
        <v>4877</v>
      </c>
      <c r="D234" s="223" t="s">
        <v>110</v>
      </c>
      <c r="E234" s="620">
        <v>2017</v>
      </c>
      <c r="F234" s="308">
        <v>40905</v>
      </c>
      <c r="G234" s="328" t="s">
        <v>4878</v>
      </c>
    </row>
    <row r="235" spans="1:7" ht="31.5" x14ac:dyDescent="0.25">
      <c r="A235" s="222" t="s">
        <v>463</v>
      </c>
      <c r="B235" s="222" t="s">
        <v>4880</v>
      </c>
      <c r="C235" s="619" t="s">
        <v>4881</v>
      </c>
      <c r="D235" s="223" t="s">
        <v>438</v>
      </c>
      <c r="E235" s="620">
        <v>2017</v>
      </c>
      <c r="F235" s="308">
        <v>25000</v>
      </c>
      <c r="G235" s="328" t="s">
        <v>1903</v>
      </c>
    </row>
    <row r="236" spans="1:7" ht="31.5" x14ac:dyDescent="0.25">
      <c r="A236" s="222" t="s">
        <v>463</v>
      </c>
      <c r="B236" s="222" t="s">
        <v>4882</v>
      </c>
      <c r="C236" s="619" t="s">
        <v>4881</v>
      </c>
      <c r="D236" s="223" t="s">
        <v>438</v>
      </c>
      <c r="E236" s="620">
        <v>2017</v>
      </c>
      <c r="F236" s="308">
        <v>25500</v>
      </c>
      <c r="G236" s="328" t="s">
        <v>1903</v>
      </c>
    </row>
    <row r="237" spans="1:7" ht="31.5" x14ac:dyDescent="0.25">
      <c r="A237" s="222" t="s">
        <v>463</v>
      </c>
      <c r="B237" s="222" t="s">
        <v>4883</v>
      </c>
      <c r="C237" s="619" t="s">
        <v>4881</v>
      </c>
      <c r="D237" s="223" t="s">
        <v>438</v>
      </c>
      <c r="E237" s="620">
        <v>2017</v>
      </c>
      <c r="F237" s="308">
        <v>27500</v>
      </c>
      <c r="G237" s="328" t="s">
        <v>1903</v>
      </c>
    </row>
    <row r="238" spans="1:7" ht="31.5" x14ac:dyDescent="0.25">
      <c r="A238" s="222" t="s">
        <v>463</v>
      </c>
      <c r="B238" s="222" t="s">
        <v>4880</v>
      </c>
      <c r="C238" s="619" t="s">
        <v>4881</v>
      </c>
      <c r="D238" s="223" t="s">
        <v>438</v>
      </c>
      <c r="E238" s="620">
        <v>2017</v>
      </c>
      <c r="F238" s="308">
        <v>31905</v>
      </c>
      <c r="G238" s="328" t="s">
        <v>1365</v>
      </c>
    </row>
    <row r="239" spans="1:7" ht="31.5" x14ac:dyDescent="0.25">
      <c r="A239" s="222" t="s">
        <v>463</v>
      </c>
      <c r="B239" s="222" t="s">
        <v>4882</v>
      </c>
      <c r="C239" s="619" t="s">
        <v>4881</v>
      </c>
      <c r="D239" s="223" t="s">
        <v>438</v>
      </c>
      <c r="E239" s="620">
        <v>2017</v>
      </c>
      <c r="F239" s="308">
        <v>31500</v>
      </c>
      <c r="G239" s="328" t="s">
        <v>1365</v>
      </c>
    </row>
    <row r="240" spans="1:7" ht="31.5" x14ac:dyDescent="0.25">
      <c r="A240" s="222" t="s">
        <v>463</v>
      </c>
      <c r="B240" s="222" t="s">
        <v>4883</v>
      </c>
      <c r="C240" s="619" t="s">
        <v>4881</v>
      </c>
      <c r="D240" s="223" t="s">
        <v>438</v>
      </c>
      <c r="E240" s="620">
        <v>2017</v>
      </c>
      <c r="F240" s="308">
        <v>33500</v>
      </c>
      <c r="G240" s="328" t="s">
        <v>1365</v>
      </c>
    </row>
    <row r="241" spans="1:7" ht="31.5" x14ac:dyDescent="0.25">
      <c r="A241" s="222" t="s">
        <v>463</v>
      </c>
      <c r="B241" s="222" t="s">
        <v>4885</v>
      </c>
      <c r="C241" s="619" t="s">
        <v>6379</v>
      </c>
      <c r="D241" s="223" t="s">
        <v>438</v>
      </c>
      <c r="E241" s="620">
        <v>2017</v>
      </c>
      <c r="F241" s="308">
        <v>36905</v>
      </c>
      <c r="G241" s="328" t="s">
        <v>1903</v>
      </c>
    </row>
    <row r="242" spans="1:7" ht="31.5" x14ac:dyDescent="0.25">
      <c r="A242" s="222" t="s">
        <v>463</v>
      </c>
      <c r="B242" s="222" t="s">
        <v>4886</v>
      </c>
      <c r="C242" s="619" t="s">
        <v>6379</v>
      </c>
      <c r="D242" s="223" t="s">
        <v>438</v>
      </c>
      <c r="E242" s="620">
        <v>2017</v>
      </c>
      <c r="F242" s="308">
        <v>41905</v>
      </c>
      <c r="G242" s="328" t="s">
        <v>1903</v>
      </c>
    </row>
    <row r="243" spans="1:7" ht="31.5" x14ac:dyDescent="0.25">
      <c r="A243" s="222" t="s">
        <v>463</v>
      </c>
      <c r="B243" s="222" t="s">
        <v>4885</v>
      </c>
      <c r="C243" s="619" t="s">
        <v>6379</v>
      </c>
      <c r="D243" s="223" t="s">
        <v>438</v>
      </c>
      <c r="E243" s="620">
        <v>2017</v>
      </c>
      <c r="F243" s="308">
        <v>42905</v>
      </c>
      <c r="G243" s="328" t="s">
        <v>1365</v>
      </c>
    </row>
    <row r="244" spans="1:7" ht="31.5" x14ac:dyDescent="0.25">
      <c r="A244" s="222" t="s">
        <v>463</v>
      </c>
      <c r="B244" s="222" t="s">
        <v>4886</v>
      </c>
      <c r="C244" s="619" t="s">
        <v>6379</v>
      </c>
      <c r="D244" s="223" t="s">
        <v>438</v>
      </c>
      <c r="E244" s="620">
        <v>2017</v>
      </c>
      <c r="F244" s="308">
        <v>47905</v>
      </c>
      <c r="G244" s="328" t="s">
        <v>1365</v>
      </c>
    </row>
    <row r="245" spans="1:7" ht="31.5" x14ac:dyDescent="0.25">
      <c r="A245" s="222" t="s">
        <v>463</v>
      </c>
      <c r="B245" s="222" t="s">
        <v>4887</v>
      </c>
      <c r="C245" s="619" t="s">
        <v>6379</v>
      </c>
      <c r="D245" s="223" t="s">
        <v>438</v>
      </c>
      <c r="E245" s="620">
        <v>2017</v>
      </c>
      <c r="F245" s="308">
        <v>61140</v>
      </c>
      <c r="G245" s="328" t="s">
        <v>1903</v>
      </c>
    </row>
    <row r="246" spans="1:7" ht="31.5" x14ac:dyDescent="0.25">
      <c r="A246" s="222" t="s">
        <v>463</v>
      </c>
      <c r="B246" s="222" t="s">
        <v>4887</v>
      </c>
      <c r="C246" s="619" t="s">
        <v>6379</v>
      </c>
      <c r="D246" s="223" t="s">
        <v>438</v>
      </c>
      <c r="E246" s="620">
        <v>2017</v>
      </c>
      <c r="F246" s="308">
        <v>67140</v>
      </c>
      <c r="G246" s="328" t="s">
        <v>1365</v>
      </c>
    </row>
    <row r="247" spans="1:7" ht="31.5" x14ac:dyDescent="0.25">
      <c r="A247" s="222" t="s">
        <v>463</v>
      </c>
      <c r="B247" s="222" t="s">
        <v>4888</v>
      </c>
      <c r="C247" s="619" t="s">
        <v>4889</v>
      </c>
      <c r="D247" s="223" t="s">
        <v>438</v>
      </c>
      <c r="E247" s="620">
        <v>2017</v>
      </c>
      <c r="F247" s="308">
        <v>20000</v>
      </c>
      <c r="G247" s="328" t="s">
        <v>4890</v>
      </c>
    </row>
    <row r="248" spans="1:7" ht="31.5" x14ac:dyDescent="0.25">
      <c r="A248" s="222" t="s">
        <v>463</v>
      </c>
      <c r="B248" s="222" t="s">
        <v>4891</v>
      </c>
      <c r="C248" s="619" t="s">
        <v>4889</v>
      </c>
      <c r="D248" s="223" t="s">
        <v>438</v>
      </c>
      <c r="E248" s="620">
        <v>2017</v>
      </c>
      <c r="F248" s="308">
        <v>23230</v>
      </c>
      <c r="G248" s="328" t="s">
        <v>4890</v>
      </c>
    </row>
    <row r="249" spans="1:7" ht="31.5" x14ac:dyDescent="0.25">
      <c r="A249" s="222" t="s">
        <v>463</v>
      </c>
      <c r="B249" s="222" t="s">
        <v>4892</v>
      </c>
      <c r="C249" s="619" t="s">
        <v>4889</v>
      </c>
      <c r="D249" s="223" t="s">
        <v>438</v>
      </c>
      <c r="E249" s="620">
        <v>2017</v>
      </c>
      <c r="F249" s="308">
        <v>25785</v>
      </c>
      <c r="G249" s="328" t="s">
        <v>4866</v>
      </c>
    </row>
    <row r="250" spans="1:7" ht="31.5" x14ac:dyDescent="0.25">
      <c r="A250" s="222" t="s">
        <v>463</v>
      </c>
      <c r="B250" s="222" t="s">
        <v>4893</v>
      </c>
      <c r="C250" s="619" t="s">
        <v>4889</v>
      </c>
      <c r="D250" s="223" t="s">
        <v>438</v>
      </c>
      <c r="E250" s="620">
        <v>2017</v>
      </c>
      <c r="F250" s="308">
        <v>26775</v>
      </c>
      <c r="G250" s="328" t="s">
        <v>4890</v>
      </c>
    </row>
    <row r="251" spans="1:7" ht="31.5" x14ac:dyDescent="0.25">
      <c r="A251" s="222" t="s">
        <v>463</v>
      </c>
      <c r="B251" s="222" t="s">
        <v>4892</v>
      </c>
      <c r="C251" s="619" t="s">
        <v>6370</v>
      </c>
      <c r="D251" s="223" t="s">
        <v>438</v>
      </c>
      <c r="E251" s="620">
        <v>2017</v>
      </c>
      <c r="F251" s="308">
        <v>27455</v>
      </c>
      <c r="G251" s="328" t="s">
        <v>4866</v>
      </c>
    </row>
    <row r="252" spans="1:7" ht="31.5" x14ac:dyDescent="0.25">
      <c r="A252" s="222" t="s">
        <v>463</v>
      </c>
      <c r="B252" s="222" t="s">
        <v>4891</v>
      </c>
      <c r="C252" s="619" t="s">
        <v>4889</v>
      </c>
      <c r="D252" s="223" t="s">
        <v>44</v>
      </c>
      <c r="E252" s="620">
        <v>2017</v>
      </c>
      <c r="F252" s="308">
        <v>28000</v>
      </c>
      <c r="G252" s="328" t="s">
        <v>4890</v>
      </c>
    </row>
    <row r="253" spans="1:7" ht="31.5" x14ac:dyDescent="0.25">
      <c r="A253" s="222" t="s">
        <v>463</v>
      </c>
      <c r="B253" s="222" t="s">
        <v>4894</v>
      </c>
      <c r="C253" s="619" t="s">
        <v>4889</v>
      </c>
      <c r="D253" s="223" t="s">
        <v>438</v>
      </c>
      <c r="E253" s="620">
        <v>2017</v>
      </c>
      <c r="F253" s="308">
        <v>28715</v>
      </c>
      <c r="G253" s="328" t="s">
        <v>4866</v>
      </c>
    </row>
    <row r="254" spans="1:7" ht="31.5" x14ac:dyDescent="0.25">
      <c r="A254" s="222" t="s">
        <v>463</v>
      </c>
      <c r="B254" s="222" t="s">
        <v>4895</v>
      </c>
      <c r="C254" s="619" t="s">
        <v>4889</v>
      </c>
      <c r="D254" s="223" t="s">
        <v>438</v>
      </c>
      <c r="E254" s="620">
        <v>2017</v>
      </c>
      <c r="F254" s="308">
        <v>29310</v>
      </c>
      <c r="G254" s="328" t="s">
        <v>4890</v>
      </c>
    </row>
    <row r="255" spans="1:7" ht="31.5" x14ac:dyDescent="0.25">
      <c r="A255" s="222" t="s">
        <v>463</v>
      </c>
      <c r="B255" s="222" t="s">
        <v>4894</v>
      </c>
      <c r="C255" s="619" t="s">
        <v>6370</v>
      </c>
      <c r="D255" s="223" t="s">
        <v>438</v>
      </c>
      <c r="E255" s="620">
        <v>2017</v>
      </c>
      <c r="F255" s="308">
        <v>30385</v>
      </c>
      <c r="G255" s="328" t="s">
        <v>4866</v>
      </c>
    </row>
    <row r="256" spans="1:7" ht="31.5" x14ac:dyDescent="0.25">
      <c r="A256" s="222" t="s">
        <v>463</v>
      </c>
      <c r="B256" s="222" t="s">
        <v>4893</v>
      </c>
      <c r="C256" s="619" t="s">
        <v>4889</v>
      </c>
      <c r="D256" s="223" t="s">
        <v>44</v>
      </c>
      <c r="E256" s="620">
        <v>2017</v>
      </c>
      <c r="F256" s="308">
        <v>30660</v>
      </c>
      <c r="G256" s="328" t="s">
        <v>4890</v>
      </c>
    </row>
    <row r="257" spans="1:7" ht="31.5" x14ac:dyDescent="0.25">
      <c r="A257" s="222" t="s">
        <v>463</v>
      </c>
      <c r="B257" s="222" t="s">
        <v>4892</v>
      </c>
      <c r="C257" s="619" t="s">
        <v>6370</v>
      </c>
      <c r="D257" s="223" t="s">
        <v>44</v>
      </c>
      <c r="E257" s="620">
        <v>2017</v>
      </c>
      <c r="F257" s="308">
        <v>30970</v>
      </c>
      <c r="G257" s="328" t="s">
        <v>4866</v>
      </c>
    </row>
    <row r="258" spans="1:7" ht="31.5" x14ac:dyDescent="0.25">
      <c r="A258" s="222" t="s">
        <v>463</v>
      </c>
      <c r="B258" s="222" t="s">
        <v>4895</v>
      </c>
      <c r="C258" s="619" t="s">
        <v>4889</v>
      </c>
      <c r="D258" s="223" t="s">
        <v>438</v>
      </c>
      <c r="E258" s="620">
        <v>2017</v>
      </c>
      <c r="F258" s="308">
        <v>31230</v>
      </c>
      <c r="G258" s="328" t="s">
        <v>4866</v>
      </c>
    </row>
    <row r="259" spans="1:7" ht="31.5" x14ac:dyDescent="0.25">
      <c r="A259" s="222" t="s">
        <v>463</v>
      </c>
      <c r="B259" s="222" t="s">
        <v>4895</v>
      </c>
      <c r="C259" s="619" t="s">
        <v>6370</v>
      </c>
      <c r="D259" s="223" t="s">
        <v>438</v>
      </c>
      <c r="E259" s="620">
        <v>2017</v>
      </c>
      <c r="F259" s="308">
        <v>32615</v>
      </c>
      <c r="G259" s="328" t="s">
        <v>4866</v>
      </c>
    </row>
    <row r="260" spans="1:7" ht="31.5" x14ac:dyDescent="0.25">
      <c r="A260" s="222" t="s">
        <v>463</v>
      </c>
      <c r="B260" s="222" t="s">
        <v>4895</v>
      </c>
      <c r="C260" s="619" t="s">
        <v>4889</v>
      </c>
      <c r="D260" s="223" t="s">
        <v>44</v>
      </c>
      <c r="E260" s="620">
        <v>2017</v>
      </c>
      <c r="F260" s="308">
        <v>33070</v>
      </c>
      <c r="G260" s="328" t="s">
        <v>4890</v>
      </c>
    </row>
    <row r="261" spans="1:7" ht="31.5" x14ac:dyDescent="0.25">
      <c r="A261" s="222" t="s">
        <v>463</v>
      </c>
      <c r="B261" s="222" t="s">
        <v>4895</v>
      </c>
      <c r="C261" s="619" t="s">
        <v>6370</v>
      </c>
      <c r="D261" s="223" t="s">
        <v>44</v>
      </c>
      <c r="E261" s="620">
        <v>2017</v>
      </c>
      <c r="F261" s="308">
        <v>36080</v>
      </c>
      <c r="G261" s="328" t="s">
        <v>4866</v>
      </c>
    </row>
    <row r="262" spans="1:7" ht="31.5" x14ac:dyDescent="0.25">
      <c r="A262" s="222" t="s">
        <v>463</v>
      </c>
      <c r="B262" s="222" t="s">
        <v>4896</v>
      </c>
      <c r="C262" s="619" t="s">
        <v>6370</v>
      </c>
      <c r="D262" s="223" t="s">
        <v>44</v>
      </c>
      <c r="E262" s="620">
        <v>2017</v>
      </c>
      <c r="F262" s="308">
        <v>40000</v>
      </c>
      <c r="G262" s="328" t="s">
        <v>4890</v>
      </c>
    </row>
    <row r="263" spans="1:7" ht="31.5" x14ac:dyDescent="0.25">
      <c r="A263" s="222" t="s">
        <v>463</v>
      </c>
      <c r="B263" s="222" t="s">
        <v>4896</v>
      </c>
      <c r="C263" s="619" t="s">
        <v>6370</v>
      </c>
      <c r="D263" s="223" t="s">
        <v>44</v>
      </c>
      <c r="E263" s="620">
        <v>2017</v>
      </c>
      <c r="F263" s="308">
        <v>41625</v>
      </c>
      <c r="G263" s="328" t="s">
        <v>4866</v>
      </c>
    </row>
    <row r="264" spans="1:7" ht="47.25" x14ac:dyDescent="0.25">
      <c r="A264" s="222" t="s">
        <v>463</v>
      </c>
      <c r="B264" s="222" t="s">
        <v>4897</v>
      </c>
      <c r="C264" s="619" t="s">
        <v>6380</v>
      </c>
      <c r="D264" s="223" t="s">
        <v>438</v>
      </c>
      <c r="E264" s="620">
        <v>2017</v>
      </c>
      <c r="F264" s="308">
        <v>55450</v>
      </c>
      <c r="G264" s="328" t="s">
        <v>4898</v>
      </c>
    </row>
    <row r="265" spans="1:7" ht="47.25" x14ac:dyDescent="0.25">
      <c r="A265" s="222" t="s">
        <v>463</v>
      </c>
      <c r="B265" s="222" t="s">
        <v>4897</v>
      </c>
      <c r="C265" s="619" t="s">
        <v>6380</v>
      </c>
      <c r="D265" s="223" t="s">
        <v>438</v>
      </c>
      <c r="E265" s="620">
        <v>2017</v>
      </c>
      <c r="F265" s="308">
        <v>59450</v>
      </c>
      <c r="G265" s="328" t="s">
        <v>4587</v>
      </c>
    </row>
    <row r="266" spans="1:7" ht="47.25" x14ac:dyDescent="0.25">
      <c r="A266" s="222" t="s">
        <v>463</v>
      </c>
      <c r="B266" s="222" t="s">
        <v>4899</v>
      </c>
      <c r="C266" s="619" t="s">
        <v>6380</v>
      </c>
      <c r="D266" s="223" t="s">
        <v>438</v>
      </c>
      <c r="E266" s="620">
        <v>2017</v>
      </c>
      <c r="F266" s="308">
        <v>60450</v>
      </c>
      <c r="G266" s="328" t="s">
        <v>4898</v>
      </c>
    </row>
    <row r="267" spans="1:7" ht="47.25" x14ac:dyDescent="0.25">
      <c r="A267" s="222" t="s">
        <v>463</v>
      </c>
      <c r="B267" s="222" t="s">
        <v>4899</v>
      </c>
      <c r="C267" s="619" t="s">
        <v>6380</v>
      </c>
      <c r="D267" s="223" t="s">
        <v>438</v>
      </c>
      <c r="E267" s="620">
        <v>2017</v>
      </c>
      <c r="F267" s="308">
        <v>64450</v>
      </c>
      <c r="G267" s="328" t="s">
        <v>4587</v>
      </c>
    </row>
    <row r="268" spans="1:7" ht="47.25" x14ac:dyDescent="0.25">
      <c r="A268" s="222" t="s">
        <v>463</v>
      </c>
      <c r="B268" s="222" t="s">
        <v>4900</v>
      </c>
      <c r="C268" s="619" t="s">
        <v>6380</v>
      </c>
      <c r="D268" s="223" t="s">
        <v>438</v>
      </c>
      <c r="E268" s="620">
        <v>2017</v>
      </c>
      <c r="F268" s="308">
        <v>65450</v>
      </c>
      <c r="G268" s="328" t="s">
        <v>4898</v>
      </c>
    </row>
    <row r="269" spans="1:7" ht="47.25" x14ac:dyDescent="0.25">
      <c r="A269" s="222" t="s">
        <v>463</v>
      </c>
      <c r="B269" s="222" t="s">
        <v>4900</v>
      </c>
      <c r="C269" s="619" t="s">
        <v>6380</v>
      </c>
      <c r="D269" s="223" t="s">
        <v>438</v>
      </c>
      <c r="E269" s="620">
        <v>2017</v>
      </c>
      <c r="F269" s="308">
        <v>69450</v>
      </c>
      <c r="G269" s="328" t="s">
        <v>4587</v>
      </c>
    </row>
    <row r="270" spans="1:7" ht="47.25" x14ac:dyDescent="0.25">
      <c r="A270" s="222" t="s">
        <v>463</v>
      </c>
      <c r="B270" s="222" t="s">
        <v>2232</v>
      </c>
      <c r="C270" s="619" t="s">
        <v>6380</v>
      </c>
      <c r="D270" s="223" t="s">
        <v>438</v>
      </c>
      <c r="E270" s="620">
        <v>2017</v>
      </c>
      <c r="F270" s="308">
        <v>79450</v>
      </c>
      <c r="G270" s="328" t="s">
        <v>4898</v>
      </c>
    </row>
    <row r="271" spans="1:7" ht="47.25" x14ac:dyDescent="0.25">
      <c r="A271" s="222" t="s">
        <v>463</v>
      </c>
      <c r="B271" s="222" t="s">
        <v>2232</v>
      </c>
      <c r="C271" s="619" t="s">
        <v>6380</v>
      </c>
      <c r="D271" s="223" t="s">
        <v>438</v>
      </c>
      <c r="E271" s="620">
        <v>2017</v>
      </c>
      <c r="F271" s="308">
        <v>83450</v>
      </c>
      <c r="G271" s="328" t="s">
        <v>4587</v>
      </c>
    </row>
    <row r="272" spans="1:7" ht="47.25" x14ac:dyDescent="0.25">
      <c r="A272" s="222" t="s">
        <v>463</v>
      </c>
      <c r="B272" s="222" t="s">
        <v>5240</v>
      </c>
      <c r="C272" s="619" t="s">
        <v>4836</v>
      </c>
      <c r="D272" s="223" t="s">
        <v>110</v>
      </c>
      <c r="E272" s="620">
        <v>2017</v>
      </c>
      <c r="F272" s="308">
        <v>16905</v>
      </c>
      <c r="G272" s="328" t="s">
        <v>4902</v>
      </c>
    </row>
    <row r="273" spans="1:7" ht="47.25" x14ac:dyDescent="0.25">
      <c r="A273" s="222" t="s">
        <v>463</v>
      </c>
      <c r="B273" s="222" t="s">
        <v>5241</v>
      </c>
      <c r="C273" s="619" t="s">
        <v>4836</v>
      </c>
      <c r="D273" s="223" t="s">
        <v>110</v>
      </c>
      <c r="E273" s="620">
        <v>2017</v>
      </c>
      <c r="F273" s="308">
        <v>18300</v>
      </c>
      <c r="G273" s="328" t="s">
        <v>4902</v>
      </c>
    </row>
    <row r="274" spans="1:7" ht="47.25" x14ac:dyDescent="0.25">
      <c r="A274" s="222" t="s">
        <v>463</v>
      </c>
      <c r="B274" s="222" t="s">
        <v>5242</v>
      </c>
      <c r="C274" s="619" t="s">
        <v>4836</v>
      </c>
      <c r="D274" s="223" t="s">
        <v>110</v>
      </c>
      <c r="E274" s="620">
        <v>2017</v>
      </c>
      <c r="F274" s="308">
        <v>19325</v>
      </c>
      <c r="G274" s="328" t="s">
        <v>4902</v>
      </c>
    </row>
    <row r="275" spans="1:7" ht="47.25" x14ac:dyDescent="0.25">
      <c r="A275" s="222" t="s">
        <v>463</v>
      </c>
      <c r="B275" s="222" t="s">
        <v>5243</v>
      </c>
      <c r="C275" s="619" t="s">
        <v>4836</v>
      </c>
      <c r="D275" s="223" t="s">
        <v>110</v>
      </c>
      <c r="E275" s="620">
        <v>2017</v>
      </c>
      <c r="F275" s="308">
        <v>20150</v>
      </c>
      <c r="G275" s="328" t="s">
        <v>4902</v>
      </c>
    </row>
    <row r="276" spans="1:7" ht="47.25" x14ac:dyDescent="0.25">
      <c r="A276" s="222" t="s">
        <v>463</v>
      </c>
      <c r="B276" s="222" t="s">
        <v>5243</v>
      </c>
      <c r="C276" s="619" t="s">
        <v>4836</v>
      </c>
      <c r="D276" s="223" t="s">
        <v>110</v>
      </c>
      <c r="E276" s="620">
        <v>2017</v>
      </c>
      <c r="F276" s="308">
        <v>21240</v>
      </c>
      <c r="G276" s="328" t="s">
        <v>4904</v>
      </c>
    </row>
    <row r="277" spans="1:7" ht="47.25" x14ac:dyDescent="0.25">
      <c r="A277" s="222" t="s">
        <v>463</v>
      </c>
      <c r="B277" s="222" t="s">
        <v>5244</v>
      </c>
      <c r="C277" s="619" t="s">
        <v>4836</v>
      </c>
      <c r="D277" s="223" t="s">
        <v>110</v>
      </c>
      <c r="E277" s="620">
        <v>2017</v>
      </c>
      <c r="F277" s="308">
        <v>21450</v>
      </c>
      <c r="G277" s="328" t="s">
        <v>4902</v>
      </c>
    </row>
    <row r="278" spans="1:7" ht="47.25" x14ac:dyDescent="0.25">
      <c r="A278" s="222" t="s">
        <v>463</v>
      </c>
      <c r="B278" s="222" t="s">
        <v>5244</v>
      </c>
      <c r="C278" s="619" t="s">
        <v>4836</v>
      </c>
      <c r="D278" s="223" t="s">
        <v>110</v>
      </c>
      <c r="E278" s="620">
        <v>2017</v>
      </c>
      <c r="F278" s="308">
        <v>21720</v>
      </c>
      <c r="G278" s="328" t="s">
        <v>4904</v>
      </c>
    </row>
    <row r="279" spans="1:7" ht="47.25" x14ac:dyDescent="0.25">
      <c r="A279" s="222" t="s">
        <v>463</v>
      </c>
      <c r="B279" s="222" t="s">
        <v>5808</v>
      </c>
      <c r="C279" s="619" t="s">
        <v>4836</v>
      </c>
      <c r="D279" s="223" t="s">
        <v>110</v>
      </c>
      <c r="E279" s="620">
        <v>2017</v>
      </c>
      <c r="F279" s="308">
        <v>23475</v>
      </c>
      <c r="G279" s="328" t="s">
        <v>4902</v>
      </c>
    </row>
    <row r="280" spans="1:7" ht="47.25" x14ac:dyDescent="0.25">
      <c r="A280" s="222" t="s">
        <v>463</v>
      </c>
      <c r="B280" s="222" t="s">
        <v>5809</v>
      </c>
      <c r="C280" s="619" t="s">
        <v>4908</v>
      </c>
      <c r="D280" s="223" t="s">
        <v>110</v>
      </c>
      <c r="E280" s="620">
        <v>2017</v>
      </c>
      <c r="F280" s="308">
        <v>23795</v>
      </c>
      <c r="G280" s="328" t="s">
        <v>4902</v>
      </c>
    </row>
    <row r="281" spans="1:7" ht="47.25" x14ac:dyDescent="0.25">
      <c r="A281" s="222" t="s">
        <v>463</v>
      </c>
      <c r="B281" s="222" t="s">
        <v>5808</v>
      </c>
      <c r="C281" s="619" t="s">
        <v>4836</v>
      </c>
      <c r="D281" s="223" t="s">
        <v>110</v>
      </c>
      <c r="E281" s="620">
        <v>2017</v>
      </c>
      <c r="F281" s="308">
        <v>23945</v>
      </c>
      <c r="G281" s="328" t="s">
        <v>4904</v>
      </c>
    </row>
    <row r="282" spans="1:7" ht="47.25" x14ac:dyDescent="0.25">
      <c r="A282" s="222" t="s">
        <v>463</v>
      </c>
      <c r="B282" s="222" t="s">
        <v>5810</v>
      </c>
      <c r="C282" s="619" t="s">
        <v>4908</v>
      </c>
      <c r="D282" s="223" t="s">
        <v>110</v>
      </c>
      <c r="E282" s="620">
        <v>2017</v>
      </c>
      <c r="F282" s="308">
        <v>25395</v>
      </c>
      <c r="G282" s="328" t="s">
        <v>4902</v>
      </c>
    </row>
    <row r="283" spans="1:7" ht="63" x14ac:dyDescent="0.25">
      <c r="A283" s="222" t="s">
        <v>463</v>
      </c>
      <c r="B283" s="222" t="s">
        <v>4909</v>
      </c>
      <c r="C283" s="619" t="s">
        <v>5408</v>
      </c>
      <c r="D283" s="223" t="s">
        <v>110</v>
      </c>
      <c r="E283" s="620">
        <v>2017</v>
      </c>
      <c r="F283" s="308">
        <v>23100</v>
      </c>
      <c r="G283" s="328" t="s">
        <v>4911</v>
      </c>
    </row>
    <row r="284" spans="1:7" ht="63" x14ac:dyDescent="0.25">
      <c r="A284" s="222" t="s">
        <v>463</v>
      </c>
      <c r="B284" s="222" t="s">
        <v>3531</v>
      </c>
      <c r="C284" s="619" t="s">
        <v>5408</v>
      </c>
      <c r="D284" s="223" t="s">
        <v>110</v>
      </c>
      <c r="E284" s="620">
        <v>2017</v>
      </c>
      <c r="F284" s="308">
        <v>25510</v>
      </c>
      <c r="G284" s="328" t="s">
        <v>4911</v>
      </c>
    </row>
    <row r="285" spans="1:7" ht="63" x14ac:dyDescent="0.25">
      <c r="A285" s="222" t="s">
        <v>463</v>
      </c>
      <c r="B285" s="222" t="s">
        <v>5409</v>
      </c>
      <c r="C285" s="619" t="s">
        <v>5408</v>
      </c>
      <c r="D285" s="223" t="s">
        <v>110</v>
      </c>
      <c r="E285" s="620">
        <v>2017</v>
      </c>
      <c r="F285" s="308">
        <v>26750</v>
      </c>
      <c r="G285" s="328" t="s">
        <v>4911</v>
      </c>
    </row>
    <row r="286" spans="1:7" ht="63" x14ac:dyDescent="0.25">
      <c r="A286" s="222" t="s">
        <v>463</v>
      </c>
      <c r="B286" s="222" t="s">
        <v>3531</v>
      </c>
      <c r="C286" s="619" t="s">
        <v>5408</v>
      </c>
      <c r="D286" s="223" t="s">
        <v>426</v>
      </c>
      <c r="E286" s="620">
        <v>2017</v>
      </c>
      <c r="F286" s="308">
        <v>27260</v>
      </c>
      <c r="G286" s="328" t="s">
        <v>4911</v>
      </c>
    </row>
    <row r="287" spans="1:7" ht="63" x14ac:dyDescent="0.25">
      <c r="A287" s="222" t="s">
        <v>463</v>
      </c>
      <c r="B287" s="222" t="s">
        <v>5409</v>
      </c>
      <c r="C287" s="619" t="s">
        <v>5408</v>
      </c>
      <c r="D287" s="223" t="s">
        <v>426</v>
      </c>
      <c r="E287" s="620">
        <v>2017</v>
      </c>
      <c r="F287" s="308">
        <v>28500</v>
      </c>
      <c r="G287" s="328" t="s">
        <v>4911</v>
      </c>
    </row>
    <row r="288" spans="1:7" ht="63" x14ac:dyDescent="0.25">
      <c r="A288" s="222" t="s">
        <v>463</v>
      </c>
      <c r="B288" s="222" t="s">
        <v>5410</v>
      </c>
      <c r="C288" s="619" t="s">
        <v>5408</v>
      </c>
      <c r="D288" s="223" t="s">
        <v>110</v>
      </c>
      <c r="E288" s="620">
        <v>2017</v>
      </c>
      <c r="F288" s="308">
        <v>30040</v>
      </c>
      <c r="G288" s="328" t="s">
        <v>4911</v>
      </c>
    </row>
    <row r="289" spans="1:7" ht="63" x14ac:dyDescent="0.25">
      <c r="A289" s="222" t="s">
        <v>463</v>
      </c>
      <c r="B289" s="222" t="s">
        <v>5410</v>
      </c>
      <c r="C289" s="619" t="s">
        <v>5408</v>
      </c>
      <c r="D289" s="223" t="s">
        <v>426</v>
      </c>
      <c r="E289" s="620">
        <v>2017</v>
      </c>
      <c r="F289" s="308">
        <v>31790</v>
      </c>
      <c r="G289" s="328" t="s">
        <v>4911</v>
      </c>
    </row>
    <row r="290" spans="1:7" ht="78.75" x14ac:dyDescent="0.25">
      <c r="A290" s="222" t="s">
        <v>463</v>
      </c>
      <c r="B290" s="222" t="s">
        <v>4919</v>
      </c>
      <c r="C290" s="619" t="s">
        <v>6399</v>
      </c>
      <c r="D290" s="223" t="s">
        <v>438</v>
      </c>
      <c r="E290" s="620">
        <v>2017</v>
      </c>
      <c r="F290" s="308">
        <v>30745</v>
      </c>
      <c r="G290" s="328" t="s">
        <v>4569</v>
      </c>
    </row>
    <row r="291" spans="1:7" ht="78.75" x14ac:dyDescent="0.25">
      <c r="A291" s="222" t="s">
        <v>463</v>
      </c>
      <c r="B291" s="222" t="s">
        <v>4920</v>
      </c>
      <c r="C291" s="619" t="s">
        <v>6399</v>
      </c>
      <c r="D291" s="223" t="s">
        <v>438</v>
      </c>
      <c r="E291" s="620">
        <v>2017</v>
      </c>
      <c r="F291" s="308">
        <v>32605</v>
      </c>
      <c r="G291" s="328" t="s">
        <v>4569</v>
      </c>
    </row>
    <row r="292" spans="1:7" ht="78.75" x14ac:dyDescent="0.25">
      <c r="A292" s="222" t="s">
        <v>463</v>
      </c>
      <c r="B292" s="222" t="s">
        <v>4921</v>
      </c>
      <c r="C292" s="619" t="s">
        <v>6399</v>
      </c>
      <c r="D292" s="223" t="s">
        <v>438</v>
      </c>
      <c r="E292" s="620">
        <v>2017</v>
      </c>
      <c r="F292" s="308">
        <v>33140</v>
      </c>
      <c r="G292" s="328" t="s">
        <v>4569</v>
      </c>
    </row>
    <row r="293" spans="1:7" ht="78.75" x14ac:dyDescent="0.25">
      <c r="A293" s="222" t="s">
        <v>463</v>
      </c>
      <c r="B293" s="222" t="s">
        <v>4922</v>
      </c>
      <c r="C293" s="619" t="s">
        <v>6399</v>
      </c>
      <c r="D293" s="223" t="s">
        <v>438</v>
      </c>
      <c r="E293" s="620">
        <v>2017</v>
      </c>
      <c r="F293" s="308">
        <v>33140</v>
      </c>
      <c r="G293" s="328" t="s">
        <v>4569</v>
      </c>
    </row>
    <row r="294" spans="1:7" ht="78.75" x14ac:dyDescent="0.25">
      <c r="A294" s="222" t="s">
        <v>463</v>
      </c>
      <c r="B294" s="222" t="s">
        <v>4923</v>
      </c>
      <c r="C294" s="619" t="s">
        <v>6399</v>
      </c>
      <c r="D294" s="223" t="s">
        <v>438</v>
      </c>
      <c r="E294" s="620">
        <v>2017</v>
      </c>
      <c r="F294" s="308">
        <v>34065</v>
      </c>
      <c r="G294" s="328" t="s">
        <v>4569</v>
      </c>
    </row>
    <row r="295" spans="1:7" ht="78.75" x14ac:dyDescent="0.25">
      <c r="A295" s="222" t="s">
        <v>463</v>
      </c>
      <c r="B295" s="222" t="s">
        <v>4924</v>
      </c>
      <c r="C295" s="619" t="s">
        <v>6399</v>
      </c>
      <c r="D295" s="223" t="s">
        <v>438</v>
      </c>
      <c r="E295" s="620">
        <v>2017</v>
      </c>
      <c r="F295" s="308">
        <v>34950</v>
      </c>
      <c r="G295" s="328" t="s">
        <v>4569</v>
      </c>
    </row>
    <row r="296" spans="1:7" ht="78.75" x14ac:dyDescent="0.25">
      <c r="A296" s="222" t="s">
        <v>463</v>
      </c>
      <c r="B296" s="222" t="s">
        <v>4925</v>
      </c>
      <c r="C296" s="619" t="s">
        <v>6399</v>
      </c>
      <c r="D296" s="223" t="s">
        <v>438</v>
      </c>
      <c r="E296" s="620">
        <v>2017</v>
      </c>
      <c r="F296" s="308">
        <v>35435</v>
      </c>
      <c r="G296" s="328" t="s">
        <v>4569</v>
      </c>
    </row>
    <row r="297" spans="1:7" ht="78.75" x14ac:dyDescent="0.25">
      <c r="A297" s="222" t="s">
        <v>463</v>
      </c>
      <c r="B297" s="222" t="s">
        <v>4926</v>
      </c>
      <c r="C297" s="619" t="s">
        <v>6399</v>
      </c>
      <c r="D297" s="223" t="s">
        <v>438</v>
      </c>
      <c r="E297" s="620">
        <v>2017</v>
      </c>
      <c r="F297" s="308">
        <v>35435</v>
      </c>
      <c r="G297" s="328" t="s">
        <v>4569</v>
      </c>
    </row>
    <row r="298" spans="1:7" ht="78.75" x14ac:dyDescent="0.25">
      <c r="A298" s="222" t="s">
        <v>463</v>
      </c>
      <c r="B298" s="222" t="s">
        <v>4927</v>
      </c>
      <c r="C298" s="619" t="s">
        <v>6399</v>
      </c>
      <c r="D298" s="223" t="s">
        <v>438</v>
      </c>
      <c r="E298" s="620">
        <v>2017</v>
      </c>
      <c r="F298" s="308">
        <v>37305</v>
      </c>
      <c r="G298" s="328" t="s">
        <v>4569</v>
      </c>
    </row>
    <row r="299" spans="1:7" ht="78.75" x14ac:dyDescent="0.25">
      <c r="A299" s="222" t="s">
        <v>463</v>
      </c>
      <c r="B299" s="222" t="s">
        <v>4928</v>
      </c>
      <c r="C299" s="619" t="s">
        <v>6399</v>
      </c>
      <c r="D299" s="223" t="s">
        <v>438</v>
      </c>
      <c r="E299" s="620">
        <v>2017</v>
      </c>
      <c r="F299" s="308">
        <v>37305</v>
      </c>
      <c r="G299" s="328" t="s">
        <v>4569</v>
      </c>
    </row>
    <row r="300" spans="1:7" ht="31.5" x14ac:dyDescent="0.25">
      <c r="A300" s="222" t="s">
        <v>463</v>
      </c>
      <c r="B300" s="222" t="s">
        <v>4929</v>
      </c>
      <c r="C300" s="619" t="s">
        <v>4889</v>
      </c>
      <c r="D300" s="223" t="s">
        <v>110</v>
      </c>
      <c r="E300" s="620">
        <v>2017</v>
      </c>
      <c r="F300" s="308">
        <v>27500</v>
      </c>
      <c r="G300" s="328" t="s">
        <v>1911</v>
      </c>
    </row>
    <row r="301" spans="1:7" ht="31.5" x14ac:dyDescent="0.25">
      <c r="A301" s="222" t="s">
        <v>463</v>
      </c>
      <c r="B301" s="222" t="s">
        <v>4930</v>
      </c>
      <c r="C301" s="619" t="s">
        <v>4889</v>
      </c>
      <c r="D301" s="223" t="s">
        <v>110</v>
      </c>
      <c r="E301" s="620">
        <v>2017</v>
      </c>
      <c r="F301" s="308">
        <v>29765</v>
      </c>
      <c r="G301" s="328" t="s">
        <v>1911</v>
      </c>
    </row>
    <row r="302" spans="1:7" ht="31.5" x14ac:dyDescent="0.25">
      <c r="A302" s="222" t="s">
        <v>463</v>
      </c>
      <c r="B302" s="222" t="s">
        <v>4931</v>
      </c>
      <c r="C302" s="619" t="s">
        <v>6370</v>
      </c>
      <c r="D302" s="223" t="s">
        <v>110</v>
      </c>
      <c r="E302" s="620">
        <v>2017</v>
      </c>
      <c r="F302" s="308">
        <v>35845</v>
      </c>
      <c r="G302" s="328" t="s">
        <v>1911</v>
      </c>
    </row>
    <row r="303" spans="1:7" ht="31.5" x14ac:dyDescent="0.25">
      <c r="A303" s="222" t="s">
        <v>463</v>
      </c>
      <c r="B303" s="222" t="s">
        <v>5411</v>
      </c>
      <c r="C303" s="619" t="s">
        <v>6370</v>
      </c>
      <c r="D303" s="223" t="s">
        <v>110</v>
      </c>
      <c r="E303" s="620">
        <v>2017</v>
      </c>
      <c r="F303" s="308">
        <v>37675</v>
      </c>
      <c r="G303" s="328" t="s">
        <v>1911</v>
      </c>
    </row>
    <row r="304" spans="1:7" ht="31.5" x14ac:dyDescent="0.25">
      <c r="A304" s="222" t="s">
        <v>463</v>
      </c>
      <c r="B304" s="222" t="s">
        <v>5412</v>
      </c>
      <c r="C304" s="619" t="s">
        <v>6370</v>
      </c>
      <c r="D304" s="223" t="s">
        <v>110</v>
      </c>
      <c r="E304" s="620">
        <v>2017</v>
      </c>
      <c r="F304" s="308">
        <v>40915</v>
      </c>
      <c r="G304" s="328" t="s">
        <v>1911</v>
      </c>
    </row>
    <row r="305" spans="1:7" ht="47.25" x14ac:dyDescent="0.25">
      <c r="A305" s="222" t="s">
        <v>463</v>
      </c>
      <c r="B305" s="222" t="s">
        <v>4932</v>
      </c>
      <c r="C305" s="619" t="s">
        <v>4933</v>
      </c>
      <c r="D305" s="223" t="s">
        <v>110</v>
      </c>
      <c r="E305" s="620">
        <v>2017</v>
      </c>
      <c r="F305" s="308">
        <v>21580</v>
      </c>
      <c r="G305" s="328" t="s">
        <v>1911</v>
      </c>
    </row>
    <row r="306" spans="1:7" ht="47.25" x14ac:dyDescent="0.25">
      <c r="A306" s="222" t="s">
        <v>463</v>
      </c>
      <c r="B306" s="222" t="s">
        <v>4934</v>
      </c>
      <c r="C306" s="619" t="s">
        <v>4933</v>
      </c>
      <c r="D306" s="223" t="s">
        <v>110</v>
      </c>
      <c r="E306" s="620">
        <v>2017</v>
      </c>
      <c r="F306" s="308">
        <v>23080</v>
      </c>
      <c r="G306" s="328" t="s">
        <v>1911</v>
      </c>
    </row>
    <row r="307" spans="1:7" ht="47.25" x14ac:dyDescent="0.25">
      <c r="A307" s="222" t="s">
        <v>463</v>
      </c>
      <c r="B307" s="222" t="s">
        <v>5413</v>
      </c>
      <c r="C307" s="619" t="s">
        <v>4933</v>
      </c>
      <c r="D307" s="223" t="s">
        <v>110</v>
      </c>
      <c r="E307" s="620">
        <v>2017</v>
      </c>
      <c r="F307" s="308">
        <v>25125</v>
      </c>
      <c r="G307" s="328" t="s">
        <v>1911</v>
      </c>
    </row>
    <row r="308" spans="1:7" ht="47.25" x14ac:dyDescent="0.25">
      <c r="A308" s="222" t="s">
        <v>463</v>
      </c>
      <c r="B308" s="222" t="s">
        <v>5414</v>
      </c>
      <c r="C308" s="619" t="s">
        <v>4862</v>
      </c>
      <c r="D308" s="223" t="s">
        <v>110</v>
      </c>
      <c r="E308" s="620">
        <v>2017</v>
      </c>
      <c r="F308" s="308">
        <v>30975</v>
      </c>
      <c r="G308" s="328" t="s">
        <v>1911</v>
      </c>
    </row>
    <row r="309" spans="1:7" ht="15.75" x14ac:dyDescent="0.25">
      <c r="A309" s="222" t="s">
        <v>463</v>
      </c>
      <c r="B309" s="222" t="s">
        <v>4876</v>
      </c>
      <c r="C309" s="467" t="s">
        <v>4877</v>
      </c>
      <c r="D309" s="223" t="s">
        <v>110</v>
      </c>
      <c r="E309" s="620">
        <v>2017</v>
      </c>
      <c r="F309" s="308">
        <v>36620</v>
      </c>
      <c r="G309" s="328" t="s">
        <v>4878</v>
      </c>
    </row>
    <row r="310" spans="1:7" ht="15.75" x14ac:dyDescent="0.25">
      <c r="A310" s="222" t="s">
        <v>463</v>
      </c>
      <c r="B310" s="222" t="s">
        <v>4879</v>
      </c>
      <c r="C310" s="467" t="s">
        <v>4877</v>
      </c>
      <c r="D310" s="223" t="s">
        <v>110</v>
      </c>
      <c r="E310" s="620">
        <v>2017</v>
      </c>
      <c r="F310" s="308">
        <v>40905</v>
      </c>
      <c r="G310" s="328" t="s">
        <v>4878</v>
      </c>
    </row>
    <row r="311" spans="1:7" ht="31.5" x14ac:dyDescent="0.25">
      <c r="A311" s="222" t="s">
        <v>463</v>
      </c>
      <c r="B311" s="222" t="s">
        <v>4880</v>
      </c>
      <c r="C311" s="619" t="s">
        <v>4881</v>
      </c>
      <c r="D311" s="223" t="s">
        <v>438</v>
      </c>
      <c r="E311" s="620">
        <v>2017</v>
      </c>
      <c r="F311" s="308">
        <v>25000</v>
      </c>
      <c r="G311" s="328" t="s">
        <v>1903</v>
      </c>
    </row>
    <row r="312" spans="1:7" ht="31.5" x14ac:dyDescent="0.25">
      <c r="A312" s="222" t="s">
        <v>463</v>
      </c>
      <c r="B312" s="222" t="s">
        <v>4882</v>
      </c>
      <c r="C312" s="619" t="s">
        <v>4881</v>
      </c>
      <c r="D312" s="223" t="s">
        <v>438</v>
      </c>
      <c r="E312" s="620">
        <v>2017</v>
      </c>
      <c r="F312" s="308">
        <v>25500</v>
      </c>
      <c r="G312" s="328" t="s">
        <v>1903</v>
      </c>
    </row>
    <row r="313" spans="1:7" ht="31.5" x14ac:dyDescent="0.25">
      <c r="A313" s="222" t="s">
        <v>463</v>
      </c>
      <c r="B313" s="222" t="s">
        <v>4883</v>
      </c>
      <c r="C313" s="619" t="s">
        <v>4881</v>
      </c>
      <c r="D313" s="223" t="s">
        <v>438</v>
      </c>
      <c r="E313" s="620">
        <v>2017</v>
      </c>
      <c r="F313" s="308">
        <v>27500</v>
      </c>
      <c r="G313" s="328" t="s">
        <v>1903</v>
      </c>
    </row>
    <row r="314" spans="1:7" ht="31.5" x14ac:dyDescent="0.25">
      <c r="A314" s="222" t="s">
        <v>463</v>
      </c>
      <c r="B314" s="222" t="s">
        <v>4880</v>
      </c>
      <c r="C314" s="619" t="s">
        <v>4881</v>
      </c>
      <c r="D314" s="223" t="s">
        <v>438</v>
      </c>
      <c r="E314" s="620">
        <v>2017</v>
      </c>
      <c r="F314" s="308">
        <v>31905</v>
      </c>
      <c r="G314" s="328" t="s">
        <v>1365</v>
      </c>
    </row>
    <row r="315" spans="1:7" ht="31.5" x14ac:dyDescent="0.25">
      <c r="A315" s="222" t="s">
        <v>463</v>
      </c>
      <c r="B315" s="222" t="s">
        <v>4882</v>
      </c>
      <c r="C315" s="619" t="s">
        <v>4881</v>
      </c>
      <c r="D315" s="223" t="s">
        <v>438</v>
      </c>
      <c r="E315" s="620">
        <v>2017</v>
      </c>
      <c r="F315" s="308">
        <v>31500</v>
      </c>
      <c r="G315" s="328" t="s">
        <v>1365</v>
      </c>
    </row>
    <row r="316" spans="1:7" ht="31.5" x14ac:dyDescent="0.25">
      <c r="A316" s="222" t="s">
        <v>463</v>
      </c>
      <c r="B316" s="222" t="s">
        <v>4883</v>
      </c>
      <c r="C316" s="619" t="s">
        <v>4881</v>
      </c>
      <c r="D316" s="223" t="s">
        <v>438</v>
      </c>
      <c r="E316" s="620">
        <v>2017</v>
      </c>
      <c r="F316" s="308">
        <v>33500</v>
      </c>
      <c r="G316" s="328" t="s">
        <v>1365</v>
      </c>
    </row>
    <row r="317" spans="1:7" ht="31.5" x14ac:dyDescent="0.25">
      <c r="A317" s="222" t="s">
        <v>463</v>
      </c>
      <c r="B317" s="222" t="s">
        <v>4885</v>
      </c>
      <c r="C317" s="619" t="s">
        <v>6379</v>
      </c>
      <c r="D317" s="223" t="s">
        <v>438</v>
      </c>
      <c r="E317" s="620">
        <v>2017</v>
      </c>
      <c r="F317" s="308">
        <v>36905</v>
      </c>
      <c r="G317" s="328" t="s">
        <v>1903</v>
      </c>
    </row>
    <row r="318" spans="1:7" ht="31.5" x14ac:dyDescent="0.25">
      <c r="A318" s="222" t="s">
        <v>463</v>
      </c>
      <c r="B318" s="222" t="s">
        <v>4886</v>
      </c>
      <c r="C318" s="619" t="s">
        <v>6379</v>
      </c>
      <c r="D318" s="223" t="s">
        <v>438</v>
      </c>
      <c r="E318" s="620">
        <v>2017</v>
      </c>
      <c r="F318" s="308">
        <v>41905</v>
      </c>
      <c r="G318" s="328" t="s">
        <v>1903</v>
      </c>
    </row>
    <row r="319" spans="1:7" ht="31.5" x14ac:dyDescent="0.25">
      <c r="A319" s="222" t="s">
        <v>463</v>
      </c>
      <c r="B319" s="222" t="s">
        <v>4885</v>
      </c>
      <c r="C319" s="619" t="s">
        <v>6379</v>
      </c>
      <c r="D319" s="223" t="s">
        <v>438</v>
      </c>
      <c r="E319" s="620">
        <v>2017</v>
      </c>
      <c r="F319" s="308">
        <v>42905</v>
      </c>
      <c r="G319" s="328" t="s">
        <v>1365</v>
      </c>
    </row>
    <row r="320" spans="1:7" ht="31.5" x14ac:dyDescent="0.25">
      <c r="A320" s="222" t="s">
        <v>463</v>
      </c>
      <c r="B320" s="222" t="s">
        <v>4886</v>
      </c>
      <c r="C320" s="619" t="s">
        <v>6379</v>
      </c>
      <c r="D320" s="223" t="s">
        <v>438</v>
      </c>
      <c r="E320" s="620">
        <v>2017</v>
      </c>
      <c r="F320" s="308">
        <v>47905</v>
      </c>
      <c r="G320" s="328" t="s">
        <v>1365</v>
      </c>
    </row>
    <row r="321" spans="1:7" ht="31.5" x14ac:dyDescent="0.25">
      <c r="A321" s="222" t="s">
        <v>463</v>
      </c>
      <c r="B321" s="222" t="s">
        <v>4887</v>
      </c>
      <c r="C321" s="619" t="s">
        <v>6379</v>
      </c>
      <c r="D321" s="223" t="s">
        <v>438</v>
      </c>
      <c r="E321" s="620">
        <v>2017</v>
      </c>
      <c r="F321" s="308">
        <v>61140</v>
      </c>
      <c r="G321" s="328" t="s">
        <v>1903</v>
      </c>
    </row>
    <row r="322" spans="1:7" ht="31.5" x14ac:dyDescent="0.25">
      <c r="A322" s="222" t="s">
        <v>463</v>
      </c>
      <c r="B322" s="222" t="s">
        <v>4887</v>
      </c>
      <c r="C322" s="619" t="s">
        <v>6379</v>
      </c>
      <c r="D322" s="223" t="s">
        <v>438</v>
      </c>
      <c r="E322" s="620">
        <v>2017</v>
      </c>
      <c r="F322" s="308">
        <v>67140</v>
      </c>
      <c r="G322" s="328" t="s">
        <v>1365</v>
      </c>
    </row>
    <row r="323" spans="1:7" ht="15.75" x14ac:dyDescent="0.25">
      <c r="A323" s="77" t="s">
        <v>5629</v>
      </c>
      <c r="B323" s="77" t="s">
        <v>5630</v>
      </c>
      <c r="C323" s="345" t="s">
        <v>3751</v>
      </c>
      <c r="D323" s="78" t="s">
        <v>110</v>
      </c>
      <c r="E323" s="621">
        <v>2017</v>
      </c>
      <c r="F323" s="87">
        <v>26995</v>
      </c>
      <c r="G323" s="80" t="s">
        <v>5631</v>
      </c>
    </row>
    <row r="324" spans="1:7" ht="15.75" x14ac:dyDescent="0.25">
      <c r="A324" s="77" t="s">
        <v>5629</v>
      </c>
      <c r="B324" s="77" t="s">
        <v>5632</v>
      </c>
      <c r="C324" s="345" t="s">
        <v>3751</v>
      </c>
      <c r="D324" s="78" t="s">
        <v>110</v>
      </c>
      <c r="E324" s="621">
        <v>2017</v>
      </c>
      <c r="F324" s="87">
        <v>26995</v>
      </c>
      <c r="G324" s="80" t="s">
        <v>5631</v>
      </c>
    </row>
    <row r="325" spans="1:7" ht="15.75" x14ac:dyDescent="0.25">
      <c r="A325" s="77" t="s">
        <v>5629</v>
      </c>
      <c r="B325" s="77" t="s">
        <v>5633</v>
      </c>
      <c r="C325" s="345" t="s">
        <v>3751</v>
      </c>
      <c r="D325" s="78" t="s">
        <v>110</v>
      </c>
      <c r="E325" s="621">
        <v>2017</v>
      </c>
      <c r="F325" s="87">
        <v>21195</v>
      </c>
      <c r="G325" s="80" t="s">
        <v>5631</v>
      </c>
    </row>
    <row r="326" spans="1:7" ht="15.75" x14ac:dyDescent="0.25">
      <c r="A326" s="77" t="s">
        <v>5629</v>
      </c>
      <c r="B326" s="77" t="s">
        <v>5634</v>
      </c>
      <c r="C326" s="345" t="s">
        <v>3751</v>
      </c>
      <c r="D326" s="78" t="s">
        <v>110</v>
      </c>
      <c r="E326" s="621">
        <v>2017</v>
      </c>
      <c r="F326" s="87">
        <v>25495</v>
      </c>
      <c r="G326" s="80" t="s">
        <v>5631</v>
      </c>
    </row>
    <row r="327" spans="1:7" ht="15.75" x14ac:dyDescent="0.25">
      <c r="A327" s="77" t="s">
        <v>5629</v>
      </c>
      <c r="B327" s="77" t="s">
        <v>5635</v>
      </c>
      <c r="C327" s="345" t="s">
        <v>4000</v>
      </c>
      <c r="D327" s="78" t="s">
        <v>426</v>
      </c>
      <c r="E327" s="621">
        <v>2017</v>
      </c>
      <c r="F327" s="87">
        <v>33895</v>
      </c>
      <c r="G327" s="80" t="s">
        <v>5631</v>
      </c>
    </row>
    <row r="328" spans="1:7" ht="15.75" x14ac:dyDescent="0.25">
      <c r="A328" s="77" t="s">
        <v>5629</v>
      </c>
      <c r="B328" s="77" t="s">
        <v>5636</v>
      </c>
      <c r="C328" s="345" t="s">
        <v>4000</v>
      </c>
      <c r="D328" s="78" t="s">
        <v>426</v>
      </c>
      <c r="E328" s="621">
        <v>2017</v>
      </c>
      <c r="F328" s="87">
        <v>30495</v>
      </c>
      <c r="G328" s="80" t="s">
        <v>5631</v>
      </c>
    </row>
    <row r="329" spans="1:7" ht="15.75" x14ac:dyDescent="0.25">
      <c r="A329" s="77" t="s">
        <v>5629</v>
      </c>
      <c r="B329" s="77" t="s">
        <v>5637</v>
      </c>
      <c r="C329" s="345" t="s">
        <v>4000</v>
      </c>
      <c r="D329" s="78" t="s">
        <v>426</v>
      </c>
      <c r="E329" s="621">
        <v>2017</v>
      </c>
      <c r="F329" s="87">
        <v>28995</v>
      </c>
      <c r="G329" s="80" t="s">
        <v>5631</v>
      </c>
    </row>
    <row r="330" spans="1:7" ht="15.75" x14ac:dyDescent="0.25">
      <c r="A330" s="77" t="s">
        <v>5629</v>
      </c>
      <c r="B330" s="77" t="s">
        <v>5638</v>
      </c>
      <c r="C330" s="345" t="s">
        <v>4000</v>
      </c>
      <c r="D330" s="78" t="s">
        <v>426</v>
      </c>
      <c r="E330" s="621">
        <v>2017</v>
      </c>
      <c r="F330" s="87">
        <v>30495</v>
      </c>
      <c r="G330" s="80" t="s">
        <v>5631</v>
      </c>
    </row>
    <row r="331" spans="1:7" ht="15.75" x14ac:dyDescent="0.25">
      <c r="A331" s="77" t="s">
        <v>5629</v>
      </c>
      <c r="B331" s="77" t="s">
        <v>5639</v>
      </c>
      <c r="C331" s="345" t="s">
        <v>4000</v>
      </c>
      <c r="D331" s="78" t="s">
        <v>110</v>
      </c>
      <c r="E331" s="621">
        <v>2017</v>
      </c>
      <c r="F331" s="87">
        <v>31995</v>
      </c>
      <c r="G331" s="80" t="s">
        <v>5631</v>
      </c>
    </row>
    <row r="332" spans="1:7" ht="15.75" x14ac:dyDescent="0.25">
      <c r="A332" s="77" t="s">
        <v>5629</v>
      </c>
      <c r="B332" s="77" t="s">
        <v>5633</v>
      </c>
      <c r="C332" s="345" t="s">
        <v>4000</v>
      </c>
      <c r="D332" s="78" t="s">
        <v>426</v>
      </c>
      <c r="E332" s="621">
        <v>2017</v>
      </c>
      <c r="F332" s="87">
        <v>26795</v>
      </c>
      <c r="G332" s="80" t="s">
        <v>5631</v>
      </c>
    </row>
    <row r="333" spans="1:7" ht="15.75" x14ac:dyDescent="0.25">
      <c r="A333" s="77" t="s">
        <v>5629</v>
      </c>
      <c r="B333" s="77" t="s">
        <v>5640</v>
      </c>
      <c r="C333" s="345" t="s">
        <v>4000</v>
      </c>
      <c r="D333" s="78" t="s">
        <v>110</v>
      </c>
      <c r="E333" s="621">
        <v>2017</v>
      </c>
      <c r="F333" s="87">
        <v>31395</v>
      </c>
      <c r="G333" s="80" t="s">
        <v>3321</v>
      </c>
    </row>
    <row r="334" spans="1:7" ht="15.75" x14ac:dyDescent="0.25">
      <c r="A334" s="77" t="s">
        <v>5629</v>
      </c>
      <c r="B334" s="77" t="s">
        <v>5641</v>
      </c>
      <c r="C334" s="345" t="s">
        <v>4000</v>
      </c>
      <c r="D334" s="78" t="s">
        <v>110</v>
      </c>
      <c r="E334" s="621">
        <v>2017</v>
      </c>
      <c r="F334" s="87">
        <v>34395</v>
      </c>
      <c r="G334" s="80" t="s">
        <v>3321</v>
      </c>
    </row>
    <row r="335" spans="1:7" ht="15.75" x14ac:dyDescent="0.25">
      <c r="A335" s="77" t="s">
        <v>5629</v>
      </c>
      <c r="B335" s="77" t="s">
        <v>5642</v>
      </c>
      <c r="C335" s="345" t="s">
        <v>4000</v>
      </c>
      <c r="D335" s="78" t="s">
        <v>110</v>
      </c>
      <c r="E335" s="621">
        <v>2017</v>
      </c>
      <c r="F335" s="87">
        <v>25995</v>
      </c>
      <c r="G335" s="80" t="s">
        <v>3321</v>
      </c>
    </row>
    <row r="336" spans="1:7" ht="15.75" x14ac:dyDescent="0.25">
      <c r="A336" s="77" t="s">
        <v>5629</v>
      </c>
      <c r="B336" s="77" t="s">
        <v>5643</v>
      </c>
      <c r="C336" s="345" t="s">
        <v>4000</v>
      </c>
      <c r="D336" s="78" t="s">
        <v>110</v>
      </c>
      <c r="E336" s="621">
        <v>2017</v>
      </c>
      <c r="F336" s="87">
        <v>25995</v>
      </c>
      <c r="G336" s="80" t="s">
        <v>3321</v>
      </c>
    </row>
    <row r="337" spans="1:7" ht="15.75" x14ac:dyDescent="0.25">
      <c r="A337" s="77" t="s">
        <v>5629</v>
      </c>
      <c r="B337" s="77" t="s">
        <v>5644</v>
      </c>
      <c r="C337" s="345" t="s">
        <v>4000</v>
      </c>
      <c r="D337" s="78" t="s">
        <v>110</v>
      </c>
      <c r="E337" s="621">
        <v>2017</v>
      </c>
      <c r="F337" s="87">
        <v>34395</v>
      </c>
      <c r="G337" s="80" t="s">
        <v>3321</v>
      </c>
    </row>
    <row r="338" spans="1:7" ht="15.75" x14ac:dyDescent="0.25">
      <c r="A338" s="77" t="s">
        <v>5629</v>
      </c>
      <c r="B338" s="77" t="s">
        <v>5645</v>
      </c>
      <c r="C338" s="345" t="s">
        <v>4000</v>
      </c>
      <c r="D338" s="78" t="s">
        <v>438</v>
      </c>
      <c r="E338" s="621">
        <v>2017</v>
      </c>
      <c r="F338" s="87">
        <v>29995</v>
      </c>
      <c r="G338" s="80" t="s">
        <v>5463</v>
      </c>
    </row>
    <row r="339" spans="1:7" ht="15.75" x14ac:dyDescent="0.25">
      <c r="A339" s="77" t="s">
        <v>5629</v>
      </c>
      <c r="B339" s="77" t="s">
        <v>5645</v>
      </c>
      <c r="C339" s="345" t="s">
        <v>4000</v>
      </c>
      <c r="D339" s="78" t="s">
        <v>426</v>
      </c>
      <c r="E339" s="621">
        <v>2017</v>
      </c>
      <c r="F339" s="87">
        <v>32595</v>
      </c>
      <c r="G339" s="80" t="s">
        <v>5463</v>
      </c>
    </row>
    <row r="340" spans="1:7" ht="15.75" x14ac:dyDescent="0.25">
      <c r="A340" s="77" t="s">
        <v>5629</v>
      </c>
      <c r="B340" s="77" t="s">
        <v>5646</v>
      </c>
      <c r="C340" s="345" t="s">
        <v>4000</v>
      </c>
      <c r="D340" s="78" t="s">
        <v>438</v>
      </c>
      <c r="E340" s="621">
        <v>2017</v>
      </c>
      <c r="F340" s="87">
        <v>41395</v>
      </c>
      <c r="G340" s="80" t="s">
        <v>5463</v>
      </c>
    </row>
    <row r="341" spans="1:7" ht="15.75" x14ac:dyDescent="0.25">
      <c r="A341" s="77" t="s">
        <v>5629</v>
      </c>
      <c r="B341" s="77" t="s">
        <v>5647</v>
      </c>
      <c r="C341" s="345" t="s">
        <v>4000</v>
      </c>
      <c r="D341" s="78" t="s">
        <v>426</v>
      </c>
      <c r="E341" s="621">
        <v>2017</v>
      </c>
      <c r="F341" s="87">
        <v>43995</v>
      </c>
      <c r="G341" s="80" t="s">
        <v>5463</v>
      </c>
    </row>
    <row r="342" spans="1:7" ht="15.75" x14ac:dyDescent="0.25">
      <c r="A342" s="77" t="s">
        <v>5629</v>
      </c>
      <c r="B342" s="77" t="s">
        <v>5648</v>
      </c>
      <c r="C342" s="345" t="s">
        <v>4000</v>
      </c>
      <c r="D342" s="78" t="s">
        <v>438</v>
      </c>
      <c r="E342" s="621">
        <v>2017</v>
      </c>
      <c r="F342" s="87">
        <v>41395</v>
      </c>
      <c r="G342" s="80" t="s">
        <v>5463</v>
      </c>
    </row>
    <row r="343" spans="1:7" ht="15.75" x14ac:dyDescent="0.25">
      <c r="A343" s="77" t="s">
        <v>5629</v>
      </c>
      <c r="B343" s="77" t="s">
        <v>5649</v>
      </c>
      <c r="C343" s="345" t="s">
        <v>2940</v>
      </c>
      <c r="D343" s="78" t="s">
        <v>438</v>
      </c>
      <c r="E343" s="621">
        <v>2017</v>
      </c>
      <c r="F343" s="87">
        <v>42095</v>
      </c>
      <c r="G343" s="80" t="s">
        <v>5463</v>
      </c>
    </row>
    <row r="344" spans="1:7" ht="15.75" x14ac:dyDescent="0.25">
      <c r="A344" s="77" t="s">
        <v>5629</v>
      </c>
      <c r="B344" s="77" t="s">
        <v>5650</v>
      </c>
      <c r="C344" s="345" t="s">
        <v>5651</v>
      </c>
      <c r="D344" s="78" t="s">
        <v>4228</v>
      </c>
      <c r="E344" s="621">
        <v>2017</v>
      </c>
      <c r="F344" s="87">
        <v>107995</v>
      </c>
      <c r="G344" s="80" t="s">
        <v>3372</v>
      </c>
    </row>
    <row r="345" spans="1:7" ht="15.75" x14ac:dyDescent="0.25">
      <c r="A345" s="77" t="s">
        <v>5629</v>
      </c>
      <c r="B345" s="77" t="s">
        <v>5652</v>
      </c>
      <c r="C345" s="345" t="s">
        <v>5651</v>
      </c>
      <c r="D345" s="78" t="s">
        <v>4228</v>
      </c>
      <c r="E345" s="78">
        <v>2017</v>
      </c>
      <c r="F345" s="87">
        <v>95895</v>
      </c>
      <c r="G345" s="80" t="s">
        <v>3372</v>
      </c>
    </row>
    <row r="346" spans="1:7" ht="15.75" x14ac:dyDescent="0.25">
      <c r="A346" s="77" t="s">
        <v>5629</v>
      </c>
      <c r="B346" s="77" t="s">
        <v>5653</v>
      </c>
      <c r="C346" s="345" t="s">
        <v>5651</v>
      </c>
      <c r="D346" s="78" t="s">
        <v>4228</v>
      </c>
      <c r="E346" s="78">
        <v>2017</v>
      </c>
      <c r="F346" s="87">
        <v>87895</v>
      </c>
      <c r="G346" s="80" t="s">
        <v>3372</v>
      </c>
    </row>
    <row r="347" spans="1:7" ht="15.75" x14ac:dyDescent="0.25">
      <c r="A347" s="77" t="s">
        <v>5629</v>
      </c>
      <c r="B347" s="77" t="s">
        <v>5654</v>
      </c>
      <c r="C347" s="345" t="s">
        <v>5651</v>
      </c>
      <c r="D347" s="78" t="s">
        <v>4228</v>
      </c>
      <c r="E347" s="78">
        <v>2017</v>
      </c>
      <c r="F347" s="87">
        <v>118795</v>
      </c>
      <c r="G347" s="80" t="s">
        <v>3372</v>
      </c>
    </row>
    <row r="348" spans="1:7" ht="15.75" x14ac:dyDescent="0.25">
      <c r="A348" s="77" t="s">
        <v>5629</v>
      </c>
      <c r="B348" s="77" t="s">
        <v>5655</v>
      </c>
      <c r="C348" s="345" t="s">
        <v>5651</v>
      </c>
      <c r="D348" s="78" t="s">
        <v>4228</v>
      </c>
      <c r="E348" s="78">
        <v>2017</v>
      </c>
      <c r="F348" s="87">
        <v>87895</v>
      </c>
      <c r="G348" s="80" t="s">
        <v>3372</v>
      </c>
    </row>
    <row r="349" spans="1:7" ht="15.75" x14ac:dyDescent="0.25">
      <c r="A349" s="77" t="s">
        <v>5629</v>
      </c>
      <c r="B349" s="77" t="s">
        <v>5656</v>
      </c>
      <c r="C349" s="345" t="s">
        <v>4000</v>
      </c>
      <c r="D349" s="78" t="s">
        <v>438</v>
      </c>
      <c r="E349" s="78">
        <v>2017</v>
      </c>
      <c r="F349" s="87">
        <v>27995</v>
      </c>
      <c r="G349" s="80" t="s">
        <v>3321</v>
      </c>
    </row>
    <row r="350" spans="1:7" ht="15.75" x14ac:dyDescent="0.25">
      <c r="A350" s="77" t="s">
        <v>5629</v>
      </c>
      <c r="B350" s="77" t="s">
        <v>5657</v>
      </c>
      <c r="C350" s="345" t="s">
        <v>4000</v>
      </c>
      <c r="D350" s="78" t="s">
        <v>426</v>
      </c>
      <c r="E350" s="78">
        <v>2017</v>
      </c>
      <c r="F350" s="87">
        <v>30245</v>
      </c>
      <c r="G350" s="80" t="s">
        <v>3321</v>
      </c>
    </row>
    <row r="351" spans="1:7" ht="15.75" x14ac:dyDescent="0.25">
      <c r="A351" s="77" t="s">
        <v>5629</v>
      </c>
      <c r="B351" s="77" t="s">
        <v>5658</v>
      </c>
      <c r="C351" s="345" t="s">
        <v>4000</v>
      </c>
      <c r="D351" s="78" t="s">
        <v>438</v>
      </c>
      <c r="E351" s="78">
        <v>2017</v>
      </c>
      <c r="F351" s="87">
        <v>29995</v>
      </c>
      <c r="G351" s="80" t="s">
        <v>3321</v>
      </c>
    </row>
    <row r="352" spans="1:7" ht="15.75" x14ac:dyDescent="0.25">
      <c r="A352" s="77" t="s">
        <v>5629</v>
      </c>
      <c r="B352" s="77" t="s">
        <v>5658</v>
      </c>
      <c r="C352" s="345" t="s">
        <v>4000</v>
      </c>
      <c r="D352" s="78" t="s">
        <v>426</v>
      </c>
      <c r="E352" s="78">
        <v>2017</v>
      </c>
      <c r="F352" s="87">
        <v>31995</v>
      </c>
      <c r="G352" s="80" t="s">
        <v>3321</v>
      </c>
    </row>
    <row r="353" spans="1:7" ht="15.75" x14ac:dyDescent="0.25">
      <c r="A353" s="77" t="s">
        <v>5629</v>
      </c>
      <c r="B353" s="77" t="s">
        <v>5659</v>
      </c>
      <c r="C353" s="345" t="s">
        <v>2940</v>
      </c>
      <c r="D353" s="78" t="s">
        <v>438</v>
      </c>
      <c r="E353" s="78">
        <v>2017</v>
      </c>
      <c r="F353" s="87">
        <v>34895</v>
      </c>
      <c r="G353" s="80" t="s">
        <v>3321</v>
      </c>
    </row>
    <row r="354" spans="1:7" ht="15.75" x14ac:dyDescent="0.25">
      <c r="A354" s="77" t="s">
        <v>5629</v>
      </c>
      <c r="B354" s="77" t="s">
        <v>5660</v>
      </c>
      <c r="C354" s="345" t="s">
        <v>2940</v>
      </c>
      <c r="D354" s="78" t="s">
        <v>438</v>
      </c>
      <c r="E354" s="78">
        <v>2017</v>
      </c>
      <c r="F354" s="87">
        <v>34895</v>
      </c>
      <c r="G354" s="80" t="s">
        <v>3321</v>
      </c>
    </row>
    <row r="355" spans="1:7" ht="15.75" x14ac:dyDescent="0.25">
      <c r="A355" s="77" t="s">
        <v>5629</v>
      </c>
      <c r="B355" s="77" t="s">
        <v>5661</v>
      </c>
      <c r="C355" s="345" t="s">
        <v>5662</v>
      </c>
      <c r="D355" s="78" t="s">
        <v>4228</v>
      </c>
      <c r="E355" s="78">
        <v>2017</v>
      </c>
      <c r="F355" s="87">
        <v>39995</v>
      </c>
      <c r="G355" s="80" t="s">
        <v>3321</v>
      </c>
    </row>
    <row r="356" spans="1:7" ht="15.75" x14ac:dyDescent="0.25">
      <c r="A356" s="77" t="s">
        <v>5629</v>
      </c>
      <c r="B356" s="77" t="s">
        <v>5661</v>
      </c>
      <c r="C356" s="345" t="s">
        <v>5662</v>
      </c>
      <c r="D356" s="78" t="s">
        <v>4228</v>
      </c>
      <c r="E356" s="78">
        <v>2017</v>
      </c>
      <c r="F356" s="87">
        <v>39995</v>
      </c>
      <c r="G356" s="80" t="s">
        <v>3321</v>
      </c>
    </row>
    <row r="357" spans="1:7" ht="15.75" x14ac:dyDescent="0.25">
      <c r="A357" s="77" t="s">
        <v>5629</v>
      </c>
      <c r="B357" s="77" t="s">
        <v>5663</v>
      </c>
      <c r="C357" s="345" t="s">
        <v>5662</v>
      </c>
      <c r="D357" s="78" t="s">
        <v>4228</v>
      </c>
      <c r="E357" s="78">
        <v>2017</v>
      </c>
      <c r="F357" s="87">
        <v>39995</v>
      </c>
      <c r="G357" s="80" t="s">
        <v>3321</v>
      </c>
    </row>
    <row r="358" spans="1:7" ht="15.75" x14ac:dyDescent="0.25">
      <c r="A358" s="77" t="s">
        <v>5629</v>
      </c>
      <c r="B358" s="77" t="s">
        <v>5664</v>
      </c>
      <c r="C358" s="345" t="s">
        <v>5662</v>
      </c>
      <c r="D358" s="78" t="s">
        <v>4228</v>
      </c>
      <c r="E358" s="78">
        <v>2017</v>
      </c>
      <c r="F358" s="87">
        <v>51145</v>
      </c>
      <c r="G358" s="80" t="s">
        <v>3321</v>
      </c>
    </row>
    <row r="359" spans="1:7" ht="15.75" x14ac:dyDescent="0.25">
      <c r="A359" s="77" t="s">
        <v>5629</v>
      </c>
      <c r="B359" s="77" t="s">
        <v>5665</v>
      </c>
      <c r="C359" s="345" t="s">
        <v>5666</v>
      </c>
      <c r="D359" s="78" t="s">
        <v>4228</v>
      </c>
      <c r="E359" s="78">
        <v>2017</v>
      </c>
      <c r="F359" s="87">
        <v>65945</v>
      </c>
      <c r="G359" s="80" t="s">
        <v>3321</v>
      </c>
    </row>
    <row r="360" spans="1:7" ht="15.75" x14ac:dyDescent="0.25">
      <c r="A360" s="77" t="s">
        <v>5629</v>
      </c>
      <c r="B360" s="77" t="s">
        <v>5667</v>
      </c>
      <c r="C360" s="345" t="s">
        <v>4000</v>
      </c>
      <c r="D360" s="78" t="s">
        <v>438</v>
      </c>
      <c r="E360" s="78">
        <v>2017</v>
      </c>
      <c r="F360" s="87">
        <v>26995</v>
      </c>
      <c r="G360" s="80" t="s">
        <v>3372</v>
      </c>
    </row>
    <row r="361" spans="1:7" ht="15.75" x14ac:dyDescent="0.25">
      <c r="A361" s="77" t="s">
        <v>5629</v>
      </c>
      <c r="B361" s="77" t="s">
        <v>5668</v>
      </c>
      <c r="C361" s="345" t="s">
        <v>4000</v>
      </c>
      <c r="D361" s="78" t="s">
        <v>438</v>
      </c>
      <c r="E361" s="78">
        <v>2017</v>
      </c>
      <c r="F361" s="87">
        <v>26995</v>
      </c>
      <c r="G361" s="80" t="s">
        <v>3372</v>
      </c>
    </row>
    <row r="362" spans="1:7" ht="15.75" x14ac:dyDescent="0.25">
      <c r="A362" s="77" t="s">
        <v>5629</v>
      </c>
      <c r="B362" s="77" t="s">
        <v>5669</v>
      </c>
      <c r="C362" s="345" t="s">
        <v>4000</v>
      </c>
      <c r="D362" s="78" t="s">
        <v>426</v>
      </c>
      <c r="E362" s="78">
        <v>2017</v>
      </c>
      <c r="F362" s="87">
        <v>33395</v>
      </c>
      <c r="G362" s="80" t="s">
        <v>3372</v>
      </c>
    </row>
    <row r="363" spans="1:7" ht="15.75" x14ac:dyDescent="0.25">
      <c r="A363" s="77" t="s">
        <v>5629</v>
      </c>
      <c r="B363" s="77" t="s">
        <v>5670</v>
      </c>
      <c r="C363" s="345" t="s">
        <v>2940</v>
      </c>
      <c r="D363" s="78" t="s">
        <v>4228</v>
      </c>
      <c r="E363" s="78">
        <v>2017</v>
      </c>
      <c r="F363" s="87">
        <v>32995</v>
      </c>
      <c r="G363" s="80" t="s">
        <v>3372</v>
      </c>
    </row>
    <row r="364" spans="1:7" ht="15.75" x14ac:dyDescent="0.25">
      <c r="A364" s="77" t="s">
        <v>5629</v>
      </c>
      <c r="B364" s="77" t="s">
        <v>5671</v>
      </c>
      <c r="C364" s="345" t="s">
        <v>5672</v>
      </c>
      <c r="D364" s="78" t="s">
        <v>4228</v>
      </c>
      <c r="E364" s="78">
        <v>2017</v>
      </c>
      <c r="F364" s="87">
        <v>32995</v>
      </c>
      <c r="G364" s="80" t="s">
        <v>3372</v>
      </c>
    </row>
    <row r="365" spans="1:7" ht="15.75" x14ac:dyDescent="0.25">
      <c r="A365" s="77" t="s">
        <v>5629</v>
      </c>
      <c r="B365" s="77" t="s">
        <v>5673</v>
      </c>
      <c r="C365" s="345" t="s">
        <v>2940</v>
      </c>
      <c r="D365" s="78" t="s">
        <v>4228</v>
      </c>
      <c r="E365" s="78">
        <v>2017</v>
      </c>
      <c r="F365" s="87">
        <v>32995</v>
      </c>
      <c r="G365" s="80" t="s">
        <v>3372</v>
      </c>
    </row>
    <row r="366" spans="1:7" ht="15.75" x14ac:dyDescent="0.25">
      <c r="A366" s="77" t="s">
        <v>5629</v>
      </c>
      <c r="B366" s="77" t="s">
        <v>5674</v>
      </c>
      <c r="C366" s="345" t="s">
        <v>5675</v>
      </c>
      <c r="D366" s="78" t="s">
        <v>4228</v>
      </c>
      <c r="E366" s="78">
        <v>2017</v>
      </c>
      <c r="F366" s="87">
        <v>32995</v>
      </c>
      <c r="G366" s="80" t="s">
        <v>3372</v>
      </c>
    </row>
    <row r="367" spans="1:7" ht="15.75" x14ac:dyDescent="0.25">
      <c r="A367" s="77" t="s">
        <v>5629</v>
      </c>
      <c r="B367" s="77" t="s">
        <v>5676</v>
      </c>
      <c r="C367" s="345" t="s">
        <v>2940</v>
      </c>
      <c r="D367" s="78" t="s">
        <v>4228</v>
      </c>
      <c r="E367" s="78">
        <v>2017</v>
      </c>
      <c r="F367" s="87">
        <v>32995</v>
      </c>
      <c r="G367" s="80" t="s">
        <v>3372</v>
      </c>
    </row>
    <row r="368" spans="1:7" ht="15.75" x14ac:dyDescent="0.25">
      <c r="A368" s="77" t="s">
        <v>5629</v>
      </c>
      <c r="B368" s="77" t="s">
        <v>5677</v>
      </c>
      <c r="C368" s="345" t="s">
        <v>5675</v>
      </c>
      <c r="D368" s="78" t="s">
        <v>4228</v>
      </c>
      <c r="E368" s="78">
        <v>2017</v>
      </c>
      <c r="F368" s="87">
        <v>32995</v>
      </c>
      <c r="G368" s="80" t="s">
        <v>3372</v>
      </c>
    </row>
    <row r="369" spans="1:7" ht="15.75" x14ac:dyDescent="0.25">
      <c r="A369" s="77" t="s">
        <v>5629</v>
      </c>
      <c r="B369" s="77" t="s">
        <v>5678</v>
      </c>
      <c r="C369" s="345" t="s">
        <v>5666</v>
      </c>
      <c r="D369" s="78" t="s">
        <v>4228</v>
      </c>
      <c r="E369" s="78">
        <v>2017</v>
      </c>
      <c r="F369" s="87">
        <v>62495</v>
      </c>
      <c r="G369" s="80" t="s">
        <v>3372</v>
      </c>
    </row>
    <row r="370" spans="1:7" ht="15.75" x14ac:dyDescent="0.25">
      <c r="A370" s="77" t="s">
        <v>5629</v>
      </c>
      <c r="B370" s="77" t="s">
        <v>5679</v>
      </c>
      <c r="C370" s="345" t="s">
        <v>5662</v>
      </c>
      <c r="D370" s="78" t="s">
        <v>4228</v>
      </c>
      <c r="E370" s="78">
        <v>2017</v>
      </c>
      <c r="F370" s="87">
        <v>49195</v>
      </c>
      <c r="G370" s="80" t="s">
        <v>3372</v>
      </c>
    </row>
    <row r="371" spans="1:7" ht="15.75" x14ac:dyDescent="0.25">
      <c r="A371" s="77" t="s">
        <v>5629</v>
      </c>
      <c r="B371" s="77" t="s">
        <v>5680</v>
      </c>
      <c r="C371" s="345" t="s">
        <v>5662</v>
      </c>
      <c r="D371" s="78" t="s">
        <v>4228</v>
      </c>
      <c r="E371" s="78">
        <v>2017</v>
      </c>
      <c r="F371" s="87">
        <v>37995</v>
      </c>
      <c r="G371" s="80" t="s">
        <v>3372</v>
      </c>
    </row>
    <row r="372" spans="1:7" ht="15.75" x14ac:dyDescent="0.25">
      <c r="A372" s="77" t="s">
        <v>5629</v>
      </c>
      <c r="B372" s="77" t="s">
        <v>5681</v>
      </c>
      <c r="C372" s="345" t="s">
        <v>5662</v>
      </c>
      <c r="D372" s="78" t="s">
        <v>4228</v>
      </c>
      <c r="E372" s="78">
        <v>2017</v>
      </c>
      <c r="F372" s="87">
        <v>37995</v>
      </c>
      <c r="G372" s="80" t="s">
        <v>3372</v>
      </c>
    </row>
    <row r="373" spans="1:7" ht="15.75" x14ac:dyDescent="0.25">
      <c r="A373" s="77" t="s">
        <v>5629</v>
      </c>
      <c r="B373" s="77" t="s">
        <v>5682</v>
      </c>
      <c r="C373" s="345" t="s">
        <v>5662</v>
      </c>
      <c r="D373" s="78" t="s">
        <v>4228</v>
      </c>
      <c r="E373" s="78">
        <v>2017</v>
      </c>
      <c r="F373" s="87">
        <v>37995</v>
      </c>
      <c r="G373" s="80" t="s">
        <v>3372</v>
      </c>
    </row>
    <row r="374" spans="1:7" ht="15.75" x14ac:dyDescent="0.25">
      <c r="A374" s="201" t="s">
        <v>476</v>
      </c>
      <c r="B374" s="201" t="s">
        <v>5505</v>
      </c>
      <c r="C374" s="618" t="s">
        <v>5506</v>
      </c>
      <c r="D374" s="198" t="s">
        <v>110</v>
      </c>
      <c r="E374" s="198">
        <v>2017</v>
      </c>
      <c r="F374" s="336">
        <v>25250</v>
      </c>
      <c r="G374" s="610" t="s">
        <v>5467</v>
      </c>
    </row>
    <row r="375" spans="1:7" ht="15.75" x14ac:dyDescent="0.25">
      <c r="A375" s="201" t="s">
        <v>476</v>
      </c>
      <c r="B375" s="201" t="s">
        <v>5505</v>
      </c>
      <c r="C375" s="618" t="s">
        <v>5506</v>
      </c>
      <c r="D375" s="198" t="s">
        <v>44</v>
      </c>
      <c r="E375" s="198">
        <v>2017</v>
      </c>
      <c r="F375" s="336">
        <v>27000</v>
      </c>
      <c r="G375" s="610" t="s">
        <v>5467</v>
      </c>
    </row>
    <row r="376" spans="1:7" ht="15.75" x14ac:dyDescent="0.25">
      <c r="A376" s="201" t="s">
        <v>476</v>
      </c>
      <c r="B376" s="201" t="s">
        <v>5507</v>
      </c>
      <c r="C376" s="618" t="s">
        <v>5506</v>
      </c>
      <c r="D376" s="198" t="s">
        <v>110</v>
      </c>
      <c r="E376" s="198">
        <v>2017</v>
      </c>
      <c r="F376" s="336">
        <v>29250</v>
      </c>
      <c r="G376" s="610" t="s">
        <v>5467</v>
      </c>
    </row>
    <row r="377" spans="1:7" ht="15.75" x14ac:dyDescent="0.25">
      <c r="A377" s="201" t="s">
        <v>476</v>
      </c>
      <c r="B377" s="201" t="s">
        <v>5507</v>
      </c>
      <c r="C377" s="618" t="s">
        <v>5506</v>
      </c>
      <c r="D377" s="198" t="s">
        <v>44</v>
      </c>
      <c r="E377" s="198">
        <v>2017</v>
      </c>
      <c r="F377" s="336">
        <v>31000</v>
      </c>
      <c r="G377" s="610" t="s">
        <v>5467</v>
      </c>
    </row>
    <row r="378" spans="1:7" ht="15.75" x14ac:dyDescent="0.25">
      <c r="A378" s="201" t="s">
        <v>476</v>
      </c>
      <c r="B378" s="201" t="s">
        <v>5508</v>
      </c>
      <c r="C378" s="618" t="s">
        <v>5509</v>
      </c>
      <c r="D378" s="198" t="s">
        <v>110</v>
      </c>
      <c r="E378" s="198">
        <v>2017</v>
      </c>
      <c r="F378" s="336">
        <v>23750</v>
      </c>
      <c r="G378" s="610" t="s">
        <v>5467</v>
      </c>
    </row>
    <row r="379" spans="1:7" ht="15.75" x14ac:dyDescent="0.25">
      <c r="A379" s="201" t="s">
        <v>476</v>
      </c>
      <c r="B379" s="201" t="s">
        <v>5510</v>
      </c>
      <c r="C379" s="618" t="s">
        <v>5511</v>
      </c>
      <c r="D379" s="198" t="s">
        <v>110</v>
      </c>
      <c r="E379" s="198">
        <v>2017</v>
      </c>
      <c r="F379" s="336">
        <v>13660</v>
      </c>
      <c r="G379" s="610" t="s">
        <v>2039</v>
      </c>
    </row>
    <row r="380" spans="1:7" ht="15.75" x14ac:dyDescent="0.25">
      <c r="A380" s="201" t="s">
        <v>476</v>
      </c>
      <c r="B380" s="201" t="s">
        <v>5512</v>
      </c>
      <c r="C380" s="618" t="s">
        <v>5511</v>
      </c>
      <c r="D380" s="198" t="s">
        <v>110</v>
      </c>
      <c r="E380" s="198">
        <v>2017</v>
      </c>
      <c r="F380" s="336">
        <v>14890</v>
      </c>
      <c r="G380" s="610" t="s">
        <v>2039</v>
      </c>
    </row>
    <row r="381" spans="1:7" ht="15.75" x14ac:dyDescent="0.25">
      <c r="A381" s="201" t="s">
        <v>476</v>
      </c>
      <c r="B381" s="201" t="s">
        <v>2465</v>
      </c>
      <c r="C381" s="618" t="s">
        <v>5511</v>
      </c>
      <c r="D381" s="198" t="s">
        <v>110</v>
      </c>
      <c r="E381" s="198">
        <v>2017</v>
      </c>
      <c r="F381" s="336">
        <v>18640</v>
      </c>
      <c r="G381" s="610" t="s">
        <v>2039</v>
      </c>
    </row>
    <row r="382" spans="1:7" ht="15.75" x14ac:dyDescent="0.25">
      <c r="A382" s="201" t="s">
        <v>476</v>
      </c>
      <c r="B382" s="201" t="s">
        <v>5513</v>
      </c>
      <c r="C382" s="618" t="s">
        <v>5514</v>
      </c>
      <c r="D382" s="198" t="s">
        <v>110</v>
      </c>
      <c r="E382" s="198">
        <v>2017</v>
      </c>
      <c r="F382" s="336">
        <v>24175</v>
      </c>
      <c r="G382" s="610" t="s">
        <v>2048</v>
      </c>
    </row>
    <row r="383" spans="1:7" ht="15.75" x14ac:dyDescent="0.25">
      <c r="A383" s="201" t="s">
        <v>476</v>
      </c>
      <c r="B383" s="201" t="s">
        <v>5515</v>
      </c>
      <c r="C383" s="618" t="s">
        <v>5514</v>
      </c>
      <c r="D383" s="198" t="s">
        <v>110</v>
      </c>
      <c r="E383" s="198">
        <v>2017</v>
      </c>
      <c r="F383" s="336">
        <v>27120</v>
      </c>
      <c r="G383" s="610" t="s">
        <v>2048</v>
      </c>
    </row>
    <row r="384" spans="1:7" ht="15.75" x14ac:dyDescent="0.25">
      <c r="A384" s="201" t="s">
        <v>476</v>
      </c>
      <c r="B384" s="201" t="s">
        <v>5516</v>
      </c>
      <c r="C384" s="618" t="s">
        <v>5514</v>
      </c>
      <c r="D384" s="198" t="s">
        <v>110</v>
      </c>
      <c r="E384" s="198">
        <v>2017</v>
      </c>
      <c r="F384" s="336">
        <v>27175</v>
      </c>
      <c r="G384" s="610" t="s">
        <v>2048</v>
      </c>
    </row>
    <row r="385" spans="1:7" ht="15.75" x14ac:dyDescent="0.25">
      <c r="A385" s="201" t="s">
        <v>476</v>
      </c>
      <c r="B385" s="201" t="s">
        <v>5516</v>
      </c>
      <c r="C385" s="618" t="s">
        <v>5514</v>
      </c>
      <c r="D385" s="198" t="s">
        <v>426</v>
      </c>
      <c r="E385" s="198">
        <v>2017</v>
      </c>
      <c r="F385" s="336">
        <v>30120</v>
      </c>
      <c r="G385" s="610" t="s">
        <v>2048</v>
      </c>
    </row>
    <row r="386" spans="1:7" ht="15.75" x14ac:dyDescent="0.25">
      <c r="A386" s="201" t="s">
        <v>476</v>
      </c>
      <c r="B386" s="201" t="s">
        <v>3726</v>
      </c>
      <c r="C386" s="618" t="s">
        <v>5517</v>
      </c>
      <c r="D386" s="198" t="s">
        <v>110</v>
      </c>
      <c r="E386" s="198">
        <v>2017</v>
      </c>
      <c r="F386" s="336">
        <v>18175</v>
      </c>
      <c r="G386" s="610" t="s">
        <v>2039</v>
      </c>
    </row>
    <row r="387" spans="1:7" ht="15.75" x14ac:dyDescent="0.25">
      <c r="A387" s="201" t="s">
        <v>476</v>
      </c>
      <c r="B387" s="201" t="s">
        <v>5518</v>
      </c>
      <c r="C387" s="618" t="s">
        <v>5514</v>
      </c>
      <c r="D387" s="198" t="s">
        <v>110</v>
      </c>
      <c r="E387" s="198">
        <v>2017</v>
      </c>
      <c r="F387" s="336">
        <v>16775</v>
      </c>
      <c r="G387" s="610" t="s">
        <v>2039</v>
      </c>
    </row>
    <row r="388" spans="1:7" ht="15.75" x14ac:dyDescent="0.25">
      <c r="A388" s="201" t="s">
        <v>476</v>
      </c>
      <c r="B388" s="201" t="s">
        <v>5519</v>
      </c>
      <c r="C388" s="618" t="s">
        <v>5514</v>
      </c>
      <c r="D388" s="198" t="s">
        <v>110</v>
      </c>
      <c r="E388" s="198">
        <v>2017</v>
      </c>
      <c r="F388" s="336">
        <v>21175</v>
      </c>
      <c r="G388" s="610" t="s">
        <v>2039</v>
      </c>
    </row>
    <row r="389" spans="1:7" ht="15.75" x14ac:dyDescent="0.25">
      <c r="A389" s="201" t="s">
        <v>476</v>
      </c>
      <c r="B389" s="201" t="s">
        <v>5520</v>
      </c>
      <c r="C389" s="618" t="s">
        <v>5514</v>
      </c>
      <c r="D389" s="198" t="s">
        <v>110</v>
      </c>
      <c r="E389" s="198">
        <v>2017</v>
      </c>
      <c r="F389" s="336">
        <v>23575</v>
      </c>
      <c r="G389" s="610" t="s">
        <v>2039</v>
      </c>
    </row>
    <row r="390" spans="1:7" ht="15.75" x14ac:dyDescent="0.25">
      <c r="A390" s="201" t="s">
        <v>476</v>
      </c>
      <c r="B390" s="201" t="s">
        <v>5521</v>
      </c>
      <c r="C390" s="618" t="s">
        <v>5522</v>
      </c>
      <c r="D390" s="198" t="s">
        <v>110</v>
      </c>
      <c r="E390" s="198">
        <v>2017</v>
      </c>
      <c r="F390" s="336">
        <v>23740</v>
      </c>
      <c r="G390" s="610" t="s">
        <v>2039</v>
      </c>
    </row>
    <row r="391" spans="1:7" ht="15.75" x14ac:dyDescent="0.25">
      <c r="A391" s="201" t="s">
        <v>476</v>
      </c>
      <c r="B391" s="201" t="s">
        <v>5523</v>
      </c>
      <c r="C391" s="618" t="s">
        <v>5524</v>
      </c>
      <c r="D391" s="198" t="s">
        <v>110</v>
      </c>
      <c r="E391" s="198">
        <v>2017</v>
      </c>
      <c r="F391" s="336">
        <v>25785</v>
      </c>
      <c r="G391" s="610" t="s">
        <v>2039</v>
      </c>
    </row>
    <row r="392" spans="1:7" ht="15.75" x14ac:dyDescent="0.25">
      <c r="A392" s="201" t="s">
        <v>476</v>
      </c>
      <c r="B392" s="201" t="s">
        <v>5525</v>
      </c>
      <c r="C392" s="618" t="s">
        <v>5524</v>
      </c>
      <c r="D392" s="198" t="s">
        <v>110</v>
      </c>
      <c r="E392" s="198">
        <v>2017</v>
      </c>
      <c r="F392" s="336">
        <v>26590</v>
      </c>
      <c r="G392" s="610" t="s">
        <v>2039</v>
      </c>
    </row>
    <row r="393" spans="1:7" ht="15.75" x14ac:dyDescent="0.25">
      <c r="A393" s="201" t="s">
        <v>476</v>
      </c>
      <c r="B393" s="201" t="s">
        <v>5521</v>
      </c>
      <c r="C393" s="618" t="s">
        <v>5524</v>
      </c>
      <c r="D393" s="198" t="s">
        <v>426</v>
      </c>
      <c r="E393" s="198">
        <v>2017</v>
      </c>
      <c r="F393" s="336">
        <v>27535</v>
      </c>
      <c r="G393" s="610" t="s">
        <v>2039</v>
      </c>
    </row>
    <row r="394" spans="1:7" ht="15.75" x14ac:dyDescent="0.25">
      <c r="A394" s="201" t="s">
        <v>476</v>
      </c>
      <c r="B394" s="201" t="s">
        <v>3733</v>
      </c>
      <c r="C394" s="618" t="s">
        <v>5524</v>
      </c>
      <c r="D394" s="198" t="s">
        <v>110</v>
      </c>
      <c r="E394" s="198">
        <v>2017</v>
      </c>
      <c r="F394" s="336">
        <v>30740</v>
      </c>
      <c r="G394" s="610" t="s">
        <v>2039</v>
      </c>
    </row>
    <row r="395" spans="1:7" ht="15.75" x14ac:dyDescent="0.25">
      <c r="A395" s="201" t="s">
        <v>476</v>
      </c>
      <c r="B395" s="201" t="s">
        <v>5526</v>
      </c>
      <c r="C395" s="618" t="s">
        <v>5524</v>
      </c>
      <c r="D395" s="198" t="s">
        <v>110</v>
      </c>
      <c r="E395" s="198">
        <v>2017</v>
      </c>
      <c r="F395" s="336">
        <v>31120</v>
      </c>
      <c r="G395" s="610" t="s">
        <v>2039</v>
      </c>
    </row>
    <row r="396" spans="1:7" ht="15.75" x14ac:dyDescent="0.25">
      <c r="A396" s="201" t="s">
        <v>476</v>
      </c>
      <c r="B396" s="201" t="s">
        <v>5527</v>
      </c>
      <c r="C396" s="618" t="s">
        <v>5524</v>
      </c>
      <c r="D396" s="198" t="s">
        <v>426</v>
      </c>
      <c r="E396" s="198">
        <v>2017</v>
      </c>
      <c r="F396" s="336">
        <v>32740</v>
      </c>
      <c r="G396" s="610" t="s">
        <v>2039</v>
      </c>
    </row>
    <row r="397" spans="1:7" ht="15.75" x14ac:dyDescent="0.25">
      <c r="A397" s="201" t="s">
        <v>476</v>
      </c>
      <c r="B397" s="201" t="s">
        <v>5521</v>
      </c>
      <c r="C397" s="618" t="s">
        <v>5524</v>
      </c>
      <c r="D397" s="198" t="s">
        <v>110</v>
      </c>
      <c r="E397" s="198">
        <v>2017</v>
      </c>
      <c r="F397" s="336">
        <v>33120</v>
      </c>
      <c r="G397" s="610" t="s">
        <v>2039</v>
      </c>
    </row>
    <row r="398" spans="1:7" ht="15.75" x14ac:dyDescent="0.25">
      <c r="A398" s="201" t="s">
        <v>476</v>
      </c>
      <c r="B398" s="201" t="s">
        <v>3730</v>
      </c>
      <c r="C398" s="618" t="s">
        <v>5524</v>
      </c>
      <c r="D398" s="198" t="s">
        <v>110</v>
      </c>
      <c r="E398" s="198">
        <v>2017</v>
      </c>
      <c r="F398" s="336">
        <v>34120</v>
      </c>
      <c r="G398" s="610" t="s">
        <v>2039</v>
      </c>
    </row>
    <row r="399" spans="1:7" ht="15.75" x14ac:dyDescent="0.25">
      <c r="A399" s="201" t="s">
        <v>476</v>
      </c>
      <c r="B399" s="201" t="s">
        <v>5528</v>
      </c>
      <c r="C399" s="618" t="s">
        <v>5524</v>
      </c>
      <c r="D399" s="198" t="s">
        <v>110</v>
      </c>
      <c r="E399" s="198">
        <v>2017</v>
      </c>
      <c r="F399" s="336">
        <v>36750</v>
      </c>
      <c r="G399" s="610" t="s">
        <v>2039</v>
      </c>
    </row>
    <row r="400" spans="1:7" ht="15.75" x14ac:dyDescent="0.25">
      <c r="A400" s="201" t="s">
        <v>476</v>
      </c>
      <c r="B400" s="201" t="s">
        <v>5529</v>
      </c>
      <c r="C400" s="618" t="s">
        <v>5524</v>
      </c>
      <c r="D400" s="198" t="s">
        <v>110</v>
      </c>
      <c r="E400" s="198">
        <v>2017</v>
      </c>
      <c r="F400" s="336">
        <v>37130</v>
      </c>
      <c r="G400" s="610" t="s">
        <v>2039</v>
      </c>
    </row>
    <row r="401" spans="1:7" ht="15.75" x14ac:dyDescent="0.25">
      <c r="A401" s="201" t="s">
        <v>476</v>
      </c>
      <c r="B401" s="201" t="s">
        <v>5528</v>
      </c>
      <c r="C401" s="618" t="s">
        <v>5524</v>
      </c>
      <c r="D401" s="198" t="s">
        <v>426</v>
      </c>
      <c r="E401" s="198">
        <v>2017</v>
      </c>
      <c r="F401" s="336">
        <v>38750</v>
      </c>
      <c r="G401" s="610" t="s">
        <v>2039</v>
      </c>
    </row>
    <row r="402" spans="1:7" ht="15.75" x14ac:dyDescent="0.25">
      <c r="A402" s="201" t="s">
        <v>476</v>
      </c>
      <c r="B402" s="201" t="s">
        <v>5528</v>
      </c>
      <c r="C402" s="618" t="s">
        <v>5524</v>
      </c>
      <c r="D402" s="198" t="s">
        <v>110</v>
      </c>
      <c r="E402" s="198">
        <v>2017</v>
      </c>
      <c r="F402" s="336">
        <v>41120</v>
      </c>
      <c r="G402" s="610" t="s">
        <v>2039</v>
      </c>
    </row>
    <row r="403" spans="1:7" ht="15.75" x14ac:dyDescent="0.25">
      <c r="A403" s="201" t="s">
        <v>476</v>
      </c>
      <c r="B403" s="201" t="s">
        <v>2466</v>
      </c>
      <c r="C403" s="618" t="s">
        <v>5522</v>
      </c>
      <c r="D403" s="198" t="s">
        <v>110</v>
      </c>
      <c r="E403" s="198">
        <v>2017</v>
      </c>
      <c r="F403" s="336">
        <v>22610</v>
      </c>
      <c r="G403" s="610" t="s">
        <v>2039</v>
      </c>
    </row>
    <row r="404" spans="1:7" ht="15.75" x14ac:dyDescent="0.25">
      <c r="A404" s="201" t="s">
        <v>476</v>
      </c>
      <c r="B404" s="201" t="s">
        <v>5530</v>
      </c>
      <c r="C404" s="618" t="s">
        <v>5531</v>
      </c>
      <c r="D404" s="198" t="s">
        <v>426</v>
      </c>
      <c r="E404" s="198">
        <v>2017</v>
      </c>
      <c r="F404" s="336">
        <v>33605</v>
      </c>
      <c r="G404" s="610" t="s">
        <v>2039</v>
      </c>
    </row>
    <row r="405" spans="1:7" ht="15.75" x14ac:dyDescent="0.25">
      <c r="A405" s="201" t="s">
        <v>476</v>
      </c>
      <c r="B405" s="201" t="s">
        <v>2237</v>
      </c>
      <c r="C405" s="618" t="s">
        <v>5524</v>
      </c>
      <c r="D405" s="198" t="s">
        <v>110</v>
      </c>
      <c r="E405" s="198">
        <v>2017</v>
      </c>
      <c r="F405" s="336">
        <v>28950</v>
      </c>
      <c r="G405" s="610" t="s">
        <v>5463</v>
      </c>
    </row>
    <row r="406" spans="1:7" ht="15.75" x14ac:dyDescent="0.25">
      <c r="A406" s="201" t="s">
        <v>476</v>
      </c>
      <c r="B406" s="201" t="s">
        <v>2237</v>
      </c>
      <c r="C406" s="618" t="s">
        <v>5524</v>
      </c>
      <c r="D406" s="198" t="s">
        <v>426</v>
      </c>
      <c r="E406" s="198">
        <v>2017</v>
      </c>
      <c r="F406" s="336">
        <v>30945</v>
      </c>
      <c r="G406" s="610" t="s">
        <v>5463</v>
      </c>
    </row>
    <row r="407" spans="1:7" ht="15.75" x14ac:dyDescent="0.25">
      <c r="A407" s="201" t="s">
        <v>476</v>
      </c>
      <c r="B407" s="201" t="s">
        <v>5532</v>
      </c>
      <c r="C407" s="618" t="s">
        <v>5524</v>
      </c>
      <c r="D407" s="198" t="s">
        <v>110</v>
      </c>
      <c r="E407" s="198">
        <v>2017</v>
      </c>
      <c r="F407" s="336">
        <v>31790</v>
      </c>
      <c r="G407" s="610" t="s">
        <v>5463</v>
      </c>
    </row>
    <row r="408" spans="1:7" ht="15.75" x14ac:dyDescent="0.25">
      <c r="A408" s="201" t="s">
        <v>476</v>
      </c>
      <c r="B408" s="201" t="s">
        <v>5532</v>
      </c>
      <c r="C408" s="618" t="s">
        <v>5524</v>
      </c>
      <c r="D408" s="198" t="s">
        <v>426</v>
      </c>
      <c r="E408" s="198">
        <v>2017</v>
      </c>
      <c r="F408" s="336">
        <v>33785</v>
      </c>
      <c r="G408" s="610" t="s">
        <v>5463</v>
      </c>
    </row>
    <row r="409" spans="1:7" ht="15.75" x14ac:dyDescent="0.25">
      <c r="A409" s="201" t="s">
        <v>476</v>
      </c>
      <c r="B409" s="201" t="s">
        <v>5533</v>
      </c>
      <c r="C409" s="618" t="s">
        <v>5524</v>
      </c>
      <c r="D409" s="198" t="s">
        <v>110</v>
      </c>
      <c r="E409" s="198">
        <v>2017</v>
      </c>
      <c r="F409" s="336">
        <v>35600</v>
      </c>
      <c r="G409" s="610" t="s">
        <v>5463</v>
      </c>
    </row>
    <row r="410" spans="1:7" ht="15.75" x14ac:dyDescent="0.25">
      <c r="A410" s="201" t="s">
        <v>476</v>
      </c>
      <c r="B410" s="201" t="s">
        <v>2239</v>
      </c>
      <c r="C410" s="618" t="s">
        <v>5531</v>
      </c>
      <c r="D410" s="198" t="s">
        <v>426</v>
      </c>
      <c r="E410" s="198">
        <v>2017</v>
      </c>
      <c r="F410" s="336">
        <v>40900</v>
      </c>
      <c r="G410" s="610" t="s">
        <v>5463</v>
      </c>
    </row>
    <row r="411" spans="1:7" ht="15.75" x14ac:dyDescent="0.25">
      <c r="A411" s="201" t="s">
        <v>476</v>
      </c>
      <c r="B411" s="201" t="s">
        <v>5534</v>
      </c>
      <c r="C411" s="618" t="s">
        <v>5535</v>
      </c>
      <c r="D411" s="198" t="s">
        <v>110</v>
      </c>
      <c r="E411" s="198">
        <v>2017</v>
      </c>
      <c r="F411" s="336">
        <v>30025</v>
      </c>
      <c r="G411" s="610" t="s">
        <v>5536</v>
      </c>
    </row>
    <row r="412" spans="1:7" ht="15.75" x14ac:dyDescent="0.25">
      <c r="A412" s="201" t="s">
        <v>476</v>
      </c>
      <c r="B412" s="201" t="s">
        <v>5537</v>
      </c>
      <c r="C412" s="618" t="s">
        <v>5535</v>
      </c>
      <c r="D412" s="198" t="s">
        <v>110</v>
      </c>
      <c r="E412" s="198">
        <v>2017</v>
      </c>
      <c r="F412" s="336">
        <v>32730</v>
      </c>
      <c r="G412" s="610" t="s">
        <v>5536</v>
      </c>
    </row>
    <row r="413" spans="1:7" ht="15.75" x14ac:dyDescent="0.25">
      <c r="A413" s="201" t="s">
        <v>476</v>
      </c>
      <c r="B413" s="201" t="s">
        <v>5537</v>
      </c>
      <c r="C413" s="618" t="s">
        <v>5535</v>
      </c>
      <c r="D413" s="198" t="s">
        <v>426</v>
      </c>
      <c r="E413" s="198">
        <v>2017</v>
      </c>
      <c r="F413" s="336">
        <v>34680</v>
      </c>
      <c r="G413" s="610" t="s">
        <v>5536</v>
      </c>
    </row>
    <row r="414" spans="1:7" ht="15.75" x14ac:dyDescent="0.25">
      <c r="A414" s="201" t="s">
        <v>476</v>
      </c>
      <c r="B414" s="201" t="s">
        <v>5538</v>
      </c>
      <c r="C414" s="618" t="s">
        <v>5535</v>
      </c>
      <c r="D414" s="198" t="s">
        <v>110</v>
      </c>
      <c r="E414" s="198">
        <v>2017</v>
      </c>
      <c r="F414" s="336">
        <v>38230</v>
      </c>
      <c r="G414" s="610" t="s">
        <v>5536</v>
      </c>
    </row>
    <row r="415" spans="1:7" ht="15.75" x14ac:dyDescent="0.25">
      <c r="A415" s="201" t="s">
        <v>476</v>
      </c>
      <c r="B415" s="201" t="s">
        <v>5539</v>
      </c>
      <c r="C415" s="618" t="s">
        <v>5535</v>
      </c>
      <c r="D415" s="198" t="s">
        <v>426</v>
      </c>
      <c r="E415" s="198">
        <v>2017</v>
      </c>
      <c r="F415" s="336">
        <v>40180</v>
      </c>
      <c r="G415" s="610" t="s">
        <v>5536</v>
      </c>
    </row>
    <row r="416" spans="1:7" ht="15.75" x14ac:dyDescent="0.25">
      <c r="A416" s="201" t="s">
        <v>476</v>
      </c>
      <c r="B416" s="201" t="s">
        <v>5540</v>
      </c>
      <c r="C416" s="618" t="s">
        <v>5535</v>
      </c>
      <c r="D416" s="198" t="s">
        <v>426</v>
      </c>
      <c r="E416" s="198">
        <v>2017</v>
      </c>
      <c r="F416" s="336">
        <v>43030</v>
      </c>
      <c r="G416" s="610" t="s">
        <v>5536</v>
      </c>
    </row>
    <row r="417" spans="1:7" ht="15.75" x14ac:dyDescent="0.25">
      <c r="A417" s="201" t="s">
        <v>476</v>
      </c>
      <c r="B417" s="201" t="s">
        <v>5541</v>
      </c>
      <c r="C417" s="618" t="s">
        <v>5535</v>
      </c>
      <c r="D417" s="198" t="s">
        <v>110</v>
      </c>
      <c r="E417" s="198">
        <v>2017</v>
      </c>
      <c r="F417" s="336">
        <v>33775</v>
      </c>
      <c r="G417" s="610" t="s">
        <v>5467</v>
      </c>
    </row>
    <row r="418" spans="1:7" ht="15.75" x14ac:dyDescent="0.25">
      <c r="A418" s="201" t="s">
        <v>476</v>
      </c>
      <c r="B418" s="201" t="s">
        <v>5541</v>
      </c>
      <c r="C418" s="618" t="s">
        <v>5535</v>
      </c>
      <c r="D418" s="198" t="s">
        <v>44</v>
      </c>
      <c r="E418" s="198">
        <v>2017</v>
      </c>
      <c r="F418" s="336">
        <v>35925</v>
      </c>
      <c r="G418" s="610" t="s">
        <v>5467</v>
      </c>
    </row>
    <row r="419" spans="1:7" ht="15.75" x14ac:dyDescent="0.25">
      <c r="A419" s="201" t="s">
        <v>476</v>
      </c>
      <c r="B419" s="201" t="s">
        <v>2240</v>
      </c>
      <c r="C419" s="618" t="s">
        <v>5535</v>
      </c>
      <c r="D419" s="198" t="s">
        <v>110</v>
      </c>
      <c r="E419" s="198">
        <v>2017</v>
      </c>
      <c r="F419" s="336">
        <v>31660</v>
      </c>
      <c r="G419" s="610" t="s">
        <v>5467</v>
      </c>
    </row>
    <row r="420" spans="1:7" ht="15.75" x14ac:dyDescent="0.25">
      <c r="A420" s="201" t="s">
        <v>476</v>
      </c>
      <c r="B420" s="201" t="s">
        <v>2240</v>
      </c>
      <c r="C420" s="618" t="s">
        <v>5535</v>
      </c>
      <c r="D420" s="198" t="s">
        <v>44</v>
      </c>
      <c r="E420" s="198">
        <v>2017</v>
      </c>
      <c r="F420" s="336">
        <v>33810</v>
      </c>
      <c r="G420" s="610" t="s">
        <v>5467</v>
      </c>
    </row>
    <row r="421" spans="1:7" ht="15.75" x14ac:dyDescent="0.25">
      <c r="A421" s="201" t="s">
        <v>476</v>
      </c>
      <c r="B421" s="201" t="s">
        <v>2242</v>
      </c>
      <c r="C421" s="618" t="s">
        <v>5542</v>
      </c>
      <c r="D421" s="198" t="s">
        <v>110</v>
      </c>
      <c r="E421" s="198">
        <v>2017</v>
      </c>
      <c r="F421" s="336">
        <v>41675</v>
      </c>
      <c r="G421" s="610" t="s">
        <v>5467</v>
      </c>
    </row>
    <row r="422" spans="1:7" ht="15.75" x14ac:dyDescent="0.25">
      <c r="A422" s="201" t="s">
        <v>476</v>
      </c>
      <c r="B422" s="201" t="s">
        <v>2242</v>
      </c>
      <c r="C422" s="618" t="s">
        <v>5542</v>
      </c>
      <c r="D422" s="198" t="s">
        <v>44</v>
      </c>
      <c r="E422" s="198">
        <v>2017</v>
      </c>
      <c r="F422" s="622">
        <v>43825</v>
      </c>
      <c r="G422" s="610" t="s">
        <v>5467</v>
      </c>
    </row>
    <row r="423" spans="1:7" ht="15.75" x14ac:dyDescent="0.25">
      <c r="A423" s="201" t="s">
        <v>476</v>
      </c>
      <c r="B423" s="201" t="s">
        <v>5543</v>
      </c>
      <c r="C423" s="618" t="s">
        <v>5535</v>
      </c>
      <c r="D423" s="198" t="s">
        <v>44</v>
      </c>
      <c r="E423" s="198">
        <v>2017</v>
      </c>
      <c r="F423" s="336">
        <v>53235</v>
      </c>
      <c r="G423" s="610" t="s">
        <v>5467</v>
      </c>
    </row>
    <row r="424" spans="1:7" ht="15.75" x14ac:dyDescent="0.25">
      <c r="A424" s="201" t="s">
        <v>476</v>
      </c>
      <c r="B424" s="201" t="s">
        <v>5544</v>
      </c>
      <c r="C424" s="618" t="s">
        <v>5535</v>
      </c>
      <c r="D424" s="198" t="s">
        <v>110</v>
      </c>
      <c r="E424" s="198">
        <v>2017</v>
      </c>
      <c r="F424" s="622">
        <v>27345</v>
      </c>
      <c r="G424" s="610" t="s">
        <v>2039</v>
      </c>
    </row>
    <row r="425" spans="1:7" ht="15.75" x14ac:dyDescent="0.25">
      <c r="A425" s="201" t="s">
        <v>476</v>
      </c>
      <c r="B425" s="201" t="s">
        <v>3736</v>
      </c>
      <c r="C425" s="618" t="s">
        <v>5535</v>
      </c>
      <c r="D425" s="198" t="s">
        <v>110</v>
      </c>
      <c r="E425" s="198">
        <v>2017</v>
      </c>
      <c r="F425" s="336">
        <v>29775</v>
      </c>
      <c r="G425" s="610" t="s">
        <v>2039</v>
      </c>
    </row>
    <row r="426" spans="1:7" ht="15.75" x14ac:dyDescent="0.25">
      <c r="A426" s="201" t="s">
        <v>476</v>
      </c>
      <c r="B426" s="201" t="s">
        <v>3736</v>
      </c>
      <c r="C426" s="618" t="s">
        <v>5535</v>
      </c>
      <c r="D426" s="198" t="s">
        <v>426</v>
      </c>
      <c r="E426" s="198">
        <v>2017</v>
      </c>
      <c r="F426" s="336">
        <v>31625</v>
      </c>
      <c r="G426" s="610" t="s">
        <v>2039</v>
      </c>
    </row>
    <row r="427" spans="1:7" ht="15.75" x14ac:dyDescent="0.25">
      <c r="A427" s="201" t="s">
        <v>476</v>
      </c>
      <c r="B427" s="201" t="s">
        <v>5545</v>
      </c>
      <c r="C427" s="618" t="s">
        <v>5535</v>
      </c>
      <c r="D427" s="198" t="s">
        <v>110</v>
      </c>
      <c r="E427" s="198">
        <v>2017</v>
      </c>
      <c r="F427" s="336">
        <v>36855</v>
      </c>
      <c r="G427" s="610" t="s">
        <v>2039</v>
      </c>
    </row>
    <row r="428" spans="1:7" ht="15.75" x14ac:dyDescent="0.25">
      <c r="A428" s="201" t="s">
        <v>476</v>
      </c>
      <c r="B428" s="201" t="s">
        <v>5545</v>
      </c>
      <c r="C428" s="618" t="s">
        <v>5535</v>
      </c>
      <c r="D428" s="198" t="s">
        <v>426</v>
      </c>
      <c r="E428" s="198">
        <v>2017</v>
      </c>
      <c r="F428" s="336">
        <v>38705</v>
      </c>
      <c r="G428" s="610" t="s">
        <v>2039</v>
      </c>
    </row>
    <row r="429" spans="1:7" ht="15.75" x14ac:dyDescent="0.25">
      <c r="A429" s="201" t="s">
        <v>476</v>
      </c>
      <c r="B429" s="201" t="s">
        <v>5546</v>
      </c>
      <c r="C429" s="618" t="s">
        <v>5535</v>
      </c>
      <c r="D429" s="198" t="s">
        <v>426</v>
      </c>
      <c r="E429" s="198">
        <v>2017</v>
      </c>
      <c r="F429" s="336">
        <v>42520</v>
      </c>
      <c r="G429" s="610" t="s">
        <v>2039</v>
      </c>
    </row>
    <row r="430" spans="1:7" ht="15.75" x14ac:dyDescent="0.25">
      <c r="A430" s="201" t="s">
        <v>476</v>
      </c>
      <c r="B430" s="201" t="s">
        <v>5547</v>
      </c>
      <c r="C430" s="618" t="s">
        <v>5542</v>
      </c>
      <c r="D430" s="198" t="s">
        <v>4228</v>
      </c>
      <c r="E430" s="198">
        <v>2017</v>
      </c>
      <c r="F430" s="336">
        <v>30195</v>
      </c>
      <c r="G430" s="610" t="s">
        <v>5548</v>
      </c>
    </row>
    <row r="431" spans="1:7" ht="15.75" x14ac:dyDescent="0.25">
      <c r="A431" s="201" t="s">
        <v>476</v>
      </c>
      <c r="B431" s="201" t="s">
        <v>5549</v>
      </c>
      <c r="C431" s="618" t="s">
        <v>5542</v>
      </c>
      <c r="D431" s="198" t="s">
        <v>4228</v>
      </c>
      <c r="E431" s="198">
        <v>2017</v>
      </c>
      <c r="F431" s="336">
        <v>26195</v>
      </c>
      <c r="G431" s="610" t="s">
        <v>5548</v>
      </c>
    </row>
    <row r="432" spans="1:7" ht="15.75" x14ac:dyDescent="0.25">
      <c r="A432" s="201" t="s">
        <v>476</v>
      </c>
      <c r="B432" s="201" t="s">
        <v>5550</v>
      </c>
      <c r="C432" s="618" t="s">
        <v>5551</v>
      </c>
      <c r="D432" s="198" t="s">
        <v>4228</v>
      </c>
      <c r="E432" s="198">
        <v>2017</v>
      </c>
      <c r="F432" s="336">
        <v>33195</v>
      </c>
      <c r="G432" s="610" t="s">
        <v>5548</v>
      </c>
    </row>
    <row r="433" spans="1:7" ht="15.75" x14ac:dyDescent="0.25">
      <c r="A433" s="201" t="s">
        <v>476</v>
      </c>
      <c r="B433" s="201" t="s">
        <v>5552</v>
      </c>
      <c r="C433" s="618" t="s">
        <v>5553</v>
      </c>
      <c r="D433" s="198" t="s">
        <v>4228</v>
      </c>
      <c r="E433" s="198">
        <v>2017</v>
      </c>
      <c r="F433" s="336">
        <v>54845</v>
      </c>
      <c r="G433" s="610" t="s">
        <v>5548</v>
      </c>
    </row>
    <row r="434" spans="1:7" ht="15.75" x14ac:dyDescent="0.25">
      <c r="A434" s="201" t="s">
        <v>476</v>
      </c>
      <c r="B434" s="201" t="s">
        <v>6389</v>
      </c>
      <c r="C434" s="618" t="s">
        <v>5554</v>
      </c>
      <c r="D434" s="198" t="s">
        <v>4228</v>
      </c>
      <c r="E434" s="198">
        <v>2017</v>
      </c>
      <c r="F434" s="336">
        <v>25185</v>
      </c>
      <c r="G434" s="610" t="s">
        <v>5548</v>
      </c>
    </row>
    <row r="435" spans="1:7" ht="15.75" x14ac:dyDescent="0.25">
      <c r="A435" s="201" t="s">
        <v>476</v>
      </c>
      <c r="B435" s="201" t="s">
        <v>5555</v>
      </c>
      <c r="C435" s="618" t="s">
        <v>5551</v>
      </c>
      <c r="D435" s="198" t="s">
        <v>4228</v>
      </c>
      <c r="E435" s="198">
        <v>2017</v>
      </c>
      <c r="F435" s="336">
        <v>37195</v>
      </c>
      <c r="G435" s="610" t="s">
        <v>5548</v>
      </c>
    </row>
    <row r="436" spans="1:7" ht="15.75" x14ac:dyDescent="0.25">
      <c r="A436" s="201" t="s">
        <v>476</v>
      </c>
      <c r="B436" s="201" t="s">
        <v>5556</v>
      </c>
      <c r="C436" s="618" t="s">
        <v>5553</v>
      </c>
      <c r="D436" s="198" t="s">
        <v>4228</v>
      </c>
      <c r="E436" s="198">
        <v>2017</v>
      </c>
      <c r="F436" s="336">
        <v>54845</v>
      </c>
      <c r="G436" s="610" t="s">
        <v>5548</v>
      </c>
    </row>
    <row r="437" spans="1:7" ht="15.75" x14ac:dyDescent="0.25">
      <c r="A437" s="201" t="s">
        <v>476</v>
      </c>
      <c r="B437" s="201" t="s">
        <v>5557</v>
      </c>
      <c r="C437" s="618" t="s">
        <v>5535</v>
      </c>
      <c r="D437" s="198" t="s">
        <v>43</v>
      </c>
      <c r="E437" s="198">
        <v>2017</v>
      </c>
      <c r="F437" s="336">
        <v>27110</v>
      </c>
      <c r="G437" s="610" t="s">
        <v>5558</v>
      </c>
    </row>
    <row r="438" spans="1:7" ht="15.75" x14ac:dyDescent="0.25">
      <c r="A438" s="201" t="s">
        <v>476</v>
      </c>
      <c r="B438" s="201" t="s">
        <v>5557</v>
      </c>
      <c r="C438" s="618" t="s">
        <v>5535</v>
      </c>
      <c r="D438" s="198" t="s">
        <v>44</v>
      </c>
      <c r="E438" s="198">
        <v>2017</v>
      </c>
      <c r="F438" s="336">
        <v>31755</v>
      </c>
      <c r="G438" s="610" t="s">
        <v>5558</v>
      </c>
    </row>
    <row r="439" spans="1:7" ht="15.75" x14ac:dyDescent="0.25">
      <c r="A439" s="201" t="s">
        <v>476</v>
      </c>
      <c r="B439" s="201" t="s">
        <v>5559</v>
      </c>
      <c r="C439" s="618" t="s">
        <v>5535</v>
      </c>
      <c r="D439" s="198" t="s">
        <v>43</v>
      </c>
      <c r="E439" s="198">
        <v>2017</v>
      </c>
      <c r="F439" s="336">
        <v>32480</v>
      </c>
      <c r="G439" s="610" t="s">
        <v>5558</v>
      </c>
    </row>
    <row r="440" spans="1:7" ht="15.75" x14ac:dyDescent="0.25">
      <c r="A440" s="201" t="s">
        <v>476</v>
      </c>
      <c r="B440" s="201" t="s">
        <v>5559</v>
      </c>
      <c r="C440" s="618" t="s">
        <v>5535</v>
      </c>
      <c r="D440" s="198" t="s">
        <v>44</v>
      </c>
      <c r="E440" s="198">
        <v>2017</v>
      </c>
      <c r="F440" s="336">
        <v>35905</v>
      </c>
      <c r="G440" s="610" t="s">
        <v>5558</v>
      </c>
    </row>
    <row r="441" spans="1:7" ht="15.75" x14ac:dyDescent="0.25">
      <c r="A441" s="201" t="s">
        <v>476</v>
      </c>
      <c r="B441" s="201" t="s">
        <v>5560</v>
      </c>
      <c r="C441" s="618" t="s">
        <v>5535</v>
      </c>
      <c r="D441" s="198" t="s">
        <v>43</v>
      </c>
      <c r="E441" s="198">
        <v>2017</v>
      </c>
      <c r="F441" s="336">
        <v>27410</v>
      </c>
      <c r="G441" s="610" t="s">
        <v>5561</v>
      </c>
    </row>
    <row r="442" spans="1:7" ht="15.75" x14ac:dyDescent="0.25">
      <c r="A442" s="201" t="s">
        <v>476</v>
      </c>
      <c r="B442" s="201" t="s">
        <v>5557</v>
      </c>
      <c r="C442" s="618" t="s">
        <v>5535</v>
      </c>
      <c r="D442" s="198" t="s">
        <v>44</v>
      </c>
      <c r="E442" s="198">
        <v>2017</v>
      </c>
      <c r="F442" s="336">
        <v>32055</v>
      </c>
      <c r="G442" s="610" t="s">
        <v>5561</v>
      </c>
    </row>
    <row r="443" spans="1:7" ht="15.75" x14ac:dyDescent="0.25">
      <c r="A443" s="201" t="s">
        <v>476</v>
      </c>
      <c r="B443" s="201" t="s">
        <v>5559</v>
      </c>
      <c r="C443" s="618" t="s">
        <v>5535</v>
      </c>
      <c r="D443" s="198" t="s">
        <v>43</v>
      </c>
      <c r="E443" s="198">
        <v>2017</v>
      </c>
      <c r="F443" s="336">
        <v>32785</v>
      </c>
      <c r="G443" s="610" t="s">
        <v>5561</v>
      </c>
    </row>
    <row r="444" spans="1:7" ht="15.75" x14ac:dyDescent="0.25">
      <c r="A444" s="201" t="s">
        <v>476</v>
      </c>
      <c r="B444" s="201" t="s">
        <v>5562</v>
      </c>
      <c r="C444" s="618" t="s">
        <v>5535</v>
      </c>
      <c r="D444" s="198" t="s">
        <v>44</v>
      </c>
      <c r="E444" s="198">
        <v>2017</v>
      </c>
      <c r="F444" s="336">
        <v>36205</v>
      </c>
      <c r="G444" s="610" t="s">
        <v>5561</v>
      </c>
    </row>
    <row r="445" spans="1:7" ht="15.75" x14ac:dyDescent="0.25">
      <c r="A445" s="201" t="s">
        <v>71</v>
      </c>
      <c r="B445" s="201" t="s">
        <v>5563</v>
      </c>
      <c r="C445" s="618" t="s">
        <v>1989</v>
      </c>
      <c r="D445" s="198" t="s">
        <v>110</v>
      </c>
      <c r="E445" s="198">
        <v>2017</v>
      </c>
      <c r="F445" s="87">
        <v>16090</v>
      </c>
      <c r="G445" s="610" t="s">
        <v>5564</v>
      </c>
    </row>
    <row r="446" spans="1:7" ht="15.75" x14ac:dyDescent="0.25">
      <c r="A446" s="201" t="s">
        <v>71</v>
      </c>
      <c r="B446" s="77" t="s">
        <v>5565</v>
      </c>
      <c r="C446" s="618" t="s">
        <v>1989</v>
      </c>
      <c r="D446" s="198" t="s">
        <v>110</v>
      </c>
      <c r="E446" s="198">
        <v>2017</v>
      </c>
      <c r="F446" s="87">
        <v>16890</v>
      </c>
      <c r="G446" s="610" t="s">
        <v>5564</v>
      </c>
    </row>
    <row r="447" spans="1:7" ht="15.75" x14ac:dyDescent="0.25">
      <c r="A447" s="201" t="s">
        <v>71</v>
      </c>
      <c r="B447" s="77" t="s">
        <v>2274</v>
      </c>
      <c r="C447" s="618" t="s">
        <v>1989</v>
      </c>
      <c r="D447" s="198" t="s">
        <v>110</v>
      </c>
      <c r="E447" s="198">
        <v>2017</v>
      </c>
      <c r="F447" s="87">
        <v>18000</v>
      </c>
      <c r="G447" s="610" t="s">
        <v>5564</v>
      </c>
    </row>
    <row r="448" spans="1:7" ht="15.75" x14ac:dyDescent="0.25">
      <c r="A448" s="201" t="s">
        <v>71</v>
      </c>
      <c r="B448" s="77" t="s">
        <v>5566</v>
      </c>
      <c r="C448" s="618" t="s">
        <v>1989</v>
      </c>
      <c r="D448" s="198" t="s">
        <v>110</v>
      </c>
      <c r="E448" s="198">
        <v>2017</v>
      </c>
      <c r="F448" s="87">
        <v>18800</v>
      </c>
      <c r="G448" s="610" t="s">
        <v>5564</v>
      </c>
    </row>
    <row r="449" spans="1:7" ht="15.75" x14ac:dyDescent="0.25">
      <c r="A449" s="201" t="s">
        <v>71</v>
      </c>
      <c r="B449" s="77" t="s">
        <v>5567</v>
      </c>
      <c r="C449" s="618" t="s">
        <v>1989</v>
      </c>
      <c r="D449" s="198" t="s">
        <v>110</v>
      </c>
      <c r="E449" s="198">
        <v>2017</v>
      </c>
      <c r="F449" s="87">
        <v>20365</v>
      </c>
      <c r="G449" s="610" t="s">
        <v>5564</v>
      </c>
    </row>
    <row r="450" spans="1:7" ht="15.75" x14ac:dyDescent="0.25">
      <c r="A450" s="201" t="s">
        <v>71</v>
      </c>
      <c r="B450" s="77" t="s">
        <v>5568</v>
      </c>
      <c r="C450" s="345" t="s">
        <v>1989</v>
      </c>
      <c r="D450" s="198" t="s">
        <v>110</v>
      </c>
      <c r="E450" s="198">
        <v>2017</v>
      </c>
      <c r="F450" s="87">
        <v>21365</v>
      </c>
      <c r="G450" s="610" t="s">
        <v>5564</v>
      </c>
    </row>
    <row r="451" spans="1:7" ht="15.75" x14ac:dyDescent="0.25">
      <c r="A451" s="201" t="s">
        <v>71</v>
      </c>
      <c r="B451" s="77" t="s">
        <v>5563</v>
      </c>
      <c r="C451" s="345" t="s">
        <v>2121</v>
      </c>
      <c r="D451" s="198" t="s">
        <v>110</v>
      </c>
      <c r="E451" s="198">
        <v>2017</v>
      </c>
      <c r="F451" s="87">
        <v>18740</v>
      </c>
      <c r="G451" s="610" t="s">
        <v>5569</v>
      </c>
    </row>
    <row r="452" spans="1:7" ht="15.75" x14ac:dyDescent="0.25">
      <c r="A452" s="201" t="s">
        <v>71</v>
      </c>
      <c r="B452" s="77" t="s">
        <v>5570</v>
      </c>
      <c r="C452" s="345" t="s">
        <v>2121</v>
      </c>
      <c r="D452" s="198" t="s">
        <v>110</v>
      </c>
      <c r="E452" s="198">
        <v>2017</v>
      </c>
      <c r="F452" s="87">
        <v>19540</v>
      </c>
      <c r="G452" s="610" t="s">
        <v>5569</v>
      </c>
    </row>
    <row r="453" spans="1:7" ht="15.75" x14ac:dyDescent="0.25">
      <c r="A453" s="201" t="s">
        <v>71</v>
      </c>
      <c r="B453" s="77" t="s">
        <v>5566</v>
      </c>
      <c r="C453" s="345" t="s">
        <v>2121</v>
      </c>
      <c r="D453" s="198" t="s">
        <v>110</v>
      </c>
      <c r="E453" s="198">
        <v>2017</v>
      </c>
      <c r="F453" s="87">
        <v>21140</v>
      </c>
      <c r="G453" s="610" t="s">
        <v>5569</v>
      </c>
    </row>
    <row r="454" spans="1:7" ht="15.75" x14ac:dyDescent="0.25">
      <c r="A454" s="77" t="s">
        <v>71</v>
      </c>
      <c r="B454" s="77" t="s">
        <v>3283</v>
      </c>
      <c r="C454" s="345" t="s">
        <v>1989</v>
      </c>
      <c r="D454" s="78" t="s">
        <v>43</v>
      </c>
      <c r="E454" s="78">
        <v>2017</v>
      </c>
      <c r="F454" s="87">
        <v>26795</v>
      </c>
      <c r="G454" s="80" t="s">
        <v>5571</v>
      </c>
    </row>
    <row r="455" spans="1:7" ht="15.75" x14ac:dyDescent="0.25">
      <c r="A455" s="77" t="s">
        <v>71</v>
      </c>
      <c r="B455" s="77" t="s">
        <v>3283</v>
      </c>
      <c r="C455" s="345" t="s">
        <v>1989</v>
      </c>
      <c r="D455" s="78" t="s">
        <v>426</v>
      </c>
      <c r="E455" s="78">
        <v>2017</v>
      </c>
      <c r="F455" s="87">
        <v>28095</v>
      </c>
      <c r="G455" s="80" t="s">
        <v>5571</v>
      </c>
    </row>
    <row r="456" spans="1:7" ht="15.75" x14ac:dyDescent="0.25">
      <c r="A456" s="77" t="s">
        <v>71</v>
      </c>
      <c r="B456" s="77" t="s">
        <v>3783</v>
      </c>
      <c r="C456" s="345" t="s">
        <v>1989</v>
      </c>
      <c r="D456" s="78" t="s">
        <v>43</v>
      </c>
      <c r="E456" s="78">
        <v>2017</v>
      </c>
      <c r="F456" s="87">
        <v>29295</v>
      </c>
      <c r="G456" s="80" t="s">
        <v>5571</v>
      </c>
    </row>
    <row r="457" spans="1:7" ht="15.75" x14ac:dyDescent="0.25">
      <c r="A457" s="77" t="s">
        <v>71</v>
      </c>
      <c r="B457" s="77" t="s">
        <v>5572</v>
      </c>
      <c r="C457" s="345" t="s">
        <v>1989</v>
      </c>
      <c r="D457" s="78" t="s">
        <v>426</v>
      </c>
      <c r="E457" s="78">
        <v>2017</v>
      </c>
      <c r="F457" s="87">
        <v>30595</v>
      </c>
      <c r="G457" s="80" t="s">
        <v>5571</v>
      </c>
    </row>
    <row r="458" spans="1:7" ht="15.75" x14ac:dyDescent="0.25">
      <c r="A458" s="77" t="s">
        <v>71</v>
      </c>
      <c r="B458" s="77" t="s">
        <v>5573</v>
      </c>
      <c r="C458" s="345" t="s">
        <v>1989</v>
      </c>
      <c r="D458" s="78" t="s">
        <v>43</v>
      </c>
      <c r="E458" s="78">
        <v>2017</v>
      </c>
      <c r="F458" s="87">
        <v>32495</v>
      </c>
      <c r="G458" s="80" t="s">
        <v>5571</v>
      </c>
    </row>
    <row r="459" spans="1:7" ht="15.75" x14ac:dyDescent="0.25">
      <c r="A459" s="77" t="s">
        <v>71</v>
      </c>
      <c r="B459" s="77" t="s">
        <v>5573</v>
      </c>
      <c r="C459" s="345" t="s">
        <v>1989</v>
      </c>
      <c r="D459" s="78" t="s">
        <v>426</v>
      </c>
      <c r="E459" s="78">
        <v>2017</v>
      </c>
      <c r="F459" s="87">
        <v>33795</v>
      </c>
      <c r="G459" s="80" t="s">
        <v>5571</v>
      </c>
    </row>
    <row r="460" spans="1:7" ht="15.75" x14ac:dyDescent="0.25">
      <c r="A460" s="77" t="s">
        <v>71</v>
      </c>
      <c r="B460" s="77" t="s">
        <v>4035</v>
      </c>
      <c r="C460" s="345" t="s">
        <v>3751</v>
      </c>
      <c r="D460" s="78" t="s">
        <v>43</v>
      </c>
      <c r="E460" s="78">
        <v>2017</v>
      </c>
      <c r="F460" s="87">
        <v>24045</v>
      </c>
      <c r="G460" s="80" t="s">
        <v>5571</v>
      </c>
    </row>
    <row r="461" spans="1:7" ht="15.75" x14ac:dyDescent="0.25">
      <c r="A461" s="77" t="s">
        <v>71</v>
      </c>
      <c r="B461" s="77" t="s">
        <v>3280</v>
      </c>
      <c r="C461" s="345" t="s">
        <v>3751</v>
      </c>
      <c r="D461" s="78" t="s">
        <v>426</v>
      </c>
      <c r="E461" s="78">
        <v>2017</v>
      </c>
      <c r="F461" s="87">
        <v>25345</v>
      </c>
      <c r="G461" s="80" t="s">
        <v>5571</v>
      </c>
    </row>
    <row r="462" spans="1:7" ht="15.75" x14ac:dyDescent="0.25">
      <c r="A462" s="77" t="s">
        <v>71</v>
      </c>
      <c r="B462" s="77" t="s">
        <v>5574</v>
      </c>
      <c r="C462" s="345" t="s">
        <v>2121</v>
      </c>
      <c r="D462" s="78" t="s">
        <v>110</v>
      </c>
      <c r="E462" s="78">
        <v>2017</v>
      </c>
      <c r="F462" s="87">
        <v>29605</v>
      </c>
      <c r="G462" s="80" t="s">
        <v>5575</v>
      </c>
    </row>
    <row r="463" spans="1:7" ht="15.75" x14ac:dyDescent="0.25">
      <c r="A463" s="77" t="s">
        <v>71</v>
      </c>
      <c r="B463" s="77" t="s">
        <v>5576</v>
      </c>
      <c r="C463" s="345" t="s">
        <v>2121</v>
      </c>
      <c r="D463" s="78" t="s">
        <v>110</v>
      </c>
      <c r="E463" s="78">
        <v>2017</v>
      </c>
      <c r="F463" s="87">
        <v>32905</v>
      </c>
      <c r="G463" s="80" t="s">
        <v>5575</v>
      </c>
    </row>
    <row r="464" spans="1:7" ht="15.75" x14ac:dyDescent="0.25">
      <c r="A464" s="77" t="s">
        <v>71</v>
      </c>
      <c r="B464" s="77" t="s">
        <v>5577</v>
      </c>
      <c r="C464" s="345" t="s">
        <v>2121</v>
      </c>
      <c r="D464" s="78" t="s">
        <v>110</v>
      </c>
      <c r="E464" s="78">
        <v>2017</v>
      </c>
      <c r="F464" s="87">
        <v>35955</v>
      </c>
      <c r="G464" s="80" t="s">
        <v>5575</v>
      </c>
    </row>
    <row r="465" spans="1:7" ht="15.75" x14ac:dyDescent="0.25">
      <c r="A465" s="77" t="s">
        <v>71</v>
      </c>
      <c r="B465" s="77" t="s">
        <v>5565</v>
      </c>
      <c r="C465" s="345" t="s">
        <v>3751</v>
      </c>
      <c r="D465" s="78" t="s">
        <v>110</v>
      </c>
      <c r="E465" s="78">
        <v>2017</v>
      </c>
      <c r="F465" s="87">
        <v>23255</v>
      </c>
      <c r="G465" s="80" t="s">
        <v>5575</v>
      </c>
    </row>
    <row r="466" spans="1:7" ht="15.75" x14ac:dyDescent="0.25">
      <c r="A466" s="77" t="s">
        <v>71</v>
      </c>
      <c r="B466" s="77" t="s">
        <v>5578</v>
      </c>
      <c r="C466" s="345" t="s">
        <v>3751</v>
      </c>
      <c r="D466" s="78" t="s">
        <v>110</v>
      </c>
      <c r="E466" s="78">
        <v>2017</v>
      </c>
      <c r="F466" s="87">
        <v>24255</v>
      </c>
      <c r="G466" s="80" t="s">
        <v>5575</v>
      </c>
    </row>
    <row r="467" spans="1:7" ht="15.75" x14ac:dyDescent="0.25">
      <c r="A467" s="77" t="s">
        <v>71</v>
      </c>
      <c r="B467" s="77" t="s">
        <v>5579</v>
      </c>
      <c r="C467" s="345" t="s">
        <v>3751</v>
      </c>
      <c r="D467" s="78" t="s">
        <v>110</v>
      </c>
      <c r="E467" s="78">
        <v>2017</v>
      </c>
      <c r="F467" s="87">
        <v>22455</v>
      </c>
      <c r="G467" s="80" t="s">
        <v>5575</v>
      </c>
    </row>
    <row r="468" spans="1:7" ht="15.75" x14ac:dyDescent="0.25">
      <c r="A468" s="77" t="s">
        <v>71</v>
      </c>
      <c r="B468" s="77" t="s">
        <v>5580</v>
      </c>
      <c r="C468" s="345" t="s">
        <v>3751</v>
      </c>
      <c r="D468" s="78" t="s">
        <v>110</v>
      </c>
      <c r="E468" s="78">
        <v>2017</v>
      </c>
      <c r="F468" s="87">
        <v>24515</v>
      </c>
      <c r="G468" s="80" t="s">
        <v>5575</v>
      </c>
    </row>
    <row r="469" spans="1:7" ht="15.75" x14ac:dyDescent="0.25">
      <c r="A469" s="77" t="s">
        <v>71</v>
      </c>
      <c r="B469" s="77" t="s">
        <v>5581</v>
      </c>
      <c r="C469" s="345" t="s">
        <v>3751</v>
      </c>
      <c r="D469" s="78" t="s">
        <v>110</v>
      </c>
      <c r="E469" s="78">
        <v>2017</v>
      </c>
      <c r="F469" s="87">
        <v>25315</v>
      </c>
      <c r="G469" s="80" t="s">
        <v>5575</v>
      </c>
    </row>
    <row r="470" spans="1:7" ht="15.75" x14ac:dyDescent="0.25">
      <c r="A470" s="77" t="s">
        <v>71</v>
      </c>
      <c r="B470" s="77" t="s">
        <v>5582</v>
      </c>
      <c r="C470" s="345" t="s">
        <v>3751</v>
      </c>
      <c r="D470" s="78" t="s">
        <v>110</v>
      </c>
      <c r="E470" s="78">
        <v>2017</v>
      </c>
      <c r="F470" s="87">
        <v>25515</v>
      </c>
      <c r="G470" s="80" t="s">
        <v>5575</v>
      </c>
    </row>
    <row r="471" spans="1:7" ht="15.75" x14ac:dyDescent="0.25">
      <c r="A471" s="77" t="s">
        <v>71</v>
      </c>
      <c r="B471" s="77" t="s">
        <v>5583</v>
      </c>
      <c r="C471" s="345" t="s">
        <v>3751</v>
      </c>
      <c r="D471" s="78" t="s">
        <v>110</v>
      </c>
      <c r="E471" s="78">
        <v>2017</v>
      </c>
      <c r="F471" s="87">
        <v>25830</v>
      </c>
      <c r="G471" s="80" t="s">
        <v>5575</v>
      </c>
    </row>
    <row r="472" spans="1:7" ht="15.75" x14ac:dyDescent="0.25">
      <c r="A472" s="77" t="s">
        <v>71</v>
      </c>
      <c r="B472" s="77" t="s">
        <v>5584</v>
      </c>
      <c r="C472" s="345" t="s">
        <v>3751</v>
      </c>
      <c r="D472" s="78" t="s">
        <v>110</v>
      </c>
      <c r="E472" s="78">
        <v>2017</v>
      </c>
      <c r="F472" s="87">
        <v>26315</v>
      </c>
      <c r="G472" s="80" t="s">
        <v>5575</v>
      </c>
    </row>
    <row r="473" spans="1:7" ht="15.75" x14ac:dyDescent="0.25">
      <c r="A473" s="77" t="s">
        <v>71</v>
      </c>
      <c r="B473" s="77" t="s">
        <v>5585</v>
      </c>
      <c r="C473" s="345" t="s">
        <v>3751</v>
      </c>
      <c r="D473" s="78" t="s">
        <v>110</v>
      </c>
      <c r="E473" s="78">
        <v>2017</v>
      </c>
      <c r="F473" s="87">
        <v>26315</v>
      </c>
      <c r="G473" s="80" t="s">
        <v>5575</v>
      </c>
    </row>
    <row r="474" spans="1:7" ht="15.75" x14ac:dyDescent="0.25">
      <c r="A474" s="77" t="s">
        <v>71</v>
      </c>
      <c r="B474" s="77" t="s">
        <v>5568</v>
      </c>
      <c r="C474" s="345" t="s">
        <v>3751</v>
      </c>
      <c r="D474" s="78" t="s">
        <v>110</v>
      </c>
      <c r="E474" s="78">
        <v>2017</v>
      </c>
      <c r="F474" s="87">
        <v>26630</v>
      </c>
      <c r="G474" s="80" t="s">
        <v>5575</v>
      </c>
    </row>
    <row r="475" spans="1:7" ht="15.75" x14ac:dyDescent="0.25">
      <c r="A475" s="77" t="s">
        <v>71</v>
      </c>
      <c r="B475" s="77" t="s">
        <v>5586</v>
      </c>
      <c r="C475" s="345" t="s">
        <v>3751</v>
      </c>
      <c r="D475" s="78" t="s">
        <v>110</v>
      </c>
      <c r="E475" s="78">
        <v>2017</v>
      </c>
      <c r="F475" s="87">
        <v>27630</v>
      </c>
      <c r="G475" s="80" t="s">
        <v>5575</v>
      </c>
    </row>
    <row r="476" spans="1:7" ht="15.75" x14ac:dyDescent="0.25">
      <c r="A476" s="77" t="s">
        <v>71</v>
      </c>
      <c r="B476" s="77" t="s">
        <v>5567</v>
      </c>
      <c r="C476" s="345" t="s">
        <v>3751</v>
      </c>
      <c r="D476" s="78" t="s">
        <v>110</v>
      </c>
      <c r="E476" s="78">
        <v>2017</v>
      </c>
      <c r="F476" s="87">
        <v>28920</v>
      </c>
      <c r="G476" s="80" t="s">
        <v>5575</v>
      </c>
    </row>
    <row r="477" spans="1:7" ht="15.75" x14ac:dyDescent="0.25">
      <c r="A477" s="77" t="s">
        <v>71</v>
      </c>
      <c r="B477" s="77" t="s">
        <v>5587</v>
      </c>
      <c r="C477" s="345" t="s">
        <v>3751</v>
      </c>
      <c r="D477" s="78" t="s">
        <v>110</v>
      </c>
      <c r="E477" s="78">
        <v>2017</v>
      </c>
      <c r="F477" s="87">
        <v>30920</v>
      </c>
      <c r="G477" s="80" t="s">
        <v>5575</v>
      </c>
    </row>
    <row r="478" spans="1:7" ht="15.75" x14ac:dyDescent="0.25">
      <c r="A478" s="77" t="s">
        <v>71</v>
      </c>
      <c r="B478" s="77" t="s">
        <v>6390</v>
      </c>
      <c r="C478" s="345" t="s">
        <v>3791</v>
      </c>
      <c r="D478" s="78" t="s">
        <v>110</v>
      </c>
      <c r="E478" s="78">
        <v>2017</v>
      </c>
      <c r="F478" s="87">
        <v>30995</v>
      </c>
      <c r="G478" s="80" t="s">
        <v>5575</v>
      </c>
    </row>
    <row r="479" spans="1:7" ht="15.75" x14ac:dyDescent="0.25">
      <c r="A479" s="77" t="s">
        <v>71</v>
      </c>
      <c r="B479" s="77" t="s">
        <v>6391</v>
      </c>
      <c r="C479" s="345" t="s">
        <v>3791</v>
      </c>
      <c r="D479" s="78" t="s">
        <v>110</v>
      </c>
      <c r="E479" s="78">
        <v>2017</v>
      </c>
      <c r="F479" s="87">
        <v>32995</v>
      </c>
      <c r="G479" s="80" t="s">
        <v>5575</v>
      </c>
    </row>
    <row r="480" spans="1:7" ht="15.75" x14ac:dyDescent="0.25">
      <c r="A480" s="77" t="s">
        <v>71</v>
      </c>
      <c r="B480" s="77" t="s">
        <v>5588</v>
      </c>
      <c r="C480" s="345" t="s">
        <v>3791</v>
      </c>
      <c r="D480" s="78" t="s">
        <v>110</v>
      </c>
      <c r="E480" s="78">
        <v>2017</v>
      </c>
      <c r="F480" s="87">
        <v>34930</v>
      </c>
      <c r="G480" s="80" t="s">
        <v>5575</v>
      </c>
    </row>
    <row r="481" spans="1:7" ht="15.75" x14ac:dyDescent="0.25">
      <c r="A481" s="77" t="s">
        <v>71</v>
      </c>
      <c r="B481" s="77" t="s">
        <v>5599</v>
      </c>
      <c r="C481" s="345" t="s">
        <v>3791</v>
      </c>
      <c r="D481" s="78" t="s">
        <v>5600</v>
      </c>
      <c r="E481" s="78">
        <v>2017</v>
      </c>
      <c r="F481" s="87">
        <v>37605</v>
      </c>
      <c r="G481" s="80" t="s">
        <v>5601</v>
      </c>
    </row>
    <row r="482" spans="1:7" ht="15.75" x14ac:dyDescent="0.25">
      <c r="A482" s="77" t="s">
        <v>71</v>
      </c>
      <c r="B482" s="77" t="s">
        <v>5602</v>
      </c>
      <c r="C482" s="345" t="s">
        <v>3791</v>
      </c>
      <c r="D482" s="78" t="s">
        <v>5600</v>
      </c>
      <c r="E482" s="78">
        <v>2017</v>
      </c>
      <c r="F482" s="87">
        <v>36605</v>
      </c>
      <c r="G482" s="80" t="s">
        <v>5601</v>
      </c>
    </row>
    <row r="483" spans="1:7" ht="15.75" x14ac:dyDescent="0.25">
      <c r="A483" s="77" t="s">
        <v>71</v>
      </c>
      <c r="B483" s="77" t="s">
        <v>5603</v>
      </c>
      <c r="C483" s="345" t="s">
        <v>3791</v>
      </c>
      <c r="D483" s="78" t="s">
        <v>426</v>
      </c>
      <c r="E483" s="78">
        <v>2017</v>
      </c>
      <c r="F483" s="87">
        <v>38405</v>
      </c>
      <c r="G483" s="80" t="s">
        <v>5601</v>
      </c>
    </row>
    <row r="484" spans="1:7" ht="15.75" x14ac:dyDescent="0.25">
      <c r="A484" s="77" t="s">
        <v>71</v>
      </c>
      <c r="B484" s="77" t="s">
        <v>5604</v>
      </c>
      <c r="C484" s="345" t="s">
        <v>3791</v>
      </c>
      <c r="D484" s="78" t="s">
        <v>5600</v>
      </c>
      <c r="E484" s="78">
        <v>2017</v>
      </c>
      <c r="F484" s="87">
        <v>37605</v>
      </c>
      <c r="G484" s="80" t="s">
        <v>5601</v>
      </c>
    </row>
    <row r="485" spans="1:7" ht="15.75" x14ac:dyDescent="0.25">
      <c r="A485" s="77" t="s">
        <v>71</v>
      </c>
      <c r="B485" s="77" t="s">
        <v>5605</v>
      </c>
      <c r="C485" s="345" t="s">
        <v>3791</v>
      </c>
      <c r="D485" s="78" t="s">
        <v>426</v>
      </c>
      <c r="E485" s="78">
        <v>2017</v>
      </c>
      <c r="F485" s="87">
        <v>39405</v>
      </c>
      <c r="G485" s="80" t="s">
        <v>5601</v>
      </c>
    </row>
    <row r="486" spans="1:7" ht="15.75" x14ac:dyDescent="0.25">
      <c r="A486" s="77" t="s">
        <v>71</v>
      </c>
      <c r="B486" s="77" t="s">
        <v>5606</v>
      </c>
      <c r="C486" s="345" t="s">
        <v>3791</v>
      </c>
      <c r="D486" s="78" t="s">
        <v>5600</v>
      </c>
      <c r="E486" s="78">
        <v>2017</v>
      </c>
      <c r="F486" s="87">
        <v>30745</v>
      </c>
      <c r="G486" s="80" t="s">
        <v>5601</v>
      </c>
    </row>
    <row r="487" spans="1:7" ht="15.75" x14ac:dyDescent="0.25">
      <c r="A487" s="77" t="s">
        <v>71</v>
      </c>
      <c r="B487" s="77" t="s">
        <v>5563</v>
      </c>
      <c r="C487" s="345" t="s">
        <v>3791</v>
      </c>
      <c r="D487" s="78" t="s">
        <v>426</v>
      </c>
      <c r="E487" s="78">
        <v>2017</v>
      </c>
      <c r="F487" s="87">
        <v>32545</v>
      </c>
      <c r="G487" s="80" t="s">
        <v>5601</v>
      </c>
    </row>
    <row r="488" spans="1:7" ht="15.75" x14ac:dyDescent="0.25">
      <c r="A488" s="77" t="s">
        <v>71</v>
      </c>
      <c r="B488" s="77" t="s">
        <v>5607</v>
      </c>
      <c r="C488" s="345" t="s">
        <v>3791</v>
      </c>
      <c r="D488" s="78" t="s">
        <v>5600</v>
      </c>
      <c r="E488" s="78">
        <v>2017</v>
      </c>
      <c r="F488" s="87">
        <v>38205</v>
      </c>
      <c r="G488" s="80" t="s">
        <v>5601</v>
      </c>
    </row>
    <row r="489" spans="1:7" ht="15.75" x14ac:dyDescent="0.25">
      <c r="A489" s="77" t="s">
        <v>71</v>
      </c>
      <c r="B489" s="77" t="s">
        <v>5608</v>
      </c>
      <c r="C489" s="345" t="s">
        <v>3791</v>
      </c>
      <c r="D489" s="78" t="s">
        <v>5600</v>
      </c>
      <c r="E489" s="78">
        <v>2017</v>
      </c>
      <c r="F489" s="87">
        <v>41820</v>
      </c>
      <c r="G489" s="80" t="s">
        <v>5601</v>
      </c>
    </row>
    <row r="490" spans="1:7" ht="15.75" x14ac:dyDescent="0.25">
      <c r="A490" s="77" t="s">
        <v>71</v>
      </c>
      <c r="B490" s="77" t="s">
        <v>5609</v>
      </c>
      <c r="C490" s="345" t="s">
        <v>3791</v>
      </c>
      <c r="D490" s="78" t="s">
        <v>426</v>
      </c>
      <c r="E490" s="78">
        <v>2017</v>
      </c>
      <c r="F490" s="87">
        <v>43620</v>
      </c>
      <c r="G490" s="80" t="s">
        <v>5601</v>
      </c>
    </row>
    <row r="491" spans="1:7" ht="15.75" x14ac:dyDescent="0.25">
      <c r="A491" s="77" t="s">
        <v>71</v>
      </c>
      <c r="B491" s="77" t="s">
        <v>5610</v>
      </c>
      <c r="C491" s="345" t="s">
        <v>3791</v>
      </c>
      <c r="D491" s="78" t="s">
        <v>426</v>
      </c>
      <c r="E491" s="78">
        <v>2017</v>
      </c>
      <c r="F491" s="87">
        <v>40005</v>
      </c>
      <c r="G491" s="80" t="s">
        <v>5601</v>
      </c>
    </row>
    <row r="492" spans="1:7" ht="15.75" x14ac:dyDescent="0.25">
      <c r="A492" s="77" t="s">
        <v>71</v>
      </c>
      <c r="B492" s="77" t="s">
        <v>5611</v>
      </c>
      <c r="C492" s="345" t="s">
        <v>3791</v>
      </c>
      <c r="D492" s="78" t="s">
        <v>426</v>
      </c>
      <c r="E492" s="78">
        <v>2017</v>
      </c>
      <c r="F492" s="87">
        <v>39405</v>
      </c>
      <c r="G492" s="80" t="s">
        <v>5601</v>
      </c>
    </row>
    <row r="493" spans="1:7" ht="15.75" x14ac:dyDescent="0.25">
      <c r="A493" s="77" t="s">
        <v>71</v>
      </c>
      <c r="B493" s="77" t="s">
        <v>5612</v>
      </c>
      <c r="C493" s="345" t="s">
        <v>3791</v>
      </c>
      <c r="D493" s="78" t="s">
        <v>426</v>
      </c>
      <c r="E493" s="78">
        <v>2017</v>
      </c>
      <c r="F493" s="87">
        <v>47220</v>
      </c>
      <c r="G493" s="80" t="s">
        <v>5601</v>
      </c>
    </row>
    <row r="494" spans="1:7" ht="15.75" x14ac:dyDescent="0.25">
      <c r="A494" s="77" t="s">
        <v>71</v>
      </c>
      <c r="B494" s="77" t="s">
        <v>5613</v>
      </c>
      <c r="C494" s="345" t="s">
        <v>3791</v>
      </c>
      <c r="D494" s="78" t="s">
        <v>426</v>
      </c>
      <c r="E494" s="78">
        <v>2017</v>
      </c>
      <c r="F494" s="87">
        <v>35980</v>
      </c>
      <c r="G494" s="80" t="s">
        <v>5601</v>
      </c>
    </row>
    <row r="495" spans="1:7" ht="15.75" x14ac:dyDescent="0.25">
      <c r="A495" s="77" t="s">
        <v>71</v>
      </c>
      <c r="B495" s="77" t="s">
        <v>5614</v>
      </c>
      <c r="C495" s="345" t="s">
        <v>3791</v>
      </c>
      <c r="D495" s="78" t="s">
        <v>5600</v>
      </c>
      <c r="E495" s="78">
        <v>2017</v>
      </c>
      <c r="F495" s="87">
        <v>33180</v>
      </c>
      <c r="G495" s="80" t="s">
        <v>5601</v>
      </c>
    </row>
    <row r="496" spans="1:7" ht="15.75" x14ac:dyDescent="0.25">
      <c r="A496" s="77" t="s">
        <v>71</v>
      </c>
      <c r="B496" s="77" t="s">
        <v>2274</v>
      </c>
      <c r="C496" s="345" t="s">
        <v>3791</v>
      </c>
      <c r="D496" s="78" t="s">
        <v>426</v>
      </c>
      <c r="E496" s="78">
        <v>2017</v>
      </c>
      <c r="F496" s="87">
        <v>34980</v>
      </c>
      <c r="G496" s="80" t="s">
        <v>5601</v>
      </c>
    </row>
    <row r="497" spans="1:7" ht="15.75" x14ac:dyDescent="0.25">
      <c r="A497" s="77" t="s">
        <v>71</v>
      </c>
      <c r="B497" s="77" t="s">
        <v>5615</v>
      </c>
      <c r="C497" s="345" t="s">
        <v>3791</v>
      </c>
      <c r="D497" s="78" t="s">
        <v>5600</v>
      </c>
      <c r="E497" s="78">
        <v>2017</v>
      </c>
      <c r="F497" s="87">
        <v>34180</v>
      </c>
      <c r="G497" s="80" t="s">
        <v>5601</v>
      </c>
    </row>
    <row r="498" spans="1:7" ht="15.75" x14ac:dyDescent="0.25">
      <c r="A498" s="77" t="s">
        <v>71</v>
      </c>
      <c r="B498" s="77" t="s">
        <v>5616</v>
      </c>
      <c r="C498" s="345" t="s">
        <v>3791</v>
      </c>
      <c r="D498" s="78" t="s">
        <v>4228</v>
      </c>
      <c r="E498" s="78">
        <v>2017</v>
      </c>
      <c r="F498" s="87">
        <v>29475</v>
      </c>
      <c r="G498" s="80" t="s">
        <v>5617</v>
      </c>
    </row>
    <row r="499" spans="1:7" ht="15.75" x14ac:dyDescent="0.25">
      <c r="A499" s="77" t="s">
        <v>71</v>
      </c>
      <c r="B499" s="77" t="s">
        <v>5618</v>
      </c>
      <c r="C499" s="345" t="s">
        <v>3791</v>
      </c>
      <c r="D499" s="78" t="s">
        <v>4228</v>
      </c>
      <c r="E499" s="78">
        <v>2017</v>
      </c>
      <c r="F499" s="87">
        <v>31375</v>
      </c>
      <c r="G499" s="80" t="s">
        <v>5617</v>
      </c>
    </row>
    <row r="500" spans="1:7" ht="15.75" x14ac:dyDescent="0.25">
      <c r="A500" s="77" t="s">
        <v>71</v>
      </c>
      <c r="B500" s="77" t="s">
        <v>5619</v>
      </c>
      <c r="C500" s="345" t="s">
        <v>3791</v>
      </c>
      <c r="D500" s="78" t="s">
        <v>4228</v>
      </c>
      <c r="E500" s="78">
        <v>2017</v>
      </c>
      <c r="F500" s="87">
        <v>31515</v>
      </c>
      <c r="G500" s="80" t="s">
        <v>5617</v>
      </c>
    </row>
    <row r="501" spans="1:7" ht="15.75" x14ac:dyDescent="0.25">
      <c r="A501" s="77" t="s">
        <v>71</v>
      </c>
      <c r="B501" s="77" t="s">
        <v>5620</v>
      </c>
      <c r="C501" s="345" t="s">
        <v>3791</v>
      </c>
      <c r="D501" s="78" t="s">
        <v>4228</v>
      </c>
      <c r="E501" s="78">
        <v>2017</v>
      </c>
      <c r="F501" s="87">
        <v>33415</v>
      </c>
      <c r="G501" s="80" t="s">
        <v>5617</v>
      </c>
    </row>
    <row r="502" spans="1:7" ht="15.75" x14ac:dyDescent="0.25">
      <c r="A502" s="77" t="s">
        <v>71</v>
      </c>
      <c r="B502" s="77" t="s">
        <v>5621</v>
      </c>
      <c r="C502" s="345" t="s">
        <v>3791</v>
      </c>
      <c r="D502" s="78" t="s">
        <v>4228</v>
      </c>
      <c r="E502" s="78">
        <v>2017</v>
      </c>
      <c r="F502" s="87">
        <v>33780</v>
      </c>
      <c r="G502" s="80" t="s">
        <v>5617</v>
      </c>
    </row>
    <row r="503" spans="1:7" ht="15.75" x14ac:dyDescent="0.25">
      <c r="A503" s="77" t="s">
        <v>71</v>
      </c>
      <c r="B503" s="77" t="s">
        <v>5622</v>
      </c>
      <c r="C503" s="345" t="s">
        <v>3791</v>
      </c>
      <c r="D503" s="78" t="s">
        <v>4228</v>
      </c>
      <c r="E503" s="78">
        <v>2017</v>
      </c>
      <c r="F503" s="87">
        <v>35680</v>
      </c>
      <c r="G503" s="80" t="s">
        <v>5617</v>
      </c>
    </row>
    <row r="504" spans="1:7" ht="15.75" x14ac:dyDescent="0.25">
      <c r="A504" s="77" t="s">
        <v>71</v>
      </c>
      <c r="B504" s="77" t="s">
        <v>5623</v>
      </c>
      <c r="C504" s="345" t="s">
        <v>3791</v>
      </c>
      <c r="D504" s="78" t="s">
        <v>4228</v>
      </c>
      <c r="E504" s="78">
        <v>2017</v>
      </c>
      <c r="F504" s="87">
        <v>33015</v>
      </c>
      <c r="G504" s="80" t="s">
        <v>5617</v>
      </c>
    </row>
    <row r="505" spans="1:7" ht="15.75" x14ac:dyDescent="0.25">
      <c r="A505" s="77" t="s">
        <v>71</v>
      </c>
      <c r="B505" s="77" t="s">
        <v>5624</v>
      </c>
      <c r="C505" s="345" t="s">
        <v>3791</v>
      </c>
      <c r="D505" s="78" t="s">
        <v>4228</v>
      </c>
      <c r="E505" s="78">
        <v>2017</v>
      </c>
      <c r="F505" s="87">
        <v>34915</v>
      </c>
      <c r="G505" s="80" t="s">
        <v>5617</v>
      </c>
    </row>
    <row r="506" spans="1:7" ht="15.75" x14ac:dyDescent="0.25">
      <c r="A506" s="77" t="s">
        <v>71</v>
      </c>
      <c r="B506" s="77" t="s">
        <v>5625</v>
      </c>
      <c r="C506" s="345" t="s">
        <v>3791</v>
      </c>
      <c r="D506" s="78" t="s">
        <v>4228</v>
      </c>
      <c r="E506" s="78">
        <v>2017</v>
      </c>
      <c r="F506" s="87">
        <v>35930</v>
      </c>
      <c r="G506" s="80" t="s">
        <v>5617</v>
      </c>
    </row>
    <row r="507" spans="1:7" ht="15.75" x14ac:dyDescent="0.25">
      <c r="A507" s="77" t="s">
        <v>71</v>
      </c>
      <c r="B507" s="77" t="s">
        <v>5626</v>
      </c>
      <c r="C507" s="345" t="s">
        <v>3791</v>
      </c>
      <c r="D507" s="78" t="s">
        <v>4228</v>
      </c>
      <c r="E507" s="78">
        <v>2017</v>
      </c>
      <c r="F507" s="87">
        <v>37830</v>
      </c>
      <c r="G507" s="80" t="s">
        <v>5617</v>
      </c>
    </row>
    <row r="508" spans="1:7" ht="15.75" x14ac:dyDescent="0.25">
      <c r="A508" s="77" t="s">
        <v>71</v>
      </c>
      <c r="B508" s="77" t="s">
        <v>5627</v>
      </c>
      <c r="C508" s="345" t="s">
        <v>3791</v>
      </c>
      <c r="D508" s="78" t="s">
        <v>4228</v>
      </c>
      <c r="E508" s="78">
        <v>2017</v>
      </c>
      <c r="F508" s="87">
        <v>41470</v>
      </c>
      <c r="G508" s="80" t="s">
        <v>5617</v>
      </c>
    </row>
    <row r="509" spans="1:7" ht="15.75" x14ac:dyDescent="0.25">
      <c r="A509" s="77" t="s">
        <v>71</v>
      </c>
      <c r="B509" s="77" t="s">
        <v>5628</v>
      </c>
      <c r="C509" s="345" t="s">
        <v>3791</v>
      </c>
      <c r="D509" s="78" t="s">
        <v>4228</v>
      </c>
      <c r="E509" s="78">
        <v>2017</v>
      </c>
      <c r="F509" s="87">
        <v>42970</v>
      </c>
      <c r="G509" s="80" t="s">
        <v>5617</v>
      </c>
    </row>
    <row r="510" spans="1:7" ht="15.75" x14ac:dyDescent="0.25">
      <c r="A510" s="77" t="s">
        <v>5589</v>
      </c>
      <c r="B510" s="77" t="s">
        <v>5590</v>
      </c>
      <c r="C510" s="345" t="s">
        <v>3791</v>
      </c>
      <c r="D510" s="78" t="s">
        <v>110</v>
      </c>
      <c r="E510" s="78">
        <v>2017</v>
      </c>
      <c r="F510" s="87">
        <v>42755</v>
      </c>
      <c r="G510" s="80" t="s">
        <v>5591</v>
      </c>
    </row>
    <row r="511" spans="1:7" ht="15.75" x14ac:dyDescent="0.25">
      <c r="A511" s="77" t="s">
        <v>5589</v>
      </c>
      <c r="B511" s="77" t="s">
        <v>5592</v>
      </c>
      <c r="C511" s="345" t="s">
        <v>3791</v>
      </c>
      <c r="D511" s="78" t="s">
        <v>110</v>
      </c>
      <c r="E511" s="78">
        <v>2017</v>
      </c>
      <c r="F511" s="87">
        <v>45325</v>
      </c>
      <c r="G511" s="80" t="s">
        <v>5591</v>
      </c>
    </row>
    <row r="512" spans="1:7" ht="15.75" x14ac:dyDescent="0.25">
      <c r="A512" s="77" t="s">
        <v>5589</v>
      </c>
      <c r="B512" s="77" t="s">
        <v>5593</v>
      </c>
      <c r="C512" s="345" t="s">
        <v>3791</v>
      </c>
      <c r="D512" s="78" t="s">
        <v>110</v>
      </c>
      <c r="E512" s="78">
        <v>2017</v>
      </c>
      <c r="F512" s="87">
        <v>38100</v>
      </c>
      <c r="G512" s="80" t="s">
        <v>5591</v>
      </c>
    </row>
    <row r="513" spans="1:7" ht="15.75" x14ac:dyDescent="0.25">
      <c r="A513" s="77" t="s">
        <v>5589</v>
      </c>
      <c r="B513" s="77" t="s">
        <v>5594</v>
      </c>
      <c r="C513" s="345" t="s">
        <v>3791</v>
      </c>
      <c r="D513" s="78" t="s">
        <v>110</v>
      </c>
      <c r="E513" s="78">
        <v>2017</v>
      </c>
      <c r="F513" s="87">
        <v>33950</v>
      </c>
      <c r="G513" s="80" t="s">
        <v>5591</v>
      </c>
    </row>
    <row r="514" spans="1:7" ht="15.75" x14ac:dyDescent="0.25">
      <c r="A514" s="77" t="s">
        <v>5589</v>
      </c>
      <c r="B514" s="77" t="s">
        <v>5595</v>
      </c>
      <c r="C514" s="345" t="s">
        <v>3791</v>
      </c>
      <c r="D514" s="78" t="s">
        <v>110</v>
      </c>
      <c r="E514" s="78">
        <v>2017</v>
      </c>
      <c r="F514" s="87">
        <v>33000</v>
      </c>
      <c r="G514" s="80" t="s">
        <v>5591</v>
      </c>
    </row>
    <row r="515" spans="1:7" ht="15.75" x14ac:dyDescent="0.25">
      <c r="A515" s="77" t="s">
        <v>5589</v>
      </c>
      <c r="B515" s="77" t="s">
        <v>5596</v>
      </c>
      <c r="C515" s="345" t="s">
        <v>3791</v>
      </c>
      <c r="D515" s="78" t="s">
        <v>110</v>
      </c>
      <c r="E515" s="78">
        <v>2017</v>
      </c>
      <c r="F515" s="87">
        <v>38500</v>
      </c>
      <c r="G515" s="80" t="s">
        <v>5591</v>
      </c>
    </row>
    <row r="516" spans="1:7" ht="15.75" x14ac:dyDescent="0.25">
      <c r="A516" s="77" t="s">
        <v>5589</v>
      </c>
      <c r="B516" s="77" t="s">
        <v>5597</v>
      </c>
      <c r="C516" s="345" t="s">
        <v>3791</v>
      </c>
      <c r="D516" s="78" t="s">
        <v>110</v>
      </c>
      <c r="E516" s="78">
        <v>2017</v>
      </c>
      <c r="F516" s="87">
        <v>36500</v>
      </c>
      <c r="G516" s="80" t="s">
        <v>5591</v>
      </c>
    </row>
    <row r="517" spans="1:7" ht="15.75" x14ac:dyDescent="0.25">
      <c r="A517" s="77" t="s">
        <v>5589</v>
      </c>
      <c r="B517" s="77" t="s">
        <v>5598</v>
      </c>
      <c r="C517" s="345" t="s">
        <v>3791</v>
      </c>
      <c r="D517" s="78" t="s">
        <v>110</v>
      </c>
      <c r="E517" s="78">
        <v>2017</v>
      </c>
      <c r="F517" s="87">
        <v>29850</v>
      </c>
      <c r="G517" s="80" t="s">
        <v>5591</v>
      </c>
    </row>
    <row r="518" spans="1:7" ht="15.75" x14ac:dyDescent="0.25">
      <c r="A518" s="201" t="s">
        <v>87</v>
      </c>
      <c r="B518" s="201" t="s">
        <v>5471</v>
      </c>
      <c r="C518" s="618" t="s">
        <v>3285</v>
      </c>
      <c r="D518" s="198" t="s">
        <v>110</v>
      </c>
      <c r="E518" s="198">
        <v>2017</v>
      </c>
      <c r="F518" s="336">
        <v>16879</v>
      </c>
      <c r="G518" s="610" t="s">
        <v>5469</v>
      </c>
    </row>
    <row r="519" spans="1:7" ht="15.75" x14ac:dyDescent="0.25">
      <c r="A519" s="201" t="s">
        <v>87</v>
      </c>
      <c r="B519" s="201" t="s">
        <v>5470</v>
      </c>
      <c r="C519" s="618" t="s">
        <v>3285</v>
      </c>
      <c r="D519" s="198" t="s">
        <v>110</v>
      </c>
      <c r="E519" s="198">
        <v>2017</v>
      </c>
      <c r="F519" s="336">
        <v>16345</v>
      </c>
      <c r="G519" s="610" t="s">
        <v>2092</v>
      </c>
    </row>
    <row r="520" spans="1:7" ht="15.75" x14ac:dyDescent="0.25">
      <c r="A520" s="201" t="s">
        <v>87</v>
      </c>
      <c r="B520" s="201" t="s">
        <v>5468</v>
      </c>
      <c r="C520" s="618" t="s">
        <v>3285</v>
      </c>
      <c r="D520" s="198" t="s">
        <v>110</v>
      </c>
      <c r="E520" s="198">
        <v>2017</v>
      </c>
      <c r="F520" s="336">
        <v>18295</v>
      </c>
      <c r="G520" s="610" t="s">
        <v>5469</v>
      </c>
    </row>
    <row r="521" spans="1:7" ht="15.75" x14ac:dyDescent="0.25">
      <c r="A521" s="201" t="s">
        <v>87</v>
      </c>
      <c r="B521" s="201" t="s">
        <v>4179</v>
      </c>
      <c r="C521" s="618" t="s">
        <v>3756</v>
      </c>
      <c r="D521" s="198" t="s">
        <v>110</v>
      </c>
      <c r="E521" s="198">
        <v>2017</v>
      </c>
      <c r="F521" s="336">
        <v>34100</v>
      </c>
      <c r="G521" s="610" t="s">
        <v>2039</v>
      </c>
    </row>
    <row r="522" spans="1:7" ht="15.75" x14ac:dyDescent="0.25">
      <c r="A522" s="201" t="s">
        <v>87</v>
      </c>
      <c r="B522" s="201" t="s">
        <v>5484</v>
      </c>
      <c r="C522" s="618" t="s">
        <v>3756</v>
      </c>
      <c r="D522" s="198" t="s">
        <v>110</v>
      </c>
      <c r="E522" s="198">
        <v>2017</v>
      </c>
      <c r="F522" s="336">
        <v>39300</v>
      </c>
      <c r="G522" s="610" t="s">
        <v>2039</v>
      </c>
    </row>
    <row r="523" spans="1:7" ht="15.75" x14ac:dyDescent="0.25">
      <c r="A523" s="201" t="s">
        <v>87</v>
      </c>
      <c r="B523" s="201" t="s">
        <v>5476</v>
      </c>
      <c r="C523" s="618" t="s">
        <v>3892</v>
      </c>
      <c r="D523" s="198" t="s">
        <v>110</v>
      </c>
      <c r="E523" s="198">
        <v>2017</v>
      </c>
      <c r="F523" s="336">
        <v>20650</v>
      </c>
      <c r="G523" s="610" t="s">
        <v>2039</v>
      </c>
    </row>
    <row r="524" spans="1:7" ht="15.75" x14ac:dyDescent="0.25">
      <c r="A524" s="201" t="s">
        <v>87</v>
      </c>
      <c r="B524" s="201" t="s">
        <v>5479</v>
      </c>
      <c r="C524" s="618" t="s">
        <v>2121</v>
      </c>
      <c r="D524" s="198" t="s">
        <v>110</v>
      </c>
      <c r="E524" s="198">
        <v>2017</v>
      </c>
      <c r="F524" s="336">
        <v>22350</v>
      </c>
      <c r="G524" s="610" t="s">
        <v>2039</v>
      </c>
    </row>
    <row r="525" spans="1:7" ht="15.75" x14ac:dyDescent="0.25">
      <c r="A525" s="201" t="s">
        <v>87</v>
      </c>
      <c r="B525" s="201" t="s">
        <v>3768</v>
      </c>
      <c r="C525" s="618" t="s">
        <v>2121</v>
      </c>
      <c r="D525" s="198" t="s">
        <v>110</v>
      </c>
      <c r="E525" s="198">
        <v>2017</v>
      </c>
      <c r="F525" s="336">
        <v>17150</v>
      </c>
      <c r="G525" s="610" t="s">
        <v>2039</v>
      </c>
    </row>
    <row r="526" spans="1:7" ht="15.75" x14ac:dyDescent="0.25">
      <c r="A526" s="201" t="s">
        <v>87</v>
      </c>
      <c r="B526" s="201" t="s">
        <v>5477</v>
      </c>
      <c r="C526" s="618" t="s">
        <v>3285</v>
      </c>
      <c r="D526" s="198" t="s">
        <v>110</v>
      </c>
      <c r="E526" s="198">
        <v>2017</v>
      </c>
      <c r="F526" s="336">
        <v>21650</v>
      </c>
      <c r="G526" s="610" t="s">
        <v>2039</v>
      </c>
    </row>
    <row r="527" spans="1:7" ht="15.75" x14ac:dyDescent="0.25">
      <c r="A527" s="201" t="s">
        <v>87</v>
      </c>
      <c r="B527" s="201" t="s">
        <v>5478</v>
      </c>
      <c r="C527" s="618" t="s">
        <v>2121</v>
      </c>
      <c r="D527" s="198" t="s">
        <v>110</v>
      </c>
      <c r="E527" s="198">
        <v>2017</v>
      </c>
      <c r="F527" s="336">
        <v>20250</v>
      </c>
      <c r="G527" s="610" t="s">
        <v>2039</v>
      </c>
    </row>
    <row r="528" spans="1:7" ht="15.75" x14ac:dyDescent="0.25">
      <c r="A528" s="201" t="s">
        <v>87</v>
      </c>
      <c r="B528" s="201" t="s">
        <v>91</v>
      </c>
      <c r="C528" s="618" t="s">
        <v>4801</v>
      </c>
      <c r="D528" s="198" t="s">
        <v>438</v>
      </c>
      <c r="E528" s="198">
        <v>2017</v>
      </c>
      <c r="F528" s="336">
        <v>39250</v>
      </c>
      <c r="G528" s="610" t="s">
        <v>1960</v>
      </c>
    </row>
    <row r="529" spans="1:7" ht="15.75" x14ac:dyDescent="0.25">
      <c r="A529" s="201" t="s">
        <v>87</v>
      </c>
      <c r="B529" s="201" t="s">
        <v>91</v>
      </c>
      <c r="C529" s="618" t="s">
        <v>4801</v>
      </c>
      <c r="D529" s="198" t="s">
        <v>426</v>
      </c>
      <c r="E529" s="198">
        <v>2017</v>
      </c>
      <c r="F529" s="336">
        <v>41750</v>
      </c>
      <c r="G529" s="610" t="s">
        <v>1960</v>
      </c>
    </row>
    <row r="530" spans="1:7" ht="15.75" x14ac:dyDescent="0.25">
      <c r="A530" s="201" t="s">
        <v>87</v>
      </c>
      <c r="B530" s="201" t="s">
        <v>91</v>
      </c>
      <c r="C530" s="618" t="s">
        <v>5480</v>
      </c>
      <c r="D530" s="198" t="s">
        <v>438</v>
      </c>
      <c r="E530" s="198">
        <v>2017</v>
      </c>
      <c r="F530" s="336">
        <v>54350</v>
      </c>
      <c r="G530" s="610" t="s">
        <v>1960</v>
      </c>
    </row>
    <row r="531" spans="1:7" ht="15.75" x14ac:dyDescent="0.25">
      <c r="A531" s="201" t="s">
        <v>87</v>
      </c>
      <c r="B531" s="201" t="s">
        <v>92</v>
      </c>
      <c r="C531" s="618" t="s">
        <v>4801</v>
      </c>
      <c r="D531" s="198" t="s">
        <v>438</v>
      </c>
      <c r="E531" s="198">
        <v>2017</v>
      </c>
      <c r="F531" s="336">
        <v>30400</v>
      </c>
      <c r="G531" s="610" t="s">
        <v>1837</v>
      </c>
    </row>
    <row r="532" spans="1:7" ht="15.75" x14ac:dyDescent="0.25">
      <c r="A532" s="201" t="s">
        <v>87</v>
      </c>
      <c r="B532" s="201" t="s">
        <v>5481</v>
      </c>
      <c r="C532" s="618" t="s">
        <v>5387</v>
      </c>
      <c r="D532" s="198" t="s">
        <v>110</v>
      </c>
      <c r="E532" s="198">
        <v>2017</v>
      </c>
      <c r="F532" s="336">
        <v>27500</v>
      </c>
      <c r="G532" s="610" t="s">
        <v>2092</v>
      </c>
    </row>
    <row r="533" spans="1:7" ht="15.75" x14ac:dyDescent="0.25">
      <c r="A533" s="201" t="s">
        <v>87</v>
      </c>
      <c r="B533" s="201" t="s">
        <v>5482</v>
      </c>
      <c r="C533" s="618" t="s">
        <v>5387</v>
      </c>
      <c r="D533" s="198" t="s">
        <v>110</v>
      </c>
      <c r="E533" s="198">
        <v>2017</v>
      </c>
      <c r="F533" s="336">
        <v>22200</v>
      </c>
      <c r="G533" s="610" t="s">
        <v>2092</v>
      </c>
    </row>
    <row r="534" spans="1:7" ht="15.75" x14ac:dyDescent="0.25">
      <c r="A534" s="201" t="s">
        <v>87</v>
      </c>
      <c r="B534" s="201" t="s">
        <v>5483</v>
      </c>
      <c r="C534" s="618" t="s">
        <v>5387</v>
      </c>
      <c r="D534" s="198" t="s">
        <v>110</v>
      </c>
      <c r="E534" s="198">
        <v>2017</v>
      </c>
      <c r="F534" s="336">
        <v>23950</v>
      </c>
      <c r="G534" s="610" t="s">
        <v>2092</v>
      </c>
    </row>
    <row r="535" spans="1:7" ht="15.75" x14ac:dyDescent="0.25">
      <c r="A535" s="77" t="s">
        <v>1220</v>
      </c>
      <c r="B535" s="77" t="s">
        <v>93</v>
      </c>
      <c r="C535" s="345" t="s">
        <v>2121</v>
      </c>
      <c r="D535" s="78" t="s">
        <v>110</v>
      </c>
      <c r="E535" s="77">
        <v>2017</v>
      </c>
      <c r="F535" s="87">
        <v>23050</v>
      </c>
      <c r="G535" s="80" t="s">
        <v>4573</v>
      </c>
    </row>
    <row r="536" spans="1:7" ht="15.75" x14ac:dyDescent="0.25">
      <c r="A536" s="77" t="s">
        <v>1220</v>
      </c>
      <c r="B536" s="77" t="s">
        <v>93</v>
      </c>
      <c r="C536" s="345" t="s">
        <v>2121</v>
      </c>
      <c r="D536" s="78" t="s">
        <v>426</v>
      </c>
      <c r="E536" s="77">
        <v>2017</v>
      </c>
      <c r="F536" s="87">
        <v>24800</v>
      </c>
      <c r="G536" s="80" t="s">
        <v>4573</v>
      </c>
    </row>
    <row r="537" spans="1:7" ht="15.75" x14ac:dyDescent="0.25">
      <c r="A537" s="77" t="s">
        <v>1220</v>
      </c>
      <c r="B537" s="77" t="s">
        <v>93</v>
      </c>
      <c r="C537" s="345" t="s">
        <v>4164</v>
      </c>
      <c r="D537" s="78" t="s">
        <v>110</v>
      </c>
      <c r="E537" s="77">
        <v>2017</v>
      </c>
      <c r="F537" s="87">
        <v>23450</v>
      </c>
      <c r="G537" s="80" t="s">
        <v>4573</v>
      </c>
    </row>
    <row r="538" spans="1:7" ht="15.75" x14ac:dyDescent="0.25">
      <c r="A538" s="77" t="s">
        <v>1220</v>
      </c>
      <c r="B538" s="77" t="s">
        <v>93</v>
      </c>
      <c r="C538" s="345" t="s">
        <v>4164</v>
      </c>
      <c r="D538" s="78" t="s">
        <v>426</v>
      </c>
      <c r="E538" s="77">
        <v>2017</v>
      </c>
      <c r="F538" s="87">
        <v>25200</v>
      </c>
      <c r="G538" s="80" t="s">
        <v>4573</v>
      </c>
    </row>
    <row r="539" spans="1:7" ht="15.75" x14ac:dyDescent="0.25">
      <c r="A539" s="77" t="s">
        <v>87</v>
      </c>
      <c r="B539" s="77" t="s">
        <v>1064</v>
      </c>
      <c r="C539" s="345" t="s">
        <v>3751</v>
      </c>
      <c r="D539" s="78" t="s">
        <v>110</v>
      </c>
      <c r="E539" s="77">
        <v>2017</v>
      </c>
      <c r="F539" s="87">
        <v>25350</v>
      </c>
      <c r="G539" s="80" t="s">
        <v>4574</v>
      </c>
    </row>
    <row r="540" spans="1:7" ht="15.75" x14ac:dyDescent="0.25">
      <c r="A540" s="77" t="s">
        <v>87</v>
      </c>
      <c r="B540" s="77" t="s">
        <v>1064</v>
      </c>
      <c r="C540" s="345" t="s">
        <v>3751</v>
      </c>
      <c r="D540" s="78" t="s">
        <v>426</v>
      </c>
      <c r="E540" s="77">
        <v>2017</v>
      </c>
      <c r="F540" s="87">
        <v>27100</v>
      </c>
      <c r="G540" s="80" t="s">
        <v>4574</v>
      </c>
    </row>
    <row r="541" spans="1:7" ht="15.75" x14ac:dyDescent="0.25">
      <c r="A541" s="77" t="s">
        <v>87</v>
      </c>
      <c r="B541" s="77" t="s">
        <v>3754</v>
      </c>
      <c r="C541" s="345" t="s">
        <v>4575</v>
      </c>
      <c r="D541" s="78" t="s">
        <v>110</v>
      </c>
      <c r="E541" s="77">
        <v>2017</v>
      </c>
      <c r="F541" s="87">
        <v>34950</v>
      </c>
      <c r="G541" s="80" t="s">
        <v>4574</v>
      </c>
    </row>
    <row r="542" spans="1:7" ht="15.75" x14ac:dyDescent="0.25">
      <c r="A542" s="77" t="s">
        <v>87</v>
      </c>
      <c r="B542" s="77" t="s">
        <v>3754</v>
      </c>
      <c r="C542" s="345" t="s">
        <v>3756</v>
      </c>
      <c r="D542" s="78" t="s">
        <v>426</v>
      </c>
      <c r="E542" s="77">
        <v>2017</v>
      </c>
      <c r="F542" s="87">
        <v>36700</v>
      </c>
      <c r="G542" s="80" t="s">
        <v>4574</v>
      </c>
    </row>
    <row r="543" spans="1:7" ht="15.75" x14ac:dyDescent="0.25">
      <c r="A543" s="77" t="s">
        <v>87</v>
      </c>
      <c r="B543" s="77" t="s">
        <v>3752</v>
      </c>
      <c r="C543" s="345" t="s">
        <v>4575</v>
      </c>
      <c r="D543" s="78" t="s">
        <v>110</v>
      </c>
      <c r="E543" s="77">
        <v>2017</v>
      </c>
      <c r="F543" s="87">
        <v>30800</v>
      </c>
      <c r="G543" s="80" t="s">
        <v>4574</v>
      </c>
    </row>
    <row r="544" spans="1:7" ht="15.75" x14ac:dyDescent="0.25">
      <c r="A544" s="77" t="s">
        <v>87</v>
      </c>
      <c r="B544" s="77" t="s">
        <v>3753</v>
      </c>
      <c r="C544" s="345" t="s">
        <v>4575</v>
      </c>
      <c r="D544" s="78" t="s">
        <v>426</v>
      </c>
      <c r="E544" s="77">
        <v>2017</v>
      </c>
      <c r="F544" s="87">
        <v>32550</v>
      </c>
      <c r="G544" s="80" t="s">
        <v>4574</v>
      </c>
    </row>
    <row r="545" spans="1:7" ht="15.75" x14ac:dyDescent="0.25">
      <c r="A545" s="201" t="s">
        <v>87</v>
      </c>
      <c r="B545" s="201" t="s">
        <v>5472</v>
      </c>
      <c r="C545" s="618" t="s">
        <v>3285</v>
      </c>
      <c r="D545" s="198" t="s">
        <v>110</v>
      </c>
      <c r="E545" s="198">
        <v>2017</v>
      </c>
      <c r="F545" s="336">
        <v>23125</v>
      </c>
      <c r="G545" s="610" t="s">
        <v>2039</v>
      </c>
    </row>
    <row r="546" spans="1:7" ht="15.75" x14ac:dyDescent="0.25">
      <c r="A546" s="201" t="s">
        <v>87</v>
      </c>
      <c r="B546" s="201" t="s">
        <v>5474</v>
      </c>
      <c r="C546" s="618" t="s">
        <v>2121</v>
      </c>
      <c r="D546" s="198" t="s">
        <v>110</v>
      </c>
      <c r="E546" s="198">
        <v>2017</v>
      </c>
      <c r="F546" s="336">
        <v>30100</v>
      </c>
      <c r="G546" s="610" t="s">
        <v>2039</v>
      </c>
    </row>
    <row r="547" spans="1:7" ht="15.75" x14ac:dyDescent="0.25">
      <c r="A547" s="201" t="s">
        <v>87</v>
      </c>
      <c r="B547" s="201" t="s">
        <v>5474</v>
      </c>
      <c r="C547" s="618" t="s">
        <v>3751</v>
      </c>
      <c r="D547" s="198" t="s">
        <v>110</v>
      </c>
      <c r="E547" s="198">
        <v>2017</v>
      </c>
      <c r="F547" s="336">
        <v>31800</v>
      </c>
      <c r="G547" s="610" t="s">
        <v>2039</v>
      </c>
    </row>
    <row r="548" spans="1:7" ht="15.75" x14ac:dyDescent="0.25">
      <c r="A548" s="201" t="s">
        <v>87</v>
      </c>
      <c r="B548" s="201" t="s">
        <v>4165</v>
      </c>
      <c r="C548" s="618" t="s">
        <v>2121</v>
      </c>
      <c r="D548" s="198" t="s">
        <v>110</v>
      </c>
      <c r="E548" s="198">
        <v>2017</v>
      </c>
      <c r="F548" s="336">
        <v>26000</v>
      </c>
      <c r="G548" s="610" t="s">
        <v>2039</v>
      </c>
    </row>
    <row r="549" spans="1:7" ht="15.75" x14ac:dyDescent="0.25">
      <c r="A549" s="201" t="s">
        <v>87</v>
      </c>
      <c r="B549" s="201" t="s">
        <v>4165</v>
      </c>
      <c r="C549" s="618" t="s">
        <v>3751</v>
      </c>
      <c r="D549" s="198" t="s">
        <v>110</v>
      </c>
      <c r="E549" s="198">
        <v>2017</v>
      </c>
      <c r="F549" s="336">
        <v>27950</v>
      </c>
      <c r="G549" s="610" t="s">
        <v>2039</v>
      </c>
    </row>
    <row r="550" spans="1:7" ht="15.75" x14ac:dyDescent="0.25">
      <c r="A550" s="201" t="s">
        <v>87</v>
      </c>
      <c r="B550" s="201" t="s">
        <v>5475</v>
      </c>
      <c r="C550" s="618" t="s">
        <v>3751</v>
      </c>
      <c r="D550" s="198" t="s">
        <v>110</v>
      </c>
      <c r="E550" s="198">
        <v>2017</v>
      </c>
      <c r="F550" s="336">
        <v>28400</v>
      </c>
      <c r="G550" s="610" t="s">
        <v>2039</v>
      </c>
    </row>
    <row r="551" spans="1:7" ht="15.75" x14ac:dyDescent="0.25">
      <c r="A551" s="201" t="s">
        <v>87</v>
      </c>
      <c r="B551" s="201" t="s">
        <v>5473</v>
      </c>
      <c r="C551" s="618" t="s">
        <v>2121</v>
      </c>
      <c r="D551" s="198" t="s">
        <v>110</v>
      </c>
      <c r="E551" s="198">
        <v>2017</v>
      </c>
      <c r="F551" s="336">
        <v>26600</v>
      </c>
      <c r="G551" s="610" t="s">
        <v>2039</v>
      </c>
    </row>
    <row r="552" spans="1:7" ht="15.75" x14ac:dyDescent="0.25">
      <c r="A552" s="201" t="s">
        <v>87</v>
      </c>
      <c r="B552" s="201" t="s">
        <v>5465</v>
      </c>
      <c r="C552" s="618" t="s">
        <v>3285</v>
      </c>
      <c r="D552" s="198" t="s">
        <v>110</v>
      </c>
      <c r="E552" s="198">
        <v>2017</v>
      </c>
      <c r="F552" s="336">
        <v>29775</v>
      </c>
      <c r="G552" s="610" t="s">
        <v>5463</v>
      </c>
    </row>
    <row r="553" spans="1:7" ht="15.75" x14ac:dyDescent="0.25">
      <c r="A553" s="201" t="s">
        <v>87</v>
      </c>
      <c r="B553" s="201" t="s">
        <v>5462</v>
      </c>
      <c r="C553" s="618" t="s">
        <v>3285</v>
      </c>
      <c r="D553" s="198" t="s">
        <v>110</v>
      </c>
      <c r="E553" s="198">
        <v>2017</v>
      </c>
      <c r="F553" s="336">
        <v>24150</v>
      </c>
      <c r="G553" s="610" t="s">
        <v>5463</v>
      </c>
    </row>
    <row r="554" spans="1:7" ht="15.75" x14ac:dyDescent="0.25">
      <c r="A554" s="201" t="s">
        <v>87</v>
      </c>
      <c r="B554" s="201" t="s">
        <v>5462</v>
      </c>
      <c r="C554" s="618" t="s">
        <v>3285</v>
      </c>
      <c r="D554" s="198" t="s">
        <v>426</v>
      </c>
      <c r="E554" s="198">
        <v>2017</v>
      </c>
      <c r="F554" s="336">
        <v>25550</v>
      </c>
      <c r="G554" s="610" t="s">
        <v>5463</v>
      </c>
    </row>
    <row r="555" spans="1:7" ht="15.75" x14ac:dyDescent="0.25">
      <c r="A555" s="201" t="s">
        <v>87</v>
      </c>
      <c r="B555" s="201" t="s">
        <v>3767</v>
      </c>
      <c r="C555" s="618" t="s">
        <v>3285</v>
      </c>
      <c r="D555" s="198" t="s">
        <v>426</v>
      </c>
      <c r="E555" s="198">
        <v>2017</v>
      </c>
      <c r="F555" s="336">
        <v>31175</v>
      </c>
      <c r="G555" s="610" t="s">
        <v>5463</v>
      </c>
    </row>
    <row r="556" spans="1:7" ht="15.75" x14ac:dyDescent="0.25">
      <c r="A556" s="201" t="s">
        <v>87</v>
      </c>
      <c r="B556" s="201" t="s">
        <v>5464</v>
      </c>
      <c r="C556" s="618" t="s">
        <v>3285</v>
      </c>
      <c r="D556" s="198" t="s">
        <v>110</v>
      </c>
      <c r="E556" s="198">
        <v>2017</v>
      </c>
      <c r="F556" s="336">
        <v>27800</v>
      </c>
      <c r="G556" s="610" t="s">
        <v>5463</v>
      </c>
    </row>
    <row r="557" spans="1:7" ht="15.75" x14ac:dyDescent="0.25">
      <c r="A557" s="201" t="s">
        <v>87</v>
      </c>
      <c r="B557" s="201" t="s">
        <v>5464</v>
      </c>
      <c r="C557" s="618" t="s">
        <v>3285</v>
      </c>
      <c r="D557" s="198" t="s">
        <v>426</v>
      </c>
      <c r="E557" s="198">
        <v>2017</v>
      </c>
      <c r="F557" s="336">
        <v>29200</v>
      </c>
      <c r="G557" s="610" t="s">
        <v>5463</v>
      </c>
    </row>
    <row r="558" spans="1:7" ht="15.75" x14ac:dyDescent="0.25">
      <c r="A558" s="201" t="s">
        <v>87</v>
      </c>
      <c r="B558" s="201" t="s">
        <v>3763</v>
      </c>
      <c r="C558" s="618" t="s">
        <v>2121</v>
      </c>
      <c r="D558" s="198" t="s">
        <v>426</v>
      </c>
      <c r="E558" s="198">
        <v>2017</v>
      </c>
      <c r="F558" s="336">
        <v>24100</v>
      </c>
      <c r="G558" s="610" t="s">
        <v>5463</v>
      </c>
    </row>
    <row r="559" spans="1:7" ht="15.75" x14ac:dyDescent="0.25">
      <c r="A559" s="201" t="s">
        <v>87</v>
      </c>
      <c r="B559" s="201" t="s">
        <v>4074</v>
      </c>
      <c r="C559" s="618" t="s">
        <v>2121</v>
      </c>
      <c r="D559" s="198" t="s">
        <v>110</v>
      </c>
      <c r="E559" s="198">
        <v>2017</v>
      </c>
      <c r="F559" s="336">
        <v>22700</v>
      </c>
      <c r="G559" s="610" t="s">
        <v>5463</v>
      </c>
    </row>
    <row r="560" spans="1:7" ht="15.75" x14ac:dyDescent="0.25">
      <c r="A560" s="201" t="s">
        <v>87</v>
      </c>
      <c r="B560" s="201" t="s">
        <v>5466</v>
      </c>
      <c r="C560" s="618" t="s">
        <v>2121</v>
      </c>
      <c r="D560" s="198" t="s">
        <v>110</v>
      </c>
      <c r="E560" s="198">
        <v>2017</v>
      </c>
      <c r="F560" s="336">
        <v>26750</v>
      </c>
      <c r="G560" s="610" t="s">
        <v>5463</v>
      </c>
    </row>
    <row r="561" spans="1:7" ht="15.75" x14ac:dyDescent="0.25">
      <c r="A561" s="201" t="s">
        <v>87</v>
      </c>
      <c r="B561" s="201" t="s">
        <v>5466</v>
      </c>
      <c r="C561" s="618" t="s">
        <v>2121</v>
      </c>
      <c r="D561" s="198" t="s">
        <v>426</v>
      </c>
      <c r="E561" s="198">
        <v>2017</v>
      </c>
      <c r="F561" s="336">
        <v>28150</v>
      </c>
      <c r="G561" s="610" t="s">
        <v>5463</v>
      </c>
    </row>
    <row r="562" spans="1:7" ht="15.75" x14ac:dyDescent="0.25">
      <c r="A562" s="201" t="s">
        <v>87</v>
      </c>
      <c r="B562" s="201" t="s">
        <v>3766</v>
      </c>
      <c r="C562" s="618" t="s">
        <v>3285</v>
      </c>
      <c r="D562" s="198" t="s">
        <v>110</v>
      </c>
      <c r="E562" s="198">
        <v>2017</v>
      </c>
      <c r="F562" s="336">
        <v>25900</v>
      </c>
      <c r="G562" s="610" t="s">
        <v>5463</v>
      </c>
    </row>
    <row r="563" spans="1:7" ht="15.75" x14ac:dyDescent="0.25">
      <c r="A563" s="201" t="s">
        <v>87</v>
      </c>
      <c r="B563" s="201" t="s">
        <v>3766</v>
      </c>
      <c r="C563" s="618" t="s">
        <v>3285</v>
      </c>
      <c r="D563" s="198" t="s">
        <v>426</v>
      </c>
      <c r="E563" s="198">
        <v>2017</v>
      </c>
      <c r="F563" s="336">
        <v>27300</v>
      </c>
      <c r="G563" s="610" t="s">
        <v>5463</v>
      </c>
    </row>
    <row r="564" spans="1:7" ht="15.75" x14ac:dyDescent="0.25">
      <c r="A564" s="201" t="s">
        <v>87</v>
      </c>
      <c r="B564" s="201" t="s">
        <v>5091</v>
      </c>
      <c r="C564" s="618" t="s">
        <v>3285</v>
      </c>
      <c r="D564" s="198" t="s">
        <v>110</v>
      </c>
      <c r="E564" s="198">
        <v>2017</v>
      </c>
      <c r="F564" s="336">
        <v>26550</v>
      </c>
      <c r="G564" s="610" t="s">
        <v>5463</v>
      </c>
    </row>
    <row r="565" spans="1:7" ht="15.75" x14ac:dyDescent="0.25">
      <c r="A565" s="201" t="s">
        <v>87</v>
      </c>
      <c r="B565" s="201" t="s">
        <v>5091</v>
      </c>
      <c r="C565" s="618" t="s">
        <v>3285</v>
      </c>
      <c r="D565" s="198" t="s">
        <v>426</v>
      </c>
      <c r="E565" s="198">
        <v>2017</v>
      </c>
      <c r="F565" s="336">
        <v>27950</v>
      </c>
      <c r="G565" s="610" t="s">
        <v>5463</v>
      </c>
    </row>
    <row r="566" spans="1:7" ht="15.75" x14ac:dyDescent="0.25">
      <c r="A566" s="77" t="s">
        <v>1139</v>
      </c>
      <c r="B566" s="77" t="s">
        <v>5198</v>
      </c>
      <c r="C566" s="345" t="s">
        <v>5199</v>
      </c>
      <c r="D566" s="78" t="s">
        <v>110</v>
      </c>
      <c r="E566" s="78">
        <v>2017</v>
      </c>
      <c r="F566" s="87">
        <v>28688</v>
      </c>
      <c r="G566" s="80" t="s">
        <v>2037</v>
      </c>
    </row>
    <row r="567" spans="1:7" ht="15.75" x14ac:dyDescent="0.25">
      <c r="A567" s="77" t="s">
        <v>1139</v>
      </c>
      <c r="B567" s="77" t="s">
        <v>5775</v>
      </c>
      <c r="C567" s="345" t="s">
        <v>2040</v>
      </c>
      <c r="D567" s="78" t="s">
        <v>114</v>
      </c>
      <c r="E567" s="78">
        <v>2017</v>
      </c>
      <c r="F567" s="87">
        <v>39617</v>
      </c>
      <c r="G567" s="80" t="s">
        <v>2037</v>
      </c>
    </row>
    <row r="568" spans="1:7" ht="15.75" x14ac:dyDescent="0.25">
      <c r="A568" s="77" t="s">
        <v>1139</v>
      </c>
      <c r="B568" s="77" t="s">
        <v>5200</v>
      </c>
      <c r="C568" s="345" t="s">
        <v>2040</v>
      </c>
      <c r="D568" s="78" t="s">
        <v>438</v>
      </c>
      <c r="E568" s="78">
        <v>2017</v>
      </c>
      <c r="F568" s="87">
        <v>40983</v>
      </c>
      <c r="G568" s="80" t="s">
        <v>2039</v>
      </c>
    </row>
    <row r="569" spans="1:7" ht="15.75" x14ac:dyDescent="0.25">
      <c r="A569" s="77" t="s">
        <v>1139</v>
      </c>
      <c r="B569" s="77" t="s">
        <v>5200</v>
      </c>
      <c r="C569" s="345" t="s">
        <v>5165</v>
      </c>
      <c r="D569" s="78" t="s">
        <v>438</v>
      </c>
      <c r="E569" s="78">
        <v>2017</v>
      </c>
      <c r="F569" s="87">
        <v>49180</v>
      </c>
      <c r="G569" s="80" t="s">
        <v>2039</v>
      </c>
    </row>
    <row r="570" spans="1:7" ht="15.75" x14ac:dyDescent="0.25">
      <c r="A570" s="77" t="s">
        <v>1139</v>
      </c>
      <c r="B570" s="77" t="s">
        <v>5201</v>
      </c>
      <c r="C570" s="345" t="s">
        <v>5165</v>
      </c>
      <c r="D570" s="78" t="s">
        <v>438</v>
      </c>
      <c r="E570" s="78">
        <v>2017</v>
      </c>
      <c r="F570" s="87">
        <v>72404</v>
      </c>
      <c r="G570" s="80" t="s">
        <v>2039</v>
      </c>
    </row>
    <row r="571" spans="1:7" ht="15.75" x14ac:dyDescent="0.25">
      <c r="A571" s="77" t="s">
        <v>1139</v>
      </c>
      <c r="B571" s="77" t="s">
        <v>2485</v>
      </c>
      <c r="C571" s="345" t="s">
        <v>5202</v>
      </c>
      <c r="D571" s="78" t="s">
        <v>438</v>
      </c>
      <c r="E571" s="78">
        <v>2017</v>
      </c>
      <c r="F571" s="87">
        <v>57377</v>
      </c>
      <c r="G571" s="80" t="s">
        <v>2039</v>
      </c>
    </row>
    <row r="572" spans="1:7" ht="15.75" x14ac:dyDescent="0.25">
      <c r="A572" s="77" t="s">
        <v>1139</v>
      </c>
      <c r="B572" s="77" t="s">
        <v>2490</v>
      </c>
      <c r="C572" s="345" t="s">
        <v>6388</v>
      </c>
      <c r="D572" s="78" t="s">
        <v>438</v>
      </c>
      <c r="E572" s="78">
        <v>2017</v>
      </c>
      <c r="F572" s="87">
        <v>47814</v>
      </c>
      <c r="G572" s="80" t="s">
        <v>1586</v>
      </c>
    </row>
    <row r="573" spans="1:7" ht="15.75" x14ac:dyDescent="0.25">
      <c r="A573" s="77" t="s">
        <v>1139</v>
      </c>
      <c r="B573" s="77" t="s">
        <v>5205</v>
      </c>
      <c r="C573" s="345" t="s">
        <v>5776</v>
      </c>
      <c r="D573" s="78" t="s">
        <v>438</v>
      </c>
      <c r="E573" s="78">
        <v>2017</v>
      </c>
      <c r="F573" s="87">
        <v>46174</v>
      </c>
      <c r="G573" s="80" t="s">
        <v>2039</v>
      </c>
    </row>
    <row r="574" spans="1:7" ht="15.75" x14ac:dyDescent="0.25">
      <c r="A574" s="77" t="s">
        <v>1139</v>
      </c>
      <c r="B574" s="77" t="s">
        <v>5205</v>
      </c>
      <c r="C574" s="345" t="s">
        <v>5207</v>
      </c>
      <c r="D574" s="78" t="s">
        <v>438</v>
      </c>
      <c r="E574" s="78">
        <v>2017</v>
      </c>
      <c r="F574" s="87">
        <v>54371</v>
      </c>
      <c r="G574" s="80" t="s">
        <v>2039</v>
      </c>
    </row>
    <row r="575" spans="1:7" ht="15.75" x14ac:dyDescent="0.25">
      <c r="A575" s="77" t="s">
        <v>1139</v>
      </c>
      <c r="B575" s="77" t="s">
        <v>2792</v>
      </c>
      <c r="C575" s="345" t="s">
        <v>5777</v>
      </c>
      <c r="D575" s="78" t="s">
        <v>44</v>
      </c>
      <c r="E575" s="78">
        <v>2017</v>
      </c>
      <c r="F575" s="87">
        <v>44535</v>
      </c>
      <c r="G575" s="80" t="s">
        <v>1211</v>
      </c>
    </row>
    <row r="576" spans="1:7" ht="15.75" x14ac:dyDescent="0.25">
      <c r="A576" s="77" t="s">
        <v>1139</v>
      </c>
      <c r="B576" s="77" t="s">
        <v>2495</v>
      </c>
      <c r="C576" s="345" t="s">
        <v>4938</v>
      </c>
      <c r="D576" s="78" t="s">
        <v>44</v>
      </c>
      <c r="E576" s="78">
        <v>2017</v>
      </c>
      <c r="F576" s="87">
        <v>48087</v>
      </c>
      <c r="G576" s="80" t="s">
        <v>1211</v>
      </c>
    </row>
    <row r="577" spans="1:7" ht="15.75" x14ac:dyDescent="0.25">
      <c r="A577" s="77" t="s">
        <v>1139</v>
      </c>
      <c r="B577" s="77" t="s">
        <v>2496</v>
      </c>
      <c r="C577" s="345" t="s">
        <v>4938</v>
      </c>
      <c r="D577" s="78" t="s">
        <v>44</v>
      </c>
      <c r="E577" s="78">
        <v>2017</v>
      </c>
      <c r="F577" s="87">
        <v>54644</v>
      </c>
      <c r="G577" s="80" t="s">
        <v>1211</v>
      </c>
    </row>
    <row r="578" spans="1:7" ht="15.75" x14ac:dyDescent="0.25">
      <c r="A578" s="77" t="s">
        <v>1139</v>
      </c>
      <c r="B578" s="77" t="s">
        <v>2497</v>
      </c>
      <c r="C578" s="345" t="s">
        <v>4938</v>
      </c>
      <c r="D578" s="78" t="s">
        <v>44</v>
      </c>
      <c r="E578" s="78">
        <v>2017</v>
      </c>
      <c r="F578" s="87">
        <v>57814</v>
      </c>
      <c r="G578" s="80" t="s">
        <v>1211</v>
      </c>
    </row>
    <row r="579" spans="1:7" ht="15.75" x14ac:dyDescent="0.25">
      <c r="A579" s="77" t="s">
        <v>1139</v>
      </c>
      <c r="B579" s="77" t="s">
        <v>5210</v>
      </c>
      <c r="C579" s="345" t="s">
        <v>5778</v>
      </c>
      <c r="D579" s="78" t="s">
        <v>44</v>
      </c>
      <c r="E579" s="78">
        <v>2017</v>
      </c>
      <c r="F579" s="87">
        <v>53278</v>
      </c>
      <c r="G579" s="80" t="s">
        <v>1211</v>
      </c>
    </row>
    <row r="580" spans="1:7" ht="15.75" x14ac:dyDescent="0.25">
      <c r="A580" s="77" t="s">
        <v>1139</v>
      </c>
      <c r="B580" s="77" t="s">
        <v>5212</v>
      </c>
      <c r="C580" s="345" t="s">
        <v>5778</v>
      </c>
      <c r="D580" s="78" t="s">
        <v>44</v>
      </c>
      <c r="E580" s="78">
        <v>2017</v>
      </c>
      <c r="F580" s="87">
        <v>58743</v>
      </c>
      <c r="G580" s="80" t="s">
        <v>1211</v>
      </c>
    </row>
    <row r="581" spans="1:7" ht="15.75" x14ac:dyDescent="0.25">
      <c r="A581" s="77" t="s">
        <v>1139</v>
      </c>
      <c r="B581" s="77" t="s">
        <v>5779</v>
      </c>
      <c r="C581" s="345" t="s">
        <v>3794</v>
      </c>
      <c r="D581" s="78" t="s">
        <v>44</v>
      </c>
      <c r="E581" s="78">
        <v>2017</v>
      </c>
      <c r="F581" s="87">
        <v>78278</v>
      </c>
      <c r="G581" s="80" t="s">
        <v>1211</v>
      </c>
    </row>
    <row r="582" spans="1:7" ht="15.75" x14ac:dyDescent="0.25">
      <c r="A582" s="77" t="s">
        <v>1139</v>
      </c>
      <c r="B582" s="77" t="s">
        <v>2498</v>
      </c>
      <c r="C582" s="345" t="s">
        <v>5216</v>
      </c>
      <c r="D582" s="78" t="s">
        <v>44</v>
      </c>
      <c r="E582" s="78">
        <v>2017</v>
      </c>
      <c r="F582" s="87">
        <v>81147</v>
      </c>
      <c r="G582" s="80" t="s">
        <v>1211</v>
      </c>
    </row>
    <row r="583" spans="1:7" ht="15.75" x14ac:dyDescent="0.25">
      <c r="A583" s="77" t="s">
        <v>1139</v>
      </c>
      <c r="B583" s="77" t="s">
        <v>2499</v>
      </c>
      <c r="C583" s="345" t="s">
        <v>5216</v>
      </c>
      <c r="D583" s="78" t="s">
        <v>44</v>
      </c>
      <c r="E583" s="78">
        <v>2017</v>
      </c>
      <c r="F583" s="87">
        <v>90983</v>
      </c>
      <c r="G583" s="80" t="s">
        <v>1211</v>
      </c>
    </row>
    <row r="584" spans="1:7" ht="15.75" x14ac:dyDescent="0.25">
      <c r="A584" s="77" t="s">
        <v>6045</v>
      </c>
      <c r="B584" s="77" t="s">
        <v>6365</v>
      </c>
      <c r="C584" s="345" t="s">
        <v>2121</v>
      </c>
      <c r="D584" s="427" t="s">
        <v>110</v>
      </c>
      <c r="E584" s="78">
        <v>2017</v>
      </c>
      <c r="F584" s="87">
        <v>19940</v>
      </c>
      <c r="G584" s="80" t="s">
        <v>6339</v>
      </c>
    </row>
    <row r="585" spans="1:7" ht="15.75" x14ac:dyDescent="0.25">
      <c r="A585" s="77" t="s">
        <v>6045</v>
      </c>
      <c r="B585" s="77" t="s">
        <v>6365</v>
      </c>
      <c r="C585" s="345" t="s">
        <v>2121</v>
      </c>
      <c r="D585" s="427" t="s">
        <v>3282</v>
      </c>
      <c r="E585" s="78">
        <v>2017</v>
      </c>
      <c r="F585" s="87">
        <v>21940</v>
      </c>
      <c r="G585" s="80" t="s">
        <v>6339</v>
      </c>
    </row>
    <row r="586" spans="1:7" ht="15.75" x14ac:dyDescent="0.25">
      <c r="A586" s="77" t="s">
        <v>6045</v>
      </c>
      <c r="B586" s="77" t="s">
        <v>6364</v>
      </c>
      <c r="C586" s="345" t="s">
        <v>2121</v>
      </c>
      <c r="D586" s="427" t="s">
        <v>3282</v>
      </c>
      <c r="E586" s="78">
        <v>2017</v>
      </c>
      <c r="F586" s="87">
        <v>24295</v>
      </c>
      <c r="G586" s="80" t="s">
        <v>6339</v>
      </c>
    </row>
    <row r="587" spans="1:7" ht="15.75" x14ac:dyDescent="0.25">
      <c r="A587" s="77" t="s">
        <v>6045</v>
      </c>
      <c r="B587" s="77" t="s">
        <v>6364</v>
      </c>
      <c r="C587" s="345" t="s">
        <v>2121</v>
      </c>
      <c r="D587" s="427" t="s">
        <v>110</v>
      </c>
      <c r="E587" s="78">
        <v>2017</v>
      </c>
      <c r="F587" s="87">
        <v>24295</v>
      </c>
      <c r="G587" s="80" t="s">
        <v>6339</v>
      </c>
    </row>
    <row r="588" spans="1:7" ht="15.75" x14ac:dyDescent="0.25">
      <c r="A588" s="77" t="s">
        <v>6045</v>
      </c>
      <c r="B588" s="77" t="s">
        <v>6362</v>
      </c>
      <c r="C588" s="345" t="s">
        <v>2121</v>
      </c>
      <c r="D588" s="427" t="s">
        <v>3282</v>
      </c>
      <c r="E588" s="78">
        <v>2017</v>
      </c>
      <c r="F588" s="87">
        <v>28595</v>
      </c>
      <c r="G588" s="80" t="s">
        <v>6339</v>
      </c>
    </row>
    <row r="589" spans="1:7" ht="15.75" x14ac:dyDescent="0.25">
      <c r="A589" s="77" t="s">
        <v>6045</v>
      </c>
      <c r="B589" s="77" t="s">
        <v>6361</v>
      </c>
      <c r="C589" s="345" t="s">
        <v>3751</v>
      </c>
      <c r="D589" s="427" t="s">
        <v>110</v>
      </c>
      <c r="E589" s="78">
        <v>2017</v>
      </c>
      <c r="F589" s="87">
        <v>25645</v>
      </c>
      <c r="G589" s="80" t="s">
        <v>6339</v>
      </c>
    </row>
    <row r="590" spans="1:7" ht="15.75" x14ac:dyDescent="0.25">
      <c r="A590" s="77" t="s">
        <v>6045</v>
      </c>
      <c r="B590" s="77" t="s">
        <v>6361</v>
      </c>
      <c r="C590" s="345" t="s">
        <v>3751</v>
      </c>
      <c r="D590" s="427" t="s">
        <v>3282</v>
      </c>
      <c r="E590" s="78">
        <v>2017</v>
      </c>
      <c r="F590" s="87">
        <v>27645</v>
      </c>
      <c r="G590" s="80" t="s">
        <v>6339</v>
      </c>
    </row>
    <row r="591" spans="1:7" ht="15.75" x14ac:dyDescent="0.25">
      <c r="A591" s="77" t="s">
        <v>6045</v>
      </c>
      <c r="B591" s="77" t="s">
        <v>6359</v>
      </c>
      <c r="C591" s="345" t="s">
        <v>3751</v>
      </c>
      <c r="D591" s="427" t="s">
        <v>110</v>
      </c>
      <c r="E591" s="78">
        <v>2017</v>
      </c>
      <c r="F591" s="87">
        <v>29495</v>
      </c>
      <c r="G591" s="80" t="s">
        <v>6339</v>
      </c>
    </row>
    <row r="592" spans="1:7" ht="15.75" x14ac:dyDescent="0.25">
      <c r="A592" s="77" t="s">
        <v>6045</v>
      </c>
      <c r="B592" s="77" t="s">
        <v>6359</v>
      </c>
      <c r="C592" s="345" t="s">
        <v>3751</v>
      </c>
      <c r="D592" s="427" t="s">
        <v>3282</v>
      </c>
      <c r="E592" s="78">
        <v>2017</v>
      </c>
      <c r="F592" s="87">
        <v>31495</v>
      </c>
      <c r="G592" s="80" t="s">
        <v>6339</v>
      </c>
    </row>
    <row r="593" spans="1:7" ht="15.75" x14ac:dyDescent="0.25">
      <c r="A593" s="77" t="s">
        <v>6045</v>
      </c>
      <c r="B593" s="77" t="s">
        <v>6358</v>
      </c>
      <c r="C593" s="345" t="s">
        <v>4289</v>
      </c>
      <c r="D593" s="427" t="s">
        <v>3282</v>
      </c>
      <c r="E593" s="78">
        <v>2017</v>
      </c>
      <c r="F593" s="87">
        <v>31195</v>
      </c>
      <c r="G593" s="80" t="s">
        <v>6339</v>
      </c>
    </row>
    <row r="594" spans="1:7" ht="15.75" x14ac:dyDescent="0.25">
      <c r="A594" s="77" t="s">
        <v>6045</v>
      </c>
      <c r="B594" s="77" t="s">
        <v>6357</v>
      </c>
      <c r="C594" s="345" t="s">
        <v>4289</v>
      </c>
      <c r="D594" s="427" t="s">
        <v>110</v>
      </c>
      <c r="E594" s="78">
        <v>2017</v>
      </c>
      <c r="F594" s="87">
        <v>34895</v>
      </c>
      <c r="G594" s="80" t="s">
        <v>6339</v>
      </c>
    </row>
    <row r="595" spans="1:7" ht="15.75" x14ac:dyDescent="0.25">
      <c r="A595" s="77" t="s">
        <v>6045</v>
      </c>
      <c r="B595" s="77" t="s">
        <v>6357</v>
      </c>
      <c r="C595" s="345" t="s">
        <v>4289</v>
      </c>
      <c r="D595" s="427" t="s">
        <v>3282</v>
      </c>
      <c r="E595" s="78">
        <v>2017</v>
      </c>
      <c r="F595" s="87">
        <v>37695</v>
      </c>
      <c r="G595" s="80" t="s">
        <v>6339</v>
      </c>
    </row>
    <row r="596" spans="1:7" ht="15.75" x14ac:dyDescent="0.25">
      <c r="A596" s="77" t="s">
        <v>6045</v>
      </c>
      <c r="B596" s="77" t="s">
        <v>6367</v>
      </c>
      <c r="C596" s="345" t="s">
        <v>3751</v>
      </c>
      <c r="D596" s="427" t="s">
        <v>110</v>
      </c>
      <c r="E596" s="78">
        <v>2017</v>
      </c>
      <c r="F596" s="87">
        <v>23695</v>
      </c>
      <c r="G596" s="80" t="s">
        <v>6339</v>
      </c>
    </row>
    <row r="597" spans="1:7" ht="15.75" x14ac:dyDescent="0.25">
      <c r="A597" s="77" t="s">
        <v>6045</v>
      </c>
      <c r="B597" s="77" t="s">
        <v>6367</v>
      </c>
      <c r="C597" s="345" t="s">
        <v>3751</v>
      </c>
      <c r="D597" s="427" t="s">
        <v>3282</v>
      </c>
      <c r="E597" s="78">
        <v>2017</v>
      </c>
      <c r="F597" s="87">
        <v>25695</v>
      </c>
      <c r="G597" s="80" t="s">
        <v>6339</v>
      </c>
    </row>
    <row r="598" spans="1:7" ht="15.75" x14ac:dyDescent="0.25">
      <c r="A598" s="77" t="s">
        <v>6045</v>
      </c>
      <c r="B598" s="77" t="s">
        <v>6356</v>
      </c>
      <c r="C598" s="345" t="s">
        <v>4000</v>
      </c>
      <c r="D598" s="427" t="s">
        <v>4730</v>
      </c>
      <c r="E598" s="78">
        <v>2017</v>
      </c>
      <c r="F598" s="87">
        <v>30395</v>
      </c>
      <c r="G598" s="80" t="s">
        <v>6339</v>
      </c>
    </row>
    <row r="599" spans="1:7" ht="15.75" x14ac:dyDescent="0.25">
      <c r="A599" s="77" t="s">
        <v>6045</v>
      </c>
      <c r="B599" s="77" t="s">
        <v>6356</v>
      </c>
      <c r="C599" s="345" t="s">
        <v>4000</v>
      </c>
      <c r="D599" s="427" t="s">
        <v>3282</v>
      </c>
      <c r="E599" s="78">
        <v>2017</v>
      </c>
      <c r="F599" s="87">
        <v>32695</v>
      </c>
      <c r="G599" s="80" t="s">
        <v>6339</v>
      </c>
    </row>
    <row r="600" spans="1:7" ht="15.75" x14ac:dyDescent="0.25">
      <c r="A600" s="77" t="s">
        <v>6045</v>
      </c>
      <c r="B600" s="77" t="s">
        <v>6355</v>
      </c>
      <c r="C600" s="345" t="s">
        <v>4000</v>
      </c>
      <c r="D600" s="427" t="s">
        <v>4730</v>
      </c>
      <c r="E600" s="78">
        <v>2017</v>
      </c>
      <c r="F600" s="87">
        <v>37995</v>
      </c>
      <c r="G600" s="80" t="s">
        <v>6339</v>
      </c>
    </row>
    <row r="601" spans="1:7" ht="15.75" x14ac:dyDescent="0.25">
      <c r="A601" s="77" t="s">
        <v>6045</v>
      </c>
      <c r="B601" s="77" t="s">
        <v>6355</v>
      </c>
      <c r="C601" s="345" t="s">
        <v>4000</v>
      </c>
      <c r="D601" s="427" t="s">
        <v>3282</v>
      </c>
      <c r="E601" s="78">
        <v>2017</v>
      </c>
      <c r="F601" s="87">
        <v>39995</v>
      </c>
      <c r="G601" s="80" t="s">
        <v>6339</v>
      </c>
    </row>
    <row r="602" spans="1:7" ht="15.75" x14ac:dyDescent="0.25">
      <c r="A602" s="77" t="s">
        <v>6045</v>
      </c>
      <c r="B602" s="77" t="s">
        <v>6354</v>
      </c>
      <c r="C602" s="345" t="s">
        <v>4000</v>
      </c>
      <c r="D602" s="427" t="s">
        <v>3282</v>
      </c>
      <c r="E602" s="78">
        <v>2017</v>
      </c>
      <c r="F602" s="87">
        <v>43095</v>
      </c>
      <c r="G602" s="80" t="s">
        <v>6339</v>
      </c>
    </row>
    <row r="603" spans="1:7" ht="15.75" x14ac:dyDescent="0.25">
      <c r="A603" s="77" t="s">
        <v>6045</v>
      </c>
      <c r="B603" s="77" t="s">
        <v>6353</v>
      </c>
      <c r="C603" s="345" t="s">
        <v>4000</v>
      </c>
      <c r="D603" s="427" t="s">
        <v>4730</v>
      </c>
      <c r="E603" s="78">
        <v>2017</v>
      </c>
      <c r="F603" s="87">
        <v>44795</v>
      </c>
      <c r="G603" s="80" t="s">
        <v>6339</v>
      </c>
    </row>
    <row r="604" spans="1:7" ht="15.75" x14ac:dyDescent="0.25">
      <c r="A604" s="77" t="s">
        <v>6045</v>
      </c>
      <c r="B604" s="77" t="s">
        <v>6353</v>
      </c>
      <c r="C604" s="345" t="s">
        <v>4000</v>
      </c>
      <c r="D604" s="427" t="s">
        <v>3282</v>
      </c>
      <c r="E604" s="78">
        <v>2017</v>
      </c>
      <c r="F604" s="87">
        <v>47795</v>
      </c>
      <c r="G604" s="80" t="s">
        <v>6339</v>
      </c>
    </row>
    <row r="605" spans="1:7" ht="15.75" x14ac:dyDescent="0.25">
      <c r="A605" s="77" t="s">
        <v>6045</v>
      </c>
      <c r="B605" s="77" t="s">
        <v>6352</v>
      </c>
      <c r="C605" s="345" t="s">
        <v>4000</v>
      </c>
      <c r="D605" s="427" t="s">
        <v>4730</v>
      </c>
      <c r="E605" s="78">
        <v>2017</v>
      </c>
      <c r="F605" s="87">
        <v>50495</v>
      </c>
      <c r="G605" s="80" t="s">
        <v>6339</v>
      </c>
    </row>
    <row r="606" spans="1:7" ht="15.75" x14ac:dyDescent="0.25">
      <c r="A606" s="77" t="s">
        <v>6045</v>
      </c>
      <c r="B606" s="77" t="s">
        <v>6352</v>
      </c>
      <c r="C606" s="345" t="s">
        <v>4000</v>
      </c>
      <c r="D606" s="427" t="s">
        <v>3282</v>
      </c>
      <c r="E606" s="78">
        <v>2017</v>
      </c>
      <c r="F606" s="87">
        <v>53495</v>
      </c>
      <c r="G606" s="80" t="s">
        <v>6339</v>
      </c>
    </row>
    <row r="607" spans="1:7" ht="15.75" x14ac:dyDescent="0.25">
      <c r="A607" s="77" t="s">
        <v>6045</v>
      </c>
      <c r="B607" s="77" t="s">
        <v>6351</v>
      </c>
      <c r="C607" s="345" t="s">
        <v>5662</v>
      </c>
      <c r="D607" s="427" t="s">
        <v>3282</v>
      </c>
      <c r="E607" s="78">
        <v>2017</v>
      </c>
      <c r="F607" s="87">
        <v>66895</v>
      </c>
      <c r="G607" s="80" t="s">
        <v>6339</v>
      </c>
    </row>
    <row r="608" spans="1:7" ht="15.75" x14ac:dyDescent="0.25">
      <c r="A608" s="77" t="s">
        <v>6045</v>
      </c>
      <c r="B608" s="77" t="s">
        <v>6349</v>
      </c>
      <c r="C608" s="345" t="s">
        <v>4000</v>
      </c>
      <c r="D608" s="427" t="s">
        <v>3282</v>
      </c>
      <c r="E608" s="78">
        <v>2017</v>
      </c>
      <c r="F608" s="87">
        <v>23995</v>
      </c>
      <c r="G608" s="80" t="s">
        <v>6347</v>
      </c>
    </row>
    <row r="609" spans="1:7" ht="15.75" x14ac:dyDescent="0.25">
      <c r="A609" s="77" t="s">
        <v>6045</v>
      </c>
      <c r="B609" s="77" t="s">
        <v>6348</v>
      </c>
      <c r="C609" s="345" t="s">
        <v>4000</v>
      </c>
      <c r="D609" s="427" t="s">
        <v>3282</v>
      </c>
      <c r="E609" s="78">
        <v>2017</v>
      </c>
      <c r="F609" s="87">
        <v>33645</v>
      </c>
      <c r="G609" s="80" t="s">
        <v>6347</v>
      </c>
    </row>
    <row r="610" spans="1:7" ht="15.75" x14ac:dyDescent="0.25">
      <c r="A610" s="77" t="s">
        <v>6045</v>
      </c>
      <c r="B610" s="77" t="s">
        <v>6366</v>
      </c>
      <c r="C610" s="345" t="s">
        <v>4000</v>
      </c>
      <c r="D610" s="427" t="s">
        <v>3282</v>
      </c>
      <c r="E610" s="78">
        <v>2017</v>
      </c>
      <c r="F610" s="87">
        <v>30445</v>
      </c>
      <c r="G610" s="80" t="s">
        <v>6347</v>
      </c>
    </row>
    <row r="611" spans="1:7" ht="15.75" x14ac:dyDescent="0.25">
      <c r="A611" s="77" t="s">
        <v>6045</v>
      </c>
      <c r="B611" s="77" t="s">
        <v>6346</v>
      </c>
      <c r="C611" s="345" t="s">
        <v>4000</v>
      </c>
      <c r="D611" s="427" t="s">
        <v>3282</v>
      </c>
      <c r="E611" s="78">
        <v>2017</v>
      </c>
      <c r="F611" s="87">
        <v>27895</v>
      </c>
      <c r="G611" s="80" t="s">
        <v>6339</v>
      </c>
    </row>
    <row r="612" spans="1:7" ht="15.75" x14ac:dyDescent="0.25">
      <c r="A612" s="77" t="s">
        <v>6045</v>
      </c>
      <c r="B612" s="77" t="s">
        <v>6345</v>
      </c>
      <c r="C612" s="345" t="s">
        <v>4000</v>
      </c>
      <c r="D612" s="427" t="s">
        <v>3282</v>
      </c>
      <c r="E612" s="78">
        <v>2017</v>
      </c>
      <c r="F612" s="87">
        <v>34245</v>
      </c>
      <c r="G612" s="80" t="s">
        <v>6339</v>
      </c>
    </row>
    <row r="613" spans="1:7" ht="15.75" x14ac:dyDescent="0.25">
      <c r="A613" s="77" t="s">
        <v>6045</v>
      </c>
      <c r="B613" s="77" t="s">
        <v>6344</v>
      </c>
      <c r="C613" s="345" t="s">
        <v>4000</v>
      </c>
      <c r="D613" s="427" t="s">
        <v>3282</v>
      </c>
      <c r="E613" s="78">
        <v>2017</v>
      </c>
      <c r="F613" s="87">
        <v>37445</v>
      </c>
      <c r="G613" s="80" t="s">
        <v>6339</v>
      </c>
    </row>
    <row r="614" spans="1:7" ht="15.75" x14ac:dyDescent="0.25">
      <c r="A614" s="77" t="s">
        <v>6045</v>
      </c>
      <c r="B614" s="77" t="s">
        <v>6343</v>
      </c>
      <c r="C614" s="345" t="s">
        <v>3751</v>
      </c>
      <c r="D614" s="427" t="s">
        <v>110</v>
      </c>
      <c r="E614" s="78">
        <v>2017</v>
      </c>
      <c r="F614" s="87">
        <v>17995</v>
      </c>
      <c r="G614" s="80" t="s">
        <v>6339</v>
      </c>
    </row>
    <row r="615" spans="1:7" ht="15.75" x14ac:dyDescent="0.25">
      <c r="A615" s="77" t="s">
        <v>6045</v>
      </c>
      <c r="B615" s="77" t="s">
        <v>6343</v>
      </c>
      <c r="C615" s="345" t="s">
        <v>3751</v>
      </c>
      <c r="D615" s="427" t="s">
        <v>3282</v>
      </c>
      <c r="E615" s="78">
        <v>2017</v>
      </c>
      <c r="F615" s="87">
        <v>19995</v>
      </c>
      <c r="G615" s="80" t="s">
        <v>6339</v>
      </c>
    </row>
    <row r="616" spans="1:7" ht="15.75" x14ac:dyDescent="0.25">
      <c r="A616" s="77" t="s">
        <v>6045</v>
      </c>
      <c r="B616" s="77" t="s">
        <v>6342</v>
      </c>
      <c r="C616" s="345" t="s">
        <v>3892</v>
      </c>
      <c r="D616" s="427" t="s">
        <v>110</v>
      </c>
      <c r="E616" s="78">
        <v>2017</v>
      </c>
      <c r="F616" s="87">
        <v>21495</v>
      </c>
      <c r="G616" s="80" t="s">
        <v>6339</v>
      </c>
    </row>
    <row r="617" spans="1:7" ht="15.75" x14ac:dyDescent="0.25">
      <c r="A617" s="77" t="s">
        <v>6045</v>
      </c>
      <c r="B617" s="77" t="s">
        <v>6342</v>
      </c>
      <c r="C617" s="345" t="s">
        <v>3892</v>
      </c>
      <c r="D617" s="427" t="s">
        <v>3282</v>
      </c>
      <c r="E617" s="78">
        <v>2017</v>
      </c>
      <c r="F617" s="87">
        <v>23495</v>
      </c>
      <c r="G617" s="80" t="s">
        <v>6339</v>
      </c>
    </row>
    <row r="618" spans="1:7" ht="15.75" x14ac:dyDescent="0.25">
      <c r="A618" s="77" t="s">
        <v>6045</v>
      </c>
      <c r="B618" s="77" t="s">
        <v>6341</v>
      </c>
      <c r="C618" s="345" t="s">
        <v>3751</v>
      </c>
      <c r="D618" s="427" t="s">
        <v>110</v>
      </c>
      <c r="E618" s="78">
        <v>2017</v>
      </c>
      <c r="F618" s="87">
        <v>25195</v>
      </c>
      <c r="G618" s="80" t="s">
        <v>6339</v>
      </c>
    </row>
    <row r="619" spans="1:7" ht="15.75" x14ac:dyDescent="0.25">
      <c r="A619" s="77" t="s">
        <v>6045</v>
      </c>
      <c r="B619" s="77" t="s">
        <v>6341</v>
      </c>
      <c r="C619" s="345" t="s">
        <v>3751</v>
      </c>
      <c r="D619" s="427" t="s">
        <v>3282</v>
      </c>
      <c r="E619" s="78">
        <v>2017</v>
      </c>
      <c r="F619" s="87">
        <v>27195</v>
      </c>
      <c r="G619" s="80" t="s">
        <v>6339</v>
      </c>
    </row>
    <row r="620" spans="1:7" ht="15.75" x14ac:dyDescent="0.25">
      <c r="A620" s="77" t="s">
        <v>6045</v>
      </c>
      <c r="B620" s="77" t="s">
        <v>6340</v>
      </c>
      <c r="C620" s="345" t="s">
        <v>3751</v>
      </c>
      <c r="D620" s="427" t="s">
        <v>3282</v>
      </c>
      <c r="E620" s="78">
        <v>2017</v>
      </c>
      <c r="F620" s="87">
        <v>26895</v>
      </c>
      <c r="G620" s="80" t="s">
        <v>6339</v>
      </c>
    </row>
    <row r="621" spans="1:7" ht="15.75" x14ac:dyDescent="0.25">
      <c r="A621" s="222" t="s">
        <v>97</v>
      </c>
      <c r="B621" s="222" t="s">
        <v>5811</v>
      </c>
      <c r="C621" s="467" t="s">
        <v>3756</v>
      </c>
      <c r="D621" s="223" t="s">
        <v>110</v>
      </c>
      <c r="E621" s="223">
        <v>2017</v>
      </c>
      <c r="F621" s="88">
        <v>31990</v>
      </c>
      <c r="G621" s="328" t="s">
        <v>141</v>
      </c>
    </row>
    <row r="622" spans="1:7" ht="15.75" x14ac:dyDescent="0.25">
      <c r="A622" s="222" t="s">
        <v>97</v>
      </c>
      <c r="B622" s="222" t="s">
        <v>5812</v>
      </c>
      <c r="C622" s="467" t="s">
        <v>3756</v>
      </c>
      <c r="D622" s="223" t="s">
        <v>110</v>
      </c>
      <c r="E622" s="223">
        <v>2017</v>
      </c>
      <c r="F622" s="88">
        <v>38990</v>
      </c>
      <c r="G622" s="328" t="s">
        <v>141</v>
      </c>
    </row>
    <row r="623" spans="1:7" ht="15.75" x14ac:dyDescent="0.25">
      <c r="A623" s="222" t="s">
        <v>97</v>
      </c>
      <c r="B623" s="222" t="s">
        <v>5813</v>
      </c>
      <c r="C623" s="467" t="s">
        <v>3756</v>
      </c>
      <c r="D623" s="223" t="s">
        <v>110</v>
      </c>
      <c r="E623" s="223">
        <v>2017</v>
      </c>
      <c r="F623" s="88">
        <v>44390</v>
      </c>
      <c r="G623" s="328" t="s">
        <v>141</v>
      </c>
    </row>
    <row r="624" spans="1:7" ht="15.75" x14ac:dyDescent="0.25">
      <c r="A624" s="222" t="s">
        <v>97</v>
      </c>
      <c r="B624" s="222" t="s">
        <v>5814</v>
      </c>
      <c r="C624" s="467" t="s">
        <v>2121</v>
      </c>
      <c r="D624" s="223" t="s">
        <v>110</v>
      </c>
      <c r="E624" s="223">
        <v>2017</v>
      </c>
      <c r="F624" s="88">
        <v>16600</v>
      </c>
      <c r="G624" s="328" t="s">
        <v>5415</v>
      </c>
    </row>
    <row r="625" spans="1:7" ht="15.75" x14ac:dyDescent="0.25">
      <c r="A625" s="222" t="s">
        <v>97</v>
      </c>
      <c r="B625" s="222" t="s">
        <v>5815</v>
      </c>
      <c r="C625" s="467" t="s">
        <v>2121</v>
      </c>
      <c r="D625" s="223" t="s">
        <v>110</v>
      </c>
      <c r="E625" s="223">
        <v>2017</v>
      </c>
      <c r="F625" s="88">
        <v>19300</v>
      </c>
      <c r="G625" s="328" t="s">
        <v>141</v>
      </c>
    </row>
    <row r="626" spans="1:7" ht="15.75" x14ac:dyDescent="0.25">
      <c r="A626" s="222" t="s">
        <v>97</v>
      </c>
      <c r="B626" s="222" t="s">
        <v>5816</v>
      </c>
      <c r="C626" s="467" t="s">
        <v>2121</v>
      </c>
      <c r="D626" s="223" t="s">
        <v>110</v>
      </c>
      <c r="E626" s="223">
        <v>2017</v>
      </c>
      <c r="F626" s="88">
        <v>21300</v>
      </c>
      <c r="G626" s="328" t="s">
        <v>141</v>
      </c>
    </row>
    <row r="627" spans="1:7" ht="15.75" x14ac:dyDescent="0.25">
      <c r="A627" s="222" t="s">
        <v>97</v>
      </c>
      <c r="B627" s="222" t="s">
        <v>5816</v>
      </c>
      <c r="C627" s="467" t="s">
        <v>2121</v>
      </c>
      <c r="D627" s="223" t="s">
        <v>110</v>
      </c>
      <c r="E627" s="223">
        <v>2017</v>
      </c>
      <c r="F627" s="88">
        <v>22100</v>
      </c>
      <c r="G627" s="328" t="s">
        <v>5415</v>
      </c>
    </row>
    <row r="628" spans="1:7" ht="15.75" x14ac:dyDescent="0.25">
      <c r="A628" s="222" t="s">
        <v>97</v>
      </c>
      <c r="B628" s="222" t="s">
        <v>5817</v>
      </c>
      <c r="C628" s="467" t="s">
        <v>3285</v>
      </c>
      <c r="D628" s="223" t="s">
        <v>110</v>
      </c>
      <c r="E628" s="223">
        <v>2017</v>
      </c>
      <c r="F628" s="88">
        <v>26000</v>
      </c>
      <c r="G628" s="328" t="s">
        <v>5415</v>
      </c>
    </row>
    <row r="629" spans="1:7" ht="15.75" x14ac:dyDescent="0.25">
      <c r="A629" s="222" t="s">
        <v>97</v>
      </c>
      <c r="B629" s="222" t="s">
        <v>5818</v>
      </c>
      <c r="C629" s="467" t="s">
        <v>3820</v>
      </c>
      <c r="D629" s="223" t="s">
        <v>438</v>
      </c>
      <c r="E629" s="223">
        <v>2017</v>
      </c>
      <c r="F629" s="88">
        <v>49900</v>
      </c>
      <c r="G629" s="328" t="s">
        <v>141</v>
      </c>
    </row>
    <row r="630" spans="1:7" ht="15.75" x14ac:dyDescent="0.25">
      <c r="A630" s="222" t="s">
        <v>97</v>
      </c>
      <c r="B630" s="222" t="s">
        <v>5819</v>
      </c>
      <c r="C630" s="467" t="s">
        <v>3820</v>
      </c>
      <c r="D630" s="223" t="s">
        <v>438</v>
      </c>
      <c r="E630" s="223">
        <v>2017</v>
      </c>
      <c r="F630" s="88">
        <v>54900</v>
      </c>
      <c r="G630" s="328" t="s">
        <v>141</v>
      </c>
    </row>
    <row r="631" spans="1:7" ht="15.75" x14ac:dyDescent="0.25">
      <c r="A631" s="222" t="s">
        <v>97</v>
      </c>
      <c r="B631" s="222" t="s">
        <v>5819</v>
      </c>
      <c r="C631" s="467" t="s">
        <v>3794</v>
      </c>
      <c r="D631" s="223" t="s">
        <v>438</v>
      </c>
      <c r="E631" s="223">
        <v>2017</v>
      </c>
      <c r="F631" s="88">
        <v>61900</v>
      </c>
      <c r="G631" s="328" t="s">
        <v>141</v>
      </c>
    </row>
    <row r="632" spans="1:7" ht="15.75" x14ac:dyDescent="0.25">
      <c r="A632" s="222" t="s">
        <v>97</v>
      </c>
      <c r="B632" s="222" t="s">
        <v>5820</v>
      </c>
      <c r="C632" s="467" t="s">
        <v>4877</v>
      </c>
      <c r="D632" s="223" t="s">
        <v>110</v>
      </c>
      <c r="E632" s="223">
        <v>2017</v>
      </c>
      <c r="F632" s="88">
        <v>22890</v>
      </c>
      <c r="G632" s="328" t="s">
        <v>4413</v>
      </c>
    </row>
    <row r="633" spans="1:7" ht="15.75" x14ac:dyDescent="0.25">
      <c r="A633" s="222" t="s">
        <v>97</v>
      </c>
      <c r="B633" s="222" t="s">
        <v>5821</v>
      </c>
      <c r="C633" s="467" t="s">
        <v>4877</v>
      </c>
      <c r="D633" s="223" t="s">
        <v>110</v>
      </c>
      <c r="E633" s="223">
        <v>2017</v>
      </c>
      <c r="F633" s="88">
        <v>23200</v>
      </c>
      <c r="G633" s="328" t="s">
        <v>4413</v>
      </c>
    </row>
    <row r="634" spans="1:7" ht="15.75" x14ac:dyDescent="0.25">
      <c r="A634" s="222" t="s">
        <v>97</v>
      </c>
      <c r="B634" s="222" t="s">
        <v>5822</v>
      </c>
      <c r="C634" s="467" t="s">
        <v>4877</v>
      </c>
      <c r="D634" s="223" t="s">
        <v>110</v>
      </c>
      <c r="E634" s="223">
        <v>2017</v>
      </c>
      <c r="F634" s="88">
        <v>25700</v>
      </c>
      <c r="G634" s="328" t="s">
        <v>4413</v>
      </c>
    </row>
    <row r="635" spans="1:7" ht="15.75" x14ac:dyDescent="0.25">
      <c r="A635" s="222" t="s">
        <v>97</v>
      </c>
      <c r="B635" s="222" t="s">
        <v>5823</v>
      </c>
      <c r="C635" s="467" t="s">
        <v>4877</v>
      </c>
      <c r="D635" s="223" t="s">
        <v>110</v>
      </c>
      <c r="E635" s="223">
        <v>2017</v>
      </c>
      <c r="F635" s="88">
        <v>29650</v>
      </c>
      <c r="G635" s="328" t="s">
        <v>4413</v>
      </c>
    </row>
    <row r="636" spans="1:7" ht="15.75" x14ac:dyDescent="0.25">
      <c r="A636" s="222" t="s">
        <v>97</v>
      </c>
      <c r="B636" s="222" t="s">
        <v>5824</v>
      </c>
      <c r="C636" s="467" t="s">
        <v>3751</v>
      </c>
      <c r="D636" s="223" t="s">
        <v>110</v>
      </c>
      <c r="E636" s="223">
        <v>2017</v>
      </c>
      <c r="F636" s="88">
        <v>22200</v>
      </c>
      <c r="G636" s="328" t="s">
        <v>141</v>
      </c>
    </row>
    <row r="637" spans="1:7" ht="15.75" x14ac:dyDescent="0.25">
      <c r="A637" s="222" t="s">
        <v>97</v>
      </c>
      <c r="B637" s="222" t="s">
        <v>5825</v>
      </c>
      <c r="C637" s="467" t="s">
        <v>3285</v>
      </c>
      <c r="D637" s="223" t="s">
        <v>110</v>
      </c>
      <c r="E637" s="223">
        <v>2017</v>
      </c>
      <c r="F637" s="88">
        <v>24140</v>
      </c>
      <c r="G637" s="328" t="s">
        <v>141</v>
      </c>
    </row>
    <row r="638" spans="1:7" ht="15.75" x14ac:dyDescent="0.25">
      <c r="A638" s="222" t="s">
        <v>97</v>
      </c>
      <c r="B638" s="222" t="s">
        <v>5826</v>
      </c>
      <c r="C638" s="467" t="s">
        <v>3751</v>
      </c>
      <c r="D638" s="223" t="s">
        <v>110</v>
      </c>
      <c r="E638" s="223">
        <v>2017</v>
      </c>
      <c r="F638" s="88">
        <v>25440</v>
      </c>
      <c r="G638" s="328" t="s">
        <v>141</v>
      </c>
    </row>
    <row r="639" spans="1:7" ht="15.75" x14ac:dyDescent="0.25">
      <c r="A639" s="222" t="s">
        <v>97</v>
      </c>
      <c r="B639" s="222" t="s">
        <v>5827</v>
      </c>
      <c r="C639" s="467" t="s">
        <v>2121</v>
      </c>
      <c r="D639" s="223" t="s">
        <v>110</v>
      </c>
      <c r="E639" s="223">
        <v>2017</v>
      </c>
      <c r="F639" s="88">
        <v>29940</v>
      </c>
      <c r="G639" s="328" t="s">
        <v>141</v>
      </c>
    </row>
    <row r="640" spans="1:7" ht="15.75" x14ac:dyDescent="0.25">
      <c r="A640" s="222" t="s">
        <v>97</v>
      </c>
      <c r="B640" s="222" t="s">
        <v>5828</v>
      </c>
      <c r="C640" s="467" t="s">
        <v>2121</v>
      </c>
      <c r="D640" s="223" t="s">
        <v>110</v>
      </c>
      <c r="E640" s="223">
        <v>2017</v>
      </c>
      <c r="F640" s="88">
        <v>36090</v>
      </c>
      <c r="G640" s="328" t="s">
        <v>141</v>
      </c>
    </row>
    <row r="641" spans="1:7" ht="15.75" x14ac:dyDescent="0.25">
      <c r="A641" s="222" t="s">
        <v>97</v>
      </c>
      <c r="B641" s="222" t="s">
        <v>5829</v>
      </c>
      <c r="C641" s="467" t="s">
        <v>4877</v>
      </c>
      <c r="D641" s="223" t="s">
        <v>110</v>
      </c>
      <c r="E641" s="223">
        <v>2017</v>
      </c>
      <c r="F641" s="88">
        <v>25995</v>
      </c>
      <c r="G641" s="328" t="s">
        <v>141</v>
      </c>
    </row>
    <row r="642" spans="1:7" ht="15.75" x14ac:dyDescent="0.25">
      <c r="A642" s="222" t="s">
        <v>97</v>
      </c>
      <c r="B642" s="222" t="s">
        <v>5830</v>
      </c>
      <c r="C642" s="467" t="s">
        <v>4877</v>
      </c>
      <c r="D642" s="223" t="s">
        <v>110</v>
      </c>
      <c r="E642" s="223">
        <v>2017</v>
      </c>
      <c r="F642" s="88">
        <v>30990</v>
      </c>
      <c r="G642" s="328" t="s">
        <v>141</v>
      </c>
    </row>
    <row r="643" spans="1:7" ht="15.75" x14ac:dyDescent="0.25">
      <c r="A643" s="222" t="s">
        <v>97</v>
      </c>
      <c r="B643" s="222" t="s">
        <v>5831</v>
      </c>
      <c r="C643" s="467" t="s">
        <v>4877</v>
      </c>
      <c r="D643" s="223" t="s">
        <v>110</v>
      </c>
      <c r="E643" s="223">
        <v>2017</v>
      </c>
      <c r="F643" s="88">
        <v>35210</v>
      </c>
      <c r="G643" s="328" t="s">
        <v>141</v>
      </c>
    </row>
    <row r="644" spans="1:7" ht="15.75" x14ac:dyDescent="0.25">
      <c r="A644" s="222" t="s">
        <v>97</v>
      </c>
      <c r="B644" s="222" t="s">
        <v>5416</v>
      </c>
      <c r="C644" s="467" t="s">
        <v>3285</v>
      </c>
      <c r="D644" s="223" t="s">
        <v>110</v>
      </c>
      <c r="E644" s="223">
        <v>2017</v>
      </c>
      <c r="F644" s="88">
        <v>14165</v>
      </c>
      <c r="G644" s="328" t="s">
        <v>141</v>
      </c>
    </row>
    <row r="645" spans="1:7" ht="15.75" x14ac:dyDescent="0.25">
      <c r="A645" s="222" t="s">
        <v>97</v>
      </c>
      <c r="B645" s="222" t="s">
        <v>5832</v>
      </c>
      <c r="C645" s="467" t="s">
        <v>3285</v>
      </c>
      <c r="D645" s="223" t="s">
        <v>110</v>
      </c>
      <c r="E645" s="223">
        <v>2017</v>
      </c>
      <c r="F645" s="88">
        <v>15495</v>
      </c>
      <c r="G645" s="328" t="s">
        <v>5415</v>
      </c>
    </row>
    <row r="646" spans="1:7" ht="15.75" x14ac:dyDescent="0.25">
      <c r="A646" s="222" t="s">
        <v>97</v>
      </c>
      <c r="B646" s="222" t="s">
        <v>5417</v>
      </c>
      <c r="C646" s="467" t="s">
        <v>3285</v>
      </c>
      <c r="D646" s="223" t="s">
        <v>110</v>
      </c>
      <c r="E646" s="223">
        <v>2017</v>
      </c>
      <c r="F646" s="88">
        <v>17755</v>
      </c>
      <c r="G646" s="328" t="s">
        <v>141</v>
      </c>
    </row>
    <row r="647" spans="1:7" ht="15.75" x14ac:dyDescent="0.25">
      <c r="A647" s="222" t="s">
        <v>97</v>
      </c>
      <c r="B647" s="222" t="s">
        <v>5833</v>
      </c>
      <c r="C647" s="467" t="s">
        <v>3285</v>
      </c>
      <c r="D647" s="223" t="s">
        <v>110</v>
      </c>
      <c r="E647" s="223">
        <v>2017</v>
      </c>
      <c r="F647" s="88">
        <v>17905</v>
      </c>
      <c r="G647" s="328" t="s">
        <v>5415</v>
      </c>
    </row>
    <row r="648" spans="1:7" ht="15.75" x14ac:dyDescent="0.25">
      <c r="A648" s="222" t="s">
        <v>97</v>
      </c>
      <c r="B648" s="222" t="s">
        <v>5834</v>
      </c>
      <c r="C648" s="467" t="s">
        <v>3285</v>
      </c>
      <c r="D648" s="223" t="s">
        <v>110</v>
      </c>
      <c r="E648" s="223">
        <v>2017</v>
      </c>
      <c r="F648" s="88">
        <v>20905</v>
      </c>
      <c r="G648" s="328" t="s">
        <v>5415</v>
      </c>
    </row>
    <row r="649" spans="1:7" ht="15.75" x14ac:dyDescent="0.25">
      <c r="A649" s="222" t="s">
        <v>97</v>
      </c>
      <c r="B649" s="222" t="s">
        <v>5835</v>
      </c>
      <c r="C649" s="467" t="s">
        <v>3756</v>
      </c>
      <c r="D649" s="223" t="s">
        <v>110</v>
      </c>
      <c r="E649" s="223">
        <v>2017</v>
      </c>
      <c r="F649" s="88">
        <v>26900</v>
      </c>
      <c r="G649" s="328" t="s">
        <v>5418</v>
      </c>
    </row>
    <row r="650" spans="1:7" ht="15.75" x14ac:dyDescent="0.25">
      <c r="A650" s="222" t="s">
        <v>97</v>
      </c>
      <c r="B650" s="222" t="s">
        <v>5836</v>
      </c>
      <c r="C650" s="467" t="s">
        <v>3756</v>
      </c>
      <c r="D650" s="223" t="s">
        <v>110</v>
      </c>
      <c r="E650" s="223">
        <v>2017</v>
      </c>
      <c r="F650" s="88">
        <v>28900</v>
      </c>
      <c r="G650" s="328" t="s">
        <v>5418</v>
      </c>
    </row>
    <row r="651" spans="1:7" ht="15.75" x14ac:dyDescent="0.25">
      <c r="A651" s="222" t="s">
        <v>97</v>
      </c>
      <c r="B651" s="222" t="s">
        <v>5837</v>
      </c>
      <c r="C651" s="467" t="s">
        <v>3756</v>
      </c>
      <c r="D651" s="223" t="s">
        <v>110</v>
      </c>
      <c r="E651" s="223">
        <v>2017</v>
      </c>
      <c r="F651" s="88">
        <v>33600</v>
      </c>
      <c r="G651" s="328" t="s">
        <v>5418</v>
      </c>
    </row>
    <row r="652" spans="1:7" ht="15.75" x14ac:dyDescent="0.25">
      <c r="A652" s="222" t="s">
        <v>97</v>
      </c>
      <c r="B652" s="222" t="s">
        <v>5838</v>
      </c>
      <c r="C652" s="467" t="s">
        <v>3756</v>
      </c>
      <c r="D652" s="223" t="s">
        <v>110</v>
      </c>
      <c r="E652" s="223">
        <v>2017</v>
      </c>
      <c r="F652" s="88">
        <v>36900</v>
      </c>
      <c r="G652" s="328" t="s">
        <v>5418</v>
      </c>
    </row>
    <row r="653" spans="1:7" ht="15.75" x14ac:dyDescent="0.25">
      <c r="A653" s="222" t="s">
        <v>97</v>
      </c>
      <c r="B653" s="222" t="s">
        <v>5839</v>
      </c>
      <c r="C653" s="467" t="s">
        <v>3756</v>
      </c>
      <c r="D653" s="223" t="s">
        <v>110</v>
      </c>
      <c r="E653" s="223">
        <v>2017</v>
      </c>
      <c r="F653" s="88">
        <v>41900</v>
      </c>
      <c r="G653" s="328" t="s">
        <v>5418</v>
      </c>
    </row>
    <row r="654" spans="1:7" ht="15.75" x14ac:dyDescent="0.25">
      <c r="A654" s="222" t="s">
        <v>97</v>
      </c>
      <c r="B654" s="222" t="s">
        <v>6387</v>
      </c>
      <c r="C654" s="467" t="s">
        <v>3751</v>
      </c>
      <c r="D654" s="223" t="s">
        <v>110</v>
      </c>
      <c r="E654" s="223">
        <v>2017</v>
      </c>
      <c r="F654" s="88">
        <v>25600</v>
      </c>
      <c r="G654" s="328" t="s">
        <v>4490</v>
      </c>
    </row>
    <row r="655" spans="1:7" ht="15.75" x14ac:dyDescent="0.25">
      <c r="A655" s="222" t="s">
        <v>97</v>
      </c>
      <c r="B655" s="222" t="s">
        <v>3073</v>
      </c>
      <c r="C655" s="467" t="s">
        <v>3751</v>
      </c>
      <c r="D655" s="223" t="s">
        <v>110</v>
      </c>
      <c r="E655" s="223">
        <v>2017</v>
      </c>
      <c r="F655" s="88">
        <v>26900</v>
      </c>
      <c r="G655" s="328" t="s">
        <v>4490</v>
      </c>
    </row>
    <row r="656" spans="1:7" ht="15.75" x14ac:dyDescent="0.25">
      <c r="A656" s="222" t="s">
        <v>97</v>
      </c>
      <c r="B656" s="222" t="s">
        <v>3073</v>
      </c>
      <c r="C656" s="467" t="s">
        <v>3751</v>
      </c>
      <c r="D656" s="223" t="s">
        <v>426</v>
      </c>
      <c r="E656" s="223">
        <v>2017</v>
      </c>
      <c r="F656" s="88">
        <v>28700</v>
      </c>
      <c r="G656" s="328" t="s">
        <v>4490</v>
      </c>
    </row>
    <row r="657" spans="1:7" ht="15.75" x14ac:dyDescent="0.25">
      <c r="A657" s="222" t="s">
        <v>97</v>
      </c>
      <c r="B657" s="222" t="s">
        <v>5836</v>
      </c>
      <c r="C657" s="467" t="s">
        <v>3756</v>
      </c>
      <c r="D657" s="223" t="s">
        <v>110</v>
      </c>
      <c r="E657" s="223">
        <v>2017</v>
      </c>
      <c r="F657" s="88">
        <v>29200</v>
      </c>
      <c r="G657" s="328" t="s">
        <v>4490</v>
      </c>
    </row>
    <row r="658" spans="1:7" ht="15.75" x14ac:dyDescent="0.25">
      <c r="A658" s="222" t="s">
        <v>97</v>
      </c>
      <c r="B658" s="222" t="s">
        <v>5836</v>
      </c>
      <c r="C658" s="467" t="s">
        <v>3756</v>
      </c>
      <c r="D658" s="223" t="s">
        <v>426</v>
      </c>
      <c r="E658" s="223">
        <v>2017</v>
      </c>
      <c r="F658" s="88">
        <v>31000</v>
      </c>
      <c r="G658" s="328" t="s">
        <v>4490</v>
      </c>
    </row>
    <row r="659" spans="1:7" ht="15.75" x14ac:dyDescent="0.25">
      <c r="A659" s="222" t="s">
        <v>97</v>
      </c>
      <c r="B659" s="222" t="s">
        <v>5837</v>
      </c>
      <c r="C659" s="467" t="s">
        <v>2121</v>
      </c>
      <c r="D659" s="223" t="s">
        <v>110</v>
      </c>
      <c r="E659" s="223">
        <v>2017</v>
      </c>
      <c r="F659" s="88">
        <v>31700</v>
      </c>
      <c r="G659" s="328" t="s">
        <v>4490</v>
      </c>
    </row>
    <row r="660" spans="1:7" ht="15.75" x14ac:dyDescent="0.25">
      <c r="A660" s="222" t="s">
        <v>97</v>
      </c>
      <c r="B660" s="222" t="s">
        <v>5837</v>
      </c>
      <c r="C660" s="467" t="s">
        <v>3756</v>
      </c>
      <c r="D660" s="223" t="s">
        <v>110</v>
      </c>
      <c r="E660" s="223">
        <v>2017</v>
      </c>
      <c r="F660" s="88">
        <v>33300</v>
      </c>
      <c r="G660" s="328" t="s">
        <v>4490</v>
      </c>
    </row>
    <row r="661" spans="1:7" ht="15.75" x14ac:dyDescent="0.25">
      <c r="A661" s="222" t="s">
        <v>97</v>
      </c>
      <c r="B661" s="222" t="s">
        <v>5837</v>
      </c>
      <c r="C661" s="467" t="s">
        <v>2121</v>
      </c>
      <c r="D661" s="223" t="s">
        <v>426</v>
      </c>
      <c r="E661" s="223">
        <v>2017</v>
      </c>
      <c r="F661" s="88">
        <v>33500</v>
      </c>
      <c r="G661" s="328" t="s">
        <v>4490</v>
      </c>
    </row>
    <row r="662" spans="1:7" ht="15.75" x14ac:dyDescent="0.25">
      <c r="A662" s="222" t="s">
        <v>97</v>
      </c>
      <c r="B662" s="222" t="s">
        <v>5837</v>
      </c>
      <c r="C662" s="467" t="s">
        <v>3756</v>
      </c>
      <c r="D662" s="223" t="s">
        <v>426</v>
      </c>
      <c r="E662" s="223">
        <v>2017</v>
      </c>
      <c r="F662" s="88">
        <v>35100</v>
      </c>
      <c r="G662" s="328" t="s">
        <v>4490</v>
      </c>
    </row>
    <row r="663" spans="1:7" ht="15.75" x14ac:dyDescent="0.25">
      <c r="A663" s="222" t="s">
        <v>97</v>
      </c>
      <c r="B663" s="222" t="s">
        <v>5838</v>
      </c>
      <c r="C663" s="467" t="s">
        <v>3756</v>
      </c>
      <c r="D663" s="223" t="s">
        <v>110</v>
      </c>
      <c r="E663" s="223">
        <v>2017</v>
      </c>
      <c r="F663" s="88">
        <v>38800</v>
      </c>
      <c r="G663" s="328" t="s">
        <v>4490</v>
      </c>
    </row>
    <row r="664" spans="1:7" ht="15.75" x14ac:dyDescent="0.25">
      <c r="A664" s="222" t="s">
        <v>97</v>
      </c>
      <c r="B664" s="222" t="s">
        <v>5838</v>
      </c>
      <c r="C664" s="467" t="s">
        <v>3756</v>
      </c>
      <c r="D664" s="223" t="s">
        <v>426</v>
      </c>
      <c r="E664" s="223">
        <v>2017</v>
      </c>
      <c r="F664" s="88">
        <v>40600</v>
      </c>
      <c r="G664" s="328" t="s">
        <v>4490</v>
      </c>
    </row>
    <row r="665" spans="1:7" ht="15.75" x14ac:dyDescent="0.25">
      <c r="A665" s="222" t="s">
        <v>97</v>
      </c>
      <c r="B665" s="222" t="s">
        <v>5839</v>
      </c>
      <c r="C665" s="467" t="s">
        <v>3756</v>
      </c>
      <c r="D665" s="223" t="s">
        <v>110</v>
      </c>
      <c r="E665" s="223">
        <v>2017</v>
      </c>
      <c r="F665" s="88">
        <v>44100</v>
      </c>
      <c r="G665" s="328" t="s">
        <v>4490</v>
      </c>
    </row>
    <row r="666" spans="1:7" ht="15.75" x14ac:dyDescent="0.25">
      <c r="A666" s="222" t="s">
        <v>97</v>
      </c>
      <c r="B666" s="222" t="s">
        <v>5839</v>
      </c>
      <c r="C666" s="467" t="s">
        <v>3756</v>
      </c>
      <c r="D666" s="223" t="s">
        <v>426</v>
      </c>
      <c r="E666" s="223">
        <v>2017</v>
      </c>
      <c r="F666" s="88">
        <v>45900</v>
      </c>
      <c r="G666" s="328" t="s">
        <v>4490</v>
      </c>
    </row>
    <row r="667" spans="1:7" ht="15.75" x14ac:dyDescent="0.25">
      <c r="A667" s="222" t="s">
        <v>97</v>
      </c>
      <c r="B667" s="222" t="s">
        <v>101</v>
      </c>
      <c r="C667" s="467" t="s">
        <v>3285</v>
      </c>
      <c r="D667" s="223" t="s">
        <v>110</v>
      </c>
      <c r="E667" s="223">
        <v>2017</v>
      </c>
      <c r="F667" s="88">
        <v>16100</v>
      </c>
      <c r="G667" s="328" t="s">
        <v>5415</v>
      </c>
    </row>
    <row r="668" spans="1:7" ht="15.75" x14ac:dyDescent="0.25">
      <c r="A668" s="222" t="s">
        <v>97</v>
      </c>
      <c r="B668" s="222" t="s">
        <v>5419</v>
      </c>
      <c r="C668" s="467" t="s">
        <v>2121</v>
      </c>
      <c r="D668" s="223" t="s">
        <v>110</v>
      </c>
      <c r="E668" s="223">
        <v>2017</v>
      </c>
      <c r="F668" s="88">
        <v>19800</v>
      </c>
      <c r="G668" s="328" t="s">
        <v>5415</v>
      </c>
    </row>
    <row r="669" spans="1:7" ht="15.75" x14ac:dyDescent="0.25">
      <c r="A669" s="222" t="s">
        <v>97</v>
      </c>
      <c r="B669" s="222" t="s">
        <v>5420</v>
      </c>
      <c r="C669" s="467" t="s">
        <v>3285</v>
      </c>
      <c r="D669" s="223" t="s">
        <v>110</v>
      </c>
      <c r="E669" s="223">
        <v>2017</v>
      </c>
      <c r="F669" s="88">
        <v>22800</v>
      </c>
      <c r="G669" s="328" t="s">
        <v>5415</v>
      </c>
    </row>
    <row r="670" spans="1:7" ht="15.75" x14ac:dyDescent="0.25">
      <c r="A670" s="222" t="s">
        <v>97</v>
      </c>
      <c r="B670" s="222" t="s">
        <v>5840</v>
      </c>
      <c r="C670" s="467" t="s">
        <v>3751</v>
      </c>
      <c r="D670" s="223" t="s">
        <v>110</v>
      </c>
      <c r="E670" s="223">
        <v>2017</v>
      </c>
      <c r="F670" s="88">
        <v>23200</v>
      </c>
      <c r="G670" s="328" t="s">
        <v>4490</v>
      </c>
    </row>
    <row r="671" spans="1:7" ht="15.75" x14ac:dyDescent="0.25">
      <c r="A671" s="222" t="s">
        <v>97</v>
      </c>
      <c r="B671" s="222" t="s">
        <v>5840</v>
      </c>
      <c r="C671" s="467" t="s">
        <v>3751</v>
      </c>
      <c r="D671" s="223" t="s">
        <v>426</v>
      </c>
      <c r="E671" s="223">
        <v>2017</v>
      </c>
      <c r="F671" s="88">
        <v>24700</v>
      </c>
      <c r="G671" s="328" t="s">
        <v>4490</v>
      </c>
    </row>
    <row r="672" spans="1:7" ht="15.75" x14ac:dyDescent="0.25">
      <c r="A672" s="222" t="s">
        <v>97</v>
      </c>
      <c r="B672" s="222" t="s">
        <v>5841</v>
      </c>
      <c r="C672" s="467" t="s">
        <v>3751</v>
      </c>
      <c r="D672" s="223" t="s">
        <v>110</v>
      </c>
      <c r="E672" s="223">
        <v>2017</v>
      </c>
      <c r="F672" s="88">
        <v>25700</v>
      </c>
      <c r="G672" s="328" t="s">
        <v>4490</v>
      </c>
    </row>
    <row r="673" spans="1:7" ht="15.75" x14ac:dyDescent="0.25">
      <c r="A673" s="222" t="s">
        <v>97</v>
      </c>
      <c r="B673" s="222" t="s">
        <v>5841</v>
      </c>
      <c r="C673" s="467" t="s">
        <v>3751</v>
      </c>
      <c r="D673" s="223" t="s">
        <v>426</v>
      </c>
      <c r="E673" s="223">
        <v>2017</v>
      </c>
      <c r="F673" s="88">
        <v>27200</v>
      </c>
      <c r="G673" s="328" t="s">
        <v>4490</v>
      </c>
    </row>
    <row r="674" spans="1:7" ht="15.75" x14ac:dyDescent="0.25">
      <c r="A674" s="222" t="s">
        <v>97</v>
      </c>
      <c r="B674" s="222" t="s">
        <v>5842</v>
      </c>
      <c r="C674" s="467" t="s">
        <v>2121</v>
      </c>
      <c r="D674" s="223" t="s">
        <v>110</v>
      </c>
      <c r="E674" s="223">
        <v>2017</v>
      </c>
      <c r="F674" s="88">
        <v>32700</v>
      </c>
      <c r="G674" s="328" t="s">
        <v>4490</v>
      </c>
    </row>
    <row r="675" spans="1:7" ht="15.75" x14ac:dyDescent="0.25">
      <c r="A675" s="222" t="s">
        <v>97</v>
      </c>
      <c r="B675" s="222" t="s">
        <v>5842</v>
      </c>
      <c r="C675" s="467" t="s">
        <v>2121</v>
      </c>
      <c r="D675" s="223" t="s">
        <v>426</v>
      </c>
      <c r="E675" s="223">
        <v>2017</v>
      </c>
      <c r="F675" s="88">
        <v>34200</v>
      </c>
      <c r="G675" s="328" t="s">
        <v>4490</v>
      </c>
    </row>
    <row r="676" spans="1:7" ht="15.75" x14ac:dyDescent="0.25">
      <c r="A676" s="77" t="s">
        <v>1920</v>
      </c>
      <c r="B676" s="77" t="s">
        <v>4809</v>
      </c>
      <c r="C676" s="345" t="s">
        <v>4088</v>
      </c>
      <c r="D676" s="427" t="s">
        <v>44</v>
      </c>
      <c r="E676" s="78">
        <v>2017</v>
      </c>
      <c r="F676" s="87">
        <v>49990</v>
      </c>
      <c r="G676" s="80" t="s">
        <v>4810</v>
      </c>
    </row>
    <row r="677" spans="1:7" ht="15.75" x14ac:dyDescent="0.25">
      <c r="A677" s="77" t="s">
        <v>1920</v>
      </c>
      <c r="B677" s="77" t="s">
        <v>4811</v>
      </c>
      <c r="C677" s="345" t="s">
        <v>4088</v>
      </c>
      <c r="D677" s="427" t="s">
        <v>44</v>
      </c>
      <c r="E677" s="78">
        <v>2017</v>
      </c>
      <c r="F677" s="87">
        <v>56950</v>
      </c>
      <c r="G677" s="80" t="s">
        <v>4810</v>
      </c>
    </row>
    <row r="678" spans="1:7" ht="15.75" x14ac:dyDescent="0.25">
      <c r="A678" s="77" t="s">
        <v>1920</v>
      </c>
      <c r="B678" s="77" t="s">
        <v>4812</v>
      </c>
      <c r="C678" s="345" t="s">
        <v>4088</v>
      </c>
      <c r="D678" s="427" t="s">
        <v>44</v>
      </c>
      <c r="E678" s="78">
        <v>2017</v>
      </c>
      <c r="F678" s="87">
        <v>63950</v>
      </c>
      <c r="G678" s="80" t="s">
        <v>4810</v>
      </c>
    </row>
    <row r="679" spans="1:7" ht="15.75" x14ac:dyDescent="0.25">
      <c r="A679" s="77" t="s">
        <v>1920</v>
      </c>
      <c r="B679" s="77" t="s">
        <v>5405</v>
      </c>
      <c r="C679" s="345" t="s">
        <v>4088</v>
      </c>
      <c r="D679" s="427" t="s">
        <v>44</v>
      </c>
      <c r="E679" s="78">
        <v>2017</v>
      </c>
      <c r="F679" s="87">
        <v>73950</v>
      </c>
      <c r="G679" s="80" t="s">
        <v>4810</v>
      </c>
    </row>
    <row r="680" spans="1:7" ht="15.75" x14ac:dyDescent="0.25">
      <c r="A680" s="77" t="s">
        <v>1920</v>
      </c>
      <c r="B680" s="77" t="s">
        <v>4813</v>
      </c>
      <c r="C680" s="345" t="s">
        <v>4090</v>
      </c>
      <c r="D680" s="427" t="s">
        <v>44</v>
      </c>
      <c r="E680" s="78">
        <v>2017</v>
      </c>
      <c r="F680" s="87">
        <v>37695</v>
      </c>
      <c r="G680" s="80" t="s">
        <v>4810</v>
      </c>
    </row>
    <row r="681" spans="1:7" ht="15.75" x14ac:dyDescent="0.25">
      <c r="A681" s="77" t="s">
        <v>1920</v>
      </c>
      <c r="B681" s="77" t="s">
        <v>4814</v>
      </c>
      <c r="C681" s="345" t="s">
        <v>4090</v>
      </c>
      <c r="D681" s="427" t="s">
        <v>44</v>
      </c>
      <c r="E681" s="78">
        <v>2017</v>
      </c>
      <c r="F681" s="87">
        <v>42195</v>
      </c>
      <c r="G681" s="80" t="s">
        <v>4810</v>
      </c>
    </row>
    <row r="682" spans="1:7" ht="15.75" x14ac:dyDescent="0.25">
      <c r="A682" s="77" t="s">
        <v>1920</v>
      </c>
      <c r="B682" s="77" t="s">
        <v>4815</v>
      </c>
      <c r="C682" s="345" t="s">
        <v>4090</v>
      </c>
      <c r="D682" s="427" t="s">
        <v>44</v>
      </c>
      <c r="E682" s="78">
        <v>2017</v>
      </c>
      <c r="F682" s="87">
        <v>46595</v>
      </c>
      <c r="G682" s="80" t="s">
        <v>4810</v>
      </c>
    </row>
    <row r="683" spans="1:7" ht="15.75" x14ac:dyDescent="0.25">
      <c r="A683" s="77" t="s">
        <v>1920</v>
      </c>
      <c r="B683" s="77" t="s">
        <v>4817</v>
      </c>
      <c r="C683" s="345" t="s">
        <v>4088</v>
      </c>
      <c r="D683" s="427" t="s">
        <v>44</v>
      </c>
      <c r="E683" s="78">
        <v>2017</v>
      </c>
      <c r="F683" s="87">
        <v>85650</v>
      </c>
      <c r="G683" s="80" t="s">
        <v>4810</v>
      </c>
    </row>
    <row r="684" spans="1:7" ht="15.75" x14ac:dyDescent="0.25">
      <c r="A684" s="77" t="s">
        <v>1920</v>
      </c>
      <c r="B684" s="77" t="s">
        <v>4818</v>
      </c>
      <c r="C684" s="345" t="s">
        <v>4088</v>
      </c>
      <c r="D684" s="427" t="s">
        <v>44</v>
      </c>
      <c r="E684" s="78">
        <v>2017</v>
      </c>
      <c r="F684" s="87">
        <v>87650</v>
      </c>
      <c r="G684" s="80" t="s">
        <v>4810</v>
      </c>
    </row>
    <row r="685" spans="1:7" ht="15.75" x14ac:dyDescent="0.25">
      <c r="A685" s="77" t="s">
        <v>1920</v>
      </c>
      <c r="B685" s="77" t="s">
        <v>4819</v>
      </c>
      <c r="C685" s="345" t="s">
        <v>4088</v>
      </c>
      <c r="D685" s="427" t="s">
        <v>44</v>
      </c>
      <c r="E685" s="78">
        <v>2017</v>
      </c>
      <c r="F685" s="87">
        <v>92650</v>
      </c>
      <c r="G685" s="80" t="s">
        <v>4810</v>
      </c>
    </row>
    <row r="686" spans="1:7" ht="15.75" x14ac:dyDescent="0.25">
      <c r="A686" s="77" t="s">
        <v>1920</v>
      </c>
      <c r="B686" s="77" t="s">
        <v>4821</v>
      </c>
      <c r="C686" s="345" t="s">
        <v>4088</v>
      </c>
      <c r="D686" s="427" t="s">
        <v>44</v>
      </c>
      <c r="E686" s="78">
        <v>2017</v>
      </c>
      <c r="F686" s="87">
        <v>94650</v>
      </c>
      <c r="G686" s="80" t="s">
        <v>4810</v>
      </c>
    </row>
    <row r="687" spans="1:7" ht="15.75" x14ac:dyDescent="0.25">
      <c r="A687" s="77" t="s">
        <v>1920</v>
      </c>
      <c r="B687" s="77" t="s">
        <v>4817</v>
      </c>
      <c r="C687" s="345" t="s">
        <v>4209</v>
      </c>
      <c r="D687" s="427" t="s">
        <v>44</v>
      </c>
      <c r="E687" s="78">
        <v>2017</v>
      </c>
      <c r="F687" s="87">
        <v>103895</v>
      </c>
      <c r="G687" s="80" t="s">
        <v>4810</v>
      </c>
    </row>
    <row r="688" spans="1:7" ht="15.75" x14ac:dyDescent="0.25">
      <c r="A688" s="77" t="s">
        <v>1920</v>
      </c>
      <c r="B688" s="77" t="s">
        <v>4822</v>
      </c>
      <c r="C688" s="345" t="s">
        <v>4209</v>
      </c>
      <c r="D688" s="427" t="s">
        <v>44</v>
      </c>
      <c r="E688" s="78">
        <v>2017</v>
      </c>
      <c r="F688" s="87">
        <v>108895</v>
      </c>
      <c r="G688" s="80" t="s">
        <v>4810</v>
      </c>
    </row>
    <row r="689" spans="1:7" ht="15.75" x14ac:dyDescent="0.25">
      <c r="A689" s="77" t="s">
        <v>1920</v>
      </c>
      <c r="B689" s="77" t="s">
        <v>4823</v>
      </c>
      <c r="C689" s="345" t="s">
        <v>4209</v>
      </c>
      <c r="D689" s="427" t="s">
        <v>44</v>
      </c>
      <c r="E689" s="78">
        <v>2017</v>
      </c>
      <c r="F689" s="87">
        <v>140995</v>
      </c>
      <c r="G689" s="80" t="s">
        <v>4810</v>
      </c>
    </row>
    <row r="690" spans="1:7" ht="15.75" x14ac:dyDescent="0.25">
      <c r="A690" s="77" t="s">
        <v>1920</v>
      </c>
      <c r="B690" s="77" t="s">
        <v>4824</v>
      </c>
      <c r="C690" s="345" t="s">
        <v>4209</v>
      </c>
      <c r="D690" s="427" t="s">
        <v>44</v>
      </c>
      <c r="E690" s="78">
        <v>2017</v>
      </c>
      <c r="F690" s="87">
        <v>145995</v>
      </c>
      <c r="G690" s="80" t="s">
        <v>4810</v>
      </c>
    </row>
    <row r="691" spans="1:7" ht="15.75" x14ac:dyDescent="0.25">
      <c r="A691" s="77" t="s">
        <v>1920</v>
      </c>
      <c r="B691" s="77" t="s">
        <v>4826</v>
      </c>
      <c r="C691" s="345" t="s">
        <v>4209</v>
      </c>
      <c r="D691" s="427" t="s">
        <v>44</v>
      </c>
      <c r="E691" s="78">
        <v>2017</v>
      </c>
      <c r="F691" s="87">
        <v>199950</v>
      </c>
      <c r="G691" s="80" t="s">
        <v>4810</v>
      </c>
    </row>
    <row r="692" spans="1:7" ht="15.75" x14ac:dyDescent="0.25">
      <c r="A692" s="77" t="s">
        <v>1920</v>
      </c>
      <c r="B692" s="77" t="s">
        <v>4827</v>
      </c>
      <c r="C692" s="345" t="s">
        <v>4090</v>
      </c>
      <c r="D692" s="427" t="s">
        <v>44</v>
      </c>
      <c r="E692" s="78">
        <v>2017</v>
      </c>
      <c r="F692" s="87">
        <v>41800</v>
      </c>
      <c r="G692" s="80" t="s">
        <v>4810</v>
      </c>
    </row>
    <row r="693" spans="1:7" ht="15.75" x14ac:dyDescent="0.25">
      <c r="A693" s="77" t="s">
        <v>1920</v>
      </c>
      <c r="B693" s="77" t="s">
        <v>4828</v>
      </c>
      <c r="C693" s="345" t="s">
        <v>4090</v>
      </c>
      <c r="D693" s="427" t="s">
        <v>44</v>
      </c>
      <c r="E693" s="78">
        <v>2017</v>
      </c>
      <c r="F693" s="87">
        <v>45800</v>
      </c>
      <c r="G693" s="80" t="s">
        <v>4810</v>
      </c>
    </row>
    <row r="694" spans="1:7" ht="15.75" x14ac:dyDescent="0.25">
      <c r="A694" s="77" t="s">
        <v>1920</v>
      </c>
      <c r="B694" s="77" t="s">
        <v>4830</v>
      </c>
      <c r="C694" s="345" t="s">
        <v>4090</v>
      </c>
      <c r="D694" s="427" t="s">
        <v>44</v>
      </c>
      <c r="E694" s="78">
        <v>2017</v>
      </c>
      <c r="F694" s="87">
        <v>51000</v>
      </c>
      <c r="G694" s="80" t="s">
        <v>4810</v>
      </c>
    </row>
    <row r="695" spans="1:7" ht="15.75" x14ac:dyDescent="0.25">
      <c r="A695" s="77" t="s">
        <v>1920</v>
      </c>
      <c r="B695" s="77" t="s">
        <v>4831</v>
      </c>
      <c r="C695" s="345" t="s">
        <v>4090</v>
      </c>
      <c r="D695" s="427" t="s">
        <v>44</v>
      </c>
      <c r="E695" s="78">
        <v>2017</v>
      </c>
      <c r="F695" s="87">
        <v>51100</v>
      </c>
      <c r="G695" s="80" t="s">
        <v>4810</v>
      </c>
    </row>
    <row r="696" spans="1:7" ht="15.75" x14ac:dyDescent="0.25">
      <c r="A696" s="77" t="s">
        <v>1920</v>
      </c>
      <c r="B696" s="77" t="s">
        <v>4832</v>
      </c>
      <c r="C696" s="345" t="s">
        <v>4090</v>
      </c>
      <c r="D696" s="427" t="s">
        <v>44</v>
      </c>
      <c r="E696" s="78">
        <v>2017</v>
      </c>
      <c r="F696" s="87">
        <v>54200</v>
      </c>
      <c r="G696" s="80" t="s">
        <v>4810</v>
      </c>
    </row>
    <row r="697" spans="1:7" ht="15.75" x14ac:dyDescent="0.25">
      <c r="A697" s="77" t="s">
        <v>1920</v>
      </c>
      <c r="B697" s="77" t="s">
        <v>4833</v>
      </c>
      <c r="C697" s="345" t="s">
        <v>4090</v>
      </c>
      <c r="D697" s="427" t="s">
        <v>44</v>
      </c>
      <c r="E697" s="78">
        <v>2017</v>
      </c>
      <c r="F697" s="87">
        <v>57700</v>
      </c>
      <c r="G697" s="80" t="s">
        <v>4810</v>
      </c>
    </row>
    <row r="698" spans="1:7" ht="15.75" x14ac:dyDescent="0.25">
      <c r="A698" s="77" t="s">
        <v>1920</v>
      </c>
      <c r="B698" s="77" t="s">
        <v>4834</v>
      </c>
      <c r="C698" s="345" t="s">
        <v>4090</v>
      </c>
      <c r="D698" s="427" t="s">
        <v>44</v>
      </c>
      <c r="E698" s="78">
        <v>2017</v>
      </c>
      <c r="F698" s="87">
        <v>62500</v>
      </c>
      <c r="G698" s="80" t="s">
        <v>4810</v>
      </c>
    </row>
    <row r="699" spans="1:7" ht="15" x14ac:dyDescent="0.25">
      <c r="A699" s="601" t="s">
        <v>85</v>
      </c>
      <c r="B699" s="601" t="s">
        <v>6247</v>
      </c>
      <c r="C699" s="623" t="s">
        <v>3791</v>
      </c>
      <c r="D699" s="612" t="s">
        <v>110</v>
      </c>
      <c r="E699" s="601">
        <v>2017</v>
      </c>
      <c r="F699" s="624">
        <v>38900</v>
      </c>
      <c r="G699" s="601" t="s">
        <v>4277</v>
      </c>
    </row>
    <row r="700" spans="1:7" ht="15" x14ac:dyDescent="0.25">
      <c r="A700" s="601" t="s">
        <v>85</v>
      </c>
      <c r="B700" s="601" t="s">
        <v>6248</v>
      </c>
      <c r="C700" s="623" t="s">
        <v>1991</v>
      </c>
      <c r="D700" s="612" t="s">
        <v>110</v>
      </c>
      <c r="E700" s="601">
        <v>2017</v>
      </c>
      <c r="F700" s="624">
        <v>41820</v>
      </c>
      <c r="G700" s="601" t="s">
        <v>4277</v>
      </c>
    </row>
    <row r="701" spans="1:7" ht="15" x14ac:dyDescent="0.25">
      <c r="A701" s="601" t="s">
        <v>85</v>
      </c>
      <c r="B701" s="601" t="s">
        <v>6249</v>
      </c>
      <c r="C701" s="623" t="s">
        <v>3791</v>
      </c>
      <c r="D701" s="612" t="s">
        <v>438</v>
      </c>
      <c r="E701" s="601">
        <v>2017</v>
      </c>
      <c r="F701" s="624">
        <v>63635</v>
      </c>
      <c r="G701" s="601" t="s">
        <v>135</v>
      </c>
    </row>
    <row r="702" spans="1:7" ht="15" x14ac:dyDescent="0.25">
      <c r="A702" s="601" t="s">
        <v>85</v>
      </c>
      <c r="B702" s="601" t="s">
        <v>6250</v>
      </c>
      <c r="C702" s="623" t="s">
        <v>3791</v>
      </c>
      <c r="D702" s="612" t="s">
        <v>438</v>
      </c>
      <c r="E702" s="601">
        <v>2017</v>
      </c>
      <c r="F702" s="624">
        <v>68680</v>
      </c>
      <c r="G702" s="601" t="s">
        <v>4277</v>
      </c>
    </row>
    <row r="703" spans="1:7" ht="15" x14ac:dyDescent="0.25">
      <c r="A703" s="601" t="s">
        <v>85</v>
      </c>
      <c r="B703" s="601" t="s">
        <v>6251</v>
      </c>
      <c r="C703" s="623" t="s">
        <v>3791</v>
      </c>
      <c r="D703" s="612" t="s">
        <v>438</v>
      </c>
      <c r="E703" s="601">
        <v>2017</v>
      </c>
      <c r="F703" s="624">
        <v>50695</v>
      </c>
      <c r="G703" s="601" t="s">
        <v>135</v>
      </c>
    </row>
    <row r="704" spans="1:7" ht="15" x14ac:dyDescent="0.25">
      <c r="A704" s="601" t="s">
        <v>85</v>
      </c>
      <c r="B704" s="601" t="s">
        <v>6252</v>
      </c>
      <c r="C704" s="623" t="s">
        <v>3791</v>
      </c>
      <c r="D704" s="612" t="s">
        <v>426</v>
      </c>
      <c r="E704" s="601">
        <v>2017</v>
      </c>
      <c r="F704" s="624">
        <v>50365</v>
      </c>
      <c r="G704" s="601" t="s">
        <v>135</v>
      </c>
    </row>
    <row r="705" spans="1:7" ht="15" x14ac:dyDescent="0.25">
      <c r="A705" s="601" t="s">
        <v>85</v>
      </c>
      <c r="B705" s="601" t="s">
        <v>6253</v>
      </c>
      <c r="C705" s="623" t="s">
        <v>3794</v>
      </c>
      <c r="D705" s="612" t="s">
        <v>110</v>
      </c>
      <c r="E705" s="601">
        <v>2017</v>
      </c>
      <c r="F705" s="624">
        <v>83940</v>
      </c>
      <c r="G705" s="601" t="s">
        <v>135</v>
      </c>
    </row>
    <row r="706" spans="1:7" ht="15" x14ac:dyDescent="0.25">
      <c r="A706" s="601" t="s">
        <v>85</v>
      </c>
      <c r="B706" s="601" t="s">
        <v>6254</v>
      </c>
      <c r="C706" s="623" t="s">
        <v>3791</v>
      </c>
      <c r="D706" s="612" t="s">
        <v>438</v>
      </c>
      <c r="E706" s="601">
        <v>2017</v>
      </c>
      <c r="F706" s="624">
        <v>54810</v>
      </c>
      <c r="G706" s="601" t="s">
        <v>3803</v>
      </c>
    </row>
    <row r="707" spans="1:7" ht="15" x14ac:dyDescent="0.25">
      <c r="A707" s="601" t="s">
        <v>85</v>
      </c>
      <c r="B707" s="601" t="s">
        <v>6255</v>
      </c>
      <c r="C707" s="623" t="s">
        <v>2121</v>
      </c>
      <c r="D707" s="612" t="s">
        <v>438</v>
      </c>
      <c r="E707" s="601">
        <v>2017</v>
      </c>
      <c r="F707" s="624">
        <v>46310</v>
      </c>
      <c r="G707" s="601" t="s">
        <v>4911</v>
      </c>
    </row>
    <row r="708" spans="1:7" ht="15" x14ac:dyDescent="0.25">
      <c r="A708" s="601" t="s">
        <v>85</v>
      </c>
      <c r="B708" s="601" t="s">
        <v>6256</v>
      </c>
      <c r="C708" s="623" t="s">
        <v>2121</v>
      </c>
      <c r="D708" s="612" t="s">
        <v>426</v>
      </c>
      <c r="E708" s="601">
        <v>2017</v>
      </c>
      <c r="F708" s="624">
        <v>50365</v>
      </c>
      <c r="G708" s="601" t="s">
        <v>4911</v>
      </c>
    </row>
    <row r="709" spans="1:7" ht="15" x14ac:dyDescent="0.25">
      <c r="A709" s="601" t="s">
        <v>85</v>
      </c>
      <c r="B709" s="601" t="s">
        <v>6257</v>
      </c>
      <c r="C709" s="623" t="s">
        <v>2121</v>
      </c>
      <c r="D709" s="612" t="s">
        <v>438</v>
      </c>
      <c r="E709" s="601">
        <v>2017</v>
      </c>
      <c r="F709" s="624">
        <v>53980</v>
      </c>
      <c r="G709" s="601" t="s">
        <v>4911</v>
      </c>
    </row>
    <row r="710" spans="1:7" ht="15" x14ac:dyDescent="0.25">
      <c r="A710" s="601" t="s">
        <v>85</v>
      </c>
      <c r="B710" s="601" t="s">
        <v>6258</v>
      </c>
      <c r="C710" s="623" t="s">
        <v>2941</v>
      </c>
      <c r="D710" s="612" t="s">
        <v>44</v>
      </c>
      <c r="E710" s="601">
        <v>2017</v>
      </c>
      <c r="F710" s="624">
        <v>51680</v>
      </c>
      <c r="G710" s="601" t="s">
        <v>4911</v>
      </c>
    </row>
    <row r="711" spans="1:7" ht="15" x14ac:dyDescent="0.25">
      <c r="A711" s="601" t="s">
        <v>85</v>
      </c>
      <c r="B711" s="601" t="s">
        <v>6259</v>
      </c>
      <c r="C711" s="623" t="s">
        <v>2941</v>
      </c>
      <c r="D711" s="612" t="s">
        <v>44</v>
      </c>
      <c r="E711" s="601">
        <v>2017</v>
      </c>
      <c r="F711" s="625">
        <v>51680</v>
      </c>
      <c r="G711" s="601" t="s">
        <v>4911</v>
      </c>
    </row>
    <row r="712" spans="1:7" ht="15" x14ac:dyDescent="0.25">
      <c r="A712" s="601" t="s">
        <v>85</v>
      </c>
      <c r="B712" s="601" t="s">
        <v>6260</v>
      </c>
      <c r="C712" s="623" t="s">
        <v>2941</v>
      </c>
      <c r="D712" s="612" t="s">
        <v>44</v>
      </c>
      <c r="E712" s="601">
        <v>2017</v>
      </c>
      <c r="F712" s="624">
        <v>63380</v>
      </c>
      <c r="G712" s="601" t="s">
        <v>4911</v>
      </c>
    </row>
    <row r="713" spans="1:7" ht="15" x14ac:dyDescent="0.25">
      <c r="A713" s="601" t="s">
        <v>85</v>
      </c>
      <c r="B713" s="601" t="s">
        <v>6261</v>
      </c>
      <c r="C713" s="623" t="s">
        <v>2121</v>
      </c>
      <c r="D713" s="612" t="s">
        <v>438</v>
      </c>
      <c r="E713" s="601">
        <v>2017</v>
      </c>
      <c r="F713" s="625">
        <v>38210</v>
      </c>
      <c r="G713" s="601" t="s">
        <v>4911</v>
      </c>
    </row>
    <row r="714" spans="1:7" ht="15" x14ac:dyDescent="0.25">
      <c r="A714" s="601" t="s">
        <v>85</v>
      </c>
      <c r="B714" s="601" t="s">
        <v>6262</v>
      </c>
      <c r="C714" s="623" t="s">
        <v>2121</v>
      </c>
      <c r="D714" s="612" t="s">
        <v>438</v>
      </c>
      <c r="E714" s="601">
        <v>2017</v>
      </c>
      <c r="F714" s="624">
        <v>38210</v>
      </c>
      <c r="G714" s="601" t="s">
        <v>4911</v>
      </c>
    </row>
    <row r="715" spans="1:7" ht="15" x14ac:dyDescent="0.25">
      <c r="A715" s="601" t="s">
        <v>85</v>
      </c>
      <c r="B715" s="601" t="s">
        <v>6263</v>
      </c>
      <c r="C715" s="623" t="s">
        <v>3791</v>
      </c>
      <c r="D715" s="612" t="s">
        <v>438</v>
      </c>
      <c r="E715" s="601">
        <v>2017</v>
      </c>
      <c r="F715" s="624">
        <v>41370</v>
      </c>
      <c r="G715" s="601" t="s">
        <v>4911</v>
      </c>
    </row>
    <row r="716" spans="1:7" ht="15" x14ac:dyDescent="0.25">
      <c r="A716" s="601" t="s">
        <v>85</v>
      </c>
      <c r="B716" s="601" t="s">
        <v>6264</v>
      </c>
      <c r="C716" s="623" t="s">
        <v>3791</v>
      </c>
      <c r="D716" s="612" t="s">
        <v>426</v>
      </c>
      <c r="E716" s="601">
        <v>2017</v>
      </c>
      <c r="F716" s="624">
        <v>43535</v>
      </c>
      <c r="G716" s="601" t="s">
        <v>4911</v>
      </c>
    </row>
    <row r="717" spans="1:7" ht="15" x14ac:dyDescent="0.25">
      <c r="A717" s="601" t="s">
        <v>85</v>
      </c>
      <c r="B717" s="601" t="s">
        <v>6265</v>
      </c>
      <c r="C717" s="623" t="s">
        <v>3791</v>
      </c>
      <c r="D717" s="612" t="s">
        <v>438</v>
      </c>
      <c r="E717" s="601">
        <v>2017</v>
      </c>
      <c r="F717" s="624">
        <v>41370</v>
      </c>
      <c r="G717" s="601" t="s">
        <v>4911</v>
      </c>
    </row>
    <row r="718" spans="1:7" ht="15" x14ac:dyDescent="0.25">
      <c r="A718" s="601" t="s">
        <v>85</v>
      </c>
      <c r="B718" s="601" t="s">
        <v>6266</v>
      </c>
      <c r="C718" s="623" t="s">
        <v>3791</v>
      </c>
      <c r="D718" s="612" t="s">
        <v>426</v>
      </c>
      <c r="E718" s="601">
        <v>2017</v>
      </c>
      <c r="F718" s="624">
        <v>43535</v>
      </c>
      <c r="G718" s="601" t="s">
        <v>4911</v>
      </c>
    </row>
    <row r="719" spans="1:7" ht="15" x14ac:dyDescent="0.25">
      <c r="A719" s="601" t="s">
        <v>85</v>
      </c>
      <c r="B719" s="601" t="s">
        <v>6267</v>
      </c>
      <c r="C719" s="623" t="s">
        <v>3791</v>
      </c>
      <c r="D719" s="612" t="s">
        <v>426</v>
      </c>
      <c r="E719" s="601">
        <v>2017</v>
      </c>
      <c r="F719" s="624">
        <v>40200</v>
      </c>
      <c r="G719" s="601" t="s">
        <v>1960</v>
      </c>
    </row>
    <row r="720" spans="1:7" ht="15" x14ac:dyDescent="0.25">
      <c r="A720" s="601" t="s">
        <v>85</v>
      </c>
      <c r="B720" s="601" t="s">
        <v>6268</v>
      </c>
      <c r="C720" s="623" t="s">
        <v>3791</v>
      </c>
      <c r="D720" s="612" t="s">
        <v>426</v>
      </c>
      <c r="E720" s="601">
        <v>2017</v>
      </c>
      <c r="F720" s="624">
        <v>40200</v>
      </c>
      <c r="G720" s="601" t="s">
        <v>1960</v>
      </c>
    </row>
    <row r="721" spans="1:7" ht="15" x14ac:dyDescent="0.25">
      <c r="A721" s="601" t="s">
        <v>85</v>
      </c>
      <c r="B721" s="601" t="s">
        <v>6269</v>
      </c>
      <c r="C721" s="623" t="s">
        <v>2121</v>
      </c>
      <c r="D721" s="612" t="s">
        <v>438</v>
      </c>
      <c r="E721" s="601">
        <v>2017</v>
      </c>
      <c r="F721" s="624">
        <v>37825</v>
      </c>
      <c r="G721" s="601" t="s">
        <v>1960</v>
      </c>
    </row>
    <row r="722" spans="1:7" ht="15" x14ac:dyDescent="0.25">
      <c r="A722" s="601" t="s">
        <v>85</v>
      </c>
      <c r="B722" s="601" t="s">
        <v>6270</v>
      </c>
      <c r="C722" s="623" t="s">
        <v>2121</v>
      </c>
      <c r="D722" s="612" t="s">
        <v>438</v>
      </c>
      <c r="E722" s="601">
        <v>2017</v>
      </c>
      <c r="F722" s="624">
        <v>37825</v>
      </c>
      <c r="G722" s="601" t="s">
        <v>1960</v>
      </c>
    </row>
    <row r="723" spans="1:7" ht="15" x14ac:dyDescent="0.25">
      <c r="A723" s="601" t="s">
        <v>85</v>
      </c>
      <c r="B723" s="601" t="s">
        <v>6271</v>
      </c>
      <c r="C723" s="623" t="s">
        <v>2941</v>
      </c>
      <c r="D723" s="612" t="s">
        <v>438</v>
      </c>
      <c r="E723" s="601">
        <v>2017</v>
      </c>
      <c r="F723" s="624">
        <v>72520</v>
      </c>
      <c r="G723" s="601" t="s">
        <v>6272</v>
      </c>
    </row>
    <row r="724" spans="1:7" ht="15" x14ac:dyDescent="0.25">
      <c r="A724" s="601" t="s">
        <v>85</v>
      </c>
      <c r="B724" s="601" t="s">
        <v>6273</v>
      </c>
      <c r="C724" s="623" t="s">
        <v>6274</v>
      </c>
      <c r="D724" s="612" t="s">
        <v>438</v>
      </c>
      <c r="E724" s="601">
        <v>2017</v>
      </c>
      <c r="F724" s="624">
        <v>72520</v>
      </c>
      <c r="G724" s="601" t="s">
        <v>1960</v>
      </c>
    </row>
    <row r="725" spans="1:7" ht="15" x14ac:dyDescent="0.25">
      <c r="A725" s="601" t="s">
        <v>85</v>
      </c>
      <c r="B725" s="601" t="s">
        <v>6275</v>
      </c>
      <c r="C725" s="623" t="s">
        <v>2941</v>
      </c>
      <c r="D725" s="612" t="s">
        <v>426</v>
      </c>
      <c r="E725" s="601">
        <v>2017</v>
      </c>
      <c r="F725" s="624">
        <v>75465</v>
      </c>
      <c r="G725" s="601" t="s">
        <v>1960</v>
      </c>
    </row>
    <row r="726" spans="1:7" ht="15" x14ac:dyDescent="0.25">
      <c r="A726" s="601" t="s">
        <v>85</v>
      </c>
      <c r="B726" s="601" t="s">
        <v>6276</v>
      </c>
      <c r="C726" s="623" t="s">
        <v>2941</v>
      </c>
      <c r="D726" s="612" t="s">
        <v>438</v>
      </c>
      <c r="E726" s="601">
        <v>2017</v>
      </c>
      <c r="F726" s="624">
        <v>78820</v>
      </c>
      <c r="G726" s="601" t="s">
        <v>3803</v>
      </c>
    </row>
    <row r="727" spans="1:7" ht="15" x14ac:dyDescent="0.25">
      <c r="A727" s="601" t="s">
        <v>85</v>
      </c>
      <c r="B727" s="601" t="s">
        <v>6277</v>
      </c>
      <c r="C727" s="623" t="s">
        <v>2941</v>
      </c>
      <c r="D727" s="612" t="s">
        <v>426</v>
      </c>
      <c r="E727" s="601">
        <v>2017</v>
      </c>
      <c r="F727" s="624">
        <v>82305</v>
      </c>
      <c r="G727" s="601" t="s">
        <v>3803</v>
      </c>
    </row>
    <row r="728" spans="1:7" ht="15" x14ac:dyDescent="0.25">
      <c r="A728" s="601" t="s">
        <v>85</v>
      </c>
      <c r="B728" s="601" t="s">
        <v>6278</v>
      </c>
      <c r="C728" s="623" t="s">
        <v>2940</v>
      </c>
      <c r="D728" s="612" t="s">
        <v>44</v>
      </c>
      <c r="E728" s="601">
        <v>2017</v>
      </c>
      <c r="F728" s="624">
        <v>89880</v>
      </c>
      <c r="G728" s="601" t="s">
        <v>3800</v>
      </c>
    </row>
    <row r="729" spans="1:7" ht="15" x14ac:dyDescent="0.25">
      <c r="A729" s="601" t="s">
        <v>85</v>
      </c>
      <c r="B729" s="601" t="s">
        <v>6279</v>
      </c>
      <c r="C729" s="623" t="s">
        <v>2121</v>
      </c>
      <c r="D729" s="612" t="s">
        <v>110</v>
      </c>
      <c r="E729" s="601">
        <v>2017</v>
      </c>
      <c r="F729" s="624">
        <v>35285</v>
      </c>
      <c r="G729" s="601" t="s">
        <v>4277</v>
      </c>
    </row>
    <row r="730" spans="1:7" ht="15" x14ac:dyDescent="0.25">
      <c r="A730" s="601" t="s">
        <v>85</v>
      </c>
      <c r="B730" s="601" t="s">
        <v>6280</v>
      </c>
      <c r="C730" s="623" t="s">
        <v>2121</v>
      </c>
      <c r="D730" s="612" t="s">
        <v>426</v>
      </c>
      <c r="E730" s="601">
        <v>2017</v>
      </c>
      <c r="F730" s="624">
        <v>36685</v>
      </c>
      <c r="G730" s="601" t="s">
        <v>4277</v>
      </c>
    </row>
    <row r="731" spans="1:7" ht="15" x14ac:dyDescent="0.25">
      <c r="A731" s="601" t="s">
        <v>85</v>
      </c>
      <c r="B731" s="601" t="s">
        <v>6281</v>
      </c>
      <c r="C731" s="623" t="s">
        <v>2121</v>
      </c>
      <c r="D731" s="612" t="s">
        <v>110</v>
      </c>
      <c r="E731" s="601">
        <v>2017</v>
      </c>
      <c r="F731" s="624">
        <v>37385</v>
      </c>
      <c r="G731" s="601" t="s">
        <v>4277</v>
      </c>
    </row>
    <row r="732" spans="1:7" ht="15" x14ac:dyDescent="0.25">
      <c r="A732" s="601" t="s">
        <v>85</v>
      </c>
      <c r="B732" s="601" t="s">
        <v>6282</v>
      </c>
      <c r="C732" s="623" t="s">
        <v>2121</v>
      </c>
      <c r="D732" s="612" t="s">
        <v>426</v>
      </c>
      <c r="E732" s="601">
        <v>2017</v>
      </c>
      <c r="F732" s="624">
        <v>38785</v>
      </c>
      <c r="G732" s="601" t="s">
        <v>4277</v>
      </c>
    </row>
    <row r="733" spans="1:7" ht="15" x14ac:dyDescent="0.25">
      <c r="A733" s="601" t="s">
        <v>85</v>
      </c>
      <c r="B733" s="601" t="s">
        <v>6283</v>
      </c>
      <c r="C733" s="623" t="s">
        <v>1991</v>
      </c>
      <c r="D733" s="612" t="s">
        <v>426</v>
      </c>
      <c r="E733" s="601">
        <v>2017</v>
      </c>
      <c r="F733" s="624">
        <v>39720</v>
      </c>
      <c r="G733" s="601" t="s">
        <v>4277</v>
      </c>
    </row>
    <row r="734" spans="1:7" ht="15" x14ac:dyDescent="0.25">
      <c r="A734" s="601" t="s">
        <v>85</v>
      </c>
      <c r="B734" s="601" t="s">
        <v>6284</v>
      </c>
      <c r="C734" s="623" t="s">
        <v>2121</v>
      </c>
      <c r="D734" s="612" t="s">
        <v>438</v>
      </c>
      <c r="E734" s="601">
        <v>2017</v>
      </c>
      <c r="F734" s="624">
        <v>40155</v>
      </c>
      <c r="G734" s="601" t="s">
        <v>1837</v>
      </c>
    </row>
    <row r="735" spans="1:7" ht="15" x14ac:dyDescent="0.25">
      <c r="A735" s="601" t="s">
        <v>85</v>
      </c>
      <c r="B735" s="601" t="s">
        <v>6285</v>
      </c>
      <c r="C735" s="623" t="s">
        <v>2121</v>
      </c>
      <c r="D735" s="612" t="s">
        <v>438</v>
      </c>
      <c r="E735" s="601">
        <v>2017</v>
      </c>
      <c r="F735" s="624">
        <v>40155</v>
      </c>
      <c r="G735" s="601" t="s">
        <v>1837</v>
      </c>
    </row>
    <row r="736" spans="1:7" ht="15" x14ac:dyDescent="0.25">
      <c r="A736" s="601" t="s">
        <v>85</v>
      </c>
      <c r="B736" s="601" t="s">
        <v>6286</v>
      </c>
      <c r="C736" s="623" t="s">
        <v>3814</v>
      </c>
      <c r="D736" s="612" t="s">
        <v>438</v>
      </c>
      <c r="E736" s="601">
        <v>2017</v>
      </c>
      <c r="F736" s="624">
        <v>43010</v>
      </c>
      <c r="G736" s="601" t="s">
        <v>1837</v>
      </c>
    </row>
    <row r="737" spans="1:7" ht="15" x14ac:dyDescent="0.25">
      <c r="A737" s="601" t="s">
        <v>85</v>
      </c>
      <c r="B737" s="601" t="s">
        <v>6287</v>
      </c>
      <c r="C737" s="623" t="s">
        <v>3814</v>
      </c>
      <c r="D737" s="612" t="s">
        <v>438</v>
      </c>
      <c r="E737" s="601">
        <v>2017</v>
      </c>
      <c r="F737" s="624">
        <v>43010</v>
      </c>
      <c r="G737" s="601" t="s">
        <v>1837</v>
      </c>
    </row>
    <row r="738" spans="1:7" ht="15" x14ac:dyDescent="0.25">
      <c r="A738" s="601" t="s">
        <v>85</v>
      </c>
      <c r="B738" s="601" t="s">
        <v>6288</v>
      </c>
      <c r="C738" s="623" t="s">
        <v>3814</v>
      </c>
      <c r="D738" s="612" t="s">
        <v>426</v>
      </c>
      <c r="E738" s="601">
        <v>2017</v>
      </c>
      <c r="F738" s="624">
        <v>45175</v>
      </c>
      <c r="G738" s="601" t="s">
        <v>1837</v>
      </c>
    </row>
    <row r="739" spans="1:7" ht="15" x14ac:dyDescent="0.25">
      <c r="A739" s="601" t="s">
        <v>85</v>
      </c>
      <c r="B739" s="601" t="s">
        <v>6289</v>
      </c>
      <c r="C739" s="623" t="s">
        <v>3814</v>
      </c>
      <c r="D739" s="612" t="s">
        <v>426</v>
      </c>
      <c r="E739" s="601">
        <v>2017</v>
      </c>
      <c r="F739" s="624">
        <v>45175</v>
      </c>
      <c r="G739" s="601" t="s">
        <v>1837</v>
      </c>
    </row>
    <row r="740" spans="1:7" ht="15" x14ac:dyDescent="0.25">
      <c r="A740" s="601" t="s">
        <v>85</v>
      </c>
      <c r="B740" s="601" t="s">
        <v>6290</v>
      </c>
      <c r="C740" s="623" t="s">
        <v>3814</v>
      </c>
      <c r="D740" s="612" t="s">
        <v>426</v>
      </c>
      <c r="E740" s="601">
        <v>2017</v>
      </c>
      <c r="F740" s="624">
        <v>42770</v>
      </c>
      <c r="G740" s="601" t="s">
        <v>1837</v>
      </c>
    </row>
    <row r="741" spans="1:7" ht="15" x14ac:dyDescent="0.25">
      <c r="A741" s="601" t="s">
        <v>85</v>
      </c>
      <c r="B741" s="601" t="s">
        <v>6291</v>
      </c>
      <c r="C741" s="623" t="s">
        <v>3814</v>
      </c>
      <c r="D741" s="612" t="s">
        <v>426</v>
      </c>
      <c r="E741" s="601">
        <v>2017</v>
      </c>
      <c r="F741" s="624">
        <v>42770</v>
      </c>
      <c r="G741" s="601" t="s">
        <v>1837</v>
      </c>
    </row>
    <row r="742" spans="1:7" ht="15" x14ac:dyDescent="0.25">
      <c r="A742" s="601" t="s">
        <v>85</v>
      </c>
      <c r="B742" s="601" t="s">
        <v>6292</v>
      </c>
      <c r="C742" s="623" t="s">
        <v>3794</v>
      </c>
      <c r="D742" s="612" t="s">
        <v>438</v>
      </c>
      <c r="E742" s="601">
        <v>2017</v>
      </c>
      <c r="F742" s="624">
        <v>64165</v>
      </c>
      <c r="G742" s="601" t="s">
        <v>1837</v>
      </c>
    </row>
    <row r="743" spans="1:7" ht="15" x14ac:dyDescent="0.25">
      <c r="A743" s="601" t="s">
        <v>85</v>
      </c>
      <c r="B743" s="601" t="s">
        <v>6293</v>
      </c>
      <c r="C743" s="623" t="s">
        <v>3791</v>
      </c>
      <c r="D743" s="612" t="s">
        <v>110</v>
      </c>
      <c r="E743" s="601">
        <v>2017</v>
      </c>
      <c r="F743" s="624">
        <v>43220</v>
      </c>
      <c r="G743" s="601" t="s">
        <v>4277</v>
      </c>
    </row>
    <row r="744" spans="1:7" ht="15" x14ac:dyDescent="0.25">
      <c r="A744" s="601" t="s">
        <v>85</v>
      </c>
      <c r="B744" s="601" t="s">
        <v>6294</v>
      </c>
      <c r="C744" s="623" t="s">
        <v>3791</v>
      </c>
      <c r="D744" s="612" t="s">
        <v>426</v>
      </c>
      <c r="E744" s="601">
        <v>2017</v>
      </c>
      <c r="F744" s="624">
        <v>44620</v>
      </c>
      <c r="G744" s="601" t="s">
        <v>4277</v>
      </c>
    </row>
    <row r="745" spans="1:7" ht="15" x14ac:dyDescent="0.25">
      <c r="A745" s="601" t="s">
        <v>85</v>
      </c>
      <c r="B745" s="601" t="s">
        <v>6295</v>
      </c>
      <c r="C745" s="623" t="s">
        <v>3791</v>
      </c>
      <c r="D745" s="612" t="s">
        <v>110</v>
      </c>
      <c r="E745" s="601">
        <v>2017</v>
      </c>
      <c r="F745" s="624">
        <v>49120</v>
      </c>
      <c r="G745" s="601" t="s">
        <v>4277</v>
      </c>
    </row>
    <row r="746" spans="1:7" ht="15" x14ac:dyDescent="0.25">
      <c r="A746" s="601" t="s">
        <v>85</v>
      </c>
      <c r="B746" s="601" t="s">
        <v>6296</v>
      </c>
      <c r="C746" s="623" t="s">
        <v>3791</v>
      </c>
      <c r="D746" s="612" t="s">
        <v>426</v>
      </c>
      <c r="E746" s="601">
        <v>2017</v>
      </c>
      <c r="F746" s="624">
        <v>50520</v>
      </c>
      <c r="G746" s="601" t="s">
        <v>4277</v>
      </c>
    </row>
    <row r="747" spans="1:7" ht="15" x14ac:dyDescent="0.25">
      <c r="A747" s="601" t="s">
        <v>85</v>
      </c>
      <c r="B747" s="601" t="s">
        <v>6297</v>
      </c>
      <c r="C747" s="623" t="s">
        <v>3791</v>
      </c>
      <c r="D747" s="612" t="s">
        <v>426</v>
      </c>
      <c r="E747" s="601">
        <v>2017</v>
      </c>
      <c r="F747" s="624">
        <v>53035</v>
      </c>
      <c r="G747" s="601" t="s">
        <v>4277</v>
      </c>
    </row>
    <row r="748" spans="1:7" ht="15" x14ac:dyDescent="0.25">
      <c r="A748" s="601" t="s">
        <v>85</v>
      </c>
      <c r="B748" s="601" t="s">
        <v>6298</v>
      </c>
      <c r="C748" s="623" t="s">
        <v>3791</v>
      </c>
      <c r="D748" s="612" t="s">
        <v>426</v>
      </c>
      <c r="E748" s="601">
        <v>2017</v>
      </c>
      <c r="F748" s="624">
        <v>56495</v>
      </c>
      <c r="G748" s="601" t="s">
        <v>4277</v>
      </c>
    </row>
    <row r="749" spans="1:7" ht="15.75" x14ac:dyDescent="0.25">
      <c r="A749" s="77" t="s">
        <v>871</v>
      </c>
      <c r="B749" s="77" t="s">
        <v>4618</v>
      </c>
      <c r="C749" s="345" t="s">
        <v>4090</v>
      </c>
      <c r="D749" s="78" t="s">
        <v>110</v>
      </c>
      <c r="E749" s="78">
        <v>2017</v>
      </c>
      <c r="F749" s="87">
        <v>18943</v>
      </c>
      <c r="G749" s="77" t="s">
        <v>1459</v>
      </c>
    </row>
    <row r="750" spans="1:7" ht="15.75" x14ac:dyDescent="0.25">
      <c r="A750" s="77" t="s">
        <v>871</v>
      </c>
      <c r="B750" s="77" t="s">
        <v>4619</v>
      </c>
      <c r="C750" s="345" t="s">
        <v>2121</v>
      </c>
      <c r="D750" s="78" t="s">
        <v>426</v>
      </c>
      <c r="E750" s="78">
        <v>2017</v>
      </c>
      <c r="F750" s="87">
        <v>21680</v>
      </c>
      <c r="G750" s="77" t="s">
        <v>1459</v>
      </c>
    </row>
    <row r="751" spans="1:7" ht="15.75" x14ac:dyDescent="0.25">
      <c r="A751" s="77" t="s">
        <v>871</v>
      </c>
      <c r="B751" s="77" t="s">
        <v>4621</v>
      </c>
      <c r="C751" s="345" t="s">
        <v>2121</v>
      </c>
      <c r="D751" s="78" t="s">
        <v>426</v>
      </c>
      <c r="E751" s="78">
        <v>2017</v>
      </c>
      <c r="F751" s="87">
        <v>25989</v>
      </c>
      <c r="G751" s="77" t="s">
        <v>1459</v>
      </c>
    </row>
    <row r="752" spans="1:7" ht="15.75" x14ac:dyDescent="0.25">
      <c r="A752" s="77" t="s">
        <v>871</v>
      </c>
      <c r="B752" s="77" t="s">
        <v>4622</v>
      </c>
      <c r="C752" s="345" t="s">
        <v>2121</v>
      </c>
      <c r="D752" s="78" t="s">
        <v>110</v>
      </c>
      <c r="E752" s="78">
        <v>2017</v>
      </c>
      <c r="F752" s="87">
        <v>19960</v>
      </c>
      <c r="G752" s="77" t="s">
        <v>4623</v>
      </c>
    </row>
    <row r="753" spans="1:7" ht="15.75" x14ac:dyDescent="0.25">
      <c r="A753" s="77" t="s">
        <v>871</v>
      </c>
      <c r="B753" s="77" t="s">
        <v>4622</v>
      </c>
      <c r="C753" s="345" t="s">
        <v>2121</v>
      </c>
      <c r="D753" s="78" t="s">
        <v>426</v>
      </c>
      <c r="E753" s="78">
        <v>2017</v>
      </c>
      <c r="F753" s="87">
        <v>21210</v>
      </c>
      <c r="G753" s="77" t="s">
        <v>4623</v>
      </c>
    </row>
    <row r="754" spans="1:7" ht="15.75" x14ac:dyDescent="0.25">
      <c r="A754" s="77" t="s">
        <v>871</v>
      </c>
      <c r="B754" s="77" t="s">
        <v>4624</v>
      </c>
      <c r="C754" s="345" t="s">
        <v>2121</v>
      </c>
      <c r="D754" s="78" t="s">
        <v>110</v>
      </c>
      <c r="E754" s="78">
        <v>2017</v>
      </c>
      <c r="F754" s="87">
        <v>21960</v>
      </c>
      <c r="G754" s="77" t="s">
        <v>4623</v>
      </c>
    </row>
    <row r="755" spans="1:7" ht="15.75" x14ac:dyDescent="0.25">
      <c r="A755" s="77" t="s">
        <v>871</v>
      </c>
      <c r="B755" s="77" t="s">
        <v>4624</v>
      </c>
      <c r="C755" s="345" t="s">
        <v>2121</v>
      </c>
      <c r="D755" s="78" t="s">
        <v>426</v>
      </c>
      <c r="E755" s="78">
        <v>2017</v>
      </c>
      <c r="F755" s="87">
        <v>23210</v>
      </c>
      <c r="G755" s="77" t="s">
        <v>4623</v>
      </c>
    </row>
    <row r="756" spans="1:7" ht="15.75" x14ac:dyDescent="0.25">
      <c r="A756" s="77" t="s">
        <v>871</v>
      </c>
      <c r="B756" s="77" t="s">
        <v>4625</v>
      </c>
      <c r="C756" s="345" t="s">
        <v>2121</v>
      </c>
      <c r="D756" s="78" t="s">
        <v>110</v>
      </c>
      <c r="E756" s="78">
        <v>2017</v>
      </c>
      <c r="F756" s="87">
        <v>24990</v>
      </c>
      <c r="G756" s="77" t="s">
        <v>4623</v>
      </c>
    </row>
    <row r="757" spans="1:7" ht="15.75" x14ac:dyDescent="0.25">
      <c r="A757" s="77" t="s">
        <v>871</v>
      </c>
      <c r="B757" s="77" t="s">
        <v>4625</v>
      </c>
      <c r="C757" s="345" t="s">
        <v>2121</v>
      </c>
      <c r="D757" s="78" t="s">
        <v>426</v>
      </c>
      <c r="E757" s="78">
        <v>2017</v>
      </c>
      <c r="F757" s="87">
        <v>26240</v>
      </c>
      <c r="G757" s="77" t="s">
        <v>4623</v>
      </c>
    </row>
    <row r="758" spans="1:7" ht="15.75" x14ac:dyDescent="0.25">
      <c r="A758" s="77" t="s">
        <v>871</v>
      </c>
      <c r="B758" s="77" t="s">
        <v>2514</v>
      </c>
      <c r="C758" s="345" t="s">
        <v>2121</v>
      </c>
      <c r="D758" s="78" t="s">
        <v>110</v>
      </c>
      <c r="E758" s="78">
        <v>2017</v>
      </c>
      <c r="F758" s="87">
        <v>22568</v>
      </c>
      <c r="G758" s="77" t="s">
        <v>4623</v>
      </c>
    </row>
    <row r="759" spans="1:7" ht="15.75" x14ac:dyDescent="0.25">
      <c r="A759" s="77" t="s">
        <v>871</v>
      </c>
      <c r="B759" s="77" t="s">
        <v>2514</v>
      </c>
      <c r="C759" s="345" t="s">
        <v>2121</v>
      </c>
      <c r="D759" s="78" t="s">
        <v>426</v>
      </c>
      <c r="E759" s="78">
        <v>2017</v>
      </c>
      <c r="F759" s="87">
        <v>25835</v>
      </c>
      <c r="G759" s="77" t="s">
        <v>4623</v>
      </c>
    </row>
    <row r="760" spans="1:7" ht="15.75" x14ac:dyDescent="0.25">
      <c r="A760" s="77" t="s">
        <v>871</v>
      </c>
      <c r="B760" s="77" t="s">
        <v>2514</v>
      </c>
      <c r="C760" s="345" t="s">
        <v>4164</v>
      </c>
      <c r="D760" s="78" t="s">
        <v>110</v>
      </c>
      <c r="E760" s="78">
        <v>2017</v>
      </c>
      <c r="F760" s="87">
        <v>23776</v>
      </c>
      <c r="G760" s="77" t="s">
        <v>4623</v>
      </c>
    </row>
    <row r="761" spans="1:7" ht="15.75" x14ac:dyDescent="0.25">
      <c r="A761" s="77" t="s">
        <v>871</v>
      </c>
      <c r="B761" s="77" t="s">
        <v>2514</v>
      </c>
      <c r="C761" s="345" t="s">
        <v>4164</v>
      </c>
      <c r="D761" s="78" t="s">
        <v>426</v>
      </c>
      <c r="E761" s="78">
        <v>2017</v>
      </c>
      <c r="F761" s="87">
        <v>26070</v>
      </c>
      <c r="G761" s="77" t="s">
        <v>4623</v>
      </c>
    </row>
    <row r="762" spans="1:7" ht="15.75" x14ac:dyDescent="0.25">
      <c r="A762" s="77" t="s">
        <v>871</v>
      </c>
      <c r="B762" s="77" t="s">
        <v>4639</v>
      </c>
      <c r="C762" s="345" t="s">
        <v>1991</v>
      </c>
      <c r="D762" s="78" t="s">
        <v>110</v>
      </c>
      <c r="E762" s="78">
        <v>2017</v>
      </c>
      <c r="F762" s="87">
        <v>24985</v>
      </c>
      <c r="G762" s="77" t="s">
        <v>4640</v>
      </c>
    </row>
    <row r="763" spans="1:7" ht="15.75" x14ac:dyDescent="0.25">
      <c r="A763" s="77" t="s">
        <v>871</v>
      </c>
      <c r="B763" s="77" t="s">
        <v>4639</v>
      </c>
      <c r="C763" s="345" t="s">
        <v>1991</v>
      </c>
      <c r="D763" s="78" t="s">
        <v>426</v>
      </c>
      <c r="E763" s="78">
        <v>2017</v>
      </c>
      <c r="F763" s="87">
        <v>26285</v>
      </c>
      <c r="G763" s="77" t="s">
        <v>4640</v>
      </c>
    </row>
    <row r="764" spans="1:7" ht="15.75" x14ac:dyDescent="0.25">
      <c r="A764" s="77" t="s">
        <v>871</v>
      </c>
      <c r="B764" s="77" t="s">
        <v>4641</v>
      </c>
      <c r="C764" s="345" t="s">
        <v>1991</v>
      </c>
      <c r="D764" s="78" t="s">
        <v>110</v>
      </c>
      <c r="E764" s="78">
        <v>2017</v>
      </c>
      <c r="F764" s="87">
        <v>26855</v>
      </c>
      <c r="G764" s="77" t="s">
        <v>4640</v>
      </c>
    </row>
    <row r="765" spans="1:7" ht="15.75" x14ac:dyDescent="0.25">
      <c r="A765" s="77" t="s">
        <v>871</v>
      </c>
      <c r="B765" s="77" t="s">
        <v>4641</v>
      </c>
      <c r="C765" s="345" t="s">
        <v>1991</v>
      </c>
      <c r="D765" s="78" t="s">
        <v>426</v>
      </c>
      <c r="E765" s="78">
        <v>2017</v>
      </c>
      <c r="F765" s="87">
        <v>28155</v>
      </c>
      <c r="G765" s="77" t="s">
        <v>4640</v>
      </c>
    </row>
    <row r="766" spans="1:7" ht="15.75" x14ac:dyDescent="0.25">
      <c r="A766" s="77" t="s">
        <v>871</v>
      </c>
      <c r="B766" s="77" t="s">
        <v>4642</v>
      </c>
      <c r="C766" s="345" t="s">
        <v>1991</v>
      </c>
      <c r="D766" s="78" t="s">
        <v>110</v>
      </c>
      <c r="E766" s="78">
        <v>2017</v>
      </c>
      <c r="F766" s="87">
        <v>30335</v>
      </c>
      <c r="G766" s="77" t="s">
        <v>4640</v>
      </c>
    </row>
    <row r="767" spans="1:7" ht="15.75" x14ac:dyDescent="0.25">
      <c r="A767" s="77" t="s">
        <v>871</v>
      </c>
      <c r="B767" s="77" t="s">
        <v>4642</v>
      </c>
      <c r="C767" s="345" t="s">
        <v>1991</v>
      </c>
      <c r="D767" s="78" t="s">
        <v>426</v>
      </c>
      <c r="E767" s="78">
        <v>2017</v>
      </c>
      <c r="F767" s="87">
        <v>31635</v>
      </c>
      <c r="G767" s="77" t="s">
        <v>4640</v>
      </c>
    </row>
    <row r="768" spans="1:7" ht="15.75" x14ac:dyDescent="0.25">
      <c r="A768" s="77" t="s">
        <v>871</v>
      </c>
      <c r="B768" s="77" t="s">
        <v>5795</v>
      </c>
      <c r="C768" s="345" t="s">
        <v>1991</v>
      </c>
      <c r="D768" s="78" t="s">
        <v>110</v>
      </c>
      <c r="E768" s="78">
        <v>2017</v>
      </c>
      <c r="F768" s="87">
        <v>28895</v>
      </c>
      <c r="G768" s="77" t="s">
        <v>4640</v>
      </c>
    </row>
    <row r="769" spans="1:7" ht="15.75" x14ac:dyDescent="0.25">
      <c r="A769" s="77" t="s">
        <v>871</v>
      </c>
      <c r="B769" s="77" t="s">
        <v>5795</v>
      </c>
      <c r="C769" s="345" t="s">
        <v>3812</v>
      </c>
      <c r="D769" s="78" t="s">
        <v>426</v>
      </c>
      <c r="E769" s="78">
        <v>2017</v>
      </c>
      <c r="F769" s="87">
        <v>30195</v>
      </c>
      <c r="G769" s="77" t="s">
        <v>4640</v>
      </c>
    </row>
    <row r="770" spans="1:7" ht="15.75" x14ac:dyDescent="0.25">
      <c r="A770" s="77" t="s">
        <v>871</v>
      </c>
      <c r="B770" s="77" t="s">
        <v>5796</v>
      </c>
      <c r="C770" s="345" t="s">
        <v>1991</v>
      </c>
      <c r="D770" s="78" t="s">
        <v>110</v>
      </c>
      <c r="E770" s="78">
        <v>2017</v>
      </c>
      <c r="F770" s="87">
        <v>26300</v>
      </c>
      <c r="G770" s="77" t="s">
        <v>4640</v>
      </c>
    </row>
    <row r="771" spans="1:7" ht="15.75" x14ac:dyDescent="0.25">
      <c r="A771" s="77" t="s">
        <v>871</v>
      </c>
      <c r="B771" s="77" t="s">
        <v>5796</v>
      </c>
      <c r="C771" s="345" t="s">
        <v>1991</v>
      </c>
      <c r="D771" s="78" t="s">
        <v>426</v>
      </c>
      <c r="E771" s="78">
        <v>2017</v>
      </c>
      <c r="F771" s="87">
        <v>28300</v>
      </c>
      <c r="G771" s="77" t="s">
        <v>4640</v>
      </c>
    </row>
    <row r="772" spans="1:7" ht="15.75" x14ac:dyDescent="0.25">
      <c r="A772" s="77" t="s">
        <v>871</v>
      </c>
      <c r="B772" s="77" t="s">
        <v>4645</v>
      </c>
      <c r="C772" s="345" t="s">
        <v>1991</v>
      </c>
      <c r="D772" s="78" t="s">
        <v>110</v>
      </c>
      <c r="E772" s="78">
        <v>2017</v>
      </c>
      <c r="F772" s="87">
        <v>29100</v>
      </c>
      <c r="G772" s="77" t="s">
        <v>4640</v>
      </c>
    </row>
    <row r="773" spans="1:7" ht="15.75" x14ac:dyDescent="0.25">
      <c r="A773" s="77" t="s">
        <v>871</v>
      </c>
      <c r="B773" s="77" t="s">
        <v>4645</v>
      </c>
      <c r="C773" s="345" t="s">
        <v>1991</v>
      </c>
      <c r="D773" s="78" t="s">
        <v>426</v>
      </c>
      <c r="E773" s="78">
        <v>2017</v>
      </c>
      <c r="F773" s="87">
        <v>31100</v>
      </c>
      <c r="G773" s="77" t="s">
        <v>4640</v>
      </c>
    </row>
    <row r="774" spans="1:7" ht="15.75" x14ac:dyDescent="0.25">
      <c r="A774" s="77" t="s">
        <v>871</v>
      </c>
      <c r="B774" s="77" t="s">
        <v>4646</v>
      </c>
      <c r="C774" s="345" t="s">
        <v>1991</v>
      </c>
      <c r="D774" s="78" t="s">
        <v>426</v>
      </c>
      <c r="E774" s="78">
        <v>2017</v>
      </c>
      <c r="F774" s="87">
        <v>34700</v>
      </c>
      <c r="G774" s="77" t="s">
        <v>4640</v>
      </c>
    </row>
    <row r="775" spans="1:7" ht="15.75" x14ac:dyDescent="0.25">
      <c r="A775" s="77" t="s">
        <v>871</v>
      </c>
      <c r="B775" s="77" t="s">
        <v>2457</v>
      </c>
      <c r="C775" s="345" t="s">
        <v>1991</v>
      </c>
      <c r="D775" s="78" t="s">
        <v>110</v>
      </c>
      <c r="E775" s="78">
        <v>2017</v>
      </c>
      <c r="F775" s="87">
        <v>31520</v>
      </c>
      <c r="G775" s="77" t="s">
        <v>4640</v>
      </c>
    </row>
    <row r="776" spans="1:7" ht="15.75" x14ac:dyDescent="0.25">
      <c r="A776" s="77" t="s">
        <v>871</v>
      </c>
      <c r="B776" s="77" t="s">
        <v>2457</v>
      </c>
      <c r="C776" s="345" t="s">
        <v>1991</v>
      </c>
      <c r="D776" s="78" t="s">
        <v>426</v>
      </c>
      <c r="E776" s="78">
        <v>2017</v>
      </c>
      <c r="F776" s="87">
        <v>33320</v>
      </c>
      <c r="G776" s="77" t="s">
        <v>4640</v>
      </c>
    </row>
    <row r="777" spans="1:7" ht="15.75" x14ac:dyDescent="0.25">
      <c r="A777" s="77" t="s">
        <v>871</v>
      </c>
      <c r="B777" s="77" t="s">
        <v>5797</v>
      </c>
      <c r="C777" s="345" t="s">
        <v>1991</v>
      </c>
      <c r="D777" s="78" t="s">
        <v>110</v>
      </c>
      <c r="E777" s="78">
        <v>2017</v>
      </c>
      <c r="F777" s="87">
        <v>35970</v>
      </c>
      <c r="G777" s="77" t="s">
        <v>4640</v>
      </c>
    </row>
    <row r="778" spans="1:7" ht="15.75" x14ac:dyDescent="0.25">
      <c r="A778" s="77" t="s">
        <v>871</v>
      </c>
      <c r="B778" s="77" t="s">
        <v>5797</v>
      </c>
      <c r="C778" s="345" t="s">
        <v>1991</v>
      </c>
      <c r="D778" s="78" t="s">
        <v>426</v>
      </c>
      <c r="E778" s="78">
        <v>2017</v>
      </c>
      <c r="F778" s="87">
        <v>37770</v>
      </c>
      <c r="G778" s="77" t="s">
        <v>4640</v>
      </c>
    </row>
    <row r="779" spans="1:7" ht="15.75" x14ac:dyDescent="0.25">
      <c r="A779" s="77" t="s">
        <v>871</v>
      </c>
      <c r="B779" s="77" t="s">
        <v>5798</v>
      </c>
      <c r="C779" s="345" t="s">
        <v>1991</v>
      </c>
      <c r="D779" s="78" t="s">
        <v>110</v>
      </c>
      <c r="E779" s="78">
        <v>2017</v>
      </c>
      <c r="F779" s="87">
        <v>40470</v>
      </c>
      <c r="G779" s="77" t="s">
        <v>4640</v>
      </c>
    </row>
    <row r="780" spans="1:7" ht="15.75" x14ac:dyDescent="0.25">
      <c r="A780" s="77" t="s">
        <v>871</v>
      </c>
      <c r="B780" s="77" t="s">
        <v>5798</v>
      </c>
      <c r="C780" s="345" t="s">
        <v>1991</v>
      </c>
      <c r="D780" s="78" t="s">
        <v>426</v>
      </c>
      <c r="E780" s="78">
        <v>2017</v>
      </c>
      <c r="F780" s="87">
        <v>42270</v>
      </c>
      <c r="G780" s="77" t="s">
        <v>4640</v>
      </c>
    </row>
    <row r="781" spans="1:7" ht="15.75" x14ac:dyDescent="0.25">
      <c r="A781" s="77" t="s">
        <v>871</v>
      </c>
      <c r="B781" s="77" t="s">
        <v>5799</v>
      </c>
      <c r="C781" s="345" t="s">
        <v>1991</v>
      </c>
      <c r="D781" s="78" t="s">
        <v>426</v>
      </c>
      <c r="E781" s="78">
        <v>2017</v>
      </c>
      <c r="F781" s="87">
        <v>44315</v>
      </c>
      <c r="G781" s="77" t="s">
        <v>4640</v>
      </c>
    </row>
    <row r="782" spans="1:7" ht="15.75" x14ac:dyDescent="0.25">
      <c r="A782" s="77" t="s">
        <v>871</v>
      </c>
      <c r="B782" s="77" t="s">
        <v>4662</v>
      </c>
      <c r="C782" s="345">
        <v>1.5</v>
      </c>
      <c r="D782" s="78" t="s">
        <v>110</v>
      </c>
      <c r="E782" s="78">
        <v>2017</v>
      </c>
      <c r="F782" s="87">
        <v>13008</v>
      </c>
      <c r="G782" s="77" t="s">
        <v>1825</v>
      </c>
    </row>
    <row r="783" spans="1:7" ht="15.75" x14ac:dyDescent="0.25">
      <c r="A783" s="77" t="s">
        <v>871</v>
      </c>
      <c r="B783" s="77" t="s">
        <v>4663</v>
      </c>
      <c r="C783" s="345">
        <v>1.5</v>
      </c>
      <c r="D783" s="78" t="s">
        <v>110</v>
      </c>
      <c r="E783" s="78">
        <v>2017</v>
      </c>
      <c r="F783" s="87">
        <v>14100</v>
      </c>
      <c r="G783" s="77" t="s">
        <v>1825</v>
      </c>
    </row>
    <row r="784" spans="1:7" ht="15.75" x14ac:dyDescent="0.25">
      <c r="A784" s="77" t="s">
        <v>871</v>
      </c>
      <c r="B784" s="77" t="s">
        <v>4664</v>
      </c>
      <c r="C784" s="345">
        <v>1.5</v>
      </c>
      <c r="D784" s="78" t="s">
        <v>110</v>
      </c>
      <c r="E784" s="78">
        <v>2017</v>
      </c>
      <c r="F784" s="87">
        <v>16000</v>
      </c>
      <c r="G784" s="77" t="s">
        <v>1825</v>
      </c>
    </row>
    <row r="785" spans="1:7" ht="15.75" x14ac:dyDescent="0.25">
      <c r="A785" s="77" t="s">
        <v>871</v>
      </c>
      <c r="B785" s="77" t="s">
        <v>4626</v>
      </c>
      <c r="C785" s="345">
        <v>1.5</v>
      </c>
      <c r="D785" s="78" t="s">
        <v>110</v>
      </c>
      <c r="E785" s="78">
        <v>2017</v>
      </c>
      <c r="F785" s="87">
        <v>16950</v>
      </c>
      <c r="G785" s="77" t="s">
        <v>1960</v>
      </c>
    </row>
    <row r="786" spans="1:7" ht="15.75" x14ac:dyDescent="0.25">
      <c r="A786" s="77" t="s">
        <v>871</v>
      </c>
      <c r="B786" s="77" t="s">
        <v>4627</v>
      </c>
      <c r="C786" s="345">
        <v>1.6</v>
      </c>
      <c r="D786" s="78" t="s">
        <v>110</v>
      </c>
      <c r="E786" s="78">
        <v>2017</v>
      </c>
      <c r="F786" s="87">
        <v>17450</v>
      </c>
      <c r="G786" s="77" t="s">
        <v>1960</v>
      </c>
    </row>
    <row r="787" spans="1:7" ht="15.75" x14ac:dyDescent="0.25">
      <c r="A787" s="77" t="s">
        <v>871</v>
      </c>
      <c r="B787" s="77" t="s">
        <v>5800</v>
      </c>
      <c r="C787" s="345" t="s">
        <v>2121</v>
      </c>
      <c r="D787" s="78" t="s">
        <v>110</v>
      </c>
      <c r="E787" s="78">
        <v>2017</v>
      </c>
      <c r="F787" s="87">
        <v>17845</v>
      </c>
      <c r="G787" s="77" t="s">
        <v>5801</v>
      </c>
    </row>
    <row r="788" spans="1:7" ht="15.75" x14ac:dyDescent="0.25">
      <c r="A788" s="77" t="s">
        <v>871</v>
      </c>
      <c r="B788" s="77" t="s">
        <v>5800</v>
      </c>
      <c r="C788" s="345" t="s">
        <v>2121</v>
      </c>
      <c r="D788" s="78" t="s">
        <v>110</v>
      </c>
      <c r="E788" s="78">
        <v>2017</v>
      </c>
      <c r="F788" s="626">
        <v>19095</v>
      </c>
      <c r="G788" s="77" t="s">
        <v>5802</v>
      </c>
    </row>
    <row r="789" spans="1:7" ht="15.75" x14ac:dyDescent="0.25">
      <c r="A789" s="77" t="s">
        <v>871</v>
      </c>
      <c r="B789" s="77" t="s">
        <v>5803</v>
      </c>
      <c r="C789" s="345" t="s">
        <v>2121</v>
      </c>
      <c r="D789" s="78" t="s">
        <v>110</v>
      </c>
      <c r="E789" s="78">
        <v>2017</v>
      </c>
      <c r="F789" s="87">
        <v>20445</v>
      </c>
      <c r="G789" s="77" t="s">
        <v>5801</v>
      </c>
    </row>
    <row r="790" spans="1:7" ht="15.75" x14ac:dyDescent="0.25">
      <c r="A790" s="77" t="s">
        <v>871</v>
      </c>
      <c r="B790" s="77" t="s">
        <v>5803</v>
      </c>
      <c r="C790" s="345" t="s">
        <v>2121</v>
      </c>
      <c r="D790" s="78" t="s">
        <v>110</v>
      </c>
      <c r="E790" s="78">
        <v>2017</v>
      </c>
      <c r="F790" s="626">
        <v>22245</v>
      </c>
      <c r="G790" s="77" t="s">
        <v>5802</v>
      </c>
    </row>
    <row r="791" spans="1:7" ht="15.75" x14ac:dyDescent="0.25">
      <c r="A791" s="77" t="s">
        <v>871</v>
      </c>
      <c r="B791" s="77" t="s">
        <v>5803</v>
      </c>
      <c r="C791" s="345" t="s">
        <v>1991</v>
      </c>
      <c r="D791" s="78" t="s">
        <v>110</v>
      </c>
      <c r="E791" s="78">
        <v>2017</v>
      </c>
      <c r="F791" s="87">
        <v>22395</v>
      </c>
      <c r="G791" s="77" t="s">
        <v>5802</v>
      </c>
    </row>
    <row r="792" spans="1:7" ht="15.75" x14ac:dyDescent="0.25">
      <c r="A792" s="77" t="s">
        <v>871</v>
      </c>
      <c r="B792" s="77" t="s">
        <v>5804</v>
      </c>
      <c r="C792" s="345" t="s">
        <v>1991</v>
      </c>
      <c r="D792" s="78" t="s">
        <v>110</v>
      </c>
      <c r="E792" s="78">
        <v>2017</v>
      </c>
      <c r="F792" s="87">
        <v>23895</v>
      </c>
      <c r="G792" s="77" t="s">
        <v>5805</v>
      </c>
    </row>
    <row r="793" spans="1:7" ht="15.75" x14ac:dyDescent="0.25">
      <c r="A793" s="77" t="s">
        <v>871</v>
      </c>
      <c r="B793" s="77" t="s">
        <v>5804</v>
      </c>
      <c r="C793" s="345" t="s">
        <v>1991</v>
      </c>
      <c r="D793" s="78" t="s">
        <v>110</v>
      </c>
      <c r="E793" s="78">
        <v>2017</v>
      </c>
      <c r="F793" s="87">
        <v>23145</v>
      </c>
      <c r="G793" s="77" t="s">
        <v>5801</v>
      </c>
    </row>
    <row r="794" spans="1:7" ht="15.75" x14ac:dyDescent="0.25">
      <c r="A794" s="77" t="s">
        <v>871</v>
      </c>
      <c r="B794" s="77" t="s">
        <v>4630</v>
      </c>
      <c r="C794" s="345" t="s">
        <v>4090</v>
      </c>
      <c r="D794" s="78" t="s">
        <v>110</v>
      </c>
      <c r="E794" s="78">
        <v>2017</v>
      </c>
      <c r="F794" s="87">
        <v>20833</v>
      </c>
      <c r="G794" s="77" t="s">
        <v>5801</v>
      </c>
    </row>
    <row r="795" spans="1:7" ht="15.75" x14ac:dyDescent="0.25">
      <c r="A795" s="77" t="s">
        <v>871</v>
      </c>
      <c r="B795" s="77" t="s">
        <v>2813</v>
      </c>
      <c r="C795" s="345" t="s">
        <v>4164</v>
      </c>
      <c r="D795" s="78" t="s">
        <v>110</v>
      </c>
      <c r="E795" s="78">
        <v>2017</v>
      </c>
      <c r="F795" s="87">
        <v>23433</v>
      </c>
      <c r="G795" s="77" t="s">
        <v>5801</v>
      </c>
    </row>
    <row r="796" spans="1:7" ht="15.75" x14ac:dyDescent="0.25">
      <c r="A796" s="77" t="s">
        <v>871</v>
      </c>
      <c r="B796" s="77" t="s">
        <v>4630</v>
      </c>
      <c r="C796" s="345" t="s">
        <v>1991</v>
      </c>
      <c r="D796" s="78" t="s">
        <v>110</v>
      </c>
      <c r="E796" s="78">
        <v>2017</v>
      </c>
      <c r="F796" s="87">
        <v>23648</v>
      </c>
      <c r="G796" s="77" t="s">
        <v>5801</v>
      </c>
    </row>
    <row r="797" spans="1:7" ht="15.75" x14ac:dyDescent="0.25">
      <c r="A797" s="77" t="s">
        <v>871</v>
      </c>
      <c r="B797" s="77" t="s">
        <v>4632</v>
      </c>
      <c r="C797" s="345" t="s">
        <v>1991</v>
      </c>
      <c r="D797" s="78" t="s">
        <v>110</v>
      </c>
      <c r="E797" s="78">
        <v>2017</v>
      </c>
      <c r="F797" s="87">
        <v>27800</v>
      </c>
      <c r="G797" s="77" t="s">
        <v>5801</v>
      </c>
    </row>
    <row r="798" spans="1:7" ht="15.75" x14ac:dyDescent="0.25">
      <c r="A798" s="77" t="s">
        <v>871</v>
      </c>
      <c r="B798" s="77" t="s">
        <v>4633</v>
      </c>
      <c r="C798" s="345" t="s">
        <v>1991</v>
      </c>
      <c r="D798" s="78" t="s">
        <v>110</v>
      </c>
      <c r="E798" s="78">
        <v>2017</v>
      </c>
      <c r="F798" s="87">
        <v>32800</v>
      </c>
      <c r="G798" s="77" t="s">
        <v>5801</v>
      </c>
    </row>
    <row r="799" spans="1:7" ht="15.75" x14ac:dyDescent="0.25">
      <c r="A799" s="77" t="s">
        <v>871</v>
      </c>
      <c r="B799" s="77" t="s">
        <v>4634</v>
      </c>
      <c r="C799" s="345" t="s">
        <v>1991</v>
      </c>
      <c r="D799" s="78" t="s">
        <v>110</v>
      </c>
      <c r="E799" s="78">
        <v>2017</v>
      </c>
      <c r="F799" s="87">
        <v>21945</v>
      </c>
      <c r="G799" s="77" t="s">
        <v>5806</v>
      </c>
    </row>
    <row r="800" spans="1:7" ht="15.75" x14ac:dyDescent="0.25">
      <c r="A800" s="77" t="s">
        <v>871</v>
      </c>
      <c r="B800" s="77" t="s">
        <v>4635</v>
      </c>
      <c r="C800" s="345" t="s">
        <v>1991</v>
      </c>
      <c r="D800" s="78" t="s">
        <v>110</v>
      </c>
      <c r="E800" s="78">
        <v>2017</v>
      </c>
      <c r="F800" s="87">
        <v>24195</v>
      </c>
      <c r="G800" s="77" t="s">
        <v>5801</v>
      </c>
    </row>
    <row r="801" spans="1:7" ht="15.75" x14ac:dyDescent="0.25">
      <c r="A801" s="77" t="s">
        <v>871</v>
      </c>
      <c r="B801" s="77" t="s">
        <v>4636</v>
      </c>
      <c r="C801" s="345" t="s">
        <v>1991</v>
      </c>
      <c r="D801" s="78" t="s">
        <v>110</v>
      </c>
      <c r="E801" s="78">
        <v>2017</v>
      </c>
      <c r="F801" s="87">
        <v>30695</v>
      </c>
      <c r="G801" s="77" t="s">
        <v>5801</v>
      </c>
    </row>
    <row r="802" spans="1:7" ht="15.75" x14ac:dyDescent="0.25">
      <c r="A802" s="77" t="s">
        <v>871</v>
      </c>
      <c r="B802" s="77" t="s">
        <v>1730</v>
      </c>
      <c r="C802" s="345" t="s">
        <v>2121</v>
      </c>
      <c r="D802" s="78" t="s">
        <v>438</v>
      </c>
      <c r="E802" s="78">
        <v>2017</v>
      </c>
      <c r="F802" s="87">
        <v>36150</v>
      </c>
      <c r="G802" s="77" t="s">
        <v>4653</v>
      </c>
    </row>
    <row r="803" spans="1:7" ht="15.75" x14ac:dyDescent="0.25">
      <c r="A803" s="77" t="s">
        <v>871</v>
      </c>
      <c r="B803" s="77" t="s">
        <v>4652</v>
      </c>
      <c r="C803" s="345" t="s">
        <v>2121</v>
      </c>
      <c r="D803" s="78" t="s">
        <v>438</v>
      </c>
      <c r="E803" s="78">
        <v>2017</v>
      </c>
      <c r="F803" s="87">
        <v>38251</v>
      </c>
      <c r="G803" s="77" t="s">
        <v>4653</v>
      </c>
    </row>
    <row r="804" spans="1:7" ht="15.75" x14ac:dyDescent="0.25">
      <c r="A804" s="77" t="s">
        <v>871</v>
      </c>
      <c r="B804" s="77" t="s">
        <v>4654</v>
      </c>
      <c r="C804" s="345" t="s">
        <v>2121</v>
      </c>
      <c r="D804" s="78" t="s">
        <v>438</v>
      </c>
      <c r="E804" s="78">
        <v>2017</v>
      </c>
      <c r="F804" s="87">
        <v>24915</v>
      </c>
      <c r="G804" s="77" t="s">
        <v>1840</v>
      </c>
    </row>
    <row r="805" spans="1:7" ht="15.75" x14ac:dyDescent="0.25">
      <c r="A805" s="77" t="s">
        <v>871</v>
      </c>
      <c r="B805" s="77" t="s">
        <v>4655</v>
      </c>
      <c r="C805" s="345" t="s">
        <v>2121</v>
      </c>
      <c r="D805" s="78" t="s">
        <v>438</v>
      </c>
      <c r="E805" s="78">
        <v>2017</v>
      </c>
      <c r="F805" s="87">
        <v>28800</v>
      </c>
      <c r="G805" s="77" t="s">
        <v>1840</v>
      </c>
    </row>
    <row r="806" spans="1:7" ht="15.75" x14ac:dyDescent="0.25">
      <c r="A806" s="77" t="s">
        <v>871</v>
      </c>
      <c r="B806" s="77" t="s">
        <v>4656</v>
      </c>
      <c r="C806" s="345" t="s">
        <v>2121</v>
      </c>
      <c r="D806" s="78" t="s">
        <v>438</v>
      </c>
      <c r="E806" s="78">
        <v>2017</v>
      </c>
      <c r="F806" s="87">
        <v>30065</v>
      </c>
      <c r="G806" s="77" t="s">
        <v>1840</v>
      </c>
    </row>
    <row r="807" spans="1:7" ht="15.75" x14ac:dyDescent="0.25">
      <c r="A807" s="77" t="s">
        <v>871</v>
      </c>
      <c r="B807" s="77" t="s">
        <v>4657</v>
      </c>
      <c r="C807" s="345" t="s">
        <v>2121</v>
      </c>
      <c r="D807" s="78" t="s">
        <v>438</v>
      </c>
      <c r="E807" s="78">
        <v>2017</v>
      </c>
      <c r="F807" s="87">
        <v>31555</v>
      </c>
      <c r="G807" s="77" t="s">
        <v>1837</v>
      </c>
    </row>
    <row r="808" spans="1:7" ht="15.75" x14ac:dyDescent="0.25">
      <c r="A808" s="77" t="s">
        <v>871</v>
      </c>
      <c r="B808" s="77" t="s">
        <v>4659</v>
      </c>
      <c r="C808" s="345" t="s">
        <v>2121</v>
      </c>
      <c r="D808" s="78" t="s">
        <v>438</v>
      </c>
      <c r="E808" s="78">
        <v>2017</v>
      </c>
      <c r="F808" s="87">
        <v>32620</v>
      </c>
      <c r="G808" s="77" t="s">
        <v>1837</v>
      </c>
    </row>
    <row r="809" spans="1:7" ht="15.75" x14ac:dyDescent="0.25">
      <c r="A809" s="77" t="s">
        <v>871</v>
      </c>
      <c r="B809" s="77" t="s">
        <v>5807</v>
      </c>
      <c r="C809" s="345" t="s">
        <v>2121</v>
      </c>
      <c r="D809" s="78" t="s">
        <v>438</v>
      </c>
      <c r="E809" s="78">
        <v>2017</v>
      </c>
      <c r="F809" s="87">
        <v>33720</v>
      </c>
      <c r="G809" s="77" t="s">
        <v>1837</v>
      </c>
    </row>
    <row r="810" spans="1:7" ht="15.75" x14ac:dyDescent="0.25">
      <c r="A810" s="77" t="s">
        <v>697</v>
      </c>
      <c r="B810" s="80" t="s">
        <v>5318</v>
      </c>
      <c r="C810" s="345" t="s">
        <v>1987</v>
      </c>
      <c r="D810" s="78" t="s">
        <v>426</v>
      </c>
      <c r="E810" s="78">
        <v>2017</v>
      </c>
      <c r="F810" s="87">
        <v>52000</v>
      </c>
      <c r="G810" s="80" t="s">
        <v>1960</v>
      </c>
    </row>
    <row r="811" spans="1:7" ht="15.75" x14ac:dyDescent="0.25">
      <c r="A811" s="77" t="s">
        <v>697</v>
      </c>
      <c r="B811" s="80" t="s">
        <v>5319</v>
      </c>
      <c r="C811" s="345" t="s">
        <v>1987</v>
      </c>
      <c r="D811" s="78" t="s">
        <v>426</v>
      </c>
      <c r="E811" s="78">
        <v>2017</v>
      </c>
      <c r="F811" s="87">
        <v>60400</v>
      </c>
      <c r="G811" s="80" t="s">
        <v>1837</v>
      </c>
    </row>
    <row r="812" spans="1:7" ht="15.75" x14ac:dyDescent="0.25">
      <c r="A812" s="77" t="s">
        <v>697</v>
      </c>
      <c r="B812" s="80" t="s">
        <v>5320</v>
      </c>
      <c r="C812" s="345" t="s">
        <v>1987</v>
      </c>
      <c r="D812" s="78" t="s">
        <v>426</v>
      </c>
      <c r="E812" s="78">
        <v>2017</v>
      </c>
      <c r="F812" s="87">
        <v>55500</v>
      </c>
      <c r="G812" s="80" t="s">
        <v>1837</v>
      </c>
    </row>
    <row r="813" spans="1:7" ht="15.75" x14ac:dyDescent="0.25">
      <c r="A813" s="77" t="s">
        <v>697</v>
      </c>
      <c r="B813" s="80" t="s">
        <v>4684</v>
      </c>
      <c r="C813" s="345" t="s">
        <v>2859</v>
      </c>
      <c r="D813" s="78" t="s">
        <v>426</v>
      </c>
      <c r="E813" s="78">
        <v>2017</v>
      </c>
      <c r="F813" s="87">
        <v>65200</v>
      </c>
      <c r="G813" s="80" t="s">
        <v>1960</v>
      </c>
    </row>
    <row r="814" spans="1:7" ht="15.75" x14ac:dyDescent="0.25">
      <c r="A814" s="77" t="s">
        <v>697</v>
      </c>
      <c r="B814" s="80" t="s">
        <v>4686</v>
      </c>
      <c r="C814" s="345" t="s">
        <v>2859</v>
      </c>
      <c r="D814" s="78" t="s">
        <v>438</v>
      </c>
      <c r="E814" s="78">
        <v>2017</v>
      </c>
      <c r="F814" s="87">
        <v>72850</v>
      </c>
      <c r="G814" s="80" t="s">
        <v>1960</v>
      </c>
    </row>
    <row r="815" spans="1:7" ht="15.75" x14ac:dyDescent="0.25">
      <c r="A815" s="77" t="s">
        <v>697</v>
      </c>
      <c r="B815" s="80" t="s">
        <v>5321</v>
      </c>
      <c r="C815" s="345" t="s">
        <v>2859</v>
      </c>
      <c r="D815" s="78" t="s">
        <v>438</v>
      </c>
      <c r="E815" s="78">
        <v>2017</v>
      </c>
      <c r="F815" s="87">
        <v>67000</v>
      </c>
      <c r="G815" s="80" t="s">
        <v>1837</v>
      </c>
    </row>
    <row r="816" spans="1:7" ht="15.75" x14ac:dyDescent="0.25">
      <c r="A816" s="77" t="s">
        <v>697</v>
      </c>
      <c r="B816" s="80" t="s">
        <v>5322</v>
      </c>
      <c r="C816" s="345" t="s">
        <v>2859</v>
      </c>
      <c r="D816" s="78" t="s">
        <v>438</v>
      </c>
      <c r="E816" s="78">
        <v>2017</v>
      </c>
      <c r="F816" s="87">
        <v>72800</v>
      </c>
      <c r="G816" s="80" t="s">
        <v>1960</v>
      </c>
    </row>
    <row r="817" spans="1:7" ht="15.75" x14ac:dyDescent="0.25">
      <c r="A817" s="77" t="s">
        <v>697</v>
      </c>
      <c r="B817" s="80" t="s">
        <v>5323</v>
      </c>
      <c r="C817" s="345" t="s">
        <v>2859</v>
      </c>
      <c r="D817" s="78" t="s">
        <v>438</v>
      </c>
      <c r="E817" s="78">
        <v>2017</v>
      </c>
      <c r="F817" s="87">
        <v>80850</v>
      </c>
      <c r="G817" s="80" t="s">
        <v>1960</v>
      </c>
    </row>
    <row r="818" spans="1:7" ht="15.75" x14ac:dyDescent="0.25">
      <c r="A818" s="77" t="s">
        <v>697</v>
      </c>
      <c r="B818" s="80" t="s">
        <v>5324</v>
      </c>
      <c r="C818" s="345" t="s">
        <v>2859</v>
      </c>
      <c r="D818" s="78" t="s">
        <v>438</v>
      </c>
      <c r="E818" s="78">
        <v>2017</v>
      </c>
      <c r="F818" s="87">
        <v>75000</v>
      </c>
      <c r="G818" s="80" t="s">
        <v>1837</v>
      </c>
    </row>
    <row r="819" spans="1:7" ht="15.75" x14ac:dyDescent="0.25">
      <c r="A819" s="77" t="s">
        <v>697</v>
      </c>
      <c r="B819" s="80" t="s">
        <v>5325</v>
      </c>
      <c r="C819" s="345" t="s">
        <v>2121</v>
      </c>
      <c r="D819" s="78" t="s">
        <v>426</v>
      </c>
      <c r="E819" s="78">
        <v>2017</v>
      </c>
      <c r="F819" s="87">
        <v>49950</v>
      </c>
      <c r="G819" s="80" t="s">
        <v>1837</v>
      </c>
    </row>
    <row r="820" spans="1:7" ht="15.75" x14ac:dyDescent="0.25">
      <c r="A820" s="77" t="s">
        <v>697</v>
      </c>
      <c r="B820" s="80" t="s">
        <v>5326</v>
      </c>
      <c r="C820" s="345" t="s">
        <v>4694</v>
      </c>
      <c r="D820" s="78" t="s">
        <v>426</v>
      </c>
      <c r="E820" s="78">
        <v>2017</v>
      </c>
      <c r="F820" s="87">
        <v>108900</v>
      </c>
      <c r="G820" s="80" t="s">
        <v>4676</v>
      </c>
    </row>
    <row r="821" spans="1:7" ht="15.75" x14ac:dyDescent="0.25">
      <c r="A821" s="77" t="s">
        <v>697</v>
      </c>
      <c r="B821" s="80" t="s">
        <v>5327</v>
      </c>
      <c r="C821" s="345" t="s">
        <v>4694</v>
      </c>
      <c r="D821" s="78" t="s">
        <v>426</v>
      </c>
      <c r="E821" s="78">
        <v>2017</v>
      </c>
      <c r="F821" s="87">
        <v>141400</v>
      </c>
      <c r="G821" s="80" t="s">
        <v>4640</v>
      </c>
    </row>
    <row r="822" spans="1:7" ht="15.75" x14ac:dyDescent="0.25">
      <c r="A822" s="77" t="s">
        <v>697</v>
      </c>
      <c r="B822" s="80" t="s">
        <v>5328</v>
      </c>
      <c r="C822" s="345" t="s">
        <v>5329</v>
      </c>
      <c r="D822" s="78" t="s">
        <v>426</v>
      </c>
      <c r="E822" s="78">
        <v>2017</v>
      </c>
      <c r="F822" s="87">
        <v>220400</v>
      </c>
      <c r="G822" s="80" t="s">
        <v>4640</v>
      </c>
    </row>
    <row r="823" spans="1:7" ht="15.75" x14ac:dyDescent="0.25">
      <c r="A823" s="77" t="s">
        <v>697</v>
      </c>
      <c r="B823" s="80" t="s">
        <v>5330</v>
      </c>
      <c r="C823" s="345" t="s">
        <v>4694</v>
      </c>
      <c r="D823" s="78" t="s">
        <v>426</v>
      </c>
      <c r="E823" s="78">
        <v>2017</v>
      </c>
      <c r="F823" s="87">
        <v>164750</v>
      </c>
      <c r="G823" s="80" t="s">
        <v>1837</v>
      </c>
    </row>
    <row r="824" spans="1:7" ht="15.75" x14ac:dyDescent="0.25">
      <c r="A824" s="77" t="s">
        <v>697</v>
      </c>
      <c r="B824" s="80" t="s">
        <v>5331</v>
      </c>
      <c r="C824" s="345" t="s">
        <v>4694</v>
      </c>
      <c r="D824" s="78" t="s">
        <v>426</v>
      </c>
      <c r="E824" s="78">
        <v>2017</v>
      </c>
      <c r="F824" s="87">
        <v>176400</v>
      </c>
      <c r="G824" s="80" t="s">
        <v>4911</v>
      </c>
    </row>
    <row r="825" spans="1:7" ht="15.75" x14ac:dyDescent="0.25">
      <c r="A825" s="77" t="s">
        <v>697</v>
      </c>
      <c r="B825" s="80" t="s">
        <v>5332</v>
      </c>
      <c r="C825" s="345" t="s">
        <v>5329</v>
      </c>
      <c r="D825" s="78" t="s">
        <v>438</v>
      </c>
      <c r="E825" s="78">
        <v>2017</v>
      </c>
      <c r="F825" s="87">
        <v>226900</v>
      </c>
      <c r="G825" s="80" t="s">
        <v>1960</v>
      </c>
    </row>
    <row r="826" spans="1:7" ht="15.75" x14ac:dyDescent="0.25">
      <c r="A826" s="77" t="s">
        <v>697</v>
      </c>
      <c r="B826" s="80" t="s">
        <v>5332</v>
      </c>
      <c r="C826" s="345" t="s">
        <v>5329</v>
      </c>
      <c r="D826" s="78" t="s">
        <v>438</v>
      </c>
      <c r="E826" s="78">
        <v>2017</v>
      </c>
      <c r="F826" s="87">
        <v>236250</v>
      </c>
      <c r="G826" s="80" t="s">
        <v>4676</v>
      </c>
    </row>
    <row r="827" spans="1:7" ht="15.75" x14ac:dyDescent="0.25">
      <c r="A827" s="77" t="s">
        <v>697</v>
      </c>
      <c r="B827" s="80" t="s">
        <v>5333</v>
      </c>
      <c r="C827" s="345" t="s">
        <v>4694</v>
      </c>
      <c r="D827" s="78" t="s">
        <v>426</v>
      </c>
      <c r="E827" s="78">
        <v>2017</v>
      </c>
      <c r="F827" s="87">
        <v>144700</v>
      </c>
      <c r="G827" s="80" t="s">
        <v>1960</v>
      </c>
    </row>
    <row r="828" spans="1:7" ht="15.75" x14ac:dyDescent="0.25">
      <c r="A828" s="77" t="s">
        <v>697</v>
      </c>
      <c r="B828" s="77" t="s">
        <v>4667</v>
      </c>
      <c r="C828" s="345" t="s">
        <v>3285</v>
      </c>
      <c r="D828" s="78" t="s">
        <v>4668</v>
      </c>
      <c r="E828" s="78">
        <v>2017</v>
      </c>
      <c r="F828" s="87">
        <v>29500</v>
      </c>
      <c r="G828" s="80" t="s">
        <v>1960</v>
      </c>
    </row>
    <row r="829" spans="1:7" ht="15.75" x14ac:dyDescent="0.25">
      <c r="A829" s="77" t="s">
        <v>697</v>
      </c>
      <c r="B829" s="77" t="s">
        <v>4667</v>
      </c>
      <c r="C829" s="345" t="s">
        <v>3285</v>
      </c>
      <c r="D829" s="78" t="s">
        <v>4600</v>
      </c>
      <c r="E829" s="78">
        <v>2017</v>
      </c>
      <c r="F829" s="87">
        <v>31041</v>
      </c>
      <c r="G829" s="80" t="s">
        <v>1960</v>
      </c>
    </row>
    <row r="830" spans="1:7" ht="15.75" x14ac:dyDescent="0.25">
      <c r="A830" s="77" t="s">
        <v>697</v>
      </c>
      <c r="B830" s="77" t="s">
        <v>3005</v>
      </c>
      <c r="C830" s="345" t="s">
        <v>1989</v>
      </c>
      <c r="D830" s="78" t="s">
        <v>4668</v>
      </c>
      <c r="E830" s="78">
        <v>2017</v>
      </c>
      <c r="F830" s="87">
        <v>29940</v>
      </c>
      <c r="G830" s="80" t="s">
        <v>1960</v>
      </c>
    </row>
    <row r="831" spans="1:7" ht="15.75" x14ac:dyDescent="0.25">
      <c r="A831" s="77" t="s">
        <v>697</v>
      </c>
      <c r="B831" s="77" t="s">
        <v>3005</v>
      </c>
      <c r="C831" s="345" t="s">
        <v>1989</v>
      </c>
      <c r="D831" s="78" t="s">
        <v>4600</v>
      </c>
      <c r="E831" s="78">
        <v>2017</v>
      </c>
      <c r="F831" s="87">
        <v>31441</v>
      </c>
      <c r="G831" s="80" t="s">
        <v>1960</v>
      </c>
    </row>
    <row r="832" spans="1:7" ht="15.75" x14ac:dyDescent="0.25">
      <c r="A832" s="77" t="s">
        <v>697</v>
      </c>
      <c r="B832" s="77" t="s">
        <v>3005</v>
      </c>
      <c r="C832" s="345" t="s">
        <v>3285</v>
      </c>
      <c r="D832" s="78" t="s">
        <v>4668</v>
      </c>
      <c r="E832" s="78">
        <v>2017</v>
      </c>
      <c r="F832" s="87">
        <v>30500</v>
      </c>
      <c r="G832" s="80" t="s">
        <v>1960</v>
      </c>
    </row>
    <row r="833" spans="1:7" ht="15.75" x14ac:dyDescent="0.25">
      <c r="A833" s="77" t="s">
        <v>697</v>
      </c>
      <c r="B833" s="77" t="s">
        <v>3005</v>
      </c>
      <c r="C833" s="345" t="s">
        <v>3285</v>
      </c>
      <c r="D833" s="78" t="s">
        <v>4600</v>
      </c>
      <c r="E833" s="78">
        <v>2017</v>
      </c>
      <c r="F833" s="87">
        <v>32041</v>
      </c>
      <c r="G833" s="80" t="s">
        <v>1960</v>
      </c>
    </row>
    <row r="834" spans="1:7" ht="15.75" x14ac:dyDescent="0.25">
      <c r="A834" s="77" t="s">
        <v>697</v>
      </c>
      <c r="B834" s="77" t="s">
        <v>3005</v>
      </c>
      <c r="C834" s="345" t="s">
        <v>3769</v>
      </c>
      <c r="D834" s="78" t="s">
        <v>4668</v>
      </c>
      <c r="E834" s="78">
        <v>2017</v>
      </c>
      <c r="F834" s="87">
        <v>31500</v>
      </c>
      <c r="G834" s="80" t="s">
        <v>1960</v>
      </c>
    </row>
    <row r="835" spans="1:7" ht="15.75" x14ac:dyDescent="0.25">
      <c r="A835" s="77" t="s">
        <v>697</v>
      </c>
      <c r="B835" s="77" t="s">
        <v>3005</v>
      </c>
      <c r="C835" s="345" t="s">
        <v>3769</v>
      </c>
      <c r="D835" s="78" t="s">
        <v>4600</v>
      </c>
      <c r="E835" s="78">
        <v>2017</v>
      </c>
      <c r="F835" s="87">
        <v>33041</v>
      </c>
      <c r="G835" s="80" t="s">
        <v>1960</v>
      </c>
    </row>
    <row r="836" spans="1:7" ht="15.75" x14ac:dyDescent="0.25">
      <c r="A836" s="77" t="s">
        <v>697</v>
      </c>
      <c r="B836" s="77" t="s">
        <v>3003</v>
      </c>
      <c r="C836" s="345" t="s">
        <v>1989</v>
      </c>
      <c r="D836" s="78" t="s">
        <v>4668</v>
      </c>
      <c r="E836" s="78">
        <v>2017</v>
      </c>
      <c r="F836" s="87">
        <v>31900</v>
      </c>
      <c r="G836" s="80" t="s">
        <v>1960</v>
      </c>
    </row>
    <row r="837" spans="1:7" ht="15.75" x14ac:dyDescent="0.25">
      <c r="A837" s="77" t="s">
        <v>697</v>
      </c>
      <c r="B837" s="77" t="s">
        <v>3003</v>
      </c>
      <c r="C837" s="345" t="s">
        <v>1989</v>
      </c>
      <c r="D837" s="78" t="s">
        <v>4600</v>
      </c>
      <c r="E837" s="78">
        <v>2017</v>
      </c>
      <c r="F837" s="87">
        <v>33441.933884297527</v>
      </c>
      <c r="G837" s="80" t="s">
        <v>1960</v>
      </c>
    </row>
    <row r="838" spans="1:7" ht="15.75" x14ac:dyDescent="0.25">
      <c r="A838" s="77" t="s">
        <v>697</v>
      </c>
      <c r="B838" s="77" t="s">
        <v>3003</v>
      </c>
      <c r="C838" s="345" t="s">
        <v>3769</v>
      </c>
      <c r="D838" s="78" t="s">
        <v>4668</v>
      </c>
      <c r="E838" s="78">
        <v>2017</v>
      </c>
      <c r="F838" s="87">
        <v>32400</v>
      </c>
      <c r="G838" s="80" t="s">
        <v>1960</v>
      </c>
    </row>
    <row r="839" spans="1:7" ht="15.75" x14ac:dyDescent="0.25">
      <c r="A839" s="77" t="s">
        <v>697</v>
      </c>
      <c r="B839" s="77" t="s">
        <v>3003</v>
      </c>
      <c r="C839" s="345" t="s">
        <v>3769</v>
      </c>
      <c r="D839" s="78" t="s">
        <v>4600</v>
      </c>
      <c r="E839" s="78">
        <v>2017</v>
      </c>
      <c r="F839" s="87">
        <v>33941.933884297527</v>
      </c>
      <c r="G839" s="80" t="s">
        <v>1960</v>
      </c>
    </row>
    <row r="840" spans="1:7" ht="15.75" x14ac:dyDescent="0.25">
      <c r="A840" s="77" t="s">
        <v>697</v>
      </c>
      <c r="B840" s="77" t="s">
        <v>3003</v>
      </c>
      <c r="C840" s="345" t="s">
        <v>2121</v>
      </c>
      <c r="D840" s="78" t="s">
        <v>4668</v>
      </c>
      <c r="E840" s="78">
        <v>2017</v>
      </c>
      <c r="F840" s="87">
        <v>33540</v>
      </c>
      <c r="G840" s="80" t="s">
        <v>4007</v>
      </c>
    </row>
    <row r="841" spans="1:7" ht="15.75" x14ac:dyDescent="0.25">
      <c r="A841" s="77" t="s">
        <v>697</v>
      </c>
      <c r="B841" s="77" t="s">
        <v>3003</v>
      </c>
      <c r="C841" s="345" t="s">
        <v>2121</v>
      </c>
      <c r="D841" s="78" t="s">
        <v>4600</v>
      </c>
      <c r="E841" s="78">
        <v>2017</v>
      </c>
      <c r="F841" s="87">
        <v>35041.933884297527</v>
      </c>
      <c r="G841" s="80" t="s">
        <v>1960</v>
      </c>
    </row>
    <row r="842" spans="1:7" ht="15.75" x14ac:dyDescent="0.25">
      <c r="A842" s="77" t="s">
        <v>697</v>
      </c>
      <c r="B842" s="77" t="s">
        <v>3003</v>
      </c>
      <c r="C842" s="345" t="s">
        <v>4164</v>
      </c>
      <c r="D842" s="78" t="s">
        <v>4668</v>
      </c>
      <c r="E842" s="78">
        <v>2017</v>
      </c>
      <c r="F842" s="87">
        <v>35740</v>
      </c>
      <c r="G842" s="80" t="s">
        <v>1960</v>
      </c>
    </row>
    <row r="843" spans="1:7" ht="15.75" x14ac:dyDescent="0.25">
      <c r="A843" s="77" t="s">
        <v>697</v>
      </c>
      <c r="B843" s="77" t="s">
        <v>3003</v>
      </c>
      <c r="C843" s="345" t="s">
        <v>4164</v>
      </c>
      <c r="D843" s="78" t="s">
        <v>4600</v>
      </c>
      <c r="E843" s="78">
        <v>2017</v>
      </c>
      <c r="F843" s="87">
        <v>37241.933884297527</v>
      </c>
      <c r="G843" s="80" t="s">
        <v>1960</v>
      </c>
    </row>
    <row r="844" spans="1:7" ht="15.75" x14ac:dyDescent="0.25">
      <c r="A844" s="77" t="s">
        <v>697</v>
      </c>
      <c r="B844" s="77" t="s">
        <v>3001</v>
      </c>
      <c r="C844" s="345" t="s">
        <v>2121</v>
      </c>
      <c r="D844" s="78" t="s">
        <v>4668</v>
      </c>
      <c r="E844" s="78">
        <v>2017</v>
      </c>
      <c r="F844" s="87">
        <v>35590</v>
      </c>
      <c r="G844" s="80" t="s">
        <v>1960</v>
      </c>
    </row>
    <row r="845" spans="1:7" ht="15.75" x14ac:dyDescent="0.25">
      <c r="A845" s="77" t="s">
        <v>697</v>
      </c>
      <c r="B845" s="77" t="s">
        <v>3001</v>
      </c>
      <c r="C845" s="345" t="s">
        <v>2121</v>
      </c>
      <c r="D845" s="78" t="s">
        <v>4600</v>
      </c>
      <c r="E845" s="78">
        <v>2017</v>
      </c>
      <c r="F845" s="87">
        <v>37094.933884297527</v>
      </c>
      <c r="G845" s="80" t="s">
        <v>1960</v>
      </c>
    </row>
    <row r="846" spans="1:7" ht="15.75" x14ac:dyDescent="0.25">
      <c r="A846" s="77" t="s">
        <v>697</v>
      </c>
      <c r="B846" s="77" t="s">
        <v>3001</v>
      </c>
      <c r="C846" s="345" t="s">
        <v>4164</v>
      </c>
      <c r="D846" s="78" t="s">
        <v>4668</v>
      </c>
      <c r="E846" s="78">
        <v>2017</v>
      </c>
      <c r="F846" s="87">
        <v>41900</v>
      </c>
      <c r="G846" s="80" t="s">
        <v>1960</v>
      </c>
    </row>
    <row r="847" spans="1:7" ht="15.75" x14ac:dyDescent="0.25">
      <c r="A847" s="77" t="s">
        <v>697</v>
      </c>
      <c r="B847" s="77" t="s">
        <v>3001</v>
      </c>
      <c r="C847" s="345" t="s">
        <v>4164</v>
      </c>
      <c r="D847" s="78" t="s">
        <v>4600</v>
      </c>
      <c r="E847" s="78">
        <v>2017</v>
      </c>
      <c r="F847" s="87">
        <v>43490.801652892565</v>
      </c>
      <c r="G847" s="80" t="s">
        <v>1960</v>
      </c>
    </row>
    <row r="848" spans="1:7" ht="15.75" x14ac:dyDescent="0.25">
      <c r="A848" s="77" t="s">
        <v>697</v>
      </c>
      <c r="B848" s="77" t="s">
        <v>2995</v>
      </c>
      <c r="C848" s="345" t="s">
        <v>2121</v>
      </c>
      <c r="D848" s="78" t="s">
        <v>4668</v>
      </c>
      <c r="E848" s="78">
        <v>2017</v>
      </c>
      <c r="F848" s="87">
        <v>36590</v>
      </c>
      <c r="G848" s="80" t="s">
        <v>1960</v>
      </c>
    </row>
    <row r="849" spans="1:7" ht="15.75" x14ac:dyDescent="0.25">
      <c r="A849" s="77" t="s">
        <v>697</v>
      </c>
      <c r="B849" s="77" t="s">
        <v>2995</v>
      </c>
      <c r="C849" s="345" t="s">
        <v>2121</v>
      </c>
      <c r="D849" s="78" t="s">
        <v>4600</v>
      </c>
      <c r="E849" s="78">
        <v>2017</v>
      </c>
      <c r="F849" s="87">
        <v>38094.933884297527</v>
      </c>
      <c r="G849" s="80" t="s">
        <v>1960</v>
      </c>
    </row>
    <row r="850" spans="1:7" ht="15.75" x14ac:dyDescent="0.25">
      <c r="A850" s="77" t="s">
        <v>697</v>
      </c>
      <c r="B850" s="77" t="s">
        <v>2995</v>
      </c>
      <c r="C850" s="345" t="s">
        <v>4164</v>
      </c>
      <c r="D850" s="78" t="s">
        <v>4668</v>
      </c>
      <c r="E850" s="78">
        <v>2017</v>
      </c>
      <c r="F850" s="87">
        <v>37600</v>
      </c>
      <c r="G850" s="80" t="s">
        <v>1960</v>
      </c>
    </row>
    <row r="851" spans="1:7" ht="15.75" x14ac:dyDescent="0.25">
      <c r="A851" s="77" t="s">
        <v>697</v>
      </c>
      <c r="B851" s="77" t="s">
        <v>2995</v>
      </c>
      <c r="C851" s="345" t="s">
        <v>4164</v>
      </c>
      <c r="D851" s="78" t="s">
        <v>4600</v>
      </c>
      <c r="E851" s="78">
        <v>2017</v>
      </c>
      <c r="F851" s="87">
        <v>39194.933884297527</v>
      </c>
      <c r="G851" s="80" t="s">
        <v>1960</v>
      </c>
    </row>
    <row r="852" spans="1:7" ht="15.75" x14ac:dyDescent="0.25">
      <c r="A852" s="77" t="s">
        <v>697</v>
      </c>
      <c r="B852" s="77" t="s">
        <v>2995</v>
      </c>
      <c r="C852" s="345" t="s">
        <v>1991</v>
      </c>
      <c r="D852" s="78" t="s">
        <v>4668</v>
      </c>
      <c r="E852" s="78">
        <v>2017</v>
      </c>
      <c r="F852" s="87">
        <v>38800</v>
      </c>
      <c r="G852" s="80" t="s">
        <v>1960</v>
      </c>
    </row>
    <row r="853" spans="1:7" ht="15.75" x14ac:dyDescent="0.25">
      <c r="A853" s="77" t="s">
        <v>697</v>
      </c>
      <c r="B853" s="77" t="s">
        <v>2995</v>
      </c>
      <c r="C853" s="345" t="s">
        <v>1991</v>
      </c>
      <c r="D853" s="78" t="s">
        <v>4600</v>
      </c>
      <c r="E853" s="78">
        <v>2017</v>
      </c>
      <c r="F853" s="87">
        <v>40394.933884297527</v>
      </c>
      <c r="G853" s="80" t="s">
        <v>1960</v>
      </c>
    </row>
    <row r="854" spans="1:7" ht="15.75" x14ac:dyDescent="0.25">
      <c r="A854" s="77" t="s">
        <v>697</v>
      </c>
      <c r="B854" s="77" t="s">
        <v>2985</v>
      </c>
      <c r="C854" s="345" t="s">
        <v>2121</v>
      </c>
      <c r="D854" s="78" t="s">
        <v>4668</v>
      </c>
      <c r="E854" s="78">
        <v>2017</v>
      </c>
      <c r="F854" s="87">
        <v>42790</v>
      </c>
      <c r="G854" s="80" t="s">
        <v>1960</v>
      </c>
    </row>
    <row r="855" spans="1:7" ht="15.75" x14ac:dyDescent="0.25">
      <c r="A855" s="77" t="s">
        <v>697</v>
      </c>
      <c r="B855" s="77" t="s">
        <v>2985</v>
      </c>
      <c r="C855" s="345" t="s">
        <v>2121</v>
      </c>
      <c r="D855" s="78" t="s">
        <v>4600</v>
      </c>
      <c r="E855" s="78">
        <v>2017</v>
      </c>
      <c r="F855" s="87">
        <v>44200</v>
      </c>
      <c r="G855" s="80" t="s">
        <v>1960</v>
      </c>
    </row>
    <row r="856" spans="1:7" ht="15.75" x14ac:dyDescent="0.25">
      <c r="A856" s="77" t="s">
        <v>697</v>
      </c>
      <c r="B856" s="77" t="s">
        <v>2983</v>
      </c>
      <c r="C856" s="345" t="s">
        <v>1987</v>
      </c>
      <c r="D856" s="78" t="s">
        <v>4668</v>
      </c>
      <c r="E856" s="78">
        <v>2017</v>
      </c>
      <c r="F856" s="87">
        <v>45700</v>
      </c>
      <c r="G856" s="80" t="s">
        <v>1960</v>
      </c>
    </row>
    <row r="857" spans="1:7" ht="15.75" x14ac:dyDescent="0.25">
      <c r="A857" s="77" t="s">
        <v>697</v>
      </c>
      <c r="B857" s="77" t="s">
        <v>2983</v>
      </c>
      <c r="C857" s="345" t="s">
        <v>1987</v>
      </c>
      <c r="D857" s="78" t="s">
        <v>4600</v>
      </c>
      <c r="E857" s="78">
        <v>2017</v>
      </c>
      <c r="F857" s="87">
        <v>47200</v>
      </c>
      <c r="G857" s="80" t="s">
        <v>1960</v>
      </c>
    </row>
    <row r="858" spans="1:7" ht="15.75" x14ac:dyDescent="0.25">
      <c r="A858" s="77" t="s">
        <v>697</v>
      </c>
      <c r="B858" s="80" t="s">
        <v>5334</v>
      </c>
      <c r="C858" s="345" t="s">
        <v>2121</v>
      </c>
      <c r="D858" s="78" t="s">
        <v>438</v>
      </c>
      <c r="E858" s="78">
        <v>2017</v>
      </c>
      <c r="F858" s="87">
        <v>39500</v>
      </c>
      <c r="G858" s="80" t="s">
        <v>1960</v>
      </c>
    </row>
    <row r="859" spans="1:7" ht="15.75" x14ac:dyDescent="0.25">
      <c r="A859" s="77" t="s">
        <v>697</v>
      </c>
      <c r="B859" s="80" t="s">
        <v>5335</v>
      </c>
      <c r="C859" s="345" t="s">
        <v>2121</v>
      </c>
      <c r="D859" s="78" t="s">
        <v>426</v>
      </c>
      <c r="E859" s="78">
        <v>2017</v>
      </c>
      <c r="F859" s="87">
        <v>41500</v>
      </c>
      <c r="G859" s="80" t="s">
        <v>1960</v>
      </c>
    </row>
    <row r="860" spans="1:7" ht="15.75" x14ac:dyDescent="0.25">
      <c r="A860" s="77" t="s">
        <v>697</v>
      </c>
      <c r="B860" s="80" t="s">
        <v>5336</v>
      </c>
      <c r="C860" s="345" t="s">
        <v>2121</v>
      </c>
      <c r="D860" s="78" t="s">
        <v>426</v>
      </c>
      <c r="E860" s="78">
        <v>2017</v>
      </c>
      <c r="F860" s="87">
        <v>52900</v>
      </c>
      <c r="G860" s="80" t="s">
        <v>1960</v>
      </c>
    </row>
    <row r="861" spans="1:7" ht="15.75" x14ac:dyDescent="0.25">
      <c r="A861" s="77" t="s">
        <v>697</v>
      </c>
      <c r="B861" s="80" t="s">
        <v>5337</v>
      </c>
      <c r="C861" s="345" t="s">
        <v>2121</v>
      </c>
      <c r="D861" s="78" t="s">
        <v>426</v>
      </c>
      <c r="E861" s="78">
        <v>2017</v>
      </c>
      <c r="F861" s="87">
        <v>44650</v>
      </c>
      <c r="G861" s="80" t="s">
        <v>1837</v>
      </c>
    </row>
    <row r="862" spans="1:7" ht="15.75" x14ac:dyDescent="0.25">
      <c r="A862" s="77" t="s">
        <v>697</v>
      </c>
      <c r="B862" s="80" t="s">
        <v>5338</v>
      </c>
      <c r="C862" s="345" t="s">
        <v>2121</v>
      </c>
      <c r="D862" s="78" t="s">
        <v>438</v>
      </c>
      <c r="E862" s="78">
        <v>2017</v>
      </c>
      <c r="F862" s="87">
        <v>50900</v>
      </c>
      <c r="G862" s="80" t="s">
        <v>1960</v>
      </c>
    </row>
    <row r="863" spans="1:7" ht="15.75" x14ac:dyDescent="0.25">
      <c r="A863" s="77" t="s">
        <v>697</v>
      </c>
      <c r="B863" s="80" t="s">
        <v>5339</v>
      </c>
      <c r="C863" s="345" t="s">
        <v>2121</v>
      </c>
      <c r="D863" s="78" t="s">
        <v>438</v>
      </c>
      <c r="E863" s="78">
        <v>2017</v>
      </c>
      <c r="F863" s="87">
        <v>42650</v>
      </c>
      <c r="G863" s="80" t="s">
        <v>1837</v>
      </c>
    </row>
    <row r="864" spans="1:7" ht="15.75" x14ac:dyDescent="0.25">
      <c r="A864" s="77" t="s">
        <v>697</v>
      </c>
      <c r="B864" s="80" t="s">
        <v>5340</v>
      </c>
      <c r="C864" s="345" t="s">
        <v>2121</v>
      </c>
      <c r="D864" s="78" t="s">
        <v>438</v>
      </c>
      <c r="E864" s="78">
        <v>2017</v>
      </c>
      <c r="F864" s="87">
        <v>46050</v>
      </c>
      <c r="G864" s="80" t="s">
        <v>1960</v>
      </c>
    </row>
    <row r="865" spans="1:7" ht="15.75" x14ac:dyDescent="0.25">
      <c r="A865" s="77" t="s">
        <v>697</v>
      </c>
      <c r="B865" s="80" t="s">
        <v>5341</v>
      </c>
      <c r="C865" s="345" t="s">
        <v>2121</v>
      </c>
      <c r="D865" s="78" t="s">
        <v>426</v>
      </c>
      <c r="E865" s="78">
        <v>2017</v>
      </c>
      <c r="F865" s="87">
        <v>34400</v>
      </c>
      <c r="G865" s="80" t="s">
        <v>1837</v>
      </c>
    </row>
    <row r="866" spans="1:7" ht="15.75" x14ac:dyDescent="0.25">
      <c r="A866" s="77" t="s">
        <v>697</v>
      </c>
      <c r="B866" s="80" t="s">
        <v>5342</v>
      </c>
      <c r="C866" s="345" t="s">
        <v>2121</v>
      </c>
      <c r="D866" s="78" t="s">
        <v>110</v>
      </c>
      <c r="E866" s="78">
        <v>2017</v>
      </c>
      <c r="F866" s="87">
        <v>32400</v>
      </c>
      <c r="G866" s="80" t="s">
        <v>1837</v>
      </c>
    </row>
    <row r="867" spans="1:7" ht="15.75" x14ac:dyDescent="0.25">
      <c r="A867" s="77" t="s">
        <v>697</v>
      </c>
      <c r="B867" s="80" t="s">
        <v>5343</v>
      </c>
      <c r="C867" s="345" t="s">
        <v>4191</v>
      </c>
      <c r="D867" s="78" t="s">
        <v>438</v>
      </c>
      <c r="E867" s="78">
        <v>2017</v>
      </c>
      <c r="F867" s="87">
        <v>74850</v>
      </c>
      <c r="G867" s="80" t="s">
        <v>4676</v>
      </c>
    </row>
    <row r="868" spans="1:7" ht="15.75" x14ac:dyDescent="0.25">
      <c r="A868" s="77" t="s">
        <v>697</v>
      </c>
      <c r="B868" s="482" t="s">
        <v>5343</v>
      </c>
      <c r="C868" s="627" t="s">
        <v>4191</v>
      </c>
      <c r="D868" s="484" t="s">
        <v>426</v>
      </c>
      <c r="E868" s="484">
        <v>2017</v>
      </c>
      <c r="F868" s="87">
        <v>77350</v>
      </c>
      <c r="G868" s="482" t="s">
        <v>4676</v>
      </c>
    </row>
    <row r="869" spans="1:7" ht="15.75" x14ac:dyDescent="0.25">
      <c r="A869" s="77" t="s">
        <v>697</v>
      </c>
      <c r="B869" s="80" t="s">
        <v>2532</v>
      </c>
      <c r="C869" s="345" t="s">
        <v>2121</v>
      </c>
      <c r="D869" s="78" t="s">
        <v>43</v>
      </c>
      <c r="E869" s="484">
        <v>2017</v>
      </c>
      <c r="F869" s="87">
        <v>53254</v>
      </c>
      <c r="G869" s="80" t="s">
        <v>1837</v>
      </c>
    </row>
    <row r="870" spans="1:7" ht="15.75" x14ac:dyDescent="0.25">
      <c r="A870" s="77" t="s">
        <v>697</v>
      </c>
      <c r="B870" s="482" t="s">
        <v>5344</v>
      </c>
      <c r="C870" s="627" t="s">
        <v>2121</v>
      </c>
      <c r="D870" s="484" t="s">
        <v>43</v>
      </c>
      <c r="E870" s="484">
        <v>2017</v>
      </c>
      <c r="F870" s="87">
        <v>54908</v>
      </c>
      <c r="G870" s="482" t="s">
        <v>1837</v>
      </c>
    </row>
    <row r="871" spans="1:7" ht="15.75" x14ac:dyDescent="0.25">
      <c r="A871" s="77" t="s">
        <v>697</v>
      </c>
      <c r="B871" s="80" t="s">
        <v>5345</v>
      </c>
      <c r="C871" s="345" t="s">
        <v>4164</v>
      </c>
      <c r="D871" s="484" t="s">
        <v>43</v>
      </c>
      <c r="E871" s="484">
        <v>2017</v>
      </c>
      <c r="F871" s="87">
        <v>55935</v>
      </c>
      <c r="G871" s="80" t="s">
        <v>1837</v>
      </c>
    </row>
    <row r="872" spans="1:7" ht="15.75" x14ac:dyDescent="0.25">
      <c r="A872" s="77" t="s">
        <v>697</v>
      </c>
      <c r="B872" s="80" t="s">
        <v>2533</v>
      </c>
      <c r="C872" s="345" t="s">
        <v>2121</v>
      </c>
      <c r="D872" s="484" t="s">
        <v>43</v>
      </c>
      <c r="E872" s="484">
        <v>2017</v>
      </c>
      <c r="F872" s="87">
        <v>57502</v>
      </c>
      <c r="G872" s="80" t="s">
        <v>1837</v>
      </c>
    </row>
    <row r="873" spans="1:7" ht="15.75" x14ac:dyDescent="0.25">
      <c r="A873" s="77" t="s">
        <v>697</v>
      </c>
      <c r="B873" s="80" t="s">
        <v>5346</v>
      </c>
      <c r="C873" s="345" t="s">
        <v>2121</v>
      </c>
      <c r="D873" s="484" t="s">
        <v>438</v>
      </c>
      <c r="E873" s="484">
        <v>2017</v>
      </c>
      <c r="F873" s="87">
        <v>52150</v>
      </c>
      <c r="G873" s="482" t="s">
        <v>1960</v>
      </c>
    </row>
    <row r="874" spans="1:7" ht="15.75" x14ac:dyDescent="0.25">
      <c r="A874" s="77" t="s">
        <v>697</v>
      </c>
      <c r="B874" s="80" t="s">
        <v>5347</v>
      </c>
      <c r="C874" s="345" t="s">
        <v>2121</v>
      </c>
      <c r="D874" s="484" t="s">
        <v>426</v>
      </c>
      <c r="E874" s="484">
        <v>2017</v>
      </c>
      <c r="F874" s="87">
        <v>54650</v>
      </c>
      <c r="G874" s="482" t="s">
        <v>1960</v>
      </c>
    </row>
    <row r="875" spans="1:7" ht="15.75" x14ac:dyDescent="0.25">
      <c r="A875" s="77" t="s">
        <v>697</v>
      </c>
      <c r="B875" s="80" t="s">
        <v>5348</v>
      </c>
      <c r="C875" s="345" t="s">
        <v>2121</v>
      </c>
      <c r="D875" s="484" t="s">
        <v>438</v>
      </c>
      <c r="E875" s="484">
        <v>2017</v>
      </c>
      <c r="F875" s="87">
        <v>52150</v>
      </c>
      <c r="G875" s="482" t="s">
        <v>1960</v>
      </c>
    </row>
    <row r="876" spans="1:7" ht="15.75" x14ac:dyDescent="0.25">
      <c r="A876" s="77" t="s">
        <v>697</v>
      </c>
      <c r="B876" s="80" t="s">
        <v>5349</v>
      </c>
      <c r="C876" s="345" t="s">
        <v>2121</v>
      </c>
      <c r="D876" s="484" t="s">
        <v>426</v>
      </c>
      <c r="E876" s="484">
        <v>2017</v>
      </c>
      <c r="F876" s="87">
        <v>54650</v>
      </c>
      <c r="G876" s="482" t="s">
        <v>1960</v>
      </c>
    </row>
    <row r="877" spans="1:7" ht="15.75" x14ac:dyDescent="0.25">
      <c r="A877" s="77" t="s">
        <v>697</v>
      </c>
      <c r="B877" s="80" t="s">
        <v>2534</v>
      </c>
      <c r="C877" s="345" t="s">
        <v>1987</v>
      </c>
      <c r="D877" s="484" t="s">
        <v>43</v>
      </c>
      <c r="E877" s="484">
        <v>2017</v>
      </c>
      <c r="F877" s="87">
        <v>64363</v>
      </c>
      <c r="G877" s="482" t="s">
        <v>1837</v>
      </c>
    </row>
    <row r="878" spans="1:7" ht="15.75" x14ac:dyDescent="0.25">
      <c r="A878" s="77" t="s">
        <v>697</v>
      </c>
      <c r="B878" s="80" t="s">
        <v>5350</v>
      </c>
      <c r="C878" s="345" t="s">
        <v>3791</v>
      </c>
      <c r="D878" s="484" t="s">
        <v>43</v>
      </c>
      <c r="E878" s="484">
        <v>2017</v>
      </c>
      <c r="F878" s="87">
        <v>67577</v>
      </c>
      <c r="G878" s="482" t="s">
        <v>1830</v>
      </c>
    </row>
    <row r="879" spans="1:7" ht="15.75" x14ac:dyDescent="0.25">
      <c r="A879" s="77" t="s">
        <v>697</v>
      </c>
      <c r="B879" s="80" t="s">
        <v>5351</v>
      </c>
      <c r="C879" s="345" t="s">
        <v>1987</v>
      </c>
      <c r="D879" s="484" t="s">
        <v>438</v>
      </c>
      <c r="E879" s="484">
        <v>2017</v>
      </c>
      <c r="F879" s="87">
        <v>54550</v>
      </c>
      <c r="G879" s="482" t="s">
        <v>4676</v>
      </c>
    </row>
    <row r="880" spans="1:7" ht="15.75" x14ac:dyDescent="0.25">
      <c r="A880" s="77" t="s">
        <v>697</v>
      </c>
      <c r="B880" s="80" t="s">
        <v>5352</v>
      </c>
      <c r="C880" s="345" t="s">
        <v>1987</v>
      </c>
      <c r="D880" s="484" t="s">
        <v>438</v>
      </c>
      <c r="E880" s="484">
        <v>2017</v>
      </c>
      <c r="F880" s="87">
        <v>62600</v>
      </c>
      <c r="G880" s="482" t="s">
        <v>4911</v>
      </c>
    </row>
    <row r="881" spans="1:7" ht="15.75" x14ac:dyDescent="0.25">
      <c r="A881" s="77" t="s">
        <v>697</v>
      </c>
      <c r="B881" s="80" t="s">
        <v>5353</v>
      </c>
      <c r="C881" s="345" t="s">
        <v>1987</v>
      </c>
      <c r="D881" s="484" t="s">
        <v>426</v>
      </c>
      <c r="E881" s="484">
        <v>2017</v>
      </c>
      <c r="F881" s="87">
        <v>57050</v>
      </c>
      <c r="G881" s="80" t="s">
        <v>4676</v>
      </c>
    </row>
    <row r="882" spans="1:7" ht="15.75" x14ac:dyDescent="0.25">
      <c r="A882" s="77" t="s">
        <v>697</v>
      </c>
      <c r="B882" s="80" t="s">
        <v>5354</v>
      </c>
      <c r="C882" s="345" t="s">
        <v>1987</v>
      </c>
      <c r="D882" s="484" t="s">
        <v>426</v>
      </c>
      <c r="E882" s="484">
        <v>2017</v>
      </c>
      <c r="F882" s="87">
        <v>62300</v>
      </c>
      <c r="G882" s="80" t="s">
        <v>5355</v>
      </c>
    </row>
    <row r="883" spans="1:7" ht="15.75" x14ac:dyDescent="0.25">
      <c r="A883" s="77" t="s">
        <v>697</v>
      </c>
      <c r="B883" s="80" t="s">
        <v>5356</v>
      </c>
      <c r="C883" s="345" t="s">
        <v>1987</v>
      </c>
      <c r="D883" s="484" t="s">
        <v>426</v>
      </c>
      <c r="E883" s="484">
        <v>2017</v>
      </c>
      <c r="F883" s="87">
        <v>62300</v>
      </c>
      <c r="G883" s="80" t="s">
        <v>5355</v>
      </c>
    </row>
    <row r="884" spans="1:7" ht="15.75" x14ac:dyDescent="0.25">
      <c r="A884" s="77" t="s">
        <v>697</v>
      </c>
      <c r="B884" s="80" t="s">
        <v>5357</v>
      </c>
      <c r="C884" s="345" t="s">
        <v>1987</v>
      </c>
      <c r="D884" s="484" t="s">
        <v>426</v>
      </c>
      <c r="E884" s="484">
        <v>2017</v>
      </c>
      <c r="F884" s="87">
        <v>73201</v>
      </c>
      <c r="G884" s="80" t="s">
        <v>4911</v>
      </c>
    </row>
    <row r="885" spans="1:7" ht="15.75" x14ac:dyDescent="0.25">
      <c r="A885" s="77" t="s">
        <v>697</v>
      </c>
      <c r="B885" s="80" t="s">
        <v>5358</v>
      </c>
      <c r="C885" s="345" t="s">
        <v>4191</v>
      </c>
      <c r="D885" s="484" t="s">
        <v>438</v>
      </c>
      <c r="E885" s="484">
        <v>2017</v>
      </c>
      <c r="F885" s="87">
        <v>69100</v>
      </c>
      <c r="G885" s="80" t="s">
        <v>1837</v>
      </c>
    </row>
    <row r="886" spans="1:7" ht="15.75" x14ac:dyDescent="0.25">
      <c r="A886" s="77" t="s">
        <v>697</v>
      </c>
      <c r="B886" s="80" t="s">
        <v>5359</v>
      </c>
      <c r="C886" s="345" t="s">
        <v>2859</v>
      </c>
      <c r="D886" s="484" t="s">
        <v>426</v>
      </c>
      <c r="E886" s="484">
        <v>2017</v>
      </c>
      <c r="F886" s="87">
        <v>106499</v>
      </c>
      <c r="G886" s="80" t="s">
        <v>4911</v>
      </c>
    </row>
    <row r="887" spans="1:7" ht="15.75" x14ac:dyDescent="0.25">
      <c r="A887" s="77" t="s">
        <v>697</v>
      </c>
      <c r="B887" s="80" t="s">
        <v>5360</v>
      </c>
      <c r="C887" s="345" t="s">
        <v>2859</v>
      </c>
      <c r="D887" s="484" t="s">
        <v>426</v>
      </c>
      <c r="E887" s="484">
        <v>2017</v>
      </c>
      <c r="F887" s="87">
        <v>117122</v>
      </c>
      <c r="G887" s="80" t="s">
        <v>4911</v>
      </c>
    </row>
    <row r="888" spans="1:7" ht="15.75" x14ac:dyDescent="0.25">
      <c r="A888" s="77" t="s">
        <v>697</v>
      </c>
      <c r="B888" s="80" t="s">
        <v>5361</v>
      </c>
      <c r="C888" s="345" t="s">
        <v>1987</v>
      </c>
      <c r="D888" s="484" t="s">
        <v>426</v>
      </c>
      <c r="E888" s="484">
        <v>2017</v>
      </c>
      <c r="F888" s="87">
        <v>82508</v>
      </c>
      <c r="G888" s="80" t="s">
        <v>4571</v>
      </c>
    </row>
    <row r="889" spans="1:7" ht="15.75" x14ac:dyDescent="0.25">
      <c r="A889" s="77" t="s">
        <v>697</v>
      </c>
      <c r="B889" s="80" t="s">
        <v>5362</v>
      </c>
      <c r="C889" s="345" t="s">
        <v>2859</v>
      </c>
      <c r="D889" s="484" t="s">
        <v>426</v>
      </c>
      <c r="E889" s="484">
        <v>2017</v>
      </c>
      <c r="F889" s="87">
        <v>95426</v>
      </c>
      <c r="G889" s="80" t="s">
        <v>4571</v>
      </c>
    </row>
    <row r="890" spans="1:7" ht="15.75" x14ac:dyDescent="0.25">
      <c r="A890" s="77" t="s">
        <v>697</v>
      </c>
      <c r="B890" s="80" t="s">
        <v>5363</v>
      </c>
      <c r="C890" s="345" t="s">
        <v>2859</v>
      </c>
      <c r="D890" s="78" t="s">
        <v>426</v>
      </c>
      <c r="E890" s="78">
        <v>2017</v>
      </c>
      <c r="F890" s="87">
        <v>225000</v>
      </c>
      <c r="G890" s="80" t="s">
        <v>4640</v>
      </c>
    </row>
    <row r="891" spans="1:7" ht="15.75" x14ac:dyDescent="0.25">
      <c r="A891" s="77" t="s">
        <v>697</v>
      </c>
      <c r="B891" s="80" t="s">
        <v>5364</v>
      </c>
      <c r="C891" s="345" t="s">
        <v>2859</v>
      </c>
      <c r="D891" s="78" t="s">
        <v>426</v>
      </c>
      <c r="E891" s="78">
        <v>2017</v>
      </c>
      <c r="F891" s="87">
        <v>122400</v>
      </c>
      <c r="G891" s="80" t="s">
        <v>4640</v>
      </c>
    </row>
    <row r="892" spans="1:7" ht="15.75" x14ac:dyDescent="0.25">
      <c r="A892" s="77" t="s">
        <v>697</v>
      </c>
      <c r="B892" s="80" t="s">
        <v>5365</v>
      </c>
      <c r="C892" s="345" t="s">
        <v>1989</v>
      </c>
      <c r="D892" s="78" t="s">
        <v>110</v>
      </c>
      <c r="E892" s="78">
        <v>2017</v>
      </c>
      <c r="F892" s="87">
        <v>29384</v>
      </c>
      <c r="G892" s="80" t="s">
        <v>4571</v>
      </c>
    </row>
    <row r="893" spans="1:7" ht="15.75" x14ac:dyDescent="0.25">
      <c r="A893" s="77" t="s">
        <v>697</v>
      </c>
      <c r="B893" s="80" t="s">
        <v>5365</v>
      </c>
      <c r="C893" s="345" t="s">
        <v>1989</v>
      </c>
      <c r="D893" s="78" t="s">
        <v>426</v>
      </c>
      <c r="E893" s="78">
        <v>2017</v>
      </c>
      <c r="F893" s="87">
        <v>30589</v>
      </c>
      <c r="G893" s="80" t="s">
        <v>4571</v>
      </c>
    </row>
    <row r="894" spans="1:7" ht="15.75" x14ac:dyDescent="0.25">
      <c r="A894" s="77" t="s">
        <v>697</v>
      </c>
      <c r="B894" s="80" t="s">
        <v>5365</v>
      </c>
      <c r="C894" s="345" t="s">
        <v>3285</v>
      </c>
      <c r="D894" s="78" t="s">
        <v>110</v>
      </c>
      <c r="E894" s="78">
        <v>2017</v>
      </c>
      <c r="F894" s="87">
        <v>31287</v>
      </c>
      <c r="G894" s="80" t="s">
        <v>4571</v>
      </c>
    </row>
    <row r="895" spans="1:7" ht="15.75" x14ac:dyDescent="0.25">
      <c r="A895" s="77" t="s">
        <v>697</v>
      </c>
      <c r="B895" s="80" t="s">
        <v>5365</v>
      </c>
      <c r="C895" s="345" t="s">
        <v>3285</v>
      </c>
      <c r="D895" s="78" t="s">
        <v>426</v>
      </c>
      <c r="E895" s="78">
        <v>2017</v>
      </c>
      <c r="F895" s="87">
        <v>32492</v>
      </c>
      <c r="G895" s="80" t="s">
        <v>4571</v>
      </c>
    </row>
    <row r="896" spans="1:7" ht="15.75" x14ac:dyDescent="0.25">
      <c r="A896" s="77" t="s">
        <v>697</v>
      </c>
      <c r="B896" s="482" t="s">
        <v>5366</v>
      </c>
      <c r="C896" s="345" t="s">
        <v>3285</v>
      </c>
      <c r="D896" s="78" t="s">
        <v>110</v>
      </c>
      <c r="E896" s="78">
        <v>2017</v>
      </c>
      <c r="F896" s="87">
        <v>33145</v>
      </c>
      <c r="G896" s="482" t="s">
        <v>4571</v>
      </c>
    </row>
    <row r="897" spans="1:7" ht="15.75" x14ac:dyDescent="0.25">
      <c r="A897" s="77" t="s">
        <v>697</v>
      </c>
      <c r="B897" s="482" t="s">
        <v>5366</v>
      </c>
      <c r="C897" s="345" t="s">
        <v>3285</v>
      </c>
      <c r="D897" s="484" t="s">
        <v>426</v>
      </c>
      <c r="E897" s="484">
        <v>2017</v>
      </c>
      <c r="F897" s="87">
        <v>34350</v>
      </c>
      <c r="G897" s="80" t="s">
        <v>4571</v>
      </c>
    </row>
    <row r="898" spans="1:7" ht="15.75" x14ac:dyDescent="0.25">
      <c r="A898" s="77" t="s">
        <v>697</v>
      </c>
      <c r="B898" s="482" t="s">
        <v>5366</v>
      </c>
      <c r="C898" s="345" t="s">
        <v>4164</v>
      </c>
      <c r="D898" s="484" t="s">
        <v>110</v>
      </c>
      <c r="E898" s="484">
        <v>2017</v>
      </c>
      <c r="F898" s="87">
        <v>33941</v>
      </c>
      <c r="G898" s="80" t="s">
        <v>4571</v>
      </c>
    </row>
    <row r="899" spans="1:7" ht="15.75" x14ac:dyDescent="0.25">
      <c r="A899" s="77" t="s">
        <v>697</v>
      </c>
      <c r="B899" s="80" t="s">
        <v>5366</v>
      </c>
      <c r="C899" s="345" t="s">
        <v>4164</v>
      </c>
      <c r="D899" s="78" t="s">
        <v>426</v>
      </c>
      <c r="E899" s="78">
        <v>2017</v>
      </c>
      <c r="F899" s="87">
        <v>35146</v>
      </c>
      <c r="G899" s="80" t="s">
        <v>4571</v>
      </c>
    </row>
    <row r="900" spans="1:7" ht="15.75" x14ac:dyDescent="0.25">
      <c r="A900" s="77" t="s">
        <v>697</v>
      </c>
      <c r="B900" s="80" t="s">
        <v>5367</v>
      </c>
      <c r="C900" s="345" t="s">
        <v>4164</v>
      </c>
      <c r="D900" s="78" t="s">
        <v>110</v>
      </c>
      <c r="E900" s="78">
        <v>2017</v>
      </c>
      <c r="F900" s="87">
        <v>35356</v>
      </c>
      <c r="G900" s="80" t="s">
        <v>4571</v>
      </c>
    </row>
    <row r="901" spans="1:7" ht="15.75" x14ac:dyDescent="0.25">
      <c r="A901" s="77" t="s">
        <v>697</v>
      </c>
      <c r="B901" s="80" t="s">
        <v>5367</v>
      </c>
      <c r="C901" s="345" t="s">
        <v>4164</v>
      </c>
      <c r="D901" s="78" t="s">
        <v>426</v>
      </c>
      <c r="E901" s="78">
        <v>2017</v>
      </c>
      <c r="F901" s="87">
        <v>36561</v>
      </c>
      <c r="G901" s="80" t="s">
        <v>4571</v>
      </c>
    </row>
    <row r="902" spans="1:7" ht="15.75" x14ac:dyDescent="0.25">
      <c r="A902" s="77" t="s">
        <v>697</v>
      </c>
      <c r="B902" s="80" t="s">
        <v>4725</v>
      </c>
      <c r="C902" s="345" t="s">
        <v>2121</v>
      </c>
      <c r="D902" s="78" t="s">
        <v>110</v>
      </c>
      <c r="E902" s="78">
        <v>2017</v>
      </c>
      <c r="F902" s="87">
        <v>36772</v>
      </c>
      <c r="G902" s="80" t="s">
        <v>4571</v>
      </c>
    </row>
    <row r="903" spans="1:7" ht="15.75" x14ac:dyDescent="0.25">
      <c r="A903" s="77" t="s">
        <v>697</v>
      </c>
      <c r="B903" s="80" t="s">
        <v>4725</v>
      </c>
      <c r="C903" s="345" t="s">
        <v>2121</v>
      </c>
      <c r="D903" s="78" t="s">
        <v>426</v>
      </c>
      <c r="E903" s="78">
        <v>2017</v>
      </c>
      <c r="F903" s="87">
        <v>37977</v>
      </c>
      <c r="G903" s="80" t="s">
        <v>4571</v>
      </c>
    </row>
    <row r="904" spans="1:7" ht="15.75" x14ac:dyDescent="0.25">
      <c r="A904" s="77" t="s">
        <v>697</v>
      </c>
      <c r="B904" s="80" t="s">
        <v>5368</v>
      </c>
      <c r="C904" s="345" t="s">
        <v>4191</v>
      </c>
      <c r="D904" s="78" t="s">
        <v>426</v>
      </c>
      <c r="E904" s="78">
        <v>2017</v>
      </c>
      <c r="F904" s="87">
        <v>166200</v>
      </c>
      <c r="G904" s="80" t="s">
        <v>1960</v>
      </c>
    </row>
    <row r="905" spans="1:7" ht="15.75" x14ac:dyDescent="0.25">
      <c r="A905" s="77" t="s">
        <v>697</v>
      </c>
      <c r="B905" s="80" t="s">
        <v>5369</v>
      </c>
      <c r="C905" s="345" t="s">
        <v>2859</v>
      </c>
      <c r="D905" s="78" t="s">
        <v>4600</v>
      </c>
      <c r="E905" s="78">
        <v>2017</v>
      </c>
      <c r="F905" s="87">
        <v>147806</v>
      </c>
      <c r="G905" s="80" t="s">
        <v>4911</v>
      </c>
    </row>
    <row r="906" spans="1:7" ht="15.75" x14ac:dyDescent="0.25">
      <c r="A906" s="77" t="s">
        <v>697</v>
      </c>
      <c r="B906" s="80" t="s">
        <v>5370</v>
      </c>
      <c r="C906" s="345" t="s">
        <v>5329</v>
      </c>
      <c r="D906" s="78" t="s">
        <v>438</v>
      </c>
      <c r="E906" s="78">
        <v>2017</v>
      </c>
      <c r="F906" s="87">
        <v>191300</v>
      </c>
      <c r="G906" s="80" t="s">
        <v>1960</v>
      </c>
    </row>
    <row r="907" spans="1:7" ht="15.75" x14ac:dyDescent="0.25">
      <c r="A907" s="77" t="s">
        <v>697</v>
      </c>
      <c r="B907" s="80" t="s">
        <v>5371</v>
      </c>
      <c r="C907" s="345" t="s">
        <v>5329</v>
      </c>
      <c r="D907" s="78" t="s">
        <v>4600</v>
      </c>
      <c r="E907" s="78">
        <v>2017</v>
      </c>
      <c r="F907" s="87">
        <v>190409</v>
      </c>
      <c r="G907" s="80" t="s">
        <v>4911</v>
      </c>
    </row>
    <row r="908" spans="1:7" ht="15.75" x14ac:dyDescent="0.25">
      <c r="A908" s="77" t="s">
        <v>697</v>
      </c>
      <c r="B908" s="80" t="s">
        <v>5372</v>
      </c>
      <c r="C908" s="345" t="s">
        <v>1987</v>
      </c>
      <c r="D908" s="78" t="s">
        <v>4600</v>
      </c>
      <c r="E908" s="78">
        <v>2017</v>
      </c>
      <c r="F908" s="87">
        <v>82508</v>
      </c>
      <c r="G908" s="80" t="s">
        <v>4911</v>
      </c>
    </row>
    <row r="909" spans="1:7" ht="15.75" x14ac:dyDescent="0.25">
      <c r="A909" s="77" t="s">
        <v>697</v>
      </c>
      <c r="B909" s="80" t="s">
        <v>2554</v>
      </c>
      <c r="C909" s="345" t="s">
        <v>1987</v>
      </c>
      <c r="D909" s="78" t="s">
        <v>4600</v>
      </c>
      <c r="E909" s="78">
        <v>2017</v>
      </c>
      <c r="F909" s="87">
        <v>88878</v>
      </c>
      <c r="G909" s="80" t="s">
        <v>4911</v>
      </c>
    </row>
    <row r="910" spans="1:7" ht="15.75" x14ac:dyDescent="0.25">
      <c r="A910" s="77" t="s">
        <v>697</v>
      </c>
      <c r="B910" s="80" t="s">
        <v>4744</v>
      </c>
      <c r="C910" s="345" t="s">
        <v>1987</v>
      </c>
      <c r="D910" s="78" t="s">
        <v>4600</v>
      </c>
      <c r="E910" s="78">
        <v>2017</v>
      </c>
      <c r="F910" s="87">
        <v>90338</v>
      </c>
      <c r="G910" s="80" t="s">
        <v>4911</v>
      </c>
    </row>
    <row r="911" spans="1:7" ht="15.75" x14ac:dyDescent="0.25">
      <c r="A911" s="77" t="s">
        <v>697</v>
      </c>
      <c r="B911" s="80" t="s">
        <v>5373</v>
      </c>
      <c r="C911" s="345" t="s">
        <v>1987</v>
      </c>
      <c r="D911" s="484" t="s">
        <v>4600</v>
      </c>
      <c r="E911" s="78">
        <v>2017</v>
      </c>
      <c r="F911" s="87">
        <v>104849</v>
      </c>
      <c r="G911" s="80" t="s">
        <v>5374</v>
      </c>
    </row>
    <row r="912" spans="1:7" ht="15.75" x14ac:dyDescent="0.25">
      <c r="A912" s="77" t="s">
        <v>697</v>
      </c>
      <c r="B912" s="80" t="s">
        <v>5375</v>
      </c>
      <c r="C912" s="345" t="s">
        <v>4191</v>
      </c>
      <c r="D912" s="78" t="s">
        <v>426</v>
      </c>
      <c r="E912" s="78">
        <v>2017</v>
      </c>
      <c r="F912" s="87">
        <v>122750</v>
      </c>
      <c r="G912" s="80" t="s">
        <v>1837</v>
      </c>
    </row>
    <row r="913" spans="1:7" ht="15.75" x14ac:dyDescent="0.25">
      <c r="A913" s="77" t="s">
        <v>697</v>
      </c>
      <c r="B913" s="80" t="s">
        <v>5376</v>
      </c>
      <c r="C913" s="345" t="s">
        <v>4191</v>
      </c>
      <c r="D913" s="78" t="s">
        <v>438</v>
      </c>
      <c r="E913" s="78">
        <v>2017</v>
      </c>
      <c r="F913" s="87">
        <v>131400</v>
      </c>
      <c r="G913" s="80" t="s">
        <v>4911</v>
      </c>
    </row>
    <row r="914" spans="1:7" ht="15.75" x14ac:dyDescent="0.25">
      <c r="A914" s="77" t="s">
        <v>697</v>
      </c>
      <c r="B914" s="80" t="s">
        <v>4745</v>
      </c>
      <c r="C914" s="345" t="s">
        <v>2859</v>
      </c>
      <c r="D914" s="78" t="s">
        <v>4600</v>
      </c>
      <c r="E914" s="78">
        <v>2017</v>
      </c>
      <c r="F914" s="87">
        <v>111971</v>
      </c>
      <c r="G914" s="80" t="s">
        <v>4911</v>
      </c>
    </row>
    <row r="915" spans="1:7" ht="15.75" x14ac:dyDescent="0.25">
      <c r="A915" s="77" t="s">
        <v>697</v>
      </c>
      <c r="B915" s="80" t="s">
        <v>5377</v>
      </c>
      <c r="C915" s="345" t="s">
        <v>2859</v>
      </c>
      <c r="D915" s="78" t="s">
        <v>4600</v>
      </c>
      <c r="E915" s="78">
        <v>2017</v>
      </c>
      <c r="F915" s="87">
        <v>127854</v>
      </c>
      <c r="G915" s="80" t="s">
        <v>5378</v>
      </c>
    </row>
    <row r="916" spans="1:7" ht="15.75" x14ac:dyDescent="0.25">
      <c r="A916" s="77" t="s">
        <v>697</v>
      </c>
      <c r="B916" s="80" t="s">
        <v>5379</v>
      </c>
      <c r="C916" s="345" t="s">
        <v>5329</v>
      </c>
      <c r="D916" s="78" t="s">
        <v>438</v>
      </c>
      <c r="E916" s="78">
        <v>2017</v>
      </c>
      <c r="F916" s="87">
        <v>170750</v>
      </c>
      <c r="G916" s="80" t="s">
        <v>1960</v>
      </c>
    </row>
    <row r="917" spans="1:7" ht="15.75" x14ac:dyDescent="0.25">
      <c r="A917" s="77" t="s">
        <v>697</v>
      </c>
      <c r="B917" s="80" t="s">
        <v>2837</v>
      </c>
      <c r="C917" s="345" t="s">
        <v>2859</v>
      </c>
      <c r="D917" s="78" t="s">
        <v>4600</v>
      </c>
      <c r="E917" s="78">
        <v>2017</v>
      </c>
      <c r="F917" s="87">
        <v>172271</v>
      </c>
      <c r="G917" s="80" t="s">
        <v>5378</v>
      </c>
    </row>
    <row r="918" spans="1:7" ht="15.75" x14ac:dyDescent="0.25">
      <c r="A918" s="77" t="s">
        <v>697</v>
      </c>
      <c r="B918" s="80" t="s">
        <v>2559</v>
      </c>
      <c r="C918" s="345" t="s">
        <v>1987</v>
      </c>
      <c r="D918" s="78" t="s">
        <v>4600</v>
      </c>
      <c r="E918" s="78">
        <v>2017</v>
      </c>
      <c r="F918" s="87">
        <v>88392</v>
      </c>
      <c r="G918" s="80" t="s">
        <v>4911</v>
      </c>
    </row>
    <row r="919" spans="1:7" ht="15.75" x14ac:dyDescent="0.25">
      <c r="A919" s="77" t="s">
        <v>697</v>
      </c>
      <c r="B919" s="80" t="s">
        <v>5380</v>
      </c>
      <c r="C919" s="345" t="s">
        <v>1987</v>
      </c>
      <c r="D919" s="78" t="s">
        <v>4600</v>
      </c>
      <c r="E919" s="78">
        <v>2017</v>
      </c>
      <c r="F919" s="87">
        <v>93302</v>
      </c>
      <c r="G919" s="80" t="s">
        <v>4911</v>
      </c>
    </row>
    <row r="920" spans="1:7" ht="15.75" x14ac:dyDescent="0.25">
      <c r="A920" s="77" t="s">
        <v>697</v>
      </c>
      <c r="B920" s="80" t="s">
        <v>5381</v>
      </c>
      <c r="C920" s="345" t="s">
        <v>2859</v>
      </c>
      <c r="D920" s="78" t="s">
        <v>4600</v>
      </c>
      <c r="E920" s="78">
        <v>2017</v>
      </c>
      <c r="F920" s="87">
        <v>116395</v>
      </c>
      <c r="G920" s="80" t="s">
        <v>4911</v>
      </c>
    </row>
    <row r="921" spans="1:7" ht="15.75" x14ac:dyDescent="0.25">
      <c r="A921" s="77" t="s">
        <v>697</v>
      </c>
      <c r="B921" s="80" t="s">
        <v>2556</v>
      </c>
      <c r="C921" s="345" t="s">
        <v>2859</v>
      </c>
      <c r="D921" s="78" t="s">
        <v>4600</v>
      </c>
      <c r="E921" s="78">
        <v>2017</v>
      </c>
      <c r="F921" s="87">
        <v>166121</v>
      </c>
      <c r="G921" s="80" t="s">
        <v>5382</v>
      </c>
    </row>
    <row r="922" spans="1:7" ht="15.75" x14ac:dyDescent="0.25">
      <c r="A922" s="77" t="s">
        <v>697</v>
      </c>
      <c r="B922" s="80" t="s">
        <v>2558</v>
      </c>
      <c r="C922" s="345" t="s">
        <v>5329</v>
      </c>
      <c r="D922" s="78" t="s">
        <v>4600</v>
      </c>
      <c r="E922" s="78">
        <v>2017</v>
      </c>
      <c r="F922" s="87">
        <v>212131</v>
      </c>
      <c r="G922" s="80" t="s">
        <v>4911</v>
      </c>
    </row>
    <row r="923" spans="1:7" ht="15.75" x14ac:dyDescent="0.25">
      <c r="A923" s="77" t="s">
        <v>697</v>
      </c>
      <c r="B923" s="80" t="s">
        <v>5383</v>
      </c>
      <c r="C923" s="345" t="s">
        <v>1987</v>
      </c>
      <c r="D923" s="78" t="s">
        <v>4600</v>
      </c>
      <c r="E923" s="78">
        <v>2017</v>
      </c>
      <c r="F923" s="87">
        <v>94762</v>
      </c>
      <c r="G923" s="80" t="s">
        <v>4911</v>
      </c>
    </row>
    <row r="924" spans="1:7" ht="15.75" x14ac:dyDescent="0.25">
      <c r="A924" s="77" t="s">
        <v>697</v>
      </c>
      <c r="B924" s="77" t="s">
        <v>4772</v>
      </c>
      <c r="C924" s="345" t="s">
        <v>4773</v>
      </c>
      <c r="D924" s="427" t="s">
        <v>438</v>
      </c>
      <c r="E924" s="78">
        <v>2017</v>
      </c>
      <c r="F924" s="87">
        <v>44600</v>
      </c>
      <c r="G924" s="80" t="s">
        <v>4774</v>
      </c>
    </row>
    <row r="925" spans="1:7" ht="15.75" x14ac:dyDescent="0.25">
      <c r="A925" s="77" t="s">
        <v>697</v>
      </c>
      <c r="B925" s="77" t="s">
        <v>4775</v>
      </c>
      <c r="C925" s="345" t="s">
        <v>4773</v>
      </c>
      <c r="D925" s="427" t="s">
        <v>438</v>
      </c>
      <c r="E925" s="78">
        <v>2017</v>
      </c>
      <c r="F925" s="87">
        <v>54000</v>
      </c>
      <c r="G925" s="80" t="s">
        <v>4774</v>
      </c>
    </row>
    <row r="926" spans="1:7" ht="15.75" x14ac:dyDescent="0.25">
      <c r="A926" s="77" t="s">
        <v>697</v>
      </c>
      <c r="B926" s="77" t="s">
        <v>4776</v>
      </c>
      <c r="C926" s="345" t="s">
        <v>4773</v>
      </c>
      <c r="D926" s="427" t="s">
        <v>438</v>
      </c>
      <c r="E926" s="78">
        <v>2017</v>
      </c>
      <c r="F926" s="87">
        <v>68240</v>
      </c>
      <c r="G926" s="80" t="s">
        <v>4774</v>
      </c>
    </row>
    <row r="927" spans="1:7" ht="15.75" x14ac:dyDescent="0.25">
      <c r="A927" s="77" t="s">
        <v>697</v>
      </c>
      <c r="B927" s="77" t="s">
        <v>1238</v>
      </c>
      <c r="C927" s="345" t="s">
        <v>4777</v>
      </c>
      <c r="D927" s="427" t="s">
        <v>438</v>
      </c>
      <c r="E927" s="78">
        <v>2017</v>
      </c>
      <c r="F927" s="87">
        <v>21100</v>
      </c>
      <c r="G927" s="80" t="s">
        <v>4778</v>
      </c>
    </row>
    <row r="928" spans="1:7" ht="15.75" x14ac:dyDescent="0.25">
      <c r="A928" s="77" t="s">
        <v>697</v>
      </c>
      <c r="B928" s="77" t="s">
        <v>1238</v>
      </c>
      <c r="C928" s="345">
        <v>3.5</v>
      </c>
      <c r="D928" s="427" t="s">
        <v>438</v>
      </c>
      <c r="E928" s="78">
        <v>2017</v>
      </c>
      <c r="F928" s="87">
        <v>40500</v>
      </c>
      <c r="G928" s="80" t="s">
        <v>4778</v>
      </c>
    </row>
    <row r="929" spans="1:7" ht="15.75" x14ac:dyDescent="0.25">
      <c r="A929" s="77" t="s">
        <v>697</v>
      </c>
      <c r="B929" s="77" t="s">
        <v>5334</v>
      </c>
      <c r="C929" s="345" t="s">
        <v>2121</v>
      </c>
      <c r="D929" s="78" t="s">
        <v>438</v>
      </c>
      <c r="E929" s="78">
        <v>2017</v>
      </c>
      <c r="F929" s="87">
        <v>39500</v>
      </c>
      <c r="G929" s="77" t="s">
        <v>1960</v>
      </c>
    </row>
    <row r="930" spans="1:7" ht="15.75" x14ac:dyDescent="0.25">
      <c r="A930" s="77" t="s">
        <v>697</v>
      </c>
      <c r="B930" s="77" t="s">
        <v>5335</v>
      </c>
      <c r="C930" s="345" t="s">
        <v>2121</v>
      </c>
      <c r="D930" s="78" t="s">
        <v>426</v>
      </c>
      <c r="E930" s="78">
        <v>2017</v>
      </c>
      <c r="F930" s="87">
        <v>41500</v>
      </c>
      <c r="G930" s="77" t="s">
        <v>1960</v>
      </c>
    </row>
    <row r="931" spans="1:7" ht="15.75" x14ac:dyDescent="0.25">
      <c r="A931" s="77" t="s">
        <v>697</v>
      </c>
      <c r="B931" s="77" t="s">
        <v>5339</v>
      </c>
      <c r="C931" s="345" t="s">
        <v>2121</v>
      </c>
      <c r="D931" s="78" t="s">
        <v>438</v>
      </c>
      <c r="E931" s="78">
        <v>2017</v>
      </c>
      <c r="F931" s="87">
        <v>42650</v>
      </c>
      <c r="G931" s="77" t="s">
        <v>1837</v>
      </c>
    </row>
    <row r="932" spans="1:7" ht="15.75" x14ac:dyDescent="0.25">
      <c r="A932" s="77" t="s">
        <v>697</v>
      </c>
      <c r="B932" s="77" t="s">
        <v>5337</v>
      </c>
      <c r="C932" s="345" t="s">
        <v>2121</v>
      </c>
      <c r="D932" s="78" t="s">
        <v>426</v>
      </c>
      <c r="E932" s="78">
        <v>2017</v>
      </c>
      <c r="F932" s="87">
        <v>44650</v>
      </c>
      <c r="G932" s="77" t="s">
        <v>1837</v>
      </c>
    </row>
    <row r="933" spans="1:7" ht="15.75" x14ac:dyDescent="0.25">
      <c r="A933" s="77" t="s">
        <v>697</v>
      </c>
      <c r="B933" s="77" t="s">
        <v>5338</v>
      </c>
      <c r="C933" s="345" t="s">
        <v>2121</v>
      </c>
      <c r="D933" s="78" t="s">
        <v>438</v>
      </c>
      <c r="E933" s="78">
        <v>2017</v>
      </c>
      <c r="F933" s="87">
        <v>50900</v>
      </c>
      <c r="G933" s="77" t="s">
        <v>1960</v>
      </c>
    </row>
    <row r="934" spans="1:7" ht="15.75" x14ac:dyDescent="0.25">
      <c r="A934" s="77" t="s">
        <v>697</v>
      </c>
      <c r="B934" s="77" t="s">
        <v>5336</v>
      </c>
      <c r="C934" s="345" t="s">
        <v>2121</v>
      </c>
      <c r="D934" s="78" t="s">
        <v>426</v>
      </c>
      <c r="E934" s="78">
        <v>2017</v>
      </c>
      <c r="F934" s="87">
        <v>52900</v>
      </c>
      <c r="G934" s="77" t="s">
        <v>1960</v>
      </c>
    </row>
    <row r="935" spans="1:7" ht="15.75" x14ac:dyDescent="0.25">
      <c r="A935" s="77" t="s">
        <v>697</v>
      </c>
      <c r="B935" s="77" t="s">
        <v>5340</v>
      </c>
      <c r="C935" s="345" t="s">
        <v>2121</v>
      </c>
      <c r="D935" s="78" t="s">
        <v>438</v>
      </c>
      <c r="E935" s="78">
        <v>2017</v>
      </c>
      <c r="F935" s="87">
        <v>46050</v>
      </c>
      <c r="G935" s="77" t="s">
        <v>1960</v>
      </c>
    </row>
    <row r="936" spans="1:7" ht="15.75" x14ac:dyDescent="0.25">
      <c r="A936" s="77" t="s">
        <v>697</v>
      </c>
      <c r="B936" s="77" t="s">
        <v>5318</v>
      </c>
      <c r="C936" s="345" t="s">
        <v>1987</v>
      </c>
      <c r="D936" s="78" t="s">
        <v>426</v>
      </c>
      <c r="E936" s="78">
        <v>2017</v>
      </c>
      <c r="F936" s="87">
        <v>52000</v>
      </c>
      <c r="G936" s="77" t="s">
        <v>1960</v>
      </c>
    </row>
    <row r="937" spans="1:7" ht="15.75" x14ac:dyDescent="0.25">
      <c r="A937" s="77" t="s">
        <v>697</v>
      </c>
      <c r="B937" s="77" t="s">
        <v>5320</v>
      </c>
      <c r="C937" s="345" t="s">
        <v>1987</v>
      </c>
      <c r="D937" s="78" t="s">
        <v>426</v>
      </c>
      <c r="E937" s="78">
        <v>2017</v>
      </c>
      <c r="F937" s="87">
        <v>55500</v>
      </c>
      <c r="G937" s="77" t="s">
        <v>1837</v>
      </c>
    </row>
    <row r="938" spans="1:7" ht="15.75" x14ac:dyDescent="0.25">
      <c r="A938" s="77" t="s">
        <v>697</v>
      </c>
      <c r="B938" s="77" t="s">
        <v>5319</v>
      </c>
      <c r="C938" s="345" t="s">
        <v>1987</v>
      </c>
      <c r="D938" s="78" t="s">
        <v>426</v>
      </c>
      <c r="E938" s="78">
        <v>2017</v>
      </c>
      <c r="F938" s="87">
        <v>60400</v>
      </c>
      <c r="G938" s="77" t="s">
        <v>1837</v>
      </c>
    </row>
    <row r="939" spans="1:7" ht="15.75" x14ac:dyDescent="0.25">
      <c r="A939" s="77" t="s">
        <v>697</v>
      </c>
      <c r="B939" s="77" t="s">
        <v>4684</v>
      </c>
      <c r="C939" s="345" t="s">
        <v>2859</v>
      </c>
      <c r="D939" s="78" t="s">
        <v>426</v>
      </c>
      <c r="E939" s="78">
        <v>2017</v>
      </c>
      <c r="F939" s="87">
        <v>65200</v>
      </c>
      <c r="G939" s="77" t="s">
        <v>1960</v>
      </c>
    </row>
    <row r="940" spans="1:7" ht="15.75" x14ac:dyDescent="0.25">
      <c r="A940" s="77" t="s">
        <v>697</v>
      </c>
      <c r="B940" s="77" t="s">
        <v>5321</v>
      </c>
      <c r="C940" s="345" t="s">
        <v>2859</v>
      </c>
      <c r="D940" s="78" t="s">
        <v>438</v>
      </c>
      <c r="E940" s="78">
        <v>2017</v>
      </c>
      <c r="F940" s="87">
        <v>67000</v>
      </c>
      <c r="G940" s="77" t="s">
        <v>1837</v>
      </c>
    </row>
    <row r="941" spans="1:7" ht="15.75" x14ac:dyDescent="0.25">
      <c r="A941" s="77" t="s">
        <v>697</v>
      </c>
      <c r="B941" s="77" t="s">
        <v>5322</v>
      </c>
      <c r="C941" s="345" t="s">
        <v>2859</v>
      </c>
      <c r="D941" s="78" t="s">
        <v>438</v>
      </c>
      <c r="E941" s="78">
        <v>2017</v>
      </c>
      <c r="F941" s="87">
        <v>72800</v>
      </c>
      <c r="G941" s="77" t="s">
        <v>1960</v>
      </c>
    </row>
    <row r="942" spans="1:7" ht="15.75" x14ac:dyDescent="0.25">
      <c r="A942" s="77" t="s">
        <v>697</v>
      </c>
      <c r="B942" s="77" t="s">
        <v>4686</v>
      </c>
      <c r="C942" s="345" t="s">
        <v>2859</v>
      </c>
      <c r="D942" s="78" t="s">
        <v>438</v>
      </c>
      <c r="E942" s="78">
        <v>2017</v>
      </c>
      <c r="F942" s="87">
        <v>72850</v>
      </c>
      <c r="G942" s="77" t="s">
        <v>1960</v>
      </c>
    </row>
    <row r="943" spans="1:7" ht="15.75" x14ac:dyDescent="0.25">
      <c r="A943" s="77" t="s">
        <v>697</v>
      </c>
      <c r="B943" s="77" t="s">
        <v>5324</v>
      </c>
      <c r="C943" s="345" t="s">
        <v>2859</v>
      </c>
      <c r="D943" s="78" t="s">
        <v>438</v>
      </c>
      <c r="E943" s="78">
        <v>2017</v>
      </c>
      <c r="F943" s="87">
        <v>75000</v>
      </c>
      <c r="G943" s="77" t="s">
        <v>1837</v>
      </c>
    </row>
    <row r="944" spans="1:7" ht="15.75" x14ac:dyDescent="0.25">
      <c r="A944" s="77" t="s">
        <v>697</v>
      </c>
      <c r="B944" s="77" t="s">
        <v>5323</v>
      </c>
      <c r="C944" s="345" t="s">
        <v>2859</v>
      </c>
      <c r="D944" s="78" t="s">
        <v>438</v>
      </c>
      <c r="E944" s="78">
        <v>2017</v>
      </c>
      <c r="F944" s="87">
        <v>80850</v>
      </c>
      <c r="G944" s="77" t="s">
        <v>1960</v>
      </c>
    </row>
    <row r="945" spans="1:7" ht="15.75" x14ac:dyDescent="0.25">
      <c r="A945" s="77" t="s">
        <v>697</v>
      </c>
      <c r="B945" s="77" t="s">
        <v>5342</v>
      </c>
      <c r="C945" s="345" t="s">
        <v>2121</v>
      </c>
      <c r="D945" s="78" t="s">
        <v>110</v>
      </c>
      <c r="E945" s="78">
        <v>2017</v>
      </c>
      <c r="F945" s="87">
        <v>32400</v>
      </c>
      <c r="G945" s="77" t="s">
        <v>1837</v>
      </c>
    </row>
    <row r="946" spans="1:7" ht="15.75" x14ac:dyDescent="0.25">
      <c r="A946" s="77" t="s">
        <v>697</v>
      </c>
      <c r="B946" s="77" t="s">
        <v>5341</v>
      </c>
      <c r="C946" s="345" t="s">
        <v>2121</v>
      </c>
      <c r="D946" s="78" t="s">
        <v>426</v>
      </c>
      <c r="E946" s="78">
        <v>2017</v>
      </c>
      <c r="F946" s="87">
        <v>34400</v>
      </c>
      <c r="G946" s="77" t="s">
        <v>1837</v>
      </c>
    </row>
    <row r="947" spans="1:7" ht="15.75" x14ac:dyDescent="0.25">
      <c r="A947" s="77" t="s">
        <v>697</v>
      </c>
      <c r="B947" s="77" t="s">
        <v>5325</v>
      </c>
      <c r="C947" s="345" t="s">
        <v>2121</v>
      </c>
      <c r="D947" s="78" t="s">
        <v>426</v>
      </c>
      <c r="E947" s="78">
        <v>2017</v>
      </c>
      <c r="F947" s="87">
        <v>49950</v>
      </c>
      <c r="G947" s="77" t="s">
        <v>1837</v>
      </c>
    </row>
    <row r="948" spans="1:7" ht="15.75" x14ac:dyDescent="0.25">
      <c r="A948" s="77" t="s">
        <v>697</v>
      </c>
      <c r="B948" s="77" t="s">
        <v>2532</v>
      </c>
      <c r="C948" s="345" t="s">
        <v>2121</v>
      </c>
      <c r="D948" s="78" t="s">
        <v>43</v>
      </c>
      <c r="E948" s="78">
        <v>2017</v>
      </c>
      <c r="F948" s="87">
        <v>53254</v>
      </c>
      <c r="G948" s="77" t="s">
        <v>1837</v>
      </c>
    </row>
    <row r="949" spans="1:7" ht="15.75" x14ac:dyDescent="0.25">
      <c r="A949" s="77" t="s">
        <v>697</v>
      </c>
      <c r="B949" s="77" t="s">
        <v>5344</v>
      </c>
      <c r="C949" s="345" t="s">
        <v>2121</v>
      </c>
      <c r="D949" s="78" t="s">
        <v>43</v>
      </c>
      <c r="E949" s="78">
        <v>2017</v>
      </c>
      <c r="F949" s="87">
        <v>54908</v>
      </c>
      <c r="G949" s="77" t="s">
        <v>1837</v>
      </c>
    </row>
    <row r="950" spans="1:7" ht="15.75" x14ac:dyDescent="0.25">
      <c r="A950" s="77" t="s">
        <v>697</v>
      </c>
      <c r="B950" s="77" t="s">
        <v>5345</v>
      </c>
      <c r="C950" s="345" t="s">
        <v>4164</v>
      </c>
      <c r="D950" s="78" t="s">
        <v>43</v>
      </c>
      <c r="E950" s="78">
        <v>2017</v>
      </c>
      <c r="F950" s="87">
        <v>55935</v>
      </c>
      <c r="G950" s="77" t="s">
        <v>1837</v>
      </c>
    </row>
    <row r="951" spans="1:7" ht="15.75" x14ac:dyDescent="0.25">
      <c r="A951" s="77" t="s">
        <v>697</v>
      </c>
      <c r="B951" s="77" t="s">
        <v>2533</v>
      </c>
      <c r="C951" s="345" t="s">
        <v>2121</v>
      </c>
      <c r="D951" s="78" t="s">
        <v>43</v>
      </c>
      <c r="E951" s="78">
        <v>2017</v>
      </c>
      <c r="F951" s="87">
        <v>57502</v>
      </c>
      <c r="G951" s="77" t="s">
        <v>1837</v>
      </c>
    </row>
    <row r="952" spans="1:7" ht="15.75" x14ac:dyDescent="0.25">
      <c r="A952" s="77" t="s">
        <v>697</v>
      </c>
      <c r="B952" s="77" t="s">
        <v>5346</v>
      </c>
      <c r="C952" s="345" t="s">
        <v>2121</v>
      </c>
      <c r="D952" s="78" t="s">
        <v>438</v>
      </c>
      <c r="E952" s="78">
        <v>2017</v>
      </c>
      <c r="F952" s="87">
        <v>52150</v>
      </c>
      <c r="G952" s="77" t="s">
        <v>1960</v>
      </c>
    </row>
    <row r="953" spans="1:7" ht="15.75" x14ac:dyDescent="0.25">
      <c r="A953" s="77" t="s">
        <v>697</v>
      </c>
      <c r="B953" s="77" t="s">
        <v>5348</v>
      </c>
      <c r="C953" s="345" t="s">
        <v>2121</v>
      </c>
      <c r="D953" s="78" t="s">
        <v>438</v>
      </c>
      <c r="E953" s="78">
        <v>2017</v>
      </c>
      <c r="F953" s="87">
        <v>52150</v>
      </c>
      <c r="G953" s="77" t="s">
        <v>1960</v>
      </c>
    </row>
    <row r="954" spans="1:7" ht="15.75" x14ac:dyDescent="0.25">
      <c r="A954" s="77" t="s">
        <v>697</v>
      </c>
      <c r="B954" s="77" t="s">
        <v>5347</v>
      </c>
      <c r="C954" s="345" t="s">
        <v>2121</v>
      </c>
      <c r="D954" s="78" t="s">
        <v>426</v>
      </c>
      <c r="E954" s="78">
        <v>2017</v>
      </c>
      <c r="F954" s="87">
        <v>54650</v>
      </c>
      <c r="G954" s="77" t="s">
        <v>1960</v>
      </c>
    </row>
    <row r="955" spans="1:7" ht="15.75" x14ac:dyDescent="0.25">
      <c r="A955" s="77" t="s">
        <v>697</v>
      </c>
      <c r="B955" s="77" t="s">
        <v>5349</v>
      </c>
      <c r="C955" s="345" t="s">
        <v>2121</v>
      </c>
      <c r="D955" s="78" t="s">
        <v>426</v>
      </c>
      <c r="E955" s="78">
        <v>2017</v>
      </c>
      <c r="F955" s="87">
        <v>54650</v>
      </c>
      <c r="G955" s="77" t="s">
        <v>1960</v>
      </c>
    </row>
    <row r="956" spans="1:7" ht="15.75" x14ac:dyDescent="0.25">
      <c r="A956" s="77" t="s">
        <v>697</v>
      </c>
      <c r="B956" s="77" t="s">
        <v>2534</v>
      </c>
      <c r="C956" s="345" t="s">
        <v>1987</v>
      </c>
      <c r="D956" s="78" t="s">
        <v>43</v>
      </c>
      <c r="E956" s="78">
        <v>2017</v>
      </c>
      <c r="F956" s="87">
        <v>64363</v>
      </c>
      <c r="G956" s="77" t="s">
        <v>1837</v>
      </c>
    </row>
    <row r="957" spans="1:7" ht="15.75" x14ac:dyDescent="0.25">
      <c r="A957" s="77" t="s">
        <v>697</v>
      </c>
      <c r="B957" s="77" t="s">
        <v>5350</v>
      </c>
      <c r="C957" s="345" t="s">
        <v>3791</v>
      </c>
      <c r="D957" s="78" t="s">
        <v>43</v>
      </c>
      <c r="E957" s="78">
        <v>2017</v>
      </c>
      <c r="F957" s="87">
        <v>67577</v>
      </c>
      <c r="G957" s="77" t="s">
        <v>1830</v>
      </c>
    </row>
    <row r="958" spans="1:7" ht="15.75" x14ac:dyDescent="0.25">
      <c r="A958" s="77" t="s">
        <v>697</v>
      </c>
      <c r="B958" s="77" t="s">
        <v>5351</v>
      </c>
      <c r="C958" s="345" t="s">
        <v>1987</v>
      </c>
      <c r="D958" s="78" t="s">
        <v>438</v>
      </c>
      <c r="E958" s="78">
        <v>2017</v>
      </c>
      <c r="F958" s="87">
        <v>54550</v>
      </c>
      <c r="G958" s="77" t="s">
        <v>4676</v>
      </c>
    </row>
    <row r="959" spans="1:7" ht="15.75" x14ac:dyDescent="0.25">
      <c r="A959" s="77" t="s">
        <v>697</v>
      </c>
      <c r="B959" s="77" t="s">
        <v>5353</v>
      </c>
      <c r="C959" s="345" t="s">
        <v>1987</v>
      </c>
      <c r="D959" s="78" t="s">
        <v>426</v>
      </c>
      <c r="E959" s="78">
        <v>2017</v>
      </c>
      <c r="F959" s="87">
        <v>57050</v>
      </c>
      <c r="G959" s="77" t="s">
        <v>4676</v>
      </c>
    </row>
    <row r="960" spans="1:7" ht="15.75" x14ac:dyDescent="0.25">
      <c r="A960" s="77" t="s">
        <v>697</v>
      </c>
      <c r="B960" s="77" t="s">
        <v>5354</v>
      </c>
      <c r="C960" s="345" t="s">
        <v>1987</v>
      </c>
      <c r="D960" s="78" t="s">
        <v>426</v>
      </c>
      <c r="E960" s="78">
        <v>2017</v>
      </c>
      <c r="F960" s="87">
        <v>62300</v>
      </c>
      <c r="G960" s="77" t="s">
        <v>5355</v>
      </c>
    </row>
    <row r="961" spans="1:7" ht="15.75" x14ac:dyDescent="0.25">
      <c r="A961" s="77" t="s">
        <v>697</v>
      </c>
      <c r="B961" s="77" t="s">
        <v>5356</v>
      </c>
      <c r="C961" s="345" t="s">
        <v>1987</v>
      </c>
      <c r="D961" s="78" t="s">
        <v>426</v>
      </c>
      <c r="E961" s="78">
        <v>2017</v>
      </c>
      <c r="F961" s="87">
        <v>62300</v>
      </c>
      <c r="G961" s="77" t="s">
        <v>5355</v>
      </c>
    </row>
    <row r="962" spans="1:7" ht="15.75" x14ac:dyDescent="0.25">
      <c r="A962" s="77" t="s">
        <v>697</v>
      </c>
      <c r="B962" s="77" t="s">
        <v>5352</v>
      </c>
      <c r="C962" s="345" t="s">
        <v>1987</v>
      </c>
      <c r="D962" s="78" t="s">
        <v>438</v>
      </c>
      <c r="E962" s="78">
        <v>2017</v>
      </c>
      <c r="F962" s="87">
        <v>62600</v>
      </c>
      <c r="G962" s="77" t="s">
        <v>4911</v>
      </c>
    </row>
    <row r="963" spans="1:7" ht="15.75" x14ac:dyDescent="0.25">
      <c r="A963" s="77" t="s">
        <v>697</v>
      </c>
      <c r="B963" s="77" t="s">
        <v>5358</v>
      </c>
      <c r="C963" s="345" t="s">
        <v>4191</v>
      </c>
      <c r="D963" s="78" t="s">
        <v>438</v>
      </c>
      <c r="E963" s="78">
        <v>2017</v>
      </c>
      <c r="F963" s="87">
        <v>69100</v>
      </c>
      <c r="G963" s="77" t="s">
        <v>1837</v>
      </c>
    </row>
    <row r="964" spans="1:7" ht="15.75" x14ac:dyDescent="0.25">
      <c r="A964" s="77" t="s">
        <v>697</v>
      </c>
      <c r="B964" s="77" t="s">
        <v>5357</v>
      </c>
      <c r="C964" s="345" t="s">
        <v>1987</v>
      </c>
      <c r="D964" s="78" t="s">
        <v>426</v>
      </c>
      <c r="E964" s="78">
        <v>2017</v>
      </c>
      <c r="F964" s="87">
        <v>73201</v>
      </c>
      <c r="G964" s="77" t="s">
        <v>4911</v>
      </c>
    </row>
    <row r="965" spans="1:7" ht="15.75" x14ac:dyDescent="0.25">
      <c r="A965" s="77" t="s">
        <v>697</v>
      </c>
      <c r="B965" s="77" t="s">
        <v>5360</v>
      </c>
      <c r="C965" s="345" t="s">
        <v>2859</v>
      </c>
      <c r="D965" s="78" t="s">
        <v>426</v>
      </c>
      <c r="E965" s="78">
        <v>2017</v>
      </c>
      <c r="F965" s="87">
        <v>117122</v>
      </c>
      <c r="G965" s="77" t="s">
        <v>4911</v>
      </c>
    </row>
    <row r="966" spans="1:7" ht="15.75" x14ac:dyDescent="0.25">
      <c r="A966" s="77" t="s">
        <v>697</v>
      </c>
      <c r="B966" s="77" t="s">
        <v>5359</v>
      </c>
      <c r="C966" s="345" t="s">
        <v>2859</v>
      </c>
      <c r="D966" s="78" t="s">
        <v>426</v>
      </c>
      <c r="E966" s="78">
        <v>2017</v>
      </c>
      <c r="F966" s="87">
        <v>106499</v>
      </c>
      <c r="G966" s="77" t="s">
        <v>4911</v>
      </c>
    </row>
    <row r="967" spans="1:7" ht="15.75" x14ac:dyDescent="0.25">
      <c r="A967" s="77" t="s">
        <v>697</v>
      </c>
      <c r="B967" s="77" t="s">
        <v>5361</v>
      </c>
      <c r="C967" s="345" t="s">
        <v>1987</v>
      </c>
      <c r="D967" s="78" t="s">
        <v>426</v>
      </c>
      <c r="E967" s="78">
        <v>2017</v>
      </c>
      <c r="F967" s="87">
        <v>82508</v>
      </c>
      <c r="G967" s="77" t="s">
        <v>4571</v>
      </c>
    </row>
    <row r="968" spans="1:7" ht="15.75" x14ac:dyDescent="0.25">
      <c r="A968" s="77" t="s">
        <v>697</v>
      </c>
      <c r="B968" s="77" t="s">
        <v>5362</v>
      </c>
      <c r="C968" s="345" t="s">
        <v>2859</v>
      </c>
      <c r="D968" s="78" t="s">
        <v>426</v>
      </c>
      <c r="E968" s="78">
        <v>2017</v>
      </c>
      <c r="F968" s="87">
        <v>95426</v>
      </c>
      <c r="G968" s="77" t="s">
        <v>4571</v>
      </c>
    </row>
    <row r="969" spans="1:7" ht="15.75" x14ac:dyDescent="0.25">
      <c r="A969" s="77" t="s">
        <v>697</v>
      </c>
      <c r="B969" s="77" t="s">
        <v>5364</v>
      </c>
      <c r="C969" s="345" t="s">
        <v>2859</v>
      </c>
      <c r="D969" s="78" t="s">
        <v>426</v>
      </c>
      <c r="E969" s="78">
        <v>2017</v>
      </c>
      <c r="F969" s="87">
        <v>122400</v>
      </c>
      <c r="G969" s="77" t="s">
        <v>4640</v>
      </c>
    </row>
    <row r="970" spans="1:7" ht="15.75" x14ac:dyDescent="0.25">
      <c r="A970" s="77" t="s">
        <v>697</v>
      </c>
      <c r="B970" s="77" t="s">
        <v>5327</v>
      </c>
      <c r="C970" s="345" t="s">
        <v>4694</v>
      </c>
      <c r="D970" s="78" t="s">
        <v>426</v>
      </c>
      <c r="E970" s="78">
        <v>2017</v>
      </c>
      <c r="F970" s="87">
        <v>141400</v>
      </c>
      <c r="G970" s="77" t="s">
        <v>4640</v>
      </c>
    </row>
    <row r="971" spans="1:7" ht="15.75" x14ac:dyDescent="0.25">
      <c r="A971" s="77" t="s">
        <v>697</v>
      </c>
      <c r="B971" s="77" t="s">
        <v>5328</v>
      </c>
      <c r="C971" s="345" t="s">
        <v>5329</v>
      </c>
      <c r="D971" s="78" t="s">
        <v>426</v>
      </c>
      <c r="E971" s="78">
        <v>2017</v>
      </c>
      <c r="F971" s="87">
        <v>220400</v>
      </c>
      <c r="G971" s="77" t="s">
        <v>4640</v>
      </c>
    </row>
    <row r="972" spans="1:7" ht="15.75" x14ac:dyDescent="0.25">
      <c r="A972" s="77" t="s">
        <v>697</v>
      </c>
      <c r="B972" s="77" t="s">
        <v>5363</v>
      </c>
      <c r="C972" s="345" t="s">
        <v>2859</v>
      </c>
      <c r="D972" s="78" t="s">
        <v>426</v>
      </c>
      <c r="E972" s="78">
        <v>2017</v>
      </c>
      <c r="F972" s="87">
        <v>225000</v>
      </c>
      <c r="G972" s="77" t="s">
        <v>4640</v>
      </c>
    </row>
    <row r="973" spans="1:7" ht="15.75" x14ac:dyDescent="0.25">
      <c r="A973" s="77" t="s">
        <v>697</v>
      </c>
      <c r="B973" s="77" t="s">
        <v>5365</v>
      </c>
      <c r="C973" s="345" t="s">
        <v>1989</v>
      </c>
      <c r="D973" s="78" t="s">
        <v>110</v>
      </c>
      <c r="E973" s="78">
        <v>2017</v>
      </c>
      <c r="F973" s="87">
        <v>29384</v>
      </c>
      <c r="G973" s="77" t="s">
        <v>4571</v>
      </c>
    </row>
    <row r="974" spans="1:7" ht="15.75" x14ac:dyDescent="0.25">
      <c r="A974" s="77" t="s">
        <v>697</v>
      </c>
      <c r="B974" s="77" t="s">
        <v>5365</v>
      </c>
      <c r="C974" s="345" t="s">
        <v>1989</v>
      </c>
      <c r="D974" s="78" t="s">
        <v>426</v>
      </c>
      <c r="E974" s="78">
        <v>2017</v>
      </c>
      <c r="F974" s="87">
        <v>30589</v>
      </c>
      <c r="G974" s="77" t="s">
        <v>4571</v>
      </c>
    </row>
    <row r="975" spans="1:7" ht="15.75" x14ac:dyDescent="0.25">
      <c r="A975" s="77" t="s">
        <v>697</v>
      </c>
      <c r="B975" s="77" t="s">
        <v>5365</v>
      </c>
      <c r="C975" s="345" t="s">
        <v>3285</v>
      </c>
      <c r="D975" s="78" t="s">
        <v>110</v>
      </c>
      <c r="E975" s="78">
        <v>2017</v>
      </c>
      <c r="F975" s="87">
        <v>31287</v>
      </c>
      <c r="G975" s="77" t="s">
        <v>4571</v>
      </c>
    </row>
    <row r="976" spans="1:7" ht="15.75" x14ac:dyDescent="0.25">
      <c r="A976" s="77" t="s">
        <v>697</v>
      </c>
      <c r="B976" s="77" t="s">
        <v>5365</v>
      </c>
      <c r="C976" s="345" t="s">
        <v>3285</v>
      </c>
      <c r="D976" s="78" t="s">
        <v>426</v>
      </c>
      <c r="E976" s="78">
        <v>2017</v>
      </c>
      <c r="F976" s="87">
        <v>32492</v>
      </c>
      <c r="G976" s="77" t="s">
        <v>4571</v>
      </c>
    </row>
    <row r="977" spans="1:7" ht="15.75" x14ac:dyDescent="0.25">
      <c r="A977" s="77" t="s">
        <v>697</v>
      </c>
      <c r="B977" s="77" t="s">
        <v>5366</v>
      </c>
      <c r="C977" s="345" t="s">
        <v>3285</v>
      </c>
      <c r="D977" s="78" t="s">
        <v>110</v>
      </c>
      <c r="E977" s="78">
        <v>2017</v>
      </c>
      <c r="F977" s="87">
        <v>33145</v>
      </c>
      <c r="G977" s="77" t="s">
        <v>4571</v>
      </c>
    </row>
    <row r="978" spans="1:7" ht="15.75" x14ac:dyDescent="0.25">
      <c r="A978" s="77" t="s">
        <v>697</v>
      </c>
      <c r="B978" s="77" t="s">
        <v>5366</v>
      </c>
      <c r="C978" s="345" t="s">
        <v>3285</v>
      </c>
      <c r="D978" s="78" t="s">
        <v>426</v>
      </c>
      <c r="E978" s="78">
        <v>2017</v>
      </c>
      <c r="F978" s="87">
        <v>34350</v>
      </c>
      <c r="G978" s="77" t="s">
        <v>4571</v>
      </c>
    </row>
    <row r="979" spans="1:7" ht="15.75" x14ac:dyDescent="0.25">
      <c r="A979" s="77" t="s">
        <v>697</v>
      </c>
      <c r="B979" s="77" t="s">
        <v>5366</v>
      </c>
      <c r="C979" s="345" t="s">
        <v>4164</v>
      </c>
      <c r="D979" s="78" t="s">
        <v>110</v>
      </c>
      <c r="E979" s="78">
        <v>2017</v>
      </c>
      <c r="F979" s="87">
        <v>33941</v>
      </c>
      <c r="G979" s="77" t="s">
        <v>4571</v>
      </c>
    </row>
    <row r="980" spans="1:7" ht="15.75" x14ac:dyDescent="0.25">
      <c r="A980" s="77" t="s">
        <v>697</v>
      </c>
      <c r="B980" s="77" t="s">
        <v>5366</v>
      </c>
      <c r="C980" s="345" t="s">
        <v>4164</v>
      </c>
      <c r="D980" s="78" t="s">
        <v>426</v>
      </c>
      <c r="E980" s="78">
        <v>2017</v>
      </c>
      <c r="F980" s="87">
        <v>35146</v>
      </c>
      <c r="G980" s="77" t="s">
        <v>4571</v>
      </c>
    </row>
    <row r="981" spans="1:7" ht="15.75" x14ac:dyDescent="0.25">
      <c r="A981" s="77" t="s">
        <v>697</v>
      </c>
      <c r="B981" s="77" t="s">
        <v>5367</v>
      </c>
      <c r="C981" s="345" t="s">
        <v>4164</v>
      </c>
      <c r="D981" s="78" t="s">
        <v>110</v>
      </c>
      <c r="E981" s="78">
        <v>2017</v>
      </c>
      <c r="F981" s="87">
        <v>35356</v>
      </c>
      <c r="G981" s="77" t="s">
        <v>4571</v>
      </c>
    </row>
    <row r="982" spans="1:7" ht="15.75" x14ac:dyDescent="0.25">
      <c r="A982" s="77" t="s">
        <v>697</v>
      </c>
      <c r="B982" s="77" t="s">
        <v>5367</v>
      </c>
      <c r="C982" s="345" t="s">
        <v>4164</v>
      </c>
      <c r="D982" s="78" t="s">
        <v>426</v>
      </c>
      <c r="E982" s="78">
        <v>2017</v>
      </c>
      <c r="F982" s="87">
        <v>36561</v>
      </c>
      <c r="G982" s="77" t="s">
        <v>4571</v>
      </c>
    </row>
    <row r="983" spans="1:7" ht="15.75" x14ac:dyDescent="0.25">
      <c r="A983" s="77" t="s">
        <v>697</v>
      </c>
      <c r="B983" s="77" t="s">
        <v>4725</v>
      </c>
      <c r="C983" s="345" t="s">
        <v>2121</v>
      </c>
      <c r="D983" s="78" t="s">
        <v>110</v>
      </c>
      <c r="E983" s="78">
        <v>2017</v>
      </c>
      <c r="F983" s="87">
        <v>36772</v>
      </c>
      <c r="G983" s="77" t="s">
        <v>4571</v>
      </c>
    </row>
    <row r="984" spans="1:7" ht="15.75" x14ac:dyDescent="0.25">
      <c r="A984" s="77" t="s">
        <v>697</v>
      </c>
      <c r="B984" s="77" t="s">
        <v>4725</v>
      </c>
      <c r="C984" s="345" t="s">
        <v>2121</v>
      </c>
      <c r="D984" s="78" t="s">
        <v>426</v>
      </c>
      <c r="E984" s="78">
        <v>2017</v>
      </c>
      <c r="F984" s="87">
        <v>37977</v>
      </c>
      <c r="G984" s="77" t="s">
        <v>4571</v>
      </c>
    </row>
    <row r="985" spans="1:7" ht="15.75" x14ac:dyDescent="0.25">
      <c r="A985" s="77" t="s">
        <v>697</v>
      </c>
      <c r="B985" s="77" t="s">
        <v>5375</v>
      </c>
      <c r="C985" s="345" t="s">
        <v>4191</v>
      </c>
      <c r="D985" s="78" t="s">
        <v>426</v>
      </c>
      <c r="E985" s="78">
        <v>2017</v>
      </c>
      <c r="F985" s="87">
        <v>122750</v>
      </c>
      <c r="G985" s="77" t="s">
        <v>1837</v>
      </c>
    </row>
    <row r="986" spans="1:7" ht="15.75" x14ac:dyDescent="0.25">
      <c r="A986" s="77" t="s">
        <v>697</v>
      </c>
      <c r="B986" s="77" t="s">
        <v>5376</v>
      </c>
      <c r="C986" s="345" t="s">
        <v>4191</v>
      </c>
      <c r="D986" s="78" t="s">
        <v>438</v>
      </c>
      <c r="E986" s="78">
        <v>2017</v>
      </c>
      <c r="F986" s="87">
        <v>131400</v>
      </c>
      <c r="G986" s="77" t="s">
        <v>4911</v>
      </c>
    </row>
    <row r="987" spans="1:7" ht="15.75" x14ac:dyDescent="0.25">
      <c r="A987" s="77" t="s">
        <v>697</v>
      </c>
      <c r="B987" s="77" t="s">
        <v>5333</v>
      </c>
      <c r="C987" s="345" t="s">
        <v>4694</v>
      </c>
      <c r="D987" s="78" t="s">
        <v>426</v>
      </c>
      <c r="E987" s="78">
        <v>2017</v>
      </c>
      <c r="F987" s="87">
        <v>144700</v>
      </c>
      <c r="G987" s="77" t="s">
        <v>1960</v>
      </c>
    </row>
    <row r="988" spans="1:7" ht="15.75" x14ac:dyDescent="0.25">
      <c r="A988" s="77" t="s">
        <v>697</v>
      </c>
      <c r="B988" s="77" t="s">
        <v>5330</v>
      </c>
      <c r="C988" s="345" t="s">
        <v>4694</v>
      </c>
      <c r="D988" s="78" t="s">
        <v>426</v>
      </c>
      <c r="E988" s="78">
        <v>2017</v>
      </c>
      <c r="F988" s="87">
        <v>164750</v>
      </c>
      <c r="G988" s="77" t="s">
        <v>1837</v>
      </c>
    </row>
    <row r="989" spans="1:7" ht="15.75" x14ac:dyDescent="0.25">
      <c r="A989" s="77" t="s">
        <v>697</v>
      </c>
      <c r="B989" s="77" t="s">
        <v>5368</v>
      </c>
      <c r="C989" s="345" t="s">
        <v>4191</v>
      </c>
      <c r="D989" s="78" t="s">
        <v>426</v>
      </c>
      <c r="E989" s="78">
        <v>2017</v>
      </c>
      <c r="F989" s="87">
        <v>166200</v>
      </c>
      <c r="G989" s="77" t="s">
        <v>1960</v>
      </c>
    </row>
    <row r="990" spans="1:7" ht="15.75" x14ac:dyDescent="0.25">
      <c r="A990" s="77" t="s">
        <v>697</v>
      </c>
      <c r="B990" s="77" t="s">
        <v>5379</v>
      </c>
      <c r="C990" s="345" t="s">
        <v>5329</v>
      </c>
      <c r="D990" s="78" t="s">
        <v>438</v>
      </c>
      <c r="E990" s="78">
        <v>2017</v>
      </c>
      <c r="F990" s="87">
        <v>170750</v>
      </c>
      <c r="G990" s="77" t="s">
        <v>1960</v>
      </c>
    </row>
    <row r="991" spans="1:7" ht="15.75" x14ac:dyDescent="0.25">
      <c r="A991" s="77" t="s">
        <v>697</v>
      </c>
      <c r="B991" s="77" t="s">
        <v>5331</v>
      </c>
      <c r="C991" s="345" t="s">
        <v>4694</v>
      </c>
      <c r="D991" s="78" t="s">
        <v>426</v>
      </c>
      <c r="E991" s="78">
        <v>2017</v>
      </c>
      <c r="F991" s="87">
        <v>176400</v>
      </c>
      <c r="G991" s="77" t="s">
        <v>4911</v>
      </c>
    </row>
    <row r="992" spans="1:7" ht="15.75" x14ac:dyDescent="0.25">
      <c r="A992" s="77" t="s">
        <v>697</v>
      </c>
      <c r="B992" s="77" t="s">
        <v>5370</v>
      </c>
      <c r="C992" s="345" t="s">
        <v>5329</v>
      </c>
      <c r="D992" s="78" t="s">
        <v>438</v>
      </c>
      <c r="E992" s="78">
        <v>2017</v>
      </c>
      <c r="F992" s="87">
        <v>191300</v>
      </c>
      <c r="G992" s="77" t="s">
        <v>1960</v>
      </c>
    </row>
    <row r="993" spans="1:7" ht="15.75" x14ac:dyDescent="0.25">
      <c r="A993" s="77" t="s">
        <v>697</v>
      </c>
      <c r="B993" s="77" t="s">
        <v>5332</v>
      </c>
      <c r="C993" s="345" t="s">
        <v>5329</v>
      </c>
      <c r="D993" s="78" t="s">
        <v>438</v>
      </c>
      <c r="E993" s="78">
        <v>2017</v>
      </c>
      <c r="F993" s="87">
        <v>226900</v>
      </c>
      <c r="G993" s="77" t="s">
        <v>1960</v>
      </c>
    </row>
    <row r="994" spans="1:7" ht="15.75" x14ac:dyDescent="0.25">
      <c r="A994" s="77" t="s">
        <v>697</v>
      </c>
      <c r="B994" s="77" t="s">
        <v>5332</v>
      </c>
      <c r="C994" s="345" t="s">
        <v>5329</v>
      </c>
      <c r="D994" s="78" t="s">
        <v>438</v>
      </c>
      <c r="E994" s="78">
        <v>2017</v>
      </c>
      <c r="F994" s="87">
        <v>236250</v>
      </c>
      <c r="G994" s="77" t="s">
        <v>4676</v>
      </c>
    </row>
    <row r="995" spans="1:7" ht="15.75" x14ac:dyDescent="0.25">
      <c r="A995" s="77" t="s">
        <v>697</v>
      </c>
      <c r="B995" s="77" t="s">
        <v>5369</v>
      </c>
      <c r="C995" s="345" t="s">
        <v>2859</v>
      </c>
      <c r="D995" s="78" t="s">
        <v>4600</v>
      </c>
      <c r="E995" s="78">
        <v>2017</v>
      </c>
      <c r="F995" s="87">
        <v>147806</v>
      </c>
      <c r="G995" s="77" t="s">
        <v>4911</v>
      </c>
    </row>
    <row r="996" spans="1:7" ht="15.75" x14ac:dyDescent="0.25">
      <c r="A996" s="77" t="s">
        <v>697</v>
      </c>
      <c r="B996" s="77" t="s">
        <v>5371</v>
      </c>
      <c r="C996" s="345" t="s">
        <v>5329</v>
      </c>
      <c r="D996" s="78" t="s">
        <v>4600</v>
      </c>
      <c r="E996" s="78">
        <v>2017</v>
      </c>
      <c r="F996" s="87">
        <v>190409</v>
      </c>
      <c r="G996" s="77" t="s">
        <v>4911</v>
      </c>
    </row>
    <row r="997" spans="1:7" ht="15.75" x14ac:dyDescent="0.25">
      <c r="A997" s="77" t="s">
        <v>697</v>
      </c>
      <c r="B997" s="77" t="s">
        <v>5372</v>
      </c>
      <c r="C997" s="345" t="s">
        <v>1987</v>
      </c>
      <c r="D997" s="78" t="s">
        <v>4600</v>
      </c>
      <c r="E997" s="78">
        <v>2017</v>
      </c>
      <c r="F997" s="87">
        <v>82508</v>
      </c>
      <c r="G997" s="77" t="s">
        <v>4911</v>
      </c>
    </row>
    <row r="998" spans="1:7" ht="15.75" x14ac:dyDescent="0.25">
      <c r="A998" s="77" t="s">
        <v>697</v>
      </c>
      <c r="B998" s="77" t="s">
        <v>2554</v>
      </c>
      <c r="C998" s="345" t="s">
        <v>1987</v>
      </c>
      <c r="D998" s="78" t="s">
        <v>4600</v>
      </c>
      <c r="E998" s="78">
        <v>2017</v>
      </c>
      <c r="F998" s="87">
        <v>88878</v>
      </c>
      <c r="G998" s="77" t="s">
        <v>4911</v>
      </c>
    </row>
    <row r="999" spans="1:7" ht="15.75" x14ac:dyDescent="0.25">
      <c r="A999" s="77" t="s">
        <v>697</v>
      </c>
      <c r="B999" s="77" t="s">
        <v>4744</v>
      </c>
      <c r="C999" s="345" t="s">
        <v>1987</v>
      </c>
      <c r="D999" s="78" t="s">
        <v>4600</v>
      </c>
      <c r="E999" s="78">
        <v>2017</v>
      </c>
      <c r="F999" s="87">
        <v>90338</v>
      </c>
      <c r="G999" s="77" t="s">
        <v>4911</v>
      </c>
    </row>
    <row r="1000" spans="1:7" ht="15.75" x14ac:dyDescent="0.25">
      <c r="A1000" s="77" t="s">
        <v>697</v>
      </c>
      <c r="B1000" s="77" t="s">
        <v>5373</v>
      </c>
      <c r="C1000" s="345" t="s">
        <v>1987</v>
      </c>
      <c r="D1000" s="78" t="s">
        <v>4600</v>
      </c>
      <c r="E1000" s="78">
        <v>2017</v>
      </c>
      <c r="F1000" s="87">
        <v>104849</v>
      </c>
      <c r="G1000" s="77" t="s">
        <v>5374</v>
      </c>
    </row>
    <row r="1001" spans="1:7" ht="15.75" x14ac:dyDescent="0.25">
      <c r="A1001" s="77" t="s">
        <v>697</v>
      </c>
      <c r="B1001" s="77" t="s">
        <v>4745</v>
      </c>
      <c r="C1001" s="345" t="s">
        <v>2859</v>
      </c>
      <c r="D1001" s="78" t="s">
        <v>4600</v>
      </c>
      <c r="E1001" s="78">
        <v>2017</v>
      </c>
      <c r="F1001" s="87">
        <v>111971</v>
      </c>
      <c r="G1001" s="77" t="s">
        <v>4911</v>
      </c>
    </row>
    <row r="1002" spans="1:7" ht="15.75" x14ac:dyDescent="0.25">
      <c r="A1002" s="77" t="s">
        <v>697</v>
      </c>
      <c r="B1002" s="77" t="s">
        <v>5377</v>
      </c>
      <c r="C1002" s="345" t="s">
        <v>2859</v>
      </c>
      <c r="D1002" s="78" t="s">
        <v>4600</v>
      </c>
      <c r="E1002" s="78">
        <v>2017</v>
      </c>
      <c r="F1002" s="87">
        <v>127854</v>
      </c>
      <c r="G1002" s="77" t="s">
        <v>5378</v>
      </c>
    </row>
    <row r="1003" spans="1:7" ht="15.75" x14ac:dyDescent="0.25">
      <c r="A1003" s="77" t="s">
        <v>697</v>
      </c>
      <c r="B1003" s="77" t="s">
        <v>2837</v>
      </c>
      <c r="C1003" s="345" t="s">
        <v>2859</v>
      </c>
      <c r="D1003" s="78" t="s">
        <v>4600</v>
      </c>
      <c r="E1003" s="78">
        <v>2017</v>
      </c>
      <c r="F1003" s="87">
        <v>172271</v>
      </c>
      <c r="G1003" s="77" t="s">
        <v>5378</v>
      </c>
    </row>
    <row r="1004" spans="1:7" ht="15.75" x14ac:dyDescent="0.25">
      <c r="A1004" s="77" t="s">
        <v>697</v>
      </c>
      <c r="B1004" s="77" t="s">
        <v>2559</v>
      </c>
      <c r="C1004" s="345" t="s">
        <v>1987</v>
      </c>
      <c r="D1004" s="78" t="s">
        <v>4600</v>
      </c>
      <c r="E1004" s="78">
        <v>2017</v>
      </c>
      <c r="F1004" s="87">
        <v>88392</v>
      </c>
      <c r="G1004" s="77" t="s">
        <v>4911</v>
      </c>
    </row>
    <row r="1005" spans="1:7" ht="15.75" x14ac:dyDescent="0.25">
      <c r="A1005" s="77" t="s">
        <v>697</v>
      </c>
      <c r="B1005" s="77" t="s">
        <v>5380</v>
      </c>
      <c r="C1005" s="345" t="s">
        <v>1987</v>
      </c>
      <c r="D1005" s="78" t="s">
        <v>4600</v>
      </c>
      <c r="E1005" s="78">
        <v>2017</v>
      </c>
      <c r="F1005" s="87">
        <v>93302</v>
      </c>
      <c r="G1005" s="77" t="s">
        <v>4911</v>
      </c>
    </row>
    <row r="1006" spans="1:7" ht="15.75" x14ac:dyDescent="0.25">
      <c r="A1006" s="77" t="s">
        <v>697</v>
      </c>
      <c r="B1006" s="77" t="s">
        <v>5383</v>
      </c>
      <c r="C1006" s="345" t="s">
        <v>1987</v>
      </c>
      <c r="D1006" s="78" t="s">
        <v>4600</v>
      </c>
      <c r="E1006" s="78">
        <v>2017</v>
      </c>
      <c r="F1006" s="87">
        <v>94762</v>
      </c>
      <c r="G1006" s="77" t="s">
        <v>4911</v>
      </c>
    </row>
    <row r="1007" spans="1:7" ht="15.75" x14ac:dyDescent="0.25">
      <c r="A1007" s="77" t="s">
        <v>697</v>
      </c>
      <c r="B1007" s="77" t="s">
        <v>5381</v>
      </c>
      <c r="C1007" s="345" t="s">
        <v>2859</v>
      </c>
      <c r="D1007" s="78" t="s">
        <v>4600</v>
      </c>
      <c r="E1007" s="78">
        <v>2017</v>
      </c>
      <c r="F1007" s="87">
        <v>116395</v>
      </c>
      <c r="G1007" s="77" t="s">
        <v>4911</v>
      </c>
    </row>
    <row r="1008" spans="1:7" ht="15.75" x14ac:dyDescent="0.25">
      <c r="A1008" s="77" t="s">
        <v>697</v>
      </c>
      <c r="B1008" s="77" t="s">
        <v>2556</v>
      </c>
      <c r="C1008" s="345" t="s">
        <v>2859</v>
      </c>
      <c r="D1008" s="78" t="s">
        <v>4600</v>
      </c>
      <c r="E1008" s="78">
        <v>2017</v>
      </c>
      <c r="F1008" s="87">
        <v>166121</v>
      </c>
      <c r="G1008" s="77" t="s">
        <v>5382</v>
      </c>
    </row>
    <row r="1009" spans="1:7" ht="15.75" x14ac:dyDescent="0.25">
      <c r="A1009" s="77" t="s">
        <v>697</v>
      </c>
      <c r="B1009" s="77" t="s">
        <v>2558</v>
      </c>
      <c r="C1009" s="345" t="s">
        <v>5329</v>
      </c>
      <c r="D1009" s="78" t="s">
        <v>4600</v>
      </c>
      <c r="E1009" s="78">
        <v>2017</v>
      </c>
      <c r="F1009" s="87">
        <v>212131</v>
      </c>
      <c r="G1009" s="77" t="s">
        <v>4911</v>
      </c>
    </row>
    <row r="1010" spans="1:7" ht="15.75" x14ac:dyDescent="0.25">
      <c r="A1010" s="77" t="s">
        <v>697</v>
      </c>
      <c r="B1010" s="77" t="s">
        <v>5326</v>
      </c>
      <c r="C1010" s="345" t="s">
        <v>4694</v>
      </c>
      <c r="D1010" s="78" t="s">
        <v>426</v>
      </c>
      <c r="E1010" s="78">
        <v>2017</v>
      </c>
      <c r="F1010" s="87">
        <v>108900</v>
      </c>
      <c r="G1010" s="77" t="s">
        <v>4676</v>
      </c>
    </row>
    <row r="1011" spans="1:7" ht="15.75" x14ac:dyDescent="0.25">
      <c r="A1011" s="77" t="s">
        <v>697</v>
      </c>
      <c r="B1011" s="77" t="s">
        <v>5343</v>
      </c>
      <c r="C1011" s="345" t="s">
        <v>4191</v>
      </c>
      <c r="D1011" s="78" t="s">
        <v>438</v>
      </c>
      <c r="E1011" s="78">
        <v>2017</v>
      </c>
      <c r="F1011" s="87">
        <v>74850</v>
      </c>
      <c r="G1011" s="77" t="s">
        <v>4676</v>
      </c>
    </row>
    <row r="1012" spans="1:7" ht="15.75" x14ac:dyDescent="0.25">
      <c r="A1012" s="77" t="s">
        <v>697</v>
      </c>
      <c r="B1012" s="77" t="s">
        <v>5343</v>
      </c>
      <c r="C1012" s="345" t="s">
        <v>4191</v>
      </c>
      <c r="D1012" s="78" t="s">
        <v>426</v>
      </c>
      <c r="E1012" s="78">
        <v>2017</v>
      </c>
      <c r="F1012" s="87">
        <v>77350</v>
      </c>
      <c r="G1012" s="77" t="s">
        <v>4676</v>
      </c>
    </row>
    <row r="1013" spans="1:7" ht="15.75" x14ac:dyDescent="0.25">
      <c r="A1013" s="80" t="s">
        <v>117</v>
      </c>
      <c r="B1013" s="80" t="s">
        <v>1973</v>
      </c>
      <c r="C1013" s="345" t="s">
        <v>3285</v>
      </c>
      <c r="D1013" s="78" t="s">
        <v>43</v>
      </c>
      <c r="E1013" s="78">
        <v>2017</v>
      </c>
      <c r="F1013" s="87">
        <v>19884</v>
      </c>
      <c r="G1013" s="80" t="s">
        <v>4623</v>
      </c>
    </row>
    <row r="1014" spans="1:7" ht="15.75" x14ac:dyDescent="0.25">
      <c r="A1014" s="80" t="s">
        <v>117</v>
      </c>
      <c r="B1014" s="80" t="s">
        <v>1973</v>
      </c>
      <c r="C1014" s="345" t="s">
        <v>3285</v>
      </c>
      <c r="D1014" s="78" t="s">
        <v>44</v>
      </c>
      <c r="E1014" s="78">
        <v>2017</v>
      </c>
      <c r="F1014" s="87">
        <v>22137</v>
      </c>
      <c r="G1014" s="80" t="s">
        <v>4623</v>
      </c>
    </row>
    <row r="1015" spans="1:7" ht="15.75" x14ac:dyDescent="0.25">
      <c r="A1015" s="80" t="s">
        <v>117</v>
      </c>
      <c r="B1015" s="80" t="s">
        <v>1973</v>
      </c>
      <c r="C1015" s="345" t="s">
        <v>3769</v>
      </c>
      <c r="D1015" s="78" t="s">
        <v>43</v>
      </c>
      <c r="E1015" s="78">
        <v>2017</v>
      </c>
      <c r="F1015" s="87">
        <v>20534</v>
      </c>
      <c r="G1015" s="80" t="s">
        <v>4623</v>
      </c>
    </row>
    <row r="1016" spans="1:7" ht="15.75" x14ac:dyDescent="0.25">
      <c r="A1016" s="80" t="s">
        <v>117</v>
      </c>
      <c r="B1016" s="80" t="s">
        <v>1973</v>
      </c>
      <c r="C1016" s="345" t="s">
        <v>3769</v>
      </c>
      <c r="D1016" s="78" t="s">
        <v>44</v>
      </c>
      <c r="E1016" s="78">
        <v>2017</v>
      </c>
      <c r="F1016" s="87">
        <v>22637</v>
      </c>
      <c r="G1016" s="80" t="s">
        <v>4623</v>
      </c>
    </row>
    <row r="1017" spans="1:7" ht="15.75" x14ac:dyDescent="0.25">
      <c r="A1017" s="80" t="s">
        <v>117</v>
      </c>
      <c r="B1017" s="80" t="s">
        <v>1973</v>
      </c>
      <c r="C1017" s="345" t="s">
        <v>2121</v>
      </c>
      <c r="D1017" s="78" t="s">
        <v>110</v>
      </c>
      <c r="E1017" s="78">
        <v>2017</v>
      </c>
      <c r="F1017" s="87">
        <v>21688</v>
      </c>
      <c r="G1017" s="80" t="s">
        <v>4623</v>
      </c>
    </row>
    <row r="1018" spans="1:7" ht="15.75" x14ac:dyDescent="0.25">
      <c r="A1018" s="80" t="s">
        <v>117</v>
      </c>
      <c r="B1018" s="80" t="s">
        <v>1973</v>
      </c>
      <c r="C1018" s="345" t="s">
        <v>2121</v>
      </c>
      <c r="D1018" s="78" t="s">
        <v>44</v>
      </c>
      <c r="E1018" s="78">
        <v>2017</v>
      </c>
      <c r="F1018" s="87">
        <v>23314</v>
      </c>
      <c r="G1018" s="80" t="s">
        <v>4623</v>
      </c>
    </row>
    <row r="1019" spans="1:7" ht="15.75" x14ac:dyDescent="0.25">
      <c r="A1019" s="80" t="s">
        <v>117</v>
      </c>
      <c r="B1019" s="80" t="s">
        <v>1973</v>
      </c>
      <c r="C1019" s="345" t="s">
        <v>4164</v>
      </c>
      <c r="D1019" s="78" t="s">
        <v>43</v>
      </c>
      <c r="E1019" s="78">
        <v>2017</v>
      </c>
      <c r="F1019" s="87">
        <v>23801</v>
      </c>
      <c r="G1019" s="80" t="s">
        <v>4623</v>
      </c>
    </row>
    <row r="1020" spans="1:7" ht="15.75" x14ac:dyDescent="0.25">
      <c r="A1020" s="80" t="s">
        <v>117</v>
      </c>
      <c r="B1020" s="80" t="s">
        <v>1973</v>
      </c>
      <c r="C1020" s="345" t="s">
        <v>4164</v>
      </c>
      <c r="D1020" s="78" t="s">
        <v>44</v>
      </c>
      <c r="E1020" s="78">
        <v>2017</v>
      </c>
      <c r="F1020" s="87">
        <v>25730</v>
      </c>
      <c r="G1020" s="80" t="s">
        <v>4623</v>
      </c>
    </row>
    <row r="1021" spans="1:7" ht="15.75" x14ac:dyDescent="0.25">
      <c r="A1021" s="80" t="s">
        <v>117</v>
      </c>
      <c r="B1021" s="80" t="s">
        <v>2562</v>
      </c>
      <c r="C1021" s="345" t="s">
        <v>6381</v>
      </c>
      <c r="D1021" s="78" t="s">
        <v>110</v>
      </c>
      <c r="E1021" s="78">
        <v>2017</v>
      </c>
      <c r="F1021" s="87">
        <v>12500</v>
      </c>
      <c r="G1021" s="80" t="s">
        <v>1960</v>
      </c>
    </row>
    <row r="1022" spans="1:7" ht="15.75" x14ac:dyDescent="0.25">
      <c r="A1022" s="80" t="s">
        <v>117</v>
      </c>
      <c r="B1022" s="80" t="s">
        <v>5384</v>
      </c>
      <c r="C1022" s="345" t="s">
        <v>3751</v>
      </c>
      <c r="D1022" s="78" t="s">
        <v>110</v>
      </c>
      <c r="E1022" s="78">
        <v>2017</v>
      </c>
      <c r="F1022" s="87">
        <v>20295</v>
      </c>
      <c r="G1022" s="80" t="s">
        <v>1960</v>
      </c>
    </row>
    <row r="1023" spans="1:7" ht="15.75" x14ac:dyDescent="0.25">
      <c r="A1023" s="80" t="s">
        <v>117</v>
      </c>
      <c r="B1023" s="80" t="s">
        <v>5385</v>
      </c>
      <c r="C1023" s="345" t="s">
        <v>4090</v>
      </c>
      <c r="D1023" s="78" t="s">
        <v>110</v>
      </c>
      <c r="E1023" s="78">
        <v>2017</v>
      </c>
      <c r="F1023" s="87">
        <v>18795</v>
      </c>
      <c r="G1023" s="80" t="s">
        <v>1960</v>
      </c>
    </row>
    <row r="1024" spans="1:7" ht="15.75" x14ac:dyDescent="0.25">
      <c r="A1024" s="80" t="s">
        <v>117</v>
      </c>
      <c r="B1024" s="80" t="s">
        <v>5386</v>
      </c>
      <c r="C1024" s="345" t="s">
        <v>5387</v>
      </c>
      <c r="D1024" s="78" t="s">
        <v>110</v>
      </c>
      <c r="E1024" s="78">
        <v>2017</v>
      </c>
      <c r="F1024" s="87">
        <v>16120</v>
      </c>
      <c r="G1024" s="80" t="s">
        <v>1960</v>
      </c>
    </row>
    <row r="1025" spans="1:7" ht="15.75" x14ac:dyDescent="0.25">
      <c r="A1025" s="80" t="s">
        <v>117</v>
      </c>
      <c r="B1025" s="80" t="s">
        <v>5386</v>
      </c>
      <c r="C1025" s="345" t="s">
        <v>4090</v>
      </c>
      <c r="D1025" s="78" t="s">
        <v>110</v>
      </c>
      <c r="E1025" s="78">
        <v>2017</v>
      </c>
      <c r="F1025" s="87">
        <v>15989</v>
      </c>
      <c r="G1025" s="80" t="s">
        <v>1960</v>
      </c>
    </row>
    <row r="1026" spans="1:7" ht="15.75" x14ac:dyDescent="0.25">
      <c r="A1026" s="80" t="s">
        <v>117</v>
      </c>
      <c r="B1026" s="80" t="s">
        <v>5388</v>
      </c>
      <c r="C1026" s="345" t="s">
        <v>5387</v>
      </c>
      <c r="D1026" s="78" t="s">
        <v>110</v>
      </c>
      <c r="E1026" s="78">
        <v>2017</v>
      </c>
      <c r="F1026" s="87">
        <v>10928</v>
      </c>
      <c r="G1026" s="80" t="s">
        <v>1960</v>
      </c>
    </row>
    <row r="1027" spans="1:7" ht="15.75" x14ac:dyDescent="0.25">
      <c r="A1027" s="80" t="s">
        <v>117</v>
      </c>
      <c r="B1027" s="80" t="s">
        <v>5388</v>
      </c>
      <c r="C1027" s="345" t="s">
        <v>4090</v>
      </c>
      <c r="D1027" s="78" t="s">
        <v>110</v>
      </c>
      <c r="E1027" s="78">
        <v>2017</v>
      </c>
      <c r="F1027" s="87">
        <v>12168</v>
      </c>
      <c r="G1027" s="80" t="s">
        <v>1960</v>
      </c>
    </row>
    <row r="1028" spans="1:7" ht="15.75" x14ac:dyDescent="0.25">
      <c r="A1028" s="80" t="s">
        <v>117</v>
      </c>
      <c r="B1028" s="80" t="s">
        <v>5389</v>
      </c>
      <c r="C1028" s="345" t="s">
        <v>4090</v>
      </c>
      <c r="D1028" s="78" t="s">
        <v>110</v>
      </c>
      <c r="E1028" s="78">
        <v>2017</v>
      </c>
      <c r="F1028" s="87">
        <v>18306</v>
      </c>
      <c r="G1028" s="80" t="s">
        <v>1960</v>
      </c>
    </row>
    <row r="1029" spans="1:7" ht="15.75" x14ac:dyDescent="0.25">
      <c r="A1029" s="80" t="s">
        <v>117</v>
      </c>
      <c r="B1029" s="80" t="s">
        <v>5390</v>
      </c>
      <c r="C1029" s="345" t="s">
        <v>3751</v>
      </c>
      <c r="D1029" s="78" t="s">
        <v>110</v>
      </c>
      <c r="E1029" s="78">
        <v>2017</v>
      </c>
      <c r="F1029" s="87">
        <v>21095</v>
      </c>
      <c r="G1029" s="80" t="s">
        <v>1960</v>
      </c>
    </row>
    <row r="1030" spans="1:7" ht="15.75" x14ac:dyDescent="0.25">
      <c r="A1030" s="80" t="s">
        <v>117</v>
      </c>
      <c r="B1030" s="80" t="s">
        <v>5391</v>
      </c>
      <c r="C1030" s="345" t="s">
        <v>3751</v>
      </c>
      <c r="D1030" s="78" t="s">
        <v>110</v>
      </c>
      <c r="E1030" s="78">
        <v>2017</v>
      </c>
      <c r="F1030" s="87">
        <v>22095</v>
      </c>
      <c r="G1030" s="80" t="s">
        <v>1960</v>
      </c>
    </row>
    <row r="1031" spans="1:7" ht="15.75" x14ac:dyDescent="0.25">
      <c r="A1031" s="80" t="s">
        <v>117</v>
      </c>
      <c r="B1031" s="80" t="s">
        <v>2565</v>
      </c>
      <c r="C1031" s="345" t="s">
        <v>6381</v>
      </c>
      <c r="D1031" s="78" t="s">
        <v>110</v>
      </c>
      <c r="E1031" s="78">
        <v>2017</v>
      </c>
      <c r="F1031" s="87">
        <v>12195</v>
      </c>
      <c r="G1031" s="80" t="s">
        <v>2343</v>
      </c>
    </row>
    <row r="1032" spans="1:7" ht="15.75" x14ac:dyDescent="0.25">
      <c r="A1032" s="80" t="s">
        <v>117</v>
      </c>
      <c r="B1032" s="80" t="s">
        <v>5392</v>
      </c>
      <c r="C1032" s="345" t="s">
        <v>4090</v>
      </c>
      <c r="D1032" s="78" t="s">
        <v>110</v>
      </c>
      <c r="E1032" s="78">
        <v>2017</v>
      </c>
      <c r="F1032" s="87">
        <v>22495</v>
      </c>
      <c r="G1032" s="80" t="s">
        <v>4640</v>
      </c>
    </row>
    <row r="1033" spans="1:7" ht="15.75" x14ac:dyDescent="0.25">
      <c r="A1033" s="80" t="s">
        <v>117</v>
      </c>
      <c r="B1033" s="80" t="s">
        <v>5393</v>
      </c>
      <c r="C1033" s="345" t="s">
        <v>3777</v>
      </c>
      <c r="D1033" s="78" t="s">
        <v>110</v>
      </c>
      <c r="E1033" s="78">
        <v>2017</v>
      </c>
      <c r="F1033" s="87">
        <v>24195</v>
      </c>
      <c r="G1033" s="80" t="s">
        <v>4640</v>
      </c>
    </row>
    <row r="1034" spans="1:7" ht="15.75" x14ac:dyDescent="0.25">
      <c r="A1034" s="80" t="s">
        <v>117</v>
      </c>
      <c r="B1034" s="80" t="s">
        <v>4779</v>
      </c>
      <c r="C1034" s="345" t="s">
        <v>3751</v>
      </c>
      <c r="D1034" s="78" t="s">
        <v>110</v>
      </c>
      <c r="E1034" s="78">
        <v>2017</v>
      </c>
      <c r="F1034" s="87">
        <v>23495</v>
      </c>
      <c r="G1034" s="80" t="s">
        <v>4640</v>
      </c>
    </row>
    <row r="1035" spans="1:7" ht="15.75" x14ac:dyDescent="0.25">
      <c r="A1035" s="80" t="s">
        <v>117</v>
      </c>
      <c r="B1035" s="80" t="s">
        <v>5394</v>
      </c>
      <c r="C1035" s="345" t="s">
        <v>3751</v>
      </c>
      <c r="D1035" s="78" t="s">
        <v>110</v>
      </c>
      <c r="E1035" s="78">
        <v>2017</v>
      </c>
      <c r="F1035" s="87">
        <v>24995</v>
      </c>
      <c r="G1035" s="80" t="s">
        <v>4640</v>
      </c>
    </row>
    <row r="1036" spans="1:7" ht="15.75" x14ac:dyDescent="0.25">
      <c r="A1036" s="80" t="s">
        <v>117</v>
      </c>
      <c r="B1036" s="80" t="s">
        <v>5395</v>
      </c>
      <c r="C1036" s="345" t="s">
        <v>5396</v>
      </c>
      <c r="D1036" s="78" t="s">
        <v>44</v>
      </c>
      <c r="E1036" s="78">
        <v>2017</v>
      </c>
      <c r="F1036" s="87">
        <v>32240</v>
      </c>
      <c r="G1036" s="80" t="s">
        <v>4640</v>
      </c>
    </row>
    <row r="1037" spans="1:7" ht="15.75" x14ac:dyDescent="0.25">
      <c r="A1037" s="80" t="s">
        <v>117</v>
      </c>
      <c r="B1037" s="80" t="s">
        <v>5397</v>
      </c>
      <c r="C1037" s="345" t="s">
        <v>3777</v>
      </c>
      <c r="D1037" s="78" t="s">
        <v>110</v>
      </c>
      <c r="E1037" s="78">
        <v>2017</v>
      </c>
      <c r="F1037" s="87">
        <v>21409</v>
      </c>
      <c r="G1037" s="80" t="s">
        <v>4640</v>
      </c>
    </row>
    <row r="1038" spans="1:7" ht="15.75" x14ac:dyDescent="0.25">
      <c r="A1038" s="80" t="s">
        <v>117</v>
      </c>
      <c r="B1038" s="80" t="s">
        <v>5398</v>
      </c>
      <c r="C1038" s="345" t="s">
        <v>5396</v>
      </c>
      <c r="D1038" s="78" t="s">
        <v>110</v>
      </c>
      <c r="E1038" s="78">
        <v>2017</v>
      </c>
      <c r="F1038" s="87">
        <v>31695</v>
      </c>
      <c r="G1038" s="80" t="s">
        <v>4640</v>
      </c>
    </row>
    <row r="1039" spans="1:7" ht="15.75" x14ac:dyDescent="0.25">
      <c r="A1039" s="80" t="s">
        <v>117</v>
      </c>
      <c r="B1039" s="80" t="s">
        <v>4781</v>
      </c>
      <c r="C1039" s="345" t="s">
        <v>3751</v>
      </c>
      <c r="D1039" s="78" t="s">
        <v>110</v>
      </c>
      <c r="E1039" s="78">
        <v>2017</v>
      </c>
      <c r="F1039" s="87">
        <v>24495</v>
      </c>
      <c r="G1039" s="80" t="s">
        <v>4640</v>
      </c>
    </row>
    <row r="1040" spans="1:7" ht="15.75" x14ac:dyDescent="0.25">
      <c r="A1040" s="80" t="s">
        <v>117</v>
      </c>
      <c r="B1040" s="80" t="s">
        <v>5399</v>
      </c>
      <c r="C1040" s="345" t="s">
        <v>3751</v>
      </c>
      <c r="D1040" s="78" t="s">
        <v>110</v>
      </c>
      <c r="E1040" s="78">
        <v>2017</v>
      </c>
      <c r="F1040" s="87">
        <v>26495</v>
      </c>
      <c r="G1040" s="80" t="s">
        <v>4640</v>
      </c>
    </row>
    <row r="1041" spans="1:7" ht="15.75" x14ac:dyDescent="0.25">
      <c r="A1041" s="80" t="s">
        <v>117</v>
      </c>
      <c r="B1041" s="80" t="s">
        <v>4783</v>
      </c>
      <c r="C1041" s="345" t="s">
        <v>3751</v>
      </c>
      <c r="D1041" s="78" t="s">
        <v>110</v>
      </c>
      <c r="E1041" s="78">
        <v>2017</v>
      </c>
      <c r="F1041" s="87">
        <v>25495</v>
      </c>
      <c r="G1041" s="80" t="s">
        <v>4640</v>
      </c>
    </row>
    <row r="1042" spans="1:7" ht="15.75" x14ac:dyDescent="0.25">
      <c r="A1042" s="80" t="s">
        <v>117</v>
      </c>
      <c r="B1042" s="80" t="s">
        <v>5400</v>
      </c>
      <c r="C1042" s="345" t="s">
        <v>3751</v>
      </c>
      <c r="D1042" s="78" t="s">
        <v>110</v>
      </c>
      <c r="E1042" s="78">
        <v>2017</v>
      </c>
      <c r="F1042" s="87">
        <v>27495</v>
      </c>
      <c r="G1042" s="80" t="s">
        <v>4640</v>
      </c>
    </row>
    <row r="1043" spans="1:7" ht="15.75" x14ac:dyDescent="0.25">
      <c r="A1043" s="80" t="s">
        <v>117</v>
      </c>
      <c r="B1043" s="80" t="s">
        <v>5401</v>
      </c>
      <c r="C1043" s="345" t="s">
        <v>3777</v>
      </c>
      <c r="D1043" s="78" t="s">
        <v>110</v>
      </c>
      <c r="E1043" s="78">
        <v>2017</v>
      </c>
      <c r="F1043" s="87">
        <v>27695</v>
      </c>
      <c r="G1043" s="80" t="s">
        <v>4640</v>
      </c>
    </row>
    <row r="1044" spans="1:7" ht="15.75" x14ac:dyDescent="0.25">
      <c r="A1044" s="80" t="s">
        <v>117</v>
      </c>
      <c r="B1044" s="80" t="s">
        <v>5402</v>
      </c>
      <c r="C1044" s="345" t="s">
        <v>3777</v>
      </c>
      <c r="D1044" s="78" t="s">
        <v>110</v>
      </c>
      <c r="E1044" s="78">
        <v>2017</v>
      </c>
      <c r="F1044" s="87">
        <v>22695</v>
      </c>
      <c r="G1044" s="80" t="s">
        <v>4640</v>
      </c>
    </row>
    <row r="1045" spans="1:7" ht="15.75" x14ac:dyDescent="0.25">
      <c r="A1045" s="80" t="s">
        <v>117</v>
      </c>
      <c r="B1045" s="80" t="s">
        <v>5403</v>
      </c>
      <c r="C1045" s="345" t="s">
        <v>3777</v>
      </c>
      <c r="D1045" s="78" t="s">
        <v>110</v>
      </c>
      <c r="E1045" s="78">
        <v>2017</v>
      </c>
      <c r="F1045" s="87">
        <v>24195</v>
      </c>
      <c r="G1045" s="80" t="s">
        <v>4640</v>
      </c>
    </row>
    <row r="1046" spans="1:7" ht="15.75" x14ac:dyDescent="0.25">
      <c r="A1046" s="80" t="s">
        <v>117</v>
      </c>
      <c r="B1046" s="80" t="s">
        <v>4787</v>
      </c>
      <c r="C1046" s="345" t="s">
        <v>4090</v>
      </c>
      <c r="D1046" s="78" t="s">
        <v>110</v>
      </c>
      <c r="E1046" s="78">
        <v>2017</v>
      </c>
      <c r="F1046" s="87">
        <v>19795</v>
      </c>
      <c r="G1046" s="80" t="s">
        <v>4640</v>
      </c>
    </row>
    <row r="1047" spans="1:7" ht="15.75" x14ac:dyDescent="0.25">
      <c r="A1047" s="80" t="s">
        <v>117</v>
      </c>
      <c r="B1047" s="80" t="s">
        <v>4788</v>
      </c>
      <c r="C1047" s="345" t="s">
        <v>4090</v>
      </c>
      <c r="D1047" s="78" t="s">
        <v>110</v>
      </c>
      <c r="E1047" s="78">
        <v>2017</v>
      </c>
      <c r="F1047" s="87">
        <v>21995</v>
      </c>
      <c r="G1047" s="80" t="s">
        <v>4640</v>
      </c>
    </row>
    <row r="1048" spans="1:7" ht="15.75" x14ac:dyDescent="0.25">
      <c r="A1048" s="80" t="s">
        <v>117</v>
      </c>
      <c r="B1048" s="80" t="s">
        <v>4788</v>
      </c>
      <c r="C1048" s="345" t="s">
        <v>4090</v>
      </c>
      <c r="D1048" s="78" t="s">
        <v>110</v>
      </c>
      <c r="E1048" s="78">
        <v>2017</v>
      </c>
      <c r="F1048" s="87">
        <v>23495</v>
      </c>
      <c r="G1048" s="80" t="s">
        <v>4640</v>
      </c>
    </row>
    <row r="1049" spans="1:7" ht="15.75" x14ac:dyDescent="0.25">
      <c r="A1049" s="80" t="s">
        <v>117</v>
      </c>
      <c r="B1049" s="80" t="s">
        <v>5404</v>
      </c>
      <c r="C1049" s="345" t="s">
        <v>3777</v>
      </c>
      <c r="D1049" s="78" t="s">
        <v>110</v>
      </c>
      <c r="E1049" s="78">
        <v>2017</v>
      </c>
      <c r="F1049" s="87">
        <v>25695</v>
      </c>
      <c r="G1049" s="80" t="s">
        <v>4640</v>
      </c>
    </row>
    <row r="1050" spans="1:7" ht="15.75" x14ac:dyDescent="0.25">
      <c r="A1050" s="80" t="s">
        <v>117</v>
      </c>
      <c r="B1050" s="80" t="s">
        <v>1072</v>
      </c>
      <c r="C1050" s="345" t="s">
        <v>4801</v>
      </c>
      <c r="D1050" s="78" t="s">
        <v>44</v>
      </c>
      <c r="E1050" s="78">
        <v>2017</v>
      </c>
      <c r="F1050" s="87">
        <v>33875</v>
      </c>
      <c r="G1050" s="80" t="s">
        <v>4623</v>
      </c>
    </row>
    <row r="1051" spans="1:7" ht="15.75" x14ac:dyDescent="0.25">
      <c r="A1051" s="80" t="s">
        <v>117</v>
      </c>
      <c r="B1051" s="80" t="s">
        <v>3230</v>
      </c>
      <c r="C1051" s="345" t="s">
        <v>4800</v>
      </c>
      <c r="D1051" s="78" t="s">
        <v>44</v>
      </c>
      <c r="E1051" s="78">
        <v>2017</v>
      </c>
      <c r="F1051" s="87">
        <v>30081</v>
      </c>
      <c r="G1051" s="80" t="s">
        <v>4623</v>
      </c>
    </row>
    <row r="1052" spans="1:7" ht="15.75" x14ac:dyDescent="0.25">
      <c r="A1052" s="80" t="s">
        <v>117</v>
      </c>
      <c r="B1052" s="80" t="s">
        <v>1975</v>
      </c>
      <c r="C1052" s="345" t="s">
        <v>4800</v>
      </c>
      <c r="D1052" s="78" t="s">
        <v>44</v>
      </c>
      <c r="E1052" s="78">
        <v>2017</v>
      </c>
      <c r="F1052" s="87">
        <v>26558</v>
      </c>
      <c r="G1052" s="80" t="s">
        <v>4802</v>
      </c>
    </row>
    <row r="1053" spans="1:7" ht="15.75" x14ac:dyDescent="0.25">
      <c r="A1053" s="80" t="s">
        <v>117</v>
      </c>
      <c r="B1053" s="80" t="s">
        <v>1975</v>
      </c>
      <c r="C1053" s="345" t="s">
        <v>4801</v>
      </c>
      <c r="D1053" s="78" t="s">
        <v>44</v>
      </c>
      <c r="E1053" s="78">
        <v>2017</v>
      </c>
      <c r="F1053" s="87">
        <v>39837</v>
      </c>
      <c r="G1053" s="80" t="s">
        <v>4802</v>
      </c>
    </row>
    <row r="1054" spans="1:7" ht="15.75" x14ac:dyDescent="0.25">
      <c r="A1054" s="77" t="s">
        <v>117</v>
      </c>
      <c r="B1054" s="77" t="s">
        <v>1973</v>
      </c>
      <c r="C1054" s="345" t="s">
        <v>3285</v>
      </c>
      <c r="D1054" s="78" t="s">
        <v>43</v>
      </c>
      <c r="E1054" s="78">
        <v>2017</v>
      </c>
      <c r="F1054" s="87">
        <v>19884</v>
      </c>
      <c r="G1054" s="77" t="s">
        <v>4623</v>
      </c>
    </row>
    <row r="1055" spans="1:7" ht="15.75" x14ac:dyDescent="0.25">
      <c r="A1055" s="77" t="s">
        <v>117</v>
      </c>
      <c r="B1055" s="77" t="s">
        <v>1973</v>
      </c>
      <c r="C1055" s="345" t="s">
        <v>3285</v>
      </c>
      <c r="D1055" s="78" t="s">
        <v>44</v>
      </c>
      <c r="E1055" s="78">
        <v>2017</v>
      </c>
      <c r="F1055" s="87">
        <v>22137</v>
      </c>
      <c r="G1055" s="77" t="s">
        <v>4623</v>
      </c>
    </row>
    <row r="1056" spans="1:7" ht="15.75" x14ac:dyDescent="0.25">
      <c r="A1056" s="77" t="s">
        <v>117</v>
      </c>
      <c r="B1056" s="77" t="s">
        <v>1973</v>
      </c>
      <c r="C1056" s="345" t="s">
        <v>3769</v>
      </c>
      <c r="D1056" s="78" t="s">
        <v>43</v>
      </c>
      <c r="E1056" s="78">
        <v>2017</v>
      </c>
      <c r="F1056" s="87">
        <v>20534</v>
      </c>
      <c r="G1056" s="77" t="s">
        <v>4623</v>
      </c>
    </row>
    <row r="1057" spans="1:7" ht="15.75" x14ac:dyDescent="0.25">
      <c r="A1057" s="77" t="s">
        <v>117</v>
      </c>
      <c r="B1057" s="77" t="s">
        <v>1973</v>
      </c>
      <c r="C1057" s="345" t="s">
        <v>3769</v>
      </c>
      <c r="D1057" s="78" t="s">
        <v>44</v>
      </c>
      <c r="E1057" s="78">
        <v>2017</v>
      </c>
      <c r="F1057" s="87">
        <v>22637</v>
      </c>
      <c r="G1057" s="77" t="s">
        <v>4623</v>
      </c>
    </row>
    <row r="1058" spans="1:7" ht="15.75" x14ac:dyDescent="0.25">
      <c r="A1058" s="77" t="s">
        <v>117</v>
      </c>
      <c r="B1058" s="77" t="s">
        <v>1973</v>
      </c>
      <c r="C1058" s="345" t="s">
        <v>2121</v>
      </c>
      <c r="D1058" s="78" t="s">
        <v>110</v>
      </c>
      <c r="E1058" s="78">
        <v>2017</v>
      </c>
      <c r="F1058" s="87">
        <v>21688</v>
      </c>
      <c r="G1058" s="77" t="s">
        <v>4623</v>
      </c>
    </row>
    <row r="1059" spans="1:7" ht="15.75" x14ac:dyDescent="0.25">
      <c r="A1059" s="77" t="s">
        <v>117</v>
      </c>
      <c r="B1059" s="77" t="s">
        <v>1973</v>
      </c>
      <c r="C1059" s="345" t="s">
        <v>2121</v>
      </c>
      <c r="D1059" s="78" t="s">
        <v>44</v>
      </c>
      <c r="E1059" s="78">
        <v>2017</v>
      </c>
      <c r="F1059" s="87">
        <v>23314</v>
      </c>
      <c r="G1059" s="77" t="s">
        <v>4623</v>
      </c>
    </row>
    <row r="1060" spans="1:7" ht="15.75" x14ac:dyDescent="0.25">
      <c r="A1060" s="77" t="s">
        <v>117</v>
      </c>
      <c r="B1060" s="77" t="s">
        <v>1973</v>
      </c>
      <c r="C1060" s="345" t="s">
        <v>4164</v>
      </c>
      <c r="D1060" s="78" t="s">
        <v>43</v>
      </c>
      <c r="E1060" s="78">
        <v>2017</v>
      </c>
      <c r="F1060" s="87">
        <v>23801</v>
      </c>
      <c r="G1060" s="77" t="s">
        <v>4623</v>
      </c>
    </row>
    <row r="1061" spans="1:7" ht="15.75" x14ac:dyDescent="0.25">
      <c r="A1061" s="77" t="s">
        <v>117</v>
      </c>
      <c r="B1061" s="77" t="s">
        <v>1973</v>
      </c>
      <c r="C1061" s="345" t="s">
        <v>4164</v>
      </c>
      <c r="D1061" s="78" t="s">
        <v>44</v>
      </c>
      <c r="E1061" s="78">
        <v>2017</v>
      </c>
      <c r="F1061" s="87">
        <v>25730</v>
      </c>
      <c r="G1061" s="77" t="s">
        <v>4623</v>
      </c>
    </row>
    <row r="1062" spans="1:7" ht="15.75" x14ac:dyDescent="0.25">
      <c r="A1062" s="77" t="s">
        <v>117</v>
      </c>
      <c r="B1062" s="77" t="s">
        <v>2562</v>
      </c>
      <c r="C1062" s="345" t="s">
        <v>6381</v>
      </c>
      <c r="D1062" s="78" t="s">
        <v>110</v>
      </c>
      <c r="E1062" s="78">
        <v>2017</v>
      </c>
      <c r="F1062" s="87">
        <v>12500</v>
      </c>
      <c r="G1062" s="77" t="s">
        <v>1960</v>
      </c>
    </row>
    <row r="1063" spans="1:7" ht="15.75" x14ac:dyDescent="0.25">
      <c r="A1063" s="77" t="s">
        <v>117</v>
      </c>
      <c r="B1063" s="77" t="s">
        <v>3230</v>
      </c>
      <c r="C1063" s="345" t="s">
        <v>4800</v>
      </c>
      <c r="D1063" s="78" t="s">
        <v>44</v>
      </c>
      <c r="E1063" s="78">
        <v>2017</v>
      </c>
      <c r="F1063" s="87">
        <v>30081</v>
      </c>
      <c r="G1063" s="77" t="s">
        <v>4623</v>
      </c>
    </row>
    <row r="1064" spans="1:7" ht="15.75" x14ac:dyDescent="0.25">
      <c r="A1064" s="77" t="s">
        <v>117</v>
      </c>
      <c r="B1064" s="77" t="s">
        <v>1072</v>
      </c>
      <c r="C1064" s="345" t="s">
        <v>4801</v>
      </c>
      <c r="D1064" s="78" t="s">
        <v>44</v>
      </c>
      <c r="E1064" s="78">
        <v>2017</v>
      </c>
      <c r="F1064" s="87">
        <v>33875</v>
      </c>
      <c r="G1064" s="77" t="s">
        <v>4623</v>
      </c>
    </row>
    <row r="1065" spans="1:7" ht="15.75" x14ac:dyDescent="0.25">
      <c r="A1065" s="77" t="s">
        <v>117</v>
      </c>
      <c r="B1065" s="77" t="s">
        <v>1975</v>
      </c>
      <c r="C1065" s="345" t="s">
        <v>4800</v>
      </c>
      <c r="D1065" s="78" t="s">
        <v>44</v>
      </c>
      <c r="E1065" s="78">
        <v>2017</v>
      </c>
      <c r="F1065" s="87">
        <v>26558</v>
      </c>
      <c r="G1065" s="77" t="s">
        <v>4802</v>
      </c>
    </row>
    <row r="1066" spans="1:7" ht="15.75" x14ac:dyDescent="0.25">
      <c r="A1066" s="77" t="s">
        <v>117</v>
      </c>
      <c r="B1066" s="77" t="s">
        <v>1975</v>
      </c>
      <c r="C1066" s="345" t="s">
        <v>4801</v>
      </c>
      <c r="D1066" s="78" t="s">
        <v>44</v>
      </c>
      <c r="E1066" s="78">
        <v>2017</v>
      </c>
      <c r="F1066" s="87">
        <v>39837</v>
      </c>
      <c r="G1066" s="77" t="s">
        <v>4802</v>
      </c>
    </row>
    <row r="1067" spans="1:7" ht="15.75" x14ac:dyDescent="0.25">
      <c r="A1067" s="77" t="s">
        <v>117</v>
      </c>
      <c r="B1067" s="77" t="s">
        <v>5388</v>
      </c>
      <c r="C1067" s="345" t="s">
        <v>5387</v>
      </c>
      <c r="D1067" s="78" t="s">
        <v>110</v>
      </c>
      <c r="E1067" s="78">
        <v>2017</v>
      </c>
      <c r="F1067" s="87">
        <v>10928</v>
      </c>
      <c r="G1067" s="77" t="s">
        <v>1960</v>
      </c>
    </row>
    <row r="1068" spans="1:7" ht="15.75" x14ac:dyDescent="0.25">
      <c r="A1068" s="77" t="s">
        <v>117</v>
      </c>
      <c r="B1068" s="77" t="s">
        <v>5386</v>
      </c>
      <c r="C1068" s="345" t="s">
        <v>5387</v>
      </c>
      <c r="D1068" s="78" t="s">
        <v>110</v>
      </c>
      <c r="E1068" s="78">
        <v>2017</v>
      </c>
      <c r="F1068" s="87">
        <v>16120</v>
      </c>
      <c r="G1068" s="77" t="s">
        <v>1960</v>
      </c>
    </row>
    <row r="1069" spans="1:7" ht="15.75" x14ac:dyDescent="0.25">
      <c r="A1069" s="77" t="s">
        <v>117</v>
      </c>
      <c r="B1069" s="77" t="s">
        <v>5388</v>
      </c>
      <c r="C1069" s="345" t="s">
        <v>4090</v>
      </c>
      <c r="D1069" s="78" t="s">
        <v>110</v>
      </c>
      <c r="E1069" s="78">
        <v>2017</v>
      </c>
      <c r="F1069" s="87">
        <v>12168</v>
      </c>
      <c r="G1069" s="77" t="s">
        <v>1960</v>
      </c>
    </row>
    <row r="1070" spans="1:7" ht="15.75" x14ac:dyDescent="0.25">
      <c r="A1070" s="77" t="s">
        <v>117</v>
      </c>
      <c r="B1070" s="77" t="s">
        <v>5386</v>
      </c>
      <c r="C1070" s="345" t="s">
        <v>4090</v>
      </c>
      <c r="D1070" s="78" t="s">
        <v>110</v>
      </c>
      <c r="E1070" s="78">
        <v>2017</v>
      </c>
      <c r="F1070" s="87">
        <v>15989</v>
      </c>
      <c r="G1070" s="77" t="s">
        <v>1960</v>
      </c>
    </row>
    <row r="1071" spans="1:7" ht="15.75" x14ac:dyDescent="0.25">
      <c r="A1071" s="77" t="s">
        <v>117</v>
      </c>
      <c r="B1071" s="77" t="s">
        <v>5389</v>
      </c>
      <c r="C1071" s="345" t="s">
        <v>4090</v>
      </c>
      <c r="D1071" s="78" t="s">
        <v>110</v>
      </c>
      <c r="E1071" s="78">
        <v>2017</v>
      </c>
      <c r="F1071" s="87">
        <v>18306</v>
      </c>
      <c r="G1071" s="77" t="s">
        <v>1960</v>
      </c>
    </row>
    <row r="1072" spans="1:7" ht="15.75" x14ac:dyDescent="0.25">
      <c r="A1072" s="77" t="s">
        <v>117</v>
      </c>
      <c r="B1072" s="77" t="s">
        <v>5385</v>
      </c>
      <c r="C1072" s="345" t="s">
        <v>4090</v>
      </c>
      <c r="D1072" s="78" t="s">
        <v>110</v>
      </c>
      <c r="E1072" s="78">
        <v>2017</v>
      </c>
      <c r="F1072" s="87">
        <v>18795</v>
      </c>
      <c r="G1072" s="77" t="s">
        <v>1960</v>
      </c>
    </row>
    <row r="1073" spans="1:7" ht="15.75" x14ac:dyDescent="0.25">
      <c r="A1073" s="77" t="s">
        <v>117</v>
      </c>
      <c r="B1073" s="77" t="s">
        <v>5384</v>
      </c>
      <c r="C1073" s="345" t="s">
        <v>3751</v>
      </c>
      <c r="D1073" s="78" t="s">
        <v>110</v>
      </c>
      <c r="E1073" s="78">
        <v>2017</v>
      </c>
      <c r="F1073" s="87">
        <v>20295</v>
      </c>
      <c r="G1073" s="77" t="s">
        <v>1960</v>
      </c>
    </row>
    <row r="1074" spans="1:7" ht="15.75" x14ac:dyDescent="0.25">
      <c r="A1074" s="77" t="s">
        <v>117</v>
      </c>
      <c r="B1074" s="77" t="s">
        <v>5390</v>
      </c>
      <c r="C1074" s="345" t="s">
        <v>3751</v>
      </c>
      <c r="D1074" s="78" t="s">
        <v>110</v>
      </c>
      <c r="E1074" s="78">
        <v>2017</v>
      </c>
      <c r="F1074" s="87">
        <v>21095</v>
      </c>
      <c r="G1074" s="77" t="s">
        <v>1960</v>
      </c>
    </row>
    <row r="1075" spans="1:7" ht="15.75" x14ac:dyDescent="0.25">
      <c r="A1075" s="77" t="s">
        <v>117</v>
      </c>
      <c r="B1075" s="77" t="s">
        <v>5391</v>
      </c>
      <c r="C1075" s="345" t="s">
        <v>3751</v>
      </c>
      <c r="D1075" s="78" t="s">
        <v>110</v>
      </c>
      <c r="E1075" s="78">
        <v>2017</v>
      </c>
      <c r="F1075" s="87">
        <v>22095</v>
      </c>
      <c r="G1075" s="77" t="s">
        <v>1960</v>
      </c>
    </row>
    <row r="1076" spans="1:7" ht="15.75" x14ac:dyDescent="0.25">
      <c r="A1076" s="77" t="s">
        <v>117</v>
      </c>
      <c r="B1076" s="77" t="s">
        <v>2565</v>
      </c>
      <c r="C1076" s="345" t="s">
        <v>6381</v>
      </c>
      <c r="D1076" s="78" t="s">
        <v>110</v>
      </c>
      <c r="E1076" s="78">
        <v>2017</v>
      </c>
      <c r="F1076" s="87">
        <v>12195</v>
      </c>
      <c r="G1076" s="77" t="s">
        <v>2343</v>
      </c>
    </row>
    <row r="1077" spans="1:7" ht="15.75" x14ac:dyDescent="0.25">
      <c r="A1077" s="77" t="s">
        <v>117</v>
      </c>
      <c r="B1077" s="77" t="s">
        <v>4779</v>
      </c>
      <c r="C1077" s="345" t="s">
        <v>3751</v>
      </c>
      <c r="D1077" s="78" t="s">
        <v>110</v>
      </c>
      <c r="E1077" s="78">
        <v>2017</v>
      </c>
      <c r="F1077" s="87">
        <v>23495</v>
      </c>
      <c r="G1077" s="77" t="s">
        <v>4640</v>
      </c>
    </row>
    <row r="1078" spans="1:7" ht="15.75" x14ac:dyDescent="0.25">
      <c r="A1078" s="77" t="s">
        <v>117</v>
      </c>
      <c r="B1078" s="77" t="s">
        <v>4781</v>
      </c>
      <c r="C1078" s="345" t="s">
        <v>3751</v>
      </c>
      <c r="D1078" s="78" t="s">
        <v>110</v>
      </c>
      <c r="E1078" s="78">
        <v>2017</v>
      </c>
      <c r="F1078" s="87">
        <v>24495</v>
      </c>
      <c r="G1078" s="77" t="s">
        <v>4640</v>
      </c>
    </row>
    <row r="1079" spans="1:7" ht="15.75" x14ac:dyDescent="0.25">
      <c r="A1079" s="77" t="s">
        <v>117</v>
      </c>
      <c r="B1079" s="77" t="s">
        <v>5394</v>
      </c>
      <c r="C1079" s="345" t="s">
        <v>3751</v>
      </c>
      <c r="D1079" s="78" t="s">
        <v>110</v>
      </c>
      <c r="E1079" s="78">
        <v>2017</v>
      </c>
      <c r="F1079" s="87">
        <v>24995</v>
      </c>
      <c r="G1079" s="77" t="s">
        <v>4640</v>
      </c>
    </row>
    <row r="1080" spans="1:7" ht="15.75" x14ac:dyDescent="0.25">
      <c r="A1080" s="77" t="s">
        <v>117</v>
      </c>
      <c r="B1080" s="77" t="s">
        <v>4783</v>
      </c>
      <c r="C1080" s="345" t="s">
        <v>3751</v>
      </c>
      <c r="D1080" s="78" t="s">
        <v>110</v>
      </c>
      <c r="E1080" s="78">
        <v>2017</v>
      </c>
      <c r="F1080" s="87">
        <v>25495</v>
      </c>
      <c r="G1080" s="77" t="s">
        <v>4640</v>
      </c>
    </row>
    <row r="1081" spans="1:7" ht="15.75" x14ac:dyDescent="0.25">
      <c r="A1081" s="77" t="s">
        <v>117</v>
      </c>
      <c r="B1081" s="77" t="s">
        <v>5399</v>
      </c>
      <c r="C1081" s="345" t="s">
        <v>3751</v>
      </c>
      <c r="D1081" s="78" t="s">
        <v>110</v>
      </c>
      <c r="E1081" s="78">
        <v>2017</v>
      </c>
      <c r="F1081" s="87">
        <v>26495</v>
      </c>
      <c r="G1081" s="77" t="s">
        <v>4640</v>
      </c>
    </row>
    <row r="1082" spans="1:7" ht="15.75" x14ac:dyDescent="0.25">
      <c r="A1082" s="77" t="s">
        <v>117</v>
      </c>
      <c r="B1082" s="77" t="s">
        <v>5400</v>
      </c>
      <c r="C1082" s="345" t="s">
        <v>3751</v>
      </c>
      <c r="D1082" s="78" t="s">
        <v>110</v>
      </c>
      <c r="E1082" s="78">
        <v>2017</v>
      </c>
      <c r="F1082" s="87">
        <v>27495</v>
      </c>
      <c r="G1082" s="77" t="s">
        <v>4640</v>
      </c>
    </row>
    <row r="1083" spans="1:7" ht="15.75" x14ac:dyDescent="0.25">
      <c r="A1083" s="77" t="s">
        <v>117</v>
      </c>
      <c r="B1083" s="77" t="s">
        <v>5398</v>
      </c>
      <c r="C1083" s="345" t="s">
        <v>5396</v>
      </c>
      <c r="D1083" s="78" t="s">
        <v>110</v>
      </c>
      <c r="E1083" s="78">
        <v>2017</v>
      </c>
      <c r="F1083" s="87">
        <v>31695</v>
      </c>
      <c r="G1083" s="77" t="s">
        <v>4640</v>
      </c>
    </row>
    <row r="1084" spans="1:7" ht="15.75" x14ac:dyDescent="0.25">
      <c r="A1084" s="77" t="s">
        <v>117</v>
      </c>
      <c r="B1084" s="77" t="s">
        <v>5397</v>
      </c>
      <c r="C1084" s="345" t="s">
        <v>3777</v>
      </c>
      <c r="D1084" s="78" t="s">
        <v>110</v>
      </c>
      <c r="E1084" s="78">
        <v>2017</v>
      </c>
      <c r="F1084" s="87">
        <v>21409</v>
      </c>
      <c r="G1084" s="77" t="s">
        <v>4640</v>
      </c>
    </row>
    <row r="1085" spans="1:7" ht="15.75" x14ac:dyDescent="0.25">
      <c r="A1085" s="77" t="s">
        <v>117</v>
      </c>
      <c r="B1085" s="77" t="s">
        <v>5395</v>
      </c>
      <c r="C1085" s="345" t="s">
        <v>5396</v>
      </c>
      <c r="D1085" s="78" t="s">
        <v>44</v>
      </c>
      <c r="E1085" s="78">
        <v>2017</v>
      </c>
      <c r="F1085" s="87">
        <v>32240</v>
      </c>
      <c r="G1085" s="77" t="s">
        <v>4640</v>
      </c>
    </row>
    <row r="1086" spans="1:7" ht="15.75" x14ac:dyDescent="0.25">
      <c r="A1086" s="77" t="s">
        <v>117</v>
      </c>
      <c r="B1086" s="77" t="s">
        <v>4787</v>
      </c>
      <c r="C1086" s="345" t="s">
        <v>4090</v>
      </c>
      <c r="D1086" s="78" t="s">
        <v>110</v>
      </c>
      <c r="E1086" s="78">
        <v>2017</v>
      </c>
      <c r="F1086" s="87">
        <v>19795</v>
      </c>
      <c r="G1086" s="77" t="s">
        <v>4640</v>
      </c>
    </row>
    <row r="1087" spans="1:7" ht="15.75" x14ac:dyDescent="0.25">
      <c r="A1087" s="77" t="s">
        <v>117</v>
      </c>
      <c r="B1087" s="77" t="s">
        <v>5392</v>
      </c>
      <c r="C1087" s="345" t="s">
        <v>4090</v>
      </c>
      <c r="D1087" s="78" t="s">
        <v>110</v>
      </c>
      <c r="E1087" s="78">
        <v>2017</v>
      </c>
      <c r="F1087" s="87">
        <v>22495</v>
      </c>
      <c r="G1087" s="77" t="s">
        <v>4640</v>
      </c>
    </row>
    <row r="1088" spans="1:7" ht="15.75" x14ac:dyDescent="0.25">
      <c r="A1088" s="77" t="s">
        <v>117</v>
      </c>
      <c r="B1088" s="77" t="s">
        <v>4788</v>
      </c>
      <c r="C1088" s="345" t="s">
        <v>4090</v>
      </c>
      <c r="D1088" s="78" t="s">
        <v>110</v>
      </c>
      <c r="E1088" s="78">
        <v>2017</v>
      </c>
      <c r="F1088" s="87">
        <v>21995</v>
      </c>
      <c r="G1088" s="77" t="s">
        <v>4640</v>
      </c>
    </row>
    <row r="1089" spans="1:7" ht="15.75" x14ac:dyDescent="0.25">
      <c r="A1089" s="77" t="s">
        <v>117</v>
      </c>
      <c r="B1089" s="77" t="s">
        <v>4788</v>
      </c>
      <c r="C1089" s="345" t="s">
        <v>4090</v>
      </c>
      <c r="D1089" s="78" t="s">
        <v>110</v>
      </c>
      <c r="E1089" s="78">
        <v>2017</v>
      </c>
      <c r="F1089" s="87">
        <v>23495</v>
      </c>
      <c r="G1089" s="77" t="s">
        <v>4640</v>
      </c>
    </row>
    <row r="1090" spans="1:7" ht="15.75" x14ac:dyDescent="0.25">
      <c r="A1090" s="77" t="s">
        <v>117</v>
      </c>
      <c r="B1090" s="77" t="s">
        <v>5402</v>
      </c>
      <c r="C1090" s="345" t="s">
        <v>3777</v>
      </c>
      <c r="D1090" s="78" t="s">
        <v>110</v>
      </c>
      <c r="E1090" s="78">
        <v>2017</v>
      </c>
      <c r="F1090" s="87">
        <v>22695</v>
      </c>
      <c r="G1090" s="77" t="s">
        <v>4640</v>
      </c>
    </row>
    <row r="1091" spans="1:7" ht="15.75" x14ac:dyDescent="0.25">
      <c r="A1091" s="77" t="s">
        <v>117</v>
      </c>
      <c r="B1091" s="77" t="s">
        <v>5393</v>
      </c>
      <c r="C1091" s="345" t="s">
        <v>3777</v>
      </c>
      <c r="D1091" s="78" t="s">
        <v>110</v>
      </c>
      <c r="E1091" s="78">
        <v>2017</v>
      </c>
      <c r="F1091" s="87">
        <v>24195</v>
      </c>
      <c r="G1091" s="77" t="s">
        <v>4640</v>
      </c>
    </row>
    <row r="1092" spans="1:7" ht="15.75" x14ac:dyDescent="0.25">
      <c r="A1092" s="77" t="s">
        <v>117</v>
      </c>
      <c r="B1092" s="77" t="s">
        <v>5403</v>
      </c>
      <c r="C1092" s="345" t="s">
        <v>3777</v>
      </c>
      <c r="D1092" s="78" t="s">
        <v>110</v>
      </c>
      <c r="E1092" s="78">
        <v>2017</v>
      </c>
      <c r="F1092" s="87">
        <v>24195</v>
      </c>
      <c r="G1092" s="77" t="s">
        <v>4640</v>
      </c>
    </row>
    <row r="1093" spans="1:7" ht="15.75" x14ac:dyDescent="0.25">
      <c r="A1093" s="77" t="s">
        <v>117</v>
      </c>
      <c r="B1093" s="77" t="s">
        <v>5404</v>
      </c>
      <c r="C1093" s="345" t="s">
        <v>3777</v>
      </c>
      <c r="D1093" s="78" t="s">
        <v>110</v>
      </c>
      <c r="E1093" s="78">
        <v>2017</v>
      </c>
      <c r="F1093" s="87">
        <v>25695</v>
      </c>
      <c r="G1093" s="77" t="s">
        <v>4640</v>
      </c>
    </row>
    <row r="1094" spans="1:7" ht="15.75" x14ac:dyDescent="0.25">
      <c r="A1094" s="77" t="s">
        <v>117</v>
      </c>
      <c r="B1094" s="77" t="s">
        <v>5401</v>
      </c>
      <c r="C1094" s="345" t="s">
        <v>3777</v>
      </c>
      <c r="D1094" s="78" t="s">
        <v>110</v>
      </c>
      <c r="E1094" s="78">
        <v>2017</v>
      </c>
      <c r="F1094" s="87">
        <v>27695</v>
      </c>
      <c r="G1094" s="77" t="s">
        <v>4640</v>
      </c>
    </row>
    <row r="1095" spans="1:7" ht="15.75" x14ac:dyDescent="0.25">
      <c r="A1095" s="199" t="s">
        <v>42</v>
      </c>
      <c r="B1095" s="77" t="s">
        <v>5490</v>
      </c>
      <c r="C1095" s="345" t="s">
        <v>5485</v>
      </c>
      <c r="D1095" s="78" t="s">
        <v>5486</v>
      </c>
      <c r="E1095" s="78">
        <v>2017</v>
      </c>
      <c r="F1095" s="87">
        <v>42525</v>
      </c>
      <c r="G1095" s="80" t="s">
        <v>3339</v>
      </c>
    </row>
    <row r="1096" spans="1:7" ht="15.75" x14ac:dyDescent="0.25">
      <c r="A1096" s="199" t="s">
        <v>42</v>
      </c>
      <c r="B1096" s="77" t="s">
        <v>3901</v>
      </c>
      <c r="C1096" s="345" t="s">
        <v>5485</v>
      </c>
      <c r="D1096" s="78" t="s">
        <v>5486</v>
      </c>
      <c r="E1096" s="78">
        <v>2017</v>
      </c>
      <c r="F1096" s="87">
        <v>34210</v>
      </c>
      <c r="G1096" s="80" t="s">
        <v>3339</v>
      </c>
    </row>
    <row r="1097" spans="1:7" ht="15.75" x14ac:dyDescent="0.25">
      <c r="A1097" s="199" t="s">
        <v>42</v>
      </c>
      <c r="B1097" s="77" t="s">
        <v>5491</v>
      </c>
      <c r="C1097" s="345" t="s">
        <v>5485</v>
      </c>
      <c r="D1097" s="78" t="s">
        <v>5486</v>
      </c>
      <c r="E1097" s="78">
        <v>2017</v>
      </c>
      <c r="F1097" s="87">
        <v>36040</v>
      </c>
      <c r="G1097" s="80" t="s">
        <v>3339</v>
      </c>
    </row>
    <row r="1098" spans="1:7" ht="15.75" x14ac:dyDescent="0.25">
      <c r="A1098" s="199" t="s">
        <v>42</v>
      </c>
      <c r="B1098" s="77" t="s">
        <v>5492</v>
      </c>
      <c r="C1098" s="345" t="s">
        <v>5485</v>
      </c>
      <c r="D1098" s="78" t="s">
        <v>5488</v>
      </c>
      <c r="E1098" s="78">
        <v>2017</v>
      </c>
      <c r="F1098" s="87">
        <v>37335</v>
      </c>
      <c r="G1098" s="80" t="s">
        <v>3339</v>
      </c>
    </row>
    <row r="1099" spans="1:7" ht="15.75" x14ac:dyDescent="0.25">
      <c r="A1099" s="199" t="s">
        <v>42</v>
      </c>
      <c r="B1099" s="77" t="s">
        <v>5487</v>
      </c>
      <c r="C1099" s="345" t="s">
        <v>5485</v>
      </c>
      <c r="D1099" s="78" t="s">
        <v>5488</v>
      </c>
      <c r="E1099" s="78">
        <v>2017</v>
      </c>
      <c r="F1099" s="87">
        <v>39295</v>
      </c>
      <c r="G1099" s="80" t="s">
        <v>3339</v>
      </c>
    </row>
    <row r="1100" spans="1:7" ht="15.75" x14ac:dyDescent="0.25">
      <c r="A1100" s="199" t="s">
        <v>42</v>
      </c>
      <c r="B1100" s="77" t="s">
        <v>5489</v>
      </c>
      <c r="C1100" s="345" t="s">
        <v>5485</v>
      </c>
      <c r="D1100" s="78" t="s">
        <v>5488</v>
      </c>
      <c r="E1100" s="78">
        <v>2017</v>
      </c>
      <c r="F1100" s="87">
        <v>42400</v>
      </c>
      <c r="G1100" s="80" t="s">
        <v>3339</v>
      </c>
    </row>
    <row r="1101" spans="1:7" ht="15.75" x14ac:dyDescent="0.25">
      <c r="A1101" s="199" t="s">
        <v>42</v>
      </c>
      <c r="B1101" s="77" t="s">
        <v>5502</v>
      </c>
      <c r="C1101" s="345" t="s">
        <v>5503</v>
      </c>
      <c r="D1101" s="78" t="s">
        <v>110</v>
      </c>
      <c r="E1101" s="78">
        <v>2017</v>
      </c>
      <c r="F1101" s="87">
        <v>41927</v>
      </c>
      <c r="G1101" s="80" t="s">
        <v>2039</v>
      </c>
    </row>
    <row r="1102" spans="1:7" ht="15.75" x14ac:dyDescent="0.25">
      <c r="A1102" s="222" t="s">
        <v>3926</v>
      </c>
      <c r="B1102" s="222" t="s">
        <v>4948</v>
      </c>
      <c r="C1102" s="467">
        <v>2.5</v>
      </c>
      <c r="D1102" s="223" t="s">
        <v>110</v>
      </c>
      <c r="E1102" s="223">
        <v>2017</v>
      </c>
      <c r="F1102" s="308">
        <v>42600</v>
      </c>
      <c r="G1102" s="328" t="s">
        <v>135</v>
      </c>
    </row>
    <row r="1103" spans="1:7" ht="15.75" x14ac:dyDescent="0.25">
      <c r="A1103" s="199" t="s">
        <v>42</v>
      </c>
      <c r="B1103" s="77" t="s">
        <v>5496</v>
      </c>
      <c r="C1103" s="345" t="s">
        <v>1991</v>
      </c>
      <c r="D1103" s="78" t="s">
        <v>110</v>
      </c>
      <c r="E1103" s="78">
        <v>2017</v>
      </c>
      <c r="F1103" s="87">
        <v>42600</v>
      </c>
      <c r="G1103" s="80" t="s">
        <v>3339</v>
      </c>
    </row>
    <row r="1104" spans="1:7" ht="15.75" x14ac:dyDescent="0.25">
      <c r="A1104" s="199" t="s">
        <v>42</v>
      </c>
      <c r="B1104" s="77" t="s">
        <v>3914</v>
      </c>
      <c r="C1104" s="345" t="s">
        <v>1991</v>
      </c>
      <c r="D1104" s="78" t="s">
        <v>110</v>
      </c>
      <c r="E1104" s="484">
        <v>2017</v>
      </c>
      <c r="F1104" s="87">
        <v>37300</v>
      </c>
      <c r="G1104" s="80" t="s">
        <v>3339</v>
      </c>
    </row>
    <row r="1105" spans="1:7" ht="15.75" x14ac:dyDescent="0.25">
      <c r="A1105" s="222" t="s">
        <v>3926</v>
      </c>
      <c r="B1105" s="222" t="s">
        <v>3914</v>
      </c>
      <c r="C1105" s="467">
        <v>2.5</v>
      </c>
      <c r="D1105" s="223" t="s">
        <v>110</v>
      </c>
      <c r="E1105" s="628">
        <v>2017</v>
      </c>
      <c r="F1105" s="308">
        <v>37300</v>
      </c>
      <c r="G1105" s="328" t="s">
        <v>135</v>
      </c>
    </row>
    <row r="1106" spans="1:7" ht="15.75" x14ac:dyDescent="0.25">
      <c r="A1106" s="222" t="s">
        <v>3926</v>
      </c>
      <c r="B1106" s="222" t="s">
        <v>3916</v>
      </c>
      <c r="C1106" s="467">
        <v>2.5</v>
      </c>
      <c r="D1106" s="223" t="s">
        <v>110</v>
      </c>
      <c r="E1106" s="223">
        <v>2017</v>
      </c>
      <c r="F1106" s="308">
        <v>38750</v>
      </c>
      <c r="G1106" s="328" t="s">
        <v>135</v>
      </c>
    </row>
    <row r="1107" spans="1:7" ht="15.75" x14ac:dyDescent="0.25">
      <c r="A1107" s="199" t="s">
        <v>42</v>
      </c>
      <c r="B1107" s="77" t="s">
        <v>5495</v>
      </c>
      <c r="C1107" s="345" t="s">
        <v>1991</v>
      </c>
      <c r="D1107" s="78" t="s">
        <v>110</v>
      </c>
      <c r="E1107" s="78">
        <v>2017</v>
      </c>
      <c r="F1107" s="87">
        <v>38750</v>
      </c>
      <c r="G1107" s="80" t="s">
        <v>3339</v>
      </c>
    </row>
    <row r="1108" spans="1:7" ht="15.75" x14ac:dyDescent="0.25">
      <c r="A1108" s="222" t="s">
        <v>3926</v>
      </c>
      <c r="B1108" s="222" t="s">
        <v>3913</v>
      </c>
      <c r="C1108" s="467" t="s">
        <v>4938</v>
      </c>
      <c r="D1108" s="223" t="s">
        <v>110</v>
      </c>
      <c r="E1108" s="223">
        <v>2017</v>
      </c>
      <c r="F1108" s="308">
        <v>41100</v>
      </c>
      <c r="G1108" s="328" t="s">
        <v>135</v>
      </c>
    </row>
    <row r="1109" spans="1:7" ht="15.75" x14ac:dyDescent="0.25">
      <c r="A1109" s="199" t="s">
        <v>42</v>
      </c>
      <c r="B1109" s="77" t="s">
        <v>5499</v>
      </c>
      <c r="C1109" s="345" t="s">
        <v>3791</v>
      </c>
      <c r="D1109" s="78" t="s">
        <v>110</v>
      </c>
      <c r="E1109" s="78">
        <v>2017</v>
      </c>
      <c r="F1109" s="87">
        <v>41100</v>
      </c>
      <c r="G1109" s="80" t="s">
        <v>3339</v>
      </c>
    </row>
    <row r="1110" spans="1:7" ht="15.75" x14ac:dyDescent="0.25">
      <c r="A1110" s="199" t="s">
        <v>42</v>
      </c>
      <c r="B1110" s="77" t="s">
        <v>5500</v>
      </c>
      <c r="C1110" s="345" t="s">
        <v>4938</v>
      </c>
      <c r="D1110" s="78" t="s">
        <v>110</v>
      </c>
      <c r="E1110" s="78">
        <v>2017</v>
      </c>
      <c r="F1110" s="87">
        <v>32670</v>
      </c>
      <c r="G1110" s="80" t="s">
        <v>2039</v>
      </c>
    </row>
    <row r="1111" spans="1:7" ht="15.75" x14ac:dyDescent="0.25">
      <c r="A1111" s="199" t="s">
        <v>42</v>
      </c>
      <c r="B1111" s="77" t="s">
        <v>2321</v>
      </c>
      <c r="C1111" s="345" t="s">
        <v>2545</v>
      </c>
      <c r="D1111" s="78" t="s">
        <v>110</v>
      </c>
      <c r="E1111" s="78">
        <v>2017</v>
      </c>
      <c r="F1111" s="87">
        <v>36482</v>
      </c>
      <c r="G1111" s="80" t="s">
        <v>2039</v>
      </c>
    </row>
    <row r="1112" spans="1:7" ht="15.75" x14ac:dyDescent="0.25">
      <c r="A1112" s="199" t="s">
        <v>42</v>
      </c>
      <c r="B1112" s="77" t="s">
        <v>5501</v>
      </c>
      <c r="C1112" s="345" t="s">
        <v>4938</v>
      </c>
      <c r="D1112" s="78" t="s">
        <v>110</v>
      </c>
      <c r="E1112" s="78">
        <v>2017</v>
      </c>
      <c r="F1112" s="87">
        <v>40566</v>
      </c>
      <c r="G1112" s="80" t="s">
        <v>2039</v>
      </c>
    </row>
    <row r="1113" spans="1:7" ht="15.75" x14ac:dyDescent="0.25">
      <c r="A1113" s="222" t="s">
        <v>3926</v>
      </c>
      <c r="B1113" s="222" t="s">
        <v>3912</v>
      </c>
      <c r="C1113" s="467" t="s">
        <v>4938</v>
      </c>
      <c r="D1113" s="223" t="s">
        <v>110</v>
      </c>
      <c r="E1113" s="223">
        <v>2017</v>
      </c>
      <c r="F1113" s="308">
        <v>37700</v>
      </c>
      <c r="G1113" s="328" t="s">
        <v>135</v>
      </c>
    </row>
    <row r="1114" spans="1:7" ht="15.75" x14ac:dyDescent="0.25">
      <c r="A1114" s="199" t="s">
        <v>42</v>
      </c>
      <c r="B1114" s="77" t="s">
        <v>5498</v>
      </c>
      <c r="C1114" s="345" t="s">
        <v>3791</v>
      </c>
      <c r="D1114" s="78" t="s">
        <v>110</v>
      </c>
      <c r="E1114" s="78">
        <v>2017</v>
      </c>
      <c r="F1114" s="87">
        <v>37700</v>
      </c>
      <c r="G1114" s="80" t="s">
        <v>3339</v>
      </c>
    </row>
    <row r="1115" spans="1:7" ht="15.75" x14ac:dyDescent="0.25">
      <c r="A1115" s="222" t="s">
        <v>3926</v>
      </c>
      <c r="B1115" s="222" t="s">
        <v>4944</v>
      </c>
      <c r="C1115" s="467" t="s">
        <v>4938</v>
      </c>
      <c r="D1115" s="223" t="s">
        <v>110</v>
      </c>
      <c r="E1115" s="223">
        <v>2017</v>
      </c>
      <c r="F1115" s="308">
        <v>33300</v>
      </c>
      <c r="G1115" s="328" t="s">
        <v>135</v>
      </c>
    </row>
    <row r="1116" spans="1:7" ht="15.75" x14ac:dyDescent="0.25">
      <c r="A1116" s="199" t="s">
        <v>42</v>
      </c>
      <c r="B1116" s="77" t="s">
        <v>5497</v>
      </c>
      <c r="C1116" s="345" t="s">
        <v>3791</v>
      </c>
      <c r="D1116" s="78" t="s">
        <v>110</v>
      </c>
      <c r="E1116" s="78">
        <v>2017</v>
      </c>
      <c r="F1116" s="87">
        <v>33300</v>
      </c>
      <c r="G1116" s="80" t="s">
        <v>3339</v>
      </c>
    </row>
    <row r="1117" spans="1:7" ht="15.75" x14ac:dyDescent="0.25">
      <c r="A1117" s="199" t="s">
        <v>42</v>
      </c>
      <c r="B1117" s="77" t="s">
        <v>5497</v>
      </c>
      <c r="C1117" s="345" t="s">
        <v>3791</v>
      </c>
      <c r="D1117" s="78" t="s">
        <v>110</v>
      </c>
      <c r="E1117" s="78">
        <v>2017</v>
      </c>
      <c r="F1117" s="87">
        <v>36500</v>
      </c>
      <c r="G1117" s="80" t="s">
        <v>3339</v>
      </c>
    </row>
    <row r="1118" spans="1:7" ht="15.75" x14ac:dyDescent="0.25">
      <c r="A1118" s="199" t="s">
        <v>42</v>
      </c>
      <c r="B1118" s="77" t="s">
        <v>3910</v>
      </c>
      <c r="C1118" s="345" t="s">
        <v>3791</v>
      </c>
      <c r="D1118" s="78" t="s">
        <v>438</v>
      </c>
      <c r="E1118" s="78">
        <v>2017</v>
      </c>
      <c r="F1118" s="87">
        <v>35050</v>
      </c>
      <c r="G1118" s="80" t="s">
        <v>3339</v>
      </c>
    </row>
    <row r="1119" spans="1:7" ht="15.75" x14ac:dyDescent="0.25">
      <c r="A1119" s="222" t="s">
        <v>3926</v>
      </c>
      <c r="B1119" s="222" t="s">
        <v>3910</v>
      </c>
      <c r="C1119" s="467" t="s">
        <v>4938</v>
      </c>
      <c r="D1119" s="223" t="s">
        <v>110</v>
      </c>
      <c r="E1119" s="223">
        <v>2017</v>
      </c>
      <c r="F1119" s="308">
        <v>35050</v>
      </c>
      <c r="G1119" s="328" t="s">
        <v>135</v>
      </c>
    </row>
    <row r="1120" spans="1:7" ht="15.75" x14ac:dyDescent="0.25">
      <c r="A1120" s="222" t="s">
        <v>3926</v>
      </c>
      <c r="B1120" s="222" t="s">
        <v>3911</v>
      </c>
      <c r="C1120" s="467" t="s">
        <v>4938</v>
      </c>
      <c r="D1120" s="223" t="s">
        <v>110</v>
      </c>
      <c r="E1120" s="223">
        <v>2017</v>
      </c>
      <c r="F1120" s="308">
        <v>36500</v>
      </c>
      <c r="G1120" s="328" t="s">
        <v>135</v>
      </c>
    </row>
    <row r="1121" spans="1:7" ht="15.75" x14ac:dyDescent="0.25">
      <c r="A1121" s="77" t="s">
        <v>42</v>
      </c>
      <c r="B1121" s="77" t="s">
        <v>2851</v>
      </c>
      <c r="C1121" s="345" t="s">
        <v>5111</v>
      </c>
      <c r="D1121" s="78" t="s">
        <v>5504</v>
      </c>
      <c r="E1121" s="78">
        <v>2017</v>
      </c>
      <c r="F1121" s="87">
        <v>14947</v>
      </c>
      <c r="G1121" s="80" t="s">
        <v>487</v>
      </c>
    </row>
    <row r="1122" spans="1:7" ht="15.75" x14ac:dyDescent="0.25">
      <c r="A1122" s="77" t="s">
        <v>42</v>
      </c>
      <c r="B1122" s="77" t="s">
        <v>5784</v>
      </c>
      <c r="C1122" s="345" t="s">
        <v>1991</v>
      </c>
      <c r="D1122" s="78" t="s">
        <v>110</v>
      </c>
      <c r="E1122" s="78">
        <v>2017</v>
      </c>
      <c r="F1122" s="87">
        <v>27330</v>
      </c>
      <c r="G1122" s="77" t="s">
        <v>1834</v>
      </c>
    </row>
    <row r="1123" spans="1:7" ht="15.75" x14ac:dyDescent="0.25">
      <c r="A1123" s="77" t="s">
        <v>42</v>
      </c>
      <c r="B1123" s="77" t="s">
        <v>5040</v>
      </c>
      <c r="C1123" s="345" t="s">
        <v>1991</v>
      </c>
      <c r="D1123" s="78" t="s">
        <v>110</v>
      </c>
      <c r="E1123" s="78">
        <v>2017</v>
      </c>
      <c r="F1123" s="88">
        <v>26790</v>
      </c>
      <c r="G1123" s="80" t="s">
        <v>4911</v>
      </c>
    </row>
    <row r="1124" spans="1:7" ht="15.75" x14ac:dyDescent="0.25">
      <c r="A1124" s="77" t="s">
        <v>42</v>
      </c>
      <c r="B1124" s="77" t="s">
        <v>5785</v>
      </c>
      <c r="C1124" s="345" t="s">
        <v>1991</v>
      </c>
      <c r="D1124" s="78" t="s">
        <v>110</v>
      </c>
      <c r="E1124" s="78">
        <v>2017</v>
      </c>
      <c r="F1124" s="87">
        <v>28535</v>
      </c>
      <c r="G1124" s="77" t="s">
        <v>1834</v>
      </c>
    </row>
    <row r="1125" spans="1:7" ht="15.75" x14ac:dyDescent="0.25">
      <c r="A1125" s="77" t="s">
        <v>42</v>
      </c>
      <c r="B1125" s="77" t="s">
        <v>5043</v>
      </c>
      <c r="C1125" s="345" t="s">
        <v>1991</v>
      </c>
      <c r="D1125" s="78" t="s">
        <v>110</v>
      </c>
      <c r="E1125" s="78">
        <v>2017</v>
      </c>
      <c r="F1125" s="88">
        <v>27995</v>
      </c>
      <c r="G1125" s="80" t="s">
        <v>4911</v>
      </c>
    </row>
    <row r="1126" spans="1:7" ht="15.75" x14ac:dyDescent="0.25">
      <c r="A1126" s="77" t="s">
        <v>42</v>
      </c>
      <c r="B1126" s="77" t="s">
        <v>5786</v>
      </c>
      <c r="C1126" s="345" t="s">
        <v>1991</v>
      </c>
      <c r="D1126" s="78" t="s">
        <v>110</v>
      </c>
      <c r="E1126" s="78">
        <v>2017</v>
      </c>
      <c r="F1126" s="87">
        <v>30680</v>
      </c>
      <c r="G1126" s="77" t="s">
        <v>1834</v>
      </c>
    </row>
    <row r="1127" spans="1:7" ht="15.75" x14ac:dyDescent="0.25">
      <c r="A1127" s="77" t="s">
        <v>42</v>
      </c>
      <c r="B1127" s="77" t="s">
        <v>5044</v>
      </c>
      <c r="C1127" s="345" t="s">
        <v>1991</v>
      </c>
      <c r="D1127" s="78" t="s">
        <v>110</v>
      </c>
      <c r="E1127" s="78">
        <v>2017</v>
      </c>
      <c r="F1127" s="88">
        <v>30140</v>
      </c>
      <c r="G1127" s="80" t="s">
        <v>4911</v>
      </c>
    </row>
    <row r="1128" spans="1:7" ht="15.75" x14ac:dyDescent="0.25">
      <c r="A1128" s="77" t="s">
        <v>42</v>
      </c>
      <c r="B1128" s="77" t="s">
        <v>5780</v>
      </c>
      <c r="C1128" s="345" t="s">
        <v>1991</v>
      </c>
      <c r="D1128" s="78" t="s">
        <v>110</v>
      </c>
      <c r="E1128" s="78">
        <v>2017</v>
      </c>
      <c r="F1128" s="87">
        <v>23610</v>
      </c>
      <c r="G1128" s="77" t="s">
        <v>1960</v>
      </c>
    </row>
    <row r="1129" spans="1:7" ht="15.75" x14ac:dyDescent="0.25">
      <c r="A1129" s="77" t="s">
        <v>42</v>
      </c>
      <c r="B1129" s="77" t="s">
        <v>5038</v>
      </c>
      <c r="C1129" s="345" t="s">
        <v>1991</v>
      </c>
      <c r="D1129" s="78" t="s">
        <v>110</v>
      </c>
      <c r="E1129" s="78">
        <v>2017</v>
      </c>
      <c r="F1129" s="88">
        <v>23070</v>
      </c>
      <c r="G1129" s="80" t="s">
        <v>4911</v>
      </c>
    </row>
    <row r="1130" spans="1:7" ht="15.75" x14ac:dyDescent="0.25">
      <c r="A1130" s="77" t="s">
        <v>42</v>
      </c>
      <c r="B1130" s="77" t="s">
        <v>5781</v>
      </c>
      <c r="C1130" s="345" t="s">
        <v>1991</v>
      </c>
      <c r="D1130" s="78" t="s">
        <v>110</v>
      </c>
      <c r="E1130" s="78">
        <v>2017</v>
      </c>
      <c r="F1130" s="87">
        <v>24380</v>
      </c>
      <c r="G1130" s="77" t="s">
        <v>1960</v>
      </c>
    </row>
    <row r="1131" spans="1:7" ht="15.75" x14ac:dyDescent="0.25">
      <c r="A1131" s="77" t="s">
        <v>42</v>
      </c>
      <c r="B1131" s="77" t="s">
        <v>5039</v>
      </c>
      <c r="C1131" s="345" t="s">
        <v>1991</v>
      </c>
      <c r="D1131" s="78" t="s">
        <v>110</v>
      </c>
      <c r="E1131" s="78">
        <v>2017</v>
      </c>
      <c r="F1131" s="88">
        <v>23840</v>
      </c>
      <c r="G1131" s="80" t="s">
        <v>4911</v>
      </c>
    </row>
    <row r="1132" spans="1:7" ht="15.75" x14ac:dyDescent="0.25">
      <c r="A1132" s="77" t="s">
        <v>42</v>
      </c>
      <c r="B1132" s="77" t="s">
        <v>5782</v>
      </c>
      <c r="C1132" s="345" t="s">
        <v>1991</v>
      </c>
      <c r="D1132" s="78" t="s">
        <v>110</v>
      </c>
      <c r="E1132" s="78">
        <v>2017</v>
      </c>
      <c r="F1132" s="87">
        <v>26850</v>
      </c>
      <c r="G1132" s="77" t="s">
        <v>1960</v>
      </c>
    </row>
    <row r="1133" spans="1:7" ht="15.75" x14ac:dyDescent="0.25">
      <c r="A1133" s="77" t="s">
        <v>42</v>
      </c>
      <c r="B1133" s="77" t="s">
        <v>6392</v>
      </c>
      <c r="C1133" s="345" t="s">
        <v>3791</v>
      </c>
      <c r="D1133" s="78" t="s">
        <v>110</v>
      </c>
      <c r="E1133" s="78">
        <v>2017</v>
      </c>
      <c r="F1133" s="88">
        <v>31370</v>
      </c>
      <c r="G1133" s="80" t="s">
        <v>4911</v>
      </c>
    </row>
    <row r="1134" spans="1:7" ht="15.75" x14ac:dyDescent="0.25">
      <c r="A1134" s="77" t="s">
        <v>42</v>
      </c>
      <c r="B1134" s="77" t="s">
        <v>5041</v>
      </c>
      <c r="C1134" s="345" t="s">
        <v>1991</v>
      </c>
      <c r="D1134" s="78" t="s">
        <v>110</v>
      </c>
      <c r="E1134" s="78">
        <v>2017</v>
      </c>
      <c r="F1134" s="88">
        <v>26310</v>
      </c>
      <c r="G1134" s="80" t="s">
        <v>4911</v>
      </c>
    </row>
    <row r="1135" spans="1:7" ht="15.75" x14ac:dyDescent="0.25">
      <c r="A1135" s="77" t="s">
        <v>42</v>
      </c>
      <c r="B1135" s="77" t="s">
        <v>6393</v>
      </c>
      <c r="C1135" s="345" t="s">
        <v>3791</v>
      </c>
      <c r="D1135" s="78" t="s">
        <v>110</v>
      </c>
      <c r="E1135" s="78">
        <v>2017</v>
      </c>
      <c r="F1135" s="87">
        <v>31910</v>
      </c>
      <c r="G1135" s="77" t="s">
        <v>1834</v>
      </c>
    </row>
    <row r="1136" spans="1:7" ht="15.75" x14ac:dyDescent="0.25">
      <c r="A1136" s="77" t="s">
        <v>42</v>
      </c>
      <c r="B1136" s="77" t="s">
        <v>5783</v>
      </c>
      <c r="C1136" s="345" t="s">
        <v>1991</v>
      </c>
      <c r="D1136" s="78" t="s">
        <v>110</v>
      </c>
      <c r="E1136" s="78">
        <v>2017</v>
      </c>
      <c r="F1136" s="87">
        <v>26850</v>
      </c>
      <c r="G1136" s="77" t="s">
        <v>1834</v>
      </c>
    </row>
    <row r="1137" spans="1:7" ht="15.75" x14ac:dyDescent="0.25">
      <c r="A1137" s="77" t="s">
        <v>42</v>
      </c>
      <c r="B1137" s="77" t="s">
        <v>5042</v>
      </c>
      <c r="C1137" s="345" t="s">
        <v>1991</v>
      </c>
      <c r="D1137" s="78" t="s">
        <v>110</v>
      </c>
      <c r="E1137" s="78">
        <v>2017</v>
      </c>
      <c r="F1137" s="88">
        <v>26310</v>
      </c>
      <c r="G1137" s="80" t="s">
        <v>4911</v>
      </c>
    </row>
    <row r="1138" spans="1:7" ht="15.75" x14ac:dyDescent="0.25">
      <c r="A1138" s="77" t="s">
        <v>42</v>
      </c>
      <c r="B1138" s="77" t="s">
        <v>6394</v>
      </c>
      <c r="C1138" s="345" t="s">
        <v>3791</v>
      </c>
      <c r="D1138" s="78" t="s">
        <v>110</v>
      </c>
      <c r="E1138" s="78">
        <v>2017</v>
      </c>
      <c r="F1138" s="87">
        <v>31910</v>
      </c>
      <c r="G1138" s="77" t="s">
        <v>1834</v>
      </c>
    </row>
    <row r="1139" spans="1:7" ht="15.75" x14ac:dyDescent="0.25">
      <c r="A1139" s="77" t="s">
        <v>42</v>
      </c>
      <c r="B1139" s="77" t="s">
        <v>6395</v>
      </c>
      <c r="C1139" s="345" t="s">
        <v>3791</v>
      </c>
      <c r="D1139" s="78" t="s">
        <v>110</v>
      </c>
      <c r="E1139" s="78">
        <v>2017</v>
      </c>
      <c r="F1139" s="88">
        <v>31370</v>
      </c>
      <c r="G1139" s="80" t="s">
        <v>4911</v>
      </c>
    </row>
    <row r="1140" spans="1:7" ht="15.75" x14ac:dyDescent="0.25">
      <c r="A1140" s="222" t="s">
        <v>42</v>
      </c>
      <c r="B1140" s="77" t="s">
        <v>5116</v>
      </c>
      <c r="C1140" s="345" t="s">
        <v>3769</v>
      </c>
      <c r="D1140" s="78" t="s">
        <v>110</v>
      </c>
      <c r="E1140" s="78">
        <v>2017</v>
      </c>
      <c r="F1140" s="87">
        <v>18500</v>
      </c>
      <c r="G1140" s="80" t="s">
        <v>5313</v>
      </c>
    </row>
    <row r="1141" spans="1:7" ht="15.75" x14ac:dyDescent="0.25">
      <c r="A1141" s="222" t="s">
        <v>42</v>
      </c>
      <c r="B1141" s="77" t="s">
        <v>5117</v>
      </c>
      <c r="C1141" s="345" t="s">
        <v>3769</v>
      </c>
      <c r="D1141" s="78" t="s">
        <v>110</v>
      </c>
      <c r="E1141" s="78">
        <v>2017</v>
      </c>
      <c r="F1141" s="87">
        <v>18935</v>
      </c>
      <c r="G1141" s="80" t="s">
        <v>5313</v>
      </c>
    </row>
    <row r="1142" spans="1:7" ht="15.75" x14ac:dyDescent="0.25">
      <c r="A1142" s="222" t="s">
        <v>42</v>
      </c>
      <c r="B1142" s="77" t="s">
        <v>5118</v>
      </c>
      <c r="C1142" s="345" t="s">
        <v>3769</v>
      </c>
      <c r="D1142" s="78" t="s">
        <v>110</v>
      </c>
      <c r="E1142" s="78">
        <v>2017</v>
      </c>
      <c r="F1142" s="87">
        <v>19335</v>
      </c>
      <c r="G1142" s="80" t="s">
        <v>5313</v>
      </c>
    </row>
    <row r="1143" spans="1:7" ht="15.75" x14ac:dyDescent="0.25">
      <c r="A1143" s="222" t="s">
        <v>42</v>
      </c>
      <c r="B1143" s="77" t="s">
        <v>5125</v>
      </c>
      <c r="C1143" s="345" t="s">
        <v>2121</v>
      </c>
      <c r="D1143" s="78" t="s">
        <v>110</v>
      </c>
      <c r="E1143" s="78">
        <v>2017</v>
      </c>
      <c r="F1143" s="87">
        <v>20765</v>
      </c>
      <c r="G1143" s="80" t="s">
        <v>135</v>
      </c>
    </row>
    <row r="1144" spans="1:7" ht="15.75" x14ac:dyDescent="0.25">
      <c r="A1144" s="222" t="s">
        <v>42</v>
      </c>
      <c r="B1144" s="77" t="s">
        <v>5694</v>
      </c>
      <c r="C1144" s="345" t="s">
        <v>3285</v>
      </c>
      <c r="D1144" s="78" t="s">
        <v>110</v>
      </c>
      <c r="E1144" s="78">
        <v>2017</v>
      </c>
      <c r="F1144" s="87">
        <v>16666</v>
      </c>
      <c r="G1144" s="80" t="s">
        <v>135</v>
      </c>
    </row>
    <row r="1145" spans="1:7" ht="15.75" x14ac:dyDescent="0.25">
      <c r="A1145" s="222" t="s">
        <v>42</v>
      </c>
      <c r="B1145" s="77" t="s">
        <v>5120</v>
      </c>
      <c r="C1145" s="345" t="s">
        <v>3285</v>
      </c>
      <c r="D1145" s="78" t="s">
        <v>110</v>
      </c>
      <c r="E1145" s="78">
        <v>2017</v>
      </c>
      <c r="F1145" s="87">
        <v>17759</v>
      </c>
      <c r="G1145" s="80" t="s">
        <v>135</v>
      </c>
    </row>
    <row r="1146" spans="1:7" ht="15.75" x14ac:dyDescent="0.25">
      <c r="A1146" s="222" t="s">
        <v>42</v>
      </c>
      <c r="B1146" s="77" t="s">
        <v>5120</v>
      </c>
      <c r="C1146" s="345" t="s">
        <v>2121</v>
      </c>
      <c r="D1146" s="78" t="s">
        <v>110</v>
      </c>
      <c r="E1146" s="78">
        <v>2017</v>
      </c>
      <c r="F1146" s="87">
        <v>18852</v>
      </c>
      <c r="G1146" s="80" t="s">
        <v>135</v>
      </c>
    </row>
    <row r="1147" spans="1:7" ht="15.75" x14ac:dyDescent="0.25">
      <c r="A1147" s="222" t="s">
        <v>42</v>
      </c>
      <c r="B1147" s="77" t="s">
        <v>5124</v>
      </c>
      <c r="C1147" s="345" t="s">
        <v>3285</v>
      </c>
      <c r="D1147" s="78" t="s">
        <v>110</v>
      </c>
      <c r="E1147" s="78">
        <v>2017</v>
      </c>
      <c r="F1147" s="87">
        <v>19398</v>
      </c>
      <c r="G1147" s="80" t="s">
        <v>135</v>
      </c>
    </row>
    <row r="1148" spans="1:7" ht="15.75" x14ac:dyDescent="0.25">
      <c r="A1148" s="222" t="s">
        <v>42</v>
      </c>
      <c r="B1148" s="77" t="s">
        <v>5124</v>
      </c>
      <c r="C1148" s="345" t="s">
        <v>2121</v>
      </c>
      <c r="D1148" s="78" t="s">
        <v>110</v>
      </c>
      <c r="E1148" s="78">
        <v>2017</v>
      </c>
      <c r="F1148" s="87">
        <v>19945</v>
      </c>
      <c r="G1148" s="80" t="s">
        <v>135</v>
      </c>
    </row>
    <row r="1149" spans="1:7" ht="15.75" x14ac:dyDescent="0.25">
      <c r="A1149" s="77" t="s">
        <v>42</v>
      </c>
      <c r="B1149" s="77" t="s">
        <v>5493</v>
      </c>
      <c r="C1149" s="345">
        <v>2.7</v>
      </c>
      <c r="D1149" s="78" t="s">
        <v>44</v>
      </c>
      <c r="E1149" s="78">
        <v>2017</v>
      </c>
      <c r="F1149" s="87">
        <v>29921</v>
      </c>
      <c r="G1149" s="80" t="s">
        <v>1211</v>
      </c>
    </row>
    <row r="1150" spans="1:7" ht="15.75" x14ac:dyDescent="0.25">
      <c r="A1150" s="77" t="s">
        <v>42</v>
      </c>
      <c r="B1150" s="77" t="s">
        <v>5493</v>
      </c>
      <c r="C1150" s="345" t="s">
        <v>5494</v>
      </c>
      <c r="D1150" s="78" t="s">
        <v>44</v>
      </c>
      <c r="E1150" s="78">
        <v>2017</v>
      </c>
      <c r="F1150" s="87">
        <v>35366</v>
      </c>
      <c r="G1150" s="80" t="s">
        <v>1211</v>
      </c>
    </row>
    <row r="1151" spans="1:7" ht="15.75" x14ac:dyDescent="0.25">
      <c r="A1151" s="77" t="s">
        <v>42</v>
      </c>
      <c r="B1151" s="77" t="s">
        <v>4598</v>
      </c>
      <c r="C1151" s="345" t="s">
        <v>2859</v>
      </c>
      <c r="D1151" s="78" t="s">
        <v>44</v>
      </c>
      <c r="E1151" s="78">
        <v>2017</v>
      </c>
      <c r="F1151" s="87">
        <v>39300</v>
      </c>
      <c r="G1151" s="80" t="s">
        <v>4623</v>
      </c>
    </row>
    <row r="1152" spans="1:7" ht="15.75" x14ac:dyDescent="0.25">
      <c r="A1152" s="77" t="s">
        <v>3926</v>
      </c>
      <c r="B1152" s="77" t="s">
        <v>4598</v>
      </c>
      <c r="C1152" s="345" t="s">
        <v>1986</v>
      </c>
      <c r="D1152" s="78" t="s">
        <v>5317</v>
      </c>
      <c r="E1152" s="78">
        <v>2017</v>
      </c>
      <c r="F1152" s="87">
        <v>29925</v>
      </c>
      <c r="G1152" s="80" t="s">
        <v>4623</v>
      </c>
    </row>
    <row r="1153" spans="1:7" ht="15.75" x14ac:dyDescent="0.25">
      <c r="A1153" s="77" t="s">
        <v>42</v>
      </c>
      <c r="B1153" s="77" t="s">
        <v>1403</v>
      </c>
      <c r="C1153" s="629" t="s">
        <v>2121</v>
      </c>
      <c r="D1153" s="630" t="s">
        <v>43</v>
      </c>
      <c r="E1153" s="78">
        <v>2017</v>
      </c>
      <c r="F1153" s="87">
        <v>23088.1728</v>
      </c>
      <c r="G1153" s="631" t="s">
        <v>4604</v>
      </c>
    </row>
    <row r="1154" spans="1:7" ht="15.75" x14ac:dyDescent="0.25">
      <c r="A1154" s="77" t="s">
        <v>42</v>
      </c>
      <c r="B1154" s="77" t="s">
        <v>1403</v>
      </c>
      <c r="C1154" s="345" t="s">
        <v>2121</v>
      </c>
      <c r="D1154" s="78" t="s">
        <v>43</v>
      </c>
      <c r="E1154" s="78">
        <v>2017</v>
      </c>
      <c r="F1154" s="87">
        <v>25597.756799999999</v>
      </c>
      <c r="G1154" s="80" t="s">
        <v>4605</v>
      </c>
    </row>
    <row r="1155" spans="1:7" ht="15.75" x14ac:dyDescent="0.25">
      <c r="A1155" s="77" t="s">
        <v>42</v>
      </c>
      <c r="B1155" s="77" t="s">
        <v>1403</v>
      </c>
      <c r="C1155" s="345" t="s">
        <v>2121</v>
      </c>
      <c r="D1155" s="78" t="s">
        <v>43</v>
      </c>
      <c r="E1155" s="78">
        <v>2017</v>
      </c>
      <c r="F1155" s="87">
        <v>24761.228799999997</v>
      </c>
      <c r="G1155" s="80" t="s">
        <v>4606</v>
      </c>
    </row>
    <row r="1156" spans="1:7" ht="15.75" x14ac:dyDescent="0.25">
      <c r="A1156" s="77" t="s">
        <v>42</v>
      </c>
      <c r="B1156" s="77" t="s">
        <v>1403</v>
      </c>
      <c r="C1156" s="629" t="s">
        <v>2121</v>
      </c>
      <c r="D1156" s="630" t="s">
        <v>43</v>
      </c>
      <c r="E1156" s="78">
        <v>2017</v>
      </c>
      <c r="F1156" s="87">
        <v>25597.756799999999</v>
      </c>
      <c r="G1156" s="80" t="s">
        <v>4607</v>
      </c>
    </row>
    <row r="1157" spans="1:7" ht="15.75" x14ac:dyDescent="0.25">
      <c r="A1157" s="77" t="s">
        <v>42</v>
      </c>
      <c r="B1157" s="77" t="s">
        <v>1403</v>
      </c>
      <c r="C1157" s="345" t="s">
        <v>1991</v>
      </c>
      <c r="D1157" s="78" t="s">
        <v>438</v>
      </c>
      <c r="E1157" s="78">
        <v>2017</v>
      </c>
      <c r="F1157" s="87">
        <v>21660</v>
      </c>
      <c r="G1157" s="80" t="s">
        <v>4611</v>
      </c>
    </row>
    <row r="1158" spans="1:7" ht="15.75" x14ac:dyDescent="0.25">
      <c r="A1158" s="77" t="s">
        <v>42</v>
      </c>
      <c r="B1158" s="77" t="s">
        <v>1403</v>
      </c>
      <c r="C1158" s="345" t="s">
        <v>1991</v>
      </c>
      <c r="D1158" s="78" t="s">
        <v>438</v>
      </c>
      <c r="E1158" s="78">
        <v>2017</v>
      </c>
      <c r="F1158" s="87">
        <v>25175</v>
      </c>
      <c r="G1158" s="80" t="s">
        <v>5218</v>
      </c>
    </row>
    <row r="1159" spans="1:7" ht="15.75" x14ac:dyDescent="0.25">
      <c r="A1159" s="77" t="s">
        <v>42</v>
      </c>
      <c r="B1159" s="77" t="s">
        <v>1403</v>
      </c>
      <c r="C1159" s="345" t="s">
        <v>1991</v>
      </c>
      <c r="D1159" s="78" t="s">
        <v>438</v>
      </c>
      <c r="E1159" s="78">
        <v>2017</v>
      </c>
      <c r="F1159" s="87">
        <v>25175</v>
      </c>
      <c r="G1159" s="80" t="s">
        <v>5219</v>
      </c>
    </row>
    <row r="1160" spans="1:7" ht="15.75" x14ac:dyDescent="0.25">
      <c r="A1160" s="77" t="s">
        <v>42</v>
      </c>
      <c r="B1160" s="77" t="s">
        <v>1403</v>
      </c>
      <c r="C1160" s="345" t="s">
        <v>1991</v>
      </c>
      <c r="D1160" s="78" t="s">
        <v>438</v>
      </c>
      <c r="E1160" s="78">
        <v>2017</v>
      </c>
      <c r="F1160" s="87">
        <v>28310</v>
      </c>
      <c r="G1160" s="80" t="s">
        <v>5220</v>
      </c>
    </row>
    <row r="1161" spans="1:7" ht="15.75" x14ac:dyDescent="0.25">
      <c r="A1161" s="77" t="s">
        <v>42</v>
      </c>
      <c r="B1161" s="77" t="s">
        <v>1403</v>
      </c>
      <c r="C1161" s="345" t="s">
        <v>1991</v>
      </c>
      <c r="D1161" s="78" t="s">
        <v>438</v>
      </c>
      <c r="E1161" s="78">
        <v>2017</v>
      </c>
      <c r="F1161" s="87">
        <v>29260</v>
      </c>
      <c r="G1161" s="80" t="s">
        <v>5221</v>
      </c>
    </row>
    <row r="1162" spans="1:7" ht="15.75" x14ac:dyDescent="0.25">
      <c r="A1162" s="77" t="s">
        <v>42</v>
      </c>
      <c r="B1162" s="77" t="s">
        <v>1403</v>
      </c>
      <c r="C1162" s="345" t="s">
        <v>1986</v>
      </c>
      <c r="D1162" s="78" t="s">
        <v>438</v>
      </c>
      <c r="E1162" s="78">
        <v>2017</v>
      </c>
      <c r="F1162" s="87">
        <v>22325</v>
      </c>
      <c r="G1162" s="80" t="s">
        <v>4611</v>
      </c>
    </row>
    <row r="1163" spans="1:7" ht="15.75" x14ac:dyDescent="0.25">
      <c r="A1163" s="77" t="s">
        <v>42</v>
      </c>
      <c r="B1163" s="77" t="s">
        <v>1403</v>
      </c>
      <c r="C1163" s="345" t="s">
        <v>1986</v>
      </c>
      <c r="D1163" s="78" t="s">
        <v>438</v>
      </c>
      <c r="E1163" s="78">
        <v>2017</v>
      </c>
      <c r="F1163" s="87">
        <v>25460</v>
      </c>
      <c r="G1163" s="80" t="s">
        <v>5218</v>
      </c>
    </row>
    <row r="1164" spans="1:7" ht="15.75" x14ac:dyDescent="0.25">
      <c r="A1164" s="77" t="s">
        <v>42</v>
      </c>
      <c r="B1164" s="77" t="s">
        <v>1403</v>
      </c>
      <c r="C1164" s="345" t="s">
        <v>1986</v>
      </c>
      <c r="D1164" s="78" t="s">
        <v>438</v>
      </c>
      <c r="E1164" s="78">
        <v>2017</v>
      </c>
      <c r="F1164" s="87">
        <v>27455</v>
      </c>
      <c r="G1164" s="80" t="s">
        <v>5219</v>
      </c>
    </row>
    <row r="1165" spans="1:7" ht="15.75" x14ac:dyDescent="0.25">
      <c r="A1165" s="77" t="s">
        <v>42</v>
      </c>
      <c r="B1165" s="77" t="s">
        <v>1403</v>
      </c>
      <c r="C1165" s="345" t="s">
        <v>1986</v>
      </c>
      <c r="D1165" s="78" t="s">
        <v>438</v>
      </c>
      <c r="E1165" s="78">
        <v>2017</v>
      </c>
      <c r="F1165" s="87">
        <v>28785</v>
      </c>
      <c r="G1165" s="80" t="s">
        <v>5220</v>
      </c>
    </row>
    <row r="1166" spans="1:7" ht="15.75" x14ac:dyDescent="0.25">
      <c r="A1166" s="77" t="s">
        <v>42</v>
      </c>
      <c r="B1166" s="77" t="s">
        <v>1403</v>
      </c>
      <c r="C1166" s="345" t="s">
        <v>1986</v>
      </c>
      <c r="D1166" s="78" t="s">
        <v>438</v>
      </c>
      <c r="E1166" s="78">
        <v>2017</v>
      </c>
      <c r="F1166" s="87">
        <v>32015</v>
      </c>
      <c r="G1166" s="80" t="s">
        <v>5221</v>
      </c>
    </row>
    <row r="1167" spans="1:7" ht="15.75" x14ac:dyDescent="0.25">
      <c r="A1167" s="77" t="s">
        <v>42</v>
      </c>
      <c r="B1167" s="77" t="s">
        <v>1403</v>
      </c>
      <c r="C1167" s="345" t="s">
        <v>1986</v>
      </c>
      <c r="D1167" s="78" t="s">
        <v>43</v>
      </c>
      <c r="E1167" s="78">
        <v>2017</v>
      </c>
      <c r="F1167" s="87">
        <v>27270.8128</v>
      </c>
      <c r="G1167" s="80" t="s">
        <v>4607</v>
      </c>
    </row>
    <row r="1168" spans="1:7" ht="15.75" x14ac:dyDescent="0.25">
      <c r="A1168" s="77" t="s">
        <v>42</v>
      </c>
      <c r="B1168" s="77" t="s">
        <v>1403</v>
      </c>
      <c r="C1168" s="345" t="s">
        <v>1986</v>
      </c>
      <c r="D1168" s="78" t="s">
        <v>44</v>
      </c>
      <c r="E1168" s="78">
        <v>2017</v>
      </c>
      <c r="F1168" s="87">
        <v>28107.340799999998</v>
      </c>
      <c r="G1168" s="80" t="s">
        <v>4608</v>
      </c>
    </row>
    <row r="1169" spans="1:7" ht="15.75" x14ac:dyDescent="0.25">
      <c r="A1169" s="77" t="s">
        <v>42</v>
      </c>
      <c r="B1169" s="77" t="s">
        <v>1403</v>
      </c>
      <c r="C1169" s="629" t="s">
        <v>4566</v>
      </c>
      <c r="D1169" s="630" t="s">
        <v>43</v>
      </c>
      <c r="E1169" s="78">
        <v>2017</v>
      </c>
      <c r="F1169" s="87">
        <v>27270.8128</v>
      </c>
      <c r="G1169" s="631" t="s">
        <v>4604</v>
      </c>
    </row>
    <row r="1170" spans="1:7" ht="15.75" x14ac:dyDescent="0.25">
      <c r="A1170" s="77" t="s">
        <v>42</v>
      </c>
      <c r="B1170" s="77" t="s">
        <v>1403</v>
      </c>
      <c r="C1170" s="345" t="s">
        <v>4566</v>
      </c>
      <c r="D1170" s="78" t="s">
        <v>44</v>
      </c>
      <c r="E1170" s="78">
        <v>2017</v>
      </c>
      <c r="F1170" s="87">
        <v>28943.868799999997</v>
      </c>
      <c r="G1170" s="631" t="s">
        <v>4604</v>
      </c>
    </row>
    <row r="1171" spans="1:7" ht="15.75" x14ac:dyDescent="0.25">
      <c r="A1171" s="77" t="s">
        <v>42</v>
      </c>
      <c r="B1171" s="77" t="s">
        <v>1403</v>
      </c>
      <c r="C1171" s="345" t="s">
        <v>4566</v>
      </c>
      <c r="D1171" s="78" t="s">
        <v>43</v>
      </c>
      <c r="E1171" s="78">
        <v>2017</v>
      </c>
      <c r="F1171" s="87">
        <v>28943.868799999997</v>
      </c>
      <c r="G1171" s="80" t="s">
        <v>4609</v>
      </c>
    </row>
    <row r="1172" spans="1:7" ht="15.75" x14ac:dyDescent="0.25">
      <c r="A1172" s="77" t="s">
        <v>42</v>
      </c>
      <c r="B1172" s="77" t="s">
        <v>1403</v>
      </c>
      <c r="C1172" s="345" t="s">
        <v>4566</v>
      </c>
      <c r="D1172" s="78" t="s">
        <v>44</v>
      </c>
      <c r="E1172" s="78">
        <v>2017</v>
      </c>
      <c r="F1172" s="87">
        <v>31453.452799999999</v>
      </c>
      <c r="G1172" s="80" t="s">
        <v>4609</v>
      </c>
    </row>
    <row r="1173" spans="1:7" ht="15.75" x14ac:dyDescent="0.25">
      <c r="A1173" s="77" t="s">
        <v>42</v>
      </c>
      <c r="B1173" s="77" t="s">
        <v>1403</v>
      </c>
      <c r="C1173" s="345" t="s">
        <v>4566</v>
      </c>
      <c r="D1173" s="78" t="s">
        <v>43</v>
      </c>
      <c r="E1173" s="78">
        <v>2017</v>
      </c>
      <c r="F1173" s="87">
        <v>30616.924799999997</v>
      </c>
      <c r="G1173" s="80" t="s">
        <v>4610</v>
      </c>
    </row>
    <row r="1174" spans="1:7" ht="15.75" x14ac:dyDescent="0.25">
      <c r="A1174" s="77" t="s">
        <v>42</v>
      </c>
      <c r="B1174" s="77" t="s">
        <v>1403</v>
      </c>
      <c r="C1174" s="345" t="s">
        <v>4566</v>
      </c>
      <c r="D1174" s="78" t="s">
        <v>44</v>
      </c>
      <c r="E1174" s="78">
        <v>2017</v>
      </c>
      <c r="F1174" s="87">
        <v>32289.980799999998</v>
      </c>
      <c r="G1174" s="80" t="s">
        <v>4610</v>
      </c>
    </row>
    <row r="1175" spans="1:7" ht="15.75" x14ac:dyDescent="0.25">
      <c r="A1175" s="222" t="s">
        <v>3926</v>
      </c>
      <c r="B1175" s="222" t="s">
        <v>5421</v>
      </c>
      <c r="C1175" s="467" t="s">
        <v>4938</v>
      </c>
      <c r="D1175" s="223" t="s">
        <v>426</v>
      </c>
      <c r="E1175" s="223">
        <v>2017</v>
      </c>
      <c r="F1175" s="308">
        <v>36270</v>
      </c>
      <c r="G1175" s="328" t="s">
        <v>3879</v>
      </c>
    </row>
    <row r="1176" spans="1:7" ht="15.75" x14ac:dyDescent="0.25">
      <c r="A1176" s="222" t="s">
        <v>3926</v>
      </c>
      <c r="B1176" s="222" t="s">
        <v>5423</v>
      </c>
      <c r="C1176" s="467" t="s">
        <v>4938</v>
      </c>
      <c r="D1176" s="223" t="s">
        <v>426</v>
      </c>
      <c r="E1176" s="223">
        <v>2017</v>
      </c>
      <c r="F1176" s="308">
        <v>44760</v>
      </c>
      <c r="G1176" s="328" t="s">
        <v>3879</v>
      </c>
    </row>
    <row r="1177" spans="1:7" ht="15.75" x14ac:dyDescent="0.25">
      <c r="A1177" s="222" t="s">
        <v>3926</v>
      </c>
      <c r="B1177" s="222" t="s">
        <v>5424</v>
      </c>
      <c r="C1177" s="467" t="s">
        <v>4938</v>
      </c>
      <c r="D1177" s="223" t="s">
        <v>426</v>
      </c>
      <c r="E1177" s="223">
        <v>2017</v>
      </c>
      <c r="F1177" s="308">
        <v>47880</v>
      </c>
      <c r="G1177" s="328" t="s">
        <v>3879</v>
      </c>
    </row>
    <row r="1178" spans="1:7" ht="15.75" x14ac:dyDescent="0.25">
      <c r="A1178" s="222" t="s">
        <v>3926</v>
      </c>
      <c r="B1178" s="222" t="s">
        <v>5422</v>
      </c>
      <c r="C1178" s="467" t="s">
        <v>4938</v>
      </c>
      <c r="D1178" s="223" t="s">
        <v>426</v>
      </c>
      <c r="E1178" s="223">
        <v>2017</v>
      </c>
      <c r="F1178" s="308">
        <v>41330</v>
      </c>
      <c r="G1178" s="328" t="s">
        <v>3879</v>
      </c>
    </row>
    <row r="1179" spans="1:7" ht="15.75" x14ac:dyDescent="0.25">
      <c r="A1179" s="222" t="s">
        <v>3926</v>
      </c>
      <c r="B1179" s="222" t="s">
        <v>4937</v>
      </c>
      <c r="C1179" s="467">
        <v>2.7</v>
      </c>
      <c r="D1179" s="223" t="s">
        <v>110</v>
      </c>
      <c r="E1179" s="223">
        <v>2017</v>
      </c>
      <c r="F1179" s="308">
        <v>30630</v>
      </c>
      <c r="G1179" s="328" t="s">
        <v>3879</v>
      </c>
    </row>
    <row r="1180" spans="1:7" ht="15.75" x14ac:dyDescent="0.25">
      <c r="A1180" s="222" t="s">
        <v>3926</v>
      </c>
      <c r="B1180" s="222" t="s">
        <v>4937</v>
      </c>
      <c r="C1180" s="467" t="s">
        <v>4938</v>
      </c>
      <c r="D1180" s="223" t="s">
        <v>110</v>
      </c>
      <c r="E1180" s="223">
        <v>2017</v>
      </c>
      <c r="F1180" s="308">
        <v>32680</v>
      </c>
      <c r="G1180" s="328" t="s">
        <v>3879</v>
      </c>
    </row>
    <row r="1181" spans="1:7" ht="15.75" x14ac:dyDescent="0.25">
      <c r="A1181" s="222" t="s">
        <v>3926</v>
      </c>
      <c r="B1181" s="222" t="s">
        <v>4937</v>
      </c>
      <c r="C1181" s="467" t="s">
        <v>4938</v>
      </c>
      <c r="D1181" s="223" t="s">
        <v>426</v>
      </c>
      <c r="E1181" s="223">
        <v>2017</v>
      </c>
      <c r="F1181" s="308">
        <v>34140</v>
      </c>
      <c r="G1181" s="328" t="s">
        <v>3879</v>
      </c>
    </row>
    <row r="1182" spans="1:7" ht="15.75" x14ac:dyDescent="0.25">
      <c r="A1182" s="222" t="s">
        <v>3926</v>
      </c>
      <c r="B1182" s="222" t="s">
        <v>4939</v>
      </c>
      <c r="C1182" s="467" t="s">
        <v>4938</v>
      </c>
      <c r="D1182" s="223" t="s">
        <v>110</v>
      </c>
      <c r="E1182" s="223">
        <v>2017</v>
      </c>
      <c r="F1182" s="308">
        <v>35060</v>
      </c>
      <c r="G1182" s="328" t="s">
        <v>3879</v>
      </c>
    </row>
    <row r="1183" spans="1:7" ht="15.75" x14ac:dyDescent="0.25">
      <c r="A1183" s="222" t="s">
        <v>3926</v>
      </c>
      <c r="B1183" s="222" t="s">
        <v>4939</v>
      </c>
      <c r="C1183" s="467" t="s">
        <v>4938</v>
      </c>
      <c r="D1183" s="223" t="s">
        <v>426</v>
      </c>
      <c r="E1183" s="223">
        <v>2017</v>
      </c>
      <c r="F1183" s="308">
        <v>36520</v>
      </c>
      <c r="G1183" s="328" t="s">
        <v>3879</v>
      </c>
    </row>
    <row r="1184" spans="1:7" ht="15.75" x14ac:dyDescent="0.25">
      <c r="A1184" s="222" t="s">
        <v>3926</v>
      </c>
      <c r="B1184" s="222" t="s">
        <v>4942</v>
      </c>
      <c r="C1184" s="467" t="s">
        <v>4938</v>
      </c>
      <c r="D1184" s="223" t="s">
        <v>110</v>
      </c>
      <c r="E1184" s="223">
        <v>2017</v>
      </c>
      <c r="F1184" s="308">
        <v>41680</v>
      </c>
      <c r="G1184" s="328" t="s">
        <v>3879</v>
      </c>
    </row>
    <row r="1185" spans="1:7" ht="15.75" x14ac:dyDescent="0.25">
      <c r="A1185" s="222" t="s">
        <v>3926</v>
      </c>
      <c r="B1185" s="222" t="s">
        <v>4942</v>
      </c>
      <c r="C1185" s="467" t="s">
        <v>4938</v>
      </c>
      <c r="D1185" s="223" t="s">
        <v>426</v>
      </c>
      <c r="E1185" s="223">
        <v>2017</v>
      </c>
      <c r="F1185" s="308">
        <v>43140</v>
      </c>
      <c r="G1185" s="328" t="s">
        <v>3879</v>
      </c>
    </row>
    <row r="1186" spans="1:7" ht="15.75" x14ac:dyDescent="0.25">
      <c r="A1186" s="222" t="s">
        <v>3926</v>
      </c>
      <c r="B1186" s="222" t="s">
        <v>4943</v>
      </c>
      <c r="C1186" s="467" t="s">
        <v>4938</v>
      </c>
      <c r="D1186" s="223" t="s">
        <v>110</v>
      </c>
      <c r="E1186" s="223">
        <v>2017</v>
      </c>
      <c r="F1186" s="308">
        <v>44800</v>
      </c>
      <c r="G1186" s="328" t="s">
        <v>3879</v>
      </c>
    </row>
    <row r="1187" spans="1:7" ht="15.75" x14ac:dyDescent="0.25">
      <c r="A1187" s="222" t="s">
        <v>3926</v>
      </c>
      <c r="B1187" s="222" t="s">
        <v>4943</v>
      </c>
      <c r="C1187" s="467" t="s">
        <v>4938</v>
      </c>
      <c r="D1187" s="223" t="s">
        <v>426</v>
      </c>
      <c r="E1187" s="223">
        <v>2017</v>
      </c>
      <c r="F1187" s="308">
        <v>46260</v>
      </c>
      <c r="G1187" s="328" t="s">
        <v>3879</v>
      </c>
    </row>
    <row r="1188" spans="1:7" ht="15.75" x14ac:dyDescent="0.25">
      <c r="A1188" s="222" t="s">
        <v>3926</v>
      </c>
      <c r="B1188" s="222" t="s">
        <v>4941</v>
      </c>
      <c r="C1188" s="467" t="s">
        <v>4938</v>
      </c>
      <c r="D1188" s="223" t="s">
        <v>110</v>
      </c>
      <c r="E1188" s="223">
        <v>2017</v>
      </c>
      <c r="F1188" s="308">
        <v>39690</v>
      </c>
      <c r="G1188" s="328" t="s">
        <v>3879</v>
      </c>
    </row>
    <row r="1189" spans="1:7" ht="15.75" x14ac:dyDescent="0.25">
      <c r="A1189" s="222" t="s">
        <v>3926</v>
      </c>
      <c r="B1189" s="222" t="s">
        <v>4941</v>
      </c>
      <c r="C1189" s="467" t="s">
        <v>4938</v>
      </c>
      <c r="D1189" s="223" t="s">
        <v>426</v>
      </c>
      <c r="E1189" s="223">
        <v>2017</v>
      </c>
      <c r="F1189" s="308">
        <v>41150</v>
      </c>
      <c r="G1189" s="328" t="s">
        <v>3879</v>
      </c>
    </row>
    <row r="1190" spans="1:7" ht="15.75" x14ac:dyDescent="0.25">
      <c r="A1190" s="222" t="s">
        <v>3926</v>
      </c>
      <c r="B1190" s="222" t="s">
        <v>4940</v>
      </c>
      <c r="C1190" s="467" t="s">
        <v>4938</v>
      </c>
      <c r="D1190" s="223" t="s">
        <v>110</v>
      </c>
      <c r="E1190" s="223">
        <v>2017</v>
      </c>
      <c r="F1190" s="308">
        <v>38520</v>
      </c>
      <c r="G1190" s="328" t="s">
        <v>3879</v>
      </c>
    </row>
    <row r="1191" spans="1:7" ht="15.75" x14ac:dyDescent="0.25">
      <c r="A1191" s="222" t="s">
        <v>3926</v>
      </c>
      <c r="B1191" s="222" t="s">
        <v>4940</v>
      </c>
      <c r="C1191" s="467" t="s">
        <v>4938</v>
      </c>
      <c r="D1191" s="223" t="s">
        <v>426</v>
      </c>
      <c r="E1191" s="223">
        <v>2017</v>
      </c>
      <c r="F1191" s="308">
        <v>39980</v>
      </c>
      <c r="G1191" s="328" t="s">
        <v>3879</v>
      </c>
    </row>
    <row r="1192" spans="1:7" ht="15.75" x14ac:dyDescent="0.25">
      <c r="A1192" s="77" t="s">
        <v>42</v>
      </c>
      <c r="B1192" s="77" t="s">
        <v>4564</v>
      </c>
      <c r="C1192" s="345" t="s">
        <v>2121</v>
      </c>
      <c r="D1192" s="78" t="s">
        <v>438</v>
      </c>
      <c r="E1192" s="77">
        <v>2017</v>
      </c>
      <c r="F1192" s="87">
        <v>21834</v>
      </c>
      <c r="G1192" s="80" t="s">
        <v>4576</v>
      </c>
    </row>
    <row r="1193" spans="1:7" ht="15.75" x14ac:dyDescent="0.25">
      <c r="A1193" s="77" t="s">
        <v>42</v>
      </c>
      <c r="B1193" s="77" t="s">
        <v>4564</v>
      </c>
      <c r="C1193" s="345" t="s">
        <v>3751</v>
      </c>
      <c r="D1193" s="78" t="s">
        <v>43</v>
      </c>
      <c r="E1193" s="77">
        <v>2017</v>
      </c>
      <c r="F1193" s="87">
        <f>F1192+580</f>
        <v>22414</v>
      </c>
      <c r="G1193" s="80" t="s">
        <v>4576</v>
      </c>
    </row>
    <row r="1194" spans="1:7" ht="15.75" x14ac:dyDescent="0.25">
      <c r="A1194" s="77" t="s">
        <v>42</v>
      </c>
      <c r="B1194" s="77" t="s">
        <v>4564</v>
      </c>
      <c r="C1194" s="345" t="s">
        <v>3751</v>
      </c>
      <c r="D1194" s="78" t="s">
        <v>44</v>
      </c>
      <c r="E1194" s="77">
        <v>2017</v>
      </c>
      <c r="F1194" s="87">
        <f>F1193+580</f>
        <v>22994</v>
      </c>
      <c r="G1194" s="80" t="s">
        <v>4576</v>
      </c>
    </row>
    <row r="1195" spans="1:7" ht="15.75" x14ac:dyDescent="0.25">
      <c r="A1195" s="77" t="s">
        <v>42</v>
      </c>
      <c r="B1195" s="77" t="s">
        <v>4564</v>
      </c>
      <c r="C1195" s="345" t="s">
        <v>1991</v>
      </c>
      <c r="D1195" s="78" t="s">
        <v>43</v>
      </c>
      <c r="E1195" s="77">
        <v>2017</v>
      </c>
      <c r="F1195" s="87">
        <f>'[1]2016'!F957+504</f>
        <v>23574</v>
      </c>
      <c r="G1195" s="80" t="s">
        <v>4576</v>
      </c>
    </row>
    <row r="1196" spans="1:7" ht="15.75" x14ac:dyDescent="0.25">
      <c r="A1196" s="77" t="s">
        <v>42</v>
      </c>
      <c r="B1196" s="77" t="s">
        <v>4564</v>
      </c>
      <c r="C1196" s="345" t="s">
        <v>1991</v>
      </c>
      <c r="D1196" s="78" t="s">
        <v>44</v>
      </c>
      <c r="E1196" s="77">
        <v>2017</v>
      </c>
      <c r="F1196" s="87">
        <f>'[1]2016'!F958+504</f>
        <v>23877</v>
      </c>
      <c r="G1196" s="80" t="s">
        <v>4576</v>
      </c>
    </row>
    <row r="1197" spans="1:7" ht="15.75" x14ac:dyDescent="0.25">
      <c r="A1197" s="77" t="s">
        <v>42</v>
      </c>
      <c r="B1197" s="77" t="s">
        <v>4564</v>
      </c>
      <c r="C1197" s="345" t="s">
        <v>1986</v>
      </c>
      <c r="D1197" s="78" t="s">
        <v>43</v>
      </c>
      <c r="E1197" s="77">
        <v>2017</v>
      </c>
      <c r="F1197" s="87">
        <f>'[1]2016'!F959+503</f>
        <v>24910</v>
      </c>
      <c r="G1197" s="80" t="s">
        <v>4576</v>
      </c>
    </row>
    <row r="1198" spans="1:7" ht="15.75" x14ac:dyDescent="0.25">
      <c r="A1198" s="77" t="s">
        <v>42</v>
      </c>
      <c r="B1198" s="77" t="s">
        <v>4564</v>
      </c>
      <c r="C1198" s="345" t="s">
        <v>1986</v>
      </c>
      <c r="D1198" s="78" t="s">
        <v>44</v>
      </c>
      <c r="E1198" s="77">
        <v>2017</v>
      </c>
      <c r="F1198" s="87">
        <f>'[1]2016'!F960+502</f>
        <v>25412</v>
      </c>
      <c r="G1198" s="80" t="s">
        <v>4576</v>
      </c>
    </row>
    <row r="1199" spans="1:7" ht="15.75" x14ac:dyDescent="0.25">
      <c r="A1199" s="77" t="s">
        <v>42</v>
      </c>
      <c r="B1199" s="77" t="s">
        <v>4564</v>
      </c>
      <c r="C1199" s="345" t="s">
        <v>2121</v>
      </c>
      <c r="D1199" s="78" t="s">
        <v>44</v>
      </c>
      <c r="E1199" s="77">
        <v>2017</v>
      </c>
      <c r="F1199" s="87">
        <f>F1201-[2]consolidated!J415</f>
        <v>27068</v>
      </c>
      <c r="G1199" s="80" t="s">
        <v>4565</v>
      </c>
    </row>
    <row r="1200" spans="1:7" ht="15.75" x14ac:dyDescent="0.25">
      <c r="A1200" s="77" t="s">
        <v>42</v>
      </c>
      <c r="B1200" s="77" t="s">
        <v>4564</v>
      </c>
      <c r="C1200" s="345" t="s">
        <v>2121</v>
      </c>
      <c r="D1200" s="78" t="s">
        <v>43</v>
      </c>
      <c r="E1200" s="77">
        <v>2017</v>
      </c>
      <c r="F1200" s="87">
        <f>F1199-772</f>
        <v>26296</v>
      </c>
      <c r="G1200" s="80" t="s">
        <v>4565</v>
      </c>
    </row>
    <row r="1201" spans="1:7" ht="15.75" x14ac:dyDescent="0.25">
      <c r="A1201" s="77" t="s">
        <v>42</v>
      </c>
      <c r="B1201" s="77" t="s">
        <v>4564</v>
      </c>
      <c r="C1201" s="345" t="s">
        <v>3751</v>
      </c>
      <c r="D1201" s="78" t="s">
        <v>44</v>
      </c>
      <c r="E1201" s="77">
        <v>2017</v>
      </c>
      <c r="F1201" s="87">
        <v>28900</v>
      </c>
      <c r="G1201" s="80" t="s">
        <v>4565</v>
      </c>
    </row>
    <row r="1202" spans="1:7" ht="15.75" x14ac:dyDescent="0.25">
      <c r="A1202" s="77" t="s">
        <v>42</v>
      </c>
      <c r="B1202" s="77" t="s">
        <v>4564</v>
      </c>
      <c r="C1202" s="345" t="s">
        <v>1991</v>
      </c>
      <c r="D1202" s="78" t="s">
        <v>44</v>
      </c>
      <c r="E1202" s="77">
        <v>2017</v>
      </c>
      <c r="F1202" s="87">
        <f>'[1]2016'!F965+500</f>
        <v>29866</v>
      </c>
      <c r="G1202" s="80" t="s">
        <v>4565</v>
      </c>
    </row>
    <row r="1203" spans="1:7" ht="15.75" x14ac:dyDescent="0.25">
      <c r="A1203" s="77" t="s">
        <v>42</v>
      </c>
      <c r="B1203" s="77" t="s">
        <v>4564</v>
      </c>
      <c r="C1203" s="345" t="s">
        <v>1991</v>
      </c>
      <c r="D1203" s="78" t="s">
        <v>43</v>
      </c>
      <c r="E1203" s="77">
        <v>2017</v>
      </c>
      <c r="F1203" s="87">
        <f>F1202-772</f>
        <v>29094</v>
      </c>
      <c r="G1203" s="80" t="s">
        <v>4565</v>
      </c>
    </row>
    <row r="1204" spans="1:7" ht="15.75" x14ac:dyDescent="0.25">
      <c r="A1204" s="77" t="s">
        <v>42</v>
      </c>
      <c r="B1204" s="77" t="s">
        <v>4564</v>
      </c>
      <c r="C1204" s="345" t="s">
        <v>1986</v>
      </c>
      <c r="D1204" s="78" t="s">
        <v>44</v>
      </c>
      <c r="E1204" s="77">
        <v>2017</v>
      </c>
      <c r="F1204" s="87">
        <f>F1202+1060</f>
        <v>30926</v>
      </c>
      <c r="G1204" s="80" t="s">
        <v>4565</v>
      </c>
    </row>
    <row r="1205" spans="1:7" ht="15.75" x14ac:dyDescent="0.25">
      <c r="A1205" s="77" t="s">
        <v>42</v>
      </c>
      <c r="B1205" s="77" t="s">
        <v>4564</v>
      </c>
      <c r="C1205" s="345" t="s">
        <v>1986</v>
      </c>
      <c r="D1205" s="78" t="s">
        <v>43</v>
      </c>
      <c r="E1205" s="77">
        <v>2017</v>
      </c>
      <c r="F1205" s="87">
        <f>F1204-772</f>
        <v>30154</v>
      </c>
      <c r="G1205" s="80" t="s">
        <v>4565</v>
      </c>
    </row>
    <row r="1206" spans="1:7" ht="15.75" x14ac:dyDescent="0.25">
      <c r="A1206" s="77" t="s">
        <v>42</v>
      </c>
      <c r="B1206" s="77" t="s">
        <v>4564</v>
      </c>
      <c r="C1206" s="345" t="s">
        <v>4566</v>
      </c>
      <c r="D1206" s="78" t="s">
        <v>44</v>
      </c>
      <c r="E1206" s="77">
        <v>2017</v>
      </c>
      <c r="F1206" s="87">
        <f>F1205+1098</f>
        <v>31252</v>
      </c>
      <c r="G1206" s="80" t="s">
        <v>4565</v>
      </c>
    </row>
    <row r="1207" spans="1:7" ht="15.75" x14ac:dyDescent="0.25">
      <c r="A1207" s="77" t="s">
        <v>42</v>
      </c>
      <c r="B1207" s="77" t="s">
        <v>4564</v>
      </c>
      <c r="C1207" s="345" t="s">
        <v>1987</v>
      </c>
      <c r="D1207" s="78" t="s">
        <v>44</v>
      </c>
      <c r="E1207" s="77">
        <v>2017</v>
      </c>
      <c r="F1207" s="87">
        <v>33046</v>
      </c>
      <c r="G1207" s="80" t="s">
        <v>4565</v>
      </c>
    </row>
    <row r="1208" spans="1:7" ht="15.75" x14ac:dyDescent="0.25">
      <c r="A1208" s="77" t="s">
        <v>3926</v>
      </c>
      <c r="B1208" s="77" t="s">
        <v>4564</v>
      </c>
      <c r="C1208" s="345" t="s">
        <v>3751</v>
      </c>
      <c r="D1208" s="78" t="s">
        <v>43</v>
      </c>
      <c r="E1208" s="77">
        <v>2017</v>
      </c>
      <c r="F1208" s="87">
        <v>27741</v>
      </c>
      <c r="G1208" s="80" t="s">
        <v>4565</v>
      </c>
    </row>
    <row r="1209" spans="1:7" ht="15.75" x14ac:dyDescent="0.25">
      <c r="A1209" s="77" t="s">
        <v>42</v>
      </c>
      <c r="B1209" s="77" t="s">
        <v>5787</v>
      </c>
      <c r="C1209" s="345" t="s">
        <v>3751</v>
      </c>
      <c r="D1209" s="78" t="s">
        <v>5788</v>
      </c>
      <c r="E1209" s="78">
        <v>2017</v>
      </c>
      <c r="F1209" s="87">
        <v>22470</v>
      </c>
      <c r="G1209" s="77" t="s">
        <v>5789</v>
      </c>
    </row>
    <row r="1210" spans="1:7" ht="15.75" x14ac:dyDescent="0.25">
      <c r="A1210" s="77" t="s">
        <v>42</v>
      </c>
      <c r="B1210" s="77" t="s">
        <v>5787</v>
      </c>
      <c r="C1210" s="345" t="s">
        <v>3751</v>
      </c>
      <c r="D1210" s="78" t="s">
        <v>5788</v>
      </c>
      <c r="E1210" s="78">
        <v>2017</v>
      </c>
      <c r="F1210" s="87">
        <v>22540</v>
      </c>
      <c r="G1210" s="77" t="s">
        <v>5790</v>
      </c>
    </row>
    <row r="1211" spans="1:7" ht="15.75" x14ac:dyDescent="0.25">
      <c r="A1211" s="77" t="s">
        <v>42</v>
      </c>
      <c r="B1211" s="77" t="s">
        <v>5791</v>
      </c>
      <c r="C1211" s="345" t="s">
        <v>3751</v>
      </c>
      <c r="D1211" s="78" t="s">
        <v>5788</v>
      </c>
      <c r="E1211" s="78">
        <v>2017</v>
      </c>
      <c r="F1211" s="87">
        <v>23856</v>
      </c>
      <c r="G1211" s="77" t="s">
        <v>5789</v>
      </c>
    </row>
    <row r="1212" spans="1:7" ht="15.75" x14ac:dyDescent="0.25">
      <c r="A1212" s="77" t="s">
        <v>42</v>
      </c>
      <c r="B1212" s="77" t="s">
        <v>5791</v>
      </c>
      <c r="C1212" s="345" t="s">
        <v>3751</v>
      </c>
      <c r="D1212" s="78" t="s">
        <v>5788</v>
      </c>
      <c r="E1212" s="78">
        <v>2017</v>
      </c>
      <c r="F1212" s="87">
        <v>23912</v>
      </c>
      <c r="G1212" s="77" t="s">
        <v>5790</v>
      </c>
    </row>
    <row r="1213" spans="1:7" ht="15.75" x14ac:dyDescent="0.25">
      <c r="A1213" s="77" t="s">
        <v>42</v>
      </c>
      <c r="B1213" s="77" t="s">
        <v>5791</v>
      </c>
      <c r="C1213" s="345" t="s">
        <v>1986</v>
      </c>
      <c r="D1213" s="78" t="s">
        <v>5788</v>
      </c>
      <c r="E1213" s="78">
        <v>2017</v>
      </c>
      <c r="F1213" s="87">
        <v>24864</v>
      </c>
      <c r="G1213" s="77" t="s">
        <v>5789</v>
      </c>
    </row>
    <row r="1214" spans="1:7" ht="15.75" x14ac:dyDescent="0.25">
      <c r="A1214" s="77" t="s">
        <v>42</v>
      </c>
      <c r="B1214" s="77" t="s">
        <v>5791</v>
      </c>
      <c r="C1214" s="345" t="s">
        <v>1986</v>
      </c>
      <c r="D1214" s="78" t="s">
        <v>5788</v>
      </c>
      <c r="E1214" s="78">
        <v>2017</v>
      </c>
      <c r="F1214" s="87">
        <v>24920</v>
      </c>
      <c r="G1214" s="77" t="s">
        <v>5790</v>
      </c>
    </row>
    <row r="1215" spans="1:7" ht="15.75" x14ac:dyDescent="0.25">
      <c r="A1215" s="77" t="s">
        <v>42</v>
      </c>
      <c r="B1215" s="77" t="s">
        <v>5791</v>
      </c>
      <c r="C1215" s="345" t="s">
        <v>4566</v>
      </c>
      <c r="D1215" s="78" t="s">
        <v>5788</v>
      </c>
      <c r="E1215" s="78">
        <v>2017</v>
      </c>
      <c r="F1215" s="87">
        <v>25858</v>
      </c>
      <c r="G1215" s="77" t="s">
        <v>5789</v>
      </c>
    </row>
    <row r="1216" spans="1:7" ht="15.75" x14ac:dyDescent="0.25">
      <c r="A1216" s="77" t="s">
        <v>42</v>
      </c>
      <c r="B1216" s="77" t="s">
        <v>5791</v>
      </c>
      <c r="C1216" s="345" t="s">
        <v>4566</v>
      </c>
      <c r="D1216" s="78" t="s">
        <v>5788</v>
      </c>
      <c r="E1216" s="78">
        <v>2017</v>
      </c>
      <c r="F1216" s="87">
        <v>25928</v>
      </c>
      <c r="G1216" s="77" t="s">
        <v>5790</v>
      </c>
    </row>
    <row r="1217" spans="1:7" ht="15.75" x14ac:dyDescent="0.25">
      <c r="A1217" s="77" t="s">
        <v>42</v>
      </c>
      <c r="B1217" s="77" t="s">
        <v>5792</v>
      </c>
      <c r="C1217" s="345" t="s">
        <v>3751</v>
      </c>
      <c r="D1217" s="78" t="s">
        <v>5788</v>
      </c>
      <c r="E1217" s="78">
        <v>2017</v>
      </c>
      <c r="F1217" s="87">
        <v>28238</v>
      </c>
      <c r="G1217" s="77" t="s">
        <v>5789</v>
      </c>
    </row>
    <row r="1218" spans="1:7" ht="15.75" x14ac:dyDescent="0.25">
      <c r="A1218" s="77" t="s">
        <v>42</v>
      </c>
      <c r="B1218" s="77" t="s">
        <v>5792</v>
      </c>
      <c r="C1218" s="345" t="s">
        <v>3751</v>
      </c>
      <c r="D1218" s="78" t="s">
        <v>5788</v>
      </c>
      <c r="E1218" s="78">
        <v>2017</v>
      </c>
      <c r="F1218" s="87">
        <v>28308</v>
      </c>
      <c r="G1218" s="77" t="s">
        <v>5790</v>
      </c>
    </row>
    <row r="1219" spans="1:7" ht="15.75" x14ac:dyDescent="0.25">
      <c r="A1219" s="77" t="s">
        <v>42</v>
      </c>
      <c r="B1219" s="77" t="s">
        <v>5792</v>
      </c>
      <c r="C1219" s="345" t="s">
        <v>1986</v>
      </c>
      <c r="D1219" s="78" t="s">
        <v>5788</v>
      </c>
      <c r="E1219" s="78">
        <v>2017</v>
      </c>
      <c r="F1219" s="87">
        <v>29246</v>
      </c>
      <c r="G1219" s="77" t="s">
        <v>5789</v>
      </c>
    </row>
    <row r="1220" spans="1:7" ht="15.75" x14ac:dyDescent="0.25">
      <c r="A1220" s="281" t="s">
        <v>42</v>
      </c>
      <c r="B1220" s="77" t="s">
        <v>5792</v>
      </c>
      <c r="C1220" s="345" t="s">
        <v>1986</v>
      </c>
      <c r="D1220" s="78" t="s">
        <v>5788</v>
      </c>
      <c r="E1220" s="78">
        <v>2017</v>
      </c>
      <c r="F1220" s="87">
        <v>29316</v>
      </c>
      <c r="G1220" s="77" t="s">
        <v>5790</v>
      </c>
    </row>
    <row r="1221" spans="1:7" ht="15.75" x14ac:dyDescent="0.25">
      <c r="A1221" s="77" t="s">
        <v>42</v>
      </c>
      <c r="B1221" s="77" t="s">
        <v>5793</v>
      </c>
      <c r="C1221" s="345" t="s">
        <v>3751</v>
      </c>
      <c r="D1221" s="78" t="s">
        <v>5788</v>
      </c>
      <c r="E1221" s="78">
        <v>2017</v>
      </c>
      <c r="F1221" s="87">
        <v>31248</v>
      </c>
      <c r="G1221" s="77" t="s">
        <v>5789</v>
      </c>
    </row>
    <row r="1222" spans="1:7" ht="15.75" x14ac:dyDescent="0.25">
      <c r="A1222" s="77" t="s">
        <v>42</v>
      </c>
      <c r="B1222" s="77" t="s">
        <v>5793</v>
      </c>
      <c r="C1222" s="345" t="s">
        <v>1986</v>
      </c>
      <c r="D1222" s="78" t="s">
        <v>5788</v>
      </c>
      <c r="E1222" s="78">
        <v>2017</v>
      </c>
      <c r="F1222" s="87">
        <v>32256</v>
      </c>
      <c r="G1222" s="77" t="s">
        <v>5789</v>
      </c>
    </row>
    <row r="1223" spans="1:7" ht="15.75" x14ac:dyDescent="0.25">
      <c r="A1223" s="77" t="s">
        <v>42</v>
      </c>
      <c r="B1223" s="77" t="s">
        <v>5793</v>
      </c>
      <c r="C1223" s="345" t="s">
        <v>4566</v>
      </c>
      <c r="D1223" s="78" t="s">
        <v>5788</v>
      </c>
      <c r="E1223" s="78">
        <v>2017</v>
      </c>
      <c r="F1223" s="87">
        <v>33264</v>
      </c>
      <c r="G1223" s="77" t="s">
        <v>5794</v>
      </c>
    </row>
    <row r="1224" spans="1:7" ht="15.75" x14ac:dyDescent="0.25">
      <c r="A1224" s="77" t="s">
        <v>42</v>
      </c>
      <c r="B1224" s="77" t="s">
        <v>4595</v>
      </c>
      <c r="C1224" s="345" t="s">
        <v>2859</v>
      </c>
      <c r="D1224" s="78" t="s">
        <v>44</v>
      </c>
      <c r="E1224" s="78">
        <v>2017</v>
      </c>
      <c r="F1224" s="87">
        <v>55005</v>
      </c>
      <c r="G1224" s="80" t="s">
        <v>4596</v>
      </c>
    </row>
    <row r="1225" spans="1:7" ht="15.75" x14ac:dyDescent="0.25">
      <c r="A1225" s="77" t="s">
        <v>42</v>
      </c>
      <c r="B1225" s="77" t="s">
        <v>4597</v>
      </c>
      <c r="C1225" s="345" t="s">
        <v>2859</v>
      </c>
      <c r="D1225" s="78" t="s">
        <v>44</v>
      </c>
      <c r="E1225" s="78">
        <v>2017</v>
      </c>
      <c r="F1225" s="87">
        <v>62590</v>
      </c>
      <c r="G1225" s="80" t="s">
        <v>4596</v>
      </c>
    </row>
    <row r="1226" spans="1:7" ht="15.75" x14ac:dyDescent="0.25">
      <c r="A1226" s="77" t="s">
        <v>42</v>
      </c>
      <c r="B1226" s="77" t="s">
        <v>3927</v>
      </c>
      <c r="C1226" s="345" t="s">
        <v>2941</v>
      </c>
      <c r="D1226" s="78" t="s">
        <v>44</v>
      </c>
      <c r="E1226" s="78">
        <v>2017</v>
      </c>
      <c r="F1226" s="87">
        <v>60521</v>
      </c>
      <c r="G1226" s="558" t="s">
        <v>4596</v>
      </c>
    </row>
    <row r="1227" spans="1:7" ht="15.75" x14ac:dyDescent="0.25">
      <c r="A1227" s="77" t="s">
        <v>42</v>
      </c>
      <c r="B1227" s="77" t="s">
        <v>3927</v>
      </c>
      <c r="C1227" s="345" t="s">
        <v>2940</v>
      </c>
      <c r="D1227" s="78" t="s">
        <v>44</v>
      </c>
      <c r="E1227" s="621">
        <v>2017</v>
      </c>
      <c r="F1227" s="87">
        <v>65437</v>
      </c>
      <c r="G1227" s="255" t="s">
        <v>4596</v>
      </c>
    </row>
    <row r="1228" spans="1:7" ht="15.75" x14ac:dyDescent="0.25">
      <c r="A1228" s="77" t="s">
        <v>42</v>
      </c>
      <c r="B1228" s="77" t="s">
        <v>3928</v>
      </c>
      <c r="C1228" s="345" t="s">
        <v>4538</v>
      </c>
      <c r="D1228" s="78" t="s">
        <v>44</v>
      </c>
      <c r="E1228" s="621">
        <v>2017</v>
      </c>
      <c r="F1228" s="87">
        <v>66500</v>
      </c>
      <c r="G1228" s="255" t="s">
        <v>4596</v>
      </c>
    </row>
    <row r="1229" spans="1:7" ht="15.75" x14ac:dyDescent="0.25">
      <c r="A1229" s="77" t="s">
        <v>42</v>
      </c>
      <c r="B1229" s="77" t="s">
        <v>3928</v>
      </c>
      <c r="C1229" s="345" t="s">
        <v>2941</v>
      </c>
      <c r="D1229" s="78" t="s">
        <v>44</v>
      </c>
      <c r="E1229" s="621">
        <v>2017</v>
      </c>
      <c r="F1229" s="87">
        <v>68023</v>
      </c>
      <c r="G1229" s="255" t="s">
        <v>4596</v>
      </c>
    </row>
    <row r="1230" spans="1:7" ht="15.75" x14ac:dyDescent="0.25">
      <c r="A1230" s="77" t="s">
        <v>42</v>
      </c>
      <c r="B1230" s="77" t="s">
        <v>3928</v>
      </c>
      <c r="C1230" s="345" t="s">
        <v>2940</v>
      </c>
      <c r="D1230" s="78" t="s">
        <v>44</v>
      </c>
      <c r="E1230" s="621">
        <v>2017</v>
      </c>
      <c r="F1230" s="87">
        <v>72938</v>
      </c>
      <c r="G1230" s="255" t="s">
        <v>4596</v>
      </c>
    </row>
    <row r="1231" spans="1:7" ht="15.75" x14ac:dyDescent="0.25">
      <c r="A1231" s="222" t="s">
        <v>3926</v>
      </c>
      <c r="B1231" s="222" t="s">
        <v>2577</v>
      </c>
      <c r="C1231" s="467">
        <v>2.7</v>
      </c>
      <c r="D1231" s="632" t="s">
        <v>44</v>
      </c>
      <c r="E1231" s="223">
        <v>2017</v>
      </c>
      <c r="F1231" s="308">
        <v>34304</v>
      </c>
      <c r="G1231" s="328" t="s">
        <v>4490</v>
      </c>
    </row>
    <row r="1232" spans="1:7" ht="15.75" x14ac:dyDescent="0.25">
      <c r="A1232" s="222" t="s">
        <v>3926</v>
      </c>
      <c r="B1232" s="222" t="s">
        <v>2577</v>
      </c>
      <c r="C1232" s="467">
        <v>4</v>
      </c>
      <c r="D1232" s="223" t="s">
        <v>44</v>
      </c>
      <c r="E1232" s="223">
        <v>2017</v>
      </c>
      <c r="F1232" s="308">
        <v>43561</v>
      </c>
      <c r="G1232" s="328" t="s">
        <v>4490</v>
      </c>
    </row>
    <row r="1233" spans="1:7" ht="15.75" x14ac:dyDescent="0.25">
      <c r="A1233" s="222" t="s">
        <v>3926</v>
      </c>
      <c r="B1233" s="222" t="s">
        <v>2578</v>
      </c>
      <c r="C1233" s="467">
        <v>2.7</v>
      </c>
      <c r="D1233" s="223" t="s">
        <v>44</v>
      </c>
      <c r="E1233" s="223">
        <v>2017</v>
      </c>
      <c r="F1233" s="308">
        <v>39749</v>
      </c>
      <c r="G1233" s="328" t="s">
        <v>4490</v>
      </c>
    </row>
    <row r="1234" spans="1:7" ht="15.75" x14ac:dyDescent="0.25">
      <c r="A1234" s="222" t="s">
        <v>3926</v>
      </c>
      <c r="B1234" s="222" t="s">
        <v>2578</v>
      </c>
      <c r="C1234" s="467">
        <v>4</v>
      </c>
      <c r="D1234" s="223" t="s">
        <v>44</v>
      </c>
      <c r="E1234" s="223">
        <v>2017</v>
      </c>
      <c r="F1234" s="308">
        <v>45194</v>
      </c>
      <c r="G1234" s="328" t="s">
        <v>4490</v>
      </c>
    </row>
    <row r="1235" spans="1:7" ht="15.75" x14ac:dyDescent="0.25">
      <c r="A1235" s="222" t="s">
        <v>3926</v>
      </c>
      <c r="B1235" s="222" t="s">
        <v>4524</v>
      </c>
      <c r="C1235" s="467">
        <v>2.7</v>
      </c>
      <c r="D1235" s="223" t="s">
        <v>44</v>
      </c>
      <c r="E1235" s="223">
        <v>2017</v>
      </c>
      <c r="F1235" s="308">
        <v>32437</v>
      </c>
      <c r="G1235" s="328" t="s">
        <v>4490</v>
      </c>
    </row>
    <row r="1236" spans="1:7" ht="15.75" x14ac:dyDescent="0.25">
      <c r="A1236" s="222" t="s">
        <v>3926</v>
      </c>
      <c r="B1236" s="222" t="s">
        <v>4524</v>
      </c>
      <c r="C1236" s="467">
        <v>2.8</v>
      </c>
      <c r="D1236" s="223" t="s">
        <v>44</v>
      </c>
      <c r="E1236" s="223">
        <v>2017</v>
      </c>
      <c r="F1236" s="308">
        <v>38130</v>
      </c>
      <c r="G1236" s="328" t="s">
        <v>4490</v>
      </c>
    </row>
    <row r="1237" spans="1:7" s="113" customFormat="1" ht="15.75" x14ac:dyDescent="0.25">
      <c r="A1237" s="222" t="s">
        <v>3926</v>
      </c>
      <c r="B1237" s="222" t="s">
        <v>4539</v>
      </c>
      <c r="C1237" s="467">
        <v>2.7</v>
      </c>
      <c r="D1237" s="223" t="s">
        <v>44</v>
      </c>
      <c r="E1237" s="223">
        <v>2017</v>
      </c>
      <c r="F1237" s="308">
        <v>37114</v>
      </c>
      <c r="G1237" s="328" t="s">
        <v>4490</v>
      </c>
    </row>
    <row r="1238" spans="1:7" s="113" customFormat="1" ht="15.75" x14ac:dyDescent="0.25">
      <c r="A1238" s="222" t="s">
        <v>3926</v>
      </c>
      <c r="B1238" s="222" t="s">
        <v>4539</v>
      </c>
      <c r="C1238" s="467">
        <v>2.8</v>
      </c>
      <c r="D1238" s="223" t="s">
        <v>44</v>
      </c>
      <c r="E1238" s="223">
        <v>2017</v>
      </c>
      <c r="F1238" s="308">
        <v>38500</v>
      </c>
      <c r="G1238" s="328" t="s">
        <v>4490</v>
      </c>
    </row>
    <row r="1239" spans="1:7" s="113" customFormat="1" ht="15.75" x14ac:dyDescent="0.25">
      <c r="A1239" s="222" t="s">
        <v>3926</v>
      </c>
      <c r="B1239" s="222" t="s">
        <v>4539</v>
      </c>
      <c r="C1239" s="467">
        <v>3</v>
      </c>
      <c r="D1239" s="223" t="s">
        <v>44</v>
      </c>
      <c r="E1239" s="223">
        <v>2017</v>
      </c>
      <c r="F1239" s="308">
        <v>40114</v>
      </c>
      <c r="G1239" s="328" t="s">
        <v>4490</v>
      </c>
    </row>
    <row r="1240" spans="1:7" s="113" customFormat="1" ht="15.75" x14ac:dyDescent="0.25">
      <c r="A1240" s="222" t="s">
        <v>3926</v>
      </c>
      <c r="B1240" s="222" t="s">
        <v>4539</v>
      </c>
      <c r="C1240" s="467">
        <v>4</v>
      </c>
      <c r="D1240" s="223" t="s">
        <v>44</v>
      </c>
      <c r="E1240" s="223">
        <v>2017</v>
      </c>
      <c r="F1240" s="308">
        <v>43561</v>
      </c>
      <c r="G1240" s="328" t="s">
        <v>4490</v>
      </c>
    </row>
    <row r="1241" spans="1:7" ht="15.75" x14ac:dyDescent="0.25">
      <c r="A1241" s="222" t="s">
        <v>3926</v>
      </c>
      <c r="B1241" s="222" t="s">
        <v>4530</v>
      </c>
      <c r="C1241" s="467">
        <v>2.8</v>
      </c>
      <c r="D1241" s="223" t="s">
        <v>44</v>
      </c>
      <c r="E1241" s="223">
        <v>2017</v>
      </c>
      <c r="F1241" s="308">
        <v>49232</v>
      </c>
      <c r="G1241" s="328" t="s">
        <v>4490</v>
      </c>
    </row>
    <row r="1242" spans="1:7" ht="15.75" x14ac:dyDescent="0.25">
      <c r="A1242" s="222" t="s">
        <v>3926</v>
      </c>
      <c r="B1242" s="222" t="s">
        <v>2579</v>
      </c>
      <c r="C1242" s="467">
        <v>4</v>
      </c>
      <c r="D1242" s="223" t="s">
        <v>44</v>
      </c>
      <c r="E1242" s="223">
        <v>2017</v>
      </c>
      <c r="F1242" s="308">
        <v>52001</v>
      </c>
      <c r="G1242" s="328" t="s">
        <v>4490</v>
      </c>
    </row>
    <row r="1243" spans="1:7" ht="15.75" x14ac:dyDescent="0.25">
      <c r="A1243" s="222" t="s">
        <v>3926</v>
      </c>
      <c r="B1243" s="222" t="s">
        <v>2580</v>
      </c>
      <c r="C1243" s="467">
        <v>2.7</v>
      </c>
      <c r="D1243" s="223" t="s">
        <v>44</v>
      </c>
      <c r="E1243" s="223">
        <v>2017</v>
      </c>
      <c r="F1243" s="308">
        <v>41655</v>
      </c>
      <c r="G1243" s="328" t="s">
        <v>4490</v>
      </c>
    </row>
    <row r="1244" spans="1:7" ht="15.75" x14ac:dyDescent="0.25">
      <c r="A1244" s="222" t="s">
        <v>3926</v>
      </c>
      <c r="B1244" s="222" t="s">
        <v>2580</v>
      </c>
      <c r="C1244" s="467">
        <v>4</v>
      </c>
      <c r="D1244" s="223" t="s">
        <v>44</v>
      </c>
      <c r="E1244" s="223">
        <v>2017</v>
      </c>
      <c r="F1244" s="308">
        <v>48189</v>
      </c>
      <c r="G1244" s="328" t="s">
        <v>4490</v>
      </c>
    </row>
    <row r="1245" spans="1:7" ht="15.75" x14ac:dyDescent="0.25">
      <c r="A1245" s="77" t="s">
        <v>42</v>
      </c>
      <c r="B1245" s="77" t="s">
        <v>2582</v>
      </c>
      <c r="C1245" s="345" t="s">
        <v>2941</v>
      </c>
      <c r="D1245" s="78" t="s">
        <v>44</v>
      </c>
      <c r="E1245" s="78">
        <v>2017</v>
      </c>
      <c r="F1245" s="87">
        <v>77594</v>
      </c>
      <c r="G1245" s="80" t="s">
        <v>4596</v>
      </c>
    </row>
    <row r="1246" spans="1:7" ht="15.75" x14ac:dyDescent="0.25">
      <c r="A1246" s="77" t="s">
        <v>42</v>
      </c>
      <c r="B1246" s="77" t="s">
        <v>2582</v>
      </c>
      <c r="C1246" s="345" t="s">
        <v>2940</v>
      </c>
      <c r="D1246" s="78" t="s">
        <v>44</v>
      </c>
      <c r="E1246" s="78">
        <v>2017</v>
      </c>
      <c r="F1246" s="87">
        <v>85094</v>
      </c>
      <c r="G1246" s="80" t="s">
        <v>4596</v>
      </c>
    </row>
    <row r="1247" spans="1:7" ht="15.75" x14ac:dyDescent="0.25">
      <c r="A1247" s="77" t="s">
        <v>42</v>
      </c>
      <c r="B1247" s="77" t="s">
        <v>5290</v>
      </c>
      <c r="C1247" s="345" t="s">
        <v>1989</v>
      </c>
      <c r="D1247" s="78" t="s">
        <v>110</v>
      </c>
      <c r="E1247" s="78">
        <v>2017</v>
      </c>
      <c r="F1247" s="88">
        <v>24965</v>
      </c>
      <c r="G1247" s="80" t="s">
        <v>4911</v>
      </c>
    </row>
    <row r="1248" spans="1:7" ht="15.75" x14ac:dyDescent="0.25">
      <c r="A1248" s="77" t="s">
        <v>42</v>
      </c>
      <c r="B1248" s="77" t="s">
        <v>5287</v>
      </c>
      <c r="C1248" s="345" t="s">
        <v>1989</v>
      </c>
      <c r="D1248" s="78" t="s">
        <v>110</v>
      </c>
      <c r="E1248" s="78">
        <v>2017</v>
      </c>
      <c r="F1248" s="88">
        <v>20150</v>
      </c>
      <c r="G1248" s="80" t="s">
        <v>4911</v>
      </c>
    </row>
    <row r="1249" spans="1:7" ht="15.75" x14ac:dyDescent="0.25">
      <c r="A1249" s="77" t="s">
        <v>42</v>
      </c>
      <c r="B1249" s="77" t="s">
        <v>5289</v>
      </c>
      <c r="C1249" s="345" t="s">
        <v>1989</v>
      </c>
      <c r="D1249" s="78" t="s">
        <v>110</v>
      </c>
      <c r="E1249" s="78">
        <v>2017</v>
      </c>
      <c r="F1249" s="88">
        <v>22375</v>
      </c>
      <c r="G1249" s="80" t="s">
        <v>4911</v>
      </c>
    </row>
    <row r="1250" spans="1:7" ht="15.75" x14ac:dyDescent="0.25">
      <c r="A1250" s="77" t="s">
        <v>42</v>
      </c>
      <c r="B1250" s="77" t="s">
        <v>5288</v>
      </c>
      <c r="C1250" s="345" t="s">
        <v>1989</v>
      </c>
      <c r="D1250" s="78" t="s">
        <v>110</v>
      </c>
      <c r="E1250" s="78">
        <v>2017</v>
      </c>
      <c r="F1250" s="88">
        <v>20950</v>
      </c>
      <c r="G1250" s="80" t="s">
        <v>4911</v>
      </c>
    </row>
    <row r="1251" spans="1:7" ht="15.75" x14ac:dyDescent="0.25">
      <c r="A1251" s="77" t="s">
        <v>42</v>
      </c>
      <c r="B1251" s="77" t="s">
        <v>5285</v>
      </c>
      <c r="C1251" s="345" t="s">
        <v>3769</v>
      </c>
      <c r="D1251" s="78" t="s">
        <v>110</v>
      </c>
      <c r="E1251" s="78">
        <v>2017</v>
      </c>
      <c r="F1251" s="88">
        <v>29135</v>
      </c>
      <c r="G1251" s="80" t="s">
        <v>4911</v>
      </c>
    </row>
    <row r="1252" spans="1:7" ht="15.75" x14ac:dyDescent="0.25">
      <c r="A1252" s="77" t="s">
        <v>42</v>
      </c>
      <c r="B1252" s="77" t="s">
        <v>5286</v>
      </c>
      <c r="C1252" s="345" t="s">
        <v>3769</v>
      </c>
      <c r="D1252" s="78" t="s">
        <v>110</v>
      </c>
      <c r="E1252" s="78">
        <v>2017</v>
      </c>
      <c r="F1252" s="88">
        <v>30015</v>
      </c>
      <c r="G1252" s="80" t="s">
        <v>4911</v>
      </c>
    </row>
    <row r="1253" spans="1:7" ht="15.75" x14ac:dyDescent="0.25">
      <c r="A1253" s="77" t="s">
        <v>42</v>
      </c>
      <c r="B1253" s="77" t="s">
        <v>5280</v>
      </c>
      <c r="C1253" s="345" t="s">
        <v>3769</v>
      </c>
      <c r="D1253" s="78" t="s">
        <v>110</v>
      </c>
      <c r="E1253" s="78">
        <v>2017</v>
      </c>
      <c r="F1253" s="88">
        <v>23475</v>
      </c>
      <c r="G1253" s="80" t="s">
        <v>4911</v>
      </c>
    </row>
    <row r="1254" spans="1:7" ht="15.75" x14ac:dyDescent="0.25">
      <c r="A1254" s="77" t="s">
        <v>42</v>
      </c>
      <c r="B1254" s="77" t="s">
        <v>5057</v>
      </c>
      <c r="C1254" s="345" t="s">
        <v>3769</v>
      </c>
      <c r="D1254" s="78" t="s">
        <v>110</v>
      </c>
      <c r="E1254" s="78">
        <v>2017</v>
      </c>
      <c r="F1254" s="88">
        <v>33100</v>
      </c>
      <c r="G1254" s="80" t="s">
        <v>4911</v>
      </c>
    </row>
    <row r="1255" spans="1:7" ht="15.75" x14ac:dyDescent="0.25">
      <c r="A1255" s="77" t="s">
        <v>42</v>
      </c>
      <c r="B1255" s="77" t="s">
        <v>5055</v>
      </c>
      <c r="C1255" s="345" t="s">
        <v>3769</v>
      </c>
      <c r="D1255" s="78" t="s">
        <v>110</v>
      </c>
      <c r="E1255" s="78">
        <v>2017</v>
      </c>
      <c r="F1255" s="88">
        <v>27100</v>
      </c>
      <c r="G1255" s="80" t="s">
        <v>4911</v>
      </c>
    </row>
    <row r="1256" spans="1:7" ht="15.75" x14ac:dyDescent="0.25">
      <c r="A1256" s="77" t="s">
        <v>42</v>
      </c>
      <c r="B1256" s="77" t="s">
        <v>5056</v>
      </c>
      <c r="C1256" s="345" t="s">
        <v>3769</v>
      </c>
      <c r="D1256" s="78" t="s">
        <v>110</v>
      </c>
      <c r="E1256" s="78">
        <v>2017</v>
      </c>
      <c r="F1256" s="88">
        <v>28800</v>
      </c>
      <c r="G1256" s="80" t="s">
        <v>4911</v>
      </c>
    </row>
    <row r="1257" spans="1:7" ht="15.75" x14ac:dyDescent="0.25">
      <c r="A1257" s="77" t="s">
        <v>42</v>
      </c>
      <c r="B1257" s="77" t="s">
        <v>5283</v>
      </c>
      <c r="C1257" s="345" t="s">
        <v>3769</v>
      </c>
      <c r="D1257" s="78" t="s">
        <v>110</v>
      </c>
      <c r="E1257" s="78">
        <v>2017</v>
      </c>
      <c r="F1257" s="88">
        <v>26735</v>
      </c>
      <c r="G1257" s="80" t="s">
        <v>4911</v>
      </c>
    </row>
    <row r="1258" spans="1:7" ht="15.75" x14ac:dyDescent="0.25">
      <c r="A1258" s="77" t="s">
        <v>42</v>
      </c>
      <c r="B1258" s="77" t="s">
        <v>5284</v>
      </c>
      <c r="C1258" s="345" t="s">
        <v>3769</v>
      </c>
      <c r="D1258" s="78" t="s">
        <v>110</v>
      </c>
      <c r="E1258" s="78">
        <v>2017</v>
      </c>
      <c r="F1258" s="88">
        <v>28115</v>
      </c>
      <c r="G1258" s="80" t="s">
        <v>4911</v>
      </c>
    </row>
    <row r="1259" spans="1:7" ht="15.75" x14ac:dyDescent="0.25">
      <c r="A1259" s="77" t="s">
        <v>42</v>
      </c>
      <c r="B1259" s="77" t="s">
        <v>5281</v>
      </c>
      <c r="C1259" s="345" t="s">
        <v>3769</v>
      </c>
      <c r="D1259" s="78" t="s">
        <v>110</v>
      </c>
      <c r="E1259" s="78">
        <v>2017</v>
      </c>
      <c r="F1259" s="88">
        <v>24685</v>
      </c>
      <c r="G1259" s="80" t="s">
        <v>4911</v>
      </c>
    </row>
    <row r="1260" spans="1:7" ht="15.75" x14ac:dyDescent="0.25">
      <c r="A1260" s="77" t="s">
        <v>42</v>
      </c>
      <c r="B1260" s="77" t="s">
        <v>5282</v>
      </c>
      <c r="C1260" s="345" t="s">
        <v>3769</v>
      </c>
      <c r="D1260" s="78" t="s">
        <v>110</v>
      </c>
      <c r="E1260" s="78">
        <v>2017</v>
      </c>
      <c r="F1260" s="88">
        <v>25165</v>
      </c>
      <c r="G1260" s="80" t="s">
        <v>4911</v>
      </c>
    </row>
    <row r="1261" spans="1:7" ht="15.75" x14ac:dyDescent="0.25">
      <c r="A1261" s="77" t="s">
        <v>42</v>
      </c>
      <c r="B1261" s="77" t="s">
        <v>5461</v>
      </c>
      <c r="C1261" s="345" t="s">
        <v>3769</v>
      </c>
      <c r="D1261" s="78" t="s">
        <v>110</v>
      </c>
      <c r="E1261" s="78">
        <v>2017</v>
      </c>
      <c r="F1261" s="88">
        <v>29695</v>
      </c>
      <c r="G1261" s="80" t="s">
        <v>4911</v>
      </c>
    </row>
    <row r="1262" spans="1:7" ht="15.75" x14ac:dyDescent="0.25">
      <c r="A1262" s="77" t="s">
        <v>42</v>
      </c>
      <c r="B1262" s="77" t="s">
        <v>5461</v>
      </c>
      <c r="C1262" s="345" t="s">
        <v>3769</v>
      </c>
      <c r="D1262" s="78" t="s">
        <v>110</v>
      </c>
      <c r="E1262" s="78">
        <v>2017</v>
      </c>
      <c r="F1262" s="88">
        <v>30935</v>
      </c>
      <c r="G1262" s="80" t="s">
        <v>4911</v>
      </c>
    </row>
    <row r="1263" spans="1:7" ht="15.75" x14ac:dyDescent="0.25">
      <c r="A1263" s="77" t="s">
        <v>42</v>
      </c>
      <c r="B1263" s="77" t="s">
        <v>5460</v>
      </c>
      <c r="C1263" s="345" t="s">
        <v>3769</v>
      </c>
      <c r="D1263" s="78" t="s">
        <v>110</v>
      </c>
      <c r="E1263" s="78">
        <v>2017</v>
      </c>
      <c r="F1263" s="88">
        <v>28060</v>
      </c>
      <c r="G1263" s="80" t="s">
        <v>4911</v>
      </c>
    </row>
    <row r="1264" spans="1:7" ht="15.75" x14ac:dyDescent="0.25">
      <c r="A1264" s="77" t="s">
        <v>42</v>
      </c>
      <c r="B1264" s="77" t="s">
        <v>5459</v>
      </c>
      <c r="C1264" s="345" t="s">
        <v>3769</v>
      </c>
      <c r="D1264" s="78" t="s">
        <v>110</v>
      </c>
      <c r="E1264" s="78">
        <v>2017</v>
      </c>
      <c r="F1264" s="88">
        <v>26675</v>
      </c>
      <c r="G1264" s="80" t="s">
        <v>4911</v>
      </c>
    </row>
    <row r="1265" spans="1:7" ht="15.75" x14ac:dyDescent="0.25">
      <c r="A1265" s="77" t="s">
        <v>42</v>
      </c>
      <c r="B1265" s="77" t="s">
        <v>4582</v>
      </c>
      <c r="C1265" s="344">
        <v>2</v>
      </c>
      <c r="D1265" s="35" t="s">
        <v>43</v>
      </c>
      <c r="E1265" s="35">
        <v>2017</v>
      </c>
      <c r="F1265" s="37">
        <v>24750</v>
      </c>
      <c r="G1265" s="80" t="s">
        <v>4578</v>
      </c>
    </row>
    <row r="1266" spans="1:7" ht="15.75" x14ac:dyDescent="0.25">
      <c r="A1266" s="77" t="s">
        <v>42</v>
      </c>
      <c r="B1266" s="77" t="s">
        <v>4582</v>
      </c>
      <c r="C1266" s="344">
        <v>2</v>
      </c>
      <c r="D1266" s="35" t="s">
        <v>44</v>
      </c>
      <c r="E1266" s="35">
        <v>2017</v>
      </c>
      <c r="F1266" s="37">
        <v>26150</v>
      </c>
      <c r="G1266" s="80" t="s">
        <v>4581</v>
      </c>
    </row>
    <row r="1267" spans="1:7" ht="15.75" x14ac:dyDescent="0.25">
      <c r="A1267" s="77" t="s">
        <v>42</v>
      </c>
      <c r="B1267" s="77" t="s">
        <v>4582</v>
      </c>
      <c r="C1267" s="344">
        <v>2.2000000000000002</v>
      </c>
      <c r="D1267" s="35" t="s">
        <v>43</v>
      </c>
      <c r="E1267" s="35">
        <v>2017</v>
      </c>
      <c r="F1267" s="37">
        <v>25050</v>
      </c>
      <c r="G1267" s="80" t="s">
        <v>4578</v>
      </c>
    </row>
    <row r="1268" spans="1:7" ht="15.75" x14ac:dyDescent="0.25">
      <c r="A1268" s="77" t="s">
        <v>42</v>
      </c>
      <c r="B1268" s="77" t="s">
        <v>4582</v>
      </c>
      <c r="C1268" s="344">
        <v>2.2000000000000002</v>
      </c>
      <c r="D1268" s="35" t="s">
        <v>44</v>
      </c>
      <c r="E1268" s="35">
        <v>2017</v>
      </c>
      <c r="F1268" s="37">
        <v>26650</v>
      </c>
      <c r="G1268" s="80" t="s">
        <v>4578</v>
      </c>
    </row>
    <row r="1269" spans="1:7" ht="15.75" x14ac:dyDescent="0.25">
      <c r="A1269" s="77" t="s">
        <v>42</v>
      </c>
      <c r="B1269" s="77" t="s">
        <v>4582</v>
      </c>
      <c r="C1269" s="344">
        <v>2.4</v>
      </c>
      <c r="D1269" s="35" t="s">
        <v>43</v>
      </c>
      <c r="E1269" s="35">
        <v>2017</v>
      </c>
      <c r="F1269" s="37">
        <v>25550</v>
      </c>
      <c r="G1269" s="80" t="s">
        <v>4578</v>
      </c>
    </row>
    <row r="1270" spans="1:7" ht="15.75" x14ac:dyDescent="0.25">
      <c r="A1270" s="77" t="s">
        <v>42</v>
      </c>
      <c r="B1270" s="77" t="s">
        <v>4582</v>
      </c>
      <c r="C1270" s="344">
        <v>2.4</v>
      </c>
      <c r="D1270" s="35" t="s">
        <v>44</v>
      </c>
      <c r="E1270" s="35">
        <v>2017</v>
      </c>
      <c r="F1270" s="37">
        <v>26950</v>
      </c>
      <c r="G1270" s="80" t="s">
        <v>4578</v>
      </c>
    </row>
    <row r="1271" spans="1:7" ht="15.75" x14ac:dyDescent="0.25">
      <c r="A1271" s="77" t="s">
        <v>42</v>
      </c>
      <c r="B1271" s="77" t="s">
        <v>4582</v>
      </c>
      <c r="C1271" s="345" t="s">
        <v>3812</v>
      </c>
      <c r="D1271" s="78" t="s">
        <v>110</v>
      </c>
      <c r="E1271" s="35">
        <v>2017</v>
      </c>
      <c r="F1271" s="87">
        <v>26115</v>
      </c>
      <c r="G1271" s="80" t="s">
        <v>4594</v>
      </c>
    </row>
    <row r="1272" spans="1:7" ht="15.75" x14ac:dyDescent="0.25">
      <c r="A1272" s="77" t="s">
        <v>42</v>
      </c>
      <c r="B1272" s="77" t="s">
        <v>4582</v>
      </c>
      <c r="C1272" s="345" t="s">
        <v>3812</v>
      </c>
      <c r="D1272" s="78" t="s">
        <v>426</v>
      </c>
      <c r="E1272" s="35">
        <v>2017</v>
      </c>
      <c r="F1272" s="87">
        <v>27105</v>
      </c>
      <c r="G1272" s="80" t="s">
        <v>4594</v>
      </c>
    </row>
    <row r="1273" spans="1:7" ht="15.75" x14ac:dyDescent="0.25">
      <c r="A1273" s="201" t="s">
        <v>42</v>
      </c>
      <c r="B1273" s="201" t="s">
        <v>5088</v>
      </c>
      <c r="C1273" s="618" t="s">
        <v>6372</v>
      </c>
      <c r="D1273" s="198" t="s">
        <v>43</v>
      </c>
      <c r="E1273" s="198">
        <v>2017</v>
      </c>
      <c r="F1273" s="336">
        <v>36175</v>
      </c>
      <c r="G1273" s="610" t="s">
        <v>5084</v>
      </c>
    </row>
    <row r="1274" spans="1:7" ht="15.75" x14ac:dyDescent="0.25">
      <c r="A1274" s="201" t="s">
        <v>42</v>
      </c>
      <c r="B1274" s="201" t="s">
        <v>5088</v>
      </c>
      <c r="C1274" s="618" t="s">
        <v>6372</v>
      </c>
      <c r="D1274" s="198" t="s">
        <v>44</v>
      </c>
      <c r="E1274" s="198">
        <v>2017</v>
      </c>
      <c r="F1274" s="336">
        <v>39250</v>
      </c>
      <c r="G1274" s="610" t="s">
        <v>5084</v>
      </c>
    </row>
    <row r="1275" spans="1:7" ht="15.75" x14ac:dyDescent="0.25">
      <c r="A1275" s="201" t="s">
        <v>42</v>
      </c>
      <c r="B1275" s="201" t="s">
        <v>5081</v>
      </c>
      <c r="C1275" s="618" t="s">
        <v>5070</v>
      </c>
      <c r="D1275" s="198" t="s">
        <v>43</v>
      </c>
      <c r="E1275" s="198">
        <v>2017</v>
      </c>
      <c r="F1275" s="336">
        <v>24575</v>
      </c>
      <c r="G1275" s="610" t="s">
        <v>5082</v>
      </c>
    </row>
    <row r="1276" spans="1:7" ht="15.75" x14ac:dyDescent="0.25">
      <c r="A1276" s="201" t="s">
        <v>42</v>
      </c>
      <c r="B1276" s="201" t="s">
        <v>5081</v>
      </c>
      <c r="C1276" s="618" t="s">
        <v>5070</v>
      </c>
      <c r="D1276" s="198" t="s">
        <v>44</v>
      </c>
      <c r="E1276" s="198">
        <v>2017</v>
      </c>
      <c r="F1276" s="336">
        <v>27340</v>
      </c>
      <c r="G1276" s="610" t="s">
        <v>5082</v>
      </c>
    </row>
    <row r="1277" spans="1:7" ht="15.75" x14ac:dyDescent="0.25">
      <c r="A1277" s="201" t="s">
        <v>42</v>
      </c>
      <c r="B1277" s="201" t="s">
        <v>5081</v>
      </c>
      <c r="C1277" s="618" t="s">
        <v>5070</v>
      </c>
      <c r="D1277" s="198" t="s">
        <v>44</v>
      </c>
      <c r="E1277" s="198">
        <v>2017</v>
      </c>
      <c r="F1277" s="336">
        <v>29910</v>
      </c>
      <c r="G1277" s="610" t="s">
        <v>5084</v>
      </c>
    </row>
    <row r="1278" spans="1:7" ht="15.75" x14ac:dyDescent="0.25">
      <c r="A1278" s="201" t="s">
        <v>42</v>
      </c>
      <c r="B1278" s="201" t="s">
        <v>5081</v>
      </c>
      <c r="C1278" s="618" t="s">
        <v>6372</v>
      </c>
      <c r="D1278" s="198" t="s">
        <v>43</v>
      </c>
      <c r="E1278" s="198">
        <v>2017</v>
      </c>
      <c r="F1278" s="336">
        <v>26842</v>
      </c>
      <c r="G1278" s="610" t="s">
        <v>5082</v>
      </c>
    </row>
    <row r="1279" spans="1:7" ht="15.75" x14ac:dyDescent="0.25">
      <c r="A1279" s="201" t="s">
        <v>42</v>
      </c>
      <c r="B1279" s="201" t="s">
        <v>5081</v>
      </c>
      <c r="C1279" s="618" t="s">
        <v>6372</v>
      </c>
      <c r="D1279" s="198" t="s">
        <v>44</v>
      </c>
      <c r="E1279" s="198">
        <v>2017</v>
      </c>
      <c r="F1279" s="336">
        <v>30235</v>
      </c>
      <c r="G1279" s="610" t="s">
        <v>5082</v>
      </c>
    </row>
    <row r="1280" spans="1:7" ht="15.75" x14ac:dyDescent="0.25">
      <c r="A1280" s="201" t="s">
        <v>42</v>
      </c>
      <c r="B1280" s="201" t="s">
        <v>5083</v>
      </c>
      <c r="C1280" s="618" t="s">
        <v>5070</v>
      </c>
      <c r="D1280" s="198" t="s">
        <v>43</v>
      </c>
      <c r="E1280" s="198">
        <v>2017</v>
      </c>
      <c r="F1280" s="336">
        <v>25206</v>
      </c>
      <c r="G1280" s="610" t="s">
        <v>5084</v>
      </c>
    </row>
    <row r="1281" spans="1:7" ht="15.75" x14ac:dyDescent="0.25">
      <c r="A1281" s="201" t="s">
        <v>42</v>
      </c>
      <c r="B1281" s="201" t="s">
        <v>5085</v>
      </c>
      <c r="C1281" s="618" t="s">
        <v>5070</v>
      </c>
      <c r="D1281" s="198" t="s">
        <v>43</v>
      </c>
      <c r="E1281" s="198">
        <v>2017</v>
      </c>
      <c r="F1281" s="336">
        <v>26175</v>
      </c>
      <c r="G1281" s="610" t="s">
        <v>5082</v>
      </c>
    </row>
    <row r="1282" spans="1:7" ht="15.75" x14ac:dyDescent="0.25">
      <c r="A1282" s="201" t="s">
        <v>42</v>
      </c>
      <c r="B1282" s="201" t="s">
        <v>5085</v>
      </c>
      <c r="C1282" s="618" t="s">
        <v>5070</v>
      </c>
      <c r="D1282" s="198" t="s">
        <v>43</v>
      </c>
      <c r="E1282" s="198">
        <v>2017</v>
      </c>
      <c r="F1282" s="336">
        <v>27300</v>
      </c>
      <c r="G1282" s="610" t="s">
        <v>5084</v>
      </c>
    </row>
    <row r="1283" spans="1:7" ht="15.75" x14ac:dyDescent="0.25">
      <c r="A1283" s="201" t="s">
        <v>42</v>
      </c>
      <c r="B1283" s="201" t="s">
        <v>5085</v>
      </c>
      <c r="C1283" s="618" t="s">
        <v>6372</v>
      </c>
      <c r="D1283" s="198" t="s">
        <v>44</v>
      </c>
      <c r="E1283" s="198">
        <v>2017</v>
      </c>
      <c r="F1283" s="336">
        <v>29276</v>
      </c>
      <c r="G1283" s="610" t="s">
        <v>5082</v>
      </c>
    </row>
    <row r="1284" spans="1:7" ht="15.75" x14ac:dyDescent="0.25">
      <c r="A1284" s="201" t="s">
        <v>42</v>
      </c>
      <c r="B1284" s="201" t="s">
        <v>5085</v>
      </c>
      <c r="C1284" s="618" t="s">
        <v>6372</v>
      </c>
      <c r="D1284" s="198" t="s">
        <v>44</v>
      </c>
      <c r="E1284" s="198">
        <v>2017</v>
      </c>
      <c r="F1284" s="336">
        <v>33500</v>
      </c>
      <c r="G1284" s="610" t="s">
        <v>5086</v>
      </c>
    </row>
    <row r="1285" spans="1:7" ht="15.75" x14ac:dyDescent="0.25">
      <c r="A1285" s="201" t="s">
        <v>42</v>
      </c>
      <c r="B1285" s="201" t="s">
        <v>5087</v>
      </c>
      <c r="C1285" s="618" t="s">
        <v>6372</v>
      </c>
      <c r="D1285" s="198" t="s">
        <v>43</v>
      </c>
      <c r="E1285" s="198">
        <v>2017</v>
      </c>
      <c r="F1285" s="336">
        <v>31102</v>
      </c>
      <c r="G1285" s="610" t="s">
        <v>5082</v>
      </c>
    </row>
    <row r="1286" spans="1:7" ht="15.75" x14ac:dyDescent="0.25">
      <c r="A1286" s="201" t="s">
        <v>42</v>
      </c>
      <c r="B1286" s="201" t="s">
        <v>5087</v>
      </c>
      <c r="C1286" s="618" t="s">
        <v>6372</v>
      </c>
      <c r="D1286" s="198" t="s">
        <v>43</v>
      </c>
      <c r="E1286" s="198">
        <v>2017</v>
      </c>
      <c r="F1286" s="336">
        <v>32300</v>
      </c>
      <c r="G1286" s="610" t="s">
        <v>5084</v>
      </c>
    </row>
    <row r="1287" spans="1:7" ht="15.75" x14ac:dyDescent="0.25">
      <c r="A1287" s="201" t="s">
        <v>42</v>
      </c>
      <c r="B1287" s="201" t="s">
        <v>5087</v>
      </c>
      <c r="C1287" s="618" t="s">
        <v>6372</v>
      </c>
      <c r="D1287" s="198" t="s">
        <v>44</v>
      </c>
      <c r="E1287" s="198">
        <v>2017</v>
      </c>
      <c r="F1287" s="336">
        <v>32985</v>
      </c>
      <c r="G1287" s="610" t="s">
        <v>5082</v>
      </c>
    </row>
    <row r="1288" spans="1:7" ht="15.75" x14ac:dyDescent="0.25">
      <c r="A1288" s="201" t="s">
        <v>42</v>
      </c>
      <c r="B1288" s="201" t="s">
        <v>5087</v>
      </c>
      <c r="C1288" s="618" t="s">
        <v>6372</v>
      </c>
      <c r="D1288" s="198" t="s">
        <v>44</v>
      </c>
      <c r="E1288" s="198">
        <v>2017</v>
      </c>
      <c r="F1288" s="336">
        <v>33561</v>
      </c>
      <c r="G1288" s="610" t="s">
        <v>5084</v>
      </c>
    </row>
    <row r="1289" spans="1:7" ht="15.75" x14ac:dyDescent="0.25">
      <c r="A1289" s="222" t="s">
        <v>42</v>
      </c>
      <c r="B1289" s="77" t="s">
        <v>5695</v>
      </c>
      <c r="C1289" s="345" t="s">
        <v>2940</v>
      </c>
      <c r="D1289" s="78" t="s">
        <v>43</v>
      </c>
      <c r="E1289" s="78">
        <v>2017</v>
      </c>
      <c r="F1289" s="87">
        <v>47080</v>
      </c>
      <c r="G1289" s="80" t="s">
        <v>5131</v>
      </c>
    </row>
    <row r="1290" spans="1:7" ht="15.75" x14ac:dyDescent="0.25">
      <c r="A1290" s="222" t="s">
        <v>42</v>
      </c>
      <c r="B1290" s="77" t="s">
        <v>5696</v>
      </c>
      <c r="C1290" s="345" t="s">
        <v>2940</v>
      </c>
      <c r="D1290" s="78" t="s">
        <v>43</v>
      </c>
      <c r="E1290" s="78">
        <v>2017</v>
      </c>
      <c r="F1290" s="87">
        <v>47080</v>
      </c>
      <c r="G1290" s="80" t="s">
        <v>5131</v>
      </c>
    </row>
    <row r="1291" spans="1:7" ht="15.75" x14ac:dyDescent="0.25">
      <c r="A1291" s="222" t="s">
        <v>42</v>
      </c>
      <c r="B1291" s="77" t="s">
        <v>5697</v>
      </c>
      <c r="C1291" s="345" t="s">
        <v>2940</v>
      </c>
      <c r="D1291" s="78" t="s">
        <v>43</v>
      </c>
      <c r="E1291" s="78">
        <v>2017</v>
      </c>
      <c r="F1291" s="87">
        <v>41245</v>
      </c>
      <c r="G1291" s="80" t="s">
        <v>5131</v>
      </c>
    </row>
    <row r="1292" spans="1:7" ht="15.75" x14ac:dyDescent="0.25">
      <c r="A1292" s="222" t="s">
        <v>42</v>
      </c>
      <c r="B1292" s="77" t="s">
        <v>5697</v>
      </c>
      <c r="C1292" s="345" t="s">
        <v>2940</v>
      </c>
      <c r="D1292" s="78" t="s">
        <v>44</v>
      </c>
      <c r="E1292" s="78">
        <v>2017</v>
      </c>
      <c r="F1292" s="87">
        <v>44295</v>
      </c>
      <c r="G1292" s="80" t="s">
        <v>5131</v>
      </c>
    </row>
    <row r="1293" spans="1:7" ht="15.75" x14ac:dyDescent="0.25">
      <c r="A1293" s="222" t="s">
        <v>42</v>
      </c>
      <c r="B1293" s="77" t="s">
        <v>5717</v>
      </c>
      <c r="C1293" s="345" t="s">
        <v>2940</v>
      </c>
      <c r="D1293" s="78" t="s">
        <v>44</v>
      </c>
      <c r="E1293" s="78">
        <v>2017</v>
      </c>
      <c r="F1293" s="87">
        <v>44295</v>
      </c>
      <c r="G1293" s="80" t="s">
        <v>5131</v>
      </c>
    </row>
    <row r="1294" spans="1:7" ht="15.75" x14ac:dyDescent="0.25">
      <c r="A1294" s="222" t="s">
        <v>42</v>
      </c>
      <c r="B1294" s="77" t="s">
        <v>5699</v>
      </c>
      <c r="C1294" s="345" t="s">
        <v>2940</v>
      </c>
      <c r="D1294" s="78" t="s">
        <v>43</v>
      </c>
      <c r="E1294" s="78">
        <v>2017</v>
      </c>
      <c r="F1294" s="87">
        <v>39380</v>
      </c>
      <c r="G1294" s="80" t="s">
        <v>5131</v>
      </c>
    </row>
    <row r="1295" spans="1:7" ht="15.75" x14ac:dyDescent="0.25">
      <c r="A1295" s="222" t="s">
        <v>42</v>
      </c>
      <c r="B1295" s="77" t="s">
        <v>5699</v>
      </c>
      <c r="C1295" s="345" t="s">
        <v>2940</v>
      </c>
      <c r="D1295" s="78" t="s">
        <v>44</v>
      </c>
      <c r="E1295" s="78">
        <v>2017</v>
      </c>
      <c r="F1295" s="87">
        <v>42430</v>
      </c>
      <c r="G1295" s="80" t="s">
        <v>5131</v>
      </c>
    </row>
    <row r="1296" spans="1:7" ht="15.75" x14ac:dyDescent="0.25">
      <c r="A1296" s="222" t="s">
        <v>42</v>
      </c>
      <c r="B1296" s="77" t="s">
        <v>5700</v>
      </c>
      <c r="C1296" s="345" t="s">
        <v>2940</v>
      </c>
      <c r="D1296" s="78" t="s">
        <v>43</v>
      </c>
      <c r="E1296" s="78">
        <v>2017</v>
      </c>
      <c r="F1296" s="87">
        <v>39380</v>
      </c>
      <c r="G1296" s="80" t="s">
        <v>5131</v>
      </c>
    </row>
    <row r="1297" spans="1:7" ht="15.75" x14ac:dyDescent="0.25">
      <c r="A1297" s="222" t="s">
        <v>42</v>
      </c>
      <c r="B1297" s="77" t="s">
        <v>5700</v>
      </c>
      <c r="C1297" s="345" t="s">
        <v>2940</v>
      </c>
      <c r="D1297" s="78" t="s">
        <v>44</v>
      </c>
      <c r="E1297" s="78">
        <v>2017</v>
      </c>
      <c r="F1297" s="87">
        <v>42430</v>
      </c>
      <c r="G1297" s="80" t="s">
        <v>5131</v>
      </c>
    </row>
    <row r="1298" spans="1:7" ht="15.75" x14ac:dyDescent="0.25">
      <c r="A1298" s="222" t="s">
        <v>42</v>
      </c>
      <c r="B1298" s="77" t="s">
        <v>5718</v>
      </c>
      <c r="C1298" s="345" t="s">
        <v>2940</v>
      </c>
      <c r="D1298" s="78" t="s">
        <v>44</v>
      </c>
      <c r="E1298" s="78">
        <v>2017</v>
      </c>
      <c r="F1298" s="87">
        <v>50130</v>
      </c>
      <c r="G1298" s="80" t="s">
        <v>5131</v>
      </c>
    </row>
    <row r="1299" spans="1:7" ht="15.75" x14ac:dyDescent="0.25">
      <c r="A1299" s="222" t="s">
        <v>42</v>
      </c>
      <c r="B1299" s="77" t="s">
        <v>5701</v>
      </c>
      <c r="C1299" s="345" t="s">
        <v>2940</v>
      </c>
      <c r="D1299" s="78" t="s">
        <v>43</v>
      </c>
      <c r="E1299" s="78">
        <v>2017</v>
      </c>
      <c r="F1299" s="87">
        <v>47080</v>
      </c>
      <c r="G1299" s="80" t="s">
        <v>5131</v>
      </c>
    </row>
    <row r="1300" spans="1:7" ht="15.75" x14ac:dyDescent="0.25">
      <c r="A1300" s="222" t="s">
        <v>42</v>
      </c>
      <c r="B1300" s="77" t="s">
        <v>5702</v>
      </c>
      <c r="C1300" s="345" t="s">
        <v>2940</v>
      </c>
      <c r="D1300" s="78" t="s">
        <v>43</v>
      </c>
      <c r="E1300" s="78">
        <v>2017</v>
      </c>
      <c r="F1300" s="87">
        <v>47080</v>
      </c>
      <c r="G1300" s="80" t="s">
        <v>5131</v>
      </c>
    </row>
    <row r="1301" spans="1:7" ht="15.75" x14ac:dyDescent="0.25">
      <c r="A1301" s="222" t="s">
        <v>42</v>
      </c>
      <c r="B1301" s="77" t="s">
        <v>5702</v>
      </c>
      <c r="C1301" s="345" t="s">
        <v>2940</v>
      </c>
      <c r="D1301" s="78" t="s">
        <v>44</v>
      </c>
      <c r="E1301" s="78">
        <v>2017</v>
      </c>
      <c r="F1301" s="87">
        <v>50130</v>
      </c>
      <c r="G1301" s="80" t="s">
        <v>5131</v>
      </c>
    </row>
    <row r="1302" spans="1:7" ht="15.75" x14ac:dyDescent="0.25">
      <c r="A1302" s="222" t="s">
        <v>42</v>
      </c>
      <c r="B1302" s="77" t="s">
        <v>5703</v>
      </c>
      <c r="C1302" s="345" t="s">
        <v>2941</v>
      </c>
      <c r="D1302" s="78" t="s">
        <v>43</v>
      </c>
      <c r="E1302" s="78">
        <v>2017</v>
      </c>
      <c r="F1302" s="87">
        <v>30120</v>
      </c>
      <c r="G1302" s="80" t="s">
        <v>5131</v>
      </c>
    </row>
    <row r="1303" spans="1:7" ht="15.75" x14ac:dyDescent="0.25">
      <c r="A1303" s="222" t="s">
        <v>42</v>
      </c>
      <c r="B1303" s="77" t="s">
        <v>5703</v>
      </c>
      <c r="C1303" s="345" t="s">
        <v>2940</v>
      </c>
      <c r="D1303" s="78" t="s">
        <v>43</v>
      </c>
      <c r="E1303" s="78">
        <v>2017</v>
      </c>
      <c r="F1303" s="87">
        <v>31390</v>
      </c>
      <c r="G1303" s="80" t="s">
        <v>5131</v>
      </c>
    </row>
    <row r="1304" spans="1:7" ht="15.75" x14ac:dyDescent="0.25">
      <c r="A1304" s="222" t="s">
        <v>42</v>
      </c>
      <c r="B1304" s="77" t="s">
        <v>5703</v>
      </c>
      <c r="C1304" s="345" t="s">
        <v>2941</v>
      </c>
      <c r="D1304" s="78" t="s">
        <v>44</v>
      </c>
      <c r="E1304" s="78">
        <v>2017</v>
      </c>
      <c r="F1304" s="87">
        <v>33170</v>
      </c>
      <c r="G1304" s="80" t="s">
        <v>5131</v>
      </c>
    </row>
    <row r="1305" spans="1:7" ht="15.75" x14ac:dyDescent="0.25">
      <c r="A1305" s="222" t="s">
        <v>42</v>
      </c>
      <c r="B1305" s="77" t="s">
        <v>5703</v>
      </c>
      <c r="C1305" s="345" t="s">
        <v>2940</v>
      </c>
      <c r="D1305" s="78" t="s">
        <v>44</v>
      </c>
      <c r="E1305" s="78">
        <v>2017</v>
      </c>
      <c r="F1305" s="87">
        <v>34440</v>
      </c>
      <c r="G1305" s="80" t="s">
        <v>5131</v>
      </c>
    </row>
    <row r="1306" spans="1:7" ht="15.75" x14ac:dyDescent="0.25">
      <c r="A1306" s="222" t="s">
        <v>42</v>
      </c>
      <c r="B1306" s="77" t="s">
        <v>5704</v>
      </c>
      <c r="C1306" s="345" t="s">
        <v>2940</v>
      </c>
      <c r="D1306" s="78" t="s">
        <v>43</v>
      </c>
      <c r="E1306" s="78">
        <v>2017</v>
      </c>
      <c r="F1306" s="87">
        <v>31390</v>
      </c>
      <c r="G1306" s="80" t="s">
        <v>5131</v>
      </c>
    </row>
    <row r="1307" spans="1:7" ht="15.75" x14ac:dyDescent="0.25">
      <c r="A1307" s="222" t="s">
        <v>42</v>
      </c>
      <c r="B1307" s="77" t="s">
        <v>5704</v>
      </c>
      <c r="C1307" s="345" t="s">
        <v>2940</v>
      </c>
      <c r="D1307" s="78" t="s">
        <v>44</v>
      </c>
      <c r="E1307" s="78">
        <v>2017</v>
      </c>
      <c r="F1307" s="87">
        <v>34440</v>
      </c>
      <c r="G1307" s="80" t="s">
        <v>5131</v>
      </c>
    </row>
    <row r="1308" spans="1:7" ht="15.75" x14ac:dyDescent="0.25">
      <c r="A1308" s="222" t="s">
        <v>42</v>
      </c>
      <c r="B1308" s="77" t="s">
        <v>5705</v>
      </c>
      <c r="C1308" s="345" t="s">
        <v>2940</v>
      </c>
      <c r="D1308" s="78" t="s">
        <v>43</v>
      </c>
      <c r="E1308" s="78">
        <v>2017</v>
      </c>
      <c r="F1308" s="87">
        <v>31720</v>
      </c>
      <c r="G1308" s="80" t="s">
        <v>5131</v>
      </c>
    </row>
    <row r="1309" spans="1:7" ht="15.75" x14ac:dyDescent="0.25">
      <c r="A1309" s="222" t="s">
        <v>42</v>
      </c>
      <c r="B1309" s="77" t="s">
        <v>5705</v>
      </c>
      <c r="C1309" s="345" t="s">
        <v>2940</v>
      </c>
      <c r="D1309" s="78" t="s">
        <v>44</v>
      </c>
      <c r="E1309" s="78">
        <v>2017</v>
      </c>
      <c r="F1309" s="87">
        <v>34770</v>
      </c>
      <c r="G1309" s="80" t="s">
        <v>5131</v>
      </c>
    </row>
    <row r="1310" spans="1:7" ht="15.75" x14ac:dyDescent="0.25">
      <c r="A1310" s="222" t="s">
        <v>42</v>
      </c>
      <c r="B1310" s="77" t="s">
        <v>5706</v>
      </c>
      <c r="C1310" s="345" t="s">
        <v>2940</v>
      </c>
      <c r="D1310" s="78" t="s">
        <v>43</v>
      </c>
      <c r="E1310" s="78">
        <v>2017</v>
      </c>
      <c r="F1310" s="87">
        <v>31720</v>
      </c>
      <c r="G1310" s="80" t="s">
        <v>5131</v>
      </c>
    </row>
    <row r="1311" spans="1:7" ht="15.75" x14ac:dyDescent="0.25">
      <c r="A1311" s="222" t="s">
        <v>42</v>
      </c>
      <c r="B1311" s="77" t="s">
        <v>5719</v>
      </c>
      <c r="C1311" s="345" t="s">
        <v>2940</v>
      </c>
      <c r="D1311" s="78" t="s">
        <v>44</v>
      </c>
      <c r="E1311" s="78">
        <v>2017</v>
      </c>
      <c r="F1311" s="87">
        <v>34770</v>
      </c>
      <c r="G1311" s="80" t="s">
        <v>5131</v>
      </c>
    </row>
    <row r="1312" spans="1:7" ht="15.75" x14ac:dyDescent="0.25">
      <c r="A1312" s="222" t="s">
        <v>42</v>
      </c>
      <c r="B1312" s="77" t="s">
        <v>5707</v>
      </c>
      <c r="C1312" s="345" t="s">
        <v>2940</v>
      </c>
      <c r="D1312" s="78" t="s">
        <v>43</v>
      </c>
      <c r="E1312" s="78">
        <v>2017</v>
      </c>
      <c r="F1312" s="87">
        <v>30500</v>
      </c>
      <c r="G1312" s="80" t="s">
        <v>5131</v>
      </c>
    </row>
    <row r="1313" spans="1:7" ht="15.75" x14ac:dyDescent="0.25">
      <c r="A1313" s="222" t="s">
        <v>42</v>
      </c>
      <c r="B1313" s="77" t="s">
        <v>5720</v>
      </c>
      <c r="C1313" s="345" t="s">
        <v>2940</v>
      </c>
      <c r="D1313" s="78" t="s">
        <v>44</v>
      </c>
      <c r="E1313" s="78">
        <v>2017</v>
      </c>
      <c r="F1313" s="87">
        <v>33550</v>
      </c>
      <c r="G1313" s="80" t="s">
        <v>5131</v>
      </c>
    </row>
    <row r="1314" spans="1:7" ht="15.75" x14ac:dyDescent="0.25">
      <c r="A1314" s="222" t="s">
        <v>42</v>
      </c>
      <c r="B1314" s="77" t="s">
        <v>5721</v>
      </c>
      <c r="C1314" s="345" t="s">
        <v>2940</v>
      </c>
      <c r="D1314" s="78" t="s">
        <v>44</v>
      </c>
      <c r="E1314" s="78">
        <v>2017</v>
      </c>
      <c r="F1314" s="87">
        <v>33550</v>
      </c>
      <c r="G1314" s="80" t="s">
        <v>5131</v>
      </c>
    </row>
    <row r="1315" spans="1:7" ht="15.75" x14ac:dyDescent="0.25">
      <c r="A1315" s="222" t="s">
        <v>42</v>
      </c>
      <c r="B1315" s="77" t="s">
        <v>5709</v>
      </c>
      <c r="C1315" s="345" t="s">
        <v>2941</v>
      </c>
      <c r="D1315" s="78" t="s">
        <v>43</v>
      </c>
      <c r="E1315" s="78">
        <v>2017</v>
      </c>
      <c r="F1315" s="87">
        <v>34250</v>
      </c>
      <c r="G1315" s="80" t="s">
        <v>5131</v>
      </c>
    </row>
    <row r="1316" spans="1:7" ht="15.75" x14ac:dyDescent="0.25">
      <c r="A1316" s="222" t="s">
        <v>42</v>
      </c>
      <c r="B1316" s="77" t="s">
        <v>5709</v>
      </c>
      <c r="C1316" s="345" t="s">
        <v>2940</v>
      </c>
      <c r="D1316" s="78" t="s">
        <v>43</v>
      </c>
      <c r="E1316" s="78">
        <v>2017</v>
      </c>
      <c r="F1316" s="87">
        <v>35520</v>
      </c>
      <c r="G1316" s="80" t="s">
        <v>5131</v>
      </c>
    </row>
    <row r="1317" spans="1:7" ht="15.75" x14ac:dyDescent="0.25">
      <c r="A1317" s="222" t="s">
        <v>42</v>
      </c>
      <c r="B1317" s="77" t="s">
        <v>5709</v>
      </c>
      <c r="C1317" s="345" t="s">
        <v>2941</v>
      </c>
      <c r="D1317" s="78" t="s">
        <v>44</v>
      </c>
      <c r="E1317" s="78">
        <v>2017</v>
      </c>
      <c r="F1317" s="87">
        <v>37300</v>
      </c>
      <c r="G1317" s="80" t="s">
        <v>5131</v>
      </c>
    </row>
    <row r="1318" spans="1:7" ht="15.75" x14ac:dyDescent="0.25">
      <c r="A1318" s="222" t="s">
        <v>42</v>
      </c>
      <c r="B1318" s="77" t="s">
        <v>5722</v>
      </c>
      <c r="C1318" s="345" t="s">
        <v>2940</v>
      </c>
      <c r="D1318" s="78" t="s">
        <v>44</v>
      </c>
      <c r="E1318" s="78">
        <v>2017</v>
      </c>
      <c r="F1318" s="87">
        <v>38570</v>
      </c>
      <c r="G1318" s="80" t="s">
        <v>5131</v>
      </c>
    </row>
    <row r="1319" spans="1:7" ht="15.75" x14ac:dyDescent="0.25">
      <c r="A1319" s="222" t="s">
        <v>42</v>
      </c>
      <c r="B1319" s="77" t="s">
        <v>5710</v>
      </c>
      <c r="C1319" s="345" t="s">
        <v>2940</v>
      </c>
      <c r="D1319" s="78" t="s">
        <v>43</v>
      </c>
      <c r="E1319" s="78">
        <v>2017</v>
      </c>
      <c r="F1319" s="87">
        <v>35520</v>
      </c>
      <c r="G1319" s="80" t="s">
        <v>5131</v>
      </c>
    </row>
    <row r="1320" spans="1:7" ht="15.75" x14ac:dyDescent="0.25">
      <c r="A1320" s="222" t="s">
        <v>42</v>
      </c>
      <c r="B1320" s="77" t="s">
        <v>5710</v>
      </c>
      <c r="C1320" s="345" t="s">
        <v>2940</v>
      </c>
      <c r="D1320" s="78" t="s">
        <v>44</v>
      </c>
      <c r="E1320" s="78">
        <v>2017</v>
      </c>
      <c r="F1320" s="87">
        <v>38570</v>
      </c>
      <c r="G1320" s="80" t="s">
        <v>5131</v>
      </c>
    </row>
    <row r="1321" spans="1:7" ht="15.75" x14ac:dyDescent="0.25">
      <c r="A1321" s="222" t="s">
        <v>42</v>
      </c>
      <c r="B1321" s="77" t="s">
        <v>5711</v>
      </c>
      <c r="C1321" s="345" t="s">
        <v>2941</v>
      </c>
      <c r="D1321" s="78" t="s">
        <v>43</v>
      </c>
      <c r="E1321" s="78">
        <v>2017</v>
      </c>
      <c r="F1321" s="87">
        <v>31930</v>
      </c>
      <c r="G1321" s="80" t="s">
        <v>5131</v>
      </c>
    </row>
    <row r="1322" spans="1:7" ht="15.75" x14ac:dyDescent="0.25">
      <c r="A1322" s="222" t="s">
        <v>42</v>
      </c>
      <c r="B1322" s="77" t="s">
        <v>5711</v>
      </c>
      <c r="C1322" s="345" t="s">
        <v>2940</v>
      </c>
      <c r="D1322" s="78" t="s">
        <v>43</v>
      </c>
      <c r="E1322" s="78">
        <v>2017</v>
      </c>
      <c r="F1322" s="87">
        <v>33200</v>
      </c>
      <c r="G1322" s="80" t="s">
        <v>5131</v>
      </c>
    </row>
    <row r="1323" spans="1:7" ht="15.75" x14ac:dyDescent="0.25">
      <c r="A1323" s="222" t="s">
        <v>42</v>
      </c>
      <c r="B1323" s="77" t="s">
        <v>5711</v>
      </c>
      <c r="C1323" s="345" t="s">
        <v>2941</v>
      </c>
      <c r="D1323" s="78" t="s">
        <v>44</v>
      </c>
      <c r="E1323" s="78">
        <v>2017</v>
      </c>
      <c r="F1323" s="87">
        <v>34980</v>
      </c>
      <c r="G1323" s="80" t="s">
        <v>5131</v>
      </c>
    </row>
    <row r="1324" spans="1:7" ht="15.75" x14ac:dyDescent="0.25">
      <c r="A1324" s="222" t="s">
        <v>42</v>
      </c>
      <c r="B1324" s="77" t="s">
        <v>5711</v>
      </c>
      <c r="C1324" s="345" t="s">
        <v>2940</v>
      </c>
      <c r="D1324" s="78" t="s">
        <v>44</v>
      </c>
      <c r="E1324" s="78">
        <v>2017</v>
      </c>
      <c r="F1324" s="87">
        <v>36250</v>
      </c>
      <c r="G1324" s="80" t="s">
        <v>5131</v>
      </c>
    </row>
    <row r="1325" spans="1:7" ht="15.75" x14ac:dyDescent="0.25">
      <c r="A1325" s="222" t="s">
        <v>42</v>
      </c>
      <c r="B1325" s="77" t="s">
        <v>5712</v>
      </c>
      <c r="C1325" s="345" t="s">
        <v>2940</v>
      </c>
      <c r="D1325" s="78" t="s">
        <v>43</v>
      </c>
      <c r="E1325" s="78">
        <v>2017</v>
      </c>
      <c r="F1325" s="87">
        <v>33200</v>
      </c>
      <c r="G1325" s="80" t="s">
        <v>5131</v>
      </c>
    </row>
    <row r="1326" spans="1:7" ht="15.75" x14ac:dyDescent="0.25">
      <c r="A1326" s="222" t="s">
        <v>42</v>
      </c>
      <c r="B1326" s="77" t="s">
        <v>5712</v>
      </c>
      <c r="C1326" s="345" t="s">
        <v>2940</v>
      </c>
      <c r="D1326" s="78" t="s">
        <v>44</v>
      </c>
      <c r="E1326" s="78">
        <v>2017</v>
      </c>
      <c r="F1326" s="87">
        <v>36250</v>
      </c>
      <c r="G1326" s="80" t="s">
        <v>5131</v>
      </c>
    </row>
    <row r="1327" spans="1:7" ht="15.75" x14ac:dyDescent="0.25">
      <c r="A1327" s="222" t="s">
        <v>42</v>
      </c>
      <c r="B1327" s="77" t="s">
        <v>5713</v>
      </c>
      <c r="C1327" s="345" t="s">
        <v>2940</v>
      </c>
      <c r="D1327" s="78" t="s">
        <v>43</v>
      </c>
      <c r="E1327" s="78">
        <v>2017</v>
      </c>
      <c r="F1327" s="87">
        <v>33530</v>
      </c>
      <c r="G1327" s="80" t="s">
        <v>5131</v>
      </c>
    </row>
    <row r="1328" spans="1:7" ht="15.75" x14ac:dyDescent="0.25">
      <c r="A1328" s="222" t="s">
        <v>42</v>
      </c>
      <c r="B1328" s="77" t="s">
        <v>5713</v>
      </c>
      <c r="C1328" s="345" t="s">
        <v>2940</v>
      </c>
      <c r="D1328" s="78" t="s">
        <v>44</v>
      </c>
      <c r="E1328" s="78">
        <v>2017</v>
      </c>
      <c r="F1328" s="87">
        <v>36580</v>
      </c>
      <c r="G1328" s="80" t="s">
        <v>5131</v>
      </c>
    </row>
    <row r="1329" spans="1:7" ht="15.75" x14ac:dyDescent="0.25">
      <c r="A1329" s="222" t="s">
        <v>42</v>
      </c>
      <c r="B1329" s="77" t="s">
        <v>5714</v>
      </c>
      <c r="C1329" s="345" t="s">
        <v>2940</v>
      </c>
      <c r="D1329" s="78" t="s">
        <v>43</v>
      </c>
      <c r="E1329" s="78">
        <v>2017</v>
      </c>
      <c r="F1329" s="87">
        <v>33530</v>
      </c>
      <c r="G1329" s="80" t="s">
        <v>5131</v>
      </c>
    </row>
    <row r="1330" spans="1:7" ht="15.75" x14ac:dyDescent="0.25">
      <c r="A1330" s="222" t="s">
        <v>42</v>
      </c>
      <c r="B1330" s="77" t="s">
        <v>5714</v>
      </c>
      <c r="C1330" s="345" t="s">
        <v>2940</v>
      </c>
      <c r="D1330" s="78" t="s">
        <v>44</v>
      </c>
      <c r="E1330" s="78">
        <v>2017</v>
      </c>
      <c r="F1330" s="87">
        <v>36580</v>
      </c>
      <c r="G1330" s="80" t="s">
        <v>5131</v>
      </c>
    </row>
    <row r="1331" spans="1:7" ht="15.75" x14ac:dyDescent="0.25">
      <c r="A1331" s="222" t="s">
        <v>42</v>
      </c>
      <c r="B1331" s="77" t="s">
        <v>5723</v>
      </c>
      <c r="C1331" s="345" t="s">
        <v>2940</v>
      </c>
      <c r="D1331" s="78" t="s">
        <v>44</v>
      </c>
      <c r="E1331" s="78">
        <v>2017</v>
      </c>
      <c r="F1331" s="87">
        <v>46110</v>
      </c>
      <c r="G1331" s="80" t="s">
        <v>5131</v>
      </c>
    </row>
    <row r="1332" spans="1:7" ht="15.75" x14ac:dyDescent="0.25">
      <c r="A1332" s="222" t="s">
        <v>42</v>
      </c>
      <c r="B1332" s="77" t="s">
        <v>5724</v>
      </c>
      <c r="C1332" s="345" t="s">
        <v>2940</v>
      </c>
      <c r="D1332" s="78" t="s">
        <v>44</v>
      </c>
      <c r="E1332" s="78">
        <v>2017</v>
      </c>
      <c r="F1332" s="87">
        <v>46110</v>
      </c>
      <c r="G1332" s="80" t="s">
        <v>5131</v>
      </c>
    </row>
    <row r="1333" spans="1:7" ht="15.75" x14ac:dyDescent="0.25">
      <c r="A1333" s="222" t="s">
        <v>42</v>
      </c>
      <c r="B1333" s="77" t="s">
        <v>5725</v>
      </c>
      <c r="C1333" s="345" t="s">
        <v>2940</v>
      </c>
      <c r="D1333" s="78" t="s">
        <v>44</v>
      </c>
      <c r="E1333" s="78">
        <v>2017</v>
      </c>
      <c r="F1333" s="87">
        <v>43495</v>
      </c>
      <c r="G1333" s="80" t="s">
        <v>5131</v>
      </c>
    </row>
    <row r="1334" spans="1:7" ht="15.75" x14ac:dyDescent="0.25">
      <c r="A1334" s="222" t="s">
        <v>42</v>
      </c>
      <c r="B1334" s="77" t="s">
        <v>5726</v>
      </c>
      <c r="C1334" s="345" t="s">
        <v>2940</v>
      </c>
      <c r="D1334" s="78" t="s">
        <v>44</v>
      </c>
      <c r="E1334" s="78">
        <v>2017</v>
      </c>
      <c r="F1334" s="87">
        <v>43495</v>
      </c>
      <c r="G1334" s="80" t="s">
        <v>5131</v>
      </c>
    </row>
    <row r="1335" spans="1:7" ht="15.75" x14ac:dyDescent="0.25">
      <c r="A1335" s="222" t="s">
        <v>42</v>
      </c>
      <c r="B1335" s="77" t="s">
        <v>5715</v>
      </c>
      <c r="C1335" s="345" t="s">
        <v>2940</v>
      </c>
      <c r="D1335" s="78" t="s">
        <v>44</v>
      </c>
      <c r="E1335" s="78">
        <v>2017</v>
      </c>
      <c r="F1335" s="87">
        <v>50130</v>
      </c>
      <c r="G1335" s="80" t="s">
        <v>5131</v>
      </c>
    </row>
    <row r="1336" spans="1:7" ht="15.75" x14ac:dyDescent="0.25">
      <c r="A1336" s="222" t="s">
        <v>42</v>
      </c>
      <c r="B1336" s="77" t="s">
        <v>5716</v>
      </c>
      <c r="C1336" s="345" t="s">
        <v>2940</v>
      </c>
      <c r="D1336" s="78" t="s">
        <v>44</v>
      </c>
      <c r="E1336" s="78">
        <v>2017</v>
      </c>
      <c r="F1336" s="87">
        <v>50130</v>
      </c>
      <c r="G1336" s="80" t="s">
        <v>5131</v>
      </c>
    </row>
    <row r="1337" spans="1:7" ht="15.75" x14ac:dyDescent="0.25">
      <c r="A1337" s="222" t="s">
        <v>42</v>
      </c>
      <c r="B1337" s="77" t="s">
        <v>5698</v>
      </c>
      <c r="C1337" s="345" t="s">
        <v>2940</v>
      </c>
      <c r="D1337" s="78" t="s">
        <v>43</v>
      </c>
      <c r="E1337" s="78">
        <v>2017</v>
      </c>
      <c r="F1337" s="87">
        <v>41245</v>
      </c>
      <c r="G1337" s="80" t="s">
        <v>5131</v>
      </c>
    </row>
    <row r="1338" spans="1:7" ht="15.75" x14ac:dyDescent="0.25">
      <c r="A1338" s="222" t="s">
        <v>42</v>
      </c>
      <c r="B1338" s="77" t="s">
        <v>5708</v>
      </c>
      <c r="C1338" s="345" t="s">
        <v>2940</v>
      </c>
      <c r="D1338" s="78" t="s">
        <v>43</v>
      </c>
      <c r="E1338" s="78">
        <v>2017</v>
      </c>
      <c r="F1338" s="87">
        <v>30500</v>
      </c>
      <c r="G1338" s="80" t="s">
        <v>5131</v>
      </c>
    </row>
    <row r="1339" spans="1:7" ht="15.75" x14ac:dyDescent="0.25">
      <c r="A1339" s="77" t="s">
        <v>42</v>
      </c>
      <c r="B1339" s="77" t="s">
        <v>4616</v>
      </c>
      <c r="C1339" s="345" t="s">
        <v>3975</v>
      </c>
      <c r="D1339" s="78" t="s">
        <v>125</v>
      </c>
      <c r="E1339" s="78">
        <v>2017</v>
      </c>
      <c r="F1339" s="87">
        <v>13226</v>
      </c>
      <c r="G1339" s="80" t="s">
        <v>1825</v>
      </c>
    </row>
    <row r="1340" spans="1:7" ht="15.75" x14ac:dyDescent="0.25">
      <c r="A1340" s="77" t="s">
        <v>42</v>
      </c>
      <c r="B1340" s="77" t="s">
        <v>4616</v>
      </c>
      <c r="C1340" s="345" t="s">
        <v>1988</v>
      </c>
      <c r="D1340" s="78" t="s">
        <v>4617</v>
      </c>
      <c r="E1340" s="78">
        <v>2017</v>
      </c>
      <c r="F1340" s="87">
        <v>15400</v>
      </c>
      <c r="G1340" s="80" t="s">
        <v>1825</v>
      </c>
    </row>
    <row r="1341" spans="1:7" ht="15.75" x14ac:dyDescent="0.25">
      <c r="A1341" s="77" t="s">
        <v>42</v>
      </c>
      <c r="B1341" s="77" t="s">
        <v>4616</v>
      </c>
      <c r="C1341" s="345" t="s">
        <v>1988</v>
      </c>
      <c r="D1341" s="78" t="s">
        <v>44</v>
      </c>
      <c r="E1341" s="78">
        <v>2017</v>
      </c>
      <c r="F1341" s="87">
        <v>16300</v>
      </c>
      <c r="G1341" s="80" t="s">
        <v>1825</v>
      </c>
    </row>
    <row r="1342" spans="1:7" ht="15.75" x14ac:dyDescent="0.25">
      <c r="A1342" s="77" t="s">
        <v>42</v>
      </c>
      <c r="B1342" s="77" t="s">
        <v>4616</v>
      </c>
      <c r="C1342" s="345" t="s">
        <v>1989</v>
      </c>
      <c r="D1342" s="78" t="s">
        <v>125</v>
      </c>
      <c r="E1342" s="78">
        <v>2017</v>
      </c>
      <c r="F1342" s="87">
        <v>18800</v>
      </c>
      <c r="G1342" s="80" t="s">
        <v>1825</v>
      </c>
    </row>
    <row r="1343" spans="1:7" ht="15.75" x14ac:dyDescent="0.25">
      <c r="A1343" s="222" t="s">
        <v>42</v>
      </c>
      <c r="B1343" s="77" t="s">
        <v>5686</v>
      </c>
      <c r="C1343" s="345" t="s">
        <v>5687</v>
      </c>
      <c r="D1343" s="78" t="s">
        <v>110</v>
      </c>
      <c r="E1343" s="78">
        <v>2017</v>
      </c>
      <c r="F1343" s="87">
        <v>16000</v>
      </c>
      <c r="G1343" s="80" t="s">
        <v>2035</v>
      </c>
    </row>
    <row r="1344" spans="1:7" ht="15.75" x14ac:dyDescent="0.25">
      <c r="A1344" s="222" t="s">
        <v>42</v>
      </c>
      <c r="B1344" s="77" t="s">
        <v>5685</v>
      </c>
      <c r="C1344" s="345">
        <v>1.5</v>
      </c>
      <c r="D1344" s="78" t="s">
        <v>110</v>
      </c>
      <c r="E1344" s="78">
        <v>2017</v>
      </c>
      <c r="F1344" s="87">
        <v>18045</v>
      </c>
      <c r="G1344" s="80" t="s">
        <v>2039</v>
      </c>
    </row>
    <row r="1345" spans="1:7" ht="15.75" x14ac:dyDescent="0.25">
      <c r="A1345" s="222" t="s">
        <v>42</v>
      </c>
      <c r="B1345" s="77" t="s">
        <v>5684</v>
      </c>
      <c r="C1345" s="345">
        <v>1.5</v>
      </c>
      <c r="D1345" s="78" t="s">
        <v>110</v>
      </c>
      <c r="E1345" s="78">
        <v>2017</v>
      </c>
      <c r="F1345" s="87">
        <v>16912</v>
      </c>
      <c r="G1345" s="80" t="s">
        <v>2037</v>
      </c>
    </row>
    <row r="1346" spans="1:7" ht="15.75" x14ac:dyDescent="0.25">
      <c r="A1346" s="222" t="s">
        <v>42</v>
      </c>
      <c r="B1346" s="77" t="s">
        <v>5683</v>
      </c>
      <c r="C1346" s="345">
        <v>1.3</v>
      </c>
      <c r="D1346" s="78" t="s">
        <v>110</v>
      </c>
      <c r="E1346" s="78">
        <v>2017</v>
      </c>
      <c r="F1346" s="87">
        <v>14726</v>
      </c>
      <c r="G1346" s="80" t="s">
        <v>2037</v>
      </c>
    </row>
    <row r="1347" spans="1:7" ht="15.75" x14ac:dyDescent="0.25">
      <c r="A1347" s="222" t="s">
        <v>42</v>
      </c>
      <c r="B1347" s="77" t="s">
        <v>5683</v>
      </c>
      <c r="C1347" s="345">
        <v>1.3</v>
      </c>
      <c r="D1347" s="78" t="s">
        <v>110</v>
      </c>
      <c r="E1347" s="78">
        <v>2017</v>
      </c>
      <c r="F1347" s="87">
        <v>16036</v>
      </c>
      <c r="G1347" s="80" t="s">
        <v>2039</v>
      </c>
    </row>
    <row r="1348" spans="1:7" ht="15.75" x14ac:dyDescent="0.25">
      <c r="A1348" s="222" t="s">
        <v>42</v>
      </c>
      <c r="B1348" s="77" t="s">
        <v>5690</v>
      </c>
      <c r="C1348" s="345" t="s">
        <v>5687</v>
      </c>
      <c r="D1348" s="78" t="s">
        <v>110</v>
      </c>
      <c r="E1348" s="78">
        <v>2017</v>
      </c>
      <c r="F1348" s="87">
        <v>16375</v>
      </c>
      <c r="G1348" s="80" t="s">
        <v>5691</v>
      </c>
    </row>
    <row r="1349" spans="1:7" ht="15.75" x14ac:dyDescent="0.25">
      <c r="A1349" s="222" t="s">
        <v>42</v>
      </c>
      <c r="B1349" s="77" t="s">
        <v>5688</v>
      </c>
      <c r="C1349" s="345" t="s">
        <v>5687</v>
      </c>
      <c r="D1349" s="78" t="s">
        <v>110</v>
      </c>
      <c r="E1349" s="78">
        <v>2017</v>
      </c>
      <c r="F1349" s="87">
        <v>15250</v>
      </c>
      <c r="G1349" s="80" t="s">
        <v>2035</v>
      </c>
    </row>
    <row r="1350" spans="1:7" ht="15.75" x14ac:dyDescent="0.25">
      <c r="A1350" s="222" t="s">
        <v>42</v>
      </c>
      <c r="B1350" s="77" t="s">
        <v>5689</v>
      </c>
      <c r="C1350" s="345" t="s">
        <v>5687</v>
      </c>
      <c r="D1350" s="78" t="s">
        <v>110</v>
      </c>
      <c r="E1350" s="78">
        <v>2017</v>
      </c>
      <c r="F1350" s="87">
        <v>16910</v>
      </c>
      <c r="G1350" s="80" t="s">
        <v>2035</v>
      </c>
    </row>
    <row r="1351" spans="1:7" ht="15.75" x14ac:dyDescent="0.25">
      <c r="A1351" s="222" t="s">
        <v>42</v>
      </c>
      <c r="B1351" s="77" t="s">
        <v>5689</v>
      </c>
      <c r="C1351" s="345" t="s">
        <v>5687</v>
      </c>
      <c r="D1351" s="78" t="s">
        <v>110</v>
      </c>
      <c r="E1351" s="78">
        <v>2017</v>
      </c>
      <c r="F1351" s="87">
        <v>17285</v>
      </c>
      <c r="G1351" s="80" t="s">
        <v>2037</v>
      </c>
    </row>
    <row r="1352" spans="1:7" ht="15.75" x14ac:dyDescent="0.25">
      <c r="A1352" s="222" t="s">
        <v>42</v>
      </c>
      <c r="B1352" s="77" t="s">
        <v>5692</v>
      </c>
      <c r="C1352" s="345" t="s">
        <v>5687</v>
      </c>
      <c r="D1352" s="78" t="s">
        <v>110</v>
      </c>
      <c r="E1352" s="78">
        <v>2017</v>
      </c>
      <c r="F1352" s="87">
        <v>18000</v>
      </c>
      <c r="G1352" s="80" t="s">
        <v>2037</v>
      </c>
    </row>
    <row r="1353" spans="1:7" ht="15.75" x14ac:dyDescent="0.25">
      <c r="A1353" s="222" t="s">
        <v>42</v>
      </c>
      <c r="B1353" s="77" t="s">
        <v>5693</v>
      </c>
      <c r="C1353" s="345" t="s">
        <v>5687</v>
      </c>
      <c r="D1353" s="78" t="s">
        <v>110</v>
      </c>
      <c r="E1353" s="78">
        <v>2017</v>
      </c>
      <c r="F1353" s="87">
        <v>17200</v>
      </c>
      <c r="G1353" s="80" t="s">
        <v>2037</v>
      </c>
    </row>
    <row r="1354" spans="1:7" ht="15.75" x14ac:dyDescent="0.25">
      <c r="A1354" s="222" t="s">
        <v>4949</v>
      </c>
      <c r="B1354" s="222" t="s">
        <v>5425</v>
      </c>
      <c r="C1354" s="467" t="s">
        <v>5426</v>
      </c>
      <c r="D1354" s="223" t="s">
        <v>44</v>
      </c>
      <c r="E1354" s="223">
        <v>2017</v>
      </c>
      <c r="F1354" s="308">
        <v>35690</v>
      </c>
      <c r="G1354" s="328" t="s">
        <v>4853</v>
      </c>
    </row>
    <row r="1355" spans="1:7" ht="15.75" x14ac:dyDescent="0.25">
      <c r="A1355" s="222" t="s">
        <v>4949</v>
      </c>
      <c r="B1355" s="222" t="s">
        <v>5427</v>
      </c>
      <c r="C1355" s="467" t="s">
        <v>5426</v>
      </c>
      <c r="D1355" s="223" t="s">
        <v>44</v>
      </c>
      <c r="E1355" s="223">
        <v>2017</v>
      </c>
      <c r="F1355" s="308">
        <v>32477</v>
      </c>
      <c r="G1355" s="328" t="s">
        <v>4853</v>
      </c>
    </row>
    <row r="1356" spans="1:7" ht="15.75" x14ac:dyDescent="0.25">
      <c r="A1356" s="222" t="s">
        <v>4949</v>
      </c>
      <c r="B1356" s="222" t="s">
        <v>5428</v>
      </c>
      <c r="C1356" s="467" t="s">
        <v>5429</v>
      </c>
      <c r="D1356" s="223" t="s">
        <v>44</v>
      </c>
      <c r="E1356" s="223">
        <v>2017</v>
      </c>
      <c r="F1356" s="308">
        <v>46718</v>
      </c>
      <c r="G1356" s="328" t="s">
        <v>4853</v>
      </c>
    </row>
    <row r="1357" spans="1:7" ht="15.75" x14ac:dyDescent="0.25">
      <c r="A1357" s="222" t="s">
        <v>4949</v>
      </c>
      <c r="B1357" s="222" t="s">
        <v>5430</v>
      </c>
      <c r="C1357" s="467" t="s">
        <v>5429</v>
      </c>
      <c r="D1357" s="223" t="s">
        <v>44</v>
      </c>
      <c r="E1357" s="223">
        <v>2017</v>
      </c>
      <c r="F1357" s="308">
        <v>46113</v>
      </c>
      <c r="G1357" s="328" t="s">
        <v>4853</v>
      </c>
    </row>
    <row r="1358" spans="1:7" ht="15.75" x14ac:dyDescent="0.25">
      <c r="A1358" s="222" t="s">
        <v>4949</v>
      </c>
      <c r="B1358" s="222" t="s">
        <v>5431</v>
      </c>
      <c r="C1358" s="467" t="s">
        <v>5426</v>
      </c>
      <c r="D1358" s="223" t="s">
        <v>44</v>
      </c>
      <c r="E1358" s="223">
        <v>2017</v>
      </c>
      <c r="F1358" s="308">
        <v>44180</v>
      </c>
      <c r="G1358" s="328" t="s">
        <v>4853</v>
      </c>
    </row>
    <row r="1359" spans="1:7" ht="15.75" x14ac:dyDescent="0.25">
      <c r="A1359" s="222" t="s">
        <v>4949</v>
      </c>
      <c r="B1359" s="222" t="s">
        <v>5432</v>
      </c>
      <c r="C1359" s="467" t="s">
        <v>5433</v>
      </c>
      <c r="D1359" s="223" t="s">
        <v>438</v>
      </c>
      <c r="E1359" s="223">
        <v>2017</v>
      </c>
      <c r="F1359" s="308">
        <v>34287</v>
      </c>
      <c r="G1359" s="328" t="s">
        <v>5434</v>
      </c>
    </row>
    <row r="1360" spans="1:7" ht="15.75" x14ac:dyDescent="0.25">
      <c r="A1360" s="222" t="s">
        <v>4949</v>
      </c>
      <c r="B1360" s="222" t="s">
        <v>5435</v>
      </c>
      <c r="C1360" s="467" t="s">
        <v>5436</v>
      </c>
      <c r="D1360" s="223" t="s">
        <v>438</v>
      </c>
      <c r="E1360" s="223">
        <v>2017</v>
      </c>
      <c r="F1360" s="308">
        <v>40035</v>
      </c>
      <c r="G1360" s="328" t="s">
        <v>5434</v>
      </c>
    </row>
    <row r="1361" spans="1:7" ht="15.75" x14ac:dyDescent="0.25">
      <c r="A1361" s="222" t="s">
        <v>4949</v>
      </c>
      <c r="B1361" s="222" t="s">
        <v>5437</v>
      </c>
      <c r="C1361" s="467" t="s">
        <v>5436</v>
      </c>
      <c r="D1361" s="223" t="s">
        <v>438</v>
      </c>
      <c r="E1361" s="223">
        <v>2017</v>
      </c>
      <c r="F1361" s="308">
        <v>39957</v>
      </c>
      <c r="G1361" s="328" t="s">
        <v>5434</v>
      </c>
    </row>
    <row r="1362" spans="1:7" ht="15.75" x14ac:dyDescent="0.25">
      <c r="A1362" s="222" t="s">
        <v>4949</v>
      </c>
      <c r="B1362" s="222" t="s">
        <v>5438</v>
      </c>
      <c r="C1362" s="467" t="s">
        <v>5433</v>
      </c>
      <c r="D1362" s="223" t="s">
        <v>438</v>
      </c>
      <c r="E1362" s="223">
        <v>2017</v>
      </c>
      <c r="F1362" s="308">
        <v>34645</v>
      </c>
      <c r="G1362" s="328" t="s">
        <v>5434</v>
      </c>
    </row>
    <row r="1363" spans="1:7" ht="15.75" x14ac:dyDescent="0.25">
      <c r="A1363" s="222" t="s">
        <v>4949</v>
      </c>
      <c r="B1363" s="222" t="s">
        <v>5439</v>
      </c>
      <c r="C1363" s="467" t="s">
        <v>5440</v>
      </c>
      <c r="D1363" s="223" t="s">
        <v>438</v>
      </c>
      <c r="E1363" s="223">
        <v>2017</v>
      </c>
      <c r="F1363" s="308">
        <v>50598</v>
      </c>
      <c r="G1363" s="328" t="s">
        <v>5434</v>
      </c>
    </row>
    <row r="1364" spans="1:7" ht="15.75" x14ac:dyDescent="0.25">
      <c r="A1364" s="222" t="s">
        <v>4949</v>
      </c>
      <c r="B1364" s="222" t="s">
        <v>5441</v>
      </c>
      <c r="C1364" s="467" t="s">
        <v>5442</v>
      </c>
      <c r="D1364" s="223" t="s">
        <v>438</v>
      </c>
      <c r="E1364" s="223">
        <v>2017</v>
      </c>
      <c r="F1364" s="308">
        <v>36455</v>
      </c>
      <c r="G1364" s="328" t="s">
        <v>5434</v>
      </c>
    </row>
    <row r="1365" spans="1:7" ht="15.75" x14ac:dyDescent="0.25">
      <c r="A1365" s="222" t="s">
        <v>4949</v>
      </c>
      <c r="B1365" s="222" t="s">
        <v>957</v>
      </c>
      <c r="C1365" s="467" t="s">
        <v>5443</v>
      </c>
      <c r="D1365" s="223" t="s">
        <v>110</v>
      </c>
      <c r="E1365" s="223">
        <v>2017</v>
      </c>
      <c r="F1365" s="308">
        <v>19995</v>
      </c>
      <c r="G1365" s="328" t="s">
        <v>5258</v>
      </c>
    </row>
    <row r="1366" spans="1:7" ht="15.75" x14ac:dyDescent="0.25">
      <c r="A1366" s="222" t="s">
        <v>4949</v>
      </c>
      <c r="B1366" s="222" t="s">
        <v>5444</v>
      </c>
      <c r="C1366" s="467" t="s">
        <v>4957</v>
      </c>
      <c r="D1366" s="223" t="s">
        <v>110</v>
      </c>
      <c r="E1366" s="223">
        <v>2017</v>
      </c>
      <c r="F1366" s="308">
        <v>20475</v>
      </c>
      <c r="G1366" s="328" t="s">
        <v>5258</v>
      </c>
    </row>
    <row r="1367" spans="1:7" ht="15.75" x14ac:dyDescent="0.25">
      <c r="A1367" s="222" t="s">
        <v>4949</v>
      </c>
      <c r="B1367" s="222" t="s">
        <v>957</v>
      </c>
      <c r="C1367" s="467" t="s">
        <v>5445</v>
      </c>
      <c r="D1367" s="223" t="s">
        <v>110</v>
      </c>
      <c r="E1367" s="223">
        <v>2017</v>
      </c>
      <c r="F1367" s="308">
        <v>22450</v>
      </c>
      <c r="G1367" s="328" t="s">
        <v>5258</v>
      </c>
    </row>
    <row r="1368" spans="1:7" ht="15.75" x14ac:dyDescent="0.25">
      <c r="A1368" s="222" t="s">
        <v>4949</v>
      </c>
      <c r="B1368" s="222" t="s">
        <v>957</v>
      </c>
      <c r="C1368" s="467" t="s">
        <v>5446</v>
      </c>
      <c r="D1368" s="223" t="s">
        <v>110</v>
      </c>
      <c r="E1368" s="223">
        <v>2017</v>
      </c>
      <c r="F1368" s="308">
        <v>23995</v>
      </c>
      <c r="G1368" s="328" t="s">
        <v>5258</v>
      </c>
    </row>
    <row r="1369" spans="1:7" ht="15.75" x14ac:dyDescent="0.25">
      <c r="A1369" s="222" t="s">
        <v>4949</v>
      </c>
      <c r="B1369" s="222" t="s">
        <v>957</v>
      </c>
      <c r="C1369" s="467" t="s">
        <v>5447</v>
      </c>
      <c r="D1369" s="223" t="s">
        <v>110</v>
      </c>
      <c r="E1369" s="223">
        <v>2017</v>
      </c>
      <c r="F1369" s="308">
        <v>24725</v>
      </c>
      <c r="G1369" s="328" t="s">
        <v>1365</v>
      </c>
    </row>
    <row r="1370" spans="1:7" ht="15.75" x14ac:dyDescent="0.25">
      <c r="A1370" s="222" t="s">
        <v>4949</v>
      </c>
      <c r="B1370" s="222" t="s">
        <v>5444</v>
      </c>
      <c r="C1370" s="467" t="s">
        <v>5443</v>
      </c>
      <c r="D1370" s="223" t="s">
        <v>110</v>
      </c>
      <c r="E1370" s="223">
        <v>2017</v>
      </c>
      <c r="F1370" s="308">
        <v>24995</v>
      </c>
      <c r="G1370" s="328" t="s">
        <v>1365</v>
      </c>
    </row>
    <row r="1371" spans="1:7" ht="15.75" x14ac:dyDescent="0.25">
      <c r="A1371" s="222" t="s">
        <v>4949</v>
      </c>
      <c r="B1371" s="222" t="s">
        <v>5448</v>
      </c>
      <c r="C1371" s="467" t="s">
        <v>5443</v>
      </c>
      <c r="D1371" s="223" t="s">
        <v>110</v>
      </c>
      <c r="E1371" s="223">
        <v>2017</v>
      </c>
      <c r="F1371" s="308">
        <v>25975</v>
      </c>
      <c r="G1371" s="328" t="s">
        <v>5258</v>
      </c>
    </row>
    <row r="1372" spans="1:7" ht="15.75" x14ac:dyDescent="0.25">
      <c r="A1372" s="222" t="s">
        <v>4949</v>
      </c>
      <c r="B1372" s="222" t="s">
        <v>957</v>
      </c>
      <c r="C1372" s="467" t="s">
        <v>5445</v>
      </c>
      <c r="D1372" s="223" t="s">
        <v>110</v>
      </c>
      <c r="E1372" s="223">
        <v>2017</v>
      </c>
      <c r="F1372" s="308">
        <v>26750</v>
      </c>
      <c r="G1372" s="328" t="s">
        <v>1365</v>
      </c>
    </row>
    <row r="1373" spans="1:7" ht="15.75" x14ac:dyDescent="0.25">
      <c r="A1373" s="222" t="s">
        <v>4949</v>
      </c>
      <c r="B1373" s="222" t="s">
        <v>957</v>
      </c>
      <c r="C1373" s="467" t="s">
        <v>5446</v>
      </c>
      <c r="D1373" s="223" t="s">
        <v>110</v>
      </c>
      <c r="E1373" s="223">
        <v>2017</v>
      </c>
      <c r="F1373" s="308">
        <v>29395</v>
      </c>
      <c r="G1373" s="328" t="s">
        <v>1365</v>
      </c>
    </row>
    <row r="1374" spans="1:7" ht="15.75" x14ac:dyDescent="0.25">
      <c r="A1374" s="222" t="s">
        <v>4949</v>
      </c>
      <c r="B1374" s="222" t="s">
        <v>5448</v>
      </c>
      <c r="C1374" s="467" t="s">
        <v>5443</v>
      </c>
      <c r="D1374" s="223" t="s">
        <v>110</v>
      </c>
      <c r="E1374" s="223">
        <v>2017</v>
      </c>
      <c r="F1374" s="308">
        <v>30275</v>
      </c>
      <c r="G1374" s="328" t="s">
        <v>1365</v>
      </c>
    </row>
    <row r="1375" spans="1:7" ht="15.75" x14ac:dyDescent="0.25">
      <c r="A1375" s="222" t="s">
        <v>4949</v>
      </c>
      <c r="B1375" s="222" t="s">
        <v>5449</v>
      </c>
      <c r="C1375" s="467" t="s">
        <v>4090</v>
      </c>
      <c r="D1375" s="223" t="s">
        <v>110</v>
      </c>
      <c r="E1375" s="223">
        <v>2017</v>
      </c>
      <c r="F1375" s="308">
        <v>32550</v>
      </c>
      <c r="G1375" s="328" t="s">
        <v>5258</v>
      </c>
    </row>
    <row r="1376" spans="1:7" ht="15.75" x14ac:dyDescent="0.25">
      <c r="A1376" s="222" t="s">
        <v>4949</v>
      </c>
      <c r="B1376" s="222" t="s">
        <v>4952</v>
      </c>
      <c r="C1376" s="467" t="s">
        <v>4877</v>
      </c>
      <c r="D1376" s="223" t="s">
        <v>110</v>
      </c>
      <c r="E1376" s="223">
        <v>2017</v>
      </c>
      <c r="F1376" s="308">
        <v>30495</v>
      </c>
      <c r="G1376" s="328" t="s">
        <v>4839</v>
      </c>
    </row>
    <row r="1377" spans="1:9" ht="15.75" x14ac:dyDescent="0.25">
      <c r="A1377" s="222" t="s">
        <v>4949</v>
      </c>
      <c r="B1377" s="222" t="s">
        <v>5450</v>
      </c>
      <c r="C1377" s="467" t="s">
        <v>4877</v>
      </c>
      <c r="D1377" s="223" t="s">
        <v>110</v>
      </c>
      <c r="E1377" s="223">
        <v>2017</v>
      </c>
      <c r="F1377" s="308">
        <v>33795</v>
      </c>
      <c r="G1377" s="328" t="s">
        <v>4839</v>
      </c>
    </row>
    <row r="1378" spans="1:9" ht="15.75" x14ac:dyDescent="0.25">
      <c r="A1378" s="222" t="s">
        <v>4949</v>
      </c>
      <c r="B1378" s="222" t="s">
        <v>4953</v>
      </c>
      <c r="C1378" s="467" t="s">
        <v>4877</v>
      </c>
      <c r="D1378" s="223" t="s">
        <v>110</v>
      </c>
      <c r="E1378" s="223">
        <v>2017</v>
      </c>
      <c r="F1378" s="308">
        <v>36995</v>
      </c>
      <c r="G1378" s="328" t="s">
        <v>4839</v>
      </c>
    </row>
    <row r="1379" spans="1:9" ht="15.75" x14ac:dyDescent="0.25">
      <c r="A1379" s="222" t="s">
        <v>4949</v>
      </c>
      <c r="B1379" s="222" t="s">
        <v>857</v>
      </c>
      <c r="C1379" s="467" t="s">
        <v>4957</v>
      </c>
      <c r="D1379" s="223" t="s">
        <v>110</v>
      </c>
      <c r="E1379" s="223">
        <v>2017</v>
      </c>
      <c r="F1379" s="308">
        <v>19895</v>
      </c>
      <c r="G1379" s="328" t="s">
        <v>4839</v>
      </c>
    </row>
    <row r="1380" spans="1:9" ht="15.75" x14ac:dyDescent="0.25">
      <c r="A1380" s="222" t="s">
        <v>4949</v>
      </c>
      <c r="B1380" s="222" t="s">
        <v>5843</v>
      </c>
      <c r="C1380" s="467" t="s">
        <v>4957</v>
      </c>
      <c r="D1380" s="223" t="s">
        <v>110</v>
      </c>
      <c r="E1380" s="223">
        <v>2017</v>
      </c>
      <c r="F1380" s="308">
        <v>21595</v>
      </c>
      <c r="G1380" s="328" t="s">
        <v>4839</v>
      </c>
    </row>
    <row r="1381" spans="1:9" ht="15.75" x14ac:dyDescent="0.25">
      <c r="A1381" s="222" t="s">
        <v>4949</v>
      </c>
      <c r="B1381" s="222" t="s">
        <v>5451</v>
      </c>
      <c r="C1381" s="467" t="s">
        <v>4957</v>
      </c>
      <c r="D1381" s="223" t="s">
        <v>110</v>
      </c>
      <c r="E1381" s="223">
        <v>2017</v>
      </c>
      <c r="F1381" s="308">
        <v>25445</v>
      </c>
      <c r="G1381" s="328" t="s">
        <v>4839</v>
      </c>
    </row>
    <row r="1382" spans="1:9" ht="15.75" x14ac:dyDescent="0.25">
      <c r="A1382" s="222" t="s">
        <v>4949</v>
      </c>
      <c r="B1382" s="222" t="s">
        <v>5452</v>
      </c>
      <c r="C1382" s="467" t="s">
        <v>4957</v>
      </c>
      <c r="D1382" s="223" t="s">
        <v>110</v>
      </c>
      <c r="E1382" s="223">
        <v>2017</v>
      </c>
      <c r="F1382" s="308">
        <v>27995</v>
      </c>
      <c r="G1382" s="328" t="s">
        <v>4839</v>
      </c>
    </row>
    <row r="1383" spans="1:9" ht="15.75" x14ac:dyDescent="0.25">
      <c r="A1383" s="222" t="s">
        <v>4949</v>
      </c>
      <c r="B1383" s="222" t="s">
        <v>4956</v>
      </c>
      <c r="C1383" s="467" t="s">
        <v>4957</v>
      </c>
      <c r="D1383" s="223" t="s">
        <v>426</v>
      </c>
      <c r="E1383" s="223">
        <v>2017</v>
      </c>
      <c r="F1383" s="308">
        <v>25850</v>
      </c>
      <c r="G1383" s="328" t="s">
        <v>1911</v>
      </c>
    </row>
    <row r="1384" spans="1:9" ht="15.75" x14ac:dyDescent="0.25">
      <c r="A1384" s="222" t="s">
        <v>4949</v>
      </c>
      <c r="B1384" s="222" t="s">
        <v>4958</v>
      </c>
      <c r="C1384" s="467" t="s">
        <v>4957</v>
      </c>
      <c r="D1384" s="223" t="s">
        <v>426</v>
      </c>
      <c r="E1384" s="223">
        <v>2017</v>
      </c>
      <c r="F1384" s="308">
        <v>29430</v>
      </c>
      <c r="G1384" s="328" t="s">
        <v>1911</v>
      </c>
    </row>
    <row r="1385" spans="1:9" ht="15.75" x14ac:dyDescent="0.25">
      <c r="A1385" s="222" t="s">
        <v>4949</v>
      </c>
      <c r="B1385" s="222" t="s">
        <v>4959</v>
      </c>
      <c r="C1385" s="467" t="s">
        <v>4957</v>
      </c>
      <c r="D1385" s="223" t="s">
        <v>426</v>
      </c>
      <c r="E1385" s="223">
        <v>2017</v>
      </c>
      <c r="F1385" s="308">
        <v>32890</v>
      </c>
      <c r="G1385" s="328" t="s">
        <v>1911</v>
      </c>
    </row>
    <row r="1386" spans="1:9" ht="15.75" x14ac:dyDescent="0.25">
      <c r="A1386" s="222" t="s">
        <v>4949</v>
      </c>
      <c r="B1386" s="222" t="s">
        <v>4960</v>
      </c>
      <c r="C1386" s="467" t="s">
        <v>4090</v>
      </c>
      <c r="D1386" s="223" t="s">
        <v>110</v>
      </c>
      <c r="E1386" s="223">
        <v>2017</v>
      </c>
      <c r="F1386" s="308">
        <v>24995</v>
      </c>
      <c r="G1386" s="328" t="s">
        <v>5258</v>
      </c>
      <c r="H1386" s="359"/>
      <c r="I1386" s="359"/>
    </row>
    <row r="1387" spans="1:9" ht="15.75" x14ac:dyDescent="0.25">
      <c r="A1387" s="222" t="s">
        <v>4949</v>
      </c>
      <c r="B1387" s="222" t="s">
        <v>4960</v>
      </c>
      <c r="C1387" s="467" t="s">
        <v>4090</v>
      </c>
      <c r="D1387" s="223" t="s">
        <v>110</v>
      </c>
      <c r="E1387" s="223">
        <v>2017</v>
      </c>
      <c r="F1387" s="308">
        <v>25595</v>
      </c>
      <c r="G1387" s="328" t="s">
        <v>4839</v>
      </c>
      <c r="H1387" s="359"/>
      <c r="I1387" s="359"/>
    </row>
    <row r="1388" spans="1:9" ht="15.75" x14ac:dyDescent="0.25">
      <c r="A1388" s="222" t="s">
        <v>4949</v>
      </c>
      <c r="B1388" s="222" t="s">
        <v>5453</v>
      </c>
      <c r="C1388" s="467" t="s">
        <v>4090</v>
      </c>
      <c r="D1388" s="223" t="s">
        <v>110</v>
      </c>
      <c r="E1388" s="223">
        <v>2017</v>
      </c>
      <c r="F1388" s="308">
        <v>27995</v>
      </c>
      <c r="G1388" s="328" t="s">
        <v>4839</v>
      </c>
      <c r="H1388" s="359"/>
      <c r="I1388" s="359"/>
    </row>
    <row r="1389" spans="1:9" ht="15.75" x14ac:dyDescent="0.25">
      <c r="A1389" s="222" t="s">
        <v>4949</v>
      </c>
      <c r="B1389" s="222" t="s">
        <v>3995</v>
      </c>
      <c r="C1389" s="467" t="s">
        <v>4090</v>
      </c>
      <c r="D1389" s="223" t="s">
        <v>110</v>
      </c>
      <c r="E1389" s="223">
        <v>2017</v>
      </c>
      <c r="F1389" s="308">
        <v>30890</v>
      </c>
      <c r="G1389" s="328" t="s">
        <v>4839</v>
      </c>
      <c r="H1389" s="359"/>
      <c r="I1389" s="359"/>
    </row>
    <row r="1390" spans="1:9" ht="15.75" x14ac:dyDescent="0.25">
      <c r="A1390" s="222" t="s">
        <v>4949</v>
      </c>
      <c r="B1390" s="222" t="s">
        <v>4961</v>
      </c>
      <c r="C1390" s="467" t="s">
        <v>4090</v>
      </c>
      <c r="D1390" s="223" t="s">
        <v>110</v>
      </c>
      <c r="E1390" s="223">
        <v>2017</v>
      </c>
      <c r="F1390" s="308">
        <v>34095</v>
      </c>
      <c r="G1390" s="328" t="s">
        <v>4839</v>
      </c>
      <c r="H1390" s="359"/>
      <c r="I1390" s="359"/>
    </row>
    <row r="1391" spans="1:9" ht="15.75" x14ac:dyDescent="0.25">
      <c r="A1391" s="222" t="s">
        <v>4949</v>
      </c>
      <c r="B1391" s="222" t="s">
        <v>5844</v>
      </c>
      <c r="C1391" s="467" t="s">
        <v>4090</v>
      </c>
      <c r="D1391" s="223" t="s">
        <v>426</v>
      </c>
      <c r="E1391" s="223">
        <v>2017</v>
      </c>
      <c r="F1391" s="308">
        <v>35655</v>
      </c>
      <c r="G1391" s="328" t="s">
        <v>4866</v>
      </c>
      <c r="H1391" s="359"/>
      <c r="I1391" s="359"/>
    </row>
    <row r="1392" spans="1:9" ht="15.75" x14ac:dyDescent="0.25">
      <c r="A1392" s="222" t="s">
        <v>4949</v>
      </c>
      <c r="B1392" s="222" t="s">
        <v>5845</v>
      </c>
      <c r="C1392" s="467" t="s">
        <v>4957</v>
      </c>
      <c r="D1392" s="223" t="s">
        <v>110</v>
      </c>
      <c r="E1392" s="223">
        <v>2017</v>
      </c>
      <c r="F1392" s="308">
        <v>21580</v>
      </c>
      <c r="G1392" s="328" t="s">
        <v>4866</v>
      </c>
      <c r="H1392" s="359"/>
      <c r="I1392" s="359"/>
    </row>
    <row r="1393" spans="1:9" ht="15.75" x14ac:dyDescent="0.25">
      <c r="A1393" s="222" t="s">
        <v>4949</v>
      </c>
      <c r="B1393" s="222" t="s">
        <v>5845</v>
      </c>
      <c r="C1393" s="467" t="s">
        <v>4957</v>
      </c>
      <c r="D1393" s="223" t="s">
        <v>426</v>
      </c>
      <c r="E1393" s="223">
        <v>2017</v>
      </c>
      <c r="F1393" s="308">
        <v>23830</v>
      </c>
      <c r="G1393" s="328" t="s">
        <v>4866</v>
      </c>
      <c r="H1393" s="359"/>
      <c r="I1393" s="359"/>
    </row>
    <row r="1394" spans="1:9" ht="15.75" x14ac:dyDescent="0.25">
      <c r="A1394" s="222" t="s">
        <v>4949</v>
      </c>
      <c r="B1394" s="222" t="s">
        <v>5846</v>
      </c>
      <c r="C1394" s="467" t="s">
        <v>4957</v>
      </c>
      <c r="D1394" s="223" t="s">
        <v>110</v>
      </c>
      <c r="E1394" s="223">
        <v>2017</v>
      </c>
      <c r="F1394" s="308">
        <v>27030</v>
      </c>
      <c r="G1394" s="328" t="s">
        <v>4866</v>
      </c>
      <c r="H1394" s="359"/>
      <c r="I1394" s="359"/>
    </row>
    <row r="1395" spans="1:9" ht="15.75" x14ac:dyDescent="0.25">
      <c r="A1395" s="222" t="s">
        <v>4949</v>
      </c>
      <c r="B1395" s="222" t="s">
        <v>5847</v>
      </c>
      <c r="C1395" s="467" t="s">
        <v>4957</v>
      </c>
      <c r="D1395" s="223" t="s">
        <v>110</v>
      </c>
      <c r="E1395" s="223">
        <v>2017</v>
      </c>
      <c r="F1395" s="308">
        <v>29970</v>
      </c>
      <c r="G1395" s="328" t="s">
        <v>4866</v>
      </c>
      <c r="H1395" s="359"/>
      <c r="I1395" s="359"/>
    </row>
    <row r="1396" spans="1:9" ht="15.75" x14ac:dyDescent="0.25">
      <c r="A1396" s="222" t="s">
        <v>4949</v>
      </c>
      <c r="B1396" s="222" t="s">
        <v>5267</v>
      </c>
      <c r="C1396" s="467" t="s">
        <v>4954</v>
      </c>
      <c r="D1396" s="223" t="s">
        <v>110</v>
      </c>
      <c r="E1396" s="223">
        <v>2017</v>
      </c>
      <c r="F1396" s="308">
        <v>17895</v>
      </c>
      <c r="G1396" s="328" t="s">
        <v>1911</v>
      </c>
      <c r="H1396" s="359"/>
      <c r="I1396" s="359"/>
    </row>
    <row r="1397" spans="1:9" ht="15.75" x14ac:dyDescent="0.25">
      <c r="A1397" s="222" t="s">
        <v>4949</v>
      </c>
      <c r="B1397" s="222" t="s">
        <v>5269</v>
      </c>
      <c r="C1397" s="467" t="s">
        <v>4954</v>
      </c>
      <c r="D1397" s="223" t="s">
        <v>110</v>
      </c>
      <c r="E1397" s="223">
        <v>2017</v>
      </c>
      <c r="F1397" s="308">
        <v>20895</v>
      </c>
      <c r="G1397" s="328" t="s">
        <v>1911</v>
      </c>
      <c r="H1397" s="359"/>
      <c r="I1397" s="359"/>
    </row>
    <row r="1398" spans="1:9" ht="15.75" x14ac:dyDescent="0.25">
      <c r="A1398" s="222" t="s">
        <v>4949</v>
      </c>
      <c r="B1398" s="222" t="s">
        <v>5848</v>
      </c>
      <c r="C1398" s="467" t="s">
        <v>4957</v>
      </c>
      <c r="D1398" s="223" t="s">
        <v>110</v>
      </c>
      <c r="E1398" s="223">
        <v>2017</v>
      </c>
      <c r="F1398" s="308">
        <v>22175</v>
      </c>
      <c r="G1398" s="328" t="s">
        <v>1911</v>
      </c>
      <c r="H1398" s="359"/>
      <c r="I1398" s="359"/>
    </row>
    <row r="1399" spans="1:9" ht="15.75" x14ac:dyDescent="0.25">
      <c r="A1399" s="222" t="s">
        <v>4949</v>
      </c>
      <c r="B1399" s="222" t="s">
        <v>5271</v>
      </c>
      <c r="C1399" s="467" t="s">
        <v>4957</v>
      </c>
      <c r="D1399" s="223" t="s">
        <v>110</v>
      </c>
      <c r="E1399" s="223">
        <v>2017</v>
      </c>
      <c r="F1399" s="308">
        <v>24995</v>
      </c>
      <c r="G1399" s="328" t="s">
        <v>1911</v>
      </c>
      <c r="H1399" s="359"/>
      <c r="I1399" s="359"/>
    </row>
    <row r="1400" spans="1:9" ht="15.75" x14ac:dyDescent="0.25">
      <c r="A1400" s="222" t="s">
        <v>4949</v>
      </c>
      <c r="B1400" s="222" t="s">
        <v>5454</v>
      </c>
      <c r="C1400" s="467" t="s">
        <v>4957</v>
      </c>
      <c r="D1400" s="223" t="s">
        <v>110</v>
      </c>
      <c r="E1400" s="223">
        <v>2017</v>
      </c>
      <c r="F1400" s="308">
        <v>26995</v>
      </c>
      <c r="G1400" s="328" t="s">
        <v>1911</v>
      </c>
      <c r="H1400" s="359"/>
      <c r="I1400" s="359"/>
    </row>
    <row r="1401" spans="1:9" ht="15.75" x14ac:dyDescent="0.25">
      <c r="A1401" s="222" t="s">
        <v>4949</v>
      </c>
      <c r="B1401" s="222" t="s">
        <v>5272</v>
      </c>
      <c r="C1401" s="467" t="s">
        <v>4090</v>
      </c>
      <c r="D1401" s="223" t="s">
        <v>110</v>
      </c>
      <c r="E1401" s="223">
        <v>2017</v>
      </c>
      <c r="F1401" s="308">
        <v>27895</v>
      </c>
      <c r="G1401" s="328" t="s">
        <v>1911</v>
      </c>
      <c r="H1401" s="359"/>
      <c r="I1401" s="359"/>
    </row>
    <row r="1402" spans="1:9" ht="15.75" x14ac:dyDescent="0.25">
      <c r="A1402" s="222" t="s">
        <v>4949</v>
      </c>
      <c r="B1402" s="222" t="s">
        <v>5273</v>
      </c>
      <c r="C1402" s="467" t="s">
        <v>4957</v>
      </c>
      <c r="D1402" s="223" t="s">
        <v>110</v>
      </c>
      <c r="E1402" s="223">
        <v>2017</v>
      </c>
      <c r="F1402" s="308">
        <v>22440</v>
      </c>
      <c r="G1402" s="328" t="s">
        <v>1911</v>
      </c>
      <c r="H1402" s="359"/>
      <c r="I1402" s="359"/>
    </row>
    <row r="1403" spans="1:9" ht="15.75" x14ac:dyDescent="0.25">
      <c r="A1403" s="222" t="s">
        <v>4949</v>
      </c>
      <c r="B1403" s="222" t="s">
        <v>5274</v>
      </c>
      <c r="C1403" s="467" t="s">
        <v>4957</v>
      </c>
      <c r="D1403" s="223" t="s">
        <v>110</v>
      </c>
      <c r="E1403" s="223">
        <v>2017</v>
      </c>
      <c r="F1403" s="308">
        <v>23975</v>
      </c>
      <c r="G1403" s="328" t="s">
        <v>1911</v>
      </c>
      <c r="H1403" s="359"/>
      <c r="I1403" s="359"/>
    </row>
    <row r="1404" spans="1:9" ht="15.75" x14ac:dyDescent="0.25">
      <c r="A1404" s="222" t="s">
        <v>4949</v>
      </c>
      <c r="B1404" s="222" t="s">
        <v>5275</v>
      </c>
      <c r="C1404" s="467" t="s">
        <v>4957</v>
      </c>
      <c r="D1404" s="223" t="s">
        <v>110</v>
      </c>
      <c r="E1404" s="223">
        <v>2017</v>
      </c>
      <c r="F1404" s="308">
        <v>25495</v>
      </c>
      <c r="G1404" s="328" t="s">
        <v>1911</v>
      </c>
      <c r="H1404" s="359"/>
      <c r="I1404" s="359"/>
    </row>
    <row r="1405" spans="1:9" ht="15.75" x14ac:dyDescent="0.25">
      <c r="A1405" s="222" t="s">
        <v>4949</v>
      </c>
      <c r="B1405" s="222" t="s">
        <v>5849</v>
      </c>
      <c r="C1405" s="467" t="s">
        <v>6369</v>
      </c>
      <c r="D1405" s="223" t="s">
        <v>110</v>
      </c>
      <c r="E1405" s="223">
        <v>2017</v>
      </c>
      <c r="F1405" s="308">
        <v>29295</v>
      </c>
      <c r="G1405" s="328" t="s">
        <v>1911</v>
      </c>
      <c r="H1405" s="359"/>
      <c r="I1405" s="359"/>
    </row>
    <row r="1406" spans="1:9" ht="15.75" x14ac:dyDescent="0.25">
      <c r="A1406" s="222" t="s">
        <v>4949</v>
      </c>
      <c r="B1406" s="222" t="s">
        <v>5277</v>
      </c>
      <c r="C1406" s="467" t="s">
        <v>4957</v>
      </c>
      <c r="D1406" s="223" t="s">
        <v>110</v>
      </c>
      <c r="E1406" s="223">
        <v>2017</v>
      </c>
      <c r="F1406" s="308">
        <v>30995</v>
      </c>
      <c r="G1406" s="328" t="s">
        <v>1911</v>
      </c>
      <c r="H1406" s="359"/>
      <c r="I1406" s="359"/>
    </row>
    <row r="1407" spans="1:9" ht="15.75" x14ac:dyDescent="0.25">
      <c r="A1407" s="222" t="s">
        <v>4949</v>
      </c>
      <c r="B1407" s="222" t="s">
        <v>6385</v>
      </c>
      <c r="C1407" s="467" t="s">
        <v>6369</v>
      </c>
      <c r="D1407" s="223" t="s">
        <v>110</v>
      </c>
      <c r="E1407" s="223">
        <v>2017</v>
      </c>
      <c r="F1407" s="308">
        <v>33995</v>
      </c>
      <c r="G1407" s="328" t="s">
        <v>1911</v>
      </c>
      <c r="H1407" s="359"/>
      <c r="I1407" s="359"/>
    </row>
    <row r="1408" spans="1:9" ht="15.75" x14ac:dyDescent="0.25">
      <c r="A1408" s="222" t="s">
        <v>4949</v>
      </c>
      <c r="B1408" s="222" t="s">
        <v>4977</v>
      </c>
      <c r="C1408" s="467" t="s">
        <v>4090</v>
      </c>
      <c r="D1408" s="223" t="s">
        <v>110</v>
      </c>
      <c r="E1408" s="223">
        <v>2017</v>
      </c>
      <c r="F1408" s="308">
        <v>24595</v>
      </c>
      <c r="G1408" s="328" t="s">
        <v>1911</v>
      </c>
      <c r="H1408" s="359"/>
      <c r="I1408" s="359"/>
    </row>
    <row r="1409" spans="1:9" ht="15.75" x14ac:dyDescent="0.25">
      <c r="A1409" s="222" t="s">
        <v>4949</v>
      </c>
      <c r="B1409" s="222" t="s">
        <v>4977</v>
      </c>
      <c r="C1409" s="467" t="s">
        <v>4090</v>
      </c>
      <c r="D1409" s="223" t="s">
        <v>426</v>
      </c>
      <c r="E1409" s="223">
        <v>2017</v>
      </c>
      <c r="F1409" s="308">
        <v>25895</v>
      </c>
      <c r="G1409" s="328" t="s">
        <v>1911</v>
      </c>
      <c r="H1409" s="359"/>
      <c r="I1409" s="359"/>
    </row>
    <row r="1410" spans="1:9" ht="15.75" x14ac:dyDescent="0.25">
      <c r="A1410" s="222" t="s">
        <v>4949</v>
      </c>
      <c r="B1410" s="222" t="s">
        <v>5850</v>
      </c>
      <c r="C1410" s="467" t="s">
        <v>4090</v>
      </c>
      <c r="D1410" s="223" t="s">
        <v>110</v>
      </c>
      <c r="E1410" s="223">
        <v>2017</v>
      </c>
      <c r="F1410" s="308">
        <v>30095</v>
      </c>
      <c r="G1410" s="328" t="s">
        <v>1911</v>
      </c>
      <c r="H1410" s="359"/>
      <c r="I1410" s="359"/>
    </row>
    <row r="1411" spans="1:9" ht="15.75" x14ac:dyDescent="0.25">
      <c r="A1411" s="222" t="s">
        <v>4949</v>
      </c>
      <c r="B1411" s="222" t="s">
        <v>5850</v>
      </c>
      <c r="C1411" s="467" t="s">
        <v>4090</v>
      </c>
      <c r="D1411" s="223" t="s">
        <v>426</v>
      </c>
      <c r="E1411" s="223">
        <v>2017</v>
      </c>
      <c r="F1411" s="308">
        <v>32070</v>
      </c>
      <c r="G1411" s="328" t="s">
        <v>1911</v>
      </c>
      <c r="H1411" s="359"/>
      <c r="I1411" s="359"/>
    </row>
    <row r="1412" spans="1:9" ht="15.75" x14ac:dyDescent="0.25">
      <c r="A1412" s="222" t="s">
        <v>4949</v>
      </c>
      <c r="B1412" s="222" t="s">
        <v>5455</v>
      </c>
      <c r="C1412" s="467" t="s">
        <v>4090</v>
      </c>
      <c r="D1412" s="223" t="s">
        <v>110</v>
      </c>
      <c r="E1412" s="223">
        <v>2017</v>
      </c>
      <c r="F1412" s="308">
        <v>32605</v>
      </c>
      <c r="G1412" s="328" t="s">
        <v>1911</v>
      </c>
      <c r="H1412" s="359"/>
      <c r="I1412" s="359"/>
    </row>
    <row r="1413" spans="1:9" ht="15.75" x14ac:dyDescent="0.25">
      <c r="A1413" s="222" t="s">
        <v>4949</v>
      </c>
      <c r="B1413" s="222" t="s">
        <v>4979</v>
      </c>
      <c r="C1413" s="467" t="s">
        <v>4090</v>
      </c>
      <c r="D1413" s="223" t="s">
        <v>110</v>
      </c>
      <c r="E1413" s="223">
        <v>2017</v>
      </c>
      <c r="F1413" s="308">
        <v>34500</v>
      </c>
      <c r="G1413" s="328" t="s">
        <v>1911</v>
      </c>
      <c r="H1413" s="359"/>
      <c r="I1413" s="359"/>
    </row>
    <row r="1414" spans="1:9" ht="15.75" x14ac:dyDescent="0.25">
      <c r="A1414" s="222" t="s">
        <v>4949</v>
      </c>
      <c r="B1414" s="222" t="s">
        <v>5455</v>
      </c>
      <c r="C1414" s="467" t="s">
        <v>4090</v>
      </c>
      <c r="D1414" s="223" t="s">
        <v>426</v>
      </c>
      <c r="E1414" s="223">
        <v>2017</v>
      </c>
      <c r="F1414" s="308">
        <v>34580</v>
      </c>
      <c r="G1414" s="328" t="s">
        <v>1911</v>
      </c>
      <c r="H1414" s="359"/>
      <c r="I1414" s="359"/>
    </row>
    <row r="1415" spans="1:9" ht="15.75" x14ac:dyDescent="0.25">
      <c r="A1415" s="222" t="s">
        <v>4949</v>
      </c>
      <c r="B1415" s="222" t="s">
        <v>4979</v>
      </c>
      <c r="C1415" s="467" t="s">
        <v>4090</v>
      </c>
      <c r="D1415" s="223" t="s">
        <v>426</v>
      </c>
      <c r="E1415" s="223">
        <v>2017</v>
      </c>
      <c r="F1415" s="308">
        <v>36475</v>
      </c>
      <c r="G1415" s="328" t="s">
        <v>1911</v>
      </c>
      <c r="H1415" s="359"/>
      <c r="I1415" s="359"/>
    </row>
    <row r="1416" spans="1:9" ht="15.75" x14ac:dyDescent="0.25">
      <c r="A1416" s="222" t="s">
        <v>4949</v>
      </c>
      <c r="B1416" s="222" t="s">
        <v>5279</v>
      </c>
      <c r="C1416" s="467" t="s">
        <v>4090</v>
      </c>
      <c r="D1416" s="223" t="s">
        <v>110</v>
      </c>
      <c r="E1416" s="223">
        <v>2017</v>
      </c>
      <c r="F1416" s="308">
        <v>21995</v>
      </c>
      <c r="G1416" s="328" t="s">
        <v>1911</v>
      </c>
      <c r="H1416" s="359"/>
      <c r="I1416" s="359"/>
    </row>
    <row r="1417" spans="1:9" ht="15.75" x14ac:dyDescent="0.25">
      <c r="A1417" s="222" t="s">
        <v>4949</v>
      </c>
      <c r="B1417" s="222" t="s">
        <v>5279</v>
      </c>
      <c r="C1417" s="467" t="s">
        <v>4090</v>
      </c>
      <c r="D1417" s="223" t="s">
        <v>426</v>
      </c>
      <c r="E1417" s="223">
        <v>2017</v>
      </c>
      <c r="F1417" s="308">
        <v>23970</v>
      </c>
      <c r="G1417" s="328" t="s">
        <v>1911</v>
      </c>
      <c r="H1417" s="359"/>
      <c r="I1417" s="359"/>
    </row>
    <row r="1418" spans="1:9" ht="15.75" x14ac:dyDescent="0.25">
      <c r="A1418" s="222" t="s">
        <v>4949</v>
      </c>
      <c r="B1418" s="222" t="s">
        <v>5456</v>
      </c>
      <c r="C1418" s="467" t="s">
        <v>4090</v>
      </c>
      <c r="D1418" s="223" t="s">
        <v>110</v>
      </c>
      <c r="E1418" s="223">
        <v>2017</v>
      </c>
      <c r="F1418" s="308">
        <v>34475</v>
      </c>
      <c r="G1418" s="328" t="s">
        <v>1911</v>
      </c>
      <c r="H1418" s="359"/>
      <c r="I1418" s="359"/>
    </row>
    <row r="1419" spans="1:9" ht="15.75" x14ac:dyDescent="0.25">
      <c r="A1419" s="222" t="s">
        <v>4949</v>
      </c>
      <c r="B1419" s="222" t="s">
        <v>5457</v>
      </c>
      <c r="C1419" s="467" t="s">
        <v>4090</v>
      </c>
      <c r="D1419" s="223" t="s">
        <v>110</v>
      </c>
      <c r="E1419" s="223">
        <v>2017</v>
      </c>
      <c r="F1419" s="308">
        <v>37820</v>
      </c>
      <c r="G1419" s="328" t="s">
        <v>1911</v>
      </c>
      <c r="H1419" s="359"/>
      <c r="I1419" s="359"/>
    </row>
    <row r="1420" spans="1:9" ht="31.5" x14ac:dyDescent="0.25">
      <c r="A1420" s="222" t="s">
        <v>4949</v>
      </c>
      <c r="B1420" s="222" t="s">
        <v>6396</v>
      </c>
      <c r="C1420" s="619" t="s">
        <v>6370</v>
      </c>
      <c r="D1420" s="223" t="s">
        <v>426</v>
      </c>
      <c r="E1420" s="223">
        <v>2017</v>
      </c>
      <c r="F1420" s="308">
        <v>49495</v>
      </c>
      <c r="G1420" s="328" t="s">
        <v>1911</v>
      </c>
      <c r="H1420" s="359"/>
      <c r="I1420" s="359"/>
    </row>
    <row r="1421" spans="1:9" ht="31.5" x14ac:dyDescent="0.25">
      <c r="A1421" s="222" t="s">
        <v>4949</v>
      </c>
      <c r="B1421" s="222" t="s">
        <v>6397</v>
      </c>
      <c r="C1421" s="619" t="s">
        <v>6370</v>
      </c>
      <c r="D1421" s="223" t="s">
        <v>426</v>
      </c>
      <c r="E1421" s="223">
        <v>2017</v>
      </c>
      <c r="F1421" s="308">
        <v>52795</v>
      </c>
      <c r="G1421" s="328" t="s">
        <v>1911</v>
      </c>
      <c r="H1421" s="359"/>
      <c r="I1421" s="359"/>
    </row>
    <row r="1422" spans="1:9" ht="31.5" x14ac:dyDescent="0.25">
      <c r="A1422" s="222" t="s">
        <v>4949</v>
      </c>
      <c r="B1422" s="222" t="s">
        <v>6398</v>
      </c>
      <c r="C1422" s="619" t="s">
        <v>6370</v>
      </c>
      <c r="D1422" s="223" t="s">
        <v>426</v>
      </c>
      <c r="E1422" s="223">
        <v>2017</v>
      </c>
      <c r="F1422" s="308">
        <v>60195</v>
      </c>
      <c r="G1422" s="328" t="s">
        <v>1911</v>
      </c>
      <c r="H1422" s="359"/>
      <c r="I1422" s="359"/>
    </row>
  </sheetData>
  <sheetProtection algorithmName="SHA-512" hashValue="L9VfEvptJmtcQZKWkLMzNH0UmWW3g5Kl0ryJNHGc6D2iWppCThYzfmljm/pLAxeQWPakrQae4FrfwQi0VSTUjg==" saltValue="GUDXUM0IcK0+riHle3Brlw==" spinCount="100000" sheet="1" objects="1" scenarios="1"/>
  <sortState ref="A526:G585">
    <sortCondition ref="B526"/>
  </sortState>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1"/>
  <sheetViews>
    <sheetView workbookViewId="0">
      <pane ySplit="1" topLeftCell="A865" activePane="bottomLeft" state="frozen"/>
      <selection pane="bottomLeft" activeCell="A881" sqref="A881:XFD884"/>
    </sheetView>
  </sheetViews>
  <sheetFormatPr defaultRowHeight="12.75" x14ac:dyDescent="0.2"/>
  <cols>
    <col min="1" max="1" width="23" customWidth="1"/>
    <col min="2" max="2" width="72.42578125" customWidth="1"/>
    <col min="3" max="3" width="16" style="363" customWidth="1"/>
    <col min="4" max="4" width="23.28515625" customWidth="1"/>
    <col min="5" max="5" width="9.140625" style="332"/>
    <col min="6" max="6" width="19" style="364" customWidth="1"/>
    <col min="7" max="7" width="63.42578125" customWidth="1"/>
  </cols>
  <sheetData>
    <row r="1" spans="1:7" s="113" customFormat="1" ht="14.25" x14ac:dyDescent="0.2">
      <c r="A1" s="590" t="s">
        <v>105</v>
      </c>
      <c r="B1" s="591" t="s">
        <v>80</v>
      </c>
      <c r="C1" s="592" t="s">
        <v>106</v>
      </c>
      <c r="D1" s="590" t="s">
        <v>107</v>
      </c>
      <c r="E1" s="608" t="s">
        <v>84</v>
      </c>
      <c r="F1" s="609" t="s">
        <v>1820</v>
      </c>
      <c r="G1" s="590" t="s">
        <v>109</v>
      </c>
    </row>
    <row r="2" spans="1:7" ht="15.75" x14ac:dyDescent="0.25">
      <c r="A2" s="610" t="s">
        <v>436</v>
      </c>
      <c r="B2" s="610" t="s">
        <v>3379</v>
      </c>
      <c r="C2" s="368">
        <v>2</v>
      </c>
      <c r="D2" s="610" t="s">
        <v>438</v>
      </c>
      <c r="E2" s="198">
        <v>2018</v>
      </c>
      <c r="F2" s="88">
        <v>34850</v>
      </c>
      <c r="G2" s="610" t="s">
        <v>1586</v>
      </c>
    </row>
    <row r="3" spans="1:7" ht="15.75" x14ac:dyDescent="0.25">
      <c r="A3" s="610" t="s">
        <v>436</v>
      </c>
      <c r="B3" s="610" t="s">
        <v>3380</v>
      </c>
      <c r="C3" s="368">
        <v>2</v>
      </c>
      <c r="D3" s="610" t="s">
        <v>426</v>
      </c>
      <c r="E3" s="198">
        <v>2018</v>
      </c>
      <c r="F3" s="88">
        <v>36850</v>
      </c>
      <c r="G3" s="610" t="s">
        <v>1586</v>
      </c>
    </row>
    <row r="4" spans="1:7" ht="15.75" x14ac:dyDescent="0.25">
      <c r="A4" s="610" t="s">
        <v>436</v>
      </c>
      <c r="B4" s="610" t="s">
        <v>4984</v>
      </c>
      <c r="C4" s="368" t="s">
        <v>4985</v>
      </c>
      <c r="D4" s="610" t="s">
        <v>438</v>
      </c>
      <c r="E4" s="198">
        <v>2018</v>
      </c>
      <c r="F4" s="88">
        <v>34950</v>
      </c>
      <c r="G4" s="610" t="s">
        <v>1586</v>
      </c>
    </row>
    <row r="5" spans="1:7" ht="15.75" x14ac:dyDescent="0.25">
      <c r="A5" s="610" t="s">
        <v>436</v>
      </c>
      <c r="B5" s="610" t="s">
        <v>4984</v>
      </c>
      <c r="C5" s="368" t="s">
        <v>4985</v>
      </c>
      <c r="D5" s="610" t="s">
        <v>426</v>
      </c>
      <c r="E5" s="198">
        <v>2018</v>
      </c>
      <c r="F5" s="88">
        <v>36950</v>
      </c>
      <c r="G5" s="610" t="s">
        <v>1586</v>
      </c>
    </row>
    <row r="6" spans="1:7" ht="15.75" x14ac:dyDescent="0.25">
      <c r="A6" s="610" t="s">
        <v>436</v>
      </c>
      <c r="B6" s="610" t="s">
        <v>4986</v>
      </c>
      <c r="C6" s="368" t="s">
        <v>4985</v>
      </c>
      <c r="D6" s="610" t="s">
        <v>438</v>
      </c>
      <c r="E6" s="198">
        <v>2018</v>
      </c>
      <c r="F6" s="88">
        <v>40750</v>
      </c>
      <c r="G6" s="610" t="s">
        <v>2042</v>
      </c>
    </row>
    <row r="7" spans="1:7" ht="15.75" x14ac:dyDescent="0.25">
      <c r="A7" s="610" t="s">
        <v>436</v>
      </c>
      <c r="B7" s="610" t="s">
        <v>4986</v>
      </c>
      <c r="C7" s="368" t="s">
        <v>4985</v>
      </c>
      <c r="D7" s="610" t="s">
        <v>426</v>
      </c>
      <c r="E7" s="198">
        <v>2018</v>
      </c>
      <c r="F7" s="88">
        <v>42750</v>
      </c>
      <c r="G7" s="610" t="s">
        <v>2042</v>
      </c>
    </row>
    <row r="8" spans="1:7" ht="15.75" x14ac:dyDescent="0.25">
      <c r="A8" s="610" t="s">
        <v>436</v>
      </c>
      <c r="B8" s="610" t="s">
        <v>3386</v>
      </c>
      <c r="C8" s="368">
        <v>3</v>
      </c>
      <c r="D8" s="610" t="s">
        <v>426</v>
      </c>
      <c r="E8" s="198">
        <v>2018</v>
      </c>
      <c r="F8" s="88">
        <v>52750</v>
      </c>
      <c r="G8" s="610" t="s">
        <v>2042</v>
      </c>
    </row>
    <row r="9" spans="1:7" ht="15.75" x14ac:dyDescent="0.25">
      <c r="A9" s="610" t="s">
        <v>436</v>
      </c>
      <c r="B9" s="610" t="s">
        <v>3382</v>
      </c>
      <c r="C9" s="368">
        <v>2</v>
      </c>
      <c r="D9" s="610" t="s">
        <v>426</v>
      </c>
      <c r="E9" s="198">
        <v>2018</v>
      </c>
      <c r="F9" s="88">
        <v>42650</v>
      </c>
      <c r="G9" s="610" t="s">
        <v>2042</v>
      </c>
    </row>
    <row r="10" spans="1:7" ht="15.75" x14ac:dyDescent="0.25">
      <c r="A10" s="610" t="s">
        <v>436</v>
      </c>
      <c r="B10" s="610" t="s">
        <v>3385</v>
      </c>
      <c r="C10" s="368">
        <v>3</v>
      </c>
      <c r="D10" s="610" t="s">
        <v>438</v>
      </c>
      <c r="E10" s="198">
        <v>2018</v>
      </c>
      <c r="F10" s="88">
        <v>50750</v>
      </c>
      <c r="G10" s="610" t="s">
        <v>2042</v>
      </c>
    </row>
    <row r="11" spans="1:7" ht="15.75" x14ac:dyDescent="0.25">
      <c r="A11" s="610" t="s">
        <v>436</v>
      </c>
      <c r="B11" s="610" t="s">
        <v>3381</v>
      </c>
      <c r="C11" s="368">
        <v>2</v>
      </c>
      <c r="D11" s="610" t="s">
        <v>438</v>
      </c>
      <c r="E11" s="198">
        <v>2018</v>
      </c>
      <c r="F11" s="88">
        <v>40650</v>
      </c>
      <c r="G11" s="610" t="s">
        <v>2042</v>
      </c>
    </row>
    <row r="12" spans="1:7" ht="15.75" x14ac:dyDescent="0.25">
      <c r="A12" s="610" t="s">
        <v>436</v>
      </c>
      <c r="B12" s="610" t="s">
        <v>4987</v>
      </c>
      <c r="C12" s="368" t="s">
        <v>4088</v>
      </c>
      <c r="D12" s="610" t="s">
        <v>438</v>
      </c>
      <c r="E12" s="198">
        <v>2018</v>
      </c>
      <c r="F12" s="88">
        <v>45450</v>
      </c>
      <c r="G12" s="610" t="s">
        <v>421</v>
      </c>
    </row>
    <row r="13" spans="1:7" ht="15.75" x14ac:dyDescent="0.25">
      <c r="A13" s="610" t="s">
        <v>436</v>
      </c>
      <c r="B13" s="610" t="s">
        <v>4988</v>
      </c>
      <c r="C13" s="368" t="s">
        <v>4088</v>
      </c>
      <c r="D13" s="610" t="s">
        <v>426</v>
      </c>
      <c r="E13" s="198">
        <v>2018</v>
      </c>
      <c r="F13" s="88">
        <v>47450</v>
      </c>
      <c r="G13" s="610" t="s">
        <v>421</v>
      </c>
    </row>
    <row r="14" spans="1:7" ht="15.75" x14ac:dyDescent="0.25">
      <c r="A14" s="610" t="s">
        <v>436</v>
      </c>
      <c r="B14" s="610" t="s">
        <v>4989</v>
      </c>
      <c r="C14" s="368" t="s">
        <v>4088</v>
      </c>
      <c r="D14" s="610" t="s">
        <v>438</v>
      </c>
      <c r="E14" s="198">
        <v>2018</v>
      </c>
      <c r="F14" s="88">
        <v>50050</v>
      </c>
      <c r="G14" s="610" t="s">
        <v>2042</v>
      </c>
    </row>
    <row r="15" spans="1:7" ht="15.75" x14ac:dyDescent="0.25">
      <c r="A15" s="610" t="s">
        <v>436</v>
      </c>
      <c r="B15" s="610" t="s">
        <v>4990</v>
      </c>
      <c r="C15" s="368" t="s">
        <v>4088</v>
      </c>
      <c r="D15" s="610" t="s">
        <v>426</v>
      </c>
      <c r="E15" s="198">
        <v>2018</v>
      </c>
      <c r="F15" s="88">
        <v>52050</v>
      </c>
      <c r="G15" s="610" t="s">
        <v>2042</v>
      </c>
    </row>
    <row r="16" spans="1:7" ht="15.75" x14ac:dyDescent="0.25">
      <c r="A16" s="610" t="s">
        <v>436</v>
      </c>
      <c r="B16" s="610" t="s">
        <v>3383</v>
      </c>
      <c r="C16" s="368">
        <v>3</v>
      </c>
      <c r="D16" s="610" t="s">
        <v>438</v>
      </c>
      <c r="E16" s="198">
        <v>2018</v>
      </c>
      <c r="F16" s="88">
        <v>46150</v>
      </c>
      <c r="G16" s="610" t="s">
        <v>1586</v>
      </c>
    </row>
    <row r="17" spans="1:7" ht="15.75" x14ac:dyDescent="0.25">
      <c r="A17" s="610" t="s">
        <v>436</v>
      </c>
      <c r="B17" s="610" t="s">
        <v>3384</v>
      </c>
      <c r="C17" s="368">
        <v>3</v>
      </c>
      <c r="D17" s="610" t="s">
        <v>426</v>
      </c>
      <c r="E17" s="198">
        <v>2018</v>
      </c>
      <c r="F17" s="88">
        <v>48150</v>
      </c>
      <c r="G17" s="610" t="s">
        <v>1586</v>
      </c>
    </row>
    <row r="18" spans="1:7" ht="15.75" x14ac:dyDescent="0.25">
      <c r="A18" s="610" t="s">
        <v>436</v>
      </c>
      <c r="B18" s="610" t="s">
        <v>3387</v>
      </c>
      <c r="C18" s="368">
        <v>2</v>
      </c>
      <c r="D18" s="610" t="s">
        <v>438</v>
      </c>
      <c r="E18" s="198">
        <v>2018</v>
      </c>
      <c r="F18" s="88">
        <v>34900</v>
      </c>
      <c r="G18" s="610" t="s">
        <v>2039</v>
      </c>
    </row>
    <row r="19" spans="1:7" ht="15.75" x14ac:dyDescent="0.25">
      <c r="A19" s="610" t="s">
        <v>436</v>
      </c>
      <c r="B19" s="610" t="s">
        <v>3388</v>
      </c>
      <c r="C19" s="368">
        <v>2</v>
      </c>
      <c r="D19" s="610" t="s">
        <v>426</v>
      </c>
      <c r="E19" s="198">
        <v>2018</v>
      </c>
      <c r="F19" s="88">
        <v>36900</v>
      </c>
      <c r="G19" s="610" t="s">
        <v>2039</v>
      </c>
    </row>
    <row r="20" spans="1:7" ht="15.75" x14ac:dyDescent="0.25">
      <c r="A20" s="610" t="s">
        <v>436</v>
      </c>
      <c r="B20" s="610" t="s">
        <v>3390</v>
      </c>
      <c r="C20" s="368">
        <v>2</v>
      </c>
      <c r="D20" s="610" t="s">
        <v>438</v>
      </c>
      <c r="E20" s="198">
        <v>2018</v>
      </c>
      <c r="F20" s="88">
        <v>41750</v>
      </c>
      <c r="G20" s="610" t="s">
        <v>2039</v>
      </c>
    </row>
    <row r="21" spans="1:7" ht="15.75" x14ac:dyDescent="0.25">
      <c r="A21" s="610" t="s">
        <v>436</v>
      </c>
      <c r="B21" s="610" t="s">
        <v>4991</v>
      </c>
      <c r="C21" s="368">
        <v>2</v>
      </c>
      <c r="D21" s="610" t="s">
        <v>438</v>
      </c>
      <c r="E21" s="198">
        <v>2018</v>
      </c>
      <c r="F21" s="88">
        <v>43750</v>
      </c>
      <c r="G21" s="610" t="s">
        <v>2039</v>
      </c>
    </row>
    <row r="22" spans="1:7" ht="15.75" x14ac:dyDescent="0.25">
      <c r="A22" s="610" t="s">
        <v>436</v>
      </c>
      <c r="B22" s="610" t="s">
        <v>4992</v>
      </c>
      <c r="C22" s="368">
        <v>2</v>
      </c>
      <c r="D22" s="610" t="s">
        <v>438</v>
      </c>
      <c r="E22" s="198">
        <v>2018</v>
      </c>
      <c r="F22" s="88">
        <v>44450</v>
      </c>
      <c r="G22" s="610" t="s">
        <v>2048</v>
      </c>
    </row>
    <row r="23" spans="1:7" ht="15.75" x14ac:dyDescent="0.25">
      <c r="A23" s="610" t="s">
        <v>436</v>
      </c>
      <c r="B23" s="610" t="s">
        <v>4993</v>
      </c>
      <c r="C23" s="368" t="s">
        <v>4985</v>
      </c>
      <c r="D23" s="610" t="s">
        <v>426</v>
      </c>
      <c r="E23" s="198">
        <v>2018</v>
      </c>
      <c r="F23" s="88">
        <v>46150</v>
      </c>
      <c r="G23" s="610" t="s">
        <v>2048</v>
      </c>
    </row>
    <row r="24" spans="1:7" ht="15.75" x14ac:dyDescent="0.25">
      <c r="A24" s="610" t="s">
        <v>436</v>
      </c>
      <c r="B24" s="610" t="s">
        <v>3389</v>
      </c>
      <c r="C24" s="368">
        <v>2</v>
      </c>
      <c r="D24" s="610" t="s">
        <v>438</v>
      </c>
      <c r="E24" s="198">
        <v>2018</v>
      </c>
      <c r="F24" s="88">
        <v>40200</v>
      </c>
      <c r="G24" s="610" t="s">
        <v>2039</v>
      </c>
    </row>
    <row r="25" spans="1:7" ht="15.75" x14ac:dyDescent="0.25">
      <c r="A25" s="610" t="s">
        <v>436</v>
      </c>
      <c r="B25" s="610" t="s">
        <v>4994</v>
      </c>
      <c r="C25" s="368" t="s">
        <v>2121</v>
      </c>
      <c r="D25" s="610" t="s">
        <v>438</v>
      </c>
      <c r="E25" s="198">
        <v>2018</v>
      </c>
      <c r="F25" s="88">
        <v>40250</v>
      </c>
      <c r="G25" s="610" t="s">
        <v>2039</v>
      </c>
    </row>
    <row r="26" spans="1:7" ht="15.75" x14ac:dyDescent="0.25">
      <c r="A26" s="610" t="s">
        <v>436</v>
      </c>
      <c r="B26" s="610" t="s">
        <v>4995</v>
      </c>
      <c r="C26" s="368" t="s">
        <v>2121</v>
      </c>
      <c r="D26" s="610" t="s">
        <v>438</v>
      </c>
      <c r="E26" s="198">
        <v>2018</v>
      </c>
      <c r="F26" s="88">
        <v>42250</v>
      </c>
      <c r="G26" s="610" t="s">
        <v>2039</v>
      </c>
    </row>
    <row r="27" spans="1:7" ht="15.75" x14ac:dyDescent="0.25">
      <c r="A27" s="610" t="s">
        <v>436</v>
      </c>
      <c r="B27" s="610" t="s">
        <v>3393</v>
      </c>
      <c r="C27" s="368">
        <v>2</v>
      </c>
      <c r="D27" s="610" t="s">
        <v>438</v>
      </c>
      <c r="E27" s="198">
        <v>2018</v>
      </c>
      <c r="F27" s="88">
        <v>45600</v>
      </c>
      <c r="G27" s="610" t="s">
        <v>2039</v>
      </c>
    </row>
    <row r="28" spans="1:7" ht="15.75" x14ac:dyDescent="0.25">
      <c r="A28" s="610" t="s">
        <v>436</v>
      </c>
      <c r="B28" s="610" t="s">
        <v>4996</v>
      </c>
      <c r="C28" s="368" t="s">
        <v>2121</v>
      </c>
      <c r="D28" s="610" t="s">
        <v>426</v>
      </c>
      <c r="E28" s="198">
        <v>2018</v>
      </c>
      <c r="F28" s="88">
        <v>44650</v>
      </c>
      <c r="G28" s="610" t="s">
        <v>2039</v>
      </c>
    </row>
    <row r="29" spans="1:7" ht="15.75" x14ac:dyDescent="0.25">
      <c r="A29" s="610" t="s">
        <v>436</v>
      </c>
      <c r="B29" s="610" t="s">
        <v>3394</v>
      </c>
      <c r="C29" s="368">
        <v>3</v>
      </c>
      <c r="D29" s="610" t="s">
        <v>438</v>
      </c>
      <c r="E29" s="198">
        <v>2018</v>
      </c>
      <c r="F29" s="88">
        <v>50900</v>
      </c>
      <c r="G29" s="610" t="s">
        <v>2039</v>
      </c>
    </row>
    <row r="30" spans="1:7" ht="15.75" x14ac:dyDescent="0.25">
      <c r="A30" s="610" t="s">
        <v>436</v>
      </c>
      <c r="B30" s="610" t="s">
        <v>3395</v>
      </c>
      <c r="C30" s="368">
        <v>3</v>
      </c>
      <c r="D30" s="610" t="s">
        <v>426</v>
      </c>
      <c r="E30" s="198">
        <v>2018</v>
      </c>
      <c r="F30" s="88">
        <v>50950</v>
      </c>
      <c r="G30" s="610" t="s">
        <v>2039</v>
      </c>
    </row>
    <row r="31" spans="1:7" ht="15.75" x14ac:dyDescent="0.25">
      <c r="A31" s="610" t="s">
        <v>436</v>
      </c>
      <c r="B31" s="610" t="s">
        <v>3466</v>
      </c>
      <c r="C31" s="368">
        <v>3</v>
      </c>
      <c r="D31" s="610" t="s">
        <v>426</v>
      </c>
      <c r="E31" s="198">
        <v>2018</v>
      </c>
      <c r="F31" s="88">
        <v>51600</v>
      </c>
      <c r="G31" s="610" t="s">
        <v>3467</v>
      </c>
    </row>
    <row r="32" spans="1:7" ht="15.75" x14ac:dyDescent="0.25">
      <c r="A32" s="610" t="s">
        <v>436</v>
      </c>
      <c r="B32" s="610" t="s">
        <v>3398</v>
      </c>
      <c r="C32" s="368" t="s">
        <v>5159</v>
      </c>
      <c r="D32" s="610" t="s">
        <v>438</v>
      </c>
      <c r="E32" s="198">
        <v>2018</v>
      </c>
      <c r="F32" s="88">
        <v>44550</v>
      </c>
      <c r="G32" s="610" t="s">
        <v>3399</v>
      </c>
    </row>
    <row r="33" spans="1:7" ht="15.75" x14ac:dyDescent="0.25">
      <c r="A33" s="610" t="s">
        <v>436</v>
      </c>
      <c r="B33" s="610" t="s">
        <v>3398</v>
      </c>
      <c r="C33" s="368" t="s">
        <v>5159</v>
      </c>
      <c r="D33" s="610" t="s">
        <v>438</v>
      </c>
      <c r="E33" s="198">
        <v>2018</v>
      </c>
      <c r="F33" s="88">
        <v>46550</v>
      </c>
      <c r="G33" s="610" t="s">
        <v>1586</v>
      </c>
    </row>
    <row r="34" spans="1:7" ht="15.75" x14ac:dyDescent="0.25">
      <c r="A34" s="610" t="s">
        <v>436</v>
      </c>
      <c r="B34" s="610" t="s">
        <v>3396</v>
      </c>
      <c r="C34" s="368" t="s">
        <v>5159</v>
      </c>
      <c r="D34" s="610" t="s">
        <v>438</v>
      </c>
      <c r="E34" s="198">
        <v>2018</v>
      </c>
      <c r="F34" s="88">
        <v>44350</v>
      </c>
      <c r="G34" s="610" t="s">
        <v>3397</v>
      </c>
    </row>
    <row r="35" spans="1:7" ht="15.75" x14ac:dyDescent="0.25">
      <c r="A35" s="610" t="s">
        <v>436</v>
      </c>
      <c r="B35" s="610" t="s">
        <v>3401</v>
      </c>
      <c r="C35" s="368" t="s">
        <v>5159</v>
      </c>
      <c r="D35" s="610" t="s">
        <v>426</v>
      </c>
      <c r="E35" s="198">
        <v>2018</v>
      </c>
      <c r="F35" s="88">
        <v>46550</v>
      </c>
      <c r="G35" s="610" t="s">
        <v>3399</v>
      </c>
    </row>
    <row r="36" spans="1:7" ht="15.75" x14ac:dyDescent="0.25">
      <c r="A36" s="610" t="s">
        <v>436</v>
      </c>
      <c r="B36" s="610" t="s">
        <v>3400</v>
      </c>
      <c r="C36" s="368" t="s">
        <v>5159</v>
      </c>
      <c r="D36" s="610" t="s">
        <v>426</v>
      </c>
      <c r="E36" s="198">
        <v>2018</v>
      </c>
      <c r="F36" s="88">
        <v>46350</v>
      </c>
      <c r="G36" s="610" t="s">
        <v>3397</v>
      </c>
    </row>
    <row r="37" spans="1:7" ht="15.75" x14ac:dyDescent="0.25">
      <c r="A37" s="610" t="s">
        <v>436</v>
      </c>
      <c r="B37" s="610" t="s">
        <v>4999</v>
      </c>
      <c r="C37" s="368" t="s">
        <v>2121</v>
      </c>
      <c r="D37" s="610" t="s">
        <v>426</v>
      </c>
      <c r="E37" s="198">
        <v>2018</v>
      </c>
      <c r="F37" s="88">
        <v>43300</v>
      </c>
      <c r="G37" s="610" t="s">
        <v>1586</v>
      </c>
    </row>
    <row r="38" spans="1:7" ht="15.75" x14ac:dyDescent="0.25">
      <c r="A38" s="610" t="s">
        <v>436</v>
      </c>
      <c r="B38" s="610" t="s">
        <v>5000</v>
      </c>
      <c r="C38" s="368" t="s">
        <v>2121</v>
      </c>
      <c r="D38" s="610" t="s">
        <v>438</v>
      </c>
      <c r="E38" s="198">
        <v>2018</v>
      </c>
      <c r="F38" s="88">
        <v>45300</v>
      </c>
      <c r="G38" s="610" t="s">
        <v>1586</v>
      </c>
    </row>
    <row r="39" spans="1:7" ht="15.75" x14ac:dyDescent="0.25">
      <c r="A39" s="610" t="s">
        <v>436</v>
      </c>
      <c r="B39" s="610" t="s">
        <v>5001</v>
      </c>
      <c r="C39" s="368" t="s">
        <v>2121</v>
      </c>
      <c r="D39" s="610" t="s">
        <v>438</v>
      </c>
      <c r="E39" s="198">
        <v>2018</v>
      </c>
      <c r="F39" s="88">
        <v>43500</v>
      </c>
      <c r="G39" s="610" t="s">
        <v>1586</v>
      </c>
    </row>
    <row r="40" spans="1:7" ht="15.75" x14ac:dyDescent="0.25">
      <c r="A40" s="610" t="s">
        <v>436</v>
      </c>
      <c r="B40" s="610" t="s">
        <v>5002</v>
      </c>
      <c r="C40" s="368" t="s">
        <v>2121</v>
      </c>
      <c r="D40" s="610" t="s">
        <v>426</v>
      </c>
      <c r="E40" s="198">
        <v>2018</v>
      </c>
      <c r="F40" s="88">
        <v>45500</v>
      </c>
      <c r="G40" s="610" t="s">
        <v>1586</v>
      </c>
    </row>
    <row r="41" spans="1:7" ht="15.75" x14ac:dyDescent="0.25">
      <c r="A41" s="610" t="s">
        <v>436</v>
      </c>
      <c r="B41" s="610" t="s">
        <v>5003</v>
      </c>
      <c r="C41" s="368" t="s">
        <v>2121</v>
      </c>
      <c r="D41" s="610" t="s">
        <v>438</v>
      </c>
      <c r="E41" s="198">
        <v>2018</v>
      </c>
      <c r="F41" s="88">
        <v>51650</v>
      </c>
      <c r="G41" s="610" t="s">
        <v>2042</v>
      </c>
    </row>
    <row r="42" spans="1:7" ht="15.75" x14ac:dyDescent="0.25">
      <c r="A42" s="610" t="s">
        <v>436</v>
      </c>
      <c r="B42" s="610" t="s">
        <v>5004</v>
      </c>
      <c r="C42" s="368" t="s">
        <v>2121</v>
      </c>
      <c r="D42" s="610" t="s">
        <v>426</v>
      </c>
      <c r="E42" s="198">
        <v>2018</v>
      </c>
      <c r="F42" s="88">
        <v>53650</v>
      </c>
      <c r="G42" s="610" t="s">
        <v>2042</v>
      </c>
    </row>
    <row r="43" spans="1:7" ht="15.75" x14ac:dyDescent="0.25">
      <c r="A43" s="610" t="s">
        <v>436</v>
      </c>
      <c r="B43" s="610" t="s">
        <v>3403</v>
      </c>
      <c r="C43" s="368">
        <v>3</v>
      </c>
      <c r="D43" s="610" t="s">
        <v>438</v>
      </c>
      <c r="E43" s="198">
        <v>2018</v>
      </c>
      <c r="F43" s="88">
        <v>50950</v>
      </c>
      <c r="G43" s="610" t="s">
        <v>1586</v>
      </c>
    </row>
    <row r="44" spans="1:7" ht="15.75" x14ac:dyDescent="0.25">
      <c r="A44" s="610" t="s">
        <v>436</v>
      </c>
      <c r="B44" s="610" t="s">
        <v>3402</v>
      </c>
      <c r="C44" s="368">
        <v>3</v>
      </c>
      <c r="D44" s="610" t="s">
        <v>438</v>
      </c>
      <c r="E44" s="198">
        <v>2018</v>
      </c>
      <c r="F44" s="88">
        <v>50750</v>
      </c>
      <c r="G44" s="610" t="s">
        <v>2039</v>
      </c>
    </row>
    <row r="45" spans="1:7" ht="15.75" x14ac:dyDescent="0.25">
      <c r="A45" s="610" t="s">
        <v>436</v>
      </c>
      <c r="B45" s="610" t="s">
        <v>3407</v>
      </c>
      <c r="C45" s="368">
        <v>3</v>
      </c>
      <c r="D45" s="610" t="s">
        <v>426</v>
      </c>
      <c r="E45" s="198">
        <v>2018</v>
      </c>
      <c r="F45" s="88">
        <v>52950</v>
      </c>
      <c r="G45" s="610" t="s">
        <v>1586</v>
      </c>
    </row>
    <row r="46" spans="1:7" ht="15.75" x14ac:dyDescent="0.25">
      <c r="A46" s="610" t="s">
        <v>436</v>
      </c>
      <c r="B46" s="610" t="s">
        <v>3404</v>
      </c>
      <c r="C46" s="368">
        <v>3</v>
      </c>
      <c r="D46" s="610" t="s">
        <v>426</v>
      </c>
      <c r="E46" s="198">
        <v>2018</v>
      </c>
      <c r="F46" s="88">
        <v>52750</v>
      </c>
      <c r="G46" s="610" t="s">
        <v>2039</v>
      </c>
    </row>
    <row r="47" spans="1:7" ht="15.75" x14ac:dyDescent="0.25">
      <c r="A47" s="610" t="s">
        <v>436</v>
      </c>
      <c r="B47" s="610" t="s">
        <v>3405</v>
      </c>
      <c r="C47" s="368" t="s">
        <v>5159</v>
      </c>
      <c r="D47" s="610" t="s">
        <v>438</v>
      </c>
      <c r="E47" s="198">
        <v>2018</v>
      </c>
      <c r="F47" s="88">
        <v>52800</v>
      </c>
      <c r="G47" s="610" t="s">
        <v>3406</v>
      </c>
    </row>
    <row r="48" spans="1:7" ht="15.75" x14ac:dyDescent="0.25">
      <c r="A48" s="610" t="s">
        <v>436</v>
      </c>
      <c r="B48" s="610" t="s">
        <v>3408</v>
      </c>
      <c r="C48" s="368" t="s">
        <v>5159</v>
      </c>
      <c r="D48" s="610" t="s">
        <v>426</v>
      </c>
      <c r="E48" s="198">
        <v>2018</v>
      </c>
      <c r="F48" s="88">
        <v>54800</v>
      </c>
      <c r="G48" s="610" t="s">
        <v>3406</v>
      </c>
    </row>
    <row r="49" spans="1:7" ht="15.75" x14ac:dyDescent="0.25">
      <c r="A49" s="610" t="s">
        <v>436</v>
      </c>
      <c r="B49" s="610" t="s">
        <v>3409</v>
      </c>
      <c r="C49" s="368">
        <v>3</v>
      </c>
      <c r="D49" s="610" t="s">
        <v>438</v>
      </c>
      <c r="E49" s="198">
        <v>2018</v>
      </c>
      <c r="F49" s="88">
        <v>59750</v>
      </c>
      <c r="G49" s="610" t="s">
        <v>3410</v>
      </c>
    </row>
    <row r="50" spans="1:7" ht="15.75" x14ac:dyDescent="0.25">
      <c r="A50" s="610" t="s">
        <v>436</v>
      </c>
      <c r="B50" s="610" t="s">
        <v>3411</v>
      </c>
      <c r="C50" s="368">
        <v>3</v>
      </c>
      <c r="D50" s="610" t="s">
        <v>426</v>
      </c>
      <c r="E50" s="198">
        <v>2018</v>
      </c>
      <c r="F50" s="88">
        <v>61750</v>
      </c>
      <c r="G50" s="610" t="s">
        <v>3412</v>
      </c>
    </row>
    <row r="51" spans="1:7" ht="15.75" x14ac:dyDescent="0.25">
      <c r="A51" s="610" t="s">
        <v>436</v>
      </c>
      <c r="B51" s="610" t="s">
        <v>5005</v>
      </c>
      <c r="C51" s="368" t="s">
        <v>1987</v>
      </c>
      <c r="D51" s="610" t="s">
        <v>438</v>
      </c>
      <c r="E51" s="198">
        <v>2018</v>
      </c>
      <c r="F51" s="88">
        <v>49700</v>
      </c>
      <c r="G51" s="610" t="s">
        <v>3372</v>
      </c>
    </row>
    <row r="52" spans="1:7" ht="15.75" x14ac:dyDescent="0.25">
      <c r="A52" s="610" t="s">
        <v>436</v>
      </c>
      <c r="B52" s="610" t="s">
        <v>5006</v>
      </c>
      <c r="C52" s="368" t="s">
        <v>1987</v>
      </c>
      <c r="D52" s="610" t="s">
        <v>426</v>
      </c>
      <c r="E52" s="198">
        <v>2018</v>
      </c>
      <c r="F52" s="88">
        <v>51700</v>
      </c>
      <c r="G52" s="610" t="s">
        <v>3372</v>
      </c>
    </row>
    <row r="53" spans="1:7" ht="15.75" x14ac:dyDescent="0.25">
      <c r="A53" s="610" t="s">
        <v>436</v>
      </c>
      <c r="B53" s="610" t="s">
        <v>5007</v>
      </c>
      <c r="C53" s="368" t="s">
        <v>1987</v>
      </c>
      <c r="D53" s="610" t="s">
        <v>438</v>
      </c>
      <c r="E53" s="198">
        <v>2018</v>
      </c>
      <c r="F53" s="88">
        <v>49900</v>
      </c>
      <c r="G53" s="610" t="s">
        <v>3372</v>
      </c>
    </row>
    <row r="54" spans="1:7" ht="15.75" x14ac:dyDescent="0.25">
      <c r="A54" s="610" t="s">
        <v>436</v>
      </c>
      <c r="B54" s="610" t="s">
        <v>5008</v>
      </c>
      <c r="C54" s="368" t="s">
        <v>1987</v>
      </c>
      <c r="D54" s="610" t="s">
        <v>426</v>
      </c>
      <c r="E54" s="198">
        <v>2018</v>
      </c>
      <c r="F54" s="88">
        <v>51900</v>
      </c>
      <c r="G54" s="610" t="s">
        <v>3372</v>
      </c>
    </row>
    <row r="55" spans="1:7" ht="15.75" x14ac:dyDescent="0.25">
      <c r="A55" s="610" t="s">
        <v>436</v>
      </c>
      <c r="B55" s="610" t="s">
        <v>5009</v>
      </c>
      <c r="C55" s="368" t="s">
        <v>1987</v>
      </c>
      <c r="D55" s="610" t="s">
        <v>438</v>
      </c>
      <c r="E55" s="198">
        <v>2018</v>
      </c>
      <c r="F55" s="88">
        <v>58700</v>
      </c>
      <c r="G55" s="610" t="s">
        <v>3372</v>
      </c>
    </row>
    <row r="56" spans="1:7" ht="15.75" x14ac:dyDescent="0.25">
      <c r="A56" s="610" t="s">
        <v>436</v>
      </c>
      <c r="B56" s="610" t="s">
        <v>5010</v>
      </c>
      <c r="C56" s="368" t="s">
        <v>1987</v>
      </c>
      <c r="D56" s="610" t="s">
        <v>426</v>
      </c>
      <c r="E56" s="198">
        <v>2018</v>
      </c>
      <c r="F56" s="88">
        <v>60700</v>
      </c>
      <c r="G56" s="610" t="s">
        <v>3372</v>
      </c>
    </row>
    <row r="57" spans="1:7" ht="15.75" x14ac:dyDescent="0.25">
      <c r="A57" s="610" t="s">
        <v>436</v>
      </c>
      <c r="B57" s="610" t="s">
        <v>5011</v>
      </c>
      <c r="C57" s="368" t="s">
        <v>1987</v>
      </c>
      <c r="D57" s="610" t="s">
        <v>438</v>
      </c>
      <c r="E57" s="198">
        <v>2018</v>
      </c>
      <c r="F57" s="88">
        <v>68700</v>
      </c>
      <c r="G57" s="610" t="s">
        <v>3372</v>
      </c>
    </row>
    <row r="58" spans="1:7" ht="15.75" x14ac:dyDescent="0.25">
      <c r="A58" s="610" t="s">
        <v>436</v>
      </c>
      <c r="B58" s="610" t="s">
        <v>5012</v>
      </c>
      <c r="C58" s="368" t="s">
        <v>1987</v>
      </c>
      <c r="D58" s="610" t="s">
        <v>438</v>
      </c>
      <c r="E58" s="198">
        <v>2018</v>
      </c>
      <c r="F58" s="88">
        <v>77200</v>
      </c>
      <c r="G58" s="610" t="s">
        <v>3372</v>
      </c>
    </row>
    <row r="59" spans="1:7" ht="15.75" x14ac:dyDescent="0.25">
      <c r="A59" s="610" t="s">
        <v>436</v>
      </c>
      <c r="B59" s="610" t="s">
        <v>3413</v>
      </c>
      <c r="C59" s="368">
        <v>2</v>
      </c>
      <c r="D59" s="610" t="s">
        <v>438</v>
      </c>
      <c r="E59" s="198">
        <v>2018</v>
      </c>
      <c r="F59" s="88">
        <v>52550</v>
      </c>
      <c r="G59" s="610" t="s">
        <v>2039</v>
      </c>
    </row>
    <row r="60" spans="1:7" ht="15.75" x14ac:dyDescent="0.25">
      <c r="A60" s="610" t="s">
        <v>436</v>
      </c>
      <c r="B60" s="610" t="s">
        <v>3414</v>
      </c>
      <c r="C60" s="368">
        <v>2</v>
      </c>
      <c r="D60" s="610" t="s">
        <v>426</v>
      </c>
      <c r="E60" s="198">
        <v>2018</v>
      </c>
      <c r="F60" s="88">
        <v>54850</v>
      </c>
      <c r="G60" s="610" t="s">
        <v>2039</v>
      </c>
    </row>
    <row r="61" spans="1:7" ht="15.75" x14ac:dyDescent="0.25">
      <c r="A61" s="610" t="s">
        <v>436</v>
      </c>
      <c r="B61" s="610" t="s">
        <v>5013</v>
      </c>
      <c r="C61" s="368" t="s">
        <v>4985</v>
      </c>
      <c r="D61" s="610" t="s">
        <v>438</v>
      </c>
      <c r="E61" s="198">
        <v>2018</v>
      </c>
      <c r="F61" s="88">
        <v>52650</v>
      </c>
      <c r="G61" s="610" t="s">
        <v>2039</v>
      </c>
    </row>
    <row r="62" spans="1:7" ht="15.75" x14ac:dyDescent="0.25">
      <c r="A62" s="610" t="s">
        <v>436</v>
      </c>
      <c r="B62" s="610" t="s">
        <v>5014</v>
      </c>
      <c r="C62" s="368" t="s">
        <v>4985</v>
      </c>
      <c r="D62" s="610" t="s">
        <v>426</v>
      </c>
      <c r="E62" s="198">
        <v>2018</v>
      </c>
      <c r="F62" s="88">
        <v>54950</v>
      </c>
      <c r="G62" s="610" t="s">
        <v>2039</v>
      </c>
    </row>
    <row r="63" spans="1:7" ht="15.75" x14ac:dyDescent="0.25">
      <c r="A63" s="610" t="s">
        <v>436</v>
      </c>
      <c r="B63" s="610" t="s">
        <v>3415</v>
      </c>
      <c r="C63" s="368">
        <v>3</v>
      </c>
      <c r="D63" s="610" t="s">
        <v>438</v>
      </c>
      <c r="E63" s="198">
        <v>2018</v>
      </c>
      <c r="F63" s="88">
        <v>58400</v>
      </c>
      <c r="G63" s="610" t="s">
        <v>2039</v>
      </c>
    </row>
    <row r="64" spans="1:7" ht="15.75" x14ac:dyDescent="0.25">
      <c r="A64" s="610" t="s">
        <v>436</v>
      </c>
      <c r="B64" s="610" t="s">
        <v>3469</v>
      </c>
      <c r="C64" s="368">
        <v>3</v>
      </c>
      <c r="D64" s="610" t="s">
        <v>438</v>
      </c>
      <c r="E64" s="198">
        <v>2018</v>
      </c>
      <c r="F64" s="88">
        <v>62650</v>
      </c>
      <c r="G64" s="610" t="s">
        <v>3321</v>
      </c>
    </row>
    <row r="65" spans="1:7" ht="15.75" x14ac:dyDescent="0.25">
      <c r="A65" s="610" t="s">
        <v>436</v>
      </c>
      <c r="B65" s="610" t="s">
        <v>3418</v>
      </c>
      <c r="C65" s="368">
        <v>3</v>
      </c>
      <c r="D65" s="610" t="s">
        <v>426</v>
      </c>
      <c r="E65" s="198">
        <v>2018</v>
      </c>
      <c r="F65" s="88">
        <v>58800</v>
      </c>
      <c r="G65" s="610" t="s">
        <v>2039</v>
      </c>
    </row>
    <row r="66" spans="1:7" ht="15.75" x14ac:dyDescent="0.25">
      <c r="A66" s="610" t="s">
        <v>436</v>
      </c>
      <c r="B66" s="610" t="s">
        <v>3470</v>
      </c>
      <c r="C66" s="368">
        <v>3</v>
      </c>
      <c r="D66" s="610" t="s">
        <v>426</v>
      </c>
      <c r="E66" s="198">
        <v>2018</v>
      </c>
      <c r="F66" s="88">
        <v>65650</v>
      </c>
      <c r="G66" s="610" t="s">
        <v>3467</v>
      </c>
    </row>
    <row r="67" spans="1:7" ht="15.75" x14ac:dyDescent="0.25">
      <c r="A67" s="610" t="s">
        <v>436</v>
      </c>
      <c r="B67" s="610" t="s">
        <v>5015</v>
      </c>
      <c r="C67" s="368" t="s">
        <v>5016</v>
      </c>
      <c r="D67" s="610" t="s">
        <v>438</v>
      </c>
      <c r="E67" s="198">
        <v>2018</v>
      </c>
      <c r="F67" s="88">
        <v>58200</v>
      </c>
      <c r="G67" s="610" t="s">
        <v>5017</v>
      </c>
    </row>
    <row r="68" spans="1:7" ht="15.75" x14ac:dyDescent="0.25">
      <c r="A68" s="610" t="s">
        <v>436</v>
      </c>
      <c r="B68" s="610" t="s">
        <v>5018</v>
      </c>
      <c r="C68" s="368" t="s">
        <v>5016</v>
      </c>
      <c r="D68" s="610" t="s">
        <v>426</v>
      </c>
      <c r="E68" s="198">
        <v>2018</v>
      </c>
      <c r="F68" s="88">
        <v>60500</v>
      </c>
      <c r="G68" s="610" t="s">
        <v>5017</v>
      </c>
    </row>
    <row r="69" spans="1:7" ht="15.75" x14ac:dyDescent="0.25">
      <c r="A69" s="610" t="s">
        <v>436</v>
      </c>
      <c r="B69" s="610" t="s">
        <v>3421</v>
      </c>
      <c r="C69" s="368" t="s">
        <v>5019</v>
      </c>
      <c r="D69" s="610" t="s">
        <v>438</v>
      </c>
      <c r="E69" s="198">
        <v>2018</v>
      </c>
      <c r="F69" s="88">
        <v>68950</v>
      </c>
      <c r="G69" s="610" t="s">
        <v>2039</v>
      </c>
    </row>
    <row r="70" spans="1:7" ht="15.75" x14ac:dyDescent="0.25">
      <c r="A70" s="610" t="s">
        <v>436</v>
      </c>
      <c r="B70" s="610" t="s">
        <v>3422</v>
      </c>
      <c r="C70" s="368" t="s">
        <v>5019</v>
      </c>
      <c r="D70" s="610" t="s">
        <v>426</v>
      </c>
      <c r="E70" s="198">
        <v>2018</v>
      </c>
      <c r="F70" s="88">
        <v>69250</v>
      </c>
      <c r="G70" s="610" t="s">
        <v>2039</v>
      </c>
    </row>
    <row r="71" spans="1:7" ht="15.75" x14ac:dyDescent="0.25">
      <c r="A71" s="610" t="s">
        <v>436</v>
      </c>
      <c r="B71" s="610" t="s">
        <v>3471</v>
      </c>
      <c r="C71" s="368" t="s">
        <v>5019</v>
      </c>
      <c r="D71" s="610" t="s">
        <v>426</v>
      </c>
      <c r="E71" s="198">
        <v>2018</v>
      </c>
      <c r="F71" s="88">
        <v>74350</v>
      </c>
      <c r="G71" s="610" t="s">
        <v>3467</v>
      </c>
    </row>
    <row r="72" spans="1:7" ht="15.75" x14ac:dyDescent="0.25">
      <c r="A72" s="610" t="s">
        <v>436</v>
      </c>
      <c r="B72" s="610" t="s">
        <v>3420</v>
      </c>
      <c r="C72" s="368">
        <v>3</v>
      </c>
      <c r="D72" s="610" t="s">
        <v>438</v>
      </c>
      <c r="E72" s="198">
        <v>2018</v>
      </c>
      <c r="F72" s="88">
        <v>64750</v>
      </c>
      <c r="G72" s="610" t="s">
        <v>2039</v>
      </c>
    </row>
    <row r="73" spans="1:7" ht="15.75" x14ac:dyDescent="0.25">
      <c r="A73" s="610" t="s">
        <v>436</v>
      </c>
      <c r="B73" s="610" t="s">
        <v>3423</v>
      </c>
      <c r="C73" s="368">
        <v>3</v>
      </c>
      <c r="D73" s="610" t="s">
        <v>438</v>
      </c>
      <c r="E73" s="198">
        <v>2018</v>
      </c>
      <c r="F73" s="88">
        <v>79200</v>
      </c>
      <c r="G73" s="610" t="s">
        <v>1586</v>
      </c>
    </row>
    <row r="74" spans="1:7" ht="15.75" x14ac:dyDescent="0.25">
      <c r="A74" s="610" t="s">
        <v>436</v>
      </c>
      <c r="B74" s="610" t="s">
        <v>3424</v>
      </c>
      <c r="C74" s="368">
        <v>3</v>
      </c>
      <c r="D74" s="610" t="s">
        <v>438</v>
      </c>
      <c r="E74" s="198">
        <v>2018</v>
      </c>
      <c r="F74" s="88">
        <v>81400</v>
      </c>
      <c r="G74" s="610" t="s">
        <v>2039</v>
      </c>
    </row>
    <row r="75" spans="1:7" ht="15.75" x14ac:dyDescent="0.25">
      <c r="A75" s="610" t="s">
        <v>436</v>
      </c>
      <c r="B75" s="610" t="s">
        <v>3425</v>
      </c>
      <c r="C75" s="368">
        <v>3</v>
      </c>
      <c r="D75" s="610" t="s">
        <v>426</v>
      </c>
      <c r="E75" s="198">
        <v>2018</v>
      </c>
      <c r="F75" s="88">
        <v>82200</v>
      </c>
      <c r="G75" s="610" t="s">
        <v>1586</v>
      </c>
    </row>
    <row r="76" spans="1:7" ht="15.75" x14ac:dyDescent="0.25">
      <c r="A76" s="610" t="s">
        <v>436</v>
      </c>
      <c r="B76" s="610" t="s">
        <v>3426</v>
      </c>
      <c r="C76" s="368">
        <v>3</v>
      </c>
      <c r="D76" s="610" t="s">
        <v>426</v>
      </c>
      <c r="E76" s="198">
        <v>2018</v>
      </c>
      <c r="F76" s="88">
        <v>84400</v>
      </c>
      <c r="G76" s="610" t="s">
        <v>2039</v>
      </c>
    </row>
    <row r="77" spans="1:7" ht="15.75" x14ac:dyDescent="0.25">
      <c r="A77" s="610" t="s">
        <v>436</v>
      </c>
      <c r="B77" s="610" t="s">
        <v>3429</v>
      </c>
      <c r="C77" s="368" t="s">
        <v>5019</v>
      </c>
      <c r="D77" s="610" t="s">
        <v>438</v>
      </c>
      <c r="E77" s="198">
        <v>2018</v>
      </c>
      <c r="F77" s="88">
        <v>90600</v>
      </c>
      <c r="G77" s="610" t="s">
        <v>1586</v>
      </c>
    </row>
    <row r="78" spans="1:7" ht="15.75" x14ac:dyDescent="0.25">
      <c r="A78" s="610" t="s">
        <v>436</v>
      </c>
      <c r="B78" s="610" t="s">
        <v>3430</v>
      </c>
      <c r="C78" s="368" t="s">
        <v>5019</v>
      </c>
      <c r="D78" s="610" t="s">
        <v>438</v>
      </c>
      <c r="E78" s="198">
        <v>2018</v>
      </c>
      <c r="F78" s="88">
        <v>93000</v>
      </c>
      <c r="G78" s="610" t="s">
        <v>2039</v>
      </c>
    </row>
    <row r="79" spans="1:7" ht="15.75" x14ac:dyDescent="0.25">
      <c r="A79" s="610" t="s">
        <v>436</v>
      </c>
      <c r="B79" s="610" t="s">
        <v>3431</v>
      </c>
      <c r="C79" s="368" t="s">
        <v>5019</v>
      </c>
      <c r="D79" s="610" t="s">
        <v>426</v>
      </c>
      <c r="E79" s="198">
        <v>2018</v>
      </c>
      <c r="F79" s="88">
        <v>93800</v>
      </c>
      <c r="G79" s="610" t="s">
        <v>1586</v>
      </c>
    </row>
    <row r="80" spans="1:7" ht="15.75" x14ac:dyDescent="0.25">
      <c r="A80" s="610" t="s">
        <v>436</v>
      </c>
      <c r="B80" s="610" t="s">
        <v>3432</v>
      </c>
      <c r="C80" s="368" t="s">
        <v>5019</v>
      </c>
      <c r="D80" s="610" t="s">
        <v>426</v>
      </c>
      <c r="E80" s="198">
        <v>2018</v>
      </c>
      <c r="F80" s="88">
        <v>96000</v>
      </c>
      <c r="G80" s="610" t="s">
        <v>2039</v>
      </c>
    </row>
    <row r="81" spans="1:7" ht="15.75" x14ac:dyDescent="0.25">
      <c r="A81" s="610" t="s">
        <v>436</v>
      </c>
      <c r="B81" s="610" t="s">
        <v>3435</v>
      </c>
      <c r="C81" s="368" t="s">
        <v>5019</v>
      </c>
      <c r="D81" s="610" t="s">
        <v>426</v>
      </c>
      <c r="E81" s="198">
        <v>2018</v>
      </c>
      <c r="F81" s="88">
        <v>124300</v>
      </c>
      <c r="G81" s="610" t="s">
        <v>2039</v>
      </c>
    </row>
    <row r="82" spans="1:7" ht="15.75" x14ac:dyDescent="0.25">
      <c r="A82" s="610" t="s">
        <v>436</v>
      </c>
      <c r="B82" s="610" t="s">
        <v>3433</v>
      </c>
      <c r="C82" s="368" t="s">
        <v>5019</v>
      </c>
      <c r="D82" s="610" t="s">
        <v>438</v>
      </c>
      <c r="E82" s="198">
        <v>2018</v>
      </c>
      <c r="F82" s="88">
        <v>98300</v>
      </c>
      <c r="G82" s="610" t="s">
        <v>3412</v>
      </c>
    </row>
    <row r="83" spans="1:7" ht="15.75" x14ac:dyDescent="0.25">
      <c r="A83" s="610" t="s">
        <v>436</v>
      </c>
      <c r="B83" s="610" t="s">
        <v>3427</v>
      </c>
      <c r="C83" s="368">
        <v>3</v>
      </c>
      <c r="D83" s="610" t="s">
        <v>438</v>
      </c>
      <c r="E83" s="198">
        <v>2018</v>
      </c>
      <c r="F83" s="88">
        <v>86700</v>
      </c>
      <c r="G83" s="610" t="s">
        <v>2042</v>
      </c>
    </row>
    <row r="84" spans="1:7" ht="15.75" x14ac:dyDescent="0.25">
      <c r="A84" s="610" t="s">
        <v>436</v>
      </c>
      <c r="B84" s="610" t="s">
        <v>3428</v>
      </c>
      <c r="C84" s="368">
        <v>3</v>
      </c>
      <c r="D84" s="610" t="s">
        <v>426</v>
      </c>
      <c r="E84" s="198">
        <v>2018</v>
      </c>
      <c r="F84" s="88">
        <v>89700</v>
      </c>
      <c r="G84" s="610" t="s">
        <v>2042</v>
      </c>
    </row>
    <row r="85" spans="1:7" ht="15.75" x14ac:dyDescent="0.25">
      <c r="A85" s="610" t="s">
        <v>436</v>
      </c>
      <c r="B85" s="610" t="s">
        <v>3434</v>
      </c>
      <c r="C85" s="368" t="s">
        <v>5019</v>
      </c>
      <c r="D85" s="610" t="s">
        <v>426</v>
      </c>
      <c r="E85" s="198">
        <v>2018</v>
      </c>
      <c r="F85" s="88">
        <v>101300</v>
      </c>
      <c r="G85" s="610" t="s">
        <v>2042</v>
      </c>
    </row>
    <row r="86" spans="1:7" ht="15.75" x14ac:dyDescent="0.25">
      <c r="A86" s="610" t="s">
        <v>436</v>
      </c>
      <c r="B86" s="610" t="s">
        <v>3436</v>
      </c>
      <c r="C86" s="368">
        <v>3</v>
      </c>
      <c r="D86" s="610" t="s">
        <v>438</v>
      </c>
      <c r="E86" s="198">
        <v>2018</v>
      </c>
      <c r="F86" s="88">
        <v>83100</v>
      </c>
      <c r="G86" s="610" t="s">
        <v>2039</v>
      </c>
    </row>
    <row r="87" spans="1:7" ht="15.75" x14ac:dyDescent="0.25">
      <c r="A87" s="610" t="s">
        <v>436</v>
      </c>
      <c r="B87" s="610" t="s">
        <v>5020</v>
      </c>
      <c r="C87" s="368">
        <v>3</v>
      </c>
      <c r="D87" s="610" t="s">
        <v>426</v>
      </c>
      <c r="E87" s="198">
        <v>2018</v>
      </c>
      <c r="F87" s="88">
        <v>86100</v>
      </c>
      <c r="G87" s="610" t="s">
        <v>2039</v>
      </c>
    </row>
    <row r="88" spans="1:7" ht="15.75" x14ac:dyDescent="0.25">
      <c r="A88" s="610" t="s">
        <v>436</v>
      </c>
      <c r="B88" s="610" t="s">
        <v>3437</v>
      </c>
      <c r="C88" s="368" t="s">
        <v>5019</v>
      </c>
      <c r="D88" s="610" t="s">
        <v>438</v>
      </c>
      <c r="E88" s="198">
        <v>2018</v>
      </c>
      <c r="F88" s="88">
        <v>96400</v>
      </c>
      <c r="G88" s="610" t="s">
        <v>2039</v>
      </c>
    </row>
    <row r="89" spans="1:7" ht="15.75" x14ac:dyDescent="0.25">
      <c r="A89" s="610" t="s">
        <v>436</v>
      </c>
      <c r="B89" s="610" t="s">
        <v>3438</v>
      </c>
      <c r="C89" s="368" t="s">
        <v>5019</v>
      </c>
      <c r="D89" s="610" t="s">
        <v>426</v>
      </c>
      <c r="E89" s="198">
        <v>2018</v>
      </c>
      <c r="F89" s="88">
        <v>99400</v>
      </c>
      <c r="G89" s="610" t="s">
        <v>2039</v>
      </c>
    </row>
    <row r="90" spans="1:7" ht="15.75" x14ac:dyDescent="0.25">
      <c r="A90" s="610" t="s">
        <v>436</v>
      </c>
      <c r="B90" s="610" t="s">
        <v>5021</v>
      </c>
      <c r="C90" s="368" t="s">
        <v>5019</v>
      </c>
      <c r="D90" s="610" t="s">
        <v>426</v>
      </c>
      <c r="E90" s="198">
        <v>2018</v>
      </c>
      <c r="F90" s="88">
        <v>156700</v>
      </c>
      <c r="G90" s="610" t="s">
        <v>2039</v>
      </c>
    </row>
    <row r="91" spans="1:7" ht="15.75" x14ac:dyDescent="0.25">
      <c r="A91" s="610" t="s">
        <v>436</v>
      </c>
      <c r="B91" s="610" t="s">
        <v>5022</v>
      </c>
      <c r="C91" s="368" t="s">
        <v>5019</v>
      </c>
      <c r="D91" s="610" t="s">
        <v>426</v>
      </c>
      <c r="E91" s="198">
        <v>2018</v>
      </c>
      <c r="F91" s="88">
        <v>138800</v>
      </c>
      <c r="G91" s="610" t="s">
        <v>2039</v>
      </c>
    </row>
    <row r="92" spans="1:7" ht="15.75" x14ac:dyDescent="0.25">
      <c r="A92" s="610" t="s">
        <v>436</v>
      </c>
      <c r="B92" s="610" t="s">
        <v>3439</v>
      </c>
      <c r="C92" s="368">
        <v>3</v>
      </c>
      <c r="D92" s="610" t="s">
        <v>426</v>
      </c>
      <c r="E92" s="198">
        <v>2018</v>
      </c>
      <c r="F92" s="88">
        <v>53700</v>
      </c>
      <c r="G92" s="610" t="s">
        <v>1586</v>
      </c>
    </row>
    <row r="93" spans="1:7" ht="15.75" x14ac:dyDescent="0.25">
      <c r="A93" s="610" t="s">
        <v>436</v>
      </c>
      <c r="B93" s="610" t="s">
        <v>449</v>
      </c>
      <c r="C93" s="368">
        <v>3</v>
      </c>
      <c r="D93" s="610" t="s">
        <v>438</v>
      </c>
      <c r="E93" s="198">
        <v>2018</v>
      </c>
      <c r="F93" s="88">
        <v>66500</v>
      </c>
      <c r="G93" s="610" t="s">
        <v>3417</v>
      </c>
    </row>
    <row r="94" spans="1:7" ht="15.75" x14ac:dyDescent="0.25">
      <c r="A94" s="610" t="s">
        <v>436</v>
      </c>
      <c r="B94" s="610" t="s">
        <v>3440</v>
      </c>
      <c r="C94" s="368" t="s">
        <v>5019</v>
      </c>
      <c r="D94" s="610" t="s">
        <v>438</v>
      </c>
      <c r="E94" s="198">
        <v>2018</v>
      </c>
      <c r="F94" s="88">
        <v>96100</v>
      </c>
      <c r="G94" s="610" t="s">
        <v>2039</v>
      </c>
    </row>
    <row r="95" spans="1:7" ht="15.75" x14ac:dyDescent="0.25">
      <c r="A95" s="610" t="s">
        <v>436</v>
      </c>
      <c r="B95" s="610" t="s">
        <v>3441</v>
      </c>
      <c r="C95" s="368" t="s">
        <v>5019</v>
      </c>
      <c r="D95" s="610" t="s">
        <v>438</v>
      </c>
      <c r="E95" s="198">
        <v>2018</v>
      </c>
      <c r="F95" s="88">
        <v>116000</v>
      </c>
      <c r="G95" s="610" t="s">
        <v>1586</v>
      </c>
    </row>
    <row r="96" spans="1:7" ht="15.75" x14ac:dyDescent="0.25">
      <c r="A96" s="610" t="s">
        <v>436</v>
      </c>
      <c r="B96" s="610" t="s">
        <v>3443</v>
      </c>
      <c r="C96" s="368" t="s">
        <v>5019</v>
      </c>
      <c r="D96" s="610" t="s">
        <v>438</v>
      </c>
      <c r="E96" s="198">
        <v>2018</v>
      </c>
      <c r="F96" s="88">
        <v>122300</v>
      </c>
      <c r="G96" s="610" t="s">
        <v>2042</v>
      </c>
    </row>
    <row r="97" spans="1:7" ht="15.75" x14ac:dyDescent="0.25">
      <c r="A97" s="610" t="s">
        <v>436</v>
      </c>
      <c r="B97" s="610" t="s">
        <v>2417</v>
      </c>
      <c r="C97" s="368" t="s">
        <v>5019</v>
      </c>
      <c r="D97" s="610" t="s">
        <v>438</v>
      </c>
      <c r="E97" s="198">
        <v>2018</v>
      </c>
      <c r="F97" s="88">
        <v>119800</v>
      </c>
      <c r="G97" s="610" t="s">
        <v>3442</v>
      </c>
    </row>
    <row r="98" spans="1:7" ht="15.75" x14ac:dyDescent="0.25">
      <c r="A98" s="610" t="s">
        <v>436</v>
      </c>
      <c r="B98" s="610" t="s">
        <v>5025</v>
      </c>
      <c r="C98" s="368" t="s">
        <v>5019</v>
      </c>
      <c r="D98" s="610" t="s">
        <v>426</v>
      </c>
      <c r="E98" s="198">
        <v>2018</v>
      </c>
      <c r="F98" s="88">
        <v>124300</v>
      </c>
      <c r="G98" s="610" t="s">
        <v>3442</v>
      </c>
    </row>
    <row r="99" spans="1:7" ht="15.75" x14ac:dyDescent="0.25">
      <c r="A99" s="610" t="s">
        <v>436</v>
      </c>
      <c r="B99" s="610" t="s">
        <v>5026</v>
      </c>
      <c r="C99" s="368" t="s">
        <v>2121</v>
      </c>
      <c r="D99" s="610" t="s">
        <v>110</v>
      </c>
      <c r="E99" s="198">
        <v>2018</v>
      </c>
      <c r="F99" s="88">
        <v>33900</v>
      </c>
      <c r="G99" s="610" t="s">
        <v>3321</v>
      </c>
    </row>
    <row r="100" spans="1:7" ht="15.75" x14ac:dyDescent="0.25">
      <c r="A100" s="610" t="s">
        <v>436</v>
      </c>
      <c r="B100" s="610" t="s">
        <v>3444</v>
      </c>
      <c r="C100" s="368">
        <v>2</v>
      </c>
      <c r="D100" s="610" t="s">
        <v>426</v>
      </c>
      <c r="E100" s="198">
        <v>2018</v>
      </c>
      <c r="F100" s="88">
        <v>35900</v>
      </c>
      <c r="G100" s="610" t="s">
        <v>3321</v>
      </c>
    </row>
    <row r="101" spans="1:7" ht="15.75" x14ac:dyDescent="0.25">
      <c r="A101" s="610" t="s">
        <v>436</v>
      </c>
      <c r="B101" s="610" t="s">
        <v>3445</v>
      </c>
      <c r="C101" s="368">
        <v>2</v>
      </c>
      <c r="D101" s="610" t="s">
        <v>426</v>
      </c>
      <c r="E101" s="198">
        <v>2018</v>
      </c>
      <c r="F101" s="88">
        <v>35900</v>
      </c>
      <c r="G101" s="610" t="s">
        <v>3321</v>
      </c>
    </row>
    <row r="102" spans="1:7" ht="15.75" x14ac:dyDescent="0.25">
      <c r="A102" s="610" t="s">
        <v>436</v>
      </c>
      <c r="B102" s="610" t="s">
        <v>3446</v>
      </c>
      <c r="C102" s="368">
        <v>2</v>
      </c>
      <c r="D102" s="610" t="s">
        <v>438</v>
      </c>
      <c r="E102" s="198">
        <v>2018</v>
      </c>
      <c r="F102" s="88">
        <v>40550</v>
      </c>
      <c r="G102" s="610" t="s">
        <v>3321</v>
      </c>
    </row>
    <row r="103" spans="1:7" ht="15.75" x14ac:dyDescent="0.25">
      <c r="A103" s="610" t="s">
        <v>436</v>
      </c>
      <c r="B103" s="610" t="s">
        <v>3448</v>
      </c>
      <c r="C103" s="368">
        <v>2</v>
      </c>
      <c r="D103" s="610" t="s">
        <v>426</v>
      </c>
      <c r="E103" s="198">
        <v>2018</v>
      </c>
      <c r="F103" s="88">
        <v>42550</v>
      </c>
      <c r="G103" s="610" t="s">
        <v>3321</v>
      </c>
    </row>
    <row r="104" spans="1:7" ht="15.75" x14ac:dyDescent="0.25">
      <c r="A104" s="610" t="s">
        <v>436</v>
      </c>
      <c r="B104" s="610" t="s">
        <v>3447</v>
      </c>
      <c r="C104" s="368">
        <v>2</v>
      </c>
      <c r="D104" s="610" t="s">
        <v>426</v>
      </c>
      <c r="E104" s="198">
        <v>2018</v>
      </c>
      <c r="F104" s="88">
        <v>43250</v>
      </c>
      <c r="G104" s="610" t="s">
        <v>3339</v>
      </c>
    </row>
    <row r="105" spans="1:7" ht="15.75" x14ac:dyDescent="0.25">
      <c r="A105" s="610" t="s">
        <v>436</v>
      </c>
      <c r="B105" s="610" t="s">
        <v>5030</v>
      </c>
      <c r="C105" s="368">
        <v>2</v>
      </c>
      <c r="D105" s="610" t="s">
        <v>426</v>
      </c>
      <c r="E105" s="198">
        <v>2018</v>
      </c>
      <c r="F105" s="88">
        <v>42650</v>
      </c>
      <c r="G105" s="610" t="s">
        <v>3321</v>
      </c>
    </row>
    <row r="106" spans="1:7" ht="15.75" x14ac:dyDescent="0.25">
      <c r="A106" s="610" t="s">
        <v>436</v>
      </c>
      <c r="B106" s="610" t="s">
        <v>3449</v>
      </c>
      <c r="C106" s="368">
        <v>3</v>
      </c>
      <c r="D106" s="610" t="s">
        <v>426</v>
      </c>
      <c r="E106" s="198">
        <v>2018</v>
      </c>
      <c r="F106" s="88">
        <v>49450</v>
      </c>
      <c r="G106" s="610" t="s">
        <v>3321</v>
      </c>
    </row>
    <row r="107" spans="1:7" ht="15.75" x14ac:dyDescent="0.25">
      <c r="A107" s="610" t="s">
        <v>436</v>
      </c>
      <c r="B107" s="610" t="s">
        <v>3452</v>
      </c>
      <c r="C107" s="368">
        <v>3</v>
      </c>
      <c r="D107" s="610" t="s">
        <v>426</v>
      </c>
      <c r="E107" s="198">
        <v>2018</v>
      </c>
      <c r="F107" s="88">
        <v>59250</v>
      </c>
      <c r="G107" s="610" t="s">
        <v>3321</v>
      </c>
    </row>
    <row r="108" spans="1:7" ht="15.75" x14ac:dyDescent="0.25">
      <c r="A108" s="610" t="s">
        <v>436</v>
      </c>
      <c r="B108" s="610" t="s">
        <v>3450</v>
      </c>
      <c r="C108" s="368">
        <v>2</v>
      </c>
      <c r="D108" s="610" t="s">
        <v>426</v>
      </c>
      <c r="E108" s="198">
        <v>2018</v>
      </c>
      <c r="F108" s="88">
        <v>47600</v>
      </c>
      <c r="G108" s="610" t="s">
        <v>3321</v>
      </c>
    </row>
    <row r="109" spans="1:7" ht="15.75" x14ac:dyDescent="0.25">
      <c r="A109" s="610" t="s">
        <v>436</v>
      </c>
      <c r="B109" s="610" t="s">
        <v>5031</v>
      </c>
      <c r="C109" s="368">
        <v>2</v>
      </c>
      <c r="D109" s="610" t="s">
        <v>426</v>
      </c>
      <c r="E109" s="198">
        <v>2018</v>
      </c>
      <c r="F109" s="88">
        <v>58400</v>
      </c>
      <c r="G109" s="610" t="s">
        <v>3321</v>
      </c>
    </row>
    <row r="110" spans="1:7" ht="15.75" x14ac:dyDescent="0.25">
      <c r="A110" s="610" t="s">
        <v>436</v>
      </c>
      <c r="B110" s="610" t="s">
        <v>3451</v>
      </c>
      <c r="C110" s="368">
        <v>3</v>
      </c>
      <c r="D110" s="610" t="s">
        <v>426</v>
      </c>
      <c r="E110" s="198">
        <v>2018</v>
      </c>
      <c r="F110" s="88">
        <v>51150</v>
      </c>
      <c r="G110" s="610" t="s">
        <v>3339</v>
      </c>
    </row>
    <row r="111" spans="1:7" ht="15.75" x14ac:dyDescent="0.25">
      <c r="A111" s="610" t="s">
        <v>436</v>
      </c>
      <c r="B111" s="610" t="s">
        <v>3457</v>
      </c>
      <c r="C111" s="368" t="s">
        <v>5019</v>
      </c>
      <c r="D111" s="610" t="s">
        <v>426</v>
      </c>
      <c r="E111" s="198">
        <v>2018</v>
      </c>
      <c r="F111" s="88">
        <v>101700</v>
      </c>
      <c r="G111" s="610" t="s">
        <v>3086</v>
      </c>
    </row>
    <row r="112" spans="1:7" ht="15.75" x14ac:dyDescent="0.25">
      <c r="A112" s="610" t="s">
        <v>436</v>
      </c>
      <c r="B112" s="610" t="s">
        <v>3453</v>
      </c>
      <c r="C112" s="368">
        <v>3</v>
      </c>
      <c r="D112" s="610" t="s">
        <v>438</v>
      </c>
      <c r="E112" s="198">
        <v>2018</v>
      </c>
      <c r="F112" s="88">
        <v>57200</v>
      </c>
      <c r="G112" s="610" t="s">
        <v>3339</v>
      </c>
    </row>
    <row r="113" spans="1:7" ht="15.75" x14ac:dyDescent="0.25">
      <c r="A113" s="610" t="s">
        <v>436</v>
      </c>
      <c r="B113" s="610" t="s">
        <v>3455</v>
      </c>
      <c r="C113" s="368">
        <v>3</v>
      </c>
      <c r="D113" s="610" t="s">
        <v>426</v>
      </c>
      <c r="E113" s="198">
        <v>2018</v>
      </c>
      <c r="F113" s="88">
        <v>61000</v>
      </c>
      <c r="G113" s="610" t="s">
        <v>3321</v>
      </c>
    </row>
    <row r="114" spans="1:7" ht="15.75" x14ac:dyDescent="0.25">
      <c r="A114" s="610" t="s">
        <v>436</v>
      </c>
      <c r="B114" s="610" t="s">
        <v>3454</v>
      </c>
      <c r="C114" s="368">
        <v>3</v>
      </c>
      <c r="D114" s="610" t="s">
        <v>426</v>
      </c>
      <c r="E114" s="198">
        <v>2018</v>
      </c>
      <c r="F114" s="88">
        <v>59500</v>
      </c>
      <c r="G114" s="610" t="s">
        <v>3339</v>
      </c>
    </row>
    <row r="115" spans="1:7" ht="15.75" x14ac:dyDescent="0.25">
      <c r="A115" s="610" t="s">
        <v>436</v>
      </c>
      <c r="B115" s="610" t="s">
        <v>3468</v>
      </c>
      <c r="C115" s="368">
        <v>2</v>
      </c>
      <c r="D115" s="610" t="s">
        <v>426</v>
      </c>
      <c r="E115" s="198">
        <v>2018</v>
      </c>
      <c r="F115" s="88">
        <v>63750</v>
      </c>
      <c r="G115" s="610" t="s">
        <v>3339</v>
      </c>
    </row>
    <row r="116" spans="1:7" ht="15.75" x14ac:dyDescent="0.25">
      <c r="A116" s="610" t="s">
        <v>436</v>
      </c>
      <c r="B116" s="610" t="s">
        <v>5032</v>
      </c>
      <c r="C116" s="368">
        <v>2</v>
      </c>
      <c r="D116" s="610" t="s">
        <v>426</v>
      </c>
      <c r="E116" s="198">
        <v>2018</v>
      </c>
      <c r="F116" s="88">
        <v>59575</v>
      </c>
      <c r="G116" s="610" t="s">
        <v>3339</v>
      </c>
    </row>
    <row r="117" spans="1:7" ht="15.75" x14ac:dyDescent="0.25">
      <c r="A117" s="610" t="s">
        <v>436</v>
      </c>
      <c r="B117" s="610" t="s">
        <v>3456</v>
      </c>
      <c r="C117" s="368" t="s">
        <v>5019</v>
      </c>
      <c r="D117" s="610" t="s">
        <v>426</v>
      </c>
      <c r="E117" s="198">
        <v>2018</v>
      </c>
      <c r="F117" s="88">
        <v>74050</v>
      </c>
      <c r="G117" s="610" t="s">
        <v>3339</v>
      </c>
    </row>
    <row r="118" spans="1:7" ht="15.75" x14ac:dyDescent="0.25">
      <c r="A118" s="610" t="s">
        <v>436</v>
      </c>
      <c r="B118" s="610" t="s">
        <v>3462</v>
      </c>
      <c r="C118" s="368" t="s">
        <v>5019</v>
      </c>
      <c r="D118" s="610" t="s">
        <v>426</v>
      </c>
      <c r="E118" s="198">
        <v>2018</v>
      </c>
      <c r="F118" s="88">
        <v>105100</v>
      </c>
      <c r="G118" s="610" t="s">
        <v>3442</v>
      </c>
    </row>
    <row r="119" spans="1:7" ht="15.75" x14ac:dyDescent="0.25">
      <c r="A119" s="610" t="s">
        <v>436</v>
      </c>
      <c r="B119" s="610" t="s">
        <v>3459</v>
      </c>
      <c r="C119" s="368">
        <v>3</v>
      </c>
      <c r="D119" s="610" t="s">
        <v>438</v>
      </c>
      <c r="E119" s="198">
        <v>2018</v>
      </c>
      <c r="F119" s="88">
        <v>62950</v>
      </c>
      <c r="G119" s="610" t="s">
        <v>3339</v>
      </c>
    </row>
    <row r="120" spans="1:7" ht="15.75" x14ac:dyDescent="0.25">
      <c r="A120" s="610" t="s">
        <v>436</v>
      </c>
      <c r="B120" s="610" t="s">
        <v>3460</v>
      </c>
      <c r="C120" s="368">
        <v>3</v>
      </c>
      <c r="D120" s="610" t="s">
        <v>426</v>
      </c>
      <c r="E120" s="198">
        <v>2018</v>
      </c>
      <c r="F120" s="88">
        <v>65250</v>
      </c>
      <c r="G120" s="610" t="s">
        <v>3339</v>
      </c>
    </row>
    <row r="121" spans="1:7" ht="15.75" x14ac:dyDescent="0.25">
      <c r="A121" s="610" t="s">
        <v>436</v>
      </c>
      <c r="B121" s="610" t="s">
        <v>3461</v>
      </c>
      <c r="C121" s="368" t="s">
        <v>5019</v>
      </c>
      <c r="D121" s="610" t="s">
        <v>426</v>
      </c>
      <c r="E121" s="198">
        <v>2018</v>
      </c>
      <c r="F121" s="88">
        <v>77700</v>
      </c>
      <c r="G121" s="610" t="s">
        <v>3321</v>
      </c>
    </row>
    <row r="122" spans="1:7" ht="15.75" x14ac:dyDescent="0.25">
      <c r="A122" s="610" t="s">
        <v>436</v>
      </c>
      <c r="B122" s="610" t="s">
        <v>5033</v>
      </c>
      <c r="C122" s="368" t="s">
        <v>1987</v>
      </c>
      <c r="D122" s="610" t="s">
        <v>426</v>
      </c>
      <c r="E122" s="198">
        <v>2018</v>
      </c>
      <c r="F122" s="88">
        <v>73300</v>
      </c>
      <c r="G122" s="610" t="s">
        <v>3339</v>
      </c>
    </row>
    <row r="123" spans="1:7" ht="15.75" x14ac:dyDescent="0.25">
      <c r="A123" s="610" t="s">
        <v>436</v>
      </c>
      <c r="B123" s="610" t="s">
        <v>5034</v>
      </c>
      <c r="C123" s="368" t="s">
        <v>5035</v>
      </c>
      <c r="D123" s="610" t="s">
        <v>426</v>
      </c>
      <c r="E123" s="198">
        <v>2018</v>
      </c>
      <c r="F123" s="88">
        <v>92600</v>
      </c>
      <c r="G123" s="610" t="s">
        <v>3339</v>
      </c>
    </row>
    <row r="124" spans="1:7" ht="15.75" x14ac:dyDescent="0.25">
      <c r="A124" s="610" t="s">
        <v>436</v>
      </c>
      <c r="B124" s="610" t="s">
        <v>5036</v>
      </c>
      <c r="C124" s="368" t="s">
        <v>5035</v>
      </c>
      <c r="D124" s="610" t="s">
        <v>426</v>
      </c>
      <c r="E124" s="198">
        <v>2018</v>
      </c>
      <c r="F124" s="88">
        <v>99600</v>
      </c>
      <c r="G124" s="610" t="s">
        <v>3339</v>
      </c>
    </row>
    <row r="125" spans="1:7" ht="15.75" x14ac:dyDescent="0.25">
      <c r="A125" s="610" t="s">
        <v>436</v>
      </c>
      <c r="B125" s="610" t="s">
        <v>3465</v>
      </c>
      <c r="C125" s="368">
        <v>3</v>
      </c>
      <c r="D125" s="610" t="s">
        <v>438</v>
      </c>
      <c r="E125" s="198">
        <v>2018</v>
      </c>
      <c r="F125" s="88">
        <v>57950</v>
      </c>
      <c r="G125" s="610" t="s">
        <v>3372</v>
      </c>
    </row>
    <row r="126" spans="1:7" ht="15.75" x14ac:dyDescent="0.25">
      <c r="A126" s="610" t="s">
        <v>436</v>
      </c>
      <c r="B126" s="610" t="s">
        <v>3463</v>
      </c>
      <c r="C126" s="368">
        <v>2</v>
      </c>
      <c r="D126" s="610" t="s">
        <v>438</v>
      </c>
      <c r="E126" s="198">
        <v>2018</v>
      </c>
      <c r="F126" s="88">
        <v>50150</v>
      </c>
      <c r="G126" s="610" t="s">
        <v>3464</v>
      </c>
    </row>
    <row r="127" spans="1:7" ht="15.75" x14ac:dyDescent="0.25">
      <c r="A127" s="610" t="s">
        <v>436</v>
      </c>
      <c r="B127" s="610" t="s">
        <v>4458</v>
      </c>
      <c r="C127" s="368">
        <v>3</v>
      </c>
      <c r="D127" s="610" t="s">
        <v>438</v>
      </c>
      <c r="E127" s="198">
        <v>2018</v>
      </c>
      <c r="F127" s="88">
        <v>66800</v>
      </c>
      <c r="G127" s="610" t="s">
        <v>3372</v>
      </c>
    </row>
    <row r="128" spans="1:7" ht="47.25" x14ac:dyDescent="0.25">
      <c r="A128" s="328" t="s">
        <v>463</v>
      </c>
      <c r="B128" s="328" t="s">
        <v>4835</v>
      </c>
      <c r="C128" s="362" t="s">
        <v>5239</v>
      </c>
      <c r="D128" s="328" t="s">
        <v>110</v>
      </c>
      <c r="E128" s="223">
        <v>2018</v>
      </c>
      <c r="F128" s="308">
        <v>15295</v>
      </c>
      <c r="G128" s="328" t="s">
        <v>1911</v>
      </c>
    </row>
    <row r="129" spans="1:7" ht="47.25" x14ac:dyDescent="0.25">
      <c r="A129" s="328" t="s">
        <v>463</v>
      </c>
      <c r="B129" s="328" t="s">
        <v>4837</v>
      </c>
      <c r="C129" s="362" t="s">
        <v>5239</v>
      </c>
      <c r="D129" s="328" t="s">
        <v>110</v>
      </c>
      <c r="E129" s="223">
        <v>2018</v>
      </c>
      <c r="F129" s="308">
        <v>16520</v>
      </c>
      <c r="G129" s="328" t="s">
        <v>1911</v>
      </c>
    </row>
    <row r="130" spans="1:7" ht="47.25" x14ac:dyDescent="0.25">
      <c r="A130" s="328" t="s">
        <v>463</v>
      </c>
      <c r="B130" s="328" t="s">
        <v>4838</v>
      </c>
      <c r="C130" s="362" t="s">
        <v>4836</v>
      </c>
      <c r="D130" s="328" t="s">
        <v>110</v>
      </c>
      <c r="E130" s="223">
        <v>2018</v>
      </c>
      <c r="F130" s="308">
        <v>17720</v>
      </c>
      <c r="G130" s="328" t="s">
        <v>1911</v>
      </c>
    </row>
    <row r="131" spans="1:7" ht="47.25" x14ac:dyDescent="0.25">
      <c r="A131" s="328" t="s">
        <v>463</v>
      </c>
      <c r="B131" s="328" t="s">
        <v>4838</v>
      </c>
      <c r="C131" s="362" t="s">
        <v>5239</v>
      </c>
      <c r="D131" s="328" t="s">
        <v>110</v>
      </c>
      <c r="E131" s="223">
        <v>2018</v>
      </c>
      <c r="F131" s="308">
        <v>17820</v>
      </c>
      <c r="G131" s="328" t="s">
        <v>4839</v>
      </c>
    </row>
    <row r="132" spans="1:7" ht="47.25" x14ac:dyDescent="0.25">
      <c r="A132" s="328" t="s">
        <v>463</v>
      </c>
      <c r="B132" s="328" t="s">
        <v>4840</v>
      </c>
      <c r="C132" s="362" t="s">
        <v>5239</v>
      </c>
      <c r="D132" s="328" t="s">
        <v>110</v>
      </c>
      <c r="E132" s="223">
        <v>2018</v>
      </c>
      <c r="F132" s="308">
        <v>18420</v>
      </c>
      <c r="G132" s="328" t="s">
        <v>1911</v>
      </c>
    </row>
    <row r="133" spans="1:7" ht="47.25" x14ac:dyDescent="0.25">
      <c r="A133" s="328" t="s">
        <v>463</v>
      </c>
      <c r="B133" s="328" t="s">
        <v>4841</v>
      </c>
      <c r="C133" s="362" t="s">
        <v>5239</v>
      </c>
      <c r="D133" s="328" t="s">
        <v>110</v>
      </c>
      <c r="E133" s="223">
        <v>2018</v>
      </c>
      <c r="F133" s="308">
        <v>19220</v>
      </c>
      <c r="G133" s="328" t="s">
        <v>4839</v>
      </c>
    </row>
    <row r="134" spans="1:7" ht="47.25" x14ac:dyDescent="0.25">
      <c r="A134" s="328" t="s">
        <v>463</v>
      </c>
      <c r="B134" s="328" t="s">
        <v>4842</v>
      </c>
      <c r="C134" s="362" t="s">
        <v>4836</v>
      </c>
      <c r="D134" s="328" t="s">
        <v>110</v>
      </c>
      <c r="E134" s="223">
        <v>2018</v>
      </c>
      <c r="F134" s="308">
        <v>19820</v>
      </c>
      <c r="G134" s="328" t="s">
        <v>1911</v>
      </c>
    </row>
    <row r="135" spans="1:7" ht="47.25" x14ac:dyDescent="0.25">
      <c r="A135" s="328" t="s">
        <v>463</v>
      </c>
      <c r="B135" s="328" t="s">
        <v>4842</v>
      </c>
      <c r="C135" s="362" t="s">
        <v>4836</v>
      </c>
      <c r="D135" s="328" t="s">
        <v>110</v>
      </c>
      <c r="E135" s="223">
        <v>2018</v>
      </c>
      <c r="F135" s="308">
        <v>19820</v>
      </c>
      <c r="G135" s="328" t="s">
        <v>4839</v>
      </c>
    </row>
    <row r="136" spans="1:7" ht="47.25" x14ac:dyDescent="0.25">
      <c r="A136" s="328" t="s">
        <v>463</v>
      </c>
      <c r="B136" s="328" t="s">
        <v>4843</v>
      </c>
      <c r="C136" s="362" t="s">
        <v>4836</v>
      </c>
      <c r="D136" s="328" t="s">
        <v>110</v>
      </c>
      <c r="E136" s="223">
        <v>2018</v>
      </c>
      <c r="F136" s="308">
        <v>20520</v>
      </c>
      <c r="G136" s="328" t="s">
        <v>1911</v>
      </c>
    </row>
    <row r="137" spans="1:7" ht="47.25" x14ac:dyDescent="0.25">
      <c r="A137" s="328" t="s">
        <v>463</v>
      </c>
      <c r="B137" s="328" t="s">
        <v>4843</v>
      </c>
      <c r="C137" s="362" t="s">
        <v>4836</v>
      </c>
      <c r="D137" s="328" t="s">
        <v>110</v>
      </c>
      <c r="E137" s="223">
        <v>2018</v>
      </c>
      <c r="F137" s="308">
        <v>21320</v>
      </c>
      <c r="G137" s="328" t="s">
        <v>4839</v>
      </c>
    </row>
    <row r="138" spans="1:7" ht="47.25" x14ac:dyDescent="0.25">
      <c r="A138" s="328" t="s">
        <v>463</v>
      </c>
      <c r="B138" s="328" t="s">
        <v>4844</v>
      </c>
      <c r="C138" s="362" t="s">
        <v>4836</v>
      </c>
      <c r="D138" s="328" t="s">
        <v>110</v>
      </c>
      <c r="E138" s="223">
        <v>2018</v>
      </c>
      <c r="F138" s="308">
        <v>13050</v>
      </c>
      <c r="G138" s="328" t="s">
        <v>4839</v>
      </c>
    </row>
    <row r="139" spans="1:7" ht="47.25" x14ac:dyDescent="0.25">
      <c r="A139" s="328" t="s">
        <v>463</v>
      </c>
      <c r="B139" s="328" t="s">
        <v>4845</v>
      </c>
      <c r="C139" s="362" t="s">
        <v>4836</v>
      </c>
      <c r="D139" s="328" t="s">
        <v>110</v>
      </c>
      <c r="E139" s="223">
        <v>2018</v>
      </c>
      <c r="F139" s="308">
        <v>14150</v>
      </c>
      <c r="G139" s="328" t="s">
        <v>4839</v>
      </c>
    </row>
    <row r="140" spans="1:7" ht="47.25" x14ac:dyDescent="0.25">
      <c r="A140" s="328" t="s">
        <v>463</v>
      </c>
      <c r="B140" s="328" t="s">
        <v>4846</v>
      </c>
      <c r="C140" s="362" t="s">
        <v>4836</v>
      </c>
      <c r="D140" s="328" t="s">
        <v>110</v>
      </c>
      <c r="E140" s="223">
        <v>2018</v>
      </c>
      <c r="F140" s="308">
        <v>14875</v>
      </c>
      <c r="G140" s="328" t="s">
        <v>4839</v>
      </c>
    </row>
    <row r="141" spans="1:7" ht="47.25" x14ac:dyDescent="0.25">
      <c r="A141" s="328" t="s">
        <v>463</v>
      </c>
      <c r="B141" s="328" t="s">
        <v>4848</v>
      </c>
      <c r="C141" s="362" t="s">
        <v>4836</v>
      </c>
      <c r="D141" s="328" t="s">
        <v>110</v>
      </c>
      <c r="E141" s="223">
        <v>2018</v>
      </c>
      <c r="F141" s="308">
        <v>15975</v>
      </c>
      <c r="G141" s="328" t="s">
        <v>4839</v>
      </c>
    </row>
    <row r="142" spans="1:7" ht="47.25" x14ac:dyDescent="0.25">
      <c r="A142" s="328" t="s">
        <v>463</v>
      </c>
      <c r="B142" s="328" t="s">
        <v>4847</v>
      </c>
      <c r="C142" s="362" t="s">
        <v>4836</v>
      </c>
      <c r="D142" s="328" t="s">
        <v>110</v>
      </c>
      <c r="E142" s="223">
        <v>2018</v>
      </c>
      <c r="F142" s="308">
        <v>16120</v>
      </c>
      <c r="G142" s="328" t="s">
        <v>4839</v>
      </c>
    </row>
    <row r="143" spans="1:7" ht="47.25" x14ac:dyDescent="0.25">
      <c r="A143" s="328" t="s">
        <v>463</v>
      </c>
      <c r="B143" s="328" t="s">
        <v>4849</v>
      </c>
      <c r="C143" s="362" t="s">
        <v>4836</v>
      </c>
      <c r="D143" s="328" t="s">
        <v>110</v>
      </c>
      <c r="E143" s="223">
        <v>2018</v>
      </c>
      <c r="F143" s="308">
        <v>16375</v>
      </c>
      <c r="G143" s="328" t="s">
        <v>4839</v>
      </c>
    </row>
    <row r="144" spans="1:7" ht="47.25" x14ac:dyDescent="0.25">
      <c r="A144" s="328" t="s">
        <v>463</v>
      </c>
      <c r="B144" s="328" t="s">
        <v>4850</v>
      </c>
      <c r="C144" s="362" t="s">
        <v>4836</v>
      </c>
      <c r="D144" s="328" t="s">
        <v>110</v>
      </c>
      <c r="E144" s="223">
        <v>2018</v>
      </c>
      <c r="F144" s="308">
        <v>17220</v>
      </c>
      <c r="G144" s="328" t="s">
        <v>4839</v>
      </c>
    </row>
    <row r="145" spans="1:7" ht="47.25" x14ac:dyDescent="0.25">
      <c r="A145" s="328" t="s">
        <v>463</v>
      </c>
      <c r="B145" s="328" t="s">
        <v>4851</v>
      </c>
      <c r="C145" s="362" t="s">
        <v>4836</v>
      </c>
      <c r="D145" s="328" t="s">
        <v>110</v>
      </c>
      <c r="E145" s="223">
        <v>2018</v>
      </c>
      <c r="F145" s="308">
        <v>17475</v>
      </c>
      <c r="G145" s="328" t="s">
        <v>4839</v>
      </c>
    </row>
    <row r="146" spans="1:7" ht="47.25" x14ac:dyDescent="0.25">
      <c r="A146" s="328" t="s">
        <v>463</v>
      </c>
      <c r="B146" s="328" t="s">
        <v>4852</v>
      </c>
      <c r="C146" s="362" t="s">
        <v>6378</v>
      </c>
      <c r="D146" s="328" t="s">
        <v>438</v>
      </c>
      <c r="E146" s="223">
        <v>2018</v>
      </c>
      <c r="F146" s="308">
        <v>50200</v>
      </c>
      <c r="G146" s="328" t="s">
        <v>4853</v>
      </c>
    </row>
    <row r="147" spans="1:7" ht="47.25" x14ac:dyDescent="0.25">
      <c r="A147" s="328" t="s">
        <v>463</v>
      </c>
      <c r="B147" s="328" t="s">
        <v>4852</v>
      </c>
      <c r="C147" s="362" t="s">
        <v>6378</v>
      </c>
      <c r="D147" s="328" t="s">
        <v>44</v>
      </c>
      <c r="E147" s="223">
        <v>2018</v>
      </c>
      <c r="F147" s="308">
        <v>53200</v>
      </c>
      <c r="G147" s="328" t="s">
        <v>4853</v>
      </c>
    </row>
    <row r="148" spans="1:7" ht="47.25" x14ac:dyDescent="0.25">
      <c r="A148" s="328" t="s">
        <v>463</v>
      </c>
      <c r="B148" s="328" t="s">
        <v>4854</v>
      </c>
      <c r="C148" s="362" t="s">
        <v>6378</v>
      </c>
      <c r="D148" s="328" t="s">
        <v>438</v>
      </c>
      <c r="E148" s="223">
        <v>2018</v>
      </c>
      <c r="F148" s="308">
        <v>55300</v>
      </c>
      <c r="G148" s="328" t="s">
        <v>4853</v>
      </c>
    </row>
    <row r="149" spans="1:7" ht="47.25" x14ac:dyDescent="0.25">
      <c r="A149" s="328" t="s">
        <v>463</v>
      </c>
      <c r="B149" s="328" t="s">
        <v>4854</v>
      </c>
      <c r="C149" s="362" t="s">
        <v>6378</v>
      </c>
      <c r="D149" s="328" t="s">
        <v>44</v>
      </c>
      <c r="E149" s="223">
        <v>2018</v>
      </c>
      <c r="F149" s="308">
        <v>58300</v>
      </c>
      <c r="G149" s="328" t="s">
        <v>4853</v>
      </c>
    </row>
    <row r="150" spans="1:7" ht="47.25" x14ac:dyDescent="0.25">
      <c r="A150" s="328" t="s">
        <v>463</v>
      </c>
      <c r="B150" s="328" t="s">
        <v>4855</v>
      </c>
      <c r="C150" s="362" t="s">
        <v>6378</v>
      </c>
      <c r="D150" s="328" t="s">
        <v>438</v>
      </c>
      <c r="E150" s="223">
        <v>2018</v>
      </c>
      <c r="F150" s="308">
        <v>64900</v>
      </c>
      <c r="G150" s="328" t="s">
        <v>4853</v>
      </c>
    </row>
    <row r="151" spans="1:7" ht="47.25" x14ac:dyDescent="0.25">
      <c r="A151" s="328" t="s">
        <v>463</v>
      </c>
      <c r="B151" s="328" t="s">
        <v>4855</v>
      </c>
      <c r="C151" s="362" t="s">
        <v>6378</v>
      </c>
      <c r="D151" s="328" t="s">
        <v>44</v>
      </c>
      <c r="E151" s="223">
        <v>2018</v>
      </c>
      <c r="F151" s="308">
        <v>67900</v>
      </c>
      <c r="G151" s="328" t="s">
        <v>4853</v>
      </c>
    </row>
    <row r="152" spans="1:7" ht="47.25" x14ac:dyDescent="0.25">
      <c r="A152" s="328" t="s">
        <v>463</v>
      </c>
      <c r="B152" s="328" t="s">
        <v>469</v>
      </c>
      <c r="C152" s="362" t="s">
        <v>6378</v>
      </c>
      <c r="D152" s="328" t="s">
        <v>438</v>
      </c>
      <c r="E152" s="223">
        <v>2018</v>
      </c>
      <c r="F152" s="308">
        <v>47500</v>
      </c>
      <c r="G152" s="328" t="s">
        <v>4853</v>
      </c>
    </row>
    <row r="153" spans="1:7" ht="47.25" x14ac:dyDescent="0.25">
      <c r="A153" s="328" t="s">
        <v>463</v>
      </c>
      <c r="B153" s="328" t="s">
        <v>469</v>
      </c>
      <c r="C153" s="362" t="s">
        <v>6378</v>
      </c>
      <c r="D153" s="328" t="s">
        <v>44</v>
      </c>
      <c r="E153" s="223">
        <v>2018</v>
      </c>
      <c r="F153" s="308">
        <v>50500</v>
      </c>
      <c r="G153" s="328" t="s">
        <v>4853</v>
      </c>
    </row>
    <row r="154" spans="1:7" ht="47.25" x14ac:dyDescent="0.25">
      <c r="A154" s="328" t="s">
        <v>463</v>
      </c>
      <c r="B154" s="328" t="s">
        <v>470</v>
      </c>
      <c r="C154" s="362" t="s">
        <v>6378</v>
      </c>
      <c r="D154" s="328" t="s">
        <v>438</v>
      </c>
      <c r="E154" s="223">
        <v>2018</v>
      </c>
      <c r="F154" s="308">
        <v>52600</v>
      </c>
      <c r="G154" s="328" t="s">
        <v>4853</v>
      </c>
    </row>
    <row r="155" spans="1:7" ht="47.25" x14ac:dyDescent="0.25">
      <c r="A155" s="328" t="s">
        <v>463</v>
      </c>
      <c r="B155" s="328" t="s">
        <v>470</v>
      </c>
      <c r="C155" s="362" t="s">
        <v>6378</v>
      </c>
      <c r="D155" s="328" t="s">
        <v>44</v>
      </c>
      <c r="E155" s="223">
        <v>2018</v>
      </c>
      <c r="F155" s="308">
        <v>55600</v>
      </c>
      <c r="G155" s="328" t="s">
        <v>4853</v>
      </c>
    </row>
    <row r="156" spans="1:7" ht="47.25" x14ac:dyDescent="0.25">
      <c r="A156" s="328" t="s">
        <v>463</v>
      </c>
      <c r="B156" s="328" t="s">
        <v>4856</v>
      </c>
      <c r="C156" s="362" t="s">
        <v>6378</v>
      </c>
      <c r="D156" s="328" t="s">
        <v>438</v>
      </c>
      <c r="E156" s="223">
        <v>2018</v>
      </c>
      <c r="F156" s="308">
        <v>62200</v>
      </c>
      <c r="G156" s="328" t="s">
        <v>4853</v>
      </c>
    </row>
    <row r="157" spans="1:7" ht="47.25" x14ac:dyDescent="0.25">
      <c r="A157" s="328" t="s">
        <v>463</v>
      </c>
      <c r="B157" s="328" t="s">
        <v>4856</v>
      </c>
      <c r="C157" s="362" t="s">
        <v>6378</v>
      </c>
      <c r="D157" s="328" t="s">
        <v>44</v>
      </c>
      <c r="E157" s="223">
        <v>2018</v>
      </c>
      <c r="F157" s="308">
        <v>65200</v>
      </c>
      <c r="G157" s="328" t="s">
        <v>4853</v>
      </c>
    </row>
    <row r="158" spans="1:7" ht="47.25" x14ac:dyDescent="0.25">
      <c r="A158" s="328" t="s">
        <v>463</v>
      </c>
      <c r="B158" s="328" t="s">
        <v>4857</v>
      </c>
      <c r="C158" s="362" t="s">
        <v>6368</v>
      </c>
      <c r="D158" s="328" t="s">
        <v>110</v>
      </c>
      <c r="E158" s="223">
        <v>2018</v>
      </c>
      <c r="F158" s="308">
        <v>29930</v>
      </c>
      <c r="G158" s="328" t="s">
        <v>4853</v>
      </c>
    </row>
    <row r="159" spans="1:7" ht="47.25" x14ac:dyDescent="0.25">
      <c r="A159" s="328" t="s">
        <v>463</v>
      </c>
      <c r="B159" s="328" t="s">
        <v>4858</v>
      </c>
      <c r="C159" s="362" t="s">
        <v>6368</v>
      </c>
      <c r="D159" s="328" t="s">
        <v>110</v>
      </c>
      <c r="E159" s="223">
        <v>2018</v>
      </c>
      <c r="F159" s="308">
        <v>32600</v>
      </c>
      <c r="G159" s="328" t="s">
        <v>4853</v>
      </c>
    </row>
    <row r="160" spans="1:7" ht="47.25" x14ac:dyDescent="0.25">
      <c r="A160" s="328" t="s">
        <v>463</v>
      </c>
      <c r="B160" s="328" t="s">
        <v>3603</v>
      </c>
      <c r="C160" s="362" t="s">
        <v>6368</v>
      </c>
      <c r="D160" s="328" t="s">
        <v>426</v>
      </c>
      <c r="E160" s="223">
        <v>2018</v>
      </c>
      <c r="F160" s="308">
        <v>34600</v>
      </c>
      <c r="G160" s="328" t="s">
        <v>4853</v>
      </c>
    </row>
    <row r="161" spans="1:7" ht="47.25" x14ac:dyDescent="0.25">
      <c r="A161" s="328" t="s">
        <v>463</v>
      </c>
      <c r="B161" s="328" t="s">
        <v>4859</v>
      </c>
      <c r="C161" s="362" t="s">
        <v>6368</v>
      </c>
      <c r="D161" s="328" t="s">
        <v>110</v>
      </c>
      <c r="E161" s="223">
        <v>2018</v>
      </c>
      <c r="F161" s="308">
        <v>35100</v>
      </c>
      <c r="G161" s="328" t="s">
        <v>4853</v>
      </c>
    </row>
    <row r="162" spans="1:7" ht="47.25" x14ac:dyDescent="0.25">
      <c r="A162" s="328" t="s">
        <v>463</v>
      </c>
      <c r="B162" s="328" t="s">
        <v>4859</v>
      </c>
      <c r="C162" s="362" t="s">
        <v>6368</v>
      </c>
      <c r="D162" s="328" t="s">
        <v>426</v>
      </c>
      <c r="E162" s="223">
        <v>2018</v>
      </c>
      <c r="F162" s="308">
        <v>38900</v>
      </c>
      <c r="G162" s="328" t="s">
        <v>4853</v>
      </c>
    </row>
    <row r="163" spans="1:7" ht="47.25" x14ac:dyDescent="0.25">
      <c r="A163" s="328" t="s">
        <v>463</v>
      </c>
      <c r="B163" s="328" t="s">
        <v>4860</v>
      </c>
      <c r="C163" s="362" t="s">
        <v>6368</v>
      </c>
      <c r="D163" s="328" t="s">
        <v>110</v>
      </c>
      <c r="E163" s="223">
        <v>2018</v>
      </c>
      <c r="F163" s="308">
        <v>41700</v>
      </c>
      <c r="G163" s="328" t="s">
        <v>4853</v>
      </c>
    </row>
    <row r="164" spans="1:7" ht="47.25" x14ac:dyDescent="0.25">
      <c r="A164" s="328" t="s">
        <v>463</v>
      </c>
      <c r="B164" s="328" t="s">
        <v>4861</v>
      </c>
      <c r="C164" s="362" t="s">
        <v>4862</v>
      </c>
      <c r="D164" s="328" t="s">
        <v>110</v>
      </c>
      <c r="E164" s="223">
        <v>2018</v>
      </c>
      <c r="F164" s="308">
        <v>42600</v>
      </c>
      <c r="G164" s="328" t="s">
        <v>4853</v>
      </c>
    </row>
    <row r="165" spans="1:7" ht="47.25" x14ac:dyDescent="0.25">
      <c r="A165" s="328" t="s">
        <v>463</v>
      </c>
      <c r="B165" s="328" t="s">
        <v>4860</v>
      </c>
      <c r="C165" s="362" t="s">
        <v>6368</v>
      </c>
      <c r="D165" s="328" t="s">
        <v>426</v>
      </c>
      <c r="E165" s="223">
        <v>2018</v>
      </c>
      <c r="F165" s="308">
        <v>43700</v>
      </c>
      <c r="G165" s="328" t="s">
        <v>4853</v>
      </c>
    </row>
    <row r="166" spans="1:7" ht="47.25" x14ac:dyDescent="0.25">
      <c r="A166" s="328" t="s">
        <v>463</v>
      </c>
      <c r="B166" s="328" t="s">
        <v>4863</v>
      </c>
      <c r="C166" s="362" t="s">
        <v>6368</v>
      </c>
      <c r="D166" s="328" t="s">
        <v>110</v>
      </c>
      <c r="E166" s="223">
        <v>2018</v>
      </c>
      <c r="F166" s="308">
        <v>45000</v>
      </c>
      <c r="G166" s="328" t="s">
        <v>4853</v>
      </c>
    </row>
    <row r="167" spans="1:7" ht="47.25" x14ac:dyDescent="0.25">
      <c r="A167" s="328" t="s">
        <v>463</v>
      </c>
      <c r="B167" s="328" t="s">
        <v>4863</v>
      </c>
      <c r="C167" s="362" t="s">
        <v>6368</v>
      </c>
      <c r="D167" s="328" t="s">
        <v>426</v>
      </c>
      <c r="E167" s="223">
        <v>2018</v>
      </c>
      <c r="F167" s="308">
        <v>47900</v>
      </c>
      <c r="G167" s="328" t="s">
        <v>4853</v>
      </c>
    </row>
    <row r="168" spans="1:7" ht="47.25" x14ac:dyDescent="0.25">
      <c r="A168" s="328" t="s">
        <v>463</v>
      </c>
      <c r="B168" s="328" t="s">
        <v>4864</v>
      </c>
      <c r="C168" s="362" t="s">
        <v>6368</v>
      </c>
      <c r="D168" s="328" t="s">
        <v>426</v>
      </c>
      <c r="E168" s="223">
        <v>2018</v>
      </c>
      <c r="F168" s="308">
        <v>52600</v>
      </c>
      <c r="G168" s="328" t="s">
        <v>4853</v>
      </c>
    </row>
    <row r="169" spans="1:7" ht="47.25" x14ac:dyDescent="0.25">
      <c r="A169" s="328" t="s">
        <v>463</v>
      </c>
      <c r="B169" s="328" t="s">
        <v>4865</v>
      </c>
      <c r="C169" s="362" t="s">
        <v>4836</v>
      </c>
      <c r="D169" s="328" t="s">
        <v>110</v>
      </c>
      <c r="E169" s="223">
        <v>2018</v>
      </c>
      <c r="F169" s="308">
        <v>21000</v>
      </c>
      <c r="G169" s="328" t="s">
        <v>4866</v>
      </c>
    </row>
    <row r="170" spans="1:7" ht="47.25" x14ac:dyDescent="0.25">
      <c r="A170" s="328" t="s">
        <v>463</v>
      </c>
      <c r="B170" s="328" t="s">
        <v>4865</v>
      </c>
      <c r="C170" s="362" t="s">
        <v>4836</v>
      </c>
      <c r="D170" s="328" t="s">
        <v>426</v>
      </c>
      <c r="E170" s="223">
        <v>2018</v>
      </c>
      <c r="F170" s="308">
        <v>22500</v>
      </c>
      <c r="G170" s="328" t="s">
        <v>4866</v>
      </c>
    </row>
    <row r="171" spans="1:7" ht="47.25" x14ac:dyDescent="0.25">
      <c r="A171" s="328" t="s">
        <v>463</v>
      </c>
      <c r="B171" s="328" t="s">
        <v>3517</v>
      </c>
      <c r="C171" s="362" t="s">
        <v>4836</v>
      </c>
      <c r="D171" s="328" t="s">
        <v>110</v>
      </c>
      <c r="E171" s="223">
        <v>2018</v>
      </c>
      <c r="F171" s="308">
        <v>22900</v>
      </c>
      <c r="G171" s="328" t="s">
        <v>4866</v>
      </c>
    </row>
    <row r="172" spans="1:7" ht="47.25" x14ac:dyDescent="0.25">
      <c r="A172" s="328" t="s">
        <v>463</v>
      </c>
      <c r="B172" s="328" t="s">
        <v>3517</v>
      </c>
      <c r="C172" s="362" t="s">
        <v>4836</v>
      </c>
      <c r="D172" s="328" t="s">
        <v>426</v>
      </c>
      <c r="E172" s="223">
        <v>2018</v>
      </c>
      <c r="F172" s="308">
        <v>24400</v>
      </c>
      <c r="G172" s="328" t="s">
        <v>4866</v>
      </c>
    </row>
    <row r="173" spans="1:7" ht="47.25" x14ac:dyDescent="0.25">
      <c r="A173" s="328" t="s">
        <v>463</v>
      </c>
      <c r="B173" s="328" t="s">
        <v>4867</v>
      </c>
      <c r="C173" s="362" t="s">
        <v>4836</v>
      </c>
      <c r="D173" s="328" t="s">
        <v>110</v>
      </c>
      <c r="E173" s="223">
        <v>2018</v>
      </c>
      <c r="F173" s="308">
        <v>27300</v>
      </c>
      <c r="G173" s="328" t="s">
        <v>4866</v>
      </c>
    </row>
    <row r="174" spans="1:7" ht="47.25" x14ac:dyDescent="0.25">
      <c r="A174" s="328" t="s">
        <v>463</v>
      </c>
      <c r="B174" s="328" t="s">
        <v>4867</v>
      </c>
      <c r="C174" s="362" t="s">
        <v>4836</v>
      </c>
      <c r="D174" s="328" t="s">
        <v>426</v>
      </c>
      <c r="E174" s="223">
        <v>2018</v>
      </c>
      <c r="F174" s="308">
        <v>28800</v>
      </c>
      <c r="G174" s="328" t="s">
        <v>4866</v>
      </c>
    </row>
    <row r="175" spans="1:7" ht="47.25" x14ac:dyDescent="0.25">
      <c r="A175" s="328" t="s">
        <v>463</v>
      </c>
      <c r="B175" s="328" t="s">
        <v>3638</v>
      </c>
      <c r="C175" s="362" t="s">
        <v>4836</v>
      </c>
      <c r="D175" s="328" t="s">
        <v>110</v>
      </c>
      <c r="E175" s="223">
        <v>2018</v>
      </c>
      <c r="F175" s="308">
        <v>33220</v>
      </c>
      <c r="G175" s="328" t="s">
        <v>4839</v>
      </c>
    </row>
    <row r="176" spans="1:7" ht="47.25" x14ac:dyDescent="0.25">
      <c r="A176" s="328" t="s">
        <v>463</v>
      </c>
      <c r="B176" s="328" t="s">
        <v>4868</v>
      </c>
      <c r="C176" s="362" t="s">
        <v>4836</v>
      </c>
      <c r="D176" s="328" t="s">
        <v>110</v>
      </c>
      <c r="E176" s="223">
        <v>2018</v>
      </c>
      <c r="F176" s="308">
        <v>37570</v>
      </c>
      <c r="G176" s="328" t="s">
        <v>4839</v>
      </c>
    </row>
    <row r="177" spans="1:7" ht="15.75" x14ac:dyDescent="0.25">
      <c r="A177" s="328" t="s">
        <v>463</v>
      </c>
      <c r="B177" s="328" t="s">
        <v>4876</v>
      </c>
      <c r="C177" s="330" t="s">
        <v>4877</v>
      </c>
      <c r="D177" s="328" t="s">
        <v>110</v>
      </c>
      <c r="E177" s="223">
        <v>2018</v>
      </c>
      <c r="F177" s="308">
        <v>36620</v>
      </c>
      <c r="G177" s="328" t="s">
        <v>4878</v>
      </c>
    </row>
    <row r="178" spans="1:7" ht="15.75" x14ac:dyDescent="0.25">
      <c r="A178" s="328" t="s">
        <v>463</v>
      </c>
      <c r="B178" s="328" t="s">
        <v>4879</v>
      </c>
      <c r="C178" s="330" t="s">
        <v>4877</v>
      </c>
      <c r="D178" s="328" t="s">
        <v>110</v>
      </c>
      <c r="E178" s="223">
        <v>2018</v>
      </c>
      <c r="F178" s="308">
        <v>40905</v>
      </c>
      <c r="G178" s="328" t="s">
        <v>4878</v>
      </c>
    </row>
    <row r="179" spans="1:7" ht="31.5" x14ac:dyDescent="0.25">
      <c r="A179" s="328" t="s">
        <v>463</v>
      </c>
      <c r="B179" s="328" t="s">
        <v>4880</v>
      </c>
      <c r="C179" s="362" t="s">
        <v>4881</v>
      </c>
      <c r="D179" s="328" t="s">
        <v>438</v>
      </c>
      <c r="E179" s="223">
        <v>2018</v>
      </c>
      <c r="F179" s="308">
        <v>25000</v>
      </c>
      <c r="G179" s="328" t="s">
        <v>1903</v>
      </c>
    </row>
    <row r="180" spans="1:7" ht="31.5" x14ac:dyDescent="0.25">
      <c r="A180" s="328" t="s">
        <v>463</v>
      </c>
      <c r="B180" s="328" t="s">
        <v>4882</v>
      </c>
      <c r="C180" s="362" t="s">
        <v>4881</v>
      </c>
      <c r="D180" s="328" t="s">
        <v>438</v>
      </c>
      <c r="E180" s="223">
        <v>2018</v>
      </c>
      <c r="F180" s="308">
        <v>25500</v>
      </c>
      <c r="G180" s="328" t="s">
        <v>1903</v>
      </c>
    </row>
    <row r="181" spans="1:7" ht="31.5" x14ac:dyDescent="0.25">
      <c r="A181" s="328" t="s">
        <v>463</v>
      </c>
      <c r="B181" s="328" t="s">
        <v>4883</v>
      </c>
      <c r="C181" s="362" t="s">
        <v>4881</v>
      </c>
      <c r="D181" s="328" t="s">
        <v>438</v>
      </c>
      <c r="E181" s="223">
        <v>2018</v>
      </c>
      <c r="F181" s="308">
        <v>27500</v>
      </c>
      <c r="G181" s="328" t="s">
        <v>1903</v>
      </c>
    </row>
    <row r="182" spans="1:7" ht="31.5" x14ac:dyDescent="0.25">
      <c r="A182" s="328" t="s">
        <v>463</v>
      </c>
      <c r="B182" s="328" t="s">
        <v>4880</v>
      </c>
      <c r="C182" s="362" t="s">
        <v>4881</v>
      </c>
      <c r="D182" s="328" t="s">
        <v>438</v>
      </c>
      <c r="E182" s="223">
        <v>2018</v>
      </c>
      <c r="F182" s="308">
        <v>31905</v>
      </c>
      <c r="G182" s="328" t="s">
        <v>1365</v>
      </c>
    </row>
    <row r="183" spans="1:7" ht="31.5" x14ac:dyDescent="0.25">
      <c r="A183" s="328" t="s">
        <v>463</v>
      </c>
      <c r="B183" s="328" t="s">
        <v>4882</v>
      </c>
      <c r="C183" s="362" t="s">
        <v>4881</v>
      </c>
      <c r="D183" s="328" t="s">
        <v>438</v>
      </c>
      <c r="E183" s="223">
        <v>2018</v>
      </c>
      <c r="F183" s="308">
        <v>31500</v>
      </c>
      <c r="G183" s="328" t="s">
        <v>1365</v>
      </c>
    </row>
    <row r="184" spans="1:7" ht="31.5" x14ac:dyDescent="0.25">
      <c r="A184" s="328" t="s">
        <v>463</v>
      </c>
      <c r="B184" s="328" t="s">
        <v>4883</v>
      </c>
      <c r="C184" s="362" t="s">
        <v>4881</v>
      </c>
      <c r="D184" s="328" t="s">
        <v>438</v>
      </c>
      <c r="E184" s="223">
        <v>2018</v>
      </c>
      <c r="F184" s="308">
        <v>33500</v>
      </c>
      <c r="G184" s="328" t="s">
        <v>1365</v>
      </c>
    </row>
    <row r="185" spans="1:7" ht="31.5" x14ac:dyDescent="0.25">
      <c r="A185" s="328" t="s">
        <v>463</v>
      </c>
      <c r="B185" s="328" t="s">
        <v>4885</v>
      </c>
      <c r="C185" s="362" t="s">
        <v>6379</v>
      </c>
      <c r="D185" s="328" t="s">
        <v>438</v>
      </c>
      <c r="E185" s="223">
        <v>2018</v>
      </c>
      <c r="F185" s="308">
        <v>37000</v>
      </c>
      <c r="G185" s="328" t="s">
        <v>1903</v>
      </c>
    </row>
    <row r="186" spans="1:7" ht="31.5" x14ac:dyDescent="0.25">
      <c r="A186" s="328" t="s">
        <v>463</v>
      </c>
      <c r="B186" s="328" t="s">
        <v>4886</v>
      </c>
      <c r="C186" s="362" t="s">
        <v>6379</v>
      </c>
      <c r="D186" s="328" t="s">
        <v>438</v>
      </c>
      <c r="E186" s="223">
        <v>2018</v>
      </c>
      <c r="F186" s="308">
        <v>42000</v>
      </c>
      <c r="G186" s="328" t="s">
        <v>1903</v>
      </c>
    </row>
    <row r="187" spans="1:7" ht="31.5" x14ac:dyDescent="0.25">
      <c r="A187" s="328" t="s">
        <v>463</v>
      </c>
      <c r="B187" s="328" t="s">
        <v>4885</v>
      </c>
      <c r="C187" s="362" t="s">
        <v>6379</v>
      </c>
      <c r="D187" s="328" t="s">
        <v>438</v>
      </c>
      <c r="E187" s="223">
        <v>2018</v>
      </c>
      <c r="F187" s="308">
        <v>43000</v>
      </c>
      <c r="G187" s="328" t="s">
        <v>1365</v>
      </c>
    </row>
    <row r="188" spans="1:7" ht="31.5" x14ac:dyDescent="0.25">
      <c r="A188" s="328" t="s">
        <v>463</v>
      </c>
      <c r="B188" s="328" t="s">
        <v>4886</v>
      </c>
      <c r="C188" s="362" t="s">
        <v>6379</v>
      </c>
      <c r="D188" s="328" t="s">
        <v>438</v>
      </c>
      <c r="E188" s="223">
        <v>2018</v>
      </c>
      <c r="F188" s="308">
        <v>48000</v>
      </c>
      <c r="G188" s="328" t="s">
        <v>1365</v>
      </c>
    </row>
    <row r="189" spans="1:7" ht="31.5" x14ac:dyDescent="0.25">
      <c r="A189" s="328" t="s">
        <v>463</v>
      </c>
      <c r="B189" s="328" t="s">
        <v>4887</v>
      </c>
      <c r="C189" s="362" t="s">
        <v>6379</v>
      </c>
      <c r="D189" s="328" t="s">
        <v>438</v>
      </c>
      <c r="E189" s="223">
        <v>2018</v>
      </c>
      <c r="F189" s="308">
        <v>61500</v>
      </c>
      <c r="G189" s="328" t="s">
        <v>1903</v>
      </c>
    </row>
    <row r="190" spans="1:7" ht="31.5" x14ac:dyDescent="0.25">
      <c r="A190" s="328" t="s">
        <v>463</v>
      </c>
      <c r="B190" s="328" t="s">
        <v>4887</v>
      </c>
      <c r="C190" s="362" t="s">
        <v>6379</v>
      </c>
      <c r="D190" s="328" t="s">
        <v>438</v>
      </c>
      <c r="E190" s="223">
        <v>2018</v>
      </c>
      <c r="F190" s="308">
        <v>67500</v>
      </c>
      <c r="G190" s="328" t="s">
        <v>1365</v>
      </c>
    </row>
    <row r="191" spans="1:7" ht="31.5" x14ac:dyDescent="0.25">
      <c r="A191" s="328" t="s">
        <v>463</v>
      </c>
      <c r="B191" s="328" t="s">
        <v>4888</v>
      </c>
      <c r="C191" s="362" t="s">
        <v>4889</v>
      </c>
      <c r="D191" s="328" t="s">
        <v>438</v>
      </c>
      <c r="E191" s="223">
        <v>2018</v>
      </c>
      <c r="F191" s="308">
        <v>20200</v>
      </c>
      <c r="G191" s="328" t="s">
        <v>4890</v>
      </c>
    </row>
    <row r="192" spans="1:7" ht="31.5" x14ac:dyDescent="0.25">
      <c r="A192" s="328" t="s">
        <v>463</v>
      </c>
      <c r="B192" s="328" t="s">
        <v>4891</v>
      </c>
      <c r="C192" s="362" t="s">
        <v>4889</v>
      </c>
      <c r="D192" s="328" t="s">
        <v>438</v>
      </c>
      <c r="E192" s="223">
        <v>2018</v>
      </c>
      <c r="F192" s="308">
        <v>23700</v>
      </c>
      <c r="G192" s="328" t="s">
        <v>4890</v>
      </c>
    </row>
    <row r="193" spans="1:7" ht="31.5" x14ac:dyDescent="0.25">
      <c r="A193" s="328" t="s">
        <v>463</v>
      </c>
      <c r="B193" s="328" t="s">
        <v>4892</v>
      </c>
      <c r="C193" s="362" t="s">
        <v>4889</v>
      </c>
      <c r="D193" s="328" t="s">
        <v>438</v>
      </c>
      <c r="E193" s="223">
        <v>2018</v>
      </c>
      <c r="F193" s="308">
        <v>26300</v>
      </c>
      <c r="G193" s="328" t="s">
        <v>4866</v>
      </c>
    </row>
    <row r="194" spans="1:7" ht="31.5" x14ac:dyDescent="0.25">
      <c r="A194" s="328" t="s">
        <v>463</v>
      </c>
      <c r="B194" s="328" t="s">
        <v>4893</v>
      </c>
      <c r="C194" s="362" t="s">
        <v>4889</v>
      </c>
      <c r="D194" s="328" t="s">
        <v>438</v>
      </c>
      <c r="E194" s="223">
        <v>2018</v>
      </c>
      <c r="F194" s="308">
        <v>27100</v>
      </c>
      <c r="G194" s="328" t="s">
        <v>4890</v>
      </c>
    </row>
    <row r="195" spans="1:7" ht="31.5" x14ac:dyDescent="0.25">
      <c r="A195" s="328" t="s">
        <v>463</v>
      </c>
      <c r="B195" s="328" t="s">
        <v>4892</v>
      </c>
      <c r="C195" s="362" t="s">
        <v>6370</v>
      </c>
      <c r="D195" s="328" t="s">
        <v>438</v>
      </c>
      <c r="E195" s="223">
        <v>2018</v>
      </c>
      <c r="F195" s="308">
        <v>28000</v>
      </c>
      <c r="G195" s="328" t="s">
        <v>4866</v>
      </c>
    </row>
    <row r="196" spans="1:7" ht="31.5" x14ac:dyDescent="0.25">
      <c r="A196" s="328" t="s">
        <v>463</v>
      </c>
      <c r="B196" s="328" t="s">
        <v>4891</v>
      </c>
      <c r="C196" s="362" t="s">
        <v>4889</v>
      </c>
      <c r="D196" s="328" t="s">
        <v>44</v>
      </c>
      <c r="E196" s="223">
        <v>2018</v>
      </c>
      <c r="F196" s="308">
        <v>28500</v>
      </c>
      <c r="G196" s="328" t="s">
        <v>4890</v>
      </c>
    </row>
    <row r="197" spans="1:7" ht="31.5" x14ac:dyDescent="0.25">
      <c r="A197" s="328" t="s">
        <v>463</v>
      </c>
      <c r="B197" s="328" t="s">
        <v>4894</v>
      </c>
      <c r="C197" s="362" t="s">
        <v>4889</v>
      </c>
      <c r="D197" s="328" t="s">
        <v>438</v>
      </c>
      <c r="E197" s="223">
        <v>2018</v>
      </c>
      <c r="F197" s="308">
        <v>29100</v>
      </c>
      <c r="G197" s="328" t="s">
        <v>4866</v>
      </c>
    </row>
    <row r="198" spans="1:7" ht="31.5" x14ac:dyDescent="0.25">
      <c r="A198" s="328" t="s">
        <v>463</v>
      </c>
      <c r="B198" s="328" t="s">
        <v>4895</v>
      </c>
      <c r="C198" s="362" t="s">
        <v>4889</v>
      </c>
      <c r="D198" s="328" t="s">
        <v>438</v>
      </c>
      <c r="E198" s="223">
        <v>2018</v>
      </c>
      <c r="F198" s="308">
        <v>29700</v>
      </c>
      <c r="G198" s="328" t="s">
        <v>4890</v>
      </c>
    </row>
    <row r="199" spans="1:7" ht="31.5" x14ac:dyDescent="0.25">
      <c r="A199" s="328" t="s">
        <v>463</v>
      </c>
      <c r="B199" s="328" t="s">
        <v>4894</v>
      </c>
      <c r="C199" s="362" t="s">
        <v>6370</v>
      </c>
      <c r="D199" s="328" t="s">
        <v>438</v>
      </c>
      <c r="E199" s="223">
        <v>2018</v>
      </c>
      <c r="F199" s="308">
        <v>30700</v>
      </c>
      <c r="G199" s="328" t="s">
        <v>4866</v>
      </c>
    </row>
    <row r="200" spans="1:7" ht="31.5" x14ac:dyDescent="0.25">
      <c r="A200" s="328" t="s">
        <v>463</v>
      </c>
      <c r="B200" s="328" t="s">
        <v>4893</v>
      </c>
      <c r="C200" s="362" t="s">
        <v>4889</v>
      </c>
      <c r="D200" s="328" t="s">
        <v>44</v>
      </c>
      <c r="E200" s="223">
        <v>2018</v>
      </c>
      <c r="F200" s="308">
        <v>31000</v>
      </c>
      <c r="G200" s="328" t="s">
        <v>4890</v>
      </c>
    </row>
    <row r="201" spans="1:7" ht="31.5" x14ac:dyDescent="0.25">
      <c r="A201" s="328" t="s">
        <v>463</v>
      </c>
      <c r="B201" s="328" t="s">
        <v>4892</v>
      </c>
      <c r="C201" s="362" t="s">
        <v>6370</v>
      </c>
      <c r="D201" s="328" t="s">
        <v>44</v>
      </c>
      <c r="E201" s="223">
        <v>2018</v>
      </c>
      <c r="F201" s="308">
        <v>31800</v>
      </c>
      <c r="G201" s="328" t="s">
        <v>4866</v>
      </c>
    </row>
    <row r="202" spans="1:7" ht="31.5" x14ac:dyDescent="0.25">
      <c r="A202" s="328" t="s">
        <v>463</v>
      </c>
      <c r="B202" s="328" t="s">
        <v>4895</v>
      </c>
      <c r="C202" s="362" t="s">
        <v>4889</v>
      </c>
      <c r="D202" s="328" t="s">
        <v>438</v>
      </c>
      <c r="E202" s="223">
        <v>2018</v>
      </c>
      <c r="F202" s="308">
        <v>31600</v>
      </c>
      <c r="G202" s="328" t="s">
        <v>4866</v>
      </c>
    </row>
    <row r="203" spans="1:7" ht="31.5" x14ac:dyDescent="0.25">
      <c r="A203" s="328" t="s">
        <v>463</v>
      </c>
      <c r="B203" s="328" t="s">
        <v>4895</v>
      </c>
      <c r="C203" s="362" t="s">
        <v>6370</v>
      </c>
      <c r="D203" s="328" t="s">
        <v>438</v>
      </c>
      <c r="E203" s="223">
        <v>2018</v>
      </c>
      <c r="F203" s="308">
        <v>33000</v>
      </c>
      <c r="G203" s="328" t="s">
        <v>4866</v>
      </c>
    </row>
    <row r="204" spans="1:7" ht="31.5" x14ac:dyDescent="0.25">
      <c r="A204" s="328" t="s">
        <v>463</v>
      </c>
      <c r="B204" s="328" t="s">
        <v>4894</v>
      </c>
      <c r="C204" s="362" t="s">
        <v>6370</v>
      </c>
      <c r="D204" s="328" t="s">
        <v>44</v>
      </c>
      <c r="E204" s="223">
        <v>2018</v>
      </c>
      <c r="F204" s="308">
        <v>34000</v>
      </c>
      <c r="G204" s="328" t="s">
        <v>4866</v>
      </c>
    </row>
    <row r="205" spans="1:7" ht="31.5" x14ac:dyDescent="0.25">
      <c r="A205" s="328" t="s">
        <v>463</v>
      </c>
      <c r="B205" s="328" t="s">
        <v>4895</v>
      </c>
      <c r="C205" s="362" t="s">
        <v>6370</v>
      </c>
      <c r="D205" s="328" t="s">
        <v>44</v>
      </c>
      <c r="E205" s="223">
        <v>2018</v>
      </c>
      <c r="F205" s="308">
        <v>36200</v>
      </c>
      <c r="G205" s="328" t="s">
        <v>4866</v>
      </c>
    </row>
    <row r="206" spans="1:7" ht="31.5" x14ac:dyDescent="0.25">
      <c r="A206" s="328" t="s">
        <v>463</v>
      </c>
      <c r="B206" s="328" t="s">
        <v>4896</v>
      </c>
      <c r="C206" s="362" t="s">
        <v>6370</v>
      </c>
      <c r="D206" s="328" t="s">
        <v>44</v>
      </c>
      <c r="E206" s="223">
        <v>2018</v>
      </c>
      <c r="F206" s="308">
        <v>40400</v>
      </c>
      <c r="G206" s="328" t="s">
        <v>4890</v>
      </c>
    </row>
    <row r="207" spans="1:7" ht="31.5" x14ac:dyDescent="0.25">
      <c r="A207" s="328" t="s">
        <v>463</v>
      </c>
      <c r="B207" s="328" t="s">
        <v>4896</v>
      </c>
      <c r="C207" s="362" t="s">
        <v>6370</v>
      </c>
      <c r="D207" s="328" t="s">
        <v>44</v>
      </c>
      <c r="E207" s="223">
        <v>2018</v>
      </c>
      <c r="F207" s="308">
        <v>42000</v>
      </c>
      <c r="G207" s="328" t="s">
        <v>4866</v>
      </c>
    </row>
    <row r="208" spans="1:7" ht="47.25" x14ac:dyDescent="0.25">
      <c r="A208" s="328" t="s">
        <v>463</v>
      </c>
      <c r="B208" s="328" t="s">
        <v>4897</v>
      </c>
      <c r="C208" s="362" t="s">
        <v>6380</v>
      </c>
      <c r="D208" s="328" t="s">
        <v>438</v>
      </c>
      <c r="E208" s="223">
        <v>2018</v>
      </c>
      <c r="F208" s="308">
        <v>55495</v>
      </c>
      <c r="G208" s="328" t="s">
        <v>4898</v>
      </c>
    </row>
    <row r="209" spans="1:7" ht="47.25" x14ac:dyDescent="0.25">
      <c r="A209" s="328" t="s">
        <v>463</v>
      </c>
      <c r="B209" s="328" t="s">
        <v>4897</v>
      </c>
      <c r="C209" s="362" t="s">
        <v>6380</v>
      </c>
      <c r="D209" s="328" t="s">
        <v>438</v>
      </c>
      <c r="E209" s="223">
        <v>2018</v>
      </c>
      <c r="F209" s="308">
        <v>59495</v>
      </c>
      <c r="G209" s="328" t="s">
        <v>4587</v>
      </c>
    </row>
    <row r="210" spans="1:7" ht="47.25" x14ac:dyDescent="0.25">
      <c r="A210" s="328" t="s">
        <v>463</v>
      </c>
      <c r="B210" s="328" t="s">
        <v>4899</v>
      </c>
      <c r="C210" s="362" t="s">
        <v>6380</v>
      </c>
      <c r="D210" s="328" t="s">
        <v>438</v>
      </c>
      <c r="E210" s="223">
        <v>2018</v>
      </c>
      <c r="F210" s="308">
        <v>60495</v>
      </c>
      <c r="G210" s="328" t="s">
        <v>4898</v>
      </c>
    </row>
    <row r="211" spans="1:7" ht="47.25" x14ac:dyDescent="0.25">
      <c r="A211" s="328" t="s">
        <v>463</v>
      </c>
      <c r="B211" s="328" t="s">
        <v>4899</v>
      </c>
      <c r="C211" s="362" t="s">
        <v>6380</v>
      </c>
      <c r="D211" s="328" t="s">
        <v>438</v>
      </c>
      <c r="E211" s="223">
        <v>2018</v>
      </c>
      <c r="F211" s="308">
        <v>64495</v>
      </c>
      <c r="G211" s="328" t="s">
        <v>4587</v>
      </c>
    </row>
    <row r="212" spans="1:7" ht="47.25" x14ac:dyDescent="0.25">
      <c r="A212" s="328" t="s">
        <v>463</v>
      </c>
      <c r="B212" s="328" t="s">
        <v>4900</v>
      </c>
      <c r="C212" s="362" t="s">
        <v>6380</v>
      </c>
      <c r="D212" s="328" t="s">
        <v>438</v>
      </c>
      <c r="E212" s="223">
        <v>2018</v>
      </c>
      <c r="F212" s="308">
        <v>65495</v>
      </c>
      <c r="G212" s="328" t="s">
        <v>4898</v>
      </c>
    </row>
    <row r="213" spans="1:7" ht="47.25" x14ac:dyDescent="0.25">
      <c r="A213" s="328" t="s">
        <v>463</v>
      </c>
      <c r="B213" s="328" t="s">
        <v>4900</v>
      </c>
      <c r="C213" s="362" t="s">
        <v>6380</v>
      </c>
      <c r="D213" s="328" t="s">
        <v>438</v>
      </c>
      <c r="E213" s="223">
        <v>2018</v>
      </c>
      <c r="F213" s="308">
        <v>69495</v>
      </c>
      <c r="G213" s="328" t="s">
        <v>4587</v>
      </c>
    </row>
    <row r="214" spans="1:7" ht="47.25" x14ac:dyDescent="0.25">
      <c r="A214" s="328" t="s">
        <v>463</v>
      </c>
      <c r="B214" s="328" t="s">
        <v>2232</v>
      </c>
      <c r="C214" s="362" t="s">
        <v>6380</v>
      </c>
      <c r="D214" s="328" t="s">
        <v>438</v>
      </c>
      <c r="E214" s="223">
        <v>2018</v>
      </c>
      <c r="F214" s="308">
        <v>79495</v>
      </c>
      <c r="G214" s="328" t="s">
        <v>4898</v>
      </c>
    </row>
    <row r="215" spans="1:7" ht="47.25" x14ac:dyDescent="0.25">
      <c r="A215" s="328" t="s">
        <v>463</v>
      </c>
      <c r="B215" s="328" t="s">
        <v>2232</v>
      </c>
      <c r="C215" s="362" t="s">
        <v>6380</v>
      </c>
      <c r="D215" s="328" t="s">
        <v>438</v>
      </c>
      <c r="E215" s="223">
        <v>2018</v>
      </c>
      <c r="F215" s="308">
        <v>83495</v>
      </c>
      <c r="G215" s="328" t="s">
        <v>4587</v>
      </c>
    </row>
    <row r="216" spans="1:7" ht="47.25" x14ac:dyDescent="0.25">
      <c r="A216" s="328" t="s">
        <v>463</v>
      </c>
      <c r="B216" s="328" t="s">
        <v>5240</v>
      </c>
      <c r="C216" s="362" t="s">
        <v>4836</v>
      </c>
      <c r="D216" s="328" t="s">
        <v>110</v>
      </c>
      <c r="E216" s="223">
        <v>2018</v>
      </c>
      <c r="F216" s="308">
        <v>16975</v>
      </c>
      <c r="G216" s="328" t="s">
        <v>4902</v>
      </c>
    </row>
    <row r="217" spans="1:7" ht="47.25" x14ac:dyDescent="0.25">
      <c r="A217" s="328" t="s">
        <v>463</v>
      </c>
      <c r="B217" s="328" t="s">
        <v>5241</v>
      </c>
      <c r="C217" s="362" t="s">
        <v>4836</v>
      </c>
      <c r="D217" s="328" t="s">
        <v>110</v>
      </c>
      <c r="E217" s="223">
        <v>2018</v>
      </c>
      <c r="F217" s="308">
        <v>18525</v>
      </c>
      <c r="G217" s="328" t="s">
        <v>4902</v>
      </c>
    </row>
    <row r="218" spans="1:7" ht="47.25" x14ac:dyDescent="0.25">
      <c r="A218" s="328" t="s">
        <v>463</v>
      </c>
      <c r="B218" s="328" t="s">
        <v>5242</v>
      </c>
      <c r="C218" s="362" t="s">
        <v>4836</v>
      </c>
      <c r="D218" s="328" t="s">
        <v>110</v>
      </c>
      <c r="E218" s="223">
        <v>2018</v>
      </c>
      <c r="F218" s="308">
        <v>19525</v>
      </c>
      <c r="G218" s="328" t="s">
        <v>4902</v>
      </c>
    </row>
    <row r="219" spans="1:7" ht="47.25" x14ac:dyDescent="0.25">
      <c r="A219" s="328" t="s">
        <v>463</v>
      </c>
      <c r="B219" s="328" t="s">
        <v>5243</v>
      </c>
      <c r="C219" s="362" t="s">
        <v>4836</v>
      </c>
      <c r="D219" s="328" t="s">
        <v>110</v>
      </c>
      <c r="E219" s="223">
        <v>2018</v>
      </c>
      <c r="F219" s="308">
        <v>20920</v>
      </c>
      <c r="G219" s="328" t="s">
        <v>4902</v>
      </c>
    </row>
    <row r="220" spans="1:7" ht="47.25" x14ac:dyDescent="0.25">
      <c r="A220" s="328" t="s">
        <v>463</v>
      </c>
      <c r="B220" s="328" t="s">
        <v>5243</v>
      </c>
      <c r="C220" s="362" t="s">
        <v>4836</v>
      </c>
      <c r="D220" s="328" t="s">
        <v>110</v>
      </c>
      <c r="E220" s="223">
        <v>2018</v>
      </c>
      <c r="F220" s="308">
        <v>21320</v>
      </c>
      <c r="G220" s="328" t="s">
        <v>4904</v>
      </c>
    </row>
    <row r="221" spans="1:7" ht="47.25" x14ac:dyDescent="0.25">
      <c r="A221" s="328" t="s">
        <v>463</v>
      </c>
      <c r="B221" s="328" t="s">
        <v>5244</v>
      </c>
      <c r="C221" s="362" t="s">
        <v>4836</v>
      </c>
      <c r="D221" s="328" t="s">
        <v>110</v>
      </c>
      <c r="E221" s="223">
        <v>2018</v>
      </c>
      <c r="F221" s="308">
        <v>21520</v>
      </c>
      <c r="G221" s="328" t="s">
        <v>4902</v>
      </c>
    </row>
    <row r="222" spans="1:7" ht="47.25" x14ac:dyDescent="0.25">
      <c r="A222" s="328" t="s">
        <v>463</v>
      </c>
      <c r="B222" s="328" t="s">
        <v>5244</v>
      </c>
      <c r="C222" s="362" t="s">
        <v>4836</v>
      </c>
      <c r="D222" s="328" t="s">
        <v>110</v>
      </c>
      <c r="E222" s="223">
        <v>2018</v>
      </c>
      <c r="F222" s="308">
        <v>21920</v>
      </c>
      <c r="G222" s="328" t="s">
        <v>4904</v>
      </c>
    </row>
    <row r="223" spans="1:7" ht="47.25" x14ac:dyDescent="0.25">
      <c r="A223" s="328" t="s">
        <v>463</v>
      </c>
      <c r="B223" s="328" t="s">
        <v>5245</v>
      </c>
      <c r="C223" s="362" t="s">
        <v>4836</v>
      </c>
      <c r="D223" s="328" t="s">
        <v>110</v>
      </c>
      <c r="E223" s="223">
        <v>2018</v>
      </c>
      <c r="F223" s="308">
        <v>23520</v>
      </c>
      <c r="G223" s="328" t="s">
        <v>4902</v>
      </c>
    </row>
    <row r="224" spans="1:7" ht="47.25" x14ac:dyDescent="0.25">
      <c r="A224" s="328" t="s">
        <v>463</v>
      </c>
      <c r="B224" s="328" t="s">
        <v>5246</v>
      </c>
      <c r="C224" s="362" t="s">
        <v>4908</v>
      </c>
      <c r="D224" s="328" t="s">
        <v>110</v>
      </c>
      <c r="E224" s="223">
        <v>2018</v>
      </c>
      <c r="F224" s="308">
        <v>23820</v>
      </c>
      <c r="G224" s="328" t="s">
        <v>4902</v>
      </c>
    </row>
    <row r="225" spans="1:7" ht="47.25" x14ac:dyDescent="0.25">
      <c r="A225" s="328" t="s">
        <v>463</v>
      </c>
      <c r="B225" s="328" t="s">
        <v>5245</v>
      </c>
      <c r="C225" s="362" t="s">
        <v>4836</v>
      </c>
      <c r="D225" s="328" t="s">
        <v>110</v>
      </c>
      <c r="E225" s="223">
        <v>2018</v>
      </c>
      <c r="F225" s="308">
        <v>24020</v>
      </c>
      <c r="G225" s="328" t="s">
        <v>4904</v>
      </c>
    </row>
    <row r="226" spans="1:7" ht="47.25" x14ac:dyDescent="0.25">
      <c r="A226" s="328" t="s">
        <v>463</v>
      </c>
      <c r="B226" s="328" t="s">
        <v>5247</v>
      </c>
      <c r="C226" s="362" t="s">
        <v>4908</v>
      </c>
      <c r="D226" s="328" t="s">
        <v>110</v>
      </c>
      <c r="E226" s="223">
        <v>2018</v>
      </c>
      <c r="F226" s="308">
        <v>25420</v>
      </c>
      <c r="G226" s="328" t="s">
        <v>4902</v>
      </c>
    </row>
    <row r="227" spans="1:7" ht="47.25" x14ac:dyDescent="0.25">
      <c r="A227" s="328" t="s">
        <v>463</v>
      </c>
      <c r="B227" s="328" t="s">
        <v>5246</v>
      </c>
      <c r="C227" s="362" t="s">
        <v>4908</v>
      </c>
      <c r="D227" s="328" t="s">
        <v>110</v>
      </c>
      <c r="E227" s="223">
        <v>2018</v>
      </c>
      <c r="F227" s="308">
        <v>25520</v>
      </c>
      <c r="G227" s="328" t="s">
        <v>4904</v>
      </c>
    </row>
    <row r="228" spans="1:7" ht="47.25" x14ac:dyDescent="0.25">
      <c r="A228" s="328" t="s">
        <v>463</v>
      </c>
      <c r="B228" s="328" t="s">
        <v>5247</v>
      </c>
      <c r="C228" s="362" t="s">
        <v>4908</v>
      </c>
      <c r="D228" s="328" t="s">
        <v>110</v>
      </c>
      <c r="E228" s="223">
        <v>2018</v>
      </c>
      <c r="F228" s="308">
        <v>25920</v>
      </c>
      <c r="G228" s="328" t="s">
        <v>4904</v>
      </c>
    </row>
    <row r="229" spans="1:7" ht="78.75" x14ac:dyDescent="0.25">
      <c r="A229" s="328" t="s">
        <v>463</v>
      </c>
      <c r="B229" s="328" t="s">
        <v>4909</v>
      </c>
      <c r="C229" s="362" t="s">
        <v>4910</v>
      </c>
      <c r="D229" s="328" t="s">
        <v>110</v>
      </c>
      <c r="E229" s="223">
        <v>2018</v>
      </c>
      <c r="F229" s="308">
        <v>23580</v>
      </c>
      <c r="G229" s="328" t="s">
        <v>4911</v>
      </c>
    </row>
    <row r="230" spans="1:7" ht="78.75" x14ac:dyDescent="0.25">
      <c r="A230" s="328" t="s">
        <v>463</v>
      </c>
      <c r="B230" s="328" t="s">
        <v>3531</v>
      </c>
      <c r="C230" s="362" t="s">
        <v>4910</v>
      </c>
      <c r="D230" s="328" t="s">
        <v>110</v>
      </c>
      <c r="E230" s="223">
        <v>2018</v>
      </c>
      <c r="F230" s="308">
        <v>25600</v>
      </c>
      <c r="G230" s="328" t="s">
        <v>4911</v>
      </c>
    </row>
    <row r="231" spans="1:7" ht="78.75" x14ac:dyDescent="0.25">
      <c r="A231" s="328" t="s">
        <v>463</v>
      </c>
      <c r="B231" s="328" t="s">
        <v>4912</v>
      </c>
      <c r="C231" s="362" t="s">
        <v>4910</v>
      </c>
      <c r="D231" s="328" t="s">
        <v>110</v>
      </c>
      <c r="E231" s="223">
        <v>2018</v>
      </c>
      <c r="F231" s="308">
        <v>26800</v>
      </c>
      <c r="G231" s="328" t="s">
        <v>4911</v>
      </c>
    </row>
    <row r="232" spans="1:7" ht="78.75" x14ac:dyDescent="0.25">
      <c r="A232" s="328" t="s">
        <v>463</v>
      </c>
      <c r="B232" s="328" t="s">
        <v>3531</v>
      </c>
      <c r="C232" s="362" t="s">
        <v>4910</v>
      </c>
      <c r="D232" s="328" t="s">
        <v>426</v>
      </c>
      <c r="E232" s="223">
        <v>2018</v>
      </c>
      <c r="F232" s="308">
        <v>27300</v>
      </c>
      <c r="G232" s="328" t="s">
        <v>4911</v>
      </c>
    </row>
    <row r="233" spans="1:7" ht="78.75" x14ac:dyDescent="0.25">
      <c r="A233" s="328" t="s">
        <v>463</v>
      </c>
      <c r="B233" s="328" t="s">
        <v>4912</v>
      </c>
      <c r="C233" s="362" t="s">
        <v>4910</v>
      </c>
      <c r="D233" s="328" t="s">
        <v>426</v>
      </c>
      <c r="E233" s="223">
        <v>2018</v>
      </c>
      <c r="F233" s="308">
        <v>28500</v>
      </c>
      <c r="G233" s="328" t="s">
        <v>4911</v>
      </c>
    </row>
    <row r="234" spans="1:7" ht="78.75" x14ac:dyDescent="0.25">
      <c r="A234" s="328" t="s">
        <v>463</v>
      </c>
      <c r="B234" s="328" t="s">
        <v>4913</v>
      </c>
      <c r="C234" s="362" t="s">
        <v>4914</v>
      </c>
      <c r="D234" s="328" t="s">
        <v>110</v>
      </c>
      <c r="E234" s="223">
        <v>2018</v>
      </c>
      <c r="F234" s="308">
        <v>29300</v>
      </c>
      <c r="G234" s="328" t="s">
        <v>4911</v>
      </c>
    </row>
    <row r="235" spans="1:7" ht="47.25" x14ac:dyDescent="0.25">
      <c r="A235" s="328" t="s">
        <v>463</v>
      </c>
      <c r="B235" s="328" t="s">
        <v>4915</v>
      </c>
      <c r="C235" s="362" t="s">
        <v>4908</v>
      </c>
      <c r="D235" s="328" t="s">
        <v>110</v>
      </c>
      <c r="E235" s="223">
        <v>2018</v>
      </c>
      <c r="F235" s="308">
        <v>30700</v>
      </c>
      <c r="G235" s="328" t="s">
        <v>4911</v>
      </c>
    </row>
    <row r="236" spans="1:7" ht="78.75" x14ac:dyDescent="0.25">
      <c r="A236" s="328" t="s">
        <v>463</v>
      </c>
      <c r="B236" s="328" t="s">
        <v>4916</v>
      </c>
      <c r="C236" s="362" t="s">
        <v>4910</v>
      </c>
      <c r="D236" s="328" t="s">
        <v>110</v>
      </c>
      <c r="E236" s="223">
        <v>2018</v>
      </c>
      <c r="F236" s="308">
        <v>30800</v>
      </c>
      <c r="G236" s="328" t="s">
        <v>4911</v>
      </c>
    </row>
    <row r="237" spans="1:7" ht="47.25" x14ac:dyDescent="0.25">
      <c r="A237" s="328" t="s">
        <v>463</v>
      </c>
      <c r="B237" s="328" t="s">
        <v>4915</v>
      </c>
      <c r="C237" s="362" t="s">
        <v>4908</v>
      </c>
      <c r="D237" s="328" t="s">
        <v>426</v>
      </c>
      <c r="E237" s="223">
        <v>2018</v>
      </c>
      <c r="F237" s="308">
        <v>32400</v>
      </c>
      <c r="G237" s="328" t="s">
        <v>4911</v>
      </c>
    </row>
    <row r="238" spans="1:7" ht="47.25" x14ac:dyDescent="0.25">
      <c r="A238" s="328" t="s">
        <v>463</v>
      </c>
      <c r="B238" s="328" t="s">
        <v>4917</v>
      </c>
      <c r="C238" s="362" t="s">
        <v>4908</v>
      </c>
      <c r="D238" s="328" t="s">
        <v>110</v>
      </c>
      <c r="E238" s="223">
        <v>2018</v>
      </c>
      <c r="F238" s="308">
        <v>33000</v>
      </c>
      <c r="G238" s="328" t="s">
        <v>4911</v>
      </c>
    </row>
    <row r="239" spans="1:7" ht="78.75" x14ac:dyDescent="0.25">
      <c r="A239" s="328" t="s">
        <v>463</v>
      </c>
      <c r="B239" s="328" t="s">
        <v>4913</v>
      </c>
      <c r="C239" s="362" t="s">
        <v>4914</v>
      </c>
      <c r="D239" s="328" t="s">
        <v>426</v>
      </c>
      <c r="E239" s="223">
        <v>2018</v>
      </c>
      <c r="F239" s="308">
        <v>33000</v>
      </c>
      <c r="G239" s="328" t="s">
        <v>4911</v>
      </c>
    </row>
    <row r="240" spans="1:7" ht="78.75" x14ac:dyDescent="0.25">
      <c r="A240" s="328" t="s">
        <v>463</v>
      </c>
      <c r="B240" s="328" t="s">
        <v>4918</v>
      </c>
      <c r="C240" s="362" t="s">
        <v>4914</v>
      </c>
      <c r="D240" s="328" t="s">
        <v>110</v>
      </c>
      <c r="E240" s="223">
        <v>2018</v>
      </c>
      <c r="F240" s="308">
        <v>33600</v>
      </c>
      <c r="G240" s="328" t="s">
        <v>4911</v>
      </c>
    </row>
    <row r="241" spans="1:7" ht="78.75" x14ac:dyDescent="0.25">
      <c r="A241" s="328" t="s">
        <v>463</v>
      </c>
      <c r="B241" s="328" t="s">
        <v>4916</v>
      </c>
      <c r="C241" s="362" t="s">
        <v>4910</v>
      </c>
      <c r="D241" s="328" t="s">
        <v>426</v>
      </c>
      <c r="E241" s="223">
        <v>2018</v>
      </c>
      <c r="F241" s="308">
        <v>34500</v>
      </c>
      <c r="G241" s="328" t="s">
        <v>4911</v>
      </c>
    </row>
    <row r="242" spans="1:7" ht="47.25" x14ac:dyDescent="0.25">
      <c r="A242" s="328" t="s">
        <v>463</v>
      </c>
      <c r="B242" s="328" t="s">
        <v>4917</v>
      </c>
      <c r="C242" s="362" t="s">
        <v>4908</v>
      </c>
      <c r="D242" s="328" t="s">
        <v>426</v>
      </c>
      <c r="E242" s="223">
        <v>2018</v>
      </c>
      <c r="F242" s="308">
        <v>34800</v>
      </c>
      <c r="G242" s="328" t="s">
        <v>4911</v>
      </c>
    </row>
    <row r="243" spans="1:7" ht="78.75" x14ac:dyDescent="0.25">
      <c r="A243" s="328" t="s">
        <v>463</v>
      </c>
      <c r="B243" s="328" t="s">
        <v>4918</v>
      </c>
      <c r="C243" s="362" t="s">
        <v>4914</v>
      </c>
      <c r="D243" s="328" t="s">
        <v>426</v>
      </c>
      <c r="E243" s="223">
        <v>2018</v>
      </c>
      <c r="F243" s="308">
        <v>37300</v>
      </c>
      <c r="G243" s="328" t="s">
        <v>4911</v>
      </c>
    </row>
    <row r="244" spans="1:7" ht="78.75" x14ac:dyDescent="0.25">
      <c r="A244" s="328" t="s">
        <v>463</v>
      </c>
      <c r="B244" s="328" t="s">
        <v>4919</v>
      </c>
      <c r="C244" s="362" t="s">
        <v>6371</v>
      </c>
      <c r="D244" s="328" t="s">
        <v>438</v>
      </c>
      <c r="E244" s="223">
        <v>2018</v>
      </c>
      <c r="F244" s="308">
        <v>31295</v>
      </c>
      <c r="G244" s="328" t="s">
        <v>4569</v>
      </c>
    </row>
    <row r="245" spans="1:7" ht="78.75" x14ac:dyDescent="0.25">
      <c r="A245" s="328" t="s">
        <v>463</v>
      </c>
      <c r="B245" s="328" t="s">
        <v>4920</v>
      </c>
      <c r="C245" s="362" t="s">
        <v>6371</v>
      </c>
      <c r="D245" s="328" t="s">
        <v>438</v>
      </c>
      <c r="E245" s="223">
        <v>2018</v>
      </c>
      <c r="F245" s="308">
        <v>33155</v>
      </c>
      <c r="G245" s="328" t="s">
        <v>4569</v>
      </c>
    </row>
    <row r="246" spans="1:7" ht="78.75" x14ac:dyDescent="0.25">
      <c r="A246" s="328" t="s">
        <v>463</v>
      </c>
      <c r="B246" s="328" t="s">
        <v>4921</v>
      </c>
      <c r="C246" s="362" t="s">
        <v>6371</v>
      </c>
      <c r="D246" s="328" t="s">
        <v>438</v>
      </c>
      <c r="E246" s="223">
        <v>2018</v>
      </c>
      <c r="F246" s="308">
        <v>33515</v>
      </c>
      <c r="G246" s="328" t="s">
        <v>4569</v>
      </c>
    </row>
    <row r="247" spans="1:7" ht="78.75" x14ac:dyDescent="0.25">
      <c r="A247" s="328" t="s">
        <v>463</v>
      </c>
      <c r="B247" s="328" t="s">
        <v>4922</v>
      </c>
      <c r="C247" s="362" t="s">
        <v>6371</v>
      </c>
      <c r="D247" s="328" t="s">
        <v>438</v>
      </c>
      <c r="E247" s="223">
        <v>2018</v>
      </c>
      <c r="F247" s="308">
        <v>33515</v>
      </c>
      <c r="G247" s="328" t="s">
        <v>4569</v>
      </c>
    </row>
    <row r="248" spans="1:7" ht="78.75" x14ac:dyDescent="0.25">
      <c r="A248" s="328" t="s">
        <v>463</v>
      </c>
      <c r="B248" s="328" t="s">
        <v>4923</v>
      </c>
      <c r="C248" s="362" t="s">
        <v>6371</v>
      </c>
      <c r="D248" s="328" t="s">
        <v>438</v>
      </c>
      <c r="E248" s="223">
        <v>2018</v>
      </c>
      <c r="F248" s="308">
        <v>34615</v>
      </c>
      <c r="G248" s="328" t="s">
        <v>4569</v>
      </c>
    </row>
    <row r="249" spans="1:7" ht="78.75" x14ac:dyDescent="0.25">
      <c r="A249" s="328" t="s">
        <v>463</v>
      </c>
      <c r="B249" s="328" t="s">
        <v>4924</v>
      </c>
      <c r="C249" s="362" t="s">
        <v>6371</v>
      </c>
      <c r="D249" s="328" t="s">
        <v>438</v>
      </c>
      <c r="E249" s="223">
        <v>2018</v>
      </c>
      <c r="F249" s="308">
        <v>35500</v>
      </c>
      <c r="G249" s="328" t="s">
        <v>4569</v>
      </c>
    </row>
    <row r="250" spans="1:7" ht="78.75" x14ac:dyDescent="0.25">
      <c r="A250" s="328" t="s">
        <v>463</v>
      </c>
      <c r="B250" s="328" t="s">
        <v>4925</v>
      </c>
      <c r="C250" s="362" t="s">
        <v>6371</v>
      </c>
      <c r="D250" s="328" t="s">
        <v>438</v>
      </c>
      <c r="E250" s="223">
        <v>2018</v>
      </c>
      <c r="F250" s="308">
        <v>35810</v>
      </c>
      <c r="G250" s="328" t="s">
        <v>4569</v>
      </c>
    </row>
    <row r="251" spans="1:7" ht="78.75" x14ac:dyDescent="0.25">
      <c r="A251" s="328" t="s">
        <v>463</v>
      </c>
      <c r="B251" s="328" t="s">
        <v>4926</v>
      </c>
      <c r="C251" s="362" t="s">
        <v>6371</v>
      </c>
      <c r="D251" s="328" t="s">
        <v>438</v>
      </c>
      <c r="E251" s="223">
        <v>2018</v>
      </c>
      <c r="F251" s="308">
        <v>35810</v>
      </c>
      <c r="G251" s="328" t="s">
        <v>4569</v>
      </c>
    </row>
    <row r="252" spans="1:7" ht="78.75" x14ac:dyDescent="0.25">
      <c r="A252" s="328" t="s">
        <v>463</v>
      </c>
      <c r="B252" s="328" t="s">
        <v>4927</v>
      </c>
      <c r="C252" s="362" t="s">
        <v>6371</v>
      </c>
      <c r="D252" s="328" t="s">
        <v>438</v>
      </c>
      <c r="E252" s="223">
        <v>2018</v>
      </c>
      <c r="F252" s="308">
        <v>37680</v>
      </c>
      <c r="G252" s="328" t="s">
        <v>4569</v>
      </c>
    </row>
    <row r="253" spans="1:7" ht="78.75" x14ac:dyDescent="0.25">
      <c r="A253" s="328" t="s">
        <v>463</v>
      </c>
      <c r="B253" s="328" t="s">
        <v>4928</v>
      </c>
      <c r="C253" s="362" t="s">
        <v>6371</v>
      </c>
      <c r="D253" s="328" t="s">
        <v>438</v>
      </c>
      <c r="E253" s="223">
        <v>2018</v>
      </c>
      <c r="F253" s="308">
        <v>37680</v>
      </c>
      <c r="G253" s="328" t="s">
        <v>4569</v>
      </c>
    </row>
    <row r="254" spans="1:7" ht="31.5" x14ac:dyDescent="0.25">
      <c r="A254" s="328" t="s">
        <v>463</v>
      </c>
      <c r="B254" s="328" t="s">
        <v>4929</v>
      </c>
      <c r="C254" s="362" t="s">
        <v>4889</v>
      </c>
      <c r="D254" s="328" t="s">
        <v>110</v>
      </c>
      <c r="E254" s="223">
        <v>2018</v>
      </c>
      <c r="F254" s="308">
        <v>27895</v>
      </c>
      <c r="G254" s="328" t="s">
        <v>1911</v>
      </c>
    </row>
    <row r="255" spans="1:7" ht="31.5" x14ac:dyDescent="0.25">
      <c r="A255" s="328" t="s">
        <v>463</v>
      </c>
      <c r="B255" s="328" t="s">
        <v>4930</v>
      </c>
      <c r="C255" s="362" t="s">
        <v>4889</v>
      </c>
      <c r="D255" s="328" t="s">
        <v>110</v>
      </c>
      <c r="E255" s="223">
        <v>2018</v>
      </c>
      <c r="F255" s="308">
        <v>30420</v>
      </c>
      <c r="G255" s="328" t="s">
        <v>1911</v>
      </c>
    </row>
    <row r="256" spans="1:7" ht="31.5" x14ac:dyDescent="0.25">
      <c r="A256" s="328" t="s">
        <v>463</v>
      </c>
      <c r="B256" s="328" t="s">
        <v>4931</v>
      </c>
      <c r="C256" s="362" t="s">
        <v>6370</v>
      </c>
      <c r="D256" s="328" t="s">
        <v>110</v>
      </c>
      <c r="E256" s="223">
        <v>2018</v>
      </c>
      <c r="F256" s="308">
        <v>36620</v>
      </c>
      <c r="G256" s="328" t="s">
        <v>1911</v>
      </c>
    </row>
    <row r="257" spans="1:7" ht="47.25" x14ac:dyDescent="0.25">
      <c r="A257" s="328" t="s">
        <v>463</v>
      </c>
      <c r="B257" s="328" t="s">
        <v>4932</v>
      </c>
      <c r="C257" s="362" t="s">
        <v>4933</v>
      </c>
      <c r="D257" s="328" t="s">
        <v>110</v>
      </c>
      <c r="E257" s="223">
        <v>2018</v>
      </c>
      <c r="F257" s="308">
        <v>21680</v>
      </c>
      <c r="G257" s="328" t="s">
        <v>1911</v>
      </c>
    </row>
    <row r="258" spans="1:7" ht="47.25" x14ac:dyDescent="0.25">
      <c r="A258" s="328" t="s">
        <v>463</v>
      </c>
      <c r="B258" s="328" t="s">
        <v>4934</v>
      </c>
      <c r="C258" s="362" t="s">
        <v>4933</v>
      </c>
      <c r="D258" s="328" t="s">
        <v>110</v>
      </c>
      <c r="E258" s="223">
        <v>2018</v>
      </c>
      <c r="F258" s="308">
        <v>23120</v>
      </c>
      <c r="G258" s="328" t="s">
        <v>1911</v>
      </c>
    </row>
    <row r="259" spans="1:7" ht="47.25" x14ac:dyDescent="0.25">
      <c r="A259" s="328" t="s">
        <v>463</v>
      </c>
      <c r="B259" s="328" t="s">
        <v>3523</v>
      </c>
      <c r="C259" s="362" t="s">
        <v>4933</v>
      </c>
      <c r="D259" s="328" t="s">
        <v>110</v>
      </c>
      <c r="E259" s="223">
        <v>2018</v>
      </c>
      <c r="F259" s="308">
        <v>25220</v>
      </c>
      <c r="G259" s="328" t="s">
        <v>1911</v>
      </c>
    </row>
    <row r="260" spans="1:7" ht="47.25" x14ac:dyDescent="0.25">
      <c r="A260" s="328" t="s">
        <v>463</v>
      </c>
      <c r="B260" s="328" t="s">
        <v>4936</v>
      </c>
      <c r="C260" s="362" t="s">
        <v>4862</v>
      </c>
      <c r="D260" s="328" t="s">
        <v>110</v>
      </c>
      <c r="E260" s="223">
        <v>2018</v>
      </c>
      <c r="F260" s="308">
        <v>31020</v>
      </c>
      <c r="G260" s="328" t="s">
        <v>1911</v>
      </c>
    </row>
    <row r="261" spans="1:7" ht="15.75" x14ac:dyDescent="0.25">
      <c r="A261" s="328" t="s">
        <v>463</v>
      </c>
      <c r="B261" s="328" t="s">
        <v>4876</v>
      </c>
      <c r="C261" s="330" t="s">
        <v>4877</v>
      </c>
      <c r="D261" s="328" t="s">
        <v>110</v>
      </c>
      <c r="E261" s="223">
        <v>2018</v>
      </c>
      <c r="F261" s="308">
        <v>36620</v>
      </c>
      <c r="G261" s="328" t="s">
        <v>4878</v>
      </c>
    </row>
    <row r="262" spans="1:7" ht="15.75" x14ac:dyDescent="0.25">
      <c r="A262" s="328" t="s">
        <v>463</v>
      </c>
      <c r="B262" s="328" t="s">
        <v>4879</v>
      </c>
      <c r="C262" s="330" t="s">
        <v>4877</v>
      </c>
      <c r="D262" s="328" t="s">
        <v>110</v>
      </c>
      <c r="E262" s="223">
        <v>2018</v>
      </c>
      <c r="F262" s="308">
        <v>40905</v>
      </c>
      <c r="G262" s="328" t="s">
        <v>4878</v>
      </c>
    </row>
    <row r="263" spans="1:7" ht="31.5" x14ac:dyDescent="0.25">
      <c r="A263" s="328" t="s">
        <v>463</v>
      </c>
      <c r="B263" s="328" t="s">
        <v>4880</v>
      </c>
      <c r="C263" s="362" t="s">
        <v>4881</v>
      </c>
      <c r="D263" s="328" t="s">
        <v>438</v>
      </c>
      <c r="E263" s="223">
        <v>2018</v>
      </c>
      <c r="F263" s="308">
        <v>25000</v>
      </c>
      <c r="G263" s="328" t="s">
        <v>1903</v>
      </c>
    </row>
    <row r="264" spans="1:7" ht="31.5" x14ac:dyDescent="0.25">
      <c r="A264" s="328" t="s">
        <v>463</v>
      </c>
      <c r="B264" s="328" t="s">
        <v>4882</v>
      </c>
      <c r="C264" s="362" t="s">
        <v>4881</v>
      </c>
      <c r="D264" s="328" t="s">
        <v>438</v>
      </c>
      <c r="E264" s="223">
        <v>2018</v>
      </c>
      <c r="F264" s="308">
        <v>25500</v>
      </c>
      <c r="G264" s="328" t="s">
        <v>1903</v>
      </c>
    </row>
    <row r="265" spans="1:7" ht="31.5" x14ac:dyDescent="0.25">
      <c r="A265" s="328" t="s">
        <v>463</v>
      </c>
      <c r="B265" s="328" t="s">
        <v>4883</v>
      </c>
      <c r="C265" s="362" t="s">
        <v>4881</v>
      </c>
      <c r="D265" s="328" t="s">
        <v>438</v>
      </c>
      <c r="E265" s="223">
        <v>2018</v>
      </c>
      <c r="F265" s="308">
        <v>27500</v>
      </c>
      <c r="G265" s="328" t="s">
        <v>1903</v>
      </c>
    </row>
    <row r="266" spans="1:7" ht="31.5" x14ac:dyDescent="0.25">
      <c r="A266" s="328" t="s">
        <v>463</v>
      </c>
      <c r="B266" s="328" t="s">
        <v>4880</v>
      </c>
      <c r="C266" s="362" t="s">
        <v>4881</v>
      </c>
      <c r="D266" s="328" t="s">
        <v>438</v>
      </c>
      <c r="E266" s="223">
        <v>2018</v>
      </c>
      <c r="F266" s="308">
        <v>31905</v>
      </c>
      <c r="G266" s="328" t="s">
        <v>1365</v>
      </c>
    </row>
    <row r="267" spans="1:7" ht="31.5" x14ac:dyDescent="0.25">
      <c r="A267" s="328" t="s">
        <v>463</v>
      </c>
      <c r="B267" s="328" t="s">
        <v>4882</v>
      </c>
      <c r="C267" s="362" t="s">
        <v>4881</v>
      </c>
      <c r="D267" s="328" t="s">
        <v>438</v>
      </c>
      <c r="E267" s="223">
        <v>2018</v>
      </c>
      <c r="F267" s="308">
        <v>31500</v>
      </c>
      <c r="G267" s="328" t="s">
        <v>1365</v>
      </c>
    </row>
    <row r="268" spans="1:7" ht="31.5" x14ac:dyDescent="0.25">
      <c r="A268" s="328" t="s">
        <v>463</v>
      </c>
      <c r="B268" s="328" t="s">
        <v>4883</v>
      </c>
      <c r="C268" s="362" t="s">
        <v>4881</v>
      </c>
      <c r="D268" s="328" t="s">
        <v>438</v>
      </c>
      <c r="E268" s="223">
        <v>2018</v>
      </c>
      <c r="F268" s="308">
        <v>33500</v>
      </c>
      <c r="G268" s="328" t="s">
        <v>1365</v>
      </c>
    </row>
    <row r="269" spans="1:7" ht="31.5" x14ac:dyDescent="0.25">
      <c r="A269" s="328" t="s">
        <v>463</v>
      </c>
      <c r="B269" s="328" t="s">
        <v>4885</v>
      </c>
      <c r="C269" s="362" t="s">
        <v>6379</v>
      </c>
      <c r="D269" s="328" t="s">
        <v>438</v>
      </c>
      <c r="E269" s="223">
        <v>2018</v>
      </c>
      <c r="F269" s="308">
        <v>37000</v>
      </c>
      <c r="G269" s="328" t="s">
        <v>1903</v>
      </c>
    </row>
    <row r="270" spans="1:7" ht="31.5" x14ac:dyDescent="0.25">
      <c r="A270" s="328" t="s">
        <v>463</v>
      </c>
      <c r="B270" s="328" t="s">
        <v>4886</v>
      </c>
      <c r="C270" s="362" t="s">
        <v>6379</v>
      </c>
      <c r="D270" s="328" t="s">
        <v>438</v>
      </c>
      <c r="E270" s="223">
        <v>2018</v>
      </c>
      <c r="F270" s="308">
        <v>42000</v>
      </c>
      <c r="G270" s="328" t="s">
        <v>1903</v>
      </c>
    </row>
    <row r="271" spans="1:7" ht="31.5" x14ac:dyDescent="0.25">
      <c r="A271" s="328" t="s">
        <v>463</v>
      </c>
      <c r="B271" s="328" t="s">
        <v>4885</v>
      </c>
      <c r="C271" s="362" t="s">
        <v>6379</v>
      </c>
      <c r="D271" s="328" t="s">
        <v>438</v>
      </c>
      <c r="E271" s="223">
        <v>2018</v>
      </c>
      <c r="F271" s="308">
        <v>43000</v>
      </c>
      <c r="G271" s="328" t="s">
        <v>1365</v>
      </c>
    </row>
    <row r="272" spans="1:7" ht="31.5" x14ac:dyDescent="0.25">
      <c r="A272" s="328" t="s">
        <v>463</v>
      </c>
      <c r="B272" s="328" t="s">
        <v>4886</v>
      </c>
      <c r="C272" s="362" t="s">
        <v>6379</v>
      </c>
      <c r="D272" s="328" t="s">
        <v>438</v>
      </c>
      <c r="E272" s="223">
        <v>2018</v>
      </c>
      <c r="F272" s="308">
        <v>48000</v>
      </c>
      <c r="G272" s="328" t="s">
        <v>1365</v>
      </c>
    </row>
    <row r="273" spans="1:7" ht="31.5" x14ac:dyDescent="0.25">
      <c r="A273" s="328" t="s">
        <v>463</v>
      </c>
      <c r="B273" s="328" t="s">
        <v>4887</v>
      </c>
      <c r="C273" s="362" t="s">
        <v>6379</v>
      </c>
      <c r="D273" s="328" t="s">
        <v>438</v>
      </c>
      <c r="E273" s="223">
        <v>2018</v>
      </c>
      <c r="F273" s="308">
        <v>61500</v>
      </c>
      <c r="G273" s="328" t="s">
        <v>1903</v>
      </c>
    </row>
    <row r="274" spans="1:7" ht="31.5" x14ac:dyDescent="0.25">
      <c r="A274" s="328" t="s">
        <v>463</v>
      </c>
      <c r="B274" s="328" t="s">
        <v>4887</v>
      </c>
      <c r="C274" s="362" t="s">
        <v>6379</v>
      </c>
      <c r="D274" s="328" t="s">
        <v>438</v>
      </c>
      <c r="E274" s="223">
        <v>2018</v>
      </c>
      <c r="F274" s="308">
        <v>67500</v>
      </c>
      <c r="G274" s="328" t="s">
        <v>1365</v>
      </c>
    </row>
    <row r="275" spans="1:7" ht="15.75" x14ac:dyDescent="0.25">
      <c r="A275" s="610" t="s">
        <v>87</v>
      </c>
      <c r="B275" s="610" t="s">
        <v>5104</v>
      </c>
      <c r="C275" s="368" t="s">
        <v>5105</v>
      </c>
      <c r="D275" s="610" t="s">
        <v>110</v>
      </c>
      <c r="E275" s="198">
        <v>2018</v>
      </c>
      <c r="F275" s="336">
        <v>14995</v>
      </c>
      <c r="G275" s="610" t="s">
        <v>5106</v>
      </c>
    </row>
    <row r="276" spans="1:7" ht="15.75" x14ac:dyDescent="0.25">
      <c r="A276" s="610" t="s">
        <v>87</v>
      </c>
      <c r="B276" s="610" t="s">
        <v>5104</v>
      </c>
      <c r="C276" s="368" t="s">
        <v>5105</v>
      </c>
      <c r="D276" s="610" t="s">
        <v>426</v>
      </c>
      <c r="E276" s="198">
        <v>2018</v>
      </c>
      <c r="F276" s="336">
        <v>15995</v>
      </c>
      <c r="G276" s="610" t="s">
        <v>5107</v>
      </c>
    </row>
    <row r="277" spans="1:7" ht="15.75" x14ac:dyDescent="0.25">
      <c r="A277" s="610" t="s">
        <v>87</v>
      </c>
      <c r="B277" s="610" t="s">
        <v>5108</v>
      </c>
      <c r="C277" s="368" t="s">
        <v>5105</v>
      </c>
      <c r="D277" s="610" t="s">
        <v>110</v>
      </c>
      <c r="E277" s="198">
        <v>2018</v>
      </c>
      <c r="F277" s="336">
        <v>17295</v>
      </c>
      <c r="G277" s="610" t="s">
        <v>5107</v>
      </c>
    </row>
    <row r="278" spans="1:7" ht="15.75" x14ac:dyDescent="0.25">
      <c r="A278" s="610" t="s">
        <v>87</v>
      </c>
      <c r="B278" s="610" t="s">
        <v>5109</v>
      </c>
      <c r="C278" s="368" t="s">
        <v>5105</v>
      </c>
      <c r="D278" s="610" t="s">
        <v>110</v>
      </c>
      <c r="E278" s="198">
        <v>2018</v>
      </c>
      <c r="F278" s="336">
        <v>18895</v>
      </c>
      <c r="G278" s="610" t="s">
        <v>5107</v>
      </c>
    </row>
    <row r="279" spans="1:7" ht="15.75" x14ac:dyDescent="0.25">
      <c r="A279" s="610" t="s">
        <v>87</v>
      </c>
      <c r="B279" s="610" t="s">
        <v>3755</v>
      </c>
      <c r="C279" s="368" t="s">
        <v>6373</v>
      </c>
      <c r="D279" s="610" t="s">
        <v>110</v>
      </c>
      <c r="E279" s="198">
        <v>2018</v>
      </c>
      <c r="F279" s="336">
        <v>40600</v>
      </c>
      <c r="G279" s="610" t="s">
        <v>5098</v>
      </c>
    </row>
    <row r="280" spans="1:7" ht="15.75" x14ac:dyDescent="0.25">
      <c r="A280" s="610" t="s">
        <v>87</v>
      </c>
      <c r="B280" s="610" t="s">
        <v>3755</v>
      </c>
      <c r="C280" s="368" t="s">
        <v>6373</v>
      </c>
      <c r="D280" s="610" t="s">
        <v>426</v>
      </c>
      <c r="E280" s="198">
        <v>2018</v>
      </c>
      <c r="F280" s="336">
        <v>41300</v>
      </c>
      <c r="G280" s="610" t="s">
        <v>5098</v>
      </c>
    </row>
    <row r="281" spans="1:7" ht="15.75" x14ac:dyDescent="0.25">
      <c r="A281" s="610" t="s">
        <v>87</v>
      </c>
      <c r="B281" s="610" t="s">
        <v>3752</v>
      </c>
      <c r="C281" s="368" t="s">
        <v>6373</v>
      </c>
      <c r="D281" s="610" t="s">
        <v>110</v>
      </c>
      <c r="E281" s="198">
        <v>2018</v>
      </c>
      <c r="F281" s="336">
        <v>30850</v>
      </c>
      <c r="G281" s="610" t="s">
        <v>5098</v>
      </c>
    </row>
    <row r="282" spans="1:7" ht="15.75" x14ac:dyDescent="0.25">
      <c r="A282" s="610" t="s">
        <v>87</v>
      </c>
      <c r="B282" s="610" t="s">
        <v>3752</v>
      </c>
      <c r="C282" s="368" t="s">
        <v>6373</v>
      </c>
      <c r="D282" s="610" t="s">
        <v>426</v>
      </c>
      <c r="E282" s="198">
        <v>2018</v>
      </c>
      <c r="F282" s="336">
        <v>32600</v>
      </c>
      <c r="G282" s="610" t="s">
        <v>5098</v>
      </c>
    </row>
    <row r="283" spans="1:7" ht="15.75" x14ac:dyDescent="0.25">
      <c r="A283" s="610" t="s">
        <v>87</v>
      </c>
      <c r="B283" s="610" t="s">
        <v>5306</v>
      </c>
      <c r="C283" s="368" t="s">
        <v>6373</v>
      </c>
      <c r="D283" s="610" t="s">
        <v>110</v>
      </c>
      <c r="E283" s="198">
        <v>2018</v>
      </c>
      <c r="F283" s="336">
        <v>38850</v>
      </c>
      <c r="G283" s="610" t="s">
        <v>5098</v>
      </c>
    </row>
    <row r="284" spans="1:7" ht="15.75" x14ac:dyDescent="0.25">
      <c r="A284" s="610" t="s">
        <v>87</v>
      </c>
      <c r="B284" s="610" t="s">
        <v>5306</v>
      </c>
      <c r="C284" s="368" t="s">
        <v>6373</v>
      </c>
      <c r="D284" s="610" t="s">
        <v>426</v>
      </c>
      <c r="E284" s="198">
        <v>2018</v>
      </c>
      <c r="F284" s="336">
        <v>39550</v>
      </c>
      <c r="G284" s="610" t="s">
        <v>5098</v>
      </c>
    </row>
    <row r="285" spans="1:7" ht="15.75" x14ac:dyDescent="0.25">
      <c r="A285" s="610" t="s">
        <v>87</v>
      </c>
      <c r="B285" s="610" t="s">
        <v>3750</v>
      </c>
      <c r="C285" s="368" t="s">
        <v>5093</v>
      </c>
      <c r="D285" s="610" t="s">
        <v>110</v>
      </c>
      <c r="E285" s="198">
        <v>2018</v>
      </c>
      <c r="F285" s="336">
        <v>24950</v>
      </c>
      <c r="G285" s="610" t="s">
        <v>5098</v>
      </c>
    </row>
    <row r="286" spans="1:7" ht="15.75" x14ac:dyDescent="0.25">
      <c r="A286" s="610" t="s">
        <v>87</v>
      </c>
      <c r="B286" s="610" t="s">
        <v>3750</v>
      </c>
      <c r="C286" s="368" t="s">
        <v>5093</v>
      </c>
      <c r="D286" s="610" t="s">
        <v>426</v>
      </c>
      <c r="E286" s="198">
        <v>2018</v>
      </c>
      <c r="F286" s="336">
        <v>26500</v>
      </c>
      <c r="G286" s="610" t="s">
        <v>5098</v>
      </c>
    </row>
    <row r="287" spans="1:7" ht="15.75" x14ac:dyDescent="0.25">
      <c r="A287" s="610" t="s">
        <v>87</v>
      </c>
      <c r="B287" s="610" t="s">
        <v>3750</v>
      </c>
      <c r="C287" s="368" t="s">
        <v>5089</v>
      </c>
      <c r="D287" s="610" t="s">
        <v>110</v>
      </c>
      <c r="E287" s="198">
        <v>2018</v>
      </c>
      <c r="F287" s="336">
        <v>31350</v>
      </c>
      <c r="G287" s="610" t="s">
        <v>5304</v>
      </c>
    </row>
    <row r="288" spans="1:7" ht="15.75" x14ac:dyDescent="0.25">
      <c r="A288" s="610" t="s">
        <v>87</v>
      </c>
      <c r="B288" s="610" t="s">
        <v>3750</v>
      </c>
      <c r="C288" s="368" t="s">
        <v>5089</v>
      </c>
      <c r="D288" s="610" t="s">
        <v>426</v>
      </c>
      <c r="E288" s="198">
        <v>2018</v>
      </c>
      <c r="F288" s="336">
        <v>32900</v>
      </c>
      <c r="G288" s="610" t="s">
        <v>5304</v>
      </c>
    </row>
    <row r="289" spans="1:7" ht="15.75" x14ac:dyDescent="0.25">
      <c r="A289" s="610" t="s">
        <v>87</v>
      </c>
      <c r="B289" s="610" t="s">
        <v>5305</v>
      </c>
      <c r="C289" s="368" t="s">
        <v>5089</v>
      </c>
      <c r="D289" s="610" t="s">
        <v>110</v>
      </c>
      <c r="E289" s="198">
        <v>2018</v>
      </c>
      <c r="F289" s="336">
        <v>35650</v>
      </c>
      <c r="G289" s="610" t="s">
        <v>5304</v>
      </c>
    </row>
    <row r="290" spans="1:7" ht="15.75" x14ac:dyDescent="0.25">
      <c r="A290" s="610" t="s">
        <v>87</v>
      </c>
      <c r="B290" s="610" t="s">
        <v>5305</v>
      </c>
      <c r="C290" s="368" t="s">
        <v>5089</v>
      </c>
      <c r="D290" s="610" t="s">
        <v>426</v>
      </c>
      <c r="E290" s="198">
        <v>2018</v>
      </c>
      <c r="F290" s="336">
        <v>37200</v>
      </c>
      <c r="G290" s="610" t="s">
        <v>5304</v>
      </c>
    </row>
    <row r="291" spans="1:7" ht="15.75" x14ac:dyDescent="0.25">
      <c r="A291" s="610" t="s">
        <v>87</v>
      </c>
      <c r="B291" s="610" t="s">
        <v>3767</v>
      </c>
      <c r="C291" s="368" t="s">
        <v>5105</v>
      </c>
      <c r="D291" s="610" t="s">
        <v>110</v>
      </c>
      <c r="E291" s="198">
        <v>2018</v>
      </c>
      <c r="F291" s="336">
        <v>29425</v>
      </c>
      <c r="G291" s="610" t="s">
        <v>5302</v>
      </c>
    </row>
    <row r="292" spans="1:7" ht="15.75" x14ac:dyDescent="0.25">
      <c r="A292" s="610" t="s">
        <v>87</v>
      </c>
      <c r="B292" s="610" t="s">
        <v>3767</v>
      </c>
      <c r="C292" s="368" t="s">
        <v>5105</v>
      </c>
      <c r="D292" s="610" t="s">
        <v>426</v>
      </c>
      <c r="E292" s="198">
        <v>2018</v>
      </c>
      <c r="F292" s="336">
        <v>30825</v>
      </c>
      <c r="G292" s="610" t="s">
        <v>5302</v>
      </c>
    </row>
    <row r="293" spans="1:7" ht="15.75" x14ac:dyDescent="0.25">
      <c r="A293" s="610" t="s">
        <v>87</v>
      </c>
      <c r="B293" s="610" t="s">
        <v>4074</v>
      </c>
      <c r="C293" s="368" t="s">
        <v>5089</v>
      </c>
      <c r="D293" s="610" t="s">
        <v>110</v>
      </c>
      <c r="E293" s="198">
        <v>2018</v>
      </c>
      <c r="F293" s="336">
        <v>22550</v>
      </c>
      <c r="G293" s="610" t="s">
        <v>5302</v>
      </c>
    </row>
    <row r="294" spans="1:7" ht="15.75" x14ac:dyDescent="0.25">
      <c r="A294" s="610" t="s">
        <v>87</v>
      </c>
      <c r="B294" s="610" t="s">
        <v>4074</v>
      </c>
      <c r="C294" s="368" t="s">
        <v>5089</v>
      </c>
      <c r="D294" s="610" t="s">
        <v>426</v>
      </c>
      <c r="E294" s="198">
        <v>2018</v>
      </c>
      <c r="F294" s="336">
        <v>23950</v>
      </c>
      <c r="G294" s="610" t="s">
        <v>5302</v>
      </c>
    </row>
    <row r="295" spans="1:7" ht="15.75" x14ac:dyDescent="0.25">
      <c r="A295" s="610" t="s">
        <v>87</v>
      </c>
      <c r="B295" s="610" t="s">
        <v>5092</v>
      </c>
      <c r="C295" s="368" t="s">
        <v>5089</v>
      </c>
      <c r="D295" s="610" t="s">
        <v>110</v>
      </c>
      <c r="E295" s="198">
        <v>2018</v>
      </c>
      <c r="F295" s="336">
        <v>23800</v>
      </c>
      <c r="G295" s="610" t="s">
        <v>5302</v>
      </c>
    </row>
    <row r="296" spans="1:7" ht="15.75" x14ac:dyDescent="0.25">
      <c r="A296" s="610" t="s">
        <v>87</v>
      </c>
      <c r="B296" s="610" t="s">
        <v>5092</v>
      </c>
      <c r="C296" s="368" t="s">
        <v>5089</v>
      </c>
      <c r="D296" s="610" t="s">
        <v>426</v>
      </c>
      <c r="E296" s="198">
        <v>2018</v>
      </c>
      <c r="F296" s="336">
        <v>25200</v>
      </c>
      <c r="G296" s="610" t="s">
        <v>5302</v>
      </c>
    </row>
    <row r="297" spans="1:7" ht="15.75" x14ac:dyDescent="0.25">
      <c r="A297" s="610" t="s">
        <v>87</v>
      </c>
      <c r="B297" s="610" t="s">
        <v>5303</v>
      </c>
      <c r="C297" s="368" t="s">
        <v>5089</v>
      </c>
      <c r="D297" s="610" t="s">
        <v>110</v>
      </c>
      <c r="E297" s="198">
        <v>2018</v>
      </c>
      <c r="F297" s="336">
        <v>26700</v>
      </c>
      <c r="G297" s="610" t="s">
        <v>5302</v>
      </c>
    </row>
    <row r="298" spans="1:7" ht="15.75" x14ac:dyDescent="0.25">
      <c r="A298" s="610" t="s">
        <v>87</v>
      </c>
      <c r="B298" s="610" t="s">
        <v>5303</v>
      </c>
      <c r="C298" s="368" t="s">
        <v>5089</v>
      </c>
      <c r="D298" s="610" t="s">
        <v>426</v>
      </c>
      <c r="E298" s="198">
        <v>2018</v>
      </c>
      <c r="F298" s="336">
        <v>28100</v>
      </c>
      <c r="G298" s="610" t="s">
        <v>5302</v>
      </c>
    </row>
    <row r="299" spans="1:7" ht="15.75" x14ac:dyDescent="0.25">
      <c r="A299" s="610" t="s">
        <v>87</v>
      </c>
      <c r="B299" s="610" t="s">
        <v>3766</v>
      </c>
      <c r="C299" s="368" t="s">
        <v>5093</v>
      </c>
      <c r="D299" s="610" t="s">
        <v>110</v>
      </c>
      <c r="E299" s="198">
        <v>2018</v>
      </c>
      <c r="F299" s="336">
        <v>25150</v>
      </c>
      <c r="G299" s="610" t="s">
        <v>5302</v>
      </c>
    </row>
    <row r="300" spans="1:7" ht="15.75" x14ac:dyDescent="0.25">
      <c r="A300" s="610" t="s">
        <v>87</v>
      </c>
      <c r="B300" s="610" t="s">
        <v>3766</v>
      </c>
      <c r="C300" s="368" t="s">
        <v>5093</v>
      </c>
      <c r="D300" s="610" t="s">
        <v>426</v>
      </c>
      <c r="E300" s="198">
        <v>2018</v>
      </c>
      <c r="F300" s="336">
        <v>26550</v>
      </c>
      <c r="G300" s="610" t="s">
        <v>5302</v>
      </c>
    </row>
    <row r="301" spans="1:7" ht="15.75" x14ac:dyDescent="0.25">
      <c r="A301" s="610" t="s">
        <v>87</v>
      </c>
      <c r="B301" s="610" t="s">
        <v>5091</v>
      </c>
      <c r="C301" s="368" t="s">
        <v>5105</v>
      </c>
      <c r="D301" s="610" t="s">
        <v>110</v>
      </c>
      <c r="E301" s="198">
        <v>2018</v>
      </c>
      <c r="F301" s="336">
        <v>26550</v>
      </c>
      <c r="G301" s="610" t="s">
        <v>5302</v>
      </c>
    </row>
    <row r="302" spans="1:7" ht="15.75" x14ac:dyDescent="0.25">
      <c r="A302" s="610" t="s">
        <v>87</v>
      </c>
      <c r="B302" s="610" t="s">
        <v>5091</v>
      </c>
      <c r="C302" s="368" t="s">
        <v>5105</v>
      </c>
      <c r="D302" s="610" t="s">
        <v>426</v>
      </c>
      <c r="E302" s="198">
        <v>2018</v>
      </c>
      <c r="F302" s="336">
        <v>27950</v>
      </c>
      <c r="G302" s="610" t="s">
        <v>5302</v>
      </c>
    </row>
    <row r="303" spans="1:7" ht="15.75" x14ac:dyDescent="0.25">
      <c r="A303" s="80" t="s">
        <v>1139</v>
      </c>
      <c r="B303" s="80" t="s">
        <v>5198</v>
      </c>
      <c r="C303" s="323" t="s">
        <v>5199</v>
      </c>
      <c r="D303" s="80" t="s">
        <v>110</v>
      </c>
      <c r="E303" s="78">
        <v>2018</v>
      </c>
      <c r="F303" s="88">
        <v>33606</v>
      </c>
      <c r="G303" s="80" t="s">
        <v>186</v>
      </c>
    </row>
    <row r="304" spans="1:7" ht="15.75" x14ac:dyDescent="0.25">
      <c r="A304" s="80" t="s">
        <v>1139</v>
      </c>
      <c r="B304" s="80" t="s">
        <v>5198</v>
      </c>
      <c r="C304" s="323" t="s">
        <v>2040</v>
      </c>
      <c r="D304" s="80" t="s">
        <v>114</v>
      </c>
      <c r="E304" s="78">
        <v>2018</v>
      </c>
      <c r="F304" s="88">
        <v>42076</v>
      </c>
      <c r="G304" s="80" t="s">
        <v>186</v>
      </c>
    </row>
    <row r="305" spans="1:7" ht="15.75" x14ac:dyDescent="0.25">
      <c r="A305" s="80" t="s">
        <v>1139</v>
      </c>
      <c r="B305" s="80" t="s">
        <v>5200</v>
      </c>
      <c r="C305" s="323" t="s">
        <v>2040</v>
      </c>
      <c r="D305" s="80" t="s">
        <v>438</v>
      </c>
      <c r="E305" s="78">
        <v>2018</v>
      </c>
      <c r="F305" s="87">
        <v>40983</v>
      </c>
      <c r="G305" s="80" t="s">
        <v>2039</v>
      </c>
    </row>
    <row r="306" spans="1:7" ht="15.75" x14ac:dyDescent="0.25">
      <c r="A306" s="80" t="s">
        <v>1139</v>
      </c>
      <c r="B306" s="80" t="s">
        <v>5200</v>
      </c>
      <c r="C306" s="323" t="s">
        <v>5165</v>
      </c>
      <c r="D306" s="80" t="s">
        <v>438</v>
      </c>
      <c r="E306" s="78">
        <v>2018</v>
      </c>
      <c r="F306" s="87">
        <v>49180</v>
      </c>
      <c r="G306" s="80" t="s">
        <v>2039</v>
      </c>
    </row>
    <row r="307" spans="1:7" ht="15.75" x14ac:dyDescent="0.25">
      <c r="A307" s="80" t="s">
        <v>1139</v>
      </c>
      <c r="B307" s="80" t="s">
        <v>5201</v>
      </c>
      <c r="C307" s="323" t="s">
        <v>2170</v>
      </c>
      <c r="D307" s="80" t="s">
        <v>438</v>
      </c>
      <c r="E307" s="78">
        <v>2018</v>
      </c>
      <c r="F307" s="87">
        <v>72404</v>
      </c>
      <c r="G307" s="80" t="s">
        <v>2039</v>
      </c>
    </row>
    <row r="308" spans="1:7" ht="15.75" x14ac:dyDescent="0.25">
      <c r="A308" s="80" t="s">
        <v>1139</v>
      </c>
      <c r="B308" s="80" t="s">
        <v>5200</v>
      </c>
      <c r="C308" s="323">
        <v>3.5</v>
      </c>
      <c r="D308" s="80" t="s">
        <v>438</v>
      </c>
      <c r="E308" s="78">
        <v>2018</v>
      </c>
      <c r="F308" s="87">
        <v>57377</v>
      </c>
      <c r="G308" s="80" t="s">
        <v>2039</v>
      </c>
    </row>
    <row r="309" spans="1:7" ht="15.75" x14ac:dyDescent="0.25">
      <c r="A309" s="80" t="s">
        <v>1139</v>
      </c>
      <c r="B309" s="80" t="s">
        <v>2490</v>
      </c>
      <c r="C309" s="323" t="s">
        <v>6375</v>
      </c>
      <c r="D309" s="80" t="s">
        <v>438</v>
      </c>
      <c r="E309" s="78">
        <v>2018</v>
      </c>
      <c r="F309" s="88">
        <v>47814</v>
      </c>
      <c r="G309" s="80" t="s">
        <v>1586</v>
      </c>
    </row>
    <row r="310" spans="1:7" ht="15.75" x14ac:dyDescent="0.25">
      <c r="A310" s="80" t="s">
        <v>1139</v>
      </c>
      <c r="B310" s="80" t="s">
        <v>2490</v>
      </c>
      <c r="C310" s="323" t="s">
        <v>5314</v>
      </c>
      <c r="D310" s="80" t="s">
        <v>438</v>
      </c>
      <c r="E310" s="78">
        <v>2018</v>
      </c>
      <c r="F310" s="88">
        <v>76502</v>
      </c>
      <c r="G310" s="80" t="s">
        <v>1586</v>
      </c>
    </row>
    <row r="311" spans="1:7" ht="15.75" x14ac:dyDescent="0.25">
      <c r="A311" s="80" t="s">
        <v>1139</v>
      </c>
      <c r="B311" s="80" t="s">
        <v>5205</v>
      </c>
      <c r="C311" s="323" t="s">
        <v>5206</v>
      </c>
      <c r="D311" s="80" t="s">
        <v>438</v>
      </c>
      <c r="E311" s="78">
        <v>2018</v>
      </c>
      <c r="F311" s="88">
        <v>47431</v>
      </c>
      <c r="G311" s="80" t="s">
        <v>2039</v>
      </c>
    </row>
    <row r="312" spans="1:7" ht="15.75" x14ac:dyDescent="0.25">
      <c r="A312" s="80" t="s">
        <v>1139</v>
      </c>
      <c r="B312" s="80" t="s">
        <v>5205</v>
      </c>
      <c r="C312" s="323" t="s">
        <v>5216</v>
      </c>
      <c r="D312" s="80" t="s">
        <v>438</v>
      </c>
      <c r="E312" s="78">
        <v>2018</v>
      </c>
      <c r="F312" s="88">
        <v>59289</v>
      </c>
      <c r="G312" s="80" t="s">
        <v>2039</v>
      </c>
    </row>
    <row r="313" spans="1:7" ht="15.75" x14ac:dyDescent="0.25">
      <c r="A313" s="80" t="s">
        <v>1139</v>
      </c>
      <c r="B313" s="80" t="s">
        <v>5208</v>
      </c>
      <c r="C313" s="323" t="s">
        <v>6375</v>
      </c>
      <c r="D313" s="80" t="s">
        <v>44</v>
      </c>
      <c r="E313" s="78">
        <v>2018</v>
      </c>
      <c r="F313" s="88">
        <v>40983</v>
      </c>
      <c r="G313" s="80" t="s">
        <v>2037</v>
      </c>
    </row>
    <row r="314" spans="1:7" ht="15.75" x14ac:dyDescent="0.25">
      <c r="A314" s="80" t="s">
        <v>1139</v>
      </c>
      <c r="B314" s="80" t="s">
        <v>2792</v>
      </c>
      <c r="C314" s="323" t="s">
        <v>5206</v>
      </c>
      <c r="D314" s="80" t="s">
        <v>44</v>
      </c>
      <c r="E314" s="78">
        <v>2018</v>
      </c>
      <c r="F314" s="88">
        <v>40915</v>
      </c>
      <c r="G314" s="80" t="s">
        <v>147</v>
      </c>
    </row>
    <row r="315" spans="1:7" ht="15.75" x14ac:dyDescent="0.25">
      <c r="A315" s="328" t="s">
        <v>1139</v>
      </c>
      <c r="B315" s="80" t="s">
        <v>2495</v>
      </c>
      <c r="C315" s="323" t="s">
        <v>5209</v>
      </c>
      <c r="D315" s="80" t="s">
        <v>44</v>
      </c>
      <c r="E315" s="78">
        <v>2018</v>
      </c>
      <c r="F315" s="87">
        <v>47950</v>
      </c>
      <c r="G315" s="80" t="s">
        <v>1211</v>
      </c>
    </row>
    <row r="316" spans="1:7" ht="15.75" x14ac:dyDescent="0.25">
      <c r="A316" s="328" t="s">
        <v>1139</v>
      </c>
      <c r="B316" s="80" t="s">
        <v>2496</v>
      </c>
      <c r="C316" s="323" t="s">
        <v>5209</v>
      </c>
      <c r="D316" s="80" t="s">
        <v>44</v>
      </c>
      <c r="E316" s="78">
        <v>2018</v>
      </c>
      <c r="F316" s="87">
        <v>54371</v>
      </c>
      <c r="G316" s="80" t="s">
        <v>1211</v>
      </c>
    </row>
    <row r="317" spans="1:7" ht="15.75" x14ac:dyDescent="0.25">
      <c r="A317" s="328" t="s">
        <v>1139</v>
      </c>
      <c r="B317" s="80" t="s">
        <v>2497</v>
      </c>
      <c r="C317" s="323" t="s">
        <v>5209</v>
      </c>
      <c r="D317" s="80" t="s">
        <v>44</v>
      </c>
      <c r="E317" s="78">
        <v>2018</v>
      </c>
      <c r="F317" s="87">
        <v>57814</v>
      </c>
      <c r="G317" s="80" t="s">
        <v>1211</v>
      </c>
    </row>
    <row r="318" spans="1:7" ht="15.75" x14ac:dyDescent="0.25">
      <c r="A318" s="328" t="s">
        <v>1139</v>
      </c>
      <c r="B318" s="80" t="s">
        <v>5210</v>
      </c>
      <c r="C318" s="323" t="s">
        <v>5206</v>
      </c>
      <c r="D318" s="80" t="s">
        <v>44</v>
      </c>
      <c r="E318" s="78">
        <v>2018</v>
      </c>
      <c r="F318" s="87">
        <v>48907</v>
      </c>
      <c r="G318" s="80" t="s">
        <v>147</v>
      </c>
    </row>
    <row r="319" spans="1:7" ht="15.75" x14ac:dyDescent="0.25">
      <c r="A319" s="328" t="s">
        <v>1139</v>
      </c>
      <c r="B319" s="80" t="s">
        <v>5212</v>
      </c>
      <c r="C319" s="323" t="s">
        <v>5206</v>
      </c>
      <c r="D319" s="80" t="s">
        <v>44</v>
      </c>
      <c r="E319" s="78">
        <v>2018</v>
      </c>
      <c r="F319" s="87">
        <v>54371</v>
      </c>
      <c r="G319" s="80" t="s">
        <v>147</v>
      </c>
    </row>
    <row r="320" spans="1:7" ht="15.75" x14ac:dyDescent="0.25">
      <c r="A320" s="328" t="s">
        <v>1139</v>
      </c>
      <c r="B320" s="80" t="s">
        <v>5213</v>
      </c>
      <c r="C320" s="323" t="s">
        <v>5206</v>
      </c>
      <c r="D320" s="80" t="s">
        <v>44</v>
      </c>
      <c r="E320" s="78">
        <v>2018</v>
      </c>
      <c r="F320" s="87">
        <v>56010</v>
      </c>
      <c r="G320" s="80" t="s">
        <v>147</v>
      </c>
    </row>
    <row r="321" spans="1:7" ht="15.75" x14ac:dyDescent="0.25">
      <c r="A321" s="328" t="s">
        <v>1139</v>
      </c>
      <c r="B321" s="80" t="s">
        <v>5315</v>
      </c>
      <c r="C321" s="323" t="s">
        <v>5206</v>
      </c>
      <c r="D321" s="80" t="s">
        <v>44</v>
      </c>
      <c r="E321" s="78">
        <v>2018</v>
      </c>
      <c r="F321" s="87">
        <v>56284</v>
      </c>
      <c r="G321" s="80" t="s">
        <v>147</v>
      </c>
    </row>
    <row r="322" spans="1:7" ht="15.75" x14ac:dyDescent="0.25">
      <c r="A322" s="328" t="s">
        <v>1139</v>
      </c>
      <c r="B322" s="80" t="s">
        <v>5214</v>
      </c>
      <c r="C322" s="323" t="s">
        <v>5316</v>
      </c>
      <c r="D322" s="80" t="s">
        <v>44</v>
      </c>
      <c r="E322" s="78">
        <v>2018</v>
      </c>
      <c r="F322" s="87">
        <v>73497</v>
      </c>
      <c r="G322" s="80" t="s">
        <v>147</v>
      </c>
    </row>
    <row r="323" spans="1:7" ht="15.75" x14ac:dyDescent="0.25">
      <c r="A323" s="328" t="s">
        <v>1139</v>
      </c>
      <c r="B323" s="80" t="s">
        <v>2498</v>
      </c>
      <c r="C323" s="323" t="s">
        <v>5216</v>
      </c>
      <c r="D323" s="80" t="s">
        <v>44</v>
      </c>
      <c r="E323" s="78">
        <v>2018</v>
      </c>
      <c r="F323" s="87">
        <v>84016</v>
      </c>
      <c r="G323" s="80" t="s">
        <v>147</v>
      </c>
    </row>
    <row r="324" spans="1:7" ht="15.75" x14ac:dyDescent="0.25">
      <c r="A324" s="328" t="s">
        <v>1139</v>
      </c>
      <c r="B324" s="80" t="s">
        <v>2499</v>
      </c>
      <c r="C324" s="323" t="s">
        <v>5216</v>
      </c>
      <c r="D324" s="80" t="s">
        <v>44</v>
      </c>
      <c r="E324" s="78">
        <v>2018</v>
      </c>
      <c r="F324" s="87">
        <v>91393</v>
      </c>
      <c r="G324" s="80" t="s">
        <v>147</v>
      </c>
    </row>
    <row r="325" spans="1:7" ht="15.75" x14ac:dyDescent="0.25">
      <c r="A325" s="80" t="s">
        <v>1139</v>
      </c>
      <c r="B325" s="80" t="s">
        <v>5198</v>
      </c>
      <c r="C325" s="323" t="s">
        <v>5199</v>
      </c>
      <c r="D325" s="80" t="s">
        <v>110</v>
      </c>
      <c r="E325" s="78">
        <v>2018</v>
      </c>
      <c r="F325" s="88">
        <v>33606</v>
      </c>
      <c r="G325" s="80" t="s">
        <v>186</v>
      </c>
    </row>
    <row r="326" spans="1:7" ht="15.75" x14ac:dyDescent="0.25">
      <c r="A326" s="80" t="s">
        <v>1139</v>
      </c>
      <c r="B326" s="80" t="s">
        <v>5198</v>
      </c>
      <c r="C326" s="323" t="s">
        <v>2040</v>
      </c>
      <c r="D326" s="80" t="s">
        <v>114</v>
      </c>
      <c r="E326" s="78">
        <v>2018</v>
      </c>
      <c r="F326" s="88">
        <v>42076</v>
      </c>
      <c r="G326" s="80" t="s">
        <v>186</v>
      </c>
    </row>
    <row r="327" spans="1:7" ht="15.75" x14ac:dyDescent="0.25">
      <c r="A327" s="80" t="s">
        <v>1139</v>
      </c>
      <c r="B327" s="80" t="s">
        <v>5200</v>
      </c>
      <c r="C327" s="323" t="s">
        <v>2040</v>
      </c>
      <c r="D327" s="80" t="s">
        <v>438</v>
      </c>
      <c r="E327" s="78">
        <v>2018</v>
      </c>
      <c r="F327" s="87">
        <v>40983</v>
      </c>
      <c r="G327" s="80" t="s">
        <v>2039</v>
      </c>
    </row>
    <row r="328" spans="1:7" ht="15.75" x14ac:dyDescent="0.25">
      <c r="A328" s="80" t="s">
        <v>1139</v>
      </c>
      <c r="B328" s="80" t="s">
        <v>5200</v>
      </c>
      <c r="C328" s="323" t="s">
        <v>5165</v>
      </c>
      <c r="D328" s="80" t="s">
        <v>438</v>
      </c>
      <c r="E328" s="78">
        <v>2018</v>
      </c>
      <c r="F328" s="87">
        <v>49180</v>
      </c>
      <c r="G328" s="80" t="s">
        <v>2039</v>
      </c>
    </row>
    <row r="329" spans="1:7" ht="15.75" x14ac:dyDescent="0.25">
      <c r="A329" s="80" t="s">
        <v>1139</v>
      </c>
      <c r="B329" s="80" t="s">
        <v>5201</v>
      </c>
      <c r="C329" s="323" t="s">
        <v>2170</v>
      </c>
      <c r="D329" s="80" t="s">
        <v>438</v>
      </c>
      <c r="E329" s="78">
        <v>2018</v>
      </c>
      <c r="F329" s="87">
        <v>72404</v>
      </c>
      <c r="G329" s="80" t="s">
        <v>2039</v>
      </c>
    </row>
    <row r="330" spans="1:7" ht="15.75" x14ac:dyDescent="0.25">
      <c r="A330" s="80" t="s">
        <v>1139</v>
      </c>
      <c r="B330" s="80" t="s">
        <v>5200</v>
      </c>
      <c r="C330" s="323" t="s">
        <v>5202</v>
      </c>
      <c r="D330" s="80" t="s">
        <v>438</v>
      </c>
      <c r="E330" s="78">
        <v>2018</v>
      </c>
      <c r="F330" s="87">
        <v>57377</v>
      </c>
      <c r="G330" s="80" t="s">
        <v>2039</v>
      </c>
    </row>
    <row r="331" spans="1:7" ht="15.75" x14ac:dyDescent="0.25">
      <c r="A331" s="80" t="s">
        <v>1139</v>
      </c>
      <c r="B331" s="80" t="s">
        <v>2490</v>
      </c>
      <c r="C331" s="323" t="s">
        <v>6375</v>
      </c>
      <c r="D331" s="80" t="s">
        <v>438</v>
      </c>
      <c r="E331" s="78">
        <v>2018</v>
      </c>
      <c r="F331" s="88">
        <v>47814</v>
      </c>
      <c r="G331" s="80" t="s">
        <v>1586</v>
      </c>
    </row>
    <row r="332" spans="1:7" ht="15.75" x14ac:dyDescent="0.25">
      <c r="A332" s="80" t="s">
        <v>1139</v>
      </c>
      <c r="B332" s="80" t="s">
        <v>2490</v>
      </c>
      <c r="C332" s="323" t="s">
        <v>5314</v>
      </c>
      <c r="D332" s="80" t="s">
        <v>438</v>
      </c>
      <c r="E332" s="78">
        <v>2018</v>
      </c>
      <c r="F332" s="88">
        <v>76502</v>
      </c>
      <c r="G332" s="80" t="s">
        <v>1586</v>
      </c>
    </row>
    <row r="333" spans="1:7" ht="15.75" x14ac:dyDescent="0.25">
      <c r="A333" s="80" t="s">
        <v>1139</v>
      </c>
      <c r="B333" s="80" t="s">
        <v>5205</v>
      </c>
      <c r="C333" s="323" t="s">
        <v>5206</v>
      </c>
      <c r="D333" s="80" t="s">
        <v>438</v>
      </c>
      <c r="E333" s="78">
        <v>2018</v>
      </c>
      <c r="F333" s="88">
        <v>47431</v>
      </c>
      <c r="G333" s="80" t="s">
        <v>2039</v>
      </c>
    </row>
    <row r="334" spans="1:7" ht="15.75" x14ac:dyDescent="0.25">
      <c r="A334" s="80" t="s">
        <v>1139</v>
      </c>
      <c r="B334" s="80" t="s">
        <v>5205</v>
      </c>
      <c r="C334" s="323" t="s">
        <v>5216</v>
      </c>
      <c r="D334" s="80" t="s">
        <v>438</v>
      </c>
      <c r="E334" s="78">
        <v>2018</v>
      </c>
      <c r="F334" s="88">
        <v>59289</v>
      </c>
      <c r="G334" s="80" t="s">
        <v>2039</v>
      </c>
    </row>
    <row r="335" spans="1:7" ht="15.75" x14ac:dyDescent="0.25">
      <c r="A335" s="80" t="s">
        <v>1139</v>
      </c>
      <c r="B335" s="80" t="s">
        <v>5208</v>
      </c>
      <c r="C335" s="323" t="s">
        <v>6375</v>
      </c>
      <c r="D335" s="80" t="s">
        <v>44</v>
      </c>
      <c r="E335" s="78">
        <v>2018</v>
      </c>
      <c r="F335" s="88">
        <v>40983</v>
      </c>
      <c r="G335" s="80" t="s">
        <v>2037</v>
      </c>
    </row>
    <row r="336" spans="1:7" ht="15.75" x14ac:dyDescent="0.25">
      <c r="A336" s="80" t="s">
        <v>1139</v>
      </c>
      <c r="B336" s="80" t="s">
        <v>2792</v>
      </c>
      <c r="C336" s="323" t="s">
        <v>5206</v>
      </c>
      <c r="D336" s="80" t="s">
        <v>44</v>
      </c>
      <c r="E336" s="78">
        <v>2018</v>
      </c>
      <c r="F336" s="88">
        <v>40915</v>
      </c>
      <c r="G336" s="80" t="s">
        <v>147</v>
      </c>
    </row>
    <row r="337" spans="1:7" ht="15.75" x14ac:dyDescent="0.25">
      <c r="A337" s="328" t="s">
        <v>1139</v>
      </c>
      <c r="B337" s="80" t="s">
        <v>2495</v>
      </c>
      <c r="C337" s="323" t="s">
        <v>5209</v>
      </c>
      <c r="D337" s="80" t="s">
        <v>44</v>
      </c>
      <c r="E337" s="78">
        <v>2018</v>
      </c>
      <c r="F337" s="87">
        <v>47950</v>
      </c>
      <c r="G337" s="80" t="s">
        <v>1211</v>
      </c>
    </row>
    <row r="338" spans="1:7" ht="15.75" x14ac:dyDescent="0.25">
      <c r="A338" s="328" t="s">
        <v>1139</v>
      </c>
      <c r="B338" s="80" t="s">
        <v>2496</v>
      </c>
      <c r="C338" s="323" t="s">
        <v>5209</v>
      </c>
      <c r="D338" s="80" t="s">
        <v>44</v>
      </c>
      <c r="E338" s="78">
        <v>2018</v>
      </c>
      <c r="F338" s="87">
        <v>54371</v>
      </c>
      <c r="G338" s="80" t="s">
        <v>1211</v>
      </c>
    </row>
    <row r="339" spans="1:7" ht="15.75" x14ac:dyDescent="0.25">
      <c r="A339" s="328" t="s">
        <v>1139</v>
      </c>
      <c r="B339" s="80" t="s">
        <v>2497</v>
      </c>
      <c r="C339" s="323" t="s">
        <v>5209</v>
      </c>
      <c r="D339" s="80" t="s">
        <v>44</v>
      </c>
      <c r="E339" s="78">
        <v>2018</v>
      </c>
      <c r="F339" s="87">
        <v>57814</v>
      </c>
      <c r="G339" s="80" t="s">
        <v>1211</v>
      </c>
    </row>
    <row r="340" spans="1:7" ht="15.75" x14ac:dyDescent="0.25">
      <c r="A340" s="328" t="s">
        <v>1139</v>
      </c>
      <c r="B340" s="80" t="s">
        <v>5210</v>
      </c>
      <c r="C340" s="323" t="s">
        <v>5206</v>
      </c>
      <c r="D340" s="80" t="s">
        <v>44</v>
      </c>
      <c r="E340" s="78">
        <v>2018</v>
      </c>
      <c r="F340" s="87">
        <v>48907</v>
      </c>
      <c r="G340" s="80" t="s">
        <v>147</v>
      </c>
    </row>
    <row r="341" spans="1:7" ht="15.75" x14ac:dyDescent="0.25">
      <c r="A341" s="328" t="s">
        <v>1139</v>
      </c>
      <c r="B341" s="80" t="s">
        <v>5212</v>
      </c>
      <c r="C341" s="323" t="s">
        <v>5206</v>
      </c>
      <c r="D341" s="80" t="s">
        <v>44</v>
      </c>
      <c r="E341" s="78">
        <v>2018</v>
      </c>
      <c r="F341" s="87">
        <v>54371</v>
      </c>
      <c r="G341" s="80" t="s">
        <v>147</v>
      </c>
    </row>
    <row r="342" spans="1:7" ht="15.75" x14ac:dyDescent="0.25">
      <c r="A342" s="328" t="s">
        <v>1139</v>
      </c>
      <c r="B342" s="80" t="s">
        <v>5213</v>
      </c>
      <c r="C342" s="323" t="s">
        <v>5206</v>
      </c>
      <c r="D342" s="80" t="s">
        <v>44</v>
      </c>
      <c r="E342" s="78">
        <v>2018</v>
      </c>
      <c r="F342" s="87">
        <v>56010</v>
      </c>
      <c r="G342" s="80" t="s">
        <v>147</v>
      </c>
    </row>
    <row r="343" spans="1:7" ht="15.75" x14ac:dyDescent="0.25">
      <c r="A343" s="328" t="s">
        <v>1139</v>
      </c>
      <c r="B343" s="80" t="s">
        <v>5315</v>
      </c>
      <c r="C343" s="323" t="s">
        <v>5206</v>
      </c>
      <c r="D343" s="80" t="s">
        <v>44</v>
      </c>
      <c r="E343" s="78">
        <v>2018</v>
      </c>
      <c r="F343" s="87">
        <v>56284</v>
      </c>
      <c r="G343" s="80" t="s">
        <v>147</v>
      </c>
    </row>
    <row r="344" spans="1:7" ht="15.75" x14ac:dyDescent="0.25">
      <c r="A344" s="328" t="s">
        <v>1139</v>
      </c>
      <c r="B344" s="80" t="s">
        <v>5214</v>
      </c>
      <c r="C344" s="323" t="s">
        <v>5316</v>
      </c>
      <c r="D344" s="80" t="s">
        <v>44</v>
      </c>
      <c r="E344" s="78">
        <v>2018</v>
      </c>
      <c r="F344" s="87">
        <v>73497</v>
      </c>
      <c r="G344" s="80" t="s">
        <v>147</v>
      </c>
    </row>
    <row r="345" spans="1:7" ht="15.75" x14ac:dyDescent="0.25">
      <c r="A345" s="328" t="s">
        <v>1139</v>
      </c>
      <c r="B345" s="80" t="s">
        <v>2498</v>
      </c>
      <c r="C345" s="323" t="s">
        <v>5216</v>
      </c>
      <c r="D345" s="80" t="s">
        <v>44</v>
      </c>
      <c r="E345" s="78">
        <v>2018</v>
      </c>
      <c r="F345" s="87">
        <v>84016</v>
      </c>
      <c r="G345" s="80" t="s">
        <v>147</v>
      </c>
    </row>
    <row r="346" spans="1:7" ht="15.75" x14ac:dyDescent="0.25">
      <c r="A346" s="328" t="s">
        <v>1139</v>
      </c>
      <c r="B346" s="80" t="s">
        <v>2499</v>
      </c>
      <c r="C346" s="323" t="s">
        <v>5216</v>
      </c>
      <c r="D346" s="80" t="s">
        <v>44</v>
      </c>
      <c r="E346" s="78">
        <v>2018</v>
      </c>
      <c r="F346" s="87">
        <v>91393</v>
      </c>
      <c r="G346" s="80" t="s">
        <v>147</v>
      </c>
    </row>
    <row r="347" spans="1:7" ht="15.75" x14ac:dyDescent="0.25">
      <c r="A347" s="77" t="s">
        <v>6045</v>
      </c>
      <c r="B347" s="77" t="s">
        <v>6365</v>
      </c>
      <c r="C347" s="323" t="s">
        <v>3751</v>
      </c>
      <c r="D347" s="401" t="s">
        <v>110</v>
      </c>
      <c r="E347" s="78">
        <v>2018</v>
      </c>
      <c r="F347" s="355">
        <v>21095</v>
      </c>
      <c r="G347" s="80" t="s">
        <v>6339</v>
      </c>
    </row>
    <row r="348" spans="1:7" ht="15.75" x14ac:dyDescent="0.25">
      <c r="A348" s="77" t="s">
        <v>6045</v>
      </c>
      <c r="B348" s="77" t="s">
        <v>6365</v>
      </c>
      <c r="C348" s="323" t="s">
        <v>3751</v>
      </c>
      <c r="D348" s="401" t="s">
        <v>3282</v>
      </c>
      <c r="E348" s="78">
        <v>2018</v>
      </c>
      <c r="F348" s="355">
        <v>22595</v>
      </c>
      <c r="G348" s="80" t="s">
        <v>6339</v>
      </c>
    </row>
    <row r="349" spans="1:7" ht="15.75" x14ac:dyDescent="0.25">
      <c r="A349" s="77" t="s">
        <v>6045</v>
      </c>
      <c r="B349" s="77" t="s">
        <v>6364</v>
      </c>
      <c r="C349" s="323" t="s">
        <v>3751</v>
      </c>
      <c r="D349" s="401" t="s">
        <v>3282</v>
      </c>
      <c r="E349" s="78">
        <v>2018</v>
      </c>
      <c r="F349" s="355">
        <v>24395</v>
      </c>
      <c r="G349" s="80" t="s">
        <v>6339</v>
      </c>
    </row>
    <row r="350" spans="1:7" ht="15.75" x14ac:dyDescent="0.25">
      <c r="A350" s="77" t="s">
        <v>6045</v>
      </c>
      <c r="B350" s="77" t="s">
        <v>6364</v>
      </c>
      <c r="C350" s="323" t="s">
        <v>3751</v>
      </c>
      <c r="D350" s="401" t="s">
        <v>110</v>
      </c>
      <c r="E350" s="78">
        <v>2018</v>
      </c>
      <c r="F350" s="355">
        <v>24395</v>
      </c>
      <c r="G350" s="80" t="s">
        <v>6339</v>
      </c>
    </row>
    <row r="351" spans="1:7" ht="15.75" x14ac:dyDescent="0.25">
      <c r="A351" s="77" t="s">
        <v>6045</v>
      </c>
      <c r="B351" s="77" t="s">
        <v>6363</v>
      </c>
      <c r="C351" s="323" t="s">
        <v>3751</v>
      </c>
      <c r="D351" s="401" t="s">
        <v>110</v>
      </c>
      <c r="E351" s="78">
        <v>2018</v>
      </c>
      <c r="F351" s="355">
        <v>27695</v>
      </c>
      <c r="G351" s="80" t="s">
        <v>6339</v>
      </c>
    </row>
    <row r="352" spans="1:7" ht="15.75" x14ac:dyDescent="0.25">
      <c r="A352" s="77" t="s">
        <v>6045</v>
      </c>
      <c r="B352" s="77" t="s">
        <v>6363</v>
      </c>
      <c r="C352" s="323" t="s">
        <v>3751</v>
      </c>
      <c r="D352" s="401" t="s">
        <v>3282</v>
      </c>
      <c r="E352" s="78">
        <v>2018</v>
      </c>
      <c r="F352" s="355">
        <v>29195</v>
      </c>
      <c r="G352" s="80" t="s">
        <v>6339</v>
      </c>
    </row>
    <row r="353" spans="1:7" ht="15.75" x14ac:dyDescent="0.25">
      <c r="A353" s="77" t="s">
        <v>6045</v>
      </c>
      <c r="B353" s="77" t="s">
        <v>6362</v>
      </c>
      <c r="C353" s="323" t="s">
        <v>3751</v>
      </c>
      <c r="D353" s="401" t="s">
        <v>3282</v>
      </c>
      <c r="E353" s="78">
        <v>2018</v>
      </c>
      <c r="F353" s="355">
        <v>28795</v>
      </c>
      <c r="G353" s="80" t="s">
        <v>6339</v>
      </c>
    </row>
    <row r="354" spans="1:7" ht="15.75" x14ac:dyDescent="0.25">
      <c r="A354" s="77" t="s">
        <v>6045</v>
      </c>
      <c r="B354" s="77" t="s">
        <v>6361</v>
      </c>
      <c r="C354" s="323" t="s">
        <v>3751</v>
      </c>
      <c r="D354" s="401" t="s">
        <v>110</v>
      </c>
      <c r="E354" s="78">
        <v>2018</v>
      </c>
      <c r="F354" s="355">
        <v>24395</v>
      </c>
      <c r="G354" s="80" t="s">
        <v>6339</v>
      </c>
    </row>
    <row r="355" spans="1:7" ht="15.75" x14ac:dyDescent="0.25">
      <c r="A355" s="77" t="s">
        <v>6045</v>
      </c>
      <c r="B355" s="77" t="s">
        <v>6361</v>
      </c>
      <c r="C355" s="323" t="s">
        <v>3751</v>
      </c>
      <c r="D355" s="401" t="s">
        <v>3282</v>
      </c>
      <c r="E355" s="78">
        <v>2018</v>
      </c>
      <c r="F355" s="355">
        <v>25895</v>
      </c>
      <c r="G355" s="80" t="s">
        <v>6339</v>
      </c>
    </row>
    <row r="356" spans="1:7" ht="15.75" x14ac:dyDescent="0.25">
      <c r="A356" s="77" t="s">
        <v>6045</v>
      </c>
      <c r="B356" s="77" t="s">
        <v>6360</v>
      </c>
      <c r="C356" s="323" t="s">
        <v>3751</v>
      </c>
      <c r="D356" s="401" t="s">
        <v>110</v>
      </c>
      <c r="E356" s="78">
        <v>2018</v>
      </c>
      <c r="F356" s="355">
        <v>26295</v>
      </c>
      <c r="G356" s="80" t="s">
        <v>6339</v>
      </c>
    </row>
    <row r="357" spans="1:7" ht="15.75" x14ac:dyDescent="0.25">
      <c r="A357" s="77" t="s">
        <v>6045</v>
      </c>
      <c r="B357" s="77" t="s">
        <v>6360</v>
      </c>
      <c r="C357" s="323" t="s">
        <v>3751</v>
      </c>
      <c r="D357" s="401" t="s">
        <v>3282</v>
      </c>
      <c r="E357" s="78">
        <v>2018</v>
      </c>
      <c r="F357" s="355">
        <v>27795</v>
      </c>
      <c r="G357" s="80" t="s">
        <v>6339</v>
      </c>
    </row>
    <row r="358" spans="1:7" ht="15.75" x14ac:dyDescent="0.25">
      <c r="A358" s="77" t="s">
        <v>6045</v>
      </c>
      <c r="B358" s="77" t="s">
        <v>6359</v>
      </c>
      <c r="C358" s="323" t="s">
        <v>3751</v>
      </c>
      <c r="D358" s="401" t="s">
        <v>110</v>
      </c>
      <c r="E358" s="78">
        <v>2018</v>
      </c>
      <c r="F358" s="355">
        <v>29795</v>
      </c>
      <c r="G358" s="80" t="s">
        <v>6339</v>
      </c>
    </row>
    <row r="359" spans="1:7" ht="15.75" x14ac:dyDescent="0.25">
      <c r="A359" s="77" t="s">
        <v>6045</v>
      </c>
      <c r="B359" s="77" t="s">
        <v>6359</v>
      </c>
      <c r="C359" s="323" t="s">
        <v>3751</v>
      </c>
      <c r="D359" s="401" t="s">
        <v>3282</v>
      </c>
      <c r="E359" s="78">
        <v>2018</v>
      </c>
      <c r="F359" s="355">
        <v>31295</v>
      </c>
      <c r="G359" s="80" t="s">
        <v>6339</v>
      </c>
    </row>
    <row r="360" spans="1:7" ht="15.75" x14ac:dyDescent="0.25">
      <c r="A360" s="77" t="s">
        <v>6045</v>
      </c>
      <c r="B360" s="77" t="s">
        <v>6358</v>
      </c>
      <c r="C360" s="323" t="s">
        <v>4289</v>
      </c>
      <c r="D360" s="401" t="s">
        <v>3282</v>
      </c>
      <c r="E360" s="78">
        <v>2018</v>
      </c>
      <c r="F360" s="355">
        <v>30995</v>
      </c>
      <c r="G360" s="80" t="s">
        <v>6339</v>
      </c>
    </row>
    <row r="361" spans="1:7" ht="15.75" x14ac:dyDescent="0.25">
      <c r="A361" s="77" t="s">
        <v>6045</v>
      </c>
      <c r="B361" s="77" t="s">
        <v>6357</v>
      </c>
      <c r="C361" s="323" t="s">
        <v>4289</v>
      </c>
      <c r="D361" s="401" t="s">
        <v>110</v>
      </c>
      <c r="E361" s="78">
        <v>2018</v>
      </c>
      <c r="F361" s="355">
        <v>34095</v>
      </c>
      <c r="G361" s="80" t="s">
        <v>6339</v>
      </c>
    </row>
    <row r="362" spans="1:7" ht="15.75" x14ac:dyDescent="0.25">
      <c r="A362" s="77" t="s">
        <v>6045</v>
      </c>
      <c r="B362" s="77" t="s">
        <v>6357</v>
      </c>
      <c r="C362" s="323" t="s">
        <v>4289</v>
      </c>
      <c r="D362" s="401" t="s">
        <v>3282</v>
      </c>
      <c r="E362" s="78">
        <v>2018</v>
      </c>
      <c r="F362" s="355">
        <v>37370</v>
      </c>
      <c r="G362" s="80" t="s">
        <v>6339</v>
      </c>
    </row>
    <row r="363" spans="1:7" ht="15.75" x14ac:dyDescent="0.25">
      <c r="A363" s="77" t="s">
        <v>6045</v>
      </c>
      <c r="B363" s="77" t="s">
        <v>6356</v>
      </c>
      <c r="C363" s="323" t="s">
        <v>4000</v>
      </c>
      <c r="D363" s="401" t="s">
        <v>4730</v>
      </c>
      <c r="E363" s="78">
        <v>2018</v>
      </c>
      <c r="F363" s="355">
        <v>30895</v>
      </c>
      <c r="G363" s="80" t="s">
        <v>6339</v>
      </c>
    </row>
    <row r="364" spans="1:7" ht="15.75" x14ac:dyDescent="0.25">
      <c r="A364" s="77" t="s">
        <v>6045</v>
      </c>
      <c r="B364" s="77" t="s">
        <v>6356</v>
      </c>
      <c r="C364" s="323" t="s">
        <v>4000</v>
      </c>
      <c r="D364" s="401" t="s">
        <v>3282</v>
      </c>
      <c r="E364" s="78">
        <v>2018</v>
      </c>
      <c r="F364" s="355">
        <v>33195</v>
      </c>
      <c r="G364" s="80" t="s">
        <v>6339</v>
      </c>
    </row>
    <row r="365" spans="1:7" ht="15.75" x14ac:dyDescent="0.25">
      <c r="A365" s="77" t="s">
        <v>6045</v>
      </c>
      <c r="B365" s="77" t="s">
        <v>6355</v>
      </c>
      <c r="C365" s="323" t="s">
        <v>4000</v>
      </c>
      <c r="D365" s="401" t="s">
        <v>4730</v>
      </c>
      <c r="E365" s="78">
        <v>2018</v>
      </c>
      <c r="F365" s="355">
        <v>38495</v>
      </c>
      <c r="G365" s="80" t="s">
        <v>6339</v>
      </c>
    </row>
    <row r="366" spans="1:7" ht="15.75" x14ac:dyDescent="0.25">
      <c r="A366" s="77" t="s">
        <v>6045</v>
      </c>
      <c r="B366" s="77" t="s">
        <v>6355</v>
      </c>
      <c r="C366" s="323" t="s">
        <v>4000</v>
      </c>
      <c r="D366" s="401" t="s">
        <v>3282</v>
      </c>
      <c r="E366" s="78">
        <v>2018</v>
      </c>
      <c r="F366" s="355">
        <v>40495</v>
      </c>
      <c r="G366" s="80" t="s">
        <v>6339</v>
      </c>
    </row>
    <row r="367" spans="1:7" ht="15.75" x14ac:dyDescent="0.25">
      <c r="A367" s="77" t="s">
        <v>6045</v>
      </c>
      <c r="B367" s="77" t="s">
        <v>6354</v>
      </c>
      <c r="C367" s="323" t="s">
        <v>4000</v>
      </c>
      <c r="D367" s="401" t="s">
        <v>3282</v>
      </c>
      <c r="E367" s="78">
        <v>2018</v>
      </c>
      <c r="F367" s="355">
        <v>43595</v>
      </c>
      <c r="G367" s="80" t="s">
        <v>6339</v>
      </c>
    </row>
    <row r="368" spans="1:7" ht="15.75" x14ac:dyDescent="0.25">
      <c r="A368" s="77" t="s">
        <v>6045</v>
      </c>
      <c r="B368" s="77" t="s">
        <v>6353</v>
      </c>
      <c r="C368" s="323" t="s">
        <v>4000</v>
      </c>
      <c r="D368" s="401" t="s">
        <v>4730</v>
      </c>
      <c r="E368" s="78">
        <v>2018</v>
      </c>
      <c r="F368" s="355">
        <v>45295</v>
      </c>
      <c r="G368" s="80" t="s">
        <v>6339</v>
      </c>
    </row>
    <row r="369" spans="1:7" ht="15.75" x14ac:dyDescent="0.25">
      <c r="A369" s="77" t="s">
        <v>6045</v>
      </c>
      <c r="B369" s="77" t="s">
        <v>6353</v>
      </c>
      <c r="C369" s="323" t="s">
        <v>4000</v>
      </c>
      <c r="D369" s="401" t="s">
        <v>3282</v>
      </c>
      <c r="E369" s="78">
        <v>2018</v>
      </c>
      <c r="F369" s="355">
        <v>48295</v>
      </c>
      <c r="G369" s="80" t="s">
        <v>6339</v>
      </c>
    </row>
    <row r="370" spans="1:7" ht="15.75" x14ac:dyDescent="0.25">
      <c r="A370" s="77" t="s">
        <v>6045</v>
      </c>
      <c r="B370" s="77" t="s">
        <v>6352</v>
      </c>
      <c r="C370" s="323" t="s">
        <v>4000</v>
      </c>
      <c r="D370" s="401" t="s">
        <v>4730</v>
      </c>
      <c r="E370" s="78">
        <v>2018</v>
      </c>
      <c r="F370" s="355">
        <v>50995</v>
      </c>
      <c r="G370" s="80" t="s">
        <v>6339</v>
      </c>
    </row>
    <row r="371" spans="1:7" ht="15.75" x14ac:dyDescent="0.25">
      <c r="A371" s="77" t="s">
        <v>6045</v>
      </c>
      <c r="B371" s="77" t="s">
        <v>6352</v>
      </c>
      <c r="C371" s="323" t="s">
        <v>4000</v>
      </c>
      <c r="D371" s="401" t="s">
        <v>3282</v>
      </c>
      <c r="E371" s="78">
        <v>2018</v>
      </c>
      <c r="F371" s="355">
        <v>53995</v>
      </c>
      <c r="G371" s="80" t="s">
        <v>6339</v>
      </c>
    </row>
    <row r="372" spans="1:7" ht="15.75" x14ac:dyDescent="0.25">
      <c r="A372" s="77" t="s">
        <v>6045</v>
      </c>
      <c r="B372" s="77" t="s">
        <v>6351</v>
      </c>
      <c r="C372" s="323" t="s">
        <v>5662</v>
      </c>
      <c r="D372" s="401" t="s">
        <v>3282</v>
      </c>
      <c r="E372" s="78">
        <v>2018</v>
      </c>
      <c r="F372" s="355">
        <v>67695</v>
      </c>
      <c r="G372" s="80" t="s">
        <v>6339</v>
      </c>
    </row>
    <row r="373" spans="1:7" ht="15.75" x14ac:dyDescent="0.25">
      <c r="A373" s="77" t="s">
        <v>6045</v>
      </c>
      <c r="B373" s="77" t="s">
        <v>6350</v>
      </c>
      <c r="C373" s="323" t="s">
        <v>5666</v>
      </c>
      <c r="D373" s="401" t="s">
        <v>3282</v>
      </c>
      <c r="E373" s="78">
        <v>2018</v>
      </c>
      <c r="F373" s="355">
        <v>86200</v>
      </c>
      <c r="G373" s="80" t="s">
        <v>6339</v>
      </c>
    </row>
    <row r="374" spans="1:7" ht="15.75" x14ac:dyDescent="0.25">
      <c r="A374" s="77" t="s">
        <v>6045</v>
      </c>
      <c r="B374" s="77" t="s">
        <v>6349</v>
      </c>
      <c r="C374" s="323" t="s">
        <v>4000</v>
      </c>
      <c r="D374" s="401" t="s">
        <v>3282</v>
      </c>
      <c r="E374" s="78">
        <v>2018</v>
      </c>
      <c r="F374" s="355">
        <v>27945</v>
      </c>
      <c r="G374" s="80" t="s">
        <v>6347</v>
      </c>
    </row>
    <row r="375" spans="1:7" ht="15.75" x14ac:dyDescent="0.25">
      <c r="A375" s="77" t="s">
        <v>6045</v>
      </c>
      <c r="B375" s="77" t="s">
        <v>6348</v>
      </c>
      <c r="C375" s="323" t="s">
        <v>4000</v>
      </c>
      <c r="D375" s="401" t="s">
        <v>3282</v>
      </c>
      <c r="E375" s="78">
        <v>2018</v>
      </c>
      <c r="F375" s="355">
        <v>37945</v>
      </c>
      <c r="G375" s="80" t="s">
        <v>6347</v>
      </c>
    </row>
    <row r="376" spans="1:7" ht="15.75" x14ac:dyDescent="0.25">
      <c r="A376" s="77" t="s">
        <v>6045</v>
      </c>
      <c r="B376" s="77" t="s">
        <v>6346</v>
      </c>
      <c r="C376" s="323" t="s">
        <v>4000</v>
      </c>
      <c r="D376" s="401" t="s">
        <v>3282</v>
      </c>
      <c r="E376" s="78">
        <v>2018</v>
      </c>
      <c r="F376" s="355">
        <v>31445</v>
      </c>
      <c r="G376" s="80" t="s">
        <v>6339</v>
      </c>
    </row>
    <row r="377" spans="1:7" ht="15.75" x14ac:dyDescent="0.25">
      <c r="A377" s="77" t="s">
        <v>6045</v>
      </c>
      <c r="B377" s="77" t="s">
        <v>6345</v>
      </c>
      <c r="C377" s="323" t="s">
        <v>4000</v>
      </c>
      <c r="D377" s="401" t="s">
        <v>3282</v>
      </c>
      <c r="E377" s="78">
        <v>2018</v>
      </c>
      <c r="F377" s="355">
        <v>38295</v>
      </c>
      <c r="G377" s="80" t="s">
        <v>6339</v>
      </c>
    </row>
    <row r="378" spans="1:7" ht="15.75" x14ac:dyDescent="0.25">
      <c r="A378" s="77" t="s">
        <v>6045</v>
      </c>
      <c r="B378" s="77" t="s">
        <v>6344</v>
      </c>
      <c r="C378" s="323" t="s">
        <v>4000</v>
      </c>
      <c r="D378" s="401" t="s">
        <v>3282</v>
      </c>
      <c r="E378" s="78">
        <v>2018</v>
      </c>
      <c r="F378" s="355">
        <v>41445</v>
      </c>
      <c r="G378" s="80" t="s">
        <v>6339</v>
      </c>
    </row>
    <row r="379" spans="1:7" ht="15.75" x14ac:dyDescent="0.25">
      <c r="A379" s="77" t="s">
        <v>6045</v>
      </c>
      <c r="B379" s="77" t="s">
        <v>6343</v>
      </c>
      <c r="C379" s="323" t="s">
        <v>3892</v>
      </c>
      <c r="D379" s="401" t="s">
        <v>110</v>
      </c>
      <c r="E379" s="78">
        <v>2018</v>
      </c>
      <c r="F379" s="355">
        <v>18750</v>
      </c>
      <c r="G379" s="80" t="s">
        <v>6339</v>
      </c>
    </row>
    <row r="380" spans="1:7" ht="15.75" x14ac:dyDescent="0.25">
      <c r="A380" s="77" t="s">
        <v>6045</v>
      </c>
      <c r="B380" s="77" t="s">
        <v>6343</v>
      </c>
      <c r="C380" s="323" t="s">
        <v>3892</v>
      </c>
      <c r="D380" s="401" t="s">
        <v>3282</v>
      </c>
      <c r="E380" s="78">
        <v>2018</v>
      </c>
      <c r="F380" s="355">
        <v>20250</v>
      </c>
      <c r="G380" s="80" t="s">
        <v>6339</v>
      </c>
    </row>
    <row r="381" spans="1:7" ht="15.75" x14ac:dyDescent="0.25">
      <c r="A381" s="77" t="s">
        <v>6045</v>
      </c>
      <c r="B381" s="77" t="s">
        <v>6342</v>
      </c>
      <c r="C381" s="323" t="s">
        <v>3892</v>
      </c>
      <c r="D381" s="401" t="s">
        <v>110</v>
      </c>
      <c r="E381" s="78">
        <v>2018</v>
      </c>
      <c r="F381" s="355">
        <v>22095</v>
      </c>
      <c r="G381" s="80" t="s">
        <v>6339</v>
      </c>
    </row>
    <row r="382" spans="1:7" ht="15.75" x14ac:dyDescent="0.25">
      <c r="A382" s="77" t="s">
        <v>6045</v>
      </c>
      <c r="B382" s="77" t="s">
        <v>6342</v>
      </c>
      <c r="C382" s="323" t="s">
        <v>3892</v>
      </c>
      <c r="D382" s="401" t="s">
        <v>3282</v>
      </c>
      <c r="E382" s="78">
        <v>2018</v>
      </c>
      <c r="F382" s="355">
        <v>23595</v>
      </c>
      <c r="G382" s="80" t="s">
        <v>6339</v>
      </c>
    </row>
    <row r="383" spans="1:7" ht="15.75" x14ac:dyDescent="0.25">
      <c r="A383" s="77" t="s">
        <v>6045</v>
      </c>
      <c r="B383" s="77" t="s">
        <v>6341</v>
      </c>
      <c r="C383" s="323" t="s">
        <v>3751</v>
      </c>
      <c r="D383" s="401" t="s">
        <v>110</v>
      </c>
      <c r="E383" s="78">
        <v>2018</v>
      </c>
      <c r="F383" s="355">
        <v>25945</v>
      </c>
      <c r="G383" s="80" t="s">
        <v>6339</v>
      </c>
    </row>
    <row r="384" spans="1:7" ht="15.75" x14ac:dyDescent="0.25">
      <c r="A384" s="77" t="s">
        <v>6045</v>
      </c>
      <c r="B384" s="77" t="s">
        <v>6341</v>
      </c>
      <c r="C384" s="323" t="s">
        <v>3751</v>
      </c>
      <c r="D384" s="401" t="s">
        <v>3282</v>
      </c>
      <c r="E384" s="78">
        <v>2018</v>
      </c>
      <c r="F384" s="355">
        <v>27445</v>
      </c>
      <c r="G384" s="80" t="s">
        <v>6339</v>
      </c>
    </row>
    <row r="385" spans="1:7" ht="15.75" x14ac:dyDescent="0.25">
      <c r="A385" s="77" t="s">
        <v>6045</v>
      </c>
      <c r="B385" s="77" t="s">
        <v>6340</v>
      </c>
      <c r="C385" s="323" t="s">
        <v>3751</v>
      </c>
      <c r="D385" s="401" t="s">
        <v>3282</v>
      </c>
      <c r="E385" s="78">
        <v>2018</v>
      </c>
      <c r="F385" s="355">
        <v>27095</v>
      </c>
      <c r="G385" s="80" t="s">
        <v>6339</v>
      </c>
    </row>
    <row r="386" spans="1:7" ht="15" x14ac:dyDescent="0.25">
      <c r="A386" s="585" t="s">
        <v>97</v>
      </c>
      <c r="B386" s="585" t="s">
        <v>98</v>
      </c>
      <c r="C386" s="586" t="s">
        <v>3751</v>
      </c>
      <c r="D386" s="585" t="s">
        <v>43</v>
      </c>
      <c r="E386" s="607">
        <v>2018</v>
      </c>
      <c r="F386" s="599">
        <v>22600</v>
      </c>
      <c r="G386" s="585" t="s">
        <v>4911</v>
      </c>
    </row>
    <row r="387" spans="1:7" ht="15.75" x14ac:dyDescent="0.25">
      <c r="A387" s="80" t="s">
        <v>1920</v>
      </c>
      <c r="B387" s="80" t="s">
        <v>4809</v>
      </c>
      <c r="C387" s="323" t="s">
        <v>4088</v>
      </c>
      <c r="D387" s="331" t="s">
        <v>44</v>
      </c>
      <c r="E387" s="78">
        <v>2018</v>
      </c>
      <c r="F387" s="87">
        <v>52090</v>
      </c>
      <c r="G387" s="80" t="s">
        <v>4810</v>
      </c>
    </row>
    <row r="388" spans="1:7" ht="15.75" x14ac:dyDescent="0.25">
      <c r="A388" s="80" t="s">
        <v>1920</v>
      </c>
      <c r="B388" s="80" t="s">
        <v>4811</v>
      </c>
      <c r="C388" s="323" t="s">
        <v>4088</v>
      </c>
      <c r="D388" s="331" t="s">
        <v>44</v>
      </c>
      <c r="E388" s="78">
        <v>2018</v>
      </c>
      <c r="F388" s="87">
        <v>58490</v>
      </c>
      <c r="G388" s="80" t="s">
        <v>4810</v>
      </c>
    </row>
    <row r="389" spans="1:7" ht="15.75" x14ac:dyDescent="0.25">
      <c r="A389" s="80" t="s">
        <v>1920</v>
      </c>
      <c r="B389" s="80" t="s">
        <v>4812</v>
      </c>
      <c r="C389" s="323" t="s">
        <v>4088</v>
      </c>
      <c r="D389" s="331" t="s">
        <v>44</v>
      </c>
      <c r="E389" s="78">
        <v>2018</v>
      </c>
      <c r="F389" s="87">
        <v>65490</v>
      </c>
      <c r="G389" s="80" t="s">
        <v>4810</v>
      </c>
    </row>
    <row r="390" spans="1:7" ht="15.75" x14ac:dyDescent="0.25">
      <c r="A390" s="80" t="s">
        <v>1920</v>
      </c>
      <c r="B390" s="80" t="s">
        <v>4813</v>
      </c>
      <c r="C390" s="323" t="s">
        <v>4090</v>
      </c>
      <c r="D390" s="331" t="s">
        <v>44</v>
      </c>
      <c r="E390" s="78">
        <v>2018</v>
      </c>
      <c r="F390" s="87">
        <v>37795</v>
      </c>
      <c r="G390" s="80" t="s">
        <v>4810</v>
      </c>
    </row>
    <row r="391" spans="1:7" ht="15.75" x14ac:dyDescent="0.25">
      <c r="A391" s="80" t="s">
        <v>1920</v>
      </c>
      <c r="B391" s="80" t="s">
        <v>4814</v>
      </c>
      <c r="C391" s="323" t="s">
        <v>4090</v>
      </c>
      <c r="D391" s="331" t="s">
        <v>44</v>
      </c>
      <c r="E391" s="78">
        <v>2018</v>
      </c>
      <c r="F391" s="87">
        <v>42395</v>
      </c>
      <c r="G391" s="80" t="s">
        <v>4810</v>
      </c>
    </row>
    <row r="392" spans="1:7" ht="15.75" x14ac:dyDescent="0.25">
      <c r="A392" s="80" t="s">
        <v>1920</v>
      </c>
      <c r="B392" s="80" t="s">
        <v>4815</v>
      </c>
      <c r="C392" s="323" t="s">
        <v>4090</v>
      </c>
      <c r="D392" s="331" t="s">
        <v>44</v>
      </c>
      <c r="E392" s="78">
        <v>2018</v>
      </c>
      <c r="F392" s="87">
        <v>46795</v>
      </c>
      <c r="G392" s="80" t="s">
        <v>4810</v>
      </c>
    </row>
    <row r="393" spans="1:7" ht="15.75" x14ac:dyDescent="0.25">
      <c r="A393" s="80" t="s">
        <v>1920</v>
      </c>
      <c r="B393" s="80" t="s">
        <v>4817</v>
      </c>
      <c r="C393" s="323" t="s">
        <v>4088</v>
      </c>
      <c r="D393" s="331" t="s">
        <v>44</v>
      </c>
      <c r="E393" s="78">
        <v>2018</v>
      </c>
      <c r="F393" s="87">
        <v>87350</v>
      </c>
      <c r="G393" s="80" t="s">
        <v>4810</v>
      </c>
    </row>
    <row r="394" spans="1:7" ht="15.75" x14ac:dyDescent="0.25">
      <c r="A394" s="80" t="s">
        <v>1920</v>
      </c>
      <c r="B394" s="80" t="s">
        <v>4818</v>
      </c>
      <c r="C394" s="323" t="s">
        <v>4088</v>
      </c>
      <c r="D394" s="331" t="s">
        <v>44</v>
      </c>
      <c r="E394" s="78">
        <v>2018</v>
      </c>
      <c r="F394" s="87">
        <v>89350</v>
      </c>
      <c r="G394" s="80" t="s">
        <v>4810</v>
      </c>
    </row>
    <row r="395" spans="1:7" ht="15.75" x14ac:dyDescent="0.25">
      <c r="A395" s="80" t="s">
        <v>1920</v>
      </c>
      <c r="B395" s="80" t="s">
        <v>4819</v>
      </c>
      <c r="C395" s="323" t="s">
        <v>4088</v>
      </c>
      <c r="D395" s="331" t="s">
        <v>44</v>
      </c>
      <c r="E395" s="78">
        <v>2018</v>
      </c>
      <c r="F395" s="87">
        <v>94050</v>
      </c>
      <c r="G395" s="80" t="s">
        <v>4810</v>
      </c>
    </row>
    <row r="396" spans="1:7" ht="15.75" x14ac:dyDescent="0.25">
      <c r="A396" s="80" t="s">
        <v>1920</v>
      </c>
      <c r="B396" s="80" t="s">
        <v>4821</v>
      </c>
      <c r="C396" s="323" t="s">
        <v>4088</v>
      </c>
      <c r="D396" s="331" t="s">
        <v>44</v>
      </c>
      <c r="E396" s="78">
        <v>2018</v>
      </c>
      <c r="F396" s="87">
        <v>96050</v>
      </c>
      <c r="G396" s="80" t="s">
        <v>4810</v>
      </c>
    </row>
    <row r="397" spans="1:7" ht="15.75" x14ac:dyDescent="0.25">
      <c r="A397" s="80" t="s">
        <v>1920</v>
      </c>
      <c r="B397" s="80" t="s">
        <v>4817</v>
      </c>
      <c r="C397" s="323" t="s">
        <v>4209</v>
      </c>
      <c r="D397" s="331" t="s">
        <v>44</v>
      </c>
      <c r="E397" s="78">
        <v>2018</v>
      </c>
      <c r="F397" s="87">
        <v>104850</v>
      </c>
      <c r="G397" s="80" t="s">
        <v>4810</v>
      </c>
    </row>
    <row r="398" spans="1:7" ht="15.75" x14ac:dyDescent="0.25">
      <c r="A398" s="80" t="s">
        <v>1920</v>
      </c>
      <c r="B398" s="80" t="s">
        <v>4822</v>
      </c>
      <c r="C398" s="323" t="s">
        <v>4209</v>
      </c>
      <c r="D398" s="331" t="s">
        <v>44</v>
      </c>
      <c r="E398" s="78">
        <v>2018</v>
      </c>
      <c r="F398" s="87">
        <v>108895</v>
      </c>
      <c r="G398" s="80" t="s">
        <v>4810</v>
      </c>
    </row>
    <row r="399" spans="1:7" ht="15.75" x14ac:dyDescent="0.25">
      <c r="A399" s="80" t="s">
        <v>1920</v>
      </c>
      <c r="B399" s="80" t="s">
        <v>4823</v>
      </c>
      <c r="C399" s="323" t="s">
        <v>4209</v>
      </c>
      <c r="D399" s="331" t="s">
        <v>44</v>
      </c>
      <c r="E399" s="78">
        <v>2018</v>
      </c>
      <c r="F399" s="87">
        <v>141995</v>
      </c>
      <c r="G399" s="80" t="s">
        <v>4810</v>
      </c>
    </row>
    <row r="400" spans="1:7" ht="15.75" x14ac:dyDescent="0.25">
      <c r="A400" s="80" t="s">
        <v>1920</v>
      </c>
      <c r="B400" s="80" t="s">
        <v>4824</v>
      </c>
      <c r="C400" s="323" t="s">
        <v>4209</v>
      </c>
      <c r="D400" s="331" t="s">
        <v>44</v>
      </c>
      <c r="E400" s="78">
        <v>2018</v>
      </c>
      <c r="F400" s="87">
        <v>148295</v>
      </c>
      <c r="G400" s="80" t="s">
        <v>4810</v>
      </c>
    </row>
    <row r="401" spans="1:7" ht="15.75" x14ac:dyDescent="0.25">
      <c r="A401" s="80" t="s">
        <v>1920</v>
      </c>
      <c r="B401" s="80" t="s">
        <v>4825</v>
      </c>
      <c r="C401" s="323" t="s">
        <v>4209</v>
      </c>
      <c r="D401" s="331" t="s">
        <v>44</v>
      </c>
      <c r="E401" s="78">
        <v>2018</v>
      </c>
      <c r="F401" s="87">
        <v>170995</v>
      </c>
      <c r="G401" s="80" t="s">
        <v>4810</v>
      </c>
    </row>
    <row r="402" spans="1:7" ht="15.75" x14ac:dyDescent="0.25">
      <c r="A402" s="80" t="s">
        <v>1920</v>
      </c>
      <c r="B402" s="80" t="s">
        <v>4826</v>
      </c>
      <c r="C402" s="323" t="s">
        <v>4209</v>
      </c>
      <c r="D402" s="331" t="s">
        <v>44</v>
      </c>
      <c r="E402" s="78">
        <v>2018</v>
      </c>
      <c r="F402" s="87">
        <v>207900</v>
      </c>
      <c r="G402" s="80" t="s">
        <v>4810</v>
      </c>
    </row>
    <row r="403" spans="1:7" ht="15.75" x14ac:dyDescent="0.25">
      <c r="A403" s="80" t="s">
        <v>1920</v>
      </c>
      <c r="B403" s="80" t="s">
        <v>4827</v>
      </c>
      <c r="C403" s="323" t="s">
        <v>4090</v>
      </c>
      <c r="D403" s="331" t="s">
        <v>44</v>
      </c>
      <c r="E403" s="78">
        <v>2018</v>
      </c>
      <c r="F403" s="87">
        <v>41800</v>
      </c>
      <c r="G403" s="80" t="s">
        <v>4810</v>
      </c>
    </row>
    <row r="404" spans="1:7" ht="15.75" x14ac:dyDescent="0.25">
      <c r="A404" s="80" t="s">
        <v>1920</v>
      </c>
      <c r="B404" s="80" t="s">
        <v>4828</v>
      </c>
      <c r="C404" s="323" t="s">
        <v>4090</v>
      </c>
      <c r="D404" s="331" t="s">
        <v>44</v>
      </c>
      <c r="E404" s="78">
        <v>2018</v>
      </c>
      <c r="F404" s="87">
        <v>45900</v>
      </c>
      <c r="G404" s="80" t="s">
        <v>4810</v>
      </c>
    </row>
    <row r="405" spans="1:7" ht="15.75" x14ac:dyDescent="0.25">
      <c r="A405" s="80" t="s">
        <v>1920</v>
      </c>
      <c r="B405" s="80" t="s">
        <v>4829</v>
      </c>
      <c r="C405" s="323" t="s">
        <v>4090</v>
      </c>
      <c r="D405" s="331" t="s">
        <v>44</v>
      </c>
      <c r="E405" s="78">
        <v>2018</v>
      </c>
      <c r="F405" s="87">
        <v>48400</v>
      </c>
      <c r="G405" s="80" t="s">
        <v>4810</v>
      </c>
    </row>
    <row r="406" spans="1:7" ht="15.75" x14ac:dyDescent="0.25">
      <c r="A406" s="80" t="s">
        <v>1920</v>
      </c>
      <c r="B406" s="80" t="s">
        <v>4830</v>
      </c>
      <c r="C406" s="323" t="s">
        <v>4090</v>
      </c>
      <c r="D406" s="331" t="s">
        <v>44</v>
      </c>
      <c r="E406" s="78">
        <v>2018</v>
      </c>
      <c r="F406" s="87">
        <v>51100</v>
      </c>
      <c r="G406" s="80" t="s">
        <v>4810</v>
      </c>
    </row>
    <row r="407" spans="1:7" ht="15.75" x14ac:dyDescent="0.25">
      <c r="A407" s="80" t="s">
        <v>1920</v>
      </c>
      <c r="B407" s="80" t="s">
        <v>4831</v>
      </c>
      <c r="C407" s="323" t="s">
        <v>4090</v>
      </c>
      <c r="D407" s="331" t="s">
        <v>44</v>
      </c>
      <c r="E407" s="78">
        <v>2018</v>
      </c>
      <c r="F407" s="87">
        <v>52100</v>
      </c>
      <c r="G407" s="80" t="s">
        <v>4810</v>
      </c>
    </row>
    <row r="408" spans="1:7" ht="15.75" x14ac:dyDescent="0.25">
      <c r="A408" s="80" t="s">
        <v>1920</v>
      </c>
      <c r="B408" s="80" t="s">
        <v>4832</v>
      </c>
      <c r="C408" s="323" t="s">
        <v>4090</v>
      </c>
      <c r="D408" s="331" t="s">
        <v>44</v>
      </c>
      <c r="E408" s="78">
        <v>2018</v>
      </c>
      <c r="F408" s="87">
        <v>54300</v>
      </c>
      <c r="G408" s="80" t="s">
        <v>4810</v>
      </c>
    </row>
    <row r="409" spans="1:7" ht="15.75" x14ac:dyDescent="0.25">
      <c r="A409" s="80" t="s">
        <v>1920</v>
      </c>
      <c r="B409" s="80" t="s">
        <v>4833</v>
      </c>
      <c r="C409" s="323" t="s">
        <v>4090</v>
      </c>
      <c r="D409" s="331" t="s">
        <v>44</v>
      </c>
      <c r="E409" s="78">
        <v>2018</v>
      </c>
      <c r="F409" s="87">
        <v>57800</v>
      </c>
      <c r="G409" s="80" t="s">
        <v>4810</v>
      </c>
    </row>
    <row r="410" spans="1:7" ht="15.75" x14ac:dyDescent="0.25">
      <c r="A410" s="80" t="s">
        <v>1920</v>
      </c>
      <c r="B410" s="80" t="s">
        <v>4834</v>
      </c>
      <c r="C410" s="323" t="s">
        <v>4090</v>
      </c>
      <c r="D410" s="331" t="s">
        <v>44</v>
      </c>
      <c r="E410" s="78">
        <v>2018</v>
      </c>
      <c r="F410" s="87">
        <v>62600</v>
      </c>
      <c r="G410" s="80" t="s">
        <v>4810</v>
      </c>
    </row>
    <row r="411" spans="1:7" ht="15" x14ac:dyDescent="0.25">
      <c r="A411" s="585" t="s">
        <v>6038</v>
      </c>
      <c r="B411" s="585" t="s">
        <v>6039</v>
      </c>
      <c r="C411" s="586" t="s">
        <v>2121</v>
      </c>
      <c r="D411" s="585" t="s">
        <v>426</v>
      </c>
      <c r="E411" s="611">
        <v>2018</v>
      </c>
      <c r="F411" s="599">
        <v>51418</v>
      </c>
      <c r="G411" s="585" t="s">
        <v>4911</v>
      </c>
    </row>
    <row r="412" spans="1:7" ht="15" x14ac:dyDescent="0.25">
      <c r="A412" s="601" t="s">
        <v>85</v>
      </c>
      <c r="B412" s="601" t="s">
        <v>6247</v>
      </c>
      <c r="C412" s="602" t="s">
        <v>3791</v>
      </c>
      <c r="D412" s="601" t="s">
        <v>110</v>
      </c>
      <c r="E412" s="612">
        <v>2018</v>
      </c>
      <c r="F412" s="603">
        <v>38950</v>
      </c>
      <c r="G412" s="601" t="s">
        <v>4277</v>
      </c>
    </row>
    <row r="413" spans="1:7" ht="15" x14ac:dyDescent="0.25">
      <c r="A413" s="601" t="s">
        <v>85</v>
      </c>
      <c r="B413" s="601" t="s">
        <v>6248</v>
      </c>
      <c r="C413" s="602" t="s">
        <v>1991</v>
      </c>
      <c r="D413" s="601" t="s">
        <v>110</v>
      </c>
      <c r="E413" s="612">
        <v>2018</v>
      </c>
      <c r="F413" s="603">
        <v>41820</v>
      </c>
      <c r="G413" s="601" t="s">
        <v>4277</v>
      </c>
    </row>
    <row r="414" spans="1:7" ht="15" x14ac:dyDescent="0.25">
      <c r="A414" s="601" t="s">
        <v>85</v>
      </c>
      <c r="B414" s="601" t="s">
        <v>6249</v>
      </c>
      <c r="C414" s="602" t="s">
        <v>3791</v>
      </c>
      <c r="D414" s="601" t="s">
        <v>438</v>
      </c>
      <c r="E414" s="612">
        <v>2018</v>
      </c>
      <c r="F414" s="603">
        <v>63635</v>
      </c>
      <c r="G414" s="601" t="s">
        <v>135</v>
      </c>
    </row>
    <row r="415" spans="1:7" ht="15" x14ac:dyDescent="0.25">
      <c r="A415" s="601" t="s">
        <v>85</v>
      </c>
      <c r="B415" s="601" t="s">
        <v>6299</v>
      </c>
      <c r="C415" s="602" t="s">
        <v>2121</v>
      </c>
      <c r="D415" s="601" t="s">
        <v>438</v>
      </c>
      <c r="E415" s="612">
        <v>2018</v>
      </c>
      <c r="F415" s="603">
        <v>46510</v>
      </c>
      <c r="G415" s="601" t="s">
        <v>135</v>
      </c>
    </row>
    <row r="416" spans="1:7" ht="15" x14ac:dyDescent="0.25">
      <c r="A416" s="601" t="s">
        <v>85</v>
      </c>
      <c r="B416" s="601" t="s">
        <v>6251</v>
      </c>
      <c r="C416" s="604" t="s">
        <v>3791</v>
      </c>
      <c r="D416" s="601" t="s">
        <v>438</v>
      </c>
      <c r="E416" s="612">
        <v>2018</v>
      </c>
      <c r="F416" s="603">
        <v>50895</v>
      </c>
      <c r="G416" s="601" t="s">
        <v>135</v>
      </c>
    </row>
    <row r="417" spans="1:7" ht="15" x14ac:dyDescent="0.25">
      <c r="A417" s="601" t="s">
        <v>85</v>
      </c>
      <c r="B417" s="601" t="s">
        <v>6252</v>
      </c>
      <c r="C417" s="604" t="s">
        <v>3791</v>
      </c>
      <c r="D417" s="601" t="s">
        <v>426</v>
      </c>
      <c r="E417" s="612">
        <v>2018</v>
      </c>
      <c r="F417" s="603">
        <v>50565</v>
      </c>
      <c r="G417" s="601" t="s">
        <v>135</v>
      </c>
    </row>
    <row r="418" spans="1:7" ht="15" x14ac:dyDescent="0.25">
      <c r="A418" s="601" t="s">
        <v>85</v>
      </c>
      <c r="B418" s="601" t="s">
        <v>6253</v>
      </c>
      <c r="C418" s="602" t="s">
        <v>3794</v>
      </c>
      <c r="D418" s="601" t="s">
        <v>438</v>
      </c>
      <c r="E418" s="612">
        <v>2018</v>
      </c>
      <c r="F418" s="603">
        <v>84350</v>
      </c>
      <c r="G418" s="601" t="s">
        <v>135</v>
      </c>
    </row>
    <row r="419" spans="1:7" ht="15" x14ac:dyDescent="0.25">
      <c r="A419" s="601" t="s">
        <v>85</v>
      </c>
      <c r="B419" s="601" t="s">
        <v>6300</v>
      </c>
      <c r="C419" s="602" t="s">
        <v>2121</v>
      </c>
      <c r="D419" s="601" t="s">
        <v>438</v>
      </c>
      <c r="E419" s="612">
        <v>2018</v>
      </c>
      <c r="F419" s="603">
        <v>51100</v>
      </c>
      <c r="G419" s="601" t="s">
        <v>3796</v>
      </c>
    </row>
    <row r="420" spans="1:7" ht="15" x14ac:dyDescent="0.25">
      <c r="A420" s="601" t="s">
        <v>85</v>
      </c>
      <c r="B420" s="601" t="s">
        <v>6254</v>
      </c>
      <c r="C420" s="602" t="s">
        <v>3791</v>
      </c>
      <c r="D420" s="601" t="s">
        <v>438</v>
      </c>
      <c r="E420" s="612">
        <v>2018</v>
      </c>
      <c r="F420" s="603">
        <v>52260</v>
      </c>
      <c r="G420" s="601" t="s">
        <v>3796</v>
      </c>
    </row>
    <row r="421" spans="1:7" ht="15" x14ac:dyDescent="0.25">
      <c r="A421" s="601" t="s">
        <v>85</v>
      </c>
      <c r="B421" s="601" t="s">
        <v>6258</v>
      </c>
      <c r="C421" s="602" t="s">
        <v>2941</v>
      </c>
      <c r="D421" s="601" t="s">
        <v>44</v>
      </c>
      <c r="E421" s="612">
        <v>2018</v>
      </c>
      <c r="F421" s="603">
        <v>52155</v>
      </c>
      <c r="G421" s="601" t="s">
        <v>4911</v>
      </c>
    </row>
    <row r="422" spans="1:7" ht="15" x14ac:dyDescent="0.25">
      <c r="A422" s="601" t="s">
        <v>85</v>
      </c>
      <c r="B422" s="601" t="s">
        <v>6259</v>
      </c>
      <c r="C422" s="602" t="s">
        <v>2941</v>
      </c>
      <c r="D422" s="601" t="s">
        <v>44</v>
      </c>
      <c r="E422" s="612">
        <v>2018</v>
      </c>
      <c r="F422" s="603">
        <v>52155</v>
      </c>
      <c r="G422" s="601" t="s">
        <v>4911</v>
      </c>
    </row>
    <row r="423" spans="1:7" ht="15" x14ac:dyDescent="0.25">
      <c r="A423" s="601" t="s">
        <v>85</v>
      </c>
      <c r="B423" s="601" t="s">
        <v>6260</v>
      </c>
      <c r="C423" s="602" t="s">
        <v>2941</v>
      </c>
      <c r="D423" s="601" t="s">
        <v>44</v>
      </c>
      <c r="E423" s="612">
        <v>2018</v>
      </c>
      <c r="F423" s="603">
        <v>63530</v>
      </c>
      <c r="G423" s="601" t="s">
        <v>4911</v>
      </c>
    </row>
    <row r="424" spans="1:7" ht="15" x14ac:dyDescent="0.25">
      <c r="A424" s="601" t="s">
        <v>85</v>
      </c>
      <c r="B424" s="601" t="s">
        <v>6261</v>
      </c>
      <c r="C424" s="602" t="s">
        <v>2121</v>
      </c>
      <c r="D424" s="601" t="s">
        <v>438</v>
      </c>
      <c r="E424" s="612">
        <v>2018</v>
      </c>
      <c r="F424" s="603">
        <v>38210</v>
      </c>
      <c r="G424" s="601" t="s">
        <v>4571</v>
      </c>
    </row>
    <row r="425" spans="1:7" ht="15" x14ac:dyDescent="0.25">
      <c r="A425" s="601" t="s">
        <v>85</v>
      </c>
      <c r="B425" s="601" t="s">
        <v>6262</v>
      </c>
      <c r="C425" s="602" t="s">
        <v>2121</v>
      </c>
      <c r="D425" s="601" t="s">
        <v>438</v>
      </c>
      <c r="E425" s="612">
        <v>2018</v>
      </c>
      <c r="F425" s="603">
        <v>38210</v>
      </c>
      <c r="G425" s="601" t="s">
        <v>6301</v>
      </c>
    </row>
    <row r="426" spans="1:7" ht="15" x14ac:dyDescent="0.25">
      <c r="A426" s="601" t="s">
        <v>85</v>
      </c>
      <c r="B426" s="601" t="s">
        <v>6263</v>
      </c>
      <c r="C426" s="602" t="s">
        <v>3791</v>
      </c>
      <c r="D426" s="601" t="s">
        <v>438</v>
      </c>
      <c r="E426" s="612">
        <v>2018</v>
      </c>
      <c r="F426" s="603">
        <v>41830</v>
      </c>
      <c r="G426" s="601" t="s">
        <v>6302</v>
      </c>
    </row>
    <row r="427" spans="1:7" ht="15" x14ac:dyDescent="0.25">
      <c r="A427" s="601" t="s">
        <v>85</v>
      </c>
      <c r="B427" s="601" t="s">
        <v>6264</v>
      </c>
      <c r="C427" s="602" t="s">
        <v>3791</v>
      </c>
      <c r="D427" s="601" t="s">
        <v>426</v>
      </c>
      <c r="E427" s="612">
        <v>2018</v>
      </c>
      <c r="F427" s="603">
        <v>43995</v>
      </c>
      <c r="G427" s="601" t="s">
        <v>6303</v>
      </c>
    </row>
    <row r="428" spans="1:7" ht="15" x14ac:dyDescent="0.25">
      <c r="A428" s="601" t="s">
        <v>85</v>
      </c>
      <c r="B428" s="601" t="s">
        <v>6265</v>
      </c>
      <c r="C428" s="602" t="s">
        <v>3791</v>
      </c>
      <c r="D428" s="601" t="s">
        <v>438</v>
      </c>
      <c r="E428" s="612">
        <v>2018</v>
      </c>
      <c r="F428" s="603">
        <v>41830</v>
      </c>
      <c r="G428" s="601" t="s">
        <v>6304</v>
      </c>
    </row>
    <row r="429" spans="1:7" ht="15" x14ac:dyDescent="0.25">
      <c r="A429" s="601" t="s">
        <v>85</v>
      </c>
      <c r="B429" s="601" t="s">
        <v>6266</v>
      </c>
      <c r="C429" s="602" t="s">
        <v>3791</v>
      </c>
      <c r="D429" s="601" t="s">
        <v>438</v>
      </c>
      <c r="E429" s="612">
        <v>2018</v>
      </c>
      <c r="F429" s="603">
        <v>43995</v>
      </c>
      <c r="G429" s="601" t="s">
        <v>6305</v>
      </c>
    </row>
    <row r="430" spans="1:7" ht="15" x14ac:dyDescent="0.25">
      <c r="A430" s="601" t="s">
        <v>85</v>
      </c>
      <c r="B430" s="601" t="s">
        <v>6267</v>
      </c>
      <c r="C430" s="602" t="s">
        <v>3791</v>
      </c>
      <c r="D430" s="601" t="s">
        <v>426</v>
      </c>
      <c r="E430" s="612">
        <v>2018</v>
      </c>
      <c r="F430" s="603">
        <v>40660</v>
      </c>
      <c r="G430" s="601" t="s">
        <v>1960</v>
      </c>
    </row>
    <row r="431" spans="1:7" ht="15" x14ac:dyDescent="0.25">
      <c r="A431" s="601" t="s">
        <v>85</v>
      </c>
      <c r="B431" s="601" t="s">
        <v>6268</v>
      </c>
      <c r="C431" s="602" t="s">
        <v>3791</v>
      </c>
      <c r="D431" s="601" t="s">
        <v>426</v>
      </c>
      <c r="E431" s="612">
        <v>2018</v>
      </c>
      <c r="F431" s="603">
        <v>40660</v>
      </c>
      <c r="G431" s="601" t="s">
        <v>1960</v>
      </c>
    </row>
    <row r="432" spans="1:7" ht="15" x14ac:dyDescent="0.25">
      <c r="A432" s="601" t="s">
        <v>85</v>
      </c>
      <c r="B432" s="601" t="s">
        <v>6306</v>
      </c>
      <c r="C432" s="602" t="s">
        <v>3794</v>
      </c>
      <c r="D432" s="601" t="s">
        <v>438</v>
      </c>
      <c r="E432" s="612">
        <v>2018</v>
      </c>
      <c r="F432" s="603">
        <v>92000</v>
      </c>
      <c r="G432" s="601" t="s">
        <v>1960</v>
      </c>
    </row>
    <row r="433" spans="1:7" ht="15" x14ac:dyDescent="0.25">
      <c r="A433" s="601" t="s">
        <v>85</v>
      </c>
      <c r="B433" s="601" t="s">
        <v>6307</v>
      </c>
      <c r="C433" s="602" t="s">
        <v>3791</v>
      </c>
      <c r="D433" s="601" t="s">
        <v>438</v>
      </c>
      <c r="E433" s="612">
        <v>2018</v>
      </c>
      <c r="F433" s="603">
        <v>96510</v>
      </c>
      <c r="G433" s="601" t="s">
        <v>1960</v>
      </c>
    </row>
    <row r="434" spans="1:7" ht="15" x14ac:dyDescent="0.25">
      <c r="A434" s="601" t="s">
        <v>85</v>
      </c>
      <c r="B434" s="601" t="s">
        <v>6308</v>
      </c>
      <c r="C434" s="602" t="s">
        <v>3791</v>
      </c>
      <c r="D434" s="601" t="s">
        <v>438</v>
      </c>
      <c r="E434" s="612">
        <v>2018</v>
      </c>
      <c r="F434" s="603">
        <v>75000</v>
      </c>
      <c r="G434" s="601" t="s">
        <v>1960</v>
      </c>
    </row>
    <row r="435" spans="1:7" ht="15" x14ac:dyDescent="0.25">
      <c r="A435" s="601" t="s">
        <v>85</v>
      </c>
      <c r="B435" s="601" t="s">
        <v>6309</v>
      </c>
      <c r="C435" s="602" t="s">
        <v>3791</v>
      </c>
      <c r="D435" s="601" t="s">
        <v>426</v>
      </c>
      <c r="E435" s="612">
        <v>2018</v>
      </c>
      <c r="F435" s="603">
        <v>78220</v>
      </c>
      <c r="G435" s="601" t="s">
        <v>1960</v>
      </c>
    </row>
    <row r="436" spans="1:7" ht="15" x14ac:dyDescent="0.25">
      <c r="A436" s="601" t="s">
        <v>85</v>
      </c>
      <c r="B436" s="601" t="s">
        <v>6310</v>
      </c>
      <c r="C436" s="602" t="s">
        <v>3791</v>
      </c>
      <c r="D436" s="601" t="s">
        <v>438</v>
      </c>
      <c r="E436" s="612">
        <v>2018</v>
      </c>
      <c r="F436" s="603">
        <v>79510</v>
      </c>
      <c r="G436" s="601" t="s">
        <v>1960</v>
      </c>
    </row>
    <row r="437" spans="1:7" ht="15" x14ac:dyDescent="0.25">
      <c r="A437" s="601" t="s">
        <v>85</v>
      </c>
      <c r="B437" s="601" t="s">
        <v>6311</v>
      </c>
      <c r="C437" s="602" t="s">
        <v>3791</v>
      </c>
      <c r="D437" s="601" t="s">
        <v>438</v>
      </c>
      <c r="E437" s="612">
        <v>2018</v>
      </c>
      <c r="F437" s="603">
        <v>81000</v>
      </c>
      <c r="G437" s="601" t="s">
        <v>1960</v>
      </c>
    </row>
    <row r="438" spans="1:7" ht="15" x14ac:dyDescent="0.25">
      <c r="A438" s="601" t="s">
        <v>85</v>
      </c>
      <c r="B438" s="601" t="s">
        <v>6312</v>
      </c>
      <c r="C438" s="602" t="s">
        <v>2940</v>
      </c>
      <c r="D438" s="601" t="s">
        <v>44</v>
      </c>
      <c r="E438" s="612">
        <v>2018</v>
      </c>
      <c r="F438" s="603">
        <v>85630</v>
      </c>
      <c r="G438" s="601" t="s">
        <v>3800</v>
      </c>
    </row>
    <row r="439" spans="1:7" ht="15" x14ac:dyDescent="0.25">
      <c r="A439" s="601" t="s">
        <v>85</v>
      </c>
      <c r="B439" s="601" t="s">
        <v>6313</v>
      </c>
      <c r="C439" s="602" t="s">
        <v>2121</v>
      </c>
      <c r="D439" s="601" t="s">
        <v>110</v>
      </c>
      <c r="E439" s="612">
        <v>2018</v>
      </c>
      <c r="F439" s="603">
        <v>35985</v>
      </c>
      <c r="G439" s="601" t="s">
        <v>4277</v>
      </c>
    </row>
    <row r="440" spans="1:7" ht="15" x14ac:dyDescent="0.25">
      <c r="A440" s="601" t="s">
        <v>85</v>
      </c>
      <c r="B440" s="601" t="s">
        <v>6314</v>
      </c>
      <c r="C440" s="602" t="s">
        <v>2121</v>
      </c>
      <c r="D440" s="601" t="s">
        <v>426</v>
      </c>
      <c r="E440" s="612">
        <v>2018</v>
      </c>
      <c r="F440" s="603">
        <v>37385</v>
      </c>
      <c r="G440" s="601" t="s">
        <v>4277</v>
      </c>
    </row>
    <row r="441" spans="1:7" ht="15" x14ac:dyDescent="0.25">
      <c r="A441" s="601" t="s">
        <v>85</v>
      </c>
      <c r="B441" s="601" t="s">
        <v>6315</v>
      </c>
      <c r="C441" s="602" t="s">
        <v>2121</v>
      </c>
      <c r="D441" s="601" t="s">
        <v>110</v>
      </c>
      <c r="E441" s="612">
        <v>2018</v>
      </c>
      <c r="F441" s="603">
        <v>38375</v>
      </c>
      <c r="G441" s="601" t="s">
        <v>4277</v>
      </c>
    </row>
    <row r="442" spans="1:7" ht="15" x14ac:dyDescent="0.25">
      <c r="A442" s="601" t="s">
        <v>85</v>
      </c>
      <c r="B442" s="601" t="s">
        <v>6316</v>
      </c>
      <c r="C442" s="602" t="s">
        <v>2121</v>
      </c>
      <c r="D442" s="601" t="s">
        <v>426</v>
      </c>
      <c r="E442" s="612">
        <v>2018</v>
      </c>
      <c r="F442" s="603">
        <v>39775</v>
      </c>
      <c r="G442" s="601" t="s">
        <v>4277</v>
      </c>
    </row>
    <row r="443" spans="1:7" ht="15" x14ac:dyDescent="0.25">
      <c r="A443" s="601" t="s">
        <v>85</v>
      </c>
      <c r="B443" s="601" t="s">
        <v>6283</v>
      </c>
      <c r="C443" s="602" t="s">
        <v>1991</v>
      </c>
      <c r="D443" s="601" t="s">
        <v>426</v>
      </c>
      <c r="E443" s="612">
        <v>2018</v>
      </c>
      <c r="F443" s="603">
        <v>38335</v>
      </c>
      <c r="G443" s="601" t="s">
        <v>3810</v>
      </c>
    </row>
    <row r="444" spans="1:7" ht="15" x14ac:dyDescent="0.25">
      <c r="A444" s="601" t="s">
        <v>85</v>
      </c>
      <c r="B444" s="601" t="s">
        <v>6286</v>
      </c>
      <c r="C444" s="602" t="s">
        <v>3814</v>
      </c>
      <c r="D444" s="601" t="s">
        <v>438</v>
      </c>
      <c r="E444" s="612">
        <v>2018</v>
      </c>
      <c r="F444" s="603">
        <v>43570</v>
      </c>
      <c r="G444" s="601" t="s">
        <v>1837</v>
      </c>
    </row>
    <row r="445" spans="1:7" ht="15" x14ac:dyDescent="0.25">
      <c r="A445" s="601" t="s">
        <v>85</v>
      </c>
      <c r="B445" s="601" t="s">
        <v>6287</v>
      </c>
      <c r="C445" s="602" t="s">
        <v>3814</v>
      </c>
      <c r="D445" s="601" t="s">
        <v>438</v>
      </c>
      <c r="E445" s="612">
        <v>2018</v>
      </c>
      <c r="F445" s="603">
        <v>43570</v>
      </c>
      <c r="G445" s="601" t="s">
        <v>1837</v>
      </c>
    </row>
    <row r="446" spans="1:7" ht="15" x14ac:dyDescent="0.25">
      <c r="A446" s="601" t="s">
        <v>85</v>
      </c>
      <c r="B446" s="601" t="s">
        <v>6288</v>
      </c>
      <c r="C446" s="602" t="s">
        <v>3814</v>
      </c>
      <c r="D446" s="601" t="s">
        <v>426</v>
      </c>
      <c r="E446" s="612">
        <v>2018</v>
      </c>
      <c r="F446" s="603">
        <v>45735</v>
      </c>
      <c r="G446" s="601" t="s">
        <v>1837</v>
      </c>
    </row>
    <row r="447" spans="1:7" ht="15" x14ac:dyDescent="0.25">
      <c r="A447" s="601" t="s">
        <v>85</v>
      </c>
      <c r="B447" s="601" t="s">
        <v>6289</v>
      </c>
      <c r="C447" s="602" t="s">
        <v>3814</v>
      </c>
      <c r="D447" s="601" t="s">
        <v>426</v>
      </c>
      <c r="E447" s="612">
        <v>2018</v>
      </c>
      <c r="F447" s="603">
        <v>45735</v>
      </c>
      <c r="G447" s="601" t="s">
        <v>1837</v>
      </c>
    </row>
    <row r="448" spans="1:7" ht="15" x14ac:dyDescent="0.25">
      <c r="A448" s="601" t="s">
        <v>85</v>
      </c>
      <c r="B448" s="601" t="s">
        <v>6290</v>
      </c>
      <c r="C448" s="602" t="s">
        <v>3814</v>
      </c>
      <c r="D448" s="601" t="s">
        <v>426</v>
      </c>
      <c r="E448" s="612">
        <v>2018</v>
      </c>
      <c r="F448" s="603">
        <v>43330</v>
      </c>
      <c r="G448" s="601" t="s">
        <v>1837</v>
      </c>
    </row>
    <row r="449" spans="1:7" ht="15" x14ac:dyDescent="0.25">
      <c r="A449" s="601" t="s">
        <v>85</v>
      </c>
      <c r="B449" s="601" t="s">
        <v>6291</v>
      </c>
      <c r="C449" s="602" t="s">
        <v>3814</v>
      </c>
      <c r="D449" s="601" t="s">
        <v>438</v>
      </c>
      <c r="E449" s="612">
        <v>2018</v>
      </c>
      <c r="F449" s="603">
        <v>43330</v>
      </c>
      <c r="G449" s="601" t="s">
        <v>1837</v>
      </c>
    </row>
    <row r="450" spans="1:7" ht="15" x14ac:dyDescent="0.25">
      <c r="A450" s="601" t="s">
        <v>85</v>
      </c>
      <c r="B450" s="601" t="s">
        <v>6317</v>
      </c>
      <c r="C450" s="602" t="s">
        <v>4090</v>
      </c>
      <c r="D450" s="601" t="s">
        <v>438</v>
      </c>
      <c r="E450" s="612">
        <v>2018</v>
      </c>
      <c r="F450" s="603">
        <v>40640</v>
      </c>
      <c r="G450" s="601" t="s">
        <v>1837</v>
      </c>
    </row>
    <row r="451" spans="1:7" ht="15" x14ac:dyDescent="0.25">
      <c r="A451" s="601" t="s">
        <v>85</v>
      </c>
      <c r="B451" s="601" t="s">
        <v>6318</v>
      </c>
      <c r="C451" s="602" t="s">
        <v>4090</v>
      </c>
      <c r="D451" s="601" t="s">
        <v>438</v>
      </c>
      <c r="E451" s="612">
        <v>2018</v>
      </c>
      <c r="F451" s="603">
        <v>40640</v>
      </c>
      <c r="G451" s="601" t="s">
        <v>1837</v>
      </c>
    </row>
    <row r="452" spans="1:7" ht="15" x14ac:dyDescent="0.25">
      <c r="A452" s="601" t="s">
        <v>85</v>
      </c>
      <c r="B452" s="601" t="s">
        <v>6292</v>
      </c>
      <c r="C452" s="602" t="s">
        <v>3794</v>
      </c>
      <c r="D452" s="601" t="s">
        <v>426</v>
      </c>
      <c r="E452" s="612">
        <v>2018</v>
      </c>
      <c r="F452" s="603">
        <v>64650</v>
      </c>
      <c r="G452" s="601" t="s">
        <v>1837</v>
      </c>
    </row>
    <row r="453" spans="1:7" ht="15" x14ac:dyDescent="0.25">
      <c r="A453" s="601" t="s">
        <v>85</v>
      </c>
      <c r="B453" s="601" t="s">
        <v>6293</v>
      </c>
      <c r="C453" s="602" t="s">
        <v>3791</v>
      </c>
      <c r="D453" s="601" t="s">
        <v>110</v>
      </c>
      <c r="E453" s="612">
        <v>2018</v>
      </c>
      <c r="F453" s="603">
        <v>43470</v>
      </c>
      <c r="G453" s="601" t="s">
        <v>4277</v>
      </c>
    </row>
    <row r="454" spans="1:7" ht="15" x14ac:dyDescent="0.25">
      <c r="A454" s="601" t="s">
        <v>85</v>
      </c>
      <c r="B454" s="601" t="s">
        <v>6294</v>
      </c>
      <c r="C454" s="602" t="s">
        <v>3791</v>
      </c>
      <c r="D454" s="601" t="s">
        <v>426</v>
      </c>
      <c r="E454" s="612">
        <v>2018</v>
      </c>
      <c r="F454" s="603">
        <v>44870</v>
      </c>
      <c r="G454" s="601" t="s">
        <v>4277</v>
      </c>
    </row>
    <row r="455" spans="1:7" ht="15" x14ac:dyDescent="0.25">
      <c r="A455" s="601" t="s">
        <v>85</v>
      </c>
      <c r="B455" s="601" t="s">
        <v>6295</v>
      </c>
      <c r="C455" s="602" t="s">
        <v>3791</v>
      </c>
      <c r="D455" s="601" t="s">
        <v>110</v>
      </c>
      <c r="E455" s="612">
        <v>2018</v>
      </c>
      <c r="F455" s="603">
        <v>49120</v>
      </c>
      <c r="G455" s="601" t="s">
        <v>4277</v>
      </c>
    </row>
    <row r="456" spans="1:7" ht="15" x14ac:dyDescent="0.25">
      <c r="A456" s="601" t="s">
        <v>85</v>
      </c>
      <c r="B456" s="601" t="s">
        <v>6296</v>
      </c>
      <c r="C456" s="602" t="s">
        <v>3791</v>
      </c>
      <c r="D456" s="601" t="s">
        <v>426</v>
      </c>
      <c r="E456" s="612">
        <v>2018</v>
      </c>
      <c r="F456" s="603">
        <v>50520</v>
      </c>
      <c r="G456" s="601" t="s">
        <v>4277</v>
      </c>
    </row>
    <row r="457" spans="1:7" ht="15" x14ac:dyDescent="0.25">
      <c r="A457" s="601" t="s">
        <v>85</v>
      </c>
      <c r="B457" s="601" t="s">
        <v>6319</v>
      </c>
      <c r="C457" s="602" t="s">
        <v>3791</v>
      </c>
      <c r="D457" s="601" t="s">
        <v>110</v>
      </c>
      <c r="E457" s="612">
        <v>2018</v>
      </c>
      <c r="F457" s="603">
        <v>47670</v>
      </c>
      <c r="G457" s="601" t="s">
        <v>4277</v>
      </c>
    </row>
    <row r="458" spans="1:7" ht="15" x14ac:dyDescent="0.25">
      <c r="A458" s="601" t="s">
        <v>85</v>
      </c>
      <c r="B458" s="601" t="s">
        <v>6320</v>
      </c>
      <c r="C458" s="602" t="s">
        <v>3791</v>
      </c>
      <c r="D458" s="601" t="s">
        <v>426</v>
      </c>
      <c r="E458" s="612">
        <v>2018</v>
      </c>
      <c r="F458" s="603">
        <v>49070</v>
      </c>
      <c r="G458" s="601" t="s">
        <v>4277</v>
      </c>
    </row>
    <row r="459" spans="1:7" ht="15" x14ac:dyDescent="0.25">
      <c r="A459" s="601" t="s">
        <v>85</v>
      </c>
      <c r="B459" s="601" t="s">
        <v>6321</v>
      </c>
      <c r="C459" s="602" t="s">
        <v>3791</v>
      </c>
      <c r="D459" s="601" t="s">
        <v>110</v>
      </c>
      <c r="E459" s="612">
        <v>2018</v>
      </c>
      <c r="F459" s="603">
        <v>52685</v>
      </c>
      <c r="G459" s="601" t="s">
        <v>4277</v>
      </c>
    </row>
    <row r="460" spans="1:7" ht="15" x14ac:dyDescent="0.25">
      <c r="A460" s="601" t="s">
        <v>85</v>
      </c>
      <c r="B460" s="601" t="s">
        <v>6322</v>
      </c>
      <c r="C460" s="602" t="s">
        <v>3791</v>
      </c>
      <c r="D460" s="601" t="s">
        <v>426</v>
      </c>
      <c r="E460" s="612">
        <v>2018</v>
      </c>
      <c r="F460" s="603">
        <v>54085</v>
      </c>
      <c r="G460" s="601" t="s">
        <v>4277</v>
      </c>
    </row>
    <row r="461" spans="1:7" ht="15" x14ac:dyDescent="0.25">
      <c r="A461" s="601" t="s">
        <v>85</v>
      </c>
      <c r="B461" s="601" t="s">
        <v>6297</v>
      </c>
      <c r="C461" s="602" t="s">
        <v>3791</v>
      </c>
      <c r="D461" s="601" t="s">
        <v>426</v>
      </c>
      <c r="E461" s="612">
        <v>2018</v>
      </c>
      <c r="F461" s="603">
        <v>45895</v>
      </c>
      <c r="G461" s="601" t="s">
        <v>4277</v>
      </c>
    </row>
    <row r="462" spans="1:7" ht="15" x14ac:dyDescent="0.25">
      <c r="A462" s="601" t="s">
        <v>85</v>
      </c>
      <c r="B462" s="601" t="s">
        <v>6298</v>
      </c>
      <c r="C462" s="602" t="s">
        <v>3791</v>
      </c>
      <c r="D462" s="601" t="s">
        <v>426</v>
      </c>
      <c r="E462" s="612">
        <v>2018</v>
      </c>
      <c r="F462" s="603">
        <v>51255</v>
      </c>
      <c r="G462" s="601" t="s">
        <v>4277</v>
      </c>
    </row>
    <row r="463" spans="1:7" ht="15" x14ac:dyDescent="0.25">
      <c r="A463" s="601" t="s">
        <v>85</v>
      </c>
      <c r="B463" s="601" t="s">
        <v>6323</v>
      </c>
      <c r="C463" s="602" t="s">
        <v>3791</v>
      </c>
      <c r="D463" s="601" t="s">
        <v>426</v>
      </c>
      <c r="E463" s="612">
        <v>2018</v>
      </c>
      <c r="F463" s="603">
        <v>50620</v>
      </c>
      <c r="G463" s="601" t="s">
        <v>4277</v>
      </c>
    </row>
    <row r="464" spans="1:7" ht="15" x14ac:dyDescent="0.25">
      <c r="A464" s="601" t="s">
        <v>85</v>
      </c>
      <c r="B464" s="601" t="s">
        <v>6324</v>
      </c>
      <c r="C464" s="602" t="s">
        <v>3791</v>
      </c>
      <c r="D464" s="601" t="s">
        <v>426</v>
      </c>
      <c r="E464" s="612">
        <v>2018</v>
      </c>
      <c r="F464" s="603">
        <v>54555</v>
      </c>
      <c r="G464" s="601" t="s">
        <v>4277</v>
      </c>
    </row>
    <row r="465" spans="1:7" ht="15.75" x14ac:dyDescent="0.25">
      <c r="A465" s="80" t="s">
        <v>871</v>
      </c>
      <c r="B465" s="80" t="s">
        <v>4618</v>
      </c>
      <c r="C465" s="323" t="s">
        <v>4090</v>
      </c>
      <c r="D465" s="80" t="s">
        <v>110</v>
      </c>
      <c r="E465" s="78">
        <v>2018</v>
      </c>
      <c r="F465" s="87">
        <v>19143</v>
      </c>
      <c r="G465" s="80" t="s">
        <v>1459</v>
      </c>
    </row>
    <row r="466" spans="1:7" ht="15.75" x14ac:dyDescent="0.25">
      <c r="A466" s="80" t="s">
        <v>871</v>
      </c>
      <c r="B466" s="80" t="s">
        <v>4619</v>
      </c>
      <c r="C466" s="323" t="s">
        <v>2121</v>
      </c>
      <c r="D466" s="80" t="s">
        <v>426</v>
      </c>
      <c r="E466" s="78">
        <v>2018</v>
      </c>
      <c r="F466" s="87">
        <v>21980</v>
      </c>
      <c r="G466" s="80" t="s">
        <v>1459</v>
      </c>
    </row>
    <row r="467" spans="1:7" ht="15.75" x14ac:dyDescent="0.25">
      <c r="A467" s="80" t="s">
        <v>871</v>
      </c>
      <c r="B467" s="80" t="s">
        <v>4620</v>
      </c>
      <c r="C467" s="323" t="s">
        <v>2121</v>
      </c>
      <c r="D467" s="80" t="s">
        <v>43</v>
      </c>
      <c r="E467" s="78">
        <v>2018</v>
      </c>
      <c r="F467" s="87">
        <v>21200</v>
      </c>
      <c r="G467" s="80" t="s">
        <v>1459</v>
      </c>
    </row>
    <row r="468" spans="1:7" ht="15.75" x14ac:dyDescent="0.25">
      <c r="A468" s="80" t="s">
        <v>871</v>
      </c>
      <c r="B468" s="80" t="s">
        <v>4620</v>
      </c>
      <c r="C468" s="323" t="s">
        <v>2121</v>
      </c>
      <c r="D468" s="80" t="s">
        <v>426</v>
      </c>
      <c r="E468" s="78">
        <v>2018</v>
      </c>
      <c r="F468" s="87">
        <v>24900</v>
      </c>
      <c r="G468" s="80" t="s">
        <v>1459</v>
      </c>
    </row>
    <row r="469" spans="1:7" ht="15.75" x14ac:dyDescent="0.25">
      <c r="A469" s="80" t="s">
        <v>871</v>
      </c>
      <c r="B469" s="80" t="s">
        <v>4619</v>
      </c>
      <c r="C469" s="323" t="s">
        <v>2121</v>
      </c>
      <c r="D469" s="80" t="s">
        <v>426</v>
      </c>
      <c r="E469" s="78">
        <v>2018</v>
      </c>
      <c r="F469" s="87">
        <v>23800</v>
      </c>
      <c r="G469" s="80" t="s">
        <v>1459</v>
      </c>
    </row>
    <row r="470" spans="1:7" ht="15.75" x14ac:dyDescent="0.25">
      <c r="A470" s="80" t="s">
        <v>871</v>
      </c>
      <c r="B470" s="80" t="s">
        <v>4621</v>
      </c>
      <c r="C470" s="323" t="s">
        <v>2121</v>
      </c>
      <c r="D470" s="80" t="s">
        <v>426</v>
      </c>
      <c r="E470" s="78">
        <v>2018</v>
      </c>
      <c r="F470" s="87">
        <v>26016</v>
      </c>
      <c r="G470" s="80" t="s">
        <v>1459</v>
      </c>
    </row>
    <row r="471" spans="1:7" ht="15.75" x14ac:dyDescent="0.25">
      <c r="A471" s="80" t="s">
        <v>871</v>
      </c>
      <c r="B471" s="80" t="s">
        <v>4622</v>
      </c>
      <c r="C471" s="323" t="s">
        <v>2121</v>
      </c>
      <c r="D471" s="80" t="s">
        <v>110</v>
      </c>
      <c r="E471" s="78">
        <v>2018</v>
      </c>
      <c r="F471" s="87">
        <v>20175</v>
      </c>
      <c r="G471" s="80" t="s">
        <v>4623</v>
      </c>
    </row>
    <row r="472" spans="1:7" ht="15.75" x14ac:dyDescent="0.25">
      <c r="A472" s="80" t="s">
        <v>871</v>
      </c>
      <c r="B472" s="80" t="s">
        <v>4622</v>
      </c>
      <c r="C472" s="323" t="s">
        <v>2121</v>
      </c>
      <c r="D472" s="80" t="s">
        <v>426</v>
      </c>
      <c r="E472" s="78">
        <v>2018</v>
      </c>
      <c r="F472" s="87">
        <v>21500</v>
      </c>
      <c r="G472" s="80" t="s">
        <v>4623</v>
      </c>
    </row>
    <row r="473" spans="1:7" ht="15.75" x14ac:dyDescent="0.25">
      <c r="A473" s="80" t="s">
        <v>871</v>
      </c>
      <c r="B473" s="80" t="s">
        <v>4624</v>
      </c>
      <c r="C473" s="323" t="s">
        <v>2121</v>
      </c>
      <c r="D473" s="80" t="s">
        <v>110</v>
      </c>
      <c r="E473" s="78">
        <v>2018</v>
      </c>
      <c r="F473" s="87">
        <v>22217</v>
      </c>
      <c r="G473" s="80" t="s">
        <v>4623</v>
      </c>
    </row>
    <row r="474" spans="1:7" ht="15.75" x14ac:dyDescent="0.25">
      <c r="A474" s="80" t="s">
        <v>871</v>
      </c>
      <c r="B474" s="80" t="s">
        <v>4624</v>
      </c>
      <c r="C474" s="323" t="s">
        <v>2121</v>
      </c>
      <c r="D474" s="80" t="s">
        <v>426</v>
      </c>
      <c r="E474" s="78">
        <v>2018</v>
      </c>
      <c r="F474" s="87">
        <v>23470</v>
      </c>
      <c r="G474" s="80" t="s">
        <v>4623</v>
      </c>
    </row>
    <row r="475" spans="1:7" ht="15.75" x14ac:dyDescent="0.25">
      <c r="A475" s="80" t="s">
        <v>871</v>
      </c>
      <c r="B475" s="80" t="s">
        <v>4625</v>
      </c>
      <c r="C475" s="323" t="s">
        <v>2121</v>
      </c>
      <c r="D475" s="80" t="s">
        <v>110</v>
      </c>
      <c r="E475" s="78">
        <v>2018</v>
      </c>
      <c r="F475" s="87">
        <v>25367</v>
      </c>
      <c r="G475" s="80" t="s">
        <v>4623</v>
      </c>
    </row>
    <row r="476" spans="1:7" ht="15.75" x14ac:dyDescent="0.25">
      <c r="A476" s="80" t="s">
        <v>871</v>
      </c>
      <c r="B476" s="80" t="s">
        <v>4625</v>
      </c>
      <c r="C476" s="323" t="s">
        <v>2121</v>
      </c>
      <c r="D476" s="80" t="s">
        <v>426</v>
      </c>
      <c r="E476" s="78">
        <v>2018</v>
      </c>
      <c r="F476" s="87">
        <v>26690</v>
      </c>
      <c r="G476" s="80" t="s">
        <v>4623</v>
      </c>
    </row>
    <row r="477" spans="1:7" ht="15.75" x14ac:dyDescent="0.25">
      <c r="A477" s="80" t="s">
        <v>871</v>
      </c>
      <c r="B477" s="80" t="s">
        <v>4626</v>
      </c>
      <c r="C477" s="323">
        <v>1.5</v>
      </c>
      <c r="D477" s="80" t="s">
        <v>110</v>
      </c>
      <c r="E477" s="78">
        <v>2018</v>
      </c>
      <c r="F477" s="87">
        <v>17550</v>
      </c>
      <c r="G477" s="80" t="s">
        <v>1960</v>
      </c>
    </row>
    <row r="478" spans="1:7" ht="15.75" x14ac:dyDescent="0.25">
      <c r="A478" s="80" t="s">
        <v>871</v>
      </c>
      <c r="B478" s="80" t="s">
        <v>4627</v>
      </c>
      <c r="C478" s="323">
        <v>1.6</v>
      </c>
      <c r="D478" s="80" t="s">
        <v>110</v>
      </c>
      <c r="E478" s="78">
        <v>2018</v>
      </c>
      <c r="F478" s="87">
        <v>18450</v>
      </c>
      <c r="G478" s="80" t="s">
        <v>1960</v>
      </c>
    </row>
    <row r="479" spans="1:7" ht="15.75" x14ac:dyDescent="0.25">
      <c r="A479" s="80" t="s">
        <v>871</v>
      </c>
      <c r="B479" s="80" t="s">
        <v>4627</v>
      </c>
      <c r="C479" s="323">
        <v>1.6</v>
      </c>
      <c r="D479" s="80" t="s">
        <v>110</v>
      </c>
      <c r="E479" s="78">
        <v>2018</v>
      </c>
      <c r="F479" s="87">
        <v>18450</v>
      </c>
      <c r="G479" s="80" t="s">
        <v>4175</v>
      </c>
    </row>
    <row r="480" spans="1:7" ht="15.75" x14ac:dyDescent="0.25">
      <c r="A480" s="80" t="s">
        <v>871</v>
      </c>
      <c r="B480" s="80" t="s">
        <v>4628</v>
      </c>
      <c r="C480" s="323" t="s">
        <v>2121</v>
      </c>
      <c r="D480" s="80" t="s">
        <v>110</v>
      </c>
      <c r="E480" s="78">
        <v>2018</v>
      </c>
      <c r="F480" s="87">
        <v>19345</v>
      </c>
      <c r="G480" s="80" t="s">
        <v>1960</v>
      </c>
    </row>
    <row r="481" spans="1:7" ht="15.75" x14ac:dyDescent="0.25">
      <c r="A481" s="80" t="s">
        <v>871</v>
      </c>
      <c r="B481" s="80" t="s">
        <v>4627</v>
      </c>
      <c r="C481" s="323" t="s">
        <v>2121</v>
      </c>
      <c r="D481" s="80" t="s">
        <v>110</v>
      </c>
      <c r="E481" s="78">
        <v>2018</v>
      </c>
      <c r="F481" s="87">
        <v>19795</v>
      </c>
      <c r="G481" s="80" t="s">
        <v>1825</v>
      </c>
    </row>
    <row r="482" spans="1:7" ht="15.75" x14ac:dyDescent="0.25">
      <c r="A482" s="80" t="s">
        <v>871</v>
      </c>
      <c r="B482" s="80" t="s">
        <v>4627</v>
      </c>
      <c r="C482" s="323" t="s">
        <v>1991</v>
      </c>
      <c r="D482" s="80" t="s">
        <v>110</v>
      </c>
      <c r="E482" s="78">
        <v>2018</v>
      </c>
      <c r="F482" s="87">
        <v>22760</v>
      </c>
      <c r="G482" s="80" t="s">
        <v>1825</v>
      </c>
    </row>
    <row r="483" spans="1:7" ht="15.75" x14ac:dyDescent="0.25">
      <c r="A483" s="80" t="s">
        <v>871</v>
      </c>
      <c r="B483" s="80" t="s">
        <v>4626</v>
      </c>
      <c r="C483" s="323" t="s">
        <v>1991</v>
      </c>
      <c r="D483" s="80" t="s">
        <v>426</v>
      </c>
      <c r="E483" s="78">
        <v>2018</v>
      </c>
      <c r="F483" s="87">
        <v>24100</v>
      </c>
      <c r="G483" s="80" t="s">
        <v>1825</v>
      </c>
    </row>
    <row r="484" spans="1:7" ht="15.75" x14ac:dyDescent="0.25">
      <c r="A484" s="80" t="s">
        <v>871</v>
      </c>
      <c r="B484" s="80" t="s">
        <v>4626</v>
      </c>
      <c r="C484" s="323" t="s">
        <v>1991</v>
      </c>
      <c r="D484" s="80" t="s">
        <v>110</v>
      </c>
      <c r="E484" s="78">
        <v>2018</v>
      </c>
      <c r="F484" s="87">
        <v>23345</v>
      </c>
      <c r="G484" s="80" t="s">
        <v>4629</v>
      </c>
    </row>
    <row r="485" spans="1:7" ht="15.75" x14ac:dyDescent="0.25">
      <c r="A485" s="80" t="s">
        <v>871</v>
      </c>
      <c r="B485" s="80" t="s">
        <v>4626</v>
      </c>
      <c r="C485" s="323" t="s">
        <v>1991</v>
      </c>
      <c r="D485" s="80" t="s">
        <v>426</v>
      </c>
      <c r="E485" s="78">
        <v>2018</v>
      </c>
      <c r="F485" s="87">
        <v>24400</v>
      </c>
      <c r="G485" s="80" t="s">
        <v>1960</v>
      </c>
    </row>
    <row r="486" spans="1:7" ht="15.75" x14ac:dyDescent="0.25">
      <c r="A486" s="80" t="s">
        <v>871</v>
      </c>
      <c r="B486" s="80" t="s">
        <v>4630</v>
      </c>
      <c r="C486" s="323" t="s">
        <v>4090</v>
      </c>
      <c r="D486" s="80" t="s">
        <v>110</v>
      </c>
      <c r="E486" s="78">
        <v>2018</v>
      </c>
      <c r="F486" s="87">
        <v>21280</v>
      </c>
      <c r="G486" s="80" t="s">
        <v>1960</v>
      </c>
    </row>
    <row r="487" spans="1:7" ht="15.75" x14ac:dyDescent="0.25">
      <c r="A487" s="80" t="s">
        <v>871</v>
      </c>
      <c r="B487" s="80" t="s">
        <v>2813</v>
      </c>
      <c r="C487" s="323" t="s">
        <v>4090</v>
      </c>
      <c r="D487" s="80" t="s">
        <v>110</v>
      </c>
      <c r="E487" s="78">
        <v>2018</v>
      </c>
      <c r="F487" s="87">
        <v>21300</v>
      </c>
      <c r="G487" s="80" t="s">
        <v>4631</v>
      </c>
    </row>
    <row r="488" spans="1:7" ht="15.75" x14ac:dyDescent="0.25">
      <c r="A488" s="80" t="s">
        <v>871</v>
      </c>
      <c r="B488" s="80" t="s">
        <v>2813</v>
      </c>
      <c r="C488" s="323" t="s">
        <v>4164</v>
      </c>
      <c r="D488" s="80" t="s">
        <v>110</v>
      </c>
      <c r="E488" s="78">
        <v>2018</v>
      </c>
      <c r="F488" s="87">
        <v>24300</v>
      </c>
      <c r="G488" s="80" t="s">
        <v>1960</v>
      </c>
    </row>
    <row r="489" spans="1:7" ht="15.75" x14ac:dyDescent="0.25">
      <c r="A489" s="80" t="s">
        <v>871</v>
      </c>
      <c r="B489" s="80" t="s">
        <v>4630</v>
      </c>
      <c r="C489" s="323" t="s">
        <v>1991</v>
      </c>
      <c r="D489" s="80" t="s">
        <v>110</v>
      </c>
      <c r="E489" s="78">
        <v>2018</v>
      </c>
      <c r="F489" s="87">
        <v>24248</v>
      </c>
      <c r="G489" s="80" t="s">
        <v>1960</v>
      </c>
    </row>
    <row r="490" spans="1:7" ht="15.75" x14ac:dyDescent="0.25">
      <c r="A490" s="80" t="s">
        <v>871</v>
      </c>
      <c r="B490" s="80" t="s">
        <v>4632</v>
      </c>
      <c r="C490" s="323" t="s">
        <v>1991</v>
      </c>
      <c r="D490" s="80" t="s">
        <v>110</v>
      </c>
      <c r="E490" s="78">
        <v>2018</v>
      </c>
      <c r="F490" s="87">
        <v>28400</v>
      </c>
      <c r="G490" s="80" t="s">
        <v>1960</v>
      </c>
    </row>
    <row r="491" spans="1:7" ht="15.75" x14ac:dyDescent="0.25">
      <c r="A491" s="80" t="s">
        <v>871</v>
      </c>
      <c r="B491" s="80" t="s">
        <v>4633</v>
      </c>
      <c r="C491" s="323" t="s">
        <v>1991</v>
      </c>
      <c r="D491" s="80" t="s">
        <v>110</v>
      </c>
      <c r="E491" s="78">
        <v>2018</v>
      </c>
      <c r="F491" s="87">
        <v>33400</v>
      </c>
      <c r="G491" s="80" t="s">
        <v>1960</v>
      </c>
    </row>
    <row r="492" spans="1:7" ht="15.75" x14ac:dyDescent="0.25">
      <c r="A492" s="80" t="s">
        <v>871</v>
      </c>
      <c r="B492" s="80" t="s">
        <v>4634</v>
      </c>
      <c r="C492" s="323" t="s">
        <v>1991</v>
      </c>
      <c r="D492" s="80" t="s">
        <v>110</v>
      </c>
      <c r="E492" s="78">
        <v>2018</v>
      </c>
      <c r="F492" s="87">
        <v>22945</v>
      </c>
      <c r="G492" s="80" t="s">
        <v>1960</v>
      </c>
    </row>
    <row r="493" spans="1:7" ht="15.75" x14ac:dyDescent="0.25">
      <c r="A493" s="80" t="s">
        <v>871</v>
      </c>
      <c r="B493" s="80" t="s">
        <v>4635</v>
      </c>
      <c r="C493" s="323" t="s">
        <v>1991</v>
      </c>
      <c r="D493" s="80" t="s">
        <v>110</v>
      </c>
      <c r="E493" s="78">
        <v>2018</v>
      </c>
      <c r="F493" s="87">
        <v>25195</v>
      </c>
      <c r="G493" s="80" t="s">
        <v>1960</v>
      </c>
    </row>
    <row r="494" spans="1:7" ht="15.75" x14ac:dyDescent="0.25">
      <c r="A494" s="80" t="s">
        <v>871</v>
      </c>
      <c r="B494" s="80" t="s">
        <v>4636</v>
      </c>
      <c r="C494" s="323" t="s">
        <v>1991</v>
      </c>
      <c r="D494" s="80" t="s">
        <v>110</v>
      </c>
      <c r="E494" s="78">
        <v>2018</v>
      </c>
      <c r="F494" s="87">
        <v>30695</v>
      </c>
      <c r="G494" s="80" t="s">
        <v>1960</v>
      </c>
    </row>
    <row r="495" spans="1:7" ht="15.75" x14ac:dyDescent="0.25">
      <c r="A495" s="80" t="s">
        <v>871</v>
      </c>
      <c r="B495" s="80" t="s">
        <v>2514</v>
      </c>
      <c r="C495" s="323" t="s">
        <v>2121</v>
      </c>
      <c r="D495" s="80" t="s">
        <v>110</v>
      </c>
      <c r="E495" s="78">
        <v>2018</v>
      </c>
      <c r="F495" s="87">
        <v>22918</v>
      </c>
      <c r="G495" s="80" t="s">
        <v>4623</v>
      </c>
    </row>
    <row r="496" spans="1:7" ht="15.75" x14ac:dyDescent="0.25">
      <c r="A496" s="80" t="s">
        <v>871</v>
      </c>
      <c r="B496" s="80" t="s">
        <v>2514</v>
      </c>
      <c r="C496" s="323" t="s">
        <v>2121</v>
      </c>
      <c r="D496" s="80" t="s">
        <v>426</v>
      </c>
      <c r="E496" s="78">
        <v>2018</v>
      </c>
      <c r="F496" s="87">
        <v>26185</v>
      </c>
      <c r="G496" s="80" t="s">
        <v>4623</v>
      </c>
    </row>
    <row r="497" spans="1:7" ht="15.75" x14ac:dyDescent="0.25">
      <c r="A497" s="80" t="s">
        <v>871</v>
      </c>
      <c r="B497" s="80" t="s">
        <v>2514</v>
      </c>
      <c r="C497" s="323" t="s">
        <v>4164</v>
      </c>
      <c r="D497" s="80" t="s">
        <v>110</v>
      </c>
      <c r="E497" s="78">
        <v>2018</v>
      </c>
      <c r="F497" s="87">
        <v>24126</v>
      </c>
      <c r="G497" s="80" t="s">
        <v>4623</v>
      </c>
    </row>
    <row r="498" spans="1:7" ht="15.75" x14ac:dyDescent="0.25">
      <c r="A498" s="80" t="s">
        <v>871</v>
      </c>
      <c r="B498" s="80" t="s">
        <v>2514</v>
      </c>
      <c r="C498" s="323" t="s">
        <v>4164</v>
      </c>
      <c r="D498" s="80" t="s">
        <v>426</v>
      </c>
      <c r="E498" s="78">
        <v>2018</v>
      </c>
      <c r="F498" s="87">
        <v>26420</v>
      </c>
      <c r="G498" s="80" t="s">
        <v>4623</v>
      </c>
    </row>
    <row r="499" spans="1:7" ht="15.75" x14ac:dyDescent="0.25">
      <c r="A499" s="80" t="s">
        <v>871</v>
      </c>
      <c r="B499" s="80" t="s">
        <v>4639</v>
      </c>
      <c r="C499" s="323" t="s">
        <v>1991</v>
      </c>
      <c r="D499" s="80" t="s">
        <v>110</v>
      </c>
      <c r="E499" s="78">
        <v>2018</v>
      </c>
      <c r="F499" s="87">
        <v>25235</v>
      </c>
      <c r="G499" s="80" t="s">
        <v>4640</v>
      </c>
    </row>
    <row r="500" spans="1:7" ht="15.75" x14ac:dyDescent="0.25">
      <c r="A500" s="80" t="s">
        <v>871</v>
      </c>
      <c r="B500" s="80" t="s">
        <v>4639</v>
      </c>
      <c r="C500" s="323" t="s">
        <v>1991</v>
      </c>
      <c r="D500" s="80" t="s">
        <v>426</v>
      </c>
      <c r="E500" s="78">
        <v>2018</v>
      </c>
      <c r="F500" s="87">
        <v>26535</v>
      </c>
      <c r="G500" s="80" t="s">
        <v>4640</v>
      </c>
    </row>
    <row r="501" spans="1:7" ht="15.75" x14ac:dyDescent="0.25">
      <c r="A501" s="80" t="s">
        <v>871</v>
      </c>
      <c r="B501" s="80" t="s">
        <v>4641</v>
      </c>
      <c r="C501" s="323" t="s">
        <v>1991</v>
      </c>
      <c r="D501" s="80" t="s">
        <v>110</v>
      </c>
      <c r="E501" s="78">
        <v>2018</v>
      </c>
      <c r="F501" s="87">
        <v>27105</v>
      </c>
      <c r="G501" s="80" t="s">
        <v>4640</v>
      </c>
    </row>
    <row r="502" spans="1:7" ht="15.75" x14ac:dyDescent="0.25">
      <c r="A502" s="80" t="s">
        <v>871</v>
      </c>
      <c r="B502" s="80" t="s">
        <v>4641</v>
      </c>
      <c r="C502" s="323" t="s">
        <v>1991</v>
      </c>
      <c r="D502" s="80" t="s">
        <v>426</v>
      </c>
      <c r="E502" s="78">
        <v>2018</v>
      </c>
      <c r="F502" s="87">
        <v>28405</v>
      </c>
      <c r="G502" s="80" t="s">
        <v>4640</v>
      </c>
    </row>
    <row r="503" spans="1:7" ht="15.75" x14ac:dyDescent="0.25">
      <c r="A503" s="80" t="s">
        <v>871</v>
      </c>
      <c r="B503" s="80" t="s">
        <v>4642</v>
      </c>
      <c r="C503" s="323" t="s">
        <v>1991</v>
      </c>
      <c r="D503" s="80" t="s">
        <v>110</v>
      </c>
      <c r="E503" s="78">
        <v>2018</v>
      </c>
      <c r="F503" s="87">
        <v>30585</v>
      </c>
      <c r="G503" s="80" t="s">
        <v>4640</v>
      </c>
    </row>
    <row r="504" spans="1:7" ht="15.75" x14ac:dyDescent="0.25">
      <c r="A504" s="80" t="s">
        <v>871</v>
      </c>
      <c r="B504" s="80" t="s">
        <v>4642</v>
      </c>
      <c r="C504" s="323" t="s">
        <v>1991</v>
      </c>
      <c r="D504" s="80" t="s">
        <v>426</v>
      </c>
      <c r="E504" s="78">
        <v>2018</v>
      </c>
      <c r="F504" s="87">
        <v>31885</v>
      </c>
      <c r="G504" s="80" t="s">
        <v>4640</v>
      </c>
    </row>
    <row r="505" spans="1:7" ht="15.75" x14ac:dyDescent="0.25">
      <c r="A505" s="80" t="s">
        <v>871</v>
      </c>
      <c r="B505" s="80" t="s">
        <v>4643</v>
      </c>
      <c r="C505" s="323" t="s">
        <v>1991</v>
      </c>
      <c r="D505" s="80" t="s">
        <v>426</v>
      </c>
      <c r="E505" s="78">
        <v>2018</v>
      </c>
      <c r="F505" s="87">
        <v>34620</v>
      </c>
      <c r="G505" s="80" t="s">
        <v>4640</v>
      </c>
    </row>
    <row r="506" spans="1:7" ht="15.75" x14ac:dyDescent="0.25">
      <c r="A506" s="80" t="s">
        <v>871</v>
      </c>
      <c r="B506" s="80" t="s">
        <v>4644</v>
      </c>
      <c r="C506" s="323" t="s">
        <v>3812</v>
      </c>
      <c r="D506" s="80" t="s">
        <v>426</v>
      </c>
      <c r="E506" s="78">
        <v>2018</v>
      </c>
      <c r="F506" s="87">
        <v>36640</v>
      </c>
      <c r="G506" s="80" t="s">
        <v>4640</v>
      </c>
    </row>
    <row r="507" spans="1:7" ht="15.75" x14ac:dyDescent="0.25">
      <c r="A507" s="80" t="s">
        <v>871</v>
      </c>
      <c r="B507" s="80" t="s">
        <v>4645</v>
      </c>
      <c r="C507" s="323" t="s">
        <v>1991</v>
      </c>
      <c r="D507" s="80" t="s">
        <v>110</v>
      </c>
      <c r="E507" s="78">
        <v>2018</v>
      </c>
      <c r="F507" s="87">
        <v>29650</v>
      </c>
      <c r="G507" s="80" t="s">
        <v>4640</v>
      </c>
    </row>
    <row r="508" spans="1:7" ht="15.75" x14ac:dyDescent="0.25">
      <c r="A508" s="80" t="s">
        <v>871</v>
      </c>
      <c r="B508" s="80" t="s">
        <v>4645</v>
      </c>
      <c r="C508" s="323" t="s">
        <v>1991</v>
      </c>
      <c r="D508" s="80" t="s">
        <v>426</v>
      </c>
      <c r="E508" s="78">
        <v>2018</v>
      </c>
      <c r="F508" s="87">
        <v>31500</v>
      </c>
      <c r="G508" s="80" t="s">
        <v>4640</v>
      </c>
    </row>
    <row r="509" spans="1:7" ht="15.75" x14ac:dyDescent="0.25">
      <c r="A509" s="80" t="s">
        <v>871</v>
      </c>
      <c r="B509" s="80" t="s">
        <v>4646</v>
      </c>
      <c r="C509" s="323" t="s">
        <v>1991</v>
      </c>
      <c r="D509" s="80" t="s">
        <v>426</v>
      </c>
      <c r="E509" s="78">
        <v>2018</v>
      </c>
      <c r="F509" s="87">
        <v>34850</v>
      </c>
      <c r="G509" s="80" t="s">
        <v>4640</v>
      </c>
    </row>
    <row r="510" spans="1:7" ht="15.75" x14ac:dyDescent="0.25">
      <c r="A510" s="80" t="s">
        <v>871</v>
      </c>
      <c r="B510" s="80" t="s">
        <v>4648</v>
      </c>
      <c r="C510" s="323" t="s">
        <v>1991</v>
      </c>
      <c r="D510" s="80" t="s">
        <v>110</v>
      </c>
      <c r="E510" s="78">
        <v>2018</v>
      </c>
      <c r="F510" s="87">
        <v>31900</v>
      </c>
      <c r="G510" s="80" t="s">
        <v>4640</v>
      </c>
    </row>
    <row r="511" spans="1:7" ht="15.75" x14ac:dyDescent="0.25">
      <c r="A511" s="80" t="s">
        <v>871</v>
      </c>
      <c r="B511" s="80" t="s">
        <v>4648</v>
      </c>
      <c r="C511" s="323" t="s">
        <v>1991</v>
      </c>
      <c r="D511" s="80" t="s">
        <v>426</v>
      </c>
      <c r="E511" s="78">
        <v>2018</v>
      </c>
      <c r="F511" s="87">
        <v>33700</v>
      </c>
      <c r="G511" s="80" t="s">
        <v>4640</v>
      </c>
    </row>
    <row r="512" spans="1:7" ht="15.75" x14ac:dyDescent="0.25">
      <c r="A512" s="80" t="s">
        <v>871</v>
      </c>
      <c r="B512" s="80" t="s">
        <v>4649</v>
      </c>
      <c r="C512" s="323" t="s">
        <v>1991</v>
      </c>
      <c r="D512" s="80" t="s">
        <v>110</v>
      </c>
      <c r="E512" s="78">
        <v>2018</v>
      </c>
      <c r="F512" s="87">
        <v>35650</v>
      </c>
      <c r="G512" s="80" t="s">
        <v>4640</v>
      </c>
    </row>
    <row r="513" spans="1:7" ht="15.75" x14ac:dyDescent="0.25">
      <c r="A513" s="80" t="s">
        <v>871</v>
      </c>
      <c r="B513" s="80" t="s">
        <v>4649</v>
      </c>
      <c r="C513" s="323" t="s">
        <v>1991</v>
      </c>
      <c r="D513" s="80" t="s">
        <v>426</v>
      </c>
      <c r="E513" s="78">
        <v>2018</v>
      </c>
      <c r="F513" s="87">
        <v>37450</v>
      </c>
      <c r="G513" s="80" t="s">
        <v>4640</v>
      </c>
    </row>
    <row r="514" spans="1:7" ht="15.75" x14ac:dyDescent="0.25">
      <c r="A514" s="80" t="s">
        <v>871</v>
      </c>
      <c r="B514" s="80" t="s">
        <v>4650</v>
      </c>
      <c r="C514" s="323" t="s">
        <v>1991</v>
      </c>
      <c r="D514" s="80" t="s">
        <v>110</v>
      </c>
      <c r="E514" s="78">
        <v>2018</v>
      </c>
      <c r="F514" s="87">
        <v>40655</v>
      </c>
      <c r="G514" s="80" t="s">
        <v>4640</v>
      </c>
    </row>
    <row r="515" spans="1:7" ht="15.75" x14ac:dyDescent="0.25">
      <c r="A515" s="80" t="s">
        <v>871</v>
      </c>
      <c r="B515" s="80" t="s">
        <v>4650</v>
      </c>
      <c r="C515" s="323" t="s">
        <v>1991</v>
      </c>
      <c r="D515" s="80" t="s">
        <v>426</v>
      </c>
      <c r="E515" s="78">
        <v>2018</v>
      </c>
      <c r="F515" s="87">
        <v>42455</v>
      </c>
      <c r="G515" s="80" t="s">
        <v>4640</v>
      </c>
    </row>
    <row r="516" spans="1:7" ht="15.75" x14ac:dyDescent="0.25">
      <c r="A516" s="80" t="s">
        <v>871</v>
      </c>
      <c r="B516" s="80" t="s">
        <v>4651</v>
      </c>
      <c r="C516" s="323" t="s">
        <v>1991</v>
      </c>
      <c r="D516" s="80" t="s">
        <v>426</v>
      </c>
      <c r="E516" s="78">
        <v>2018</v>
      </c>
      <c r="F516" s="87">
        <v>44840</v>
      </c>
      <c r="G516" s="80" t="s">
        <v>4640</v>
      </c>
    </row>
    <row r="517" spans="1:7" ht="15.75" x14ac:dyDescent="0.25">
      <c r="A517" s="80" t="s">
        <v>871</v>
      </c>
      <c r="B517" s="80" t="s">
        <v>4652</v>
      </c>
      <c r="C517" s="323" t="s">
        <v>2121</v>
      </c>
      <c r="D517" s="80" t="s">
        <v>438</v>
      </c>
      <c r="E517" s="78">
        <v>2018</v>
      </c>
      <c r="F517" s="87">
        <v>38501</v>
      </c>
      <c r="G517" s="80" t="s">
        <v>4653</v>
      </c>
    </row>
    <row r="518" spans="1:7" ht="15.75" x14ac:dyDescent="0.25">
      <c r="A518" s="80" t="s">
        <v>871</v>
      </c>
      <c r="B518" s="80" t="s">
        <v>4654</v>
      </c>
      <c r="C518" s="323" t="s">
        <v>2121</v>
      </c>
      <c r="D518" s="80" t="s">
        <v>438</v>
      </c>
      <c r="E518" s="78">
        <v>2018</v>
      </c>
      <c r="F518" s="87">
        <v>25322.5</v>
      </c>
      <c r="G518" s="80" t="s">
        <v>1840</v>
      </c>
    </row>
    <row r="519" spans="1:7" ht="15.75" x14ac:dyDescent="0.25">
      <c r="A519" s="80" t="s">
        <v>871</v>
      </c>
      <c r="B519" s="80" t="s">
        <v>4655</v>
      </c>
      <c r="C519" s="323" t="s">
        <v>2121</v>
      </c>
      <c r="D519" s="80" t="s">
        <v>438</v>
      </c>
      <c r="E519" s="78">
        <v>2018</v>
      </c>
      <c r="F519" s="87">
        <v>29195</v>
      </c>
      <c r="G519" s="80" t="s">
        <v>1840</v>
      </c>
    </row>
    <row r="520" spans="1:7" ht="15.75" x14ac:dyDescent="0.25">
      <c r="A520" s="80" t="s">
        <v>871</v>
      </c>
      <c r="B520" s="80" t="s">
        <v>4656</v>
      </c>
      <c r="C520" s="323" t="s">
        <v>2121</v>
      </c>
      <c r="D520" s="80" t="s">
        <v>438</v>
      </c>
      <c r="E520" s="78">
        <v>2018</v>
      </c>
      <c r="F520" s="87">
        <v>30422.5</v>
      </c>
      <c r="G520" s="80" t="s">
        <v>1840</v>
      </c>
    </row>
    <row r="521" spans="1:7" ht="15.75" x14ac:dyDescent="0.25">
      <c r="A521" s="80" t="s">
        <v>871</v>
      </c>
      <c r="B521" s="80" t="s">
        <v>4657</v>
      </c>
      <c r="C521" s="323" t="s">
        <v>2121</v>
      </c>
      <c r="D521" s="80" t="s">
        <v>438</v>
      </c>
      <c r="E521" s="78">
        <v>2018</v>
      </c>
      <c r="F521" s="87">
        <v>31950</v>
      </c>
      <c r="G521" s="80" t="s">
        <v>4658</v>
      </c>
    </row>
    <row r="522" spans="1:7" ht="15.75" x14ac:dyDescent="0.25">
      <c r="A522" s="80" t="s">
        <v>871</v>
      </c>
      <c r="B522" s="80" t="s">
        <v>4659</v>
      </c>
      <c r="C522" s="323" t="s">
        <v>2121</v>
      </c>
      <c r="D522" s="80" t="s">
        <v>438</v>
      </c>
      <c r="E522" s="78">
        <v>2018</v>
      </c>
      <c r="F522" s="87">
        <v>32977.5</v>
      </c>
      <c r="G522" s="80" t="s">
        <v>4658</v>
      </c>
    </row>
    <row r="523" spans="1:7" ht="15.75" x14ac:dyDescent="0.25">
      <c r="A523" s="80" t="s">
        <v>871</v>
      </c>
      <c r="B523" s="80" t="s">
        <v>4660</v>
      </c>
      <c r="C523" s="323" t="s">
        <v>2121</v>
      </c>
      <c r="D523" s="80" t="s">
        <v>438</v>
      </c>
      <c r="E523" s="78">
        <v>2018</v>
      </c>
      <c r="F523" s="87">
        <v>34357.5</v>
      </c>
      <c r="G523" s="80" t="s">
        <v>4658</v>
      </c>
    </row>
    <row r="524" spans="1:7" ht="15.75" x14ac:dyDescent="0.25">
      <c r="A524" s="80" t="s">
        <v>871</v>
      </c>
      <c r="B524" s="80" t="s">
        <v>4661</v>
      </c>
      <c r="C524" s="323" t="s">
        <v>2121</v>
      </c>
      <c r="D524" s="80" t="s">
        <v>438</v>
      </c>
      <c r="E524" s="78">
        <v>2018</v>
      </c>
      <c r="F524" s="87">
        <v>35657.5</v>
      </c>
      <c r="G524" s="80" t="s">
        <v>4658</v>
      </c>
    </row>
    <row r="525" spans="1:7" ht="15.75" x14ac:dyDescent="0.25">
      <c r="A525" s="80" t="s">
        <v>871</v>
      </c>
      <c r="B525" s="80" t="s">
        <v>4662</v>
      </c>
      <c r="C525" s="323">
        <v>1.5</v>
      </c>
      <c r="D525" s="80" t="s">
        <v>110</v>
      </c>
      <c r="E525" s="78">
        <v>2018</v>
      </c>
      <c r="F525" s="87">
        <v>13608</v>
      </c>
      <c r="G525" s="80" t="s">
        <v>1825</v>
      </c>
    </row>
    <row r="526" spans="1:7" ht="15.75" x14ac:dyDescent="0.25">
      <c r="A526" s="80" t="s">
        <v>871</v>
      </c>
      <c r="B526" s="80" t="s">
        <v>4663</v>
      </c>
      <c r="C526" s="323">
        <v>1.5</v>
      </c>
      <c r="D526" s="80" t="s">
        <v>110</v>
      </c>
      <c r="E526" s="78">
        <v>2018</v>
      </c>
      <c r="F526" s="87">
        <v>14700</v>
      </c>
      <c r="G526" s="80" t="s">
        <v>1825</v>
      </c>
    </row>
    <row r="527" spans="1:7" ht="15.75" x14ac:dyDescent="0.25">
      <c r="A527" s="80" t="s">
        <v>871</v>
      </c>
      <c r="B527" s="80" t="s">
        <v>4664</v>
      </c>
      <c r="C527" s="323">
        <v>1.5</v>
      </c>
      <c r="D527" s="80" t="s">
        <v>110</v>
      </c>
      <c r="E527" s="78">
        <v>2018</v>
      </c>
      <c r="F527" s="87">
        <v>16600</v>
      </c>
      <c r="G527" s="80" t="s">
        <v>1825</v>
      </c>
    </row>
    <row r="528" spans="1:7" ht="15.75" x14ac:dyDescent="0.25">
      <c r="A528" s="80" t="s">
        <v>871</v>
      </c>
      <c r="B528" s="80" t="s">
        <v>4665</v>
      </c>
      <c r="C528" s="323" t="s">
        <v>4164</v>
      </c>
      <c r="D528" s="80" t="s">
        <v>44</v>
      </c>
      <c r="E528" s="78">
        <v>2018</v>
      </c>
      <c r="F528" s="87">
        <v>29471</v>
      </c>
      <c r="G528" s="80" t="s">
        <v>4666</v>
      </c>
    </row>
    <row r="529" spans="1:7" ht="15.75" x14ac:dyDescent="0.25">
      <c r="A529" s="80" t="s">
        <v>871</v>
      </c>
      <c r="B529" s="80" t="s">
        <v>4665</v>
      </c>
      <c r="C529" s="323" t="s">
        <v>4164</v>
      </c>
      <c r="D529" s="80" t="s">
        <v>43</v>
      </c>
      <c r="E529" s="78">
        <v>2018</v>
      </c>
      <c r="F529" s="87">
        <v>28700</v>
      </c>
      <c r="G529" s="80" t="s">
        <v>4666</v>
      </c>
    </row>
    <row r="530" spans="1:7" ht="15.75" x14ac:dyDescent="0.25">
      <c r="A530" s="80" t="s">
        <v>871</v>
      </c>
      <c r="B530" s="80" t="s">
        <v>4665</v>
      </c>
      <c r="C530" s="323" t="s">
        <v>1991</v>
      </c>
      <c r="D530" s="80" t="s">
        <v>43</v>
      </c>
      <c r="E530" s="78">
        <v>2018</v>
      </c>
      <c r="F530" s="87">
        <v>31535</v>
      </c>
      <c r="G530" s="80" t="s">
        <v>4666</v>
      </c>
    </row>
    <row r="531" spans="1:7" ht="15.75" x14ac:dyDescent="0.25">
      <c r="A531" s="80" t="s">
        <v>871</v>
      </c>
      <c r="B531" s="80" t="s">
        <v>4665</v>
      </c>
      <c r="C531" s="323" t="s">
        <v>1991</v>
      </c>
      <c r="D531" s="80" t="s">
        <v>44</v>
      </c>
      <c r="E531" s="78">
        <v>2018</v>
      </c>
      <c r="F531" s="87">
        <v>33600</v>
      </c>
      <c r="G531" s="80" t="s">
        <v>4666</v>
      </c>
    </row>
    <row r="532" spans="1:7" ht="15.75" x14ac:dyDescent="0.25">
      <c r="A532" s="80" t="s">
        <v>871</v>
      </c>
      <c r="B532" s="80" t="s">
        <v>4618</v>
      </c>
      <c r="C532" s="323" t="s">
        <v>4090</v>
      </c>
      <c r="D532" s="80" t="s">
        <v>110</v>
      </c>
      <c r="E532" s="78">
        <v>2018</v>
      </c>
      <c r="F532" s="87">
        <v>19143</v>
      </c>
      <c r="G532" s="80" t="s">
        <v>1459</v>
      </c>
    </row>
    <row r="533" spans="1:7" ht="15.75" x14ac:dyDescent="0.25">
      <c r="A533" s="80" t="s">
        <v>871</v>
      </c>
      <c r="B533" s="80" t="s">
        <v>4619</v>
      </c>
      <c r="C533" s="323" t="s">
        <v>2121</v>
      </c>
      <c r="D533" s="80" t="s">
        <v>426</v>
      </c>
      <c r="E533" s="78">
        <v>2018</v>
      </c>
      <c r="F533" s="87">
        <v>21980</v>
      </c>
      <c r="G533" s="80" t="s">
        <v>1459</v>
      </c>
    </row>
    <row r="534" spans="1:7" ht="15.75" x14ac:dyDescent="0.25">
      <c r="A534" s="80" t="s">
        <v>871</v>
      </c>
      <c r="B534" s="80" t="s">
        <v>4620</v>
      </c>
      <c r="C534" s="323" t="s">
        <v>2121</v>
      </c>
      <c r="D534" s="80" t="s">
        <v>43</v>
      </c>
      <c r="E534" s="78">
        <v>2018</v>
      </c>
      <c r="F534" s="87">
        <v>21200</v>
      </c>
      <c r="G534" s="80" t="s">
        <v>1459</v>
      </c>
    </row>
    <row r="535" spans="1:7" ht="15.75" x14ac:dyDescent="0.25">
      <c r="A535" s="80" t="s">
        <v>871</v>
      </c>
      <c r="B535" s="80" t="s">
        <v>4620</v>
      </c>
      <c r="C535" s="323" t="s">
        <v>2121</v>
      </c>
      <c r="D535" s="80" t="s">
        <v>426</v>
      </c>
      <c r="E535" s="78">
        <v>2018</v>
      </c>
      <c r="F535" s="87">
        <v>24900</v>
      </c>
      <c r="G535" s="80" t="s">
        <v>1459</v>
      </c>
    </row>
    <row r="536" spans="1:7" ht="15.75" x14ac:dyDescent="0.25">
      <c r="A536" s="80" t="s">
        <v>871</v>
      </c>
      <c r="B536" s="80" t="s">
        <v>4619</v>
      </c>
      <c r="C536" s="323" t="s">
        <v>2121</v>
      </c>
      <c r="D536" s="80" t="s">
        <v>426</v>
      </c>
      <c r="E536" s="78">
        <v>2018</v>
      </c>
      <c r="F536" s="87">
        <v>23800</v>
      </c>
      <c r="G536" s="80" t="s">
        <v>1459</v>
      </c>
    </row>
    <row r="537" spans="1:7" ht="15.75" x14ac:dyDescent="0.25">
      <c r="A537" s="80" t="s">
        <v>871</v>
      </c>
      <c r="B537" s="80" t="s">
        <v>4621</v>
      </c>
      <c r="C537" s="323" t="s">
        <v>2121</v>
      </c>
      <c r="D537" s="80" t="s">
        <v>426</v>
      </c>
      <c r="E537" s="78">
        <v>2018</v>
      </c>
      <c r="F537" s="87">
        <v>26016</v>
      </c>
      <c r="G537" s="80" t="s">
        <v>1459</v>
      </c>
    </row>
    <row r="538" spans="1:7" ht="15.75" x14ac:dyDescent="0.25">
      <c r="A538" s="80" t="s">
        <v>871</v>
      </c>
      <c r="B538" s="80" t="s">
        <v>4622</v>
      </c>
      <c r="C538" s="323" t="s">
        <v>2121</v>
      </c>
      <c r="D538" s="80" t="s">
        <v>110</v>
      </c>
      <c r="E538" s="78">
        <v>2018</v>
      </c>
      <c r="F538" s="87">
        <v>20175</v>
      </c>
      <c r="G538" s="80" t="s">
        <v>4623</v>
      </c>
    </row>
    <row r="539" spans="1:7" ht="15.75" x14ac:dyDescent="0.25">
      <c r="A539" s="80" t="s">
        <v>871</v>
      </c>
      <c r="B539" s="80" t="s">
        <v>4622</v>
      </c>
      <c r="C539" s="323" t="s">
        <v>2121</v>
      </c>
      <c r="D539" s="80" t="s">
        <v>426</v>
      </c>
      <c r="E539" s="78">
        <v>2018</v>
      </c>
      <c r="F539" s="87">
        <v>21500</v>
      </c>
      <c r="G539" s="80" t="s">
        <v>4623</v>
      </c>
    </row>
    <row r="540" spans="1:7" ht="15.75" x14ac:dyDescent="0.25">
      <c r="A540" s="80" t="s">
        <v>871</v>
      </c>
      <c r="B540" s="80" t="s">
        <v>4624</v>
      </c>
      <c r="C540" s="323" t="s">
        <v>2121</v>
      </c>
      <c r="D540" s="80" t="s">
        <v>110</v>
      </c>
      <c r="E540" s="78">
        <v>2018</v>
      </c>
      <c r="F540" s="87">
        <v>22217</v>
      </c>
      <c r="G540" s="80" t="s">
        <v>4623</v>
      </c>
    </row>
    <row r="541" spans="1:7" ht="15.75" x14ac:dyDescent="0.25">
      <c r="A541" s="80" t="s">
        <v>871</v>
      </c>
      <c r="B541" s="80" t="s">
        <v>4624</v>
      </c>
      <c r="C541" s="323" t="s">
        <v>2121</v>
      </c>
      <c r="D541" s="80" t="s">
        <v>426</v>
      </c>
      <c r="E541" s="78">
        <v>2018</v>
      </c>
      <c r="F541" s="87">
        <v>23470</v>
      </c>
      <c r="G541" s="80" t="s">
        <v>4623</v>
      </c>
    </row>
    <row r="542" spans="1:7" ht="15.75" x14ac:dyDescent="0.25">
      <c r="A542" s="80" t="s">
        <v>871</v>
      </c>
      <c r="B542" s="80" t="s">
        <v>4625</v>
      </c>
      <c r="C542" s="323" t="s">
        <v>2121</v>
      </c>
      <c r="D542" s="80" t="s">
        <v>110</v>
      </c>
      <c r="E542" s="78">
        <v>2018</v>
      </c>
      <c r="F542" s="87">
        <v>25367</v>
      </c>
      <c r="G542" s="80" t="s">
        <v>4623</v>
      </c>
    </row>
    <row r="543" spans="1:7" ht="15.75" x14ac:dyDescent="0.25">
      <c r="A543" s="80" t="s">
        <v>871</v>
      </c>
      <c r="B543" s="80" t="s">
        <v>4625</v>
      </c>
      <c r="C543" s="323" t="s">
        <v>2121</v>
      </c>
      <c r="D543" s="80" t="s">
        <v>426</v>
      </c>
      <c r="E543" s="78">
        <v>2018</v>
      </c>
      <c r="F543" s="87">
        <v>26690</v>
      </c>
      <c r="G543" s="80" t="s">
        <v>4623</v>
      </c>
    </row>
    <row r="544" spans="1:7" ht="15.75" x14ac:dyDescent="0.25">
      <c r="A544" s="80" t="s">
        <v>871</v>
      </c>
      <c r="B544" s="80" t="s">
        <v>4626</v>
      </c>
      <c r="C544" s="323">
        <v>1.5</v>
      </c>
      <c r="D544" s="80" t="s">
        <v>110</v>
      </c>
      <c r="E544" s="78">
        <v>2018</v>
      </c>
      <c r="F544" s="87">
        <v>17550</v>
      </c>
      <c r="G544" s="80" t="s">
        <v>1960</v>
      </c>
    </row>
    <row r="545" spans="1:7" ht="15.75" x14ac:dyDescent="0.25">
      <c r="A545" s="80" t="s">
        <v>871</v>
      </c>
      <c r="B545" s="80" t="s">
        <v>4627</v>
      </c>
      <c r="C545" s="323">
        <v>1.6</v>
      </c>
      <c r="D545" s="80" t="s">
        <v>110</v>
      </c>
      <c r="E545" s="78">
        <v>2018</v>
      </c>
      <c r="F545" s="87">
        <v>18450</v>
      </c>
      <c r="G545" s="80" t="s">
        <v>1960</v>
      </c>
    </row>
    <row r="546" spans="1:7" ht="15.75" x14ac:dyDescent="0.25">
      <c r="A546" s="80" t="s">
        <v>871</v>
      </c>
      <c r="B546" s="80" t="s">
        <v>4627</v>
      </c>
      <c r="C546" s="323">
        <v>1.6</v>
      </c>
      <c r="D546" s="80" t="s">
        <v>110</v>
      </c>
      <c r="E546" s="78">
        <v>2018</v>
      </c>
      <c r="F546" s="87">
        <v>18450</v>
      </c>
      <c r="G546" s="80" t="s">
        <v>4175</v>
      </c>
    </row>
    <row r="547" spans="1:7" ht="15.75" x14ac:dyDescent="0.25">
      <c r="A547" s="80" t="s">
        <v>871</v>
      </c>
      <c r="B547" s="80" t="s">
        <v>4628</v>
      </c>
      <c r="C547" s="323" t="s">
        <v>2121</v>
      </c>
      <c r="D547" s="80" t="s">
        <v>110</v>
      </c>
      <c r="E547" s="78">
        <v>2018</v>
      </c>
      <c r="F547" s="87">
        <v>19345</v>
      </c>
      <c r="G547" s="80" t="s">
        <v>1960</v>
      </c>
    </row>
    <row r="548" spans="1:7" ht="15.75" x14ac:dyDescent="0.25">
      <c r="A548" s="80" t="s">
        <v>871</v>
      </c>
      <c r="B548" s="80" t="s">
        <v>4627</v>
      </c>
      <c r="C548" s="323" t="s">
        <v>2121</v>
      </c>
      <c r="D548" s="80" t="s">
        <v>110</v>
      </c>
      <c r="E548" s="78">
        <v>2018</v>
      </c>
      <c r="F548" s="87">
        <v>19795</v>
      </c>
      <c r="G548" s="80" t="s">
        <v>1825</v>
      </c>
    </row>
    <row r="549" spans="1:7" ht="15.75" x14ac:dyDescent="0.25">
      <c r="A549" s="80" t="s">
        <v>871</v>
      </c>
      <c r="B549" s="80" t="s">
        <v>4627</v>
      </c>
      <c r="C549" s="323" t="s">
        <v>1991</v>
      </c>
      <c r="D549" s="80" t="s">
        <v>110</v>
      </c>
      <c r="E549" s="78">
        <v>2018</v>
      </c>
      <c r="F549" s="87">
        <v>22760</v>
      </c>
      <c r="G549" s="80" t="s">
        <v>1825</v>
      </c>
    </row>
    <row r="550" spans="1:7" ht="15.75" x14ac:dyDescent="0.25">
      <c r="A550" s="80" t="s">
        <v>871</v>
      </c>
      <c r="B550" s="80" t="s">
        <v>4626</v>
      </c>
      <c r="C550" s="323" t="s">
        <v>1991</v>
      </c>
      <c r="D550" s="80" t="s">
        <v>426</v>
      </c>
      <c r="E550" s="78">
        <v>2018</v>
      </c>
      <c r="F550" s="87">
        <v>24100</v>
      </c>
      <c r="G550" s="80" t="s">
        <v>1825</v>
      </c>
    </row>
    <row r="551" spans="1:7" ht="15.75" x14ac:dyDescent="0.25">
      <c r="A551" s="80" t="s">
        <v>871</v>
      </c>
      <c r="B551" s="80" t="s">
        <v>4626</v>
      </c>
      <c r="C551" s="323" t="s">
        <v>1991</v>
      </c>
      <c r="D551" s="80" t="s">
        <v>110</v>
      </c>
      <c r="E551" s="78">
        <v>2018</v>
      </c>
      <c r="F551" s="87">
        <v>23345</v>
      </c>
      <c r="G551" s="80" t="s">
        <v>4629</v>
      </c>
    </row>
    <row r="552" spans="1:7" ht="15.75" x14ac:dyDescent="0.25">
      <c r="A552" s="80" t="s">
        <v>871</v>
      </c>
      <c r="B552" s="80" t="s">
        <v>4626</v>
      </c>
      <c r="C552" s="323" t="s">
        <v>1991</v>
      </c>
      <c r="D552" s="80" t="s">
        <v>426</v>
      </c>
      <c r="E552" s="78">
        <v>2018</v>
      </c>
      <c r="F552" s="87">
        <v>24400</v>
      </c>
      <c r="G552" s="80" t="s">
        <v>1960</v>
      </c>
    </row>
    <row r="553" spans="1:7" ht="15.75" x14ac:dyDescent="0.25">
      <c r="A553" s="80" t="s">
        <v>871</v>
      </c>
      <c r="B553" s="80" t="s">
        <v>4630</v>
      </c>
      <c r="C553" s="323" t="s">
        <v>4090</v>
      </c>
      <c r="D553" s="80" t="s">
        <v>110</v>
      </c>
      <c r="E553" s="78">
        <v>2018</v>
      </c>
      <c r="F553" s="87">
        <v>21280</v>
      </c>
      <c r="G553" s="80" t="s">
        <v>1960</v>
      </c>
    </row>
    <row r="554" spans="1:7" ht="15.75" x14ac:dyDescent="0.25">
      <c r="A554" s="80" t="s">
        <v>871</v>
      </c>
      <c r="B554" s="80" t="s">
        <v>2813</v>
      </c>
      <c r="C554" s="323" t="s">
        <v>4090</v>
      </c>
      <c r="D554" s="80" t="s">
        <v>110</v>
      </c>
      <c r="E554" s="78">
        <v>2018</v>
      </c>
      <c r="F554" s="87">
        <v>21300</v>
      </c>
      <c r="G554" s="80" t="s">
        <v>4631</v>
      </c>
    </row>
    <row r="555" spans="1:7" ht="15.75" x14ac:dyDescent="0.25">
      <c r="A555" s="80" t="s">
        <v>871</v>
      </c>
      <c r="B555" s="80" t="s">
        <v>2813</v>
      </c>
      <c r="C555" s="323" t="s">
        <v>4164</v>
      </c>
      <c r="D555" s="80" t="s">
        <v>110</v>
      </c>
      <c r="E555" s="78">
        <v>2018</v>
      </c>
      <c r="F555" s="87">
        <v>24300</v>
      </c>
      <c r="G555" s="80" t="s">
        <v>1960</v>
      </c>
    </row>
    <row r="556" spans="1:7" ht="15.75" x14ac:dyDescent="0.25">
      <c r="A556" s="80" t="s">
        <v>871</v>
      </c>
      <c r="B556" s="80" t="s">
        <v>4630</v>
      </c>
      <c r="C556" s="323" t="s">
        <v>1991</v>
      </c>
      <c r="D556" s="80" t="s">
        <v>110</v>
      </c>
      <c r="E556" s="78">
        <v>2018</v>
      </c>
      <c r="F556" s="87">
        <v>24248</v>
      </c>
      <c r="G556" s="80" t="s">
        <v>1960</v>
      </c>
    </row>
    <row r="557" spans="1:7" ht="15.75" x14ac:dyDescent="0.25">
      <c r="A557" s="80" t="s">
        <v>871</v>
      </c>
      <c r="B557" s="80" t="s">
        <v>4632</v>
      </c>
      <c r="C557" s="323" t="s">
        <v>1991</v>
      </c>
      <c r="D557" s="80" t="s">
        <v>110</v>
      </c>
      <c r="E557" s="78">
        <v>2018</v>
      </c>
      <c r="F557" s="87">
        <v>28400</v>
      </c>
      <c r="G557" s="80" t="s">
        <v>1960</v>
      </c>
    </row>
    <row r="558" spans="1:7" ht="15.75" x14ac:dyDescent="0.25">
      <c r="A558" s="80" t="s">
        <v>871</v>
      </c>
      <c r="B558" s="80" t="s">
        <v>4633</v>
      </c>
      <c r="C558" s="323" t="s">
        <v>1991</v>
      </c>
      <c r="D558" s="80" t="s">
        <v>110</v>
      </c>
      <c r="E558" s="78">
        <v>2018</v>
      </c>
      <c r="F558" s="87">
        <v>33400</v>
      </c>
      <c r="G558" s="80" t="s">
        <v>1960</v>
      </c>
    </row>
    <row r="559" spans="1:7" ht="15.75" x14ac:dyDescent="0.25">
      <c r="A559" s="80" t="s">
        <v>871</v>
      </c>
      <c r="B559" s="80" t="s">
        <v>4634</v>
      </c>
      <c r="C559" s="323" t="s">
        <v>1991</v>
      </c>
      <c r="D559" s="80" t="s">
        <v>110</v>
      </c>
      <c r="E559" s="78">
        <v>2018</v>
      </c>
      <c r="F559" s="87">
        <v>22945</v>
      </c>
      <c r="G559" s="80" t="s">
        <v>1960</v>
      </c>
    </row>
    <row r="560" spans="1:7" ht="15.75" x14ac:dyDescent="0.25">
      <c r="A560" s="80" t="s">
        <v>871</v>
      </c>
      <c r="B560" s="80" t="s">
        <v>4635</v>
      </c>
      <c r="C560" s="323" t="s">
        <v>1991</v>
      </c>
      <c r="D560" s="80" t="s">
        <v>110</v>
      </c>
      <c r="E560" s="78">
        <v>2018</v>
      </c>
      <c r="F560" s="87">
        <v>25195</v>
      </c>
      <c r="G560" s="80" t="s">
        <v>1960</v>
      </c>
    </row>
    <row r="561" spans="1:7" ht="15.75" x14ac:dyDescent="0.25">
      <c r="A561" s="80" t="s">
        <v>871</v>
      </c>
      <c r="B561" s="80" t="s">
        <v>4636</v>
      </c>
      <c r="C561" s="323" t="s">
        <v>1991</v>
      </c>
      <c r="D561" s="80" t="s">
        <v>110</v>
      </c>
      <c r="E561" s="78">
        <v>2018</v>
      </c>
      <c r="F561" s="87">
        <v>30695</v>
      </c>
      <c r="G561" s="80" t="s">
        <v>1960</v>
      </c>
    </row>
    <row r="562" spans="1:7" ht="15.75" x14ac:dyDescent="0.25">
      <c r="A562" s="80" t="s">
        <v>871</v>
      </c>
      <c r="B562" s="80" t="s">
        <v>2514</v>
      </c>
      <c r="C562" s="323" t="s">
        <v>2121</v>
      </c>
      <c r="D562" s="80" t="s">
        <v>110</v>
      </c>
      <c r="E562" s="78">
        <v>2018</v>
      </c>
      <c r="F562" s="87">
        <v>22918</v>
      </c>
      <c r="G562" s="80" t="s">
        <v>4623</v>
      </c>
    </row>
    <row r="563" spans="1:7" ht="15.75" x14ac:dyDescent="0.25">
      <c r="A563" s="80" t="s">
        <v>871</v>
      </c>
      <c r="B563" s="80" t="s">
        <v>2514</v>
      </c>
      <c r="C563" s="323" t="s">
        <v>2121</v>
      </c>
      <c r="D563" s="80" t="s">
        <v>426</v>
      </c>
      <c r="E563" s="78">
        <v>2018</v>
      </c>
      <c r="F563" s="87">
        <v>26185</v>
      </c>
      <c r="G563" s="80" t="s">
        <v>4623</v>
      </c>
    </row>
    <row r="564" spans="1:7" ht="15.75" x14ac:dyDescent="0.25">
      <c r="A564" s="80" t="s">
        <v>871</v>
      </c>
      <c r="B564" s="80" t="s">
        <v>2514</v>
      </c>
      <c r="C564" s="323" t="s">
        <v>4164</v>
      </c>
      <c r="D564" s="80" t="s">
        <v>110</v>
      </c>
      <c r="E564" s="78">
        <v>2018</v>
      </c>
      <c r="F564" s="87">
        <v>24126</v>
      </c>
      <c r="G564" s="80" t="s">
        <v>4623</v>
      </c>
    </row>
    <row r="565" spans="1:7" ht="15.75" x14ac:dyDescent="0.25">
      <c r="A565" s="80" t="s">
        <v>871</v>
      </c>
      <c r="B565" s="80" t="s">
        <v>2514</v>
      </c>
      <c r="C565" s="323" t="s">
        <v>4164</v>
      </c>
      <c r="D565" s="80" t="s">
        <v>426</v>
      </c>
      <c r="E565" s="78">
        <v>2018</v>
      </c>
      <c r="F565" s="87">
        <v>26420</v>
      </c>
      <c r="G565" s="80" t="s">
        <v>4623</v>
      </c>
    </row>
    <row r="566" spans="1:7" ht="15.75" x14ac:dyDescent="0.25">
      <c r="A566" s="80" t="s">
        <v>871</v>
      </c>
      <c r="B566" s="80" t="s">
        <v>4639</v>
      </c>
      <c r="C566" s="323" t="s">
        <v>1991</v>
      </c>
      <c r="D566" s="80" t="s">
        <v>110</v>
      </c>
      <c r="E566" s="78">
        <v>2018</v>
      </c>
      <c r="F566" s="87">
        <v>25235</v>
      </c>
      <c r="G566" s="80" t="s">
        <v>4640</v>
      </c>
    </row>
    <row r="567" spans="1:7" ht="15.75" x14ac:dyDescent="0.25">
      <c r="A567" s="80" t="s">
        <v>871</v>
      </c>
      <c r="B567" s="80" t="s">
        <v>4639</v>
      </c>
      <c r="C567" s="323" t="s">
        <v>1991</v>
      </c>
      <c r="D567" s="80" t="s">
        <v>426</v>
      </c>
      <c r="E567" s="78">
        <v>2018</v>
      </c>
      <c r="F567" s="87">
        <v>26535</v>
      </c>
      <c r="G567" s="80" t="s">
        <v>4640</v>
      </c>
    </row>
    <row r="568" spans="1:7" ht="15.75" x14ac:dyDescent="0.25">
      <c r="A568" s="80" t="s">
        <v>871</v>
      </c>
      <c r="B568" s="80" t="s">
        <v>4641</v>
      </c>
      <c r="C568" s="323" t="s">
        <v>1991</v>
      </c>
      <c r="D568" s="80" t="s">
        <v>110</v>
      </c>
      <c r="E568" s="78">
        <v>2018</v>
      </c>
      <c r="F568" s="87">
        <v>27105</v>
      </c>
      <c r="G568" s="80" t="s">
        <v>4640</v>
      </c>
    </row>
    <row r="569" spans="1:7" ht="15.75" x14ac:dyDescent="0.25">
      <c r="A569" s="80" t="s">
        <v>871</v>
      </c>
      <c r="B569" s="80" t="s">
        <v>4641</v>
      </c>
      <c r="C569" s="323" t="s">
        <v>1991</v>
      </c>
      <c r="D569" s="80" t="s">
        <v>426</v>
      </c>
      <c r="E569" s="78">
        <v>2018</v>
      </c>
      <c r="F569" s="87">
        <v>28405</v>
      </c>
      <c r="G569" s="80" t="s">
        <v>4640</v>
      </c>
    </row>
    <row r="570" spans="1:7" ht="15.75" x14ac:dyDescent="0.25">
      <c r="A570" s="80" t="s">
        <v>871</v>
      </c>
      <c r="B570" s="80" t="s">
        <v>4642</v>
      </c>
      <c r="C570" s="323" t="s">
        <v>1991</v>
      </c>
      <c r="D570" s="80" t="s">
        <v>110</v>
      </c>
      <c r="E570" s="78">
        <v>2018</v>
      </c>
      <c r="F570" s="87">
        <v>30585</v>
      </c>
      <c r="G570" s="80" t="s">
        <v>4640</v>
      </c>
    </row>
    <row r="571" spans="1:7" ht="15.75" x14ac:dyDescent="0.25">
      <c r="A571" s="80" t="s">
        <v>871</v>
      </c>
      <c r="B571" s="80" t="s">
        <v>4642</v>
      </c>
      <c r="C571" s="323" t="s">
        <v>1991</v>
      </c>
      <c r="D571" s="80" t="s">
        <v>426</v>
      </c>
      <c r="E571" s="78">
        <v>2018</v>
      </c>
      <c r="F571" s="87">
        <v>31885</v>
      </c>
      <c r="G571" s="80" t="s">
        <v>4640</v>
      </c>
    </row>
    <row r="572" spans="1:7" ht="15.75" x14ac:dyDescent="0.25">
      <c r="A572" s="80" t="s">
        <v>871</v>
      </c>
      <c r="B572" s="80" t="s">
        <v>4643</v>
      </c>
      <c r="C572" s="323" t="s">
        <v>1991</v>
      </c>
      <c r="D572" s="80" t="s">
        <v>426</v>
      </c>
      <c r="E572" s="78">
        <v>2018</v>
      </c>
      <c r="F572" s="87">
        <v>34620</v>
      </c>
      <c r="G572" s="80" t="s">
        <v>4640</v>
      </c>
    </row>
    <row r="573" spans="1:7" ht="15.75" x14ac:dyDescent="0.25">
      <c r="A573" s="80" t="s">
        <v>871</v>
      </c>
      <c r="B573" s="80" t="s">
        <v>4644</v>
      </c>
      <c r="C573" s="323" t="s">
        <v>3812</v>
      </c>
      <c r="D573" s="80" t="s">
        <v>426</v>
      </c>
      <c r="E573" s="78">
        <v>2018</v>
      </c>
      <c r="F573" s="87">
        <v>36640</v>
      </c>
      <c r="G573" s="80" t="s">
        <v>4640</v>
      </c>
    </row>
    <row r="574" spans="1:7" ht="15.75" x14ac:dyDescent="0.25">
      <c r="A574" s="80" t="s">
        <v>871</v>
      </c>
      <c r="B574" s="80" t="s">
        <v>4645</v>
      </c>
      <c r="C574" s="323" t="s">
        <v>1991</v>
      </c>
      <c r="D574" s="80" t="s">
        <v>110</v>
      </c>
      <c r="E574" s="78">
        <v>2018</v>
      </c>
      <c r="F574" s="87">
        <v>29650</v>
      </c>
      <c r="G574" s="80" t="s">
        <v>4640</v>
      </c>
    </row>
    <row r="575" spans="1:7" ht="15.75" x14ac:dyDescent="0.25">
      <c r="A575" s="80" t="s">
        <v>871</v>
      </c>
      <c r="B575" s="80" t="s">
        <v>4645</v>
      </c>
      <c r="C575" s="323" t="s">
        <v>1991</v>
      </c>
      <c r="D575" s="80" t="s">
        <v>426</v>
      </c>
      <c r="E575" s="78">
        <v>2018</v>
      </c>
      <c r="F575" s="87">
        <v>31500</v>
      </c>
      <c r="G575" s="80" t="s">
        <v>4640</v>
      </c>
    </row>
    <row r="576" spans="1:7" ht="15.75" x14ac:dyDescent="0.25">
      <c r="A576" s="80" t="s">
        <v>871</v>
      </c>
      <c r="B576" s="80" t="s">
        <v>4646</v>
      </c>
      <c r="C576" s="323" t="s">
        <v>1991</v>
      </c>
      <c r="D576" s="80" t="s">
        <v>426</v>
      </c>
      <c r="E576" s="78">
        <v>2018</v>
      </c>
      <c r="F576" s="87">
        <v>34850</v>
      </c>
      <c r="G576" s="80" t="s">
        <v>4640</v>
      </c>
    </row>
    <row r="577" spans="1:7" ht="15.75" x14ac:dyDescent="0.25">
      <c r="A577" s="80" t="s">
        <v>871</v>
      </c>
      <c r="B577" s="80" t="s">
        <v>4648</v>
      </c>
      <c r="C577" s="323" t="s">
        <v>1991</v>
      </c>
      <c r="D577" s="80" t="s">
        <v>110</v>
      </c>
      <c r="E577" s="78">
        <v>2018</v>
      </c>
      <c r="F577" s="87">
        <v>31900</v>
      </c>
      <c r="G577" s="80" t="s">
        <v>4640</v>
      </c>
    </row>
    <row r="578" spans="1:7" ht="15.75" x14ac:dyDescent="0.25">
      <c r="A578" s="80" t="s">
        <v>871</v>
      </c>
      <c r="B578" s="80" t="s">
        <v>4648</v>
      </c>
      <c r="C578" s="323" t="s">
        <v>1991</v>
      </c>
      <c r="D578" s="80" t="s">
        <v>426</v>
      </c>
      <c r="E578" s="78">
        <v>2018</v>
      </c>
      <c r="F578" s="87">
        <v>33700</v>
      </c>
      <c r="G578" s="80" t="s">
        <v>4640</v>
      </c>
    </row>
    <row r="579" spans="1:7" ht="15.75" x14ac:dyDescent="0.25">
      <c r="A579" s="80" t="s">
        <v>871</v>
      </c>
      <c r="B579" s="80" t="s">
        <v>4649</v>
      </c>
      <c r="C579" s="323" t="s">
        <v>1991</v>
      </c>
      <c r="D579" s="80" t="s">
        <v>110</v>
      </c>
      <c r="E579" s="78">
        <v>2018</v>
      </c>
      <c r="F579" s="87">
        <v>35650</v>
      </c>
      <c r="G579" s="80" t="s">
        <v>4640</v>
      </c>
    </row>
    <row r="580" spans="1:7" ht="15.75" x14ac:dyDescent="0.25">
      <c r="A580" s="80" t="s">
        <v>871</v>
      </c>
      <c r="B580" s="80" t="s">
        <v>4649</v>
      </c>
      <c r="C580" s="323" t="s">
        <v>1991</v>
      </c>
      <c r="D580" s="80" t="s">
        <v>426</v>
      </c>
      <c r="E580" s="78">
        <v>2018</v>
      </c>
      <c r="F580" s="87">
        <v>37450</v>
      </c>
      <c r="G580" s="80" t="s">
        <v>4640</v>
      </c>
    </row>
    <row r="581" spans="1:7" ht="15.75" x14ac:dyDescent="0.25">
      <c r="A581" s="80" t="s">
        <v>871</v>
      </c>
      <c r="B581" s="80" t="s">
        <v>4650</v>
      </c>
      <c r="C581" s="323" t="s">
        <v>1991</v>
      </c>
      <c r="D581" s="80" t="s">
        <v>110</v>
      </c>
      <c r="E581" s="78">
        <v>2018</v>
      </c>
      <c r="F581" s="87">
        <v>40655</v>
      </c>
      <c r="G581" s="80" t="s">
        <v>4640</v>
      </c>
    </row>
    <row r="582" spans="1:7" ht="15.75" x14ac:dyDescent="0.25">
      <c r="A582" s="80" t="s">
        <v>871</v>
      </c>
      <c r="B582" s="80" t="s">
        <v>4650</v>
      </c>
      <c r="C582" s="323" t="s">
        <v>1991</v>
      </c>
      <c r="D582" s="80" t="s">
        <v>426</v>
      </c>
      <c r="E582" s="78">
        <v>2018</v>
      </c>
      <c r="F582" s="87">
        <v>42455</v>
      </c>
      <c r="G582" s="80" t="s">
        <v>4640</v>
      </c>
    </row>
    <row r="583" spans="1:7" ht="15.75" x14ac:dyDescent="0.25">
      <c r="A583" s="80" t="s">
        <v>871</v>
      </c>
      <c r="B583" s="80" t="s">
        <v>4651</v>
      </c>
      <c r="C583" s="323" t="s">
        <v>1991</v>
      </c>
      <c r="D583" s="80" t="s">
        <v>426</v>
      </c>
      <c r="E583" s="78">
        <v>2018</v>
      </c>
      <c r="F583" s="87">
        <v>44840</v>
      </c>
      <c r="G583" s="80" t="s">
        <v>4640</v>
      </c>
    </row>
    <row r="584" spans="1:7" ht="15.75" x14ac:dyDescent="0.25">
      <c r="A584" s="80" t="s">
        <v>871</v>
      </c>
      <c r="B584" s="80" t="s">
        <v>4652</v>
      </c>
      <c r="C584" s="323" t="s">
        <v>2121</v>
      </c>
      <c r="D584" s="80" t="s">
        <v>438</v>
      </c>
      <c r="E584" s="78">
        <v>2018</v>
      </c>
      <c r="F584" s="87">
        <v>38501</v>
      </c>
      <c r="G584" s="80" t="s">
        <v>4653</v>
      </c>
    </row>
    <row r="585" spans="1:7" ht="15.75" x14ac:dyDescent="0.25">
      <c r="A585" s="80" t="s">
        <v>871</v>
      </c>
      <c r="B585" s="80" t="s">
        <v>4654</v>
      </c>
      <c r="C585" s="323" t="s">
        <v>2121</v>
      </c>
      <c r="D585" s="80" t="s">
        <v>438</v>
      </c>
      <c r="E585" s="78">
        <v>2018</v>
      </c>
      <c r="F585" s="87">
        <v>25322.5</v>
      </c>
      <c r="G585" s="80" t="s">
        <v>1840</v>
      </c>
    </row>
    <row r="586" spans="1:7" ht="15.75" x14ac:dyDescent="0.25">
      <c r="A586" s="80" t="s">
        <v>871</v>
      </c>
      <c r="B586" s="80" t="s">
        <v>4655</v>
      </c>
      <c r="C586" s="323" t="s">
        <v>2121</v>
      </c>
      <c r="D586" s="80" t="s">
        <v>438</v>
      </c>
      <c r="E586" s="78">
        <v>2018</v>
      </c>
      <c r="F586" s="87">
        <v>29195</v>
      </c>
      <c r="G586" s="80" t="s">
        <v>1840</v>
      </c>
    </row>
    <row r="587" spans="1:7" ht="15.75" x14ac:dyDescent="0.25">
      <c r="A587" s="80" t="s">
        <v>871</v>
      </c>
      <c r="B587" s="80" t="s">
        <v>4656</v>
      </c>
      <c r="C587" s="323" t="s">
        <v>2121</v>
      </c>
      <c r="D587" s="80" t="s">
        <v>438</v>
      </c>
      <c r="E587" s="78">
        <v>2018</v>
      </c>
      <c r="F587" s="87">
        <v>30422.5</v>
      </c>
      <c r="G587" s="80" t="s">
        <v>1840</v>
      </c>
    </row>
    <row r="588" spans="1:7" ht="15.75" x14ac:dyDescent="0.25">
      <c r="A588" s="80" t="s">
        <v>871</v>
      </c>
      <c r="B588" s="80" t="s">
        <v>4657</v>
      </c>
      <c r="C588" s="323" t="s">
        <v>2121</v>
      </c>
      <c r="D588" s="80" t="s">
        <v>438</v>
      </c>
      <c r="E588" s="78">
        <v>2018</v>
      </c>
      <c r="F588" s="87">
        <v>31950</v>
      </c>
      <c r="G588" s="80" t="s">
        <v>4658</v>
      </c>
    </row>
    <row r="589" spans="1:7" ht="15.75" x14ac:dyDescent="0.25">
      <c r="A589" s="80" t="s">
        <v>871</v>
      </c>
      <c r="B589" s="80" t="s">
        <v>4659</v>
      </c>
      <c r="C589" s="323" t="s">
        <v>2121</v>
      </c>
      <c r="D589" s="80" t="s">
        <v>438</v>
      </c>
      <c r="E589" s="78">
        <v>2018</v>
      </c>
      <c r="F589" s="87">
        <v>32977.5</v>
      </c>
      <c r="G589" s="80" t="s">
        <v>4658</v>
      </c>
    </row>
    <row r="590" spans="1:7" ht="15.75" x14ac:dyDescent="0.25">
      <c r="A590" s="80" t="s">
        <v>871</v>
      </c>
      <c r="B590" s="80" t="s">
        <v>4660</v>
      </c>
      <c r="C590" s="323" t="s">
        <v>2121</v>
      </c>
      <c r="D590" s="80" t="s">
        <v>438</v>
      </c>
      <c r="E590" s="78">
        <v>2018</v>
      </c>
      <c r="F590" s="87">
        <v>34357.5</v>
      </c>
      <c r="G590" s="80" t="s">
        <v>4658</v>
      </c>
    </row>
    <row r="591" spans="1:7" ht="15.75" x14ac:dyDescent="0.25">
      <c r="A591" s="80" t="s">
        <v>871</v>
      </c>
      <c r="B591" s="80" t="s">
        <v>4661</v>
      </c>
      <c r="C591" s="323" t="s">
        <v>2121</v>
      </c>
      <c r="D591" s="80" t="s">
        <v>438</v>
      </c>
      <c r="E591" s="78">
        <v>2018</v>
      </c>
      <c r="F591" s="87">
        <v>35657.5</v>
      </c>
      <c r="G591" s="80" t="s">
        <v>4658</v>
      </c>
    </row>
    <row r="592" spans="1:7" ht="15.75" x14ac:dyDescent="0.25">
      <c r="A592" s="80" t="s">
        <v>871</v>
      </c>
      <c r="B592" s="80" t="s">
        <v>4662</v>
      </c>
      <c r="C592" s="323">
        <v>1.5</v>
      </c>
      <c r="D592" s="80" t="s">
        <v>110</v>
      </c>
      <c r="E592" s="78">
        <v>2018</v>
      </c>
      <c r="F592" s="87">
        <v>13608</v>
      </c>
      <c r="G592" s="80" t="s">
        <v>1825</v>
      </c>
    </row>
    <row r="593" spans="1:7" ht="15.75" x14ac:dyDescent="0.25">
      <c r="A593" s="80" t="s">
        <v>871</v>
      </c>
      <c r="B593" s="80" t="s">
        <v>4663</v>
      </c>
      <c r="C593" s="323">
        <v>1.5</v>
      </c>
      <c r="D593" s="80" t="s">
        <v>110</v>
      </c>
      <c r="E593" s="78">
        <v>2018</v>
      </c>
      <c r="F593" s="87">
        <v>14700</v>
      </c>
      <c r="G593" s="80" t="s">
        <v>1825</v>
      </c>
    </row>
    <row r="594" spans="1:7" ht="15.75" x14ac:dyDescent="0.25">
      <c r="A594" s="80" t="s">
        <v>871</v>
      </c>
      <c r="B594" s="80" t="s">
        <v>4664</v>
      </c>
      <c r="C594" s="323">
        <v>1.5</v>
      </c>
      <c r="D594" s="80" t="s">
        <v>110</v>
      </c>
      <c r="E594" s="78">
        <v>2018</v>
      </c>
      <c r="F594" s="87">
        <v>16600</v>
      </c>
      <c r="G594" s="80" t="s">
        <v>1825</v>
      </c>
    </row>
    <row r="595" spans="1:7" ht="15.75" x14ac:dyDescent="0.25">
      <c r="A595" s="80" t="s">
        <v>871</v>
      </c>
      <c r="B595" s="80" t="s">
        <v>4665</v>
      </c>
      <c r="C595" s="323" t="s">
        <v>4164</v>
      </c>
      <c r="D595" s="80" t="s">
        <v>44</v>
      </c>
      <c r="E595" s="78">
        <v>2018</v>
      </c>
      <c r="F595" s="87">
        <v>29471</v>
      </c>
      <c r="G595" s="80" t="s">
        <v>4666</v>
      </c>
    </row>
    <row r="596" spans="1:7" ht="15.75" x14ac:dyDescent="0.25">
      <c r="A596" s="80" t="s">
        <v>871</v>
      </c>
      <c r="B596" s="80" t="s">
        <v>4665</v>
      </c>
      <c r="C596" s="323" t="s">
        <v>4164</v>
      </c>
      <c r="D596" s="80" t="s">
        <v>43</v>
      </c>
      <c r="E596" s="78">
        <v>2018</v>
      </c>
      <c r="F596" s="87">
        <v>28700</v>
      </c>
      <c r="G596" s="80" t="s">
        <v>4666</v>
      </c>
    </row>
    <row r="597" spans="1:7" ht="15.75" x14ac:dyDescent="0.25">
      <c r="A597" s="80" t="s">
        <v>871</v>
      </c>
      <c r="B597" s="80" t="s">
        <v>4665</v>
      </c>
      <c r="C597" s="323" t="s">
        <v>1991</v>
      </c>
      <c r="D597" s="80" t="s">
        <v>43</v>
      </c>
      <c r="E597" s="78">
        <v>2018</v>
      </c>
      <c r="F597" s="87">
        <v>31535</v>
      </c>
      <c r="G597" s="80" t="s">
        <v>4666</v>
      </c>
    </row>
    <row r="598" spans="1:7" ht="15.75" x14ac:dyDescent="0.25">
      <c r="A598" s="80" t="s">
        <v>871</v>
      </c>
      <c r="B598" s="80" t="s">
        <v>4665</v>
      </c>
      <c r="C598" s="323" t="s">
        <v>1991</v>
      </c>
      <c r="D598" s="80" t="s">
        <v>44</v>
      </c>
      <c r="E598" s="78">
        <v>2018</v>
      </c>
      <c r="F598" s="87">
        <v>33600</v>
      </c>
      <c r="G598" s="80" t="s">
        <v>4666</v>
      </c>
    </row>
    <row r="599" spans="1:7" ht="15.75" x14ac:dyDescent="0.25">
      <c r="A599" s="80" t="s">
        <v>697</v>
      </c>
      <c r="B599" s="80" t="s">
        <v>4667</v>
      </c>
      <c r="C599" s="323" t="s">
        <v>3285</v>
      </c>
      <c r="D599" s="80" t="s">
        <v>4668</v>
      </c>
      <c r="E599" s="78">
        <v>2018</v>
      </c>
      <c r="F599" s="87">
        <v>30800</v>
      </c>
      <c r="G599" s="80" t="s">
        <v>1960</v>
      </c>
    </row>
    <row r="600" spans="1:7" ht="15.75" x14ac:dyDescent="0.25">
      <c r="A600" s="80" t="s">
        <v>697</v>
      </c>
      <c r="B600" s="80" t="s">
        <v>4667</v>
      </c>
      <c r="C600" s="323" t="s">
        <v>3285</v>
      </c>
      <c r="D600" s="80" t="s">
        <v>4600</v>
      </c>
      <c r="E600" s="78">
        <v>2018</v>
      </c>
      <c r="F600" s="87">
        <v>32341</v>
      </c>
      <c r="G600" s="80" t="s">
        <v>1960</v>
      </c>
    </row>
    <row r="601" spans="1:7" ht="15.75" x14ac:dyDescent="0.25">
      <c r="A601" s="80" t="s">
        <v>697</v>
      </c>
      <c r="B601" s="80" t="s">
        <v>3005</v>
      </c>
      <c r="C601" s="323" t="s">
        <v>1989</v>
      </c>
      <c r="D601" s="80" t="s">
        <v>4668</v>
      </c>
      <c r="E601" s="78">
        <v>2018</v>
      </c>
      <c r="F601" s="87">
        <v>31240</v>
      </c>
      <c r="G601" s="80" t="s">
        <v>1960</v>
      </c>
    </row>
    <row r="602" spans="1:7" ht="15.75" x14ac:dyDescent="0.25">
      <c r="A602" s="80" t="s">
        <v>697</v>
      </c>
      <c r="B602" s="80" t="s">
        <v>3005</v>
      </c>
      <c r="C602" s="323" t="s">
        <v>1989</v>
      </c>
      <c r="D602" s="80" t="s">
        <v>4600</v>
      </c>
      <c r="E602" s="78">
        <v>2018</v>
      </c>
      <c r="F602" s="87">
        <v>32741</v>
      </c>
      <c r="G602" s="80" t="s">
        <v>1960</v>
      </c>
    </row>
    <row r="603" spans="1:7" ht="15.75" x14ac:dyDescent="0.25">
      <c r="A603" s="80" t="s">
        <v>697</v>
      </c>
      <c r="B603" s="80" t="s">
        <v>3005</v>
      </c>
      <c r="C603" s="323" t="s">
        <v>3285</v>
      </c>
      <c r="D603" s="80" t="s">
        <v>4668</v>
      </c>
      <c r="E603" s="78">
        <v>2018</v>
      </c>
      <c r="F603" s="87">
        <v>31800</v>
      </c>
      <c r="G603" s="80" t="s">
        <v>1960</v>
      </c>
    </row>
    <row r="604" spans="1:7" ht="15.75" x14ac:dyDescent="0.25">
      <c r="A604" s="80" t="s">
        <v>697</v>
      </c>
      <c r="B604" s="80" t="s">
        <v>3005</v>
      </c>
      <c r="C604" s="323" t="s">
        <v>3285</v>
      </c>
      <c r="D604" s="80" t="s">
        <v>4600</v>
      </c>
      <c r="E604" s="78">
        <v>2018</v>
      </c>
      <c r="F604" s="87">
        <v>33341</v>
      </c>
      <c r="G604" s="80" t="s">
        <v>1960</v>
      </c>
    </row>
    <row r="605" spans="1:7" ht="15.75" x14ac:dyDescent="0.25">
      <c r="A605" s="80" t="s">
        <v>697</v>
      </c>
      <c r="B605" s="80" t="s">
        <v>3005</v>
      </c>
      <c r="C605" s="323" t="s">
        <v>3769</v>
      </c>
      <c r="D605" s="80" t="s">
        <v>4668</v>
      </c>
      <c r="E605" s="78">
        <v>2018</v>
      </c>
      <c r="F605" s="87">
        <v>32800</v>
      </c>
      <c r="G605" s="80" t="s">
        <v>1960</v>
      </c>
    </row>
    <row r="606" spans="1:7" ht="15.75" x14ac:dyDescent="0.25">
      <c r="A606" s="80" t="s">
        <v>697</v>
      </c>
      <c r="B606" s="80" t="s">
        <v>3005</v>
      </c>
      <c r="C606" s="323" t="s">
        <v>3769</v>
      </c>
      <c r="D606" s="80" t="s">
        <v>4600</v>
      </c>
      <c r="E606" s="78">
        <v>2018</v>
      </c>
      <c r="F606" s="87">
        <v>34341</v>
      </c>
      <c r="G606" s="80" t="s">
        <v>1960</v>
      </c>
    </row>
    <row r="607" spans="1:7" ht="15.75" x14ac:dyDescent="0.25">
      <c r="A607" s="80" t="s">
        <v>697</v>
      </c>
      <c r="B607" s="80" t="s">
        <v>3003</v>
      </c>
      <c r="C607" s="323" t="s">
        <v>1989</v>
      </c>
      <c r="D607" s="80" t="s">
        <v>4668</v>
      </c>
      <c r="E607" s="78">
        <v>2018</v>
      </c>
      <c r="F607" s="87">
        <v>33200</v>
      </c>
      <c r="G607" s="80" t="s">
        <v>1960</v>
      </c>
    </row>
    <row r="608" spans="1:7" ht="15.75" x14ac:dyDescent="0.25">
      <c r="A608" s="80" t="s">
        <v>697</v>
      </c>
      <c r="B608" s="80" t="s">
        <v>3003</v>
      </c>
      <c r="C608" s="323" t="s">
        <v>1989</v>
      </c>
      <c r="D608" s="80" t="s">
        <v>4600</v>
      </c>
      <c r="E608" s="78">
        <v>2018</v>
      </c>
      <c r="F608" s="87">
        <v>34741.933884297527</v>
      </c>
      <c r="G608" s="80" t="s">
        <v>1960</v>
      </c>
    </row>
    <row r="609" spans="1:7" ht="15.75" x14ac:dyDescent="0.25">
      <c r="A609" s="80" t="s">
        <v>697</v>
      </c>
      <c r="B609" s="80" t="s">
        <v>3003</v>
      </c>
      <c r="C609" s="323" t="s">
        <v>3769</v>
      </c>
      <c r="D609" s="80" t="s">
        <v>4668</v>
      </c>
      <c r="E609" s="78">
        <v>2018</v>
      </c>
      <c r="F609" s="87">
        <v>33700</v>
      </c>
      <c r="G609" s="80" t="s">
        <v>1960</v>
      </c>
    </row>
    <row r="610" spans="1:7" ht="15.75" x14ac:dyDescent="0.25">
      <c r="A610" s="80" t="s">
        <v>697</v>
      </c>
      <c r="B610" s="80" t="s">
        <v>3003</v>
      </c>
      <c r="C610" s="323" t="s">
        <v>3769</v>
      </c>
      <c r="D610" s="80" t="s">
        <v>4600</v>
      </c>
      <c r="E610" s="78">
        <v>2018</v>
      </c>
      <c r="F610" s="87">
        <v>35241.933884297527</v>
      </c>
      <c r="G610" s="80" t="s">
        <v>1960</v>
      </c>
    </row>
    <row r="611" spans="1:7" ht="15.75" x14ac:dyDescent="0.25">
      <c r="A611" s="80" t="s">
        <v>697</v>
      </c>
      <c r="B611" s="80" t="s">
        <v>3003</v>
      </c>
      <c r="C611" s="323" t="s">
        <v>2121</v>
      </c>
      <c r="D611" s="80" t="s">
        <v>4668</v>
      </c>
      <c r="E611" s="78">
        <v>2018</v>
      </c>
      <c r="F611" s="87">
        <v>34840</v>
      </c>
      <c r="G611" s="80" t="s">
        <v>4007</v>
      </c>
    </row>
    <row r="612" spans="1:7" ht="15.75" x14ac:dyDescent="0.25">
      <c r="A612" s="80" t="s">
        <v>697</v>
      </c>
      <c r="B612" s="80" t="s">
        <v>3003</v>
      </c>
      <c r="C612" s="323" t="s">
        <v>2121</v>
      </c>
      <c r="D612" s="80" t="s">
        <v>4600</v>
      </c>
      <c r="E612" s="78">
        <v>2018</v>
      </c>
      <c r="F612" s="87">
        <v>36341.933884297527</v>
      </c>
      <c r="G612" s="80" t="s">
        <v>1960</v>
      </c>
    </row>
    <row r="613" spans="1:7" ht="15.75" x14ac:dyDescent="0.25">
      <c r="A613" s="80" t="s">
        <v>697</v>
      </c>
      <c r="B613" s="80" t="s">
        <v>3003</v>
      </c>
      <c r="C613" s="323" t="s">
        <v>4164</v>
      </c>
      <c r="D613" s="80" t="s">
        <v>4668</v>
      </c>
      <c r="E613" s="78">
        <v>2018</v>
      </c>
      <c r="F613" s="87">
        <v>37040</v>
      </c>
      <c r="G613" s="80" t="s">
        <v>1960</v>
      </c>
    </row>
    <row r="614" spans="1:7" ht="15.75" x14ac:dyDescent="0.25">
      <c r="A614" s="80" t="s">
        <v>697</v>
      </c>
      <c r="B614" s="80" t="s">
        <v>3003</v>
      </c>
      <c r="C614" s="323" t="s">
        <v>4164</v>
      </c>
      <c r="D614" s="80" t="s">
        <v>4600</v>
      </c>
      <c r="E614" s="78">
        <v>2018</v>
      </c>
      <c r="F614" s="87">
        <v>38541.933884297527</v>
      </c>
      <c r="G614" s="80" t="s">
        <v>1960</v>
      </c>
    </row>
    <row r="615" spans="1:7" ht="15.75" x14ac:dyDescent="0.25">
      <c r="A615" s="80" t="s">
        <v>697</v>
      </c>
      <c r="B615" s="80" t="s">
        <v>3001</v>
      </c>
      <c r="C615" s="323" t="s">
        <v>2121</v>
      </c>
      <c r="D615" s="80" t="s">
        <v>4668</v>
      </c>
      <c r="E615" s="78">
        <v>2018</v>
      </c>
      <c r="F615" s="87">
        <v>36890</v>
      </c>
      <c r="G615" s="80" t="s">
        <v>1960</v>
      </c>
    </row>
    <row r="616" spans="1:7" ht="15.75" x14ac:dyDescent="0.25">
      <c r="A616" s="80" t="s">
        <v>697</v>
      </c>
      <c r="B616" s="80" t="s">
        <v>3001</v>
      </c>
      <c r="C616" s="323" t="s">
        <v>2121</v>
      </c>
      <c r="D616" s="80" t="s">
        <v>4600</v>
      </c>
      <c r="E616" s="78">
        <v>2018</v>
      </c>
      <c r="F616" s="87">
        <v>38394.933884297527</v>
      </c>
      <c r="G616" s="80" t="s">
        <v>1960</v>
      </c>
    </row>
    <row r="617" spans="1:7" ht="15.75" x14ac:dyDescent="0.25">
      <c r="A617" s="80" t="s">
        <v>697</v>
      </c>
      <c r="B617" s="80" t="s">
        <v>3001</v>
      </c>
      <c r="C617" s="323" t="s">
        <v>4164</v>
      </c>
      <c r="D617" s="80" t="s">
        <v>4668</v>
      </c>
      <c r="E617" s="78">
        <v>2018</v>
      </c>
      <c r="F617" s="87">
        <v>43200</v>
      </c>
      <c r="G617" s="80" t="s">
        <v>1960</v>
      </c>
    </row>
    <row r="618" spans="1:7" ht="15.75" x14ac:dyDescent="0.25">
      <c r="A618" s="80" t="s">
        <v>697</v>
      </c>
      <c r="B618" s="80" t="s">
        <v>3001</v>
      </c>
      <c r="C618" s="323" t="s">
        <v>4164</v>
      </c>
      <c r="D618" s="80" t="s">
        <v>4600</v>
      </c>
      <c r="E618" s="78">
        <v>2018</v>
      </c>
      <c r="F618" s="87">
        <v>44790.801652892565</v>
      </c>
      <c r="G618" s="80" t="s">
        <v>1960</v>
      </c>
    </row>
    <row r="619" spans="1:7" ht="15.75" x14ac:dyDescent="0.25">
      <c r="A619" s="80" t="s">
        <v>697</v>
      </c>
      <c r="B619" s="80" t="s">
        <v>2995</v>
      </c>
      <c r="C619" s="323" t="s">
        <v>2121</v>
      </c>
      <c r="D619" s="80" t="s">
        <v>4668</v>
      </c>
      <c r="E619" s="78">
        <v>2018</v>
      </c>
      <c r="F619" s="87">
        <v>37890</v>
      </c>
      <c r="G619" s="80" t="s">
        <v>1960</v>
      </c>
    </row>
    <row r="620" spans="1:7" ht="15.75" x14ac:dyDescent="0.25">
      <c r="A620" s="80" t="s">
        <v>697</v>
      </c>
      <c r="B620" s="80" t="s">
        <v>2995</v>
      </c>
      <c r="C620" s="323" t="s">
        <v>2121</v>
      </c>
      <c r="D620" s="80" t="s">
        <v>4600</v>
      </c>
      <c r="E620" s="78">
        <v>2018</v>
      </c>
      <c r="F620" s="87">
        <v>39394.933884297527</v>
      </c>
      <c r="G620" s="80" t="s">
        <v>1960</v>
      </c>
    </row>
    <row r="621" spans="1:7" ht="15.75" x14ac:dyDescent="0.25">
      <c r="A621" s="80" t="s">
        <v>697</v>
      </c>
      <c r="B621" s="80" t="s">
        <v>2995</v>
      </c>
      <c r="C621" s="323" t="s">
        <v>4164</v>
      </c>
      <c r="D621" s="80" t="s">
        <v>4668</v>
      </c>
      <c r="E621" s="78">
        <v>2018</v>
      </c>
      <c r="F621" s="87">
        <v>38900</v>
      </c>
      <c r="G621" s="80" t="s">
        <v>1960</v>
      </c>
    </row>
    <row r="622" spans="1:7" ht="15.75" x14ac:dyDescent="0.25">
      <c r="A622" s="80" t="s">
        <v>697</v>
      </c>
      <c r="B622" s="80" t="s">
        <v>2995</v>
      </c>
      <c r="C622" s="323" t="s">
        <v>4164</v>
      </c>
      <c r="D622" s="80" t="s">
        <v>4600</v>
      </c>
      <c r="E622" s="78">
        <v>2018</v>
      </c>
      <c r="F622" s="87">
        <v>40494.933884297527</v>
      </c>
      <c r="G622" s="80" t="s">
        <v>1960</v>
      </c>
    </row>
    <row r="623" spans="1:7" ht="15.75" x14ac:dyDescent="0.25">
      <c r="A623" s="80" t="s">
        <v>697</v>
      </c>
      <c r="B623" s="80" t="s">
        <v>2995</v>
      </c>
      <c r="C623" s="323" t="s">
        <v>1991</v>
      </c>
      <c r="D623" s="80" t="s">
        <v>4668</v>
      </c>
      <c r="E623" s="78">
        <v>2018</v>
      </c>
      <c r="F623" s="87">
        <v>40100</v>
      </c>
      <c r="G623" s="80" t="s">
        <v>1960</v>
      </c>
    </row>
    <row r="624" spans="1:7" ht="15.75" x14ac:dyDescent="0.25">
      <c r="A624" s="80" t="s">
        <v>697</v>
      </c>
      <c r="B624" s="80" t="s">
        <v>2995</v>
      </c>
      <c r="C624" s="323" t="s">
        <v>1991</v>
      </c>
      <c r="D624" s="80" t="s">
        <v>4600</v>
      </c>
      <c r="E624" s="78">
        <v>2018</v>
      </c>
      <c r="F624" s="87">
        <v>41694.933884297527</v>
      </c>
      <c r="G624" s="80" t="s">
        <v>1960</v>
      </c>
    </row>
    <row r="625" spans="1:7" ht="15.75" x14ac:dyDescent="0.25">
      <c r="A625" s="80" t="s">
        <v>697</v>
      </c>
      <c r="B625" s="80" t="s">
        <v>2985</v>
      </c>
      <c r="C625" s="323" t="s">
        <v>2121</v>
      </c>
      <c r="D625" s="80" t="s">
        <v>4668</v>
      </c>
      <c r="E625" s="78">
        <v>2018</v>
      </c>
      <c r="F625" s="87">
        <v>44090</v>
      </c>
      <c r="G625" s="80" t="s">
        <v>1960</v>
      </c>
    </row>
    <row r="626" spans="1:7" ht="15.75" x14ac:dyDescent="0.25">
      <c r="A626" s="80" t="s">
        <v>697</v>
      </c>
      <c r="B626" s="80" t="s">
        <v>2985</v>
      </c>
      <c r="C626" s="323" t="s">
        <v>2121</v>
      </c>
      <c r="D626" s="80" t="s">
        <v>4600</v>
      </c>
      <c r="E626" s="78">
        <v>2018</v>
      </c>
      <c r="F626" s="87">
        <v>45500</v>
      </c>
      <c r="G626" s="80" t="s">
        <v>1960</v>
      </c>
    </row>
    <row r="627" spans="1:7" ht="15.75" x14ac:dyDescent="0.25">
      <c r="A627" s="80" t="s">
        <v>697</v>
      </c>
      <c r="B627" s="80" t="s">
        <v>2983</v>
      </c>
      <c r="C627" s="323" t="s">
        <v>1987</v>
      </c>
      <c r="D627" s="80" t="s">
        <v>4668</v>
      </c>
      <c r="E627" s="78">
        <v>2018</v>
      </c>
      <c r="F627" s="87">
        <v>47000</v>
      </c>
      <c r="G627" s="80" t="s">
        <v>1960</v>
      </c>
    </row>
    <row r="628" spans="1:7" ht="15.75" x14ac:dyDescent="0.25">
      <c r="A628" s="80" t="s">
        <v>697</v>
      </c>
      <c r="B628" s="80" t="s">
        <v>2983</v>
      </c>
      <c r="C628" s="323" t="s">
        <v>1987</v>
      </c>
      <c r="D628" s="80" t="s">
        <v>4600</v>
      </c>
      <c r="E628" s="78">
        <v>2018</v>
      </c>
      <c r="F628" s="87">
        <v>48500</v>
      </c>
      <c r="G628" s="80" t="s">
        <v>1960</v>
      </c>
    </row>
    <row r="629" spans="1:7" ht="15.75" x14ac:dyDescent="0.25">
      <c r="A629" s="80" t="s">
        <v>697</v>
      </c>
      <c r="B629" s="80" t="s">
        <v>2989</v>
      </c>
      <c r="C629" s="323" t="s">
        <v>4090</v>
      </c>
      <c r="D629" s="331" t="s">
        <v>438</v>
      </c>
      <c r="E629" s="78">
        <v>2018</v>
      </c>
      <c r="F629" s="87">
        <v>40250</v>
      </c>
      <c r="G629" s="80" t="s">
        <v>1960</v>
      </c>
    </row>
    <row r="630" spans="1:7" ht="15.75" x14ac:dyDescent="0.25">
      <c r="A630" s="80" t="s">
        <v>697</v>
      </c>
      <c r="B630" s="80" t="s">
        <v>2989</v>
      </c>
      <c r="C630" s="323" t="s">
        <v>4090</v>
      </c>
      <c r="D630" s="331" t="s">
        <v>426</v>
      </c>
      <c r="E630" s="78">
        <v>2018</v>
      </c>
      <c r="F630" s="87">
        <v>42250</v>
      </c>
      <c r="G630" s="80" t="s">
        <v>4669</v>
      </c>
    </row>
    <row r="631" spans="1:7" ht="15.75" x14ac:dyDescent="0.25">
      <c r="A631" s="80" t="s">
        <v>697</v>
      </c>
      <c r="B631" s="80" t="s">
        <v>2989</v>
      </c>
      <c r="C631" s="323" t="s">
        <v>4090</v>
      </c>
      <c r="D631" s="331" t="s">
        <v>438</v>
      </c>
      <c r="E631" s="78">
        <v>2018</v>
      </c>
      <c r="F631" s="87">
        <v>43200</v>
      </c>
      <c r="G631" s="80" t="s">
        <v>4658</v>
      </c>
    </row>
    <row r="632" spans="1:7" ht="15.75" x14ac:dyDescent="0.25">
      <c r="A632" s="80" t="s">
        <v>697</v>
      </c>
      <c r="B632" s="80" t="s">
        <v>2989</v>
      </c>
      <c r="C632" s="323" t="s">
        <v>4090</v>
      </c>
      <c r="D632" s="331" t="s">
        <v>426</v>
      </c>
      <c r="E632" s="78">
        <v>2018</v>
      </c>
      <c r="F632" s="87">
        <v>45200</v>
      </c>
      <c r="G632" s="80" t="s">
        <v>4670</v>
      </c>
    </row>
    <row r="633" spans="1:7" ht="15.75" x14ac:dyDescent="0.25">
      <c r="A633" s="80" t="s">
        <v>697</v>
      </c>
      <c r="B633" s="80" t="s">
        <v>2989</v>
      </c>
      <c r="C633" s="323" t="s">
        <v>4090</v>
      </c>
      <c r="D633" s="331" t="s">
        <v>438</v>
      </c>
      <c r="E633" s="78">
        <v>2018</v>
      </c>
      <c r="F633" s="87">
        <v>51200</v>
      </c>
      <c r="G633" s="80" t="s">
        <v>5222</v>
      </c>
    </row>
    <row r="634" spans="1:7" ht="15.75" x14ac:dyDescent="0.25">
      <c r="A634" s="80" t="s">
        <v>697</v>
      </c>
      <c r="B634" s="80" t="s">
        <v>2989</v>
      </c>
      <c r="C634" s="323" t="s">
        <v>4090</v>
      </c>
      <c r="D634" s="331" t="s">
        <v>426</v>
      </c>
      <c r="E634" s="78">
        <v>2018</v>
      </c>
      <c r="F634" s="87">
        <v>53200</v>
      </c>
      <c r="G634" s="80" t="s">
        <v>5222</v>
      </c>
    </row>
    <row r="635" spans="1:7" ht="15.75" x14ac:dyDescent="0.25">
      <c r="A635" s="80" t="s">
        <v>697</v>
      </c>
      <c r="B635" s="80" t="s">
        <v>5223</v>
      </c>
      <c r="C635" s="323" t="s">
        <v>4090</v>
      </c>
      <c r="D635" s="331" t="s">
        <v>438</v>
      </c>
      <c r="E635" s="78">
        <v>2018</v>
      </c>
      <c r="F635" s="87">
        <v>47200</v>
      </c>
      <c r="G635" s="80" t="s">
        <v>1960</v>
      </c>
    </row>
    <row r="636" spans="1:7" ht="15.75" x14ac:dyDescent="0.25">
      <c r="A636" s="80" t="s">
        <v>697</v>
      </c>
      <c r="B636" s="80" t="s">
        <v>4673</v>
      </c>
      <c r="C636" s="323" t="s">
        <v>4090</v>
      </c>
      <c r="D636" s="331" t="s">
        <v>426</v>
      </c>
      <c r="E636" s="78">
        <v>2018</v>
      </c>
      <c r="F636" s="87">
        <v>32700</v>
      </c>
      <c r="G636" s="80" t="s">
        <v>4674</v>
      </c>
    </row>
    <row r="637" spans="1:7" ht="15.75" x14ac:dyDescent="0.25">
      <c r="A637" s="80" t="s">
        <v>697</v>
      </c>
      <c r="B637" s="80" t="s">
        <v>4673</v>
      </c>
      <c r="C637" s="323" t="s">
        <v>4090</v>
      </c>
      <c r="D637" s="331" t="s">
        <v>110</v>
      </c>
      <c r="E637" s="78">
        <v>2018</v>
      </c>
      <c r="F637" s="87">
        <v>34700</v>
      </c>
      <c r="G637" s="80" t="s">
        <v>4674</v>
      </c>
    </row>
    <row r="638" spans="1:7" ht="15.75" x14ac:dyDescent="0.25">
      <c r="A638" s="80" t="s">
        <v>697</v>
      </c>
      <c r="B638" s="80" t="s">
        <v>4680</v>
      </c>
      <c r="C638" s="323" t="s">
        <v>1987</v>
      </c>
      <c r="D638" s="331" t="s">
        <v>426</v>
      </c>
      <c r="E638" s="78">
        <v>2018</v>
      </c>
      <c r="F638" s="87">
        <v>53400</v>
      </c>
      <c r="G638" s="80" t="s">
        <v>4681</v>
      </c>
    </row>
    <row r="639" spans="1:7" ht="15.75" x14ac:dyDescent="0.25">
      <c r="A639" s="80" t="s">
        <v>697</v>
      </c>
      <c r="B639" s="80" t="s">
        <v>4680</v>
      </c>
      <c r="C639" s="323" t="s">
        <v>1987</v>
      </c>
      <c r="D639" s="331" t="s">
        <v>426</v>
      </c>
      <c r="E639" s="78">
        <v>2018</v>
      </c>
      <c r="F639" s="87">
        <v>55900</v>
      </c>
      <c r="G639" s="80" t="s">
        <v>4682</v>
      </c>
    </row>
    <row r="640" spans="1:7" ht="15.75" x14ac:dyDescent="0.25">
      <c r="A640" s="80" t="s">
        <v>697</v>
      </c>
      <c r="B640" s="80" t="s">
        <v>4680</v>
      </c>
      <c r="C640" s="323" t="s">
        <v>1987</v>
      </c>
      <c r="D640" s="331" t="s">
        <v>426</v>
      </c>
      <c r="E640" s="78">
        <v>2018</v>
      </c>
      <c r="F640" s="87">
        <v>60800</v>
      </c>
      <c r="G640" s="80" t="s">
        <v>4683</v>
      </c>
    </row>
    <row r="641" spans="1:7" ht="15.75" x14ac:dyDescent="0.25">
      <c r="A641" s="80" t="s">
        <v>697</v>
      </c>
      <c r="B641" s="80" t="s">
        <v>4684</v>
      </c>
      <c r="C641" s="323" t="s">
        <v>2859</v>
      </c>
      <c r="D641" s="331" t="s">
        <v>438</v>
      </c>
      <c r="E641" s="78">
        <v>2018</v>
      </c>
      <c r="F641" s="87">
        <v>66100</v>
      </c>
      <c r="G641" s="80" t="s">
        <v>1960</v>
      </c>
    </row>
    <row r="642" spans="1:7" ht="15.75" x14ac:dyDescent="0.25">
      <c r="A642" s="80" t="s">
        <v>697</v>
      </c>
      <c r="B642" s="80" t="s">
        <v>4684</v>
      </c>
      <c r="C642" s="323" t="s">
        <v>2859</v>
      </c>
      <c r="D642" s="331" t="s">
        <v>438</v>
      </c>
      <c r="E642" s="78">
        <v>2018</v>
      </c>
      <c r="F642" s="87">
        <v>67500</v>
      </c>
      <c r="G642" s="80" t="s">
        <v>4658</v>
      </c>
    </row>
    <row r="643" spans="1:7" ht="15.75" x14ac:dyDescent="0.25">
      <c r="A643" s="80" t="s">
        <v>697</v>
      </c>
      <c r="B643" s="80" t="s">
        <v>4685</v>
      </c>
      <c r="C643" s="323" t="s">
        <v>2859</v>
      </c>
      <c r="D643" s="331" t="s">
        <v>438</v>
      </c>
      <c r="E643" s="78">
        <v>2018</v>
      </c>
      <c r="F643" s="87">
        <v>73700</v>
      </c>
      <c r="G643" s="80" t="s">
        <v>1960</v>
      </c>
    </row>
    <row r="644" spans="1:7" ht="15.75" x14ac:dyDescent="0.25">
      <c r="A644" s="80" t="s">
        <v>697</v>
      </c>
      <c r="B644" s="80" t="s">
        <v>4686</v>
      </c>
      <c r="C644" s="323" t="s">
        <v>2859</v>
      </c>
      <c r="D644" s="331" t="s">
        <v>438</v>
      </c>
      <c r="E644" s="78">
        <v>2018</v>
      </c>
      <c r="F644" s="87">
        <v>73500</v>
      </c>
      <c r="G644" s="80" t="s">
        <v>4658</v>
      </c>
    </row>
    <row r="645" spans="1:7" ht="15.75" x14ac:dyDescent="0.25">
      <c r="A645" s="80" t="s">
        <v>697</v>
      </c>
      <c r="B645" s="80" t="s">
        <v>4685</v>
      </c>
      <c r="C645" s="323" t="s">
        <v>2859</v>
      </c>
      <c r="D645" s="331" t="s">
        <v>438</v>
      </c>
      <c r="E645" s="78">
        <v>2018</v>
      </c>
      <c r="F645" s="87">
        <v>75500</v>
      </c>
      <c r="G645" s="80" t="s">
        <v>4658</v>
      </c>
    </row>
    <row r="646" spans="1:7" ht="15.75" x14ac:dyDescent="0.25">
      <c r="A646" s="80" t="s">
        <v>697</v>
      </c>
      <c r="B646" s="80" t="s">
        <v>4687</v>
      </c>
      <c r="C646" s="323" t="s">
        <v>2859</v>
      </c>
      <c r="D646" s="331" t="s">
        <v>438</v>
      </c>
      <c r="E646" s="78">
        <v>2018</v>
      </c>
      <c r="F646" s="87">
        <v>81500</v>
      </c>
      <c r="G646" s="80" t="s">
        <v>4658</v>
      </c>
    </row>
    <row r="647" spans="1:7" ht="15.75" x14ac:dyDescent="0.25">
      <c r="A647" s="80" t="s">
        <v>697</v>
      </c>
      <c r="B647" s="80" t="s">
        <v>4688</v>
      </c>
      <c r="C647" s="323" t="s">
        <v>4090</v>
      </c>
      <c r="D647" s="331" t="s">
        <v>426</v>
      </c>
      <c r="E647" s="78">
        <v>2018</v>
      </c>
      <c r="F647" s="87">
        <v>50400</v>
      </c>
      <c r="G647" s="80" t="s">
        <v>4677</v>
      </c>
    </row>
    <row r="648" spans="1:7" ht="15.75" x14ac:dyDescent="0.25">
      <c r="A648" s="80" t="s">
        <v>697</v>
      </c>
      <c r="B648" s="80" t="s">
        <v>4690</v>
      </c>
      <c r="C648" s="323" t="s">
        <v>2859</v>
      </c>
      <c r="D648" s="331" t="s">
        <v>426</v>
      </c>
      <c r="E648" s="78">
        <v>2018</v>
      </c>
      <c r="F648" s="87">
        <v>104400</v>
      </c>
      <c r="G648" s="80" t="s">
        <v>4691</v>
      </c>
    </row>
    <row r="649" spans="1:7" ht="15.75" x14ac:dyDescent="0.25">
      <c r="A649" s="80" t="s">
        <v>697</v>
      </c>
      <c r="B649" s="80" t="s">
        <v>4690</v>
      </c>
      <c r="C649" s="323" t="s">
        <v>2859</v>
      </c>
      <c r="D649" s="331" t="s">
        <v>426</v>
      </c>
      <c r="E649" s="78">
        <v>2018</v>
      </c>
      <c r="F649" s="87">
        <v>106950</v>
      </c>
      <c r="G649" s="80" t="s">
        <v>4692</v>
      </c>
    </row>
    <row r="650" spans="1:7" ht="15.75" x14ac:dyDescent="0.25">
      <c r="A650" s="80" t="s">
        <v>697</v>
      </c>
      <c r="B650" s="80" t="s">
        <v>4693</v>
      </c>
      <c r="C650" s="323" t="s">
        <v>6376</v>
      </c>
      <c r="D650" s="331" t="s">
        <v>426</v>
      </c>
      <c r="E650" s="78">
        <v>2018</v>
      </c>
      <c r="F650" s="87">
        <v>142800</v>
      </c>
      <c r="G650" s="80" t="s">
        <v>4692</v>
      </c>
    </row>
    <row r="651" spans="1:7" ht="15.75" x14ac:dyDescent="0.25">
      <c r="A651" s="80" t="s">
        <v>697</v>
      </c>
      <c r="B651" s="80" t="s">
        <v>4695</v>
      </c>
      <c r="C651" s="323" t="s">
        <v>4090</v>
      </c>
      <c r="D651" s="331" t="s">
        <v>426</v>
      </c>
      <c r="E651" s="78">
        <v>2018</v>
      </c>
      <c r="F651" s="87">
        <v>50600</v>
      </c>
      <c r="G651" s="80" t="s">
        <v>4696</v>
      </c>
    </row>
    <row r="652" spans="1:7" ht="15.75" x14ac:dyDescent="0.25">
      <c r="A652" s="80" t="s">
        <v>697</v>
      </c>
      <c r="B652" s="80" t="s">
        <v>4699</v>
      </c>
      <c r="C652" s="323" t="s">
        <v>2859</v>
      </c>
      <c r="D652" s="331" t="s">
        <v>426</v>
      </c>
      <c r="E652" s="78">
        <v>2018</v>
      </c>
      <c r="F652" s="87">
        <v>69900</v>
      </c>
      <c r="G652" s="80" t="s">
        <v>4698</v>
      </c>
    </row>
    <row r="653" spans="1:7" ht="15.75" x14ac:dyDescent="0.25">
      <c r="A653" s="80" t="s">
        <v>697</v>
      </c>
      <c r="B653" s="80" t="s">
        <v>4699</v>
      </c>
      <c r="C653" s="323" t="s">
        <v>2859</v>
      </c>
      <c r="D653" s="331" t="s">
        <v>426</v>
      </c>
      <c r="E653" s="78">
        <v>2018</v>
      </c>
      <c r="F653" s="87">
        <v>73150</v>
      </c>
      <c r="G653" s="80" t="s">
        <v>4674</v>
      </c>
    </row>
    <row r="654" spans="1:7" ht="15.75" x14ac:dyDescent="0.25">
      <c r="A654" s="80" t="s">
        <v>697</v>
      </c>
      <c r="B654" s="80" t="s">
        <v>4700</v>
      </c>
      <c r="C654" s="323" t="s">
        <v>2859</v>
      </c>
      <c r="D654" s="331" t="s">
        <v>426</v>
      </c>
      <c r="E654" s="78">
        <v>2018</v>
      </c>
      <c r="F654" s="87">
        <v>80750</v>
      </c>
      <c r="G654" s="80" t="s">
        <v>4674</v>
      </c>
    </row>
    <row r="655" spans="1:7" ht="15.75" x14ac:dyDescent="0.25">
      <c r="A655" s="80" t="s">
        <v>697</v>
      </c>
      <c r="B655" s="80" t="s">
        <v>4701</v>
      </c>
      <c r="C655" s="323" t="s">
        <v>1987</v>
      </c>
      <c r="D655" s="331" t="s">
        <v>426</v>
      </c>
      <c r="E655" s="78">
        <v>2018</v>
      </c>
      <c r="F655" s="87">
        <v>67750</v>
      </c>
      <c r="G655" s="80" t="s">
        <v>4696</v>
      </c>
    </row>
    <row r="656" spans="1:7" ht="15.75" x14ac:dyDescent="0.25">
      <c r="A656" s="80" t="s">
        <v>697</v>
      </c>
      <c r="B656" s="80" t="s">
        <v>4701</v>
      </c>
      <c r="C656" s="323" t="s">
        <v>1987</v>
      </c>
      <c r="D656" s="331" t="s">
        <v>426</v>
      </c>
      <c r="E656" s="78">
        <v>2018</v>
      </c>
      <c r="F656" s="87">
        <v>70500</v>
      </c>
      <c r="G656" s="80" t="s">
        <v>4674</v>
      </c>
    </row>
    <row r="657" spans="1:7" ht="15.75" x14ac:dyDescent="0.25">
      <c r="A657" s="80" t="s">
        <v>697</v>
      </c>
      <c r="B657" s="80" t="s">
        <v>4702</v>
      </c>
      <c r="C657" s="323" t="s">
        <v>6376</v>
      </c>
      <c r="D657" s="331" t="s">
        <v>426</v>
      </c>
      <c r="E657" s="78">
        <v>2018</v>
      </c>
      <c r="F657" s="87">
        <v>102550</v>
      </c>
      <c r="G657" s="80" t="s">
        <v>4696</v>
      </c>
    </row>
    <row r="658" spans="1:7" ht="15.75" x14ac:dyDescent="0.25">
      <c r="A658" s="80" t="s">
        <v>697</v>
      </c>
      <c r="B658" s="80" t="s">
        <v>4703</v>
      </c>
      <c r="C658" s="323" t="s">
        <v>6376</v>
      </c>
      <c r="D658" s="331" t="s">
        <v>426</v>
      </c>
      <c r="E658" s="78">
        <v>2018</v>
      </c>
      <c r="F658" s="87">
        <v>111860</v>
      </c>
      <c r="G658" s="80" t="s">
        <v>4674</v>
      </c>
    </row>
    <row r="659" spans="1:7" ht="15.75" x14ac:dyDescent="0.25">
      <c r="A659" s="80" t="s">
        <v>697</v>
      </c>
      <c r="B659" s="80" t="s">
        <v>4704</v>
      </c>
      <c r="C659" s="323" t="s">
        <v>6376</v>
      </c>
      <c r="D659" s="331" t="s">
        <v>426</v>
      </c>
      <c r="E659" s="78">
        <v>2018</v>
      </c>
      <c r="F659" s="87">
        <v>125300</v>
      </c>
      <c r="G659" s="80" t="s">
        <v>4692</v>
      </c>
    </row>
    <row r="660" spans="1:7" ht="15.75" x14ac:dyDescent="0.25">
      <c r="A660" s="80" t="s">
        <v>697</v>
      </c>
      <c r="B660" s="80" t="s">
        <v>2820</v>
      </c>
      <c r="C660" s="323" t="s">
        <v>2859</v>
      </c>
      <c r="D660" s="331" t="s">
        <v>438</v>
      </c>
      <c r="E660" s="78">
        <v>2018</v>
      </c>
      <c r="F660" s="87">
        <v>112400</v>
      </c>
      <c r="G660" s="80" t="s">
        <v>1837</v>
      </c>
    </row>
    <row r="661" spans="1:7" ht="15.75" x14ac:dyDescent="0.25">
      <c r="A661" s="80" t="s">
        <v>697</v>
      </c>
      <c r="B661" s="80" t="s">
        <v>2820</v>
      </c>
      <c r="C661" s="323" t="s">
        <v>2859</v>
      </c>
      <c r="D661" s="331" t="s">
        <v>438</v>
      </c>
      <c r="E661" s="78">
        <v>2018</v>
      </c>
      <c r="F661" s="87">
        <v>124400</v>
      </c>
      <c r="G661" s="80" t="s">
        <v>4705</v>
      </c>
    </row>
    <row r="662" spans="1:7" ht="15.75" x14ac:dyDescent="0.25">
      <c r="A662" s="80" t="s">
        <v>697</v>
      </c>
      <c r="B662" s="80" t="s">
        <v>4706</v>
      </c>
      <c r="C662" s="323" t="s">
        <v>2859</v>
      </c>
      <c r="D662" s="331" t="s">
        <v>438</v>
      </c>
      <c r="E662" s="78">
        <v>2018</v>
      </c>
      <c r="F662" s="87">
        <v>132400</v>
      </c>
      <c r="G662" s="80" t="s">
        <v>1837</v>
      </c>
    </row>
    <row r="663" spans="1:7" ht="15.75" x14ac:dyDescent="0.25">
      <c r="A663" s="80" t="s">
        <v>697</v>
      </c>
      <c r="B663" s="80" t="s">
        <v>4707</v>
      </c>
      <c r="C663" s="323" t="s">
        <v>2859</v>
      </c>
      <c r="D663" s="331" t="s">
        <v>438</v>
      </c>
      <c r="E663" s="78">
        <v>2018</v>
      </c>
      <c r="F663" s="87">
        <v>145000</v>
      </c>
      <c r="G663" s="80" t="s">
        <v>1837</v>
      </c>
    </row>
    <row r="664" spans="1:7" ht="15.75" x14ac:dyDescent="0.25">
      <c r="A664" s="80" t="s">
        <v>697</v>
      </c>
      <c r="B664" s="80" t="s">
        <v>4707</v>
      </c>
      <c r="C664" s="323" t="s">
        <v>2859</v>
      </c>
      <c r="D664" s="331" t="s">
        <v>438</v>
      </c>
      <c r="E664" s="78">
        <v>2018</v>
      </c>
      <c r="F664" s="87">
        <v>157000</v>
      </c>
      <c r="G664" s="80" t="s">
        <v>4705</v>
      </c>
    </row>
    <row r="665" spans="1:7" ht="15.75" x14ac:dyDescent="0.25">
      <c r="A665" s="80" t="s">
        <v>697</v>
      </c>
      <c r="B665" s="80" t="s">
        <v>4708</v>
      </c>
      <c r="C665" s="323" t="s">
        <v>2859</v>
      </c>
      <c r="D665" s="331" t="s">
        <v>438</v>
      </c>
      <c r="E665" s="78">
        <v>2018</v>
      </c>
      <c r="F665" s="87">
        <v>157000</v>
      </c>
      <c r="G665" s="80" t="s">
        <v>1837</v>
      </c>
    </row>
    <row r="666" spans="1:7" ht="15.75" x14ac:dyDescent="0.25">
      <c r="A666" s="80" t="s">
        <v>697</v>
      </c>
      <c r="B666" s="80" t="s">
        <v>4714</v>
      </c>
      <c r="C666" s="323" t="s">
        <v>6382</v>
      </c>
      <c r="D666" s="331" t="s">
        <v>438</v>
      </c>
      <c r="E666" s="78">
        <v>2018</v>
      </c>
      <c r="F666" s="87">
        <v>229500</v>
      </c>
      <c r="G666" s="80" t="s">
        <v>1960</v>
      </c>
    </row>
    <row r="667" spans="1:7" ht="15.75" x14ac:dyDescent="0.25">
      <c r="A667" s="80" t="s">
        <v>697</v>
      </c>
      <c r="B667" s="80" t="s">
        <v>4714</v>
      </c>
      <c r="C667" s="323" t="s">
        <v>6382</v>
      </c>
      <c r="D667" s="331" t="s">
        <v>438</v>
      </c>
      <c r="E667" s="78">
        <v>2018</v>
      </c>
      <c r="F667" s="87">
        <v>238900</v>
      </c>
      <c r="G667" s="80" t="s">
        <v>1837</v>
      </c>
    </row>
    <row r="668" spans="1:7" ht="15.75" x14ac:dyDescent="0.25">
      <c r="A668" s="80" t="s">
        <v>697</v>
      </c>
      <c r="B668" s="80" t="s">
        <v>4714</v>
      </c>
      <c r="C668" s="323" t="s">
        <v>6382</v>
      </c>
      <c r="D668" s="331" t="s">
        <v>438</v>
      </c>
      <c r="E668" s="78">
        <v>2018</v>
      </c>
      <c r="F668" s="87">
        <v>250900</v>
      </c>
      <c r="G668" s="80" t="s">
        <v>4715</v>
      </c>
    </row>
    <row r="669" spans="1:7" ht="15.75" x14ac:dyDescent="0.25">
      <c r="A669" s="80" t="s">
        <v>697</v>
      </c>
      <c r="B669" s="80" t="s">
        <v>4716</v>
      </c>
      <c r="C669" s="323" t="s">
        <v>6376</v>
      </c>
      <c r="D669" s="331" t="s">
        <v>438</v>
      </c>
      <c r="E669" s="78">
        <v>2018</v>
      </c>
      <c r="F669" s="87">
        <v>152850</v>
      </c>
      <c r="G669" s="80" t="s">
        <v>4705</v>
      </c>
    </row>
    <row r="670" spans="1:7" ht="15.75" x14ac:dyDescent="0.25">
      <c r="A670" s="80" t="s">
        <v>697</v>
      </c>
      <c r="B670" s="80" t="s">
        <v>4717</v>
      </c>
      <c r="C670" s="323" t="s">
        <v>4088</v>
      </c>
      <c r="D670" s="331" t="s">
        <v>438</v>
      </c>
      <c r="E670" s="78">
        <v>2018</v>
      </c>
      <c r="F670" s="87">
        <v>61350</v>
      </c>
      <c r="G670" s="80" t="s">
        <v>4705</v>
      </c>
    </row>
    <row r="671" spans="1:7" ht="15.75" x14ac:dyDescent="0.25">
      <c r="A671" s="80" t="s">
        <v>697</v>
      </c>
      <c r="B671" s="80" t="s">
        <v>4718</v>
      </c>
      <c r="C671" s="323" t="s">
        <v>2121</v>
      </c>
      <c r="D671" s="80" t="s">
        <v>438</v>
      </c>
      <c r="E671" s="78">
        <v>2018</v>
      </c>
      <c r="F671" s="87">
        <v>49350</v>
      </c>
      <c r="G671" s="80" t="s">
        <v>1960</v>
      </c>
    </row>
    <row r="672" spans="1:7" ht="15.75" x14ac:dyDescent="0.25">
      <c r="A672" s="80" t="s">
        <v>697</v>
      </c>
      <c r="B672" s="80" t="s">
        <v>4718</v>
      </c>
      <c r="C672" s="323" t="s">
        <v>2121</v>
      </c>
      <c r="D672" s="80" t="s">
        <v>438</v>
      </c>
      <c r="E672" s="78">
        <v>2018</v>
      </c>
      <c r="F672" s="87">
        <v>53895</v>
      </c>
      <c r="G672" s="80" t="s">
        <v>1837</v>
      </c>
    </row>
    <row r="673" spans="1:7" ht="15.75" x14ac:dyDescent="0.25">
      <c r="A673" s="80" t="s">
        <v>697</v>
      </c>
      <c r="B673" s="80" t="s">
        <v>4718</v>
      </c>
      <c r="C673" s="323" t="s">
        <v>2121</v>
      </c>
      <c r="D673" s="80" t="s">
        <v>44</v>
      </c>
      <c r="E673" s="78">
        <v>2018</v>
      </c>
      <c r="F673" s="87">
        <v>55500</v>
      </c>
      <c r="G673" s="80" t="s">
        <v>1837</v>
      </c>
    </row>
    <row r="674" spans="1:7" ht="15.75" x14ac:dyDescent="0.25">
      <c r="A674" s="80" t="s">
        <v>697</v>
      </c>
      <c r="B674" s="80" t="s">
        <v>4719</v>
      </c>
      <c r="C674" s="323" t="s">
        <v>2121</v>
      </c>
      <c r="D674" s="80" t="s">
        <v>43</v>
      </c>
      <c r="E674" s="78">
        <v>2018</v>
      </c>
      <c r="F674" s="87">
        <v>54872</v>
      </c>
      <c r="G674" s="80" t="s">
        <v>1837</v>
      </c>
    </row>
    <row r="675" spans="1:7" ht="15.75" x14ac:dyDescent="0.25">
      <c r="A675" s="80" t="s">
        <v>697</v>
      </c>
      <c r="B675" s="80" t="s">
        <v>4719</v>
      </c>
      <c r="C675" s="323" t="s">
        <v>2121</v>
      </c>
      <c r="D675" s="80" t="s">
        <v>44</v>
      </c>
      <c r="E675" s="78">
        <v>2018</v>
      </c>
      <c r="F675" s="87">
        <v>56372</v>
      </c>
      <c r="G675" s="80" t="s">
        <v>1837</v>
      </c>
    </row>
    <row r="676" spans="1:7" ht="15.75" x14ac:dyDescent="0.25">
      <c r="A676" s="80" t="s">
        <v>697</v>
      </c>
      <c r="B676" s="80" t="s">
        <v>4721</v>
      </c>
      <c r="C676" s="323" t="s">
        <v>2121</v>
      </c>
      <c r="D676" s="331" t="s">
        <v>43</v>
      </c>
      <c r="E676" s="78">
        <v>2018</v>
      </c>
      <c r="F676" s="87">
        <v>56823</v>
      </c>
      <c r="G676" s="80" t="s">
        <v>1837</v>
      </c>
    </row>
    <row r="677" spans="1:7" ht="15.75" x14ac:dyDescent="0.25">
      <c r="A677" s="80" t="s">
        <v>697</v>
      </c>
      <c r="B677" s="80" t="s">
        <v>4721</v>
      </c>
      <c r="C677" s="323" t="s">
        <v>2121</v>
      </c>
      <c r="D677" s="331" t="s">
        <v>44</v>
      </c>
      <c r="E677" s="78">
        <v>2018</v>
      </c>
      <c r="F677" s="87">
        <v>58323</v>
      </c>
      <c r="G677" s="80" t="s">
        <v>1837</v>
      </c>
    </row>
    <row r="678" spans="1:7" ht="15.75" x14ac:dyDescent="0.25">
      <c r="A678" s="80" t="s">
        <v>697</v>
      </c>
      <c r="B678" s="80" t="s">
        <v>4722</v>
      </c>
      <c r="C678" s="323" t="s">
        <v>1987</v>
      </c>
      <c r="D678" s="331" t="s">
        <v>44</v>
      </c>
      <c r="E678" s="78">
        <v>2018</v>
      </c>
      <c r="F678" s="87">
        <v>59603</v>
      </c>
      <c r="G678" s="80" t="s">
        <v>1837</v>
      </c>
    </row>
    <row r="679" spans="1:7" ht="15.75" x14ac:dyDescent="0.25">
      <c r="A679" s="80" t="s">
        <v>697</v>
      </c>
      <c r="B679" s="80" t="s">
        <v>4721</v>
      </c>
      <c r="C679" s="323" t="s">
        <v>2121</v>
      </c>
      <c r="D679" s="331" t="s">
        <v>438</v>
      </c>
      <c r="E679" s="78">
        <v>2018</v>
      </c>
      <c r="F679" s="87">
        <v>52950</v>
      </c>
      <c r="G679" s="80" t="s">
        <v>1960</v>
      </c>
    </row>
    <row r="680" spans="1:7" ht="15.75" x14ac:dyDescent="0.25">
      <c r="A680" s="80" t="s">
        <v>697</v>
      </c>
      <c r="B680" s="80" t="s">
        <v>4721</v>
      </c>
      <c r="C680" s="323" t="s">
        <v>2121</v>
      </c>
      <c r="D680" s="331" t="s">
        <v>426</v>
      </c>
      <c r="E680" s="78">
        <v>2018</v>
      </c>
      <c r="F680" s="87">
        <v>55450</v>
      </c>
      <c r="G680" s="80" t="s">
        <v>4681</v>
      </c>
    </row>
    <row r="681" spans="1:7" ht="15.75" x14ac:dyDescent="0.25">
      <c r="A681" s="80" t="s">
        <v>697</v>
      </c>
      <c r="B681" s="80" t="s">
        <v>4723</v>
      </c>
      <c r="C681" s="323" t="s">
        <v>1987</v>
      </c>
      <c r="D681" s="331" t="s">
        <v>426</v>
      </c>
      <c r="E681" s="78">
        <v>2018</v>
      </c>
      <c r="F681" s="87">
        <v>58900</v>
      </c>
      <c r="G681" s="80" t="s">
        <v>4681</v>
      </c>
    </row>
    <row r="682" spans="1:7" ht="15.75" x14ac:dyDescent="0.25">
      <c r="A682" s="80" t="s">
        <v>697</v>
      </c>
      <c r="B682" s="80" t="s">
        <v>4723</v>
      </c>
      <c r="C682" s="323" t="s">
        <v>1987</v>
      </c>
      <c r="D682" s="331" t="s">
        <v>438</v>
      </c>
      <c r="E682" s="78">
        <v>2018</v>
      </c>
      <c r="F682" s="87">
        <v>58900</v>
      </c>
      <c r="G682" s="80" t="s">
        <v>1837</v>
      </c>
    </row>
    <row r="683" spans="1:7" ht="15.75" x14ac:dyDescent="0.25">
      <c r="A683" s="80" t="s">
        <v>697</v>
      </c>
      <c r="B683" s="80" t="s">
        <v>4723</v>
      </c>
      <c r="C683" s="323" t="s">
        <v>1987</v>
      </c>
      <c r="D683" s="331" t="s">
        <v>426</v>
      </c>
      <c r="E683" s="78">
        <v>2018</v>
      </c>
      <c r="F683" s="87">
        <v>61400</v>
      </c>
      <c r="G683" s="80" t="s">
        <v>4682</v>
      </c>
    </row>
    <row r="684" spans="1:7" ht="15.75" x14ac:dyDescent="0.25">
      <c r="A684" s="80" t="s">
        <v>697</v>
      </c>
      <c r="B684" s="80" t="s">
        <v>4723</v>
      </c>
      <c r="C684" s="323" t="s">
        <v>1987</v>
      </c>
      <c r="D684" s="331" t="s">
        <v>426</v>
      </c>
      <c r="E684" s="78">
        <v>2018</v>
      </c>
      <c r="F684" s="87">
        <v>63050</v>
      </c>
      <c r="G684" s="80" t="s">
        <v>4692</v>
      </c>
    </row>
    <row r="685" spans="1:7" ht="15.75" x14ac:dyDescent="0.25">
      <c r="A685" s="80" t="s">
        <v>697</v>
      </c>
      <c r="B685" s="80" t="s">
        <v>4723</v>
      </c>
      <c r="C685" s="323" t="s">
        <v>1987</v>
      </c>
      <c r="D685" s="331" t="s">
        <v>438</v>
      </c>
      <c r="E685" s="78">
        <v>2018</v>
      </c>
      <c r="F685" s="87">
        <v>66300</v>
      </c>
      <c r="G685" s="80" t="s">
        <v>4715</v>
      </c>
    </row>
    <row r="686" spans="1:7" ht="15.75" x14ac:dyDescent="0.25">
      <c r="A686" s="80" t="s">
        <v>697</v>
      </c>
      <c r="B686" s="80" t="s">
        <v>4723</v>
      </c>
      <c r="C686" s="323" t="s">
        <v>1987</v>
      </c>
      <c r="D686" s="331" t="s">
        <v>426</v>
      </c>
      <c r="E686" s="78">
        <v>2018</v>
      </c>
      <c r="F686" s="87">
        <v>68800</v>
      </c>
      <c r="G686" s="80" t="s">
        <v>5224</v>
      </c>
    </row>
    <row r="687" spans="1:7" ht="15.75" x14ac:dyDescent="0.25">
      <c r="A687" s="80" t="s">
        <v>697</v>
      </c>
      <c r="B687" s="80" t="s">
        <v>4725</v>
      </c>
      <c r="C687" s="323" t="s">
        <v>2121</v>
      </c>
      <c r="D687" s="331" t="s">
        <v>110</v>
      </c>
      <c r="E687" s="78">
        <v>2018</v>
      </c>
      <c r="F687" s="87">
        <v>33400</v>
      </c>
      <c r="G687" s="80" t="s">
        <v>4726</v>
      </c>
    </row>
    <row r="688" spans="1:7" ht="15.75" x14ac:dyDescent="0.25">
      <c r="A688" s="80" t="s">
        <v>697</v>
      </c>
      <c r="B688" s="80" t="s">
        <v>4725</v>
      </c>
      <c r="C688" s="323" t="s">
        <v>2121</v>
      </c>
      <c r="D688" s="331" t="s">
        <v>426</v>
      </c>
      <c r="E688" s="78">
        <v>2018</v>
      </c>
      <c r="F688" s="87">
        <v>38400</v>
      </c>
      <c r="G688" s="80" t="s">
        <v>4698</v>
      </c>
    </row>
    <row r="689" spans="1:7" ht="15.75" x14ac:dyDescent="0.25">
      <c r="A689" s="80" t="s">
        <v>697</v>
      </c>
      <c r="B689" s="80" t="s">
        <v>4727</v>
      </c>
      <c r="C689" s="323" t="s">
        <v>3929</v>
      </c>
      <c r="D689" s="331" t="s">
        <v>426</v>
      </c>
      <c r="E689" s="78">
        <v>2018</v>
      </c>
      <c r="F689" s="87">
        <v>123600</v>
      </c>
      <c r="G689" s="80" t="s">
        <v>4728</v>
      </c>
    </row>
    <row r="690" spans="1:7" ht="15.75" x14ac:dyDescent="0.25">
      <c r="A690" s="80" t="s">
        <v>697</v>
      </c>
      <c r="B690" s="80" t="s">
        <v>4727</v>
      </c>
      <c r="C690" s="323" t="s">
        <v>3929</v>
      </c>
      <c r="D690" s="331" t="s">
        <v>3282</v>
      </c>
      <c r="E690" s="78">
        <v>2018</v>
      </c>
      <c r="F690" s="87">
        <v>227300</v>
      </c>
      <c r="G690" s="80" t="s">
        <v>5225</v>
      </c>
    </row>
    <row r="691" spans="1:7" ht="15.75" x14ac:dyDescent="0.25">
      <c r="A691" s="80" t="s">
        <v>697</v>
      </c>
      <c r="B691" s="80" t="s">
        <v>4729</v>
      </c>
      <c r="C691" s="323" t="s">
        <v>2121</v>
      </c>
      <c r="D691" s="331" t="s">
        <v>4730</v>
      </c>
      <c r="E691" s="78">
        <v>2018</v>
      </c>
      <c r="F691" s="87">
        <v>40500</v>
      </c>
      <c r="G691" s="80" t="s">
        <v>4640</v>
      </c>
    </row>
    <row r="692" spans="1:7" ht="15.75" x14ac:dyDescent="0.25">
      <c r="A692" s="80" t="s">
        <v>697</v>
      </c>
      <c r="B692" s="80" t="s">
        <v>4729</v>
      </c>
      <c r="C692" s="323" t="s">
        <v>2121</v>
      </c>
      <c r="D692" s="331" t="s">
        <v>426</v>
      </c>
      <c r="E692" s="78">
        <v>2018</v>
      </c>
      <c r="F692" s="87">
        <v>42050</v>
      </c>
      <c r="G692" s="80" t="s">
        <v>4731</v>
      </c>
    </row>
    <row r="693" spans="1:7" ht="15.75" x14ac:dyDescent="0.25">
      <c r="A693" s="80" t="s">
        <v>697</v>
      </c>
      <c r="B693" s="80" t="s">
        <v>4729</v>
      </c>
      <c r="C693" s="323" t="s">
        <v>2121</v>
      </c>
      <c r="D693" s="331" t="s">
        <v>426</v>
      </c>
      <c r="E693" s="78">
        <v>2018</v>
      </c>
      <c r="F693" s="87">
        <v>46600</v>
      </c>
      <c r="G693" s="80" t="s">
        <v>4674</v>
      </c>
    </row>
    <row r="694" spans="1:7" ht="15.75" x14ac:dyDescent="0.25">
      <c r="A694" s="80" t="s">
        <v>697</v>
      </c>
      <c r="B694" s="80" t="s">
        <v>4732</v>
      </c>
      <c r="C694" s="323" t="s">
        <v>2121</v>
      </c>
      <c r="D694" s="331" t="s">
        <v>426</v>
      </c>
      <c r="E694" s="78">
        <v>2018</v>
      </c>
      <c r="F694" s="87">
        <v>49990</v>
      </c>
      <c r="G694" s="80" t="s">
        <v>4698</v>
      </c>
    </row>
    <row r="695" spans="1:7" ht="15.75" x14ac:dyDescent="0.25">
      <c r="A695" s="80" t="s">
        <v>697</v>
      </c>
      <c r="B695" s="80" t="s">
        <v>5226</v>
      </c>
      <c r="C695" s="323" t="s">
        <v>3814</v>
      </c>
      <c r="D695" s="331" t="s">
        <v>4730</v>
      </c>
      <c r="E695" s="78">
        <v>2018</v>
      </c>
      <c r="F695" s="87">
        <v>52200</v>
      </c>
      <c r="G695" s="80" t="s">
        <v>3297</v>
      </c>
    </row>
    <row r="696" spans="1:7" ht="15.75" x14ac:dyDescent="0.25">
      <c r="A696" s="80" t="s">
        <v>697</v>
      </c>
      <c r="B696" s="80" t="s">
        <v>5226</v>
      </c>
      <c r="C696" s="323" t="s">
        <v>3814</v>
      </c>
      <c r="D696" s="331" t="s">
        <v>426</v>
      </c>
      <c r="E696" s="78">
        <v>2018</v>
      </c>
      <c r="F696" s="87">
        <v>54700</v>
      </c>
      <c r="G696" s="80" t="s">
        <v>4696</v>
      </c>
    </row>
    <row r="697" spans="1:7" ht="15.75" x14ac:dyDescent="0.25">
      <c r="A697" s="80" t="s">
        <v>697</v>
      </c>
      <c r="B697" s="80" t="s">
        <v>5227</v>
      </c>
      <c r="C697" s="323" t="s">
        <v>3814</v>
      </c>
      <c r="D697" s="331" t="s">
        <v>426</v>
      </c>
      <c r="E697" s="78">
        <v>2018</v>
      </c>
      <c r="F697" s="87">
        <v>52200</v>
      </c>
      <c r="G697" s="80" t="s">
        <v>4692</v>
      </c>
    </row>
    <row r="698" spans="1:7" ht="15.75" x14ac:dyDescent="0.25">
      <c r="A698" s="80" t="s">
        <v>697</v>
      </c>
      <c r="B698" s="80" t="s">
        <v>4734</v>
      </c>
      <c r="C698" s="323" t="s">
        <v>4088</v>
      </c>
      <c r="D698" s="331" t="s">
        <v>426</v>
      </c>
      <c r="E698" s="78">
        <v>2018</v>
      </c>
      <c r="F698" s="87">
        <v>69550</v>
      </c>
      <c r="G698" s="80" t="s">
        <v>4692</v>
      </c>
    </row>
    <row r="699" spans="1:7" ht="15.75" x14ac:dyDescent="0.25">
      <c r="A699" s="80" t="s">
        <v>697</v>
      </c>
      <c r="B699" s="80" t="s">
        <v>4735</v>
      </c>
      <c r="C699" s="323" t="s">
        <v>6377</v>
      </c>
      <c r="D699" s="331" t="s">
        <v>426</v>
      </c>
      <c r="E699" s="78">
        <v>2018</v>
      </c>
      <c r="F699" s="87">
        <v>94950</v>
      </c>
      <c r="G699" s="80" t="s">
        <v>4692</v>
      </c>
    </row>
    <row r="700" spans="1:7" ht="15.75" x14ac:dyDescent="0.25">
      <c r="A700" s="80" t="s">
        <v>697</v>
      </c>
      <c r="B700" s="80" t="s">
        <v>4736</v>
      </c>
      <c r="C700" s="323" t="s">
        <v>2859</v>
      </c>
      <c r="D700" s="331" t="s">
        <v>426</v>
      </c>
      <c r="E700" s="78">
        <v>2018</v>
      </c>
      <c r="F700" s="87">
        <v>168600</v>
      </c>
      <c r="G700" s="80" t="s">
        <v>4681</v>
      </c>
    </row>
    <row r="701" spans="1:7" ht="15.75" x14ac:dyDescent="0.25">
      <c r="A701" s="80" t="s">
        <v>697</v>
      </c>
      <c r="B701" s="80" t="s">
        <v>4737</v>
      </c>
      <c r="C701" s="323" t="s">
        <v>6382</v>
      </c>
      <c r="D701" s="331" t="s">
        <v>438</v>
      </c>
      <c r="E701" s="78">
        <v>2018</v>
      </c>
      <c r="F701" s="87">
        <v>198700</v>
      </c>
      <c r="G701" s="80" t="s">
        <v>1960</v>
      </c>
    </row>
    <row r="702" spans="1:7" ht="15.75" x14ac:dyDescent="0.25">
      <c r="A702" s="80" t="s">
        <v>697</v>
      </c>
      <c r="B702" s="80" t="s">
        <v>4738</v>
      </c>
      <c r="C702" s="323" t="s">
        <v>2121</v>
      </c>
      <c r="D702" s="331" t="s">
        <v>438</v>
      </c>
      <c r="E702" s="78">
        <v>2018</v>
      </c>
      <c r="F702" s="87">
        <v>25995</v>
      </c>
      <c r="G702" s="80" t="s">
        <v>4739</v>
      </c>
    </row>
    <row r="703" spans="1:7" ht="15.75" x14ac:dyDescent="0.25">
      <c r="A703" s="80" t="s">
        <v>697</v>
      </c>
      <c r="B703" s="80" t="s">
        <v>4738</v>
      </c>
      <c r="C703" s="323" t="s">
        <v>2121</v>
      </c>
      <c r="D703" s="331" t="s">
        <v>438</v>
      </c>
      <c r="E703" s="78">
        <v>2018</v>
      </c>
      <c r="F703" s="87">
        <v>29995</v>
      </c>
      <c r="G703" s="80" t="s">
        <v>4740</v>
      </c>
    </row>
    <row r="704" spans="1:7" ht="15.75" x14ac:dyDescent="0.25">
      <c r="A704" s="80" t="s">
        <v>697</v>
      </c>
      <c r="B704" s="80" t="s">
        <v>4738</v>
      </c>
      <c r="C704" s="323" t="s">
        <v>2121</v>
      </c>
      <c r="D704" s="331" t="s">
        <v>438</v>
      </c>
      <c r="E704" s="78">
        <v>2018</v>
      </c>
      <c r="F704" s="87">
        <v>29950</v>
      </c>
      <c r="G704" s="80" t="s">
        <v>5228</v>
      </c>
    </row>
    <row r="705" spans="1:7" ht="15.75" x14ac:dyDescent="0.25">
      <c r="A705" s="80" t="s">
        <v>697</v>
      </c>
      <c r="B705" s="80" t="s">
        <v>4738</v>
      </c>
      <c r="C705" s="323" t="s">
        <v>2121</v>
      </c>
      <c r="D705" s="331" t="s">
        <v>438</v>
      </c>
      <c r="E705" s="78">
        <v>2018</v>
      </c>
      <c r="F705" s="87">
        <v>30450</v>
      </c>
      <c r="G705" s="80" t="s">
        <v>5229</v>
      </c>
    </row>
    <row r="706" spans="1:7" ht="15.75" x14ac:dyDescent="0.25">
      <c r="A706" s="80" t="s">
        <v>697</v>
      </c>
      <c r="B706" s="80" t="s">
        <v>4738</v>
      </c>
      <c r="C706" s="323" t="s">
        <v>2121</v>
      </c>
      <c r="D706" s="331" t="s">
        <v>438</v>
      </c>
      <c r="E706" s="78">
        <v>2018</v>
      </c>
      <c r="F706" s="87">
        <v>33900</v>
      </c>
      <c r="G706" s="80" t="s">
        <v>4743</v>
      </c>
    </row>
    <row r="707" spans="1:7" ht="15.75" x14ac:dyDescent="0.25">
      <c r="A707" s="80" t="s">
        <v>697</v>
      </c>
      <c r="B707" s="80" t="s">
        <v>4744</v>
      </c>
      <c r="C707" s="323" t="s">
        <v>1987</v>
      </c>
      <c r="D707" s="331" t="s">
        <v>438</v>
      </c>
      <c r="E707" s="78">
        <v>2018</v>
      </c>
      <c r="F707" s="87">
        <v>89900</v>
      </c>
      <c r="G707" s="80" t="s">
        <v>1960</v>
      </c>
    </row>
    <row r="708" spans="1:7" ht="15.75" x14ac:dyDescent="0.25">
      <c r="A708" s="80" t="s">
        <v>697</v>
      </c>
      <c r="B708" s="80" t="s">
        <v>4744</v>
      </c>
      <c r="C708" s="323" t="s">
        <v>1987</v>
      </c>
      <c r="D708" s="331" t="s">
        <v>426</v>
      </c>
      <c r="E708" s="78">
        <v>2018</v>
      </c>
      <c r="F708" s="87">
        <v>92900</v>
      </c>
      <c r="G708" s="80" t="s">
        <v>4681</v>
      </c>
    </row>
    <row r="709" spans="1:7" ht="15.75" x14ac:dyDescent="0.25">
      <c r="A709" s="80" t="s">
        <v>697</v>
      </c>
      <c r="B709" s="80" t="s">
        <v>4745</v>
      </c>
      <c r="C709" s="323" t="s">
        <v>2859</v>
      </c>
      <c r="D709" s="331" t="s">
        <v>438</v>
      </c>
      <c r="E709" s="78">
        <v>2018</v>
      </c>
      <c r="F709" s="87">
        <v>99900</v>
      </c>
      <c r="G709" s="80" t="s">
        <v>1960</v>
      </c>
    </row>
    <row r="710" spans="1:7" ht="15.75" x14ac:dyDescent="0.25">
      <c r="A710" s="80" t="s">
        <v>697</v>
      </c>
      <c r="B710" s="80" t="s">
        <v>4745</v>
      </c>
      <c r="C710" s="323" t="s">
        <v>2859</v>
      </c>
      <c r="D710" s="331" t="s">
        <v>426</v>
      </c>
      <c r="E710" s="78">
        <v>2018</v>
      </c>
      <c r="F710" s="87">
        <v>102900</v>
      </c>
      <c r="G710" s="80" t="s">
        <v>4681</v>
      </c>
    </row>
    <row r="711" spans="1:7" ht="15.75" x14ac:dyDescent="0.25">
      <c r="A711" s="80" t="s">
        <v>697</v>
      </c>
      <c r="B711" s="80" t="s">
        <v>4745</v>
      </c>
      <c r="C711" s="323" t="s">
        <v>2859</v>
      </c>
      <c r="D711" s="331" t="s">
        <v>426</v>
      </c>
      <c r="E711" s="78">
        <v>2018</v>
      </c>
      <c r="F711" s="87">
        <v>124520</v>
      </c>
      <c r="G711" s="80" t="s">
        <v>4682</v>
      </c>
    </row>
    <row r="712" spans="1:7" ht="15.75" x14ac:dyDescent="0.25">
      <c r="A712" s="80" t="s">
        <v>697</v>
      </c>
      <c r="B712" s="80" t="s">
        <v>4745</v>
      </c>
      <c r="C712" s="323" t="s">
        <v>2859</v>
      </c>
      <c r="D712" s="331" t="s">
        <v>426</v>
      </c>
      <c r="E712" s="78">
        <v>2018</v>
      </c>
      <c r="F712" s="87">
        <v>133300</v>
      </c>
      <c r="G712" s="80" t="s">
        <v>4715</v>
      </c>
    </row>
    <row r="713" spans="1:7" ht="15.75" x14ac:dyDescent="0.25">
      <c r="A713" s="80" t="s">
        <v>697</v>
      </c>
      <c r="B713" s="80" t="s">
        <v>4747</v>
      </c>
      <c r="C713" s="323" t="s">
        <v>1987</v>
      </c>
      <c r="D713" s="331" t="s">
        <v>438</v>
      </c>
      <c r="E713" s="78">
        <v>2018</v>
      </c>
      <c r="F713" s="87">
        <v>88200</v>
      </c>
      <c r="G713" s="80" t="s">
        <v>4705</v>
      </c>
    </row>
    <row r="714" spans="1:7" ht="15.75" x14ac:dyDescent="0.25">
      <c r="A714" s="80" t="s">
        <v>697</v>
      </c>
      <c r="B714" s="80" t="s">
        <v>4748</v>
      </c>
      <c r="C714" s="323" t="s">
        <v>6377</v>
      </c>
      <c r="D714" s="331" t="s">
        <v>438</v>
      </c>
      <c r="E714" s="78">
        <v>2018</v>
      </c>
      <c r="F714" s="87">
        <v>112300</v>
      </c>
      <c r="G714" s="80" t="s">
        <v>4705</v>
      </c>
    </row>
    <row r="715" spans="1:7" ht="15.75" x14ac:dyDescent="0.25">
      <c r="A715" s="80" t="s">
        <v>697</v>
      </c>
      <c r="B715" s="80" t="s">
        <v>4749</v>
      </c>
      <c r="C715" s="323" t="s">
        <v>2121</v>
      </c>
      <c r="D715" s="331" t="s">
        <v>438</v>
      </c>
      <c r="E715" s="78">
        <v>2018</v>
      </c>
      <c r="F715" s="87">
        <v>48400</v>
      </c>
      <c r="G715" s="80" t="s">
        <v>4705</v>
      </c>
    </row>
    <row r="716" spans="1:7" ht="15.75" x14ac:dyDescent="0.25">
      <c r="A716" s="80" t="s">
        <v>697</v>
      </c>
      <c r="B716" s="80" t="s">
        <v>4750</v>
      </c>
      <c r="C716" s="323" t="s">
        <v>4090</v>
      </c>
      <c r="D716" s="331" t="s">
        <v>438</v>
      </c>
      <c r="E716" s="78">
        <v>2018</v>
      </c>
      <c r="F716" s="87">
        <v>34495</v>
      </c>
      <c r="G716" s="80" t="s">
        <v>5230</v>
      </c>
    </row>
    <row r="717" spans="1:7" ht="15.75" x14ac:dyDescent="0.25">
      <c r="A717" s="80" t="s">
        <v>697</v>
      </c>
      <c r="B717" s="80" t="s">
        <v>4750</v>
      </c>
      <c r="C717" s="323" t="s">
        <v>4090</v>
      </c>
      <c r="D717" s="331" t="s">
        <v>438</v>
      </c>
      <c r="E717" s="78">
        <v>2018</v>
      </c>
      <c r="F717" s="87">
        <v>41095</v>
      </c>
      <c r="G717" s="80" t="s">
        <v>5231</v>
      </c>
    </row>
    <row r="718" spans="1:7" ht="15.75" x14ac:dyDescent="0.25">
      <c r="A718" s="80" t="s">
        <v>697</v>
      </c>
      <c r="B718" s="80" t="s">
        <v>4753</v>
      </c>
      <c r="C718" s="323" t="s">
        <v>4088</v>
      </c>
      <c r="D718" s="331" t="s">
        <v>438</v>
      </c>
      <c r="E718" s="78">
        <v>2018</v>
      </c>
      <c r="F718" s="87">
        <v>33995</v>
      </c>
      <c r="G718" s="80" t="s">
        <v>5232</v>
      </c>
    </row>
    <row r="719" spans="1:7" ht="15.75" x14ac:dyDescent="0.25">
      <c r="A719" s="80" t="s">
        <v>697</v>
      </c>
      <c r="B719" s="80" t="s">
        <v>4753</v>
      </c>
      <c r="C719" s="323" t="s">
        <v>4088</v>
      </c>
      <c r="D719" s="331" t="s">
        <v>438</v>
      </c>
      <c r="E719" s="78">
        <v>2018</v>
      </c>
      <c r="F719" s="87">
        <v>38420</v>
      </c>
      <c r="G719" s="80" t="s">
        <v>5233</v>
      </c>
    </row>
    <row r="720" spans="1:7" ht="15.75" x14ac:dyDescent="0.25">
      <c r="A720" s="80" t="s">
        <v>697</v>
      </c>
      <c r="B720" s="80" t="s">
        <v>4753</v>
      </c>
      <c r="C720" s="323" t="s">
        <v>4088</v>
      </c>
      <c r="D720" s="331" t="s">
        <v>438</v>
      </c>
      <c r="E720" s="78">
        <v>2018</v>
      </c>
      <c r="F720" s="87">
        <v>44505</v>
      </c>
      <c r="G720" s="80" t="s">
        <v>5234</v>
      </c>
    </row>
    <row r="721" spans="1:7" ht="15.75" x14ac:dyDescent="0.25">
      <c r="A721" s="80" t="s">
        <v>697</v>
      </c>
      <c r="B721" s="80" t="s">
        <v>4753</v>
      </c>
      <c r="C721" s="323" t="s">
        <v>4088</v>
      </c>
      <c r="D721" s="331" t="s">
        <v>44</v>
      </c>
      <c r="E721" s="78">
        <v>2018</v>
      </c>
      <c r="F721" s="87">
        <v>45990</v>
      </c>
      <c r="G721" s="80" t="s">
        <v>5233</v>
      </c>
    </row>
    <row r="722" spans="1:7" ht="15.75" x14ac:dyDescent="0.25">
      <c r="A722" s="80" t="s">
        <v>697</v>
      </c>
      <c r="B722" s="80" t="s">
        <v>4753</v>
      </c>
      <c r="C722" s="323" t="s">
        <v>4088</v>
      </c>
      <c r="D722" s="331" t="s">
        <v>438</v>
      </c>
      <c r="E722" s="78">
        <v>2018</v>
      </c>
      <c r="F722" s="87">
        <v>47185</v>
      </c>
      <c r="G722" s="80" t="s">
        <v>5235</v>
      </c>
    </row>
    <row r="723" spans="1:7" ht="15.75" x14ac:dyDescent="0.25">
      <c r="A723" s="80" t="s">
        <v>697</v>
      </c>
      <c r="B723" s="80" t="s">
        <v>4759</v>
      </c>
      <c r="C723" s="323" t="s">
        <v>4088</v>
      </c>
      <c r="D723" s="331" t="s">
        <v>438</v>
      </c>
      <c r="E723" s="78">
        <v>2018</v>
      </c>
      <c r="F723" s="87">
        <v>41360</v>
      </c>
      <c r="G723" s="80" t="s">
        <v>5236</v>
      </c>
    </row>
    <row r="724" spans="1:7" ht="15.75" x14ac:dyDescent="0.25">
      <c r="A724" s="80" t="s">
        <v>697</v>
      </c>
      <c r="B724" s="80" t="s">
        <v>4759</v>
      </c>
      <c r="C724" s="323" t="s">
        <v>4088</v>
      </c>
      <c r="D724" s="331" t="s">
        <v>438</v>
      </c>
      <c r="E724" s="78">
        <v>2018</v>
      </c>
      <c r="F724" s="87">
        <v>45520</v>
      </c>
      <c r="G724" s="80" t="s">
        <v>5237</v>
      </c>
    </row>
    <row r="725" spans="1:7" ht="15.75" x14ac:dyDescent="0.25">
      <c r="A725" s="80" t="s">
        <v>697</v>
      </c>
      <c r="B725" s="80" t="s">
        <v>4765</v>
      </c>
      <c r="C725" s="323" t="s">
        <v>4088</v>
      </c>
      <c r="D725" s="331" t="s">
        <v>438</v>
      </c>
      <c r="E725" s="78">
        <v>2018</v>
      </c>
      <c r="F725" s="87">
        <v>42670</v>
      </c>
      <c r="G725" s="80" t="s">
        <v>5233</v>
      </c>
    </row>
    <row r="726" spans="1:7" ht="15.75" x14ac:dyDescent="0.25">
      <c r="A726" s="80" t="s">
        <v>697</v>
      </c>
      <c r="B726" s="80" t="s">
        <v>4765</v>
      </c>
      <c r="C726" s="323" t="s">
        <v>4088</v>
      </c>
      <c r="D726" s="331" t="s">
        <v>44</v>
      </c>
      <c r="E726" s="78">
        <v>2018</v>
      </c>
      <c r="F726" s="87">
        <v>50240</v>
      </c>
      <c r="G726" s="80" t="s">
        <v>4754</v>
      </c>
    </row>
    <row r="727" spans="1:7" ht="15.75" x14ac:dyDescent="0.25">
      <c r="A727" s="80" t="s">
        <v>697</v>
      </c>
      <c r="B727" s="80" t="s">
        <v>4765</v>
      </c>
      <c r="C727" s="323" t="s">
        <v>4088</v>
      </c>
      <c r="D727" s="331" t="s">
        <v>438</v>
      </c>
      <c r="E727" s="78">
        <v>2018</v>
      </c>
      <c r="F727" s="87">
        <v>49160</v>
      </c>
      <c r="G727" s="80" t="s">
        <v>5238</v>
      </c>
    </row>
    <row r="728" spans="1:7" ht="15.75" x14ac:dyDescent="0.25">
      <c r="A728" s="80" t="s">
        <v>697</v>
      </c>
      <c r="B728" s="80" t="s">
        <v>4765</v>
      </c>
      <c r="C728" s="323" t="s">
        <v>4088</v>
      </c>
      <c r="D728" s="331" t="s">
        <v>44</v>
      </c>
      <c r="E728" s="78">
        <v>2018</v>
      </c>
      <c r="F728" s="87">
        <v>55110</v>
      </c>
      <c r="G728" s="80" t="s">
        <v>5237</v>
      </c>
    </row>
    <row r="729" spans="1:7" ht="15.75" x14ac:dyDescent="0.25">
      <c r="A729" s="80" t="s">
        <v>697</v>
      </c>
      <c r="B729" s="80" t="s">
        <v>4765</v>
      </c>
      <c r="C729" s="323" t="s">
        <v>4088</v>
      </c>
      <c r="D729" s="331" t="s">
        <v>44</v>
      </c>
      <c r="E729" s="78">
        <v>2018</v>
      </c>
      <c r="F729" s="87">
        <v>56730</v>
      </c>
      <c r="G729" s="80" t="s">
        <v>4768</v>
      </c>
    </row>
    <row r="730" spans="1:7" ht="15.75" x14ac:dyDescent="0.25">
      <c r="A730" s="80" t="s">
        <v>697</v>
      </c>
      <c r="B730" s="80" t="s">
        <v>4772</v>
      </c>
      <c r="C730" s="323" t="s">
        <v>4773</v>
      </c>
      <c r="D730" s="331" t="s">
        <v>438</v>
      </c>
      <c r="E730" s="78">
        <v>2018</v>
      </c>
      <c r="F730" s="87">
        <v>46100</v>
      </c>
      <c r="G730" s="80" t="s">
        <v>4774</v>
      </c>
    </row>
    <row r="731" spans="1:7" ht="15.75" x14ac:dyDescent="0.25">
      <c r="A731" s="80" t="s">
        <v>697</v>
      </c>
      <c r="B731" s="80" t="s">
        <v>4775</v>
      </c>
      <c r="C731" s="323" t="s">
        <v>4773</v>
      </c>
      <c r="D731" s="331" t="s">
        <v>438</v>
      </c>
      <c r="E731" s="78">
        <v>2018</v>
      </c>
      <c r="F731" s="87">
        <v>55500</v>
      </c>
      <c r="G731" s="80" t="s">
        <v>4774</v>
      </c>
    </row>
    <row r="732" spans="1:7" ht="15.75" x14ac:dyDescent="0.25">
      <c r="A732" s="80" t="s">
        <v>697</v>
      </c>
      <c r="B732" s="80" t="s">
        <v>4776</v>
      </c>
      <c r="C732" s="323" t="s">
        <v>4773</v>
      </c>
      <c r="D732" s="331" t="s">
        <v>438</v>
      </c>
      <c r="E732" s="78">
        <v>2018</v>
      </c>
      <c r="F732" s="87">
        <v>69740</v>
      </c>
      <c r="G732" s="80" t="s">
        <v>4774</v>
      </c>
    </row>
    <row r="733" spans="1:7" ht="15.75" x14ac:dyDescent="0.25">
      <c r="A733" s="80" t="s">
        <v>697</v>
      </c>
      <c r="B733" s="80" t="s">
        <v>1238</v>
      </c>
      <c r="C733" s="323" t="s">
        <v>4777</v>
      </c>
      <c r="D733" s="331" t="s">
        <v>438</v>
      </c>
      <c r="E733" s="78">
        <v>2018</v>
      </c>
      <c r="F733" s="87">
        <v>22300</v>
      </c>
      <c r="G733" s="80" t="s">
        <v>4778</v>
      </c>
    </row>
    <row r="734" spans="1:7" ht="15.75" x14ac:dyDescent="0.25">
      <c r="A734" s="80" t="s">
        <v>697</v>
      </c>
      <c r="B734" s="80" t="s">
        <v>1238</v>
      </c>
      <c r="C734" s="323">
        <v>3.5</v>
      </c>
      <c r="D734" s="331" t="s">
        <v>438</v>
      </c>
      <c r="E734" s="78">
        <v>2018</v>
      </c>
      <c r="F734" s="87">
        <v>41700</v>
      </c>
      <c r="G734" s="80" t="s">
        <v>4778</v>
      </c>
    </row>
    <row r="735" spans="1:7" ht="15.75" x14ac:dyDescent="0.25">
      <c r="A735" s="80" t="s">
        <v>117</v>
      </c>
      <c r="B735" s="80" t="s">
        <v>1973</v>
      </c>
      <c r="C735" s="323" t="s">
        <v>3285</v>
      </c>
      <c r="D735" s="331" t="s">
        <v>43</v>
      </c>
      <c r="E735" s="78">
        <v>2018</v>
      </c>
      <c r="F735" s="87">
        <v>20301.5</v>
      </c>
      <c r="G735" s="80" t="s">
        <v>4623</v>
      </c>
    </row>
    <row r="736" spans="1:7" ht="15.75" x14ac:dyDescent="0.25">
      <c r="A736" s="80" t="s">
        <v>117</v>
      </c>
      <c r="B736" s="80" t="s">
        <v>1973</v>
      </c>
      <c r="C736" s="323" t="s">
        <v>3285</v>
      </c>
      <c r="D736" s="331" t="s">
        <v>44</v>
      </c>
      <c r="E736" s="78">
        <v>2018</v>
      </c>
      <c r="F736" s="87">
        <v>22637</v>
      </c>
      <c r="G736" s="80" t="s">
        <v>4623</v>
      </c>
    </row>
    <row r="737" spans="1:7" ht="15.75" x14ac:dyDescent="0.25">
      <c r="A737" s="80" t="s">
        <v>117</v>
      </c>
      <c r="B737" s="80" t="s">
        <v>1973</v>
      </c>
      <c r="C737" s="323" t="s">
        <v>3769</v>
      </c>
      <c r="D737" s="331" t="s">
        <v>43</v>
      </c>
      <c r="E737" s="78">
        <v>2018</v>
      </c>
      <c r="F737" s="87">
        <v>20976.5</v>
      </c>
      <c r="G737" s="80" t="s">
        <v>4623</v>
      </c>
    </row>
    <row r="738" spans="1:7" ht="15.75" x14ac:dyDescent="0.25">
      <c r="A738" s="80" t="s">
        <v>117</v>
      </c>
      <c r="B738" s="80" t="s">
        <v>1973</v>
      </c>
      <c r="C738" s="323" t="s">
        <v>3769</v>
      </c>
      <c r="D738" s="331" t="s">
        <v>44</v>
      </c>
      <c r="E738" s="78">
        <v>2018</v>
      </c>
      <c r="F738" s="87">
        <v>23188</v>
      </c>
      <c r="G738" s="80" t="s">
        <v>4623</v>
      </c>
    </row>
    <row r="739" spans="1:7" ht="15.75" x14ac:dyDescent="0.25">
      <c r="A739" s="80" t="s">
        <v>117</v>
      </c>
      <c r="B739" s="80" t="s">
        <v>1973</v>
      </c>
      <c r="C739" s="323" t="s">
        <v>2121</v>
      </c>
      <c r="D739" s="331" t="s">
        <v>43</v>
      </c>
      <c r="E739" s="78">
        <v>2018</v>
      </c>
      <c r="F739" s="87">
        <v>22394</v>
      </c>
      <c r="G739" s="80" t="s">
        <v>4623</v>
      </c>
    </row>
    <row r="740" spans="1:7" ht="15.75" x14ac:dyDescent="0.25">
      <c r="A740" s="80" t="s">
        <v>117</v>
      </c>
      <c r="B740" s="80" t="s">
        <v>1973</v>
      </c>
      <c r="C740" s="323" t="s">
        <v>2121</v>
      </c>
      <c r="D740" s="331" t="s">
        <v>44</v>
      </c>
      <c r="E740" s="78">
        <v>2018</v>
      </c>
      <c r="F740" s="87">
        <v>23852</v>
      </c>
      <c r="G740" s="80" t="s">
        <v>4623</v>
      </c>
    </row>
    <row r="741" spans="1:7" ht="15.75" x14ac:dyDescent="0.25">
      <c r="A741" s="80" t="s">
        <v>117</v>
      </c>
      <c r="B741" s="80" t="s">
        <v>1973</v>
      </c>
      <c r="C741" s="323" t="s">
        <v>4164</v>
      </c>
      <c r="D741" s="331" t="s">
        <v>43</v>
      </c>
      <c r="E741" s="78">
        <v>2018</v>
      </c>
      <c r="F741" s="87">
        <v>24600.5</v>
      </c>
      <c r="G741" s="80" t="s">
        <v>4623</v>
      </c>
    </row>
    <row r="742" spans="1:7" ht="15.75" x14ac:dyDescent="0.25">
      <c r="A742" s="80" t="s">
        <v>117</v>
      </c>
      <c r="B742" s="80" t="s">
        <v>1973</v>
      </c>
      <c r="C742" s="323" t="s">
        <v>4164</v>
      </c>
      <c r="D742" s="331" t="s">
        <v>44</v>
      </c>
      <c r="E742" s="78">
        <v>2018</v>
      </c>
      <c r="F742" s="87">
        <v>26480</v>
      </c>
      <c r="G742" s="80" t="s">
        <v>4623</v>
      </c>
    </row>
    <row r="743" spans="1:7" ht="15.75" x14ac:dyDescent="0.25">
      <c r="A743" s="80" t="s">
        <v>117</v>
      </c>
      <c r="B743" s="80" t="s">
        <v>4808</v>
      </c>
      <c r="C743" s="323" t="s">
        <v>1988</v>
      </c>
      <c r="D743" s="331" t="s">
        <v>43</v>
      </c>
      <c r="E743" s="78">
        <v>2018</v>
      </c>
      <c r="F743" s="87">
        <v>12750</v>
      </c>
      <c r="G743" s="80" t="s">
        <v>1960</v>
      </c>
    </row>
    <row r="744" spans="1:7" ht="15.75" x14ac:dyDescent="0.25">
      <c r="A744" s="80" t="s">
        <v>117</v>
      </c>
      <c r="B744" s="80" t="s">
        <v>1072</v>
      </c>
      <c r="C744" s="323" t="s">
        <v>4800</v>
      </c>
      <c r="D744" s="331" t="s">
        <v>44</v>
      </c>
      <c r="E744" s="78">
        <v>2018</v>
      </c>
      <c r="F744" s="87">
        <v>30831</v>
      </c>
      <c r="G744" s="80" t="s">
        <v>4623</v>
      </c>
    </row>
    <row r="745" spans="1:7" ht="15.75" x14ac:dyDescent="0.25">
      <c r="A745" s="80" t="s">
        <v>117</v>
      </c>
      <c r="B745" s="80" t="s">
        <v>1072</v>
      </c>
      <c r="C745" s="323" t="s">
        <v>4801</v>
      </c>
      <c r="D745" s="331" t="s">
        <v>44</v>
      </c>
      <c r="E745" s="78">
        <v>2018</v>
      </c>
      <c r="F745" s="87">
        <v>34675</v>
      </c>
      <c r="G745" s="80" t="s">
        <v>4623</v>
      </c>
    </row>
    <row r="746" spans="1:7" ht="15.75" x14ac:dyDescent="0.25">
      <c r="A746" s="80" t="s">
        <v>117</v>
      </c>
      <c r="B746" s="80" t="s">
        <v>1975</v>
      </c>
      <c r="C746" s="323" t="s">
        <v>4800</v>
      </c>
      <c r="D746" s="331" t="s">
        <v>44</v>
      </c>
      <c r="E746" s="78">
        <v>2018</v>
      </c>
      <c r="F746" s="87">
        <v>27308</v>
      </c>
      <c r="G746" s="80" t="s">
        <v>4802</v>
      </c>
    </row>
    <row r="747" spans="1:7" ht="15.75" x14ac:dyDescent="0.25">
      <c r="A747" s="80" t="s">
        <v>117</v>
      </c>
      <c r="B747" s="80" t="s">
        <v>1975</v>
      </c>
      <c r="C747" s="323" t="s">
        <v>4801</v>
      </c>
      <c r="D747" s="331" t="s">
        <v>44</v>
      </c>
      <c r="E747" s="78">
        <v>2018</v>
      </c>
      <c r="F747" s="87">
        <v>40637</v>
      </c>
      <c r="G747" s="80" t="s">
        <v>4802</v>
      </c>
    </row>
    <row r="748" spans="1:7" ht="15.75" x14ac:dyDescent="0.25">
      <c r="A748" s="80" t="s">
        <v>117</v>
      </c>
      <c r="B748" s="80" t="s">
        <v>4803</v>
      </c>
      <c r="C748" s="323" t="s">
        <v>1989</v>
      </c>
      <c r="D748" s="331" t="s">
        <v>110</v>
      </c>
      <c r="E748" s="78">
        <v>2018</v>
      </c>
      <c r="F748" s="87">
        <v>23295</v>
      </c>
      <c r="G748" s="80" t="s">
        <v>4780</v>
      </c>
    </row>
    <row r="749" spans="1:7" ht="15.75" x14ac:dyDescent="0.25">
      <c r="A749" s="80" t="s">
        <v>117</v>
      </c>
      <c r="B749" s="80" t="s">
        <v>4803</v>
      </c>
      <c r="C749" s="323" t="s">
        <v>1989</v>
      </c>
      <c r="D749" s="331" t="s">
        <v>426</v>
      </c>
      <c r="E749" s="78">
        <v>2018</v>
      </c>
      <c r="F749" s="87">
        <v>23895</v>
      </c>
      <c r="G749" s="80" t="s">
        <v>4780</v>
      </c>
    </row>
    <row r="750" spans="1:7" ht="15.75" x14ac:dyDescent="0.25">
      <c r="A750" s="80" t="s">
        <v>117</v>
      </c>
      <c r="B750" s="80" t="s">
        <v>4804</v>
      </c>
      <c r="C750" s="323" t="s">
        <v>1989</v>
      </c>
      <c r="D750" s="331" t="s">
        <v>110</v>
      </c>
      <c r="E750" s="78">
        <v>2018</v>
      </c>
      <c r="F750" s="87">
        <v>24895</v>
      </c>
      <c r="G750" s="80" t="s">
        <v>4780</v>
      </c>
    </row>
    <row r="751" spans="1:7" ht="15.75" x14ac:dyDescent="0.25">
      <c r="A751" s="80" t="s">
        <v>117</v>
      </c>
      <c r="B751" s="80" t="s">
        <v>4806</v>
      </c>
      <c r="C751" s="323" t="s">
        <v>1989</v>
      </c>
      <c r="D751" s="331" t="s">
        <v>426</v>
      </c>
      <c r="E751" s="78">
        <v>2018</v>
      </c>
      <c r="F751" s="87">
        <v>26395</v>
      </c>
      <c r="G751" s="80" t="s">
        <v>4780</v>
      </c>
    </row>
    <row r="752" spans="1:7" ht="15.75" x14ac:dyDescent="0.25">
      <c r="A752" s="80" t="s">
        <v>117</v>
      </c>
      <c r="B752" s="80" t="s">
        <v>4807</v>
      </c>
      <c r="C752" s="323" t="s">
        <v>1989</v>
      </c>
      <c r="D752" s="331" t="s">
        <v>426</v>
      </c>
      <c r="E752" s="78">
        <v>2018</v>
      </c>
      <c r="F752" s="87">
        <v>27895</v>
      </c>
      <c r="G752" s="80" t="s">
        <v>4780</v>
      </c>
    </row>
    <row r="753" spans="1:7" ht="15.75" x14ac:dyDescent="0.25">
      <c r="A753" s="80" t="s">
        <v>117</v>
      </c>
      <c r="B753" s="80" t="s">
        <v>4792</v>
      </c>
      <c r="C753" s="323" t="s">
        <v>6381</v>
      </c>
      <c r="D753" s="331" t="s">
        <v>43</v>
      </c>
      <c r="E753" s="78">
        <v>2018</v>
      </c>
      <c r="F753" s="87">
        <v>13395</v>
      </c>
      <c r="G753" s="80" t="s">
        <v>4175</v>
      </c>
    </row>
    <row r="754" spans="1:7" ht="15.75" x14ac:dyDescent="0.25">
      <c r="A754" s="80" t="s">
        <v>117</v>
      </c>
      <c r="B754" s="80" t="s">
        <v>4795</v>
      </c>
      <c r="C754" s="323" t="s">
        <v>6381</v>
      </c>
      <c r="D754" s="331" t="s">
        <v>43</v>
      </c>
      <c r="E754" s="78">
        <v>2018</v>
      </c>
      <c r="F754" s="87">
        <v>16095</v>
      </c>
      <c r="G754" s="80" t="s">
        <v>4175</v>
      </c>
    </row>
    <row r="755" spans="1:7" ht="15.75" x14ac:dyDescent="0.25">
      <c r="A755" s="80" t="s">
        <v>117</v>
      </c>
      <c r="B755" s="80" t="s">
        <v>4796</v>
      </c>
      <c r="C755" s="323" t="s">
        <v>6381</v>
      </c>
      <c r="D755" s="331" t="s">
        <v>43</v>
      </c>
      <c r="E755" s="78">
        <v>2018</v>
      </c>
      <c r="F755" s="87">
        <v>16595</v>
      </c>
      <c r="G755" s="80" t="s">
        <v>4175</v>
      </c>
    </row>
    <row r="756" spans="1:7" ht="15.75" x14ac:dyDescent="0.25">
      <c r="A756" s="80" t="s">
        <v>117</v>
      </c>
      <c r="B756" s="80" t="s">
        <v>4797</v>
      </c>
      <c r="C756" s="323" t="s">
        <v>6381</v>
      </c>
      <c r="D756" s="331" t="s">
        <v>43</v>
      </c>
      <c r="E756" s="78">
        <v>2018</v>
      </c>
      <c r="F756" s="87">
        <v>14395</v>
      </c>
      <c r="G756" s="80" t="s">
        <v>1960</v>
      </c>
    </row>
    <row r="757" spans="1:7" ht="15.75" x14ac:dyDescent="0.25">
      <c r="A757" s="80" t="s">
        <v>117</v>
      </c>
      <c r="B757" s="80" t="s">
        <v>4799</v>
      </c>
      <c r="C757" s="323" t="s">
        <v>6381</v>
      </c>
      <c r="D757" s="331" t="s">
        <v>43</v>
      </c>
      <c r="E757" s="78">
        <v>2018</v>
      </c>
      <c r="F757" s="87">
        <v>17095</v>
      </c>
      <c r="G757" s="80" t="s">
        <v>1960</v>
      </c>
    </row>
    <row r="758" spans="1:7" ht="15.75" x14ac:dyDescent="0.25">
      <c r="A758" s="80" t="s">
        <v>117</v>
      </c>
      <c r="B758" s="80" t="s">
        <v>4779</v>
      </c>
      <c r="C758" s="323" t="s">
        <v>3751</v>
      </c>
      <c r="D758" s="331" t="s">
        <v>110</v>
      </c>
      <c r="E758" s="78">
        <v>2018</v>
      </c>
      <c r="F758" s="87">
        <v>23945</v>
      </c>
      <c r="G758" s="80" t="s">
        <v>4640</v>
      </c>
    </row>
    <row r="759" spans="1:7" ht="15.75" x14ac:dyDescent="0.25">
      <c r="A759" s="80" t="s">
        <v>117</v>
      </c>
      <c r="B759" s="80" t="s">
        <v>4779</v>
      </c>
      <c r="C759" s="323" t="s">
        <v>3751</v>
      </c>
      <c r="D759" s="331" t="s">
        <v>426</v>
      </c>
      <c r="E759" s="78">
        <v>2018</v>
      </c>
      <c r="F759" s="87">
        <v>25445</v>
      </c>
      <c r="G759" s="80" t="s">
        <v>4780</v>
      </c>
    </row>
    <row r="760" spans="1:7" ht="15.75" x14ac:dyDescent="0.25">
      <c r="A760" s="80" t="s">
        <v>117</v>
      </c>
      <c r="B760" s="80" t="s">
        <v>4781</v>
      </c>
      <c r="C760" s="323" t="s">
        <v>3751</v>
      </c>
      <c r="D760" s="331" t="s">
        <v>110</v>
      </c>
      <c r="E760" s="78">
        <v>2018</v>
      </c>
      <c r="F760" s="87">
        <v>24945</v>
      </c>
      <c r="G760" s="80" t="s">
        <v>4780</v>
      </c>
    </row>
    <row r="761" spans="1:7" ht="15.75" x14ac:dyDescent="0.25">
      <c r="A761" s="80" t="s">
        <v>117</v>
      </c>
      <c r="B761" s="80" t="s">
        <v>4781</v>
      </c>
      <c r="C761" s="323" t="s">
        <v>3751</v>
      </c>
      <c r="D761" s="331" t="s">
        <v>426</v>
      </c>
      <c r="E761" s="78">
        <v>2018</v>
      </c>
      <c r="F761" s="87">
        <v>26945</v>
      </c>
      <c r="G761" s="80" t="s">
        <v>4780</v>
      </c>
    </row>
    <row r="762" spans="1:7" ht="15.75" x14ac:dyDescent="0.25">
      <c r="A762" s="80" t="s">
        <v>117</v>
      </c>
      <c r="B762" s="80" t="s">
        <v>4782</v>
      </c>
      <c r="C762" s="323" t="s">
        <v>3751</v>
      </c>
      <c r="D762" s="331" t="s">
        <v>110</v>
      </c>
      <c r="E762" s="78">
        <v>2018</v>
      </c>
      <c r="F762" s="87">
        <v>26145</v>
      </c>
      <c r="G762" s="80" t="s">
        <v>4640</v>
      </c>
    </row>
    <row r="763" spans="1:7" ht="15.75" x14ac:dyDescent="0.25">
      <c r="A763" s="80" t="s">
        <v>117</v>
      </c>
      <c r="B763" s="80" t="s">
        <v>4782</v>
      </c>
      <c r="C763" s="323" t="s">
        <v>3751</v>
      </c>
      <c r="D763" s="331" t="s">
        <v>426</v>
      </c>
      <c r="E763" s="78">
        <v>2018</v>
      </c>
      <c r="F763" s="87">
        <v>28145</v>
      </c>
      <c r="G763" s="80" t="s">
        <v>4780</v>
      </c>
    </row>
    <row r="764" spans="1:7" ht="15.75" x14ac:dyDescent="0.25">
      <c r="A764" s="80" t="s">
        <v>117</v>
      </c>
      <c r="B764" s="80" t="s">
        <v>4783</v>
      </c>
      <c r="C764" s="323" t="s">
        <v>3751</v>
      </c>
      <c r="D764" s="331" t="s">
        <v>110</v>
      </c>
      <c r="E764" s="78">
        <v>2018</v>
      </c>
      <c r="F764" s="87">
        <v>26145</v>
      </c>
      <c r="G764" s="80" t="s">
        <v>4780</v>
      </c>
    </row>
    <row r="765" spans="1:7" ht="15.75" x14ac:dyDescent="0.25">
      <c r="A765" s="80" t="s">
        <v>117</v>
      </c>
      <c r="B765" s="80" t="s">
        <v>4783</v>
      </c>
      <c r="C765" s="323" t="s">
        <v>3751</v>
      </c>
      <c r="D765" s="331" t="s">
        <v>426</v>
      </c>
      <c r="E765" s="78">
        <v>2018</v>
      </c>
      <c r="F765" s="87">
        <v>28145</v>
      </c>
      <c r="G765" s="80" t="s">
        <v>4780</v>
      </c>
    </row>
    <row r="766" spans="1:7" ht="15.75" x14ac:dyDescent="0.25">
      <c r="A766" s="80" t="s">
        <v>117</v>
      </c>
      <c r="B766" s="80" t="s">
        <v>4784</v>
      </c>
      <c r="C766" s="323" t="s">
        <v>1987</v>
      </c>
      <c r="D766" s="331" t="s">
        <v>426</v>
      </c>
      <c r="E766" s="78">
        <v>2018</v>
      </c>
      <c r="F766" s="87">
        <v>32245</v>
      </c>
      <c r="G766" s="80" t="s">
        <v>4780</v>
      </c>
    </row>
    <row r="767" spans="1:7" ht="15.75" x14ac:dyDescent="0.25">
      <c r="A767" s="80" t="s">
        <v>117</v>
      </c>
      <c r="B767" s="80" t="s">
        <v>4785</v>
      </c>
      <c r="C767" s="323" t="s">
        <v>2121</v>
      </c>
      <c r="D767" s="331" t="s">
        <v>426</v>
      </c>
      <c r="E767" s="78">
        <v>2018</v>
      </c>
      <c r="F767" s="87">
        <v>34595</v>
      </c>
      <c r="G767" s="80" t="s">
        <v>4780</v>
      </c>
    </row>
    <row r="768" spans="1:7" ht="15.75" x14ac:dyDescent="0.25">
      <c r="A768" s="80" t="s">
        <v>117</v>
      </c>
      <c r="B768" s="80" t="s">
        <v>4786</v>
      </c>
      <c r="C768" s="323" t="s">
        <v>1987</v>
      </c>
      <c r="D768" s="331" t="s">
        <v>426</v>
      </c>
      <c r="E768" s="78">
        <v>2018</v>
      </c>
      <c r="F768" s="87">
        <v>40295</v>
      </c>
      <c r="G768" s="80" t="s">
        <v>4780</v>
      </c>
    </row>
    <row r="769" spans="1:7" ht="15.75" x14ac:dyDescent="0.25">
      <c r="A769" s="80" t="s">
        <v>117</v>
      </c>
      <c r="B769" s="80" t="s">
        <v>4787</v>
      </c>
      <c r="C769" s="323" t="s">
        <v>4090</v>
      </c>
      <c r="D769" s="331" t="s">
        <v>110</v>
      </c>
      <c r="E769" s="78">
        <v>2018</v>
      </c>
      <c r="F769" s="87">
        <v>20395</v>
      </c>
      <c r="G769" s="80" t="s">
        <v>4780</v>
      </c>
    </row>
    <row r="770" spans="1:7" ht="15.75" x14ac:dyDescent="0.25">
      <c r="A770" s="80" t="s">
        <v>117</v>
      </c>
      <c r="B770" s="80" t="s">
        <v>4787</v>
      </c>
      <c r="C770" s="323" t="s">
        <v>4090</v>
      </c>
      <c r="D770" s="331" t="s">
        <v>426</v>
      </c>
      <c r="E770" s="78">
        <v>2018</v>
      </c>
      <c r="F770" s="87">
        <v>23095</v>
      </c>
      <c r="G770" s="80" t="s">
        <v>4780</v>
      </c>
    </row>
    <row r="771" spans="1:7" ht="15.75" x14ac:dyDescent="0.25">
      <c r="A771" s="80" t="s">
        <v>117</v>
      </c>
      <c r="B771" s="80" t="s">
        <v>4788</v>
      </c>
      <c r="C771" s="323" t="s">
        <v>4090</v>
      </c>
      <c r="D771" s="331" t="s">
        <v>110</v>
      </c>
      <c r="E771" s="78">
        <v>2018</v>
      </c>
      <c r="F771" s="87">
        <v>22595</v>
      </c>
      <c r="G771" s="80" t="s">
        <v>4780</v>
      </c>
    </row>
    <row r="772" spans="1:7" ht="15.75" x14ac:dyDescent="0.25">
      <c r="A772" s="80" t="s">
        <v>117</v>
      </c>
      <c r="B772" s="80" t="s">
        <v>4788</v>
      </c>
      <c r="C772" s="323" t="s">
        <v>4090</v>
      </c>
      <c r="D772" s="331" t="s">
        <v>426</v>
      </c>
      <c r="E772" s="78">
        <v>2018</v>
      </c>
      <c r="F772" s="87">
        <v>24095</v>
      </c>
      <c r="G772" s="80" t="s">
        <v>4780</v>
      </c>
    </row>
    <row r="773" spans="1:7" ht="15.75" x14ac:dyDescent="0.25">
      <c r="A773" s="80" t="s">
        <v>117</v>
      </c>
      <c r="B773" s="80" t="s">
        <v>4790</v>
      </c>
      <c r="C773" s="323" t="s">
        <v>3751</v>
      </c>
      <c r="D773" s="331" t="s">
        <v>110</v>
      </c>
      <c r="E773" s="78">
        <v>2018</v>
      </c>
      <c r="F773" s="87">
        <v>22995</v>
      </c>
      <c r="G773" s="80" t="s">
        <v>4780</v>
      </c>
    </row>
    <row r="774" spans="1:7" ht="15.75" x14ac:dyDescent="0.25">
      <c r="A774" s="80" t="s">
        <v>117</v>
      </c>
      <c r="B774" s="80" t="s">
        <v>4790</v>
      </c>
      <c r="C774" s="323" t="s">
        <v>3751</v>
      </c>
      <c r="D774" s="331" t="s">
        <v>426</v>
      </c>
      <c r="E774" s="78">
        <v>2018</v>
      </c>
      <c r="F774" s="87">
        <v>24495</v>
      </c>
      <c r="G774" s="80" t="s">
        <v>4780</v>
      </c>
    </row>
    <row r="775" spans="1:7" ht="15.75" x14ac:dyDescent="0.25">
      <c r="A775" s="80" t="s">
        <v>117</v>
      </c>
      <c r="B775" s="80" t="s">
        <v>4791</v>
      </c>
      <c r="C775" s="323" t="s">
        <v>3751</v>
      </c>
      <c r="D775" s="331" t="s">
        <v>110</v>
      </c>
      <c r="E775" s="78">
        <v>2018</v>
      </c>
      <c r="F775" s="87">
        <v>24495</v>
      </c>
      <c r="G775" s="80" t="s">
        <v>4780</v>
      </c>
    </row>
    <row r="776" spans="1:7" ht="15.75" x14ac:dyDescent="0.25">
      <c r="A776" s="80" t="s">
        <v>117</v>
      </c>
      <c r="B776" s="80" t="s">
        <v>4791</v>
      </c>
      <c r="C776" s="323" t="s">
        <v>3751</v>
      </c>
      <c r="D776" s="331" t="s">
        <v>426</v>
      </c>
      <c r="E776" s="78">
        <v>2018</v>
      </c>
      <c r="F776" s="87">
        <v>25995</v>
      </c>
      <c r="G776" s="80" t="s">
        <v>4780</v>
      </c>
    </row>
    <row r="777" spans="1:7" ht="15.75" x14ac:dyDescent="0.25">
      <c r="A777" s="328" t="s">
        <v>3926</v>
      </c>
      <c r="B777" s="328" t="s">
        <v>4948</v>
      </c>
      <c r="C777" s="330">
        <v>2.5</v>
      </c>
      <c r="D777" s="328" t="s">
        <v>110</v>
      </c>
      <c r="E777" s="223">
        <v>2018</v>
      </c>
      <c r="F777" s="308">
        <v>42800</v>
      </c>
      <c r="G777" s="328" t="s">
        <v>135</v>
      </c>
    </row>
    <row r="778" spans="1:7" ht="15.75" x14ac:dyDescent="0.25">
      <c r="A778" s="328" t="s">
        <v>3926</v>
      </c>
      <c r="B778" s="328" t="s">
        <v>3914</v>
      </c>
      <c r="C778" s="330">
        <v>2.5</v>
      </c>
      <c r="D778" s="328" t="s">
        <v>110</v>
      </c>
      <c r="E778" s="223">
        <v>2018</v>
      </c>
      <c r="F778" s="308">
        <v>37500</v>
      </c>
      <c r="G778" s="328" t="s">
        <v>135</v>
      </c>
    </row>
    <row r="779" spans="1:7" ht="15.75" x14ac:dyDescent="0.25">
      <c r="A779" s="328" t="s">
        <v>3926</v>
      </c>
      <c r="B779" s="328" t="s">
        <v>3916</v>
      </c>
      <c r="C779" s="330">
        <v>2.5</v>
      </c>
      <c r="D779" s="328" t="s">
        <v>110</v>
      </c>
      <c r="E779" s="223">
        <v>2018</v>
      </c>
      <c r="F779" s="308">
        <v>38950</v>
      </c>
      <c r="G779" s="328" t="s">
        <v>135</v>
      </c>
    </row>
    <row r="780" spans="1:7" ht="15.75" x14ac:dyDescent="0.25">
      <c r="A780" s="328" t="s">
        <v>3926</v>
      </c>
      <c r="B780" s="328" t="s">
        <v>3913</v>
      </c>
      <c r="C780" s="330" t="s">
        <v>4938</v>
      </c>
      <c r="D780" s="328" t="s">
        <v>110</v>
      </c>
      <c r="E780" s="223">
        <v>2018</v>
      </c>
      <c r="F780" s="308">
        <v>41300</v>
      </c>
      <c r="G780" s="328" t="s">
        <v>135</v>
      </c>
    </row>
    <row r="781" spans="1:7" ht="15.75" x14ac:dyDescent="0.25">
      <c r="A781" s="328" t="s">
        <v>3926</v>
      </c>
      <c r="B781" s="328" t="s">
        <v>3912</v>
      </c>
      <c r="C781" s="330" t="s">
        <v>4938</v>
      </c>
      <c r="D781" s="328" t="s">
        <v>110</v>
      </c>
      <c r="E781" s="223">
        <v>2018</v>
      </c>
      <c r="F781" s="308">
        <v>37900</v>
      </c>
      <c r="G781" s="328" t="s">
        <v>135</v>
      </c>
    </row>
    <row r="782" spans="1:7" ht="15.75" x14ac:dyDescent="0.25">
      <c r="A782" s="328" t="s">
        <v>3926</v>
      </c>
      <c r="B782" s="328" t="s">
        <v>4944</v>
      </c>
      <c r="C782" s="330" t="s">
        <v>4938</v>
      </c>
      <c r="D782" s="328" t="s">
        <v>110</v>
      </c>
      <c r="E782" s="223">
        <v>2018</v>
      </c>
      <c r="F782" s="308">
        <v>33500</v>
      </c>
      <c r="G782" s="328" t="s">
        <v>135</v>
      </c>
    </row>
    <row r="783" spans="1:7" ht="15.75" x14ac:dyDescent="0.25">
      <c r="A783" s="328" t="s">
        <v>3926</v>
      </c>
      <c r="B783" s="328" t="s">
        <v>3910</v>
      </c>
      <c r="C783" s="330" t="s">
        <v>4938</v>
      </c>
      <c r="D783" s="328" t="s">
        <v>110</v>
      </c>
      <c r="E783" s="223">
        <v>2018</v>
      </c>
      <c r="F783" s="308">
        <v>35250</v>
      </c>
      <c r="G783" s="328" t="s">
        <v>135</v>
      </c>
    </row>
    <row r="784" spans="1:7" ht="15.75" x14ac:dyDescent="0.25">
      <c r="A784" s="328" t="s">
        <v>3926</v>
      </c>
      <c r="B784" s="328" t="s">
        <v>3911</v>
      </c>
      <c r="C784" s="330" t="s">
        <v>4938</v>
      </c>
      <c r="D784" s="328" t="s">
        <v>110</v>
      </c>
      <c r="E784" s="223">
        <v>2018</v>
      </c>
      <c r="F784" s="308">
        <v>36700</v>
      </c>
      <c r="G784" s="328" t="s">
        <v>135</v>
      </c>
    </row>
    <row r="785" spans="1:7" ht="15.75" x14ac:dyDescent="0.25">
      <c r="A785" s="80" t="s">
        <v>42</v>
      </c>
      <c r="B785" s="80" t="s">
        <v>5040</v>
      </c>
      <c r="C785" s="323" t="s">
        <v>1991</v>
      </c>
      <c r="D785" s="80" t="s">
        <v>110</v>
      </c>
      <c r="E785" s="198">
        <v>2018</v>
      </c>
      <c r="F785" s="88">
        <v>27950</v>
      </c>
      <c r="G785" s="80" t="s">
        <v>4911</v>
      </c>
    </row>
    <row r="786" spans="1:7" ht="15.75" x14ac:dyDescent="0.25">
      <c r="A786" s="80" t="s">
        <v>42</v>
      </c>
      <c r="B786" s="80" t="s">
        <v>5043</v>
      </c>
      <c r="C786" s="323" t="s">
        <v>1991</v>
      </c>
      <c r="D786" s="80" t="s">
        <v>110</v>
      </c>
      <c r="E786" s="198">
        <v>2018</v>
      </c>
      <c r="F786" s="88">
        <v>29650</v>
      </c>
      <c r="G786" s="80" t="s">
        <v>4911</v>
      </c>
    </row>
    <row r="787" spans="1:7" ht="15.75" x14ac:dyDescent="0.25">
      <c r="A787" s="80" t="s">
        <v>42</v>
      </c>
      <c r="B787" s="80" t="s">
        <v>5044</v>
      </c>
      <c r="C787" s="323" t="s">
        <v>1991</v>
      </c>
      <c r="D787" s="80" t="s">
        <v>110</v>
      </c>
      <c r="E787" s="198">
        <v>2018</v>
      </c>
      <c r="F787" s="88">
        <v>32400</v>
      </c>
      <c r="G787" s="80" t="s">
        <v>4911</v>
      </c>
    </row>
    <row r="788" spans="1:7" ht="15.75" x14ac:dyDescent="0.25">
      <c r="A788" s="80" t="s">
        <v>42</v>
      </c>
      <c r="B788" s="80" t="s">
        <v>5037</v>
      </c>
      <c r="C788" s="323" t="s">
        <v>1991</v>
      </c>
      <c r="D788" s="80" t="s">
        <v>110</v>
      </c>
      <c r="E788" s="198">
        <v>2018</v>
      </c>
      <c r="F788" s="88">
        <v>23645</v>
      </c>
      <c r="G788" s="80" t="s">
        <v>4911</v>
      </c>
    </row>
    <row r="789" spans="1:7" ht="15.75" x14ac:dyDescent="0.25">
      <c r="A789" s="80" t="s">
        <v>42</v>
      </c>
      <c r="B789" s="80" t="s">
        <v>5038</v>
      </c>
      <c r="C789" s="323" t="s">
        <v>1991</v>
      </c>
      <c r="D789" s="80" t="s">
        <v>110</v>
      </c>
      <c r="E789" s="198">
        <v>2018</v>
      </c>
      <c r="F789" s="88">
        <v>24150</v>
      </c>
      <c r="G789" s="80" t="s">
        <v>4911</v>
      </c>
    </row>
    <row r="790" spans="1:7" ht="15.75" x14ac:dyDescent="0.25">
      <c r="A790" s="80" t="s">
        <v>42</v>
      </c>
      <c r="B790" s="80" t="s">
        <v>5039</v>
      </c>
      <c r="C790" s="323" t="s">
        <v>1991</v>
      </c>
      <c r="D790" s="80" t="s">
        <v>110</v>
      </c>
      <c r="E790" s="198">
        <v>2018</v>
      </c>
      <c r="F790" s="88">
        <v>25350</v>
      </c>
      <c r="G790" s="80" t="s">
        <v>4911</v>
      </c>
    </row>
    <row r="791" spans="1:7" ht="15.75" x14ac:dyDescent="0.25">
      <c r="A791" s="80" t="s">
        <v>42</v>
      </c>
      <c r="B791" s="80" t="s">
        <v>5045</v>
      </c>
      <c r="C791" s="323" t="s">
        <v>3791</v>
      </c>
      <c r="D791" s="80" t="s">
        <v>110</v>
      </c>
      <c r="E791" s="198">
        <v>2018</v>
      </c>
      <c r="F791" s="88">
        <v>34550</v>
      </c>
      <c r="G791" s="80" t="s">
        <v>4911</v>
      </c>
    </row>
    <row r="792" spans="1:7" ht="15.75" x14ac:dyDescent="0.25">
      <c r="A792" s="80" t="s">
        <v>42</v>
      </c>
      <c r="B792" s="80" t="s">
        <v>5041</v>
      </c>
      <c r="C792" s="323" t="s">
        <v>1991</v>
      </c>
      <c r="D792" s="80" t="s">
        <v>110</v>
      </c>
      <c r="E792" s="198">
        <v>2018</v>
      </c>
      <c r="F792" s="88">
        <v>28600</v>
      </c>
      <c r="G792" s="80" t="s">
        <v>4911</v>
      </c>
    </row>
    <row r="793" spans="1:7" ht="15.75" x14ac:dyDescent="0.25">
      <c r="A793" s="80" t="s">
        <v>42</v>
      </c>
      <c r="B793" s="80" t="s">
        <v>5042</v>
      </c>
      <c r="C793" s="323" t="s">
        <v>1991</v>
      </c>
      <c r="D793" s="80" t="s">
        <v>110</v>
      </c>
      <c r="E793" s="198">
        <v>2018</v>
      </c>
      <c r="F793" s="88">
        <v>29150</v>
      </c>
      <c r="G793" s="80" t="s">
        <v>4911</v>
      </c>
    </row>
    <row r="794" spans="1:7" ht="15.75" x14ac:dyDescent="0.25">
      <c r="A794" s="80" t="s">
        <v>42</v>
      </c>
      <c r="B794" s="80" t="s">
        <v>5046</v>
      </c>
      <c r="C794" s="323" t="s">
        <v>3791</v>
      </c>
      <c r="D794" s="80" t="s">
        <v>110</v>
      </c>
      <c r="E794" s="198">
        <v>2018</v>
      </c>
      <c r="F794" s="88">
        <v>35100</v>
      </c>
      <c r="G794" s="80" t="s">
        <v>4911</v>
      </c>
    </row>
    <row r="795" spans="1:7" ht="15" x14ac:dyDescent="0.25">
      <c r="A795" s="585" t="s">
        <v>3926</v>
      </c>
      <c r="B795" s="585" t="s">
        <v>362</v>
      </c>
      <c r="C795" s="586" t="s">
        <v>3934</v>
      </c>
      <c r="D795" s="585" t="s">
        <v>44</v>
      </c>
      <c r="E795" s="607">
        <v>2018</v>
      </c>
      <c r="F795" s="599">
        <v>48000</v>
      </c>
      <c r="G795" s="585" t="s">
        <v>6042</v>
      </c>
    </row>
    <row r="796" spans="1:7" ht="15" x14ac:dyDescent="0.25">
      <c r="A796" s="585" t="s">
        <v>42</v>
      </c>
      <c r="B796" s="585" t="s">
        <v>1183</v>
      </c>
      <c r="C796" s="586" t="s">
        <v>3285</v>
      </c>
      <c r="D796" s="585" t="s">
        <v>110</v>
      </c>
      <c r="E796" s="607">
        <v>2018</v>
      </c>
      <c r="F796" s="613">
        <v>18400</v>
      </c>
      <c r="G796" s="585" t="s">
        <v>3321</v>
      </c>
    </row>
    <row r="797" spans="1:7" ht="15.75" x14ac:dyDescent="0.25">
      <c r="A797" s="328" t="s">
        <v>42</v>
      </c>
      <c r="B797" s="80" t="s">
        <v>5116</v>
      </c>
      <c r="C797" s="323" t="s">
        <v>4957</v>
      </c>
      <c r="D797" s="80" t="s">
        <v>110</v>
      </c>
      <c r="E797" s="78">
        <v>2018</v>
      </c>
      <c r="F797" s="88">
        <v>18600</v>
      </c>
      <c r="G797" s="80" t="s">
        <v>5313</v>
      </c>
    </row>
    <row r="798" spans="1:7" ht="15.75" x14ac:dyDescent="0.25">
      <c r="A798" s="328" t="s">
        <v>42</v>
      </c>
      <c r="B798" s="80" t="s">
        <v>5117</v>
      </c>
      <c r="C798" s="323" t="s">
        <v>4957</v>
      </c>
      <c r="D798" s="80" t="s">
        <v>110</v>
      </c>
      <c r="E798" s="78">
        <v>2018</v>
      </c>
      <c r="F798" s="88">
        <v>19035</v>
      </c>
      <c r="G798" s="80" t="s">
        <v>5313</v>
      </c>
    </row>
    <row r="799" spans="1:7" ht="15.75" x14ac:dyDescent="0.25">
      <c r="A799" s="328" t="s">
        <v>42</v>
      </c>
      <c r="B799" s="80" t="s">
        <v>5118</v>
      </c>
      <c r="C799" s="323" t="s">
        <v>4957</v>
      </c>
      <c r="D799" s="80" t="s">
        <v>110</v>
      </c>
      <c r="E799" s="78">
        <v>2018</v>
      </c>
      <c r="F799" s="88">
        <v>19435</v>
      </c>
      <c r="G799" s="80" t="s">
        <v>5313</v>
      </c>
    </row>
    <row r="800" spans="1:7" ht="15.75" x14ac:dyDescent="0.25">
      <c r="A800" s="328" t="s">
        <v>42</v>
      </c>
      <c r="B800" s="80" t="s">
        <v>5125</v>
      </c>
      <c r="C800" s="323" t="s">
        <v>3285</v>
      </c>
      <c r="D800" s="80" t="s">
        <v>110</v>
      </c>
      <c r="E800" s="78">
        <v>2018</v>
      </c>
      <c r="F800" s="88">
        <v>21202</v>
      </c>
      <c r="G800" s="80" t="s">
        <v>135</v>
      </c>
    </row>
    <row r="801" spans="1:7" ht="15.75" x14ac:dyDescent="0.25">
      <c r="A801" s="328" t="s">
        <v>42</v>
      </c>
      <c r="B801" s="80" t="s">
        <v>5125</v>
      </c>
      <c r="C801" s="323" t="s">
        <v>2121</v>
      </c>
      <c r="D801" s="80" t="s">
        <v>110</v>
      </c>
      <c r="E801" s="78">
        <v>2018</v>
      </c>
      <c r="F801" s="88">
        <v>22637</v>
      </c>
      <c r="G801" s="80" t="s">
        <v>135</v>
      </c>
    </row>
    <row r="802" spans="1:7" ht="15.75" x14ac:dyDescent="0.25">
      <c r="A802" s="328" t="s">
        <v>42</v>
      </c>
      <c r="B802" s="80" t="s">
        <v>5120</v>
      </c>
      <c r="C802" s="323" t="s">
        <v>4957</v>
      </c>
      <c r="D802" s="80" t="s">
        <v>110</v>
      </c>
      <c r="E802" s="78">
        <v>2018</v>
      </c>
      <c r="F802" s="88">
        <v>20545</v>
      </c>
      <c r="G802" s="80" t="s">
        <v>5313</v>
      </c>
    </row>
    <row r="803" spans="1:7" ht="15.75" x14ac:dyDescent="0.25">
      <c r="A803" s="328" t="s">
        <v>42</v>
      </c>
      <c r="B803" s="80" t="s">
        <v>5120</v>
      </c>
      <c r="C803" s="323" t="s">
        <v>3285</v>
      </c>
      <c r="D803" s="80" t="s">
        <v>110</v>
      </c>
      <c r="E803" s="78">
        <v>2018</v>
      </c>
      <c r="F803" s="88">
        <v>19372</v>
      </c>
      <c r="G803" s="80" t="s">
        <v>135</v>
      </c>
    </row>
    <row r="804" spans="1:7" ht="15.75" x14ac:dyDescent="0.25">
      <c r="A804" s="328" t="s">
        <v>42</v>
      </c>
      <c r="B804" s="80" t="s">
        <v>5120</v>
      </c>
      <c r="C804" s="323" t="s">
        <v>2121</v>
      </c>
      <c r="D804" s="80" t="s">
        <v>110</v>
      </c>
      <c r="E804" s="78">
        <v>2018</v>
      </c>
      <c r="F804" s="88">
        <v>20519</v>
      </c>
      <c r="G804" s="80" t="s">
        <v>135</v>
      </c>
    </row>
    <row r="805" spans="1:7" ht="15.75" x14ac:dyDescent="0.25">
      <c r="A805" s="328" t="s">
        <v>42</v>
      </c>
      <c r="B805" s="80" t="s">
        <v>5124</v>
      </c>
      <c r="C805" s="323" t="s">
        <v>3285</v>
      </c>
      <c r="D805" s="80" t="s">
        <v>110</v>
      </c>
      <c r="E805" s="78">
        <v>2018</v>
      </c>
      <c r="F805" s="88">
        <v>20055</v>
      </c>
      <c r="G805" s="80" t="s">
        <v>135</v>
      </c>
    </row>
    <row r="806" spans="1:7" ht="15.75" x14ac:dyDescent="0.25">
      <c r="A806" s="328" t="s">
        <v>42</v>
      </c>
      <c r="B806" s="80" t="s">
        <v>5124</v>
      </c>
      <c r="C806" s="323" t="s">
        <v>2121</v>
      </c>
      <c r="D806" s="80" t="s">
        <v>110</v>
      </c>
      <c r="E806" s="78">
        <v>2018</v>
      </c>
      <c r="F806" s="88">
        <v>21489</v>
      </c>
      <c r="G806" s="80" t="s">
        <v>135</v>
      </c>
    </row>
    <row r="807" spans="1:7" ht="15.75" x14ac:dyDescent="0.25">
      <c r="A807" s="328" t="s">
        <v>42</v>
      </c>
      <c r="B807" s="80" t="s">
        <v>5126</v>
      </c>
      <c r="C807" s="323" t="s">
        <v>3285</v>
      </c>
      <c r="D807" s="80" t="s">
        <v>110</v>
      </c>
      <c r="E807" s="78">
        <v>2018</v>
      </c>
      <c r="F807" s="88">
        <v>26393</v>
      </c>
      <c r="G807" s="80" t="s">
        <v>135</v>
      </c>
    </row>
    <row r="808" spans="1:7" ht="15.75" x14ac:dyDescent="0.25">
      <c r="A808" s="328" t="s">
        <v>42</v>
      </c>
      <c r="B808" s="80" t="s">
        <v>5126</v>
      </c>
      <c r="C808" s="323" t="s">
        <v>2121</v>
      </c>
      <c r="D808" s="80" t="s">
        <v>110</v>
      </c>
      <c r="E808" s="78">
        <v>2018</v>
      </c>
      <c r="F808" s="88">
        <v>27540</v>
      </c>
      <c r="G808" s="80" t="s">
        <v>135</v>
      </c>
    </row>
    <row r="809" spans="1:7" ht="15.75" x14ac:dyDescent="0.25">
      <c r="A809" s="328" t="s">
        <v>42</v>
      </c>
      <c r="B809" s="80" t="s">
        <v>5122</v>
      </c>
      <c r="C809" s="323" t="s">
        <v>4957</v>
      </c>
      <c r="D809" s="80" t="s">
        <v>110</v>
      </c>
      <c r="E809" s="78">
        <v>2018</v>
      </c>
      <c r="F809" s="88">
        <v>22035</v>
      </c>
      <c r="G809" s="80" t="s">
        <v>5313</v>
      </c>
    </row>
    <row r="810" spans="1:7" ht="15.75" x14ac:dyDescent="0.25">
      <c r="A810" s="328" t="s">
        <v>42</v>
      </c>
      <c r="B810" s="80" t="s">
        <v>5123</v>
      </c>
      <c r="C810" s="323" t="s">
        <v>4957</v>
      </c>
      <c r="D810" s="80" t="s">
        <v>110</v>
      </c>
      <c r="E810" s="78">
        <v>2018</v>
      </c>
      <c r="F810" s="88">
        <v>22780</v>
      </c>
      <c r="G810" s="80" t="s">
        <v>5313</v>
      </c>
    </row>
    <row r="811" spans="1:7" ht="15.75" x14ac:dyDescent="0.25">
      <c r="A811" s="80" t="s">
        <v>3926</v>
      </c>
      <c r="B811" s="80" t="s">
        <v>4598</v>
      </c>
      <c r="C811" s="323" t="s">
        <v>3751</v>
      </c>
      <c r="D811" s="80" t="s">
        <v>4600</v>
      </c>
      <c r="E811" s="78">
        <v>2018</v>
      </c>
      <c r="F811" s="87">
        <v>29139</v>
      </c>
      <c r="G811" s="328" t="s">
        <v>147</v>
      </c>
    </row>
    <row r="812" spans="1:7" ht="15.75" x14ac:dyDescent="0.25">
      <c r="A812" s="80" t="s">
        <v>3926</v>
      </c>
      <c r="B812" s="80" t="s">
        <v>4599</v>
      </c>
      <c r="C812" s="323" t="s">
        <v>1986</v>
      </c>
      <c r="D812" s="80" t="s">
        <v>4600</v>
      </c>
      <c r="E812" s="78">
        <v>2018</v>
      </c>
      <c r="F812" s="87">
        <v>31139</v>
      </c>
      <c r="G812" s="328" t="s">
        <v>147</v>
      </c>
    </row>
    <row r="813" spans="1:7" ht="15.75" x14ac:dyDescent="0.25">
      <c r="A813" s="80" t="s">
        <v>3926</v>
      </c>
      <c r="B813" s="80" t="s">
        <v>4601</v>
      </c>
      <c r="C813" s="323" t="s">
        <v>2859</v>
      </c>
      <c r="D813" s="80" t="s">
        <v>4600</v>
      </c>
      <c r="E813" s="78">
        <v>2018</v>
      </c>
      <c r="F813" s="87">
        <v>37500</v>
      </c>
      <c r="G813" s="328" t="s">
        <v>147</v>
      </c>
    </row>
    <row r="814" spans="1:7" ht="15.75" x14ac:dyDescent="0.25">
      <c r="A814" s="80" t="s">
        <v>3926</v>
      </c>
      <c r="B814" s="80" t="s">
        <v>4602</v>
      </c>
      <c r="C814" s="323" t="s">
        <v>2859</v>
      </c>
      <c r="D814" s="80" t="s">
        <v>4600</v>
      </c>
      <c r="E814" s="78">
        <v>2018</v>
      </c>
      <c r="F814" s="87">
        <v>41600</v>
      </c>
      <c r="G814" s="328" t="s">
        <v>147</v>
      </c>
    </row>
    <row r="815" spans="1:7" ht="15.75" x14ac:dyDescent="0.25">
      <c r="A815" s="80" t="s">
        <v>42</v>
      </c>
      <c r="B815" s="80" t="s">
        <v>1403</v>
      </c>
      <c r="C815" s="323" t="s">
        <v>2121</v>
      </c>
      <c r="D815" s="80" t="s">
        <v>43</v>
      </c>
      <c r="E815" s="78">
        <v>2018</v>
      </c>
      <c r="F815" s="87">
        <v>23559.360000000001</v>
      </c>
      <c r="G815" s="80" t="s">
        <v>4604</v>
      </c>
    </row>
    <row r="816" spans="1:7" ht="15.75" x14ac:dyDescent="0.25">
      <c r="A816" s="80" t="s">
        <v>42</v>
      </c>
      <c r="B816" s="80" t="s">
        <v>1403</v>
      </c>
      <c r="C816" s="323" t="s">
        <v>2121</v>
      </c>
      <c r="D816" s="80" t="s">
        <v>43</v>
      </c>
      <c r="E816" s="78">
        <v>2018</v>
      </c>
      <c r="F816" s="87">
        <v>26120.16</v>
      </c>
      <c r="G816" s="80" t="s">
        <v>4605</v>
      </c>
    </row>
    <row r="817" spans="1:7" ht="15.75" x14ac:dyDescent="0.25">
      <c r="A817" s="80" t="s">
        <v>42</v>
      </c>
      <c r="B817" s="80" t="s">
        <v>1403</v>
      </c>
      <c r="C817" s="323" t="s">
        <v>2121</v>
      </c>
      <c r="D817" s="80" t="s">
        <v>43</v>
      </c>
      <c r="E817" s="78">
        <v>2018</v>
      </c>
      <c r="F817" s="87">
        <v>25266.559999999998</v>
      </c>
      <c r="G817" s="80" t="s">
        <v>4606</v>
      </c>
    </row>
    <row r="818" spans="1:7" ht="15.75" x14ac:dyDescent="0.25">
      <c r="A818" s="80" t="s">
        <v>42</v>
      </c>
      <c r="B818" s="80" t="s">
        <v>1403</v>
      </c>
      <c r="C818" s="323" t="s">
        <v>2121</v>
      </c>
      <c r="D818" s="80" t="s">
        <v>43</v>
      </c>
      <c r="E818" s="78">
        <v>2018</v>
      </c>
      <c r="F818" s="87">
        <v>26120.16</v>
      </c>
      <c r="G818" s="80" t="s">
        <v>4607</v>
      </c>
    </row>
    <row r="819" spans="1:7" ht="15.75" x14ac:dyDescent="0.25">
      <c r="A819" s="80" t="s">
        <v>42</v>
      </c>
      <c r="B819" s="80" t="s">
        <v>1403</v>
      </c>
      <c r="C819" s="323" t="s">
        <v>1991</v>
      </c>
      <c r="D819" s="80" t="s">
        <v>438</v>
      </c>
      <c r="E819" s="78">
        <v>2018</v>
      </c>
      <c r="F819" s="87">
        <v>23826</v>
      </c>
      <c r="G819" s="80" t="s">
        <v>4611</v>
      </c>
    </row>
    <row r="820" spans="1:7" ht="15.75" x14ac:dyDescent="0.25">
      <c r="A820" s="80" t="s">
        <v>42</v>
      </c>
      <c r="B820" s="80" t="s">
        <v>1403</v>
      </c>
      <c r="C820" s="323" t="s">
        <v>1991</v>
      </c>
      <c r="D820" s="80" t="s">
        <v>438</v>
      </c>
      <c r="E820" s="78">
        <v>2018</v>
      </c>
      <c r="F820" s="87">
        <v>27692.5</v>
      </c>
      <c r="G820" s="80" t="s">
        <v>5218</v>
      </c>
    </row>
    <row r="821" spans="1:7" ht="15.75" x14ac:dyDescent="0.25">
      <c r="A821" s="80" t="s">
        <v>42</v>
      </c>
      <c r="B821" s="80" t="s">
        <v>1403</v>
      </c>
      <c r="C821" s="323" t="s">
        <v>1991</v>
      </c>
      <c r="D821" s="80" t="s">
        <v>438</v>
      </c>
      <c r="E821" s="78">
        <v>2018</v>
      </c>
      <c r="F821" s="87">
        <v>27692.5</v>
      </c>
      <c r="G821" s="80" t="s">
        <v>5219</v>
      </c>
    </row>
    <row r="822" spans="1:7" ht="15.75" x14ac:dyDescent="0.25">
      <c r="A822" s="80" t="s">
        <v>42</v>
      </c>
      <c r="B822" s="80" t="s">
        <v>1403</v>
      </c>
      <c r="C822" s="323" t="s">
        <v>1991</v>
      </c>
      <c r="D822" s="80" t="s">
        <v>438</v>
      </c>
      <c r="E822" s="78">
        <v>2018</v>
      </c>
      <c r="F822" s="87">
        <v>31141</v>
      </c>
      <c r="G822" s="80" t="s">
        <v>5220</v>
      </c>
    </row>
    <row r="823" spans="1:7" ht="15.75" x14ac:dyDescent="0.25">
      <c r="A823" s="80" t="s">
        <v>42</v>
      </c>
      <c r="B823" s="80" t="s">
        <v>1403</v>
      </c>
      <c r="C823" s="323" t="s">
        <v>1991</v>
      </c>
      <c r="D823" s="80" t="s">
        <v>438</v>
      </c>
      <c r="E823" s="78">
        <v>2018</v>
      </c>
      <c r="F823" s="87">
        <v>32186</v>
      </c>
      <c r="G823" s="80" t="s">
        <v>5221</v>
      </c>
    </row>
    <row r="824" spans="1:7" ht="15.75" x14ac:dyDescent="0.25">
      <c r="A824" s="80" t="s">
        <v>42</v>
      </c>
      <c r="B824" s="80" t="s">
        <v>1403</v>
      </c>
      <c r="C824" s="323" t="s">
        <v>1986</v>
      </c>
      <c r="D824" s="80" t="s">
        <v>43</v>
      </c>
      <c r="E824" s="78">
        <v>2018</v>
      </c>
      <c r="F824" s="87">
        <v>27827.360000000001</v>
      </c>
      <c r="G824" s="80" t="s">
        <v>4607</v>
      </c>
    </row>
    <row r="825" spans="1:7" ht="15.75" x14ac:dyDescent="0.25">
      <c r="A825" s="80" t="s">
        <v>42</v>
      </c>
      <c r="B825" s="80" t="s">
        <v>1403</v>
      </c>
      <c r="C825" s="323" t="s">
        <v>1986</v>
      </c>
      <c r="D825" s="80" t="s">
        <v>44</v>
      </c>
      <c r="E825" s="78">
        <v>2018</v>
      </c>
      <c r="F825" s="87">
        <v>28680.959999999999</v>
      </c>
      <c r="G825" s="80" t="s">
        <v>4608</v>
      </c>
    </row>
    <row r="826" spans="1:7" ht="15.75" x14ac:dyDescent="0.25">
      <c r="A826" s="80" t="s">
        <v>42</v>
      </c>
      <c r="B826" s="80" t="s">
        <v>1403</v>
      </c>
      <c r="C826" s="323" t="s">
        <v>1986</v>
      </c>
      <c r="D826" s="80" t="s">
        <v>438</v>
      </c>
      <c r="E826" s="78">
        <v>2018</v>
      </c>
      <c r="F826" s="87">
        <v>24557.5</v>
      </c>
      <c r="G826" s="80" t="s">
        <v>4611</v>
      </c>
    </row>
    <row r="827" spans="1:7" ht="15.75" x14ac:dyDescent="0.25">
      <c r="A827" s="80" t="s">
        <v>42</v>
      </c>
      <c r="B827" s="80" t="s">
        <v>1403</v>
      </c>
      <c r="C827" s="323" t="s">
        <v>1986</v>
      </c>
      <c r="D827" s="80" t="s">
        <v>438</v>
      </c>
      <c r="E827" s="78">
        <v>2018</v>
      </c>
      <c r="F827" s="87">
        <v>28006</v>
      </c>
      <c r="G827" s="80" t="s">
        <v>5218</v>
      </c>
    </row>
    <row r="828" spans="1:7" ht="15.75" x14ac:dyDescent="0.25">
      <c r="A828" s="80" t="s">
        <v>42</v>
      </c>
      <c r="B828" s="80" t="s">
        <v>1403</v>
      </c>
      <c r="C828" s="323" t="s">
        <v>1986</v>
      </c>
      <c r="D828" s="80" t="s">
        <v>438</v>
      </c>
      <c r="E828" s="78">
        <v>2018</v>
      </c>
      <c r="F828" s="87">
        <v>30200.5</v>
      </c>
      <c r="G828" s="80" t="s">
        <v>5219</v>
      </c>
    </row>
    <row r="829" spans="1:7" ht="15.75" x14ac:dyDescent="0.25">
      <c r="A829" s="80" t="s">
        <v>42</v>
      </c>
      <c r="B829" s="80" t="s">
        <v>1403</v>
      </c>
      <c r="C829" s="323" t="s">
        <v>1986</v>
      </c>
      <c r="D829" s="80" t="s">
        <v>438</v>
      </c>
      <c r="E829" s="78">
        <v>2018</v>
      </c>
      <c r="F829" s="87">
        <v>31663.5</v>
      </c>
      <c r="G829" s="80" t="s">
        <v>5220</v>
      </c>
    </row>
    <row r="830" spans="1:7" ht="15.75" x14ac:dyDescent="0.25">
      <c r="A830" s="80" t="s">
        <v>42</v>
      </c>
      <c r="B830" s="80" t="s">
        <v>1403</v>
      </c>
      <c r="C830" s="323" t="s">
        <v>1986</v>
      </c>
      <c r="D830" s="80" t="s">
        <v>438</v>
      </c>
      <c r="E830" s="78">
        <v>2018</v>
      </c>
      <c r="F830" s="87">
        <v>35216.5</v>
      </c>
      <c r="G830" s="80" t="s">
        <v>5221</v>
      </c>
    </row>
    <row r="831" spans="1:7" ht="15.75" x14ac:dyDescent="0.25">
      <c r="A831" s="80" t="s">
        <v>42</v>
      </c>
      <c r="B831" s="80" t="s">
        <v>1403</v>
      </c>
      <c r="C831" s="323" t="s">
        <v>4566</v>
      </c>
      <c r="D831" s="80" t="s">
        <v>43</v>
      </c>
      <c r="E831" s="78">
        <v>2018</v>
      </c>
      <c r="F831" s="87">
        <v>27827.360000000001</v>
      </c>
      <c r="G831" s="80" t="s">
        <v>4604</v>
      </c>
    </row>
    <row r="832" spans="1:7" ht="15.75" x14ac:dyDescent="0.25">
      <c r="A832" s="80" t="s">
        <v>42</v>
      </c>
      <c r="B832" s="80" t="s">
        <v>1403</v>
      </c>
      <c r="C832" s="323" t="s">
        <v>4566</v>
      </c>
      <c r="D832" s="80" t="s">
        <v>44</v>
      </c>
      <c r="E832" s="78">
        <v>2018</v>
      </c>
      <c r="F832" s="87">
        <v>29534.559999999998</v>
      </c>
      <c r="G832" s="80" t="s">
        <v>4604</v>
      </c>
    </row>
    <row r="833" spans="1:7" ht="15.75" x14ac:dyDescent="0.25">
      <c r="A833" s="80" t="s">
        <v>42</v>
      </c>
      <c r="B833" s="80" t="s">
        <v>1403</v>
      </c>
      <c r="C833" s="323" t="s">
        <v>4566</v>
      </c>
      <c r="D833" s="80" t="s">
        <v>43</v>
      </c>
      <c r="E833" s="78">
        <v>2018</v>
      </c>
      <c r="F833" s="87">
        <v>29534.559999999998</v>
      </c>
      <c r="G833" s="80" t="s">
        <v>4609</v>
      </c>
    </row>
    <row r="834" spans="1:7" ht="15.75" x14ac:dyDescent="0.25">
      <c r="A834" s="80" t="s">
        <v>42</v>
      </c>
      <c r="B834" s="80" t="s">
        <v>1403</v>
      </c>
      <c r="C834" s="323" t="s">
        <v>4566</v>
      </c>
      <c r="D834" s="80" t="s">
        <v>44</v>
      </c>
      <c r="E834" s="78">
        <v>2018</v>
      </c>
      <c r="F834" s="87">
        <v>32095.360000000001</v>
      </c>
      <c r="G834" s="80" t="s">
        <v>4609</v>
      </c>
    </row>
    <row r="835" spans="1:7" ht="15.75" x14ac:dyDescent="0.25">
      <c r="A835" s="80" t="s">
        <v>42</v>
      </c>
      <c r="B835" s="80" t="s">
        <v>1403</v>
      </c>
      <c r="C835" s="323" t="s">
        <v>4566</v>
      </c>
      <c r="D835" s="80" t="s">
        <v>43</v>
      </c>
      <c r="E835" s="78">
        <v>2018</v>
      </c>
      <c r="F835" s="87">
        <v>31241.759999999998</v>
      </c>
      <c r="G835" s="80" t="s">
        <v>4610</v>
      </c>
    </row>
    <row r="836" spans="1:7" ht="15.75" x14ac:dyDescent="0.25">
      <c r="A836" s="80" t="s">
        <v>42</v>
      </c>
      <c r="B836" s="80" t="s">
        <v>1403</v>
      </c>
      <c r="C836" s="323" t="s">
        <v>4566</v>
      </c>
      <c r="D836" s="80" t="s">
        <v>44</v>
      </c>
      <c r="E836" s="78">
        <v>2018</v>
      </c>
      <c r="F836" s="87">
        <v>32948.959999999999</v>
      </c>
      <c r="G836" s="80" t="s">
        <v>4610</v>
      </c>
    </row>
    <row r="837" spans="1:7" ht="15.75" x14ac:dyDescent="0.25">
      <c r="A837" s="328" t="s">
        <v>3926</v>
      </c>
      <c r="B837" s="328" t="s">
        <v>4937</v>
      </c>
      <c r="C837" s="330">
        <v>2.7</v>
      </c>
      <c r="D837" s="328" t="s">
        <v>110</v>
      </c>
      <c r="E837" s="223">
        <v>2018</v>
      </c>
      <c r="F837" s="308">
        <v>31230</v>
      </c>
      <c r="G837" s="328" t="s">
        <v>3879</v>
      </c>
    </row>
    <row r="838" spans="1:7" ht="15.75" x14ac:dyDescent="0.25">
      <c r="A838" s="328" t="s">
        <v>3926</v>
      </c>
      <c r="B838" s="328" t="s">
        <v>4937</v>
      </c>
      <c r="C838" s="330" t="s">
        <v>4938</v>
      </c>
      <c r="D838" s="328" t="s">
        <v>110</v>
      </c>
      <c r="E838" s="223">
        <v>2018</v>
      </c>
      <c r="F838" s="308">
        <v>33280</v>
      </c>
      <c r="G838" s="328" t="s">
        <v>3879</v>
      </c>
    </row>
    <row r="839" spans="1:7" ht="15.75" x14ac:dyDescent="0.25">
      <c r="A839" s="328" t="s">
        <v>3926</v>
      </c>
      <c r="B839" s="328" t="s">
        <v>4937</v>
      </c>
      <c r="C839" s="330" t="s">
        <v>4938</v>
      </c>
      <c r="D839" s="328" t="s">
        <v>426</v>
      </c>
      <c r="E839" s="223">
        <v>2018</v>
      </c>
      <c r="F839" s="308">
        <v>34740</v>
      </c>
      <c r="G839" s="328" t="s">
        <v>3879</v>
      </c>
    </row>
    <row r="840" spans="1:7" ht="15.75" x14ac:dyDescent="0.25">
      <c r="A840" s="328" t="s">
        <v>3926</v>
      </c>
      <c r="B840" s="328" t="s">
        <v>4939</v>
      </c>
      <c r="C840" s="330" t="s">
        <v>4938</v>
      </c>
      <c r="D840" s="328" t="s">
        <v>110</v>
      </c>
      <c r="E840" s="223">
        <v>2018</v>
      </c>
      <c r="F840" s="308">
        <v>35660</v>
      </c>
      <c r="G840" s="328" t="s">
        <v>3879</v>
      </c>
    </row>
    <row r="841" spans="1:7" ht="15.75" x14ac:dyDescent="0.25">
      <c r="A841" s="328" t="s">
        <v>3926</v>
      </c>
      <c r="B841" s="328" t="s">
        <v>4939</v>
      </c>
      <c r="C841" s="330" t="s">
        <v>4938</v>
      </c>
      <c r="D841" s="328" t="s">
        <v>426</v>
      </c>
      <c r="E841" s="223">
        <v>2018</v>
      </c>
      <c r="F841" s="308">
        <v>37120</v>
      </c>
      <c r="G841" s="328" t="s">
        <v>3879</v>
      </c>
    </row>
    <row r="842" spans="1:7" ht="15.75" x14ac:dyDescent="0.25">
      <c r="A842" s="328" t="s">
        <v>3926</v>
      </c>
      <c r="B842" s="328" t="s">
        <v>4942</v>
      </c>
      <c r="C842" s="330" t="s">
        <v>4938</v>
      </c>
      <c r="D842" s="328" t="s">
        <v>110</v>
      </c>
      <c r="E842" s="223">
        <v>2018</v>
      </c>
      <c r="F842" s="308">
        <v>42280</v>
      </c>
      <c r="G842" s="328" t="s">
        <v>3879</v>
      </c>
    </row>
    <row r="843" spans="1:7" ht="15.75" x14ac:dyDescent="0.25">
      <c r="A843" s="328" t="s">
        <v>3926</v>
      </c>
      <c r="B843" s="328" t="s">
        <v>4942</v>
      </c>
      <c r="C843" s="330" t="s">
        <v>4938</v>
      </c>
      <c r="D843" s="328" t="s">
        <v>426</v>
      </c>
      <c r="E843" s="223">
        <v>2018</v>
      </c>
      <c r="F843" s="308">
        <v>43740</v>
      </c>
      <c r="G843" s="328" t="s">
        <v>3879</v>
      </c>
    </row>
    <row r="844" spans="1:7" ht="15.75" x14ac:dyDescent="0.25">
      <c r="A844" s="328" t="s">
        <v>3926</v>
      </c>
      <c r="B844" s="328" t="s">
        <v>4943</v>
      </c>
      <c r="C844" s="330" t="s">
        <v>4938</v>
      </c>
      <c r="D844" s="328" t="s">
        <v>110</v>
      </c>
      <c r="E844" s="223">
        <v>2018</v>
      </c>
      <c r="F844" s="308">
        <v>45400</v>
      </c>
      <c r="G844" s="328" t="s">
        <v>3879</v>
      </c>
    </row>
    <row r="845" spans="1:7" ht="15.75" x14ac:dyDescent="0.25">
      <c r="A845" s="328" t="s">
        <v>3926</v>
      </c>
      <c r="B845" s="328" t="s">
        <v>4943</v>
      </c>
      <c r="C845" s="330" t="s">
        <v>4938</v>
      </c>
      <c r="D845" s="328" t="s">
        <v>426</v>
      </c>
      <c r="E845" s="223">
        <v>2018</v>
      </c>
      <c r="F845" s="308">
        <v>46860</v>
      </c>
      <c r="G845" s="328" t="s">
        <v>3879</v>
      </c>
    </row>
    <row r="846" spans="1:7" ht="15.75" x14ac:dyDescent="0.25">
      <c r="A846" s="328" t="s">
        <v>3926</v>
      </c>
      <c r="B846" s="328" t="s">
        <v>4941</v>
      </c>
      <c r="C846" s="330" t="s">
        <v>4938</v>
      </c>
      <c r="D846" s="328" t="s">
        <v>110</v>
      </c>
      <c r="E846" s="223">
        <v>2018</v>
      </c>
      <c r="F846" s="308">
        <v>40290</v>
      </c>
      <c r="G846" s="328" t="s">
        <v>3879</v>
      </c>
    </row>
    <row r="847" spans="1:7" ht="15.75" x14ac:dyDescent="0.25">
      <c r="A847" s="328" t="s">
        <v>3926</v>
      </c>
      <c r="B847" s="328" t="s">
        <v>4941</v>
      </c>
      <c r="C847" s="330" t="s">
        <v>4938</v>
      </c>
      <c r="D847" s="328" t="s">
        <v>426</v>
      </c>
      <c r="E847" s="223">
        <v>2018</v>
      </c>
      <c r="F847" s="308">
        <v>41750</v>
      </c>
      <c r="G847" s="328" t="s">
        <v>3879</v>
      </c>
    </row>
    <row r="848" spans="1:7" ht="15.75" x14ac:dyDescent="0.25">
      <c r="A848" s="328" t="s">
        <v>3926</v>
      </c>
      <c r="B848" s="328" t="s">
        <v>4940</v>
      </c>
      <c r="C848" s="330" t="s">
        <v>4938</v>
      </c>
      <c r="D848" s="328" t="s">
        <v>110</v>
      </c>
      <c r="E848" s="223">
        <v>2018</v>
      </c>
      <c r="F848" s="308">
        <v>39120</v>
      </c>
      <c r="G848" s="328" t="s">
        <v>3879</v>
      </c>
    </row>
    <row r="849" spans="1:7" ht="15.75" x14ac:dyDescent="0.25">
      <c r="A849" s="328" t="s">
        <v>3926</v>
      </c>
      <c r="B849" s="328" t="s">
        <v>4940</v>
      </c>
      <c r="C849" s="330" t="s">
        <v>4938</v>
      </c>
      <c r="D849" s="328" t="s">
        <v>426</v>
      </c>
      <c r="E849" s="223">
        <v>2018</v>
      </c>
      <c r="F849" s="308">
        <v>40580</v>
      </c>
      <c r="G849" s="328" t="s">
        <v>3879</v>
      </c>
    </row>
    <row r="850" spans="1:7" ht="15.75" x14ac:dyDescent="0.25">
      <c r="A850" s="77" t="s">
        <v>42</v>
      </c>
      <c r="B850" s="77" t="s">
        <v>4564</v>
      </c>
      <c r="C850" s="77" t="s">
        <v>2121</v>
      </c>
      <c r="D850" s="77" t="s">
        <v>438</v>
      </c>
      <c r="E850" s="78">
        <v>2018</v>
      </c>
      <c r="F850" s="111">
        <v>22236</v>
      </c>
      <c r="G850" s="77" t="s">
        <v>4576</v>
      </c>
    </row>
    <row r="851" spans="1:7" ht="15.75" x14ac:dyDescent="0.25">
      <c r="A851" s="77" t="s">
        <v>42</v>
      </c>
      <c r="B851" s="77" t="s">
        <v>4564</v>
      </c>
      <c r="C851" s="77" t="s">
        <v>3751</v>
      </c>
      <c r="D851" s="77" t="s">
        <v>43</v>
      </c>
      <c r="E851" s="78">
        <v>2018</v>
      </c>
      <c r="F851" s="111">
        <v>22816</v>
      </c>
      <c r="G851" s="77" t="s">
        <v>4576</v>
      </c>
    </row>
    <row r="852" spans="1:7" ht="15.75" x14ac:dyDescent="0.25">
      <c r="A852" s="77" t="s">
        <v>42</v>
      </c>
      <c r="B852" s="77" t="s">
        <v>4564</v>
      </c>
      <c r="C852" s="77" t="s">
        <v>3751</v>
      </c>
      <c r="D852" s="77" t="s">
        <v>44</v>
      </c>
      <c r="E852" s="78">
        <v>2018</v>
      </c>
      <c r="F852" s="111">
        <v>23396</v>
      </c>
      <c r="G852" s="77" t="s">
        <v>4576</v>
      </c>
    </row>
    <row r="853" spans="1:7" ht="15.75" x14ac:dyDescent="0.25">
      <c r="A853" s="77" t="s">
        <v>42</v>
      </c>
      <c r="B853" s="77" t="s">
        <v>4564</v>
      </c>
      <c r="C853" s="77" t="s">
        <v>1991</v>
      </c>
      <c r="D853" s="77" t="s">
        <v>43</v>
      </c>
      <c r="E853" s="78">
        <v>2018</v>
      </c>
      <c r="F853" s="111">
        <v>24080</v>
      </c>
      <c r="G853" s="77" t="s">
        <v>4576</v>
      </c>
    </row>
    <row r="854" spans="1:7" ht="15.75" x14ac:dyDescent="0.25">
      <c r="A854" s="77" t="s">
        <v>42</v>
      </c>
      <c r="B854" s="77" t="s">
        <v>4564</v>
      </c>
      <c r="C854" s="77" t="s">
        <v>1991</v>
      </c>
      <c r="D854" s="77" t="s">
        <v>44</v>
      </c>
      <c r="E854" s="78">
        <v>2018</v>
      </c>
      <c r="F854" s="111">
        <v>24383</v>
      </c>
      <c r="G854" s="77" t="s">
        <v>4576</v>
      </c>
    </row>
    <row r="855" spans="1:7" ht="15.75" x14ac:dyDescent="0.25">
      <c r="A855" s="77" t="s">
        <v>42</v>
      </c>
      <c r="B855" s="77" t="s">
        <v>4564</v>
      </c>
      <c r="C855" s="77" t="s">
        <v>1986</v>
      </c>
      <c r="D855" s="77" t="s">
        <v>43</v>
      </c>
      <c r="E855" s="78">
        <v>2018</v>
      </c>
      <c r="F855" s="111">
        <v>25415</v>
      </c>
      <c r="G855" s="77" t="s">
        <v>4576</v>
      </c>
    </row>
    <row r="856" spans="1:7" ht="15.75" x14ac:dyDescent="0.25">
      <c r="A856" s="77" t="s">
        <v>42</v>
      </c>
      <c r="B856" s="77" t="s">
        <v>4564</v>
      </c>
      <c r="C856" s="77" t="s">
        <v>1986</v>
      </c>
      <c r="D856" s="77" t="s">
        <v>44</v>
      </c>
      <c r="E856" s="78">
        <v>2018</v>
      </c>
      <c r="F856" s="111">
        <v>25916</v>
      </c>
      <c r="G856" s="77" t="s">
        <v>4576</v>
      </c>
    </row>
    <row r="857" spans="1:7" ht="15.75" x14ac:dyDescent="0.25">
      <c r="A857" s="77" t="s">
        <v>42</v>
      </c>
      <c r="B857" s="77" t="s">
        <v>4564</v>
      </c>
      <c r="C857" s="77" t="s">
        <v>4566</v>
      </c>
      <c r="D857" s="77" t="s">
        <v>44</v>
      </c>
      <c r="E857" s="78">
        <v>2018</v>
      </c>
      <c r="F857" s="111">
        <v>27332</v>
      </c>
      <c r="G857" s="77" t="s">
        <v>6386</v>
      </c>
    </row>
    <row r="858" spans="1:7" ht="15.75" x14ac:dyDescent="0.25">
      <c r="A858" s="77" t="s">
        <v>42</v>
      </c>
      <c r="B858" s="77" t="s">
        <v>4564</v>
      </c>
      <c r="C858" s="77" t="s">
        <v>2121</v>
      </c>
      <c r="D858" s="77" t="s">
        <v>44</v>
      </c>
      <c r="E858" s="78">
        <v>2018</v>
      </c>
      <c r="F858" s="111">
        <v>28066</v>
      </c>
      <c r="G858" s="77" t="s">
        <v>4565</v>
      </c>
    </row>
    <row r="859" spans="1:7" ht="15.75" x14ac:dyDescent="0.25">
      <c r="A859" s="77" t="s">
        <v>42</v>
      </c>
      <c r="B859" s="77" t="s">
        <v>4564</v>
      </c>
      <c r="C859" s="77" t="s">
        <v>2121</v>
      </c>
      <c r="D859" s="77" t="s">
        <v>43</v>
      </c>
      <c r="E859" s="78">
        <v>2018</v>
      </c>
      <c r="F859" s="111">
        <v>27264</v>
      </c>
      <c r="G859" s="77" t="s">
        <v>4565</v>
      </c>
    </row>
    <row r="860" spans="1:7" ht="15.75" x14ac:dyDescent="0.25">
      <c r="A860" s="77" t="s">
        <v>42</v>
      </c>
      <c r="B860" s="77" t="s">
        <v>4564</v>
      </c>
      <c r="C860" s="77" t="s">
        <v>3751</v>
      </c>
      <c r="D860" s="77" t="s">
        <v>44</v>
      </c>
      <c r="E860" s="78">
        <v>2018</v>
      </c>
      <c r="F860" s="111">
        <v>29402</v>
      </c>
      <c r="G860" s="77" t="s">
        <v>4565</v>
      </c>
    </row>
    <row r="861" spans="1:7" ht="15.75" x14ac:dyDescent="0.25">
      <c r="A861" s="77" t="s">
        <v>42</v>
      </c>
      <c r="B861" s="77" t="s">
        <v>4564</v>
      </c>
      <c r="C861" s="77" t="s">
        <v>1991</v>
      </c>
      <c r="D861" s="77" t="s">
        <v>44</v>
      </c>
      <c r="E861" s="78">
        <v>2018</v>
      </c>
      <c r="F861" s="111">
        <v>30368</v>
      </c>
      <c r="G861" s="77" t="s">
        <v>4565</v>
      </c>
    </row>
    <row r="862" spans="1:7" ht="15.75" x14ac:dyDescent="0.25">
      <c r="A862" s="77" t="s">
        <v>42</v>
      </c>
      <c r="B862" s="77" t="s">
        <v>4564</v>
      </c>
      <c r="C862" s="77" t="s">
        <v>1991</v>
      </c>
      <c r="D862" s="77" t="s">
        <v>43</v>
      </c>
      <c r="E862" s="78">
        <v>2018</v>
      </c>
      <c r="F862" s="111">
        <v>29596</v>
      </c>
      <c r="G862" s="77" t="s">
        <v>4565</v>
      </c>
    </row>
    <row r="863" spans="1:7" ht="15.75" x14ac:dyDescent="0.25">
      <c r="A863" s="77" t="s">
        <v>42</v>
      </c>
      <c r="B863" s="77" t="s">
        <v>4564</v>
      </c>
      <c r="C863" s="77" t="s">
        <v>1986</v>
      </c>
      <c r="D863" s="77" t="s">
        <v>44</v>
      </c>
      <c r="E863" s="78">
        <v>2018</v>
      </c>
      <c r="F863" s="111">
        <v>31428</v>
      </c>
      <c r="G863" s="77" t="s">
        <v>4565</v>
      </c>
    </row>
    <row r="864" spans="1:7" ht="15.75" x14ac:dyDescent="0.25">
      <c r="A864" s="77" t="s">
        <v>42</v>
      </c>
      <c r="B864" s="77" t="s">
        <v>4564</v>
      </c>
      <c r="C864" s="77" t="s">
        <v>1986</v>
      </c>
      <c r="D864" s="77" t="s">
        <v>43</v>
      </c>
      <c r="E864" s="78">
        <v>2018</v>
      </c>
      <c r="F864" s="111">
        <v>30656</v>
      </c>
      <c r="G864" s="77" t="s">
        <v>4565</v>
      </c>
    </row>
    <row r="865" spans="1:7" ht="15.75" x14ac:dyDescent="0.25">
      <c r="A865" s="77" t="s">
        <v>42</v>
      </c>
      <c r="B865" s="77" t="s">
        <v>4564</v>
      </c>
      <c r="C865" s="77" t="s">
        <v>4566</v>
      </c>
      <c r="D865" s="77" t="s">
        <v>44</v>
      </c>
      <c r="E865" s="78">
        <v>2018</v>
      </c>
      <c r="F865" s="111">
        <v>31754</v>
      </c>
      <c r="G865" s="77" t="s">
        <v>4565</v>
      </c>
    </row>
    <row r="866" spans="1:7" ht="15.75" x14ac:dyDescent="0.25">
      <c r="A866" s="77" t="s">
        <v>42</v>
      </c>
      <c r="B866" s="77" t="s">
        <v>4564</v>
      </c>
      <c r="C866" s="77" t="s">
        <v>1987</v>
      </c>
      <c r="D866" s="77" t="s">
        <v>44</v>
      </c>
      <c r="E866" s="78">
        <v>2018</v>
      </c>
      <c r="F866" s="111">
        <v>33557</v>
      </c>
      <c r="G866" s="77" t="s">
        <v>4565</v>
      </c>
    </row>
    <row r="867" spans="1:7" ht="15.75" x14ac:dyDescent="0.25">
      <c r="A867" s="77" t="s">
        <v>42</v>
      </c>
      <c r="B867" s="77" t="s">
        <v>4564</v>
      </c>
      <c r="C867" s="77" t="s">
        <v>2859</v>
      </c>
      <c r="D867" s="77" t="s">
        <v>44</v>
      </c>
      <c r="E867" s="78">
        <v>2018</v>
      </c>
      <c r="F867" s="111">
        <v>35595</v>
      </c>
      <c r="G867" s="77" t="s">
        <v>4565</v>
      </c>
    </row>
    <row r="868" spans="1:7" ht="15.75" x14ac:dyDescent="0.25">
      <c r="A868" s="77" t="s">
        <v>3926</v>
      </c>
      <c r="B868" s="77" t="s">
        <v>4564</v>
      </c>
      <c r="C868" s="77" t="s">
        <v>3751</v>
      </c>
      <c r="D868" s="77" t="s">
        <v>43</v>
      </c>
      <c r="E868" s="78">
        <v>2018</v>
      </c>
      <c r="F868" s="111">
        <v>27856</v>
      </c>
      <c r="G868" s="77" t="s">
        <v>4565</v>
      </c>
    </row>
    <row r="869" spans="1:7" ht="15" x14ac:dyDescent="0.25">
      <c r="A869" s="585" t="s">
        <v>3926</v>
      </c>
      <c r="B869" s="585" t="s">
        <v>6041</v>
      </c>
      <c r="C869" s="586" t="s">
        <v>4566</v>
      </c>
      <c r="D869" s="585" t="s">
        <v>3282</v>
      </c>
      <c r="E869" s="607">
        <v>2018</v>
      </c>
      <c r="F869" s="599">
        <v>37200</v>
      </c>
      <c r="G869" s="585" t="s">
        <v>6036</v>
      </c>
    </row>
    <row r="870" spans="1:7" ht="15.75" x14ac:dyDescent="0.25">
      <c r="A870" s="80" t="s">
        <v>42</v>
      </c>
      <c r="B870" s="80" t="s">
        <v>4595</v>
      </c>
      <c r="C870" s="323" t="s">
        <v>2859</v>
      </c>
      <c r="D870" s="80" t="s">
        <v>44</v>
      </c>
      <c r="E870" s="78">
        <v>2018</v>
      </c>
      <c r="F870" s="87">
        <v>55005</v>
      </c>
      <c r="G870" s="80" t="s">
        <v>4596</v>
      </c>
    </row>
    <row r="871" spans="1:7" ht="15.75" x14ac:dyDescent="0.25">
      <c r="A871" s="80" t="s">
        <v>42</v>
      </c>
      <c r="B871" s="80" t="s">
        <v>4597</v>
      </c>
      <c r="C871" s="323" t="s">
        <v>2859</v>
      </c>
      <c r="D871" s="80" t="s">
        <v>44</v>
      </c>
      <c r="E871" s="78">
        <v>2018</v>
      </c>
      <c r="F871" s="87">
        <v>62590</v>
      </c>
      <c r="G871" s="80" t="s">
        <v>4596</v>
      </c>
    </row>
    <row r="872" spans="1:7" ht="15.75" x14ac:dyDescent="0.25">
      <c r="A872" s="80" t="s">
        <v>42</v>
      </c>
      <c r="B872" s="80" t="s">
        <v>3927</v>
      </c>
      <c r="C872" s="323" t="s">
        <v>2941</v>
      </c>
      <c r="D872" s="80" t="s">
        <v>44</v>
      </c>
      <c r="E872" s="78">
        <v>2018</v>
      </c>
      <c r="F872" s="87">
        <v>60521</v>
      </c>
      <c r="G872" s="80" t="s">
        <v>4596</v>
      </c>
    </row>
    <row r="873" spans="1:7" ht="15.75" x14ac:dyDescent="0.25">
      <c r="A873" s="80" t="s">
        <v>42</v>
      </c>
      <c r="B873" s="80" t="s">
        <v>3927</v>
      </c>
      <c r="C873" s="323" t="s">
        <v>2940</v>
      </c>
      <c r="D873" s="80" t="s">
        <v>44</v>
      </c>
      <c r="E873" s="78">
        <v>2018</v>
      </c>
      <c r="F873" s="87">
        <v>65437</v>
      </c>
      <c r="G873" s="80" t="s">
        <v>4596</v>
      </c>
    </row>
    <row r="874" spans="1:7" ht="15.75" x14ac:dyDescent="0.25">
      <c r="A874" s="80" t="s">
        <v>42</v>
      </c>
      <c r="B874" s="80" t="s">
        <v>3928</v>
      </c>
      <c r="C874" s="323" t="s">
        <v>4538</v>
      </c>
      <c r="D874" s="80" t="s">
        <v>44</v>
      </c>
      <c r="E874" s="78">
        <v>2018</v>
      </c>
      <c r="F874" s="87">
        <v>66500</v>
      </c>
      <c r="G874" s="80" t="s">
        <v>4596</v>
      </c>
    </row>
    <row r="875" spans="1:7" ht="15.75" x14ac:dyDescent="0.25">
      <c r="A875" s="80" t="s">
        <v>42</v>
      </c>
      <c r="B875" s="80" t="s">
        <v>3928</v>
      </c>
      <c r="C875" s="323" t="s">
        <v>2941</v>
      </c>
      <c r="D875" s="80" t="s">
        <v>44</v>
      </c>
      <c r="E875" s="78">
        <v>2018</v>
      </c>
      <c r="F875" s="87">
        <v>68023</v>
      </c>
      <c r="G875" s="80" t="s">
        <v>4596</v>
      </c>
    </row>
    <row r="876" spans="1:7" ht="15.75" x14ac:dyDescent="0.25">
      <c r="A876" s="80" t="s">
        <v>42</v>
      </c>
      <c r="B876" s="80" t="s">
        <v>3928</v>
      </c>
      <c r="C876" s="323" t="s">
        <v>2940</v>
      </c>
      <c r="D876" s="80" t="s">
        <v>44</v>
      </c>
      <c r="E876" s="78">
        <v>2018</v>
      </c>
      <c r="F876" s="87">
        <v>72938</v>
      </c>
      <c r="G876" s="80" t="s">
        <v>4596</v>
      </c>
    </row>
    <row r="877" spans="1:7" ht="15.75" x14ac:dyDescent="0.25">
      <c r="A877" s="328" t="s">
        <v>3926</v>
      </c>
      <c r="B877" s="328" t="s">
        <v>2577</v>
      </c>
      <c r="C877" s="330">
        <v>2.7</v>
      </c>
      <c r="D877" s="328" t="s">
        <v>44</v>
      </c>
      <c r="E877" s="223">
        <v>2018</v>
      </c>
      <c r="F877" s="308">
        <v>35393</v>
      </c>
      <c r="G877" s="328" t="s">
        <v>4490</v>
      </c>
    </row>
    <row r="878" spans="1:7" ht="15.75" x14ac:dyDescent="0.25">
      <c r="A878" s="328" t="s">
        <v>3926</v>
      </c>
      <c r="B878" s="328" t="s">
        <v>2577</v>
      </c>
      <c r="C878" s="330">
        <v>4</v>
      </c>
      <c r="D878" s="328" t="s">
        <v>44</v>
      </c>
      <c r="E878" s="223">
        <v>2018</v>
      </c>
      <c r="F878" s="308">
        <v>46283</v>
      </c>
      <c r="G878" s="328" t="s">
        <v>4490</v>
      </c>
    </row>
    <row r="879" spans="1:7" ht="15.75" x14ac:dyDescent="0.25">
      <c r="A879" s="328" t="s">
        <v>3926</v>
      </c>
      <c r="B879" s="328" t="s">
        <v>2578</v>
      </c>
      <c r="C879" s="330">
        <v>2.7</v>
      </c>
      <c r="D879" s="328" t="s">
        <v>44</v>
      </c>
      <c r="E879" s="223">
        <v>2018</v>
      </c>
      <c r="F879" s="308">
        <v>40566</v>
      </c>
      <c r="G879" s="328" t="s">
        <v>4490</v>
      </c>
    </row>
    <row r="880" spans="1:7" ht="15.75" x14ac:dyDescent="0.25">
      <c r="A880" s="328" t="s">
        <v>3926</v>
      </c>
      <c r="B880" s="328" t="s">
        <v>2578</v>
      </c>
      <c r="C880" s="330">
        <v>4</v>
      </c>
      <c r="D880" s="328" t="s">
        <v>44</v>
      </c>
      <c r="E880" s="223">
        <v>2018</v>
      </c>
      <c r="F880" s="308">
        <v>49006</v>
      </c>
      <c r="G880" s="773" t="s">
        <v>4490</v>
      </c>
    </row>
    <row r="881" spans="1:7" s="777" customFormat="1" ht="15.75" x14ac:dyDescent="0.25">
      <c r="A881" s="773" t="s">
        <v>3926</v>
      </c>
      <c r="B881" s="773" t="s">
        <v>4539</v>
      </c>
      <c r="C881" s="774">
        <v>2.7</v>
      </c>
      <c r="D881" s="773" t="s">
        <v>44</v>
      </c>
      <c r="E881" s="775">
        <v>2018</v>
      </c>
      <c r="F881" s="776">
        <v>39114</v>
      </c>
      <c r="G881" s="773" t="s">
        <v>4490</v>
      </c>
    </row>
    <row r="882" spans="1:7" s="777" customFormat="1" ht="15.75" x14ac:dyDescent="0.25">
      <c r="A882" s="773" t="s">
        <v>3926</v>
      </c>
      <c r="B882" s="773" t="s">
        <v>4539</v>
      </c>
      <c r="C882" s="774">
        <v>2.8</v>
      </c>
      <c r="D882" s="773" t="s">
        <v>44</v>
      </c>
      <c r="E882" s="775">
        <v>2018</v>
      </c>
      <c r="F882" s="776">
        <v>40566</v>
      </c>
      <c r="G882" s="773" t="s">
        <v>4490</v>
      </c>
    </row>
    <row r="883" spans="1:7" s="777" customFormat="1" ht="15.75" x14ac:dyDescent="0.25">
      <c r="A883" s="773" t="s">
        <v>3926</v>
      </c>
      <c r="B883" s="773" t="s">
        <v>4539</v>
      </c>
      <c r="C883" s="774">
        <v>3</v>
      </c>
      <c r="D883" s="773" t="s">
        <v>44</v>
      </c>
      <c r="E883" s="775">
        <v>2018</v>
      </c>
      <c r="F883" s="776">
        <v>42566</v>
      </c>
      <c r="G883" s="773" t="s">
        <v>4490</v>
      </c>
    </row>
    <row r="884" spans="1:7" s="777" customFormat="1" ht="15.75" x14ac:dyDescent="0.25">
      <c r="A884" s="773" t="s">
        <v>3926</v>
      </c>
      <c r="B884" s="773" t="s">
        <v>4539</v>
      </c>
      <c r="C884" s="774">
        <v>4</v>
      </c>
      <c r="D884" s="773" t="s">
        <v>44</v>
      </c>
      <c r="E884" s="775">
        <v>2018</v>
      </c>
      <c r="F884" s="776">
        <v>46283</v>
      </c>
      <c r="G884" s="773" t="s">
        <v>4490</v>
      </c>
    </row>
    <row r="885" spans="1:7" ht="15.75" x14ac:dyDescent="0.25">
      <c r="A885" s="328" t="s">
        <v>3926</v>
      </c>
      <c r="B885" s="328" t="s">
        <v>2580</v>
      </c>
      <c r="C885" s="330">
        <v>2.7</v>
      </c>
      <c r="D885" s="328" t="s">
        <v>44</v>
      </c>
      <c r="E885" s="223">
        <v>2018</v>
      </c>
      <c r="F885" s="308">
        <v>41655</v>
      </c>
      <c r="G885" s="328" t="s">
        <v>4490</v>
      </c>
    </row>
    <row r="886" spans="1:7" ht="15.75" x14ac:dyDescent="0.25">
      <c r="A886" s="328" t="s">
        <v>3926</v>
      </c>
      <c r="B886" s="328" t="s">
        <v>2580</v>
      </c>
      <c r="C886" s="330">
        <v>4</v>
      </c>
      <c r="D886" s="328" t="s">
        <v>44</v>
      </c>
      <c r="E886" s="223">
        <v>2018</v>
      </c>
      <c r="F886" s="308">
        <v>53090</v>
      </c>
      <c r="G886" s="328" t="s">
        <v>4490</v>
      </c>
    </row>
    <row r="887" spans="1:7" ht="15.75" x14ac:dyDescent="0.25">
      <c r="A887" s="80" t="s">
        <v>42</v>
      </c>
      <c r="B887" s="80" t="s">
        <v>2582</v>
      </c>
      <c r="C887" s="323" t="s">
        <v>2941</v>
      </c>
      <c r="D887" s="80" t="s">
        <v>44</v>
      </c>
      <c r="E887" s="78">
        <v>2018</v>
      </c>
      <c r="F887" s="87">
        <v>77594</v>
      </c>
      <c r="G887" s="80" t="s">
        <v>4596</v>
      </c>
    </row>
    <row r="888" spans="1:7" ht="15.75" x14ac:dyDescent="0.25">
      <c r="A888" s="80" t="s">
        <v>42</v>
      </c>
      <c r="B888" s="80" t="s">
        <v>2582</v>
      </c>
      <c r="C888" s="323" t="s">
        <v>2940</v>
      </c>
      <c r="D888" s="80" t="s">
        <v>44</v>
      </c>
      <c r="E888" s="78">
        <v>2018</v>
      </c>
      <c r="F888" s="87">
        <v>85094</v>
      </c>
      <c r="G888" s="80" t="s">
        <v>4596</v>
      </c>
    </row>
    <row r="889" spans="1:7" ht="15.75" x14ac:dyDescent="0.25">
      <c r="A889" s="80" t="s">
        <v>42</v>
      </c>
      <c r="B889" s="80" t="s">
        <v>3028</v>
      </c>
      <c r="C889" s="323" t="s">
        <v>3769</v>
      </c>
      <c r="D889" s="80" t="s">
        <v>43</v>
      </c>
      <c r="E889" s="78">
        <v>2018</v>
      </c>
      <c r="F889" s="87">
        <v>26968</v>
      </c>
      <c r="G889" s="80" t="s">
        <v>4614</v>
      </c>
    </row>
    <row r="890" spans="1:7" ht="15.75" x14ac:dyDescent="0.25">
      <c r="A890" s="80" t="s">
        <v>42</v>
      </c>
      <c r="B890" s="80" t="s">
        <v>3028</v>
      </c>
      <c r="C890" s="323" t="s">
        <v>3769</v>
      </c>
      <c r="D890" s="80" t="s">
        <v>44</v>
      </c>
      <c r="E890" s="78">
        <v>2018</v>
      </c>
      <c r="F890" s="87">
        <v>28310</v>
      </c>
      <c r="G890" s="80" t="s">
        <v>4614</v>
      </c>
    </row>
    <row r="891" spans="1:7" ht="15.75" x14ac:dyDescent="0.25">
      <c r="A891" s="80" t="s">
        <v>42</v>
      </c>
      <c r="B891" s="80" t="s">
        <v>3028</v>
      </c>
      <c r="C891" s="323" t="s">
        <v>2121</v>
      </c>
      <c r="D891" s="80" t="s">
        <v>43</v>
      </c>
      <c r="E891" s="78">
        <v>2018</v>
      </c>
      <c r="F891" s="87">
        <v>27239</v>
      </c>
      <c r="G891" s="80" t="s">
        <v>4614</v>
      </c>
    </row>
    <row r="892" spans="1:7" ht="15.75" x14ac:dyDescent="0.25">
      <c r="A892" s="80" t="s">
        <v>42</v>
      </c>
      <c r="B892" s="80" t="s">
        <v>3028</v>
      </c>
      <c r="C892" s="323" t="s">
        <v>2121</v>
      </c>
      <c r="D892" s="80" t="s">
        <v>44</v>
      </c>
      <c r="E892" s="78">
        <v>2018</v>
      </c>
      <c r="F892" s="87">
        <v>29214</v>
      </c>
      <c r="G892" s="80" t="s">
        <v>4614</v>
      </c>
    </row>
    <row r="893" spans="1:7" ht="15.75" x14ac:dyDescent="0.25">
      <c r="A893" s="80" t="s">
        <v>42</v>
      </c>
      <c r="B893" s="80" t="s">
        <v>4615</v>
      </c>
      <c r="C893" s="323" t="s">
        <v>3769</v>
      </c>
      <c r="D893" s="80" t="s">
        <v>43</v>
      </c>
      <c r="E893" s="78">
        <v>2018</v>
      </c>
      <c r="F893" s="87">
        <v>29602</v>
      </c>
      <c r="G893" s="80" t="s">
        <v>4614</v>
      </c>
    </row>
    <row r="894" spans="1:7" ht="15.75" x14ac:dyDescent="0.25">
      <c r="A894" s="80" t="s">
        <v>42</v>
      </c>
      <c r="B894" s="80" t="s">
        <v>5290</v>
      </c>
      <c r="C894" s="323" t="s">
        <v>1989</v>
      </c>
      <c r="D894" s="80" t="s">
        <v>110</v>
      </c>
      <c r="E894" s="198">
        <v>2018</v>
      </c>
      <c r="F894" s="88">
        <v>24965</v>
      </c>
      <c r="G894" s="80" t="s">
        <v>4911</v>
      </c>
    </row>
    <row r="895" spans="1:7" ht="15.75" x14ac:dyDescent="0.25">
      <c r="A895" s="80" t="s">
        <v>42</v>
      </c>
      <c r="B895" s="80" t="s">
        <v>5287</v>
      </c>
      <c r="C895" s="323" t="s">
        <v>1989</v>
      </c>
      <c r="D895" s="80" t="s">
        <v>110</v>
      </c>
      <c r="E895" s="198">
        <v>2018</v>
      </c>
      <c r="F895" s="88">
        <v>20630</v>
      </c>
      <c r="G895" s="80" t="s">
        <v>4911</v>
      </c>
    </row>
    <row r="896" spans="1:7" ht="15.75" x14ac:dyDescent="0.25">
      <c r="A896" s="80" t="s">
        <v>42</v>
      </c>
      <c r="B896" s="80" t="s">
        <v>5289</v>
      </c>
      <c r="C896" s="323" t="s">
        <v>1989</v>
      </c>
      <c r="D896" s="80" t="s">
        <v>110</v>
      </c>
      <c r="E896" s="198">
        <v>2018</v>
      </c>
      <c r="F896" s="88">
        <v>22855</v>
      </c>
      <c r="G896" s="80" t="s">
        <v>4911</v>
      </c>
    </row>
    <row r="897" spans="1:7" ht="15.75" x14ac:dyDescent="0.25">
      <c r="A897" s="80" t="s">
        <v>42</v>
      </c>
      <c r="B897" s="80" t="s">
        <v>5288</v>
      </c>
      <c r="C897" s="323" t="s">
        <v>1989</v>
      </c>
      <c r="D897" s="80" t="s">
        <v>110</v>
      </c>
      <c r="E897" s="198">
        <v>2018</v>
      </c>
      <c r="F897" s="88">
        <v>21430</v>
      </c>
      <c r="G897" s="80" t="s">
        <v>4911</v>
      </c>
    </row>
    <row r="898" spans="1:7" ht="15.75" x14ac:dyDescent="0.25">
      <c r="A898" s="80" t="s">
        <v>42</v>
      </c>
      <c r="B898" s="80" t="s">
        <v>5285</v>
      </c>
      <c r="C898" s="323" t="s">
        <v>3769</v>
      </c>
      <c r="D898" s="80" t="s">
        <v>110</v>
      </c>
      <c r="E898" s="198">
        <v>2018</v>
      </c>
      <c r="F898" s="88">
        <v>29685</v>
      </c>
      <c r="G898" s="80" t="s">
        <v>4911</v>
      </c>
    </row>
    <row r="899" spans="1:7" ht="15.75" x14ac:dyDescent="0.25">
      <c r="A899" s="80" t="s">
        <v>42</v>
      </c>
      <c r="B899" s="80" t="s">
        <v>5286</v>
      </c>
      <c r="C899" s="323" t="s">
        <v>3769</v>
      </c>
      <c r="D899" s="80" t="s">
        <v>110</v>
      </c>
      <c r="E899" s="198">
        <v>2018</v>
      </c>
      <c r="F899" s="88">
        <v>30565</v>
      </c>
      <c r="G899" s="80" t="s">
        <v>4911</v>
      </c>
    </row>
    <row r="900" spans="1:7" ht="15.75" x14ac:dyDescent="0.25">
      <c r="A900" s="80" t="s">
        <v>42</v>
      </c>
      <c r="B900" s="80" t="s">
        <v>5280</v>
      </c>
      <c r="C900" s="323" t="s">
        <v>3769</v>
      </c>
      <c r="D900" s="80" t="s">
        <v>110</v>
      </c>
      <c r="E900" s="198">
        <v>2018</v>
      </c>
      <c r="F900" s="88">
        <v>23475</v>
      </c>
      <c r="G900" s="80" t="s">
        <v>4911</v>
      </c>
    </row>
    <row r="901" spans="1:7" ht="15.75" x14ac:dyDescent="0.25">
      <c r="A901" s="80" t="s">
        <v>42</v>
      </c>
      <c r="B901" s="80" t="s">
        <v>5057</v>
      </c>
      <c r="C901" s="323" t="s">
        <v>3769</v>
      </c>
      <c r="D901" s="80" t="s">
        <v>110</v>
      </c>
      <c r="E901" s="198">
        <v>2018</v>
      </c>
      <c r="F901" s="88">
        <v>33300</v>
      </c>
      <c r="G901" s="80" t="s">
        <v>4911</v>
      </c>
    </row>
    <row r="902" spans="1:7" ht="15.75" x14ac:dyDescent="0.25">
      <c r="A902" s="80" t="s">
        <v>42</v>
      </c>
      <c r="B902" s="80" t="s">
        <v>5055</v>
      </c>
      <c r="C902" s="323" t="s">
        <v>3769</v>
      </c>
      <c r="D902" s="80" t="s">
        <v>110</v>
      </c>
      <c r="E902" s="198">
        <v>2018</v>
      </c>
      <c r="F902" s="88">
        <v>27300</v>
      </c>
      <c r="G902" s="80" t="s">
        <v>4911</v>
      </c>
    </row>
    <row r="903" spans="1:7" ht="15.75" x14ac:dyDescent="0.25">
      <c r="A903" s="80" t="s">
        <v>42</v>
      </c>
      <c r="B903" s="80" t="s">
        <v>5056</v>
      </c>
      <c r="C903" s="323" t="s">
        <v>3769</v>
      </c>
      <c r="D903" s="80" t="s">
        <v>110</v>
      </c>
      <c r="E903" s="198">
        <v>2018</v>
      </c>
      <c r="F903" s="88">
        <v>29000</v>
      </c>
      <c r="G903" s="80" t="s">
        <v>4911</v>
      </c>
    </row>
    <row r="904" spans="1:7" ht="15.75" x14ac:dyDescent="0.25">
      <c r="A904" s="80" t="s">
        <v>42</v>
      </c>
      <c r="B904" s="80" t="s">
        <v>5283</v>
      </c>
      <c r="C904" s="323" t="s">
        <v>3769</v>
      </c>
      <c r="D904" s="80" t="s">
        <v>110</v>
      </c>
      <c r="E904" s="198">
        <v>2018</v>
      </c>
      <c r="F904" s="88">
        <v>26735</v>
      </c>
      <c r="G904" s="80" t="s">
        <v>4911</v>
      </c>
    </row>
    <row r="905" spans="1:7" ht="15.75" x14ac:dyDescent="0.25">
      <c r="A905" s="80" t="s">
        <v>42</v>
      </c>
      <c r="B905" s="80" t="s">
        <v>5284</v>
      </c>
      <c r="C905" s="323" t="s">
        <v>3769</v>
      </c>
      <c r="D905" s="80" t="s">
        <v>110</v>
      </c>
      <c r="E905" s="198">
        <v>2018</v>
      </c>
      <c r="F905" s="88">
        <v>28115</v>
      </c>
      <c r="G905" s="80" t="s">
        <v>4911</v>
      </c>
    </row>
    <row r="906" spans="1:7" ht="15.75" x14ac:dyDescent="0.25">
      <c r="A906" s="80" t="s">
        <v>42</v>
      </c>
      <c r="B906" s="80" t="s">
        <v>5281</v>
      </c>
      <c r="C906" s="323" t="s">
        <v>3769</v>
      </c>
      <c r="D906" s="80" t="s">
        <v>110</v>
      </c>
      <c r="E906" s="198">
        <v>2018</v>
      </c>
      <c r="F906" s="88">
        <v>24685</v>
      </c>
      <c r="G906" s="80" t="s">
        <v>4911</v>
      </c>
    </row>
    <row r="907" spans="1:7" ht="15.75" x14ac:dyDescent="0.25">
      <c r="A907" s="80" t="s">
        <v>42</v>
      </c>
      <c r="B907" s="80" t="s">
        <v>5282</v>
      </c>
      <c r="C907" s="323" t="s">
        <v>3769</v>
      </c>
      <c r="D907" s="80" t="s">
        <v>110</v>
      </c>
      <c r="E907" s="198">
        <v>2018</v>
      </c>
      <c r="F907" s="88">
        <v>25165</v>
      </c>
      <c r="G907" s="80" t="s">
        <v>4911</v>
      </c>
    </row>
    <row r="908" spans="1:7" ht="15.75" x14ac:dyDescent="0.25">
      <c r="A908" s="610" t="s">
        <v>42</v>
      </c>
      <c r="B908" s="610" t="s">
        <v>5062</v>
      </c>
      <c r="C908" s="368" t="s">
        <v>5059</v>
      </c>
      <c r="D908" s="610" t="s">
        <v>426</v>
      </c>
      <c r="E908" s="198">
        <v>2018</v>
      </c>
      <c r="F908" s="87">
        <v>27385</v>
      </c>
      <c r="G908" s="610" t="s">
        <v>5060</v>
      </c>
    </row>
    <row r="909" spans="1:7" ht="15.75" x14ac:dyDescent="0.25">
      <c r="A909" s="610" t="s">
        <v>42</v>
      </c>
      <c r="B909" s="610" t="s">
        <v>5058</v>
      </c>
      <c r="C909" s="368" t="s">
        <v>5059</v>
      </c>
      <c r="D909" s="610" t="s">
        <v>110</v>
      </c>
      <c r="E909" s="198">
        <v>2018</v>
      </c>
      <c r="F909" s="336">
        <v>24660</v>
      </c>
      <c r="G909" s="610" t="s">
        <v>5060</v>
      </c>
    </row>
    <row r="910" spans="1:7" ht="15.75" x14ac:dyDescent="0.25">
      <c r="A910" s="610" t="s">
        <v>42</v>
      </c>
      <c r="B910" s="610" t="s">
        <v>5058</v>
      </c>
      <c r="C910" s="368" t="s">
        <v>5059</v>
      </c>
      <c r="D910" s="610" t="s">
        <v>426</v>
      </c>
      <c r="E910" s="198">
        <v>2018</v>
      </c>
      <c r="F910" s="87">
        <v>26060</v>
      </c>
      <c r="G910" s="610" t="s">
        <v>5060</v>
      </c>
    </row>
    <row r="911" spans="1:7" ht="15.75" x14ac:dyDescent="0.25">
      <c r="A911" s="610" t="s">
        <v>42</v>
      </c>
      <c r="B911" s="610" t="s">
        <v>5061</v>
      </c>
      <c r="C911" s="368" t="s">
        <v>5059</v>
      </c>
      <c r="D911" s="610" t="s">
        <v>110</v>
      </c>
      <c r="E911" s="198">
        <v>2018</v>
      </c>
      <c r="F911" s="87">
        <v>25750</v>
      </c>
      <c r="G911" s="610" t="s">
        <v>5060</v>
      </c>
    </row>
    <row r="912" spans="1:7" ht="15.75" x14ac:dyDescent="0.25">
      <c r="A912" s="610" t="s">
        <v>42</v>
      </c>
      <c r="B912" s="610" t="s">
        <v>5061</v>
      </c>
      <c r="C912" s="368" t="s">
        <v>5059</v>
      </c>
      <c r="D912" s="610" t="s">
        <v>426</v>
      </c>
      <c r="E912" s="198">
        <v>2018</v>
      </c>
      <c r="F912" s="87">
        <v>27150</v>
      </c>
      <c r="G912" s="610" t="s">
        <v>5060</v>
      </c>
    </row>
    <row r="913" spans="1:7" ht="15.75" x14ac:dyDescent="0.25">
      <c r="A913" s="610" t="s">
        <v>42</v>
      </c>
      <c r="B913" s="610" t="s">
        <v>5066</v>
      </c>
      <c r="C913" s="368" t="s">
        <v>5059</v>
      </c>
      <c r="D913" s="610" t="s">
        <v>110</v>
      </c>
      <c r="E913" s="198">
        <v>2018</v>
      </c>
      <c r="F913" s="336">
        <v>27950</v>
      </c>
      <c r="G913" s="610" t="s">
        <v>5060</v>
      </c>
    </row>
    <row r="914" spans="1:7" ht="15.75" x14ac:dyDescent="0.25">
      <c r="A914" s="610" t="s">
        <v>42</v>
      </c>
      <c r="B914" s="610" t="s">
        <v>5066</v>
      </c>
      <c r="C914" s="368" t="s">
        <v>5059</v>
      </c>
      <c r="D914" s="610" t="s">
        <v>426</v>
      </c>
      <c r="E914" s="198">
        <v>2018</v>
      </c>
      <c r="F914" s="336">
        <v>28650</v>
      </c>
      <c r="G914" s="610" t="s">
        <v>5060</v>
      </c>
    </row>
    <row r="915" spans="1:7" ht="15.75" x14ac:dyDescent="0.25">
      <c r="A915" s="610" t="s">
        <v>42</v>
      </c>
      <c r="B915" s="610" t="s">
        <v>5077</v>
      </c>
      <c r="C915" s="368" t="s">
        <v>6372</v>
      </c>
      <c r="D915" s="610" t="s">
        <v>426</v>
      </c>
      <c r="E915" s="198">
        <v>2018</v>
      </c>
      <c r="F915" s="336">
        <v>36870</v>
      </c>
      <c r="G915" s="610" t="s">
        <v>5060</v>
      </c>
    </row>
    <row r="916" spans="1:7" ht="15.75" x14ac:dyDescent="0.25">
      <c r="A916" s="610" t="s">
        <v>42</v>
      </c>
      <c r="B916" s="610" t="s">
        <v>5080</v>
      </c>
      <c r="C916" s="368" t="s">
        <v>6372</v>
      </c>
      <c r="D916" s="610" t="s">
        <v>426</v>
      </c>
      <c r="E916" s="198">
        <v>2018</v>
      </c>
      <c r="F916" s="336">
        <v>48480</v>
      </c>
      <c r="G916" s="610" t="s">
        <v>5060</v>
      </c>
    </row>
    <row r="917" spans="1:7" ht="15.75" x14ac:dyDescent="0.25">
      <c r="A917" s="610" t="s">
        <v>42</v>
      </c>
      <c r="B917" s="610" t="s">
        <v>5079</v>
      </c>
      <c r="C917" s="368" t="s">
        <v>6372</v>
      </c>
      <c r="D917" s="610" t="s">
        <v>426</v>
      </c>
      <c r="E917" s="198">
        <v>2018</v>
      </c>
      <c r="F917" s="336">
        <v>45360</v>
      </c>
      <c r="G917" s="610" t="s">
        <v>5060</v>
      </c>
    </row>
    <row r="918" spans="1:7" ht="15.75" x14ac:dyDescent="0.25">
      <c r="A918" s="610" t="s">
        <v>42</v>
      </c>
      <c r="B918" s="610" t="s">
        <v>5078</v>
      </c>
      <c r="C918" s="368" t="s">
        <v>6372</v>
      </c>
      <c r="D918" s="610" t="s">
        <v>426</v>
      </c>
      <c r="E918" s="198">
        <v>2018</v>
      </c>
      <c r="F918" s="336">
        <v>41930</v>
      </c>
      <c r="G918" s="610" t="s">
        <v>5060</v>
      </c>
    </row>
    <row r="919" spans="1:7" ht="15.75" x14ac:dyDescent="0.25">
      <c r="A919" s="610" t="s">
        <v>42</v>
      </c>
      <c r="B919" s="610" t="s">
        <v>5065</v>
      </c>
      <c r="C919" s="368" t="s">
        <v>5059</v>
      </c>
      <c r="D919" s="610" t="s">
        <v>426</v>
      </c>
      <c r="E919" s="198">
        <v>2018</v>
      </c>
      <c r="F919" s="336">
        <v>34280</v>
      </c>
      <c r="G919" s="610" t="s">
        <v>5060</v>
      </c>
    </row>
    <row r="920" spans="1:7" ht="15.75" x14ac:dyDescent="0.25">
      <c r="A920" s="610" t="s">
        <v>42</v>
      </c>
      <c r="B920" s="610" t="s">
        <v>5300</v>
      </c>
      <c r="C920" s="368" t="s">
        <v>5059</v>
      </c>
      <c r="D920" s="610" t="s">
        <v>426</v>
      </c>
      <c r="E920" s="198">
        <v>2018</v>
      </c>
      <c r="F920" s="87">
        <v>32435</v>
      </c>
      <c r="G920" s="610" t="s">
        <v>5060</v>
      </c>
    </row>
    <row r="921" spans="1:7" ht="15.75" x14ac:dyDescent="0.25">
      <c r="A921" s="610" t="s">
        <v>42</v>
      </c>
      <c r="B921" s="610" t="s">
        <v>5063</v>
      </c>
      <c r="C921" s="368" t="s">
        <v>5059</v>
      </c>
      <c r="D921" s="610" t="s">
        <v>426</v>
      </c>
      <c r="E921" s="198">
        <v>2018</v>
      </c>
      <c r="F921" s="87">
        <v>29280</v>
      </c>
      <c r="G921" s="610" t="s">
        <v>5060</v>
      </c>
    </row>
    <row r="922" spans="1:7" ht="15.75" x14ac:dyDescent="0.25">
      <c r="A922" s="610" t="s">
        <v>42</v>
      </c>
      <c r="B922" s="610" t="s">
        <v>5291</v>
      </c>
      <c r="C922" s="368" t="s">
        <v>5292</v>
      </c>
      <c r="D922" s="610"/>
      <c r="E922" s="198">
        <v>2018</v>
      </c>
      <c r="F922" s="336">
        <v>15635</v>
      </c>
      <c r="G922" s="610" t="s">
        <v>5293</v>
      </c>
    </row>
    <row r="923" spans="1:7" ht="15.75" x14ac:dyDescent="0.25">
      <c r="A923" s="610" t="s">
        <v>42</v>
      </c>
      <c r="B923" s="610" t="s">
        <v>5291</v>
      </c>
      <c r="C923" s="368" t="s">
        <v>5292</v>
      </c>
      <c r="D923" s="610"/>
      <c r="E923" s="198">
        <v>2018</v>
      </c>
      <c r="F923" s="336">
        <v>16385</v>
      </c>
      <c r="G923" s="610" t="s">
        <v>5294</v>
      </c>
    </row>
    <row r="924" spans="1:7" ht="15.75" x14ac:dyDescent="0.25">
      <c r="A924" s="610" t="s">
        <v>42</v>
      </c>
      <c r="B924" s="610" t="s">
        <v>5291</v>
      </c>
      <c r="C924" s="368" t="s">
        <v>5292</v>
      </c>
      <c r="D924" s="610"/>
      <c r="E924" s="198">
        <v>2018</v>
      </c>
      <c r="F924" s="336">
        <v>16760</v>
      </c>
      <c r="G924" s="610" t="s">
        <v>5297</v>
      </c>
    </row>
    <row r="925" spans="1:7" ht="15.75" x14ac:dyDescent="0.25">
      <c r="A925" s="610" t="s">
        <v>42</v>
      </c>
      <c r="B925" s="610" t="s">
        <v>5295</v>
      </c>
      <c r="C925" s="368" t="s">
        <v>5292</v>
      </c>
      <c r="D925" s="610"/>
      <c r="E925" s="198">
        <v>2018</v>
      </c>
      <c r="F925" s="336">
        <v>17285</v>
      </c>
      <c r="G925" s="610" t="s">
        <v>5296</v>
      </c>
    </row>
    <row r="926" spans="1:7" ht="15.75" x14ac:dyDescent="0.25">
      <c r="A926" s="610" t="s">
        <v>42</v>
      </c>
      <c r="B926" s="610" t="s">
        <v>5295</v>
      </c>
      <c r="C926" s="368" t="s">
        <v>5292</v>
      </c>
      <c r="D926" s="610"/>
      <c r="E926" s="198">
        <v>2018</v>
      </c>
      <c r="F926" s="336">
        <v>17660</v>
      </c>
      <c r="G926" s="610" t="s">
        <v>5297</v>
      </c>
    </row>
    <row r="927" spans="1:7" ht="15.75" x14ac:dyDescent="0.25">
      <c r="A927" s="610" t="s">
        <v>42</v>
      </c>
      <c r="B927" s="610" t="s">
        <v>5069</v>
      </c>
      <c r="C927" s="368" t="s">
        <v>5070</v>
      </c>
      <c r="D927" s="610" t="s">
        <v>110</v>
      </c>
      <c r="E927" s="198">
        <v>2018</v>
      </c>
      <c r="F927" s="336">
        <v>31230</v>
      </c>
      <c r="G927" s="610" t="s">
        <v>5060</v>
      </c>
    </row>
    <row r="928" spans="1:7" ht="15.75" x14ac:dyDescent="0.25">
      <c r="A928" s="610" t="s">
        <v>42</v>
      </c>
      <c r="B928" s="610" t="s">
        <v>5071</v>
      </c>
      <c r="C928" s="368" t="s">
        <v>6372</v>
      </c>
      <c r="D928" s="610" t="s">
        <v>110</v>
      </c>
      <c r="E928" s="198">
        <v>2018</v>
      </c>
      <c r="F928" s="336">
        <v>33280</v>
      </c>
      <c r="G928" s="610" t="s">
        <v>5060</v>
      </c>
    </row>
    <row r="929" spans="1:7" ht="15.75" x14ac:dyDescent="0.25">
      <c r="A929" s="610" t="s">
        <v>42</v>
      </c>
      <c r="B929" s="610" t="s">
        <v>5071</v>
      </c>
      <c r="C929" s="368" t="s">
        <v>6372</v>
      </c>
      <c r="D929" s="610" t="s">
        <v>426</v>
      </c>
      <c r="E929" s="198">
        <v>2018</v>
      </c>
      <c r="F929" s="336">
        <v>34740</v>
      </c>
      <c r="G929" s="610" t="s">
        <v>5060</v>
      </c>
    </row>
    <row r="930" spans="1:7" ht="15.75" x14ac:dyDescent="0.25">
      <c r="A930" s="610" t="s">
        <v>42</v>
      </c>
      <c r="B930" s="610" t="s">
        <v>5067</v>
      </c>
      <c r="C930" s="368" t="s">
        <v>5059</v>
      </c>
      <c r="D930" s="610" t="s">
        <v>110</v>
      </c>
      <c r="E930" s="198">
        <v>2018</v>
      </c>
      <c r="F930" s="336">
        <v>31155</v>
      </c>
      <c r="G930" s="610" t="s">
        <v>5060</v>
      </c>
    </row>
    <row r="931" spans="1:7" ht="15.75" x14ac:dyDescent="0.25">
      <c r="A931" s="610" t="s">
        <v>42</v>
      </c>
      <c r="B931" s="610" t="s">
        <v>5067</v>
      </c>
      <c r="C931" s="368" t="s">
        <v>5059</v>
      </c>
      <c r="D931" s="610" t="s">
        <v>426</v>
      </c>
      <c r="E931" s="198">
        <v>2018</v>
      </c>
      <c r="F931" s="336">
        <v>32555</v>
      </c>
      <c r="G931" s="610" t="s">
        <v>5060</v>
      </c>
    </row>
    <row r="932" spans="1:7" ht="15.75" x14ac:dyDescent="0.25">
      <c r="A932" s="610" t="s">
        <v>42</v>
      </c>
      <c r="B932" s="610" t="s">
        <v>5075</v>
      </c>
      <c r="C932" s="368" t="s">
        <v>6372</v>
      </c>
      <c r="D932" s="610" t="s">
        <v>110</v>
      </c>
      <c r="E932" s="198">
        <v>2018</v>
      </c>
      <c r="F932" s="336">
        <v>42280</v>
      </c>
      <c r="G932" s="610" t="s">
        <v>5060</v>
      </c>
    </row>
    <row r="933" spans="1:7" ht="15.75" x14ac:dyDescent="0.25">
      <c r="A933" s="610" t="s">
        <v>42</v>
      </c>
      <c r="B933" s="610" t="s">
        <v>5075</v>
      </c>
      <c r="C933" s="368" t="s">
        <v>6372</v>
      </c>
      <c r="D933" s="610" t="s">
        <v>426</v>
      </c>
      <c r="E933" s="198">
        <v>2018</v>
      </c>
      <c r="F933" s="336">
        <v>43740</v>
      </c>
      <c r="G933" s="610" t="s">
        <v>5060</v>
      </c>
    </row>
    <row r="934" spans="1:7" ht="15.75" x14ac:dyDescent="0.25">
      <c r="A934" s="610" t="s">
        <v>42</v>
      </c>
      <c r="B934" s="610" t="s">
        <v>5076</v>
      </c>
      <c r="C934" s="368" t="s">
        <v>6372</v>
      </c>
      <c r="D934" s="610" t="s">
        <v>110</v>
      </c>
      <c r="E934" s="198">
        <v>2018</v>
      </c>
      <c r="F934" s="336">
        <v>45400</v>
      </c>
      <c r="G934" s="610" t="s">
        <v>5060</v>
      </c>
    </row>
    <row r="935" spans="1:7" ht="15.75" x14ac:dyDescent="0.25">
      <c r="A935" s="610" t="s">
        <v>42</v>
      </c>
      <c r="B935" s="610" t="s">
        <v>5076</v>
      </c>
      <c r="C935" s="368" t="s">
        <v>6372</v>
      </c>
      <c r="D935" s="610" t="s">
        <v>426</v>
      </c>
      <c r="E935" s="198">
        <v>2018</v>
      </c>
      <c r="F935" s="336">
        <v>46860</v>
      </c>
      <c r="G935" s="610" t="s">
        <v>5060</v>
      </c>
    </row>
    <row r="936" spans="1:7" ht="15.75" x14ac:dyDescent="0.25">
      <c r="A936" s="610" t="s">
        <v>42</v>
      </c>
      <c r="B936" s="610" t="s">
        <v>5301</v>
      </c>
      <c r="C936" s="368" t="s">
        <v>5059</v>
      </c>
      <c r="D936" s="610" t="s">
        <v>110</v>
      </c>
      <c r="E936" s="198">
        <v>2018</v>
      </c>
      <c r="F936" s="336">
        <v>35000</v>
      </c>
      <c r="G936" s="610" t="s">
        <v>5060</v>
      </c>
    </row>
    <row r="937" spans="1:7" ht="15.75" x14ac:dyDescent="0.25">
      <c r="A937" s="610" t="s">
        <v>42</v>
      </c>
      <c r="B937" s="610" t="s">
        <v>5301</v>
      </c>
      <c r="C937" s="368" t="s">
        <v>5059</v>
      </c>
      <c r="D937" s="610" t="s">
        <v>426</v>
      </c>
      <c r="E937" s="198">
        <v>2018</v>
      </c>
      <c r="F937" s="336">
        <v>36400</v>
      </c>
      <c r="G937" s="610" t="s">
        <v>5060</v>
      </c>
    </row>
    <row r="938" spans="1:7" ht="15.75" x14ac:dyDescent="0.25">
      <c r="A938" s="610" t="s">
        <v>42</v>
      </c>
      <c r="B938" s="610" t="s">
        <v>5072</v>
      </c>
      <c r="C938" s="368" t="s">
        <v>6372</v>
      </c>
      <c r="D938" s="610" t="s">
        <v>110</v>
      </c>
      <c r="E938" s="198">
        <v>2018</v>
      </c>
      <c r="F938" s="336">
        <v>35660</v>
      </c>
      <c r="G938" s="610" t="s">
        <v>5060</v>
      </c>
    </row>
    <row r="939" spans="1:7" ht="15.75" x14ac:dyDescent="0.25">
      <c r="A939" s="610" t="s">
        <v>42</v>
      </c>
      <c r="B939" s="610" t="s">
        <v>5072</v>
      </c>
      <c r="C939" s="368" t="s">
        <v>6372</v>
      </c>
      <c r="D939" s="610" t="s">
        <v>426</v>
      </c>
      <c r="E939" s="198">
        <v>2018</v>
      </c>
      <c r="F939" s="336">
        <v>37120</v>
      </c>
      <c r="G939" s="610" t="s">
        <v>5060</v>
      </c>
    </row>
    <row r="940" spans="1:7" ht="15.75" x14ac:dyDescent="0.25">
      <c r="A940" s="610" t="s">
        <v>42</v>
      </c>
      <c r="B940" s="610" t="s">
        <v>5298</v>
      </c>
      <c r="C940" s="368" t="s">
        <v>5292</v>
      </c>
      <c r="D940" s="610"/>
      <c r="E940" s="198">
        <v>2018</v>
      </c>
      <c r="F940" s="336">
        <v>18260</v>
      </c>
      <c r="G940" s="610" t="s">
        <v>5299</v>
      </c>
    </row>
    <row r="941" spans="1:7" ht="15.75" x14ac:dyDescent="0.25">
      <c r="A941" s="610" t="s">
        <v>42</v>
      </c>
      <c r="B941" s="610" t="s">
        <v>5298</v>
      </c>
      <c r="C941" s="368" t="s">
        <v>5292</v>
      </c>
      <c r="D941" s="610"/>
      <c r="E941" s="198">
        <v>2018</v>
      </c>
      <c r="F941" s="336">
        <v>19060</v>
      </c>
      <c r="G941" s="610" t="s">
        <v>5297</v>
      </c>
    </row>
    <row r="942" spans="1:7" ht="15.75" x14ac:dyDescent="0.25">
      <c r="A942" s="610" t="s">
        <v>42</v>
      </c>
      <c r="B942" s="610" t="s">
        <v>5298</v>
      </c>
      <c r="C942" s="368" t="s">
        <v>5059</v>
      </c>
      <c r="D942" s="610" t="s">
        <v>110</v>
      </c>
      <c r="E942" s="198">
        <v>2018</v>
      </c>
      <c r="F942" s="336">
        <v>29040</v>
      </c>
      <c r="G942" s="610" t="s">
        <v>5060</v>
      </c>
    </row>
    <row r="943" spans="1:7" ht="15.75" x14ac:dyDescent="0.25">
      <c r="A943" s="610" t="s">
        <v>42</v>
      </c>
      <c r="B943" s="610" t="s">
        <v>5298</v>
      </c>
      <c r="C943" s="368" t="s">
        <v>5059</v>
      </c>
      <c r="D943" s="610" t="s">
        <v>426</v>
      </c>
      <c r="E943" s="198">
        <v>2018</v>
      </c>
      <c r="F943" s="336">
        <v>30440</v>
      </c>
      <c r="G943" s="610" t="s">
        <v>5060</v>
      </c>
    </row>
    <row r="944" spans="1:7" ht="15.75" x14ac:dyDescent="0.25">
      <c r="A944" s="610" t="s">
        <v>42</v>
      </c>
      <c r="B944" s="610" t="s">
        <v>5074</v>
      </c>
      <c r="C944" s="368" t="s">
        <v>6372</v>
      </c>
      <c r="D944" s="610" t="s">
        <v>110</v>
      </c>
      <c r="E944" s="198">
        <v>2018</v>
      </c>
      <c r="F944" s="336">
        <v>40290</v>
      </c>
      <c r="G944" s="610" t="s">
        <v>5060</v>
      </c>
    </row>
    <row r="945" spans="1:7" ht="15.75" x14ac:dyDescent="0.25">
      <c r="A945" s="610" t="s">
        <v>42</v>
      </c>
      <c r="B945" s="610" t="s">
        <v>5074</v>
      </c>
      <c r="C945" s="368" t="s">
        <v>6372</v>
      </c>
      <c r="D945" s="610" t="s">
        <v>426</v>
      </c>
      <c r="E945" s="198">
        <v>2018</v>
      </c>
      <c r="F945" s="336">
        <v>41750</v>
      </c>
      <c r="G945" s="610" t="s">
        <v>5060</v>
      </c>
    </row>
    <row r="946" spans="1:7" ht="15.75" x14ac:dyDescent="0.25">
      <c r="A946" s="610" t="s">
        <v>42</v>
      </c>
      <c r="B946" s="610" t="s">
        <v>5073</v>
      </c>
      <c r="C946" s="368" t="s">
        <v>6372</v>
      </c>
      <c r="D946" s="610" t="s">
        <v>110</v>
      </c>
      <c r="E946" s="198">
        <v>2018</v>
      </c>
      <c r="F946" s="336">
        <v>39120</v>
      </c>
      <c r="G946" s="610" t="s">
        <v>5060</v>
      </c>
    </row>
    <row r="947" spans="1:7" ht="15.75" x14ac:dyDescent="0.25">
      <c r="A947" s="610" t="s">
        <v>42</v>
      </c>
      <c r="B947" s="610" t="s">
        <v>5073</v>
      </c>
      <c r="C947" s="368" t="s">
        <v>6372</v>
      </c>
      <c r="D947" s="610" t="s">
        <v>426</v>
      </c>
      <c r="E947" s="198">
        <v>2018</v>
      </c>
      <c r="F947" s="336">
        <v>40580</v>
      </c>
      <c r="G947" s="610" t="s">
        <v>5060</v>
      </c>
    </row>
    <row r="948" spans="1:7" ht="15.75" x14ac:dyDescent="0.25">
      <c r="A948" s="610" t="s">
        <v>42</v>
      </c>
      <c r="B948" s="610" t="s">
        <v>5088</v>
      </c>
      <c r="C948" s="368" t="s">
        <v>6372</v>
      </c>
      <c r="D948" s="610" t="s">
        <v>43</v>
      </c>
      <c r="E948" s="198">
        <v>2018</v>
      </c>
      <c r="F948" s="336">
        <v>37340</v>
      </c>
      <c r="G948" s="610" t="s">
        <v>5084</v>
      </c>
    </row>
    <row r="949" spans="1:7" ht="15.75" x14ac:dyDescent="0.25">
      <c r="A949" s="610" t="s">
        <v>42</v>
      </c>
      <c r="B949" s="610" t="s">
        <v>5088</v>
      </c>
      <c r="C949" s="368" t="s">
        <v>6372</v>
      </c>
      <c r="D949" s="610" t="s">
        <v>44</v>
      </c>
      <c r="E949" s="198">
        <v>2018</v>
      </c>
      <c r="F949" s="336">
        <v>40415</v>
      </c>
      <c r="G949" s="610" t="s">
        <v>5084</v>
      </c>
    </row>
    <row r="950" spans="1:7" ht="15.75" x14ac:dyDescent="0.25">
      <c r="A950" s="610" t="s">
        <v>42</v>
      </c>
      <c r="B950" s="610" t="s">
        <v>5081</v>
      </c>
      <c r="C950" s="368" t="s">
        <v>5070</v>
      </c>
      <c r="D950" s="610" t="s">
        <v>43</v>
      </c>
      <c r="E950" s="198">
        <v>2018</v>
      </c>
      <c r="F950" s="336">
        <v>25400</v>
      </c>
      <c r="G950" s="610" t="s">
        <v>5082</v>
      </c>
    </row>
    <row r="951" spans="1:7" ht="15.75" x14ac:dyDescent="0.25">
      <c r="A951" s="610" t="s">
        <v>42</v>
      </c>
      <c r="B951" s="610" t="s">
        <v>5081</v>
      </c>
      <c r="C951" s="368" t="s">
        <v>5070</v>
      </c>
      <c r="D951" s="610" t="s">
        <v>44</v>
      </c>
      <c r="E951" s="198">
        <v>2018</v>
      </c>
      <c r="F951" s="336">
        <v>28505</v>
      </c>
      <c r="G951" s="610" t="s">
        <v>5082</v>
      </c>
    </row>
    <row r="952" spans="1:7" ht="15.75" x14ac:dyDescent="0.25">
      <c r="A952" s="610" t="s">
        <v>42</v>
      </c>
      <c r="B952" s="610" t="s">
        <v>5081</v>
      </c>
      <c r="C952" s="368" t="s">
        <v>5070</v>
      </c>
      <c r="D952" s="610" t="s">
        <v>44</v>
      </c>
      <c r="E952" s="198">
        <v>2018</v>
      </c>
      <c r="F952" s="336">
        <v>31215</v>
      </c>
      <c r="G952" s="610" t="s">
        <v>5084</v>
      </c>
    </row>
    <row r="953" spans="1:7" ht="15.75" x14ac:dyDescent="0.25">
      <c r="A953" s="610" t="s">
        <v>42</v>
      </c>
      <c r="B953" s="610" t="s">
        <v>5081</v>
      </c>
      <c r="C953" s="368" t="s">
        <v>6372</v>
      </c>
      <c r="D953" s="610" t="s">
        <v>43</v>
      </c>
      <c r="E953" s="198">
        <v>2018</v>
      </c>
      <c r="F953" s="336">
        <v>27690</v>
      </c>
      <c r="G953" s="610" t="s">
        <v>5082</v>
      </c>
    </row>
    <row r="954" spans="1:7" ht="15.75" x14ac:dyDescent="0.25">
      <c r="A954" s="610" t="s">
        <v>42</v>
      </c>
      <c r="B954" s="610" t="s">
        <v>5081</v>
      </c>
      <c r="C954" s="368" t="s">
        <v>6372</v>
      </c>
      <c r="D954" s="610" t="s">
        <v>44</v>
      </c>
      <c r="E954" s="198">
        <v>2018</v>
      </c>
      <c r="F954" s="336">
        <v>31170</v>
      </c>
      <c r="G954" s="610" t="s">
        <v>5082</v>
      </c>
    </row>
    <row r="955" spans="1:7" ht="15.75" x14ac:dyDescent="0.25">
      <c r="A955" s="610" t="s">
        <v>42</v>
      </c>
      <c r="B955" s="610" t="s">
        <v>5083</v>
      </c>
      <c r="C955" s="368" t="s">
        <v>5070</v>
      </c>
      <c r="D955" s="610" t="s">
        <v>43</v>
      </c>
      <c r="E955" s="198">
        <v>2018</v>
      </c>
      <c r="F955" s="336">
        <v>26240</v>
      </c>
      <c r="G955" s="610" t="s">
        <v>5084</v>
      </c>
    </row>
    <row r="956" spans="1:7" ht="15.75" x14ac:dyDescent="0.25">
      <c r="A956" s="610" t="s">
        <v>42</v>
      </c>
      <c r="B956" s="610" t="s">
        <v>5085</v>
      </c>
      <c r="C956" s="368" t="s">
        <v>5070</v>
      </c>
      <c r="D956" s="610" t="s">
        <v>43</v>
      </c>
      <c r="E956" s="198">
        <v>2018</v>
      </c>
      <c r="F956" s="336">
        <v>27215</v>
      </c>
      <c r="G956" s="610" t="s">
        <v>5082</v>
      </c>
    </row>
    <row r="957" spans="1:7" ht="15.75" x14ac:dyDescent="0.25">
      <c r="A957" s="610" t="s">
        <v>42</v>
      </c>
      <c r="B957" s="610" t="s">
        <v>5085</v>
      </c>
      <c r="C957" s="368" t="s">
        <v>5070</v>
      </c>
      <c r="D957" s="610" t="s">
        <v>43</v>
      </c>
      <c r="E957" s="198">
        <v>2018</v>
      </c>
      <c r="F957" s="336">
        <v>28100</v>
      </c>
      <c r="G957" s="610" t="s">
        <v>5084</v>
      </c>
    </row>
    <row r="958" spans="1:7" ht="15.75" x14ac:dyDescent="0.25">
      <c r="A958" s="610" t="s">
        <v>42</v>
      </c>
      <c r="B958" s="610" t="s">
        <v>5085</v>
      </c>
      <c r="C958" s="368" t="s">
        <v>6372</v>
      </c>
      <c r="D958" s="610" t="s">
        <v>44</v>
      </c>
      <c r="E958" s="198">
        <v>2018</v>
      </c>
      <c r="F958" s="336">
        <v>30320</v>
      </c>
      <c r="G958" s="610" t="s">
        <v>5082</v>
      </c>
    </row>
    <row r="959" spans="1:7" ht="15.75" x14ac:dyDescent="0.25">
      <c r="A959" s="610" t="s">
        <v>42</v>
      </c>
      <c r="B959" s="610" t="s">
        <v>5085</v>
      </c>
      <c r="C959" s="368" t="s">
        <v>6372</v>
      </c>
      <c r="D959" s="610" t="s">
        <v>44</v>
      </c>
      <c r="E959" s="198">
        <v>2018</v>
      </c>
      <c r="F959" s="336">
        <v>34550</v>
      </c>
      <c r="G959" s="610" t="s">
        <v>5086</v>
      </c>
    </row>
    <row r="960" spans="1:7" ht="15.75" x14ac:dyDescent="0.25">
      <c r="A960" s="610" t="s">
        <v>42</v>
      </c>
      <c r="B960" s="610" t="s">
        <v>5087</v>
      </c>
      <c r="C960" s="368" t="s">
        <v>6372</v>
      </c>
      <c r="D960" s="610" t="s">
        <v>43</v>
      </c>
      <c r="E960" s="198">
        <v>2018</v>
      </c>
      <c r="F960" s="336">
        <v>32105</v>
      </c>
      <c r="G960" s="610" t="s">
        <v>5082</v>
      </c>
    </row>
    <row r="961" spans="1:9" ht="15.75" x14ac:dyDescent="0.25">
      <c r="A961" s="610" t="s">
        <v>42</v>
      </c>
      <c r="B961" s="610" t="s">
        <v>5087</v>
      </c>
      <c r="C961" s="368" t="s">
        <v>6372</v>
      </c>
      <c r="D961" s="610" t="s">
        <v>43</v>
      </c>
      <c r="E961" s="198">
        <v>2018</v>
      </c>
      <c r="F961" s="336">
        <v>33400</v>
      </c>
      <c r="G961" s="610" t="s">
        <v>5084</v>
      </c>
    </row>
    <row r="962" spans="1:9" ht="15.75" x14ac:dyDescent="0.25">
      <c r="A962" s="610" t="s">
        <v>42</v>
      </c>
      <c r="B962" s="610" t="s">
        <v>5087</v>
      </c>
      <c r="C962" s="368" t="s">
        <v>6372</v>
      </c>
      <c r="D962" s="610" t="s">
        <v>44</v>
      </c>
      <c r="E962" s="198">
        <v>2018</v>
      </c>
      <c r="F962" s="336">
        <v>34102</v>
      </c>
      <c r="G962" s="610" t="s">
        <v>5082</v>
      </c>
    </row>
    <row r="963" spans="1:9" ht="15.75" x14ac:dyDescent="0.25">
      <c r="A963" s="610" t="s">
        <v>42</v>
      </c>
      <c r="B963" s="610" t="s">
        <v>5087</v>
      </c>
      <c r="C963" s="368" t="s">
        <v>6372</v>
      </c>
      <c r="D963" s="610" t="s">
        <v>44</v>
      </c>
      <c r="E963" s="198">
        <v>2018</v>
      </c>
      <c r="F963" s="336">
        <v>34685</v>
      </c>
      <c r="G963" s="610" t="s">
        <v>5084</v>
      </c>
    </row>
    <row r="964" spans="1:9" ht="15.75" x14ac:dyDescent="0.25">
      <c r="A964" s="80" t="s">
        <v>42</v>
      </c>
      <c r="B964" s="80" t="s">
        <v>4616</v>
      </c>
      <c r="C964" s="323" t="s">
        <v>3975</v>
      </c>
      <c r="D964" s="80" t="s">
        <v>125</v>
      </c>
      <c r="E964" s="78">
        <v>2018</v>
      </c>
      <c r="F964" s="87">
        <v>13926</v>
      </c>
      <c r="G964" s="80" t="s">
        <v>1825</v>
      </c>
    </row>
    <row r="965" spans="1:9" ht="15.75" x14ac:dyDescent="0.25">
      <c r="A965" s="80" t="s">
        <v>42</v>
      </c>
      <c r="B965" s="80" t="s">
        <v>4616</v>
      </c>
      <c r="C965" s="323" t="s">
        <v>1988</v>
      </c>
      <c r="D965" s="80" t="s">
        <v>4617</v>
      </c>
      <c r="E965" s="78">
        <v>2018</v>
      </c>
      <c r="F965" s="87">
        <v>16200</v>
      </c>
      <c r="G965" s="80" t="s">
        <v>1825</v>
      </c>
    </row>
    <row r="966" spans="1:9" ht="15.75" x14ac:dyDescent="0.25">
      <c r="A966" s="80" t="s">
        <v>42</v>
      </c>
      <c r="B966" s="80" t="s">
        <v>4616</v>
      </c>
      <c r="C966" s="323" t="s">
        <v>1988</v>
      </c>
      <c r="D966" s="80" t="s">
        <v>44</v>
      </c>
      <c r="E966" s="78">
        <v>2018</v>
      </c>
      <c r="F966" s="87">
        <v>17100</v>
      </c>
      <c r="G966" s="80" t="s">
        <v>1825</v>
      </c>
    </row>
    <row r="967" spans="1:9" ht="15.75" x14ac:dyDescent="0.25">
      <c r="A967" s="80" t="s">
        <v>42</v>
      </c>
      <c r="B967" s="80" t="s">
        <v>4616</v>
      </c>
      <c r="C967" s="323" t="s">
        <v>1989</v>
      </c>
      <c r="D967" s="80" t="s">
        <v>125</v>
      </c>
      <c r="E967" s="78">
        <v>2018</v>
      </c>
      <c r="F967" s="87">
        <v>19600</v>
      </c>
      <c r="G967" s="80" t="s">
        <v>1825</v>
      </c>
    </row>
    <row r="968" spans="1:9" ht="15.75" x14ac:dyDescent="0.25">
      <c r="A968" s="328" t="s">
        <v>42</v>
      </c>
      <c r="B968" s="80" t="s">
        <v>5307</v>
      </c>
      <c r="C968" s="323" t="s">
        <v>5111</v>
      </c>
      <c r="D968" s="80" t="s">
        <v>110</v>
      </c>
      <c r="E968" s="78">
        <v>2018</v>
      </c>
      <c r="F968" s="88">
        <v>15635</v>
      </c>
      <c r="G968" s="80" t="s">
        <v>5308</v>
      </c>
    </row>
    <row r="969" spans="1:9" ht="15.75" x14ac:dyDescent="0.25">
      <c r="A969" s="328" t="s">
        <v>42</v>
      </c>
      <c r="B969" s="80" t="s">
        <v>5307</v>
      </c>
      <c r="C969" s="323" t="s">
        <v>5111</v>
      </c>
      <c r="D969" s="80" t="s">
        <v>110</v>
      </c>
      <c r="E969" s="78">
        <v>2018</v>
      </c>
      <c r="F969" s="88">
        <v>16760</v>
      </c>
      <c r="G969" s="80" t="s">
        <v>5309</v>
      </c>
    </row>
    <row r="970" spans="1:9" ht="15.75" x14ac:dyDescent="0.25">
      <c r="A970" s="328" t="s">
        <v>42</v>
      </c>
      <c r="B970" s="80" t="s">
        <v>5310</v>
      </c>
      <c r="C970" s="323" t="s">
        <v>5111</v>
      </c>
      <c r="D970" s="80" t="s">
        <v>110</v>
      </c>
      <c r="E970" s="78">
        <v>2018</v>
      </c>
      <c r="F970" s="88">
        <v>17285</v>
      </c>
      <c r="G970" s="80" t="s">
        <v>5308</v>
      </c>
    </row>
    <row r="971" spans="1:9" ht="15.75" x14ac:dyDescent="0.25">
      <c r="A971" s="328" t="s">
        <v>42</v>
      </c>
      <c r="B971" s="80" t="s">
        <v>5310</v>
      </c>
      <c r="C971" s="323" t="s">
        <v>5111</v>
      </c>
      <c r="D971" s="80" t="s">
        <v>110</v>
      </c>
      <c r="E971" s="78">
        <v>2018</v>
      </c>
      <c r="F971" s="88">
        <v>17660</v>
      </c>
      <c r="G971" s="80" t="s">
        <v>5309</v>
      </c>
    </row>
    <row r="972" spans="1:9" ht="15.75" x14ac:dyDescent="0.25">
      <c r="A972" s="328" t="s">
        <v>42</v>
      </c>
      <c r="B972" s="80" t="s">
        <v>5114</v>
      </c>
      <c r="C972" s="323" t="s">
        <v>5111</v>
      </c>
      <c r="D972" s="80" t="s">
        <v>110</v>
      </c>
      <c r="E972" s="78">
        <v>2018</v>
      </c>
      <c r="F972" s="88">
        <v>18260</v>
      </c>
      <c r="G972" s="80" t="s">
        <v>5309</v>
      </c>
    </row>
    <row r="973" spans="1:9" ht="15.75" x14ac:dyDescent="0.25">
      <c r="A973" s="614" t="s">
        <v>42</v>
      </c>
      <c r="B973" s="482" t="s">
        <v>5114</v>
      </c>
      <c r="C973" s="615" t="s">
        <v>5311</v>
      </c>
      <c r="D973" s="482" t="s">
        <v>110</v>
      </c>
      <c r="E973" s="484">
        <v>2018</v>
      </c>
      <c r="F973" s="616">
        <v>16038</v>
      </c>
      <c r="G973" s="482" t="s">
        <v>2037</v>
      </c>
    </row>
    <row r="974" spans="1:9" ht="15.75" x14ac:dyDescent="0.25">
      <c r="A974" s="328" t="s">
        <v>42</v>
      </c>
      <c r="B974" s="80" t="s">
        <v>5115</v>
      </c>
      <c r="C974" s="323" t="s">
        <v>1989</v>
      </c>
      <c r="D974" s="80" t="s">
        <v>110</v>
      </c>
      <c r="E974" s="78">
        <v>2018</v>
      </c>
      <c r="F974" s="88">
        <v>18633</v>
      </c>
      <c r="G974" s="80" t="s">
        <v>2037</v>
      </c>
      <c r="H974" s="360"/>
      <c r="I974" s="360"/>
    </row>
    <row r="975" spans="1:9" ht="15.75" x14ac:dyDescent="0.25">
      <c r="A975" s="328" t="s">
        <v>42</v>
      </c>
      <c r="B975" s="80" t="s">
        <v>5312</v>
      </c>
      <c r="C975" s="323" t="s">
        <v>5311</v>
      </c>
      <c r="D975" s="80" t="s">
        <v>110</v>
      </c>
      <c r="E975" s="78">
        <v>2018</v>
      </c>
      <c r="F975" s="87">
        <v>16366</v>
      </c>
      <c r="G975" s="80" t="s">
        <v>2039</v>
      </c>
      <c r="H975" s="360"/>
      <c r="I975" s="360"/>
    </row>
    <row r="976" spans="1:9" ht="15" x14ac:dyDescent="0.25">
      <c r="A976" s="585" t="s">
        <v>856</v>
      </c>
      <c r="B976" s="585" t="s">
        <v>5248</v>
      </c>
      <c r="C976" s="586" t="s">
        <v>6044</v>
      </c>
      <c r="D976" s="585" t="s">
        <v>4600</v>
      </c>
      <c r="E976" s="607">
        <v>2018</v>
      </c>
      <c r="F976" s="599">
        <v>36790</v>
      </c>
      <c r="G976" s="585" t="s">
        <v>3086</v>
      </c>
      <c r="H976" s="360"/>
      <c r="I976" s="360"/>
    </row>
    <row r="977" spans="1:9" ht="15.75" x14ac:dyDescent="0.25">
      <c r="A977" s="328" t="s">
        <v>4949</v>
      </c>
      <c r="B977" s="328" t="s">
        <v>5248</v>
      </c>
      <c r="C977" s="330" t="s">
        <v>4090</v>
      </c>
      <c r="D977" s="328" t="s">
        <v>110</v>
      </c>
      <c r="E977" s="223">
        <v>2018</v>
      </c>
      <c r="F977" s="308">
        <v>30750</v>
      </c>
      <c r="G977" s="328" t="s">
        <v>4853</v>
      </c>
      <c r="H977" s="360"/>
      <c r="I977" s="360"/>
    </row>
    <row r="978" spans="1:9" ht="15.75" x14ac:dyDescent="0.25">
      <c r="A978" s="328" t="s">
        <v>4949</v>
      </c>
      <c r="B978" s="328" t="s">
        <v>5248</v>
      </c>
      <c r="C978" s="330" t="s">
        <v>6383</v>
      </c>
      <c r="D978" s="328" t="s">
        <v>110</v>
      </c>
      <c r="E978" s="223">
        <v>2018</v>
      </c>
      <c r="F978" s="308">
        <v>32150</v>
      </c>
      <c r="G978" s="328" t="s">
        <v>4853</v>
      </c>
      <c r="H978" s="360"/>
      <c r="I978" s="360"/>
    </row>
    <row r="979" spans="1:9" ht="15.75" x14ac:dyDescent="0.25">
      <c r="A979" s="328" t="s">
        <v>4949</v>
      </c>
      <c r="B979" s="328" t="s">
        <v>5249</v>
      </c>
      <c r="C979" s="330" t="s">
        <v>6383</v>
      </c>
      <c r="D979" s="328" t="s">
        <v>110</v>
      </c>
      <c r="E979" s="223">
        <v>2018</v>
      </c>
      <c r="F979" s="308">
        <v>33750</v>
      </c>
      <c r="G979" s="328" t="s">
        <v>4853</v>
      </c>
      <c r="H979" s="360"/>
      <c r="I979" s="360"/>
    </row>
    <row r="980" spans="1:9" ht="15.75" x14ac:dyDescent="0.25">
      <c r="A980" s="328" t="s">
        <v>4949</v>
      </c>
      <c r="B980" s="328" t="s">
        <v>5248</v>
      </c>
      <c r="C980" s="330" t="s">
        <v>4090</v>
      </c>
      <c r="D980" s="328" t="s">
        <v>110</v>
      </c>
      <c r="E980" s="223">
        <v>2018</v>
      </c>
      <c r="F980" s="308">
        <v>33840</v>
      </c>
      <c r="G980" s="328" t="s">
        <v>5250</v>
      </c>
      <c r="H980" s="360"/>
      <c r="I980" s="360"/>
    </row>
    <row r="981" spans="1:9" ht="15.75" x14ac:dyDescent="0.25">
      <c r="A981" s="328" t="s">
        <v>4949</v>
      </c>
      <c r="B981" s="328" t="s">
        <v>5251</v>
      </c>
      <c r="C981" s="330" t="s">
        <v>6384</v>
      </c>
      <c r="D981" s="328" t="s">
        <v>426</v>
      </c>
      <c r="E981" s="223">
        <v>2018</v>
      </c>
      <c r="F981" s="308">
        <v>33950</v>
      </c>
      <c r="G981" s="328" t="s">
        <v>4853</v>
      </c>
      <c r="H981" s="360"/>
      <c r="I981" s="360"/>
    </row>
    <row r="982" spans="1:9" ht="15.75" x14ac:dyDescent="0.25">
      <c r="A982" s="328" t="s">
        <v>4949</v>
      </c>
      <c r="B982" s="328" t="s">
        <v>5248</v>
      </c>
      <c r="C982" s="330" t="s">
        <v>6383</v>
      </c>
      <c r="D982" s="328" t="s">
        <v>110</v>
      </c>
      <c r="E982" s="223">
        <v>2018</v>
      </c>
      <c r="F982" s="308">
        <v>35240</v>
      </c>
      <c r="G982" s="328" t="s">
        <v>5250</v>
      </c>
      <c r="H982" s="360"/>
      <c r="I982" s="360"/>
    </row>
    <row r="983" spans="1:9" ht="15.75" x14ac:dyDescent="0.25">
      <c r="A983" s="328" t="s">
        <v>4949</v>
      </c>
      <c r="B983" s="328" t="s">
        <v>5252</v>
      </c>
      <c r="C983" s="330" t="s">
        <v>6383</v>
      </c>
      <c r="D983" s="328" t="s">
        <v>426</v>
      </c>
      <c r="E983" s="223">
        <v>2018</v>
      </c>
      <c r="F983" s="308">
        <v>35550</v>
      </c>
      <c r="G983" s="328" t="s">
        <v>4853</v>
      </c>
      <c r="H983" s="360"/>
      <c r="I983" s="360"/>
    </row>
    <row r="984" spans="1:9" ht="15.75" x14ac:dyDescent="0.25">
      <c r="A984" s="328" t="s">
        <v>4949</v>
      </c>
      <c r="B984" s="328" t="s">
        <v>5253</v>
      </c>
      <c r="C984" s="330" t="s">
        <v>6383</v>
      </c>
      <c r="D984" s="328" t="s">
        <v>426</v>
      </c>
      <c r="E984" s="223">
        <v>2018</v>
      </c>
      <c r="F984" s="308">
        <v>37040</v>
      </c>
      <c r="G984" s="328" t="s">
        <v>5250</v>
      </c>
      <c r="H984" s="360"/>
      <c r="I984" s="360"/>
    </row>
    <row r="985" spans="1:9" ht="15.75" x14ac:dyDescent="0.25">
      <c r="A985" s="328" t="s">
        <v>4949</v>
      </c>
      <c r="B985" s="328" t="s">
        <v>5254</v>
      </c>
      <c r="C985" s="330" t="s">
        <v>4090</v>
      </c>
      <c r="D985" s="328" t="s">
        <v>110</v>
      </c>
      <c r="E985" s="223">
        <v>2018</v>
      </c>
      <c r="F985" s="308">
        <v>39410</v>
      </c>
      <c r="G985" s="328" t="s">
        <v>4866</v>
      </c>
      <c r="H985" s="360"/>
      <c r="I985" s="360"/>
    </row>
    <row r="986" spans="1:9" ht="15.75" x14ac:dyDescent="0.25">
      <c r="A986" s="328" t="s">
        <v>4949</v>
      </c>
      <c r="B986" s="328" t="s">
        <v>5254</v>
      </c>
      <c r="C986" s="330" t="s">
        <v>6383</v>
      </c>
      <c r="D986" s="328" t="s">
        <v>110</v>
      </c>
      <c r="E986" s="223">
        <v>2018</v>
      </c>
      <c r="F986" s="308">
        <v>41140</v>
      </c>
      <c r="G986" s="328" t="s">
        <v>4853</v>
      </c>
      <c r="H986" s="360"/>
      <c r="I986" s="360"/>
    </row>
    <row r="987" spans="1:9" ht="15.75" x14ac:dyDescent="0.25">
      <c r="A987" s="328" t="s">
        <v>4949</v>
      </c>
      <c r="B987" s="328" t="s">
        <v>5255</v>
      </c>
      <c r="C987" s="330" t="s">
        <v>6383</v>
      </c>
      <c r="D987" s="328" t="s">
        <v>426</v>
      </c>
      <c r="E987" s="223">
        <v>2018</v>
      </c>
      <c r="F987" s="308">
        <v>48740</v>
      </c>
      <c r="G987" s="328" t="s">
        <v>4853</v>
      </c>
      <c r="H987" s="360"/>
      <c r="I987" s="360"/>
    </row>
    <row r="988" spans="1:9" ht="15.75" x14ac:dyDescent="0.25">
      <c r="A988" s="328" t="s">
        <v>4949</v>
      </c>
      <c r="B988" s="328" t="s">
        <v>5256</v>
      </c>
      <c r="C988" s="330" t="s">
        <v>5257</v>
      </c>
      <c r="D988" s="328" t="s">
        <v>110</v>
      </c>
      <c r="E988" s="223">
        <v>2018</v>
      </c>
      <c r="F988" s="308">
        <v>20220</v>
      </c>
      <c r="G988" s="328" t="s">
        <v>5258</v>
      </c>
      <c r="H988" s="360"/>
      <c r="I988" s="360"/>
    </row>
    <row r="989" spans="1:9" ht="15.75" x14ac:dyDescent="0.25">
      <c r="A989" s="328" t="s">
        <v>4949</v>
      </c>
      <c r="B989" s="328" t="s">
        <v>5259</v>
      </c>
      <c r="C989" s="330" t="s">
        <v>5260</v>
      </c>
      <c r="D989" s="328" t="s">
        <v>110</v>
      </c>
      <c r="E989" s="223">
        <v>2018</v>
      </c>
      <c r="F989" s="308">
        <v>23120</v>
      </c>
      <c r="G989" s="328" t="s">
        <v>5258</v>
      </c>
      <c r="H989" s="360"/>
      <c r="I989" s="360"/>
    </row>
    <row r="990" spans="1:9" ht="15.75" x14ac:dyDescent="0.25">
      <c r="A990" s="328" t="s">
        <v>4949</v>
      </c>
      <c r="B990" s="328" t="s">
        <v>5256</v>
      </c>
      <c r="C990" s="330" t="s">
        <v>5261</v>
      </c>
      <c r="D990" s="328" t="s">
        <v>110</v>
      </c>
      <c r="E990" s="223">
        <v>2018</v>
      </c>
      <c r="F990" s="308">
        <v>24020</v>
      </c>
      <c r="G990" s="328" t="s">
        <v>5258</v>
      </c>
      <c r="H990" s="360"/>
      <c r="I990" s="360"/>
    </row>
    <row r="991" spans="1:9" ht="15.75" x14ac:dyDescent="0.25">
      <c r="A991" s="328" t="s">
        <v>4949</v>
      </c>
      <c r="B991" s="328" t="s">
        <v>5256</v>
      </c>
      <c r="C991" s="330" t="s">
        <v>5262</v>
      </c>
      <c r="D991" s="328" t="s">
        <v>110</v>
      </c>
      <c r="E991" s="223">
        <v>2018</v>
      </c>
      <c r="F991" s="308">
        <v>25440</v>
      </c>
      <c r="G991" s="328" t="s">
        <v>1365</v>
      </c>
      <c r="H991" s="360"/>
      <c r="I991" s="360"/>
    </row>
    <row r="992" spans="1:9" ht="15.75" x14ac:dyDescent="0.25">
      <c r="A992" s="328" t="s">
        <v>4949</v>
      </c>
      <c r="B992" s="328" t="s">
        <v>957</v>
      </c>
      <c r="C992" s="330" t="s">
        <v>5263</v>
      </c>
      <c r="D992" s="328" t="s">
        <v>110</v>
      </c>
      <c r="E992" s="223">
        <v>2018</v>
      </c>
      <c r="F992" s="308">
        <v>26790</v>
      </c>
      <c r="G992" s="328" t="s">
        <v>5258</v>
      </c>
      <c r="H992" s="360"/>
      <c r="I992" s="360"/>
    </row>
    <row r="993" spans="1:9" ht="15.75" x14ac:dyDescent="0.25">
      <c r="A993" s="328" t="s">
        <v>4949</v>
      </c>
      <c r="B993" s="328" t="s">
        <v>5259</v>
      </c>
      <c r="C993" s="330" t="s">
        <v>5260</v>
      </c>
      <c r="D993" s="328" t="s">
        <v>110</v>
      </c>
      <c r="E993" s="223">
        <v>2018</v>
      </c>
      <c r="F993" s="308">
        <v>26840</v>
      </c>
      <c r="G993" s="328" t="s">
        <v>1365</v>
      </c>
      <c r="H993" s="360"/>
      <c r="I993" s="360"/>
    </row>
    <row r="994" spans="1:9" ht="15.75" x14ac:dyDescent="0.25">
      <c r="A994" s="328" t="s">
        <v>4949</v>
      </c>
      <c r="B994" s="328" t="s">
        <v>5256</v>
      </c>
      <c r="C994" s="330" t="s">
        <v>5264</v>
      </c>
      <c r="D994" s="328" t="s">
        <v>110</v>
      </c>
      <c r="E994" s="223">
        <v>2018</v>
      </c>
      <c r="F994" s="308">
        <v>28040</v>
      </c>
      <c r="G994" s="328" t="s">
        <v>1365</v>
      </c>
      <c r="H994" s="360"/>
      <c r="I994" s="360"/>
    </row>
    <row r="995" spans="1:9" ht="15.75" x14ac:dyDescent="0.25">
      <c r="A995" s="328" t="s">
        <v>4949</v>
      </c>
      <c r="B995" s="328" t="s">
        <v>5256</v>
      </c>
      <c r="C995" s="330" t="s">
        <v>5260</v>
      </c>
      <c r="D995" s="328" t="s">
        <v>110</v>
      </c>
      <c r="E995" s="223">
        <v>2018</v>
      </c>
      <c r="F995" s="308">
        <v>32090</v>
      </c>
      <c r="G995" s="328" t="s">
        <v>1365</v>
      </c>
      <c r="H995" s="360"/>
      <c r="I995" s="360"/>
    </row>
    <row r="996" spans="1:9" ht="15.75" x14ac:dyDescent="0.25">
      <c r="A996" s="328" t="s">
        <v>4949</v>
      </c>
      <c r="B996" s="328" t="s">
        <v>4952</v>
      </c>
      <c r="C996" s="330" t="s">
        <v>4877</v>
      </c>
      <c r="D996" s="328" t="s">
        <v>110</v>
      </c>
      <c r="E996" s="223">
        <v>2018</v>
      </c>
      <c r="F996" s="308">
        <v>30495</v>
      </c>
      <c r="G996" s="328" t="s">
        <v>4839</v>
      </c>
      <c r="H996" s="360"/>
      <c r="I996" s="360"/>
    </row>
    <row r="997" spans="1:9" ht="15.75" x14ac:dyDescent="0.25">
      <c r="A997" s="328" t="s">
        <v>4949</v>
      </c>
      <c r="B997" s="328" t="s">
        <v>4953</v>
      </c>
      <c r="C997" s="330" t="s">
        <v>4877</v>
      </c>
      <c r="D997" s="328" t="s">
        <v>110</v>
      </c>
      <c r="E997" s="223">
        <v>2018</v>
      </c>
      <c r="F997" s="308">
        <v>37345</v>
      </c>
      <c r="G997" s="328" t="s">
        <v>4839</v>
      </c>
      <c r="H997" s="360"/>
      <c r="I997" s="360"/>
    </row>
    <row r="998" spans="1:9" ht="15.75" x14ac:dyDescent="0.25">
      <c r="A998" s="328" t="s">
        <v>4949</v>
      </c>
      <c r="B998" s="328" t="s">
        <v>857</v>
      </c>
      <c r="C998" s="330" t="s">
        <v>4957</v>
      </c>
      <c r="D998" s="328" t="s">
        <v>110</v>
      </c>
      <c r="E998" s="223">
        <v>2018</v>
      </c>
      <c r="F998" s="308">
        <v>20910</v>
      </c>
      <c r="G998" s="328" t="s">
        <v>4839</v>
      </c>
      <c r="H998" s="360"/>
      <c r="I998" s="360"/>
    </row>
    <row r="999" spans="1:9" ht="15.75" x14ac:dyDescent="0.25">
      <c r="A999" s="328" t="s">
        <v>4949</v>
      </c>
      <c r="B999" s="328" t="s">
        <v>5265</v>
      </c>
      <c r="C999" s="330" t="s">
        <v>4957</v>
      </c>
      <c r="D999" s="328" t="s">
        <v>110</v>
      </c>
      <c r="E999" s="223">
        <v>2018</v>
      </c>
      <c r="F999" s="308">
        <v>23655</v>
      </c>
      <c r="G999" s="328" t="s">
        <v>4839</v>
      </c>
      <c r="H999" s="360"/>
      <c r="I999" s="360"/>
    </row>
    <row r="1000" spans="1:9" ht="15.75" x14ac:dyDescent="0.25">
      <c r="A1000" s="328" t="s">
        <v>4949</v>
      </c>
      <c r="B1000" s="328" t="s">
        <v>4956</v>
      </c>
      <c r="C1000" s="330" t="s">
        <v>4957</v>
      </c>
      <c r="D1000" s="328" t="s">
        <v>426</v>
      </c>
      <c r="E1000" s="223">
        <v>2018</v>
      </c>
      <c r="F1000" s="308">
        <v>25955</v>
      </c>
      <c r="G1000" s="328" t="s">
        <v>1911</v>
      </c>
      <c r="H1000" s="360"/>
      <c r="I1000" s="360"/>
    </row>
    <row r="1001" spans="1:9" ht="15.75" x14ac:dyDescent="0.25">
      <c r="A1001" s="328" t="s">
        <v>4949</v>
      </c>
      <c r="B1001" s="328" t="s">
        <v>4958</v>
      </c>
      <c r="C1001" s="330" t="s">
        <v>4957</v>
      </c>
      <c r="D1001" s="328" t="s">
        <v>426</v>
      </c>
      <c r="E1001" s="223">
        <v>2018</v>
      </c>
      <c r="F1001" s="308">
        <v>29765</v>
      </c>
      <c r="G1001" s="328" t="s">
        <v>1911</v>
      </c>
      <c r="H1001" s="360"/>
      <c r="I1001" s="360"/>
    </row>
    <row r="1002" spans="1:9" ht="15.75" x14ac:dyDescent="0.25">
      <c r="A1002" s="328" t="s">
        <v>4949</v>
      </c>
      <c r="B1002" s="328" t="s">
        <v>4959</v>
      </c>
      <c r="C1002" s="330" t="s">
        <v>4957</v>
      </c>
      <c r="D1002" s="328" t="s">
        <v>426</v>
      </c>
      <c r="E1002" s="223">
        <v>2018</v>
      </c>
      <c r="F1002" s="308">
        <v>33853</v>
      </c>
      <c r="G1002" s="328" t="s">
        <v>1911</v>
      </c>
      <c r="H1002" s="360"/>
      <c r="I1002" s="360"/>
    </row>
    <row r="1003" spans="1:9" ht="15.75" x14ac:dyDescent="0.25">
      <c r="A1003" s="328" t="s">
        <v>4949</v>
      </c>
      <c r="B1003" s="328" t="s">
        <v>4960</v>
      </c>
      <c r="C1003" s="330" t="s">
        <v>4090</v>
      </c>
      <c r="D1003" s="328" t="s">
        <v>110</v>
      </c>
      <c r="E1003" s="223">
        <v>2018</v>
      </c>
      <c r="F1003" s="308">
        <v>26415</v>
      </c>
      <c r="G1003" s="328" t="s">
        <v>4839</v>
      </c>
      <c r="H1003" s="360"/>
      <c r="I1003" s="360"/>
    </row>
    <row r="1004" spans="1:9" ht="15.75" x14ac:dyDescent="0.25">
      <c r="A1004" s="328" t="s">
        <v>4949</v>
      </c>
      <c r="B1004" s="328" t="s">
        <v>4961</v>
      </c>
      <c r="C1004" s="330" t="s">
        <v>4090</v>
      </c>
      <c r="D1004" s="328" t="s">
        <v>110</v>
      </c>
      <c r="E1004" s="223">
        <v>2018</v>
      </c>
      <c r="F1004" s="308">
        <v>35070</v>
      </c>
      <c r="G1004" s="328" t="s">
        <v>4839</v>
      </c>
      <c r="H1004" s="360"/>
      <c r="I1004" s="360"/>
    </row>
    <row r="1005" spans="1:9" ht="15.75" x14ac:dyDescent="0.25">
      <c r="A1005" s="328" t="s">
        <v>4949</v>
      </c>
      <c r="B1005" s="328" t="s">
        <v>4963</v>
      </c>
      <c r="C1005" s="330" t="s">
        <v>4090</v>
      </c>
      <c r="D1005" s="328" t="s">
        <v>426</v>
      </c>
      <c r="E1005" s="223">
        <v>2018</v>
      </c>
      <c r="F1005" s="308">
        <v>39785</v>
      </c>
      <c r="G1005" s="328" t="s">
        <v>4866</v>
      </c>
      <c r="H1005" s="360"/>
      <c r="I1005" s="360"/>
    </row>
    <row r="1006" spans="1:9" ht="15.75" x14ac:dyDescent="0.25">
      <c r="A1006" s="328" t="s">
        <v>4949</v>
      </c>
      <c r="B1006" s="328" t="s">
        <v>4964</v>
      </c>
      <c r="C1006" s="330" t="s">
        <v>4957</v>
      </c>
      <c r="D1006" s="328" t="s">
        <v>110</v>
      </c>
      <c r="E1006" s="223">
        <v>2018</v>
      </c>
      <c r="F1006" s="308">
        <v>21685</v>
      </c>
      <c r="G1006" s="328" t="s">
        <v>4866</v>
      </c>
      <c r="H1006" s="360"/>
      <c r="I1006" s="360"/>
    </row>
    <row r="1007" spans="1:9" ht="15.75" x14ac:dyDescent="0.25">
      <c r="A1007" s="328" t="s">
        <v>4949</v>
      </c>
      <c r="B1007" s="328" t="s">
        <v>4964</v>
      </c>
      <c r="C1007" s="330" t="s">
        <v>4957</v>
      </c>
      <c r="D1007" s="328" t="s">
        <v>426</v>
      </c>
      <c r="E1007" s="223">
        <v>2018</v>
      </c>
      <c r="F1007" s="308">
        <v>23935</v>
      </c>
      <c r="G1007" s="328" t="s">
        <v>4866</v>
      </c>
      <c r="H1007" s="360"/>
      <c r="I1007" s="360"/>
    </row>
    <row r="1008" spans="1:9" ht="15.75" x14ac:dyDescent="0.25">
      <c r="A1008" s="328" t="s">
        <v>4949</v>
      </c>
      <c r="B1008" s="328" t="s">
        <v>4965</v>
      </c>
      <c r="C1008" s="330" t="s">
        <v>4957</v>
      </c>
      <c r="D1008" s="328" t="s">
        <v>110</v>
      </c>
      <c r="E1008" s="223">
        <v>2018</v>
      </c>
      <c r="F1008" s="308">
        <v>27320</v>
      </c>
      <c r="G1008" s="328" t="s">
        <v>4866</v>
      </c>
      <c r="H1008" s="360"/>
      <c r="I1008" s="360"/>
    </row>
    <row r="1009" spans="1:9" ht="15.75" x14ac:dyDescent="0.25">
      <c r="A1009" s="328" t="s">
        <v>4949</v>
      </c>
      <c r="B1009" s="328" t="s">
        <v>5266</v>
      </c>
      <c r="C1009" s="330" t="s">
        <v>4957</v>
      </c>
      <c r="D1009" s="328" t="s">
        <v>110</v>
      </c>
      <c r="E1009" s="223">
        <v>2018</v>
      </c>
      <c r="F1009" s="308">
        <v>30245</v>
      </c>
      <c r="G1009" s="328" t="s">
        <v>4866</v>
      </c>
      <c r="H1009" s="360"/>
      <c r="I1009" s="360"/>
    </row>
    <row r="1010" spans="1:9" ht="15.75" x14ac:dyDescent="0.25">
      <c r="A1010" s="328" t="s">
        <v>4949</v>
      </c>
      <c r="B1010" s="328" t="s">
        <v>5267</v>
      </c>
      <c r="C1010" s="330" t="s">
        <v>4954</v>
      </c>
      <c r="D1010" s="328" t="s">
        <v>110</v>
      </c>
      <c r="E1010" s="223">
        <v>2018</v>
      </c>
      <c r="F1010" s="308">
        <v>18645</v>
      </c>
      <c r="G1010" s="328" t="s">
        <v>1911</v>
      </c>
      <c r="H1010" s="360"/>
      <c r="I1010" s="360"/>
    </row>
    <row r="1011" spans="1:9" ht="15.75" x14ac:dyDescent="0.25">
      <c r="A1011" s="328" t="s">
        <v>4949</v>
      </c>
      <c r="B1011" s="328" t="s">
        <v>5268</v>
      </c>
      <c r="C1011" s="330" t="s">
        <v>4954</v>
      </c>
      <c r="D1011" s="328" t="s">
        <v>110</v>
      </c>
      <c r="E1011" s="223">
        <v>2018</v>
      </c>
      <c r="F1011" s="308">
        <v>20345</v>
      </c>
      <c r="G1011" s="328" t="s">
        <v>1911</v>
      </c>
      <c r="H1011" s="360"/>
      <c r="I1011" s="360"/>
    </row>
    <row r="1012" spans="1:9" ht="15.75" x14ac:dyDescent="0.25">
      <c r="A1012" s="328" t="s">
        <v>4949</v>
      </c>
      <c r="B1012" s="328" t="s">
        <v>5269</v>
      </c>
      <c r="C1012" s="330" t="s">
        <v>4954</v>
      </c>
      <c r="D1012" s="328" t="s">
        <v>110</v>
      </c>
      <c r="E1012" s="223">
        <v>2018</v>
      </c>
      <c r="F1012" s="308">
        <v>21245</v>
      </c>
      <c r="G1012" s="328" t="s">
        <v>1911</v>
      </c>
      <c r="H1012" s="360"/>
      <c r="I1012" s="360"/>
    </row>
    <row r="1013" spans="1:9" ht="15.75" x14ac:dyDescent="0.25">
      <c r="A1013" s="328" t="s">
        <v>4949</v>
      </c>
      <c r="B1013" s="328" t="s">
        <v>5270</v>
      </c>
      <c r="C1013" s="330" t="s">
        <v>4957</v>
      </c>
      <c r="D1013" s="328" t="s">
        <v>110</v>
      </c>
      <c r="E1013" s="223">
        <v>2018</v>
      </c>
      <c r="F1013" s="308">
        <v>23245</v>
      </c>
      <c r="G1013" s="328" t="s">
        <v>1911</v>
      </c>
    </row>
    <row r="1014" spans="1:9" ht="15.75" x14ac:dyDescent="0.25">
      <c r="A1014" s="328" t="s">
        <v>4949</v>
      </c>
      <c r="B1014" s="328" t="s">
        <v>5271</v>
      </c>
      <c r="C1014" s="330" t="s">
        <v>4957</v>
      </c>
      <c r="D1014" s="328" t="s">
        <v>110</v>
      </c>
      <c r="E1014" s="223">
        <v>2018</v>
      </c>
      <c r="F1014" s="308">
        <v>26245</v>
      </c>
      <c r="G1014" s="328" t="s">
        <v>1911</v>
      </c>
    </row>
    <row r="1015" spans="1:9" ht="15.75" x14ac:dyDescent="0.25">
      <c r="A1015" s="328" t="s">
        <v>4949</v>
      </c>
      <c r="B1015" s="328" t="s">
        <v>5272</v>
      </c>
      <c r="C1015" s="330" t="s">
        <v>4090</v>
      </c>
      <c r="D1015" s="328" t="s">
        <v>110</v>
      </c>
      <c r="E1015" s="223">
        <v>2018</v>
      </c>
      <c r="F1015" s="308">
        <v>29545</v>
      </c>
      <c r="G1015" s="328" t="s">
        <v>1911</v>
      </c>
    </row>
    <row r="1016" spans="1:9" ht="15.75" x14ac:dyDescent="0.25">
      <c r="A1016" s="328" t="s">
        <v>4949</v>
      </c>
      <c r="B1016" s="328" t="s">
        <v>5273</v>
      </c>
      <c r="C1016" s="330" t="s">
        <v>4090</v>
      </c>
      <c r="D1016" s="328" t="s">
        <v>110</v>
      </c>
      <c r="E1016" s="223">
        <v>2018</v>
      </c>
      <c r="F1016" s="308">
        <v>22995</v>
      </c>
      <c r="G1016" s="328" t="s">
        <v>1911</v>
      </c>
    </row>
    <row r="1017" spans="1:9" ht="15.75" x14ac:dyDescent="0.25">
      <c r="A1017" s="328" t="s">
        <v>4949</v>
      </c>
      <c r="B1017" s="328" t="s">
        <v>5274</v>
      </c>
      <c r="C1017" s="330" t="s">
        <v>4090</v>
      </c>
      <c r="D1017" s="328" t="s">
        <v>110</v>
      </c>
      <c r="E1017" s="223">
        <v>2018</v>
      </c>
      <c r="F1017" s="308">
        <v>24995</v>
      </c>
      <c r="G1017" s="328" t="s">
        <v>1911</v>
      </c>
    </row>
    <row r="1018" spans="1:9" ht="15.75" x14ac:dyDescent="0.25">
      <c r="A1018" s="328" t="s">
        <v>4949</v>
      </c>
      <c r="B1018" s="328" t="s">
        <v>5275</v>
      </c>
      <c r="C1018" s="330" t="s">
        <v>4090</v>
      </c>
      <c r="D1018" s="328" t="s">
        <v>110</v>
      </c>
      <c r="E1018" s="223">
        <v>2018</v>
      </c>
      <c r="F1018" s="308">
        <v>26295</v>
      </c>
      <c r="G1018" s="328" t="s">
        <v>1911</v>
      </c>
    </row>
    <row r="1019" spans="1:9" ht="15.75" x14ac:dyDescent="0.25">
      <c r="A1019" s="328" t="s">
        <v>4949</v>
      </c>
      <c r="B1019" s="328" t="s">
        <v>5276</v>
      </c>
      <c r="C1019" s="330" t="s">
        <v>6369</v>
      </c>
      <c r="D1019" s="328" t="s">
        <v>110</v>
      </c>
      <c r="E1019" s="223">
        <v>2018</v>
      </c>
      <c r="F1019" s="308">
        <v>29145</v>
      </c>
      <c r="G1019" s="328" t="s">
        <v>1911</v>
      </c>
    </row>
    <row r="1020" spans="1:9" ht="15.75" x14ac:dyDescent="0.25">
      <c r="A1020" s="328" t="s">
        <v>4949</v>
      </c>
      <c r="B1020" s="328" t="s">
        <v>5277</v>
      </c>
      <c r="C1020" s="330" t="s">
        <v>4090</v>
      </c>
      <c r="D1020" s="328" t="s">
        <v>110</v>
      </c>
      <c r="E1020" s="223">
        <v>2018</v>
      </c>
      <c r="F1020" s="308">
        <v>31650</v>
      </c>
      <c r="G1020" s="328" t="s">
        <v>1911</v>
      </c>
    </row>
    <row r="1021" spans="1:9" ht="15.75" x14ac:dyDescent="0.25">
      <c r="A1021" s="328" t="s">
        <v>4949</v>
      </c>
      <c r="B1021" s="328" t="s">
        <v>6385</v>
      </c>
      <c r="C1021" s="330" t="s">
        <v>6369</v>
      </c>
      <c r="D1021" s="328" t="s">
        <v>110</v>
      </c>
      <c r="E1021" s="223">
        <v>2018</v>
      </c>
      <c r="F1021" s="308">
        <v>34650</v>
      </c>
      <c r="G1021" s="328" t="s">
        <v>1911</v>
      </c>
    </row>
    <row r="1022" spans="1:9" ht="15.75" x14ac:dyDescent="0.25">
      <c r="A1022" s="328" t="s">
        <v>4949</v>
      </c>
      <c r="B1022" s="328" t="s">
        <v>4977</v>
      </c>
      <c r="C1022" s="330" t="s">
        <v>4090</v>
      </c>
      <c r="D1022" s="328" t="s">
        <v>110</v>
      </c>
      <c r="E1022" s="223">
        <v>2018</v>
      </c>
      <c r="F1022" s="308">
        <v>24995</v>
      </c>
      <c r="G1022" s="328" t="s">
        <v>1911</v>
      </c>
    </row>
    <row r="1023" spans="1:9" ht="15.75" x14ac:dyDescent="0.25">
      <c r="A1023" s="328" t="s">
        <v>4949</v>
      </c>
      <c r="B1023" s="328" t="s">
        <v>4977</v>
      </c>
      <c r="C1023" s="330" t="s">
        <v>4090</v>
      </c>
      <c r="D1023" s="328" t="s">
        <v>426</v>
      </c>
      <c r="E1023" s="223">
        <v>2018</v>
      </c>
      <c r="F1023" s="308">
        <v>26970</v>
      </c>
      <c r="G1023" s="328" t="s">
        <v>1911</v>
      </c>
    </row>
    <row r="1024" spans="1:9" ht="15.75" x14ac:dyDescent="0.25">
      <c r="A1024" s="328" t="s">
        <v>4949</v>
      </c>
      <c r="B1024" s="328" t="s">
        <v>4978</v>
      </c>
      <c r="C1024" s="330" t="s">
        <v>4090</v>
      </c>
      <c r="D1024" s="328" t="s">
        <v>110</v>
      </c>
      <c r="E1024" s="223">
        <v>2018</v>
      </c>
      <c r="F1024" s="308">
        <v>26750</v>
      </c>
      <c r="G1024" s="328" t="s">
        <v>1911</v>
      </c>
    </row>
    <row r="1025" spans="1:7" ht="15.75" x14ac:dyDescent="0.25">
      <c r="A1025" s="328" t="s">
        <v>4949</v>
      </c>
      <c r="B1025" s="328" t="s">
        <v>4978</v>
      </c>
      <c r="C1025" s="330" t="s">
        <v>4090</v>
      </c>
      <c r="D1025" s="328" t="s">
        <v>426</v>
      </c>
      <c r="E1025" s="223">
        <v>2018</v>
      </c>
      <c r="F1025" s="308">
        <v>28050</v>
      </c>
      <c r="G1025" s="328" t="s">
        <v>1911</v>
      </c>
    </row>
    <row r="1026" spans="1:7" ht="15.75" x14ac:dyDescent="0.25">
      <c r="A1026" s="328" t="s">
        <v>4949</v>
      </c>
      <c r="B1026" s="328" t="s">
        <v>4979</v>
      </c>
      <c r="C1026" s="330" t="s">
        <v>4090</v>
      </c>
      <c r="D1026" s="328" t="s">
        <v>110</v>
      </c>
      <c r="E1026" s="223">
        <v>2018</v>
      </c>
      <c r="F1026" s="308">
        <v>31090</v>
      </c>
      <c r="G1026" s="328" t="s">
        <v>1911</v>
      </c>
    </row>
    <row r="1027" spans="1:7" ht="15.75" x14ac:dyDescent="0.25">
      <c r="A1027" s="328" t="s">
        <v>4949</v>
      </c>
      <c r="B1027" s="328" t="s">
        <v>4979</v>
      </c>
      <c r="C1027" s="330" t="s">
        <v>4090</v>
      </c>
      <c r="D1027" s="328" t="s">
        <v>426</v>
      </c>
      <c r="E1027" s="223">
        <v>2018</v>
      </c>
      <c r="F1027" s="308">
        <v>32390</v>
      </c>
      <c r="G1027" s="328" t="s">
        <v>1911</v>
      </c>
    </row>
    <row r="1028" spans="1:7" ht="15.75" x14ac:dyDescent="0.25">
      <c r="A1028" s="328" t="s">
        <v>4949</v>
      </c>
      <c r="B1028" s="328" t="s">
        <v>4982</v>
      </c>
      <c r="C1028" s="330" t="s">
        <v>4090</v>
      </c>
      <c r="D1028" s="328" t="s">
        <v>110</v>
      </c>
      <c r="E1028" s="223">
        <v>2018</v>
      </c>
      <c r="F1028" s="308">
        <v>36250</v>
      </c>
      <c r="G1028" s="328" t="s">
        <v>1911</v>
      </c>
    </row>
    <row r="1029" spans="1:7" ht="15.75" x14ac:dyDescent="0.25">
      <c r="A1029" s="328" t="s">
        <v>4949</v>
      </c>
      <c r="B1029" s="328" t="s">
        <v>5278</v>
      </c>
      <c r="C1029" s="330" t="s">
        <v>4090</v>
      </c>
      <c r="D1029" s="328" t="s">
        <v>426</v>
      </c>
      <c r="E1029" s="223">
        <v>2018</v>
      </c>
      <c r="F1029" s="308">
        <v>37550</v>
      </c>
      <c r="G1029" s="328" t="s">
        <v>1911</v>
      </c>
    </row>
    <row r="1030" spans="1:7" ht="15.75" x14ac:dyDescent="0.25">
      <c r="A1030" s="328" t="s">
        <v>4949</v>
      </c>
      <c r="B1030" s="328" t="s">
        <v>5279</v>
      </c>
      <c r="C1030" s="330" t="s">
        <v>4090</v>
      </c>
      <c r="D1030" s="328" t="s">
        <v>110</v>
      </c>
      <c r="E1030" s="223">
        <v>2018</v>
      </c>
      <c r="F1030" s="308">
        <v>22250</v>
      </c>
      <c r="G1030" s="328" t="s">
        <v>1911</v>
      </c>
    </row>
    <row r="1031" spans="1:7" ht="15.75" x14ac:dyDescent="0.25">
      <c r="A1031" s="328" t="s">
        <v>4949</v>
      </c>
      <c r="B1031" s="328" t="s">
        <v>5279</v>
      </c>
      <c r="C1031" s="330" t="s">
        <v>4090</v>
      </c>
      <c r="D1031" s="328" t="s">
        <v>426</v>
      </c>
      <c r="E1031" s="223">
        <v>2018</v>
      </c>
      <c r="F1031" s="308">
        <v>24225</v>
      </c>
      <c r="G1031" s="328" t="s">
        <v>1911</v>
      </c>
    </row>
  </sheetData>
  <sheetProtection algorithmName="SHA-512" hashValue="OttIGnQqCrY87Tyg5EXWPo/wGogVDiINd2TDcRMLQC8RYKwliF+F04g/q//INGV4PhQux0tLKqa5DJTkryT1Pg==" saltValue="gGfHiOHv6HC2h2TigwyXqg==" spinCount="100000" sheet="1" objects="1" scenarios="1"/>
  <sortState ref="A275:G302">
    <sortCondition ref="B275"/>
  </sortStat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69"/>
  <sheetViews>
    <sheetView topLeftCell="B1" workbookViewId="0">
      <pane ySplit="1" topLeftCell="A1034" activePane="bottomLeft" state="frozen"/>
      <selection pane="bottomLeft" activeCell="B1054" sqref="B1054"/>
    </sheetView>
  </sheetViews>
  <sheetFormatPr defaultRowHeight="12.75" x14ac:dyDescent="0.2"/>
  <cols>
    <col min="1" max="1" width="27.5703125" style="595" customWidth="1"/>
    <col min="2" max="2" width="70.85546875" style="595" bestFit="1" customWidth="1"/>
    <col min="3" max="3" width="15.28515625" style="606" customWidth="1"/>
    <col min="4" max="4" width="24.28515625" style="595" customWidth="1"/>
    <col min="5" max="5" width="9.140625" style="595"/>
    <col min="6" max="6" width="18" style="595" customWidth="1"/>
    <col min="7" max="7" width="52" style="595" customWidth="1"/>
    <col min="8" max="16384" width="9.140625" style="595"/>
  </cols>
  <sheetData>
    <row r="1" spans="1:7" s="234" customFormat="1" ht="14.25" x14ac:dyDescent="0.2">
      <c r="A1" s="590" t="s">
        <v>105</v>
      </c>
      <c r="B1" s="591" t="s">
        <v>80</v>
      </c>
      <c r="C1" s="592" t="s">
        <v>106</v>
      </c>
      <c r="D1" s="590" t="s">
        <v>107</v>
      </c>
      <c r="E1" s="593" t="s">
        <v>84</v>
      </c>
      <c r="F1" s="594" t="s">
        <v>1820</v>
      </c>
      <c r="G1" s="590" t="s">
        <v>109</v>
      </c>
    </row>
    <row r="2" spans="1:7" ht="15.75" x14ac:dyDescent="0.25">
      <c r="A2" s="583" t="s">
        <v>415</v>
      </c>
      <c r="B2" s="120" t="s">
        <v>5130</v>
      </c>
      <c r="C2" s="323" t="s">
        <v>2040</v>
      </c>
      <c r="D2" s="120" t="s">
        <v>110</v>
      </c>
      <c r="E2" s="120">
        <v>2019</v>
      </c>
      <c r="F2" s="97">
        <v>42300</v>
      </c>
      <c r="G2" s="120" t="s">
        <v>5131</v>
      </c>
    </row>
    <row r="3" spans="1:7" ht="15.75" x14ac:dyDescent="0.25">
      <c r="A3" s="583" t="s">
        <v>415</v>
      </c>
      <c r="B3" s="120" t="s">
        <v>5132</v>
      </c>
      <c r="C3" s="323" t="s">
        <v>2040</v>
      </c>
      <c r="D3" s="120" t="s">
        <v>426</v>
      </c>
      <c r="E3" s="120">
        <v>2019</v>
      </c>
      <c r="F3" s="97">
        <v>45100</v>
      </c>
      <c r="G3" s="120" t="s">
        <v>5131</v>
      </c>
    </row>
    <row r="4" spans="1:7" ht="15.75" x14ac:dyDescent="0.25">
      <c r="A4" s="583" t="s">
        <v>415</v>
      </c>
      <c r="B4" s="120" t="s">
        <v>5133</v>
      </c>
      <c r="C4" s="323" t="s">
        <v>2040</v>
      </c>
      <c r="D4" s="120" t="s">
        <v>426</v>
      </c>
      <c r="E4" s="120">
        <v>2019</v>
      </c>
      <c r="F4" s="97">
        <v>41700</v>
      </c>
      <c r="G4" s="120" t="s">
        <v>5131</v>
      </c>
    </row>
    <row r="5" spans="1:7" ht="15.75" x14ac:dyDescent="0.25">
      <c r="A5" s="583" t="s">
        <v>415</v>
      </c>
      <c r="B5" s="120" t="s">
        <v>5134</v>
      </c>
      <c r="C5" s="323" t="s">
        <v>2040</v>
      </c>
      <c r="D5" s="120" t="s">
        <v>110</v>
      </c>
      <c r="E5" s="120">
        <v>2019</v>
      </c>
      <c r="F5" s="97">
        <v>47100</v>
      </c>
      <c r="G5" s="120" t="s">
        <v>5131</v>
      </c>
    </row>
    <row r="6" spans="1:7" ht="15.75" x14ac:dyDescent="0.25">
      <c r="A6" s="583" t="s">
        <v>415</v>
      </c>
      <c r="B6" s="120" t="s">
        <v>5135</v>
      </c>
      <c r="C6" s="323" t="s">
        <v>2040</v>
      </c>
      <c r="D6" s="120" t="s">
        <v>426</v>
      </c>
      <c r="E6" s="120">
        <v>2019</v>
      </c>
      <c r="F6" s="97">
        <v>49900</v>
      </c>
      <c r="G6" s="120" t="s">
        <v>5131</v>
      </c>
    </row>
    <row r="7" spans="1:7" ht="15.75" x14ac:dyDescent="0.25">
      <c r="A7" s="583" t="s">
        <v>415</v>
      </c>
      <c r="B7" s="120" t="s">
        <v>5136</v>
      </c>
      <c r="C7" s="323" t="s">
        <v>2040</v>
      </c>
      <c r="D7" s="120" t="s">
        <v>110</v>
      </c>
      <c r="E7" s="120">
        <v>2019</v>
      </c>
      <c r="F7" s="97">
        <v>32500</v>
      </c>
      <c r="G7" s="120" t="s">
        <v>5137</v>
      </c>
    </row>
    <row r="8" spans="1:7" ht="15.75" x14ac:dyDescent="0.25">
      <c r="A8" s="583" t="s">
        <v>415</v>
      </c>
      <c r="B8" s="120" t="s">
        <v>5138</v>
      </c>
      <c r="C8" s="323" t="s">
        <v>2040</v>
      </c>
      <c r="D8" s="120" t="s">
        <v>110</v>
      </c>
      <c r="E8" s="120">
        <v>2019</v>
      </c>
      <c r="F8" s="97">
        <v>36500</v>
      </c>
      <c r="G8" s="120" t="s">
        <v>5137</v>
      </c>
    </row>
    <row r="9" spans="1:7" ht="15.75" x14ac:dyDescent="0.25">
      <c r="A9" s="583" t="s">
        <v>415</v>
      </c>
      <c r="B9" s="120" t="s">
        <v>5139</v>
      </c>
      <c r="C9" s="323" t="s">
        <v>2040</v>
      </c>
      <c r="D9" s="120" t="s">
        <v>426</v>
      </c>
      <c r="E9" s="120">
        <v>2019</v>
      </c>
      <c r="F9" s="97">
        <v>39600</v>
      </c>
      <c r="G9" s="120" t="s">
        <v>5137</v>
      </c>
    </row>
    <row r="10" spans="1:7" ht="15.75" x14ac:dyDescent="0.25">
      <c r="A10" s="583" t="s">
        <v>415</v>
      </c>
      <c r="B10" s="120" t="s">
        <v>5140</v>
      </c>
      <c r="C10" s="323" t="s">
        <v>2040</v>
      </c>
      <c r="D10" s="120" t="s">
        <v>426</v>
      </c>
      <c r="E10" s="120">
        <v>2019</v>
      </c>
      <c r="F10" s="97">
        <v>35600</v>
      </c>
      <c r="G10" s="120" t="s">
        <v>5137</v>
      </c>
    </row>
    <row r="11" spans="1:7" ht="15.75" x14ac:dyDescent="0.25">
      <c r="A11" s="583" t="s">
        <v>415</v>
      </c>
      <c r="B11" s="120" t="s">
        <v>5141</v>
      </c>
      <c r="C11" s="323" t="s">
        <v>2040</v>
      </c>
      <c r="D11" s="120" t="s">
        <v>110</v>
      </c>
      <c r="E11" s="120">
        <v>2019</v>
      </c>
      <c r="F11" s="97">
        <v>41700</v>
      </c>
      <c r="G11" s="120" t="s">
        <v>5137</v>
      </c>
    </row>
    <row r="12" spans="1:7" ht="15.75" x14ac:dyDescent="0.25">
      <c r="A12" s="583" t="s">
        <v>415</v>
      </c>
      <c r="B12" s="120" t="s">
        <v>5142</v>
      </c>
      <c r="C12" s="323" t="s">
        <v>2040</v>
      </c>
      <c r="D12" s="120" t="s">
        <v>426</v>
      </c>
      <c r="E12" s="120">
        <v>2019</v>
      </c>
      <c r="F12" s="97">
        <v>44800</v>
      </c>
      <c r="G12" s="120" t="s">
        <v>5137</v>
      </c>
    </row>
    <row r="13" spans="1:7" ht="15.75" x14ac:dyDescent="0.25">
      <c r="A13" s="583" t="s">
        <v>415</v>
      </c>
      <c r="B13" s="120" t="s">
        <v>5143</v>
      </c>
      <c r="C13" s="323" t="s">
        <v>2040</v>
      </c>
      <c r="D13" s="120" t="s">
        <v>110</v>
      </c>
      <c r="E13" s="120">
        <v>2019</v>
      </c>
      <c r="F13" s="97">
        <v>33300</v>
      </c>
      <c r="G13" s="120" t="s">
        <v>5137</v>
      </c>
    </row>
    <row r="14" spans="1:7" ht="15.75" x14ac:dyDescent="0.25">
      <c r="A14" s="583" t="s">
        <v>415</v>
      </c>
      <c r="B14" s="120" t="s">
        <v>5144</v>
      </c>
      <c r="C14" s="323" t="s">
        <v>2040</v>
      </c>
      <c r="D14" s="120" t="s">
        <v>110</v>
      </c>
      <c r="E14" s="120">
        <v>2019</v>
      </c>
      <c r="F14" s="97">
        <v>38900</v>
      </c>
      <c r="G14" s="120" t="s">
        <v>5131</v>
      </c>
    </row>
    <row r="15" spans="1:7" ht="15.75" x14ac:dyDescent="0.25">
      <c r="A15" s="583" t="s">
        <v>415</v>
      </c>
      <c r="B15" s="120" t="s">
        <v>5145</v>
      </c>
      <c r="C15" s="323" t="s">
        <v>2040</v>
      </c>
      <c r="D15" s="120" t="s">
        <v>110</v>
      </c>
      <c r="E15" s="120">
        <v>2019</v>
      </c>
      <c r="F15" s="97">
        <v>42900</v>
      </c>
      <c r="G15" s="120" t="s">
        <v>5137</v>
      </c>
    </row>
    <row r="16" spans="1:7" ht="15.75" x14ac:dyDescent="0.25">
      <c r="A16" s="583" t="s">
        <v>415</v>
      </c>
      <c r="B16" s="120" t="s">
        <v>5146</v>
      </c>
      <c r="C16" s="323" t="s">
        <v>2040</v>
      </c>
      <c r="D16" s="120" t="s">
        <v>426</v>
      </c>
      <c r="E16" s="120">
        <v>2019</v>
      </c>
      <c r="F16" s="97">
        <v>47500</v>
      </c>
      <c r="G16" s="120" t="s">
        <v>5137</v>
      </c>
    </row>
    <row r="17" spans="1:7" ht="15.75" x14ac:dyDescent="0.25">
      <c r="A17" s="583" t="s">
        <v>415</v>
      </c>
      <c r="B17" s="120" t="s">
        <v>5147</v>
      </c>
      <c r="C17" s="323" t="s">
        <v>2040</v>
      </c>
      <c r="D17" s="120" t="s">
        <v>110</v>
      </c>
      <c r="E17" s="120">
        <v>2019</v>
      </c>
      <c r="F17" s="97">
        <v>37400</v>
      </c>
      <c r="G17" s="120" t="s">
        <v>5137</v>
      </c>
    </row>
    <row r="18" spans="1:7" ht="15.75" x14ac:dyDescent="0.25">
      <c r="A18" s="583" t="s">
        <v>415</v>
      </c>
      <c r="B18" s="120" t="s">
        <v>5148</v>
      </c>
      <c r="C18" s="323" t="s">
        <v>2040</v>
      </c>
      <c r="D18" s="120" t="s">
        <v>426</v>
      </c>
      <c r="E18" s="120">
        <v>2019</v>
      </c>
      <c r="F18" s="97">
        <v>42000</v>
      </c>
      <c r="G18" s="120" t="s">
        <v>5137</v>
      </c>
    </row>
    <row r="19" spans="1:7" ht="15.75" x14ac:dyDescent="0.25">
      <c r="A19" s="583" t="s">
        <v>415</v>
      </c>
      <c r="B19" s="120" t="s">
        <v>5149</v>
      </c>
      <c r="C19" s="323" t="s">
        <v>2040</v>
      </c>
      <c r="D19" s="120" t="s">
        <v>110</v>
      </c>
      <c r="E19" s="120">
        <v>2019</v>
      </c>
      <c r="F19" s="97">
        <v>39200</v>
      </c>
      <c r="G19" s="120" t="s">
        <v>5137</v>
      </c>
    </row>
    <row r="20" spans="1:7" ht="15.75" x14ac:dyDescent="0.25">
      <c r="A20" s="583" t="s">
        <v>415</v>
      </c>
      <c r="B20" s="120" t="s">
        <v>5150</v>
      </c>
      <c r="C20" s="323" t="s">
        <v>2040</v>
      </c>
      <c r="D20" s="120" t="s">
        <v>110</v>
      </c>
      <c r="E20" s="120">
        <v>2019</v>
      </c>
      <c r="F20" s="97">
        <v>46200</v>
      </c>
      <c r="G20" s="120" t="s">
        <v>5137</v>
      </c>
    </row>
    <row r="21" spans="1:7" ht="15.75" x14ac:dyDescent="0.25">
      <c r="A21" s="583" t="s">
        <v>415</v>
      </c>
      <c r="B21" s="120" t="s">
        <v>5151</v>
      </c>
      <c r="C21" s="323" t="s">
        <v>2040</v>
      </c>
      <c r="D21" s="120" t="s">
        <v>426</v>
      </c>
      <c r="E21" s="120">
        <v>2019</v>
      </c>
      <c r="F21" s="97">
        <v>50800</v>
      </c>
      <c r="G21" s="120" t="s">
        <v>5137</v>
      </c>
    </row>
    <row r="22" spans="1:7" ht="15.75" x14ac:dyDescent="0.25">
      <c r="A22" s="583" t="s">
        <v>415</v>
      </c>
      <c r="B22" s="120" t="s">
        <v>5152</v>
      </c>
      <c r="C22" s="323" t="s">
        <v>2040</v>
      </c>
      <c r="D22" s="120" t="s">
        <v>426</v>
      </c>
      <c r="E22" s="120">
        <v>2019</v>
      </c>
      <c r="F22" s="97">
        <v>59300</v>
      </c>
      <c r="G22" s="120" t="s">
        <v>5131</v>
      </c>
    </row>
    <row r="23" spans="1:7" ht="15.75" x14ac:dyDescent="0.25">
      <c r="A23" s="583" t="s">
        <v>415</v>
      </c>
      <c r="B23" s="120" t="s">
        <v>5153</v>
      </c>
      <c r="C23" s="323" t="s">
        <v>2040</v>
      </c>
      <c r="D23" s="120" t="s">
        <v>426</v>
      </c>
      <c r="E23" s="120">
        <v>2019</v>
      </c>
      <c r="F23" s="97">
        <v>44200</v>
      </c>
      <c r="G23" s="120" t="s">
        <v>5131</v>
      </c>
    </row>
    <row r="24" spans="1:7" ht="15.75" x14ac:dyDescent="0.25">
      <c r="A24" s="583" t="s">
        <v>415</v>
      </c>
      <c r="B24" s="120" t="s">
        <v>5154</v>
      </c>
      <c r="C24" s="323" t="s">
        <v>2040</v>
      </c>
      <c r="D24" s="120" t="s">
        <v>426</v>
      </c>
      <c r="E24" s="120">
        <v>2019</v>
      </c>
      <c r="F24" s="97">
        <v>55600</v>
      </c>
      <c r="G24" s="120" t="s">
        <v>5131</v>
      </c>
    </row>
    <row r="25" spans="1:7" ht="15.75" x14ac:dyDescent="0.25">
      <c r="A25" s="583" t="s">
        <v>415</v>
      </c>
      <c r="B25" s="120" t="s">
        <v>5155</v>
      </c>
      <c r="C25" s="323" t="s">
        <v>2040</v>
      </c>
      <c r="D25" s="120" t="s">
        <v>426</v>
      </c>
      <c r="E25" s="120">
        <v>2019</v>
      </c>
      <c r="F25" s="97">
        <v>51200</v>
      </c>
      <c r="G25" s="120" t="s">
        <v>5131</v>
      </c>
    </row>
    <row r="26" spans="1:7" ht="15.75" x14ac:dyDescent="0.25">
      <c r="A26" s="583" t="s">
        <v>415</v>
      </c>
      <c r="B26" s="120" t="s">
        <v>5156</v>
      </c>
      <c r="C26" s="323" t="s">
        <v>2040</v>
      </c>
      <c r="D26" s="120" t="s">
        <v>426</v>
      </c>
      <c r="E26" s="120">
        <v>2019</v>
      </c>
      <c r="F26" s="97">
        <v>52300</v>
      </c>
      <c r="G26" s="120" t="s">
        <v>5131</v>
      </c>
    </row>
    <row r="27" spans="1:7" ht="15.75" x14ac:dyDescent="0.25">
      <c r="A27" s="583" t="s">
        <v>415</v>
      </c>
      <c r="B27" s="120" t="s">
        <v>5157</v>
      </c>
      <c r="C27" s="323" t="s">
        <v>2040</v>
      </c>
      <c r="D27" s="120" t="s">
        <v>426</v>
      </c>
      <c r="E27" s="120">
        <v>2019</v>
      </c>
      <c r="F27" s="97">
        <v>48600</v>
      </c>
      <c r="G27" s="120" t="s">
        <v>5131</v>
      </c>
    </row>
    <row r="28" spans="1:7" ht="15.75" x14ac:dyDescent="0.25">
      <c r="A28" s="583" t="s">
        <v>415</v>
      </c>
      <c r="B28" s="120" t="s">
        <v>5158</v>
      </c>
      <c r="C28" s="323" t="s">
        <v>5159</v>
      </c>
      <c r="D28" s="120" t="s">
        <v>426</v>
      </c>
      <c r="E28" s="120">
        <v>2019</v>
      </c>
      <c r="F28" s="97">
        <v>48600</v>
      </c>
      <c r="G28" s="120" t="s">
        <v>5131</v>
      </c>
    </row>
    <row r="29" spans="1:7" ht="15.75" x14ac:dyDescent="0.25">
      <c r="A29" s="583" t="s">
        <v>415</v>
      </c>
      <c r="B29" s="120" t="s">
        <v>5160</v>
      </c>
      <c r="C29" s="323" t="s">
        <v>5159</v>
      </c>
      <c r="D29" s="120" t="s">
        <v>426</v>
      </c>
      <c r="E29" s="120">
        <v>2019</v>
      </c>
      <c r="F29" s="97">
        <v>44200</v>
      </c>
      <c r="G29" s="120" t="s">
        <v>5131</v>
      </c>
    </row>
    <row r="30" spans="1:7" ht="15.75" x14ac:dyDescent="0.25">
      <c r="A30" s="583" t="s">
        <v>415</v>
      </c>
      <c r="B30" s="120" t="s">
        <v>5161</v>
      </c>
      <c r="C30" s="323" t="s">
        <v>5159</v>
      </c>
      <c r="D30" s="120" t="s">
        <v>426</v>
      </c>
      <c r="E30" s="120">
        <v>2019</v>
      </c>
      <c r="F30" s="97">
        <v>52300</v>
      </c>
      <c r="G30" s="120" t="s">
        <v>5131</v>
      </c>
    </row>
    <row r="31" spans="1:7" ht="15.75" x14ac:dyDescent="0.25">
      <c r="A31" s="583" t="s">
        <v>415</v>
      </c>
      <c r="B31" s="120" t="s">
        <v>5162</v>
      </c>
      <c r="C31" s="323" t="s">
        <v>2040</v>
      </c>
      <c r="D31" s="120" t="s">
        <v>5163</v>
      </c>
      <c r="E31" s="120">
        <v>2019</v>
      </c>
      <c r="F31" s="97">
        <v>57800</v>
      </c>
      <c r="G31" s="120" t="s">
        <v>5137</v>
      </c>
    </row>
    <row r="32" spans="1:7" ht="15.75" x14ac:dyDescent="0.25">
      <c r="A32" s="583" t="s">
        <v>415</v>
      </c>
      <c r="B32" s="120" t="s">
        <v>5164</v>
      </c>
      <c r="C32" s="323" t="s">
        <v>5165</v>
      </c>
      <c r="D32" s="120" t="s">
        <v>5163</v>
      </c>
      <c r="E32" s="120">
        <v>2019</v>
      </c>
      <c r="F32" s="97">
        <v>58900</v>
      </c>
      <c r="G32" s="120" t="s">
        <v>5137</v>
      </c>
    </row>
    <row r="33" spans="1:7" ht="15.75" x14ac:dyDescent="0.25">
      <c r="A33" s="583" t="s">
        <v>415</v>
      </c>
      <c r="B33" s="120" t="s">
        <v>5166</v>
      </c>
      <c r="C33" s="323" t="s">
        <v>5165</v>
      </c>
      <c r="D33" s="120" t="s">
        <v>5163</v>
      </c>
      <c r="E33" s="120">
        <v>2019</v>
      </c>
      <c r="F33" s="97">
        <v>67100</v>
      </c>
      <c r="G33" s="120" t="s">
        <v>5137</v>
      </c>
    </row>
    <row r="34" spans="1:7" ht="15.75" x14ac:dyDescent="0.25">
      <c r="A34" s="583" t="s">
        <v>415</v>
      </c>
      <c r="B34" s="120" t="s">
        <v>5164</v>
      </c>
      <c r="C34" s="323" t="s">
        <v>5167</v>
      </c>
      <c r="D34" s="120" t="s">
        <v>5163</v>
      </c>
      <c r="E34" s="120">
        <v>2019</v>
      </c>
      <c r="F34" s="97">
        <v>54100</v>
      </c>
      <c r="G34" s="120" t="s">
        <v>5137</v>
      </c>
    </row>
    <row r="35" spans="1:7" ht="15.75" x14ac:dyDescent="0.25">
      <c r="A35" s="583" t="s">
        <v>415</v>
      </c>
      <c r="B35" s="120" t="s">
        <v>5162</v>
      </c>
      <c r="C35" s="323" t="s">
        <v>5165</v>
      </c>
      <c r="D35" s="120" t="s">
        <v>5163</v>
      </c>
      <c r="E35" s="120">
        <v>2019</v>
      </c>
      <c r="F35" s="97">
        <v>62700</v>
      </c>
      <c r="G35" s="120" t="s">
        <v>5137</v>
      </c>
    </row>
    <row r="36" spans="1:7" ht="15.75" x14ac:dyDescent="0.25">
      <c r="A36" s="583" t="s">
        <v>415</v>
      </c>
      <c r="B36" s="120" t="s">
        <v>5168</v>
      </c>
      <c r="C36" s="323" t="s">
        <v>5165</v>
      </c>
      <c r="D36" s="120" t="s">
        <v>426</v>
      </c>
      <c r="E36" s="120">
        <v>2019</v>
      </c>
      <c r="F36" s="97">
        <v>76300</v>
      </c>
      <c r="G36" s="120" t="s">
        <v>5131</v>
      </c>
    </row>
    <row r="37" spans="1:7" ht="15.75" x14ac:dyDescent="0.25">
      <c r="A37" s="583" t="s">
        <v>415</v>
      </c>
      <c r="B37" s="120" t="s">
        <v>5169</v>
      </c>
      <c r="C37" s="323" t="s">
        <v>5165</v>
      </c>
      <c r="D37" s="120" t="s">
        <v>426</v>
      </c>
      <c r="E37" s="120">
        <v>2019</v>
      </c>
      <c r="F37" s="97">
        <v>72400</v>
      </c>
      <c r="G37" s="120" t="s">
        <v>5131</v>
      </c>
    </row>
    <row r="38" spans="1:7" ht="15.75" x14ac:dyDescent="0.25">
      <c r="A38" s="583" t="s">
        <v>415</v>
      </c>
      <c r="B38" s="120" t="s">
        <v>5170</v>
      </c>
      <c r="C38" s="323" t="s">
        <v>5165</v>
      </c>
      <c r="D38" s="120" t="s">
        <v>426</v>
      </c>
      <c r="E38" s="120">
        <v>2019</v>
      </c>
      <c r="F38" s="97">
        <v>68000</v>
      </c>
      <c r="G38" s="120" t="s">
        <v>5131</v>
      </c>
    </row>
    <row r="39" spans="1:7" ht="15.75" x14ac:dyDescent="0.25">
      <c r="A39" s="583" t="s">
        <v>415</v>
      </c>
      <c r="B39" s="120" t="s">
        <v>5171</v>
      </c>
      <c r="C39" s="323" t="s">
        <v>5172</v>
      </c>
      <c r="D39" s="120" t="s">
        <v>426</v>
      </c>
      <c r="E39" s="120">
        <v>2019</v>
      </c>
      <c r="F39" s="97">
        <v>96800</v>
      </c>
      <c r="G39" s="120" t="s">
        <v>5131</v>
      </c>
    </row>
    <row r="40" spans="1:7" ht="15.75" x14ac:dyDescent="0.25">
      <c r="A40" s="583" t="s">
        <v>415</v>
      </c>
      <c r="B40" s="120" t="s">
        <v>5171</v>
      </c>
      <c r="C40" s="323" t="s">
        <v>5173</v>
      </c>
      <c r="D40" s="120" t="s">
        <v>426</v>
      </c>
      <c r="E40" s="120">
        <v>2019</v>
      </c>
      <c r="F40" s="97">
        <v>83800</v>
      </c>
      <c r="G40" s="120" t="s">
        <v>5131</v>
      </c>
    </row>
    <row r="41" spans="1:7" ht="15.75" x14ac:dyDescent="0.25">
      <c r="A41" s="583" t="s">
        <v>415</v>
      </c>
      <c r="B41" s="120" t="s">
        <v>3341</v>
      </c>
      <c r="C41" s="323" t="s">
        <v>2040</v>
      </c>
      <c r="D41" s="120" t="s">
        <v>5163</v>
      </c>
      <c r="E41" s="120">
        <v>2019</v>
      </c>
      <c r="F41" s="97">
        <v>37800</v>
      </c>
      <c r="G41" s="120" t="s">
        <v>5131</v>
      </c>
    </row>
    <row r="42" spans="1:7" ht="15.75" x14ac:dyDescent="0.25">
      <c r="A42" s="583" t="s">
        <v>415</v>
      </c>
      <c r="B42" s="120" t="s">
        <v>5174</v>
      </c>
      <c r="C42" s="323" t="s">
        <v>2040</v>
      </c>
      <c r="D42" s="120" t="s">
        <v>5163</v>
      </c>
      <c r="E42" s="120">
        <v>2019</v>
      </c>
      <c r="F42" s="97">
        <v>42900</v>
      </c>
      <c r="G42" s="120" t="s">
        <v>5131</v>
      </c>
    </row>
    <row r="43" spans="1:7" ht="15.75" x14ac:dyDescent="0.25">
      <c r="A43" s="583" t="s">
        <v>415</v>
      </c>
      <c r="B43" s="120" t="s">
        <v>5175</v>
      </c>
      <c r="C43" s="323" t="s">
        <v>2040</v>
      </c>
      <c r="D43" s="120" t="s">
        <v>5163</v>
      </c>
      <c r="E43" s="120">
        <v>2019</v>
      </c>
      <c r="F43" s="97">
        <v>36000</v>
      </c>
      <c r="G43" s="120" t="s">
        <v>5131</v>
      </c>
    </row>
    <row r="44" spans="1:7" ht="15.75" x14ac:dyDescent="0.25">
      <c r="A44" s="583" t="s">
        <v>415</v>
      </c>
      <c r="B44" s="120" t="s">
        <v>5176</v>
      </c>
      <c r="C44" s="323" t="s">
        <v>2040</v>
      </c>
      <c r="D44" s="120" t="s">
        <v>5163</v>
      </c>
      <c r="E44" s="120">
        <v>2019</v>
      </c>
      <c r="F44" s="97">
        <v>39100</v>
      </c>
      <c r="G44" s="120" t="s">
        <v>5131</v>
      </c>
    </row>
    <row r="45" spans="1:7" ht="15.75" x14ac:dyDescent="0.25">
      <c r="A45" s="583" t="s">
        <v>415</v>
      </c>
      <c r="B45" s="120" t="s">
        <v>5177</v>
      </c>
      <c r="C45" s="323" t="s">
        <v>2040</v>
      </c>
      <c r="D45" s="120" t="s">
        <v>5163</v>
      </c>
      <c r="E45" s="120">
        <v>2019</v>
      </c>
      <c r="F45" s="97">
        <v>34700</v>
      </c>
      <c r="G45" s="120" t="s">
        <v>5131</v>
      </c>
    </row>
    <row r="46" spans="1:7" ht="15.75" x14ac:dyDescent="0.25">
      <c r="A46" s="583" t="s">
        <v>415</v>
      </c>
      <c r="B46" s="120" t="s">
        <v>5178</v>
      </c>
      <c r="C46" s="323" t="s">
        <v>2040</v>
      </c>
      <c r="D46" s="120" t="s">
        <v>426</v>
      </c>
      <c r="E46" s="120">
        <v>2019</v>
      </c>
      <c r="F46" s="97">
        <v>42950</v>
      </c>
      <c r="G46" s="120" t="s">
        <v>5131</v>
      </c>
    </row>
    <row r="47" spans="1:7" ht="15.75" x14ac:dyDescent="0.25">
      <c r="A47" s="583" t="s">
        <v>415</v>
      </c>
      <c r="B47" s="120" t="s">
        <v>5179</v>
      </c>
      <c r="C47" s="323" t="s">
        <v>2040</v>
      </c>
      <c r="D47" s="120" t="s">
        <v>426</v>
      </c>
      <c r="E47" s="120">
        <v>2019</v>
      </c>
      <c r="F47" s="97">
        <v>49950</v>
      </c>
      <c r="G47" s="120" t="s">
        <v>5131</v>
      </c>
    </row>
    <row r="48" spans="1:7" ht="15.75" x14ac:dyDescent="0.25">
      <c r="A48" s="583" t="s">
        <v>415</v>
      </c>
      <c r="B48" s="120" t="s">
        <v>5180</v>
      </c>
      <c r="C48" s="323" t="s">
        <v>2040</v>
      </c>
      <c r="D48" s="120" t="s">
        <v>426</v>
      </c>
      <c r="E48" s="120">
        <v>2019</v>
      </c>
      <c r="F48" s="97">
        <v>53850</v>
      </c>
      <c r="G48" s="120" t="s">
        <v>5131</v>
      </c>
    </row>
    <row r="49" spans="1:7" ht="15.75" x14ac:dyDescent="0.25">
      <c r="A49" s="583" t="s">
        <v>415</v>
      </c>
      <c r="B49" s="120" t="s">
        <v>5181</v>
      </c>
      <c r="C49" s="323" t="s">
        <v>2040</v>
      </c>
      <c r="D49" s="120" t="s">
        <v>426</v>
      </c>
      <c r="E49" s="120">
        <v>2019</v>
      </c>
      <c r="F49" s="97">
        <v>53550</v>
      </c>
      <c r="G49" s="120" t="s">
        <v>5131</v>
      </c>
    </row>
    <row r="50" spans="1:7" ht="15.75" x14ac:dyDescent="0.25">
      <c r="A50" s="583" t="s">
        <v>415</v>
      </c>
      <c r="B50" s="120" t="s">
        <v>5182</v>
      </c>
      <c r="C50" s="323" t="s">
        <v>2040</v>
      </c>
      <c r="D50" s="120" t="s">
        <v>426</v>
      </c>
      <c r="E50" s="120">
        <v>2019</v>
      </c>
      <c r="F50" s="97">
        <v>56900</v>
      </c>
      <c r="G50" s="120" t="s">
        <v>5131</v>
      </c>
    </row>
    <row r="51" spans="1:7" ht="15.75" x14ac:dyDescent="0.25">
      <c r="A51" s="583" t="s">
        <v>415</v>
      </c>
      <c r="B51" s="120" t="s">
        <v>5183</v>
      </c>
      <c r="C51" s="323" t="s">
        <v>5165</v>
      </c>
      <c r="D51" s="120" t="s">
        <v>426</v>
      </c>
      <c r="E51" s="120">
        <v>2019</v>
      </c>
      <c r="F51" s="97">
        <v>59950</v>
      </c>
      <c r="G51" s="120" t="s">
        <v>5131</v>
      </c>
    </row>
    <row r="52" spans="1:7" ht="15.75" x14ac:dyDescent="0.25">
      <c r="A52" s="583" t="s">
        <v>415</v>
      </c>
      <c r="B52" s="120" t="s">
        <v>5184</v>
      </c>
      <c r="C52" s="323" t="s">
        <v>5165</v>
      </c>
      <c r="D52" s="120" t="s">
        <v>426</v>
      </c>
      <c r="E52" s="120">
        <v>2019</v>
      </c>
      <c r="F52" s="97">
        <v>66000</v>
      </c>
      <c r="G52" s="120" t="s">
        <v>5131</v>
      </c>
    </row>
    <row r="53" spans="1:7" ht="15.75" x14ac:dyDescent="0.25">
      <c r="A53" s="583" t="s">
        <v>415</v>
      </c>
      <c r="B53" s="120" t="s">
        <v>5184</v>
      </c>
      <c r="C53" s="323" t="s">
        <v>2040</v>
      </c>
      <c r="D53" s="120" t="s">
        <v>426</v>
      </c>
      <c r="E53" s="120">
        <v>2019</v>
      </c>
      <c r="F53" s="97">
        <v>58900</v>
      </c>
      <c r="G53" s="120" t="s">
        <v>5131</v>
      </c>
    </row>
    <row r="54" spans="1:7" ht="15.75" x14ac:dyDescent="0.25">
      <c r="A54" s="583" t="s">
        <v>415</v>
      </c>
      <c r="B54" s="120" t="s">
        <v>5185</v>
      </c>
      <c r="C54" s="323" t="s">
        <v>5165</v>
      </c>
      <c r="D54" s="120" t="s">
        <v>426</v>
      </c>
      <c r="E54" s="120">
        <v>2019</v>
      </c>
      <c r="F54" s="97">
        <v>62250</v>
      </c>
      <c r="G54" s="120" t="s">
        <v>5131</v>
      </c>
    </row>
    <row r="55" spans="1:7" ht="15.75" x14ac:dyDescent="0.25">
      <c r="A55" s="583" t="s">
        <v>415</v>
      </c>
      <c r="B55" s="120" t="s">
        <v>5186</v>
      </c>
      <c r="C55" s="323" t="s">
        <v>5165</v>
      </c>
      <c r="D55" s="120" t="s">
        <v>426</v>
      </c>
      <c r="E55" s="120">
        <v>2019</v>
      </c>
      <c r="F55" s="97">
        <v>68700</v>
      </c>
      <c r="G55" s="120" t="s">
        <v>5131</v>
      </c>
    </row>
    <row r="56" spans="1:7" ht="15.75" x14ac:dyDescent="0.25">
      <c r="A56" s="583" t="s">
        <v>415</v>
      </c>
      <c r="B56" s="120" t="s">
        <v>5187</v>
      </c>
      <c r="C56" s="323" t="s">
        <v>2040</v>
      </c>
      <c r="D56" s="120" t="s">
        <v>426</v>
      </c>
      <c r="E56" s="120">
        <v>2019</v>
      </c>
      <c r="F56" s="97">
        <v>55850</v>
      </c>
      <c r="G56" s="120" t="s">
        <v>5131</v>
      </c>
    </row>
    <row r="57" spans="1:7" ht="15.75" x14ac:dyDescent="0.25">
      <c r="A57" s="583" t="s">
        <v>415</v>
      </c>
      <c r="B57" s="120" t="s">
        <v>5188</v>
      </c>
      <c r="C57" s="323" t="s">
        <v>5165</v>
      </c>
      <c r="D57" s="120" t="s">
        <v>426</v>
      </c>
      <c r="E57" s="120">
        <v>2019</v>
      </c>
      <c r="F57" s="97">
        <v>63300</v>
      </c>
      <c r="G57" s="120" t="s">
        <v>5131</v>
      </c>
    </row>
    <row r="58" spans="1:7" ht="15.75" x14ac:dyDescent="0.25">
      <c r="A58" s="583" t="s">
        <v>415</v>
      </c>
      <c r="B58" s="120" t="s">
        <v>5189</v>
      </c>
      <c r="C58" s="323" t="s">
        <v>2040</v>
      </c>
      <c r="D58" s="120" t="s">
        <v>426</v>
      </c>
      <c r="E58" s="120">
        <v>2019</v>
      </c>
      <c r="F58" s="97">
        <v>44500</v>
      </c>
      <c r="G58" s="120" t="s">
        <v>5131</v>
      </c>
    </row>
    <row r="59" spans="1:7" ht="15.75" x14ac:dyDescent="0.25">
      <c r="A59" s="583" t="s">
        <v>415</v>
      </c>
      <c r="B59" s="120" t="s">
        <v>5190</v>
      </c>
      <c r="C59" s="323" t="s">
        <v>2040</v>
      </c>
      <c r="D59" s="120" t="s">
        <v>426</v>
      </c>
      <c r="E59" s="120">
        <v>2019</v>
      </c>
      <c r="F59" s="97">
        <v>49800</v>
      </c>
      <c r="G59" s="120" t="s">
        <v>5131</v>
      </c>
    </row>
    <row r="60" spans="1:7" ht="15.75" x14ac:dyDescent="0.25">
      <c r="A60" s="583" t="s">
        <v>415</v>
      </c>
      <c r="B60" s="120" t="s">
        <v>5191</v>
      </c>
      <c r="C60" s="323" t="s">
        <v>5165</v>
      </c>
      <c r="D60" s="120" t="s">
        <v>426</v>
      </c>
      <c r="E60" s="120">
        <v>2019</v>
      </c>
      <c r="F60" s="97">
        <v>60500</v>
      </c>
      <c r="G60" s="120" t="s">
        <v>5131</v>
      </c>
    </row>
    <row r="61" spans="1:7" ht="15.75" x14ac:dyDescent="0.25">
      <c r="A61" s="583" t="s">
        <v>415</v>
      </c>
      <c r="B61" s="120" t="s">
        <v>5192</v>
      </c>
      <c r="C61" s="323" t="s">
        <v>5165</v>
      </c>
      <c r="D61" s="120" t="s">
        <v>426</v>
      </c>
      <c r="E61" s="120">
        <v>2019</v>
      </c>
      <c r="F61" s="97">
        <v>56800</v>
      </c>
      <c r="G61" s="120" t="s">
        <v>5131</v>
      </c>
    </row>
    <row r="62" spans="1:7" ht="15.75" x14ac:dyDescent="0.25">
      <c r="A62" s="583" t="s">
        <v>415</v>
      </c>
      <c r="B62" s="120" t="s">
        <v>5193</v>
      </c>
      <c r="C62" s="323" t="s">
        <v>5165</v>
      </c>
      <c r="D62" s="120" t="s">
        <v>426</v>
      </c>
      <c r="E62" s="120">
        <v>2019</v>
      </c>
      <c r="F62" s="97">
        <v>52400</v>
      </c>
      <c r="G62" s="120" t="s">
        <v>5131</v>
      </c>
    </row>
    <row r="63" spans="1:7" ht="15.75" x14ac:dyDescent="0.25">
      <c r="A63" s="583" t="s">
        <v>415</v>
      </c>
      <c r="B63" s="120" t="s">
        <v>5194</v>
      </c>
      <c r="C63" s="323" t="s">
        <v>5165</v>
      </c>
      <c r="D63" s="120" t="s">
        <v>426</v>
      </c>
      <c r="E63" s="120">
        <v>2019</v>
      </c>
      <c r="F63" s="97">
        <v>68800</v>
      </c>
      <c r="G63" s="120" t="s">
        <v>5131</v>
      </c>
    </row>
    <row r="64" spans="1:7" ht="15.75" x14ac:dyDescent="0.25">
      <c r="A64" s="583" t="s">
        <v>415</v>
      </c>
      <c r="B64" s="120" t="s">
        <v>5195</v>
      </c>
      <c r="C64" s="323" t="s">
        <v>5165</v>
      </c>
      <c r="D64" s="120" t="s">
        <v>426</v>
      </c>
      <c r="E64" s="120">
        <v>2019</v>
      </c>
      <c r="F64" s="97">
        <v>65100</v>
      </c>
      <c r="G64" s="120" t="s">
        <v>5131</v>
      </c>
    </row>
    <row r="65" spans="1:7" ht="15.75" x14ac:dyDescent="0.25">
      <c r="A65" s="583" t="s">
        <v>415</v>
      </c>
      <c r="B65" s="120" t="s">
        <v>5196</v>
      </c>
      <c r="C65" s="323" t="s">
        <v>2040</v>
      </c>
      <c r="D65" s="120" t="s">
        <v>426</v>
      </c>
      <c r="E65" s="120">
        <v>2019</v>
      </c>
      <c r="F65" s="97">
        <v>44900</v>
      </c>
      <c r="G65" s="120" t="s">
        <v>5131</v>
      </c>
    </row>
    <row r="66" spans="1:7" ht="15.75" x14ac:dyDescent="0.25">
      <c r="A66" s="583" t="s">
        <v>415</v>
      </c>
      <c r="B66" s="120" t="s">
        <v>5197</v>
      </c>
      <c r="C66" s="323" t="s">
        <v>2040</v>
      </c>
      <c r="D66" s="120" t="s">
        <v>426</v>
      </c>
      <c r="E66" s="120">
        <v>2019</v>
      </c>
      <c r="F66" s="97">
        <v>48400</v>
      </c>
      <c r="G66" s="120" t="s">
        <v>5131</v>
      </c>
    </row>
    <row r="67" spans="1:7" ht="15.75" x14ac:dyDescent="0.25">
      <c r="A67" s="596" t="s">
        <v>436</v>
      </c>
      <c r="B67" s="597" t="s">
        <v>3379</v>
      </c>
      <c r="C67" s="368">
        <v>2</v>
      </c>
      <c r="D67" s="597" t="s">
        <v>438</v>
      </c>
      <c r="E67" s="597">
        <v>2019</v>
      </c>
      <c r="F67" s="97">
        <v>35300</v>
      </c>
      <c r="G67" s="597" t="s">
        <v>1586</v>
      </c>
    </row>
    <row r="68" spans="1:7" ht="15.75" x14ac:dyDescent="0.25">
      <c r="A68" s="596" t="s">
        <v>436</v>
      </c>
      <c r="B68" s="597" t="s">
        <v>3380</v>
      </c>
      <c r="C68" s="368">
        <v>2</v>
      </c>
      <c r="D68" s="597" t="s">
        <v>426</v>
      </c>
      <c r="E68" s="597">
        <v>2019</v>
      </c>
      <c r="F68" s="97">
        <v>37300</v>
      </c>
      <c r="G68" s="597" t="s">
        <v>1586</v>
      </c>
    </row>
    <row r="69" spans="1:7" ht="15.75" x14ac:dyDescent="0.25">
      <c r="A69" s="596" t="s">
        <v>436</v>
      </c>
      <c r="B69" s="597" t="s">
        <v>4984</v>
      </c>
      <c r="C69" s="368" t="s">
        <v>4985</v>
      </c>
      <c r="D69" s="597" t="s">
        <v>438</v>
      </c>
      <c r="E69" s="597">
        <v>2019</v>
      </c>
      <c r="F69" s="97">
        <v>35300</v>
      </c>
      <c r="G69" s="597" t="s">
        <v>1586</v>
      </c>
    </row>
    <row r="70" spans="1:7" ht="15.75" x14ac:dyDescent="0.25">
      <c r="A70" s="596" t="s">
        <v>436</v>
      </c>
      <c r="B70" s="597" t="s">
        <v>4984</v>
      </c>
      <c r="C70" s="368" t="s">
        <v>4985</v>
      </c>
      <c r="D70" s="597" t="s">
        <v>426</v>
      </c>
      <c r="E70" s="597">
        <v>2019</v>
      </c>
      <c r="F70" s="97">
        <v>37300</v>
      </c>
      <c r="G70" s="597" t="s">
        <v>1586</v>
      </c>
    </row>
    <row r="71" spans="1:7" ht="15.75" x14ac:dyDescent="0.25">
      <c r="A71" s="596" t="s">
        <v>436</v>
      </c>
      <c r="B71" s="597" t="s">
        <v>4986</v>
      </c>
      <c r="C71" s="368" t="s">
        <v>4985</v>
      </c>
      <c r="D71" s="597" t="s">
        <v>438</v>
      </c>
      <c r="E71" s="597">
        <v>2019</v>
      </c>
      <c r="F71" s="97">
        <v>41100</v>
      </c>
      <c r="G71" s="597" t="s">
        <v>2042</v>
      </c>
    </row>
    <row r="72" spans="1:7" ht="15.75" x14ac:dyDescent="0.25">
      <c r="A72" s="596" t="s">
        <v>436</v>
      </c>
      <c r="B72" s="597" t="s">
        <v>4986</v>
      </c>
      <c r="C72" s="368" t="s">
        <v>4985</v>
      </c>
      <c r="D72" s="597" t="s">
        <v>426</v>
      </c>
      <c r="E72" s="597">
        <v>2019</v>
      </c>
      <c r="F72" s="97">
        <v>43100</v>
      </c>
      <c r="G72" s="597" t="s">
        <v>2042</v>
      </c>
    </row>
    <row r="73" spans="1:7" ht="15.75" x14ac:dyDescent="0.25">
      <c r="A73" s="596" t="s">
        <v>436</v>
      </c>
      <c r="B73" s="597" t="s">
        <v>3386</v>
      </c>
      <c r="C73" s="368">
        <v>3</v>
      </c>
      <c r="D73" s="597" t="s">
        <v>426</v>
      </c>
      <c r="E73" s="597">
        <v>2019</v>
      </c>
      <c r="F73" s="97">
        <v>53100</v>
      </c>
      <c r="G73" s="597" t="s">
        <v>2042</v>
      </c>
    </row>
    <row r="74" spans="1:7" ht="15.75" x14ac:dyDescent="0.25">
      <c r="A74" s="596" t="s">
        <v>436</v>
      </c>
      <c r="B74" s="597" t="s">
        <v>3382</v>
      </c>
      <c r="C74" s="368">
        <v>2</v>
      </c>
      <c r="D74" s="597" t="s">
        <v>426</v>
      </c>
      <c r="E74" s="597">
        <v>2019</v>
      </c>
      <c r="F74" s="97">
        <v>43000</v>
      </c>
      <c r="G74" s="597" t="s">
        <v>2042</v>
      </c>
    </row>
    <row r="75" spans="1:7" ht="15.75" x14ac:dyDescent="0.25">
      <c r="A75" s="596" t="s">
        <v>436</v>
      </c>
      <c r="B75" s="597" t="s">
        <v>3385</v>
      </c>
      <c r="C75" s="368">
        <v>3</v>
      </c>
      <c r="D75" s="597" t="s">
        <v>438</v>
      </c>
      <c r="E75" s="597">
        <v>2019</v>
      </c>
      <c r="F75" s="97">
        <v>51100</v>
      </c>
      <c r="G75" s="597" t="s">
        <v>2042</v>
      </c>
    </row>
    <row r="76" spans="1:7" ht="15.75" x14ac:dyDescent="0.25">
      <c r="A76" s="596" t="s">
        <v>436</v>
      </c>
      <c r="B76" s="597" t="s">
        <v>3381</v>
      </c>
      <c r="C76" s="368">
        <v>2</v>
      </c>
      <c r="D76" s="597" t="s">
        <v>438</v>
      </c>
      <c r="E76" s="597">
        <v>2019</v>
      </c>
      <c r="F76" s="97">
        <v>41000</v>
      </c>
      <c r="G76" s="597" t="s">
        <v>2042</v>
      </c>
    </row>
    <row r="77" spans="1:7" ht="15.75" x14ac:dyDescent="0.25">
      <c r="A77" s="596" t="s">
        <v>436</v>
      </c>
      <c r="B77" s="597" t="s">
        <v>4987</v>
      </c>
      <c r="C77" s="368" t="s">
        <v>4088</v>
      </c>
      <c r="D77" s="597" t="s">
        <v>438</v>
      </c>
      <c r="E77" s="597">
        <v>2019</v>
      </c>
      <c r="F77" s="97">
        <v>45800</v>
      </c>
      <c r="G77" s="597" t="s">
        <v>421</v>
      </c>
    </row>
    <row r="78" spans="1:7" ht="15.75" x14ac:dyDescent="0.25">
      <c r="A78" s="596" t="s">
        <v>436</v>
      </c>
      <c r="B78" s="597" t="s">
        <v>4988</v>
      </c>
      <c r="C78" s="368" t="s">
        <v>4088</v>
      </c>
      <c r="D78" s="597" t="s">
        <v>426</v>
      </c>
      <c r="E78" s="597">
        <v>2019</v>
      </c>
      <c r="F78" s="97">
        <v>47800</v>
      </c>
      <c r="G78" s="597" t="s">
        <v>421</v>
      </c>
    </row>
    <row r="79" spans="1:7" ht="15.75" x14ac:dyDescent="0.25">
      <c r="A79" s="596" t="s">
        <v>436</v>
      </c>
      <c r="B79" s="597" t="s">
        <v>4989</v>
      </c>
      <c r="C79" s="368" t="s">
        <v>4088</v>
      </c>
      <c r="D79" s="597" t="s">
        <v>438</v>
      </c>
      <c r="E79" s="597">
        <v>2019</v>
      </c>
      <c r="F79" s="97">
        <v>50400</v>
      </c>
      <c r="G79" s="597" t="s">
        <v>2042</v>
      </c>
    </row>
    <row r="80" spans="1:7" ht="15.75" x14ac:dyDescent="0.25">
      <c r="A80" s="596" t="s">
        <v>436</v>
      </c>
      <c r="B80" s="597" t="s">
        <v>4990</v>
      </c>
      <c r="C80" s="368" t="s">
        <v>4088</v>
      </c>
      <c r="D80" s="597" t="s">
        <v>426</v>
      </c>
      <c r="E80" s="597">
        <v>2019</v>
      </c>
      <c r="F80" s="97">
        <v>52400</v>
      </c>
      <c r="G80" s="597" t="s">
        <v>2042</v>
      </c>
    </row>
    <row r="81" spans="1:7" ht="15.75" x14ac:dyDescent="0.25">
      <c r="A81" s="596" t="s">
        <v>436</v>
      </c>
      <c r="B81" s="597" t="s">
        <v>3383</v>
      </c>
      <c r="C81" s="368">
        <v>3</v>
      </c>
      <c r="D81" s="597" t="s">
        <v>438</v>
      </c>
      <c r="E81" s="597">
        <v>2019</v>
      </c>
      <c r="F81" s="97">
        <v>46500</v>
      </c>
      <c r="G81" s="597" t="s">
        <v>1586</v>
      </c>
    </row>
    <row r="82" spans="1:7" ht="15.75" x14ac:dyDescent="0.25">
      <c r="A82" s="596" t="s">
        <v>436</v>
      </c>
      <c r="B82" s="597" t="s">
        <v>3384</v>
      </c>
      <c r="C82" s="368">
        <v>3</v>
      </c>
      <c r="D82" s="597" t="s">
        <v>426</v>
      </c>
      <c r="E82" s="597">
        <v>2019</v>
      </c>
      <c r="F82" s="97">
        <v>48500</v>
      </c>
      <c r="G82" s="597" t="s">
        <v>1586</v>
      </c>
    </row>
    <row r="83" spans="1:7" ht="15.75" x14ac:dyDescent="0.25">
      <c r="A83" s="596" t="s">
        <v>436</v>
      </c>
      <c r="B83" s="597" t="s">
        <v>3387</v>
      </c>
      <c r="C83" s="368">
        <v>2</v>
      </c>
      <c r="D83" s="597" t="s">
        <v>438</v>
      </c>
      <c r="E83" s="597">
        <v>2019</v>
      </c>
      <c r="F83" s="97">
        <v>34950</v>
      </c>
      <c r="G83" s="597" t="s">
        <v>2039</v>
      </c>
    </row>
    <row r="84" spans="1:7" ht="15.75" x14ac:dyDescent="0.25">
      <c r="A84" s="596" t="s">
        <v>436</v>
      </c>
      <c r="B84" s="597" t="s">
        <v>3388</v>
      </c>
      <c r="C84" s="368">
        <v>2</v>
      </c>
      <c r="D84" s="597" t="s">
        <v>426</v>
      </c>
      <c r="E84" s="597">
        <v>2019</v>
      </c>
      <c r="F84" s="97">
        <v>36950</v>
      </c>
      <c r="G84" s="597" t="s">
        <v>2039</v>
      </c>
    </row>
    <row r="85" spans="1:7" ht="15.75" x14ac:dyDescent="0.25">
      <c r="A85" s="596" t="s">
        <v>436</v>
      </c>
      <c r="B85" s="597" t="s">
        <v>3390</v>
      </c>
      <c r="C85" s="368">
        <v>2</v>
      </c>
      <c r="D85" s="597" t="s">
        <v>438</v>
      </c>
      <c r="E85" s="597">
        <v>2019</v>
      </c>
      <c r="F85" s="97">
        <v>41800</v>
      </c>
      <c r="G85" s="597" t="s">
        <v>2039</v>
      </c>
    </row>
    <row r="86" spans="1:7" ht="15.75" x14ac:dyDescent="0.25">
      <c r="A86" s="596" t="s">
        <v>436</v>
      </c>
      <c r="B86" s="597" t="s">
        <v>4991</v>
      </c>
      <c r="C86" s="368">
        <v>2</v>
      </c>
      <c r="D86" s="597" t="s">
        <v>438</v>
      </c>
      <c r="E86" s="597">
        <v>2019</v>
      </c>
      <c r="F86" s="97">
        <v>43800</v>
      </c>
      <c r="G86" s="597" t="s">
        <v>2039</v>
      </c>
    </row>
    <row r="87" spans="1:7" ht="15.75" x14ac:dyDescent="0.25">
      <c r="A87" s="596" t="s">
        <v>436</v>
      </c>
      <c r="B87" s="597" t="s">
        <v>4992</v>
      </c>
      <c r="C87" s="368">
        <v>2</v>
      </c>
      <c r="D87" s="597" t="s">
        <v>438</v>
      </c>
      <c r="E87" s="597">
        <v>2019</v>
      </c>
      <c r="F87" s="97">
        <v>44500</v>
      </c>
      <c r="G87" s="597" t="s">
        <v>2048</v>
      </c>
    </row>
    <row r="88" spans="1:7" ht="15.75" x14ac:dyDescent="0.25">
      <c r="A88" s="596" t="s">
        <v>436</v>
      </c>
      <c r="B88" s="597" t="s">
        <v>4993</v>
      </c>
      <c r="C88" s="368" t="s">
        <v>4985</v>
      </c>
      <c r="D88" s="597" t="s">
        <v>426</v>
      </c>
      <c r="E88" s="597">
        <v>2019</v>
      </c>
      <c r="F88" s="97">
        <v>46200</v>
      </c>
      <c r="G88" s="597" t="s">
        <v>2048</v>
      </c>
    </row>
    <row r="89" spans="1:7" ht="15.75" x14ac:dyDescent="0.25">
      <c r="A89" s="596" t="s">
        <v>436</v>
      </c>
      <c r="B89" s="597" t="s">
        <v>3389</v>
      </c>
      <c r="C89" s="368">
        <v>2</v>
      </c>
      <c r="D89" s="597" t="s">
        <v>438</v>
      </c>
      <c r="E89" s="597">
        <v>2019</v>
      </c>
      <c r="F89" s="97">
        <v>40250</v>
      </c>
      <c r="G89" s="597" t="s">
        <v>2039</v>
      </c>
    </row>
    <row r="90" spans="1:7" ht="15.75" x14ac:dyDescent="0.25">
      <c r="A90" s="596" t="s">
        <v>436</v>
      </c>
      <c r="B90" s="597" t="s">
        <v>4994</v>
      </c>
      <c r="C90" s="368" t="s">
        <v>2121</v>
      </c>
      <c r="D90" s="597" t="s">
        <v>438</v>
      </c>
      <c r="E90" s="597">
        <v>2019</v>
      </c>
      <c r="F90" s="97">
        <v>40250</v>
      </c>
      <c r="G90" s="597" t="s">
        <v>2039</v>
      </c>
    </row>
    <row r="91" spans="1:7" ht="15.75" x14ac:dyDescent="0.25">
      <c r="A91" s="596" t="s">
        <v>436</v>
      </c>
      <c r="B91" s="597" t="s">
        <v>4995</v>
      </c>
      <c r="C91" s="368" t="s">
        <v>2121</v>
      </c>
      <c r="D91" s="597" t="s">
        <v>438</v>
      </c>
      <c r="E91" s="597">
        <v>2019</v>
      </c>
      <c r="F91" s="97">
        <v>42350</v>
      </c>
      <c r="G91" s="597" t="s">
        <v>2039</v>
      </c>
    </row>
    <row r="92" spans="1:7" ht="15.75" x14ac:dyDescent="0.25">
      <c r="A92" s="596" t="s">
        <v>436</v>
      </c>
      <c r="B92" s="597" t="s">
        <v>3393</v>
      </c>
      <c r="C92" s="368">
        <v>2</v>
      </c>
      <c r="D92" s="597" t="s">
        <v>438</v>
      </c>
      <c r="E92" s="597">
        <v>2019</v>
      </c>
      <c r="F92" s="97">
        <v>45700</v>
      </c>
      <c r="G92" s="597" t="s">
        <v>2039</v>
      </c>
    </row>
    <row r="93" spans="1:7" ht="15.75" x14ac:dyDescent="0.25">
      <c r="A93" s="596" t="s">
        <v>436</v>
      </c>
      <c r="B93" s="597" t="s">
        <v>4996</v>
      </c>
      <c r="C93" s="368" t="s">
        <v>2121</v>
      </c>
      <c r="D93" s="597" t="s">
        <v>426</v>
      </c>
      <c r="E93" s="597">
        <v>2019</v>
      </c>
      <c r="F93" s="97">
        <v>45400</v>
      </c>
      <c r="G93" s="597" t="s">
        <v>2039</v>
      </c>
    </row>
    <row r="94" spans="1:7" ht="15.75" x14ac:dyDescent="0.25">
      <c r="A94" s="596" t="s">
        <v>436</v>
      </c>
      <c r="B94" s="597" t="s">
        <v>3394</v>
      </c>
      <c r="C94" s="368">
        <v>3</v>
      </c>
      <c r="D94" s="597" t="s">
        <v>438</v>
      </c>
      <c r="E94" s="597">
        <v>2019</v>
      </c>
      <c r="F94" s="97">
        <v>50950</v>
      </c>
      <c r="G94" s="597" t="s">
        <v>2039</v>
      </c>
    </row>
    <row r="95" spans="1:7" ht="15.75" x14ac:dyDescent="0.25">
      <c r="A95" s="596" t="s">
        <v>436</v>
      </c>
      <c r="B95" s="597" t="s">
        <v>3395</v>
      </c>
      <c r="C95" s="368">
        <v>3</v>
      </c>
      <c r="D95" s="597" t="s">
        <v>426</v>
      </c>
      <c r="E95" s="597">
        <v>2019</v>
      </c>
      <c r="F95" s="97">
        <v>50950</v>
      </c>
      <c r="G95" s="597" t="s">
        <v>2039</v>
      </c>
    </row>
    <row r="96" spans="1:7" ht="15.75" x14ac:dyDescent="0.25">
      <c r="A96" s="596" t="s">
        <v>436</v>
      </c>
      <c r="B96" s="597" t="s">
        <v>4997</v>
      </c>
      <c r="C96" s="368">
        <v>3</v>
      </c>
      <c r="D96" s="597" t="s">
        <v>438</v>
      </c>
      <c r="E96" s="597">
        <v>2019</v>
      </c>
      <c r="F96" s="97">
        <v>50250</v>
      </c>
      <c r="G96" s="597" t="s">
        <v>2039</v>
      </c>
    </row>
    <row r="97" spans="1:7" ht="15.75" x14ac:dyDescent="0.25">
      <c r="A97" s="596" t="s">
        <v>436</v>
      </c>
      <c r="B97" s="597" t="s">
        <v>4998</v>
      </c>
      <c r="C97" s="368">
        <v>3</v>
      </c>
      <c r="D97" s="597" t="s">
        <v>426</v>
      </c>
      <c r="E97" s="597">
        <v>2019</v>
      </c>
      <c r="F97" s="97">
        <v>51250</v>
      </c>
      <c r="G97" s="597" t="s">
        <v>2039</v>
      </c>
    </row>
    <row r="98" spans="1:7" ht="15.75" x14ac:dyDescent="0.25">
      <c r="A98" s="596" t="s">
        <v>436</v>
      </c>
      <c r="B98" s="597" t="s">
        <v>3466</v>
      </c>
      <c r="C98" s="368">
        <v>3</v>
      </c>
      <c r="D98" s="597" t="s">
        <v>426</v>
      </c>
      <c r="E98" s="597">
        <v>2019</v>
      </c>
      <c r="F98" s="97">
        <v>51650</v>
      </c>
      <c r="G98" s="597" t="s">
        <v>3467</v>
      </c>
    </row>
    <row r="99" spans="1:7" ht="15.75" x14ac:dyDescent="0.25">
      <c r="A99" s="596" t="s">
        <v>436</v>
      </c>
      <c r="B99" s="597" t="s">
        <v>3398</v>
      </c>
      <c r="C99" s="368" t="s">
        <v>5159</v>
      </c>
      <c r="D99" s="597" t="s">
        <v>438</v>
      </c>
      <c r="E99" s="597">
        <v>2019</v>
      </c>
      <c r="F99" s="97">
        <v>45850</v>
      </c>
      <c r="G99" s="597" t="s">
        <v>3399</v>
      </c>
    </row>
    <row r="100" spans="1:7" ht="15.75" x14ac:dyDescent="0.25">
      <c r="A100" s="596" t="s">
        <v>436</v>
      </c>
      <c r="B100" s="597" t="s">
        <v>3398</v>
      </c>
      <c r="C100" s="368" t="s">
        <v>5159</v>
      </c>
      <c r="D100" s="597" t="s">
        <v>438</v>
      </c>
      <c r="E100" s="597">
        <v>2019</v>
      </c>
      <c r="F100" s="97">
        <v>47850</v>
      </c>
      <c r="G100" s="597" t="s">
        <v>1586</v>
      </c>
    </row>
    <row r="101" spans="1:7" ht="15.75" x14ac:dyDescent="0.25">
      <c r="A101" s="596" t="s">
        <v>436</v>
      </c>
      <c r="B101" s="597" t="s">
        <v>3396</v>
      </c>
      <c r="C101" s="368" t="s">
        <v>5159</v>
      </c>
      <c r="D101" s="597" t="s">
        <v>438</v>
      </c>
      <c r="E101" s="597">
        <v>2019</v>
      </c>
      <c r="F101" s="97">
        <v>45650</v>
      </c>
      <c r="G101" s="597" t="s">
        <v>3397</v>
      </c>
    </row>
    <row r="102" spans="1:7" ht="15.75" x14ac:dyDescent="0.25">
      <c r="A102" s="596" t="s">
        <v>436</v>
      </c>
      <c r="B102" s="597" t="s">
        <v>3401</v>
      </c>
      <c r="C102" s="368" t="s">
        <v>5159</v>
      </c>
      <c r="D102" s="597" t="s">
        <v>426</v>
      </c>
      <c r="E102" s="597">
        <v>2019</v>
      </c>
      <c r="F102" s="97">
        <v>47850</v>
      </c>
      <c r="G102" s="597" t="s">
        <v>3399</v>
      </c>
    </row>
    <row r="103" spans="1:7" ht="15.75" x14ac:dyDescent="0.25">
      <c r="A103" s="596" t="s">
        <v>436</v>
      </c>
      <c r="B103" s="597" t="s">
        <v>3400</v>
      </c>
      <c r="C103" s="368" t="s">
        <v>5159</v>
      </c>
      <c r="D103" s="597" t="s">
        <v>426</v>
      </c>
      <c r="E103" s="597">
        <v>2019</v>
      </c>
      <c r="F103" s="97">
        <v>47650</v>
      </c>
      <c r="G103" s="597" t="s">
        <v>3397</v>
      </c>
    </row>
    <row r="104" spans="1:7" ht="15.75" x14ac:dyDescent="0.25">
      <c r="A104" s="596" t="s">
        <v>436</v>
      </c>
      <c r="B104" s="597" t="s">
        <v>4999</v>
      </c>
      <c r="C104" s="368" t="s">
        <v>2121</v>
      </c>
      <c r="D104" s="597" t="s">
        <v>426</v>
      </c>
      <c r="E104" s="597">
        <v>2019</v>
      </c>
      <c r="F104" s="97">
        <v>44600</v>
      </c>
      <c r="G104" s="597" t="s">
        <v>1586</v>
      </c>
    </row>
    <row r="105" spans="1:7" ht="15.75" x14ac:dyDescent="0.25">
      <c r="A105" s="596" t="s">
        <v>436</v>
      </c>
      <c r="B105" s="597" t="s">
        <v>5000</v>
      </c>
      <c r="C105" s="368" t="s">
        <v>2121</v>
      </c>
      <c r="D105" s="597" t="s">
        <v>438</v>
      </c>
      <c r="E105" s="597">
        <v>2019</v>
      </c>
      <c r="F105" s="97">
        <v>46600</v>
      </c>
      <c r="G105" s="597" t="s">
        <v>1586</v>
      </c>
    </row>
    <row r="106" spans="1:7" ht="15.75" x14ac:dyDescent="0.25">
      <c r="A106" s="596" t="s">
        <v>436</v>
      </c>
      <c r="B106" s="597" t="s">
        <v>5001</v>
      </c>
      <c r="C106" s="368" t="s">
        <v>2121</v>
      </c>
      <c r="D106" s="597" t="s">
        <v>438</v>
      </c>
      <c r="E106" s="597">
        <v>2019</v>
      </c>
      <c r="F106" s="97">
        <v>44800</v>
      </c>
      <c r="G106" s="597" t="s">
        <v>1586</v>
      </c>
    </row>
    <row r="107" spans="1:7" ht="15.75" x14ac:dyDescent="0.25">
      <c r="A107" s="596" t="s">
        <v>436</v>
      </c>
      <c r="B107" s="597" t="s">
        <v>5002</v>
      </c>
      <c r="C107" s="368" t="s">
        <v>2121</v>
      </c>
      <c r="D107" s="597" t="s">
        <v>426</v>
      </c>
      <c r="E107" s="597">
        <v>2019</v>
      </c>
      <c r="F107" s="97">
        <v>46800</v>
      </c>
      <c r="G107" s="597" t="s">
        <v>1586</v>
      </c>
    </row>
    <row r="108" spans="1:7" ht="15.75" x14ac:dyDescent="0.25">
      <c r="A108" s="596" t="s">
        <v>436</v>
      </c>
      <c r="B108" s="597" t="s">
        <v>5003</v>
      </c>
      <c r="C108" s="368" t="s">
        <v>2121</v>
      </c>
      <c r="D108" s="597" t="s">
        <v>438</v>
      </c>
      <c r="E108" s="597">
        <v>2019</v>
      </c>
      <c r="F108" s="97">
        <v>52950</v>
      </c>
      <c r="G108" s="597" t="s">
        <v>2042</v>
      </c>
    </row>
    <row r="109" spans="1:7" ht="15.75" x14ac:dyDescent="0.25">
      <c r="A109" s="596" t="s">
        <v>436</v>
      </c>
      <c r="B109" s="597" t="s">
        <v>5004</v>
      </c>
      <c r="C109" s="368" t="s">
        <v>2121</v>
      </c>
      <c r="D109" s="597" t="s">
        <v>426</v>
      </c>
      <c r="E109" s="597">
        <v>2019</v>
      </c>
      <c r="F109" s="97">
        <v>54950</v>
      </c>
      <c r="G109" s="597" t="s">
        <v>2042</v>
      </c>
    </row>
    <row r="110" spans="1:7" ht="15.75" x14ac:dyDescent="0.25">
      <c r="A110" s="596" t="s">
        <v>436</v>
      </c>
      <c r="B110" s="597" t="s">
        <v>3403</v>
      </c>
      <c r="C110" s="368">
        <v>3</v>
      </c>
      <c r="D110" s="597" t="s">
        <v>438</v>
      </c>
      <c r="E110" s="597">
        <v>2019</v>
      </c>
      <c r="F110" s="97">
        <v>52250</v>
      </c>
      <c r="G110" s="597" t="s">
        <v>1586</v>
      </c>
    </row>
    <row r="111" spans="1:7" ht="15.75" x14ac:dyDescent="0.25">
      <c r="A111" s="596" t="s">
        <v>436</v>
      </c>
      <c r="B111" s="597" t="s">
        <v>3402</v>
      </c>
      <c r="C111" s="368">
        <v>3</v>
      </c>
      <c r="D111" s="597" t="s">
        <v>438</v>
      </c>
      <c r="E111" s="597">
        <v>2019</v>
      </c>
      <c r="F111" s="97">
        <v>52050</v>
      </c>
      <c r="G111" s="597" t="s">
        <v>2039</v>
      </c>
    </row>
    <row r="112" spans="1:7" ht="15.75" x14ac:dyDescent="0.25">
      <c r="A112" s="596" t="s">
        <v>436</v>
      </c>
      <c r="B112" s="597" t="s">
        <v>3407</v>
      </c>
      <c r="C112" s="368">
        <v>3</v>
      </c>
      <c r="D112" s="597" t="s">
        <v>426</v>
      </c>
      <c r="E112" s="597">
        <v>2019</v>
      </c>
      <c r="F112" s="97">
        <v>54250</v>
      </c>
      <c r="G112" s="597" t="s">
        <v>1586</v>
      </c>
    </row>
    <row r="113" spans="1:7" ht="15.75" x14ac:dyDescent="0.25">
      <c r="A113" s="596" t="s">
        <v>436</v>
      </c>
      <c r="B113" s="597" t="s">
        <v>3404</v>
      </c>
      <c r="C113" s="368">
        <v>3</v>
      </c>
      <c r="D113" s="597" t="s">
        <v>426</v>
      </c>
      <c r="E113" s="597">
        <v>2019</v>
      </c>
      <c r="F113" s="97">
        <v>54050</v>
      </c>
      <c r="G113" s="597" t="s">
        <v>2039</v>
      </c>
    </row>
    <row r="114" spans="1:7" ht="15.75" x14ac:dyDescent="0.25">
      <c r="A114" s="596" t="s">
        <v>436</v>
      </c>
      <c r="B114" s="597" t="s">
        <v>3405</v>
      </c>
      <c r="C114" s="368" t="s">
        <v>5159</v>
      </c>
      <c r="D114" s="597" t="s">
        <v>438</v>
      </c>
      <c r="E114" s="597">
        <v>2019</v>
      </c>
      <c r="F114" s="97">
        <v>54100</v>
      </c>
      <c r="G114" s="597" t="s">
        <v>3406</v>
      </c>
    </row>
    <row r="115" spans="1:7" ht="15.75" x14ac:dyDescent="0.25">
      <c r="A115" s="596" t="s">
        <v>436</v>
      </c>
      <c r="B115" s="597" t="s">
        <v>3408</v>
      </c>
      <c r="C115" s="368" t="s">
        <v>5159</v>
      </c>
      <c r="D115" s="597" t="s">
        <v>426</v>
      </c>
      <c r="E115" s="597">
        <v>2019</v>
      </c>
      <c r="F115" s="97">
        <v>56100</v>
      </c>
      <c r="G115" s="597" t="s">
        <v>3406</v>
      </c>
    </row>
    <row r="116" spans="1:7" ht="15.75" x14ac:dyDescent="0.25">
      <c r="A116" s="596" t="s">
        <v>436</v>
      </c>
      <c r="B116" s="597" t="s">
        <v>3409</v>
      </c>
      <c r="C116" s="368">
        <v>3</v>
      </c>
      <c r="D116" s="597" t="s">
        <v>438</v>
      </c>
      <c r="E116" s="597">
        <v>2019</v>
      </c>
      <c r="F116" s="97">
        <v>61050</v>
      </c>
      <c r="G116" s="597" t="s">
        <v>3410</v>
      </c>
    </row>
    <row r="117" spans="1:7" ht="15.75" x14ac:dyDescent="0.25">
      <c r="A117" s="596" t="s">
        <v>436</v>
      </c>
      <c r="B117" s="597" t="s">
        <v>3411</v>
      </c>
      <c r="C117" s="368">
        <v>3</v>
      </c>
      <c r="D117" s="597" t="s">
        <v>426</v>
      </c>
      <c r="E117" s="597">
        <v>2019</v>
      </c>
      <c r="F117" s="97">
        <v>63050</v>
      </c>
      <c r="G117" s="597" t="s">
        <v>3412</v>
      </c>
    </row>
    <row r="118" spans="1:7" ht="15.75" x14ac:dyDescent="0.25">
      <c r="A118" s="596" t="s">
        <v>436</v>
      </c>
      <c r="B118" s="597" t="s">
        <v>5005</v>
      </c>
      <c r="C118" s="368" t="s">
        <v>1987</v>
      </c>
      <c r="D118" s="597" t="s">
        <v>438</v>
      </c>
      <c r="E118" s="597">
        <v>2019</v>
      </c>
      <c r="F118" s="97">
        <v>51000</v>
      </c>
      <c r="G118" s="597" t="s">
        <v>3372</v>
      </c>
    </row>
    <row r="119" spans="1:7" ht="15.75" x14ac:dyDescent="0.25">
      <c r="A119" s="596" t="s">
        <v>436</v>
      </c>
      <c r="B119" s="597" t="s">
        <v>5006</v>
      </c>
      <c r="C119" s="368" t="s">
        <v>1987</v>
      </c>
      <c r="D119" s="597" t="s">
        <v>426</v>
      </c>
      <c r="E119" s="597">
        <v>2019</v>
      </c>
      <c r="F119" s="97">
        <v>53000</v>
      </c>
      <c r="G119" s="597" t="s">
        <v>3372</v>
      </c>
    </row>
    <row r="120" spans="1:7" ht="15.75" x14ac:dyDescent="0.25">
      <c r="A120" s="596" t="s">
        <v>436</v>
      </c>
      <c r="B120" s="597" t="s">
        <v>5007</v>
      </c>
      <c r="C120" s="368" t="s">
        <v>1987</v>
      </c>
      <c r="D120" s="597" t="s">
        <v>438</v>
      </c>
      <c r="E120" s="597">
        <v>2019</v>
      </c>
      <c r="F120" s="97">
        <v>51200</v>
      </c>
      <c r="G120" s="597" t="s">
        <v>3372</v>
      </c>
    </row>
    <row r="121" spans="1:7" ht="15.75" x14ac:dyDescent="0.25">
      <c r="A121" s="596" t="s">
        <v>436</v>
      </c>
      <c r="B121" s="597" t="s">
        <v>5008</v>
      </c>
      <c r="C121" s="368" t="s">
        <v>1987</v>
      </c>
      <c r="D121" s="597" t="s">
        <v>426</v>
      </c>
      <c r="E121" s="597">
        <v>2019</v>
      </c>
      <c r="F121" s="97">
        <v>53200</v>
      </c>
      <c r="G121" s="597" t="s">
        <v>3372</v>
      </c>
    </row>
    <row r="122" spans="1:7" ht="15.75" x14ac:dyDescent="0.25">
      <c r="A122" s="596" t="s">
        <v>436</v>
      </c>
      <c r="B122" s="597" t="s">
        <v>5009</v>
      </c>
      <c r="C122" s="368" t="s">
        <v>1987</v>
      </c>
      <c r="D122" s="597" t="s">
        <v>438</v>
      </c>
      <c r="E122" s="597">
        <v>2019</v>
      </c>
      <c r="F122" s="97">
        <v>60000</v>
      </c>
      <c r="G122" s="597" t="s">
        <v>3372</v>
      </c>
    </row>
    <row r="123" spans="1:7" ht="15.75" x14ac:dyDescent="0.25">
      <c r="A123" s="596" t="s">
        <v>436</v>
      </c>
      <c r="B123" s="597" t="s">
        <v>5010</v>
      </c>
      <c r="C123" s="368" t="s">
        <v>1987</v>
      </c>
      <c r="D123" s="597" t="s">
        <v>426</v>
      </c>
      <c r="E123" s="597">
        <v>2019</v>
      </c>
      <c r="F123" s="97">
        <v>62000</v>
      </c>
      <c r="G123" s="597" t="s">
        <v>3372</v>
      </c>
    </row>
    <row r="124" spans="1:7" ht="15.75" x14ac:dyDescent="0.25">
      <c r="A124" s="596" t="s">
        <v>436</v>
      </c>
      <c r="B124" s="597" t="s">
        <v>5011</v>
      </c>
      <c r="C124" s="368" t="s">
        <v>1987</v>
      </c>
      <c r="D124" s="597" t="s">
        <v>438</v>
      </c>
      <c r="E124" s="597">
        <v>2019</v>
      </c>
      <c r="F124" s="97">
        <v>69150</v>
      </c>
      <c r="G124" s="597" t="s">
        <v>3372</v>
      </c>
    </row>
    <row r="125" spans="1:7" ht="15.75" x14ac:dyDescent="0.25">
      <c r="A125" s="596" t="s">
        <v>436</v>
      </c>
      <c r="B125" s="597" t="s">
        <v>5012</v>
      </c>
      <c r="C125" s="368" t="s">
        <v>1987</v>
      </c>
      <c r="D125" s="597" t="s">
        <v>438</v>
      </c>
      <c r="E125" s="597">
        <v>2019</v>
      </c>
      <c r="F125" s="97">
        <v>77650</v>
      </c>
      <c r="G125" s="597" t="s">
        <v>3372</v>
      </c>
    </row>
    <row r="126" spans="1:7" ht="15.75" x14ac:dyDescent="0.25">
      <c r="A126" s="596" t="s">
        <v>436</v>
      </c>
      <c r="B126" s="597" t="s">
        <v>3413</v>
      </c>
      <c r="C126" s="368">
        <v>2</v>
      </c>
      <c r="D126" s="597" t="s">
        <v>438</v>
      </c>
      <c r="E126" s="597">
        <v>2019</v>
      </c>
      <c r="F126" s="97">
        <v>53300</v>
      </c>
      <c r="G126" s="597" t="s">
        <v>2039</v>
      </c>
    </row>
    <row r="127" spans="1:7" ht="15.75" x14ac:dyDescent="0.25">
      <c r="A127" s="596" t="s">
        <v>436</v>
      </c>
      <c r="B127" s="597" t="s">
        <v>3414</v>
      </c>
      <c r="C127" s="368">
        <v>2</v>
      </c>
      <c r="D127" s="597" t="s">
        <v>426</v>
      </c>
      <c r="E127" s="597">
        <v>2019</v>
      </c>
      <c r="F127" s="97">
        <v>55600</v>
      </c>
      <c r="G127" s="597" t="s">
        <v>2039</v>
      </c>
    </row>
    <row r="128" spans="1:7" ht="15.75" x14ac:dyDescent="0.25">
      <c r="A128" s="596" t="s">
        <v>436</v>
      </c>
      <c r="B128" s="597" t="s">
        <v>5013</v>
      </c>
      <c r="C128" s="368" t="s">
        <v>4985</v>
      </c>
      <c r="D128" s="597" t="s">
        <v>438</v>
      </c>
      <c r="E128" s="597">
        <v>2019</v>
      </c>
      <c r="F128" s="97">
        <v>53400</v>
      </c>
      <c r="G128" s="597" t="s">
        <v>2039</v>
      </c>
    </row>
    <row r="129" spans="1:7" ht="15.75" x14ac:dyDescent="0.25">
      <c r="A129" s="596" t="s">
        <v>436</v>
      </c>
      <c r="B129" s="597" t="s">
        <v>5014</v>
      </c>
      <c r="C129" s="368" t="s">
        <v>4985</v>
      </c>
      <c r="D129" s="597" t="s">
        <v>426</v>
      </c>
      <c r="E129" s="597">
        <v>2019</v>
      </c>
      <c r="F129" s="97">
        <v>55700</v>
      </c>
      <c r="G129" s="597" t="s">
        <v>2039</v>
      </c>
    </row>
    <row r="130" spans="1:7" ht="15.75" x14ac:dyDescent="0.25">
      <c r="A130" s="596" t="s">
        <v>436</v>
      </c>
      <c r="B130" s="597" t="s">
        <v>3415</v>
      </c>
      <c r="C130" s="368">
        <v>3</v>
      </c>
      <c r="D130" s="597" t="s">
        <v>438</v>
      </c>
      <c r="E130" s="597">
        <v>2019</v>
      </c>
      <c r="F130" s="97">
        <v>59150</v>
      </c>
      <c r="G130" s="597" t="s">
        <v>2039</v>
      </c>
    </row>
    <row r="131" spans="1:7" ht="15.75" x14ac:dyDescent="0.25">
      <c r="A131" s="596" t="s">
        <v>436</v>
      </c>
      <c r="B131" s="597" t="s">
        <v>3469</v>
      </c>
      <c r="C131" s="368">
        <v>3</v>
      </c>
      <c r="D131" s="597" t="s">
        <v>438</v>
      </c>
      <c r="E131" s="597">
        <v>2019</v>
      </c>
      <c r="F131" s="97">
        <v>63400</v>
      </c>
      <c r="G131" s="597" t="s">
        <v>3321</v>
      </c>
    </row>
    <row r="132" spans="1:7" ht="15.75" x14ac:dyDescent="0.25">
      <c r="A132" s="596" t="s">
        <v>436</v>
      </c>
      <c r="B132" s="597" t="s">
        <v>3418</v>
      </c>
      <c r="C132" s="368">
        <v>3</v>
      </c>
      <c r="D132" s="597" t="s">
        <v>426</v>
      </c>
      <c r="E132" s="597">
        <v>2019</v>
      </c>
      <c r="F132" s="97">
        <v>59550</v>
      </c>
      <c r="G132" s="597" t="s">
        <v>2039</v>
      </c>
    </row>
    <row r="133" spans="1:7" ht="15.75" x14ac:dyDescent="0.25">
      <c r="A133" s="596" t="s">
        <v>436</v>
      </c>
      <c r="B133" s="597" t="s">
        <v>3470</v>
      </c>
      <c r="C133" s="368">
        <v>3</v>
      </c>
      <c r="D133" s="597" t="s">
        <v>426</v>
      </c>
      <c r="E133" s="597">
        <v>2019</v>
      </c>
      <c r="F133" s="97">
        <v>66400</v>
      </c>
      <c r="G133" s="597" t="s">
        <v>3467</v>
      </c>
    </row>
    <row r="134" spans="1:7" ht="15.75" x14ac:dyDescent="0.25">
      <c r="A134" s="596" t="s">
        <v>436</v>
      </c>
      <c r="B134" s="597" t="s">
        <v>5015</v>
      </c>
      <c r="C134" s="368" t="s">
        <v>5016</v>
      </c>
      <c r="D134" s="597" t="s">
        <v>438</v>
      </c>
      <c r="E134" s="597">
        <v>2019</v>
      </c>
      <c r="F134" s="97">
        <v>58950</v>
      </c>
      <c r="G134" s="597" t="s">
        <v>5017</v>
      </c>
    </row>
    <row r="135" spans="1:7" ht="15.75" x14ac:dyDescent="0.25">
      <c r="A135" s="596" t="s">
        <v>436</v>
      </c>
      <c r="B135" s="597" t="s">
        <v>5018</v>
      </c>
      <c r="C135" s="368" t="s">
        <v>5016</v>
      </c>
      <c r="D135" s="597" t="s">
        <v>426</v>
      </c>
      <c r="E135" s="597">
        <v>2019</v>
      </c>
      <c r="F135" s="97">
        <v>61250</v>
      </c>
      <c r="G135" s="597" t="s">
        <v>5017</v>
      </c>
    </row>
    <row r="136" spans="1:7" ht="15.75" x14ac:dyDescent="0.25">
      <c r="A136" s="596" t="s">
        <v>436</v>
      </c>
      <c r="B136" s="597" t="s">
        <v>3421</v>
      </c>
      <c r="C136" s="368" t="s">
        <v>5019</v>
      </c>
      <c r="D136" s="597" t="s">
        <v>438</v>
      </c>
      <c r="E136" s="597">
        <v>2019</v>
      </c>
      <c r="F136" s="97">
        <v>69700</v>
      </c>
      <c r="G136" s="597" t="s">
        <v>2039</v>
      </c>
    </row>
    <row r="137" spans="1:7" ht="15.75" x14ac:dyDescent="0.25">
      <c r="A137" s="596" t="s">
        <v>436</v>
      </c>
      <c r="B137" s="597" t="s">
        <v>3422</v>
      </c>
      <c r="C137" s="368" t="s">
        <v>5019</v>
      </c>
      <c r="D137" s="597" t="s">
        <v>426</v>
      </c>
      <c r="E137" s="597">
        <v>2019</v>
      </c>
      <c r="F137" s="97">
        <v>70000</v>
      </c>
      <c r="G137" s="597" t="s">
        <v>2039</v>
      </c>
    </row>
    <row r="138" spans="1:7" ht="15.75" x14ac:dyDescent="0.25">
      <c r="A138" s="596" t="s">
        <v>436</v>
      </c>
      <c r="B138" s="597" t="s">
        <v>3471</v>
      </c>
      <c r="C138" s="368" t="s">
        <v>5019</v>
      </c>
      <c r="D138" s="597" t="s">
        <v>426</v>
      </c>
      <c r="E138" s="597">
        <v>2019</v>
      </c>
      <c r="F138" s="97">
        <v>74450</v>
      </c>
      <c r="G138" s="597" t="s">
        <v>3467</v>
      </c>
    </row>
    <row r="139" spans="1:7" ht="15.75" x14ac:dyDescent="0.25">
      <c r="A139" s="596" t="s">
        <v>436</v>
      </c>
      <c r="B139" s="597" t="s">
        <v>3420</v>
      </c>
      <c r="C139" s="368">
        <v>3</v>
      </c>
      <c r="D139" s="597" t="s">
        <v>438</v>
      </c>
      <c r="E139" s="597">
        <v>2019</v>
      </c>
      <c r="F139" s="97">
        <v>65500</v>
      </c>
      <c r="G139" s="597" t="s">
        <v>2039</v>
      </c>
    </row>
    <row r="140" spans="1:7" ht="15.75" x14ac:dyDescent="0.25">
      <c r="A140" s="596" t="s">
        <v>436</v>
      </c>
      <c r="B140" s="597" t="s">
        <v>3423</v>
      </c>
      <c r="C140" s="368">
        <v>3</v>
      </c>
      <c r="D140" s="597" t="s">
        <v>438</v>
      </c>
      <c r="E140" s="597">
        <v>2019</v>
      </c>
      <c r="F140" s="97">
        <v>79300</v>
      </c>
      <c r="G140" s="597" t="s">
        <v>1586</v>
      </c>
    </row>
    <row r="141" spans="1:7" ht="15.75" x14ac:dyDescent="0.25">
      <c r="A141" s="596" t="s">
        <v>436</v>
      </c>
      <c r="B141" s="597" t="s">
        <v>3424</v>
      </c>
      <c r="C141" s="368">
        <v>3</v>
      </c>
      <c r="D141" s="597" t="s">
        <v>438</v>
      </c>
      <c r="E141" s="597">
        <v>2019</v>
      </c>
      <c r="F141" s="97">
        <v>81500</v>
      </c>
      <c r="G141" s="597" t="s">
        <v>2039</v>
      </c>
    </row>
    <row r="142" spans="1:7" ht="15.75" x14ac:dyDescent="0.25">
      <c r="A142" s="596" t="s">
        <v>436</v>
      </c>
      <c r="B142" s="597" t="s">
        <v>3425</v>
      </c>
      <c r="C142" s="368">
        <v>3</v>
      </c>
      <c r="D142" s="597" t="s">
        <v>426</v>
      </c>
      <c r="E142" s="597">
        <v>2019</v>
      </c>
      <c r="F142" s="97">
        <v>82300</v>
      </c>
      <c r="G142" s="597" t="s">
        <v>1586</v>
      </c>
    </row>
    <row r="143" spans="1:7" ht="15.75" x14ac:dyDescent="0.25">
      <c r="A143" s="596" t="s">
        <v>436</v>
      </c>
      <c r="B143" s="597" t="s">
        <v>3426</v>
      </c>
      <c r="C143" s="368">
        <v>3</v>
      </c>
      <c r="D143" s="597" t="s">
        <v>426</v>
      </c>
      <c r="E143" s="597">
        <v>2019</v>
      </c>
      <c r="F143" s="97">
        <v>84500</v>
      </c>
      <c r="G143" s="597" t="s">
        <v>2039</v>
      </c>
    </row>
    <row r="144" spans="1:7" ht="15.75" x14ac:dyDescent="0.25">
      <c r="A144" s="596" t="s">
        <v>436</v>
      </c>
      <c r="B144" s="597" t="s">
        <v>3429</v>
      </c>
      <c r="C144" s="368" t="s">
        <v>5019</v>
      </c>
      <c r="D144" s="597" t="s">
        <v>438</v>
      </c>
      <c r="E144" s="597">
        <v>2019</v>
      </c>
      <c r="F144" s="97">
        <v>90700</v>
      </c>
      <c r="G144" s="597" t="s">
        <v>1586</v>
      </c>
    </row>
    <row r="145" spans="1:7" ht="15.75" x14ac:dyDescent="0.25">
      <c r="A145" s="596" t="s">
        <v>436</v>
      </c>
      <c r="B145" s="597" t="s">
        <v>3430</v>
      </c>
      <c r="C145" s="368" t="s">
        <v>5019</v>
      </c>
      <c r="D145" s="597" t="s">
        <v>438</v>
      </c>
      <c r="E145" s="597">
        <v>2019</v>
      </c>
      <c r="F145" s="97">
        <v>93100</v>
      </c>
      <c r="G145" s="597" t="s">
        <v>2039</v>
      </c>
    </row>
    <row r="146" spans="1:7" ht="15.75" x14ac:dyDescent="0.25">
      <c r="A146" s="596" t="s">
        <v>436</v>
      </c>
      <c r="B146" s="597" t="s">
        <v>3431</v>
      </c>
      <c r="C146" s="368" t="s">
        <v>5019</v>
      </c>
      <c r="D146" s="597" t="s">
        <v>426</v>
      </c>
      <c r="E146" s="597">
        <v>2019</v>
      </c>
      <c r="F146" s="97">
        <v>93900</v>
      </c>
      <c r="G146" s="597" t="s">
        <v>1586</v>
      </c>
    </row>
    <row r="147" spans="1:7" ht="15.75" x14ac:dyDescent="0.25">
      <c r="A147" s="596" t="s">
        <v>436</v>
      </c>
      <c r="B147" s="597" t="s">
        <v>3432</v>
      </c>
      <c r="C147" s="368" t="s">
        <v>5019</v>
      </c>
      <c r="D147" s="597" t="s">
        <v>426</v>
      </c>
      <c r="E147" s="597">
        <v>2019</v>
      </c>
      <c r="F147" s="97">
        <v>96100</v>
      </c>
      <c r="G147" s="597" t="s">
        <v>2039</v>
      </c>
    </row>
    <row r="148" spans="1:7" ht="15.75" x14ac:dyDescent="0.25">
      <c r="A148" s="596" t="s">
        <v>436</v>
      </c>
      <c r="B148" s="597" t="s">
        <v>3435</v>
      </c>
      <c r="C148" s="368" t="s">
        <v>5019</v>
      </c>
      <c r="D148" s="597" t="s">
        <v>426</v>
      </c>
      <c r="E148" s="597">
        <v>2019</v>
      </c>
      <c r="F148" s="97">
        <v>124400</v>
      </c>
      <c r="G148" s="597" t="s">
        <v>2039</v>
      </c>
    </row>
    <row r="149" spans="1:7" ht="15.75" x14ac:dyDescent="0.25">
      <c r="A149" s="596" t="s">
        <v>436</v>
      </c>
      <c r="B149" s="597" t="s">
        <v>3433</v>
      </c>
      <c r="C149" s="368" t="s">
        <v>5019</v>
      </c>
      <c r="D149" s="597" t="s">
        <v>438</v>
      </c>
      <c r="E149" s="597">
        <v>2019</v>
      </c>
      <c r="F149" s="97">
        <v>98400</v>
      </c>
      <c r="G149" s="597" t="s">
        <v>3412</v>
      </c>
    </row>
    <row r="150" spans="1:7" ht="15.75" x14ac:dyDescent="0.25">
      <c r="A150" s="596" t="s">
        <v>436</v>
      </c>
      <c r="B150" s="597" t="s">
        <v>3427</v>
      </c>
      <c r="C150" s="368">
        <v>3</v>
      </c>
      <c r="D150" s="597" t="s">
        <v>438</v>
      </c>
      <c r="E150" s="597">
        <v>2019</v>
      </c>
      <c r="F150" s="97">
        <v>86800</v>
      </c>
      <c r="G150" s="597" t="s">
        <v>2042</v>
      </c>
    </row>
    <row r="151" spans="1:7" ht="15.75" x14ac:dyDescent="0.25">
      <c r="A151" s="596" t="s">
        <v>436</v>
      </c>
      <c r="B151" s="597" t="s">
        <v>3428</v>
      </c>
      <c r="C151" s="368">
        <v>3</v>
      </c>
      <c r="D151" s="597" t="s">
        <v>426</v>
      </c>
      <c r="E151" s="597">
        <v>2019</v>
      </c>
      <c r="F151" s="97">
        <v>89800</v>
      </c>
      <c r="G151" s="597" t="s">
        <v>2042</v>
      </c>
    </row>
    <row r="152" spans="1:7" ht="15.75" x14ac:dyDescent="0.25">
      <c r="A152" s="596" t="s">
        <v>436</v>
      </c>
      <c r="B152" s="597" t="s">
        <v>3434</v>
      </c>
      <c r="C152" s="368" t="s">
        <v>5019</v>
      </c>
      <c r="D152" s="597" t="s">
        <v>426</v>
      </c>
      <c r="E152" s="597">
        <v>2019</v>
      </c>
      <c r="F152" s="97">
        <v>101400</v>
      </c>
      <c r="G152" s="597" t="s">
        <v>2042</v>
      </c>
    </row>
    <row r="153" spans="1:7" ht="15.75" x14ac:dyDescent="0.25">
      <c r="A153" s="596" t="s">
        <v>436</v>
      </c>
      <c r="B153" s="597" t="s">
        <v>3436</v>
      </c>
      <c r="C153" s="368">
        <v>3</v>
      </c>
      <c r="D153" s="597" t="s">
        <v>438</v>
      </c>
      <c r="E153" s="597">
        <v>2019</v>
      </c>
      <c r="F153" s="97">
        <v>83650</v>
      </c>
      <c r="G153" s="597" t="s">
        <v>2039</v>
      </c>
    </row>
    <row r="154" spans="1:7" ht="15.75" x14ac:dyDescent="0.25">
      <c r="A154" s="596" t="s">
        <v>436</v>
      </c>
      <c r="B154" s="597" t="s">
        <v>5020</v>
      </c>
      <c r="C154" s="368">
        <v>3</v>
      </c>
      <c r="D154" s="597" t="s">
        <v>426</v>
      </c>
      <c r="E154" s="597">
        <v>2019</v>
      </c>
      <c r="F154" s="97">
        <v>86650</v>
      </c>
      <c r="G154" s="597" t="s">
        <v>2039</v>
      </c>
    </row>
    <row r="155" spans="1:7" ht="15.75" x14ac:dyDescent="0.25">
      <c r="A155" s="596" t="s">
        <v>436</v>
      </c>
      <c r="B155" s="597" t="s">
        <v>3437</v>
      </c>
      <c r="C155" s="368" t="s">
        <v>5019</v>
      </c>
      <c r="D155" s="597" t="s">
        <v>438</v>
      </c>
      <c r="E155" s="597">
        <v>2019</v>
      </c>
      <c r="F155" s="97">
        <v>96950</v>
      </c>
      <c r="G155" s="597" t="s">
        <v>2039</v>
      </c>
    </row>
    <row r="156" spans="1:7" ht="15.75" x14ac:dyDescent="0.25">
      <c r="A156" s="596" t="s">
        <v>436</v>
      </c>
      <c r="B156" s="597" t="s">
        <v>3438</v>
      </c>
      <c r="C156" s="368" t="s">
        <v>5019</v>
      </c>
      <c r="D156" s="597" t="s">
        <v>426</v>
      </c>
      <c r="E156" s="597">
        <v>2019</v>
      </c>
      <c r="F156" s="97">
        <v>99950</v>
      </c>
      <c r="G156" s="597" t="s">
        <v>2039</v>
      </c>
    </row>
    <row r="157" spans="1:7" ht="15.75" x14ac:dyDescent="0.25">
      <c r="A157" s="596" t="s">
        <v>436</v>
      </c>
      <c r="B157" s="597" t="s">
        <v>5021</v>
      </c>
      <c r="C157" s="368" t="s">
        <v>5019</v>
      </c>
      <c r="D157" s="597" t="s">
        <v>426</v>
      </c>
      <c r="E157" s="597">
        <v>2019</v>
      </c>
      <c r="F157" s="97">
        <v>156800</v>
      </c>
      <c r="G157" s="597" t="s">
        <v>2039</v>
      </c>
    </row>
    <row r="158" spans="1:7" ht="15.75" x14ac:dyDescent="0.25">
      <c r="A158" s="596" t="s">
        <v>436</v>
      </c>
      <c r="B158" s="597" t="s">
        <v>5022</v>
      </c>
      <c r="C158" s="368" t="s">
        <v>5019</v>
      </c>
      <c r="D158" s="597" t="s">
        <v>426</v>
      </c>
      <c r="E158" s="597">
        <v>2019</v>
      </c>
      <c r="F158" s="97">
        <v>139350</v>
      </c>
      <c r="G158" s="597" t="s">
        <v>2039</v>
      </c>
    </row>
    <row r="159" spans="1:7" ht="15.75" x14ac:dyDescent="0.25">
      <c r="A159" s="596" t="s">
        <v>436</v>
      </c>
      <c r="B159" s="597" t="s">
        <v>5023</v>
      </c>
      <c r="C159" s="368" t="s">
        <v>5019</v>
      </c>
      <c r="D159" s="597" t="s">
        <v>426</v>
      </c>
      <c r="E159" s="597">
        <v>2019</v>
      </c>
      <c r="F159" s="97">
        <v>111900</v>
      </c>
      <c r="G159" s="597" t="s">
        <v>2039</v>
      </c>
    </row>
    <row r="160" spans="1:7" ht="15.75" x14ac:dyDescent="0.25">
      <c r="A160" s="596" t="s">
        <v>436</v>
      </c>
      <c r="B160" s="597" t="s">
        <v>5024</v>
      </c>
      <c r="C160" s="368" t="s">
        <v>5019</v>
      </c>
      <c r="D160" s="597" t="s">
        <v>426</v>
      </c>
      <c r="E160" s="597">
        <v>2019</v>
      </c>
      <c r="F160" s="97">
        <v>121400</v>
      </c>
      <c r="G160" s="597" t="s">
        <v>2039</v>
      </c>
    </row>
    <row r="161" spans="1:7" ht="15.75" x14ac:dyDescent="0.25">
      <c r="A161" s="596" t="s">
        <v>436</v>
      </c>
      <c r="B161" s="597" t="s">
        <v>3439</v>
      </c>
      <c r="C161" s="368">
        <v>3</v>
      </c>
      <c r="D161" s="597" t="s">
        <v>426</v>
      </c>
      <c r="E161" s="597">
        <v>2019</v>
      </c>
      <c r="F161" s="97">
        <v>53750</v>
      </c>
      <c r="G161" s="597" t="s">
        <v>1586</v>
      </c>
    </row>
    <row r="162" spans="1:7" ht="15.75" x14ac:dyDescent="0.25">
      <c r="A162" s="596" t="s">
        <v>436</v>
      </c>
      <c r="B162" s="597" t="s">
        <v>449</v>
      </c>
      <c r="C162" s="368">
        <v>3</v>
      </c>
      <c r="D162" s="597" t="s">
        <v>438</v>
      </c>
      <c r="E162" s="597">
        <v>2019</v>
      </c>
      <c r="F162" s="97">
        <v>66550</v>
      </c>
      <c r="G162" s="597" t="s">
        <v>3417</v>
      </c>
    </row>
    <row r="163" spans="1:7" ht="15.75" x14ac:dyDescent="0.25">
      <c r="A163" s="596" t="s">
        <v>436</v>
      </c>
      <c r="B163" s="597" t="s">
        <v>3440</v>
      </c>
      <c r="C163" s="368" t="s">
        <v>5019</v>
      </c>
      <c r="D163" s="597" t="s">
        <v>438</v>
      </c>
      <c r="E163" s="597">
        <v>2019</v>
      </c>
      <c r="F163" s="97">
        <v>9200</v>
      </c>
      <c r="G163" s="597" t="s">
        <v>2039</v>
      </c>
    </row>
    <row r="164" spans="1:7" ht="15.75" x14ac:dyDescent="0.25">
      <c r="A164" s="596" t="s">
        <v>436</v>
      </c>
      <c r="B164" s="597" t="s">
        <v>3441</v>
      </c>
      <c r="C164" s="368" t="s">
        <v>5019</v>
      </c>
      <c r="D164" s="597" t="s">
        <v>438</v>
      </c>
      <c r="E164" s="597">
        <v>2019</v>
      </c>
      <c r="F164" s="97">
        <v>116100</v>
      </c>
      <c r="G164" s="597" t="s">
        <v>1586</v>
      </c>
    </row>
    <row r="165" spans="1:7" ht="15.75" x14ac:dyDescent="0.25">
      <c r="A165" s="596" t="s">
        <v>436</v>
      </c>
      <c r="B165" s="597" t="s">
        <v>3443</v>
      </c>
      <c r="C165" s="368" t="s">
        <v>5019</v>
      </c>
      <c r="D165" s="597" t="s">
        <v>438</v>
      </c>
      <c r="E165" s="597">
        <v>2019</v>
      </c>
      <c r="F165" s="97">
        <v>122400</v>
      </c>
      <c r="G165" s="597" t="s">
        <v>2042</v>
      </c>
    </row>
    <row r="166" spans="1:7" ht="15.75" x14ac:dyDescent="0.25">
      <c r="A166" s="596" t="s">
        <v>436</v>
      </c>
      <c r="B166" s="597" t="s">
        <v>2417</v>
      </c>
      <c r="C166" s="368" t="s">
        <v>5019</v>
      </c>
      <c r="D166" s="597" t="s">
        <v>438</v>
      </c>
      <c r="E166" s="597">
        <v>2019</v>
      </c>
      <c r="F166" s="97">
        <v>119900</v>
      </c>
      <c r="G166" s="597" t="s">
        <v>3442</v>
      </c>
    </row>
    <row r="167" spans="1:7" ht="15.75" x14ac:dyDescent="0.25">
      <c r="A167" s="596" t="s">
        <v>436</v>
      </c>
      <c r="B167" s="597" t="s">
        <v>5025</v>
      </c>
      <c r="C167" s="368" t="s">
        <v>5019</v>
      </c>
      <c r="D167" s="597" t="s">
        <v>426</v>
      </c>
      <c r="E167" s="597">
        <v>2019</v>
      </c>
      <c r="F167" s="97">
        <v>124400</v>
      </c>
      <c r="G167" s="597" t="s">
        <v>3442</v>
      </c>
    </row>
    <row r="168" spans="1:7" ht="15.75" x14ac:dyDescent="0.25">
      <c r="A168" s="596" t="s">
        <v>436</v>
      </c>
      <c r="B168" s="597" t="s">
        <v>5026</v>
      </c>
      <c r="C168" s="368" t="s">
        <v>2121</v>
      </c>
      <c r="D168" s="597" t="s">
        <v>110</v>
      </c>
      <c r="E168" s="597">
        <v>2019</v>
      </c>
      <c r="F168" s="97">
        <v>34950</v>
      </c>
      <c r="G168" s="597" t="s">
        <v>3321</v>
      </c>
    </row>
    <row r="169" spans="1:7" ht="15.75" x14ac:dyDescent="0.25">
      <c r="A169" s="596" t="s">
        <v>436</v>
      </c>
      <c r="B169" s="597" t="s">
        <v>3444</v>
      </c>
      <c r="C169" s="368">
        <v>2</v>
      </c>
      <c r="D169" s="597" t="s">
        <v>426</v>
      </c>
      <c r="E169" s="597">
        <v>2019</v>
      </c>
      <c r="F169" s="97">
        <v>36950</v>
      </c>
      <c r="G169" s="597" t="s">
        <v>3321</v>
      </c>
    </row>
    <row r="170" spans="1:7" ht="15.75" x14ac:dyDescent="0.25">
      <c r="A170" s="596" t="s">
        <v>436</v>
      </c>
      <c r="B170" s="597" t="s">
        <v>3445</v>
      </c>
      <c r="C170" s="368">
        <v>2</v>
      </c>
      <c r="D170" s="597" t="s">
        <v>426</v>
      </c>
      <c r="E170" s="597">
        <v>2019</v>
      </c>
      <c r="F170" s="97">
        <v>36950</v>
      </c>
      <c r="G170" s="597" t="s">
        <v>3321</v>
      </c>
    </row>
    <row r="171" spans="1:7" ht="15.75" x14ac:dyDescent="0.25">
      <c r="A171" s="596" t="s">
        <v>436</v>
      </c>
      <c r="B171" s="597" t="s">
        <v>5027</v>
      </c>
      <c r="C171" s="368">
        <v>2</v>
      </c>
      <c r="D171" s="597" t="s">
        <v>426</v>
      </c>
      <c r="E171" s="597">
        <v>2019</v>
      </c>
      <c r="F171" s="97">
        <v>36400</v>
      </c>
      <c r="G171" s="597" t="s">
        <v>3321</v>
      </c>
    </row>
    <row r="172" spans="1:7" ht="15.75" x14ac:dyDescent="0.25">
      <c r="A172" s="596" t="s">
        <v>436</v>
      </c>
      <c r="B172" s="597" t="s">
        <v>5028</v>
      </c>
      <c r="C172" s="368">
        <v>2</v>
      </c>
      <c r="D172" s="597" t="s">
        <v>426</v>
      </c>
      <c r="E172" s="597">
        <v>2019</v>
      </c>
      <c r="F172" s="97">
        <v>38400</v>
      </c>
      <c r="G172" s="597" t="s">
        <v>3321</v>
      </c>
    </row>
    <row r="173" spans="1:7" ht="15.75" x14ac:dyDescent="0.25">
      <c r="A173" s="596" t="s">
        <v>436</v>
      </c>
      <c r="B173" s="597" t="s">
        <v>5029</v>
      </c>
      <c r="C173" s="368">
        <v>2</v>
      </c>
      <c r="D173" s="597" t="s">
        <v>426</v>
      </c>
      <c r="E173" s="597">
        <v>2019</v>
      </c>
      <c r="F173" s="97">
        <v>46450</v>
      </c>
      <c r="G173" s="597" t="s">
        <v>3321</v>
      </c>
    </row>
    <row r="174" spans="1:7" ht="15.75" x14ac:dyDescent="0.25">
      <c r="A174" s="596" t="s">
        <v>436</v>
      </c>
      <c r="B174" s="597" t="s">
        <v>3446</v>
      </c>
      <c r="C174" s="368">
        <v>2</v>
      </c>
      <c r="D174" s="597" t="s">
        <v>438</v>
      </c>
      <c r="E174" s="597">
        <v>2019</v>
      </c>
      <c r="F174" s="97">
        <v>40650</v>
      </c>
      <c r="G174" s="597" t="s">
        <v>3321</v>
      </c>
    </row>
    <row r="175" spans="1:7" ht="15.75" x14ac:dyDescent="0.25">
      <c r="A175" s="596" t="s">
        <v>436</v>
      </c>
      <c r="B175" s="597" t="s">
        <v>3448</v>
      </c>
      <c r="C175" s="368">
        <v>2</v>
      </c>
      <c r="D175" s="597" t="s">
        <v>426</v>
      </c>
      <c r="E175" s="597">
        <v>2019</v>
      </c>
      <c r="F175" s="97">
        <v>42650</v>
      </c>
      <c r="G175" s="597" t="s">
        <v>3321</v>
      </c>
    </row>
    <row r="176" spans="1:7" ht="15.75" x14ac:dyDescent="0.25">
      <c r="A176" s="596" t="s">
        <v>436</v>
      </c>
      <c r="B176" s="597" t="s">
        <v>3447</v>
      </c>
      <c r="C176" s="368">
        <v>2</v>
      </c>
      <c r="D176" s="597" t="s">
        <v>426</v>
      </c>
      <c r="E176" s="597">
        <v>2019</v>
      </c>
      <c r="F176" s="97">
        <v>43350</v>
      </c>
      <c r="G176" s="597" t="s">
        <v>3339</v>
      </c>
    </row>
    <row r="177" spans="1:7" ht="15.75" x14ac:dyDescent="0.25">
      <c r="A177" s="596" t="s">
        <v>436</v>
      </c>
      <c r="B177" s="597" t="s">
        <v>5030</v>
      </c>
      <c r="C177" s="368">
        <v>2</v>
      </c>
      <c r="D177" s="597" t="s">
        <v>426</v>
      </c>
      <c r="E177" s="597">
        <v>2019</v>
      </c>
      <c r="F177" s="97">
        <v>42750</v>
      </c>
      <c r="G177" s="597" t="s">
        <v>3321</v>
      </c>
    </row>
    <row r="178" spans="1:7" ht="15.75" x14ac:dyDescent="0.25">
      <c r="A178" s="596" t="s">
        <v>436</v>
      </c>
      <c r="B178" s="597" t="s">
        <v>3449</v>
      </c>
      <c r="C178" s="368">
        <v>3</v>
      </c>
      <c r="D178" s="597" t="s">
        <v>426</v>
      </c>
      <c r="E178" s="597">
        <v>2019</v>
      </c>
      <c r="F178" s="97">
        <v>49550</v>
      </c>
      <c r="G178" s="597" t="s">
        <v>3321</v>
      </c>
    </row>
    <row r="179" spans="1:7" ht="15.75" x14ac:dyDescent="0.25">
      <c r="A179" s="596" t="s">
        <v>436</v>
      </c>
      <c r="B179" s="597" t="s">
        <v>3452</v>
      </c>
      <c r="C179" s="368">
        <v>3</v>
      </c>
      <c r="D179" s="597" t="s">
        <v>426</v>
      </c>
      <c r="E179" s="597">
        <v>2019</v>
      </c>
      <c r="F179" s="97">
        <v>59450</v>
      </c>
      <c r="G179" s="597" t="s">
        <v>3321</v>
      </c>
    </row>
    <row r="180" spans="1:7" ht="15.75" x14ac:dyDescent="0.25">
      <c r="A180" s="596" t="s">
        <v>436</v>
      </c>
      <c r="B180" s="597" t="s">
        <v>3450</v>
      </c>
      <c r="C180" s="368">
        <v>2</v>
      </c>
      <c r="D180" s="597" t="s">
        <v>426</v>
      </c>
      <c r="E180" s="597">
        <v>2019</v>
      </c>
      <c r="F180" s="97">
        <v>47800</v>
      </c>
      <c r="G180" s="597" t="s">
        <v>3321</v>
      </c>
    </row>
    <row r="181" spans="1:7" ht="15.75" x14ac:dyDescent="0.25">
      <c r="A181" s="596" t="s">
        <v>436</v>
      </c>
      <c r="B181" s="597" t="s">
        <v>5031</v>
      </c>
      <c r="C181" s="368">
        <v>2</v>
      </c>
      <c r="D181" s="597" t="s">
        <v>426</v>
      </c>
      <c r="E181" s="597">
        <v>2019</v>
      </c>
      <c r="F181" s="97">
        <v>60450</v>
      </c>
      <c r="G181" s="597" t="s">
        <v>3321</v>
      </c>
    </row>
    <row r="182" spans="1:7" ht="15.75" x14ac:dyDescent="0.25">
      <c r="A182" s="596" t="s">
        <v>436</v>
      </c>
      <c r="B182" s="597" t="s">
        <v>3451</v>
      </c>
      <c r="C182" s="368">
        <v>3</v>
      </c>
      <c r="D182" s="597" t="s">
        <v>426</v>
      </c>
      <c r="E182" s="597">
        <v>2019</v>
      </c>
      <c r="F182" s="97">
        <v>51250</v>
      </c>
      <c r="G182" s="597" t="s">
        <v>3321</v>
      </c>
    </row>
    <row r="183" spans="1:7" ht="15.75" x14ac:dyDescent="0.25">
      <c r="A183" s="596" t="s">
        <v>436</v>
      </c>
      <c r="B183" s="597" t="s">
        <v>3457</v>
      </c>
      <c r="C183" s="368" t="s">
        <v>5019</v>
      </c>
      <c r="D183" s="597" t="s">
        <v>426</v>
      </c>
      <c r="E183" s="597">
        <v>2019</v>
      </c>
      <c r="F183" s="97">
        <v>103400</v>
      </c>
      <c r="G183" s="597" t="s">
        <v>3086</v>
      </c>
    </row>
    <row r="184" spans="1:7" ht="15.75" x14ac:dyDescent="0.25">
      <c r="A184" s="596" t="s">
        <v>436</v>
      </c>
      <c r="B184" s="597" t="s">
        <v>3453</v>
      </c>
      <c r="C184" s="368">
        <v>3</v>
      </c>
      <c r="D184" s="597" t="s">
        <v>438</v>
      </c>
      <c r="E184" s="597">
        <v>2019</v>
      </c>
      <c r="F184" s="97">
        <v>58900</v>
      </c>
      <c r="G184" s="597" t="s">
        <v>3339</v>
      </c>
    </row>
    <row r="185" spans="1:7" ht="15.75" x14ac:dyDescent="0.25">
      <c r="A185" s="596" t="s">
        <v>436</v>
      </c>
      <c r="B185" s="597" t="s">
        <v>3455</v>
      </c>
      <c r="C185" s="368">
        <v>3</v>
      </c>
      <c r="D185" s="597" t="s">
        <v>426</v>
      </c>
      <c r="E185" s="597">
        <v>2019</v>
      </c>
      <c r="F185" s="97">
        <v>62700</v>
      </c>
      <c r="G185" s="597" t="s">
        <v>3321</v>
      </c>
    </row>
    <row r="186" spans="1:7" ht="15.75" x14ac:dyDescent="0.25">
      <c r="A186" s="596" t="s">
        <v>436</v>
      </c>
      <c r="B186" s="597" t="s">
        <v>3454</v>
      </c>
      <c r="C186" s="368">
        <v>3</v>
      </c>
      <c r="D186" s="597" t="s">
        <v>426</v>
      </c>
      <c r="E186" s="597">
        <v>2019</v>
      </c>
      <c r="F186" s="97">
        <v>61200</v>
      </c>
      <c r="G186" s="597" t="s">
        <v>3321</v>
      </c>
    </row>
    <row r="187" spans="1:7" ht="15.75" x14ac:dyDescent="0.25">
      <c r="A187" s="596" t="s">
        <v>436</v>
      </c>
      <c r="B187" s="597" t="s">
        <v>3468</v>
      </c>
      <c r="C187" s="368">
        <v>2</v>
      </c>
      <c r="D187" s="597" t="s">
        <v>426</v>
      </c>
      <c r="E187" s="597">
        <v>2019</v>
      </c>
      <c r="F187" s="97">
        <v>65450</v>
      </c>
      <c r="G187" s="597" t="s">
        <v>3086</v>
      </c>
    </row>
    <row r="188" spans="1:7" ht="15.75" x14ac:dyDescent="0.25">
      <c r="A188" s="596" t="s">
        <v>436</v>
      </c>
      <c r="B188" s="597" t="s">
        <v>5032</v>
      </c>
      <c r="C188" s="368">
        <v>2</v>
      </c>
      <c r="D188" s="597" t="s">
        <v>426</v>
      </c>
      <c r="E188" s="597">
        <v>2019</v>
      </c>
      <c r="F188" s="97">
        <v>60700</v>
      </c>
      <c r="G188" s="597" t="s">
        <v>3339</v>
      </c>
    </row>
    <row r="189" spans="1:7" ht="15.75" x14ac:dyDescent="0.25">
      <c r="A189" s="596" t="s">
        <v>436</v>
      </c>
      <c r="B189" s="597" t="s">
        <v>3456</v>
      </c>
      <c r="C189" s="368" t="s">
        <v>5019</v>
      </c>
      <c r="D189" s="597" t="s">
        <v>426</v>
      </c>
      <c r="E189" s="597">
        <v>2019</v>
      </c>
      <c r="F189" s="97">
        <v>75750</v>
      </c>
      <c r="G189" s="597" t="s">
        <v>3321</v>
      </c>
    </row>
    <row r="190" spans="1:7" ht="15.75" x14ac:dyDescent="0.25">
      <c r="A190" s="596" t="s">
        <v>436</v>
      </c>
      <c r="B190" s="597" t="s">
        <v>3462</v>
      </c>
      <c r="C190" s="368" t="s">
        <v>5019</v>
      </c>
      <c r="D190" s="597" t="s">
        <v>426</v>
      </c>
      <c r="E190" s="597">
        <v>2019</v>
      </c>
      <c r="F190" s="97">
        <v>105700</v>
      </c>
      <c r="G190" s="597" t="s">
        <v>3442</v>
      </c>
    </row>
    <row r="191" spans="1:7" ht="15.75" x14ac:dyDescent="0.25">
      <c r="A191" s="596" t="s">
        <v>436</v>
      </c>
      <c r="B191" s="597" t="s">
        <v>3459</v>
      </c>
      <c r="C191" s="368">
        <v>3</v>
      </c>
      <c r="D191" s="597" t="s">
        <v>438</v>
      </c>
      <c r="E191" s="597">
        <v>2019</v>
      </c>
      <c r="F191" s="97">
        <v>63550</v>
      </c>
      <c r="G191" s="597" t="s">
        <v>3339</v>
      </c>
    </row>
    <row r="192" spans="1:7" ht="15.75" x14ac:dyDescent="0.25">
      <c r="A192" s="596" t="s">
        <v>436</v>
      </c>
      <c r="B192" s="597" t="s">
        <v>3460</v>
      </c>
      <c r="C192" s="368">
        <v>3</v>
      </c>
      <c r="D192" s="597" t="s">
        <v>426</v>
      </c>
      <c r="E192" s="597">
        <v>2019</v>
      </c>
      <c r="F192" s="97">
        <v>65850</v>
      </c>
      <c r="G192" s="597" t="s">
        <v>3339</v>
      </c>
    </row>
    <row r="193" spans="1:7" ht="15.75" x14ac:dyDescent="0.25">
      <c r="A193" s="596" t="s">
        <v>436</v>
      </c>
      <c r="B193" s="597" t="s">
        <v>3461</v>
      </c>
      <c r="C193" s="368" t="s">
        <v>5019</v>
      </c>
      <c r="D193" s="597" t="s">
        <v>426</v>
      </c>
      <c r="E193" s="597">
        <v>2019</v>
      </c>
      <c r="F193" s="97">
        <v>78300</v>
      </c>
      <c r="G193" s="597" t="s">
        <v>3321</v>
      </c>
    </row>
    <row r="194" spans="1:7" ht="15.75" x14ac:dyDescent="0.25">
      <c r="A194" s="596" t="s">
        <v>436</v>
      </c>
      <c r="B194" s="597" t="s">
        <v>5033</v>
      </c>
      <c r="C194" s="368" t="s">
        <v>1987</v>
      </c>
      <c r="D194" s="597" t="s">
        <v>426</v>
      </c>
      <c r="E194" s="597">
        <v>2019</v>
      </c>
      <c r="F194" s="97">
        <v>73900</v>
      </c>
      <c r="G194" s="597" t="s">
        <v>3339</v>
      </c>
    </row>
    <row r="195" spans="1:7" ht="15.75" x14ac:dyDescent="0.25">
      <c r="A195" s="596" t="s">
        <v>436</v>
      </c>
      <c r="B195" s="597" t="s">
        <v>5034</v>
      </c>
      <c r="C195" s="368" t="s">
        <v>5035</v>
      </c>
      <c r="D195" s="597" t="s">
        <v>426</v>
      </c>
      <c r="E195" s="597">
        <v>2019</v>
      </c>
      <c r="F195" s="97">
        <v>92600</v>
      </c>
      <c r="G195" s="597" t="s">
        <v>3339</v>
      </c>
    </row>
    <row r="196" spans="1:7" ht="15.75" x14ac:dyDescent="0.25">
      <c r="A196" s="596" t="s">
        <v>436</v>
      </c>
      <c r="B196" s="597" t="s">
        <v>5036</v>
      </c>
      <c r="C196" s="368" t="s">
        <v>5035</v>
      </c>
      <c r="D196" s="597" t="s">
        <v>426</v>
      </c>
      <c r="E196" s="597">
        <v>2019</v>
      </c>
      <c r="F196" s="97">
        <v>99600</v>
      </c>
      <c r="G196" s="597" t="s">
        <v>3339</v>
      </c>
    </row>
    <row r="197" spans="1:7" ht="15.75" x14ac:dyDescent="0.25">
      <c r="A197" s="596" t="s">
        <v>436</v>
      </c>
      <c r="B197" s="597" t="s">
        <v>3465</v>
      </c>
      <c r="C197" s="368">
        <v>3</v>
      </c>
      <c r="D197" s="597" t="s">
        <v>438</v>
      </c>
      <c r="E197" s="597">
        <v>2019</v>
      </c>
      <c r="F197" s="97">
        <v>58550</v>
      </c>
      <c r="G197" s="597" t="s">
        <v>3372</v>
      </c>
    </row>
    <row r="198" spans="1:7" ht="15.75" x14ac:dyDescent="0.25">
      <c r="A198" s="596" t="s">
        <v>436</v>
      </c>
      <c r="B198" s="597" t="s">
        <v>3463</v>
      </c>
      <c r="C198" s="368">
        <v>2</v>
      </c>
      <c r="D198" s="597" t="s">
        <v>438</v>
      </c>
      <c r="E198" s="597">
        <v>2019</v>
      </c>
      <c r="F198" s="97">
        <v>50750</v>
      </c>
      <c r="G198" s="597" t="s">
        <v>3464</v>
      </c>
    </row>
    <row r="199" spans="1:7" ht="15.75" x14ac:dyDescent="0.25">
      <c r="A199" s="596" t="s">
        <v>436</v>
      </c>
      <c r="B199" s="597" t="s">
        <v>4458</v>
      </c>
      <c r="C199" s="368">
        <v>3</v>
      </c>
      <c r="D199" s="597" t="s">
        <v>438</v>
      </c>
      <c r="E199" s="597">
        <v>2019</v>
      </c>
      <c r="F199" s="97">
        <v>67400</v>
      </c>
      <c r="G199" s="597" t="s">
        <v>3372</v>
      </c>
    </row>
    <row r="200" spans="1:7" ht="47.25" x14ac:dyDescent="0.25">
      <c r="A200" s="583" t="s">
        <v>463</v>
      </c>
      <c r="B200" s="489" t="s">
        <v>4835</v>
      </c>
      <c r="C200" s="362" t="s">
        <v>4836</v>
      </c>
      <c r="D200" s="489" t="s">
        <v>110</v>
      </c>
      <c r="E200" s="489">
        <v>2019</v>
      </c>
      <c r="F200" s="511">
        <v>15420</v>
      </c>
      <c r="G200" s="489" t="s">
        <v>1911</v>
      </c>
    </row>
    <row r="201" spans="1:7" ht="47.25" x14ac:dyDescent="0.25">
      <c r="A201" s="583" t="s">
        <v>463</v>
      </c>
      <c r="B201" s="489" t="s">
        <v>4837</v>
      </c>
      <c r="C201" s="362" t="s">
        <v>4836</v>
      </c>
      <c r="D201" s="489" t="s">
        <v>110</v>
      </c>
      <c r="E201" s="489">
        <v>2019</v>
      </c>
      <c r="F201" s="511">
        <v>16720</v>
      </c>
      <c r="G201" s="489" t="s">
        <v>1911</v>
      </c>
    </row>
    <row r="202" spans="1:7" ht="47.25" x14ac:dyDescent="0.25">
      <c r="A202" s="583" t="s">
        <v>463</v>
      </c>
      <c r="B202" s="489" t="s">
        <v>4838</v>
      </c>
      <c r="C202" s="362" t="s">
        <v>4836</v>
      </c>
      <c r="D202" s="489" t="s">
        <v>110</v>
      </c>
      <c r="E202" s="489">
        <v>2019</v>
      </c>
      <c r="F202" s="511">
        <v>17920</v>
      </c>
      <c r="G202" s="489" t="s">
        <v>1911</v>
      </c>
    </row>
    <row r="203" spans="1:7" ht="47.25" x14ac:dyDescent="0.25">
      <c r="A203" s="583" t="s">
        <v>463</v>
      </c>
      <c r="B203" s="489" t="s">
        <v>4838</v>
      </c>
      <c r="C203" s="362" t="s">
        <v>4836</v>
      </c>
      <c r="D203" s="489" t="s">
        <v>110</v>
      </c>
      <c r="E203" s="489">
        <v>2019</v>
      </c>
      <c r="F203" s="511">
        <v>18020</v>
      </c>
      <c r="G203" s="489" t="s">
        <v>4839</v>
      </c>
    </row>
    <row r="204" spans="1:7" ht="47.25" x14ac:dyDescent="0.25">
      <c r="A204" s="583" t="s">
        <v>463</v>
      </c>
      <c r="B204" s="489" t="s">
        <v>4840</v>
      </c>
      <c r="C204" s="362" t="s">
        <v>4836</v>
      </c>
      <c r="D204" s="489" t="s">
        <v>110</v>
      </c>
      <c r="E204" s="489">
        <v>2019</v>
      </c>
      <c r="F204" s="511">
        <v>18620</v>
      </c>
      <c r="G204" s="489" t="s">
        <v>1911</v>
      </c>
    </row>
    <row r="205" spans="1:7" ht="47.25" x14ac:dyDescent="0.25">
      <c r="A205" s="583" t="s">
        <v>463</v>
      </c>
      <c r="B205" s="489" t="s">
        <v>4841</v>
      </c>
      <c r="C205" s="362" t="s">
        <v>4836</v>
      </c>
      <c r="D205" s="489" t="s">
        <v>110</v>
      </c>
      <c r="E205" s="489">
        <v>2019</v>
      </c>
      <c r="F205" s="511">
        <v>19420</v>
      </c>
      <c r="G205" s="489" t="s">
        <v>4839</v>
      </c>
    </row>
    <row r="206" spans="1:7" ht="47.25" x14ac:dyDescent="0.25">
      <c r="A206" s="583" t="s">
        <v>463</v>
      </c>
      <c r="B206" s="489" t="s">
        <v>4842</v>
      </c>
      <c r="C206" s="362" t="s">
        <v>4836</v>
      </c>
      <c r="D206" s="489" t="s">
        <v>110</v>
      </c>
      <c r="E206" s="489">
        <v>2019</v>
      </c>
      <c r="F206" s="511">
        <v>20020</v>
      </c>
      <c r="G206" s="489" t="s">
        <v>1911</v>
      </c>
    </row>
    <row r="207" spans="1:7" ht="47.25" x14ac:dyDescent="0.25">
      <c r="A207" s="583" t="s">
        <v>463</v>
      </c>
      <c r="B207" s="489" t="s">
        <v>4842</v>
      </c>
      <c r="C207" s="362" t="s">
        <v>4836</v>
      </c>
      <c r="D207" s="489" t="s">
        <v>110</v>
      </c>
      <c r="E207" s="489">
        <v>2019</v>
      </c>
      <c r="F207" s="511">
        <v>20020</v>
      </c>
      <c r="G207" s="489" t="s">
        <v>4839</v>
      </c>
    </row>
    <row r="208" spans="1:7" ht="47.25" x14ac:dyDescent="0.25">
      <c r="A208" s="583" t="s">
        <v>463</v>
      </c>
      <c r="B208" s="489" t="s">
        <v>4843</v>
      </c>
      <c r="C208" s="362" t="s">
        <v>4836</v>
      </c>
      <c r="D208" s="489" t="s">
        <v>110</v>
      </c>
      <c r="E208" s="489">
        <v>2019</v>
      </c>
      <c r="F208" s="511">
        <v>20720</v>
      </c>
      <c r="G208" s="489" t="s">
        <v>1911</v>
      </c>
    </row>
    <row r="209" spans="1:7" ht="47.25" x14ac:dyDescent="0.25">
      <c r="A209" s="583" t="s">
        <v>463</v>
      </c>
      <c r="B209" s="489" t="s">
        <v>4843</v>
      </c>
      <c r="C209" s="362" t="s">
        <v>4836</v>
      </c>
      <c r="D209" s="489" t="s">
        <v>110</v>
      </c>
      <c r="E209" s="489">
        <v>2019</v>
      </c>
      <c r="F209" s="511">
        <v>21520</v>
      </c>
      <c r="G209" s="489" t="s">
        <v>4839</v>
      </c>
    </row>
    <row r="210" spans="1:7" ht="47.25" x14ac:dyDescent="0.25">
      <c r="A210" s="583" t="s">
        <v>463</v>
      </c>
      <c r="B210" s="489" t="s">
        <v>4844</v>
      </c>
      <c r="C210" s="362" t="s">
        <v>4836</v>
      </c>
      <c r="D210" s="489" t="s">
        <v>110</v>
      </c>
      <c r="E210" s="489">
        <v>2019</v>
      </c>
      <c r="F210" s="511">
        <v>13220</v>
      </c>
      <c r="G210" s="489" t="s">
        <v>4839</v>
      </c>
    </row>
    <row r="211" spans="1:7" ht="47.25" x14ac:dyDescent="0.25">
      <c r="A211" s="583" t="s">
        <v>463</v>
      </c>
      <c r="B211" s="489" t="s">
        <v>4845</v>
      </c>
      <c r="C211" s="362" t="s">
        <v>4836</v>
      </c>
      <c r="D211" s="489" t="s">
        <v>110</v>
      </c>
      <c r="E211" s="489">
        <v>2019</v>
      </c>
      <c r="F211" s="511">
        <v>14320</v>
      </c>
      <c r="G211" s="489" t="s">
        <v>4839</v>
      </c>
    </row>
    <row r="212" spans="1:7" ht="47.25" x14ac:dyDescent="0.25">
      <c r="A212" s="583" t="s">
        <v>463</v>
      </c>
      <c r="B212" s="489" t="s">
        <v>4846</v>
      </c>
      <c r="C212" s="362" t="s">
        <v>4836</v>
      </c>
      <c r="D212" s="489" t="s">
        <v>110</v>
      </c>
      <c r="E212" s="489">
        <v>2019</v>
      </c>
      <c r="F212" s="511">
        <v>15120</v>
      </c>
      <c r="G212" s="489" t="s">
        <v>4839</v>
      </c>
    </row>
    <row r="213" spans="1:7" ht="47.25" x14ac:dyDescent="0.25">
      <c r="A213" s="583" t="s">
        <v>463</v>
      </c>
      <c r="B213" s="489" t="s">
        <v>4847</v>
      </c>
      <c r="C213" s="362" t="s">
        <v>4836</v>
      </c>
      <c r="D213" s="489" t="s">
        <v>110</v>
      </c>
      <c r="E213" s="489">
        <v>2019</v>
      </c>
      <c r="F213" s="511">
        <v>16220</v>
      </c>
      <c r="G213" s="489" t="s">
        <v>4839</v>
      </c>
    </row>
    <row r="214" spans="1:7" ht="47.25" x14ac:dyDescent="0.25">
      <c r="A214" s="583" t="s">
        <v>463</v>
      </c>
      <c r="B214" s="489" t="s">
        <v>4848</v>
      </c>
      <c r="C214" s="362" t="s">
        <v>4836</v>
      </c>
      <c r="D214" s="489" t="s">
        <v>110</v>
      </c>
      <c r="E214" s="489">
        <v>2019</v>
      </c>
      <c r="F214" s="511">
        <v>16220</v>
      </c>
      <c r="G214" s="489" t="s">
        <v>4839</v>
      </c>
    </row>
    <row r="215" spans="1:7" ht="47.25" x14ac:dyDescent="0.25">
      <c r="A215" s="583" t="s">
        <v>463</v>
      </c>
      <c r="B215" s="489" t="s">
        <v>4849</v>
      </c>
      <c r="C215" s="362" t="s">
        <v>4836</v>
      </c>
      <c r="D215" s="489" t="s">
        <v>110</v>
      </c>
      <c r="E215" s="489">
        <v>2019</v>
      </c>
      <c r="F215" s="511">
        <v>16620</v>
      </c>
      <c r="G215" s="489" t="s">
        <v>4839</v>
      </c>
    </row>
    <row r="216" spans="1:7" ht="47.25" x14ac:dyDescent="0.25">
      <c r="A216" s="583" t="s">
        <v>463</v>
      </c>
      <c r="B216" s="489" t="s">
        <v>4850</v>
      </c>
      <c r="C216" s="362" t="s">
        <v>4836</v>
      </c>
      <c r="D216" s="489" t="s">
        <v>110</v>
      </c>
      <c r="E216" s="489">
        <v>2019</v>
      </c>
      <c r="F216" s="511">
        <v>17320</v>
      </c>
      <c r="G216" s="489" t="s">
        <v>4839</v>
      </c>
    </row>
    <row r="217" spans="1:7" ht="47.25" x14ac:dyDescent="0.25">
      <c r="A217" s="583" t="s">
        <v>463</v>
      </c>
      <c r="B217" s="489" t="s">
        <v>4851</v>
      </c>
      <c r="C217" s="362" t="s">
        <v>4836</v>
      </c>
      <c r="D217" s="489" t="s">
        <v>110</v>
      </c>
      <c r="E217" s="489">
        <v>2019</v>
      </c>
      <c r="F217" s="511">
        <v>17720</v>
      </c>
      <c r="G217" s="489" t="s">
        <v>4839</v>
      </c>
    </row>
    <row r="218" spans="1:7" ht="47.25" x14ac:dyDescent="0.25">
      <c r="A218" s="583" t="s">
        <v>463</v>
      </c>
      <c r="B218" s="489" t="s">
        <v>4852</v>
      </c>
      <c r="C218" s="362" t="s">
        <v>6378</v>
      </c>
      <c r="D218" s="489" t="s">
        <v>438</v>
      </c>
      <c r="E218" s="489">
        <v>2019</v>
      </c>
      <c r="F218" s="511">
        <v>50800</v>
      </c>
      <c r="G218" s="489" t="s">
        <v>4853</v>
      </c>
    </row>
    <row r="219" spans="1:7" ht="47.25" x14ac:dyDescent="0.25">
      <c r="A219" s="583" t="s">
        <v>463</v>
      </c>
      <c r="B219" s="489" t="s">
        <v>4852</v>
      </c>
      <c r="C219" s="362" t="s">
        <v>6378</v>
      </c>
      <c r="D219" s="489" t="s">
        <v>44</v>
      </c>
      <c r="E219" s="489">
        <v>2019</v>
      </c>
      <c r="F219" s="511">
        <v>53800</v>
      </c>
      <c r="G219" s="489" t="s">
        <v>4853</v>
      </c>
    </row>
    <row r="220" spans="1:7" ht="47.25" x14ac:dyDescent="0.25">
      <c r="A220" s="583" t="s">
        <v>463</v>
      </c>
      <c r="B220" s="489" t="s">
        <v>4854</v>
      </c>
      <c r="C220" s="362" t="s">
        <v>6378</v>
      </c>
      <c r="D220" s="489" t="s">
        <v>438</v>
      </c>
      <c r="E220" s="489">
        <v>2019</v>
      </c>
      <c r="F220" s="511">
        <v>55800</v>
      </c>
      <c r="G220" s="489" t="s">
        <v>4853</v>
      </c>
    </row>
    <row r="221" spans="1:7" ht="47.25" x14ac:dyDescent="0.25">
      <c r="A221" s="583" t="s">
        <v>463</v>
      </c>
      <c r="B221" s="489" t="s">
        <v>4854</v>
      </c>
      <c r="C221" s="362" t="s">
        <v>6378</v>
      </c>
      <c r="D221" s="489" t="s">
        <v>44</v>
      </c>
      <c r="E221" s="489">
        <v>2019</v>
      </c>
      <c r="F221" s="511">
        <v>58800</v>
      </c>
      <c r="G221" s="489" t="s">
        <v>4853</v>
      </c>
    </row>
    <row r="222" spans="1:7" ht="47.25" x14ac:dyDescent="0.25">
      <c r="A222" s="583" t="s">
        <v>463</v>
      </c>
      <c r="B222" s="489" t="s">
        <v>4855</v>
      </c>
      <c r="C222" s="362" t="s">
        <v>6378</v>
      </c>
      <c r="D222" s="489" t="s">
        <v>438</v>
      </c>
      <c r="E222" s="489">
        <v>2019</v>
      </c>
      <c r="F222" s="511">
        <v>65500</v>
      </c>
      <c r="G222" s="489" t="s">
        <v>4853</v>
      </c>
    </row>
    <row r="223" spans="1:7" ht="47.25" x14ac:dyDescent="0.25">
      <c r="A223" s="583" t="s">
        <v>463</v>
      </c>
      <c r="B223" s="489" t="s">
        <v>4855</v>
      </c>
      <c r="C223" s="362" t="s">
        <v>6378</v>
      </c>
      <c r="D223" s="489" t="s">
        <v>44</v>
      </c>
      <c r="E223" s="489">
        <v>2019</v>
      </c>
      <c r="F223" s="511">
        <v>68500</v>
      </c>
      <c r="G223" s="489" t="s">
        <v>4853</v>
      </c>
    </row>
    <row r="224" spans="1:7" ht="47.25" x14ac:dyDescent="0.25">
      <c r="A224" s="583" t="s">
        <v>463</v>
      </c>
      <c r="B224" s="489" t="s">
        <v>469</v>
      </c>
      <c r="C224" s="362" t="s">
        <v>6378</v>
      </c>
      <c r="D224" s="489" t="s">
        <v>438</v>
      </c>
      <c r="E224" s="489">
        <v>2019</v>
      </c>
      <c r="F224" s="511">
        <v>48000</v>
      </c>
      <c r="G224" s="489" t="s">
        <v>4853</v>
      </c>
    </row>
    <row r="225" spans="1:7" ht="47.25" x14ac:dyDescent="0.25">
      <c r="A225" s="583" t="s">
        <v>463</v>
      </c>
      <c r="B225" s="489" t="s">
        <v>469</v>
      </c>
      <c r="C225" s="362" t="s">
        <v>6378</v>
      </c>
      <c r="D225" s="489" t="s">
        <v>44</v>
      </c>
      <c r="E225" s="489">
        <v>2019</v>
      </c>
      <c r="F225" s="511">
        <v>51000</v>
      </c>
      <c r="G225" s="489" t="s">
        <v>4853</v>
      </c>
    </row>
    <row r="226" spans="1:7" ht="47.25" x14ac:dyDescent="0.25">
      <c r="A226" s="583" t="s">
        <v>463</v>
      </c>
      <c r="B226" s="489" t="s">
        <v>470</v>
      </c>
      <c r="C226" s="362" t="s">
        <v>6378</v>
      </c>
      <c r="D226" s="489" t="s">
        <v>438</v>
      </c>
      <c r="E226" s="489">
        <v>2019</v>
      </c>
      <c r="F226" s="511">
        <v>53000</v>
      </c>
      <c r="G226" s="489" t="s">
        <v>4853</v>
      </c>
    </row>
    <row r="227" spans="1:7" ht="47.25" x14ac:dyDescent="0.25">
      <c r="A227" s="583" t="s">
        <v>463</v>
      </c>
      <c r="B227" s="489" t="s">
        <v>470</v>
      </c>
      <c r="C227" s="362" t="s">
        <v>6378</v>
      </c>
      <c r="D227" s="489" t="s">
        <v>44</v>
      </c>
      <c r="E227" s="489">
        <v>2019</v>
      </c>
      <c r="F227" s="511">
        <v>56000</v>
      </c>
      <c r="G227" s="489" t="s">
        <v>4853</v>
      </c>
    </row>
    <row r="228" spans="1:7" ht="47.25" x14ac:dyDescent="0.25">
      <c r="A228" s="583" t="s">
        <v>463</v>
      </c>
      <c r="B228" s="489" t="s">
        <v>4856</v>
      </c>
      <c r="C228" s="362" t="s">
        <v>6378</v>
      </c>
      <c r="D228" s="489" t="s">
        <v>438</v>
      </c>
      <c r="E228" s="489">
        <v>2019</v>
      </c>
      <c r="F228" s="511">
        <v>62700</v>
      </c>
      <c r="G228" s="489" t="s">
        <v>4853</v>
      </c>
    </row>
    <row r="229" spans="1:7" ht="47.25" x14ac:dyDescent="0.25">
      <c r="A229" s="583" t="s">
        <v>463</v>
      </c>
      <c r="B229" s="489" t="s">
        <v>4856</v>
      </c>
      <c r="C229" s="362" t="s">
        <v>6378</v>
      </c>
      <c r="D229" s="489" t="s">
        <v>44</v>
      </c>
      <c r="E229" s="489">
        <v>2019</v>
      </c>
      <c r="F229" s="511">
        <v>65700</v>
      </c>
      <c r="G229" s="489" t="s">
        <v>4853</v>
      </c>
    </row>
    <row r="230" spans="1:7" ht="47.25" x14ac:dyDescent="0.25">
      <c r="A230" s="583" t="s">
        <v>463</v>
      </c>
      <c r="B230" s="489" t="s">
        <v>4857</v>
      </c>
      <c r="C230" s="362" t="s">
        <v>6368</v>
      </c>
      <c r="D230" s="489" t="s">
        <v>110</v>
      </c>
      <c r="E230" s="489">
        <v>2019</v>
      </c>
      <c r="F230" s="511">
        <v>29930</v>
      </c>
      <c r="G230" s="489" t="s">
        <v>4853</v>
      </c>
    </row>
    <row r="231" spans="1:7" ht="47.25" x14ac:dyDescent="0.25">
      <c r="A231" s="583" t="s">
        <v>463</v>
      </c>
      <c r="B231" s="489" t="s">
        <v>4858</v>
      </c>
      <c r="C231" s="362" t="s">
        <v>6368</v>
      </c>
      <c r="D231" s="489" t="s">
        <v>110</v>
      </c>
      <c r="E231" s="489">
        <v>2019</v>
      </c>
      <c r="F231" s="511">
        <v>32900</v>
      </c>
      <c r="G231" s="489" t="s">
        <v>4853</v>
      </c>
    </row>
    <row r="232" spans="1:7" ht="47.25" x14ac:dyDescent="0.25">
      <c r="A232" s="583" t="s">
        <v>463</v>
      </c>
      <c r="B232" s="489" t="s">
        <v>3603</v>
      </c>
      <c r="C232" s="362" t="s">
        <v>6368</v>
      </c>
      <c r="D232" s="489" t="s">
        <v>426</v>
      </c>
      <c r="E232" s="489">
        <v>2019</v>
      </c>
      <c r="F232" s="511">
        <v>34900</v>
      </c>
      <c r="G232" s="489" t="s">
        <v>4853</v>
      </c>
    </row>
    <row r="233" spans="1:7" ht="47.25" x14ac:dyDescent="0.25">
      <c r="A233" s="583" t="s">
        <v>463</v>
      </c>
      <c r="B233" s="489" t="s">
        <v>4859</v>
      </c>
      <c r="C233" s="362" t="s">
        <v>6368</v>
      </c>
      <c r="D233" s="489" t="s">
        <v>110</v>
      </c>
      <c r="E233" s="489">
        <v>2019</v>
      </c>
      <c r="F233" s="511">
        <v>35400</v>
      </c>
      <c r="G233" s="489" t="s">
        <v>4853</v>
      </c>
    </row>
    <row r="234" spans="1:7" ht="47.25" x14ac:dyDescent="0.25">
      <c r="A234" s="583" t="s">
        <v>463</v>
      </c>
      <c r="B234" s="489" t="s">
        <v>4860</v>
      </c>
      <c r="C234" s="362" t="s">
        <v>6368</v>
      </c>
      <c r="D234" s="489" t="s">
        <v>110</v>
      </c>
      <c r="E234" s="489">
        <v>2019</v>
      </c>
      <c r="F234" s="511">
        <v>41100</v>
      </c>
      <c r="G234" s="489" t="s">
        <v>4853</v>
      </c>
    </row>
    <row r="235" spans="1:7" ht="47.25" x14ac:dyDescent="0.25">
      <c r="A235" s="583" t="s">
        <v>463</v>
      </c>
      <c r="B235" s="489" t="s">
        <v>4861</v>
      </c>
      <c r="C235" s="362" t="s">
        <v>4862</v>
      </c>
      <c r="D235" s="489" t="s">
        <v>110</v>
      </c>
      <c r="E235" s="489">
        <v>2019</v>
      </c>
      <c r="F235" s="511">
        <v>43100</v>
      </c>
      <c r="G235" s="489" t="s">
        <v>4853</v>
      </c>
    </row>
    <row r="236" spans="1:7" ht="47.25" x14ac:dyDescent="0.25">
      <c r="A236" s="583" t="s">
        <v>463</v>
      </c>
      <c r="B236" s="489" t="s">
        <v>4860</v>
      </c>
      <c r="C236" s="362" t="s">
        <v>6368</v>
      </c>
      <c r="D236" s="489" t="s">
        <v>426</v>
      </c>
      <c r="E236" s="489">
        <v>2019</v>
      </c>
      <c r="F236" s="511">
        <v>43700</v>
      </c>
      <c r="G236" s="489" t="s">
        <v>4853</v>
      </c>
    </row>
    <row r="237" spans="1:7" ht="47.25" x14ac:dyDescent="0.25">
      <c r="A237" s="583" t="s">
        <v>463</v>
      </c>
      <c r="B237" s="489" t="s">
        <v>4863</v>
      </c>
      <c r="C237" s="362" t="s">
        <v>6368</v>
      </c>
      <c r="D237" s="489" t="s">
        <v>110</v>
      </c>
      <c r="E237" s="489">
        <v>2019</v>
      </c>
      <c r="F237" s="511">
        <v>45500</v>
      </c>
      <c r="G237" s="489" t="s">
        <v>4853</v>
      </c>
    </row>
    <row r="238" spans="1:7" ht="47.25" x14ac:dyDescent="0.25">
      <c r="A238" s="583" t="s">
        <v>463</v>
      </c>
      <c r="B238" s="489" t="s">
        <v>4861</v>
      </c>
      <c r="C238" s="362" t="s">
        <v>6368</v>
      </c>
      <c r="D238" s="489" t="s">
        <v>426</v>
      </c>
      <c r="E238" s="489">
        <v>2019</v>
      </c>
      <c r="F238" s="511">
        <v>45700</v>
      </c>
      <c r="G238" s="489" t="s">
        <v>4853</v>
      </c>
    </row>
    <row r="239" spans="1:7" ht="47.25" x14ac:dyDescent="0.25">
      <c r="A239" s="583" t="s">
        <v>463</v>
      </c>
      <c r="B239" s="489" t="s">
        <v>4863</v>
      </c>
      <c r="C239" s="362" t="s">
        <v>6368</v>
      </c>
      <c r="D239" s="489" t="s">
        <v>426</v>
      </c>
      <c r="E239" s="489">
        <v>2019</v>
      </c>
      <c r="F239" s="511">
        <v>48400</v>
      </c>
      <c r="G239" s="489" t="s">
        <v>4853</v>
      </c>
    </row>
    <row r="240" spans="1:7" ht="47.25" x14ac:dyDescent="0.25">
      <c r="A240" s="583" t="s">
        <v>463</v>
      </c>
      <c r="B240" s="489" t="s">
        <v>4864</v>
      </c>
      <c r="C240" s="362" t="s">
        <v>6368</v>
      </c>
      <c r="D240" s="489" t="s">
        <v>110</v>
      </c>
      <c r="E240" s="489">
        <v>2019</v>
      </c>
      <c r="F240" s="511">
        <v>50900</v>
      </c>
      <c r="G240" s="489" t="s">
        <v>4853</v>
      </c>
    </row>
    <row r="241" spans="1:7" ht="47.25" x14ac:dyDescent="0.25">
      <c r="A241" s="583" t="s">
        <v>463</v>
      </c>
      <c r="B241" s="489" t="s">
        <v>4864</v>
      </c>
      <c r="C241" s="362" t="s">
        <v>6368</v>
      </c>
      <c r="D241" s="489" t="s">
        <v>426</v>
      </c>
      <c r="E241" s="489">
        <v>2019</v>
      </c>
      <c r="F241" s="511">
        <v>53200</v>
      </c>
      <c r="G241" s="489" t="s">
        <v>4853</v>
      </c>
    </row>
    <row r="242" spans="1:7" ht="47.25" x14ac:dyDescent="0.25">
      <c r="A242" s="583" t="s">
        <v>463</v>
      </c>
      <c r="B242" s="489" t="s">
        <v>4865</v>
      </c>
      <c r="C242" s="362" t="s">
        <v>4836</v>
      </c>
      <c r="D242" s="489" t="s">
        <v>110</v>
      </c>
      <c r="E242" s="489">
        <v>2019</v>
      </c>
      <c r="F242" s="511">
        <v>21300</v>
      </c>
      <c r="G242" s="489" t="s">
        <v>4866</v>
      </c>
    </row>
    <row r="243" spans="1:7" ht="47.25" x14ac:dyDescent="0.25">
      <c r="A243" s="583" t="s">
        <v>463</v>
      </c>
      <c r="B243" s="489" t="s">
        <v>4865</v>
      </c>
      <c r="C243" s="362" t="s">
        <v>4836</v>
      </c>
      <c r="D243" s="489" t="s">
        <v>426</v>
      </c>
      <c r="E243" s="489">
        <v>2019</v>
      </c>
      <c r="F243" s="511">
        <v>22800</v>
      </c>
      <c r="G243" s="489" t="s">
        <v>4866</v>
      </c>
    </row>
    <row r="244" spans="1:7" ht="47.25" x14ac:dyDescent="0.25">
      <c r="A244" s="583" t="s">
        <v>463</v>
      </c>
      <c r="B244" s="489" t="s">
        <v>3517</v>
      </c>
      <c r="C244" s="362" t="s">
        <v>4836</v>
      </c>
      <c r="D244" s="489" t="s">
        <v>110</v>
      </c>
      <c r="E244" s="489">
        <v>2019</v>
      </c>
      <c r="F244" s="511">
        <v>23200</v>
      </c>
      <c r="G244" s="489" t="s">
        <v>4866</v>
      </c>
    </row>
    <row r="245" spans="1:7" ht="47.25" x14ac:dyDescent="0.25">
      <c r="A245" s="583" t="s">
        <v>463</v>
      </c>
      <c r="B245" s="489" t="s">
        <v>3517</v>
      </c>
      <c r="C245" s="362" t="s">
        <v>4836</v>
      </c>
      <c r="D245" s="489" t="s">
        <v>426</v>
      </c>
      <c r="E245" s="489">
        <v>2019</v>
      </c>
      <c r="F245" s="511">
        <v>24700</v>
      </c>
      <c r="G245" s="489" t="s">
        <v>4866</v>
      </c>
    </row>
    <row r="246" spans="1:7" ht="47.25" x14ac:dyDescent="0.25">
      <c r="A246" s="583" t="s">
        <v>463</v>
      </c>
      <c r="B246" s="489" t="s">
        <v>4867</v>
      </c>
      <c r="C246" s="362" t="s">
        <v>4836</v>
      </c>
      <c r="D246" s="489" t="s">
        <v>110</v>
      </c>
      <c r="E246" s="489">
        <v>2019</v>
      </c>
      <c r="F246" s="511">
        <v>27600</v>
      </c>
      <c r="G246" s="489" t="s">
        <v>4866</v>
      </c>
    </row>
    <row r="247" spans="1:7" ht="47.25" x14ac:dyDescent="0.25">
      <c r="A247" s="583" t="s">
        <v>463</v>
      </c>
      <c r="B247" s="489" t="s">
        <v>4867</v>
      </c>
      <c r="C247" s="362" t="s">
        <v>4836</v>
      </c>
      <c r="D247" s="489" t="s">
        <v>426</v>
      </c>
      <c r="E247" s="489">
        <v>2019</v>
      </c>
      <c r="F247" s="511">
        <v>29100</v>
      </c>
      <c r="G247" s="489" t="s">
        <v>4866</v>
      </c>
    </row>
    <row r="248" spans="1:7" ht="47.25" x14ac:dyDescent="0.25">
      <c r="A248" s="583" t="s">
        <v>463</v>
      </c>
      <c r="B248" s="489" t="s">
        <v>3638</v>
      </c>
      <c r="C248" s="362" t="s">
        <v>4836</v>
      </c>
      <c r="D248" s="489" t="s">
        <v>110</v>
      </c>
      <c r="E248" s="489">
        <v>2019</v>
      </c>
      <c r="F248" s="511">
        <v>33520</v>
      </c>
      <c r="G248" s="489" t="s">
        <v>4839</v>
      </c>
    </row>
    <row r="249" spans="1:7" ht="47.25" x14ac:dyDescent="0.25">
      <c r="A249" s="583" t="s">
        <v>463</v>
      </c>
      <c r="B249" s="489" t="s">
        <v>4868</v>
      </c>
      <c r="C249" s="362" t="s">
        <v>4836</v>
      </c>
      <c r="D249" s="489" t="s">
        <v>110</v>
      </c>
      <c r="E249" s="489">
        <v>2019</v>
      </c>
      <c r="F249" s="511">
        <v>38120</v>
      </c>
      <c r="G249" s="489" t="s">
        <v>4839</v>
      </c>
    </row>
    <row r="250" spans="1:7" ht="15.75" x14ac:dyDescent="0.25">
      <c r="A250" s="583" t="s">
        <v>463</v>
      </c>
      <c r="B250" s="489" t="s">
        <v>4869</v>
      </c>
      <c r="C250" s="330" t="s">
        <v>3812</v>
      </c>
      <c r="D250" s="489" t="s">
        <v>110</v>
      </c>
      <c r="E250" s="489">
        <v>2019</v>
      </c>
      <c r="F250" s="511">
        <v>28800</v>
      </c>
      <c r="G250" s="489" t="s">
        <v>4870</v>
      </c>
    </row>
    <row r="251" spans="1:7" ht="15.75" x14ac:dyDescent="0.25">
      <c r="A251" s="583" t="s">
        <v>463</v>
      </c>
      <c r="B251" s="489" t="s">
        <v>4871</v>
      </c>
      <c r="C251" s="330" t="s">
        <v>3812</v>
      </c>
      <c r="D251" s="489" t="s">
        <v>110</v>
      </c>
      <c r="E251" s="489">
        <v>2019</v>
      </c>
      <c r="F251" s="511">
        <v>32300</v>
      </c>
      <c r="G251" s="489" t="s">
        <v>4870</v>
      </c>
    </row>
    <row r="252" spans="1:7" ht="15.75" x14ac:dyDescent="0.25">
      <c r="A252" s="583" t="s">
        <v>463</v>
      </c>
      <c r="B252" s="489" t="s">
        <v>4872</v>
      </c>
      <c r="C252" s="330" t="s">
        <v>6369</v>
      </c>
      <c r="D252" s="489" t="s">
        <v>110</v>
      </c>
      <c r="E252" s="489">
        <v>2019</v>
      </c>
      <c r="F252" s="511">
        <v>33300</v>
      </c>
      <c r="G252" s="489" t="s">
        <v>4870</v>
      </c>
    </row>
    <row r="253" spans="1:7" ht="15.75" x14ac:dyDescent="0.25">
      <c r="A253" s="583" t="s">
        <v>463</v>
      </c>
      <c r="B253" s="489" t="s">
        <v>4872</v>
      </c>
      <c r="C253" s="330" t="s">
        <v>6369</v>
      </c>
      <c r="D253" s="489" t="s">
        <v>426</v>
      </c>
      <c r="E253" s="489">
        <v>2019</v>
      </c>
      <c r="F253" s="511">
        <v>36000</v>
      </c>
      <c r="G253" s="489" t="s">
        <v>4870</v>
      </c>
    </row>
    <row r="254" spans="1:7" ht="15.75" x14ac:dyDescent="0.25">
      <c r="A254" s="583" t="s">
        <v>463</v>
      </c>
      <c r="B254" s="489" t="s">
        <v>4873</v>
      </c>
      <c r="C254" s="330" t="s">
        <v>6369</v>
      </c>
      <c r="D254" s="489" t="s">
        <v>110</v>
      </c>
      <c r="E254" s="489">
        <v>2019</v>
      </c>
      <c r="F254" s="511">
        <v>37500</v>
      </c>
      <c r="G254" s="489" t="s">
        <v>4870</v>
      </c>
    </row>
    <row r="255" spans="1:7" ht="15.75" x14ac:dyDescent="0.25">
      <c r="A255" s="583" t="s">
        <v>463</v>
      </c>
      <c r="B255" s="489" t="s">
        <v>4873</v>
      </c>
      <c r="C255" s="330" t="s">
        <v>6369</v>
      </c>
      <c r="D255" s="489" t="s">
        <v>426</v>
      </c>
      <c r="E255" s="489">
        <v>2019</v>
      </c>
      <c r="F255" s="511">
        <v>40200</v>
      </c>
      <c r="G255" s="489" t="s">
        <v>4870</v>
      </c>
    </row>
    <row r="256" spans="1:7" ht="15.75" x14ac:dyDescent="0.25">
      <c r="A256" s="583" t="s">
        <v>463</v>
      </c>
      <c r="B256" s="489" t="s">
        <v>4874</v>
      </c>
      <c r="C256" s="330" t="s">
        <v>6369</v>
      </c>
      <c r="D256" s="489" t="s">
        <v>110</v>
      </c>
      <c r="E256" s="489">
        <v>2019</v>
      </c>
      <c r="F256" s="511">
        <v>40600</v>
      </c>
      <c r="G256" s="489" t="s">
        <v>4870</v>
      </c>
    </row>
    <row r="257" spans="1:7" ht="15.75" x14ac:dyDescent="0.25">
      <c r="A257" s="583" t="s">
        <v>463</v>
      </c>
      <c r="B257" s="489" t="s">
        <v>4875</v>
      </c>
      <c r="C257" s="330" t="s">
        <v>6369</v>
      </c>
      <c r="D257" s="489" t="s">
        <v>110</v>
      </c>
      <c r="E257" s="489">
        <v>2019</v>
      </c>
      <c r="F257" s="511">
        <v>42700</v>
      </c>
      <c r="G257" s="489" t="s">
        <v>4870</v>
      </c>
    </row>
    <row r="258" spans="1:7" ht="15.75" x14ac:dyDescent="0.25">
      <c r="A258" s="583" t="s">
        <v>463</v>
      </c>
      <c r="B258" s="489" t="s">
        <v>4874</v>
      </c>
      <c r="C258" s="330" t="s">
        <v>6369</v>
      </c>
      <c r="D258" s="489" t="s">
        <v>426</v>
      </c>
      <c r="E258" s="489">
        <v>2019</v>
      </c>
      <c r="F258" s="511">
        <v>43500</v>
      </c>
      <c r="G258" s="489" t="s">
        <v>4870</v>
      </c>
    </row>
    <row r="259" spans="1:7" ht="15.75" x14ac:dyDescent="0.25">
      <c r="A259" s="583" t="s">
        <v>463</v>
      </c>
      <c r="B259" s="489" t="s">
        <v>4875</v>
      </c>
      <c r="C259" s="330" t="s">
        <v>6369</v>
      </c>
      <c r="D259" s="489" t="s">
        <v>426</v>
      </c>
      <c r="E259" s="489">
        <v>2019</v>
      </c>
      <c r="F259" s="511">
        <v>45600</v>
      </c>
      <c r="G259" s="489" t="s">
        <v>4870</v>
      </c>
    </row>
    <row r="260" spans="1:7" ht="15.75" x14ac:dyDescent="0.25">
      <c r="A260" s="583" t="s">
        <v>463</v>
      </c>
      <c r="B260" s="489" t="s">
        <v>4876</v>
      </c>
      <c r="C260" s="330" t="s">
        <v>4877</v>
      </c>
      <c r="D260" s="489" t="s">
        <v>110</v>
      </c>
      <c r="E260" s="489">
        <v>2019</v>
      </c>
      <c r="F260" s="511">
        <v>36620</v>
      </c>
      <c r="G260" s="489" t="s">
        <v>4878</v>
      </c>
    </row>
    <row r="261" spans="1:7" ht="15.75" x14ac:dyDescent="0.25">
      <c r="A261" s="583" t="s">
        <v>463</v>
      </c>
      <c r="B261" s="489" t="s">
        <v>4879</v>
      </c>
      <c r="C261" s="330" t="s">
        <v>4877</v>
      </c>
      <c r="D261" s="489" t="s">
        <v>110</v>
      </c>
      <c r="E261" s="489">
        <v>2019</v>
      </c>
      <c r="F261" s="511">
        <v>41020</v>
      </c>
      <c r="G261" s="489" t="s">
        <v>4878</v>
      </c>
    </row>
    <row r="262" spans="1:7" ht="31.5" x14ac:dyDescent="0.25">
      <c r="A262" s="583" t="s">
        <v>463</v>
      </c>
      <c r="B262" s="489" t="s">
        <v>4880</v>
      </c>
      <c r="C262" s="362" t="s">
        <v>4881</v>
      </c>
      <c r="D262" s="489" t="s">
        <v>438</v>
      </c>
      <c r="E262" s="489">
        <v>2019</v>
      </c>
      <c r="F262" s="511">
        <v>25905</v>
      </c>
      <c r="G262" s="489" t="s">
        <v>1903</v>
      </c>
    </row>
    <row r="263" spans="1:7" ht="31.5" x14ac:dyDescent="0.25">
      <c r="A263" s="583" t="s">
        <v>463</v>
      </c>
      <c r="B263" s="489" t="s">
        <v>4882</v>
      </c>
      <c r="C263" s="362" t="s">
        <v>4881</v>
      </c>
      <c r="D263" s="489" t="s">
        <v>438</v>
      </c>
      <c r="E263" s="489">
        <v>2019</v>
      </c>
      <c r="F263" s="511">
        <v>26700</v>
      </c>
      <c r="G263" s="489" t="s">
        <v>1903</v>
      </c>
    </row>
    <row r="264" spans="1:7" ht="31.5" x14ac:dyDescent="0.25">
      <c r="A264" s="583" t="s">
        <v>463</v>
      </c>
      <c r="B264" s="489" t="s">
        <v>4883</v>
      </c>
      <c r="C264" s="362" t="s">
        <v>4881</v>
      </c>
      <c r="D264" s="489" t="s">
        <v>438</v>
      </c>
      <c r="E264" s="489">
        <v>2019</v>
      </c>
      <c r="F264" s="511">
        <v>30500</v>
      </c>
      <c r="G264" s="489" t="s">
        <v>1903</v>
      </c>
    </row>
    <row r="265" spans="1:7" ht="15.75" x14ac:dyDescent="0.25">
      <c r="A265" s="583" t="s">
        <v>463</v>
      </c>
      <c r="B265" s="489" t="s">
        <v>4884</v>
      </c>
      <c r="C265" s="330" t="s">
        <v>6369</v>
      </c>
      <c r="D265" s="489" t="s">
        <v>438</v>
      </c>
      <c r="E265" s="489">
        <v>2019</v>
      </c>
      <c r="F265" s="511">
        <v>31000</v>
      </c>
      <c r="G265" s="489" t="s">
        <v>1903</v>
      </c>
    </row>
    <row r="266" spans="1:7" ht="31.5" x14ac:dyDescent="0.25">
      <c r="A266" s="583" t="s">
        <v>463</v>
      </c>
      <c r="B266" s="489" t="s">
        <v>4882</v>
      </c>
      <c r="C266" s="362" t="s">
        <v>4881</v>
      </c>
      <c r="D266" s="489" t="s">
        <v>438</v>
      </c>
      <c r="E266" s="489">
        <v>2019</v>
      </c>
      <c r="F266" s="511">
        <v>32700</v>
      </c>
      <c r="G266" s="489" t="s">
        <v>1365</v>
      </c>
    </row>
    <row r="267" spans="1:7" ht="31.5" x14ac:dyDescent="0.25">
      <c r="A267" s="583" t="s">
        <v>463</v>
      </c>
      <c r="B267" s="489" t="s">
        <v>4883</v>
      </c>
      <c r="C267" s="362" t="s">
        <v>4881</v>
      </c>
      <c r="D267" s="489" t="s">
        <v>438</v>
      </c>
      <c r="E267" s="489">
        <v>2019</v>
      </c>
      <c r="F267" s="511">
        <v>35700</v>
      </c>
      <c r="G267" s="489" t="s">
        <v>1365</v>
      </c>
    </row>
    <row r="268" spans="1:7" ht="15.75" x14ac:dyDescent="0.25">
      <c r="A268" s="583" t="s">
        <v>463</v>
      </c>
      <c r="B268" s="489" t="s">
        <v>4884</v>
      </c>
      <c r="C268" s="330" t="s">
        <v>6369</v>
      </c>
      <c r="D268" s="489" t="s">
        <v>438</v>
      </c>
      <c r="E268" s="489">
        <v>2019</v>
      </c>
      <c r="F268" s="511">
        <v>37000</v>
      </c>
      <c r="G268" s="489" t="s">
        <v>1365</v>
      </c>
    </row>
    <row r="269" spans="1:7" ht="31.5" x14ac:dyDescent="0.25">
      <c r="A269" s="583" t="s">
        <v>463</v>
      </c>
      <c r="B269" s="489" t="s">
        <v>4885</v>
      </c>
      <c r="C269" s="362" t="s">
        <v>6379</v>
      </c>
      <c r="D269" s="489" t="s">
        <v>438</v>
      </c>
      <c r="E269" s="489">
        <v>2019</v>
      </c>
      <c r="F269" s="511">
        <v>37000</v>
      </c>
      <c r="G269" s="489" t="s">
        <v>1903</v>
      </c>
    </row>
    <row r="270" spans="1:7" ht="31.5" x14ac:dyDescent="0.25">
      <c r="A270" s="583" t="s">
        <v>463</v>
      </c>
      <c r="B270" s="489" t="s">
        <v>4886</v>
      </c>
      <c r="C270" s="362" t="s">
        <v>6379</v>
      </c>
      <c r="D270" s="489" t="s">
        <v>438</v>
      </c>
      <c r="E270" s="489">
        <v>2019</v>
      </c>
      <c r="F270" s="511">
        <v>42000</v>
      </c>
      <c r="G270" s="489" t="s">
        <v>1903</v>
      </c>
    </row>
    <row r="271" spans="1:7" ht="31.5" x14ac:dyDescent="0.25">
      <c r="A271" s="583" t="s">
        <v>463</v>
      </c>
      <c r="B271" s="489" t="s">
        <v>4885</v>
      </c>
      <c r="C271" s="362" t="s">
        <v>6379</v>
      </c>
      <c r="D271" s="489" t="s">
        <v>438</v>
      </c>
      <c r="E271" s="489">
        <v>2019</v>
      </c>
      <c r="F271" s="511">
        <v>43000</v>
      </c>
      <c r="G271" s="489" t="s">
        <v>1365</v>
      </c>
    </row>
    <row r="272" spans="1:7" ht="31.5" x14ac:dyDescent="0.25">
      <c r="A272" s="583" t="s">
        <v>463</v>
      </c>
      <c r="B272" s="489" t="s">
        <v>4886</v>
      </c>
      <c r="C272" s="362" t="s">
        <v>6379</v>
      </c>
      <c r="D272" s="489" t="s">
        <v>438</v>
      </c>
      <c r="E272" s="489">
        <v>2019</v>
      </c>
      <c r="F272" s="511">
        <v>48000</v>
      </c>
      <c r="G272" s="489" t="s">
        <v>1365</v>
      </c>
    </row>
    <row r="273" spans="1:7" ht="31.5" x14ac:dyDescent="0.25">
      <c r="A273" s="583" t="s">
        <v>463</v>
      </c>
      <c r="B273" s="489" t="s">
        <v>4887</v>
      </c>
      <c r="C273" s="362" t="s">
        <v>6379</v>
      </c>
      <c r="D273" s="489" t="s">
        <v>438</v>
      </c>
      <c r="E273" s="489">
        <v>2019</v>
      </c>
      <c r="F273" s="511">
        <v>62000</v>
      </c>
      <c r="G273" s="489" t="s">
        <v>1903</v>
      </c>
    </row>
    <row r="274" spans="1:7" ht="31.5" x14ac:dyDescent="0.25">
      <c r="A274" s="583" t="s">
        <v>463</v>
      </c>
      <c r="B274" s="489" t="s">
        <v>4887</v>
      </c>
      <c r="C274" s="362" t="s">
        <v>6379</v>
      </c>
      <c r="D274" s="489" t="s">
        <v>438</v>
      </c>
      <c r="E274" s="489">
        <v>2019</v>
      </c>
      <c r="F274" s="511">
        <v>68000</v>
      </c>
      <c r="G274" s="489" t="s">
        <v>1365</v>
      </c>
    </row>
    <row r="275" spans="1:7" ht="31.5" x14ac:dyDescent="0.25">
      <c r="A275" s="583" t="s">
        <v>463</v>
      </c>
      <c r="B275" s="489" t="s">
        <v>4888</v>
      </c>
      <c r="C275" s="362" t="s">
        <v>4889</v>
      </c>
      <c r="D275" s="489" t="s">
        <v>438</v>
      </c>
      <c r="E275" s="489">
        <v>2019</v>
      </c>
      <c r="F275" s="511">
        <v>21300</v>
      </c>
      <c r="G275" s="489" t="s">
        <v>4890</v>
      </c>
    </row>
    <row r="276" spans="1:7" ht="31.5" x14ac:dyDescent="0.25">
      <c r="A276" s="583" t="s">
        <v>463</v>
      </c>
      <c r="B276" s="489" t="s">
        <v>4891</v>
      </c>
      <c r="C276" s="362" t="s">
        <v>4889</v>
      </c>
      <c r="D276" s="489" t="s">
        <v>438</v>
      </c>
      <c r="E276" s="489">
        <v>2019</v>
      </c>
      <c r="F276" s="511">
        <v>24800</v>
      </c>
      <c r="G276" s="489" t="s">
        <v>4890</v>
      </c>
    </row>
    <row r="277" spans="1:7" ht="31.5" x14ac:dyDescent="0.25">
      <c r="A277" s="583" t="s">
        <v>463</v>
      </c>
      <c r="B277" s="489" t="s">
        <v>4892</v>
      </c>
      <c r="C277" s="362" t="s">
        <v>4889</v>
      </c>
      <c r="D277" s="489" t="s">
        <v>438</v>
      </c>
      <c r="E277" s="489">
        <v>2019</v>
      </c>
      <c r="F277" s="511">
        <v>26700</v>
      </c>
      <c r="G277" s="489" t="s">
        <v>4866</v>
      </c>
    </row>
    <row r="278" spans="1:7" ht="31.5" x14ac:dyDescent="0.25">
      <c r="A278" s="583" t="s">
        <v>463</v>
      </c>
      <c r="B278" s="489" t="s">
        <v>4893</v>
      </c>
      <c r="C278" s="362" t="s">
        <v>4889</v>
      </c>
      <c r="D278" s="489" t="s">
        <v>438</v>
      </c>
      <c r="E278" s="489">
        <v>2019</v>
      </c>
      <c r="F278" s="511">
        <v>27600</v>
      </c>
      <c r="G278" s="489" t="s">
        <v>4890</v>
      </c>
    </row>
    <row r="279" spans="1:7" ht="31.5" x14ac:dyDescent="0.25">
      <c r="A279" s="583" t="s">
        <v>463</v>
      </c>
      <c r="B279" s="489" t="s">
        <v>4892</v>
      </c>
      <c r="C279" s="362" t="s">
        <v>6370</v>
      </c>
      <c r="D279" s="489" t="s">
        <v>438</v>
      </c>
      <c r="E279" s="489">
        <v>2019</v>
      </c>
      <c r="F279" s="511">
        <v>28400</v>
      </c>
      <c r="G279" s="489" t="s">
        <v>4866</v>
      </c>
    </row>
    <row r="280" spans="1:7" ht="31.5" x14ac:dyDescent="0.25">
      <c r="A280" s="583" t="s">
        <v>463</v>
      </c>
      <c r="B280" s="489" t="s">
        <v>4892</v>
      </c>
      <c r="C280" s="362" t="s">
        <v>4889</v>
      </c>
      <c r="D280" s="489" t="s">
        <v>44</v>
      </c>
      <c r="E280" s="489">
        <v>2019</v>
      </c>
      <c r="F280" s="511">
        <v>28700</v>
      </c>
      <c r="G280" s="489" t="s">
        <v>4866</v>
      </c>
    </row>
    <row r="281" spans="1:7" ht="31.5" x14ac:dyDescent="0.25">
      <c r="A281" s="583" t="s">
        <v>463</v>
      </c>
      <c r="B281" s="489" t="s">
        <v>4894</v>
      </c>
      <c r="C281" s="362" t="s">
        <v>4889</v>
      </c>
      <c r="D281" s="489" t="s">
        <v>438</v>
      </c>
      <c r="E281" s="489">
        <v>2019</v>
      </c>
      <c r="F281" s="511">
        <v>29600</v>
      </c>
      <c r="G281" s="489" t="s">
        <v>4866</v>
      </c>
    </row>
    <row r="282" spans="1:7" ht="31.5" x14ac:dyDescent="0.25">
      <c r="A282" s="583" t="s">
        <v>463</v>
      </c>
      <c r="B282" s="489" t="s">
        <v>4895</v>
      </c>
      <c r="C282" s="362" t="s">
        <v>4889</v>
      </c>
      <c r="D282" s="489" t="s">
        <v>438</v>
      </c>
      <c r="E282" s="489">
        <v>2019</v>
      </c>
      <c r="F282" s="511">
        <v>30700</v>
      </c>
      <c r="G282" s="489" t="s">
        <v>4890</v>
      </c>
    </row>
    <row r="283" spans="1:7" ht="31.5" x14ac:dyDescent="0.25">
      <c r="A283" s="583" t="s">
        <v>463</v>
      </c>
      <c r="B283" s="489" t="s">
        <v>4894</v>
      </c>
      <c r="C283" s="362" t="s">
        <v>6370</v>
      </c>
      <c r="D283" s="489" t="s">
        <v>438</v>
      </c>
      <c r="E283" s="489">
        <v>2019</v>
      </c>
      <c r="F283" s="511">
        <v>31200</v>
      </c>
      <c r="G283" s="489" t="s">
        <v>4866</v>
      </c>
    </row>
    <row r="284" spans="1:7" ht="31.5" x14ac:dyDescent="0.25">
      <c r="A284" s="583" t="s">
        <v>463</v>
      </c>
      <c r="B284" s="489" t="s">
        <v>4893</v>
      </c>
      <c r="C284" s="362" t="s">
        <v>4889</v>
      </c>
      <c r="D284" s="489" t="s">
        <v>44</v>
      </c>
      <c r="E284" s="489">
        <v>2019</v>
      </c>
      <c r="F284" s="511">
        <v>31300</v>
      </c>
      <c r="G284" s="489" t="s">
        <v>4890</v>
      </c>
    </row>
    <row r="285" spans="1:7" ht="31.5" x14ac:dyDescent="0.25">
      <c r="A285" s="583" t="s">
        <v>463</v>
      </c>
      <c r="B285" s="489" t="s">
        <v>4892</v>
      </c>
      <c r="C285" s="362" t="s">
        <v>6370</v>
      </c>
      <c r="D285" s="489" t="s">
        <v>44</v>
      </c>
      <c r="E285" s="489">
        <v>2019</v>
      </c>
      <c r="F285" s="511">
        <v>31700</v>
      </c>
      <c r="G285" s="489" t="s">
        <v>4866</v>
      </c>
    </row>
    <row r="286" spans="1:7" ht="31.5" x14ac:dyDescent="0.25">
      <c r="A286" s="583" t="s">
        <v>463</v>
      </c>
      <c r="B286" s="489" t="s">
        <v>4895</v>
      </c>
      <c r="C286" s="362" t="s">
        <v>4889</v>
      </c>
      <c r="D286" s="489" t="s">
        <v>438</v>
      </c>
      <c r="E286" s="489">
        <v>2019</v>
      </c>
      <c r="F286" s="511">
        <v>32600</v>
      </c>
      <c r="G286" s="489" t="s">
        <v>4866</v>
      </c>
    </row>
    <row r="287" spans="1:7" ht="31.5" x14ac:dyDescent="0.25">
      <c r="A287" s="583" t="s">
        <v>463</v>
      </c>
      <c r="B287" s="489" t="s">
        <v>4895</v>
      </c>
      <c r="C287" s="362" t="s">
        <v>6370</v>
      </c>
      <c r="D287" s="489" t="s">
        <v>438</v>
      </c>
      <c r="E287" s="489">
        <v>2019</v>
      </c>
      <c r="F287" s="511">
        <v>34000</v>
      </c>
      <c r="G287" s="489" t="s">
        <v>4866</v>
      </c>
    </row>
    <row r="288" spans="1:7" ht="31.5" x14ac:dyDescent="0.25">
      <c r="A288" s="583" t="s">
        <v>463</v>
      </c>
      <c r="B288" s="489" t="s">
        <v>4894</v>
      </c>
      <c r="C288" s="362" t="s">
        <v>6370</v>
      </c>
      <c r="D288" s="489" t="s">
        <v>44</v>
      </c>
      <c r="E288" s="489">
        <v>2019</v>
      </c>
      <c r="F288" s="511">
        <v>34300</v>
      </c>
      <c r="G288" s="489" t="s">
        <v>4866</v>
      </c>
    </row>
    <row r="289" spans="1:7" ht="31.5" x14ac:dyDescent="0.25">
      <c r="A289" s="583" t="s">
        <v>463</v>
      </c>
      <c r="B289" s="489" t="s">
        <v>4895</v>
      </c>
      <c r="C289" s="362" t="s">
        <v>4889</v>
      </c>
      <c r="D289" s="489" t="s">
        <v>44</v>
      </c>
      <c r="E289" s="489">
        <v>2019</v>
      </c>
      <c r="F289" s="511">
        <v>34300</v>
      </c>
      <c r="G289" s="489" t="s">
        <v>4890</v>
      </c>
    </row>
    <row r="290" spans="1:7" ht="31.5" x14ac:dyDescent="0.25">
      <c r="A290" s="583" t="s">
        <v>463</v>
      </c>
      <c r="B290" s="489" t="s">
        <v>4895</v>
      </c>
      <c r="C290" s="362" t="s">
        <v>6370</v>
      </c>
      <c r="D290" s="489" t="s">
        <v>44</v>
      </c>
      <c r="E290" s="489">
        <v>2019</v>
      </c>
      <c r="F290" s="511">
        <v>37000</v>
      </c>
      <c r="G290" s="489" t="s">
        <v>4866</v>
      </c>
    </row>
    <row r="291" spans="1:7" ht="31.5" x14ac:dyDescent="0.25">
      <c r="A291" s="583" t="s">
        <v>463</v>
      </c>
      <c r="B291" s="489" t="s">
        <v>4896</v>
      </c>
      <c r="C291" s="362" t="s">
        <v>6370</v>
      </c>
      <c r="D291" s="489" t="s">
        <v>44</v>
      </c>
      <c r="E291" s="489">
        <v>2019</v>
      </c>
      <c r="F291" s="511">
        <v>41300</v>
      </c>
      <c r="G291" s="489" t="s">
        <v>4890</v>
      </c>
    </row>
    <row r="292" spans="1:7" ht="31.5" x14ac:dyDescent="0.25">
      <c r="A292" s="583" t="s">
        <v>463</v>
      </c>
      <c r="B292" s="489" t="s">
        <v>4896</v>
      </c>
      <c r="C292" s="362" t="s">
        <v>6370</v>
      </c>
      <c r="D292" s="489" t="s">
        <v>44</v>
      </c>
      <c r="E292" s="489">
        <v>2019</v>
      </c>
      <c r="F292" s="511">
        <v>42900</v>
      </c>
      <c r="G292" s="489" t="s">
        <v>4866</v>
      </c>
    </row>
    <row r="293" spans="1:7" ht="47.25" x14ac:dyDescent="0.25">
      <c r="A293" s="583" t="s">
        <v>463</v>
      </c>
      <c r="B293" s="489" t="s">
        <v>4897</v>
      </c>
      <c r="C293" s="362" t="s">
        <v>6380</v>
      </c>
      <c r="D293" s="489" t="s">
        <v>438</v>
      </c>
      <c r="E293" s="489">
        <v>2019</v>
      </c>
      <c r="F293" s="511">
        <v>55900</v>
      </c>
      <c r="G293" s="489" t="s">
        <v>4898</v>
      </c>
    </row>
    <row r="294" spans="1:7" ht="47.25" x14ac:dyDescent="0.25">
      <c r="A294" s="583" t="s">
        <v>463</v>
      </c>
      <c r="B294" s="489" t="s">
        <v>4897</v>
      </c>
      <c r="C294" s="362" t="s">
        <v>6380</v>
      </c>
      <c r="D294" s="489" t="s">
        <v>438</v>
      </c>
      <c r="E294" s="489">
        <v>2019</v>
      </c>
      <c r="F294" s="511">
        <v>60400</v>
      </c>
      <c r="G294" s="489" t="s">
        <v>4587</v>
      </c>
    </row>
    <row r="295" spans="1:7" ht="47.25" x14ac:dyDescent="0.25">
      <c r="A295" s="583" t="s">
        <v>463</v>
      </c>
      <c r="B295" s="489" t="s">
        <v>4899</v>
      </c>
      <c r="C295" s="362" t="s">
        <v>6380</v>
      </c>
      <c r="D295" s="489" t="s">
        <v>438</v>
      </c>
      <c r="E295" s="489">
        <v>2019</v>
      </c>
      <c r="F295" s="511">
        <v>60900</v>
      </c>
      <c r="G295" s="489" t="s">
        <v>4898</v>
      </c>
    </row>
    <row r="296" spans="1:7" ht="47.25" x14ac:dyDescent="0.25">
      <c r="A296" s="583" t="s">
        <v>463</v>
      </c>
      <c r="B296" s="489" t="s">
        <v>4899</v>
      </c>
      <c r="C296" s="362" t="s">
        <v>6380</v>
      </c>
      <c r="D296" s="489" t="s">
        <v>438</v>
      </c>
      <c r="E296" s="489">
        <v>2019</v>
      </c>
      <c r="F296" s="511">
        <v>65400</v>
      </c>
      <c r="G296" s="489" t="s">
        <v>4587</v>
      </c>
    </row>
    <row r="297" spans="1:7" ht="47.25" x14ac:dyDescent="0.25">
      <c r="A297" s="583" t="s">
        <v>463</v>
      </c>
      <c r="B297" s="489" t="s">
        <v>4900</v>
      </c>
      <c r="C297" s="362" t="s">
        <v>6380</v>
      </c>
      <c r="D297" s="489" t="s">
        <v>438</v>
      </c>
      <c r="E297" s="489">
        <v>2019</v>
      </c>
      <c r="F297" s="511">
        <v>65900</v>
      </c>
      <c r="G297" s="489" t="s">
        <v>4898</v>
      </c>
    </row>
    <row r="298" spans="1:7" ht="47.25" x14ac:dyDescent="0.25">
      <c r="A298" s="583" t="s">
        <v>463</v>
      </c>
      <c r="B298" s="489" t="s">
        <v>4900</v>
      </c>
      <c r="C298" s="362" t="s">
        <v>6380</v>
      </c>
      <c r="D298" s="489" t="s">
        <v>438</v>
      </c>
      <c r="E298" s="489">
        <v>2019</v>
      </c>
      <c r="F298" s="511">
        <v>70400</v>
      </c>
      <c r="G298" s="489" t="s">
        <v>4587</v>
      </c>
    </row>
    <row r="299" spans="1:7" ht="47.25" x14ac:dyDescent="0.25">
      <c r="A299" s="583" t="s">
        <v>463</v>
      </c>
      <c r="B299" s="489" t="s">
        <v>2232</v>
      </c>
      <c r="C299" s="362" t="s">
        <v>6380</v>
      </c>
      <c r="D299" s="489" t="s">
        <v>438</v>
      </c>
      <c r="E299" s="489">
        <v>2019</v>
      </c>
      <c r="F299" s="511">
        <v>80900</v>
      </c>
      <c r="G299" s="489" t="s">
        <v>4898</v>
      </c>
    </row>
    <row r="300" spans="1:7" ht="47.25" x14ac:dyDescent="0.25">
      <c r="A300" s="583" t="s">
        <v>463</v>
      </c>
      <c r="B300" s="489" t="s">
        <v>2232</v>
      </c>
      <c r="C300" s="362" t="s">
        <v>6380</v>
      </c>
      <c r="D300" s="489" t="s">
        <v>438</v>
      </c>
      <c r="E300" s="489">
        <v>2019</v>
      </c>
      <c r="F300" s="511">
        <v>85400</v>
      </c>
      <c r="G300" s="489" t="s">
        <v>4587</v>
      </c>
    </row>
    <row r="301" spans="1:7" ht="47.25" x14ac:dyDescent="0.25">
      <c r="A301" s="583" t="s">
        <v>463</v>
      </c>
      <c r="B301" s="489" t="s">
        <v>2233</v>
      </c>
      <c r="C301" s="362" t="s">
        <v>6380</v>
      </c>
      <c r="D301" s="489" t="s">
        <v>438</v>
      </c>
      <c r="E301" s="489">
        <v>2019</v>
      </c>
      <c r="F301" s="511">
        <v>120900</v>
      </c>
      <c r="G301" s="489" t="s">
        <v>4898</v>
      </c>
    </row>
    <row r="302" spans="1:7" ht="47.25" x14ac:dyDescent="0.25">
      <c r="A302" s="583" t="s">
        <v>463</v>
      </c>
      <c r="B302" s="489" t="s">
        <v>2233</v>
      </c>
      <c r="C302" s="362" t="s">
        <v>6380</v>
      </c>
      <c r="D302" s="489" t="s">
        <v>438</v>
      </c>
      <c r="E302" s="489">
        <v>2019</v>
      </c>
      <c r="F302" s="511">
        <v>125400</v>
      </c>
      <c r="G302" s="489" t="s">
        <v>4587</v>
      </c>
    </row>
    <row r="303" spans="1:7" ht="47.25" x14ac:dyDescent="0.25">
      <c r="A303" s="583" t="s">
        <v>463</v>
      </c>
      <c r="B303" s="489" t="s">
        <v>4901</v>
      </c>
      <c r="C303" s="362" t="s">
        <v>4836</v>
      </c>
      <c r="D303" s="489" t="s">
        <v>110</v>
      </c>
      <c r="E303" s="489">
        <v>2019</v>
      </c>
      <c r="F303" s="511">
        <v>17995</v>
      </c>
      <c r="G303" s="489" t="s">
        <v>4902</v>
      </c>
    </row>
    <row r="304" spans="1:7" ht="47.25" x14ac:dyDescent="0.25">
      <c r="A304" s="583" t="s">
        <v>463</v>
      </c>
      <c r="B304" s="489" t="s">
        <v>4903</v>
      </c>
      <c r="C304" s="362" t="s">
        <v>4836</v>
      </c>
      <c r="D304" s="489" t="s">
        <v>110</v>
      </c>
      <c r="E304" s="489">
        <v>2019</v>
      </c>
      <c r="F304" s="511">
        <v>19120</v>
      </c>
      <c r="G304" s="489" t="s">
        <v>4902</v>
      </c>
    </row>
    <row r="305" spans="1:7" ht="47.25" x14ac:dyDescent="0.25">
      <c r="A305" s="583" t="s">
        <v>463</v>
      </c>
      <c r="B305" s="489" t="s">
        <v>4903</v>
      </c>
      <c r="C305" s="362" t="s">
        <v>4836</v>
      </c>
      <c r="D305" s="489" t="s">
        <v>110</v>
      </c>
      <c r="E305" s="489">
        <v>2019</v>
      </c>
      <c r="F305" s="511">
        <v>19620</v>
      </c>
      <c r="G305" s="489" t="s">
        <v>4904</v>
      </c>
    </row>
    <row r="306" spans="1:7" ht="47.25" x14ac:dyDescent="0.25">
      <c r="A306" s="583" t="s">
        <v>463</v>
      </c>
      <c r="B306" s="489" t="s">
        <v>4905</v>
      </c>
      <c r="C306" s="362" t="s">
        <v>4836</v>
      </c>
      <c r="D306" s="489" t="s">
        <v>110</v>
      </c>
      <c r="E306" s="489">
        <v>2019</v>
      </c>
      <c r="F306" s="511">
        <v>21720</v>
      </c>
      <c r="G306" s="489" t="s">
        <v>4902</v>
      </c>
    </row>
    <row r="307" spans="1:7" ht="47.25" x14ac:dyDescent="0.25">
      <c r="A307" s="583" t="s">
        <v>463</v>
      </c>
      <c r="B307" s="489" t="s">
        <v>4905</v>
      </c>
      <c r="C307" s="362" t="s">
        <v>4836</v>
      </c>
      <c r="D307" s="489" t="s">
        <v>110</v>
      </c>
      <c r="E307" s="489">
        <v>2019</v>
      </c>
      <c r="F307" s="511">
        <v>22120</v>
      </c>
      <c r="G307" s="489" t="s">
        <v>4904</v>
      </c>
    </row>
    <row r="308" spans="1:7" ht="47.25" x14ac:dyDescent="0.25">
      <c r="A308" s="583" t="s">
        <v>463</v>
      </c>
      <c r="B308" s="489" t="s">
        <v>4906</v>
      </c>
      <c r="C308" s="362" t="s">
        <v>4836</v>
      </c>
      <c r="D308" s="489" t="s">
        <v>110</v>
      </c>
      <c r="E308" s="489">
        <v>2019</v>
      </c>
      <c r="F308" s="511">
        <v>23520</v>
      </c>
      <c r="G308" s="489" t="s">
        <v>4902</v>
      </c>
    </row>
    <row r="309" spans="1:7" ht="47.25" x14ac:dyDescent="0.25">
      <c r="A309" s="583" t="s">
        <v>463</v>
      </c>
      <c r="B309" s="489" t="s">
        <v>4906</v>
      </c>
      <c r="C309" s="362" t="s">
        <v>4836</v>
      </c>
      <c r="D309" s="489" t="s">
        <v>110</v>
      </c>
      <c r="E309" s="489">
        <v>2019</v>
      </c>
      <c r="F309" s="511">
        <v>24020</v>
      </c>
      <c r="G309" s="489" t="s">
        <v>4904</v>
      </c>
    </row>
    <row r="310" spans="1:7" ht="47.25" x14ac:dyDescent="0.25">
      <c r="A310" s="583" t="s">
        <v>463</v>
      </c>
      <c r="B310" s="489" t="s">
        <v>4907</v>
      </c>
      <c r="C310" s="362" t="s">
        <v>4908</v>
      </c>
      <c r="D310" s="489" t="s">
        <v>110</v>
      </c>
      <c r="E310" s="489">
        <v>2019</v>
      </c>
      <c r="F310" s="511">
        <v>25620</v>
      </c>
      <c r="G310" s="489" t="s">
        <v>4902</v>
      </c>
    </row>
    <row r="311" spans="1:7" ht="47.25" x14ac:dyDescent="0.25">
      <c r="A311" s="583" t="s">
        <v>463</v>
      </c>
      <c r="B311" s="489" t="s">
        <v>4907</v>
      </c>
      <c r="C311" s="362" t="s">
        <v>4908</v>
      </c>
      <c r="D311" s="489" t="s">
        <v>110</v>
      </c>
      <c r="E311" s="489">
        <v>2019</v>
      </c>
      <c r="F311" s="511">
        <v>25620</v>
      </c>
      <c r="G311" s="489" t="s">
        <v>4904</v>
      </c>
    </row>
    <row r="312" spans="1:7" ht="78.75" x14ac:dyDescent="0.25">
      <c r="A312" s="583" t="s">
        <v>463</v>
      </c>
      <c r="B312" s="489" t="s">
        <v>4909</v>
      </c>
      <c r="C312" s="362" t="s">
        <v>4910</v>
      </c>
      <c r="D312" s="489" t="s">
        <v>110</v>
      </c>
      <c r="E312" s="489">
        <v>2019</v>
      </c>
      <c r="F312" s="511">
        <v>23800</v>
      </c>
      <c r="G312" s="489" t="s">
        <v>4911</v>
      </c>
    </row>
    <row r="313" spans="1:7" ht="78.75" x14ac:dyDescent="0.25">
      <c r="A313" s="583" t="s">
        <v>463</v>
      </c>
      <c r="B313" s="489" t="s">
        <v>3531</v>
      </c>
      <c r="C313" s="362" t="s">
        <v>4910</v>
      </c>
      <c r="D313" s="489" t="s">
        <v>110</v>
      </c>
      <c r="E313" s="489">
        <v>2019</v>
      </c>
      <c r="F313" s="511">
        <v>25900</v>
      </c>
      <c r="G313" s="489" t="s">
        <v>4911</v>
      </c>
    </row>
    <row r="314" spans="1:7" ht="78.75" x14ac:dyDescent="0.25">
      <c r="A314" s="583" t="s">
        <v>463</v>
      </c>
      <c r="B314" s="489" t="s">
        <v>4912</v>
      </c>
      <c r="C314" s="362" t="s">
        <v>4910</v>
      </c>
      <c r="D314" s="489" t="s">
        <v>110</v>
      </c>
      <c r="E314" s="489">
        <v>2019</v>
      </c>
      <c r="F314" s="511">
        <v>27200</v>
      </c>
      <c r="G314" s="489" t="s">
        <v>4911</v>
      </c>
    </row>
    <row r="315" spans="1:7" ht="78.75" x14ac:dyDescent="0.25">
      <c r="A315" s="583" t="s">
        <v>463</v>
      </c>
      <c r="B315" s="489" t="s">
        <v>3531</v>
      </c>
      <c r="C315" s="362" t="s">
        <v>4910</v>
      </c>
      <c r="D315" s="489" t="s">
        <v>426</v>
      </c>
      <c r="E315" s="489">
        <v>2019</v>
      </c>
      <c r="F315" s="511">
        <v>27600</v>
      </c>
      <c r="G315" s="489" t="s">
        <v>4911</v>
      </c>
    </row>
    <row r="316" spans="1:7" ht="78.75" x14ac:dyDescent="0.25">
      <c r="A316" s="583" t="s">
        <v>463</v>
      </c>
      <c r="B316" s="489" t="s">
        <v>4912</v>
      </c>
      <c r="C316" s="362" t="s">
        <v>4910</v>
      </c>
      <c r="D316" s="489" t="s">
        <v>426</v>
      </c>
      <c r="E316" s="489">
        <v>2019</v>
      </c>
      <c r="F316" s="511">
        <v>28900</v>
      </c>
      <c r="G316" s="489" t="s">
        <v>4911</v>
      </c>
    </row>
    <row r="317" spans="1:7" ht="78.75" x14ac:dyDescent="0.25">
      <c r="A317" s="583" t="s">
        <v>463</v>
      </c>
      <c r="B317" s="489" t="s">
        <v>4913</v>
      </c>
      <c r="C317" s="362" t="s">
        <v>4914</v>
      </c>
      <c r="D317" s="489" t="s">
        <v>110</v>
      </c>
      <c r="E317" s="489">
        <v>2019</v>
      </c>
      <c r="F317" s="511">
        <v>29460</v>
      </c>
      <c r="G317" s="489" t="s">
        <v>4911</v>
      </c>
    </row>
    <row r="318" spans="1:7" ht="47.25" x14ac:dyDescent="0.25">
      <c r="A318" s="583" t="s">
        <v>463</v>
      </c>
      <c r="B318" s="489" t="s">
        <v>4915</v>
      </c>
      <c r="C318" s="362" t="s">
        <v>4908</v>
      </c>
      <c r="D318" s="489" t="s">
        <v>110</v>
      </c>
      <c r="E318" s="489">
        <v>2019</v>
      </c>
      <c r="F318" s="511">
        <v>30820</v>
      </c>
      <c r="G318" s="489" t="s">
        <v>4911</v>
      </c>
    </row>
    <row r="319" spans="1:7" ht="78.75" x14ac:dyDescent="0.25">
      <c r="A319" s="583" t="s">
        <v>463</v>
      </c>
      <c r="B319" s="489" t="s">
        <v>4916</v>
      </c>
      <c r="C319" s="362" t="s">
        <v>4910</v>
      </c>
      <c r="D319" s="489" t="s">
        <v>110</v>
      </c>
      <c r="E319" s="489">
        <v>2019</v>
      </c>
      <c r="F319" s="511">
        <v>30960</v>
      </c>
      <c r="G319" s="489" t="s">
        <v>4911</v>
      </c>
    </row>
    <row r="320" spans="1:7" ht="47.25" x14ac:dyDescent="0.25">
      <c r="A320" s="583" t="s">
        <v>463</v>
      </c>
      <c r="B320" s="489" t="s">
        <v>4915</v>
      </c>
      <c r="C320" s="362" t="s">
        <v>4908</v>
      </c>
      <c r="D320" s="489" t="s">
        <v>426</v>
      </c>
      <c r="E320" s="489">
        <v>2019</v>
      </c>
      <c r="F320" s="511">
        <v>32586</v>
      </c>
      <c r="G320" s="489" t="s">
        <v>4911</v>
      </c>
    </row>
    <row r="321" spans="1:7" ht="47.25" x14ac:dyDescent="0.25">
      <c r="A321" s="583" t="s">
        <v>463</v>
      </c>
      <c r="B321" s="489" t="s">
        <v>4917</v>
      </c>
      <c r="C321" s="362" t="s">
        <v>4908</v>
      </c>
      <c r="D321" s="489" t="s">
        <v>110</v>
      </c>
      <c r="E321" s="489">
        <v>2019</v>
      </c>
      <c r="F321" s="511">
        <v>33030</v>
      </c>
      <c r="G321" s="489" t="s">
        <v>4911</v>
      </c>
    </row>
    <row r="322" spans="1:7" ht="78.75" x14ac:dyDescent="0.25">
      <c r="A322" s="583" t="s">
        <v>463</v>
      </c>
      <c r="B322" s="489" t="s">
        <v>4913</v>
      </c>
      <c r="C322" s="362" t="s">
        <v>4914</v>
      </c>
      <c r="D322" s="489" t="s">
        <v>426</v>
      </c>
      <c r="E322" s="489">
        <v>2019</v>
      </c>
      <c r="F322" s="511">
        <v>33080</v>
      </c>
      <c r="G322" s="489" t="s">
        <v>4911</v>
      </c>
    </row>
    <row r="323" spans="1:7" ht="78.75" x14ac:dyDescent="0.25">
      <c r="A323" s="583" t="s">
        <v>463</v>
      </c>
      <c r="B323" s="489" t="s">
        <v>4918</v>
      </c>
      <c r="C323" s="362" t="s">
        <v>4914</v>
      </c>
      <c r="D323" s="489" t="s">
        <v>110</v>
      </c>
      <c r="E323" s="489">
        <v>2019</v>
      </c>
      <c r="F323" s="511">
        <v>33700</v>
      </c>
      <c r="G323" s="489" t="s">
        <v>4911</v>
      </c>
    </row>
    <row r="324" spans="1:7" ht="78.75" x14ac:dyDescent="0.25">
      <c r="A324" s="583" t="s">
        <v>463</v>
      </c>
      <c r="B324" s="489" t="s">
        <v>4916</v>
      </c>
      <c r="C324" s="362" t="s">
        <v>4910</v>
      </c>
      <c r="D324" s="489" t="s">
        <v>426</v>
      </c>
      <c r="E324" s="489">
        <v>2019</v>
      </c>
      <c r="F324" s="511">
        <v>34518</v>
      </c>
      <c r="G324" s="489" t="s">
        <v>4911</v>
      </c>
    </row>
    <row r="325" spans="1:7" ht="47.25" x14ac:dyDescent="0.25">
      <c r="A325" s="583" t="s">
        <v>463</v>
      </c>
      <c r="B325" s="489" t="s">
        <v>4917</v>
      </c>
      <c r="C325" s="362" t="s">
        <v>4908</v>
      </c>
      <c r="D325" s="489" t="s">
        <v>426</v>
      </c>
      <c r="E325" s="489">
        <v>2019</v>
      </c>
      <c r="F325" s="511">
        <v>34840</v>
      </c>
      <c r="G325" s="489" t="s">
        <v>4911</v>
      </c>
    </row>
    <row r="326" spans="1:7" ht="78.75" x14ac:dyDescent="0.25">
      <c r="A326" s="583" t="s">
        <v>463</v>
      </c>
      <c r="B326" s="489" t="s">
        <v>4918</v>
      </c>
      <c r="C326" s="362" t="s">
        <v>4914</v>
      </c>
      <c r="D326" s="489" t="s">
        <v>426</v>
      </c>
      <c r="E326" s="489">
        <v>2019</v>
      </c>
      <c r="F326" s="511">
        <v>37320</v>
      </c>
      <c r="G326" s="489" t="s">
        <v>4911</v>
      </c>
    </row>
    <row r="327" spans="1:7" ht="78.75" x14ac:dyDescent="0.25">
      <c r="A327" s="583" t="s">
        <v>463</v>
      </c>
      <c r="B327" s="489" t="s">
        <v>4919</v>
      </c>
      <c r="C327" s="362" t="s">
        <v>6371</v>
      </c>
      <c r="D327" s="489" t="s">
        <v>438</v>
      </c>
      <c r="E327" s="489">
        <v>2019</v>
      </c>
      <c r="F327" s="511">
        <v>31900</v>
      </c>
      <c r="G327" s="489" t="s">
        <v>4569</v>
      </c>
    </row>
    <row r="328" spans="1:7" ht="78.75" x14ac:dyDescent="0.25">
      <c r="A328" s="583" t="s">
        <v>463</v>
      </c>
      <c r="B328" s="489" t="s">
        <v>4920</v>
      </c>
      <c r="C328" s="362" t="s">
        <v>6371</v>
      </c>
      <c r="D328" s="489" t="s">
        <v>438</v>
      </c>
      <c r="E328" s="489">
        <v>2019</v>
      </c>
      <c r="F328" s="511">
        <v>33800</v>
      </c>
      <c r="G328" s="489" t="s">
        <v>4569</v>
      </c>
    </row>
    <row r="329" spans="1:7" ht="78.75" x14ac:dyDescent="0.25">
      <c r="A329" s="583" t="s">
        <v>463</v>
      </c>
      <c r="B329" s="489" t="s">
        <v>4921</v>
      </c>
      <c r="C329" s="362" t="s">
        <v>6371</v>
      </c>
      <c r="D329" s="489" t="s">
        <v>438</v>
      </c>
      <c r="E329" s="489">
        <v>2019</v>
      </c>
      <c r="F329" s="511">
        <v>34900</v>
      </c>
      <c r="G329" s="489" t="s">
        <v>4569</v>
      </c>
    </row>
    <row r="330" spans="1:7" ht="78.75" x14ac:dyDescent="0.25">
      <c r="A330" s="583" t="s">
        <v>463</v>
      </c>
      <c r="B330" s="489" t="s">
        <v>4922</v>
      </c>
      <c r="C330" s="362" t="s">
        <v>6371</v>
      </c>
      <c r="D330" s="489" t="s">
        <v>438</v>
      </c>
      <c r="E330" s="489">
        <v>2019</v>
      </c>
      <c r="F330" s="511">
        <v>34900</v>
      </c>
      <c r="G330" s="489" t="s">
        <v>4569</v>
      </c>
    </row>
    <row r="331" spans="1:7" ht="78.75" x14ac:dyDescent="0.25">
      <c r="A331" s="583" t="s">
        <v>463</v>
      </c>
      <c r="B331" s="489" t="s">
        <v>4923</v>
      </c>
      <c r="C331" s="362" t="s">
        <v>6371</v>
      </c>
      <c r="D331" s="489" t="s">
        <v>438</v>
      </c>
      <c r="E331" s="489">
        <v>2019</v>
      </c>
      <c r="F331" s="511">
        <v>35000</v>
      </c>
      <c r="G331" s="489" t="s">
        <v>4569</v>
      </c>
    </row>
    <row r="332" spans="1:7" ht="78.75" x14ac:dyDescent="0.25">
      <c r="A332" s="583" t="s">
        <v>463</v>
      </c>
      <c r="B332" s="489" t="s">
        <v>4924</v>
      </c>
      <c r="C332" s="362" t="s">
        <v>6371</v>
      </c>
      <c r="D332" s="489" t="s">
        <v>438</v>
      </c>
      <c r="E332" s="489">
        <v>2019</v>
      </c>
      <c r="F332" s="511">
        <v>35800</v>
      </c>
      <c r="G332" s="489" t="s">
        <v>4569</v>
      </c>
    </row>
    <row r="333" spans="1:7" ht="78.75" x14ac:dyDescent="0.25">
      <c r="A333" s="583" t="s">
        <v>463</v>
      </c>
      <c r="B333" s="489" t="s">
        <v>4925</v>
      </c>
      <c r="C333" s="362" t="s">
        <v>6371</v>
      </c>
      <c r="D333" s="489" t="s">
        <v>438</v>
      </c>
      <c r="E333" s="489">
        <v>2019</v>
      </c>
      <c r="F333" s="511">
        <v>37200</v>
      </c>
      <c r="G333" s="489" t="s">
        <v>4569</v>
      </c>
    </row>
    <row r="334" spans="1:7" ht="78.75" x14ac:dyDescent="0.25">
      <c r="A334" s="583" t="s">
        <v>463</v>
      </c>
      <c r="B334" s="489" t="s">
        <v>4926</v>
      </c>
      <c r="C334" s="362" t="s">
        <v>6371</v>
      </c>
      <c r="D334" s="489" t="s">
        <v>438</v>
      </c>
      <c r="E334" s="489">
        <v>2019</v>
      </c>
      <c r="F334" s="511">
        <v>37200</v>
      </c>
      <c r="G334" s="489" t="s">
        <v>4569</v>
      </c>
    </row>
    <row r="335" spans="1:7" ht="78.75" x14ac:dyDescent="0.25">
      <c r="A335" s="583" t="s">
        <v>463</v>
      </c>
      <c r="B335" s="489" t="s">
        <v>4927</v>
      </c>
      <c r="C335" s="362" t="s">
        <v>6371</v>
      </c>
      <c r="D335" s="489" t="s">
        <v>438</v>
      </c>
      <c r="E335" s="489">
        <v>2019</v>
      </c>
      <c r="F335" s="511">
        <v>38000</v>
      </c>
      <c r="G335" s="489" t="s">
        <v>4569</v>
      </c>
    </row>
    <row r="336" spans="1:7" ht="78.75" x14ac:dyDescent="0.25">
      <c r="A336" s="583" t="s">
        <v>463</v>
      </c>
      <c r="B336" s="489" t="s">
        <v>4928</v>
      </c>
      <c r="C336" s="362" t="s">
        <v>6371</v>
      </c>
      <c r="D336" s="489" t="s">
        <v>438</v>
      </c>
      <c r="E336" s="489">
        <v>2019</v>
      </c>
      <c r="F336" s="511">
        <v>38000</v>
      </c>
      <c r="G336" s="489" t="s">
        <v>4569</v>
      </c>
    </row>
    <row r="337" spans="1:7" ht="31.5" x14ac:dyDescent="0.25">
      <c r="A337" s="583" t="s">
        <v>463</v>
      </c>
      <c r="B337" s="489" t="s">
        <v>4929</v>
      </c>
      <c r="C337" s="362" t="s">
        <v>4889</v>
      </c>
      <c r="D337" s="489" t="s">
        <v>110</v>
      </c>
      <c r="E337" s="489">
        <v>2019</v>
      </c>
      <c r="F337" s="511">
        <v>28020</v>
      </c>
      <c r="G337" s="489" t="s">
        <v>1911</v>
      </c>
    </row>
    <row r="338" spans="1:7" ht="31.5" x14ac:dyDescent="0.25">
      <c r="A338" s="583" t="s">
        <v>463</v>
      </c>
      <c r="B338" s="489" t="s">
        <v>4930</v>
      </c>
      <c r="C338" s="362" t="s">
        <v>4889</v>
      </c>
      <c r="D338" s="489" t="s">
        <v>110</v>
      </c>
      <c r="E338" s="489">
        <v>2019</v>
      </c>
      <c r="F338" s="511">
        <v>30520</v>
      </c>
      <c r="G338" s="489" t="s">
        <v>1911</v>
      </c>
    </row>
    <row r="339" spans="1:7" ht="31.5" x14ac:dyDescent="0.25">
      <c r="A339" s="583" t="s">
        <v>463</v>
      </c>
      <c r="B339" s="489" t="s">
        <v>4931</v>
      </c>
      <c r="C339" s="362" t="s">
        <v>6370</v>
      </c>
      <c r="D339" s="489" t="s">
        <v>110</v>
      </c>
      <c r="E339" s="489">
        <v>2019</v>
      </c>
      <c r="F339" s="511">
        <v>36720</v>
      </c>
      <c r="G339" s="489" t="s">
        <v>1911</v>
      </c>
    </row>
    <row r="340" spans="1:7" ht="47.25" x14ac:dyDescent="0.25">
      <c r="A340" s="583" t="s">
        <v>463</v>
      </c>
      <c r="B340" s="489" t="s">
        <v>4932</v>
      </c>
      <c r="C340" s="362" t="s">
        <v>4933</v>
      </c>
      <c r="D340" s="489" t="s">
        <v>110</v>
      </c>
      <c r="E340" s="489">
        <v>2019</v>
      </c>
      <c r="F340" s="511">
        <v>22090</v>
      </c>
      <c r="G340" s="489" t="s">
        <v>1911</v>
      </c>
    </row>
    <row r="341" spans="1:7" ht="47.25" x14ac:dyDescent="0.25">
      <c r="A341" s="583" t="s">
        <v>463</v>
      </c>
      <c r="B341" s="489" t="s">
        <v>4934</v>
      </c>
      <c r="C341" s="362" t="s">
        <v>4933</v>
      </c>
      <c r="D341" s="489" t="s">
        <v>110</v>
      </c>
      <c r="E341" s="489">
        <v>2019</v>
      </c>
      <c r="F341" s="511">
        <v>23220</v>
      </c>
      <c r="G341" s="489" t="s">
        <v>1911</v>
      </c>
    </row>
    <row r="342" spans="1:7" ht="47.25" x14ac:dyDescent="0.25">
      <c r="A342" s="583" t="s">
        <v>463</v>
      </c>
      <c r="B342" s="489" t="s">
        <v>4935</v>
      </c>
      <c r="C342" s="362" t="s">
        <v>4933</v>
      </c>
      <c r="D342" s="489" t="s">
        <v>110</v>
      </c>
      <c r="E342" s="489">
        <v>2019</v>
      </c>
      <c r="F342" s="511">
        <v>24220</v>
      </c>
      <c r="G342" s="489" t="s">
        <v>1911</v>
      </c>
    </row>
    <row r="343" spans="1:7" ht="47.25" x14ac:dyDescent="0.25">
      <c r="A343" s="583" t="s">
        <v>463</v>
      </c>
      <c r="B343" s="489" t="s">
        <v>3523</v>
      </c>
      <c r="C343" s="362" t="s">
        <v>4933</v>
      </c>
      <c r="D343" s="489" t="s">
        <v>110</v>
      </c>
      <c r="E343" s="489">
        <v>2019</v>
      </c>
      <c r="F343" s="511">
        <v>26620</v>
      </c>
      <c r="G343" s="489" t="s">
        <v>1911</v>
      </c>
    </row>
    <row r="344" spans="1:7" ht="47.25" x14ac:dyDescent="0.25">
      <c r="A344" s="583" t="s">
        <v>463</v>
      </c>
      <c r="B344" s="489" t="s">
        <v>4936</v>
      </c>
      <c r="C344" s="362" t="s">
        <v>4862</v>
      </c>
      <c r="D344" s="489" t="s">
        <v>110</v>
      </c>
      <c r="E344" s="489">
        <v>2019</v>
      </c>
      <c r="F344" s="511">
        <v>31820</v>
      </c>
      <c r="G344" s="489" t="s">
        <v>1911</v>
      </c>
    </row>
    <row r="345" spans="1:7" ht="15.75" x14ac:dyDescent="0.25">
      <c r="A345" s="583" t="s">
        <v>463</v>
      </c>
      <c r="B345" s="489" t="s">
        <v>4869</v>
      </c>
      <c r="C345" s="330" t="s">
        <v>3812</v>
      </c>
      <c r="D345" s="489" t="s">
        <v>110</v>
      </c>
      <c r="E345" s="489">
        <v>2019</v>
      </c>
      <c r="F345" s="511">
        <v>28800</v>
      </c>
      <c r="G345" s="489" t="s">
        <v>4870</v>
      </c>
    </row>
    <row r="346" spans="1:7" ht="15.75" x14ac:dyDescent="0.25">
      <c r="A346" s="583" t="s">
        <v>463</v>
      </c>
      <c r="B346" s="489" t="s">
        <v>4871</v>
      </c>
      <c r="C346" s="330" t="s">
        <v>3812</v>
      </c>
      <c r="D346" s="489" t="s">
        <v>110</v>
      </c>
      <c r="E346" s="489">
        <v>2019</v>
      </c>
      <c r="F346" s="511">
        <v>32300</v>
      </c>
      <c r="G346" s="489" t="s">
        <v>4870</v>
      </c>
    </row>
    <row r="347" spans="1:7" ht="15.75" x14ac:dyDescent="0.25">
      <c r="A347" s="583" t="s">
        <v>463</v>
      </c>
      <c r="B347" s="489" t="s">
        <v>4872</v>
      </c>
      <c r="C347" s="330" t="s">
        <v>6369</v>
      </c>
      <c r="D347" s="489" t="s">
        <v>110</v>
      </c>
      <c r="E347" s="489">
        <v>2019</v>
      </c>
      <c r="F347" s="511">
        <v>33300</v>
      </c>
      <c r="G347" s="489" t="s">
        <v>4870</v>
      </c>
    </row>
    <row r="348" spans="1:7" ht="15.75" x14ac:dyDescent="0.25">
      <c r="A348" s="583" t="s">
        <v>463</v>
      </c>
      <c r="B348" s="489" t="s">
        <v>4872</v>
      </c>
      <c r="C348" s="330" t="s">
        <v>6369</v>
      </c>
      <c r="D348" s="489" t="s">
        <v>426</v>
      </c>
      <c r="E348" s="489">
        <v>2019</v>
      </c>
      <c r="F348" s="511">
        <v>36000</v>
      </c>
      <c r="G348" s="489" t="s">
        <v>4870</v>
      </c>
    </row>
    <row r="349" spans="1:7" ht="15.75" x14ac:dyDescent="0.25">
      <c r="A349" s="583" t="s">
        <v>463</v>
      </c>
      <c r="B349" s="489" t="s">
        <v>4873</v>
      </c>
      <c r="C349" s="330" t="s">
        <v>6369</v>
      </c>
      <c r="D349" s="489" t="s">
        <v>110</v>
      </c>
      <c r="E349" s="489">
        <v>2019</v>
      </c>
      <c r="F349" s="511">
        <v>37500</v>
      </c>
      <c r="G349" s="489" t="s">
        <v>4870</v>
      </c>
    </row>
    <row r="350" spans="1:7" ht="15.75" x14ac:dyDescent="0.25">
      <c r="A350" s="583" t="s">
        <v>463</v>
      </c>
      <c r="B350" s="489" t="s">
        <v>4873</v>
      </c>
      <c r="C350" s="330" t="s">
        <v>6369</v>
      </c>
      <c r="D350" s="489" t="s">
        <v>426</v>
      </c>
      <c r="E350" s="489">
        <v>2019</v>
      </c>
      <c r="F350" s="511">
        <v>40200</v>
      </c>
      <c r="G350" s="489" t="s">
        <v>4870</v>
      </c>
    </row>
    <row r="351" spans="1:7" ht="15.75" x14ac:dyDescent="0.25">
      <c r="A351" s="583" t="s">
        <v>463</v>
      </c>
      <c r="B351" s="489" t="s">
        <v>4874</v>
      </c>
      <c r="C351" s="330" t="s">
        <v>6369</v>
      </c>
      <c r="D351" s="489" t="s">
        <v>110</v>
      </c>
      <c r="E351" s="489">
        <v>2019</v>
      </c>
      <c r="F351" s="511">
        <v>40600</v>
      </c>
      <c r="G351" s="489" t="s">
        <v>4870</v>
      </c>
    </row>
    <row r="352" spans="1:7" ht="15.75" x14ac:dyDescent="0.25">
      <c r="A352" s="583" t="s">
        <v>463</v>
      </c>
      <c r="B352" s="489" t="s">
        <v>4875</v>
      </c>
      <c r="C352" s="330" t="s">
        <v>6369</v>
      </c>
      <c r="D352" s="489" t="s">
        <v>110</v>
      </c>
      <c r="E352" s="489">
        <v>2019</v>
      </c>
      <c r="F352" s="511">
        <v>42700</v>
      </c>
      <c r="G352" s="489" t="s">
        <v>4870</v>
      </c>
    </row>
    <row r="353" spans="1:7" ht="15.75" x14ac:dyDescent="0.25">
      <c r="A353" s="583" t="s">
        <v>463</v>
      </c>
      <c r="B353" s="489" t="s">
        <v>4874</v>
      </c>
      <c r="C353" s="330" t="s">
        <v>6369</v>
      </c>
      <c r="D353" s="489" t="s">
        <v>426</v>
      </c>
      <c r="E353" s="489">
        <v>2019</v>
      </c>
      <c r="F353" s="511">
        <v>43500</v>
      </c>
      <c r="G353" s="489" t="s">
        <v>4870</v>
      </c>
    </row>
    <row r="354" spans="1:7" ht="15.75" x14ac:dyDescent="0.25">
      <c r="A354" s="583" t="s">
        <v>463</v>
      </c>
      <c r="B354" s="489" t="s">
        <v>4875</v>
      </c>
      <c r="C354" s="330" t="s">
        <v>6369</v>
      </c>
      <c r="D354" s="489" t="s">
        <v>426</v>
      </c>
      <c r="E354" s="489">
        <v>2019</v>
      </c>
      <c r="F354" s="511">
        <v>45600</v>
      </c>
      <c r="G354" s="489" t="s">
        <v>4870</v>
      </c>
    </row>
    <row r="355" spans="1:7" ht="15.75" x14ac:dyDescent="0.25">
      <c r="A355" s="583" t="s">
        <v>463</v>
      </c>
      <c r="B355" s="489" t="s">
        <v>4876</v>
      </c>
      <c r="C355" s="330" t="s">
        <v>4877</v>
      </c>
      <c r="D355" s="489" t="s">
        <v>110</v>
      </c>
      <c r="E355" s="489">
        <v>2019</v>
      </c>
      <c r="F355" s="511">
        <v>36620</v>
      </c>
      <c r="G355" s="489" t="s">
        <v>4878</v>
      </c>
    </row>
    <row r="356" spans="1:7" ht="15.75" x14ac:dyDescent="0.25">
      <c r="A356" s="583" t="s">
        <v>463</v>
      </c>
      <c r="B356" s="489" t="s">
        <v>4879</v>
      </c>
      <c r="C356" s="330" t="s">
        <v>4877</v>
      </c>
      <c r="D356" s="489" t="s">
        <v>110</v>
      </c>
      <c r="E356" s="489">
        <v>2019</v>
      </c>
      <c r="F356" s="511">
        <v>41020</v>
      </c>
      <c r="G356" s="489" t="s">
        <v>4878</v>
      </c>
    </row>
    <row r="357" spans="1:7" ht="31.5" x14ac:dyDescent="0.25">
      <c r="A357" s="583" t="s">
        <v>463</v>
      </c>
      <c r="B357" s="489" t="s">
        <v>4880</v>
      </c>
      <c r="C357" s="362" t="s">
        <v>4881</v>
      </c>
      <c r="D357" s="489" t="s">
        <v>438</v>
      </c>
      <c r="E357" s="489">
        <v>2019</v>
      </c>
      <c r="F357" s="511">
        <v>25905</v>
      </c>
      <c r="G357" s="489" t="s">
        <v>1903</v>
      </c>
    </row>
    <row r="358" spans="1:7" ht="31.5" x14ac:dyDescent="0.25">
      <c r="A358" s="583" t="s">
        <v>463</v>
      </c>
      <c r="B358" s="489" t="s">
        <v>4882</v>
      </c>
      <c r="C358" s="362" t="s">
        <v>4881</v>
      </c>
      <c r="D358" s="489" t="s">
        <v>438</v>
      </c>
      <c r="E358" s="489">
        <v>2019</v>
      </c>
      <c r="F358" s="511">
        <v>26700</v>
      </c>
      <c r="G358" s="489" t="s">
        <v>1903</v>
      </c>
    </row>
    <row r="359" spans="1:7" ht="31.5" x14ac:dyDescent="0.25">
      <c r="A359" s="583" t="s">
        <v>463</v>
      </c>
      <c r="B359" s="489" t="s">
        <v>4883</v>
      </c>
      <c r="C359" s="362" t="s">
        <v>4881</v>
      </c>
      <c r="D359" s="489" t="s">
        <v>438</v>
      </c>
      <c r="E359" s="489">
        <v>2019</v>
      </c>
      <c r="F359" s="511">
        <v>30500</v>
      </c>
      <c r="G359" s="489" t="s">
        <v>1903</v>
      </c>
    </row>
    <row r="360" spans="1:7" ht="15.75" x14ac:dyDescent="0.25">
      <c r="A360" s="583" t="s">
        <v>463</v>
      </c>
      <c r="B360" s="489" t="s">
        <v>4884</v>
      </c>
      <c r="C360" s="330" t="s">
        <v>6369</v>
      </c>
      <c r="D360" s="489" t="s">
        <v>438</v>
      </c>
      <c r="E360" s="489">
        <v>2019</v>
      </c>
      <c r="F360" s="511">
        <v>31000</v>
      </c>
      <c r="G360" s="489" t="s">
        <v>1903</v>
      </c>
    </row>
    <row r="361" spans="1:7" ht="31.5" x14ac:dyDescent="0.25">
      <c r="A361" s="583" t="s">
        <v>463</v>
      </c>
      <c r="B361" s="489" t="s">
        <v>4882</v>
      </c>
      <c r="C361" s="362" t="s">
        <v>4881</v>
      </c>
      <c r="D361" s="489" t="s">
        <v>438</v>
      </c>
      <c r="E361" s="489">
        <v>2019</v>
      </c>
      <c r="F361" s="511">
        <v>32700</v>
      </c>
      <c r="G361" s="489" t="s">
        <v>1365</v>
      </c>
    </row>
    <row r="362" spans="1:7" ht="31.5" x14ac:dyDescent="0.25">
      <c r="A362" s="583" t="s">
        <v>463</v>
      </c>
      <c r="B362" s="489" t="s">
        <v>4883</v>
      </c>
      <c r="C362" s="362" t="s">
        <v>4881</v>
      </c>
      <c r="D362" s="489" t="s">
        <v>438</v>
      </c>
      <c r="E362" s="489">
        <v>2019</v>
      </c>
      <c r="F362" s="511">
        <v>35700</v>
      </c>
      <c r="G362" s="489" t="s">
        <v>1365</v>
      </c>
    </row>
    <row r="363" spans="1:7" ht="15.75" x14ac:dyDescent="0.25">
      <c r="A363" s="583" t="s">
        <v>463</v>
      </c>
      <c r="B363" s="489" t="s">
        <v>4884</v>
      </c>
      <c r="C363" s="330" t="s">
        <v>6369</v>
      </c>
      <c r="D363" s="489" t="s">
        <v>438</v>
      </c>
      <c r="E363" s="489">
        <v>2019</v>
      </c>
      <c r="F363" s="511">
        <v>37000</v>
      </c>
      <c r="G363" s="489" t="s">
        <v>1365</v>
      </c>
    </row>
    <row r="364" spans="1:7" ht="31.5" x14ac:dyDescent="0.25">
      <c r="A364" s="583" t="s">
        <v>463</v>
      </c>
      <c r="B364" s="489" t="s">
        <v>4885</v>
      </c>
      <c r="C364" s="362" t="s">
        <v>6379</v>
      </c>
      <c r="D364" s="489" t="s">
        <v>438</v>
      </c>
      <c r="E364" s="489">
        <v>2019</v>
      </c>
      <c r="F364" s="511">
        <v>37000</v>
      </c>
      <c r="G364" s="489" t="s">
        <v>1903</v>
      </c>
    </row>
    <row r="365" spans="1:7" ht="31.5" x14ac:dyDescent="0.25">
      <c r="A365" s="583" t="s">
        <v>463</v>
      </c>
      <c r="B365" s="489" t="s">
        <v>4886</v>
      </c>
      <c r="C365" s="362" t="s">
        <v>6379</v>
      </c>
      <c r="D365" s="489" t="s">
        <v>438</v>
      </c>
      <c r="E365" s="489">
        <v>2019</v>
      </c>
      <c r="F365" s="511">
        <v>42000</v>
      </c>
      <c r="G365" s="489" t="s">
        <v>1903</v>
      </c>
    </row>
    <row r="366" spans="1:7" ht="31.5" x14ac:dyDescent="0.25">
      <c r="A366" s="583" t="s">
        <v>463</v>
      </c>
      <c r="B366" s="489" t="s">
        <v>4885</v>
      </c>
      <c r="C366" s="362" t="s">
        <v>6379</v>
      </c>
      <c r="D366" s="489" t="s">
        <v>438</v>
      </c>
      <c r="E366" s="489">
        <v>2019</v>
      </c>
      <c r="F366" s="511">
        <v>43000</v>
      </c>
      <c r="G366" s="489" t="s">
        <v>1365</v>
      </c>
    </row>
    <row r="367" spans="1:7" ht="31.5" x14ac:dyDescent="0.25">
      <c r="A367" s="583" t="s">
        <v>463</v>
      </c>
      <c r="B367" s="489" t="s">
        <v>4886</v>
      </c>
      <c r="C367" s="362" t="s">
        <v>6379</v>
      </c>
      <c r="D367" s="489" t="s">
        <v>438</v>
      </c>
      <c r="E367" s="489">
        <v>2019</v>
      </c>
      <c r="F367" s="511">
        <v>48000</v>
      </c>
      <c r="G367" s="489" t="s">
        <v>1365</v>
      </c>
    </row>
    <row r="368" spans="1:7" ht="31.5" x14ac:dyDescent="0.25">
      <c r="A368" s="583" t="s">
        <v>463</v>
      </c>
      <c r="B368" s="489" t="s">
        <v>4887</v>
      </c>
      <c r="C368" s="362" t="s">
        <v>6379</v>
      </c>
      <c r="D368" s="489" t="s">
        <v>438</v>
      </c>
      <c r="E368" s="489">
        <v>2019</v>
      </c>
      <c r="F368" s="511">
        <v>62000</v>
      </c>
      <c r="G368" s="489" t="s">
        <v>1903</v>
      </c>
    </row>
    <row r="369" spans="1:7" ht="31.5" x14ac:dyDescent="0.25">
      <c r="A369" s="583" t="s">
        <v>463</v>
      </c>
      <c r="B369" s="489" t="s">
        <v>4887</v>
      </c>
      <c r="C369" s="362" t="s">
        <v>6379</v>
      </c>
      <c r="D369" s="489" t="s">
        <v>438</v>
      </c>
      <c r="E369" s="489">
        <v>2019</v>
      </c>
      <c r="F369" s="511">
        <v>68000</v>
      </c>
      <c r="G369" s="489" t="s">
        <v>1365</v>
      </c>
    </row>
    <row r="370" spans="1:7" ht="31.5" x14ac:dyDescent="0.25">
      <c r="A370" s="583" t="s">
        <v>463</v>
      </c>
      <c r="B370" s="489" t="s">
        <v>4888</v>
      </c>
      <c r="C370" s="362" t="s">
        <v>4889</v>
      </c>
      <c r="D370" s="489" t="s">
        <v>438</v>
      </c>
      <c r="E370" s="489">
        <v>2019</v>
      </c>
      <c r="F370" s="511">
        <v>21300</v>
      </c>
      <c r="G370" s="489" t="s">
        <v>4890</v>
      </c>
    </row>
    <row r="371" spans="1:7" ht="31.5" x14ac:dyDescent="0.25">
      <c r="A371" s="583" t="s">
        <v>463</v>
      </c>
      <c r="B371" s="489" t="s">
        <v>4891</v>
      </c>
      <c r="C371" s="362" t="s">
        <v>4889</v>
      </c>
      <c r="D371" s="489" t="s">
        <v>438</v>
      </c>
      <c r="E371" s="489">
        <v>2019</v>
      </c>
      <c r="F371" s="511">
        <v>24800</v>
      </c>
      <c r="G371" s="489" t="s">
        <v>4890</v>
      </c>
    </row>
    <row r="372" spans="1:7" ht="31.5" x14ac:dyDescent="0.25">
      <c r="A372" s="583" t="s">
        <v>463</v>
      </c>
      <c r="B372" s="489" t="s">
        <v>4892</v>
      </c>
      <c r="C372" s="362" t="s">
        <v>4889</v>
      </c>
      <c r="D372" s="489" t="s">
        <v>438</v>
      </c>
      <c r="E372" s="489">
        <v>2019</v>
      </c>
      <c r="F372" s="511">
        <v>26700</v>
      </c>
      <c r="G372" s="489" t="s">
        <v>4866</v>
      </c>
    </row>
    <row r="373" spans="1:7" ht="31.5" x14ac:dyDescent="0.25">
      <c r="A373" s="583" t="s">
        <v>463</v>
      </c>
      <c r="B373" s="489" t="s">
        <v>4893</v>
      </c>
      <c r="C373" s="362" t="s">
        <v>4889</v>
      </c>
      <c r="D373" s="489" t="s">
        <v>438</v>
      </c>
      <c r="E373" s="489">
        <v>2019</v>
      </c>
      <c r="F373" s="511">
        <v>27600</v>
      </c>
      <c r="G373" s="489" t="s">
        <v>4890</v>
      </c>
    </row>
    <row r="374" spans="1:7" ht="31.5" x14ac:dyDescent="0.25">
      <c r="A374" s="583" t="s">
        <v>463</v>
      </c>
      <c r="B374" s="489" t="s">
        <v>4892</v>
      </c>
      <c r="C374" s="362" t="s">
        <v>6370</v>
      </c>
      <c r="D374" s="489" t="s">
        <v>438</v>
      </c>
      <c r="E374" s="489">
        <v>2019</v>
      </c>
      <c r="F374" s="511">
        <v>28400</v>
      </c>
      <c r="G374" s="489" t="s">
        <v>4866</v>
      </c>
    </row>
    <row r="375" spans="1:7" ht="31.5" x14ac:dyDescent="0.25">
      <c r="A375" s="583" t="s">
        <v>463</v>
      </c>
      <c r="B375" s="489" t="s">
        <v>4892</v>
      </c>
      <c r="C375" s="362" t="s">
        <v>4889</v>
      </c>
      <c r="D375" s="489" t="s">
        <v>44</v>
      </c>
      <c r="E375" s="489">
        <v>2019</v>
      </c>
      <c r="F375" s="511">
        <v>28700</v>
      </c>
      <c r="G375" s="489" t="s">
        <v>4866</v>
      </c>
    </row>
    <row r="376" spans="1:7" ht="31.5" x14ac:dyDescent="0.25">
      <c r="A376" s="583" t="s">
        <v>463</v>
      </c>
      <c r="B376" s="489" t="s">
        <v>4894</v>
      </c>
      <c r="C376" s="362" t="s">
        <v>4889</v>
      </c>
      <c r="D376" s="489" t="s">
        <v>438</v>
      </c>
      <c r="E376" s="489">
        <v>2019</v>
      </c>
      <c r="F376" s="511">
        <v>29600</v>
      </c>
      <c r="G376" s="489" t="s">
        <v>4866</v>
      </c>
    </row>
    <row r="377" spans="1:7" ht="31.5" x14ac:dyDescent="0.25">
      <c r="A377" s="583" t="s">
        <v>463</v>
      </c>
      <c r="B377" s="489" t="s">
        <v>4895</v>
      </c>
      <c r="C377" s="362" t="s">
        <v>4889</v>
      </c>
      <c r="D377" s="489" t="s">
        <v>438</v>
      </c>
      <c r="E377" s="489">
        <v>2019</v>
      </c>
      <c r="F377" s="511">
        <v>30700</v>
      </c>
      <c r="G377" s="489" t="s">
        <v>4890</v>
      </c>
    </row>
    <row r="378" spans="1:7" ht="31.5" x14ac:dyDescent="0.25">
      <c r="A378" s="583" t="s">
        <v>463</v>
      </c>
      <c r="B378" s="489" t="s">
        <v>4894</v>
      </c>
      <c r="C378" s="362" t="s">
        <v>6370</v>
      </c>
      <c r="D378" s="489" t="s">
        <v>438</v>
      </c>
      <c r="E378" s="489">
        <v>2019</v>
      </c>
      <c r="F378" s="511">
        <v>31200</v>
      </c>
      <c r="G378" s="489" t="s">
        <v>4866</v>
      </c>
    </row>
    <row r="379" spans="1:7" ht="31.5" x14ac:dyDescent="0.25">
      <c r="A379" s="583" t="s">
        <v>463</v>
      </c>
      <c r="B379" s="489" t="s">
        <v>4893</v>
      </c>
      <c r="C379" s="362" t="s">
        <v>4889</v>
      </c>
      <c r="D379" s="489" t="s">
        <v>44</v>
      </c>
      <c r="E379" s="489">
        <v>2019</v>
      </c>
      <c r="F379" s="511">
        <v>31300</v>
      </c>
      <c r="G379" s="489" t="s">
        <v>4890</v>
      </c>
    </row>
    <row r="380" spans="1:7" ht="31.5" x14ac:dyDescent="0.25">
      <c r="A380" s="583" t="s">
        <v>463</v>
      </c>
      <c r="B380" s="489" t="s">
        <v>4892</v>
      </c>
      <c r="C380" s="362" t="s">
        <v>6370</v>
      </c>
      <c r="D380" s="489" t="s">
        <v>44</v>
      </c>
      <c r="E380" s="489">
        <v>2019</v>
      </c>
      <c r="F380" s="511">
        <v>31700</v>
      </c>
      <c r="G380" s="489" t="s">
        <v>4866</v>
      </c>
    </row>
    <row r="381" spans="1:7" ht="31.5" x14ac:dyDescent="0.25">
      <c r="A381" s="583" t="s">
        <v>463</v>
      </c>
      <c r="B381" s="489" t="s">
        <v>4895</v>
      </c>
      <c r="C381" s="362" t="s">
        <v>4889</v>
      </c>
      <c r="D381" s="489" t="s">
        <v>438</v>
      </c>
      <c r="E381" s="489">
        <v>2019</v>
      </c>
      <c r="F381" s="511">
        <v>32600</v>
      </c>
      <c r="G381" s="489" t="s">
        <v>4866</v>
      </c>
    </row>
    <row r="382" spans="1:7" ht="31.5" x14ac:dyDescent="0.25">
      <c r="A382" s="583" t="s">
        <v>463</v>
      </c>
      <c r="B382" s="489" t="s">
        <v>4895</v>
      </c>
      <c r="C382" s="362" t="s">
        <v>6370</v>
      </c>
      <c r="D382" s="489" t="s">
        <v>438</v>
      </c>
      <c r="E382" s="489">
        <v>2019</v>
      </c>
      <c r="F382" s="511">
        <v>34000</v>
      </c>
      <c r="G382" s="489" t="s">
        <v>4866</v>
      </c>
    </row>
    <row r="383" spans="1:7" ht="31.5" x14ac:dyDescent="0.25">
      <c r="A383" s="583" t="s">
        <v>463</v>
      </c>
      <c r="B383" s="489" t="s">
        <v>4894</v>
      </c>
      <c r="C383" s="362" t="s">
        <v>6370</v>
      </c>
      <c r="D383" s="489" t="s">
        <v>44</v>
      </c>
      <c r="E383" s="489">
        <v>2019</v>
      </c>
      <c r="F383" s="511">
        <v>34300</v>
      </c>
      <c r="G383" s="489" t="s">
        <v>4866</v>
      </c>
    </row>
    <row r="384" spans="1:7" ht="31.5" x14ac:dyDescent="0.25">
      <c r="A384" s="583" t="s">
        <v>463</v>
      </c>
      <c r="B384" s="489" t="s">
        <v>4895</v>
      </c>
      <c r="C384" s="362" t="s">
        <v>4889</v>
      </c>
      <c r="D384" s="489" t="s">
        <v>44</v>
      </c>
      <c r="E384" s="489">
        <v>2019</v>
      </c>
      <c r="F384" s="511">
        <v>34300</v>
      </c>
      <c r="G384" s="489" t="s">
        <v>4890</v>
      </c>
    </row>
    <row r="385" spans="1:7" ht="13.5" customHeight="1" x14ac:dyDescent="0.25">
      <c r="A385" s="583" t="s">
        <v>463</v>
      </c>
      <c r="B385" s="489" t="s">
        <v>4895</v>
      </c>
      <c r="C385" s="362" t="s">
        <v>6370</v>
      </c>
      <c r="D385" s="489" t="s">
        <v>44</v>
      </c>
      <c r="E385" s="489">
        <v>2019</v>
      </c>
      <c r="F385" s="511">
        <v>37000</v>
      </c>
      <c r="G385" s="489" t="s">
        <v>4866</v>
      </c>
    </row>
    <row r="386" spans="1:7" ht="31.5" x14ac:dyDescent="0.25">
      <c r="A386" s="583" t="s">
        <v>463</v>
      </c>
      <c r="B386" s="489" t="s">
        <v>4896</v>
      </c>
      <c r="C386" s="362" t="s">
        <v>6370</v>
      </c>
      <c r="D386" s="489" t="s">
        <v>44</v>
      </c>
      <c r="E386" s="489">
        <v>2019</v>
      </c>
      <c r="F386" s="511">
        <v>41300</v>
      </c>
      <c r="G386" s="489" t="s">
        <v>4890</v>
      </c>
    </row>
    <row r="387" spans="1:7" ht="31.5" x14ac:dyDescent="0.25">
      <c r="A387" s="583" t="s">
        <v>463</v>
      </c>
      <c r="B387" s="489" t="s">
        <v>4896</v>
      </c>
      <c r="C387" s="362" t="s">
        <v>6370</v>
      </c>
      <c r="D387" s="489" t="s">
        <v>44</v>
      </c>
      <c r="E387" s="489">
        <v>2019</v>
      </c>
      <c r="F387" s="511">
        <v>42900</v>
      </c>
      <c r="G387" s="489" t="s">
        <v>4866</v>
      </c>
    </row>
    <row r="388" spans="1:7" ht="15.75" x14ac:dyDescent="0.25">
      <c r="A388" s="596" t="s">
        <v>87</v>
      </c>
      <c r="B388" s="597" t="s">
        <v>5104</v>
      </c>
      <c r="C388" s="368" t="s">
        <v>5105</v>
      </c>
      <c r="D388" s="597" t="s">
        <v>110</v>
      </c>
      <c r="E388" s="597">
        <v>2019</v>
      </c>
      <c r="F388" s="598">
        <v>15045</v>
      </c>
      <c r="G388" s="597" t="s">
        <v>5106</v>
      </c>
    </row>
    <row r="389" spans="1:7" ht="15.75" x14ac:dyDescent="0.25">
      <c r="A389" s="596" t="s">
        <v>87</v>
      </c>
      <c r="B389" s="597" t="s">
        <v>5104</v>
      </c>
      <c r="C389" s="368" t="s">
        <v>5105</v>
      </c>
      <c r="D389" s="597" t="s">
        <v>426</v>
      </c>
      <c r="E389" s="597">
        <v>2019</v>
      </c>
      <c r="F389" s="598">
        <v>16045</v>
      </c>
      <c r="G389" s="597" t="s">
        <v>5107</v>
      </c>
    </row>
    <row r="390" spans="1:7" ht="15.75" x14ac:dyDescent="0.25">
      <c r="A390" s="596" t="s">
        <v>87</v>
      </c>
      <c r="B390" s="597" t="s">
        <v>5108</v>
      </c>
      <c r="C390" s="368" t="s">
        <v>5105</v>
      </c>
      <c r="D390" s="597" t="s">
        <v>110</v>
      </c>
      <c r="E390" s="597">
        <v>2019</v>
      </c>
      <c r="F390" s="598">
        <v>17345</v>
      </c>
      <c r="G390" s="597" t="s">
        <v>5107</v>
      </c>
    </row>
    <row r="391" spans="1:7" ht="15.75" x14ac:dyDescent="0.25">
      <c r="A391" s="596" t="s">
        <v>87</v>
      </c>
      <c r="B391" s="597" t="s">
        <v>5109</v>
      </c>
      <c r="C391" s="368" t="s">
        <v>5105</v>
      </c>
      <c r="D391" s="597" t="s">
        <v>110</v>
      </c>
      <c r="E391" s="597">
        <v>2019</v>
      </c>
      <c r="F391" s="598">
        <v>19080</v>
      </c>
      <c r="G391" s="597" t="s">
        <v>5107</v>
      </c>
    </row>
    <row r="392" spans="1:7" ht="15.75" x14ac:dyDescent="0.25">
      <c r="A392" s="596" t="s">
        <v>87</v>
      </c>
      <c r="B392" s="597" t="s">
        <v>3754</v>
      </c>
      <c r="C392" s="368" t="s">
        <v>5089</v>
      </c>
      <c r="D392" s="597" t="s">
        <v>110</v>
      </c>
      <c r="E392" s="597">
        <v>2019</v>
      </c>
      <c r="F392" s="598">
        <v>32600</v>
      </c>
      <c r="G392" s="597" t="s">
        <v>5098</v>
      </c>
    </row>
    <row r="393" spans="1:7" ht="15.75" x14ac:dyDescent="0.25">
      <c r="A393" s="596" t="s">
        <v>87</v>
      </c>
      <c r="B393" s="597" t="s">
        <v>3754</v>
      </c>
      <c r="C393" s="368" t="s">
        <v>5089</v>
      </c>
      <c r="D393" s="597" t="s">
        <v>426</v>
      </c>
      <c r="E393" s="597">
        <v>2019</v>
      </c>
      <c r="F393" s="598">
        <v>34300</v>
      </c>
      <c r="G393" s="597" t="s">
        <v>5098</v>
      </c>
    </row>
    <row r="394" spans="1:7" ht="15.75" x14ac:dyDescent="0.25">
      <c r="A394" s="596" t="s">
        <v>87</v>
      </c>
      <c r="B394" s="597" t="s">
        <v>3754</v>
      </c>
      <c r="C394" s="368" t="s">
        <v>5093</v>
      </c>
      <c r="D394" s="597" t="s">
        <v>110</v>
      </c>
      <c r="E394" s="597">
        <v>2019</v>
      </c>
      <c r="F394" s="598">
        <v>34200</v>
      </c>
      <c r="G394" s="597" t="s">
        <v>5098</v>
      </c>
    </row>
    <row r="395" spans="1:7" ht="15.75" x14ac:dyDescent="0.25">
      <c r="A395" s="596" t="s">
        <v>87</v>
      </c>
      <c r="B395" s="597" t="s">
        <v>3754</v>
      </c>
      <c r="C395" s="368" t="s">
        <v>5093</v>
      </c>
      <c r="D395" s="597" t="s">
        <v>426</v>
      </c>
      <c r="E395" s="597">
        <v>2019</v>
      </c>
      <c r="F395" s="598">
        <v>35900</v>
      </c>
      <c r="G395" s="597" t="s">
        <v>5098</v>
      </c>
    </row>
    <row r="396" spans="1:7" ht="15.75" x14ac:dyDescent="0.25">
      <c r="A396" s="596" t="s">
        <v>87</v>
      </c>
      <c r="B396" s="597" t="s">
        <v>5103</v>
      </c>
      <c r="C396" s="368" t="s">
        <v>6373</v>
      </c>
      <c r="D396" s="597" t="s">
        <v>110</v>
      </c>
      <c r="E396" s="597">
        <v>2019</v>
      </c>
      <c r="F396" s="598">
        <v>39650</v>
      </c>
      <c r="G396" s="597" t="s">
        <v>5098</v>
      </c>
    </row>
    <row r="397" spans="1:7" ht="15.75" x14ac:dyDescent="0.25">
      <c r="A397" s="596" t="s">
        <v>87</v>
      </c>
      <c r="B397" s="597" t="s">
        <v>5103</v>
      </c>
      <c r="C397" s="368" t="s">
        <v>6373</v>
      </c>
      <c r="D397" s="597" t="s">
        <v>426</v>
      </c>
      <c r="E397" s="597">
        <v>2019</v>
      </c>
      <c r="F397" s="598">
        <v>41400</v>
      </c>
      <c r="G397" s="597" t="s">
        <v>5098</v>
      </c>
    </row>
    <row r="398" spans="1:7" ht="15.75" x14ac:dyDescent="0.25">
      <c r="A398" s="596" t="s">
        <v>87</v>
      </c>
      <c r="B398" s="597" t="s">
        <v>3752</v>
      </c>
      <c r="C398" s="368" t="s">
        <v>5093</v>
      </c>
      <c r="D398" s="597" t="s">
        <v>110</v>
      </c>
      <c r="E398" s="597">
        <v>2019</v>
      </c>
      <c r="F398" s="598">
        <v>25500</v>
      </c>
      <c r="G398" s="597" t="s">
        <v>5098</v>
      </c>
    </row>
    <row r="399" spans="1:7" ht="15.75" x14ac:dyDescent="0.25">
      <c r="A399" s="596" t="s">
        <v>87</v>
      </c>
      <c r="B399" s="597" t="s">
        <v>3752</v>
      </c>
      <c r="C399" s="368" t="s">
        <v>5093</v>
      </c>
      <c r="D399" s="597" t="s">
        <v>426</v>
      </c>
      <c r="E399" s="597">
        <v>2019</v>
      </c>
      <c r="F399" s="598">
        <v>27200</v>
      </c>
      <c r="G399" s="597" t="s">
        <v>5098</v>
      </c>
    </row>
    <row r="400" spans="1:7" ht="15.75" x14ac:dyDescent="0.25">
      <c r="A400" s="596" t="s">
        <v>87</v>
      </c>
      <c r="B400" s="597" t="s">
        <v>5102</v>
      </c>
      <c r="C400" s="368" t="s">
        <v>6373</v>
      </c>
      <c r="D400" s="597" t="s">
        <v>110</v>
      </c>
      <c r="E400" s="597">
        <v>2019</v>
      </c>
      <c r="F400" s="598">
        <v>30950</v>
      </c>
      <c r="G400" s="597" t="s">
        <v>5098</v>
      </c>
    </row>
    <row r="401" spans="1:7" ht="15.75" x14ac:dyDescent="0.25">
      <c r="A401" s="596" t="s">
        <v>87</v>
      </c>
      <c r="B401" s="597" t="s">
        <v>5102</v>
      </c>
      <c r="C401" s="368" t="s">
        <v>6373</v>
      </c>
      <c r="D401" s="597" t="s">
        <v>426</v>
      </c>
      <c r="E401" s="597">
        <v>2019</v>
      </c>
      <c r="F401" s="598">
        <v>32700</v>
      </c>
      <c r="G401" s="597" t="s">
        <v>5098</v>
      </c>
    </row>
    <row r="402" spans="1:7" ht="15.75" x14ac:dyDescent="0.25">
      <c r="A402" s="596" t="s">
        <v>87</v>
      </c>
      <c r="B402" s="597" t="s">
        <v>5099</v>
      </c>
      <c r="C402" s="368" t="s">
        <v>5093</v>
      </c>
      <c r="D402" s="597" t="s">
        <v>110</v>
      </c>
      <c r="E402" s="597">
        <v>2019</v>
      </c>
      <c r="F402" s="598">
        <v>27600</v>
      </c>
      <c r="G402" s="597" t="s">
        <v>5098</v>
      </c>
    </row>
    <row r="403" spans="1:7" ht="15.75" x14ac:dyDescent="0.25">
      <c r="A403" s="596" t="s">
        <v>87</v>
      </c>
      <c r="B403" s="597" t="s">
        <v>5099</v>
      </c>
      <c r="C403" s="368" t="s">
        <v>5093</v>
      </c>
      <c r="D403" s="597" t="s">
        <v>426</v>
      </c>
      <c r="E403" s="597">
        <v>2019</v>
      </c>
      <c r="F403" s="598">
        <v>29300</v>
      </c>
      <c r="G403" s="597" t="s">
        <v>5098</v>
      </c>
    </row>
    <row r="404" spans="1:7" ht="15.75" x14ac:dyDescent="0.25">
      <c r="A404" s="596" t="s">
        <v>87</v>
      </c>
      <c r="B404" s="597" t="s">
        <v>5100</v>
      </c>
      <c r="C404" s="368" t="s">
        <v>5093</v>
      </c>
      <c r="D404" s="597" t="s">
        <v>110</v>
      </c>
      <c r="E404" s="597">
        <v>2019</v>
      </c>
      <c r="F404" s="598">
        <v>29800</v>
      </c>
      <c r="G404" s="597" t="s">
        <v>5098</v>
      </c>
    </row>
    <row r="405" spans="1:7" ht="15.75" x14ac:dyDescent="0.25">
      <c r="A405" s="596" t="s">
        <v>87</v>
      </c>
      <c r="B405" s="597" t="s">
        <v>5100</v>
      </c>
      <c r="C405" s="368" t="s">
        <v>5093</v>
      </c>
      <c r="D405" s="597" t="s">
        <v>426</v>
      </c>
      <c r="E405" s="597">
        <v>2019</v>
      </c>
      <c r="F405" s="598">
        <v>31500</v>
      </c>
      <c r="G405" s="597" t="s">
        <v>5098</v>
      </c>
    </row>
    <row r="406" spans="1:7" ht="15.75" x14ac:dyDescent="0.25">
      <c r="A406" s="596" t="s">
        <v>87</v>
      </c>
      <c r="B406" s="597" t="s">
        <v>5101</v>
      </c>
      <c r="C406" s="368" t="s">
        <v>5089</v>
      </c>
      <c r="D406" s="597" t="s">
        <v>110</v>
      </c>
      <c r="E406" s="597">
        <v>2019</v>
      </c>
      <c r="F406" s="598">
        <v>37100</v>
      </c>
      <c r="G406" s="597" t="s">
        <v>5098</v>
      </c>
    </row>
    <row r="407" spans="1:7" ht="15.75" x14ac:dyDescent="0.25">
      <c r="A407" s="596" t="s">
        <v>87</v>
      </c>
      <c r="B407" s="597" t="s">
        <v>5101</v>
      </c>
      <c r="C407" s="368" t="s">
        <v>5089</v>
      </c>
      <c r="D407" s="597" t="s">
        <v>426</v>
      </c>
      <c r="E407" s="597">
        <v>2019</v>
      </c>
      <c r="F407" s="598">
        <v>38800</v>
      </c>
      <c r="G407" s="597" t="s">
        <v>5098</v>
      </c>
    </row>
    <row r="408" spans="1:7" ht="15.75" x14ac:dyDescent="0.25">
      <c r="A408" s="596" t="s">
        <v>87</v>
      </c>
      <c r="B408" s="597" t="s">
        <v>5101</v>
      </c>
      <c r="C408" s="368" t="s">
        <v>5093</v>
      </c>
      <c r="D408" s="597" t="s">
        <v>110</v>
      </c>
      <c r="E408" s="597">
        <v>2019</v>
      </c>
      <c r="F408" s="598">
        <v>35450</v>
      </c>
      <c r="G408" s="597" t="s">
        <v>5098</v>
      </c>
    </row>
    <row r="409" spans="1:7" ht="15.75" x14ac:dyDescent="0.25">
      <c r="A409" s="596" t="s">
        <v>87</v>
      </c>
      <c r="B409" s="597" t="s">
        <v>5101</v>
      </c>
      <c r="C409" s="368" t="s">
        <v>5093</v>
      </c>
      <c r="D409" s="597" t="s">
        <v>426</v>
      </c>
      <c r="E409" s="597">
        <v>2019</v>
      </c>
      <c r="F409" s="598">
        <v>37150</v>
      </c>
      <c r="G409" s="597" t="s">
        <v>5098</v>
      </c>
    </row>
    <row r="410" spans="1:7" ht="15.75" x14ac:dyDescent="0.25">
      <c r="A410" s="596" t="s">
        <v>87</v>
      </c>
      <c r="B410" s="597" t="s">
        <v>3767</v>
      </c>
      <c r="C410" s="368" t="s">
        <v>5093</v>
      </c>
      <c r="D410" s="597" t="s">
        <v>110</v>
      </c>
      <c r="E410" s="597">
        <v>2019</v>
      </c>
      <c r="F410" s="598">
        <v>28900</v>
      </c>
      <c r="G410" s="597" t="s">
        <v>5090</v>
      </c>
    </row>
    <row r="411" spans="1:7" ht="15.75" x14ac:dyDescent="0.25">
      <c r="A411" s="596" t="s">
        <v>87</v>
      </c>
      <c r="B411" s="597" t="s">
        <v>3767</v>
      </c>
      <c r="C411" s="368" t="s">
        <v>5093</v>
      </c>
      <c r="D411" s="597" t="s">
        <v>426</v>
      </c>
      <c r="E411" s="597">
        <v>2019</v>
      </c>
      <c r="F411" s="598">
        <v>30300</v>
      </c>
      <c r="G411" s="597" t="s">
        <v>5090</v>
      </c>
    </row>
    <row r="412" spans="1:7" ht="15.75" x14ac:dyDescent="0.25">
      <c r="A412" s="596" t="s">
        <v>87</v>
      </c>
      <c r="B412" s="597" t="s">
        <v>5096</v>
      </c>
      <c r="C412" s="368" t="s">
        <v>5093</v>
      </c>
      <c r="D412" s="597" t="s">
        <v>426</v>
      </c>
      <c r="E412" s="597">
        <v>2019</v>
      </c>
      <c r="F412" s="598">
        <v>32200</v>
      </c>
      <c r="G412" s="597" t="s">
        <v>5090</v>
      </c>
    </row>
    <row r="413" spans="1:7" ht="15.75" x14ac:dyDescent="0.25">
      <c r="A413" s="596" t="s">
        <v>87</v>
      </c>
      <c r="B413" s="597" t="s">
        <v>5097</v>
      </c>
      <c r="C413" s="368" t="s">
        <v>5093</v>
      </c>
      <c r="D413" s="597" t="s">
        <v>426</v>
      </c>
      <c r="E413" s="597">
        <v>2019</v>
      </c>
      <c r="F413" s="598">
        <v>32200</v>
      </c>
      <c r="G413" s="597" t="s">
        <v>5090</v>
      </c>
    </row>
    <row r="414" spans="1:7" ht="15.75" x14ac:dyDescent="0.25">
      <c r="A414" s="596" t="s">
        <v>87</v>
      </c>
      <c r="B414" s="597" t="s">
        <v>4074</v>
      </c>
      <c r="C414" s="368" t="s">
        <v>5089</v>
      </c>
      <c r="D414" s="597" t="s">
        <v>110</v>
      </c>
      <c r="E414" s="597">
        <v>2019</v>
      </c>
      <c r="F414" s="598">
        <v>23200</v>
      </c>
      <c r="G414" s="597" t="s">
        <v>5090</v>
      </c>
    </row>
    <row r="415" spans="1:7" ht="15.75" x14ac:dyDescent="0.25">
      <c r="A415" s="596" t="s">
        <v>87</v>
      </c>
      <c r="B415" s="597" t="s">
        <v>4074</v>
      </c>
      <c r="C415" s="368" t="s">
        <v>5089</v>
      </c>
      <c r="D415" s="597" t="s">
        <v>426</v>
      </c>
      <c r="E415" s="597">
        <v>2019</v>
      </c>
      <c r="F415" s="598">
        <v>24600</v>
      </c>
      <c r="G415" s="597" t="s">
        <v>5090</v>
      </c>
    </row>
    <row r="416" spans="1:7" ht="15.75" x14ac:dyDescent="0.25">
      <c r="A416" s="596" t="s">
        <v>87</v>
      </c>
      <c r="B416" s="597" t="s">
        <v>5092</v>
      </c>
      <c r="C416" s="368" t="s">
        <v>5093</v>
      </c>
      <c r="D416" s="597" t="s">
        <v>110</v>
      </c>
      <c r="E416" s="597">
        <v>2019</v>
      </c>
      <c r="F416" s="598">
        <v>25600</v>
      </c>
      <c r="G416" s="597" t="s">
        <v>5090</v>
      </c>
    </row>
    <row r="417" spans="1:7" ht="15.75" x14ac:dyDescent="0.25">
      <c r="A417" s="596" t="s">
        <v>87</v>
      </c>
      <c r="B417" s="597" t="s">
        <v>5092</v>
      </c>
      <c r="C417" s="368" t="s">
        <v>5093</v>
      </c>
      <c r="D417" s="597" t="s">
        <v>426</v>
      </c>
      <c r="E417" s="597">
        <v>2019</v>
      </c>
      <c r="F417" s="598">
        <v>27000</v>
      </c>
      <c r="G417" s="597" t="s">
        <v>5090</v>
      </c>
    </row>
    <row r="418" spans="1:7" ht="15.75" x14ac:dyDescent="0.25">
      <c r="A418" s="596" t="s">
        <v>87</v>
      </c>
      <c r="B418" s="597" t="s">
        <v>5095</v>
      </c>
      <c r="C418" s="368" t="s">
        <v>5093</v>
      </c>
      <c r="D418" s="597" t="s">
        <v>110</v>
      </c>
      <c r="E418" s="597">
        <v>2019</v>
      </c>
      <c r="F418" s="598">
        <v>25750</v>
      </c>
      <c r="G418" s="597" t="s">
        <v>5090</v>
      </c>
    </row>
    <row r="419" spans="1:7" ht="15.75" x14ac:dyDescent="0.25">
      <c r="A419" s="596" t="s">
        <v>87</v>
      </c>
      <c r="B419" s="597" t="s">
        <v>3766</v>
      </c>
      <c r="C419" s="368" t="s">
        <v>5093</v>
      </c>
      <c r="D419" s="597" t="s">
        <v>110</v>
      </c>
      <c r="E419" s="597">
        <v>2019</v>
      </c>
      <c r="F419" s="598">
        <v>27700</v>
      </c>
      <c r="G419" s="597" t="s">
        <v>5090</v>
      </c>
    </row>
    <row r="420" spans="1:7" ht="15.75" x14ac:dyDescent="0.25">
      <c r="A420" s="596" t="s">
        <v>87</v>
      </c>
      <c r="B420" s="597" t="s">
        <v>3766</v>
      </c>
      <c r="C420" s="368" t="s">
        <v>5093</v>
      </c>
      <c r="D420" s="597" t="s">
        <v>426</v>
      </c>
      <c r="E420" s="597">
        <v>2019</v>
      </c>
      <c r="F420" s="598">
        <v>29100</v>
      </c>
      <c r="G420" s="597" t="s">
        <v>5090</v>
      </c>
    </row>
    <row r="421" spans="1:7" ht="15.75" x14ac:dyDescent="0.25">
      <c r="A421" s="596" t="s">
        <v>87</v>
      </c>
      <c r="B421" s="597" t="s">
        <v>5094</v>
      </c>
      <c r="C421" s="368" t="s">
        <v>5093</v>
      </c>
      <c r="D421" s="597" t="s">
        <v>110</v>
      </c>
      <c r="E421" s="597">
        <v>2019</v>
      </c>
      <c r="F421" s="598">
        <v>31550</v>
      </c>
      <c r="G421" s="597" t="s">
        <v>5090</v>
      </c>
    </row>
    <row r="422" spans="1:7" ht="15.75" x14ac:dyDescent="0.25">
      <c r="A422" s="596" t="s">
        <v>87</v>
      </c>
      <c r="B422" s="597" t="s">
        <v>5094</v>
      </c>
      <c r="C422" s="368" t="s">
        <v>5093</v>
      </c>
      <c r="D422" s="597" t="s">
        <v>426</v>
      </c>
      <c r="E422" s="597">
        <v>2019</v>
      </c>
      <c r="F422" s="598">
        <v>32950</v>
      </c>
      <c r="G422" s="597" t="s">
        <v>5090</v>
      </c>
    </row>
    <row r="423" spans="1:7" ht="15.75" x14ac:dyDescent="0.25">
      <c r="A423" s="596" t="s">
        <v>87</v>
      </c>
      <c r="B423" s="597" t="s">
        <v>5091</v>
      </c>
      <c r="C423" s="368" t="s">
        <v>5089</v>
      </c>
      <c r="D423" s="597" t="s">
        <v>110</v>
      </c>
      <c r="E423" s="597">
        <v>2019</v>
      </c>
      <c r="F423" s="598">
        <v>24650</v>
      </c>
      <c r="G423" s="597" t="s">
        <v>5090</v>
      </c>
    </row>
    <row r="424" spans="1:7" ht="15.75" x14ac:dyDescent="0.25">
      <c r="A424" s="596" t="s">
        <v>87</v>
      </c>
      <c r="B424" s="597" t="s">
        <v>5091</v>
      </c>
      <c r="C424" s="368" t="s">
        <v>5089</v>
      </c>
      <c r="D424" s="597" t="s">
        <v>426</v>
      </c>
      <c r="E424" s="597">
        <v>2019</v>
      </c>
      <c r="F424" s="598">
        <v>26050</v>
      </c>
      <c r="G424" s="597" t="s">
        <v>5090</v>
      </c>
    </row>
    <row r="425" spans="1:7" ht="15" x14ac:dyDescent="0.25">
      <c r="A425" s="584" t="s">
        <v>1220</v>
      </c>
      <c r="B425" s="585" t="s">
        <v>6034</v>
      </c>
      <c r="C425" s="586" t="s">
        <v>3980</v>
      </c>
      <c r="D425" s="585" t="s">
        <v>43</v>
      </c>
      <c r="E425" s="585">
        <v>2019</v>
      </c>
      <c r="F425" s="599">
        <v>13250</v>
      </c>
      <c r="G425" s="585"/>
    </row>
    <row r="426" spans="1:7" ht="15.75" x14ac:dyDescent="0.25">
      <c r="A426" s="583" t="s">
        <v>1139</v>
      </c>
      <c r="B426" s="120" t="s">
        <v>5198</v>
      </c>
      <c r="C426" s="323" t="s">
        <v>5199</v>
      </c>
      <c r="D426" s="120" t="s">
        <v>110</v>
      </c>
      <c r="E426" s="120">
        <v>2019</v>
      </c>
      <c r="F426" s="97">
        <v>33606</v>
      </c>
      <c r="G426" s="120" t="s">
        <v>186</v>
      </c>
    </row>
    <row r="427" spans="1:7" ht="15.75" x14ac:dyDescent="0.25">
      <c r="A427" s="583" t="s">
        <v>1139</v>
      </c>
      <c r="B427" s="120" t="s">
        <v>5198</v>
      </c>
      <c r="C427" s="323" t="s">
        <v>2040</v>
      </c>
      <c r="D427" s="120" t="s">
        <v>114</v>
      </c>
      <c r="E427" s="120">
        <v>2019</v>
      </c>
      <c r="F427" s="97">
        <v>42076</v>
      </c>
      <c r="G427" s="120" t="s">
        <v>186</v>
      </c>
    </row>
    <row r="428" spans="1:7" ht="15.75" x14ac:dyDescent="0.25">
      <c r="A428" s="583" t="s">
        <v>1139</v>
      </c>
      <c r="B428" s="120" t="s">
        <v>5200</v>
      </c>
      <c r="C428" s="323" t="s">
        <v>2040</v>
      </c>
      <c r="D428" s="120" t="s">
        <v>438</v>
      </c>
      <c r="E428" s="120">
        <v>2019</v>
      </c>
      <c r="F428" s="97">
        <v>41666</v>
      </c>
      <c r="G428" s="120" t="s">
        <v>135</v>
      </c>
    </row>
    <row r="429" spans="1:7" ht="15.75" x14ac:dyDescent="0.25">
      <c r="A429" s="583" t="s">
        <v>1139</v>
      </c>
      <c r="B429" s="120" t="s">
        <v>5200</v>
      </c>
      <c r="C429" s="323" t="s">
        <v>5165</v>
      </c>
      <c r="D429" s="120" t="s">
        <v>438</v>
      </c>
      <c r="E429" s="120">
        <v>2019</v>
      </c>
      <c r="F429" s="97">
        <v>53278</v>
      </c>
      <c r="G429" s="120" t="s">
        <v>135</v>
      </c>
    </row>
    <row r="430" spans="1:7" ht="15.75" x14ac:dyDescent="0.25">
      <c r="A430" s="583" t="s">
        <v>1139</v>
      </c>
      <c r="B430" s="120" t="s">
        <v>5201</v>
      </c>
      <c r="C430" s="323" t="s">
        <v>2170</v>
      </c>
      <c r="D430" s="120" t="s">
        <v>438</v>
      </c>
      <c r="E430" s="120">
        <v>2019</v>
      </c>
      <c r="F430" s="97">
        <v>59699</v>
      </c>
      <c r="G430" s="120" t="s">
        <v>135</v>
      </c>
    </row>
    <row r="431" spans="1:7" ht="15.75" x14ac:dyDescent="0.25">
      <c r="A431" s="583" t="s">
        <v>1139</v>
      </c>
      <c r="B431" s="120" t="s">
        <v>5200</v>
      </c>
      <c r="C431" s="323" t="s">
        <v>5202</v>
      </c>
      <c r="D431" s="120" t="s">
        <v>438</v>
      </c>
      <c r="E431" s="120">
        <v>2019</v>
      </c>
      <c r="F431" s="97">
        <v>62978</v>
      </c>
      <c r="G431" s="120" t="s">
        <v>135</v>
      </c>
    </row>
    <row r="432" spans="1:7" ht="15.75" x14ac:dyDescent="0.25">
      <c r="A432" s="583" t="s">
        <v>1139</v>
      </c>
      <c r="B432" s="120" t="s">
        <v>5203</v>
      </c>
      <c r="C432" s="323" t="s">
        <v>5159</v>
      </c>
      <c r="D432" s="120" t="s">
        <v>438</v>
      </c>
      <c r="E432" s="120">
        <v>2019</v>
      </c>
      <c r="F432" s="97">
        <v>48087</v>
      </c>
      <c r="G432" s="120" t="s">
        <v>421</v>
      </c>
    </row>
    <row r="433" spans="1:7" ht="15.75" x14ac:dyDescent="0.25">
      <c r="A433" s="583" t="s">
        <v>1139</v>
      </c>
      <c r="B433" s="120" t="s">
        <v>5203</v>
      </c>
      <c r="C433" s="323" t="s">
        <v>2170</v>
      </c>
      <c r="D433" s="120" t="s">
        <v>438</v>
      </c>
      <c r="E433" s="120">
        <v>2019</v>
      </c>
      <c r="F433" s="97">
        <v>60109</v>
      </c>
      <c r="G433" s="120" t="s">
        <v>421</v>
      </c>
    </row>
    <row r="434" spans="1:7" ht="15.75" x14ac:dyDescent="0.25">
      <c r="A434" s="583" t="s">
        <v>1139</v>
      </c>
      <c r="B434" s="120" t="s">
        <v>5204</v>
      </c>
      <c r="C434" s="323" t="s">
        <v>2170</v>
      </c>
      <c r="D434" s="120" t="s">
        <v>438</v>
      </c>
      <c r="E434" s="120">
        <v>2019</v>
      </c>
      <c r="F434" s="97">
        <v>76775</v>
      </c>
      <c r="G434" s="120" t="s">
        <v>421</v>
      </c>
    </row>
    <row r="435" spans="1:7" ht="15.75" x14ac:dyDescent="0.25">
      <c r="A435" s="583" t="s">
        <v>1139</v>
      </c>
      <c r="B435" s="120" t="s">
        <v>5205</v>
      </c>
      <c r="C435" s="323" t="s">
        <v>5206</v>
      </c>
      <c r="D435" s="120" t="s">
        <v>438</v>
      </c>
      <c r="E435" s="120">
        <v>2019</v>
      </c>
      <c r="F435" s="97">
        <v>47431</v>
      </c>
      <c r="G435" s="120" t="s">
        <v>135</v>
      </c>
    </row>
    <row r="436" spans="1:7" ht="15.75" x14ac:dyDescent="0.25">
      <c r="A436" s="583" t="s">
        <v>1139</v>
      </c>
      <c r="B436" s="120" t="s">
        <v>5205</v>
      </c>
      <c r="C436" s="323" t="s">
        <v>5207</v>
      </c>
      <c r="D436" s="120" t="s">
        <v>438</v>
      </c>
      <c r="E436" s="120">
        <v>2019</v>
      </c>
      <c r="F436" s="97">
        <v>59289</v>
      </c>
      <c r="G436" s="120" t="s">
        <v>135</v>
      </c>
    </row>
    <row r="437" spans="1:7" ht="15.75" x14ac:dyDescent="0.25">
      <c r="A437" s="583" t="s">
        <v>1139</v>
      </c>
      <c r="B437" s="120" t="s">
        <v>5208</v>
      </c>
      <c r="C437" s="323" t="s">
        <v>6375</v>
      </c>
      <c r="D437" s="120" t="s">
        <v>44</v>
      </c>
      <c r="E437" s="120">
        <v>2019</v>
      </c>
      <c r="F437" s="97">
        <v>46448</v>
      </c>
      <c r="G437" s="120" t="s">
        <v>186</v>
      </c>
    </row>
    <row r="438" spans="1:7" ht="15.75" x14ac:dyDescent="0.25">
      <c r="A438" s="583" t="s">
        <v>1139</v>
      </c>
      <c r="B438" s="120" t="s">
        <v>2792</v>
      </c>
      <c r="C438" s="323" t="s">
        <v>6375</v>
      </c>
      <c r="D438" s="120" t="s">
        <v>114</v>
      </c>
      <c r="E438" s="120">
        <v>2019</v>
      </c>
      <c r="F438" s="97">
        <v>44262</v>
      </c>
      <c r="G438" s="120" t="s">
        <v>147</v>
      </c>
    </row>
    <row r="439" spans="1:7" ht="15.75" x14ac:dyDescent="0.25">
      <c r="A439" s="583" t="s">
        <v>1139</v>
      </c>
      <c r="B439" s="120" t="s">
        <v>2495</v>
      </c>
      <c r="C439" s="323" t="s">
        <v>5209</v>
      </c>
      <c r="D439" s="120" t="s">
        <v>44</v>
      </c>
      <c r="E439" s="120">
        <v>2019</v>
      </c>
      <c r="F439" s="97">
        <v>48087</v>
      </c>
      <c r="G439" s="120" t="s">
        <v>147</v>
      </c>
    </row>
    <row r="440" spans="1:7" ht="15.75" x14ac:dyDescent="0.25">
      <c r="A440" s="583" t="s">
        <v>1139</v>
      </c>
      <c r="B440" s="120" t="s">
        <v>2496</v>
      </c>
      <c r="C440" s="323" t="s">
        <v>5209</v>
      </c>
      <c r="D440" s="120" t="s">
        <v>44</v>
      </c>
      <c r="E440" s="120">
        <v>2019</v>
      </c>
      <c r="F440" s="97">
        <v>54644</v>
      </c>
      <c r="G440" s="120" t="s">
        <v>147</v>
      </c>
    </row>
    <row r="441" spans="1:7" ht="15.75" x14ac:dyDescent="0.25">
      <c r="A441" s="583" t="s">
        <v>1139</v>
      </c>
      <c r="B441" s="120" t="s">
        <v>2497</v>
      </c>
      <c r="C441" s="323" t="s">
        <v>5209</v>
      </c>
      <c r="D441" s="120" t="s">
        <v>44</v>
      </c>
      <c r="E441" s="120">
        <v>2019</v>
      </c>
      <c r="F441" s="97">
        <v>57923</v>
      </c>
      <c r="G441" s="120" t="s">
        <v>147</v>
      </c>
    </row>
    <row r="442" spans="1:7" ht="15.75" x14ac:dyDescent="0.25">
      <c r="A442" s="583" t="s">
        <v>1139</v>
      </c>
      <c r="B442" s="120" t="s">
        <v>5210</v>
      </c>
      <c r="C442" s="323" t="s">
        <v>5211</v>
      </c>
      <c r="D442" s="120" t="s">
        <v>44</v>
      </c>
      <c r="E442" s="120">
        <v>2019</v>
      </c>
      <c r="F442" s="97">
        <v>49180</v>
      </c>
      <c r="G442" s="120" t="s">
        <v>147</v>
      </c>
    </row>
    <row r="443" spans="1:7" ht="15.75" x14ac:dyDescent="0.25">
      <c r="A443" s="583" t="s">
        <v>1139</v>
      </c>
      <c r="B443" s="120" t="s">
        <v>5212</v>
      </c>
      <c r="C443" s="323" t="s">
        <v>5211</v>
      </c>
      <c r="D443" s="120" t="s">
        <v>44</v>
      </c>
      <c r="E443" s="120">
        <v>2019</v>
      </c>
      <c r="F443" s="97">
        <v>54644</v>
      </c>
      <c r="G443" s="120" t="s">
        <v>147</v>
      </c>
    </row>
    <row r="444" spans="1:7" ht="15.75" x14ac:dyDescent="0.25">
      <c r="A444" s="583" t="s">
        <v>1139</v>
      </c>
      <c r="B444" s="120" t="s">
        <v>5213</v>
      </c>
      <c r="C444" s="323" t="s">
        <v>5211</v>
      </c>
      <c r="D444" s="120" t="s">
        <v>44</v>
      </c>
      <c r="E444" s="120">
        <v>2019</v>
      </c>
      <c r="F444" s="97">
        <v>56284</v>
      </c>
      <c r="G444" s="120" t="s">
        <v>147</v>
      </c>
    </row>
    <row r="445" spans="1:7" ht="15.75" x14ac:dyDescent="0.25">
      <c r="A445" s="583" t="s">
        <v>1139</v>
      </c>
      <c r="B445" s="120" t="s">
        <v>5214</v>
      </c>
      <c r="C445" s="323" t="s">
        <v>4209</v>
      </c>
      <c r="D445" s="120" t="s">
        <v>44</v>
      </c>
      <c r="E445" s="120">
        <v>2019</v>
      </c>
      <c r="F445" s="97">
        <v>78278</v>
      </c>
      <c r="G445" s="120" t="s">
        <v>147</v>
      </c>
    </row>
    <row r="446" spans="1:7" ht="15.75" x14ac:dyDescent="0.25">
      <c r="A446" s="583" t="s">
        <v>1139</v>
      </c>
      <c r="B446" s="120" t="s">
        <v>5215</v>
      </c>
      <c r="C446" s="323" t="s">
        <v>5216</v>
      </c>
      <c r="D446" s="120" t="s">
        <v>44</v>
      </c>
      <c r="E446" s="120">
        <v>2019</v>
      </c>
      <c r="F446" s="120">
        <v>88046</v>
      </c>
      <c r="G446" s="120" t="s">
        <v>147</v>
      </c>
    </row>
    <row r="447" spans="1:7" ht="15.75" x14ac:dyDescent="0.25">
      <c r="A447" s="583" t="s">
        <v>1139</v>
      </c>
      <c r="B447" s="120" t="s">
        <v>5217</v>
      </c>
      <c r="C447" s="323" t="s">
        <v>5207</v>
      </c>
      <c r="D447" s="120" t="s">
        <v>44</v>
      </c>
      <c r="E447" s="120">
        <v>2019</v>
      </c>
      <c r="F447" s="120">
        <v>108538</v>
      </c>
      <c r="G447" s="120" t="s">
        <v>147</v>
      </c>
    </row>
    <row r="448" spans="1:7" ht="15.75" x14ac:dyDescent="0.25">
      <c r="A448" s="583" t="s">
        <v>1139</v>
      </c>
      <c r="B448" s="120" t="s">
        <v>5198</v>
      </c>
      <c r="C448" s="323" t="s">
        <v>5199</v>
      </c>
      <c r="D448" s="120" t="s">
        <v>110</v>
      </c>
      <c r="E448" s="120">
        <v>2019</v>
      </c>
      <c r="F448" s="97">
        <v>33606</v>
      </c>
      <c r="G448" s="120" t="s">
        <v>186</v>
      </c>
    </row>
    <row r="449" spans="1:7" ht="15.75" x14ac:dyDescent="0.25">
      <c r="A449" s="583" t="s">
        <v>1139</v>
      </c>
      <c r="B449" s="120" t="s">
        <v>5198</v>
      </c>
      <c r="C449" s="323" t="s">
        <v>2040</v>
      </c>
      <c r="D449" s="120" t="s">
        <v>114</v>
      </c>
      <c r="E449" s="120">
        <v>2019</v>
      </c>
      <c r="F449" s="97">
        <v>42076</v>
      </c>
      <c r="G449" s="120" t="s">
        <v>186</v>
      </c>
    </row>
    <row r="450" spans="1:7" ht="15.75" x14ac:dyDescent="0.25">
      <c r="A450" s="583" t="s">
        <v>1139</v>
      </c>
      <c r="B450" s="120" t="s">
        <v>5200</v>
      </c>
      <c r="C450" s="323" t="s">
        <v>2040</v>
      </c>
      <c r="D450" s="120" t="s">
        <v>438</v>
      </c>
      <c r="E450" s="120">
        <v>2019</v>
      </c>
      <c r="F450" s="97">
        <v>41666</v>
      </c>
      <c r="G450" s="120" t="s">
        <v>135</v>
      </c>
    </row>
    <row r="451" spans="1:7" ht="15.75" x14ac:dyDescent="0.25">
      <c r="A451" s="583" t="s">
        <v>1139</v>
      </c>
      <c r="B451" s="120" t="s">
        <v>5200</v>
      </c>
      <c r="C451" s="323" t="s">
        <v>5165</v>
      </c>
      <c r="D451" s="120" t="s">
        <v>438</v>
      </c>
      <c r="E451" s="120">
        <v>2019</v>
      </c>
      <c r="F451" s="97">
        <v>53278</v>
      </c>
      <c r="G451" s="120" t="s">
        <v>135</v>
      </c>
    </row>
    <row r="452" spans="1:7" ht="15.75" x14ac:dyDescent="0.25">
      <c r="A452" s="583" t="s">
        <v>1139</v>
      </c>
      <c r="B452" s="120" t="s">
        <v>5201</v>
      </c>
      <c r="C452" s="323" t="s">
        <v>2170</v>
      </c>
      <c r="D452" s="120" t="s">
        <v>438</v>
      </c>
      <c r="E452" s="120">
        <v>2019</v>
      </c>
      <c r="F452" s="97">
        <v>59699</v>
      </c>
      <c r="G452" s="120" t="s">
        <v>135</v>
      </c>
    </row>
    <row r="453" spans="1:7" ht="15.75" x14ac:dyDescent="0.25">
      <c r="A453" s="583" t="s">
        <v>1139</v>
      </c>
      <c r="B453" s="120" t="s">
        <v>5200</v>
      </c>
      <c r="C453" s="323" t="s">
        <v>5202</v>
      </c>
      <c r="D453" s="120" t="s">
        <v>438</v>
      </c>
      <c r="E453" s="120">
        <v>2019</v>
      </c>
      <c r="F453" s="97">
        <v>62978</v>
      </c>
      <c r="G453" s="120" t="s">
        <v>135</v>
      </c>
    </row>
    <row r="454" spans="1:7" ht="15.75" x14ac:dyDescent="0.25">
      <c r="A454" s="583" t="s">
        <v>1139</v>
      </c>
      <c r="B454" s="120" t="s">
        <v>5203</v>
      </c>
      <c r="C454" s="323" t="s">
        <v>5159</v>
      </c>
      <c r="D454" s="120" t="s">
        <v>438</v>
      </c>
      <c r="E454" s="120">
        <v>2019</v>
      </c>
      <c r="F454" s="97">
        <v>48087</v>
      </c>
      <c r="G454" s="120" t="s">
        <v>421</v>
      </c>
    </row>
    <row r="455" spans="1:7" ht="15.75" x14ac:dyDescent="0.25">
      <c r="A455" s="583" t="s">
        <v>1139</v>
      </c>
      <c r="B455" s="120" t="s">
        <v>5203</v>
      </c>
      <c r="C455" s="323" t="s">
        <v>2170</v>
      </c>
      <c r="D455" s="120" t="s">
        <v>438</v>
      </c>
      <c r="E455" s="120">
        <v>2019</v>
      </c>
      <c r="F455" s="97">
        <v>60109</v>
      </c>
      <c r="G455" s="120" t="s">
        <v>421</v>
      </c>
    </row>
    <row r="456" spans="1:7" ht="15.75" x14ac:dyDescent="0.25">
      <c r="A456" s="583" t="s">
        <v>1139</v>
      </c>
      <c r="B456" s="120" t="s">
        <v>5204</v>
      </c>
      <c r="C456" s="323" t="s">
        <v>2170</v>
      </c>
      <c r="D456" s="120" t="s">
        <v>438</v>
      </c>
      <c r="E456" s="120">
        <v>2019</v>
      </c>
      <c r="F456" s="97">
        <v>76775</v>
      </c>
      <c r="G456" s="120" t="s">
        <v>421</v>
      </c>
    </row>
    <row r="457" spans="1:7" ht="15.75" x14ac:dyDescent="0.25">
      <c r="A457" s="583" t="s">
        <v>1139</v>
      </c>
      <c r="B457" s="120" t="s">
        <v>5205</v>
      </c>
      <c r="C457" s="323" t="s">
        <v>5206</v>
      </c>
      <c r="D457" s="120" t="s">
        <v>438</v>
      </c>
      <c r="E457" s="120">
        <v>2019</v>
      </c>
      <c r="F457" s="97">
        <v>47431</v>
      </c>
      <c r="G457" s="120" t="s">
        <v>135</v>
      </c>
    </row>
    <row r="458" spans="1:7" ht="15.75" x14ac:dyDescent="0.25">
      <c r="A458" s="583" t="s">
        <v>1139</v>
      </c>
      <c r="B458" s="120" t="s">
        <v>5205</v>
      </c>
      <c r="C458" s="323" t="s">
        <v>5207</v>
      </c>
      <c r="D458" s="120" t="s">
        <v>438</v>
      </c>
      <c r="E458" s="120">
        <v>2019</v>
      </c>
      <c r="F458" s="97">
        <v>59289</v>
      </c>
      <c r="G458" s="120" t="s">
        <v>135</v>
      </c>
    </row>
    <row r="459" spans="1:7" ht="15.75" x14ac:dyDescent="0.25">
      <c r="A459" s="583" t="s">
        <v>1139</v>
      </c>
      <c r="B459" s="120" t="s">
        <v>5208</v>
      </c>
      <c r="C459" s="323" t="s">
        <v>6375</v>
      </c>
      <c r="D459" s="120" t="s">
        <v>44</v>
      </c>
      <c r="E459" s="120">
        <v>2019</v>
      </c>
      <c r="F459" s="97">
        <v>46448</v>
      </c>
      <c r="G459" s="120" t="s">
        <v>186</v>
      </c>
    </row>
    <row r="460" spans="1:7" ht="15.75" x14ac:dyDescent="0.25">
      <c r="A460" s="583" t="s">
        <v>1139</v>
      </c>
      <c r="B460" s="120" t="s">
        <v>2792</v>
      </c>
      <c r="C460" s="323" t="s">
        <v>6375</v>
      </c>
      <c r="D460" s="120" t="s">
        <v>114</v>
      </c>
      <c r="E460" s="120">
        <v>2019</v>
      </c>
      <c r="F460" s="97">
        <v>44262</v>
      </c>
      <c r="G460" s="120" t="s">
        <v>147</v>
      </c>
    </row>
    <row r="461" spans="1:7" ht="15.75" x14ac:dyDescent="0.25">
      <c r="A461" s="583" t="s">
        <v>1139</v>
      </c>
      <c r="B461" s="120" t="s">
        <v>2495</v>
      </c>
      <c r="C461" s="323" t="s">
        <v>5209</v>
      </c>
      <c r="D461" s="120" t="s">
        <v>44</v>
      </c>
      <c r="E461" s="120">
        <v>2019</v>
      </c>
      <c r="F461" s="97">
        <v>48087</v>
      </c>
      <c r="G461" s="120" t="s">
        <v>147</v>
      </c>
    </row>
    <row r="462" spans="1:7" ht="15.75" x14ac:dyDescent="0.25">
      <c r="A462" s="583" t="s">
        <v>1139</v>
      </c>
      <c r="B462" s="120" t="s">
        <v>2496</v>
      </c>
      <c r="C462" s="323" t="s">
        <v>5209</v>
      </c>
      <c r="D462" s="120" t="s">
        <v>44</v>
      </c>
      <c r="E462" s="120">
        <v>2019</v>
      </c>
      <c r="F462" s="97">
        <v>54644</v>
      </c>
      <c r="G462" s="120" t="s">
        <v>147</v>
      </c>
    </row>
    <row r="463" spans="1:7" ht="15.75" x14ac:dyDescent="0.25">
      <c r="A463" s="583" t="s">
        <v>1139</v>
      </c>
      <c r="B463" s="120" t="s">
        <v>2497</v>
      </c>
      <c r="C463" s="323" t="s">
        <v>5209</v>
      </c>
      <c r="D463" s="120" t="s">
        <v>44</v>
      </c>
      <c r="E463" s="120">
        <v>2019</v>
      </c>
      <c r="F463" s="97">
        <v>57923</v>
      </c>
      <c r="G463" s="120" t="s">
        <v>147</v>
      </c>
    </row>
    <row r="464" spans="1:7" ht="15.75" x14ac:dyDescent="0.25">
      <c r="A464" s="583" t="s">
        <v>1139</v>
      </c>
      <c r="B464" s="120" t="s">
        <v>5210</v>
      </c>
      <c r="C464" s="323" t="s">
        <v>5211</v>
      </c>
      <c r="D464" s="120" t="s">
        <v>44</v>
      </c>
      <c r="E464" s="120">
        <v>2019</v>
      </c>
      <c r="F464" s="97">
        <v>49180</v>
      </c>
      <c r="G464" s="120" t="s">
        <v>147</v>
      </c>
    </row>
    <row r="465" spans="1:7" ht="15.75" x14ac:dyDescent="0.25">
      <c r="A465" s="583" t="s">
        <v>1139</v>
      </c>
      <c r="B465" s="120" t="s">
        <v>5212</v>
      </c>
      <c r="C465" s="323" t="s">
        <v>5211</v>
      </c>
      <c r="D465" s="120" t="s">
        <v>44</v>
      </c>
      <c r="E465" s="120">
        <v>2019</v>
      </c>
      <c r="F465" s="97">
        <v>54644</v>
      </c>
      <c r="G465" s="120" t="s">
        <v>147</v>
      </c>
    </row>
    <row r="466" spans="1:7" ht="15.75" x14ac:dyDescent="0.25">
      <c r="A466" s="583" t="s">
        <v>1139</v>
      </c>
      <c r="B466" s="120" t="s">
        <v>5213</v>
      </c>
      <c r="C466" s="323" t="s">
        <v>5211</v>
      </c>
      <c r="D466" s="120" t="s">
        <v>44</v>
      </c>
      <c r="E466" s="120">
        <v>2019</v>
      </c>
      <c r="F466" s="97">
        <v>56284</v>
      </c>
      <c r="G466" s="120" t="s">
        <v>147</v>
      </c>
    </row>
    <row r="467" spans="1:7" ht="15.75" x14ac:dyDescent="0.25">
      <c r="A467" s="583" t="s">
        <v>1139</v>
      </c>
      <c r="B467" s="120" t="s">
        <v>5214</v>
      </c>
      <c r="C467" s="323" t="s">
        <v>4209</v>
      </c>
      <c r="D467" s="120" t="s">
        <v>44</v>
      </c>
      <c r="E467" s="120">
        <v>2019</v>
      </c>
      <c r="F467" s="97">
        <v>78278</v>
      </c>
      <c r="G467" s="120" t="s">
        <v>147</v>
      </c>
    </row>
    <row r="468" spans="1:7" ht="15.75" x14ac:dyDescent="0.25">
      <c r="A468" s="583" t="s">
        <v>1139</v>
      </c>
      <c r="B468" s="120" t="s">
        <v>5215</v>
      </c>
      <c r="C468" s="323" t="s">
        <v>5216</v>
      </c>
      <c r="D468" s="120" t="s">
        <v>44</v>
      </c>
      <c r="E468" s="120">
        <v>2019</v>
      </c>
      <c r="F468" s="120">
        <v>88046</v>
      </c>
      <c r="G468" s="120" t="s">
        <v>147</v>
      </c>
    </row>
    <row r="469" spans="1:7" ht="15.75" x14ac:dyDescent="0.25">
      <c r="A469" s="583" t="s">
        <v>1139</v>
      </c>
      <c r="B469" s="120" t="s">
        <v>5217</v>
      </c>
      <c r="C469" s="323" t="s">
        <v>5207</v>
      </c>
      <c r="D469" s="120" t="s">
        <v>44</v>
      </c>
      <c r="E469" s="120">
        <v>2019</v>
      </c>
      <c r="F469" s="120">
        <v>108538</v>
      </c>
      <c r="G469" s="120" t="s">
        <v>147</v>
      </c>
    </row>
    <row r="470" spans="1:7" ht="15.75" x14ac:dyDescent="0.25">
      <c r="A470" s="281" t="s">
        <v>6045</v>
      </c>
      <c r="B470" s="77" t="s">
        <v>6365</v>
      </c>
      <c r="C470" s="323" t="s">
        <v>3751</v>
      </c>
      <c r="D470" s="401" t="s">
        <v>110</v>
      </c>
      <c r="E470" s="78">
        <v>2019</v>
      </c>
      <c r="F470" s="355">
        <v>22095</v>
      </c>
      <c r="G470" s="80" t="s">
        <v>6339</v>
      </c>
    </row>
    <row r="471" spans="1:7" ht="15.75" x14ac:dyDescent="0.25">
      <c r="A471" s="281" t="s">
        <v>6045</v>
      </c>
      <c r="B471" s="77" t="s">
        <v>6365</v>
      </c>
      <c r="C471" s="323" t="s">
        <v>3751</v>
      </c>
      <c r="D471" s="401" t="s">
        <v>3282</v>
      </c>
      <c r="E471" s="78">
        <v>2019</v>
      </c>
      <c r="F471" s="355">
        <v>23595</v>
      </c>
      <c r="G471" s="80" t="s">
        <v>6339</v>
      </c>
    </row>
    <row r="472" spans="1:7" ht="15.75" x14ac:dyDescent="0.25">
      <c r="A472" s="281" t="s">
        <v>6045</v>
      </c>
      <c r="B472" s="77" t="s">
        <v>6364</v>
      </c>
      <c r="C472" s="323" t="s">
        <v>3751</v>
      </c>
      <c r="D472" s="401" t="s">
        <v>3282</v>
      </c>
      <c r="E472" s="78">
        <v>2019</v>
      </c>
      <c r="F472" s="355">
        <v>25345</v>
      </c>
      <c r="G472" s="80" t="s">
        <v>6339</v>
      </c>
    </row>
    <row r="473" spans="1:7" ht="15.75" x14ac:dyDescent="0.25">
      <c r="A473" s="281" t="s">
        <v>6045</v>
      </c>
      <c r="B473" s="77" t="s">
        <v>6364</v>
      </c>
      <c r="C473" s="323" t="s">
        <v>3751</v>
      </c>
      <c r="D473" s="401" t="s">
        <v>110</v>
      </c>
      <c r="E473" s="78">
        <v>2019</v>
      </c>
      <c r="F473" s="355">
        <v>25345</v>
      </c>
      <c r="G473" s="80" t="s">
        <v>6339</v>
      </c>
    </row>
    <row r="474" spans="1:7" ht="15.75" x14ac:dyDescent="0.25">
      <c r="A474" s="281" t="s">
        <v>6045</v>
      </c>
      <c r="B474" s="77" t="s">
        <v>6363</v>
      </c>
      <c r="C474" s="323" t="s">
        <v>3751</v>
      </c>
      <c r="D474" s="401" t="s">
        <v>110</v>
      </c>
      <c r="E474" s="78">
        <v>2019</v>
      </c>
      <c r="F474" s="355">
        <v>28445</v>
      </c>
      <c r="G474" s="80" t="s">
        <v>6339</v>
      </c>
    </row>
    <row r="475" spans="1:7" ht="15.75" x14ac:dyDescent="0.25">
      <c r="A475" s="281" t="s">
        <v>6045</v>
      </c>
      <c r="B475" s="77" t="s">
        <v>6363</v>
      </c>
      <c r="C475" s="323" t="s">
        <v>3751</v>
      </c>
      <c r="D475" s="401" t="s">
        <v>3282</v>
      </c>
      <c r="E475" s="78">
        <v>2019</v>
      </c>
      <c r="F475" s="355">
        <v>29945</v>
      </c>
      <c r="G475" s="80" t="s">
        <v>6339</v>
      </c>
    </row>
    <row r="476" spans="1:7" ht="15.75" x14ac:dyDescent="0.25">
      <c r="A476" s="281" t="s">
        <v>6045</v>
      </c>
      <c r="B476" s="77" t="s">
        <v>6362</v>
      </c>
      <c r="C476" s="323" t="s">
        <v>3751</v>
      </c>
      <c r="D476" s="401" t="s">
        <v>3282</v>
      </c>
      <c r="E476" s="78">
        <v>2019</v>
      </c>
      <c r="F476" s="355">
        <v>29445</v>
      </c>
      <c r="G476" s="80" t="s">
        <v>6339</v>
      </c>
    </row>
    <row r="477" spans="1:7" ht="15.75" x14ac:dyDescent="0.25">
      <c r="A477" s="281" t="s">
        <v>6045</v>
      </c>
      <c r="B477" s="77" t="s">
        <v>6361</v>
      </c>
      <c r="C477" s="323" t="s">
        <v>3751</v>
      </c>
      <c r="D477" s="401" t="s">
        <v>110</v>
      </c>
      <c r="E477" s="78">
        <v>2019</v>
      </c>
      <c r="F477" s="355">
        <v>25045</v>
      </c>
      <c r="G477" s="80" t="s">
        <v>6339</v>
      </c>
    </row>
    <row r="478" spans="1:7" ht="15.75" x14ac:dyDescent="0.25">
      <c r="A478" s="281" t="s">
        <v>6045</v>
      </c>
      <c r="B478" s="77" t="s">
        <v>6361</v>
      </c>
      <c r="C478" s="323" t="s">
        <v>3751</v>
      </c>
      <c r="D478" s="401" t="s">
        <v>3282</v>
      </c>
      <c r="E478" s="78">
        <v>2019</v>
      </c>
      <c r="F478" s="355">
        <v>26545</v>
      </c>
      <c r="G478" s="80" t="s">
        <v>6339</v>
      </c>
    </row>
    <row r="479" spans="1:7" ht="15.75" x14ac:dyDescent="0.25">
      <c r="A479" s="281" t="s">
        <v>6045</v>
      </c>
      <c r="B479" s="77" t="s">
        <v>6360</v>
      </c>
      <c r="C479" s="323" t="s">
        <v>3751</v>
      </c>
      <c r="D479" s="401" t="s">
        <v>110</v>
      </c>
      <c r="E479" s="78">
        <v>2019</v>
      </c>
      <c r="F479" s="355">
        <v>27395</v>
      </c>
      <c r="G479" s="80" t="s">
        <v>6339</v>
      </c>
    </row>
    <row r="480" spans="1:7" ht="15.75" x14ac:dyDescent="0.25">
      <c r="A480" s="281" t="s">
        <v>6045</v>
      </c>
      <c r="B480" s="77" t="s">
        <v>6360</v>
      </c>
      <c r="C480" s="323" t="s">
        <v>3751</v>
      </c>
      <c r="D480" s="401" t="s">
        <v>3282</v>
      </c>
      <c r="E480" s="78">
        <v>2019</v>
      </c>
      <c r="F480" s="355">
        <v>28895</v>
      </c>
      <c r="G480" s="80" t="s">
        <v>6339</v>
      </c>
    </row>
    <row r="481" spans="1:7" ht="15.75" x14ac:dyDescent="0.25">
      <c r="A481" s="281" t="s">
        <v>6045</v>
      </c>
      <c r="B481" s="77" t="s">
        <v>6359</v>
      </c>
      <c r="C481" s="323" t="s">
        <v>3751</v>
      </c>
      <c r="D481" s="401" t="s">
        <v>110</v>
      </c>
      <c r="E481" s="78">
        <v>2019</v>
      </c>
      <c r="F481" s="355">
        <v>31450</v>
      </c>
      <c r="G481" s="80" t="s">
        <v>6339</v>
      </c>
    </row>
    <row r="482" spans="1:7" ht="15.75" x14ac:dyDescent="0.25">
      <c r="A482" s="281" t="s">
        <v>6045</v>
      </c>
      <c r="B482" s="77" t="s">
        <v>6359</v>
      </c>
      <c r="C482" s="323" t="s">
        <v>3751</v>
      </c>
      <c r="D482" s="401" t="s">
        <v>3282</v>
      </c>
      <c r="E482" s="78">
        <v>2019</v>
      </c>
      <c r="F482" s="355">
        <v>34695</v>
      </c>
      <c r="G482" s="80" t="s">
        <v>6339</v>
      </c>
    </row>
    <row r="483" spans="1:7" ht="15.75" x14ac:dyDescent="0.25">
      <c r="A483" s="281" t="s">
        <v>6045</v>
      </c>
      <c r="B483" s="77" t="s">
        <v>6358</v>
      </c>
      <c r="C483" s="323" t="s">
        <v>4289</v>
      </c>
      <c r="D483" s="401" t="s">
        <v>3282</v>
      </c>
      <c r="E483" s="78">
        <v>2019</v>
      </c>
      <c r="F483" s="355">
        <v>34195</v>
      </c>
      <c r="G483" s="80" t="s">
        <v>6339</v>
      </c>
    </row>
    <row r="484" spans="1:7" ht="15.75" x14ac:dyDescent="0.25">
      <c r="A484" s="281" t="s">
        <v>6045</v>
      </c>
      <c r="B484" s="77" t="s">
        <v>6357</v>
      </c>
      <c r="C484" s="323" t="s">
        <v>4289</v>
      </c>
      <c r="D484" s="401" t="s">
        <v>110</v>
      </c>
      <c r="E484" s="78">
        <v>2019</v>
      </c>
      <c r="F484" s="355">
        <v>36995</v>
      </c>
      <c r="G484" s="80" t="s">
        <v>6339</v>
      </c>
    </row>
    <row r="485" spans="1:7" ht="15.75" x14ac:dyDescent="0.25">
      <c r="A485" s="281" t="s">
        <v>6045</v>
      </c>
      <c r="B485" s="77" t="s">
        <v>6357</v>
      </c>
      <c r="C485" s="323" t="s">
        <v>4289</v>
      </c>
      <c r="D485" s="401" t="s">
        <v>3282</v>
      </c>
      <c r="E485" s="78">
        <v>2019</v>
      </c>
      <c r="F485" s="355">
        <v>38495</v>
      </c>
      <c r="G485" s="80" t="s">
        <v>6339</v>
      </c>
    </row>
    <row r="486" spans="1:7" ht="15.75" x14ac:dyDescent="0.25">
      <c r="A486" s="281" t="s">
        <v>6045</v>
      </c>
      <c r="B486" s="77" t="s">
        <v>6356</v>
      </c>
      <c r="C486" s="323" t="s">
        <v>4000</v>
      </c>
      <c r="D486" s="401" t="s">
        <v>4730</v>
      </c>
      <c r="E486" s="78">
        <v>2019</v>
      </c>
      <c r="F486" s="355">
        <v>32195</v>
      </c>
      <c r="G486" s="80" t="s">
        <v>6339</v>
      </c>
    </row>
    <row r="487" spans="1:7" ht="15.75" x14ac:dyDescent="0.25">
      <c r="A487" s="281" t="s">
        <v>6045</v>
      </c>
      <c r="B487" s="77" t="s">
        <v>6356</v>
      </c>
      <c r="C487" s="323" t="s">
        <v>4000</v>
      </c>
      <c r="D487" s="401" t="s">
        <v>3282</v>
      </c>
      <c r="E487" s="78">
        <v>2019</v>
      </c>
      <c r="F487" s="355">
        <v>34495</v>
      </c>
      <c r="G487" s="80" t="s">
        <v>6339</v>
      </c>
    </row>
    <row r="488" spans="1:7" ht="15.75" x14ac:dyDescent="0.25">
      <c r="A488" s="281" t="s">
        <v>6045</v>
      </c>
      <c r="B488" s="77" t="s">
        <v>6355</v>
      </c>
      <c r="C488" s="323" t="s">
        <v>4000</v>
      </c>
      <c r="D488" s="401" t="s">
        <v>4730</v>
      </c>
      <c r="E488" s="78">
        <v>2019</v>
      </c>
      <c r="F488" s="355">
        <v>39445</v>
      </c>
      <c r="G488" s="80" t="s">
        <v>6339</v>
      </c>
    </row>
    <row r="489" spans="1:7" ht="15.75" x14ac:dyDescent="0.25">
      <c r="A489" s="281" t="s">
        <v>6045</v>
      </c>
      <c r="B489" s="77" t="s">
        <v>6355</v>
      </c>
      <c r="C489" s="323" t="s">
        <v>4000</v>
      </c>
      <c r="D489" s="401" t="s">
        <v>3282</v>
      </c>
      <c r="E489" s="78">
        <v>2019</v>
      </c>
      <c r="F489" s="355">
        <v>41445</v>
      </c>
      <c r="G489" s="80" t="s">
        <v>6339</v>
      </c>
    </row>
    <row r="490" spans="1:7" ht="15.75" x14ac:dyDescent="0.25">
      <c r="A490" s="281" t="s">
        <v>6045</v>
      </c>
      <c r="B490" s="77" t="s">
        <v>6354</v>
      </c>
      <c r="C490" s="323" t="s">
        <v>4000</v>
      </c>
      <c r="D490" s="401" t="s">
        <v>3282</v>
      </c>
      <c r="E490" s="78">
        <v>2019</v>
      </c>
      <c r="F490" s="355">
        <v>44545</v>
      </c>
      <c r="G490" s="80" t="s">
        <v>6339</v>
      </c>
    </row>
    <row r="491" spans="1:7" ht="15.75" x14ac:dyDescent="0.25">
      <c r="A491" s="281" t="s">
        <v>6045</v>
      </c>
      <c r="B491" s="77" t="s">
        <v>6353</v>
      </c>
      <c r="C491" s="323" t="s">
        <v>4000</v>
      </c>
      <c r="D491" s="401" t="s">
        <v>4730</v>
      </c>
      <c r="E491" s="78">
        <v>2019</v>
      </c>
      <c r="F491" s="355">
        <v>46245</v>
      </c>
      <c r="G491" s="80" t="s">
        <v>6339</v>
      </c>
    </row>
    <row r="492" spans="1:7" ht="15.75" x14ac:dyDescent="0.25">
      <c r="A492" s="281" t="s">
        <v>6045</v>
      </c>
      <c r="B492" s="77" t="s">
        <v>6353</v>
      </c>
      <c r="C492" s="323" t="s">
        <v>4000</v>
      </c>
      <c r="D492" s="401" t="s">
        <v>3282</v>
      </c>
      <c r="E492" s="78">
        <v>2019</v>
      </c>
      <c r="F492" s="355">
        <v>49245</v>
      </c>
      <c r="G492" s="80" t="s">
        <v>6339</v>
      </c>
    </row>
    <row r="493" spans="1:7" ht="15.75" x14ac:dyDescent="0.25">
      <c r="A493" s="281" t="s">
        <v>6045</v>
      </c>
      <c r="B493" s="77" t="s">
        <v>6352</v>
      </c>
      <c r="C493" s="323" t="s">
        <v>4000</v>
      </c>
      <c r="D493" s="401" t="s">
        <v>4730</v>
      </c>
      <c r="E493" s="78">
        <v>2019</v>
      </c>
      <c r="F493" s="355">
        <v>51945</v>
      </c>
      <c r="G493" s="80" t="s">
        <v>6339</v>
      </c>
    </row>
    <row r="494" spans="1:7" ht="15.75" x14ac:dyDescent="0.25">
      <c r="A494" s="281" t="s">
        <v>6045</v>
      </c>
      <c r="B494" s="77" t="s">
        <v>6352</v>
      </c>
      <c r="C494" s="323" t="s">
        <v>4000</v>
      </c>
      <c r="D494" s="401" t="s">
        <v>3282</v>
      </c>
      <c r="E494" s="78">
        <v>2019</v>
      </c>
      <c r="F494" s="355">
        <v>54945</v>
      </c>
      <c r="G494" s="80" t="s">
        <v>6339</v>
      </c>
    </row>
    <row r="495" spans="1:7" ht="15.75" x14ac:dyDescent="0.25">
      <c r="A495" s="281" t="s">
        <v>6045</v>
      </c>
      <c r="B495" s="77" t="s">
        <v>6351</v>
      </c>
      <c r="C495" s="323" t="s">
        <v>5662</v>
      </c>
      <c r="D495" s="401" t="s">
        <v>3282</v>
      </c>
      <c r="E495" s="78">
        <v>2019</v>
      </c>
      <c r="F495" s="355">
        <v>68645</v>
      </c>
      <c r="G495" s="80" t="s">
        <v>6339</v>
      </c>
    </row>
    <row r="496" spans="1:7" ht="15.75" x14ac:dyDescent="0.25">
      <c r="A496" s="281" t="s">
        <v>6045</v>
      </c>
      <c r="B496" s="77" t="s">
        <v>6350</v>
      </c>
      <c r="C496" s="323" t="s">
        <v>5666</v>
      </c>
      <c r="D496" s="401" t="s">
        <v>3282</v>
      </c>
      <c r="E496" s="78">
        <v>2019</v>
      </c>
      <c r="F496" s="355">
        <v>87150</v>
      </c>
      <c r="G496" s="80" t="s">
        <v>6339</v>
      </c>
    </row>
    <row r="497" spans="1:7" ht="15.75" x14ac:dyDescent="0.25">
      <c r="A497" s="281" t="s">
        <v>6045</v>
      </c>
      <c r="B497" s="77" t="s">
        <v>6349</v>
      </c>
      <c r="C497" s="323" t="s">
        <v>4000</v>
      </c>
      <c r="D497" s="401" t="s">
        <v>3282</v>
      </c>
      <c r="E497" s="78">
        <v>2019</v>
      </c>
      <c r="F497" s="355">
        <v>28045</v>
      </c>
      <c r="G497" s="80" t="s">
        <v>6347</v>
      </c>
    </row>
    <row r="498" spans="1:7" ht="15.75" x14ac:dyDescent="0.25">
      <c r="A498" s="281" t="s">
        <v>6045</v>
      </c>
      <c r="B498" s="77" t="s">
        <v>6348</v>
      </c>
      <c r="C498" s="323" t="s">
        <v>4000</v>
      </c>
      <c r="D498" s="401" t="s">
        <v>3282</v>
      </c>
      <c r="E498" s="78">
        <v>2019</v>
      </c>
      <c r="F498" s="355">
        <v>38045</v>
      </c>
      <c r="G498" s="80" t="s">
        <v>6347</v>
      </c>
    </row>
    <row r="499" spans="1:7" ht="15.75" x14ac:dyDescent="0.25">
      <c r="A499" s="281" t="s">
        <v>6045</v>
      </c>
      <c r="B499" s="77" t="s">
        <v>6346</v>
      </c>
      <c r="C499" s="323" t="s">
        <v>4000</v>
      </c>
      <c r="D499" s="401" t="s">
        <v>3282</v>
      </c>
      <c r="E499" s="78">
        <v>2019</v>
      </c>
      <c r="F499" s="355">
        <v>31545</v>
      </c>
      <c r="G499" s="80" t="s">
        <v>6339</v>
      </c>
    </row>
    <row r="500" spans="1:7" ht="15.75" x14ac:dyDescent="0.25">
      <c r="A500" s="281" t="s">
        <v>6045</v>
      </c>
      <c r="B500" s="77" t="s">
        <v>6345</v>
      </c>
      <c r="C500" s="323" t="s">
        <v>4000</v>
      </c>
      <c r="D500" s="401" t="s">
        <v>3282</v>
      </c>
      <c r="E500" s="78">
        <v>2019</v>
      </c>
      <c r="F500" s="355">
        <v>38395</v>
      </c>
      <c r="G500" s="80" t="s">
        <v>6339</v>
      </c>
    </row>
    <row r="501" spans="1:7" ht="15.75" x14ac:dyDescent="0.25">
      <c r="A501" s="281" t="s">
        <v>6045</v>
      </c>
      <c r="B501" s="77" t="s">
        <v>6344</v>
      </c>
      <c r="C501" s="323" t="s">
        <v>4000</v>
      </c>
      <c r="D501" s="401" t="s">
        <v>3282</v>
      </c>
      <c r="E501" s="78">
        <v>2019</v>
      </c>
      <c r="F501" s="355">
        <v>41545</v>
      </c>
      <c r="G501" s="80" t="s">
        <v>6339</v>
      </c>
    </row>
    <row r="502" spans="1:7" ht="15.75" x14ac:dyDescent="0.25">
      <c r="A502" s="281" t="s">
        <v>6045</v>
      </c>
      <c r="B502" s="77" t="s">
        <v>6343</v>
      </c>
      <c r="C502" s="323" t="s">
        <v>3751</v>
      </c>
      <c r="D502" s="401" t="s">
        <v>110</v>
      </c>
      <c r="E502" s="78">
        <v>2019</v>
      </c>
      <c r="F502" s="355">
        <v>22275</v>
      </c>
      <c r="G502" s="80" t="s">
        <v>6339</v>
      </c>
    </row>
    <row r="503" spans="1:7" ht="15.75" x14ac:dyDescent="0.25">
      <c r="A503" s="281" t="s">
        <v>6045</v>
      </c>
      <c r="B503" s="77" t="s">
        <v>6343</v>
      </c>
      <c r="C503" s="323" t="s">
        <v>3751</v>
      </c>
      <c r="D503" s="401" t="s">
        <v>3282</v>
      </c>
      <c r="E503" s="78">
        <v>2019</v>
      </c>
      <c r="F503" s="355">
        <v>23775</v>
      </c>
      <c r="G503" s="80" t="s">
        <v>6339</v>
      </c>
    </row>
    <row r="504" spans="1:7" ht="15.75" x14ac:dyDescent="0.25">
      <c r="A504" s="281" t="s">
        <v>6045</v>
      </c>
      <c r="B504" s="77" t="s">
        <v>6342</v>
      </c>
      <c r="C504" s="323" t="s">
        <v>3751</v>
      </c>
      <c r="D504" s="401" t="s">
        <v>110</v>
      </c>
      <c r="E504" s="78">
        <v>2019</v>
      </c>
      <c r="F504" s="355">
        <v>24125</v>
      </c>
      <c r="G504" s="80" t="s">
        <v>6339</v>
      </c>
    </row>
    <row r="505" spans="1:7" ht="15.75" x14ac:dyDescent="0.25">
      <c r="A505" s="281" t="s">
        <v>6045</v>
      </c>
      <c r="B505" s="77" t="s">
        <v>6342</v>
      </c>
      <c r="C505" s="323" t="s">
        <v>3751</v>
      </c>
      <c r="D505" s="401" t="s">
        <v>3282</v>
      </c>
      <c r="E505" s="78">
        <v>2019</v>
      </c>
      <c r="F505" s="355">
        <v>25625</v>
      </c>
      <c r="G505" s="80" t="s">
        <v>6339</v>
      </c>
    </row>
    <row r="506" spans="1:7" ht="15.75" x14ac:dyDescent="0.25">
      <c r="A506" s="281" t="s">
        <v>6045</v>
      </c>
      <c r="B506" s="77" t="s">
        <v>6341</v>
      </c>
      <c r="C506" s="323" t="s">
        <v>1988</v>
      </c>
      <c r="D506" s="401" t="s">
        <v>110</v>
      </c>
      <c r="E506" s="78">
        <v>2019</v>
      </c>
      <c r="F506" s="355">
        <v>26645</v>
      </c>
      <c r="G506" s="80" t="s">
        <v>6339</v>
      </c>
    </row>
    <row r="507" spans="1:7" ht="15.75" x14ac:dyDescent="0.25">
      <c r="A507" s="281" t="s">
        <v>6045</v>
      </c>
      <c r="B507" s="77" t="s">
        <v>6341</v>
      </c>
      <c r="C507" s="323" t="s">
        <v>1988</v>
      </c>
      <c r="D507" s="401" t="s">
        <v>3282</v>
      </c>
      <c r="E507" s="78">
        <v>2019</v>
      </c>
      <c r="F507" s="355">
        <v>28145</v>
      </c>
      <c r="G507" s="80" t="s">
        <v>6339</v>
      </c>
    </row>
    <row r="508" spans="1:7" ht="15.75" x14ac:dyDescent="0.25">
      <c r="A508" s="281" t="s">
        <v>6045</v>
      </c>
      <c r="B508" s="77" t="s">
        <v>6340</v>
      </c>
      <c r="C508" s="323" t="s">
        <v>3751</v>
      </c>
      <c r="D508" s="401" t="s">
        <v>3282</v>
      </c>
      <c r="E508" s="78">
        <v>2019</v>
      </c>
      <c r="F508" s="355">
        <v>27795</v>
      </c>
      <c r="G508" s="80" t="s">
        <v>6339</v>
      </c>
    </row>
    <row r="509" spans="1:7" ht="15.75" x14ac:dyDescent="0.25">
      <c r="A509" s="587" t="s">
        <v>1920</v>
      </c>
      <c r="B509" s="120" t="s">
        <v>4809</v>
      </c>
      <c r="C509" s="323" t="s">
        <v>4088</v>
      </c>
      <c r="D509" s="401" t="s">
        <v>44</v>
      </c>
      <c r="E509" s="120">
        <v>2019</v>
      </c>
      <c r="F509" s="355">
        <v>52950</v>
      </c>
      <c r="G509" s="120" t="s">
        <v>4810</v>
      </c>
    </row>
    <row r="510" spans="1:7" ht="15.75" x14ac:dyDescent="0.25">
      <c r="A510" s="587" t="s">
        <v>1920</v>
      </c>
      <c r="B510" s="120" t="s">
        <v>4811</v>
      </c>
      <c r="C510" s="323" t="s">
        <v>4088</v>
      </c>
      <c r="D510" s="401" t="s">
        <v>44</v>
      </c>
      <c r="E510" s="120">
        <v>2019</v>
      </c>
      <c r="F510" s="355">
        <v>58700</v>
      </c>
      <c r="G510" s="120" t="s">
        <v>4810</v>
      </c>
    </row>
    <row r="511" spans="1:7" ht="15.75" x14ac:dyDescent="0.25">
      <c r="A511" s="587" t="s">
        <v>1920</v>
      </c>
      <c r="B511" s="120" t="s">
        <v>4812</v>
      </c>
      <c r="C511" s="323" t="s">
        <v>4088</v>
      </c>
      <c r="D511" s="401" t="s">
        <v>44</v>
      </c>
      <c r="E511" s="120">
        <v>2019</v>
      </c>
      <c r="F511" s="355">
        <v>67200</v>
      </c>
      <c r="G511" s="120" t="s">
        <v>4810</v>
      </c>
    </row>
    <row r="512" spans="1:7" ht="15.75" x14ac:dyDescent="0.25">
      <c r="A512" s="587" t="s">
        <v>1920</v>
      </c>
      <c r="B512" s="120" t="s">
        <v>4813</v>
      </c>
      <c r="C512" s="323" t="s">
        <v>4090</v>
      </c>
      <c r="D512" s="401" t="s">
        <v>44</v>
      </c>
      <c r="E512" s="120">
        <v>2019</v>
      </c>
      <c r="F512" s="355">
        <v>37990</v>
      </c>
      <c r="G512" s="120" t="s">
        <v>4810</v>
      </c>
    </row>
    <row r="513" spans="1:7" ht="15.75" x14ac:dyDescent="0.25">
      <c r="A513" s="587" t="s">
        <v>1920</v>
      </c>
      <c r="B513" s="120" t="s">
        <v>4814</v>
      </c>
      <c r="C513" s="323" t="s">
        <v>4090</v>
      </c>
      <c r="D513" s="401" t="s">
        <v>44</v>
      </c>
      <c r="E513" s="120">
        <v>2019</v>
      </c>
      <c r="F513" s="355">
        <v>42600</v>
      </c>
      <c r="G513" s="120" t="s">
        <v>4810</v>
      </c>
    </row>
    <row r="514" spans="1:7" ht="15.75" x14ac:dyDescent="0.25">
      <c r="A514" s="587" t="s">
        <v>1920</v>
      </c>
      <c r="B514" s="120" t="s">
        <v>4815</v>
      </c>
      <c r="C514" s="323" t="s">
        <v>4090</v>
      </c>
      <c r="D514" s="401" t="s">
        <v>44</v>
      </c>
      <c r="E514" s="120">
        <v>2019</v>
      </c>
      <c r="F514" s="355">
        <v>46990</v>
      </c>
      <c r="G514" s="120" t="s">
        <v>4810</v>
      </c>
    </row>
    <row r="515" spans="1:7" ht="15.75" x14ac:dyDescent="0.25">
      <c r="A515" s="587" t="s">
        <v>1920</v>
      </c>
      <c r="B515" s="120" t="s">
        <v>4816</v>
      </c>
      <c r="C515" s="323" t="s">
        <v>4090</v>
      </c>
      <c r="D515" s="401" t="s">
        <v>44</v>
      </c>
      <c r="E515" s="120">
        <v>2019</v>
      </c>
      <c r="F515" s="355">
        <v>45000</v>
      </c>
      <c r="G515" s="120" t="s">
        <v>4810</v>
      </c>
    </row>
    <row r="516" spans="1:7" ht="15.75" x14ac:dyDescent="0.25">
      <c r="A516" s="587" t="s">
        <v>1920</v>
      </c>
      <c r="B516" s="120" t="s">
        <v>4817</v>
      </c>
      <c r="C516" s="323" t="s">
        <v>4088</v>
      </c>
      <c r="D516" s="401" t="s">
        <v>44</v>
      </c>
      <c r="E516" s="120">
        <v>2019</v>
      </c>
      <c r="F516" s="355">
        <v>89500</v>
      </c>
      <c r="G516" s="120" t="s">
        <v>4810</v>
      </c>
    </row>
    <row r="517" spans="1:7" ht="15.75" x14ac:dyDescent="0.25">
      <c r="A517" s="587" t="s">
        <v>1920</v>
      </c>
      <c r="B517" s="120" t="s">
        <v>4818</v>
      </c>
      <c r="C517" s="323" t="s">
        <v>4088</v>
      </c>
      <c r="D517" s="401" t="s">
        <v>44</v>
      </c>
      <c r="E517" s="120">
        <v>2019</v>
      </c>
      <c r="F517" s="355">
        <v>91500</v>
      </c>
      <c r="G517" s="120" t="s">
        <v>4810</v>
      </c>
    </row>
    <row r="518" spans="1:7" ht="15.75" x14ac:dyDescent="0.25">
      <c r="A518" s="587" t="s">
        <v>1920</v>
      </c>
      <c r="B518" s="120" t="s">
        <v>4819</v>
      </c>
      <c r="C518" s="323" t="s">
        <v>4088</v>
      </c>
      <c r="D518" s="401" t="s">
        <v>44</v>
      </c>
      <c r="E518" s="120">
        <v>2019</v>
      </c>
      <c r="F518" s="355">
        <v>94950</v>
      </c>
      <c r="G518" s="120" t="s">
        <v>4810</v>
      </c>
    </row>
    <row r="519" spans="1:7" ht="24" customHeight="1" x14ac:dyDescent="0.25">
      <c r="A519" s="587" t="s">
        <v>1920</v>
      </c>
      <c r="B519" s="120" t="s">
        <v>4820</v>
      </c>
      <c r="C519" s="323" t="s">
        <v>4090</v>
      </c>
      <c r="D519" s="401" t="s">
        <v>44</v>
      </c>
      <c r="E519" s="120">
        <v>2019</v>
      </c>
      <c r="F519" s="355">
        <v>95950</v>
      </c>
      <c r="G519" s="120" t="s">
        <v>4810</v>
      </c>
    </row>
    <row r="520" spans="1:7" ht="15.75" x14ac:dyDescent="0.25">
      <c r="A520" s="587" t="s">
        <v>1920</v>
      </c>
      <c r="B520" s="120" t="s">
        <v>4821</v>
      </c>
      <c r="C520" s="323" t="s">
        <v>4088</v>
      </c>
      <c r="D520" s="401" t="s">
        <v>44</v>
      </c>
      <c r="E520" s="120">
        <v>2019</v>
      </c>
      <c r="F520" s="355">
        <v>96950</v>
      </c>
      <c r="G520" s="120" t="s">
        <v>4810</v>
      </c>
    </row>
    <row r="521" spans="1:7" ht="15.75" x14ac:dyDescent="0.25">
      <c r="A521" s="587" t="s">
        <v>1920</v>
      </c>
      <c r="B521" s="120" t="s">
        <v>4817</v>
      </c>
      <c r="C521" s="323" t="s">
        <v>4209</v>
      </c>
      <c r="D521" s="401" t="s">
        <v>44</v>
      </c>
      <c r="E521" s="120">
        <v>2019</v>
      </c>
      <c r="F521" s="355">
        <v>105950</v>
      </c>
      <c r="G521" s="120" t="s">
        <v>4810</v>
      </c>
    </row>
    <row r="522" spans="1:7" ht="15.75" x14ac:dyDescent="0.25">
      <c r="A522" s="587" t="s">
        <v>1920</v>
      </c>
      <c r="B522" s="120" t="s">
        <v>4822</v>
      </c>
      <c r="C522" s="323" t="s">
        <v>4209</v>
      </c>
      <c r="D522" s="401" t="s">
        <v>44</v>
      </c>
      <c r="E522" s="120">
        <v>2019</v>
      </c>
      <c r="F522" s="355">
        <v>109950</v>
      </c>
      <c r="G522" s="120" t="s">
        <v>4810</v>
      </c>
    </row>
    <row r="523" spans="1:7" ht="15.75" x14ac:dyDescent="0.25">
      <c r="A523" s="587" t="s">
        <v>1920</v>
      </c>
      <c r="B523" s="120" t="s">
        <v>4823</v>
      </c>
      <c r="C523" s="323" t="s">
        <v>4209</v>
      </c>
      <c r="D523" s="401" t="s">
        <v>44</v>
      </c>
      <c r="E523" s="120">
        <v>2019</v>
      </c>
      <c r="F523" s="355">
        <v>143000</v>
      </c>
      <c r="G523" s="120" t="s">
        <v>4810</v>
      </c>
    </row>
    <row r="524" spans="1:7" ht="15.75" x14ac:dyDescent="0.25">
      <c r="A524" s="587" t="s">
        <v>1920</v>
      </c>
      <c r="B524" s="120" t="s">
        <v>4824</v>
      </c>
      <c r="C524" s="323" t="s">
        <v>4209</v>
      </c>
      <c r="D524" s="401" t="s">
        <v>44</v>
      </c>
      <c r="E524" s="120">
        <v>2019</v>
      </c>
      <c r="F524" s="355">
        <v>149500</v>
      </c>
      <c r="G524" s="120" t="s">
        <v>4810</v>
      </c>
    </row>
    <row r="525" spans="1:7" ht="15.75" x14ac:dyDescent="0.25">
      <c r="A525" s="587" t="s">
        <v>1920</v>
      </c>
      <c r="B525" s="120" t="s">
        <v>4825</v>
      </c>
      <c r="C525" s="323" t="s">
        <v>4209</v>
      </c>
      <c r="D525" s="401" t="s">
        <v>44</v>
      </c>
      <c r="E525" s="120">
        <v>2019</v>
      </c>
      <c r="F525" s="355">
        <v>178500</v>
      </c>
      <c r="G525" s="120" t="s">
        <v>4810</v>
      </c>
    </row>
    <row r="526" spans="1:7" ht="15.75" x14ac:dyDescent="0.25">
      <c r="A526" s="587" t="s">
        <v>1920</v>
      </c>
      <c r="B526" s="120" t="s">
        <v>4826</v>
      </c>
      <c r="C526" s="323" t="s">
        <v>4209</v>
      </c>
      <c r="D526" s="401" t="s">
        <v>44</v>
      </c>
      <c r="E526" s="120">
        <v>2019</v>
      </c>
      <c r="F526" s="355">
        <v>209500</v>
      </c>
      <c r="G526" s="120" t="s">
        <v>4810</v>
      </c>
    </row>
    <row r="527" spans="1:7" ht="15.75" x14ac:dyDescent="0.25">
      <c r="A527" s="587" t="s">
        <v>1920</v>
      </c>
      <c r="B527" s="120" t="s">
        <v>4827</v>
      </c>
      <c r="C527" s="323" t="s">
        <v>4090</v>
      </c>
      <c r="D527" s="401" t="s">
        <v>44</v>
      </c>
      <c r="E527" s="120">
        <v>2019</v>
      </c>
      <c r="F527" s="355">
        <v>41800</v>
      </c>
      <c r="G527" s="120" t="s">
        <v>4810</v>
      </c>
    </row>
    <row r="528" spans="1:7" ht="15.75" x14ac:dyDescent="0.25">
      <c r="A528" s="587" t="s">
        <v>1920</v>
      </c>
      <c r="B528" s="120" t="s">
        <v>4828</v>
      </c>
      <c r="C528" s="323" t="s">
        <v>4090</v>
      </c>
      <c r="D528" s="401" t="s">
        <v>44</v>
      </c>
      <c r="E528" s="120">
        <v>2019</v>
      </c>
      <c r="F528" s="355">
        <v>45900</v>
      </c>
      <c r="G528" s="120" t="s">
        <v>4810</v>
      </c>
    </row>
    <row r="529" spans="1:7" ht="15.75" x14ac:dyDescent="0.25">
      <c r="A529" s="587" t="s">
        <v>1920</v>
      </c>
      <c r="B529" s="120" t="s">
        <v>4829</v>
      </c>
      <c r="C529" s="323" t="s">
        <v>4090</v>
      </c>
      <c r="D529" s="401" t="s">
        <v>44</v>
      </c>
      <c r="E529" s="120">
        <v>2019</v>
      </c>
      <c r="F529" s="355">
        <v>48400</v>
      </c>
      <c r="G529" s="120" t="s">
        <v>4810</v>
      </c>
    </row>
    <row r="530" spans="1:7" ht="15.75" x14ac:dyDescent="0.25">
      <c r="A530" s="587" t="s">
        <v>1920</v>
      </c>
      <c r="B530" s="120" t="s">
        <v>4830</v>
      </c>
      <c r="C530" s="323" t="s">
        <v>4090</v>
      </c>
      <c r="D530" s="401" t="s">
        <v>44</v>
      </c>
      <c r="E530" s="120">
        <v>2019</v>
      </c>
      <c r="F530" s="355">
        <v>51100</v>
      </c>
      <c r="G530" s="120" t="s">
        <v>4810</v>
      </c>
    </row>
    <row r="531" spans="1:7" ht="15.75" x14ac:dyDescent="0.25">
      <c r="A531" s="587" t="s">
        <v>1920</v>
      </c>
      <c r="B531" s="120" t="s">
        <v>4831</v>
      </c>
      <c r="C531" s="323" t="s">
        <v>4090</v>
      </c>
      <c r="D531" s="401" t="s">
        <v>44</v>
      </c>
      <c r="E531" s="120">
        <v>2019</v>
      </c>
      <c r="F531" s="355">
        <v>52100</v>
      </c>
      <c r="G531" s="120" t="s">
        <v>4810</v>
      </c>
    </row>
    <row r="532" spans="1:7" ht="15.75" x14ac:dyDescent="0.25">
      <c r="A532" s="587" t="s">
        <v>1920</v>
      </c>
      <c r="B532" s="120" t="s">
        <v>4832</v>
      </c>
      <c r="C532" s="323" t="s">
        <v>4090</v>
      </c>
      <c r="D532" s="401" t="s">
        <v>44</v>
      </c>
      <c r="E532" s="120">
        <v>2019</v>
      </c>
      <c r="F532" s="355">
        <v>54300</v>
      </c>
      <c r="G532" s="120" t="s">
        <v>4810</v>
      </c>
    </row>
    <row r="533" spans="1:7" ht="36" customHeight="1" x14ac:dyDescent="0.25">
      <c r="A533" s="587" t="s">
        <v>1920</v>
      </c>
      <c r="B533" s="120" t="s">
        <v>4833</v>
      </c>
      <c r="C533" s="323" t="s">
        <v>4090</v>
      </c>
      <c r="D533" s="401" t="s">
        <v>44</v>
      </c>
      <c r="E533" s="120">
        <v>2019</v>
      </c>
      <c r="F533" s="355">
        <v>57800</v>
      </c>
      <c r="G533" s="120" t="s">
        <v>4810</v>
      </c>
    </row>
    <row r="534" spans="1:7" ht="15.75" x14ac:dyDescent="0.25">
      <c r="A534" s="587" t="s">
        <v>1920</v>
      </c>
      <c r="B534" s="120" t="s">
        <v>4834</v>
      </c>
      <c r="C534" s="323" t="s">
        <v>4090</v>
      </c>
      <c r="D534" s="401" t="s">
        <v>44</v>
      </c>
      <c r="E534" s="120">
        <v>2019</v>
      </c>
      <c r="F534" s="355">
        <v>62600</v>
      </c>
      <c r="G534" s="120" t="s">
        <v>4810</v>
      </c>
    </row>
    <row r="535" spans="1:7" ht="15" x14ac:dyDescent="0.25">
      <c r="A535" s="584" t="s">
        <v>1920</v>
      </c>
      <c r="B535" s="585" t="s">
        <v>6035</v>
      </c>
      <c r="C535" s="586" t="s">
        <v>1987</v>
      </c>
      <c r="D535" s="585" t="s">
        <v>4600</v>
      </c>
      <c r="E535" s="585">
        <v>2019</v>
      </c>
      <c r="F535" s="599">
        <v>116875</v>
      </c>
      <c r="G535" s="585" t="s">
        <v>1459</v>
      </c>
    </row>
    <row r="536" spans="1:7" ht="15" x14ac:dyDescent="0.25">
      <c r="A536" s="600" t="s">
        <v>85</v>
      </c>
      <c r="B536" s="601" t="s">
        <v>6247</v>
      </c>
      <c r="C536" s="602" t="s">
        <v>3791</v>
      </c>
      <c r="D536" s="601" t="s">
        <v>110</v>
      </c>
      <c r="E536" s="601">
        <v>2019</v>
      </c>
      <c r="F536" s="603">
        <v>39750</v>
      </c>
      <c r="G536" s="601" t="s">
        <v>4277</v>
      </c>
    </row>
    <row r="537" spans="1:7" ht="15" x14ac:dyDescent="0.25">
      <c r="A537" s="600" t="s">
        <v>85</v>
      </c>
      <c r="B537" s="601" t="s">
        <v>6325</v>
      </c>
      <c r="C537" s="602" t="s">
        <v>3791</v>
      </c>
      <c r="D537" s="601" t="s">
        <v>110</v>
      </c>
      <c r="E537" s="601">
        <v>2019</v>
      </c>
      <c r="F537" s="603">
        <v>44285</v>
      </c>
      <c r="G537" s="601" t="s">
        <v>4911</v>
      </c>
    </row>
    <row r="538" spans="1:7" ht="15" x14ac:dyDescent="0.25">
      <c r="A538" s="600" t="s">
        <v>85</v>
      </c>
      <c r="B538" s="601" t="s">
        <v>6326</v>
      </c>
      <c r="C538" s="602" t="s">
        <v>3791</v>
      </c>
      <c r="D538" s="601" t="s">
        <v>110</v>
      </c>
      <c r="E538" s="601">
        <v>2019</v>
      </c>
      <c r="F538" s="603">
        <v>42405</v>
      </c>
      <c r="G538" s="601" t="s">
        <v>4277</v>
      </c>
    </row>
    <row r="539" spans="1:7" ht="15" x14ac:dyDescent="0.25">
      <c r="A539" s="600" t="s">
        <v>85</v>
      </c>
      <c r="B539" s="601" t="s">
        <v>6327</v>
      </c>
      <c r="C539" s="602" t="s">
        <v>3791</v>
      </c>
      <c r="D539" s="601" t="s">
        <v>110</v>
      </c>
      <c r="E539" s="601">
        <v>2019</v>
      </c>
      <c r="F539" s="603">
        <v>43400</v>
      </c>
      <c r="G539" s="601" t="s">
        <v>4277</v>
      </c>
    </row>
    <row r="540" spans="1:7" ht="15" x14ac:dyDescent="0.25">
      <c r="A540" s="600" t="s">
        <v>85</v>
      </c>
      <c r="B540" s="601" t="s">
        <v>6248</v>
      </c>
      <c r="C540" s="602" t="s">
        <v>1991</v>
      </c>
      <c r="D540" s="601" t="s">
        <v>110</v>
      </c>
      <c r="E540" s="601">
        <v>2019</v>
      </c>
      <c r="F540" s="603">
        <v>41560</v>
      </c>
      <c r="G540" s="601" t="s">
        <v>4277</v>
      </c>
    </row>
    <row r="541" spans="1:7" ht="15" x14ac:dyDescent="0.25">
      <c r="A541" s="600" t="s">
        <v>85</v>
      </c>
      <c r="B541" s="601" t="s">
        <v>6328</v>
      </c>
      <c r="C541" s="602" t="s">
        <v>3791</v>
      </c>
      <c r="D541" s="601" t="s">
        <v>110</v>
      </c>
      <c r="E541" s="601">
        <v>2019</v>
      </c>
      <c r="F541" s="603">
        <v>44215</v>
      </c>
      <c r="G541" s="601" t="s">
        <v>4277</v>
      </c>
    </row>
    <row r="542" spans="1:7" ht="15" x14ac:dyDescent="0.25">
      <c r="A542" s="600" t="s">
        <v>85</v>
      </c>
      <c r="B542" s="601" t="s">
        <v>6329</v>
      </c>
      <c r="C542" s="602" t="s">
        <v>3791</v>
      </c>
      <c r="D542" s="601" t="s">
        <v>110</v>
      </c>
      <c r="E542" s="601">
        <v>2019</v>
      </c>
      <c r="F542" s="603">
        <v>45210</v>
      </c>
      <c r="G542" s="601" t="s">
        <v>4277</v>
      </c>
    </row>
    <row r="543" spans="1:7" ht="15" x14ac:dyDescent="0.25">
      <c r="A543" s="600" t="s">
        <v>85</v>
      </c>
      <c r="B543" s="601" t="s">
        <v>6299</v>
      </c>
      <c r="C543" s="602" t="s">
        <v>2121</v>
      </c>
      <c r="D543" s="601" t="s">
        <v>438</v>
      </c>
      <c r="E543" s="601">
        <v>2019</v>
      </c>
      <c r="F543" s="603">
        <v>46860</v>
      </c>
      <c r="G543" s="601" t="s">
        <v>135</v>
      </c>
    </row>
    <row r="544" spans="1:7" ht="15" x14ac:dyDescent="0.25">
      <c r="A544" s="600" t="s">
        <v>85</v>
      </c>
      <c r="B544" s="601" t="s">
        <v>6251</v>
      </c>
      <c r="C544" s="604" t="s">
        <v>3791</v>
      </c>
      <c r="D544" s="601" t="s">
        <v>438</v>
      </c>
      <c r="E544" s="601">
        <v>2019</v>
      </c>
      <c r="F544" s="603">
        <v>50915</v>
      </c>
      <c r="G544" s="601" t="s">
        <v>135</v>
      </c>
    </row>
    <row r="545" spans="1:7" ht="15" x14ac:dyDescent="0.25">
      <c r="A545" s="600" t="s">
        <v>85</v>
      </c>
      <c r="B545" s="601" t="s">
        <v>6252</v>
      </c>
      <c r="C545" s="604" t="s">
        <v>3791</v>
      </c>
      <c r="D545" s="601" t="s">
        <v>426</v>
      </c>
      <c r="E545" s="601">
        <v>2019</v>
      </c>
      <c r="F545" s="603">
        <v>51245</v>
      </c>
      <c r="G545" s="601" t="s">
        <v>135</v>
      </c>
    </row>
    <row r="546" spans="1:7" ht="15" x14ac:dyDescent="0.25">
      <c r="A546" s="600" t="s">
        <v>85</v>
      </c>
      <c r="B546" s="601" t="s">
        <v>6300</v>
      </c>
      <c r="C546" s="602" t="s">
        <v>2121</v>
      </c>
      <c r="D546" s="601" t="s">
        <v>438</v>
      </c>
      <c r="E546" s="601">
        <v>2019</v>
      </c>
      <c r="F546" s="603">
        <v>51245</v>
      </c>
      <c r="G546" s="601" t="s">
        <v>3796</v>
      </c>
    </row>
    <row r="547" spans="1:7" ht="15" x14ac:dyDescent="0.25">
      <c r="A547" s="600" t="s">
        <v>85</v>
      </c>
      <c r="B547" s="601" t="s">
        <v>6254</v>
      </c>
      <c r="C547" s="602" t="s">
        <v>3791</v>
      </c>
      <c r="D547" s="601" t="s">
        <v>438</v>
      </c>
      <c r="E547" s="601">
        <v>2019</v>
      </c>
      <c r="F547" s="603">
        <v>52610</v>
      </c>
      <c r="G547" s="601" t="s">
        <v>3796</v>
      </c>
    </row>
    <row r="548" spans="1:7" ht="15" x14ac:dyDescent="0.25">
      <c r="A548" s="600" t="s">
        <v>85</v>
      </c>
      <c r="B548" s="601" t="s">
        <v>6258</v>
      </c>
      <c r="C548" s="602" t="s">
        <v>2941</v>
      </c>
      <c r="D548" s="601" t="s">
        <v>44</v>
      </c>
      <c r="E548" s="601">
        <v>2019</v>
      </c>
      <c r="F548" s="603">
        <v>52505</v>
      </c>
      <c r="G548" s="601" t="s">
        <v>4911</v>
      </c>
    </row>
    <row r="549" spans="1:7" ht="15" x14ac:dyDescent="0.25">
      <c r="A549" s="600" t="s">
        <v>85</v>
      </c>
      <c r="B549" s="601" t="s">
        <v>6259</v>
      </c>
      <c r="C549" s="602" t="s">
        <v>2941</v>
      </c>
      <c r="D549" s="601" t="s">
        <v>44</v>
      </c>
      <c r="E549" s="601">
        <v>2019</v>
      </c>
      <c r="F549" s="603">
        <v>52505</v>
      </c>
      <c r="G549" s="601" t="s">
        <v>4911</v>
      </c>
    </row>
    <row r="550" spans="1:7" ht="15" x14ac:dyDescent="0.25">
      <c r="A550" s="600" t="s">
        <v>85</v>
      </c>
      <c r="B550" s="601" t="s">
        <v>6260</v>
      </c>
      <c r="C550" s="602" t="s">
        <v>2941</v>
      </c>
      <c r="D550" s="601" t="s">
        <v>44</v>
      </c>
      <c r="E550" s="601">
        <v>2019</v>
      </c>
      <c r="F550" s="603">
        <v>63905</v>
      </c>
      <c r="G550" s="601" t="s">
        <v>4911</v>
      </c>
    </row>
    <row r="551" spans="1:7" ht="15" x14ac:dyDescent="0.25">
      <c r="A551" s="600" t="s">
        <v>85</v>
      </c>
      <c r="B551" s="601" t="s">
        <v>6261</v>
      </c>
      <c r="C551" s="602" t="s">
        <v>2121</v>
      </c>
      <c r="D551" s="601" t="s">
        <v>438</v>
      </c>
      <c r="E551" s="601">
        <v>2019</v>
      </c>
      <c r="F551" s="603">
        <v>38560</v>
      </c>
      <c r="G551" s="601" t="s">
        <v>4911</v>
      </c>
    </row>
    <row r="552" spans="1:7" ht="15" x14ac:dyDescent="0.25">
      <c r="A552" s="600" t="s">
        <v>85</v>
      </c>
      <c r="B552" s="601" t="s">
        <v>6262</v>
      </c>
      <c r="C552" s="602" t="s">
        <v>2121</v>
      </c>
      <c r="D552" s="601" t="s">
        <v>438</v>
      </c>
      <c r="E552" s="601">
        <v>2019</v>
      </c>
      <c r="F552" s="603">
        <v>38560</v>
      </c>
      <c r="G552" s="601" t="s">
        <v>4911</v>
      </c>
    </row>
    <row r="553" spans="1:7" ht="15" x14ac:dyDescent="0.25">
      <c r="A553" s="600" t="s">
        <v>85</v>
      </c>
      <c r="B553" s="601" t="s">
        <v>6263</v>
      </c>
      <c r="C553" s="602" t="s">
        <v>3791</v>
      </c>
      <c r="D553" s="601" t="s">
        <v>438</v>
      </c>
      <c r="E553" s="601">
        <v>2019</v>
      </c>
      <c r="F553" s="603">
        <v>42180</v>
      </c>
      <c r="G553" s="601" t="s">
        <v>4911</v>
      </c>
    </row>
    <row r="554" spans="1:7" ht="15" x14ac:dyDescent="0.25">
      <c r="A554" s="600" t="s">
        <v>85</v>
      </c>
      <c r="B554" s="601" t="s">
        <v>6264</v>
      </c>
      <c r="C554" s="602" t="s">
        <v>3791</v>
      </c>
      <c r="D554" s="601" t="s">
        <v>426</v>
      </c>
      <c r="E554" s="601">
        <v>2019</v>
      </c>
      <c r="F554" s="603">
        <v>44345</v>
      </c>
      <c r="G554" s="601" t="s">
        <v>4911</v>
      </c>
    </row>
    <row r="555" spans="1:7" ht="15" x14ac:dyDescent="0.25">
      <c r="A555" s="600" t="s">
        <v>85</v>
      </c>
      <c r="B555" s="601" t="s">
        <v>6265</v>
      </c>
      <c r="C555" s="602" t="s">
        <v>3791</v>
      </c>
      <c r="D555" s="601" t="s">
        <v>438</v>
      </c>
      <c r="E555" s="601">
        <v>2019</v>
      </c>
      <c r="F555" s="603">
        <v>42180</v>
      </c>
      <c r="G555" s="601" t="s">
        <v>4911</v>
      </c>
    </row>
    <row r="556" spans="1:7" ht="15" x14ac:dyDescent="0.25">
      <c r="A556" s="600" t="s">
        <v>85</v>
      </c>
      <c r="B556" s="601" t="s">
        <v>6266</v>
      </c>
      <c r="C556" s="602" t="s">
        <v>3791</v>
      </c>
      <c r="D556" s="601" t="s">
        <v>426</v>
      </c>
      <c r="E556" s="601">
        <v>2019</v>
      </c>
      <c r="F556" s="603">
        <v>44345</v>
      </c>
      <c r="G556" s="601" t="s">
        <v>4911</v>
      </c>
    </row>
    <row r="557" spans="1:7" ht="15" x14ac:dyDescent="0.25">
      <c r="A557" s="600" t="s">
        <v>85</v>
      </c>
      <c r="B557" s="601" t="s">
        <v>6267</v>
      </c>
      <c r="C557" s="602" t="s">
        <v>3791</v>
      </c>
      <c r="D557" s="601" t="s">
        <v>426</v>
      </c>
      <c r="E557" s="601">
        <v>2019</v>
      </c>
      <c r="F557" s="603">
        <v>41010</v>
      </c>
      <c r="G557" s="601" t="s">
        <v>1960</v>
      </c>
    </row>
    <row r="558" spans="1:7" ht="15" x14ac:dyDescent="0.25">
      <c r="A558" s="600" t="s">
        <v>85</v>
      </c>
      <c r="B558" s="601" t="s">
        <v>6268</v>
      </c>
      <c r="C558" s="602" t="s">
        <v>3791</v>
      </c>
      <c r="D558" s="601" t="s">
        <v>426</v>
      </c>
      <c r="E558" s="601">
        <v>2019</v>
      </c>
      <c r="F558" s="603">
        <v>41010</v>
      </c>
      <c r="G558" s="601" t="s">
        <v>1960</v>
      </c>
    </row>
    <row r="559" spans="1:7" ht="15" x14ac:dyDescent="0.25">
      <c r="A559" s="600" t="s">
        <v>85</v>
      </c>
      <c r="B559" s="601" t="s">
        <v>6306</v>
      </c>
      <c r="C559" s="602" t="s">
        <v>3794</v>
      </c>
      <c r="D559" s="601" t="s">
        <v>438</v>
      </c>
      <c r="E559" s="601">
        <v>2019</v>
      </c>
      <c r="F559" s="603">
        <v>92300</v>
      </c>
      <c r="G559" s="601" t="s">
        <v>1960</v>
      </c>
    </row>
    <row r="560" spans="1:7" ht="15" x14ac:dyDescent="0.25">
      <c r="A560" s="600" t="s">
        <v>85</v>
      </c>
      <c r="B560" s="601" t="s">
        <v>6307</v>
      </c>
      <c r="C560" s="602" t="s">
        <v>3791</v>
      </c>
      <c r="D560" s="601" t="s">
        <v>438</v>
      </c>
      <c r="E560" s="601">
        <v>2019</v>
      </c>
      <c r="F560" s="603">
        <v>96810</v>
      </c>
      <c r="G560" s="601" t="s">
        <v>1960</v>
      </c>
    </row>
    <row r="561" spans="1:7" ht="15" x14ac:dyDescent="0.25">
      <c r="A561" s="600" t="s">
        <v>85</v>
      </c>
      <c r="B561" s="601" t="s">
        <v>6308</v>
      </c>
      <c r="C561" s="602" t="s">
        <v>3791</v>
      </c>
      <c r="D561" s="601" t="s">
        <v>438</v>
      </c>
      <c r="E561" s="601">
        <v>2019</v>
      </c>
      <c r="F561" s="603">
        <v>75450</v>
      </c>
      <c r="G561" s="601" t="s">
        <v>1960</v>
      </c>
    </row>
    <row r="562" spans="1:7" ht="15" x14ac:dyDescent="0.25">
      <c r="A562" s="600" t="s">
        <v>85</v>
      </c>
      <c r="B562" s="601" t="s">
        <v>6309</v>
      </c>
      <c r="C562" s="602" t="s">
        <v>3791</v>
      </c>
      <c r="D562" s="601" t="s">
        <v>426</v>
      </c>
      <c r="E562" s="601">
        <v>2019</v>
      </c>
      <c r="F562" s="603">
        <v>78670</v>
      </c>
      <c r="G562" s="601" t="s">
        <v>1960</v>
      </c>
    </row>
    <row r="563" spans="1:7" ht="15" x14ac:dyDescent="0.25">
      <c r="A563" s="600" t="s">
        <v>85</v>
      </c>
      <c r="B563" s="601" t="s">
        <v>6310</v>
      </c>
      <c r="C563" s="602" t="s">
        <v>3791</v>
      </c>
      <c r="D563" s="601" t="s">
        <v>438</v>
      </c>
      <c r="E563" s="601">
        <v>2019</v>
      </c>
      <c r="F563" s="603">
        <v>79960</v>
      </c>
      <c r="G563" s="601" t="s">
        <v>1960</v>
      </c>
    </row>
    <row r="564" spans="1:7" ht="15" x14ac:dyDescent="0.25">
      <c r="A564" s="600" t="s">
        <v>85</v>
      </c>
      <c r="B564" s="601" t="s">
        <v>6311</v>
      </c>
      <c r="C564" s="602" t="s">
        <v>3791</v>
      </c>
      <c r="D564" s="601" t="s">
        <v>438</v>
      </c>
      <c r="E564" s="601">
        <v>2019</v>
      </c>
      <c r="F564" s="603">
        <v>81450</v>
      </c>
      <c r="G564" s="601" t="s">
        <v>1960</v>
      </c>
    </row>
    <row r="565" spans="1:7" ht="15" x14ac:dyDescent="0.25">
      <c r="A565" s="600" t="s">
        <v>85</v>
      </c>
      <c r="B565" s="601" t="s">
        <v>6330</v>
      </c>
      <c r="C565" s="602" t="s">
        <v>3791</v>
      </c>
      <c r="D565" s="601" t="s">
        <v>426</v>
      </c>
      <c r="E565" s="601">
        <v>2019</v>
      </c>
      <c r="F565" s="603">
        <v>84670</v>
      </c>
      <c r="G565" s="601" t="s">
        <v>1960</v>
      </c>
    </row>
    <row r="566" spans="1:7" ht="15" x14ac:dyDescent="0.25">
      <c r="A566" s="600" t="s">
        <v>85</v>
      </c>
      <c r="B566" s="601" t="s">
        <v>6331</v>
      </c>
      <c r="C566" s="602" t="s">
        <v>3791</v>
      </c>
      <c r="D566" s="601" t="s">
        <v>426</v>
      </c>
      <c r="E566" s="601">
        <v>2019</v>
      </c>
      <c r="F566" s="603">
        <v>83180</v>
      </c>
      <c r="G566" s="601" t="s">
        <v>1960</v>
      </c>
    </row>
    <row r="567" spans="1:7" ht="15" x14ac:dyDescent="0.25">
      <c r="A567" s="600" t="s">
        <v>85</v>
      </c>
      <c r="B567" s="601" t="s">
        <v>6332</v>
      </c>
      <c r="C567" s="602" t="s">
        <v>2940</v>
      </c>
      <c r="D567" s="601" t="s">
        <v>44</v>
      </c>
      <c r="E567" s="601">
        <v>2019</v>
      </c>
      <c r="F567" s="603">
        <v>86230</v>
      </c>
      <c r="G567" s="601" t="s">
        <v>3800</v>
      </c>
    </row>
    <row r="568" spans="1:7" ht="15" x14ac:dyDescent="0.25">
      <c r="A568" s="600" t="s">
        <v>85</v>
      </c>
      <c r="B568" s="601" t="s">
        <v>6313</v>
      </c>
      <c r="C568" s="602" t="s">
        <v>2121</v>
      </c>
      <c r="D568" s="601" t="s">
        <v>110</v>
      </c>
      <c r="E568" s="601">
        <v>2019</v>
      </c>
      <c r="F568" s="603">
        <v>36485</v>
      </c>
      <c r="G568" s="601" t="s">
        <v>4277</v>
      </c>
    </row>
    <row r="569" spans="1:7" ht="15" x14ac:dyDescent="0.25">
      <c r="A569" s="600" t="s">
        <v>85</v>
      </c>
      <c r="B569" s="601" t="s">
        <v>6314</v>
      </c>
      <c r="C569" s="602" t="s">
        <v>2121</v>
      </c>
      <c r="D569" s="601" t="s">
        <v>426</v>
      </c>
      <c r="E569" s="601">
        <v>2019</v>
      </c>
      <c r="F569" s="603">
        <v>37885</v>
      </c>
      <c r="G569" s="601" t="s">
        <v>4277</v>
      </c>
    </row>
    <row r="570" spans="1:7" ht="15" x14ac:dyDescent="0.25">
      <c r="A570" s="600" t="s">
        <v>85</v>
      </c>
      <c r="B570" s="601" t="s">
        <v>6315</v>
      </c>
      <c r="C570" s="602" t="s">
        <v>2121</v>
      </c>
      <c r="D570" s="601" t="s">
        <v>110</v>
      </c>
      <c r="E570" s="601">
        <v>2019</v>
      </c>
      <c r="F570" s="603">
        <v>38725</v>
      </c>
      <c r="G570" s="601" t="s">
        <v>4277</v>
      </c>
    </row>
    <row r="571" spans="1:7" ht="15" x14ac:dyDescent="0.25">
      <c r="A571" s="600" t="s">
        <v>85</v>
      </c>
      <c r="B571" s="601" t="s">
        <v>6316</v>
      </c>
      <c r="C571" s="602" t="s">
        <v>2121</v>
      </c>
      <c r="D571" s="601" t="s">
        <v>426</v>
      </c>
      <c r="E571" s="601">
        <v>2019</v>
      </c>
      <c r="F571" s="603">
        <v>40125</v>
      </c>
      <c r="G571" s="601" t="s">
        <v>4277</v>
      </c>
    </row>
    <row r="572" spans="1:7" ht="15" x14ac:dyDescent="0.25">
      <c r="A572" s="600" t="s">
        <v>85</v>
      </c>
      <c r="B572" s="601" t="s">
        <v>6283</v>
      </c>
      <c r="C572" s="602" t="s">
        <v>1991</v>
      </c>
      <c r="D572" s="601" t="s">
        <v>426</v>
      </c>
      <c r="E572" s="601">
        <v>2019</v>
      </c>
      <c r="F572" s="603">
        <v>38835</v>
      </c>
      <c r="G572" s="601" t="s">
        <v>3810</v>
      </c>
    </row>
    <row r="573" spans="1:7" ht="15" x14ac:dyDescent="0.25">
      <c r="A573" s="600" t="s">
        <v>85</v>
      </c>
      <c r="B573" s="601" t="s">
        <v>6286</v>
      </c>
      <c r="C573" s="602" t="s">
        <v>3814</v>
      </c>
      <c r="D573" s="601" t="s">
        <v>438</v>
      </c>
      <c r="E573" s="601">
        <v>2019</v>
      </c>
      <c r="F573" s="603">
        <v>44075</v>
      </c>
      <c r="G573" s="601" t="s">
        <v>1837</v>
      </c>
    </row>
    <row r="574" spans="1:7" ht="15" x14ac:dyDescent="0.25">
      <c r="A574" s="600" t="s">
        <v>85</v>
      </c>
      <c r="B574" s="601" t="s">
        <v>6287</v>
      </c>
      <c r="C574" s="602" t="s">
        <v>3814</v>
      </c>
      <c r="D574" s="601" t="s">
        <v>438</v>
      </c>
      <c r="E574" s="601">
        <v>2019</v>
      </c>
      <c r="F574" s="603">
        <v>50790</v>
      </c>
      <c r="G574" s="601" t="s">
        <v>1837</v>
      </c>
    </row>
    <row r="575" spans="1:7" ht="15" x14ac:dyDescent="0.25">
      <c r="A575" s="600" t="s">
        <v>85</v>
      </c>
      <c r="B575" s="601" t="s">
        <v>6288</v>
      </c>
      <c r="C575" s="602" t="s">
        <v>3814</v>
      </c>
      <c r="D575" s="601" t="s">
        <v>426</v>
      </c>
      <c r="E575" s="601">
        <v>2019</v>
      </c>
      <c r="F575" s="603">
        <v>46240</v>
      </c>
      <c r="G575" s="601" t="s">
        <v>1837</v>
      </c>
    </row>
    <row r="576" spans="1:7" ht="15" x14ac:dyDescent="0.25">
      <c r="A576" s="600" t="s">
        <v>85</v>
      </c>
      <c r="B576" s="601" t="s">
        <v>6289</v>
      </c>
      <c r="C576" s="602" t="s">
        <v>3814</v>
      </c>
      <c r="D576" s="601" t="s">
        <v>426</v>
      </c>
      <c r="E576" s="601">
        <v>2019</v>
      </c>
      <c r="F576" s="603">
        <v>52400</v>
      </c>
      <c r="G576" s="601" t="s">
        <v>1837</v>
      </c>
    </row>
    <row r="577" spans="1:7" ht="15" x14ac:dyDescent="0.25">
      <c r="A577" s="600" t="s">
        <v>85</v>
      </c>
      <c r="B577" s="601" t="s">
        <v>6290</v>
      </c>
      <c r="C577" s="602" t="s">
        <v>3814</v>
      </c>
      <c r="D577" s="601" t="s">
        <v>426</v>
      </c>
      <c r="E577" s="601">
        <v>2019</v>
      </c>
      <c r="F577" s="603">
        <v>43835</v>
      </c>
      <c r="G577" s="601" t="s">
        <v>1837</v>
      </c>
    </row>
    <row r="578" spans="1:7" ht="15" x14ac:dyDescent="0.25">
      <c r="A578" s="600" t="s">
        <v>85</v>
      </c>
      <c r="B578" s="601" t="s">
        <v>6291</v>
      </c>
      <c r="C578" s="602" t="s">
        <v>3814</v>
      </c>
      <c r="D578" s="601" t="s">
        <v>426</v>
      </c>
      <c r="E578" s="601">
        <v>2019</v>
      </c>
      <c r="F578" s="603">
        <v>50035</v>
      </c>
      <c r="G578" s="601" t="s">
        <v>1837</v>
      </c>
    </row>
    <row r="579" spans="1:7" ht="15" x14ac:dyDescent="0.25">
      <c r="A579" s="600" t="s">
        <v>85</v>
      </c>
      <c r="B579" s="601" t="s">
        <v>6317</v>
      </c>
      <c r="C579" s="602" t="s">
        <v>4090</v>
      </c>
      <c r="D579" s="601" t="s">
        <v>438</v>
      </c>
      <c r="E579" s="601">
        <v>2019</v>
      </c>
      <c r="F579" s="603">
        <v>41145</v>
      </c>
      <c r="G579" s="601" t="s">
        <v>1837</v>
      </c>
    </row>
    <row r="580" spans="1:7" ht="15" x14ac:dyDescent="0.25">
      <c r="A580" s="600" t="s">
        <v>85</v>
      </c>
      <c r="B580" s="601" t="s">
        <v>6318</v>
      </c>
      <c r="C580" s="602" t="s">
        <v>4090</v>
      </c>
      <c r="D580" s="601" t="s">
        <v>438</v>
      </c>
      <c r="E580" s="601">
        <v>2019</v>
      </c>
      <c r="F580" s="603">
        <v>47860</v>
      </c>
      <c r="G580" s="601" t="s">
        <v>1837</v>
      </c>
    </row>
    <row r="581" spans="1:7" ht="15" x14ac:dyDescent="0.25">
      <c r="A581" s="600" t="s">
        <v>85</v>
      </c>
      <c r="B581" s="601" t="s">
        <v>6292</v>
      </c>
      <c r="C581" s="602" t="s">
        <v>3794</v>
      </c>
      <c r="D581" s="601" t="s">
        <v>426</v>
      </c>
      <c r="E581" s="601">
        <v>2019</v>
      </c>
      <c r="F581" s="603">
        <v>64750</v>
      </c>
      <c r="G581" s="601" t="s">
        <v>1837</v>
      </c>
    </row>
    <row r="582" spans="1:7" ht="15" x14ac:dyDescent="0.25">
      <c r="A582" s="600" t="s">
        <v>85</v>
      </c>
      <c r="B582" s="601" t="s">
        <v>6293</v>
      </c>
      <c r="C582" s="602" t="s">
        <v>3791</v>
      </c>
      <c r="D582" s="601" t="s">
        <v>110</v>
      </c>
      <c r="E582" s="601">
        <v>2019</v>
      </c>
      <c r="F582" s="603">
        <v>43820</v>
      </c>
      <c r="G582" s="601" t="s">
        <v>4277</v>
      </c>
    </row>
    <row r="583" spans="1:7" ht="15" x14ac:dyDescent="0.25">
      <c r="A583" s="600" t="s">
        <v>85</v>
      </c>
      <c r="B583" s="601" t="s">
        <v>6294</v>
      </c>
      <c r="C583" s="602" t="s">
        <v>3791</v>
      </c>
      <c r="D583" s="601" t="s">
        <v>426</v>
      </c>
      <c r="E583" s="601">
        <v>2019</v>
      </c>
      <c r="F583" s="603">
        <v>45220</v>
      </c>
      <c r="G583" s="601" t="s">
        <v>4277</v>
      </c>
    </row>
    <row r="584" spans="1:7" ht="15" x14ac:dyDescent="0.25">
      <c r="A584" s="600" t="s">
        <v>85</v>
      </c>
      <c r="B584" s="601" t="s">
        <v>6295</v>
      </c>
      <c r="C584" s="602" t="s">
        <v>3791</v>
      </c>
      <c r="D584" s="601" t="s">
        <v>110</v>
      </c>
      <c r="E584" s="601">
        <v>2019</v>
      </c>
      <c r="F584" s="603">
        <v>49470</v>
      </c>
      <c r="G584" s="601" t="s">
        <v>4277</v>
      </c>
    </row>
    <row r="585" spans="1:7" ht="15" x14ac:dyDescent="0.25">
      <c r="A585" s="600" t="s">
        <v>85</v>
      </c>
      <c r="B585" s="601" t="s">
        <v>6296</v>
      </c>
      <c r="C585" s="602" t="s">
        <v>3791</v>
      </c>
      <c r="D585" s="601" t="s">
        <v>426</v>
      </c>
      <c r="E585" s="601">
        <v>2019</v>
      </c>
      <c r="F585" s="603">
        <v>50870</v>
      </c>
      <c r="G585" s="601" t="s">
        <v>4277</v>
      </c>
    </row>
    <row r="586" spans="1:7" ht="15" x14ac:dyDescent="0.25">
      <c r="A586" s="600" t="s">
        <v>85</v>
      </c>
      <c r="B586" s="601" t="s">
        <v>6319</v>
      </c>
      <c r="C586" s="602" t="s">
        <v>3791</v>
      </c>
      <c r="D586" s="601" t="s">
        <v>110</v>
      </c>
      <c r="E586" s="601">
        <v>2019</v>
      </c>
      <c r="F586" s="603">
        <v>48020</v>
      </c>
      <c r="G586" s="601" t="s">
        <v>4277</v>
      </c>
    </row>
    <row r="587" spans="1:7" ht="15" x14ac:dyDescent="0.25">
      <c r="A587" s="600" t="s">
        <v>85</v>
      </c>
      <c r="B587" s="601" t="s">
        <v>6320</v>
      </c>
      <c r="C587" s="602" t="s">
        <v>3791</v>
      </c>
      <c r="D587" s="601" t="s">
        <v>426</v>
      </c>
      <c r="E587" s="601">
        <v>2019</v>
      </c>
      <c r="F587" s="603">
        <v>49420</v>
      </c>
      <c r="G587" s="601" t="s">
        <v>4277</v>
      </c>
    </row>
    <row r="588" spans="1:7" ht="15" x14ac:dyDescent="0.25">
      <c r="A588" s="600" t="s">
        <v>85</v>
      </c>
      <c r="B588" s="601" t="s">
        <v>6321</v>
      </c>
      <c r="C588" s="602" t="s">
        <v>3791</v>
      </c>
      <c r="D588" s="601" t="s">
        <v>110</v>
      </c>
      <c r="E588" s="601">
        <v>2019</v>
      </c>
      <c r="F588" s="603">
        <v>53035</v>
      </c>
      <c r="G588" s="601" t="s">
        <v>4277</v>
      </c>
    </row>
    <row r="589" spans="1:7" ht="15" x14ac:dyDescent="0.25">
      <c r="A589" s="600" t="s">
        <v>85</v>
      </c>
      <c r="B589" s="601" t="s">
        <v>6322</v>
      </c>
      <c r="C589" s="602" t="s">
        <v>3791</v>
      </c>
      <c r="D589" s="601" t="s">
        <v>426</v>
      </c>
      <c r="E589" s="601">
        <v>2019</v>
      </c>
      <c r="F589" s="603">
        <v>54435</v>
      </c>
      <c r="G589" s="601" t="s">
        <v>4277</v>
      </c>
    </row>
    <row r="590" spans="1:7" ht="15" x14ac:dyDescent="0.25">
      <c r="A590" s="600" t="s">
        <v>85</v>
      </c>
      <c r="B590" s="601" t="s">
        <v>6297</v>
      </c>
      <c r="C590" s="602" t="s">
        <v>3791</v>
      </c>
      <c r="D590" s="601" t="s">
        <v>426</v>
      </c>
      <c r="E590" s="601">
        <v>2019</v>
      </c>
      <c r="F590" s="603">
        <v>46245</v>
      </c>
      <c r="G590" s="601" t="s">
        <v>4277</v>
      </c>
    </row>
    <row r="591" spans="1:7" ht="15" x14ac:dyDescent="0.25">
      <c r="A591" s="600" t="s">
        <v>85</v>
      </c>
      <c r="B591" s="601" t="s">
        <v>6298</v>
      </c>
      <c r="C591" s="602" t="s">
        <v>3791</v>
      </c>
      <c r="D591" s="601" t="s">
        <v>426</v>
      </c>
      <c r="E591" s="601">
        <v>2019</v>
      </c>
      <c r="F591" s="603">
        <v>51605</v>
      </c>
      <c r="G591" s="601" t="s">
        <v>4277</v>
      </c>
    </row>
    <row r="592" spans="1:7" ht="15" x14ac:dyDescent="0.25">
      <c r="A592" s="600" t="s">
        <v>85</v>
      </c>
      <c r="B592" s="601" t="s">
        <v>6323</v>
      </c>
      <c r="C592" s="602" t="s">
        <v>3791</v>
      </c>
      <c r="D592" s="601" t="s">
        <v>426</v>
      </c>
      <c r="E592" s="601">
        <v>2019</v>
      </c>
      <c r="F592" s="603">
        <v>50970</v>
      </c>
      <c r="G592" s="601" t="s">
        <v>4277</v>
      </c>
    </row>
    <row r="593" spans="1:7" ht="15" x14ac:dyDescent="0.25">
      <c r="A593" s="600" t="s">
        <v>85</v>
      </c>
      <c r="B593" s="601" t="s">
        <v>6324</v>
      </c>
      <c r="C593" s="602" t="s">
        <v>3791</v>
      </c>
      <c r="D593" s="601" t="s">
        <v>426</v>
      </c>
      <c r="E593" s="601">
        <v>2019</v>
      </c>
      <c r="F593" s="603">
        <v>54905</v>
      </c>
      <c r="G593" s="601" t="s">
        <v>4277</v>
      </c>
    </row>
    <row r="594" spans="1:7" ht="15" x14ac:dyDescent="0.25">
      <c r="A594" s="600" t="s">
        <v>85</v>
      </c>
      <c r="B594" s="601" t="s">
        <v>6333</v>
      </c>
      <c r="C594" s="602" t="s">
        <v>2121</v>
      </c>
      <c r="D594" s="601" t="s">
        <v>110</v>
      </c>
      <c r="E594" s="601">
        <v>2019</v>
      </c>
      <c r="F594" s="603">
        <v>32150</v>
      </c>
      <c r="G594" s="601" t="s">
        <v>4277</v>
      </c>
    </row>
    <row r="595" spans="1:7" ht="15" x14ac:dyDescent="0.25">
      <c r="A595" s="600" t="s">
        <v>85</v>
      </c>
      <c r="B595" s="601" t="s">
        <v>6334</v>
      </c>
      <c r="C595" s="602" t="s">
        <v>2121</v>
      </c>
      <c r="D595" s="601" t="s">
        <v>110</v>
      </c>
      <c r="E595" s="601">
        <v>2019</v>
      </c>
      <c r="F595" s="603">
        <v>34150</v>
      </c>
      <c r="G595" s="601" t="s">
        <v>4277</v>
      </c>
    </row>
    <row r="596" spans="1:7" ht="15" x14ac:dyDescent="0.25">
      <c r="A596" s="600" t="s">
        <v>85</v>
      </c>
      <c r="B596" s="601" t="s">
        <v>6335</v>
      </c>
      <c r="C596" s="602" t="s">
        <v>2121</v>
      </c>
      <c r="D596" s="601" t="s">
        <v>110</v>
      </c>
      <c r="E596" s="601">
        <v>2019</v>
      </c>
      <c r="F596" s="603">
        <v>37350</v>
      </c>
      <c r="G596" s="601" t="s">
        <v>4277</v>
      </c>
    </row>
    <row r="597" spans="1:7" ht="15" x14ac:dyDescent="0.25">
      <c r="A597" s="600" t="s">
        <v>85</v>
      </c>
      <c r="B597" s="601" t="s">
        <v>6336</v>
      </c>
      <c r="C597" s="602" t="s">
        <v>2121</v>
      </c>
      <c r="D597" s="601" t="s">
        <v>426</v>
      </c>
      <c r="E597" s="601">
        <v>2019</v>
      </c>
      <c r="F597" s="603">
        <v>34150</v>
      </c>
      <c r="G597" s="601" t="s">
        <v>4277</v>
      </c>
    </row>
    <row r="598" spans="1:7" ht="15" x14ac:dyDescent="0.25">
      <c r="A598" s="600" t="s">
        <v>85</v>
      </c>
      <c r="B598" s="601" t="s">
        <v>6337</v>
      </c>
      <c r="C598" s="602" t="s">
        <v>2121</v>
      </c>
      <c r="D598" s="601" t="s">
        <v>426</v>
      </c>
      <c r="E598" s="601">
        <v>2019</v>
      </c>
      <c r="F598" s="603">
        <v>36150</v>
      </c>
      <c r="G598" s="601" t="s">
        <v>4277</v>
      </c>
    </row>
    <row r="599" spans="1:7" ht="15" x14ac:dyDescent="0.25">
      <c r="A599" s="600" t="s">
        <v>85</v>
      </c>
      <c r="B599" s="601" t="s">
        <v>6338</v>
      </c>
      <c r="C599" s="602" t="s">
        <v>2121</v>
      </c>
      <c r="D599" s="601" t="s">
        <v>426</v>
      </c>
      <c r="E599" s="601">
        <v>2019</v>
      </c>
      <c r="F599" s="603">
        <v>39350</v>
      </c>
      <c r="G599" s="601" t="s">
        <v>4277</v>
      </c>
    </row>
    <row r="600" spans="1:7" ht="15.75" x14ac:dyDescent="0.25">
      <c r="A600" s="587" t="s">
        <v>871</v>
      </c>
      <c r="B600" s="120" t="s">
        <v>4618</v>
      </c>
      <c r="C600" s="323" t="s">
        <v>4090</v>
      </c>
      <c r="D600" s="120" t="s">
        <v>110</v>
      </c>
      <c r="E600" s="120">
        <v>2019</v>
      </c>
      <c r="F600" s="355">
        <v>19440</v>
      </c>
      <c r="G600" s="120" t="s">
        <v>1459</v>
      </c>
    </row>
    <row r="601" spans="1:7" ht="15.75" x14ac:dyDescent="0.25">
      <c r="A601" s="587" t="s">
        <v>871</v>
      </c>
      <c r="B601" s="120" t="s">
        <v>4619</v>
      </c>
      <c r="C601" s="323" t="s">
        <v>2121</v>
      </c>
      <c r="D601" s="120" t="s">
        <v>426</v>
      </c>
      <c r="E601" s="120">
        <v>2019</v>
      </c>
      <c r="F601" s="355">
        <v>22380</v>
      </c>
      <c r="G601" s="120" t="s">
        <v>1459</v>
      </c>
    </row>
    <row r="602" spans="1:7" ht="15.75" x14ac:dyDescent="0.25">
      <c r="A602" s="587" t="s">
        <v>871</v>
      </c>
      <c r="B602" s="120" t="s">
        <v>4620</v>
      </c>
      <c r="C602" s="323" t="s">
        <v>2121</v>
      </c>
      <c r="D602" s="120" t="s">
        <v>43</v>
      </c>
      <c r="E602" s="120">
        <v>2019</v>
      </c>
      <c r="F602" s="355">
        <v>21400</v>
      </c>
      <c r="G602" s="120" t="s">
        <v>1459</v>
      </c>
    </row>
    <row r="603" spans="1:7" ht="15.75" x14ac:dyDescent="0.25">
      <c r="A603" s="587" t="s">
        <v>871</v>
      </c>
      <c r="B603" s="120" t="s">
        <v>4620</v>
      </c>
      <c r="C603" s="323" t="s">
        <v>2121</v>
      </c>
      <c r="D603" s="120" t="s">
        <v>426</v>
      </c>
      <c r="E603" s="120">
        <v>2019</v>
      </c>
      <c r="F603" s="355">
        <v>25500</v>
      </c>
      <c r="G603" s="120" t="s">
        <v>1459</v>
      </c>
    </row>
    <row r="604" spans="1:7" ht="15.75" x14ac:dyDescent="0.25">
      <c r="A604" s="587" t="s">
        <v>871</v>
      </c>
      <c r="B604" s="120" t="s">
        <v>4621</v>
      </c>
      <c r="C604" s="323" t="s">
        <v>2121</v>
      </c>
      <c r="D604" s="120" t="s">
        <v>426</v>
      </c>
      <c r="E604" s="120">
        <v>2019</v>
      </c>
      <c r="F604" s="355">
        <v>27400</v>
      </c>
      <c r="G604" s="120" t="s">
        <v>1459</v>
      </c>
    </row>
    <row r="605" spans="1:7" ht="15.75" x14ac:dyDescent="0.25">
      <c r="A605" s="587" t="s">
        <v>871</v>
      </c>
      <c r="B605" s="120" t="s">
        <v>4622</v>
      </c>
      <c r="C605" s="323" t="s">
        <v>2121</v>
      </c>
      <c r="D605" s="120" t="s">
        <v>110</v>
      </c>
      <c r="E605" s="120">
        <v>2019</v>
      </c>
      <c r="F605" s="355">
        <v>20390</v>
      </c>
      <c r="G605" s="120" t="s">
        <v>4623</v>
      </c>
    </row>
    <row r="606" spans="1:7" ht="15.75" x14ac:dyDescent="0.25">
      <c r="A606" s="587" t="s">
        <v>871</v>
      </c>
      <c r="B606" s="120" t="s">
        <v>4622</v>
      </c>
      <c r="C606" s="323" t="s">
        <v>2121</v>
      </c>
      <c r="D606" s="120" t="s">
        <v>426</v>
      </c>
      <c r="E606" s="120">
        <v>2019</v>
      </c>
      <c r="F606" s="355">
        <v>21790</v>
      </c>
      <c r="G606" s="120" t="s">
        <v>4623</v>
      </c>
    </row>
    <row r="607" spans="1:7" ht="15.75" x14ac:dyDescent="0.25">
      <c r="A607" s="587" t="s">
        <v>871</v>
      </c>
      <c r="B607" s="120" t="s">
        <v>4624</v>
      </c>
      <c r="C607" s="323" t="s">
        <v>2121</v>
      </c>
      <c r="D607" s="120" t="s">
        <v>110</v>
      </c>
      <c r="E607" s="120">
        <v>2019</v>
      </c>
      <c r="F607" s="355">
        <v>22475</v>
      </c>
      <c r="G607" s="120" t="s">
        <v>4623</v>
      </c>
    </row>
    <row r="608" spans="1:7" ht="15.75" x14ac:dyDescent="0.25">
      <c r="A608" s="587" t="s">
        <v>871</v>
      </c>
      <c r="B608" s="120" t="s">
        <v>4624</v>
      </c>
      <c r="C608" s="323" t="s">
        <v>2121</v>
      </c>
      <c r="D608" s="120" t="s">
        <v>426</v>
      </c>
      <c r="E608" s="120">
        <v>2019</v>
      </c>
      <c r="F608" s="355">
        <v>23745</v>
      </c>
      <c r="G608" s="120" t="s">
        <v>4623</v>
      </c>
    </row>
    <row r="609" spans="1:7" ht="15.75" x14ac:dyDescent="0.25">
      <c r="A609" s="587" t="s">
        <v>871</v>
      </c>
      <c r="B609" s="120" t="s">
        <v>4625</v>
      </c>
      <c r="C609" s="323" t="s">
        <v>2121</v>
      </c>
      <c r="D609" s="120" t="s">
        <v>110</v>
      </c>
      <c r="E609" s="120">
        <v>2019</v>
      </c>
      <c r="F609" s="355">
        <v>25745</v>
      </c>
      <c r="G609" s="120" t="s">
        <v>4623</v>
      </c>
    </row>
    <row r="610" spans="1:7" ht="15.75" x14ac:dyDescent="0.25">
      <c r="A610" s="587" t="s">
        <v>871</v>
      </c>
      <c r="B610" s="120" t="s">
        <v>4625</v>
      </c>
      <c r="C610" s="323" t="s">
        <v>2121</v>
      </c>
      <c r="D610" s="120" t="s">
        <v>426</v>
      </c>
      <c r="E610" s="120">
        <v>2019</v>
      </c>
      <c r="F610" s="355">
        <v>27145</v>
      </c>
      <c r="G610" s="120" t="s">
        <v>4623</v>
      </c>
    </row>
    <row r="611" spans="1:7" ht="15.75" x14ac:dyDescent="0.25">
      <c r="A611" s="587" t="s">
        <v>871</v>
      </c>
      <c r="B611" s="120" t="s">
        <v>4626</v>
      </c>
      <c r="C611" s="323">
        <v>1.5</v>
      </c>
      <c r="D611" s="120" t="s">
        <v>110</v>
      </c>
      <c r="E611" s="120">
        <v>2019</v>
      </c>
      <c r="F611" s="355">
        <v>18150</v>
      </c>
      <c r="G611" s="120" t="s">
        <v>1960</v>
      </c>
    </row>
    <row r="612" spans="1:7" ht="15.75" x14ac:dyDescent="0.25">
      <c r="A612" s="587" t="s">
        <v>871</v>
      </c>
      <c r="B612" s="120" t="s">
        <v>4627</v>
      </c>
      <c r="C612" s="323">
        <v>1.6</v>
      </c>
      <c r="D612" s="120" t="s">
        <v>110</v>
      </c>
      <c r="E612" s="120">
        <v>2019</v>
      </c>
      <c r="F612" s="355">
        <v>19250</v>
      </c>
      <c r="G612" s="120" t="s">
        <v>1960</v>
      </c>
    </row>
    <row r="613" spans="1:7" ht="15.75" x14ac:dyDescent="0.25">
      <c r="A613" s="587" t="s">
        <v>871</v>
      </c>
      <c r="B613" s="120" t="s">
        <v>4627</v>
      </c>
      <c r="C613" s="323">
        <v>1.6</v>
      </c>
      <c r="D613" s="120" t="s">
        <v>110</v>
      </c>
      <c r="E613" s="120">
        <v>2019</v>
      </c>
      <c r="F613" s="355">
        <v>19250</v>
      </c>
      <c r="G613" s="120" t="s">
        <v>4175</v>
      </c>
    </row>
    <row r="614" spans="1:7" ht="15.75" x14ac:dyDescent="0.25">
      <c r="A614" s="587" t="s">
        <v>871</v>
      </c>
      <c r="B614" s="120" t="s">
        <v>4628</v>
      </c>
      <c r="C614" s="323" t="s">
        <v>2121</v>
      </c>
      <c r="D614" s="120" t="s">
        <v>110</v>
      </c>
      <c r="E614" s="120">
        <v>2019</v>
      </c>
      <c r="F614" s="355">
        <v>20345</v>
      </c>
      <c r="G614" s="120" t="s">
        <v>1960</v>
      </c>
    </row>
    <row r="615" spans="1:7" ht="15.75" x14ac:dyDescent="0.25">
      <c r="A615" s="587" t="s">
        <v>871</v>
      </c>
      <c r="B615" s="120" t="s">
        <v>4627</v>
      </c>
      <c r="C615" s="323" t="s">
        <v>2121</v>
      </c>
      <c r="D615" s="120" t="s">
        <v>110</v>
      </c>
      <c r="E615" s="120">
        <v>2019</v>
      </c>
      <c r="F615" s="355">
        <v>20795</v>
      </c>
      <c r="G615" s="120" t="s">
        <v>1825</v>
      </c>
    </row>
    <row r="616" spans="1:7" ht="15.75" x14ac:dyDescent="0.25">
      <c r="A616" s="587" t="s">
        <v>871</v>
      </c>
      <c r="B616" s="120" t="s">
        <v>4627</v>
      </c>
      <c r="C616" s="323" t="s">
        <v>1991</v>
      </c>
      <c r="D616" s="120" t="s">
        <v>110</v>
      </c>
      <c r="E616" s="120">
        <v>2019</v>
      </c>
      <c r="F616" s="355">
        <v>23660</v>
      </c>
      <c r="G616" s="120" t="s">
        <v>1825</v>
      </c>
    </row>
    <row r="617" spans="1:7" ht="15.75" x14ac:dyDescent="0.25">
      <c r="A617" s="587" t="s">
        <v>871</v>
      </c>
      <c r="B617" s="120" t="s">
        <v>4626</v>
      </c>
      <c r="C617" s="323" t="s">
        <v>1991</v>
      </c>
      <c r="D617" s="120" t="s">
        <v>426</v>
      </c>
      <c r="E617" s="120">
        <v>2019</v>
      </c>
      <c r="F617" s="355">
        <v>25000</v>
      </c>
      <c r="G617" s="120" t="s">
        <v>1825</v>
      </c>
    </row>
    <row r="618" spans="1:7" ht="15.75" x14ac:dyDescent="0.25">
      <c r="A618" s="587" t="s">
        <v>871</v>
      </c>
      <c r="B618" s="120" t="s">
        <v>4626</v>
      </c>
      <c r="C618" s="323" t="s">
        <v>1991</v>
      </c>
      <c r="D618" s="120" t="s">
        <v>110</v>
      </c>
      <c r="E618" s="120">
        <v>2019</v>
      </c>
      <c r="F618" s="355">
        <v>23545</v>
      </c>
      <c r="G618" s="120" t="s">
        <v>4629</v>
      </c>
    </row>
    <row r="619" spans="1:7" ht="15.75" x14ac:dyDescent="0.25">
      <c r="A619" s="587" t="s">
        <v>871</v>
      </c>
      <c r="B619" s="120" t="s">
        <v>4626</v>
      </c>
      <c r="C619" s="323" t="s">
        <v>1991</v>
      </c>
      <c r="D619" s="120" t="s">
        <v>426</v>
      </c>
      <c r="E619" s="120">
        <v>2019</v>
      </c>
      <c r="F619" s="355">
        <v>25000</v>
      </c>
      <c r="G619" s="120" t="s">
        <v>1960</v>
      </c>
    </row>
    <row r="620" spans="1:7" ht="15.75" x14ac:dyDescent="0.25">
      <c r="A620" s="587" t="s">
        <v>871</v>
      </c>
      <c r="B620" s="120" t="s">
        <v>4630</v>
      </c>
      <c r="C620" s="323" t="s">
        <v>4090</v>
      </c>
      <c r="D620" s="120" t="s">
        <v>110</v>
      </c>
      <c r="E620" s="120">
        <v>2019</v>
      </c>
      <c r="F620" s="355">
        <v>21680</v>
      </c>
      <c r="G620" s="120" t="s">
        <v>1960</v>
      </c>
    </row>
    <row r="621" spans="1:7" ht="15.75" x14ac:dyDescent="0.25">
      <c r="A621" s="587" t="s">
        <v>871</v>
      </c>
      <c r="B621" s="120" t="s">
        <v>2813</v>
      </c>
      <c r="C621" s="323" t="s">
        <v>4090</v>
      </c>
      <c r="D621" s="120" t="s">
        <v>110</v>
      </c>
      <c r="E621" s="120">
        <v>2019</v>
      </c>
      <c r="F621" s="355">
        <v>22300</v>
      </c>
      <c r="G621" s="120" t="s">
        <v>4631</v>
      </c>
    </row>
    <row r="622" spans="1:7" ht="15.75" x14ac:dyDescent="0.25">
      <c r="A622" s="587" t="s">
        <v>871</v>
      </c>
      <c r="B622" s="120" t="s">
        <v>2813</v>
      </c>
      <c r="C622" s="323" t="s">
        <v>4164</v>
      </c>
      <c r="D622" s="120" t="s">
        <v>110</v>
      </c>
      <c r="E622" s="120">
        <v>2019</v>
      </c>
      <c r="F622" s="355">
        <v>25100</v>
      </c>
      <c r="G622" s="120" t="s">
        <v>1960</v>
      </c>
    </row>
    <row r="623" spans="1:7" ht="15.75" x14ac:dyDescent="0.25">
      <c r="A623" s="587" t="s">
        <v>871</v>
      </c>
      <c r="B623" s="120" t="s">
        <v>4630</v>
      </c>
      <c r="C623" s="323" t="s">
        <v>1991</v>
      </c>
      <c r="D623" s="120" t="s">
        <v>110</v>
      </c>
      <c r="E623" s="120">
        <v>2019</v>
      </c>
      <c r="F623" s="355">
        <v>24548</v>
      </c>
      <c r="G623" s="120" t="s">
        <v>1960</v>
      </c>
    </row>
    <row r="624" spans="1:7" ht="15.75" x14ac:dyDescent="0.25">
      <c r="A624" s="587" t="s">
        <v>871</v>
      </c>
      <c r="B624" s="120" t="s">
        <v>4632</v>
      </c>
      <c r="C624" s="323" t="s">
        <v>1991</v>
      </c>
      <c r="D624" s="120" t="s">
        <v>110</v>
      </c>
      <c r="E624" s="120">
        <v>2019</v>
      </c>
      <c r="F624" s="355">
        <v>28700</v>
      </c>
      <c r="G624" s="120" t="s">
        <v>1960</v>
      </c>
    </row>
    <row r="625" spans="1:7" ht="15.75" x14ac:dyDescent="0.25">
      <c r="A625" s="587" t="s">
        <v>871</v>
      </c>
      <c r="B625" s="120" t="s">
        <v>4633</v>
      </c>
      <c r="C625" s="323" t="s">
        <v>1991</v>
      </c>
      <c r="D625" s="120" t="s">
        <v>110</v>
      </c>
      <c r="E625" s="120">
        <v>2019</v>
      </c>
      <c r="F625" s="355">
        <v>33700</v>
      </c>
      <c r="G625" s="120" t="s">
        <v>1960</v>
      </c>
    </row>
    <row r="626" spans="1:7" ht="15.75" x14ac:dyDescent="0.25">
      <c r="A626" s="587" t="s">
        <v>871</v>
      </c>
      <c r="B626" s="120" t="s">
        <v>4634</v>
      </c>
      <c r="C626" s="323" t="s">
        <v>1991</v>
      </c>
      <c r="D626" s="120" t="s">
        <v>110</v>
      </c>
      <c r="E626" s="120">
        <v>2019</v>
      </c>
      <c r="F626" s="355">
        <v>23800</v>
      </c>
      <c r="G626" s="120" t="s">
        <v>1960</v>
      </c>
    </row>
    <row r="627" spans="1:7" ht="15.75" x14ac:dyDescent="0.25">
      <c r="A627" s="587" t="s">
        <v>871</v>
      </c>
      <c r="B627" s="120" t="s">
        <v>4635</v>
      </c>
      <c r="C627" s="323" t="s">
        <v>1991</v>
      </c>
      <c r="D627" s="120" t="s">
        <v>110</v>
      </c>
      <c r="E627" s="120">
        <v>2019</v>
      </c>
      <c r="F627" s="355">
        <v>26400</v>
      </c>
      <c r="G627" s="120" t="s">
        <v>1960</v>
      </c>
    </row>
    <row r="628" spans="1:7" ht="15.75" x14ac:dyDescent="0.25">
      <c r="A628" s="587" t="s">
        <v>871</v>
      </c>
      <c r="B628" s="120" t="s">
        <v>4636</v>
      </c>
      <c r="C628" s="323" t="s">
        <v>1991</v>
      </c>
      <c r="D628" s="120" t="s">
        <v>110</v>
      </c>
      <c r="E628" s="120">
        <v>2019</v>
      </c>
      <c r="F628" s="355">
        <v>30800</v>
      </c>
      <c r="G628" s="120" t="s">
        <v>1960</v>
      </c>
    </row>
    <row r="629" spans="1:7" ht="15.75" x14ac:dyDescent="0.25">
      <c r="A629" s="587" t="s">
        <v>871</v>
      </c>
      <c r="B629" s="120" t="s">
        <v>4637</v>
      </c>
      <c r="C629" s="323" t="s">
        <v>1991</v>
      </c>
      <c r="D629" s="120" t="s">
        <v>426</v>
      </c>
      <c r="E629" s="120">
        <v>2019</v>
      </c>
      <c r="F629" s="355">
        <v>32000</v>
      </c>
      <c r="G629" s="120" t="s">
        <v>1960</v>
      </c>
    </row>
    <row r="630" spans="1:7" ht="15.75" x14ac:dyDescent="0.25">
      <c r="A630" s="587" t="s">
        <v>871</v>
      </c>
      <c r="B630" s="120" t="s">
        <v>4638</v>
      </c>
      <c r="C630" s="323" t="s">
        <v>1991</v>
      </c>
      <c r="D630" s="120" t="s">
        <v>426</v>
      </c>
      <c r="E630" s="120">
        <v>2019</v>
      </c>
      <c r="F630" s="355">
        <v>35100</v>
      </c>
      <c r="G630" s="120" t="s">
        <v>1960</v>
      </c>
    </row>
    <row r="631" spans="1:7" ht="15.75" x14ac:dyDescent="0.25">
      <c r="A631" s="587" t="s">
        <v>871</v>
      </c>
      <c r="B631" s="120" t="s">
        <v>2514</v>
      </c>
      <c r="C631" s="323" t="s">
        <v>2121</v>
      </c>
      <c r="D631" s="120" t="s">
        <v>110</v>
      </c>
      <c r="E631" s="120">
        <v>2019</v>
      </c>
      <c r="F631" s="355">
        <v>23368</v>
      </c>
      <c r="G631" s="120" t="s">
        <v>4623</v>
      </c>
    </row>
    <row r="632" spans="1:7" ht="15.75" x14ac:dyDescent="0.25">
      <c r="A632" s="587" t="s">
        <v>871</v>
      </c>
      <c r="B632" s="120" t="s">
        <v>2514</v>
      </c>
      <c r="C632" s="323" t="s">
        <v>2121</v>
      </c>
      <c r="D632" s="120" t="s">
        <v>426</v>
      </c>
      <c r="E632" s="120">
        <v>2019</v>
      </c>
      <c r="F632" s="355">
        <v>26635</v>
      </c>
      <c r="G632" s="120" t="s">
        <v>4623</v>
      </c>
    </row>
    <row r="633" spans="1:7" ht="15.75" x14ac:dyDescent="0.25">
      <c r="A633" s="587" t="s">
        <v>871</v>
      </c>
      <c r="B633" s="120" t="s">
        <v>2514</v>
      </c>
      <c r="C633" s="323" t="s">
        <v>4164</v>
      </c>
      <c r="D633" s="120" t="s">
        <v>110</v>
      </c>
      <c r="E633" s="120">
        <v>2019</v>
      </c>
      <c r="F633" s="355">
        <v>24576</v>
      </c>
      <c r="G633" s="120" t="s">
        <v>4623</v>
      </c>
    </row>
    <row r="634" spans="1:7" ht="15.75" x14ac:dyDescent="0.25">
      <c r="A634" s="587" t="s">
        <v>871</v>
      </c>
      <c r="B634" s="120" t="s">
        <v>2514</v>
      </c>
      <c r="C634" s="323" t="s">
        <v>4164</v>
      </c>
      <c r="D634" s="120" t="s">
        <v>426</v>
      </c>
      <c r="E634" s="120">
        <v>2019</v>
      </c>
      <c r="F634" s="355">
        <v>26870</v>
      </c>
      <c r="G634" s="120" t="s">
        <v>4623</v>
      </c>
    </row>
    <row r="635" spans="1:7" ht="15.75" x14ac:dyDescent="0.25">
      <c r="A635" s="587" t="s">
        <v>871</v>
      </c>
      <c r="B635" s="120" t="s">
        <v>4639</v>
      </c>
      <c r="C635" s="323" t="s">
        <v>1991</v>
      </c>
      <c r="D635" s="120" t="s">
        <v>110</v>
      </c>
      <c r="E635" s="120">
        <v>2019</v>
      </c>
      <c r="F635" s="355">
        <v>25485</v>
      </c>
      <c r="G635" s="120" t="s">
        <v>4640</v>
      </c>
    </row>
    <row r="636" spans="1:7" ht="15.75" x14ac:dyDescent="0.25">
      <c r="A636" s="587" t="s">
        <v>871</v>
      </c>
      <c r="B636" s="120" t="s">
        <v>4639</v>
      </c>
      <c r="C636" s="323" t="s">
        <v>1991</v>
      </c>
      <c r="D636" s="120" t="s">
        <v>426</v>
      </c>
      <c r="E636" s="120">
        <v>2019</v>
      </c>
      <c r="F636" s="355">
        <v>26785</v>
      </c>
      <c r="G636" s="120" t="s">
        <v>4640</v>
      </c>
    </row>
    <row r="637" spans="1:7" ht="15.75" x14ac:dyDescent="0.25">
      <c r="A637" s="587" t="s">
        <v>871</v>
      </c>
      <c r="B637" s="120" t="s">
        <v>4641</v>
      </c>
      <c r="C637" s="323" t="s">
        <v>1991</v>
      </c>
      <c r="D637" s="120" t="s">
        <v>110</v>
      </c>
      <c r="E637" s="120">
        <v>2019</v>
      </c>
      <c r="F637" s="355">
        <v>27355</v>
      </c>
      <c r="G637" s="120" t="s">
        <v>4640</v>
      </c>
    </row>
    <row r="638" spans="1:7" ht="15.75" x14ac:dyDescent="0.25">
      <c r="A638" s="587" t="s">
        <v>871</v>
      </c>
      <c r="B638" s="120" t="s">
        <v>4641</v>
      </c>
      <c r="C638" s="323" t="s">
        <v>1991</v>
      </c>
      <c r="D638" s="120" t="s">
        <v>426</v>
      </c>
      <c r="E638" s="120">
        <v>2019</v>
      </c>
      <c r="F638" s="355">
        <v>28655</v>
      </c>
      <c r="G638" s="120" t="s">
        <v>4640</v>
      </c>
    </row>
    <row r="639" spans="1:7" ht="15.75" x14ac:dyDescent="0.25">
      <c r="A639" s="587" t="s">
        <v>871</v>
      </c>
      <c r="B639" s="120" t="s">
        <v>4642</v>
      </c>
      <c r="C639" s="323" t="s">
        <v>1991</v>
      </c>
      <c r="D639" s="120" t="s">
        <v>110</v>
      </c>
      <c r="E639" s="120">
        <v>2019</v>
      </c>
      <c r="F639" s="355">
        <v>30835</v>
      </c>
      <c r="G639" s="120" t="s">
        <v>4640</v>
      </c>
    </row>
    <row r="640" spans="1:7" ht="15.75" x14ac:dyDescent="0.25">
      <c r="A640" s="587" t="s">
        <v>871</v>
      </c>
      <c r="B640" s="120" t="s">
        <v>4642</v>
      </c>
      <c r="C640" s="323" t="s">
        <v>1991</v>
      </c>
      <c r="D640" s="120" t="s">
        <v>426</v>
      </c>
      <c r="E640" s="120">
        <v>2019</v>
      </c>
      <c r="F640" s="355">
        <v>32135</v>
      </c>
      <c r="G640" s="120" t="s">
        <v>4640</v>
      </c>
    </row>
    <row r="641" spans="1:7" ht="15.75" x14ac:dyDescent="0.25">
      <c r="A641" s="587" t="s">
        <v>871</v>
      </c>
      <c r="B641" s="120" t="s">
        <v>4643</v>
      </c>
      <c r="C641" s="323" t="s">
        <v>1991</v>
      </c>
      <c r="D641" s="120" t="s">
        <v>426</v>
      </c>
      <c r="E641" s="120">
        <v>2019</v>
      </c>
      <c r="F641" s="355">
        <v>34870</v>
      </c>
      <c r="G641" s="120" t="s">
        <v>4640</v>
      </c>
    </row>
    <row r="642" spans="1:7" ht="15.75" x14ac:dyDescent="0.25">
      <c r="A642" s="587" t="s">
        <v>871</v>
      </c>
      <c r="B642" s="120" t="s">
        <v>4644</v>
      </c>
      <c r="C642" s="323" t="s">
        <v>3812</v>
      </c>
      <c r="D642" s="120" t="s">
        <v>426</v>
      </c>
      <c r="E642" s="120">
        <v>2019</v>
      </c>
      <c r="F642" s="355">
        <v>36890</v>
      </c>
      <c r="G642" s="120" t="s">
        <v>4640</v>
      </c>
    </row>
    <row r="643" spans="1:7" ht="15.75" x14ac:dyDescent="0.25">
      <c r="A643" s="587" t="s">
        <v>871</v>
      </c>
      <c r="B643" s="120" t="s">
        <v>4645</v>
      </c>
      <c r="C643" s="323" t="s">
        <v>1991</v>
      </c>
      <c r="D643" s="120" t="s">
        <v>110</v>
      </c>
      <c r="E643" s="120">
        <v>2019</v>
      </c>
      <c r="F643" s="355">
        <v>29900</v>
      </c>
      <c r="G643" s="120" t="s">
        <v>4640</v>
      </c>
    </row>
    <row r="644" spans="1:7" ht="15.75" x14ac:dyDescent="0.25">
      <c r="A644" s="587" t="s">
        <v>871</v>
      </c>
      <c r="B644" s="120" t="s">
        <v>4645</v>
      </c>
      <c r="C644" s="323" t="s">
        <v>1991</v>
      </c>
      <c r="D644" s="120" t="s">
        <v>426</v>
      </c>
      <c r="E644" s="120">
        <v>2019</v>
      </c>
      <c r="F644" s="355">
        <v>31800</v>
      </c>
      <c r="G644" s="120" t="s">
        <v>4640</v>
      </c>
    </row>
    <row r="645" spans="1:7" ht="15.75" x14ac:dyDescent="0.25">
      <c r="A645" s="587" t="s">
        <v>871</v>
      </c>
      <c r="B645" s="120" t="s">
        <v>4646</v>
      </c>
      <c r="C645" s="323" t="s">
        <v>1991</v>
      </c>
      <c r="D645" s="120" t="s">
        <v>426</v>
      </c>
      <c r="E645" s="120">
        <v>2019</v>
      </c>
      <c r="F645" s="355">
        <v>35100</v>
      </c>
      <c r="G645" s="120" t="s">
        <v>4640</v>
      </c>
    </row>
    <row r="646" spans="1:7" ht="15.75" x14ac:dyDescent="0.25">
      <c r="A646" s="587" t="s">
        <v>871</v>
      </c>
      <c r="B646" s="120" t="s">
        <v>4647</v>
      </c>
      <c r="C646" s="323" t="s">
        <v>1991</v>
      </c>
      <c r="D646" s="120" t="s">
        <v>426</v>
      </c>
      <c r="E646" s="120">
        <v>2019</v>
      </c>
      <c r="F646" s="355">
        <v>35300</v>
      </c>
      <c r="G646" s="120" t="s">
        <v>4623</v>
      </c>
    </row>
    <row r="647" spans="1:7" ht="15.75" x14ac:dyDescent="0.25">
      <c r="A647" s="587" t="s">
        <v>871</v>
      </c>
      <c r="B647" s="120" t="s">
        <v>4648</v>
      </c>
      <c r="C647" s="323" t="s">
        <v>1991</v>
      </c>
      <c r="D647" s="120" t="s">
        <v>110</v>
      </c>
      <c r="E647" s="120">
        <v>2019</v>
      </c>
      <c r="F647" s="355">
        <v>32280</v>
      </c>
      <c r="G647" s="120" t="s">
        <v>4640</v>
      </c>
    </row>
    <row r="648" spans="1:7" ht="15.75" x14ac:dyDescent="0.25">
      <c r="A648" s="587" t="s">
        <v>871</v>
      </c>
      <c r="B648" s="120" t="s">
        <v>4648</v>
      </c>
      <c r="C648" s="323" t="s">
        <v>1991</v>
      </c>
      <c r="D648" s="120" t="s">
        <v>426</v>
      </c>
      <c r="E648" s="120">
        <v>2019</v>
      </c>
      <c r="F648" s="355">
        <v>34080</v>
      </c>
      <c r="G648" s="120" t="s">
        <v>4640</v>
      </c>
    </row>
    <row r="649" spans="1:7" ht="15.75" x14ac:dyDescent="0.25">
      <c r="A649" s="587" t="s">
        <v>871</v>
      </c>
      <c r="B649" s="120" t="s">
        <v>4649</v>
      </c>
      <c r="C649" s="323" t="s">
        <v>1991</v>
      </c>
      <c r="D649" s="120" t="s">
        <v>110</v>
      </c>
      <c r="E649" s="120">
        <v>2019</v>
      </c>
      <c r="F649" s="355">
        <v>35330</v>
      </c>
      <c r="G649" s="120" t="s">
        <v>4640</v>
      </c>
    </row>
    <row r="650" spans="1:7" ht="15.75" x14ac:dyDescent="0.25">
      <c r="A650" s="587" t="s">
        <v>871</v>
      </c>
      <c r="B650" s="120" t="s">
        <v>4649</v>
      </c>
      <c r="C650" s="323" t="s">
        <v>1991</v>
      </c>
      <c r="D650" s="120" t="s">
        <v>426</v>
      </c>
      <c r="E650" s="120">
        <v>2019</v>
      </c>
      <c r="F650" s="355">
        <v>37130</v>
      </c>
      <c r="G650" s="120" t="s">
        <v>4640</v>
      </c>
    </row>
    <row r="651" spans="1:7" ht="15.75" x14ac:dyDescent="0.25">
      <c r="A651" s="587" t="s">
        <v>871</v>
      </c>
      <c r="B651" s="120" t="s">
        <v>4650</v>
      </c>
      <c r="C651" s="323" t="s">
        <v>1991</v>
      </c>
      <c r="D651" s="120" t="s">
        <v>110</v>
      </c>
      <c r="E651" s="120">
        <v>2019</v>
      </c>
      <c r="F651" s="355">
        <v>40840</v>
      </c>
      <c r="G651" s="120" t="s">
        <v>4640</v>
      </c>
    </row>
    <row r="652" spans="1:7" ht="15.75" x14ac:dyDescent="0.25">
      <c r="A652" s="587" t="s">
        <v>871</v>
      </c>
      <c r="B652" s="120" t="s">
        <v>4650</v>
      </c>
      <c r="C652" s="323" t="s">
        <v>1991</v>
      </c>
      <c r="D652" s="120" t="s">
        <v>426</v>
      </c>
      <c r="E652" s="120">
        <v>2019</v>
      </c>
      <c r="F652" s="355">
        <v>42640</v>
      </c>
      <c r="G652" s="120" t="s">
        <v>4640</v>
      </c>
    </row>
    <row r="653" spans="1:7" ht="15.75" x14ac:dyDescent="0.25">
      <c r="A653" s="587" t="s">
        <v>871</v>
      </c>
      <c r="B653" s="120" t="s">
        <v>4651</v>
      </c>
      <c r="C653" s="323" t="s">
        <v>1991</v>
      </c>
      <c r="D653" s="120" t="s">
        <v>426</v>
      </c>
      <c r="E653" s="120">
        <v>2019</v>
      </c>
      <c r="F653" s="355">
        <v>45365</v>
      </c>
      <c r="G653" s="120" t="s">
        <v>4640</v>
      </c>
    </row>
    <row r="654" spans="1:7" ht="15.75" x14ac:dyDescent="0.25">
      <c r="A654" s="587" t="s">
        <v>871</v>
      </c>
      <c r="B654" s="120" t="s">
        <v>4652</v>
      </c>
      <c r="C654" s="323" t="s">
        <v>2121</v>
      </c>
      <c r="D654" s="120" t="s">
        <v>438</v>
      </c>
      <c r="E654" s="120">
        <v>2019</v>
      </c>
      <c r="F654" s="355">
        <v>38751</v>
      </c>
      <c r="G654" s="120" t="s">
        <v>4653</v>
      </c>
    </row>
    <row r="655" spans="1:7" ht="15.75" x14ac:dyDescent="0.25">
      <c r="A655" s="587" t="s">
        <v>871</v>
      </c>
      <c r="B655" s="120" t="s">
        <v>4654</v>
      </c>
      <c r="C655" s="323" t="s">
        <v>2121</v>
      </c>
      <c r="D655" s="120" t="s">
        <v>438</v>
      </c>
      <c r="E655" s="120">
        <v>2019</v>
      </c>
      <c r="F655" s="355">
        <v>25730</v>
      </c>
      <c r="G655" s="120" t="s">
        <v>1840</v>
      </c>
    </row>
    <row r="656" spans="1:7" ht="15.75" x14ac:dyDescent="0.25">
      <c r="A656" s="587" t="s">
        <v>871</v>
      </c>
      <c r="B656" s="120" t="s">
        <v>4655</v>
      </c>
      <c r="C656" s="323" t="s">
        <v>2121</v>
      </c>
      <c r="D656" s="120" t="s">
        <v>438</v>
      </c>
      <c r="E656" s="120">
        <v>2019</v>
      </c>
      <c r="F656" s="355">
        <v>29590</v>
      </c>
      <c r="G656" s="120" t="s">
        <v>1840</v>
      </c>
    </row>
    <row r="657" spans="1:7" ht="15.75" x14ac:dyDescent="0.25">
      <c r="A657" s="587" t="s">
        <v>871</v>
      </c>
      <c r="B657" s="120" t="s">
        <v>4656</v>
      </c>
      <c r="C657" s="323" t="s">
        <v>2121</v>
      </c>
      <c r="D657" s="120" t="s">
        <v>438</v>
      </c>
      <c r="E657" s="120">
        <v>2019</v>
      </c>
      <c r="F657" s="355">
        <v>30780</v>
      </c>
      <c r="G657" s="120" t="s">
        <v>1840</v>
      </c>
    </row>
    <row r="658" spans="1:7" ht="15.75" x14ac:dyDescent="0.25">
      <c r="A658" s="587" t="s">
        <v>871</v>
      </c>
      <c r="B658" s="120" t="s">
        <v>4657</v>
      </c>
      <c r="C658" s="323" t="s">
        <v>2121</v>
      </c>
      <c r="D658" s="120" t="s">
        <v>438</v>
      </c>
      <c r="E658" s="120">
        <v>2019</v>
      </c>
      <c r="F658" s="355">
        <v>32345</v>
      </c>
      <c r="G658" s="120" t="s">
        <v>4658</v>
      </c>
    </row>
    <row r="659" spans="1:7" ht="15.75" x14ac:dyDescent="0.25">
      <c r="A659" s="587" t="s">
        <v>871</v>
      </c>
      <c r="B659" s="120" t="s">
        <v>4659</v>
      </c>
      <c r="C659" s="323" t="s">
        <v>2121</v>
      </c>
      <c r="D659" s="120" t="s">
        <v>438</v>
      </c>
      <c r="E659" s="120">
        <v>2019</v>
      </c>
      <c r="F659" s="355">
        <v>33335</v>
      </c>
      <c r="G659" s="120" t="s">
        <v>4658</v>
      </c>
    </row>
    <row r="660" spans="1:7" ht="15.75" x14ac:dyDescent="0.25">
      <c r="A660" s="587" t="s">
        <v>871</v>
      </c>
      <c r="B660" s="120" t="s">
        <v>4660</v>
      </c>
      <c r="C660" s="323" t="s">
        <v>2121</v>
      </c>
      <c r="D660" s="120" t="s">
        <v>438</v>
      </c>
      <c r="E660" s="120">
        <v>2019</v>
      </c>
      <c r="F660" s="355">
        <v>34995</v>
      </c>
      <c r="G660" s="120" t="s">
        <v>4658</v>
      </c>
    </row>
    <row r="661" spans="1:7" ht="15.75" x14ac:dyDescent="0.25">
      <c r="A661" s="587" t="s">
        <v>871</v>
      </c>
      <c r="B661" s="120" t="s">
        <v>4661</v>
      </c>
      <c r="C661" s="323" t="s">
        <v>2121</v>
      </c>
      <c r="D661" s="120" t="s">
        <v>438</v>
      </c>
      <c r="E661" s="120">
        <v>2019</v>
      </c>
      <c r="F661" s="355">
        <v>37595</v>
      </c>
      <c r="G661" s="120" t="s">
        <v>4658</v>
      </c>
    </row>
    <row r="662" spans="1:7" ht="15.75" x14ac:dyDescent="0.25">
      <c r="A662" s="587" t="s">
        <v>871</v>
      </c>
      <c r="B662" s="120" t="s">
        <v>4662</v>
      </c>
      <c r="C662" s="323">
        <v>1.5</v>
      </c>
      <c r="D662" s="120" t="s">
        <v>110</v>
      </c>
      <c r="E662" s="120">
        <v>2019</v>
      </c>
      <c r="F662" s="355">
        <v>14008</v>
      </c>
      <c r="G662" s="120" t="s">
        <v>1825</v>
      </c>
    </row>
    <row r="663" spans="1:7" ht="15.75" x14ac:dyDescent="0.25">
      <c r="A663" s="587" t="s">
        <v>871</v>
      </c>
      <c r="B663" s="120" t="s">
        <v>4663</v>
      </c>
      <c r="C663" s="323">
        <v>1.5</v>
      </c>
      <c r="D663" s="120" t="s">
        <v>110</v>
      </c>
      <c r="E663" s="120">
        <v>2019</v>
      </c>
      <c r="F663" s="355">
        <v>15100</v>
      </c>
      <c r="G663" s="120" t="s">
        <v>1825</v>
      </c>
    </row>
    <row r="664" spans="1:7" ht="15.75" x14ac:dyDescent="0.25">
      <c r="A664" s="587" t="s">
        <v>871</v>
      </c>
      <c r="B664" s="120" t="s">
        <v>4664</v>
      </c>
      <c r="C664" s="323">
        <v>1.5</v>
      </c>
      <c r="D664" s="120" t="s">
        <v>110</v>
      </c>
      <c r="E664" s="120">
        <v>2019</v>
      </c>
      <c r="F664" s="355">
        <v>17000</v>
      </c>
      <c r="G664" s="120" t="s">
        <v>1825</v>
      </c>
    </row>
    <row r="665" spans="1:7" ht="15.75" x14ac:dyDescent="0.25">
      <c r="A665" s="587" t="s">
        <v>871</v>
      </c>
      <c r="B665" s="120" t="s">
        <v>4665</v>
      </c>
      <c r="C665" s="323" t="s">
        <v>4164</v>
      </c>
      <c r="D665" s="120" t="s">
        <v>44</v>
      </c>
      <c r="E665" s="120">
        <v>2019</v>
      </c>
      <c r="F665" s="355">
        <v>29921</v>
      </c>
      <c r="G665" s="120" t="s">
        <v>4666</v>
      </c>
    </row>
    <row r="666" spans="1:7" ht="15.75" x14ac:dyDescent="0.25">
      <c r="A666" s="587" t="s">
        <v>871</v>
      </c>
      <c r="B666" s="120" t="s">
        <v>4665</v>
      </c>
      <c r="C666" s="323" t="s">
        <v>4164</v>
      </c>
      <c r="D666" s="120" t="s">
        <v>43</v>
      </c>
      <c r="E666" s="120">
        <v>2019</v>
      </c>
      <c r="F666" s="355">
        <v>29150</v>
      </c>
      <c r="G666" s="120" t="s">
        <v>4666</v>
      </c>
    </row>
    <row r="667" spans="1:7" ht="15.75" x14ac:dyDescent="0.25">
      <c r="A667" s="587" t="s">
        <v>871</v>
      </c>
      <c r="B667" s="120" t="s">
        <v>4665</v>
      </c>
      <c r="C667" s="323" t="s">
        <v>1991</v>
      </c>
      <c r="D667" s="120" t="s">
        <v>43</v>
      </c>
      <c r="E667" s="120">
        <v>2019</v>
      </c>
      <c r="F667" s="355">
        <v>31985</v>
      </c>
      <c r="G667" s="120" t="s">
        <v>4666</v>
      </c>
    </row>
    <row r="668" spans="1:7" ht="15.75" x14ac:dyDescent="0.25">
      <c r="A668" s="587" t="s">
        <v>871</v>
      </c>
      <c r="B668" s="120" t="s">
        <v>4665</v>
      </c>
      <c r="C668" s="323" t="s">
        <v>1991</v>
      </c>
      <c r="D668" s="120" t="s">
        <v>44</v>
      </c>
      <c r="E668" s="120">
        <v>2019</v>
      </c>
      <c r="F668" s="355">
        <v>34050</v>
      </c>
      <c r="G668" s="120" t="s">
        <v>4666</v>
      </c>
    </row>
    <row r="669" spans="1:7" ht="15.75" x14ac:dyDescent="0.25">
      <c r="A669" s="587" t="s">
        <v>871</v>
      </c>
      <c r="B669" s="120" t="s">
        <v>4618</v>
      </c>
      <c r="C669" s="323" t="s">
        <v>4090</v>
      </c>
      <c r="D669" s="120" t="s">
        <v>110</v>
      </c>
      <c r="E669" s="120">
        <v>2019</v>
      </c>
      <c r="F669" s="355">
        <v>19440</v>
      </c>
      <c r="G669" s="120" t="s">
        <v>1459</v>
      </c>
    </row>
    <row r="670" spans="1:7" ht="15.75" x14ac:dyDescent="0.25">
      <c r="A670" s="587" t="s">
        <v>871</v>
      </c>
      <c r="B670" s="120" t="s">
        <v>4619</v>
      </c>
      <c r="C670" s="323" t="s">
        <v>2121</v>
      </c>
      <c r="D670" s="120" t="s">
        <v>426</v>
      </c>
      <c r="E670" s="120">
        <v>2019</v>
      </c>
      <c r="F670" s="355">
        <v>22380</v>
      </c>
      <c r="G670" s="120" t="s">
        <v>1459</v>
      </c>
    </row>
    <row r="671" spans="1:7" ht="15.75" x14ac:dyDescent="0.25">
      <c r="A671" s="587" t="s">
        <v>871</v>
      </c>
      <c r="B671" s="120" t="s">
        <v>4620</v>
      </c>
      <c r="C671" s="323" t="s">
        <v>2121</v>
      </c>
      <c r="D671" s="120" t="s">
        <v>43</v>
      </c>
      <c r="E671" s="120">
        <v>2019</v>
      </c>
      <c r="F671" s="355">
        <v>21400</v>
      </c>
      <c r="G671" s="120" t="s">
        <v>1459</v>
      </c>
    </row>
    <row r="672" spans="1:7" ht="15.75" x14ac:dyDescent="0.25">
      <c r="A672" s="587" t="s">
        <v>871</v>
      </c>
      <c r="B672" s="120" t="s">
        <v>4620</v>
      </c>
      <c r="C672" s="323" t="s">
        <v>2121</v>
      </c>
      <c r="D672" s="120" t="s">
        <v>426</v>
      </c>
      <c r="E672" s="120">
        <v>2019</v>
      </c>
      <c r="F672" s="355">
        <v>25500</v>
      </c>
      <c r="G672" s="120" t="s">
        <v>1459</v>
      </c>
    </row>
    <row r="673" spans="1:7" ht="15.75" x14ac:dyDescent="0.25">
      <c r="A673" s="587" t="s">
        <v>871</v>
      </c>
      <c r="B673" s="120" t="s">
        <v>4621</v>
      </c>
      <c r="C673" s="323" t="s">
        <v>2121</v>
      </c>
      <c r="D673" s="120" t="s">
        <v>426</v>
      </c>
      <c r="E673" s="120">
        <v>2019</v>
      </c>
      <c r="F673" s="355">
        <v>27400</v>
      </c>
      <c r="G673" s="120" t="s">
        <v>1459</v>
      </c>
    </row>
    <row r="674" spans="1:7" ht="15.75" x14ac:dyDescent="0.25">
      <c r="A674" s="587" t="s">
        <v>871</v>
      </c>
      <c r="B674" s="120" t="s">
        <v>4622</v>
      </c>
      <c r="C674" s="323" t="s">
        <v>2121</v>
      </c>
      <c r="D674" s="120" t="s">
        <v>110</v>
      </c>
      <c r="E674" s="120">
        <v>2019</v>
      </c>
      <c r="F674" s="355">
        <v>20390</v>
      </c>
      <c r="G674" s="120" t="s">
        <v>4623</v>
      </c>
    </row>
    <row r="675" spans="1:7" ht="15.75" x14ac:dyDescent="0.25">
      <c r="A675" s="587" t="s">
        <v>871</v>
      </c>
      <c r="B675" s="120" t="s">
        <v>4622</v>
      </c>
      <c r="C675" s="323" t="s">
        <v>2121</v>
      </c>
      <c r="D675" s="120" t="s">
        <v>426</v>
      </c>
      <c r="E675" s="120">
        <v>2019</v>
      </c>
      <c r="F675" s="355">
        <v>21790</v>
      </c>
      <c r="G675" s="120" t="s">
        <v>4623</v>
      </c>
    </row>
    <row r="676" spans="1:7" ht="15.75" x14ac:dyDescent="0.25">
      <c r="A676" s="587" t="s">
        <v>871</v>
      </c>
      <c r="B676" s="120" t="s">
        <v>4624</v>
      </c>
      <c r="C676" s="323" t="s">
        <v>2121</v>
      </c>
      <c r="D676" s="120" t="s">
        <v>110</v>
      </c>
      <c r="E676" s="120">
        <v>2019</v>
      </c>
      <c r="F676" s="355">
        <v>22475</v>
      </c>
      <c r="G676" s="120" t="s">
        <v>4623</v>
      </c>
    </row>
    <row r="677" spans="1:7" ht="15.75" x14ac:dyDescent="0.25">
      <c r="A677" s="587" t="s">
        <v>871</v>
      </c>
      <c r="B677" s="120" t="s">
        <v>4624</v>
      </c>
      <c r="C677" s="323" t="s">
        <v>2121</v>
      </c>
      <c r="D677" s="120" t="s">
        <v>426</v>
      </c>
      <c r="E677" s="120">
        <v>2019</v>
      </c>
      <c r="F677" s="355">
        <v>23745</v>
      </c>
      <c r="G677" s="120" t="s">
        <v>4623</v>
      </c>
    </row>
    <row r="678" spans="1:7" ht="15.75" x14ac:dyDescent="0.25">
      <c r="A678" s="587" t="s">
        <v>871</v>
      </c>
      <c r="B678" s="120" t="s">
        <v>4625</v>
      </c>
      <c r="C678" s="323" t="s">
        <v>2121</v>
      </c>
      <c r="D678" s="120" t="s">
        <v>110</v>
      </c>
      <c r="E678" s="120">
        <v>2019</v>
      </c>
      <c r="F678" s="355">
        <v>25745</v>
      </c>
      <c r="G678" s="120" t="s">
        <v>4623</v>
      </c>
    </row>
    <row r="679" spans="1:7" ht="15.75" x14ac:dyDescent="0.25">
      <c r="A679" s="587" t="s">
        <v>871</v>
      </c>
      <c r="B679" s="120" t="s">
        <v>4625</v>
      </c>
      <c r="C679" s="323" t="s">
        <v>2121</v>
      </c>
      <c r="D679" s="120" t="s">
        <v>426</v>
      </c>
      <c r="E679" s="120">
        <v>2019</v>
      </c>
      <c r="F679" s="355">
        <v>27145</v>
      </c>
      <c r="G679" s="120" t="s">
        <v>4623</v>
      </c>
    </row>
    <row r="680" spans="1:7" ht="15.75" x14ac:dyDescent="0.25">
      <c r="A680" s="587" t="s">
        <v>871</v>
      </c>
      <c r="B680" s="120" t="s">
        <v>4626</v>
      </c>
      <c r="C680" s="323">
        <v>1.5</v>
      </c>
      <c r="D680" s="120" t="s">
        <v>110</v>
      </c>
      <c r="E680" s="120">
        <v>2019</v>
      </c>
      <c r="F680" s="355">
        <v>18150</v>
      </c>
      <c r="G680" s="120" t="s">
        <v>1960</v>
      </c>
    </row>
    <row r="681" spans="1:7" ht="15.75" x14ac:dyDescent="0.25">
      <c r="A681" s="587" t="s">
        <v>871</v>
      </c>
      <c r="B681" s="120" t="s">
        <v>4627</v>
      </c>
      <c r="C681" s="323">
        <v>1.6</v>
      </c>
      <c r="D681" s="120" t="s">
        <v>110</v>
      </c>
      <c r="E681" s="120">
        <v>2019</v>
      </c>
      <c r="F681" s="355">
        <v>19250</v>
      </c>
      <c r="G681" s="120" t="s">
        <v>1960</v>
      </c>
    </row>
    <row r="682" spans="1:7" ht="15.75" x14ac:dyDescent="0.25">
      <c r="A682" s="587" t="s">
        <v>871</v>
      </c>
      <c r="B682" s="120" t="s">
        <v>4627</v>
      </c>
      <c r="C682" s="323">
        <v>1.6</v>
      </c>
      <c r="D682" s="120" t="s">
        <v>110</v>
      </c>
      <c r="E682" s="120">
        <v>2019</v>
      </c>
      <c r="F682" s="355">
        <v>19250</v>
      </c>
      <c r="G682" s="120" t="s">
        <v>4175</v>
      </c>
    </row>
    <row r="683" spans="1:7" ht="15.75" x14ac:dyDescent="0.25">
      <c r="A683" s="587" t="s">
        <v>871</v>
      </c>
      <c r="B683" s="120" t="s">
        <v>4628</v>
      </c>
      <c r="C683" s="323" t="s">
        <v>2121</v>
      </c>
      <c r="D683" s="120" t="s">
        <v>110</v>
      </c>
      <c r="E683" s="120">
        <v>2019</v>
      </c>
      <c r="F683" s="355">
        <v>20345</v>
      </c>
      <c r="G683" s="120" t="s">
        <v>1960</v>
      </c>
    </row>
    <row r="684" spans="1:7" ht="15.75" x14ac:dyDescent="0.25">
      <c r="A684" s="587" t="s">
        <v>871</v>
      </c>
      <c r="B684" s="120" t="s">
        <v>4627</v>
      </c>
      <c r="C684" s="323" t="s">
        <v>2121</v>
      </c>
      <c r="D684" s="120" t="s">
        <v>110</v>
      </c>
      <c r="E684" s="120">
        <v>2019</v>
      </c>
      <c r="F684" s="355">
        <v>20795</v>
      </c>
      <c r="G684" s="120" t="s">
        <v>1825</v>
      </c>
    </row>
    <row r="685" spans="1:7" ht="15.75" x14ac:dyDescent="0.25">
      <c r="A685" s="587" t="s">
        <v>871</v>
      </c>
      <c r="B685" s="120" t="s">
        <v>4627</v>
      </c>
      <c r="C685" s="323" t="s">
        <v>1991</v>
      </c>
      <c r="D685" s="120" t="s">
        <v>110</v>
      </c>
      <c r="E685" s="120">
        <v>2019</v>
      </c>
      <c r="F685" s="355">
        <v>23660</v>
      </c>
      <c r="G685" s="120" t="s">
        <v>1825</v>
      </c>
    </row>
    <row r="686" spans="1:7" ht="15.75" x14ac:dyDescent="0.25">
      <c r="A686" s="587" t="s">
        <v>871</v>
      </c>
      <c r="B686" s="120" t="s">
        <v>4626</v>
      </c>
      <c r="C686" s="323" t="s">
        <v>1991</v>
      </c>
      <c r="D686" s="120" t="s">
        <v>426</v>
      </c>
      <c r="E686" s="120">
        <v>2019</v>
      </c>
      <c r="F686" s="355">
        <v>25000</v>
      </c>
      <c r="G686" s="120" t="s">
        <v>1825</v>
      </c>
    </row>
    <row r="687" spans="1:7" ht="15.75" x14ac:dyDescent="0.25">
      <c r="A687" s="587" t="s">
        <v>871</v>
      </c>
      <c r="B687" s="120" t="s">
        <v>4626</v>
      </c>
      <c r="C687" s="323" t="s">
        <v>1991</v>
      </c>
      <c r="D687" s="120" t="s">
        <v>110</v>
      </c>
      <c r="E687" s="120">
        <v>2019</v>
      </c>
      <c r="F687" s="355">
        <v>23545</v>
      </c>
      <c r="G687" s="120" t="s">
        <v>4629</v>
      </c>
    </row>
    <row r="688" spans="1:7" ht="15.75" x14ac:dyDescent="0.25">
      <c r="A688" s="587" t="s">
        <v>871</v>
      </c>
      <c r="B688" s="120" t="s">
        <v>4626</v>
      </c>
      <c r="C688" s="323" t="s">
        <v>1991</v>
      </c>
      <c r="D688" s="120" t="s">
        <v>426</v>
      </c>
      <c r="E688" s="120">
        <v>2019</v>
      </c>
      <c r="F688" s="355">
        <v>25000</v>
      </c>
      <c r="G688" s="120" t="s">
        <v>1960</v>
      </c>
    </row>
    <row r="689" spans="1:7" ht="15.75" x14ac:dyDescent="0.25">
      <c r="A689" s="587" t="s">
        <v>871</v>
      </c>
      <c r="B689" s="120" t="s">
        <v>4630</v>
      </c>
      <c r="C689" s="323" t="s">
        <v>4090</v>
      </c>
      <c r="D689" s="120" t="s">
        <v>110</v>
      </c>
      <c r="E689" s="120">
        <v>2019</v>
      </c>
      <c r="F689" s="355">
        <v>21680</v>
      </c>
      <c r="G689" s="120" t="s">
        <v>1960</v>
      </c>
    </row>
    <row r="690" spans="1:7" ht="15.75" x14ac:dyDescent="0.25">
      <c r="A690" s="587" t="s">
        <v>871</v>
      </c>
      <c r="B690" s="120" t="s">
        <v>2813</v>
      </c>
      <c r="C690" s="323" t="s">
        <v>4090</v>
      </c>
      <c r="D690" s="120" t="s">
        <v>110</v>
      </c>
      <c r="E690" s="120">
        <v>2019</v>
      </c>
      <c r="F690" s="355">
        <v>22300</v>
      </c>
      <c r="G690" s="120" t="s">
        <v>4631</v>
      </c>
    </row>
    <row r="691" spans="1:7" ht="15.75" x14ac:dyDescent="0.25">
      <c r="A691" s="587" t="s">
        <v>871</v>
      </c>
      <c r="B691" s="120" t="s">
        <v>2813</v>
      </c>
      <c r="C691" s="323" t="s">
        <v>4164</v>
      </c>
      <c r="D691" s="120" t="s">
        <v>110</v>
      </c>
      <c r="E691" s="120">
        <v>2019</v>
      </c>
      <c r="F691" s="355">
        <v>25100</v>
      </c>
      <c r="G691" s="120" t="s">
        <v>1960</v>
      </c>
    </row>
    <row r="692" spans="1:7" ht="15.75" x14ac:dyDescent="0.25">
      <c r="A692" s="587" t="s">
        <v>871</v>
      </c>
      <c r="B692" s="120" t="s">
        <v>4630</v>
      </c>
      <c r="C692" s="323" t="s">
        <v>1991</v>
      </c>
      <c r="D692" s="120" t="s">
        <v>110</v>
      </c>
      <c r="E692" s="120">
        <v>2019</v>
      </c>
      <c r="F692" s="355">
        <v>24548</v>
      </c>
      <c r="G692" s="120" t="s">
        <v>1960</v>
      </c>
    </row>
    <row r="693" spans="1:7" ht="15.75" x14ac:dyDescent="0.25">
      <c r="A693" s="587" t="s">
        <v>871</v>
      </c>
      <c r="B693" s="120" t="s">
        <v>4632</v>
      </c>
      <c r="C693" s="323" t="s">
        <v>1991</v>
      </c>
      <c r="D693" s="120" t="s">
        <v>110</v>
      </c>
      <c r="E693" s="120">
        <v>2019</v>
      </c>
      <c r="F693" s="355">
        <v>28700</v>
      </c>
      <c r="G693" s="120" t="s">
        <v>1960</v>
      </c>
    </row>
    <row r="694" spans="1:7" ht="15.75" x14ac:dyDescent="0.25">
      <c r="A694" s="587" t="s">
        <v>871</v>
      </c>
      <c r="B694" s="120" t="s">
        <v>4633</v>
      </c>
      <c r="C694" s="323" t="s">
        <v>1991</v>
      </c>
      <c r="D694" s="120" t="s">
        <v>110</v>
      </c>
      <c r="E694" s="120">
        <v>2019</v>
      </c>
      <c r="F694" s="355">
        <v>33700</v>
      </c>
      <c r="G694" s="120" t="s">
        <v>1960</v>
      </c>
    </row>
    <row r="695" spans="1:7" ht="15.75" x14ac:dyDescent="0.25">
      <c r="A695" s="587" t="s">
        <v>871</v>
      </c>
      <c r="B695" s="120" t="s">
        <v>4634</v>
      </c>
      <c r="C695" s="323" t="s">
        <v>1991</v>
      </c>
      <c r="D695" s="120" t="s">
        <v>110</v>
      </c>
      <c r="E695" s="120">
        <v>2019</v>
      </c>
      <c r="F695" s="355">
        <v>23800</v>
      </c>
      <c r="G695" s="120" t="s">
        <v>1960</v>
      </c>
    </row>
    <row r="696" spans="1:7" ht="15.75" x14ac:dyDescent="0.25">
      <c r="A696" s="587" t="s">
        <v>871</v>
      </c>
      <c r="B696" s="120" t="s">
        <v>4635</v>
      </c>
      <c r="C696" s="323" t="s">
        <v>1991</v>
      </c>
      <c r="D696" s="120" t="s">
        <v>110</v>
      </c>
      <c r="E696" s="120">
        <v>2019</v>
      </c>
      <c r="F696" s="355">
        <v>26400</v>
      </c>
      <c r="G696" s="120" t="s">
        <v>1960</v>
      </c>
    </row>
    <row r="697" spans="1:7" ht="15.75" x14ac:dyDescent="0.25">
      <c r="A697" s="587" t="s">
        <v>871</v>
      </c>
      <c r="B697" s="120" t="s">
        <v>4636</v>
      </c>
      <c r="C697" s="323" t="s">
        <v>1991</v>
      </c>
      <c r="D697" s="120" t="s">
        <v>110</v>
      </c>
      <c r="E697" s="120">
        <v>2019</v>
      </c>
      <c r="F697" s="355">
        <v>30800</v>
      </c>
      <c r="G697" s="120" t="s">
        <v>1960</v>
      </c>
    </row>
    <row r="698" spans="1:7" ht="15.75" x14ac:dyDescent="0.25">
      <c r="A698" s="587" t="s">
        <v>871</v>
      </c>
      <c r="B698" s="120" t="s">
        <v>4637</v>
      </c>
      <c r="C698" s="323" t="s">
        <v>1991</v>
      </c>
      <c r="D698" s="120" t="s">
        <v>426</v>
      </c>
      <c r="E698" s="120">
        <v>2019</v>
      </c>
      <c r="F698" s="355">
        <v>32000</v>
      </c>
      <c r="G698" s="120" t="s">
        <v>1960</v>
      </c>
    </row>
    <row r="699" spans="1:7" ht="15.75" x14ac:dyDescent="0.25">
      <c r="A699" s="587" t="s">
        <v>871</v>
      </c>
      <c r="B699" s="120" t="s">
        <v>4638</v>
      </c>
      <c r="C699" s="323" t="s">
        <v>1991</v>
      </c>
      <c r="D699" s="120" t="s">
        <v>426</v>
      </c>
      <c r="E699" s="120">
        <v>2019</v>
      </c>
      <c r="F699" s="355">
        <v>35100</v>
      </c>
      <c r="G699" s="120" t="s">
        <v>1960</v>
      </c>
    </row>
    <row r="700" spans="1:7" ht="15.75" x14ac:dyDescent="0.25">
      <c r="A700" s="587" t="s">
        <v>871</v>
      </c>
      <c r="B700" s="120" t="s">
        <v>2514</v>
      </c>
      <c r="C700" s="323" t="s">
        <v>2121</v>
      </c>
      <c r="D700" s="120" t="s">
        <v>110</v>
      </c>
      <c r="E700" s="120">
        <v>2019</v>
      </c>
      <c r="F700" s="355">
        <v>23368</v>
      </c>
      <c r="G700" s="120" t="s">
        <v>4623</v>
      </c>
    </row>
    <row r="701" spans="1:7" ht="15.75" x14ac:dyDescent="0.25">
      <c r="A701" s="587" t="s">
        <v>871</v>
      </c>
      <c r="B701" s="120" t="s">
        <v>2514</v>
      </c>
      <c r="C701" s="323" t="s">
        <v>2121</v>
      </c>
      <c r="D701" s="120" t="s">
        <v>426</v>
      </c>
      <c r="E701" s="120">
        <v>2019</v>
      </c>
      <c r="F701" s="355">
        <v>26635</v>
      </c>
      <c r="G701" s="120" t="s">
        <v>4623</v>
      </c>
    </row>
    <row r="702" spans="1:7" ht="15.75" x14ac:dyDescent="0.25">
      <c r="A702" s="587" t="s">
        <v>871</v>
      </c>
      <c r="B702" s="120" t="s">
        <v>2514</v>
      </c>
      <c r="C702" s="323" t="s">
        <v>4164</v>
      </c>
      <c r="D702" s="120" t="s">
        <v>110</v>
      </c>
      <c r="E702" s="120">
        <v>2019</v>
      </c>
      <c r="F702" s="355">
        <v>24576</v>
      </c>
      <c r="G702" s="120" t="s">
        <v>4623</v>
      </c>
    </row>
    <row r="703" spans="1:7" ht="15.75" x14ac:dyDescent="0.25">
      <c r="A703" s="587" t="s">
        <v>871</v>
      </c>
      <c r="B703" s="120" t="s">
        <v>2514</v>
      </c>
      <c r="C703" s="323" t="s">
        <v>4164</v>
      </c>
      <c r="D703" s="120" t="s">
        <v>426</v>
      </c>
      <c r="E703" s="120">
        <v>2019</v>
      </c>
      <c r="F703" s="355">
        <v>26870</v>
      </c>
      <c r="G703" s="120" t="s">
        <v>4623</v>
      </c>
    </row>
    <row r="704" spans="1:7" ht="15.75" x14ac:dyDescent="0.25">
      <c r="A704" s="587" t="s">
        <v>871</v>
      </c>
      <c r="B704" s="120" t="s">
        <v>4639</v>
      </c>
      <c r="C704" s="323" t="s">
        <v>1991</v>
      </c>
      <c r="D704" s="120" t="s">
        <v>110</v>
      </c>
      <c r="E704" s="120">
        <v>2019</v>
      </c>
      <c r="F704" s="355">
        <v>25485</v>
      </c>
      <c r="G704" s="120" t="s">
        <v>4640</v>
      </c>
    </row>
    <row r="705" spans="1:7" ht="15.75" x14ac:dyDescent="0.25">
      <c r="A705" s="587" t="s">
        <v>871</v>
      </c>
      <c r="B705" s="120" t="s">
        <v>4639</v>
      </c>
      <c r="C705" s="323" t="s">
        <v>1991</v>
      </c>
      <c r="D705" s="120" t="s">
        <v>426</v>
      </c>
      <c r="E705" s="120">
        <v>2019</v>
      </c>
      <c r="F705" s="355">
        <v>26785</v>
      </c>
      <c r="G705" s="120" t="s">
        <v>4640</v>
      </c>
    </row>
    <row r="706" spans="1:7" ht="15.75" x14ac:dyDescent="0.25">
      <c r="A706" s="587" t="s">
        <v>871</v>
      </c>
      <c r="B706" s="120" t="s">
        <v>4641</v>
      </c>
      <c r="C706" s="323" t="s">
        <v>1991</v>
      </c>
      <c r="D706" s="120" t="s">
        <v>110</v>
      </c>
      <c r="E706" s="120">
        <v>2019</v>
      </c>
      <c r="F706" s="355">
        <v>27355</v>
      </c>
      <c r="G706" s="120" t="s">
        <v>4640</v>
      </c>
    </row>
    <row r="707" spans="1:7" ht="15.75" x14ac:dyDescent="0.25">
      <c r="A707" s="587" t="s">
        <v>871</v>
      </c>
      <c r="B707" s="120" t="s">
        <v>4641</v>
      </c>
      <c r="C707" s="323" t="s">
        <v>1991</v>
      </c>
      <c r="D707" s="120" t="s">
        <v>426</v>
      </c>
      <c r="E707" s="120">
        <v>2019</v>
      </c>
      <c r="F707" s="355">
        <v>28655</v>
      </c>
      <c r="G707" s="120" t="s">
        <v>4640</v>
      </c>
    </row>
    <row r="708" spans="1:7" ht="15.75" x14ac:dyDescent="0.25">
      <c r="A708" s="587" t="s">
        <v>871</v>
      </c>
      <c r="B708" s="120" t="s">
        <v>4642</v>
      </c>
      <c r="C708" s="323" t="s">
        <v>1991</v>
      </c>
      <c r="D708" s="120" t="s">
        <v>110</v>
      </c>
      <c r="E708" s="120">
        <v>2019</v>
      </c>
      <c r="F708" s="355">
        <v>30835</v>
      </c>
      <c r="G708" s="120" t="s">
        <v>4640</v>
      </c>
    </row>
    <row r="709" spans="1:7" ht="15.75" x14ac:dyDescent="0.25">
      <c r="A709" s="587" t="s">
        <v>871</v>
      </c>
      <c r="B709" s="120" t="s">
        <v>4642</v>
      </c>
      <c r="C709" s="323" t="s">
        <v>1991</v>
      </c>
      <c r="D709" s="120" t="s">
        <v>426</v>
      </c>
      <c r="E709" s="120">
        <v>2019</v>
      </c>
      <c r="F709" s="355">
        <v>32135</v>
      </c>
      <c r="G709" s="120" t="s">
        <v>4640</v>
      </c>
    </row>
    <row r="710" spans="1:7" ht="15.75" x14ac:dyDescent="0.25">
      <c r="A710" s="587" t="s">
        <v>871</v>
      </c>
      <c r="B710" s="120" t="s">
        <v>4643</v>
      </c>
      <c r="C710" s="323" t="s">
        <v>1991</v>
      </c>
      <c r="D710" s="120" t="s">
        <v>426</v>
      </c>
      <c r="E710" s="120">
        <v>2019</v>
      </c>
      <c r="F710" s="355">
        <v>34870</v>
      </c>
      <c r="G710" s="120" t="s">
        <v>4640</v>
      </c>
    </row>
    <row r="711" spans="1:7" ht="15.75" x14ac:dyDescent="0.25">
      <c r="A711" s="587" t="s">
        <v>871</v>
      </c>
      <c r="B711" s="120" t="s">
        <v>4644</v>
      </c>
      <c r="C711" s="323" t="s">
        <v>3812</v>
      </c>
      <c r="D711" s="120" t="s">
        <v>426</v>
      </c>
      <c r="E711" s="120">
        <v>2019</v>
      </c>
      <c r="F711" s="355">
        <v>36890</v>
      </c>
      <c r="G711" s="120" t="s">
        <v>4640</v>
      </c>
    </row>
    <row r="712" spans="1:7" ht="15.75" x14ac:dyDescent="0.25">
      <c r="A712" s="587" t="s">
        <v>871</v>
      </c>
      <c r="B712" s="120" t="s">
        <v>4645</v>
      </c>
      <c r="C712" s="323" t="s">
        <v>1991</v>
      </c>
      <c r="D712" s="120" t="s">
        <v>110</v>
      </c>
      <c r="E712" s="120">
        <v>2019</v>
      </c>
      <c r="F712" s="355">
        <v>29900</v>
      </c>
      <c r="G712" s="120" t="s">
        <v>4640</v>
      </c>
    </row>
    <row r="713" spans="1:7" ht="15.75" x14ac:dyDescent="0.25">
      <c r="A713" s="587" t="s">
        <v>871</v>
      </c>
      <c r="B713" s="120" t="s">
        <v>4645</v>
      </c>
      <c r="C713" s="323" t="s">
        <v>1991</v>
      </c>
      <c r="D713" s="120" t="s">
        <v>426</v>
      </c>
      <c r="E713" s="120">
        <v>2019</v>
      </c>
      <c r="F713" s="355">
        <v>31800</v>
      </c>
      <c r="G713" s="120" t="s">
        <v>4640</v>
      </c>
    </row>
    <row r="714" spans="1:7" ht="15.75" x14ac:dyDescent="0.25">
      <c r="A714" s="587" t="s">
        <v>871</v>
      </c>
      <c r="B714" s="120" t="s">
        <v>4646</v>
      </c>
      <c r="C714" s="323" t="s">
        <v>1991</v>
      </c>
      <c r="D714" s="120" t="s">
        <v>426</v>
      </c>
      <c r="E714" s="120">
        <v>2019</v>
      </c>
      <c r="F714" s="355">
        <v>35100</v>
      </c>
      <c r="G714" s="120" t="s">
        <v>4640</v>
      </c>
    </row>
    <row r="715" spans="1:7" ht="15.75" x14ac:dyDescent="0.25">
      <c r="A715" s="587" t="s">
        <v>871</v>
      </c>
      <c r="B715" s="120" t="s">
        <v>4647</v>
      </c>
      <c r="C715" s="323" t="s">
        <v>1991</v>
      </c>
      <c r="D715" s="120" t="s">
        <v>426</v>
      </c>
      <c r="E715" s="120">
        <v>2019</v>
      </c>
      <c r="F715" s="355">
        <v>35300</v>
      </c>
      <c r="G715" s="120" t="s">
        <v>4623</v>
      </c>
    </row>
    <row r="716" spans="1:7" ht="15.75" x14ac:dyDescent="0.25">
      <c r="A716" s="587" t="s">
        <v>871</v>
      </c>
      <c r="B716" s="120" t="s">
        <v>4648</v>
      </c>
      <c r="C716" s="323" t="s">
        <v>1991</v>
      </c>
      <c r="D716" s="120" t="s">
        <v>110</v>
      </c>
      <c r="E716" s="120">
        <v>2019</v>
      </c>
      <c r="F716" s="120">
        <v>32280</v>
      </c>
      <c r="G716" s="120" t="s">
        <v>4640</v>
      </c>
    </row>
    <row r="717" spans="1:7" ht="15.75" x14ac:dyDescent="0.25">
      <c r="A717" s="587" t="s">
        <v>871</v>
      </c>
      <c r="B717" s="120" t="s">
        <v>4648</v>
      </c>
      <c r="C717" s="323" t="s">
        <v>1991</v>
      </c>
      <c r="D717" s="120" t="s">
        <v>426</v>
      </c>
      <c r="E717" s="120">
        <v>2019</v>
      </c>
      <c r="F717" s="120">
        <v>34080</v>
      </c>
      <c r="G717" s="120" t="s">
        <v>4640</v>
      </c>
    </row>
    <row r="718" spans="1:7" ht="15.75" x14ac:dyDescent="0.25">
      <c r="A718" s="587" t="s">
        <v>871</v>
      </c>
      <c r="B718" s="120" t="s">
        <v>4649</v>
      </c>
      <c r="C718" s="323" t="s">
        <v>1991</v>
      </c>
      <c r="D718" s="120" t="s">
        <v>110</v>
      </c>
      <c r="E718" s="120">
        <v>2019</v>
      </c>
      <c r="F718" s="120">
        <v>35330</v>
      </c>
      <c r="G718" s="120" t="s">
        <v>4640</v>
      </c>
    </row>
    <row r="719" spans="1:7" ht="15.75" x14ac:dyDescent="0.25">
      <c r="A719" s="587" t="s">
        <v>871</v>
      </c>
      <c r="B719" s="120" t="s">
        <v>4649</v>
      </c>
      <c r="C719" s="323" t="s">
        <v>1991</v>
      </c>
      <c r="D719" s="120" t="s">
        <v>426</v>
      </c>
      <c r="E719" s="120">
        <v>2019</v>
      </c>
      <c r="F719" s="120">
        <v>37130</v>
      </c>
      <c r="G719" s="120" t="s">
        <v>4640</v>
      </c>
    </row>
    <row r="720" spans="1:7" ht="15.75" x14ac:dyDescent="0.25">
      <c r="A720" s="587" t="s">
        <v>871</v>
      </c>
      <c r="B720" s="120" t="s">
        <v>4650</v>
      </c>
      <c r="C720" s="323" t="s">
        <v>1991</v>
      </c>
      <c r="D720" s="120" t="s">
        <v>110</v>
      </c>
      <c r="E720" s="120">
        <v>2019</v>
      </c>
      <c r="F720" s="120">
        <v>40840</v>
      </c>
      <c r="G720" s="120" t="s">
        <v>4640</v>
      </c>
    </row>
    <row r="721" spans="1:7" ht="15.75" x14ac:dyDescent="0.25">
      <c r="A721" s="587" t="s">
        <v>871</v>
      </c>
      <c r="B721" s="120" t="s">
        <v>4650</v>
      </c>
      <c r="C721" s="323" t="s">
        <v>1991</v>
      </c>
      <c r="D721" s="120" t="s">
        <v>426</v>
      </c>
      <c r="E721" s="120">
        <v>2019</v>
      </c>
      <c r="F721" s="120">
        <v>42640</v>
      </c>
      <c r="G721" s="120" t="s">
        <v>4640</v>
      </c>
    </row>
    <row r="722" spans="1:7" ht="15.75" x14ac:dyDescent="0.25">
      <c r="A722" s="587" t="s">
        <v>871</v>
      </c>
      <c r="B722" s="120" t="s">
        <v>4651</v>
      </c>
      <c r="C722" s="323" t="s">
        <v>1991</v>
      </c>
      <c r="D722" s="120" t="s">
        <v>426</v>
      </c>
      <c r="E722" s="120">
        <v>2019</v>
      </c>
      <c r="F722" s="120">
        <v>45365</v>
      </c>
      <c r="G722" s="120" t="s">
        <v>4640</v>
      </c>
    </row>
    <row r="723" spans="1:7" ht="15.75" x14ac:dyDescent="0.25">
      <c r="A723" s="587" t="s">
        <v>871</v>
      </c>
      <c r="B723" s="120" t="s">
        <v>4652</v>
      </c>
      <c r="C723" s="323" t="s">
        <v>2121</v>
      </c>
      <c r="D723" s="120" t="s">
        <v>438</v>
      </c>
      <c r="E723" s="120">
        <v>2019</v>
      </c>
      <c r="F723" s="355">
        <v>38751</v>
      </c>
      <c r="G723" s="120" t="s">
        <v>4653</v>
      </c>
    </row>
    <row r="724" spans="1:7" ht="15.75" x14ac:dyDescent="0.25">
      <c r="A724" s="587" t="s">
        <v>871</v>
      </c>
      <c r="B724" s="120" t="s">
        <v>4654</v>
      </c>
      <c r="C724" s="323" t="s">
        <v>2121</v>
      </c>
      <c r="D724" s="120" t="s">
        <v>438</v>
      </c>
      <c r="E724" s="120">
        <v>2019</v>
      </c>
      <c r="F724" s="355">
        <v>25730</v>
      </c>
      <c r="G724" s="120" t="s">
        <v>1840</v>
      </c>
    </row>
    <row r="725" spans="1:7" ht="15.75" x14ac:dyDescent="0.25">
      <c r="A725" s="587" t="s">
        <v>871</v>
      </c>
      <c r="B725" s="120" t="s">
        <v>4655</v>
      </c>
      <c r="C725" s="323" t="s">
        <v>2121</v>
      </c>
      <c r="D725" s="120" t="s">
        <v>438</v>
      </c>
      <c r="E725" s="120">
        <v>2019</v>
      </c>
      <c r="F725" s="355">
        <v>29590</v>
      </c>
      <c r="G725" s="120" t="s">
        <v>1840</v>
      </c>
    </row>
    <row r="726" spans="1:7" ht="15.75" x14ac:dyDescent="0.25">
      <c r="A726" s="587" t="s">
        <v>871</v>
      </c>
      <c r="B726" s="120" t="s">
        <v>4656</v>
      </c>
      <c r="C726" s="323" t="s">
        <v>2121</v>
      </c>
      <c r="D726" s="120" t="s">
        <v>438</v>
      </c>
      <c r="E726" s="120">
        <v>2019</v>
      </c>
      <c r="F726" s="355">
        <v>30780</v>
      </c>
      <c r="G726" s="120" t="s">
        <v>1840</v>
      </c>
    </row>
    <row r="727" spans="1:7" ht="15.75" x14ac:dyDescent="0.25">
      <c r="A727" s="587" t="s">
        <v>871</v>
      </c>
      <c r="B727" s="120" t="s">
        <v>4657</v>
      </c>
      <c r="C727" s="323" t="s">
        <v>2121</v>
      </c>
      <c r="D727" s="120" t="s">
        <v>438</v>
      </c>
      <c r="E727" s="120">
        <v>2019</v>
      </c>
      <c r="F727" s="355">
        <v>32345</v>
      </c>
      <c r="G727" s="120" t="s">
        <v>4658</v>
      </c>
    </row>
    <row r="728" spans="1:7" ht="15.75" x14ac:dyDescent="0.25">
      <c r="A728" s="587" t="s">
        <v>871</v>
      </c>
      <c r="B728" s="120" t="s">
        <v>4659</v>
      </c>
      <c r="C728" s="323" t="s">
        <v>2121</v>
      </c>
      <c r="D728" s="120" t="s">
        <v>438</v>
      </c>
      <c r="E728" s="120">
        <v>2019</v>
      </c>
      <c r="F728" s="355">
        <v>33335</v>
      </c>
      <c r="G728" s="120" t="s">
        <v>4658</v>
      </c>
    </row>
    <row r="729" spans="1:7" ht="15.75" x14ac:dyDescent="0.25">
      <c r="A729" s="587" t="s">
        <v>871</v>
      </c>
      <c r="B729" s="120" t="s">
        <v>4660</v>
      </c>
      <c r="C729" s="323" t="s">
        <v>2121</v>
      </c>
      <c r="D729" s="120" t="s">
        <v>438</v>
      </c>
      <c r="E729" s="120">
        <v>2019</v>
      </c>
      <c r="F729" s="355">
        <v>34995</v>
      </c>
      <c r="G729" s="120" t="s">
        <v>4658</v>
      </c>
    </row>
    <row r="730" spans="1:7" ht="15.75" x14ac:dyDescent="0.25">
      <c r="A730" s="587" t="s">
        <v>871</v>
      </c>
      <c r="B730" s="120" t="s">
        <v>4661</v>
      </c>
      <c r="C730" s="323" t="s">
        <v>2121</v>
      </c>
      <c r="D730" s="120" t="s">
        <v>438</v>
      </c>
      <c r="E730" s="120">
        <v>2019</v>
      </c>
      <c r="F730" s="355">
        <v>37595</v>
      </c>
      <c r="G730" s="120" t="s">
        <v>4658</v>
      </c>
    </row>
    <row r="731" spans="1:7" ht="15.75" x14ac:dyDescent="0.25">
      <c r="A731" s="587" t="s">
        <v>871</v>
      </c>
      <c r="B731" s="120" t="s">
        <v>4662</v>
      </c>
      <c r="C731" s="323">
        <v>1.5</v>
      </c>
      <c r="D731" s="120" t="s">
        <v>110</v>
      </c>
      <c r="E731" s="120">
        <v>2019</v>
      </c>
      <c r="F731" s="355">
        <v>14008</v>
      </c>
      <c r="G731" s="120" t="s">
        <v>1825</v>
      </c>
    </row>
    <row r="732" spans="1:7" ht="15.75" x14ac:dyDescent="0.25">
      <c r="A732" s="587" t="s">
        <v>871</v>
      </c>
      <c r="B732" s="120" t="s">
        <v>4663</v>
      </c>
      <c r="C732" s="323">
        <v>1.5</v>
      </c>
      <c r="D732" s="120" t="s">
        <v>110</v>
      </c>
      <c r="E732" s="120">
        <v>2019</v>
      </c>
      <c r="F732" s="355">
        <v>15100</v>
      </c>
      <c r="G732" s="120" t="s">
        <v>1825</v>
      </c>
    </row>
    <row r="733" spans="1:7" ht="15.75" x14ac:dyDescent="0.25">
      <c r="A733" s="587" t="s">
        <v>871</v>
      </c>
      <c r="B733" s="120" t="s">
        <v>4664</v>
      </c>
      <c r="C733" s="323">
        <v>1.5</v>
      </c>
      <c r="D733" s="120" t="s">
        <v>110</v>
      </c>
      <c r="E733" s="120">
        <v>2019</v>
      </c>
      <c r="F733" s="355">
        <v>17000</v>
      </c>
      <c r="G733" s="120" t="s">
        <v>1825</v>
      </c>
    </row>
    <row r="734" spans="1:7" ht="15.75" x14ac:dyDescent="0.25">
      <c r="A734" s="587" t="s">
        <v>871</v>
      </c>
      <c r="B734" s="120" t="s">
        <v>4665</v>
      </c>
      <c r="C734" s="323" t="s">
        <v>4164</v>
      </c>
      <c r="D734" s="120" t="s">
        <v>44</v>
      </c>
      <c r="E734" s="120">
        <v>2019</v>
      </c>
      <c r="F734" s="355">
        <v>29921</v>
      </c>
      <c r="G734" s="120" t="s">
        <v>4666</v>
      </c>
    </row>
    <row r="735" spans="1:7" ht="15.75" x14ac:dyDescent="0.25">
      <c r="A735" s="587" t="s">
        <v>871</v>
      </c>
      <c r="B735" s="120" t="s">
        <v>4665</v>
      </c>
      <c r="C735" s="323" t="s">
        <v>4164</v>
      </c>
      <c r="D735" s="120" t="s">
        <v>43</v>
      </c>
      <c r="E735" s="120">
        <v>2019</v>
      </c>
      <c r="F735" s="355">
        <v>29150</v>
      </c>
      <c r="G735" s="120" t="s">
        <v>4666</v>
      </c>
    </row>
    <row r="736" spans="1:7" ht="15.75" x14ac:dyDescent="0.25">
      <c r="A736" s="587" t="s">
        <v>871</v>
      </c>
      <c r="B736" s="120" t="s">
        <v>4665</v>
      </c>
      <c r="C736" s="323" t="s">
        <v>1991</v>
      </c>
      <c r="D736" s="120" t="s">
        <v>43</v>
      </c>
      <c r="E736" s="120">
        <v>2019</v>
      </c>
      <c r="F736" s="355">
        <v>31985</v>
      </c>
      <c r="G736" s="120" t="s">
        <v>4666</v>
      </c>
    </row>
    <row r="737" spans="1:7" ht="15.75" x14ac:dyDescent="0.25">
      <c r="A737" s="587" t="s">
        <v>871</v>
      </c>
      <c r="B737" s="120" t="s">
        <v>4665</v>
      </c>
      <c r="C737" s="323" t="s">
        <v>1991</v>
      </c>
      <c r="D737" s="120" t="s">
        <v>44</v>
      </c>
      <c r="E737" s="120">
        <v>2019</v>
      </c>
      <c r="F737" s="355">
        <v>34050</v>
      </c>
      <c r="G737" s="120" t="s">
        <v>4666</v>
      </c>
    </row>
    <row r="738" spans="1:7" ht="15.75" x14ac:dyDescent="0.25">
      <c r="A738" s="587" t="s">
        <v>697</v>
      </c>
      <c r="B738" s="120" t="s">
        <v>4667</v>
      </c>
      <c r="C738" s="323" t="s">
        <v>3285</v>
      </c>
      <c r="D738" s="120" t="s">
        <v>4668</v>
      </c>
      <c r="E738" s="120">
        <v>2019</v>
      </c>
      <c r="F738" s="355">
        <v>31700</v>
      </c>
      <c r="G738" s="120" t="s">
        <v>1960</v>
      </c>
    </row>
    <row r="739" spans="1:7" ht="15.75" x14ac:dyDescent="0.25">
      <c r="A739" s="587" t="s">
        <v>697</v>
      </c>
      <c r="B739" s="120" t="s">
        <v>4667</v>
      </c>
      <c r="C739" s="323" t="s">
        <v>3285</v>
      </c>
      <c r="D739" s="120" t="s">
        <v>4600</v>
      </c>
      <c r="E739" s="120">
        <v>2019</v>
      </c>
      <c r="F739" s="355">
        <v>33241</v>
      </c>
      <c r="G739" s="120" t="s">
        <v>1960</v>
      </c>
    </row>
    <row r="740" spans="1:7" ht="15.75" x14ac:dyDescent="0.25">
      <c r="A740" s="587" t="s">
        <v>697</v>
      </c>
      <c r="B740" s="120" t="s">
        <v>3005</v>
      </c>
      <c r="C740" s="323" t="s">
        <v>1989</v>
      </c>
      <c r="D740" s="120" t="s">
        <v>4668</v>
      </c>
      <c r="E740" s="120">
        <v>2019</v>
      </c>
      <c r="F740" s="355">
        <v>32140</v>
      </c>
      <c r="G740" s="120" t="s">
        <v>1960</v>
      </c>
    </row>
    <row r="741" spans="1:7" ht="15.75" x14ac:dyDescent="0.25">
      <c r="A741" s="587" t="s">
        <v>697</v>
      </c>
      <c r="B741" s="120" t="s">
        <v>3005</v>
      </c>
      <c r="C741" s="323" t="s">
        <v>1989</v>
      </c>
      <c r="D741" s="120" t="s">
        <v>4600</v>
      </c>
      <c r="E741" s="120">
        <v>2019</v>
      </c>
      <c r="F741" s="355">
        <v>33641</v>
      </c>
      <c r="G741" s="120" t="s">
        <v>1960</v>
      </c>
    </row>
    <row r="742" spans="1:7" ht="15.75" x14ac:dyDescent="0.25">
      <c r="A742" s="587" t="s">
        <v>697</v>
      </c>
      <c r="B742" s="120" t="s">
        <v>3005</v>
      </c>
      <c r="C742" s="323" t="s">
        <v>3285</v>
      </c>
      <c r="D742" s="120" t="s">
        <v>4668</v>
      </c>
      <c r="E742" s="120">
        <v>2019</v>
      </c>
      <c r="F742" s="355">
        <v>32700</v>
      </c>
      <c r="G742" s="120" t="s">
        <v>1960</v>
      </c>
    </row>
    <row r="743" spans="1:7" ht="15.75" x14ac:dyDescent="0.25">
      <c r="A743" s="587" t="s">
        <v>697</v>
      </c>
      <c r="B743" s="120" t="s">
        <v>3005</v>
      </c>
      <c r="C743" s="323" t="s">
        <v>3285</v>
      </c>
      <c r="D743" s="120" t="s">
        <v>4600</v>
      </c>
      <c r="E743" s="120">
        <v>2019</v>
      </c>
      <c r="F743" s="355">
        <v>34241</v>
      </c>
      <c r="G743" s="120" t="s">
        <v>1960</v>
      </c>
    </row>
    <row r="744" spans="1:7" ht="15.75" x14ac:dyDescent="0.25">
      <c r="A744" s="587" t="s">
        <v>697</v>
      </c>
      <c r="B744" s="120" t="s">
        <v>3005</v>
      </c>
      <c r="C744" s="323" t="s">
        <v>3769</v>
      </c>
      <c r="D744" s="120" t="s">
        <v>4668</v>
      </c>
      <c r="E744" s="120">
        <v>2019</v>
      </c>
      <c r="F744" s="355">
        <v>33700</v>
      </c>
      <c r="G744" s="120" t="s">
        <v>1960</v>
      </c>
    </row>
    <row r="745" spans="1:7" ht="15.75" x14ac:dyDescent="0.25">
      <c r="A745" s="587" t="s">
        <v>697</v>
      </c>
      <c r="B745" s="120" t="s">
        <v>3005</v>
      </c>
      <c r="C745" s="323" t="s">
        <v>3769</v>
      </c>
      <c r="D745" s="120" t="s">
        <v>4600</v>
      </c>
      <c r="E745" s="120">
        <v>2019</v>
      </c>
      <c r="F745" s="355">
        <v>35241</v>
      </c>
      <c r="G745" s="120" t="s">
        <v>1960</v>
      </c>
    </row>
    <row r="746" spans="1:7" ht="15.75" x14ac:dyDescent="0.25">
      <c r="A746" s="587" t="s">
        <v>697</v>
      </c>
      <c r="B746" s="120" t="s">
        <v>3003</v>
      </c>
      <c r="C746" s="323" t="s">
        <v>1989</v>
      </c>
      <c r="D746" s="120" t="s">
        <v>4668</v>
      </c>
      <c r="E746" s="120">
        <v>2019</v>
      </c>
      <c r="F746" s="355">
        <v>34100</v>
      </c>
      <c r="G746" s="120" t="s">
        <v>1960</v>
      </c>
    </row>
    <row r="747" spans="1:7" ht="15.75" x14ac:dyDescent="0.25">
      <c r="A747" s="587" t="s">
        <v>697</v>
      </c>
      <c r="B747" s="120" t="s">
        <v>3003</v>
      </c>
      <c r="C747" s="323" t="s">
        <v>1989</v>
      </c>
      <c r="D747" s="120" t="s">
        <v>4600</v>
      </c>
      <c r="E747" s="120">
        <v>2019</v>
      </c>
      <c r="F747" s="355">
        <v>35641.933884297527</v>
      </c>
      <c r="G747" s="120" t="s">
        <v>1960</v>
      </c>
    </row>
    <row r="748" spans="1:7" ht="15.75" x14ac:dyDescent="0.25">
      <c r="A748" s="587" t="s">
        <v>697</v>
      </c>
      <c r="B748" s="120" t="s">
        <v>3003</v>
      </c>
      <c r="C748" s="323" t="s">
        <v>3769</v>
      </c>
      <c r="D748" s="120" t="s">
        <v>4668</v>
      </c>
      <c r="E748" s="120">
        <v>2019</v>
      </c>
      <c r="F748" s="355">
        <v>34600</v>
      </c>
      <c r="G748" s="120" t="s">
        <v>1960</v>
      </c>
    </row>
    <row r="749" spans="1:7" ht="15.75" x14ac:dyDescent="0.25">
      <c r="A749" s="587" t="s">
        <v>697</v>
      </c>
      <c r="B749" s="120" t="s">
        <v>3003</v>
      </c>
      <c r="C749" s="323" t="s">
        <v>3769</v>
      </c>
      <c r="D749" s="120" t="s">
        <v>4600</v>
      </c>
      <c r="E749" s="120">
        <v>2019</v>
      </c>
      <c r="F749" s="355">
        <v>36141.933884297527</v>
      </c>
      <c r="G749" s="120" t="s">
        <v>1960</v>
      </c>
    </row>
    <row r="750" spans="1:7" ht="15.75" x14ac:dyDescent="0.25">
      <c r="A750" s="587" t="s">
        <v>697</v>
      </c>
      <c r="B750" s="120" t="s">
        <v>3003</v>
      </c>
      <c r="C750" s="323" t="s">
        <v>2121</v>
      </c>
      <c r="D750" s="120" t="s">
        <v>4668</v>
      </c>
      <c r="E750" s="120">
        <v>2019</v>
      </c>
      <c r="F750" s="355">
        <v>35740</v>
      </c>
      <c r="G750" s="120" t="s">
        <v>4007</v>
      </c>
    </row>
    <row r="751" spans="1:7" ht="15.75" x14ac:dyDescent="0.25">
      <c r="A751" s="587" t="s">
        <v>697</v>
      </c>
      <c r="B751" s="120" t="s">
        <v>3003</v>
      </c>
      <c r="C751" s="323" t="s">
        <v>2121</v>
      </c>
      <c r="D751" s="120" t="s">
        <v>4600</v>
      </c>
      <c r="E751" s="120">
        <v>2019</v>
      </c>
      <c r="F751" s="355">
        <v>37241.933884297527</v>
      </c>
      <c r="G751" s="120" t="s">
        <v>1960</v>
      </c>
    </row>
    <row r="752" spans="1:7" ht="15.75" x14ac:dyDescent="0.25">
      <c r="A752" s="587" t="s">
        <v>697</v>
      </c>
      <c r="B752" s="120" t="s">
        <v>3003</v>
      </c>
      <c r="C752" s="323" t="s">
        <v>4164</v>
      </c>
      <c r="D752" s="120" t="s">
        <v>4668</v>
      </c>
      <c r="E752" s="120">
        <v>2019</v>
      </c>
      <c r="F752" s="355">
        <v>37940</v>
      </c>
      <c r="G752" s="120" t="s">
        <v>1960</v>
      </c>
    </row>
    <row r="753" spans="1:7" ht="15.75" x14ac:dyDescent="0.25">
      <c r="A753" s="587" t="s">
        <v>697</v>
      </c>
      <c r="B753" s="120" t="s">
        <v>3003</v>
      </c>
      <c r="C753" s="323" t="s">
        <v>4164</v>
      </c>
      <c r="D753" s="120" t="s">
        <v>4600</v>
      </c>
      <c r="E753" s="120">
        <v>2019</v>
      </c>
      <c r="F753" s="355">
        <v>39441.933884297527</v>
      </c>
      <c r="G753" s="120" t="s">
        <v>1960</v>
      </c>
    </row>
    <row r="754" spans="1:7" ht="15.75" x14ac:dyDescent="0.25">
      <c r="A754" s="587" t="s">
        <v>697</v>
      </c>
      <c r="B754" s="120" t="s">
        <v>3001</v>
      </c>
      <c r="C754" s="323" t="s">
        <v>2121</v>
      </c>
      <c r="D754" s="120" t="s">
        <v>4668</v>
      </c>
      <c r="E754" s="120">
        <v>2019</v>
      </c>
      <c r="F754" s="355">
        <v>37790</v>
      </c>
      <c r="G754" s="120" t="s">
        <v>1960</v>
      </c>
    </row>
    <row r="755" spans="1:7" ht="15.75" x14ac:dyDescent="0.25">
      <c r="A755" s="587" t="s">
        <v>697</v>
      </c>
      <c r="B755" s="120" t="s">
        <v>3001</v>
      </c>
      <c r="C755" s="323" t="s">
        <v>2121</v>
      </c>
      <c r="D755" s="120" t="s">
        <v>4600</v>
      </c>
      <c r="E755" s="120">
        <v>2019</v>
      </c>
      <c r="F755" s="355">
        <v>39294.933884297527</v>
      </c>
      <c r="G755" s="120" t="s">
        <v>1960</v>
      </c>
    </row>
    <row r="756" spans="1:7" ht="15.75" x14ac:dyDescent="0.25">
      <c r="A756" s="587" t="s">
        <v>697</v>
      </c>
      <c r="B756" s="120" t="s">
        <v>3001</v>
      </c>
      <c r="C756" s="323" t="s">
        <v>4164</v>
      </c>
      <c r="D756" s="120" t="s">
        <v>4668</v>
      </c>
      <c r="E756" s="120">
        <v>2019</v>
      </c>
      <c r="F756" s="355">
        <v>44100</v>
      </c>
      <c r="G756" s="120" t="s">
        <v>1960</v>
      </c>
    </row>
    <row r="757" spans="1:7" ht="15.75" x14ac:dyDescent="0.25">
      <c r="A757" s="587" t="s">
        <v>697</v>
      </c>
      <c r="B757" s="120" t="s">
        <v>3001</v>
      </c>
      <c r="C757" s="323" t="s">
        <v>4164</v>
      </c>
      <c r="D757" s="120" t="s">
        <v>4600</v>
      </c>
      <c r="E757" s="120">
        <v>2019</v>
      </c>
      <c r="F757" s="355">
        <v>45690.801652892565</v>
      </c>
      <c r="G757" s="120" t="s">
        <v>1960</v>
      </c>
    </row>
    <row r="758" spans="1:7" ht="15.75" x14ac:dyDescent="0.25">
      <c r="A758" s="587" t="s">
        <v>697</v>
      </c>
      <c r="B758" s="120" t="s">
        <v>2995</v>
      </c>
      <c r="C758" s="323" t="s">
        <v>2121</v>
      </c>
      <c r="D758" s="120" t="s">
        <v>4668</v>
      </c>
      <c r="E758" s="120">
        <v>2019</v>
      </c>
      <c r="F758" s="355">
        <v>38790</v>
      </c>
      <c r="G758" s="120" t="s">
        <v>1960</v>
      </c>
    </row>
    <row r="759" spans="1:7" ht="15.75" x14ac:dyDescent="0.25">
      <c r="A759" s="587" t="s">
        <v>697</v>
      </c>
      <c r="B759" s="120" t="s">
        <v>2995</v>
      </c>
      <c r="C759" s="323" t="s">
        <v>2121</v>
      </c>
      <c r="D759" s="120" t="s">
        <v>4600</v>
      </c>
      <c r="E759" s="120">
        <v>2019</v>
      </c>
      <c r="F759" s="355">
        <v>40294.933884297527</v>
      </c>
      <c r="G759" s="120" t="s">
        <v>1960</v>
      </c>
    </row>
    <row r="760" spans="1:7" ht="15.75" x14ac:dyDescent="0.25">
      <c r="A760" s="587" t="s">
        <v>697</v>
      </c>
      <c r="B760" s="120" t="s">
        <v>2995</v>
      </c>
      <c r="C760" s="323" t="s">
        <v>4164</v>
      </c>
      <c r="D760" s="120" t="s">
        <v>4668</v>
      </c>
      <c r="E760" s="120">
        <v>2019</v>
      </c>
      <c r="F760" s="355">
        <v>39800</v>
      </c>
      <c r="G760" s="120" t="s">
        <v>1960</v>
      </c>
    </row>
    <row r="761" spans="1:7" ht="15.75" x14ac:dyDescent="0.25">
      <c r="A761" s="587" t="s">
        <v>697</v>
      </c>
      <c r="B761" s="120" t="s">
        <v>2995</v>
      </c>
      <c r="C761" s="323" t="s">
        <v>4164</v>
      </c>
      <c r="D761" s="120" t="s">
        <v>4600</v>
      </c>
      <c r="E761" s="120">
        <v>2019</v>
      </c>
      <c r="F761" s="355">
        <v>41394.933884297527</v>
      </c>
      <c r="G761" s="120" t="s">
        <v>1960</v>
      </c>
    </row>
    <row r="762" spans="1:7" ht="15.75" x14ac:dyDescent="0.25">
      <c r="A762" s="587" t="s">
        <v>697</v>
      </c>
      <c r="B762" s="120" t="s">
        <v>2995</v>
      </c>
      <c r="C762" s="323" t="s">
        <v>1991</v>
      </c>
      <c r="D762" s="120" t="s">
        <v>4668</v>
      </c>
      <c r="E762" s="120">
        <v>2019</v>
      </c>
      <c r="F762" s="355">
        <v>41000</v>
      </c>
      <c r="G762" s="120" t="s">
        <v>1960</v>
      </c>
    </row>
    <row r="763" spans="1:7" ht="15.75" x14ac:dyDescent="0.25">
      <c r="A763" s="587" t="s">
        <v>697</v>
      </c>
      <c r="B763" s="120" t="s">
        <v>2995</v>
      </c>
      <c r="C763" s="323" t="s">
        <v>1991</v>
      </c>
      <c r="D763" s="120" t="s">
        <v>4600</v>
      </c>
      <c r="E763" s="120">
        <v>2019</v>
      </c>
      <c r="F763" s="355">
        <v>42594.933884297527</v>
      </c>
      <c r="G763" s="120" t="s">
        <v>1960</v>
      </c>
    </row>
    <row r="764" spans="1:7" ht="15.75" x14ac:dyDescent="0.25">
      <c r="A764" s="587" t="s">
        <v>697</v>
      </c>
      <c r="B764" s="120" t="s">
        <v>2985</v>
      </c>
      <c r="C764" s="323" t="s">
        <v>2121</v>
      </c>
      <c r="D764" s="120" t="s">
        <v>4668</v>
      </c>
      <c r="E764" s="120">
        <v>2019</v>
      </c>
      <c r="F764" s="355">
        <v>44990</v>
      </c>
      <c r="G764" s="120" t="s">
        <v>1960</v>
      </c>
    </row>
    <row r="765" spans="1:7" ht="15.75" x14ac:dyDescent="0.25">
      <c r="A765" s="587" t="s">
        <v>697</v>
      </c>
      <c r="B765" s="120" t="s">
        <v>2985</v>
      </c>
      <c r="C765" s="323" t="s">
        <v>2121</v>
      </c>
      <c r="D765" s="120" t="s">
        <v>4600</v>
      </c>
      <c r="E765" s="120">
        <v>2019</v>
      </c>
      <c r="F765" s="355">
        <v>46400</v>
      </c>
      <c r="G765" s="120" t="s">
        <v>1960</v>
      </c>
    </row>
    <row r="766" spans="1:7" ht="15.75" x14ac:dyDescent="0.25">
      <c r="A766" s="587" t="s">
        <v>697</v>
      </c>
      <c r="B766" s="120" t="s">
        <v>2983</v>
      </c>
      <c r="C766" s="323" t="s">
        <v>1987</v>
      </c>
      <c r="D766" s="120" t="s">
        <v>4668</v>
      </c>
      <c r="E766" s="120">
        <v>2019</v>
      </c>
      <c r="F766" s="355">
        <v>47900</v>
      </c>
      <c r="G766" s="120" t="s">
        <v>1960</v>
      </c>
    </row>
    <row r="767" spans="1:7" ht="15.75" x14ac:dyDescent="0.25">
      <c r="A767" s="587" t="s">
        <v>697</v>
      </c>
      <c r="B767" s="120" t="s">
        <v>2983</v>
      </c>
      <c r="C767" s="323" t="s">
        <v>1987</v>
      </c>
      <c r="D767" s="120" t="s">
        <v>4600</v>
      </c>
      <c r="E767" s="120">
        <v>2019</v>
      </c>
      <c r="F767" s="355">
        <v>49400</v>
      </c>
      <c r="G767" s="120" t="s">
        <v>1960</v>
      </c>
    </row>
    <row r="768" spans="1:7" ht="15.75" x14ac:dyDescent="0.25">
      <c r="A768" s="587" t="s">
        <v>697</v>
      </c>
      <c r="B768" s="120" t="s">
        <v>2989</v>
      </c>
      <c r="C768" s="323" t="s">
        <v>4090</v>
      </c>
      <c r="D768" s="401" t="s">
        <v>438</v>
      </c>
      <c r="E768" s="120">
        <v>2019</v>
      </c>
      <c r="F768" s="355">
        <v>41400</v>
      </c>
      <c r="G768" s="120" t="s">
        <v>1960</v>
      </c>
    </row>
    <row r="769" spans="1:7" ht="15.75" x14ac:dyDescent="0.25">
      <c r="A769" s="587" t="s">
        <v>697</v>
      </c>
      <c r="B769" s="120" t="s">
        <v>2989</v>
      </c>
      <c r="C769" s="323" t="s">
        <v>4090</v>
      </c>
      <c r="D769" s="401" t="s">
        <v>426</v>
      </c>
      <c r="E769" s="120">
        <v>2019</v>
      </c>
      <c r="F769" s="355">
        <v>43400</v>
      </c>
      <c r="G769" s="120" t="s">
        <v>4669</v>
      </c>
    </row>
    <row r="770" spans="1:7" ht="15.75" x14ac:dyDescent="0.25">
      <c r="A770" s="587" t="s">
        <v>697</v>
      </c>
      <c r="B770" s="120" t="s">
        <v>2989</v>
      </c>
      <c r="C770" s="323" t="s">
        <v>4090</v>
      </c>
      <c r="D770" s="401" t="s">
        <v>438</v>
      </c>
      <c r="E770" s="120">
        <v>2019</v>
      </c>
      <c r="F770" s="355">
        <v>43800</v>
      </c>
      <c r="G770" s="120" t="s">
        <v>4658</v>
      </c>
    </row>
    <row r="771" spans="1:7" ht="15.75" x14ac:dyDescent="0.25">
      <c r="A771" s="587" t="s">
        <v>697</v>
      </c>
      <c r="B771" s="120" t="s">
        <v>2989</v>
      </c>
      <c r="C771" s="323" t="s">
        <v>4090</v>
      </c>
      <c r="D771" s="401" t="s">
        <v>426</v>
      </c>
      <c r="E771" s="120">
        <v>2019</v>
      </c>
      <c r="F771" s="355">
        <v>45800</v>
      </c>
      <c r="G771" s="120" t="s">
        <v>4670</v>
      </c>
    </row>
    <row r="772" spans="1:7" ht="15.75" x14ac:dyDescent="0.25">
      <c r="A772" s="587" t="s">
        <v>697</v>
      </c>
      <c r="B772" s="120" t="s">
        <v>2989</v>
      </c>
      <c r="C772" s="323" t="s">
        <v>4090</v>
      </c>
      <c r="D772" s="401" t="s">
        <v>438</v>
      </c>
      <c r="E772" s="120">
        <v>2019</v>
      </c>
      <c r="F772" s="355">
        <v>51850</v>
      </c>
      <c r="G772" s="120" t="s">
        <v>4671</v>
      </c>
    </row>
    <row r="773" spans="1:7" ht="15.75" x14ac:dyDescent="0.25">
      <c r="A773" s="587" t="s">
        <v>697</v>
      </c>
      <c r="B773" s="120" t="s">
        <v>2989</v>
      </c>
      <c r="C773" s="323" t="s">
        <v>4090</v>
      </c>
      <c r="D773" s="401" t="s">
        <v>426</v>
      </c>
      <c r="E773" s="120">
        <v>2019</v>
      </c>
      <c r="F773" s="355">
        <v>53850</v>
      </c>
      <c r="G773" s="120" t="s">
        <v>4672</v>
      </c>
    </row>
    <row r="774" spans="1:7" ht="15.75" x14ac:dyDescent="0.25">
      <c r="A774" s="587" t="s">
        <v>697</v>
      </c>
      <c r="B774" s="120" t="s">
        <v>4673</v>
      </c>
      <c r="C774" s="323" t="s">
        <v>4090</v>
      </c>
      <c r="D774" s="401" t="s">
        <v>426</v>
      </c>
      <c r="E774" s="120">
        <v>2019</v>
      </c>
      <c r="F774" s="355">
        <v>35100</v>
      </c>
      <c r="G774" s="120" t="s">
        <v>4674</v>
      </c>
    </row>
    <row r="775" spans="1:7" ht="15.75" x14ac:dyDescent="0.25">
      <c r="A775" s="587" t="s">
        <v>697</v>
      </c>
      <c r="B775" s="120" t="s">
        <v>4673</v>
      </c>
      <c r="C775" s="323" t="s">
        <v>4090</v>
      </c>
      <c r="D775" s="401" t="s">
        <v>110</v>
      </c>
      <c r="E775" s="120">
        <v>2019</v>
      </c>
      <c r="F775" s="355">
        <v>33100</v>
      </c>
      <c r="G775" s="120" t="s">
        <v>4674</v>
      </c>
    </row>
    <row r="776" spans="1:7" ht="15.75" x14ac:dyDescent="0.25">
      <c r="A776" s="587" t="s">
        <v>697</v>
      </c>
      <c r="B776" s="120" t="s">
        <v>4675</v>
      </c>
      <c r="C776" s="323" t="s">
        <v>4088</v>
      </c>
      <c r="D776" s="401" t="s">
        <v>438</v>
      </c>
      <c r="E776" s="120">
        <v>2019</v>
      </c>
      <c r="F776" s="355">
        <v>69200</v>
      </c>
      <c r="G776" s="120" t="s">
        <v>4676</v>
      </c>
    </row>
    <row r="777" spans="1:7" ht="15.75" x14ac:dyDescent="0.25">
      <c r="A777" s="587" t="s">
        <v>697</v>
      </c>
      <c r="B777" s="120" t="s">
        <v>4675</v>
      </c>
      <c r="C777" s="323" t="s">
        <v>4088</v>
      </c>
      <c r="D777" s="401" t="s">
        <v>426</v>
      </c>
      <c r="E777" s="120">
        <v>2019</v>
      </c>
      <c r="F777" s="355">
        <v>71700</v>
      </c>
      <c r="G777" s="120" t="s">
        <v>4677</v>
      </c>
    </row>
    <row r="778" spans="1:7" ht="15.75" x14ac:dyDescent="0.25">
      <c r="A778" s="587" t="s">
        <v>697</v>
      </c>
      <c r="B778" s="120" t="s">
        <v>4678</v>
      </c>
      <c r="C778" s="323" t="s">
        <v>1988</v>
      </c>
      <c r="D778" s="401" t="s">
        <v>110</v>
      </c>
      <c r="E778" s="120">
        <v>2019</v>
      </c>
      <c r="F778" s="355">
        <v>45200</v>
      </c>
      <c r="G778" s="120" t="s">
        <v>1825</v>
      </c>
    </row>
    <row r="779" spans="1:7" ht="15.75" x14ac:dyDescent="0.25">
      <c r="A779" s="587" t="s">
        <v>697</v>
      </c>
      <c r="B779" s="120" t="s">
        <v>4679</v>
      </c>
      <c r="C779" s="323" t="s">
        <v>2121</v>
      </c>
      <c r="D779" s="401" t="s">
        <v>110</v>
      </c>
      <c r="E779" s="120">
        <v>2019</v>
      </c>
      <c r="F779" s="355">
        <v>56700</v>
      </c>
      <c r="G779" s="120" t="s">
        <v>1825</v>
      </c>
    </row>
    <row r="780" spans="1:7" ht="15.75" x14ac:dyDescent="0.25">
      <c r="A780" s="587" t="s">
        <v>697</v>
      </c>
      <c r="B780" s="120" t="s">
        <v>4678</v>
      </c>
      <c r="C780" s="323" t="s">
        <v>1988</v>
      </c>
      <c r="D780" s="401" t="s">
        <v>110</v>
      </c>
      <c r="E780" s="120">
        <v>2019</v>
      </c>
      <c r="F780" s="355">
        <v>45000</v>
      </c>
      <c r="G780" s="120" t="s">
        <v>4629</v>
      </c>
    </row>
    <row r="781" spans="1:7" ht="15.75" x14ac:dyDescent="0.25">
      <c r="A781" s="587" t="s">
        <v>697</v>
      </c>
      <c r="B781" s="120" t="s">
        <v>4679</v>
      </c>
      <c r="C781" s="323" t="s">
        <v>2121</v>
      </c>
      <c r="D781" s="401" t="s">
        <v>110</v>
      </c>
      <c r="E781" s="120">
        <v>2019</v>
      </c>
      <c r="F781" s="355">
        <v>56600</v>
      </c>
      <c r="G781" s="120" t="s">
        <v>4629</v>
      </c>
    </row>
    <row r="782" spans="1:7" ht="15.75" x14ac:dyDescent="0.25">
      <c r="A782" s="587" t="s">
        <v>697</v>
      </c>
      <c r="B782" s="120" t="s">
        <v>4680</v>
      </c>
      <c r="C782" s="323" t="s">
        <v>1987</v>
      </c>
      <c r="D782" s="401" t="s">
        <v>426</v>
      </c>
      <c r="E782" s="120">
        <v>2019</v>
      </c>
      <c r="F782" s="355">
        <v>55250</v>
      </c>
      <c r="G782" s="120" t="s">
        <v>4681</v>
      </c>
    </row>
    <row r="783" spans="1:7" ht="15.75" x14ac:dyDescent="0.25">
      <c r="A783" s="587" t="s">
        <v>697</v>
      </c>
      <c r="B783" s="120" t="s">
        <v>4680</v>
      </c>
      <c r="C783" s="323" t="s">
        <v>1987</v>
      </c>
      <c r="D783" s="401" t="s">
        <v>426</v>
      </c>
      <c r="E783" s="120">
        <v>2019</v>
      </c>
      <c r="F783" s="355">
        <v>57450</v>
      </c>
      <c r="G783" s="120" t="s">
        <v>4682</v>
      </c>
    </row>
    <row r="784" spans="1:7" ht="15.75" x14ac:dyDescent="0.25">
      <c r="A784" s="587" t="s">
        <v>697</v>
      </c>
      <c r="B784" s="120" t="s">
        <v>4680</v>
      </c>
      <c r="C784" s="323" t="s">
        <v>1987</v>
      </c>
      <c r="D784" s="401" t="s">
        <v>426</v>
      </c>
      <c r="E784" s="120">
        <v>2019</v>
      </c>
      <c r="F784" s="355">
        <v>63650</v>
      </c>
      <c r="G784" s="120" t="s">
        <v>4683</v>
      </c>
    </row>
    <row r="785" spans="1:7" ht="15.75" x14ac:dyDescent="0.25">
      <c r="A785" s="587" t="s">
        <v>697</v>
      </c>
      <c r="B785" s="120" t="s">
        <v>4684</v>
      </c>
      <c r="C785" s="323" t="s">
        <v>2859</v>
      </c>
      <c r="D785" s="401" t="s">
        <v>438</v>
      </c>
      <c r="E785" s="120">
        <v>2019</v>
      </c>
      <c r="F785" s="355">
        <v>67000</v>
      </c>
      <c r="G785" s="120" t="s">
        <v>1960</v>
      </c>
    </row>
    <row r="786" spans="1:7" ht="15.75" x14ac:dyDescent="0.25">
      <c r="A786" s="587" t="s">
        <v>697</v>
      </c>
      <c r="B786" s="120" t="s">
        <v>4684</v>
      </c>
      <c r="C786" s="323" t="s">
        <v>2859</v>
      </c>
      <c r="D786" s="401" t="s">
        <v>438</v>
      </c>
      <c r="E786" s="120">
        <v>2019</v>
      </c>
      <c r="F786" s="355">
        <v>68750</v>
      </c>
      <c r="G786" s="120" t="s">
        <v>4658</v>
      </c>
    </row>
    <row r="787" spans="1:7" ht="15.75" x14ac:dyDescent="0.25">
      <c r="A787" s="587" t="s">
        <v>697</v>
      </c>
      <c r="B787" s="120" t="s">
        <v>4685</v>
      </c>
      <c r="C787" s="323" t="s">
        <v>2859</v>
      </c>
      <c r="D787" s="401" t="s">
        <v>438</v>
      </c>
      <c r="E787" s="120">
        <v>2019</v>
      </c>
      <c r="F787" s="355">
        <v>74600</v>
      </c>
      <c r="G787" s="120" t="s">
        <v>1960</v>
      </c>
    </row>
    <row r="788" spans="1:7" ht="15.75" x14ac:dyDescent="0.25">
      <c r="A788" s="587" t="s">
        <v>697</v>
      </c>
      <c r="B788" s="120" t="s">
        <v>4686</v>
      </c>
      <c r="C788" s="323" t="s">
        <v>2859</v>
      </c>
      <c r="D788" s="401" t="s">
        <v>438</v>
      </c>
      <c r="E788" s="120">
        <v>2019</v>
      </c>
      <c r="F788" s="355">
        <v>76100</v>
      </c>
      <c r="G788" s="120" t="s">
        <v>4658</v>
      </c>
    </row>
    <row r="789" spans="1:7" ht="15.75" x14ac:dyDescent="0.25">
      <c r="A789" s="587" t="s">
        <v>697</v>
      </c>
      <c r="B789" s="120" t="s">
        <v>4685</v>
      </c>
      <c r="C789" s="323" t="s">
        <v>2859</v>
      </c>
      <c r="D789" s="401" t="s">
        <v>438</v>
      </c>
      <c r="E789" s="120">
        <v>2019</v>
      </c>
      <c r="F789" s="355">
        <v>76450</v>
      </c>
      <c r="G789" s="120" t="s">
        <v>4658</v>
      </c>
    </row>
    <row r="790" spans="1:7" ht="15.75" x14ac:dyDescent="0.25">
      <c r="A790" s="587" t="s">
        <v>697</v>
      </c>
      <c r="B790" s="120" t="s">
        <v>4687</v>
      </c>
      <c r="C790" s="323" t="s">
        <v>2859</v>
      </c>
      <c r="D790" s="401" t="s">
        <v>438</v>
      </c>
      <c r="E790" s="120">
        <v>2019</v>
      </c>
      <c r="F790" s="355">
        <v>83800</v>
      </c>
      <c r="G790" s="120" t="s">
        <v>4658</v>
      </c>
    </row>
    <row r="791" spans="1:7" ht="15.75" x14ac:dyDescent="0.25">
      <c r="A791" s="587" t="s">
        <v>697</v>
      </c>
      <c r="B791" s="120" t="s">
        <v>4688</v>
      </c>
      <c r="C791" s="323" t="s">
        <v>4090</v>
      </c>
      <c r="D791" s="401" t="s">
        <v>426</v>
      </c>
      <c r="E791" s="120">
        <v>2019</v>
      </c>
      <c r="F791" s="355">
        <v>53100</v>
      </c>
      <c r="G791" s="120" t="s">
        <v>4677</v>
      </c>
    </row>
    <row r="792" spans="1:7" ht="15.75" x14ac:dyDescent="0.25">
      <c r="A792" s="587" t="s">
        <v>697</v>
      </c>
      <c r="B792" s="120" t="s">
        <v>4689</v>
      </c>
      <c r="C792" s="323" t="s">
        <v>4088</v>
      </c>
      <c r="D792" s="401" t="s">
        <v>426</v>
      </c>
      <c r="E792" s="120">
        <v>2019</v>
      </c>
      <c r="F792" s="355">
        <v>79900</v>
      </c>
      <c r="G792" s="120" t="s">
        <v>4677</v>
      </c>
    </row>
    <row r="793" spans="1:7" ht="15.75" x14ac:dyDescent="0.25">
      <c r="A793" s="587" t="s">
        <v>697</v>
      </c>
      <c r="B793" s="120" t="s">
        <v>4690</v>
      </c>
      <c r="C793" s="323" t="s">
        <v>2859</v>
      </c>
      <c r="D793" s="401" t="s">
        <v>426</v>
      </c>
      <c r="E793" s="120">
        <v>2019</v>
      </c>
      <c r="F793" s="355">
        <v>106350</v>
      </c>
      <c r="G793" s="120" t="s">
        <v>4691</v>
      </c>
    </row>
    <row r="794" spans="1:7" ht="15.75" x14ac:dyDescent="0.25">
      <c r="A794" s="587" t="s">
        <v>697</v>
      </c>
      <c r="B794" s="120" t="s">
        <v>4690</v>
      </c>
      <c r="C794" s="323" t="s">
        <v>2859</v>
      </c>
      <c r="D794" s="401" t="s">
        <v>426</v>
      </c>
      <c r="E794" s="120">
        <v>2019</v>
      </c>
      <c r="F794" s="355">
        <v>108850</v>
      </c>
      <c r="G794" s="120" t="s">
        <v>4692</v>
      </c>
    </row>
    <row r="795" spans="1:7" ht="15.75" x14ac:dyDescent="0.25">
      <c r="A795" s="587" t="s">
        <v>697</v>
      </c>
      <c r="B795" s="120" t="s">
        <v>4693</v>
      </c>
      <c r="C795" s="323" t="s">
        <v>4694</v>
      </c>
      <c r="D795" s="401" t="s">
        <v>426</v>
      </c>
      <c r="E795" s="120">
        <v>2019</v>
      </c>
      <c r="F795" s="355">
        <v>147500</v>
      </c>
      <c r="G795" s="120" t="s">
        <v>4692</v>
      </c>
    </row>
    <row r="796" spans="1:7" ht="15.75" x14ac:dyDescent="0.25">
      <c r="A796" s="587" t="s">
        <v>697</v>
      </c>
      <c r="B796" s="120" t="s">
        <v>4695</v>
      </c>
      <c r="C796" s="323" t="s">
        <v>4090</v>
      </c>
      <c r="D796" s="401" t="s">
        <v>426</v>
      </c>
      <c r="E796" s="120">
        <v>2019</v>
      </c>
      <c r="F796" s="355">
        <v>53350</v>
      </c>
      <c r="G796" s="120" t="s">
        <v>4696</v>
      </c>
    </row>
    <row r="797" spans="1:7" ht="15.75" x14ac:dyDescent="0.25">
      <c r="A797" s="587" t="s">
        <v>697</v>
      </c>
      <c r="B797" s="120" t="s">
        <v>4697</v>
      </c>
      <c r="C797" s="323" t="s">
        <v>1987</v>
      </c>
      <c r="D797" s="401" t="s">
        <v>426</v>
      </c>
      <c r="E797" s="120">
        <v>2019</v>
      </c>
      <c r="F797" s="355">
        <v>57000</v>
      </c>
      <c r="G797" s="120" t="s">
        <v>4698</v>
      </c>
    </row>
    <row r="798" spans="1:7" ht="15.75" x14ac:dyDescent="0.25">
      <c r="A798" s="587" t="s">
        <v>697</v>
      </c>
      <c r="B798" s="120" t="s">
        <v>4697</v>
      </c>
      <c r="C798" s="323" t="s">
        <v>1987</v>
      </c>
      <c r="D798" s="401" t="s">
        <v>426</v>
      </c>
      <c r="E798" s="120">
        <v>2019</v>
      </c>
      <c r="F798" s="355">
        <v>61200</v>
      </c>
      <c r="G798" s="120" t="s">
        <v>4674</v>
      </c>
    </row>
    <row r="799" spans="1:7" ht="15.75" x14ac:dyDescent="0.25">
      <c r="A799" s="587" t="s">
        <v>697</v>
      </c>
      <c r="B799" s="120" t="s">
        <v>4699</v>
      </c>
      <c r="C799" s="323" t="s">
        <v>2859</v>
      </c>
      <c r="D799" s="401" t="s">
        <v>426</v>
      </c>
      <c r="E799" s="120">
        <v>2019</v>
      </c>
      <c r="F799" s="355">
        <v>70800</v>
      </c>
      <c r="G799" s="120" t="s">
        <v>4698</v>
      </c>
    </row>
    <row r="800" spans="1:7" ht="15.75" x14ac:dyDescent="0.25">
      <c r="A800" s="587" t="s">
        <v>697</v>
      </c>
      <c r="B800" s="120" t="s">
        <v>4699</v>
      </c>
      <c r="C800" s="323" t="s">
        <v>2859</v>
      </c>
      <c r="D800" s="401" t="s">
        <v>426</v>
      </c>
      <c r="E800" s="120">
        <v>2019</v>
      </c>
      <c r="F800" s="355">
        <v>74100</v>
      </c>
      <c r="G800" s="120" t="s">
        <v>4674</v>
      </c>
    </row>
    <row r="801" spans="1:7" ht="15.75" x14ac:dyDescent="0.25">
      <c r="A801" s="587" t="s">
        <v>697</v>
      </c>
      <c r="B801" s="120" t="s">
        <v>4700</v>
      </c>
      <c r="C801" s="323" t="s">
        <v>2859</v>
      </c>
      <c r="D801" s="401" t="s">
        <v>426</v>
      </c>
      <c r="E801" s="120">
        <v>2019</v>
      </c>
      <c r="F801" s="355">
        <v>81800</v>
      </c>
      <c r="G801" s="120" t="s">
        <v>4674</v>
      </c>
    </row>
    <row r="802" spans="1:7" ht="15.75" x14ac:dyDescent="0.25">
      <c r="A802" s="587" t="s">
        <v>697</v>
      </c>
      <c r="B802" s="120" t="s">
        <v>4701</v>
      </c>
      <c r="C802" s="323" t="s">
        <v>1987</v>
      </c>
      <c r="D802" s="401" t="s">
        <v>426</v>
      </c>
      <c r="E802" s="120">
        <v>2019</v>
      </c>
      <c r="F802" s="355">
        <v>68150</v>
      </c>
      <c r="G802" s="120" t="s">
        <v>4696</v>
      </c>
    </row>
    <row r="803" spans="1:7" ht="15.75" x14ac:dyDescent="0.25">
      <c r="A803" s="587" t="s">
        <v>697</v>
      </c>
      <c r="B803" s="120" t="s">
        <v>4701</v>
      </c>
      <c r="C803" s="323" t="s">
        <v>1987</v>
      </c>
      <c r="D803" s="401" t="s">
        <v>426</v>
      </c>
      <c r="E803" s="120">
        <v>2019</v>
      </c>
      <c r="F803" s="355">
        <v>71350</v>
      </c>
      <c r="G803" s="120" t="s">
        <v>4674</v>
      </c>
    </row>
    <row r="804" spans="1:7" ht="15.75" x14ac:dyDescent="0.25">
      <c r="A804" s="587" t="s">
        <v>697</v>
      </c>
      <c r="B804" s="120" t="s">
        <v>4702</v>
      </c>
      <c r="C804" s="323" t="s">
        <v>6376</v>
      </c>
      <c r="D804" s="401" t="s">
        <v>426</v>
      </c>
      <c r="E804" s="120">
        <v>2019</v>
      </c>
      <c r="F804" s="355">
        <v>103050</v>
      </c>
      <c r="G804" s="120" t="s">
        <v>4696</v>
      </c>
    </row>
    <row r="805" spans="1:7" ht="15.75" x14ac:dyDescent="0.25">
      <c r="A805" s="587" t="s">
        <v>697</v>
      </c>
      <c r="B805" s="120" t="s">
        <v>4703</v>
      </c>
      <c r="C805" s="323" t="s">
        <v>6376</v>
      </c>
      <c r="D805" s="401" t="s">
        <v>426</v>
      </c>
      <c r="E805" s="120">
        <v>2019</v>
      </c>
      <c r="F805" s="355">
        <v>110200</v>
      </c>
      <c r="G805" s="120" t="s">
        <v>4696</v>
      </c>
    </row>
    <row r="806" spans="1:7" ht="15.75" x14ac:dyDescent="0.25">
      <c r="A806" s="587" t="s">
        <v>697</v>
      </c>
      <c r="B806" s="120" t="s">
        <v>4703</v>
      </c>
      <c r="C806" s="323" t="s">
        <v>6376</v>
      </c>
      <c r="D806" s="401" t="s">
        <v>426</v>
      </c>
      <c r="E806" s="120">
        <v>2019</v>
      </c>
      <c r="F806" s="355">
        <v>113000</v>
      </c>
      <c r="G806" s="120" t="s">
        <v>4674</v>
      </c>
    </row>
    <row r="807" spans="1:7" ht="15.75" x14ac:dyDescent="0.25">
      <c r="A807" s="587" t="s">
        <v>697</v>
      </c>
      <c r="B807" s="120" t="s">
        <v>4704</v>
      </c>
      <c r="C807" s="323" t="s">
        <v>6376</v>
      </c>
      <c r="D807" s="401" t="s">
        <v>426</v>
      </c>
      <c r="E807" s="120">
        <v>2019</v>
      </c>
      <c r="F807" s="355">
        <v>126150</v>
      </c>
      <c r="G807" s="120" t="s">
        <v>4692</v>
      </c>
    </row>
    <row r="808" spans="1:7" ht="15.75" x14ac:dyDescent="0.25">
      <c r="A808" s="587" t="s">
        <v>697</v>
      </c>
      <c r="B808" s="120" t="s">
        <v>2820</v>
      </c>
      <c r="C808" s="323" t="s">
        <v>2859</v>
      </c>
      <c r="D808" s="401" t="s">
        <v>438</v>
      </c>
      <c r="E808" s="120">
        <v>2019</v>
      </c>
      <c r="F808" s="355">
        <v>112700</v>
      </c>
      <c r="G808" s="120" t="s">
        <v>1837</v>
      </c>
    </row>
    <row r="809" spans="1:7" ht="15.75" x14ac:dyDescent="0.25">
      <c r="A809" s="587" t="s">
        <v>697</v>
      </c>
      <c r="B809" s="120" t="s">
        <v>2820</v>
      </c>
      <c r="C809" s="323" t="s">
        <v>2859</v>
      </c>
      <c r="D809" s="401" t="s">
        <v>438</v>
      </c>
      <c r="E809" s="120">
        <v>2019</v>
      </c>
      <c r="F809" s="355">
        <v>124700</v>
      </c>
      <c r="G809" s="120" t="s">
        <v>4705</v>
      </c>
    </row>
    <row r="810" spans="1:7" ht="15.75" x14ac:dyDescent="0.25">
      <c r="A810" s="587" t="s">
        <v>697</v>
      </c>
      <c r="B810" s="120" t="s">
        <v>4706</v>
      </c>
      <c r="C810" s="323" t="s">
        <v>2859</v>
      </c>
      <c r="D810" s="401" t="s">
        <v>438</v>
      </c>
      <c r="E810" s="120">
        <v>2019</v>
      </c>
      <c r="F810" s="355">
        <v>132700</v>
      </c>
      <c r="G810" s="120" t="s">
        <v>1837</v>
      </c>
    </row>
    <row r="811" spans="1:7" ht="15.75" x14ac:dyDescent="0.25">
      <c r="A811" s="587" t="s">
        <v>697</v>
      </c>
      <c r="B811" s="120" t="s">
        <v>4707</v>
      </c>
      <c r="C811" s="323" t="s">
        <v>2859</v>
      </c>
      <c r="D811" s="401" t="s">
        <v>438</v>
      </c>
      <c r="E811" s="120">
        <v>2019</v>
      </c>
      <c r="F811" s="355">
        <v>147300</v>
      </c>
      <c r="G811" s="120" t="s">
        <v>1837</v>
      </c>
    </row>
    <row r="812" spans="1:7" ht="15.75" x14ac:dyDescent="0.25">
      <c r="A812" s="587" t="s">
        <v>697</v>
      </c>
      <c r="B812" s="120" t="s">
        <v>4707</v>
      </c>
      <c r="C812" s="323" t="s">
        <v>2859</v>
      </c>
      <c r="D812" s="401" t="s">
        <v>438</v>
      </c>
      <c r="E812" s="120">
        <v>2019</v>
      </c>
      <c r="F812" s="355">
        <v>158850</v>
      </c>
      <c r="G812" s="120" t="s">
        <v>4705</v>
      </c>
    </row>
    <row r="813" spans="1:7" ht="15.75" x14ac:dyDescent="0.25">
      <c r="A813" s="587" t="s">
        <v>697</v>
      </c>
      <c r="B813" s="120" t="s">
        <v>4708</v>
      </c>
      <c r="C813" s="323" t="s">
        <v>2859</v>
      </c>
      <c r="D813" s="401" t="s">
        <v>438</v>
      </c>
      <c r="E813" s="120">
        <v>2019</v>
      </c>
      <c r="F813" s="355">
        <v>159350</v>
      </c>
      <c r="G813" s="120" t="s">
        <v>1837</v>
      </c>
    </row>
    <row r="814" spans="1:7" ht="15.75" x14ac:dyDescent="0.25">
      <c r="A814" s="587" t="s">
        <v>697</v>
      </c>
      <c r="B814" s="120" t="s">
        <v>4709</v>
      </c>
      <c r="C814" s="323" t="s">
        <v>1987</v>
      </c>
      <c r="D814" s="401" t="s">
        <v>426</v>
      </c>
      <c r="E814" s="120">
        <v>2019</v>
      </c>
      <c r="F814" s="355">
        <v>99000</v>
      </c>
      <c r="G814" s="120" t="s">
        <v>4676</v>
      </c>
    </row>
    <row r="815" spans="1:7" ht="15.75" x14ac:dyDescent="0.25">
      <c r="A815" s="587" t="s">
        <v>697</v>
      </c>
      <c r="B815" s="120" t="s">
        <v>4710</v>
      </c>
      <c r="C815" s="323" t="s">
        <v>2859</v>
      </c>
      <c r="D815" s="401" t="s">
        <v>426</v>
      </c>
      <c r="E815" s="120">
        <v>2019</v>
      </c>
      <c r="F815" s="355">
        <v>136500</v>
      </c>
      <c r="G815" s="120" t="s">
        <v>4676</v>
      </c>
    </row>
    <row r="816" spans="1:7" ht="15.75" x14ac:dyDescent="0.25">
      <c r="A816" s="587" t="s">
        <v>697</v>
      </c>
      <c r="B816" s="120" t="s">
        <v>4711</v>
      </c>
      <c r="C816" s="323" t="s">
        <v>2859</v>
      </c>
      <c r="D816" s="401" t="s">
        <v>426</v>
      </c>
      <c r="E816" s="120">
        <v>2019</v>
      </c>
      <c r="F816" s="355">
        <v>159000</v>
      </c>
      <c r="G816" s="120" t="s">
        <v>4676</v>
      </c>
    </row>
    <row r="817" spans="1:7" ht="15.75" x14ac:dyDescent="0.25">
      <c r="A817" s="587" t="s">
        <v>697</v>
      </c>
      <c r="B817" s="120" t="s">
        <v>4712</v>
      </c>
      <c r="C817" s="323" t="s">
        <v>2859</v>
      </c>
      <c r="D817" s="401" t="s">
        <v>426</v>
      </c>
      <c r="E817" s="120">
        <v>2019</v>
      </c>
      <c r="F817" s="355">
        <v>149550</v>
      </c>
      <c r="G817" s="120" t="s">
        <v>4681</v>
      </c>
    </row>
    <row r="818" spans="1:7" ht="15.75" x14ac:dyDescent="0.25">
      <c r="A818" s="587" t="s">
        <v>697</v>
      </c>
      <c r="B818" s="120" t="s">
        <v>4712</v>
      </c>
      <c r="C818" s="323" t="s">
        <v>2859</v>
      </c>
      <c r="D818" s="401" t="s">
        <v>426</v>
      </c>
      <c r="E818" s="120">
        <v>2019</v>
      </c>
      <c r="F818" s="355">
        <v>169450</v>
      </c>
      <c r="G818" s="120" t="s">
        <v>4670</v>
      </c>
    </row>
    <row r="819" spans="1:7" ht="15.75" x14ac:dyDescent="0.25">
      <c r="A819" s="587" t="s">
        <v>697</v>
      </c>
      <c r="B819" s="120" t="s">
        <v>4712</v>
      </c>
      <c r="C819" s="323" t="s">
        <v>2859</v>
      </c>
      <c r="D819" s="401" t="s">
        <v>426</v>
      </c>
      <c r="E819" s="120">
        <v>2019</v>
      </c>
      <c r="F819" s="355">
        <v>180100</v>
      </c>
      <c r="G819" s="120" t="s">
        <v>4713</v>
      </c>
    </row>
    <row r="820" spans="1:7" ht="15.75" x14ac:dyDescent="0.25">
      <c r="A820" s="587" t="s">
        <v>697</v>
      </c>
      <c r="B820" s="120" t="s">
        <v>4714</v>
      </c>
      <c r="C820" s="323" t="s">
        <v>6382</v>
      </c>
      <c r="D820" s="401" t="s">
        <v>438</v>
      </c>
      <c r="E820" s="120">
        <v>2019</v>
      </c>
      <c r="F820" s="355">
        <v>232550</v>
      </c>
      <c r="G820" s="120" t="s">
        <v>1837</v>
      </c>
    </row>
    <row r="821" spans="1:7" ht="15.75" x14ac:dyDescent="0.25">
      <c r="A821" s="587" t="s">
        <v>697</v>
      </c>
      <c r="B821" s="120" t="s">
        <v>4714</v>
      </c>
      <c r="C821" s="323" t="s">
        <v>6382</v>
      </c>
      <c r="D821" s="401" t="s">
        <v>438</v>
      </c>
      <c r="E821" s="120">
        <v>2019</v>
      </c>
      <c r="F821" s="355">
        <v>253550</v>
      </c>
      <c r="G821" s="120" t="s">
        <v>4715</v>
      </c>
    </row>
    <row r="822" spans="1:7" ht="15.75" x14ac:dyDescent="0.25">
      <c r="A822" s="587" t="s">
        <v>697</v>
      </c>
      <c r="B822" s="120" t="s">
        <v>4716</v>
      </c>
      <c r="C822" s="323" t="s">
        <v>6376</v>
      </c>
      <c r="D822" s="401" t="s">
        <v>438</v>
      </c>
      <c r="E822" s="120">
        <v>2019</v>
      </c>
      <c r="F822" s="355">
        <v>154450</v>
      </c>
      <c r="G822" s="120" t="s">
        <v>4705</v>
      </c>
    </row>
    <row r="823" spans="1:7" ht="15.75" x14ac:dyDescent="0.25">
      <c r="A823" s="587" t="s">
        <v>697</v>
      </c>
      <c r="B823" s="120" t="s">
        <v>4717</v>
      </c>
      <c r="C823" s="323" t="s">
        <v>4088</v>
      </c>
      <c r="D823" s="401" t="s">
        <v>438</v>
      </c>
      <c r="E823" s="120">
        <v>2019</v>
      </c>
      <c r="F823" s="355">
        <v>63900</v>
      </c>
      <c r="G823" s="120" t="s">
        <v>4705</v>
      </c>
    </row>
    <row r="824" spans="1:7" ht="15.75" x14ac:dyDescent="0.25">
      <c r="A824" s="587" t="s">
        <v>697</v>
      </c>
      <c r="B824" s="120" t="s">
        <v>4718</v>
      </c>
      <c r="C824" s="323" t="s">
        <v>2121</v>
      </c>
      <c r="D824" s="120" t="s">
        <v>438</v>
      </c>
      <c r="E824" s="120">
        <v>2019</v>
      </c>
      <c r="F824" s="355">
        <v>50450</v>
      </c>
      <c r="G824" s="120" t="s">
        <v>1960</v>
      </c>
    </row>
    <row r="825" spans="1:7" ht="15.75" x14ac:dyDescent="0.25">
      <c r="A825" s="587" t="s">
        <v>697</v>
      </c>
      <c r="B825" s="120" t="s">
        <v>4718</v>
      </c>
      <c r="C825" s="323" t="s">
        <v>2121</v>
      </c>
      <c r="D825" s="120" t="s">
        <v>438</v>
      </c>
      <c r="E825" s="120">
        <v>2019</v>
      </c>
      <c r="F825" s="355">
        <v>54995</v>
      </c>
      <c r="G825" s="120" t="s">
        <v>1837</v>
      </c>
    </row>
    <row r="826" spans="1:7" ht="15.75" x14ac:dyDescent="0.25">
      <c r="A826" s="587" t="s">
        <v>697</v>
      </c>
      <c r="B826" s="120" t="s">
        <v>4718</v>
      </c>
      <c r="C826" s="323" t="s">
        <v>2121</v>
      </c>
      <c r="D826" s="120" t="s">
        <v>44</v>
      </c>
      <c r="E826" s="120">
        <v>2019</v>
      </c>
      <c r="F826" s="355">
        <v>56600</v>
      </c>
      <c r="G826" s="120" t="s">
        <v>1837</v>
      </c>
    </row>
    <row r="827" spans="1:7" ht="15.75" x14ac:dyDescent="0.25">
      <c r="A827" s="587" t="s">
        <v>697</v>
      </c>
      <c r="B827" s="120" t="s">
        <v>4719</v>
      </c>
      <c r="C827" s="323" t="s">
        <v>2121</v>
      </c>
      <c r="D827" s="120" t="s">
        <v>43</v>
      </c>
      <c r="E827" s="120">
        <v>2019</v>
      </c>
      <c r="F827" s="355">
        <v>55972</v>
      </c>
      <c r="G827" s="120" t="s">
        <v>1837</v>
      </c>
    </row>
    <row r="828" spans="1:7" ht="15.75" x14ac:dyDescent="0.25">
      <c r="A828" s="587" t="s">
        <v>697</v>
      </c>
      <c r="B828" s="120" t="s">
        <v>4719</v>
      </c>
      <c r="C828" s="323" t="s">
        <v>2121</v>
      </c>
      <c r="D828" s="120" t="s">
        <v>44</v>
      </c>
      <c r="E828" s="120">
        <v>2019</v>
      </c>
      <c r="F828" s="355">
        <v>57472</v>
      </c>
      <c r="G828" s="120" t="s">
        <v>1837</v>
      </c>
    </row>
    <row r="829" spans="1:7" ht="15.75" x14ac:dyDescent="0.25">
      <c r="A829" s="587" t="s">
        <v>697</v>
      </c>
      <c r="B829" s="120" t="s">
        <v>4720</v>
      </c>
      <c r="C829" s="323" t="s">
        <v>2121</v>
      </c>
      <c r="D829" s="120" t="s">
        <v>438</v>
      </c>
      <c r="E829" s="120">
        <v>2019</v>
      </c>
      <c r="F829" s="355">
        <v>51800</v>
      </c>
      <c r="G829" s="120" t="s">
        <v>1960</v>
      </c>
    </row>
    <row r="830" spans="1:7" ht="15.75" x14ac:dyDescent="0.25">
      <c r="A830" s="587" t="s">
        <v>697</v>
      </c>
      <c r="B830" s="120" t="s">
        <v>4721</v>
      </c>
      <c r="C830" s="323" t="s">
        <v>2121</v>
      </c>
      <c r="D830" s="401" t="s">
        <v>438</v>
      </c>
      <c r="E830" s="120">
        <v>2019</v>
      </c>
      <c r="F830" s="355">
        <v>53500</v>
      </c>
      <c r="G830" s="120" t="s">
        <v>1960</v>
      </c>
    </row>
    <row r="831" spans="1:7" ht="15.75" x14ac:dyDescent="0.25">
      <c r="A831" s="587" t="s">
        <v>697</v>
      </c>
      <c r="B831" s="120" t="s">
        <v>4721</v>
      </c>
      <c r="C831" s="323" t="s">
        <v>2121</v>
      </c>
      <c r="D831" s="401" t="s">
        <v>426</v>
      </c>
      <c r="E831" s="120">
        <v>2019</v>
      </c>
      <c r="F831" s="355">
        <v>56000</v>
      </c>
      <c r="G831" s="120" t="s">
        <v>4681</v>
      </c>
    </row>
    <row r="832" spans="1:7" ht="15.75" x14ac:dyDescent="0.25">
      <c r="A832" s="587" t="s">
        <v>697</v>
      </c>
      <c r="B832" s="120" t="s">
        <v>4721</v>
      </c>
      <c r="C832" s="323" t="s">
        <v>2121</v>
      </c>
      <c r="D832" s="401" t="s">
        <v>43</v>
      </c>
      <c r="E832" s="120">
        <v>2019</v>
      </c>
      <c r="F832" s="355">
        <v>57923</v>
      </c>
      <c r="G832" s="120" t="s">
        <v>1837</v>
      </c>
    </row>
    <row r="833" spans="1:7" ht="15.75" x14ac:dyDescent="0.25">
      <c r="A833" s="587" t="s">
        <v>697</v>
      </c>
      <c r="B833" s="120" t="s">
        <v>4721</v>
      </c>
      <c r="C833" s="323" t="s">
        <v>2121</v>
      </c>
      <c r="D833" s="401" t="s">
        <v>44</v>
      </c>
      <c r="E833" s="120">
        <v>2019</v>
      </c>
      <c r="F833" s="355">
        <v>59423</v>
      </c>
      <c r="G833" s="120" t="s">
        <v>1837</v>
      </c>
    </row>
    <row r="834" spans="1:7" ht="15.75" x14ac:dyDescent="0.25">
      <c r="A834" s="587" t="s">
        <v>697</v>
      </c>
      <c r="B834" s="120" t="s">
        <v>4722</v>
      </c>
      <c r="C834" s="323" t="s">
        <v>1987</v>
      </c>
      <c r="D834" s="401" t="s">
        <v>44</v>
      </c>
      <c r="E834" s="120">
        <v>2019</v>
      </c>
      <c r="F834" s="355">
        <v>60703</v>
      </c>
      <c r="G834" s="120" t="s">
        <v>1837</v>
      </c>
    </row>
    <row r="835" spans="1:7" ht="15.75" x14ac:dyDescent="0.25">
      <c r="A835" s="587" t="s">
        <v>697</v>
      </c>
      <c r="B835" s="120" t="s">
        <v>4723</v>
      </c>
      <c r="C835" s="323" t="s">
        <v>1987</v>
      </c>
      <c r="D835" s="401" t="s">
        <v>44</v>
      </c>
      <c r="E835" s="120">
        <v>2019</v>
      </c>
      <c r="F835" s="355">
        <v>61500</v>
      </c>
      <c r="G835" s="120" t="s">
        <v>1837</v>
      </c>
    </row>
    <row r="836" spans="1:7" ht="15.75" x14ac:dyDescent="0.25">
      <c r="A836" s="587" t="s">
        <v>697</v>
      </c>
      <c r="B836" s="120" t="s">
        <v>4723</v>
      </c>
      <c r="C836" s="323" t="s">
        <v>2859</v>
      </c>
      <c r="D836" s="120" t="s">
        <v>44</v>
      </c>
      <c r="E836" s="120">
        <v>2019</v>
      </c>
      <c r="F836" s="355">
        <v>73300</v>
      </c>
      <c r="G836" s="120" t="s">
        <v>1960</v>
      </c>
    </row>
    <row r="837" spans="1:7" ht="15.75" x14ac:dyDescent="0.25">
      <c r="A837" s="587" t="s">
        <v>697</v>
      </c>
      <c r="B837" s="120" t="s">
        <v>4724</v>
      </c>
      <c r="C837" s="323" t="s">
        <v>1987</v>
      </c>
      <c r="D837" s="401" t="s">
        <v>426</v>
      </c>
      <c r="E837" s="120">
        <v>2019</v>
      </c>
      <c r="F837" s="355">
        <v>59950</v>
      </c>
      <c r="G837" s="120" t="s">
        <v>4669</v>
      </c>
    </row>
    <row r="838" spans="1:7" ht="15.75" x14ac:dyDescent="0.25">
      <c r="A838" s="587" t="s">
        <v>697</v>
      </c>
      <c r="B838" s="120" t="s">
        <v>4724</v>
      </c>
      <c r="C838" s="323" t="s">
        <v>1987</v>
      </c>
      <c r="D838" s="401" t="s">
        <v>426</v>
      </c>
      <c r="E838" s="120">
        <v>2019</v>
      </c>
      <c r="F838" s="355">
        <v>62300</v>
      </c>
      <c r="G838" s="120" t="s">
        <v>4682</v>
      </c>
    </row>
    <row r="839" spans="1:7" ht="15.75" x14ac:dyDescent="0.25">
      <c r="A839" s="587" t="s">
        <v>697</v>
      </c>
      <c r="B839" s="120" t="s">
        <v>4724</v>
      </c>
      <c r="C839" s="323" t="s">
        <v>1987</v>
      </c>
      <c r="D839" s="401" t="s">
        <v>426</v>
      </c>
      <c r="E839" s="120">
        <v>2019</v>
      </c>
      <c r="F839" s="355">
        <v>64200</v>
      </c>
      <c r="G839" s="120" t="s">
        <v>4692</v>
      </c>
    </row>
    <row r="840" spans="1:7" ht="15.75" x14ac:dyDescent="0.25">
      <c r="A840" s="587" t="s">
        <v>697</v>
      </c>
      <c r="B840" s="120" t="s">
        <v>4725</v>
      </c>
      <c r="C840" s="323" t="s">
        <v>2121</v>
      </c>
      <c r="D840" s="401" t="s">
        <v>110</v>
      </c>
      <c r="E840" s="120">
        <v>2019</v>
      </c>
      <c r="F840" s="355">
        <v>33950</v>
      </c>
      <c r="G840" s="120" t="s">
        <v>4726</v>
      </c>
    </row>
    <row r="841" spans="1:7" ht="15.75" x14ac:dyDescent="0.25">
      <c r="A841" s="587" t="s">
        <v>697</v>
      </c>
      <c r="B841" s="120" t="s">
        <v>4725</v>
      </c>
      <c r="C841" s="323" t="s">
        <v>2121</v>
      </c>
      <c r="D841" s="401" t="s">
        <v>426</v>
      </c>
      <c r="E841" s="120">
        <v>2019</v>
      </c>
      <c r="F841" s="355">
        <v>35950</v>
      </c>
      <c r="G841" s="120" t="s">
        <v>4698</v>
      </c>
    </row>
    <row r="842" spans="1:7" ht="15.75" x14ac:dyDescent="0.25">
      <c r="A842" s="587" t="s">
        <v>697</v>
      </c>
      <c r="B842" s="120" t="s">
        <v>4727</v>
      </c>
      <c r="C842" s="323" t="s">
        <v>3929</v>
      </c>
      <c r="D842" s="401" t="s">
        <v>426</v>
      </c>
      <c r="E842" s="120">
        <v>2019</v>
      </c>
      <c r="F842" s="355">
        <v>124500</v>
      </c>
      <c r="G842" s="120" t="s">
        <v>4728</v>
      </c>
    </row>
    <row r="843" spans="1:7" ht="15.75" x14ac:dyDescent="0.25">
      <c r="A843" s="587" t="s">
        <v>697</v>
      </c>
      <c r="B843" s="120" t="s">
        <v>4729</v>
      </c>
      <c r="C843" s="323" t="s">
        <v>2121</v>
      </c>
      <c r="D843" s="401" t="s">
        <v>4730</v>
      </c>
      <c r="E843" s="120">
        <v>2019</v>
      </c>
      <c r="F843" s="355">
        <v>40700</v>
      </c>
      <c r="G843" s="120" t="s">
        <v>4640</v>
      </c>
    </row>
    <row r="844" spans="1:7" ht="15.75" x14ac:dyDescent="0.25">
      <c r="A844" s="587" t="s">
        <v>697</v>
      </c>
      <c r="B844" s="120" t="s">
        <v>4729</v>
      </c>
      <c r="C844" s="323" t="s">
        <v>2121</v>
      </c>
      <c r="D844" s="401" t="s">
        <v>426</v>
      </c>
      <c r="E844" s="120">
        <v>2019</v>
      </c>
      <c r="F844" s="355">
        <v>42700</v>
      </c>
      <c r="G844" s="120" t="s">
        <v>4731</v>
      </c>
    </row>
    <row r="845" spans="1:7" ht="15.75" x14ac:dyDescent="0.25">
      <c r="A845" s="587" t="s">
        <v>697</v>
      </c>
      <c r="B845" s="120" t="s">
        <v>4729</v>
      </c>
      <c r="C845" s="323" t="s">
        <v>2121</v>
      </c>
      <c r="D845" s="401" t="s">
        <v>426</v>
      </c>
      <c r="E845" s="120">
        <v>2019</v>
      </c>
      <c r="F845" s="355">
        <v>47300</v>
      </c>
      <c r="G845" s="120" t="s">
        <v>4674</v>
      </c>
    </row>
    <row r="846" spans="1:7" ht="15.75" x14ac:dyDescent="0.25">
      <c r="A846" s="587" t="s">
        <v>697</v>
      </c>
      <c r="B846" s="120" t="s">
        <v>4732</v>
      </c>
      <c r="C846" s="323" t="s">
        <v>2121</v>
      </c>
      <c r="D846" s="401" t="s">
        <v>426</v>
      </c>
      <c r="E846" s="120">
        <v>2019</v>
      </c>
      <c r="F846" s="355">
        <v>50650</v>
      </c>
      <c r="G846" s="120" t="s">
        <v>4698</v>
      </c>
    </row>
    <row r="847" spans="1:7" ht="15.75" x14ac:dyDescent="0.25">
      <c r="A847" s="587" t="s">
        <v>697</v>
      </c>
      <c r="B847" s="120" t="s">
        <v>4733</v>
      </c>
      <c r="C847" s="323" t="s">
        <v>4088</v>
      </c>
      <c r="D847" s="401" t="s">
        <v>426</v>
      </c>
      <c r="E847" s="120">
        <v>2019</v>
      </c>
      <c r="F847" s="355">
        <v>55700</v>
      </c>
      <c r="G847" s="120" t="s">
        <v>4698</v>
      </c>
    </row>
    <row r="848" spans="1:7" ht="15.75" x14ac:dyDescent="0.25">
      <c r="A848" s="587" t="s">
        <v>697</v>
      </c>
      <c r="B848" s="120" t="s">
        <v>4734</v>
      </c>
      <c r="C848" s="323" t="s">
        <v>4088</v>
      </c>
      <c r="D848" s="401" t="s">
        <v>426</v>
      </c>
      <c r="E848" s="120">
        <v>2019</v>
      </c>
      <c r="F848" s="355">
        <v>70150</v>
      </c>
      <c r="G848" s="120" t="s">
        <v>4698</v>
      </c>
    </row>
    <row r="849" spans="1:7" ht="15.75" x14ac:dyDescent="0.25">
      <c r="A849" s="587" t="s">
        <v>697</v>
      </c>
      <c r="B849" s="120" t="s">
        <v>4735</v>
      </c>
      <c r="C849" s="323" t="s">
        <v>6377</v>
      </c>
      <c r="D849" s="401" t="s">
        <v>426</v>
      </c>
      <c r="E849" s="120">
        <v>2019</v>
      </c>
      <c r="F849" s="355">
        <v>95750</v>
      </c>
      <c r="G849" s="120" t="s">
        <v>4698</v>
      </c>
    </row>
    <row r="850" spans="1:7" ht="15.75" x14ac:dyDescent="0.25">
      <c r="A850" s="587" t="s">
        <v>697</v>
      </c>
      <c r="B850" s="120" t="s">
        <v>4736</v>
      </c>
      <c r="C850" s="323" t="s">
        <v>2859</v>
      </c>
      <c r="D850" s="401" t="s">
        <v>426</v>
      </c>
      <c r="E850" s="120">
        <v>2019</v>
      </c>
      <c r="F850" s="355">
        <v>170750</v>
      </c>
      <c r="G850" s="120" t="s">
        <v>4681</v>
      </c>
    </row>
    <row r="851" spans="1:7" ht="15.75" x14ac:dyDescent="0.25">
      <c r="A851" s="587" t="s">
        <v>697</v>
      </c>
      <c r="B851" s="120" t="s">
        <v>4737</v>
      </c>
      <c r="C851" s="323" t="s">
        <v>6382</v>
      </c>
      <c r="D851" s="401" t="s">
        <v>438</v>
      </c>
      <c r="E851" s="120">
        <v>2019</v>
      </c>
      <c r="F851" s="355">
        <v>199900</v>
      </c>
      <c r="G851" s="120" t="s">
        <v>1960</v>
      </c>
    </row>
    <row r="852" spans="1:7" ht="15.75" x14ac:dyDescent="0.25">
      <c r="A852" s="587" t="s">
        <v>697</v>
      </c>
      <c r="B852" s="120" t="s">
        <v>4738</v>
      </c>
      <c r="C852" s="323" t="s">
        <v>2121</v>
      </c>
      <c r="D852" s="401" t="s">
        <v>438</v>
      </c>
      <c r="E852" s="120">
        <v>2019</v>
      </c>
      <c r="F852" s="355">
        <v>26570</v>
      </c>
      <c r="G852" s="120" t="s">
        <v>4739</v>
      </c>
    </row>
    <row r="853" spans="1:7" ht="15.75" x14ac:dyDescent="0.25">
      <c r="A853" s="587" t="s">
        <v>697</v>
      </c>
      <c r="B853" s="120" t="s">
        <v>4738</v>
      </c>
      <c r="C853" s="323" t="s">
        <v>2121</v>
      </c>
      <c r="D853" s="401" t="s">
        <v>438</v>
      </c>
      <c r="E853" s="120">
        <v>2019</v>
      </c>
      <c r="F853" s="355">
        <v>30650</v>
      </c>
      <c r="G853" s="120" t="s">
        <v>4740</v>
      </c>
    </row>
    <row r="854" spans="1:7" ht="15.75" x14ac:dyDescent="0.25">
      <c r="A854" s="587" t="s">
        <v>697</v>
      </c>
      <c r="B854" s="120" t="s">
        <v>4738</v>
      </c>
      <c r="C854" s="323" t="s">
        <v>2121</v>
      </c>
      <c r="D854" s="401" t="s">
        <v>438</v>
      </c>
      <c r="E854" s="120">
        <v>2019</v>
      </c>
      <c r="F854" s="355">
        <v>30700</v>
      </c>
      <c r="G854" s="120" t="s">
        <v>4741</v>
      </c>
    </row>
    <row r="855" spans="1:7" ht="15.75" x14ac:dyDescent="0.25">
      <c r="A855" s="587" t="s">
        <v>697</v>
      </c>
      <c r="B855" s="120" t="s">
        <v>4738</v>
      </c>
      <c r="C855" s="323" t="s">
        <v>2121</v>
      </c>
      <c r="D855" s="401" t="s">
        <v>438</v>
      </c>
      <c r="E855" s="120">
        <v>2019</v>
      </c>
      <c r="F855" s="355">
        <v>31200</v>
      </c>
      <c r="G855" s="120" t="s">
        <v>4742</v>
      </c>
    </row>
    <row r="856" spans="1:7" ht="15.75" x14ac:dyDescent="0.25">
      <c r="A856" s="587" t="s">
        <v>697</v>
      </c>
      <c r="B856" s="120" t="s">
        <v>4738</v>
      </c>
      <c r="C856" s="323" t="s">
        <v>2121</v>
      </c>
      <c r="D856" s="401" t="s">
        <v>438</v>
      </c>
      <c r="E856" s="120">
        <v>2019</v>
      </c>
      <c r="F856" s="355">
        <v>34800</v>
      </c>
      <c r="G856" s="120" t="s">
        <v>4743</v>
      </c>
    </row>
    <row r="857" spans="1:7" ht="15.75" x14ac:dyDescent="0.25">
      <c r="A857" s="587" t="s">
        <v>697</v>
      </c>
      <c r="B857" s="120" t="s">
        <v>4744</v>
      </c>
      <c r="C857" s="323" t="s">
        <v>1987</v>
      </c>
      <c r="D857" s="401" t="s">
        <v>438</v>
      </c>
      <c r="E857" s="120">
        <v>2019</v>
      </c>
      <c r="F857" s="355">
        <v>21250</v>
      </c>
      <c r="G857" s="120" t="s">
        <v>1960</v>
      </c>
    </row>
    <row r="858" spans="1:7" ht="15.75" x14ac:dyDescent="0.25">
      <c r="A858" s="587" t="s">
        <v>697</v>
      </c>
      <c r="B858" s="120" t="s">
        <v>4744</v>
      </c>
      <c r="C858" s="323" t="s">
        <v>1987</v>
      </c>
      <c r="D858" s="401" t="s">
        <v>426</v>
      </c>
      <c r="E858" s="120">
        <v>2019</v>
      </c>
      <c r="F858" s="355">
        <v>94250</v>
      </c>
      <c r="G858" s="120" t="s">
        <v>4681</v>
      </c>
    </row>
    <row r="859" spans="1:7" ht="15.75" x14ac:dyDescent="0.25">
      <c r="A859" s="587" t="s">
        <v>697</v>
      </c>
      <c r="B859" s="120" t="s">
        <v>4745</v>
      </c>
      <c r="C859" s="323" t="s">
        <v>2859</v>
      </c>
      <c r="D859" s="401" t="s">
        <v>438</v>
      </c>
      <c r="E859" s="120">
        <v>2019</v>
      </c>
      <c r="F859" s="355">
        <v>101350</v>
      </c>
      <c r="G859" s="120" t="s">
        <v>1960</v>
      </c>
    </row>
    <row r="860" spans="1:7" ht="15.75" x14ac:dyDescent="0.25">
      <c r="A860" s="587" t="s">
        <v>697</v>
      </c>
      <c r="B860" s="120" t="s">
        <v>4745</v>
      </c>
      <c r="C860" s="323" t="s">
        <v>2859</v>
      </c>
      <c r="D860" s="401" t="s">
        <v>426</v>
      </c>
      <c r="E860" s="120">
        <v>2019</v>
      </c>
      <c r="F860" s="355">
        <v>104350</v>
      </c>
      <c r="G860" s="120" t="s">
        <v>4681</v>
      </c>
    </row>
    <row r="861" spans="1:7" ht="15.75" x14ac:dyDescent="0.25">
      <c r="A861" s="587" t="s">
        <v>697</v>
      </c>
      <c r="B861" s="120" t="s">
        <v>4746</v>
      </c>
      <c r="C861" s="323" t="s">
        <v>2859</v>
      </c>
      <c r="D861" s="401" t="s">
        <v>438</v>
      </c>
      <c r="E861" s="120">
        <v>2019</v>
      </c>
      <c r="F861" s="355">
        <v>106400</v>
      </c>
      <c r="G861" s="120" t="s">
        <v>3803</v>
      </c>
    </row>
    <row r="862" spans="1:7" ht="15.75" x14ac:dyDescent="0.25">
      <c r="A862" s="587" t="s">
        <v>697</v>
      </c>
      <c r="B862" s="120" t="s">
        <v>4745</v>
      </c>
      <c r="C862" s="323" t="s">
        <v>2859</v>
      </c>
      <c r="D862" s="401" t="s">
        <v>426</v>
      </c>
      <c r="E862" s="120">
        <v>2019</v>
      </c>
      <c r="F862" s="355">
        <v>125950</v>
      </c>
      <c r="G862" s="120" t="s">
        <v>4682</v>
      </c>
    </row>
    <row r="863" spans="1:7" ht="15.75" x14ac:dyDescent="0.25">
      <c r="A863" s="587" t="s">
        <v>697</v>
      </c>
      <c r="B863" s="120" t="s">
        <v>4745</v>
      </c>
      <c r="C863" s="323" t="s">
        <v>2859</v>
      </c>
      <c r="D863" s="401" t="s">
        <v>426</v>
      </c>
      <c r="E863" s="120">
        <v>2019</v>
      </c>
      <c r="F863" s="355">
        <v>134300</v>
      </c>
      <c r="G863" s="120" t="s">
        <v>4715</v>
      </c>
    </row>
    <row r="864" spans="1:7" ht="15.75" x14ac:dyDescent="0.25">
      <c r="A864" s="587" t="s">
        <v>697</v>
      </c>
      <c r="B864" s="120" t="s">
        <v>4747</v>
      </c>
      <c r="C864" s="323" t="s">
        <v>1987</v>
      </c>
      <c r="D864" s="401" t="s">
        <v>438</v>
      </c>
      <c r="E864" s="120">
        <v>2019</v>
      </c>
      <c r="F864" s="355">
        <v>89150</v>
      </c>
      <c r="G864" s="120" t="s">
        <v>4705</v>
      </c>
    </row>
    <row r="865" spans="1:7" ht="15.75" x14ac:dyDescent="0.25">
      <c r="A865" s="587" t="s">
        <v>697</v>
      </c>
      <c r="B865" s="120" t="s">
        <v>4748</v>
      </c>
      <c r="C865" s="323" t="s">
        <v>6377</v>
      </c>
      <c r="D865" s="401" t="s">
        <v>438</v>
      </c>
      <c r="E865" s="120">
        <v>2019</v>
      </c>
      <c r="F865" s="355">
        <v>113550</v>
      </c>
      <c r="G865" s="120" t="s">
        <v>4705</v>
      </c>
    </row>
    <row r="866" spans="1:7" ht="15.75" x14ac:dyDescent="0.25">
      <c r="A866" s="587" t="s">
        <v>697</v>
      </c>
      <c r="B866" s="120" t="s">
        <v>4749</v>
      </c>
      <c r="C866" s="323" t="s">
        <v>2121</v>
      </c>
      <c r="D866" s="401" t="s">
        <v>438</v>
      </c>
      <c r="E866" s="120">
        <v>2019</v>
      </c>
      <c r="F866" s="355">
        <v>48950</v>
      </c>
      <c r="G866" s="120" t="s">
        <v>4705</v>
      </c>
    </row>
    <row r="867" spans="1:7" ht="15.75" x14ac:dyDescent="0.25">
      <c r="A867" s="587" t="s">
        <v>697</v>
      </c>
      <c r="B867" s="120" t="s">
        <v>4750</v>
      </c>
      <c r="C867" s="323" t="s">
        <v>4090</v>
      </c>
      <c r="D867" s="401" t="s">
        <v>438</v>
      </c>
      <c r="E867" s="120">
        <v>2019</v>
      </c>
      <c r="F867" s="355">
        <v>33790</v>
      </c>
      <c r="G867" s="120" t="s">
        <v>4751</v>
      </c>
    </row>
    <row r="868" spans="1:7" ht="15.75" x14ac:dyDescent="0.25">
      <c r="A868" s="587" t="s">
        <v>697</v>
      </c>
      <c r="B868" s="120" t="s">
        <v>4750</v>
      </c>
      <c r="C868" s="323" t="s">
        <v>4090</v>
      </c>
      <c r="D868" s="401" t="s">
        <v>438</v>
      </c>
      <c r="E868" s="120">
        <v>2019</v>
      </c>
      <c r="F868" s="355">
        <v>42990</v>
      </c>
      <c r="G868" s="120" t="s">
        <v>4752</v>
      </c>
    </row>
    <row r="869" spans="1:7" ht="15.75" x14ac:dyDescent="0.25">
      <c r="A869" s="587" t="s">
        <v>697</v>
      </c>
      <c r="B869" s="120" t="s">
        <v>4753</v>
      </c>
      <c r="C869" s="323" t="s">
        <v>4090</v>
      </c>
      <c r="D869" s="401" t="s">
        <v>438</v>
      </c>
      <c r="E869" s="120">
        <v>2019</v>
      </c>
      <c r="F869" s="355">
        <v>34990</v>
      </c>
      <c r="G869" s="120" t="s">
        <v>4754</v>
      </c>
    </row>
    <row r="870" spans="1:7" ht="15.75" x14ac:dyDescent="0.25">
      <c r="A870" s="587" t="s">
        <v>697</v>
      </c>
      <c r="B870" s="120" t="s">
        <v>4753</v>
      </c>
      <c r="C870" s="323" t="s">
        <v>4088</v>
      </c>
      <c r="D870" s="401" t="s">
        <v>438</v>
      </c>
      <c r="E870" s="120">
        <v>2019</v>
      </c>
      <c r="F870" s="355">
        <v>39790</v>
      </c>
      <c r="G870" s="120" t="s">
        <v>4755</v>
      </c>
    </row>
    <row r="871" spans="1:7" ht="15.75" x14ac:dyDescent="0.25">
      <c r="A871" s="587" t="s">
        <v>697</v>
      </c>
      <c r="B871" s="120" t="s">
        <v>4753</v>
      </c>
      <c r="C871" s="323" t="s">
        <v>2121</v>
      </c>
      <c r="D871" s="401" t="s">
        <v>438</v>
      </c>
      <c r="E871" s="120">
        <v>2019</v>
      </c>
      <c r="F871" s="355">
        <v>40190</v>
      </c>
      <c r="G871" s="120" t="s">
        <v>4756</v>
      </c>
    </row>
    <row r="872" spans="1:7" ht="15.75" x14ac:dyDescent="0.25">
      <c r="A872" s="587" t="s">
        <v>697</v>
      </c>
      <c r="B872" s="120" t="s">
        <v>4753</v>
      </c>
      <c r="C872" s="323" t="s">
        <v>2121</v>
      </c>
      <c r="D872" s="401" t="s">
        <v>438</v>
      </c>
      <c r="E872" s="120">
        <v>2019</v>
      </c>
      <c r="F872" s="355">
        <v>41290</v>
      </c>
      <c r="G872" s="120" t="s">
        <v>4757</v>
      </c>
    </row>
    <row r="873" spans="1:7" ht="15.75" x14ac:dyDescent="0.25">
      <c r="A873" s="587" t="s">
        <v>697</v>
      </c>
      <c r="B873" s="120" t="s">
        <v>4753</v>
      </c>
      <c r="C873" s="323" t="s">
        <v>2121</v>
      </c>
      <c r="D873" s="401" t="s">
        <v>438</v>
      </c>
      <c r="E873" s="120">
        <v>2019</v>
      </c>
      <c r="F873" s="355" t="s">
        <v>4758</v>
      </c>
      <c r="G873" s="120" t="s">
        <v>4752</v>
      </c>
    </row>
    <row r="874" spans="1:7" ht="15.75" x14ac:dyDescent="0.25">
      <c r="A874" s="587" t="s">
        <v>697</v>
      </c>
      <c r="B874" s="120" t="s">
        <v>4759</v>
      </c>
      <c r="C874" s="323" t="s">
        <v>1987</v>
      </c>
      <c r="D874" s="401" t="s">
        <v>438</v>
      </c>
      <c r="E874" s="120">
        <v>2019</v>
      </c>
      <c r="F874" s="355">
        <v>44790</v>
      </c>
      <c r="G874" s="120" t="s">
        <v>4760</v>
      </c>
    </row>
    <row r="875" spans="1:7" ht="15.75" x14ac:dyDescent="0.25">
      <c r="A875" s="587" t="s">
        <v>697</v>
      </c>
      <c r="B875" s="120" t="s">
        <v>4759</v>
      </c>
      <c r="C875" s="323" t="s">
        <v>1987</v>
      </c>
      <c r="D875" s="401" t="s">
        <v>438</v>
      </c>
      <c r="E875" s="120">
        <v>2019</v>
      </c>
      <c r="F875" s="355">
        <v>47290</v>
      </c>
      <c r="G875" s="120" t="s">
        <v>4761</v>
      </c>
    </row>
    <row r="876" spans="1:7" ht="15.75" x14ac:dyDescent="0.25">
      <c r="A876" s="587" t="s">
        <v>697</v>
      </c>
      <c r="B876" s="120" t="s">
        <v>4759</v>
      </c>
      <c r="C876" s="323" t="s">
        <v>1987</v>
      </c>
      <c r="D876" s="401" t="s">
        <v>438</v>
      </c>
      <c r="E876" s="120">
        <v>2019</v>
      </c>
      <c r="F876" s="355">
        <v>48390</v>
      </c>
      <c r="G876" s="120" t="s">
        <v>4762</v>
      </c>
    </row>
    <row r="877" spans="1:7" ht="15.75" x14ac:dyDescent="0.25">
      <c r="A877" s="587" t="s">
        <v>697</v>
      </c>
      <c r="B877" s="120" t="s">
        <v>4759</v>
      </c>
      <c r="C877" s="323" t="s">
        <v>1987</v>
      </c>
      <c r="D877" s="401" t="s">
        <v>438</v>
      </c>
      <c r="E877" s="120">
        <v>2019</v>
      </c>
      <c r="F877" s="355">
        <v>49090</v>
      </c>
      <c r="G877" s="120" t="s">
        <v>4763</v>
      </c>
    </row>
    <row r="878" spans="1:7" ht="15.75" x14ac:dyDescent="0.25">
      <c r="A878" s="587" t="s">
        <v>697</v>
      </c>
      <c r="B878" s="120" t="s">
        <v>4759</v>
      </c>
      <c r="C878" s="323" t="s">
        <v>1987</v>
      </c>
      <c r="D878" s="401" t="s">
        <v>438</v>
      </c>
      <c r="E878" s="120">
        <v>2019</v>
      </c>
      <c r="F878" s="355">
        <v>51390</v>
      </c>
      <c r="G878" s="120" t="s">
        <v>4764</v>
      </c>
    </row>
    <row r="879" spans="1:7" ht="15.75" x14ac:dyDescent="0.25">
      <c r="A879" s="587" t="s">
        <v>697</v>
      </c>
      <c r="B879" s="120" t="s">
        <v>4765</v>
      </c>
      <c r="C879" s="323" t="s">
        <v>1987</v>
      </c>
      <c r="D879" s="401" t="s">
        <v>438</v>
      </c>
      <c r="E879" s="120">
        <v>2019</v>
      </c>
      <c r="F879" s="355">
        <v>44390</v>
      </c>
      <c r="G879" s="120" t="s">
        <v>4754</v>
      </c>
    </row>
    <row r="880" spans="1:7" ht="15.75" x14ac:dyDescent="0.25">
      <c r="A880" s="587" t="s">
        <v>697</v>
      </c>
      <c r="B880" s="120" t="s">
        <v>4765</v>
      </c>
      <c r="C880" s="323" t="s">
        <v>1987</v>
      </c>
      <c r="D880" s="401" t="s">
        <v>44</v>
      </c>
      <c r="E880" s="120">
        <v>2019</v>
      </c>
      <c r="F880" s="355">
        <v>52900</v>
      </c>
      <c r="G880" s="120" t="s">
        <v>4754</v>
      </c>
    </row>
    <row r="881" spans="1:7" ht="15.75" x14ac:dyDescent="0.25">
      <c r="A881" s="587" t="s">
        <v>697</v>
      </c>
      <c r="B881" s="120" t="s">
        <v>4765</v>
      </c>
      <c r="C881" s="323" t="s">
        <v>1987</v>
      </c>
      <c r="D881" s="401" t="s">
        <v>438</v>
      </c>
      <c r="E881" s="120">
        <v>2019</v>
      </c>
      <c r="F881" s="355">
        <v>49590</v>
      </c>
      <c r="G881" s="120" t="s">
        <v>4766</v>
      </c>
    </row>
    <row r="882" spans="1:7" ht="15.75" x14ac:dyDescent="0.25">
      <c r="A882" s="587" t="s">
        <v>697</v>
      </c>
      <c r="B882" s="120" t="s">
        <v>4765</v>
      </c>
      <c r="C882" s="323" t="s">
        <v>1987</v>
      </c>
      <c r="D882" s="401" t="s">
        <v>44</v>
      </c>
      <c r="E882" s="120">
        <v>2019</v>
      </c>
      <c r="F882" s="355">
        <v>58490</v>
      </c>
      <c r="G882" s="120" t="s">
        <v>4767</v>
      </c>
    </row>
    <row r="883" spans="1:7" ht="15.75" x14ac:dyDescent="0.25">
      <c r="A883" s="587" t="s">
        <v>697</v>
      </c>
      <c r="B883" s="120" t="s">
        <v>4765</v>
      </c>
      <c r="C883" s="323" t="s">
        <v>1987</v>
      </c>
      <c r="D883" s="401" t="s">
        <v>438</v>
      </c>
      <c r="E883" s="120">
        <v>2019</v>
      </c>
      <c r="F883" s="355">
        <v>50690</v>
      </c>
      <c r="G883" s="120" t="s">
        <v>4764</v>
      </c>
    </row>
    <row r="884" spans="1:7" ht="15.75" x14ac:dyDescent="0.25">
      <c r="A884" s="587" t="s">
        <v>697</v>
      </c>
      <c r="B884" s="120" t="s">
        <v>4765</v>
      </c>
      <c r="C884" s="323" t="s">
        <v>1987</v>
      </c>
      <c r="D884" s="401" t="s">
        <v>44</v>
      </c>
      <c r="E884" s="120">
        <v>2019</v>
      </c>
      <c r="F884" s="355">
        <v>61470</v>
      </c>
      <c r="G884" s="120" t="s">
        <v>4764</v>
      </c>
    </row>
    <row r="885" spans="1:7" ht="15.75" x14ac:dyDescent="0.25">
      <c r="A885" s="587" t="s">
        <v>697</v>
      </c>
      <c r="B885" s="120" t="s">
        <v>4765</v>
      </c>
      <c r="C885" s="323" t="s">
        <v>1987</v>
      </c>
      <c r="D885" s="401" t="s">
        <v>438</v>
      </c>
      <c r="E885" s="120">
        <v>2019</v>
      </c>
      <c r="F885" s="355">
        <v>51390</v>
      </c>
      <c r="G885" s="120" t="s">
        <v>4768</v>
      </c>
    </row>
    <row r="886" spans="1:7" ht="15.75" x14ac:dyDescent="0.25">
      <c r="A886" s="587" t="s">
        <v>697</v>
      </c>
      <c r="B886" s="120" t="s">
        <v>4765</v>
      </c>
      <c r="C886" s="323" t="s">
        <v>1987</v>
      </c>
      <c r="D886" s="401" t="s">
        <v>44</v>
      </c>
      <c r="E886" s="120">
        <v>2019</v>
      </c>
      <c r="F886" s="355">
        <v>59900</v>
      </c>
      <c r="G886" s="120" t="s">
        <v>4768</v>
      </c>
    </row>
    <row r="887" spans="1:7" ht="15.75" x14ac:dyDescent="0.25">
      <c r="A887" s="587" t="s">
        <v>697</v>
      </c>
      <c r="B887" s="120" t="s">
        <v>4765</v>
      </c>
      <c r="C887" s="323" t="s">
        <v>1987</v>
      </c>
      <c r="D887" s="401" t="s">
        <v>438</v>
      </c>
      <c r="E887" s="120">
        <v>2019</v>
      </c>
      <c r="F887" s="355">
        <v>53690</v>
      </c>
      <c r="G887" s="120" t="s">
        <v>4761</v>
      </c>
    </row>
    <row r="888" spans="1:7" ht="15.75" x14ac:dyDescent="0.25">
      <c r="A888" s="587" t="s">
        <v>697</v>
      </c>
      <c r="B888" s="120" t="s">
        <v>4769</v>
      </c>
      <c r="C888" s="323" t="s">
        <v>1987</v>
      </c>
      <c r="D888" s="401" t="s">
        <v>438</v>
      </c>
      <c r="E888" s="120">
        <v>2019</v>
      </c>
      <c r="F888" s="355">
        <v>51590</v>
      </c>
      <c r="G888" s="120" t="s">
        <v>4756</v>
      </c>
    </row>
    <row r="889" spans="1:7" ht="15.75" x14ac:dyDescent="0.25">
      <c r="A889" s="587" t="s">
        <v>697</v>
      </c>
      <c r="B889" s="120" t="s">
        <v>4769</v>
      </c>
      <c r="C889" s="323" t="s">
        <v>1987</v>
      </c>
      <c r="D889" s="401" t="s">
        <v>438</v>
      </c>
      <c r="E889" s="120">
        <v>2019</v>
      </c>
      <c r="F889" s="355">
        <v>52690</v>
      </c>
      <c r="G889" s="120" t="s">
        <v>4767</v>
      </c>
    </row>
    <row r="890" spans="1:7" ht="15.75" x14ac:dyDescent="0.25">
      <c r="A890" s="587" t="s">
        <v>697</v>
      </c>
      <c r="B890" s="120" t="s">
        <v>4769</v>
      </c>
      <c r="C890" s="323" t="s">
        <v>1987</v>
      </c>
      <c r="D890" s="401" t="s">
        <v>438</v>
      </c>
      <c r="E890" s="120">
        <v>2019</v>
      </c>
      <c r="F890" s="355">
        <v>53390</v>
      </c>
      <c r="G890" s="120" t="s">
        <v>4770</v>
      </c>
    </row>
    <row r="891" spans="1:7" ht="15.75" x14ac:dyDescent="0.25">
      <c r="A891" s="587" t="s">
        <v>697</v>
      </c>
      <c r="B891" s="120" t="s">
        <v>4769</v>
      </c>
      <c r="C891" s="323" t="s">
        <v>1987</v>
      </c>
      <c r="D891" s="401" t="s">
        <v>438</v>
      </c>
      <c r="E891" s="120">
        <v>2019</v>
      </c>
      <c r="F891" s="355">
        <v>55690</v>
      </c>
      <c r="G891" s="120" t="s">
        <v>4764</v>
      </c>
    </row>
    <row r="892" spans="1:7" ht="15.75" x14ac:dyDescent="0.25">
      <c r="A892" s="587" t="s">
        <v>697</v>
      </c>
      <c r="B892" s="120" t="s">
        <v>4769</v>
      </c>
      <c r="C892" s="323" t="s">
        <v>1987</v>
      </c>
      <c r="D892" s="401" t="s">
        <v>438</v>
      </c>
      <c r="E892" s="120">
        <v>2019</v>
      </c>
      <c r="F892" s="355">
        <v>46390</v>
      </c>
      <c r="G892" s="120" t="s">
        <v>4771</v>
      </c>
    </row>
    <row r="893" spans="1:7" ht="15.75" x14ac:dyDescent="0.25">
      <c r="A893" s="587" t="s">
        <v>697</v>
      </c>
      <c r="B893" s="120" t="s">
        <v>4772</v>
      </c>
      <c r="C893" s="323" t="s">
        <v>4773</v>
      </c>
      <c r="D893" s="401" t="s">
        <v>438</v>
      </c>
      <c r="E893" s="120">
        <v>2019</v>
      </c>
      <c r="F893" s="355">
        <v>47400</v>
      </c>
      <c r="G893" s="120" t="s">
        <v>4774</v>
      </c>
    </row>
    <row r="894" spans="1:7" ht="15.75" x14ac:dyDescent="0.25">
      <c r="A894" s="587" t="s">
        <v>697</v>
      </c>
      <c r="B894" s="120" t="s">
        <v>4775</v>
      </c>
      <c r="C894" s="323" t="s">
        <v>4773</v>
      </c>
      <c r="D894" s="401" t="s">
        <v>438</v>
      </c>
      <c r="E894" s="120">
        <v>2019</v>
      </c>
      <c r="F894" s="355">
        <v>56800</v>
      </c>
      <c r="G894" s="120" t="s">
        <v>4774</v>
      </c>
    </row>
    <row r="895" spans="1:7" ht="15.75" x14ac:dyDescent="0.25">
      <c r="A895" s="587" t="s">
        <v>697</v>
      </c>
      <c r="B895" s="120" t="s">
        <v>4776</v>
      </c>
      <c r="C895" s="323" t="s">
        <v>4773</v>
      </c>
      <c r="D895" s="401" t="s">
        <v>438</v>
      </c>
      <c r="E895" s="120">
        <v>2019</v>
      </c>
      <c r="F895" s="355">
        <v>71040</v>
      </c>
      <c r="G895" s="120" t="s">
        <v>4774</v>
      </c>
    </row>
    <row r="896" spans="1:7" ht="15.75" x14ac:dyDescent="0.25">
      <c r="A896" s="587" t="s">
        <v>697</v>
      </c>
      <c r="B896" s="120" t="s">
        <v>1238</v>
      </c>
      <c r="C896" s="323" t="s">
        <v>4777</v>
      </c>
      <c r="D896" s="401" t="s">
        <v>438</v>
      </c>
      <c r="E896" s="120">
        <v>2019</v>
      </c>
      <c r="F896" s="355">
        <v>23200</v>
      </c>
      <c r="G896" s="120" t="s">
        <v>4778</v>
      </c>
    </row>
    <row r="897" spans="1:7" ht="15.75" x14ac:dyDescent="0.25">
      <c r="A897" s="587" t="s">
        <v>697</v>
      </c>
      <c r="B897" s="120" t="s">
        <v>1238</v>
      </c>
      <c r="C897" s="323">
        <v>3.5</v>
      </c>
      <c r="D897" s="401" t="s">
        <v>438</v>
      </c>
      <c r="E897" s="120">
        <v>2019</v>
      </c>
      <c r="F897" s="355">
        <v>42600</v>
      </c>
      <c r="G897" s="120" t="s">
        <v>4778</v>
      </c>
    </row>
    <row r="898" spans="1:7" ht="15.75" x14ac:dyDescent="0.25">
      <c r="A898" s="587" t="s">
        <v>697</v>
      </c>
      <c r="B898" s="120" t="s">
        <v>4720</v>
      </c>
      <c r="C898" s="323" t="s">
        <v>2121</v>
      </c>
      <c r="D898" s="120" t="s">
        <v>438</v>
      </c>
      <c r="E898" s="120">
        <v>2019</v>
      </c>
      <c r="F898" s="355">
        <v>50700</v>
      </c>
      <c r="G898" s="120" t="s">
        <v>1960</v>
      </c>
    </row>
    <row r="899" spans="1:7" ht="15.75" x14ac:dyDescent="0.25">
      <c r="A899" s="587" t="s">
        <v>117</v>
      </c>
      <c r="B899" s="120" t="s">
        <v>4779</v>
      </c>
      <c r="C899" s="323" t="s">
        <v>3751</v>
      </c>
      <c r="D899" s="401" t="s">
        <v>110</v>
      </c>
      <c r="E899" s="120">
        <v>2019</v>
      </c>
      <c r="F899" s="355">
        <v>24695</v>
      </c>
      <c r="G899" s="120" t="s">
        <v>4640</v>
      </c>
    </row>
    <row r="900" spans="1:7" ht="15.75" x14ac:dyDescent="0.25">
      <c r="A900" s="587" t="s">
        <v>117</v>
      </c>
      <c r="B900" s="120" t="s">
        <v>4779</v>
      </c>
      <c r="C900" s="323" t="s">
        <v>3751</v>
      </c>
      <c r="D900" s="401" t="s">
        <v>426</v>
      </c>
      <c r="E900" s="120">
        <v>2019</v>
      </c>
      <c r="F900" s="355">
        <v>26195</v>
      </c>
      <c r="G900" s="120" t="s">
        <v>4780</v>
      </c>
    </row>
    <row r="901" spans="1:7" ht="15.75" x14ac:dyDescent="0.25">
      <c r="A901" s="587" t="s">
        <v>117</v>
      </c>
      <c r="B901" s="120" t="s">
        <v>4781</v>
      </c>
      <c r="C901" s="323" t="s">
        <v>3751</v>
      </c>
      <c r="D901" s="401" t="s">
        <v>110</v>
      </c>
      <c r="E901" s="120">
        <v>2019</v>
      </c>
      <c r="F901" s="355">
        <v>25695</v>
      </c>
      <c r="G901" s="120" t="s">
        <v>4780</v>
      </c>
    </row>
    <row r="902" spans="1:7" ht="15.75" x14ac:dyDescent="0.25">
      <c r="A902" s="587" t="s">
        <v>117</v>
      </c>
      <c r="B902" s="120" t="s">
        <v>4781</v>
      </c>
      <c r="C902" s="323" t="s">
        <v>3751</v>
      </c>
      <c r="D902" s="401" t="s">
        <v>426</v>
      </c>
      <c r="E902" s="120">
        <v>2019</v>
      </c>
      <c r="F902" s="355">
        <v>27695</v>
      </c>
      <c r="G902" s="120" t="s">
        <v>4780</v>
      </c>
    </row>
    <row r="903" spans="1:7" ht="15.75" x14ac:dyDescent="0.25">
      <c r="A903" s="587" t="s">
        <v>117</v>
      </c>
      <c r="B903" s="120" t="s">
        <v>4782</v>
      </c>
      <c r="C903" s="323" t="s">
        <v>3751</v>
      </c>
      <c r="D903" s="401" t="s">
        <v>110</v>
      </c>
      <c r="E903" s="120">
        <v>2019</v>
      </c>
      <c r="F903" s="355">
        <v>26895</v>
      </c>
      <c r="G903" s="120" t="s">
        <v>4640</v>
      </c>
    </row>
    <row r="904" spans="1:7" ht="15.75" x14ac:dyDescent="0.25">
      <c r="A904" s="587" t="s">
        <v>117</v>
      </c>
      <c r="B904" s="120" t="s">
        <v>4782</v>
      </c>
      <c r="C904" s="323" t="s">
        <v>3751</v>
      </c>
      <c r="D904" s="401" t="s">
        <v>426</v>
      </c>
      <c r="E904" s="120">
        <v>2019</v>
      </c>
      <c r="F904" s="355">
        <v>28895</v>
      </c>
      <c r="G904" s="120" t="s">
        <v>4780</v>
      </c>
    </row>
    <row r="905" spans="1:7" ht="15.75" x14ac:dyDescent="0.25">
      <c r="A905" s="587" t="s">
        <v>117</v>
      </c>
      <c r="B905" s="120" t="s">
        <v>4783</v>
      </c>
      <c r="C905" s="323" t="s">
        <v>3751</v>
      </c>
      <c r="D905" s="401" t="s">
        <v>110</v>
      </c>
      <c r="E905" s="120">
        <v>2019</v>
      </c>
      <c r="F905" s="355">
        <v>27095</v>
      </c>
      <c r="G905" s="120" t="s">
        <v>4780</v>
      </c>
    </row>
    <row r="906" spans="1:7" ht="15.75" x14ac:dyDescent="0.25">
      <c r="A906" s="587" t="s">
        <v>117</v>
      </c>
      <c r="B906" s="120" t="s">
        <v>4783</v>
      </c>
      <c r="C906" s="323" t="s">
        <v>3751</v>
      </c>
      <c r="D906" s="401" t="s">
        <v>426</v>
      </c>
      <c r="E906" s="120">
        <v>2019</v>
      </c>
      <c r="F906" s="355">
        <v>29095</v>
      </c>
      <c r="G906" s="120" t="s">
        <v>4780</v>
      </c>
    </row>
    <row r="907" spans="1:7" ht="15.75" x14ac:dyDescent="0.25">
      <c r="A907" s="587" t="s">
        <v>117</v>
      </c>
      <c r="B907" s="120" t="s">
        <v>4784</v>
      </c>
      <c r="C907" s="323" t="s">
        <v>1987</v>
      </c>
      <c r="D907" s="401" t="s">
        <v>426</v>
      </c>
      <c r="E907" s="120">
        <v>2019</v>
      </c>
      <c r="F907" s="355">
        <v>33195</v>
      </c>
      <c r="G907" s="120" t="s">
        <v>4780</v>
      </c>
    </row>
    <row r="908" spans="1:7" ht="15.75" x14ac:dyDescent="0.25">
      <c r="A908" s="587" t="s">
        <v>117</v>
      </c>
      <c r="B908" s="120" t="s">
        <v>4785</v>
      </c>
      <c r="C908" s="323" t="s">
        <v>2121</v>
      </c>
      <c r="D908" s="401" t="s">
        <v>426</v>
      </c>
      <c r="E908" s="120">
        <v>2019</v>
      </c>
      <c r="F908" s="355">
        <v>35795</v>
      </c>
      <c r="G908" s="120" t="s">
        <v>4780</v>
      </c>
    </row>
    <row r="909" spans="1:7" ht="15.75" x14ac:dyDescent="0.25">
      <c r="A909" s="587" t="s">
        <v>117</v>
      </c>
      <c r="B909" s="120" t="s">
        <v>4786</v>
      </c>
      <c r="C909" s="323" t="s">
        <v>1987</v>
      </c>
      <c r="D909" s="401" t="s">
        <v>426</v>
      </c>
      <c r="E909" s="120">
        <v>2019</v>
      </c>
      <c r="F909" s="355">
        <v>41495</v>
      </c>
      <c r="G909" s="120" t="s">
        <v>4780</v>
      </c>
    </row>
    <row r="910" spans="1:7" ht="15.75" x14ac:dyDescent="0.25">
      <c r="A910" s="587" t="s">
        <v>117</v>
      </c>
      <c r="B910" s="120" t="s">
        <v>4787</v>
      </c>
      <c r="C910" s="323" t="s">
        <v>4090</v>
      </c>
      <c r="D910" s="401" t="s">
        <v>110</v>
      </c>
      <c r="E910" s="120">
        <v>2019</v>
      </c>
      <c r="F910" s="355">
        <v>20945</v>
      </c>
      <c r="G910" s="120" t="s">
        <v>4780</v>
      </c>
    </row>
    <row r="911" spans="1:7" ht="15.75" x14ac:dyDescent="0.25">
      <c r="A911" s="587" t="s">
        <v>117</v>
      </c>
      <c r="B911" s="120" t="s">
        <v>4787</v>
      </c>
      <c r="C911" s="323" t="s">
        <v>4090</v>
      </c>
      <c r="D911" s="401" t="s">
        <v>426</v>
      </c>
      <c r="E911" s="120">
        <v>2019</v>
      </c>
      <c r="F911" s="355">
        <v>23645</v>
      </c>
      <c r="G911" s="120" t="s">
        <v>4780</v>
      </c>
    </row>
    <row r="912" spans="1:7" ht="15.75" x14ac:dyDescent="0.25">
      <c r="A912" s="587" t="s">
        <v>117</v>
      </c>
      <c r="B912" s="120" t="s">
        <v>4788</v>
      </c>
      <c r="C912" s="323" t="s">
        <v>4090</v>
      </c>
      <c r="D912" s="401" t="s">
        <v>110</v>
      </c>
      <c r="E912" s="120">
        <v>2019</v>
      </c>
      <c r="F912" s="355">
        <v>23145</v>
      </c>
      <c r="G912" s="120" t="s">
        <v>4780</v>
      </c>
    </row>
    <row r="913" spans="1:7" ht="15.75" x14ac:dyDescent="0.25">
      <c r="A913" s="587" t="s">
        <v>117</v>
      </c>
      <c r="B913" s="120" t="s">
        <v>4788</v>
      </c>
      <c r="C913" s="323" t="s">
        <v>4090</v>
      </c>
      <c r="D913" s="401" t="s">
        <v>426</v>
      </c>
      <c r="E913" s="120">
        <v>2019</v>
      </c>
      <c r="F913" s="355">
        <v>24645</v>
      </c>
      <c r="G913" s="120" t="s">
        <v>4780</v>
      </c>
    </row>
    <row r="914" spans="1:7" ht="15.75" x14ac:dyDescent="0.25">
      <c r="A914" s="587" t="s">
        <v>117</v>
      </c>
      <c r="B914" s="120" t="s">
        <v>4789</v>
      </c>
      <c r="C914" s="323" t="s">
        <v>4090</v>
      </c>
      <c r="D914" s="401" t="s">
        <v>110</v>
      </c>
      <c r="E914" s="120">
        <v>2019</v>
      </c>
      <c r="F914" s="355">
        <v>23545</v>
      </c>
      <c r="G914" s="120" t="s">
        <v>4780</v>
      </c>
    </row>
    <row r="915" spans="1:7" ht="15.75" x14ac:dyDescent="0.25">
      <c r="A915" s="587" t="s">
        <v>117</v>
      </c>
      <c r="B915" s="120" t="s">
        <v>4789</v>
      </c>
      <c r="C915" s="323" t="s">
        <v>4090</v>
      </c>
      <c r="D915" s="401" t="s">
        <v>426</v>
      </c>
      <c r="E915" s="120">
        <v>2019</v>
      </c>
      <c r="F915" s="355">
        <v>25045</v>
      </c>
      <c r="G915" s="120" t="s">
        <v>4780</v>
      </c>
    </row>
    <row r="916" spans="1:7" ht="15.75" x14ac:dyDescent="0.25">
      <c r="A916" s="587" t="s">
        <v>117</v>
      </c>
      <c r="B916" s="120" t="s">
        <v>4790</v>
      </c>
      <c r="C916" s="323" t="s">
        <v>4090</v>
      </c>
      <c r="D916" s="401" t="s">
        <v>110</v>
      </c>
      <c r="E916" s="120">
        <v>2019</v>
      </c>
      <c r="F916" s="355">
        <v>23545</v>
      </c>
      <c r="G916" s="120" t="s">
        <v>4780</v>
      </c>
    </row>
    <row r="917" spans="1:7" ht="15.75" x14ac:dyDescent="0.25">
      <c r="A917" s="587" t="s">
        <v>117</v>
      </c>
      <c r="B917" s="120" t="s">
        <v>4790</v>
      </c>
      <c r="C917" s="323" t="s">
        <v>4090</v>
      </c>
      <c r="D917" s="401" t="s">
        <v>426</v>
      </c>
      <c r="E917" s="120">
        <v>2019</v>
      </c>
      <c r="F917" s="355">
        <v>25045</v>
      </c>
      <c r="G917" s="120" t="s">
        <v>4780</v>
      </c>
    </row>
    <row r="918" spans="1:7" ht="15.75" x14ac:dyDescent="0.25">
      <c r="A918" s="587" t="s">
        <v>117</v>
      </c>
      <c r="B918" s="120" t="s">
        <v>4791</v>
      </c>
      <c r="C918" s="323" t="s">
        <v>3751</v>
      </c>
      <c r="D918" s="401" t="s">
        <v>110</v>
      </c>
      <c r="E918" s="120">
        <v>2019</v>
      </c>
      <c r="F918" s="355">
        <v>25045</v>
      </c>
      <c r="G918" s="120" t="s">
        <v>4780</v>
      </c>
    </row>
    <row r="919" spans="1:7" ht="15.75" x14ac:dyDescent="0.25">
      <c r="A919" s="587" t="s">
        <v>117</v>
      </c>
      <c r="B919" s="120" t="s">
        <v>4791</v>
      </c>
      <c r="C919" s="323" t="s">
        <v>3751</v>
      </c>
      <c r="D919" s="401" t="s">
        <v>426</v>
      </c>
      <c r="E919" s="120">
        <v>2019</v>
      </c>
      <c r="F919" s="355">
        <v>26545</v>
      </c>
      <c r="G919" s="120" t="s">
        <v>4780</v>
      </c>
    </row>
    <row r="920" spans="1:7" ht="15.75" x14ac:dyDescent="0.25">
      <c r="A920" s="587" t="s">
        <v>117</v>
      </c>
      <c r="B920" s="120" t="s">
        <v>4792</v>
      </c>
      <c r="C920" s="323" t="s">
        <v>6381</v>
      </c>
      <c r="D920" s="401" t="s">
        <v>43</v>
      </c>
      <c r="E920" s="120">
        <v>2019</v>
      </c>
      <c r="F920" s="355">
        <v>13795</v>
      </c>
      <c r="G920" s="120" t="s">
        <v>4175</v>
      </c>
    </row>
    <row r="921" spans="1:7" ht="15.75" x14ac:dyDescent="0.25">
      <c r="A921" s="587" t="s">
        <v>117</v>
      </c>
      <c r="B921" s="120" t="s">
        <v>4793</v>
      </c>
      <c r="C921" s="323" t="s">
        <v>6381</v>
      </c>
      <c r="D921" s="401" t="s">
        <v>43</v>
      </c>
      <c r="E921" s="120">
        <v>2019</v>
      </c>
      <c r="F921" s="355">
        <v>15490</v>
      </c>
      <c r="G921" s="120" t="s">
        <v>4175</v>
      </c>
    </row>
    <row r="922" spans="1:7" ht="15.75" x14ac:dyDescent="0.25">
      <c r="A922" s="587" t="s">
        <v>117</v>
      </c>
      <c r="B922" s="120" t="s">
        <v>4794</v>
      </c>
      <c r="C922" s="323" t="s">
        <v>6381</v>
      </c>
      <c r="D922" s="401" t="s">
        <v>43</v>
      </c>
      <c r="E922" s="120">
        <v>2019</v>
      </c>
      <c r="F922" s="355">
        <v>15845</v>
      </c>
      <c r="G922" s="120" t="s">
        <v>4175</v>
      </c>
    </row>
    <row r="923" spans="1:7" ht="15.75" x14ac:dyDescent="0.25">
      <c r="A923" s="587" t="s">
        <v>117</v>
      </c>
      <c r="B923" s="120" t="s">
        <v>4795</v>
      </c>
      <c r="C923" s="323" t="s">
        <v>6381</v>
      </c>
      <c r="D923" s="401" t="s">
        <v>43</v>
      </c>
      <c r="E923" s="120">
        <v>2019</v>
      </c>
      <c r="F923" s="355">
        <v>16495</v>
      </c>
      <c r="G923" s="120" t="s">
        <v>4175</v>
      </c>
    </row>
    <row r="924" spans="1:7" ht="15.75" x14ac:dyDescent="0.25">
      <c r="A924" s="587" t="s">
        <v>117</v>
      </c>
      <c r="B924" s="120" t="s">
        <v>4796</v>
      </c>
      <c r="C924" s="323" t="s">
        <v>6381</v>
      </c>
      <c r="D924" s="401" t="s">
        <v>43</v>
      </c>
      <c r="E924" s="120">
        <v>2019</v>
      </c>
      <c r="F924" s="355">
        <v>16995</v>
      </c>
      <c r="G924" s="120" t="s">
        <v>4175</v>
      </c>
    </row>
    <row r="925" spans="1:7" ht="15.75" x14ac:dyDescent="0.25">
      <c r="A925" s="587" t="s">
        <v>117</v>
      </c>
      <c r="B925" s="120" t="s">
        <v>4797</v>
      </c>
      <c r="C925" s="323" t="s">
        <v>6381</v>
      </c>
      <c r="D925" s="401" t="s">
        <v>43</v>
      </c>
      <c r="E925" s="120">
        <v>2019</v>
      </c>
      <c r="F925" s="355">
        <v>14795</v>
      </c>
      <c r="G925" s="120" t="s">
        <v>1960</v>
      </c>
    </row>
    <row r="926" spans="1:7" ht="15.75" x14ac:dyDescent="0.25">
      <c r="A926" s="587" t="s">
        <v>117</v>
      </c>
      <c r="B926" s="120" t="s">
        <v>4798</v>
      </c>
      <c r="C926" s="323" t="s">
        <v>6381</v>
      </c>
      <c r="D926" s="401" t="s">
        <v>43</v>
      </c>
      <c r="E926" s="120">
        <v>2019</v>
      </c>
      <c r="F926" s="355">
        <v>16490</v>
      </c>
      <c r="G926" s="120" t="s">
        <v>1960</v>
      </c>
    </row>
    <row r="927" spans="1:7" ht="15.75" x14ac:dyDescent="0.25">
      <c r="A927" s="587" t="s">
        <v>117</v>
      </c>
      <c r="B927" s="120" t="s">
        <v>4799</v>
      </c>
      <c r="C927" s="323" t="s">
        <v>6381</v>
      </c>
      <c r="D927" s="401" t="s">
        <v>43</v>
      </c>
      <c r="E927" s="120">
        <v>2019</v>
      </c>
      <c r="F927" s="355">
        <v>17495</v>
      </c>
      <c r="G927" s="120" t="s">
        <v>1960</v>
      </c>
    </row>
    <row r="928" spans="1:7" ht="15.75" x14ac:dyDescent="0.25">
      <c r="A928" s="587" t="s">
        <v>117</v>
      </c>
      <c r="B928" s="120" t="s">
        <v>1072</v>
      </c>
      <c r="C928" s="323" t="s">
        <v>4800</v>
      </c>
      <c r="D928" s="401" t="s">
        <v>44</v>
      </c>
      <c r="E928" s="120">
        <v>2019</v>
      </c>
      <c r="F928" s="355">
        <v>31581</v>
      </c>
      <c r="G928" s="120" t="s">
        <v>4623</v>
      </c>
    </row>
    <row r="929" spans="1:7" ht="15.75" x14ac:dyDescent="0.25">
      <c r="A929" s="587" t="s">
        <v>117</v>
      </c>
      <c r="B929" s="120" t="s">
        <v>1072</v>
      </c>
      <c r="C929" s="323" t="s">
        <v>4801</v>
      </c>
      <c r="D929" s="401" t="s">
        <v>44</v>
      </c>
      <c r="E929" s="120">
        <v>2019</v>
      </c>
      <c r="F929" s="355">
        <v>35475</v>
      </c>
      <c r="G929" s="120" t="s">
        <v>4623</v>
      </c>
    </row>
    <row r="930" spans="1:7" ht="15.75" x14ac:dyDescent="0.25">
      <c r="A930" s="587" t="s">
        <v>117</v>
      </c>
      <c r="B930" s="120" t="s">
        <v>1975</v>
      </c>
      <c r="C930" s="323" t="s">
        <v>4800</v>
      </c>
      <c r="D930" s="401" t="s">
        <v>44</v>
      </c>
      <c r="E930" s="120">
        <v>2019</v>
      </c>
      <c r="F930" s="355">
        <v>28058</v>
      </c>
      <c r="G930" s="120" t="s">
        <v>4802</v>
      </c>
    </row>
    <row r="931" spans="1:7" ht="15.75" x14ac:dyDescent="0.25">
      <c r="A931" s="587" t="s">
        <v>117</v>
      </c>
      <c r="B931" s="120" t="s">
        <v>1975</v>
      </c>
      <c r="C931" s="323" t="s">
        <v>4801</v>
      </c>
      <c r="D931" s="401" t="s">
        <v>44</v>
      </c>
      <c r="E931" s="120">
        <v>2019</v>
      </c>
      <c r="F931" s="355">
        <v>41437</v>
      </c>
      <c r="G931" s="120" t="s">
        <v>4802</v>
      </c>
    </row>
    <row r="932" spans="1:7" ht="15.75" x14ac:dyDescent="0.25">
      <c r="A932" s="587" t="s">
        <v>117</v>
      </c>
      <c r="B932" s="120" t="s">
        <v>4803</v>
      </c>
      <c r="C932" s="323" t="s">
        <v>1989</v>
      </c>
      <c r="D932" s="401" t="s">
        <v>110</v>
      </c>
      <c r="E932" s="120">
        <v>2019</v>
      </c>
      <c r="F932" s="355">
        <v>23595</v>
      </c>
      <c r="G932" s="120" t="s">
        <v>4780</v>
      </c>
    </row>
    <row r="933" spans="1:7" ht="15.75" x14ac:dyDescent="0.25">
      <c r="A933" s="587" t="s">
        <v>117</v>
      </c>
      <c r="B933" s="120" t="s">
        <v>4803</v>
      </c>
      <c r="C933" s="323" t="s">
        <v>1989</v>
      </c>
      <c r="D933" s="401" t="s">
        <v>426</v>
      </c>
      <c r="E933" s="120">
        <v>2019</v>
      </c>
      <c r="F933" s="355">
        <v>24195</v>
      </c>
      <c r="G933" s="120" t="s">
        <v>4780</v>
      </c>
    </row>
    <row r="934" spans="1:7" ht="15.75" x14ac:dyDescent="0.25">
      <c r="A934" s="587" t="s">
        <v>117</v>
      </c>
      <c r="B934" s="120" t="s">
        <v>4804</v>
      </c>
      <c r="C934" s="323" t="s">
        <v>1989</v>
      </c>
      <c r="D934" s="401" t="s">
        <v>110</v>
      </c>
      <c r="E934" s="120">
        <v>2019</v>
      </c>
      <c r="F934" s="355">
        <v>25195</v>
      </c>
      <c r="G934" s="120" t="s">
        <v>4780</v>
      </c>
    </row>
    <row r="935" spans="1:7" ht="15.75" x14ac:dyDescent="0.25">
      <c r="A935" s="587" t="s">
        <v>117</v>
      </c>
      <c r="B935" s="120" t="s">
        <v>4805</v>
      </c>
      <c r="C935" s="323" t="s">
        <v>1989</v>
      </c>
      <c r="D935" s="401" t="s">
        <v>426</v>
      </c>
      <c r="E935" s="120">
        <v>2019</v>
      </c>
      <c r="F935" s="355">
        <v>26190</v>
      </c>
      <c r="G935" s="120" t="s">
        <v>4780</v>
      </c>
    </row>
    <row r="936" spans="1:7" ht="15.75" x14ac:dyDescent="0.25">
      <c r="A936" s="587" t="s">
        <v>117</v>
      </c>
      <c r="B936" s="120" t="s">
        <v>4806</v>
      </c>
      <c r="C936" s="323" t="s">
        <v>1989</v>
      </c>
      <c r="D936" s="401" t="s">
        <v>426</v>
      </c>
      <c r="E936" s="120">
        <v>2019</v>
      </c>
      <c r="F936" s="355">
        <v>26695</v>
      </c>
      <c r="G936" s="120" t="s">
        <v>4780</v>
      </c>
    </row>
    <row r="937" spans="1:7" ht="15.75" x14ac:dyDescent="0.25">
      <c r="A937" s="587" t="s">
        <v>117</v>
      </c>
      <c r="B937" s="120" t="s">
        <v>4807</v>
      </c>
      <c r="C937" s="323" t="s">
        <v>1989</v>
      </c>
      <c r="D937" s="401" t="s">
        <v>426</v>
      </c>
      <c r="E937" s="120">
        <v>2019</v>
      </c>
      <c r="F937" s="355">
        <v>28195</v>
      </c>
      <c r="G937" s="120" t="s">
        <v>4780</v>
      </c>
    </row>
    <row r="938" spans="1:7" ht="15.75" x14ac:dyDescent="0.25">
      <c r="A938" s="587" t="s">
        <v>117</v>
      </c>
      <c r="B938" s="120" t="s">
        <v>1973</v>
      </c>
      <c r="C938" s="323" t="s">
        <v>3285</v>
      </c>
      <c r="D938" s="401" t="s">
        <v>43</v>
      </c>
      <c r="E938" s="120">
        <v>2019</v>
      </c>
      <c r="F938" s="355">
        <v>20719</v>
      </c>
      <c r="G938" s="120" t="s">
        <v>4623</v>
      </c>
    </row>
    <row r="939" spans="1:7" ht="15.75" x14ac:dyDescent="0.25">
      <c r="A939" s="587" t="s">
        <v>117</v>
      </c>
      <c r="B939" s="120" t="s">
        <v>1973</v>
      </c>
      <c r="C939" s="323" t="s">
        <v>3285</v>
      </c>
      <c r="D939" s="401" t="s">
        <v>44</v>
      </c>
      <c r="E939" s="120">
        <v>2019</v>
      </c>
      <c r="F939" s="355">
        <v>23137</v>
      </c>
      <c r="G939" s="120" t="s">
        <v>4623</v>
      </c>
    </row>
    <row r="940" spans="1:7" ht="15.75" x14ac:dyDescent="0.25">
      <c r="A940" s="587" t="s">
        <v>117</v>
      </c>
      <c r="B940" s="120" t="s">
        <v>1973</v>
      </c>
      <c r="C940" s="323" t="s">
        <v>3769</v>
      </c>
      <c r="D940" s="401" t="s">
        <v>43</v>
      </c>
      <c r="E940" s="120">
        <v>2019</v>
      </c>
      <c r="F940" s="355">
        <v>21419</v>
      </c>
      <c r="G940" s="120" t="s">
        <v>4623</v>
      </c>
    </row>
    <row r="941" spans="1:7" ht="15.75" x14ac:dyDescent="0.25">
      <c r="A941" s="587" t="s">
        <v>117</v>
      </c>
      <c r="B941" s="120" t="s">
        <v>1973</v>
      </c>
      <c r="C941" s="323" t="s">
        <v>3769</v>
      </c>
      <c r="D941" s="401" t="s">
        <v>44</v>
      </c>
      <c r="E941" s="120">
        <v>2019</v>
      </c>
      <c r="F941" s="355">
        <v>23739</v>
      </c>
      <c r="G941" s="120" t="s">
        <v>4623</v>
      </c>
    </row>
    <row r="942" spans="1:7" ht="15.75" x14ac:dyDescent="0.25">
      <c r="A942" s="587" t="s">
        <v>117</v>
      </c>
      <c r="B942" s="120" t="s">
        <v>1973</v>
      </c>
      <c r="C942" s="323" t="s">
        <v>2121</v>
      </c>
      <c r="D942" s="401" t="s">
        <v>43</v>
      </c>
      <c r="E942" s="120">
        <v>2019</v>
      </c>
      <c r="F942" s="355">
        <v>23100</v>
      </c>
      <c r="G942" s="120" t="s">
        <v>4623</v>
      </c>
    </row>
    <row r="943" spans="1:7" ht="15.75" x14ac:dyDescent="0.25">
      <c r="A943" s="587" t="s">
        <v>117</v>
      </c>
      <c r="B943" s="120" t="s">
        <v>1973</v>
      </c>
      <c r="C943" s="323" t="s">
        <v>2121</v>
      </c>
      <c r="D943" s="401" t="s">
        <v>44</v>
      </c>
      <c r="E943" s="120">
        <v>2019</v>
      </c>
      <c r="F943" s="355">
        <v>24390</v>
      </c>
      <c r="G943" s="120" t="s">
        <v>4623</v>
      </c>
    </row>
    <row r="944" spans="1:7" ht="15.75" x14ac:dyDescent="0.25">
      <c r="A944" s="587" t="s">
        <v>117</v>
      </c>
      <c r="B944" s="120" t="s">
        <v>1973</v>
      </c>
      <c r="C944" s="323" t="s">
        <v>4164</v>
      </c>
      <c r="D944" s="401" t="s">
        <v>43</v>
      </c>
      <c r="E944" s="120">
        <v>2019</v>
      </c>
      <c r="F944" s="355">
        <v>25400</v>
      </c>
      <c r="G944" s="120" t="s">
        <v>4623</v>
      </c>
    </row>
    <row r="945" spans="1:7" ht="15.75" x14ac:dyDescent="0.25">
      <c r="A945" s="587" t="s">
        <v>117</v>
      </c>
      <c r="B945" s="120" t="s">
        <v>1973</v>
      </c>
      <c r="C945" s="323" t="s">
        <v>4164</v>
      </c>
      <c r="D945" s="401" t="s">
        <v>44</v>
      </c>
      <c r="E945" s="120">
        <v>2019</v>
      </c>
      <c r="F945" s="355">
        <v>27230</v>
      </c>
      <c r="G945" s="120" t="s">
        <v>4623</v>
      </c>
    </row>
    <row r="946" spans="1:7" ht="15.75" x14ac:dyDescent="0.25">
      <c r="A946" s="587" t="s">
        <v>117</v>
      </c>
      <c r="B946" s="120" t="s">
        <v>4808</v>
      </c>
      <c r="C946" s="323" t="s">
        <v>1988</v>
      </c>
      <c r="D946" s="401" t="s">
        <v>43</v>
      </c>
      <c r="E946" s="120">
        <v>2019</v>
      </c>
      <c r="F946" s="355">
        <v>13000</v>
      </c>
      <c r="G946" s="120" t="s">
        <v>1960</v>
      </c>
    </row>
    <row r="947" spans="1:7" ht="15.75" x14ac:dyDescent="0.25">
      <c r="A947" s="583" t="s">
        <v>3926</v>
      </c>
      <c r="B947" s="489" t="s">
        <v>4948</v>
      </c>
      <c r="C947" s="330">
        <v>2.5</v>
      </c>
      <c r="D947" s="489" t="s">
        <v>110</v>
      </c>
      <c r="E947" s="489">
        <v>2019</v>
      </c>
      <c r="F947" s="588">
        <v>42950</v>
      </c>
      <c r="G947" s="489" t="s">
        <v>135</v>
      </c>
    </row>
    <row r="948" spans="1:7" ht="15.75" x14ac:dyDescent="0.25">
      <c r="A948" s="583" t="s">
        <v>3926</v>
      </c>
      <c r="B948" s="489" t="s">
        <v>4946</v>
      </c>
      <c r="C948" s="330">
        <v>2.5</v>
      </c>
      <c r="D948" s="489" t="s">
        <v>110</v>
      </c>
      <c r="E948" s="489">
        <v>2019</v>
      </c>
      <c r="F948" s="588">
        <v>36650</v>
      </c>
      <c r="G948" s="489" t="s">
        <v>135</v>
      </c>
    </row>
    <row r="949" spans="1:7" ht="15.75" x14ac:dyDescent="0.25">
      <c r="A949" s="583" t="s">
        <v>3926</v>
      </c>
      <c r="B949" s="489" t="s">
        <v>4947</v>
      </c>
      <c r="C949" s="330">
        <v>2.5</v>
      </c>
      <c r="D949" s="489" t="s">
        <v>110</v>
      </c>
      <c r="E949" s="489">
        <v>2019</v>
      </c>
      <c r="F949" s="588">
        <v>39150</v>
      </c>
      <c r="G949" s="489" t="s">
        <v>135</v>
      </c>
    </row>
    <row r="950" spans="1:7" ht="15.75" x14ac:dyDescent="0.25">
      <c r="A950" s="583" t="s">
        <v>3926</v>
      </c>
      <c r="B950" s="489" t="s">
        <v>3913</v>
      </c>
      <c r="C950" s="330" t="s">
        <v>4938</v>
      </c>
      <c r="D950" s="489" t="s">
        <v>110</v>
      </c>
      <c r="E950" s="489">
        <v>2019</v>
      </c>
      <c r="F950" s="588">
        <v>41950</v>
      </c>
      <c r="G950" s="489" t="s">
        <v>135</v>
      </c>
    </row>
    <row r="951" spans="1:7" ht="15.75" x14ac:dyDescent="0.25">
      <c r="A951" s="583" t="s">
        <v>3926</v>
      </c>
      <c r="B951" s="489" t="s">
        <v>3912</v>
      </c>
      <c r="C951" s="330" t="s">
        <v>4938</v>
      </c>
      <c r="D951" s="489" t="s">
        <v>110</v>
      </c>
      <c r="E951" s="489">
        <v>2019</v>
      </c>
      <c r="F951" s="588">
        <v>42350</v>
      </c>
      <c r="G951" s="489" t="s">
        <v>135</v>
      </c>
    </row>
    <row r="952" spans="1:7" ht="15.75" x14ac:dyDescent="0.25">
      <c r="A952" s="583" t="s">
        <v>3926</v>
      </c>
      <c r="B952" s="489" t="s">
        <v>4944</v>
      </c>
      <c r="C952" s="330" t="s">
        <v>4938</v>
      </c>
      <c r="D952" s="489" t="s">
        <v>110</v>
      </c>
      <c r="E952" s="489">
        <v>2019</v>
      </c>
      <c r="F952" s="588">
        <v>35650</v>
      </c>
      <c r="G952" s="489" t="s">
        <v>135</v>
      </c>
    </row>
    <row r="953" spans="1:7" ht="15.75" x14ac:dyDescent="0.25">
      <c r="A953" s="583" t="s">
        <v>3926</v>
      </c>
      <c r="B953" s="489" t="s">
        <v>4945</v>
      </c>
      <c r="C953" s="330" t="s">
        <v>4938</v>
      </c>
      <c r="D953" s="489" t="s">
        <v>110</v>
      </c>
      <c r="E953" s="489">
        <v>2019</v>
      </c>
      <c r="F953" s="588">
        <v>38150</v>
      </c>
      <c r="G953" s="489" t="s">
        <v>135</v>
      </c>
    </row>
    <row r="954" spans="1:7" ht="15.75" x14ac:dyDescent="0.25">
      <c r="A954" s="587" t="s">
        <v>42</v>
      </c>
      <c r="B954" s="120" t="s">
        <v>5040</v>
      </c>
      <c r="C954" s="323" t="s">
        <v>1991</v>
      </c>
      <c r="D954" s="120" t="s">
        <v>110</v>
      </c>
      <c r="E954" s="120">
        <v>2019</v>
      </c>
      <c r="F954" s="97">
        <v>28400</v>
      </c>
      <c r="G954" s="120" t="s">
        <v>4911</v>
      </c>
    </row>
    <row r="955" spans="1:7" ht="15.75" x14ac:dyDescent="0.25">
      <c r="A955" s="587" t="s">
        <v>42</v>
      </c>
      <c r="B955" s="120" t="s">
        <v>5043</v>
      </c>
      <c r="C955" s="323" t="s">
        <v>1991</v>
      </c>
      <c r="D955" s="120" t="s">
        <v>110</v>
      </c>
      <c r="E955" s="120">
        <v>2019</v>
      </c>
      <c r="F955" s="97">
        <v>30100</v>
      </c>
      <c r="G955" s="120" t="s">
        <v>4911</v>
      </c>
    </row>
    <row r="956" spans="1:7" ht="15.75" x14ac:dyDescent="0.25">
      <c r="A956" s="587" t="s">
        <v>42</v>
      </c>
      <c r="B956" s="120" t="s">
        <v>5044</v>
      </c>
      <c r="C956" s="323" t="s">
        <v>1991</v>
      </c>
      <c r="D956" s="120" t="s">
        <v>110</v>
      </c>
      <c r="E956" s="120">
        <v>2019</v>
      </c>
      <c r="F956" s="97">
        <v>32975</v>
      </c>
      <c r="G956" s="120" t="s">
        <v>4911</v>
      </c>
    </row>
    <row r="957" spans="1:7" ht="15.75" x14ac:dyDescent="0.25">
      <c r="A957" s="587" t="s">
        <v>42</v>
      </c>
      <c r="B957" s="120" t="s">
        <v>5037</v>
      </c>
      <c r="C957" s="323" t="s">
        <v>1991</v>
      </c>
      <c r="D957" s="120" t="s">
        <v>110</v>
      </c>
      <c r="E957" s="120">
        <v>2019</v>
      </c>
      <c r="F957" s="97">
        <v>24095</v>
      </c>
      <c r="G957" s="120" t="s">
        <v>4911</v>
      </c>
    </row>
    <row r="958" spans="1:7" ht="15.75" x14ac:dyDescent="0.25">
      <c r="A958" s="587" t="s">
        <v>42</v>
      </c>
      <c r="B958" s="120" t="s">
        <v>5038</v>
      </c>
      <c r="C958" s="323" t="s">
        <v>1991</v>
      </c>
      <c r="D958" s="120" t="s">
        <v>110</v>
      </c>
      <c r="E958" s="120">
        <v>2019</v>
      </c>
      <c r="F958" s="97">
        <v>24600</v>
      </c>
      <c r="G958" s="120" t="s">
        <v>4911</v>
      </c>
    </row>
    <row r="959" spans="1:7" ht="15.75" x14ac:dyDescent="0.25">
      <c r="A959" s="587" t="s">
        <v>42</v>
      </c>
      <c r="B959" s="120" t="s">
        <v>5039</v>
      </c>
      <c r="C959" s="323" t="s">
        <v>1991</v>
      </c>
      <c r="D959" s="120" t="s">
        <v>110</v>
      </c>
      <c r="E959" s="120">
        <v>2019</v>
      </c>
      <c r="F959" s="97">
        <v>25800</v>
      </c>
      <c r="G959" s="120" t="s">
        <v>4911</v>
      </c>
    </row>
    <row r="960" spans="1:7" ht="15.75" x14ac:dyDescent="0.25">
      <c r="A960" s="587" t="s">
        <v>42</v>
      </c>
      <c r="B960" s="120" t="s">
        <v>6392</v>
      </c>
      <c r="C960" s="323" t="s">
        <v>3791</v>
      </c>
      <c r="D960" s="120" t="s">
        <v>110</v>
      </c>
      <c r="E960" s="120">
        <v>2019</v>
      </c>
      <c r="F960" s="97">
        <v>34300</v>
      </c>
      <c r="G960" s="120" t="s">
        <v>4911</v>
      </c>
    </row>
    <row r="961" spans="1:7" ht="15.75" x14ac:dyDescent="0.25">
      <c r="A961" s="587" t="s">
        <v>42</v>
      </c>
      <c r="B961" s="120" t="s">
        <v>5041</v>
      </c>
      <c r="C961" s="323" t="s">
        <v>1991</v>
      </c>
      <c r="D961" s="120" t="s">
        <v>110</v>
      </c>
      <c r="E961" s="120">
        <v>2019</v>
      </c>
      <c r="F961" s="97">
        <v>29175</v>
      </c>
      <c r="G961" s="120" t="s">
        <v>4911</v>
      </c>
    </row>
    <row r="962" spans="1:7" ht="15.75" x14ac:dyDescent="0.25">
      <c r="A962" s="587" t="s">
        <v>42</v>
      </c>
      <c r="B962" s="120" t="s">
        <v>5042</v>
      </c>
      <c r="C962" s="323" t="s">
        <v>1991</v>
      </c>
      <c r="D962" s="120" t="s">
        <v>110</v>
      </c>
      <c r="E962" s="120">
        <v>2019</v>
      </c>
      <c r="F962" s="97">
        <v>29725</v>
      </c>
      <c r="G962" s="120" t="s">
        <v>4911</v>
      </c>
    </row>
    <row r="963" spans="1:7" ht="15.75" x14ac:dyDescent="0.25">
      <c r="A963" s="587" t="s">
        <v>42</v>
      </c>
      <c r="B963" s="120" t="s">
        <v>6395</v>
      </c>
      <c r="C963" s="323" t="s">
        <v>3791</v>
      </c>
      <c r="D963" s="120" t="s">
        <v>110</v>
      </c>
      <c r="E963" s="120">
        <v>2019</v>
      </c>
      <c r="F963" s="97">
        <v>34850</v>
      </c>
      <c r="G963" s="120" t="s">
        <v>4911</v>
      </c>
    </row>
    <row r="964" spans="1:7" ht="15" x14ac:dyDescent="0.25">
      <c r="A964" s="584" t="s">
        <v>42</v>
      </c>
      <c r="B964" s="585" t="s">
        <v>6037</v>
      </c>
      <c r="C964" s="586" t="s">
        <v>3980</v>
      </c>
      <c r="D964" s="585" t="s">
        <v>110</v>
      </c>
      <c r="E964" s="585">
        <v>2019</v>
      </c>
      <c r="F964" s="599">
        <v>20781</v>
      </c>
      <c r="G964" s="585" t="s">
        <v>4911</v>
      </c>
    </row>
    <row r="965" spans="1:7" ht="15.75" x14ac:dyDescent="0.25">
      <c r="A965" s="583" t="s">
        <v>42</v>
      </c>
      <c r="B965" s="120" t="s">
        <v>5127</v>
      </c>
      <c r="C965" s="323" t="s">
        <v>2121</v>
      </c>
      <c r="D965" s="120" t="s">
        <v>110</v>
      </c>
      <c r="E965" s="120">
        <v>2019</v>
      </c>
      <c r="F965" s="355">
        <v>20140</v>
      </c>
      <c r="G965" s="120" t="s">
        <v>5128</v>
      </c>
    </row>
    <row r="966" spans="1:7" ht="15.75" x14ac:dyDescent="0.25">
      <c r="A966" s="583" t="s">
        <v>42</v>
      </c>
      <c r="B966" s="120" t="s">
        <v>5129</v>
      </c>
      <c r="C966" s="323" t="s">
        <v>2121</v>
      </c>
      <c r="D966" s="120" t="s">
        <v>110</v>
      </c>
      <c r="E966" s="120">
        <v>2019</v>
      </c>
      <c r="F966" s="355">
        <v>23140</v>
      </c>
      <c r="G966" s="120" t="s">
        <v>5128</v>
      </c>
    </row>
    <row r="967" spans="1:7" ht="15.75" x14ac:dyDescent="0.25">
      <c r="A967" s="583" t="s">
        <v>42</v>
      </c>
      <c r="B967" s="120" t="s">
        <v>5116</v>
      </c>
      <c r="C967" s="323" t="s">
        <v>3769</v>
      </c>
      <c r="D967" s="120" t="s">
        <v>110</v>
      </c>
      <c r="E967" s="120">
        <v>2019</v>
      </c>
      <c r="F967" s="605">
        <v>18700</v>
      </c>
      <c r="G967" s="120" t="s">
        <v>2039</v>
      </c>
    </row>
    <row r="968" spans="1:7" ht="15.75" x14ac:dyDescent="0.25">
      <c r="A968" s="583" t="s">
        <v>42</v>
      </c>
      <c r="B968" s="120" t="s">
        <v>5117</v>
      </c>
      <c r="C968" s="323" t="s">
        <v>3769</v>
      </c>
      <c r="D968" s="120" t="s">
        <v>110</v>
      </c>
      <c r="E968" s="120">
        <v>2019</v>
      </c>
      <c r="F968" s="605">
        <v>19135</v>
      </c>
      <c r="G968" s="120" t="s">
        <v>2039</v>
      </c>
    </row>
    <row r="969" spans="1:7" ht="15.75" x14ac:dyDescent="0.25">
      <c r="A969" s="583" t="s">
        <v>42</v>
      </c>
      <c r="B969" s="120" t="s">
        <v>5118</v>
      </c>
      <c r="C969" s="323" t="s">
        <v>3769</v>
      </c>
      <c r="D969" s="120" t="s">
        <v>110</v>
      </c>
      <c r="E969" s="120">
        <v>2019</v>
      </c>
      <c r="F969" s="605">
        <v>19535</v>
      </c>
      <c r="G969" s="120" t="s">
        <v>2039</v>
      </c>
    </row>
    <row r="970" spans="1:7" ht="15.75" x14ac:dyDescent="0.25">
      <c r="A970" s="583" t="s">
        <v>42</v>
      </c>
      <c r="B970" s="120" t="s">
        <v>5119</v>
      </c>
      <c r="C970" s="323" t="s">
        <v>3769</v>
      </c>
      <c r="D970" s="120" t="s">
        <v>110</v>
      </c>
      <c r="E970" s="120">
        <v>2019</v>
      </c>
      <c r="F970" s="605">
        <v>19535</v>
      </c>
      <c r="G970" s="120" t="s">
        <v>2039</v>
      </c>
    </row>
    <row r="971" spans="1:7" ht="15.75" x14ac:dyDescent="0.25">
      <c r="A971" s="583" t="s">
        <v>42</v>
      </c>
      <c r="B971" s="120" t="s">
        <v>5125</v>
      </c>
      <c r="C971" s="323" t="s">
        <v>3285</v>
      </c>
      <c r="D971" s="120" t="s">
        <v>110</v>
      </c>
      <c r="E971" s="120">
        <v>2019</v>
      </c>
      <c r="F971" s="120">
        <v>21311</v>
      </c>
      <c r="G971" s="120" t="s">
        <v>135</v>
      </c>
    </row>
    <row r="972" spans="1:7" ht="15.75" x14ac:dyDescent="0.25">
      <c r="A972" s="583" t="s">
        <v>42</v>
      </c>
      <c r="B972" s="120" t="s">
        <v>5125</v>
      </c>
      <c r="C972" s="323" t="s">
        <v>2121</v>
      </c>
      <c r="D972" s="120" t="s">
        <v>110</v>
      </c>
      <c r="E972" s="120">
        <v>2019</v>
      </c>
      <c r="F972" s="120">
        <v>22678</v>
      </c>
      <c r="G972" s="120" t="s">
        <v>135</v>
      </c>
    </row>
    <row r="973" spans="1:7" ht="15.75" x14ac:dyDescent="0.25">
      <c r="A973" s="583" t="s">
        <v>42</v>
      </c>
      <c r="B973" s="120" t="s">
        <v>5120</v>
      </c>
      <c r="C973" s="323" t="s">
        <v>3769</v>
      </c>
      <c r="D973" s="120" t="s">
        <v>110</v>
      </c>
      <c r="E973" s="120">
        <v>2019</v>
      </c>
      <c r="F973" s="605">
        <v>20645</v>
      </c>
      <c r="G973" s="120" t="s">
        <v>2039</v>
      </c>
    </row>
    <row r="974" spans="1:7" ht="15.75" x14ac:dyDescent="0.25">
      <c r="A974" s="583" t="s">
        <v>42</v>
      </c>
      <c r="B974" s="120" t="s">
        <v>5120</v>
      </c>
      <c r="C974" s="323" t="s">
        <v>3285</v>
      </c>
      <c r="D974" s="120" t="s">
        <v>110</v>
      </c>
      <c r="E974" s="120">
        <v>2019</v>
      </c>
      <c r="F974" s="120">
        <v>19399</v>
      </c>
      <c r="G974" s="120" t="s">
        <v>135</v>
      </c>
    </row>
    <row r="975" spans="1:7" ht="15.75" x14ac:dyDescent="0.25">
      <c r="A975" s="583" t="s">
        <v>42</v>
      </c>
      <c r="B975" s="120" t="s">
        <v>5120</v>
      </c>
      <c r="C975" s="323" t="s">
        <v>2121</v>
      </c>
      <c r="D975" s="120" t="s">
        <v>110</v>
      </c>
      <c r="E975" s="120">
        <v>2019</v>
      </c>
      <c r="F975" s="120">
        <v>20765</v>
      </c>
      <c r="G975" s="120" t="s">
        <v>135</v>
      </c>
    </row>
    <row r="976" spans="1:7" ht="15.75" x14ac:dyDescent="0.25">
      <c r="A976" s="583" t="s">
        <v>42</v>
      </c>
      <c r="B976" s="120" t="s">
        <v>5121</v>
      </c>
      <c r="C976" s="323" t="s">
        <v>3769</v>
      </c>
      <c r="D976" s="120" t="s">
        <v>110</v>
      </c>
      <c r="E976" s="120">
        <v>2019</v>
      </c>
      <c r="F976" s="605">
        <v>21865</v>
      </c>
      <c r="G976" s="120" t="s">
        <v>2039</v>
      </c>
    </row>
    <row r="977" spans="1:7" ht="15.75" x14ac:dyDescent="0.25">
      <c r="A977" s="583" t="s">
        <v>42</v>
      </c>
      <c r="B977" s="120" t="s">
        <v>5124</v>
      </c>
      <c r="C977" s="323" t="s">
        <v>3285</v>
      </c>
      <c r="D977" s="120" t="s">
        <v>110</v>
      </c>
      <c r="E977" s="120">
        <v>2019</v>
      </c>
      <c r="F977" s="120">
        <v>20219</v>
      </c>
      <c r="G977" s="120" t="s">
        <v>135</v>
      </c>
    </row>
    <row r="978" spans="1:7" ht="15.75" x14ac:dyDescent="0.25">
      <c r="A978" s="583" t="s">
        <v>42</v>
      </c>
      <c r="B978" s="120" t="s">
        <v>5124</v>
      </c>
      <c r="C978" s="323" t="s">
        <v>2121</v>
      </c>
      <c r="D978" s="120" t="s">
        <v>110</v>
      </c>
      <c r="E978" s="120">
        <v>2019</v>
      </c>
      <c r="F978" s="120">
        <v>21585</v>
      </c>
      <c r="G978" s="120" t="s">
        <v>135</v>
      </c>
    </row>
    <row r="979" spans="1:7" ht="15.75" x14ac:dyDescent="0.25">
      <c r="A979" s="583" t="s">
        <v>42</v>
      </c>
      <c r="B979" s="120" t="s">
        <v>5126</v>
      </c>
      <c r="C979" s="323" t="s">
        <v>3285</v>
      </c>
      <c r="D979" s="120" t="s">
        <v>110</v>
      </c>
      <c r="E979" s="120">
        <v>2019</v>
      </c>
      <c r="F979" s="120">
        <v>26503</v>
      </c>
      <c r="G979" s="120" t="s">
        <v>135</v>
      </c>
    </row>
    <row r="980" spans="1:7" ht="15.75" x14ac:dyDescent="0.25">
      <c r="A980" s="583" t="s">
        <v>42</v>
      </c>
      <c r="B980" s="120" t="s">
        <v>5126</v>
      </c>
      <c r="C980" s="323" t="s">
        <v>2121</v>
      </c>
      <c r="D980" s="120" t="s">
        <v>110</v>
      </c>
      <c r="E980" s="120">
        <v>2019</v>
      </c>
      <c r="F980" s="120">
        <v>27595</v>
      </c>
      <c r="G980" s="120" t="s">
        <v>135</v>
      </c>
    </row>
    <row r="981" spans="1:7" ht="15.75" x14ac:dyDescent="0.25">
      <c r="A981" s="583" t="s">
        <v>42</v>
      </c>
      <c r="B981" s="120" t="s">
        <v>5122</v>
      </c>
      <c r="C981" s="323" t="s">
        <v>3769</v>
      </c>
      <c r="D981" s="120" t="s">
        <v>110</v>
      </c>
      <c r="E981" s="120">
        <v>2019</v>
      </c>
      <c r="F981" s="605">
        <v>22135</v>
      </c>
      <c r="G981" s="120" t="s">
        <v>2039</v>
      </c>
    </row>
    <row r="982" spans="1:7" ht="15.75" x14ac:dyDescent="0.25">
      <c r="A982" s="583" t="s">
        <v>42</v>
      </c>
      <c r="B982" s="120" t="s">
        <v>5123</v>
      </c>
      <c r="C982" s="323" t="s">
        <v>3769</v>
      </c>
      <c r="D982" s="120" t="s">
        <v>110</v>
      </c>
      <c r="E982" s="120">
        <v>2019</v>
      </c>
      <c r="F982" s="605">
        <v>22880</v>
      </c>
      <c r="G982" s="120" t="s">
        <v>2039</v>
      </c>
    </row>
    <row r="983" spans="1:7" ht="15.75" x14ac:dyDescent="0.25">
      <c r="A983" s="587" t="s">
        <v>42</v>
      </c>
      <c r="B983" s="120" t="s">
        <v>4598</v>
      </c>
      <c r="C983" s="323" t="s">
        <v>3751</v>
      </c>
      <c r="D983" s="120" t="s">
        <v>43</v>
      </c>
      <c r="E983" s="120">
        <v>2019</v>
      </c>
      <c r="F983" s="355">
        <v>39600</v>
      </c>
      <c r="G983" s="120" t="s">
        <v>1459</v>
      </c>
    </row>
    <row r="984" spans="1:7" ht="15.75" x14ac:dyDescent="0.25">
      <c r="A984" s="587" t="s">
        <v>3926</v>
      </c>
      <c r="B984" s="120" t="s">
        <v>4599</v>
      </c>
      <c r="C984" s="323" t="s">
        <v>1986</v>
      </c>
      <c r="D984" s="120" t="s">
        <v>4600</v>
      </c>
      <c r="E984" s="489">
        <v>2019</v>
      </c>
      <c r="F984" s="355">
        <v>31900</v>
      </c>
      <c r="G984" s="489" t="s">
        <v>147</v>
      </c>
    </row>
    <row r="985" spans="1:7" ht="15.75" x14ac:dyDescent="0.25">
      <c r="A985" s="587" t="s">
        <v>3926</v>
      </c>
      <c r="B985" s="120" t="s">
        <v>4601</v>
      </c>
      <c r="C985" s="323" t="s">
        <v>2859</v>
      </c>
      <c r="D985" s="120" t="s">
        <v>4600</v>
      </c>
      <c r="E985" s="489">
        <v>2019</v>
      </c>
      <c r="F985" s="355">
        <v>38100</v>
      </c>
      <c r="G985" s="489" t="s">
        <v>147</v>
      </c>
    </row>
    <row r="986" spans="1:7" ht="15.75" x14ac:dyDescent="0.25">
      <c r="A986" s="587" t="s">
        <v>3926</v>
      </c>
      <c r="B986" s="120" t="s">
        <v>4602</v>
      </c>
      <c r="C986" s="323" t="s">
        <v>2859</v>
      </c>
      <c r="D986" s="120" t="s">
        <v>4600</v>
      </c>
      <c r="E986" s="489">
        <v>2019</v>
      </c>
      <c r="F986" s="355">
        <v>42200</v>
      </c>
      <c r="G986" s="489" t="s">
        <v>147</v>
      </c>
    </row>
    <row r="987" spans="1:7" ht="15.75" x14ac:dyDescent="0.25">
      <c r="A987" s="587" t="s">
        <v>42</v>
      </c>
      <c r="B987" s="120" t="s">
        <v>1403</v>
      </c>
      <c r="C987" s="589" t="s">
        <v>2121</v>
      </c>
      <c r="D987" s="517" t="s">
        <v>43</v>
      </c>
      <c r="E987" s="517">
        <v>2019</v>
      </c>
      <c r="F987" s="355">
        <v>24288</v>
      </c>
      <c r="G987" s="517" t="s">
        <v>4604</v>
      </c>
    </row>
    <row r="988" spans="1:7" ht="15.75" x14ac:dyDescent="0.25">
      <c r="A988" s="587" t="s">
        <v>42</v>
      </c>
      <c r="B988" s="120" t="s">
        <v>1403</v>
      </c>
      <c r="C988" s="323" t="s">
        <v>2121</v>
      </c>
      <c r="D988" s="120" t="s">
        <v>43</v>
      </c>
      <c r="E988" s="517">
        <v>2019</v>
      </c>
      <c r="F988" s="355">
        <v>26928</v>
      </c>
      <c r="G988" s="120" t="s">
        <v>4605</v>
      </c>
    </row>
    <row r="989" spans="1:7" ht="15.75" x14ac:dyDescent="0.25">
      <c r="A989" s="587" t="s">
        <v>42</v>
      </c>
      <c r="B989" s="120" t="s">
        <v>1403</v>
      </c>
      <c r="C989" s="323" t="s">
        <v>2121</v>
      </c>
      <c r="D989" s="120" t="s">
        <v>43</v>
      </c>
      <c r="E989" s="517">
        <v>2019</v>
      </c>
      <c r="F989" s="355">
        <v>26048</v>
      </c>
      <c r="G989" s="120" t="s">
        <v>4606</v>
      </c>
    </row>
    <row r="990" spans="1:7" ht="15.75" x14ac:dyDescent="0.25">
      <c r="A990" s="587" t="s">
        <v>42</v>
      </c>
      <c r="B990" s="120" t="s">
        <v>1403</v>
      </c>
      <c r="C990" s="589" t="s">
        <v>2121</v>
      </c>
      <c r="D990" s="517" t="s">
        <v>43</v>
      </c>
      <c r="E990" s="517">
        <v>2019</v>
      </c>
      <c r="F990" s="355">
        <v>26928</v>
      </c>
      <c r="G990" s="120" t="s">
        <v>4607</v>
      </c>
    </row>
    <row r="991" spans="1:7" ht="15.75" x14ac:dyDescent="0.25">
      <c r="A991" s="587" t="s">
        <v>42</v>
      </c>
      <c r="B991" s="120" t="s">
        <v>1403</v>
      </c>
      <c r="C991" s="323" t="s">
        <v>1986</v>
      </c>
      <c r="D991" s="120" t="s">
        <v>43</v>
      </c>
      <c r="E991" s="517">
        <v>2019</v>
      </c>
      <c r="F991" s="355">
        <v>28688</v>
      </c>
      <c r="G991" s="120" t="s">
        <v>4607</v>
      </c>
    </row>
    <row r="992" spans="1:7" ht="15.75" x14ac:dyDescent="0.25">
      <c r="A992" s="587" t="s">
        <v>42</v>
      </c>
      <c r="B992" s="120" t="s">
        <v>1403</v>
      </c>
      <c r="C992" s="323" t="s">
        <v>1986</v>
      </c>
      <c r="D992" s="120" t="s">
        <v>44</v>
      </c>
      <c r="E992" s="517">
        <v>2019</v>
      </c>
      <c r="F992" s="355">
        <v>29568</v>
      </c>
      <c r="G992" s="120" t="s">
        <v>4608</v>
      </c>
    </row>
    <row r="993" spans="1:7" ht="15.75" x14ac:dyDescent="0.25">
      <c r="A993" s="587" t="s">
        <v>42</v>
      </c>
      <c r="B993" s="120" t="s">
        <v>1403</v>
      </c>
      <c r="C993" s="589" t="s">
        <v>4566</v>
      </c>
      <c r="D993" s="517" t="s">
        <v>43</v>
      </c>
      <c r="E993" s="517">
        <v>2019</v>
      </c>
      <c r="F993" s="355">
        <v>28688</v>
      </c>
      <c r="G993" s="517" t="s">
        <v>4604</v>
      </c>
    </row>
    <row r="994" spans="1:7" ht="15.75" x14ac:dyDescent="0.25">
      <c r="A994" s="587" t="s">
        <v>42</v>
      </c>
      <c r="B994" s="120" t="s">
        <v>1403</v>
      </c>
      <c r="C994" s="323" t="s">
        <v>4566</v>
      </c>
      <c r="D994" s="120" t="s">
        <v>44</v>
      </c>
      <c r="E994" s="517">
        <v>2019</v>
      </c>
      <c r="F994" s="355">
        <v>30448</v>
      </c>
      <c r="G994" s="517" t="s">
        <v>4604</v>
      </c>
    </row>
    <row r="995" spans="1:7" ht="15.75" x14ac:dyDescent="0.25">
      <c r="A995" s="587" t="s">
        <v>42</v>
      </c>
      <c r="B995" s="120" t="s">
        <v>1403</v>
      </c>
      <c r="C995" s="323" t="s">
        <v>4566</v>
      </c>
      <c r="D995" s="120" t="s">
        <v>43</v>
      </c>
      <c r="E995" s="517">
        <v>2019</v>
      </c>
      <c r="F995" s="355">
        <v>30448</v>
      </c>
      <c r="G995" s="120" t="s">
        <v>4609</v>
      </c>
    </row>
    <row r="996" spans="1:7" ht="15.75" x14ac:dyDescent="0.25">
      <c r="A996" s="587" t="s">
        <v>42</v>
      </c>
      <c r="B996" s="120" t="s">
        <v>1403</v>
      </c>
      <c r="C996" s="323" t="s">
        <v>4566</v>
      </c>
      <c r="D996" s="120" t="s">
        <v>44</v>
      </c>
      <c r="E996" s="517">
        <v>2019</v>
      </c>
      <c r="F996" s="355">
        <v>33088</v>
      </c>
      <c r="G996" s="120" t="s">
        <v>4609</v>
      </c>
    </row>
    <row r="997" spans="1:7" ht="15.75" x14ac:dyDescent="0.25">
      <c r="A997" s="587" t="s">
        <v>42</v>
      </c>
      <c r="B997" s="120" t="s">
        <v>1403</v>
      </c>
      <c r="C997" s="323" t="s">
        <v>4566</v>
      </c>
      <c r="D997" s="120" t="s">
        <v>43</v>
      </c>
      <c r="E997" s="517">
        <v>2019</v>
      </c>
      <c r="F997" s="355">
        <v>32208</v>
      </c>
      <c r="G997" s="120" t="s">
        <v>4610</v>
      </c>
    </row>
    <row r="998" spans="1:7" ht="15.75" x14ac:dyDescent="0.25">
      <c r="A998" s="587" t="s">
        <v>42</v>
      </c>
      <c r="B998" s="120" t="s">
        <v>1403</v>
      </c>
      <c r="C998" s="323" t="s">
        <v>4566</v>
      </c>
      <c r="D998" s="120" t="s">
        <v>44</v>
      </c>
      <c r="E998" s="517">
        <v>2019</v>
      </c>
      <c r="F998" s="355">
        <v>33968</v>
      </c>
      <c r="G998" s="120" t="s">
        <v>4610</v>
      </c>
    </row>
    <row r="999" spans="1:7" ht="15.75" x14ac:dyDescent="0.25">
      <c r="A999" s="587" t="s">
        <v>42</v>
      </c>
      <c r="B999" s="120" t="s">
        <v>1403</v>
      </c>
      <c r="C999" s="323" t="s">
        <v>4566</v>
      </c>
      <c r="D999" s="120" t="s">
        <v>438</v>
      </c>
      <c r="E999" s="120">
        <v>2019</v>
      </c>
      <c r="F999" s="355">
        <f>F998-700</f>
        <v>33268</v>
      </c>
      <c r="G999" s="120" t="s">
        <v>4611</v>
      </c>
    </row>
    <row r="1000" spans="1:7" ht="15.75" x14ac:dyDescent="0.25">
      <c r="A1000" s="587" t="s">
        <v>42</v>
      </c>
      <c r="B1000" s="120" t="s">
        <v>1403</v>
      </c>
      <c r="C1000" s="323" t="s">
        <v>4566</v>
      </c>
      <c r="D1000" s="120" t="s">
        <v>438</v>
      </c>
      <c r="E1000" s="120">
        <v>2019</v>
      </c>
      <c r="F1000" s="355">
        <f>F999-650</f>
        <v>32618</v>
      </c>
      <c r="G1000" s="120" t="s">
        <v>4612</v>
      </c>
    </row>
    <row r="1001" spans="1:7" ht="15.75" x14ac:dyDescent="0.25">
      <c r="A1001" s="587" t="s">
        <v>42</v>
      </c>
      <c r="B1001" s="120" t="s">
        <v>1403</v>
      </c>
      <c r="C1001" s="323" t="s">
        <v>4566</v>
      </c>
      <c r="D1001" s="120" t="s">
        <v>438</v>
      </c>
      <c r="E1001" s="120">
        <v>2019</v>
      </c>
      <c r="F1001" s="355">
        <v>33400</v>
      </c>
      <c r="G1001" s="120" t="s">
        <v>4613</v>
      </c>
    </row>
    <row r="1002" spans="1:7" ht="15.75" x14ac:dyDescent="0.25">
      <c r="A1002" s="587" t="s">
        <v>42</v>
      </c>
      <c r="B1002" s="120" t="s">
        <v>1403</v>
      </c>
      <c r="C1002" s="323" t="s">
        <v>1987</v>
      </c>
      <c r="D1002" s="120" t="s">
        <v>438</v>
      </c>
      <c r="E1002" s="120">
        <v>2019</v>
      </c>
      <c r="F1002" s="355">
        <f>F999-547</f>
        <v>32721</v>
      </c>
      <c r="G1002" s="120" t="s">
        <v>4611</v>
      </c>
    </row>
    <row r="1003" spans="1:7" ht="15.75" x14ac:dyDescent="0.25">
      <c r="A1003" s="587" t="s">
        <v>42</v>
      </c>
      <c r="B1003" s="120" t="s">
        <v>1403</v>
      </c>
      <c r="C1003" s="323" t="s">
        <v>1987</v>
      </c>
      <c r="D1003" s="120" t="s">
        <v>438</v>
      </c>
      <c r="E1003" s="120">
        <v>2019</v>
      </c>
      <c r="F1003" s="355">
        <f>F999-800</f>
        <v>32468</v>
      </c>
      <c r="G1003" s="120" t="s">
        <v>4612</v>
      </c>
    </row>
    <row r="1004" spans="1:7" ht="15.75" x14ac:dyDescent="0.25">
      <c r="A1004" s="587" t="s">
        <v>42</v>
      </c>
      <c r="B1004" s="120" t="s">
        <v>1403</v>
      </c>
      <c r="C1004" s="323" t="s">
        <v>1987</v>
      </c>
      <c r="D1004" s="120" t="s">
        <v>438</v>
      </c>
      <c r="E1004" s="120">
        <v>2019</v>
      </c>
      <c r="F1004" s="355">
        <v>31800</v>
      </c>
      <c r="G1004" s="120" t="s">
        <v>4613</v>
      </c>
    </row>
    <row r="1005" spans="1:7" ht="15.75" x14ac:dyDescent="0.25">
      <c r="A1005" s="587" t="s">
        <v>42</v>
      </c>
      <c r="B1005" s="120" t="s">
        <v>1403</v>
      </c>
      <c r="C1005" s="323" t="s">
        <v>3791</v>
      </c>
      <c r="D1005" s="120" t="s">
        <v>438</v>
      </c>
      <c r="E1005" s="120">
        <v>2019</v>
      </c>
      <c r="F1005" s="355">
        <v>26790</v>
      </c>
      <c r="G1005" s="120" t="s">
        <v>4611</v>
      </c>
    </row>
    <row r="1006" spans="1:7" ht="15.75" x14ac:dyDescent="0.25">
      <c r="A1006" s="587" t="s">
        <v>42</v>
      </c>
      <c r="B1006" s="120" t="s">
        <v>1403</v>
      </c>
      <c r="C1006" s="323" t="s">
        <v>3791</v>
      </c>
      <c r="D1006" s="120" t="s">
        <v>438</v>
      </c>
      <c r="E1006" s="120">
        <v>2019</v>
      </c>
      <c r="F1006" s="355">
        <v>31920</v>
      </c>
      <c r="G1006" s="120" t="s">
        <v>4612</v>
      </c>
    </row>
    <row r="1007" spans="1:7" ht="15.75" x14ac:dyDescent="0.25">
      <c r="A1007" s="587" t="s">
        <v>42</v>
      </c>
      <c r="B1007" s="120" t="s">
        <v>1403</v>
      </c>
      <c r="C1007" s="323" t="s">
        <v>3791</v>
      </c>
      <c r="D1007" s="120" t="s">
        <v>438</v>
      </c>
      <c r="E1007" s="120">
        <v>2019</v>
      </c>
      <c r="F1007" s="355">
        <v>35245</v>
      </c>
      <c r="G1007" s="120" t="s">
        <v>4613</v>
      </c>
    </row>
    <row r="1008" spans="1:7" ht="15.75" x14ac:dyDescent="0.25">
      <c r="A1008" s="587" t="s">
        <v>3926</v>
      </c>
      <c r="B1008" s="120" t="s">
        <v>1403</v>
      </c>
      <c r="C1008" s="323" t="s">
        <v>4566</v>
      </c>
      <c r="D1008" s="120" t="s">
        <v>4600</v>
      </c>
      <c r="E1008" s="120">
        <v>2019</v>
      </c>
      <c r="F1008" s="355">
        <v>31250</v>
      </c>
      <c r="G1008" s="120" t="s">
        <v>4603</v>
      </c>
    </row>
    <row r="1009" spans="1:7" ht="15.75" x14ac:dyDescent="0.25">
      <c r="A1009" s="583" t="s">
        <v>3926</v>
      </c>
      <c r="B1009" s="489" t="s">
        <v>4937</v>
      </c>
      <c r="C1009" s="330">
        <v>2.7</v>
      </c>
      <c r="D1009" s="489" t="s">
        <v>110</v>
      </c>
      <c r="E1009" s="489">
        <v>2019</v>
      </c>
      <c r="F1009" s="588">
        <v>31830</v>
      </c>
      <c r="G1009" s="489" t="s">
        <v>3879</v>
      </c>
    </row>
    <row r="1010" spans="1:7" ht="15.75" x14ac:dyDescent="0.25">
      <c r="A1010" s="583" t="s">
        <v>3926</v>
      </c>
      <c r="B1010" s="489" t="s">
        <v>4937</v>
      </c>
      <c r="C1010" s="330" t="s">
        <v>4938</v>
      </c>
      <c r="D1010" s="489" t="s">
        <v>110</v>
      </c>
      <c r="E1010" s="489">
        <v>2019</v>
      </c>
      <c r="F1010" s="588">
        <v>33880</v>
      </c>
      <c r="G1010" s="489" t="s">
        <v>3879</v>
      </c>
    </row>
    <row r="1011" spans="1:7" ht="15.75" x14ac:dyDescent="0.25">
      <c r="A1011" s="583" t="s">
        <v>3926</v>
      </c>
      <c r="B1011" s="489" t="s">
        <v>4937</v>
      </c>
      <c r="C1011" s="330" t="s">
        <v>4938</v>
      </c>
      <c r="D1011" s="489" t="s">
        <v>426</v>
      </c>
      <c r="E1011" s="489">
        <v>2019</v>
      </c>
      <c r="F1011" s="588">
        <v>35340</v>
      </c>
      <c r="G1011" s="489" t="s">
        <v>3879</v>
      </c>
    </row>
    <row r="1012" spans="1:7" ht="15.75" x14ac:dyDescent="0.25">
      <c r="A1012" s="583" t="s">
        <v>3926</v>
      </c>
      <c r="B1012" s="489" t="s">
        <v>4939</v>
      </c>
      <c r="C1012" s="330" t="s">
        <v>4938</v>
      </c>
      <c r="D1012" s="489" t="s">
        <v>110</v>
      </c>
      <c r="E1012" s="489">
        <v>2019</v>
      </c>
      <c r="F1012" s="588">
        <v>36760</v>
      </c>
      <c r="G1012" s="489" t="s">
        <v>3879</v>
      </c>
    </row>
    <row r="1013" spans="1:7" ht="15.75" x14ac:dyDescent="0.25">
      <c r="A1013" s="583" t="s">
        <v>3926</v>
      </c>
      <c r="B1013" s="489" t="s">
        <v>4939</v>
      </c>
      <c r="C1013" s="330" t="s">
        <v>4938</v>
      </c>
      <c r="D1013" s="489" t="s">
        <v>426</v>
      </c>
      <c r="E1013" s="489">
        <v>2019</v>
      </c>
      <c r="F1013" s="588">
        <v>38220</v>
      </c>
      <c r="G1013" s="489" t="s">
        <v>3879</v>
      </c>
    </row>
    <row r="1014" spans="1:7" ht="15.75" x14ac:dyDescent="0.25">
      <c r="A1014" s="583" t="s">
        <v>3926</v>
      </c>
      <c r="B1014" s="489" t="s">
        <v>4942</v>
      </c>
      <c r="C1014" s="330" t="s">
        <v>4938</v>
      </c>
      <c r="D1014" s="489" t="s">
        <v>110</v>
      </c>
      <c r="E1014" s="489">
        <v>2019</v>
      </c>
      <c r="F1014" s="588">
        <v>42930</v>
      </c>
      <c r="G1014" s="489" t="s">
        <v>3879</v>
      </c>
    </row>
    <row r="1015" spans="1:7" ht="15.75" x14ac:dyDescent="0.25">
      <c r="A1015" s="583" t="s">
        <v>3926</v>
      </c>
      <c r="B1015" s="489" t="s">
        <v>4942</v>
      </c>
      <c r="C1015" s="330" t="s">
        <v>4938</v>
      </c>
      <c r="D1015" s="489" t="s">
        <v>426</v>
      </c>
      <c r="E1015" s="489">
        <v>2019</v>
      </c>
      <c r="F1015" s="588">
        <v>44390</v>
      </c>
      <c r="G1015" s="489" t="s">
        <v>3879</v>
      </c>
    </row>
    <row r="1016" spans="1:7" ht="15.75" x14ac:dyDescent="0.25">
      <c r="A1016" s="583" t="s">
        <v>3926</v>
      </c>
      <c r="B1016" s="489" t="s">
        <v>4943</v>
      </c>
      <c r="C1016" s="330" t="s">
        <v>4938</v>
      </c>
      <c r="D1016" s="489" t="s">
        <v>110</v>
      </c>
      <c r="E1016" s="489">
        <v>2019</v>
      </c>
      <c r="F1016" s="588">
        <v>46050</v>
      </c>
      <c r="G1016" s="489" t="s">
        <v>3879</v>
      </c>
    </row>
    <row r="1017" spans="1:7" ht="15.75" x14ac:dyDescent="0.25">
      <c r="A1017" s="583" t="s">
        <v>3926</v>
      </c>
      <c r="B1017" s="489" t="s">
        <v>4943</v>
      </c>
      <c r="C1017" s="330" t="s">
        <v>4938</v>
      </c>
      <c r="D1017" s="489" t="s">
        <v>426</v>
      </c>
      <c r="E1017" s="489">
        <v>2019</v>
      </c>
      <c r="F1017" s="588">
        <v>47510</v>
      </c>
      <c r="G1017" s="489" t="s">
        <v>3879</v>
      </c>
    </row>
    <row r="1018" spans="1:7" ht="15.75" x14ac:dyDescent="0.25">
      <c r="A1018" s="583" t="s">
        <v>3926</v>
      </c>
      <c r="B1018" s="489" t="s">
        <v>4941</v>
      </c>
      <c r="C1018" s="330" t="s">
        <v>4938</v>
      </c>
      <c r="D1018" s="489" t="s">
        <v>110</v>
      </c>
      <c r="E1018" s="489">
        <v>2019</v>
      </c>
      <c r="F1018" s="588">
        <v>40940</v>
      </c>
      <c r="G1018" s="489" t="s">
        <v>3879</v>
      </c>
    </row>
    <row r="1019" spans="1:7" ht="15.75" x14ac:dyDescent="0.25">
      <c r="A1019" s="583" t="s">
        <v>3926</v>
      </c>
      <c r="B1019" s="489" t="s">
        <v>4941</v>
      </c>
      <c r="C1019" s="330" t="s">
        <v>4938</v>
      </c>
      <c r="D1019" s="489" t="s">
        <v>426</v>
      </c>
      <c r="E1019" s="489">
        <v>2019</v>
      </c>
      <c r="F1019" s="588">
        <v>42400</v>
      </c>
      <c r="G1019" s="489" t="s">
        <v>3879</v>
      </c>
    </row>
    <row r="1020" spans="1:7" ht="15.75" x14ac:dyDescent="0.25">
      <c r="A1020" s="583" t="s">
        <v>3926</v>
      </c>
      <c r="B1020" s="489" t="s">
        <v>4940</v>
      </c>
      <c r="C1020" s="330" t="s">
        <v>4938</v>
      </c>
      <c r="D1020" s="489" t="s">
        <v>110</v>
      </c>
      <c r="E1020" s="489">
        <v>2019</v>
      </c>
      <c r="F1020" s="588">
        <v>39720</v>
      </c>
      <c r="G1020" s="489" t="s">
        <v>3879</v>
      </c>
    </row>
    <row r="1021" spans="1:7" ht="15.75" x14ac:dyDescent="0.25">
      <c r="A1021" s="583" t="s">
        <v>3926</v>
      </c>
      <c r="B1021" s="489" t="s">
        <v>4940</v>
      </c>
      <c r="C1021" s="330" t="s">
        <v>4938</v>
      </c>
      <c r="D1021" s="489" t="s">
        <v>426</v>
      </c>
      <c r="E1021" s="489">
        <v>2019</v>
      </c>
      <c r="F1021" s="588">
        <v>41180</v>
      </c>
      <c r="G1021" s="489" t="s">
        <v>3879</v>
      </c>
    </row>
    <row r="1022" spans="1:7" ht="15.75" x14ac:dyDescent="0.25">
      <c r="A1022" s="281" t="s">
        <v>42</v>
      </c>
      <c r="B1022" s="77" t="s">
        <v>4564</v>
      </c>
      <c r="C1022" s="77" t="s">
        <v>2121</v>
      </c>
      <c r="D1022" s="77" t="s">
        <v>438</v>
      </c>
      <c r="E1022" s="77">
        <v>2019</v>
      </c>
      <c r="F1022" s="111">
        <v>22639</v>
      </c>
      <c r="G1022" s="77" t="s">
        <v>4576</v>
      </c>
    </row>
    <row r="1023" spans="1:7" ht="15.75" x14ac:dyDescent="0.25">
      <c r="A1023" s="281" t="s">
        <v>42</v>
      </c>
      <c r="B1023" s="77" t="s">
        <v>4564</v>
      </c>
      <c r="C1023" s="77" t="s">
        <v>3751</v>
      </c>
      <c r="D1023" s="77" t="s">
        <v>43</v>
      </c>
      <c r="E1023" s="77">
        <v>2019</v>
      </c>
      <c r="F1023" s="111">
        <v>23219</v>
      </c>
      <c r="G1023" s="77" t="s">
        <v>4576</v>
      </c>
    </row>
    <row r="1024" spans="1:7" ht="15.75" x14ac:dyDescent="0.25">
      <c r="A1024" s="281" t="s">
        <v>42</v>
      </c>
      <c r="B1024" s="77" t="s">
        <v>4564</v>
      </c>
      <c r="C1024" s="77" t="s">
        <v>3751</v>
      </c>
      <c r="D1024" s="77" t="s">
        <v>44</v>
      </c>
      <c r="E1024" s="77">
        <v>2019</v>
      </c>
      <c r="F1024" s="111">
        <v>23799</v>
      </c>
      <c r="G1024" s="77" t="s">
        <v>4576</v>
      </c>
    </row>
    <row r="1025" spans="1:7" ht="15.75" x14ac:dyDescent="0.25">
      <c r="A1025" s="281" t="s">
        <v>42</v>
      </c>
      <c r="B1025" s="77" t="s">
        <v>4564</v>
      </c>
      <c r="C1025" s="77" t="s">
        <v>1991</v>
      </c>
      <c r="D1025" s="77" t="s">
        <v>43</v>
      </c>
      <c r="E1025" s="77">
        <v>2019</v>
      </c>
      <c r="F1025" s="111">
        <v>24587</v>
      </c>
      <c r="G1025" s="77" t="s">
        <v>4576</v>
      </c>
    </row>
    <row r="1026" spans="1:7" ht="15.75" x14ac:dyDescent="0.25">
      <c r="A1026" s="281" t="s">
        <v>42</v>
      </c>
      <c r="B1026" s="77" t="s">
        <v>4564</v>
      </c>
      <c r="C1026" s="77" t="s">
        <v>1991</v>
      </c>
      <c r="D1026" s="77" t="s">
        <v>44</v>
      </c>
      <c r="E1026" s="77">
        <v>2019</v>
      </c>
      <c r="F1026" s="111">
        <v>24890</v>
      </c>
      <c r="G1026" s="77" t="s">
        <v>4576</v>
      </c>
    </row>
    <row r="1027" spans="1:7" ht="15.75" x14ac:dyDescent="0.25">
      <c r="A1027" s="281" t="s">
        <v>42</v>
      </c>
      <c r="B1027" s="77" t="s">
        <v>4564</v>
      </c>
      <c r="C1027" s="77" t="s">
        <v>1986</v>
      </c>
      <c r="D1027" s="77" t="s">
        <v>43</v>
      </c>
      <c r="E1027" s="77">
        <v>2019</v>
      </c>
      <c r="F1027" s="111">
        <v>25921</v>
      </c>
      <c r="G1027" s="77" t="s">
        <v>4576</v>
      </c>
    </row>
    <row r="1028" spans="1:7" ht="15.75" x14ac:dyDescent="0.25">
      <c r="A1028" s="281" t="s">
        <v>42</v>
      </c>
      <c r="B1028" s="77" t="s">
        <v>4564</v>
      </c>
      <c r="C1028" s="77" t="s">
        <v>1986</v>
      </c>
      <c r="D1028" s="77" t="s">
        <v>44</v>
      </c>
      <c r="E1028" s="77">
        <v>2019</v>
      </c>
      <c r="F1028" s="111">
        <v>26421</v>
      </c>
      <c r="G1028" s="77" t="s">
        <v>4576</v>
      </c>
    </row>
    <row r="1029" spans="1:7" ht="15.75" x14ac:dyDescent="0.25">
      <c r="A1029" s="281" t="s">
        <v>42</v>
      </c>
      <c r="B1029" s="77" t="s">
        <v>4564</v>
      </c>
      <c r="C1029" s="77" t="s">
        <v>4566</v>
      </c>
      <c r="D1029" s="77" t="s">
        <v>44</v>
      </c>
      <c r="E1029" s="77">
        <v>2019</v>
      </c>
      <c r="F1029" s="111">
        <v>28335</v>
      </c>
      <c r="G1029" s="77" t="s">
        <v>6386</v>
      </c>
    </row>
    <row r="1030" spans="1:7" ht="15.75" x14ac:dyDescent="0.25">
      <c r="A1030" s="281" t="s">
        <v>42</v>
      </c>
      <c r="B1030" s="77" t="s">
        <v>4564</v>
      </c>
      <c r="C1030" s="77" t="s">
        <v>2121</v>
      </c>
      <c r="D1030" s="77" t="s">
        <v>44</v>
      </c>
      <c r="E1030" s="77">
        <v>2019</v>
      </c>
      <c r="F1030" s="111">
        <v>29065</v>
      </c>
      <c r="G1030" s="77" t="s">
        <v>4565</v>
      </c>
    </row>
    <row r="1031" spans="1:7" ht="15.75" x14ac:dyDescent="0.25">
      <c r="A1031" s="281" t="s">
        <v>42</v>
      </c>
      <c r="B1031" s="77" t="s">
        <v>4564</v>
      </c>
      <c r="C1031" s="77" t="s">
        <v>2121</v>
      </c>
      <c r="D1031" s="77" t="s">
        <v>43</v>
      </c>
      <c r="E1031" s="77">
        <v>2019</v>
      </c>
      <c r="F1031" s="111">
        <v>28233</v>
      </c>
      <c r="G1031" s="77" t="s">
        <v>4565</v>
      </c>
    </row>
    <row r="1032" spans="1:7" s="234" customFormat="1" ht="15.75" x14ac:dyDescent="0.25">
      <c r="A1032" s="281" t="s">
        <v>42</v>
      </c>
      <c r="B1032" s="77" t="s">
        <v>4564</v>
      </c>
      <c r="C1032" s="77" t="s">
        <v>3751</v>
      </c>
      <c r="D1032" s="77" t="s">
        <v>44</v>
      </c>
      <c r="E1032" s="77">
        <v>2019</v>
      </c>
      <c r="F1032" s="111">
        <v>29905</v>
      </c>
      <c r="G1032" s="77" t="s">
        <v>4565</v>
      </c>
    </row>
    <row r="1033" spans="1:7" ht="15.75" x14ac:dyDescent="0.25">
      <c r="A1033" s="281" t="s">
        <v>42</v>
      </c>
      <c r="B1033" s="77" t="s">
        <v>4564</v>
      </c>
      <c r="C1033" s="77" t="s">
        <v>1991</v>
      </c>
      <c r="D1033" s="77" t="s">
        <v>44</v>
      </c>
      <c r="E1033" s="77">
        <v>2019</v>
      </c>
      <c r="F1033" s="111">
        <v>30871</v>
      </c>
      <c r="G1033" s="77" t="s">
        <v>4565</v>
      </c>
    </row>
    <row r="1034" spans="1:7" ht="15.75" x14ac:dyDescent="0.25">
      <c r="A1034" s="281" t="s">
        <v>42</v>
      </c>
      <c r="B1034" s="77" t="s">
        <v>4564</v>
      </c>
      <c r="C1034" s="77" t="s">
        <v>1991</v>
      </c>
      <c r="D1034" s="77" t="s">
        <v>43</v>
      </c>
      <c r="E1034" s="77">
        <v>2019</v>
      </c>
      <c r="F1034" s="111">
        <v>30099</v>
      </c>
      <c r="G1034" s="77" t="s">
        <v>4565</v>
      </c>
    </row>
    <row r="1035" spans="1:7" ht="15.75" x14ac:dyDescent="0.25">
      <c r="A1035" s="281" t="s">
        <v>42</v>
      </c>
      <c r="B1035" s="77" t="s">
        <v>4564</v>
      </c>
      <c r="C1035" s="77" t="s">
        <v>1986</v>
      </c>
      <c r="D1035" s="77" t="s">
        <v>44</v>
      </c>
      <c r="E1035" s="77">
        <v>2019</v>
      </c>
      <c r="F1035" s="111">
        <v>31931</v>
      </c>
      <c r="G1035" s="77" t="s">
        <v>4565</v>
      </c>
    </row>
    <row r="1036" spans="1:7" ht="15.75" x14ac:dyDescent="0.25">
      <c r="A1036" s="281" t="s">
        <v>42</v>
      </c>
      <c r="B1036" s="77" t="s">
        <v>4564</v>
      </c>
      <c r="C1036" s="77" t="s">
        <v>1986</v>
      </c>
      <c r="D1036" s="77" t="s">
        <v>43</v>
      </c>
      <c r="E1036" s="77">
        <v>2019</v>
      </c>
      <c r="F1036" s="111">
        <v>31159</v>
      </c>
      <c r="G1036" s="77" t="s">
        <v>4565</v>
      </c>
    </row>
    <row r="1037" spans="1:7" ht="15.75" x14ac:dyDescent="0.25">
      <c r="A1037" s="281" t="s">
        <v>42</v>
      </c>
      <c r="B1037" s="77" t="s">
        <v>4564</v>
      </c>
      <c r="C1037" s="77" t="s">
        <v>4566</v>
      </c>
      <c r="D1037" s="77" t="s">
        <v>44</v>
      </c>
      <c r="E1037" s="77">
        <v>2019</v>
      </c>
      <c r="F1037" s="111">
        <v>32257</v>
      </c>
      <c r="G1037" s="77" t="s">
        <v>4565</v>
      </c>
    </row>
    <row r="1038" spans="1:7" ht="15.75" x14ac:dyDescent="0.25">
      <c r="A1038" s="281" t="s">
        <v>42</v>
      </c>
      <c r="B1038" s="77" t="s">
        <v>4564</v>
      </c>
      <c r="C1038" s="77" t="s">
        <v>1987</v>
      </c>
      <c r="D1038" s="77" t="s">
        <v>44</v>
      </c>
      <c r="E1038" s="77">
        <v>2019</v>
      </c>
      <c r="F1038" s="111">
        <v>34069</v>
      </c>
      <c r="G1038" s="77" t="s">
        <v>4565</v>
      </c>
    </row>
    <row r="1039" spans="1:7" ht="15.75" x14ac:dyDescent="0.25">
      <c r="A1039" s="281" t="s">
        <v>42</v>
      </c>
      <c r="B1039" s="77" t="s">
        <v>4564</v>
      </c>
      <c r="C1039" s="77" t="s">
        <v>2859</v>
      </c>
      <c r="D1039" s="77" t="s">
        <v>44</v>
      </c>
      <c r="E1039" s="77">
        <v>2019</v>
      </c>
      <c r="F1039" s="111">
        <v>36228</v>
      </c>
      <c r="G1039" s="77" t="s">
        <v>4565</v>
      </c>
    </row>
    <row r="1040" spans="1:7" ht="15.75" x14ac:dyDescent="0.25">
      <c r="A1040" s="281" t="s">
        <v>3926</v>
      </c>
      <c r="B1040" s="77" t="s">
        <v>4564</v>
      </c>
      <c r="C1040" s="77" t="s">
        <v>3751</v>
      </c>
      <c r="D1040" s="77" t="s">
        <v>43</v>
      </c>
      <c r="E1040" s="77">
        <v>2019</v>
      </c>
      <c r="F1040" s="111">
        <v>27972</v>
      </c>
      <c r="G1040" s="77" t="s">
        <v>4565</v>
      </c>
    </row>
    <row r="1041" spans="1:7" ht="15.75" x14ac:dyDescent="0.25">
      <c r="A1041" s="587" t="s">
        <v>42</v>
      </c>
      <c r="B1041" s="120" t="s">
        <v>4595</v>
      </c>
      <c r="C1041" s="323" t="s">
        <v>2859</v>
      </c>
      <c r="D1041" s="120" t="s">
        <v>44</v>
      </c>
      <c r="E1041" s="120">
        <v>2019</v>
      </c>
      <c r="F1041" s="355">
        <v>55575</v>
      </c>
      <c r="G1041" s="120" t="s">
        <v>4596</v>
      </c>
    </row>
    <row r="1042" spans="1:7" ht="15.75" x14ac:dyDescent="0.25">
      <c r="A1042" s="587" t="s">
        <v>42</v>
      </c>
      <c r="B1042" s="120" t="s">
        <v>4597</v>
      </c>
      <c r="C1042" s="323" t="s">
        <v>2859</v>
      </c>
      <c r="D1042" s="120" t="s">
        <v>44</v>
      </c>
      <c r="E1042" s="120">
        <v>2019</v>
      </c>
      <c r="F1042" s="355">
        <v>64336.85</v>
      </c>
      <c r="G1042" s="120" t="s">
        <v>4596</v>
      </c>
    </row>
    <row r="1043" spans="1:7" ht="15.75" x14ac:dyDescent="0.25">
      <c r="A1043" s="587" t="s">
        <v>42</v>
      </c>
      <c r="B1043" s="120" t="s">
        <v>3927</v>
      </c>
      <c r="C1043" s="323" t="s">
        <v>2941</v>
      </c>
      <c r="D1043" s="120" t="s">
        <v>44</v>
      </c>
      <c r="E1043" s="120">
        <v>2019</v>
      </c>
      <c r="F1043" s="355">
        <v>61762.35</v>
      </c>
      <c r="G1043" s="120" t="s">
        <v>4596</v>
      </c>
    </row>
    <row r="1044" spans="1:7" ht="15.75" x14ac:dyDescent="0.25">
      <c r="A1044" s="587" t="s">
        <v>42</v>
      </c>
      <c r="B1044" s="120" t="s">
        <v>3927</v>
      </c>
      <c r="C1044" s="323" t="s">
        <v>2940</v>
      </c>
      <c r="D1044" s="120" t="s">
        <v>44</v>
      </c>
      <c r="E1044" s="120">
        <v>2019</v>
      </c>
      <c r="F1044" s="355">
        <v>66880</v>
      </c>
      <c r="G1044" s="120" t="s">
        <v>4596</v>
      </c>
    </row>
    <row r="1045" spans="1:7" ht="15.75" x14ac:dyDescent="0.25">
      <c r="A1045" s="587" t="s">
        <v>42</v>
      </c>
      <c r="B1045" s="120" t="s">
        <v>3928</v>
      </c>
      <c r="C1045" s="323" t="s">
        <v>4538</v>
      </c>
      <c r="D1045" s="120" t="s">
        <v>44</v>
      </c>
      <c r="E1045" s="120">
        <v>2019</v>
      </c>
      <c r="F1045" s="355">
        <v>67000</v>
      </c>
      <c r="G1045" s="120" t="s">
        <v>4596</v>
      </c>
    </row>
    <row r="1046" spans="1:7" ht="15.75" x14ac:dyDescent="0.25">
      <c r="A1046" s="587" t="s">
        <v>42</v>
      </c>
      <c r="B1046" s="120" t="s">
        <v>3928</v>
      </c>
      <c r="C1046" s="323" t="s">
        <v>2941</v>
      </c>
      <c r="D1046" s="120" t="s">
        <v>44</v>
      </c>
      <c r="E1046" s="120">
        <v>2019</v>
      </c>
      <c r="F1046" s="355">
        <v>70965</v>
      </c>
      <c r="G1046" s="120" t="s">
        <v>4596</v>
      </c>
    </row>
    <row r="1047" spans="1:7" ht="15.75" x14ac:dyDescent="0.25">
      <c r="A1047" s="587" t="s">
        <v>42</v>
      </c>
      <c r="B1047" s="120" t="s">
        <v>3928</v>
      </c>
      <c r="C1047" s="323" t="s">
        <v>2940</v>
      </c>
      <c r="D1047" s="120" t="s">
        <v>44</v>
      </c>
      <c r="E1047" s="120">
        <v>2019</v>
      </c>
      <c r="F1047" s="355">
        <v>77140</v>
      </c>
      <c r="G1047" s="120" t="s">
        <v>4596</v>
      </c>
    </row>
    <row r="1048" spans="1:7" ht="15.75" x14ac:dyDescent="0.25">
      <c r="A1048" s="583" t="s">
        <v>3926</v>
      </c>
      <c r="B1048" s="489" t="s">
        <v>2577</v>
      </c>
      <c r="C1048" s="330">
        <v>2.7</v>
      </c>
      <c r="D1048" s="489" t="s">
        <v>44</v>
      </c>
      <c r="E1048" s="489">
        <v>2019</v>
      </c>
      <c r="F1048" s="588">
        <v>36101</v>
      </c>
      <c r="G1048" s="489" t="s">
        <v>4490</v>
      </c>
    </row>
    <row r="1049" spans="1:7" ht="15.75" x14ac:dyDescent="0.25">
      <c r="A1049" s="583" t="s">
        <v>3926</v>
      </c>
      <c r="B1049" s="489" t="s">
        <v>2577</v>
      </c>
      <c r="C1049" s="330">
        <v>4</v>
      </c>
      <c r="D1049" s="489" t="s">
        <v>44</v>
      </c>
      <c r="E1049" s="120">
        <v>2019</v>
      </c>
      <c r="F1049" s="588">
        <v>47209</v>
      </c>
      <c r="G1049" s="489" t="s">
        <v>4490</v>
      </c>
    </row>
    <row r="1050" spans="1:7" s="234" customFormat="1" ht="15.75" x14ac:dyDescent="0.25">
      <c r="A1050" s="583" t="s">
        <v>3926</v>
      </c>
      <c r="B1050" s="489" t="s">
        <v>4539</v>
      </c>
      <c r="C1050" s="330">
        <v>2.7</v>
      </c>
      <c r="D1050" s="489" t="s">
        <v>44</v>
      </c>
      <c r="E1050" s="489">
        <v>2019</v>
      </c>
      <c r="F1050" s="588">
        <v>39500</v>
      </c>
      <c r="G1050" s="489" t="s">
        <v>4490</v>
      </c>
    </row>
    <row r="1051" spans="1:7" s="234" customFormat="1" ht="15.75" x14ac:dyDescent="0.25">
      <c r="A1051" s="583" t="s">
        <v>3926</v>
      </c>
      <c r="B1051" s="489" t="s">
        <v>4539</v>
      </c>
      <c r="C1051" s="330">
        <v>2.8</v>
      </c>
      <c r="D1051" s="489" t="s">
        <v>44</v>
      </c>
      <c r="E1051" s="120">
        <v>2019</v>
      </c>
      <c r="F1051" s="588">
        <v>41000</v>
      </c>
      <c r="G1051" s="489" t="s">
        <v>4490</v>
      </c>
    </row>
    <row r="1052" spans="1:7" s="234" customFormat="1" ht="15.75" x14ac:dyDescent="0.25">
      <c r="A1052" s="583" t="s">
        <v>3926</v>
      </c>
      <c r="B1052" s="489" t="s">
        <v>4539</v>
      </c>
      <c r="C1052" s="330">
        <v>3.8</v>
      </c>
      <c r="D1052" s="489" t="s">
        <v>44</v>
      </c>
      <c r="E1052" s="489">
        <v>2019</v>
      </c>
      <c r="F1052" s="588">
        <v>43000</v>
      </c>
      <c r="G1052" s="489" t="s">
        <v>4490</v>
      </c>
    </row>
    <row r="1053" spans="1:7" s="234" customFormat="1" ht="15.75" x14ac:dyDescent="0.25">
      <c r="A1053" s="583" t="s">
        <v>3926</v>
      </c>
      <c r="B1053" s="489" t="s">
        <v>4539</v>
      </c>
      <c r="C1053" s="330">
        <v>4</v>
      </c>
      <c r="D1053" s="489" t="s">
        <v>44</v>
      </c>
      <c r="E1053" s="120">
        <v>2019</v>
      </c>
      <c r="F1053" s="588">
        <v>46500</v>
      </c>
      <c r="G1053" s="489" t="s">
        <v>4490</v>
      </c>
    </row>
    <row r="1054" spans="1:7" ht="15.75" x14ac:dyDescent="0.25">
      <c r="A1054" s="583" t="s">
        <v>3926</v>
      </c>
      <c r="B1054" s="489" t="s">
        <v>2578</v>
      </c>
      <c r="C1054" s="330">
        <v>2.7</v>
      </c>
      <c r="D1054" s="489" t="s">
        <v>44</v>
      </c>
      <c r="E1054" s="489">
        <v>2019</v>
      </c>
      <c r="F1054" s="588">
        <v>41377</v>
      </c>
      <c r="G1054" s="489" t="s">
        <v>4490</v>
      </c>
    </row>
    <row r="1055" spans="1:7" ht="15.75" x14ac:dyDescent="0.25">
      <c r="A1055" s="583" t="s">
        <v>3926</v>
      </c>
      <c r="B1055" s="489" t="s">
        <v>2578</v>
      </c>
      <c r="C1055" s="330">
        <v>4</v>
      </c>
      <c r="D1055" s="489" t="s">
        <v>44</v>
      </c>
      <c r="E1055" s="489">
        <v>2019</v>
      </c>
      <c r="F1055" s="588">
        <v>49986</v>
      </c>
      <c r="G1055" s="489" t="s">
        <v>4490</v>
      </c>
    </row>
    <row r="1056" spans="1:7" ht="15.75" x14ac:dyDescent="0.25">
      <c r="A1056" s="583" t="s">
        <v>3926</v>
      </c>
      <c r="B1056" s="489" t="s">
        <v>2580</v>
      </c>
      <c r="C1056" s="330">
        <v>2.7</v>
      </c>
      <c r="D1056" s="489" t="s">
        <v>44</v>
      </c>
      <c r="E1056" s="489">
        <v>2019</v>
      </c>
      <c r="F1056" s="588">
        <v>42488</v>
      </c>
      <c r="G1056" s="489" t="s">
        <v>4490</v>
      </c>
    </row>
    <row r="1057" spans="1:7" ht="15.75" x14ac:dyDescent="0.25">
      <c r="A1057" s="583" t="s">
        <v>3926</v>
      </c>
      <c r="B1057" s="489" t="s">
        <v>2580</v>
      </c>
      <c r="C1057" s="330">
        <v>4</v>
      </c>
      <c r="D1057" s="489" t="s">
        <v>44</v>
      </c>
      <c r="E1057" s="489">
        <v>2019</v>
      </c>
      <c r="F1057" s="588">
        <v>54152</v>
      </c>
      <c r="G1057" s="489" t="s">
        <v>4490</v>
      </c>
    </row>
    <row r="1058" spans="1:7" ht="15.75" x14ac:dyDescent="0.25">
      <c r="A1058" s="587" t="s">
        <v>42</v>
      </c>
      <c r="B1058" s="120" t="s">
        <v>2582</v>
      </c>
      <c r="C1058" s="323" t="s">
        <v>2941</v>
      </c>
      <c r="D1058" s="120" t="s">
        <v>44</v>
      </c>
      <c r="E1058" s="120">
        <v>2019</v>
      </c>
      <c r="F1058" s="355">
        <v>78000</v>
      </c>
      <c r="G1058" s="120" t="s">
        <v>4596</v>
      </c>
    </row>
    <row r="1059" spans="1:7" ht="15.75" x14ac:dyDescent="0.25">
      <c r="A1059" s="587" t="s">
        <v>42</v>
      </c>
      <c r="B1059" s="120" t="s">
        <v>2582</v>
      </c>
      <c r="C1059" s="323" t="s">
        <v>2940</v>
      </c>
      <c r="D1059" s="120" t="s">
        <v>44</v>
      </c>
      <c r="E1059" s="120">
        <v>2019</v>
      </c>
      <c r="F1059" s="355">
        <v>84645</v>
      </c>
      <c r="G1059" s="120" t="s">
        <v>4596</v>
      </c>
    </row>
    <row r="1060" spans="1:7" ht="15.75" x14ac:dyDescent="0.25">
      <c r="A1060" s="587" t="s">
        <v>42</v>
      </c>
      <c r="B1060" s="120" t="s">
        <v>3028</v>
      </c>
      <c r="C1060" s="323" t="s">
        <v>3769</v>
      </c>
      <c r="D1060" s="120" t="s">
        <v>43</v>
      </c>
      <c r="E1060" s="120">
        <v>2019</v>
      </c>
      <c r="F1060" s="355">
        <v>27031</v>
      </c>
      <c r="G1060" s="120" t="s">
        <v>4614</v>
      </c>
    </row>
    <row r="1061" spans="1:7" ht="15.75" x14ac:dyDescent="0.25">
      <c r="A1061" s="587" t="s">
        <v>42</v>
      </c>
      <c r="B1061" s="120" t="s">
        <v>3028</v>
      </c>
      <c r="C1061" s="323" t="s">
        <v>3769</v>
      </c>
      <c r="D1061" s="120" t="s">
        <v>44</v>
      </c>
      <c r="E1061" s="120">
        <v>2019</v>
      </c>
      <c r="F1061" s="355">
        <v>28800</v>
      </c>
      <c r="G1061" s="120" t="s">
        <v>4614</v>
      </c>
    </row>
    <row r="1062" spans="1:7" ht="15.75" x14ac:dyDescent="0.25">
      <c r="A1062" s="587" t="s">
        <v>42</v>
      </c>
      <c r="B1062" s="120" t="s">
        <v>3028</v>
      </c>
      <c r="C1062" s="323" t="s">
        <v>2121</v>
      </c>
      <c r="D1062" s="120" t="s">
        <v>43</v>
      </c>
      <c r="E1062" s="120">
        <v>2019</v>
      </c>
      <c r="F1062" s="355">
        <v>27530</v>
      </c>
      <c r="G1062" s="120" t="s">
        <v>4614</v>
      </c>
    </row>
    <row r="1063" spans="1:7" ht="15.75" x14ac:dyDescent="0.25">
      <c r="A1063" s="587" t="s">
        <v>42</v>
      </c>
      <c r="B1063" s="120" t="s">
        <v>3028</v>
      </c>
      <c r="C1063" s="323" t="s">
        <v>2121</v>
      </c>
      <c r="D1063" s="120" t="s">
        <v>44</v>
      </c>
      <c r="E1063" s="120">
        <v>2019</v>
      </c>
      <c r="F1063" s="355">
        <v>29300</v>
      </c>
      <c r="G1063" s="120" t="s">
        <v>4614</v>
      </c>
    </row>
    <row r="1064" spans="1:7" ht="15.75" x14ac:dyDescent="0.25">
      <c r="A1064" s="587" t="s">
        <v>42</v>
      </c>
      <c r="B1064" s="120" t="s">
        <v>4615</v>
      </c>
      <c r="C1064" s="323" t="s">
        <v>3769</v>
      </c>
      <c r="D1064" s="120" t="s">
        <v>43</v>
      </c>
      <c r="E1064" s="120">
        <v>2019</v>
      </c>
      <c r="F1064" s="355">
        <v>31160</v>
      </c>
      <c r="G1064" s="120" t="s">
        <v>4614</v>
      </c>
    </row>
    <row r="1065" spans="1:7" ht="15.75" x14ac:dyDescent="0.25">
      <c r="A1065" s="587" t="s">
        <v>42</v>
      </c>
      <c r="B1065" s="120" t="s">
        <v>5053</v>
      </c>
      <c r="C1065" s="323" t="s">
        <v>1989</v>
      </c>
      <c r="D1065" s="120" t="s">
        <v>110</v>
      </c>
      <c r="E1065" s="120">
        <v>2019</v>
      </c>
      <c r="F1065" s="97">
        <v>21530</v>
      </c>
      <c r="G1065" s="120" t="s">
        <v>4911</v>
      </c>
    </row>
    <row r="1066" spans="1:7" ht="15.75" x14ac:dyDescent="0.25">
      <c r="A1066" s="587" t="s">
        <v>42</v>
      </c>
      <c r="B1066" s="120" t="s">
        <v>5054</v>
      </c>
      <c r="C1066" s="323" t="s">
        <v>1989</v>
      </c>
      <c r="D1066" s="120" t="s">
        <v>110</v>
      </c>
      <c r="E1066" s="120">
        <v>2019</v>
      </c>
      <c r="F1066" s="97">
        <v>22955</v>
      </c>
      <c r="G1066" s="120" t="s">
        <v>4911</v>
      </c>
    </row>
    <row r="1067" spans="1:7" ht="15.75" x14ac:dyDescent="0.25">
      <c r="A1067" s="587" t="s">
        <v>42</v>
      </c>
      <c r="B1067" s="120" t="s">
        <v>5047</v>
      </c>
      <c r="C1067" s="323" t="s">
        <v>3769</v>
      </c>
      <c r="D1067" s="120" t="s">
        <v>110</v>
      </c>
      <c r="E1067" s="120">
        <v>2019</v>
      </c>
      <c r="F1067" s="97">
        <v>23770</v>
      </c>
      <c r="G1067" s="120" t="s">
        <v>4911</v>
      </c>
    </row>
    <row r="1068" spans="1:7" ht="15.75" x14ac:dyDescent="0.25">
      <c r="A1068" s="587" t="s">
        <v>42</v>
      </c>
      <c r="B1068" s="120" t="s">
        <v>5048</v>
      </c>
      <c r="C1068" s="323" t="s">
        <v>3769</v>
      </c>
      <c r="D1068" s="120" t="s">
        <v>110</v>
      </c>
      <c r="E1068" s="120">
        <v>2019</v>
      </c>
      <c r="F1068" s="97">
        <v>24980</v>
      </c>
      <c r="G1068" s="120" t="s">
        <v>4911</v>
      </c>
    </row>
    <row r="1069" spans="1:7" ht="15.75" x14ac:dyDescent="0.25">
      <c r="A1069" s="587" t="s">
        <v>42</v>
      </c>
      <c r="B1069" s="120" t="s">
        <v>5049</v>
      </c>
      <c r="C1069" s="323" t="s">
        <v>3769</v>
      </c>
      <c r="D1069" s="120" t="s">
        <v>110</v>
      </c>
      <c r="E1069" s="120">
        <v>2019</v>
      </c>
      <c r="F1069" s="97">
        <v>26380</v>
      </c>
      <c r="G1069" s="120" t="s">
        <v>4911</v>
      </c>
    </row>
    <row r="1070" spans="1:7" ht="15.75" x14ac:dyDescent="0.25">
      <c r="A1070" s="587" t="s">
        <v>42</v>
      </c>
      <c r="B1070" s="120" t="s">
        <v>5052</v>
      </c>
      <c r="C1070" s="323" t="s">
        <v>3769</v>
      </c>
      <c r="D1070" s="120" t="s">
        <v>110</v>
      </c>
      <c r="E1070" s="120">
        <v>2019</v>
      </c>
      <c r="F1070" s="97">
        <v>32200</v>
      </c>
      <c r="G1070" s="120" t="s">
        <v>4911</v>
      </c>
    </row>
    <row r="1071" spans="1:7" ht="15.75" x14ac:dyDescent="0.25">
      <c r="A1071" s="587" t="s">
        <v>42</v>
      </c>
      <c r="B1071" s="120" t="s">
        <v>5057</v>
      </c>
      <c r="C1071" s="323" t="s">
        <v>3769</v>
      </c>
      <c r="D1071" s="120" t="s">
        <v>110</v>
      </c>
      <c r="E1071" s="120">
        <v>2019</v>
      </c>
      <c r="F1071" s="97">
        <v>33350</v>
      </c>
      <c r="G1071" s="120" t="s">
        <v>4911</v>
      </c>
    </row>
    <row r="1072" spans="1:7" ht="15.75" x14ac:dyDescent="0.25">
      <c r="A1072" s="587" t="s">
        <v>42</v>
      </c>
      <c r="B1072" s="120" t="s">
        <v>5055</v>
      </c>
      <c r="C1072" s="323" t="s">
        <v>3769</v>
      </c>
      <c r="D1072" s="120" t="s">
        <v>110</v>
      </c>
      <c r="E1072" s="120">
        <v>2019</v>
      </c>
      <c r="F1072" s="97">
        <v>27350</v>
      </c>
      <c r="G1072" s="120" t="s">
        <v>4911</v>
      </c>
    </row>
    <row r="1073" spans="1:7" ht="15.75" x14ac:dyDescent="0.25">
      <c r="A1073" s="587" t="s">
        <v>42</v>
      </c>
      <c r="B1073" s="120" t="s">
        <v>5056</v>
      </c>
      <c r="C1073" s="323" t="s">
        <v>3769</v>
      </c>
      <c r="D1073" s="120" t="s">
        <v>110</v>
      </c>
      <c r="E1073" s="120">
        <v>2019</v>
      </c>
      <c r="F1073" s="97">
        <v>29050</v>
      </c>
      <c r="G1073" s="120" t="s">
        <v>4911</v>
      </c>
    </row>
    <row r="1074" spans="1:7" ht="15.75" x14ac:dyDescent="0.25">
      <c r="A1074" s="587" t="s">
        <v>42</v>
      </c>
      <c r="B1074" s="120" t="s">
        <v>5050</v>
      </c>
      <c r="C1074" s="323" t="s">
        <v>3769</v>
      </c>
      <c r="D1074" s="120" t="s">
        <v>110</v>
      </c>
      <c r="E1074" s="120">
        <v>2019</v>
      </c>
      <c r="F1074" s="97">
        <v>27820</v>
      </c>
      <c r="G1074" s="120" t="s">
        <v>4911</v>
      </c>
    </row>
    <row r="1075" spans="1:7" ht="15.75" x14ac:dyDescent="0.25">
      <c r="A1075" s="587" t="s">
        <v>42</v>
      </c>
      <c r="B1075" s="120" t="s">
        <v>5051</v>
      </c>
      <c r="C1075" s="323" t="s">
        <v>3769</v>
      </c>
      <c r="D1075" s="120" t="s">
        <v>110</v>
      </c>
      <c r="E1075" s="120">
        <v>2019</v>
      </c>
      <c r="F1075" s="97">
        <v>28820</v>
      </c>
      <c r="G1075" s="120" t="s">
        <v>4911</v>
      </c>
    </row>
    <row r="1076" spans="1:7" ht="15.75" x14ac:dyDescent="0.25">
      <c r="A1076" s="596" t="s">
        <v>42</v>
      </c>
      <c r="B1076" s="597" t="s">
        <v>5062</v>
      </c>
      <c r="C1076" s="368" t="s">
        <v>5059</v>
      </c>
      <c r="D1076" s="597" t="s">
        <v>426</v>
      </c>
      <c r="E1076" s="597">
        <v>2019</v>
      </c>
      <c r="F1076" s="355">
        <v>27850</v>
      </c>
      <c r="G1076" s="597" t="s">
        <v>5060</v>
      </c>
    </row>
    <row r="1077" spans="1:7" ht="15.75" x14ac:dyDescent="0.25">
      <c r="A1077" s="596" t="s">
        <v>42</v>
      </c>
      <c r="B1077" s="597" t="s">
        <v>5058</v>
      </c>
      <c r="C1077" s="368" t="s">
        <v>5059</v>
      </c>
      <c r="D1077" s="597" t="s">
        <v>110</v>
      </c>
      <c r="E1077" s="597">
        <v>2019</v>
      </c>
      <c r="F1077" s="598">
        <v>25650</v>
      </c>
      <c r="G1077" s="597" t="s">
        <v>5060</v>
      </c>
    </row>
    <row r="1078" spans="1:7" ht="15.75" x14ac:dyDescent="0.25">
      <c r="A1078" s="596" t="s">
        <v>42</v>
      </c>
      <c r="B1078" s="597" t="s">
        <v>5058</v>
      </c>
      <c r="C1078" s="368" t="s">
        <v>5059</v>
      </c>
      <c r="D1078" s="597" t="s">
        <v>426</v>
      </c>
      <c r="E1078" s="597">
        <v>2019</v>
      </c>
      <c r="F1078" s="355">
        <v>27050</v>
      </c>
      <c r="G1078" s="597" t="s">
        <v>5060</v>
      </c>
    </row>
    <row r="1079" spans="1:7" ht="15.75" x14ac:dyDescent="0.25">
      <c r="A1079" s="596" t="s">
        <v>42</v>
      </c>
      <c r="B1079" s="597" t="s">
        <v>5061</v>
      </c>
      <c r="C1079" s="368" t="s">
        <v>5059</v>
      </c>
      <c r="D1079" s="597" t="s">
        <v>110</v>
      </c>
      <c r="E1079" s="597">
        <v>2019</v>
      </c>
      <c r="F1079" s="355">
        <v>27450</v>
      </c>
      <c r="G1079" s="597" t="s">
        <v>5060</v>
      </c>
    </row>
    <row r="1080" spans="1:7" ht="15.75" x14ac:dyDescent="0.25">
      <c r="A1080" s="596" t="s">
        <v>42</v>
      </c>
      <c r="B1080" s="597" t="s">
        <v>5061</v>
      </c>
      <c r="C1080" s="368" t="s">
        <v>5059</v>
      </c>
      <c r="D1080" s="597" t="s">
        <v>426</v>
      </c>
      <c r="E1080" s="597">
        <v>2019</v>
      </c>
      <c r="F1080" s="355">
        <v>28850</v>
      </c>
      <c r="G1080" s="597" t="s">
        <v>5060</v>
      </c>
    </row>
    <row r="1081" spans="1:7" ht="15.75" x14ac:dyDescent="0.25">
      <c r="A1081" s="596" t="s">
        <v>42</v>
      </c>
      <c r="B1081" s="597" t="s">
        <v>5066</v>
      </c>
      <c r="C1081" s="368" t="s">
        <v>5059</v>
      </c>
      <c r="D1081" s="597" t="s">
        <v>426</v>
      </c>
      <c r="E1081" s="597">
        <v>2019</v>
      </c>
      <c r="F1081" s="598">
        <v>33050</v>
      </c>
      <c r="G1081" s="597" t="s">
        <v>5060</v>
      </c>
    </row>
    <row r="1082" spans="1:7" ht="15.75" x14ac:dyDescent="0.25">
      <c r="A1082" s="596" t="s">
        <v>42</v>
      </c>
      <c r="B1082" s="597" t="s">
        <v>6650</v>
      </c>
      <c r="C1082" s="368" t="s">
        <v>6372</v>
      </c>
      <c r="D1082" s="597" t="s">
        <v>426</v>
      </c>
      <c r="E1082" s="597">
        <v>2019</v>
      </c>
      <c r="F1082" s="598">
        <v>37520</v>
      </c>
      <c r="G1082" s="597" t="s">
        <v>5060</v>
      </c>
    </row>
    <row r="1083" spans="1:7" ht="15.75" x14ac:dyDescent="0.25">
      <c r="A1083" s="596" t="s">
        <v>42</v>
      </c>
      <c r="B1083" s="597" t="s">
        <v>6651</v>
      </c>
      <c r="C1083" s="368" t="s">
        <v>6372</v>
      </c>
      <c r="D1083" s="597" t="s">
        <v>426</v>
      </c>
      <c r="E1083" s="597">
        <v>2019</v>
      </c>
      <c r="F1083" s="598">
        <v>49180</v>
      </c>
      <c r="G1083" s="597" t="s">
        <v>5060</v>
      </c>
    </row>
    <row r="1084" spans="1:7" ht="15.75" x14ac:dyDescent="0.25">
      <c r="A1084" s="596" t="s">
        <v>42</v>
      </c>
      <c r="B1084" s="597" t="s">
        <v>6652</v>
      </c>
      <c r="C1084" s="368" t="s">
        <v>6372</v>
      </c>
      <c r="D1084" s="597" t="s">
        <v>426</v>
      </c>
      <c r="E1084" s="597">
        <v>2019</v>
      </c>
      <c r="F1084" s="598">
        <v>46060</v>
      </c>
      <c r="G1084" s="597" t="s">
        <v>5060</v>
      </c>
    </row>
    <row r="1085" spans="1:7" ht="15.75" x14ac:dyDescent="0.25">
      <c r="A1085" s="596" t="s">
        <v>42</v>
      </c>
      <c r="B1085" s="597" t="s">
        <v>6653</v>
      </c>
      <c r="C1085" s="368" t="s">
        <v>6372</v>
      </c>
      <c r="D1085" s="597" t="s">
        <v>426</v>
      </c>
      <c r="E1085" s="597">
        <v>2019</v>
      </c>
      <c r="F1085" s="598">
        <v>42580</v>
      </c>
      <c r="G1085" s="597" t="s">
        <v>5060</v>
      </c>
    </row>
    <row r="1086" spans="1:7" ht="15.75" x14ac:dyDescent="0.25">
      <c r="A1086" s="596" t="s">
        <v>42</v>
      </c>
      <c r="B1086" s="597" t="s">
        <v>5065</v>
      </c>
      <c r="C1086" s="368" t="s">
        <v>5059</v>
      </c>
      <c r="D1086" s="597" t="s">
        <v>426</v>
      </c>
      <c r="E1086" s="597">
        <v>2019</v>
      </c>
      <c r="F1086" s="598">
        <v>35850</v>
      </c>
      <c r="G1086" s="597" t="s">
        <v>5060</v>
      </c>
    </row>
    <row r="1087" spans="1:7" ht="15.75" x14ac:dyDescent="0.25">
      <c r="A1087" s="596" t="s">
        <v>42</v>
      </c>
      <c r="B1087" s="597" t="s">
        <v>5063</v>
      </c>
      <c r="C1087" s="368" t="s">
        <v>5059</v>
      </c>
      <c r="D1087" s="597" t="s">
        <v>426</v>
      </c>
      <c r="E1087" s="597">
        <v>2019</v>
      </c>
      <c r="F1087" s="355">
        <v>29650</v>
      </c>
      <c r="G1087" s="597" t="s">
        <v>5060</v>
      </c>
    </row>
    <row r="1088" spans="1:7" ht="15.75" x14ac:dyDescent="0.25">
      <c r="A1088" s="596" t="s">
        <v>42</v>
      </c>
      <c r="B1088" s="597" t="s">
        <v>5064</v>
      </c>
      <c r="C1088" s="368" t="s">
        <v>5059</v>
      </c>
      <c r="D1088" s="597" t="s">
        <v>426</v>
      </c>
      <c r="E1088" s="597">
        <v>2019</v>
      </c>
      <c r="F1088" s="355">
        <v>33850</v>
      </c>
      <c r="G1088" s="597" t="s">
        <v>5060</v>
      </c>
    </row>
    <row r="1089" spans="1:7" ht="15.75" x14ac:dyDescent="0.25">
      <c r="A1089" s="596" t="s">
        <v>42</v>
      </c>
      <c r="B1089" s="597" t="s">
        <v>6374</v>
      </c>
      <c r="C1089" s="368" t="s">
        <v>5070</v>
      </c>
      <c r="D1089" s="597" t="s">
        <v>110</v>
      </c>
      <c r="E1089" s="597">
        <v>2019</v>
      </c>
      <c r="F1089" s="598">
        <v>31830</v>
      </c>
      <c r="G1089" s="597" t="s">
        <v>5060</v>
      </c>
    </row>
    <row r="1090" spans="1:7" ht="15.75" x14ac:dyDescent="0.25">
      <c r="A1090" s="596" t="s">
        <v>42</v>
      </c>
      <c r="B1090" s="597" t="s">
        <v>6374</v>
      </c>
      <c r="C1090" s="368" t="s">
        <v>6372</v>
      </c>
      <c r="D1090" s="597" t="s">
        <v>110</v>
      </c>
      <c r="E1090" s="597">
        <v>2019</v>
      </c>
      <c r="F1090" s="598">
        <v>33880</v>
      </c>
      <c r="G1090" s="597" t="s">
        <v>5060</v>
      </c>
    </row>
    <row r="1091" spans="1:7" ht="15.75" x14ac:dyDescent="0.25">
      <c r="A1091" s="596" t="s">
        <v>42</v>
      </c>
      <c r="B1091" s="597" t="s">
        <v>6374</v>
      </c>
      <c r="C1091" s="368" t="s">
        <v>6372</v>
      </c>
      <c r="D1091" s="597" t="s">
        <v>426</v>
      </c>
      <c r="E1091" s="597">
        <v>2019</v>
      </c>
      <c r="F1091" s="598">
        <v>35340</v>
      </c>
      <c r="G1091" s="597" t="s">
        <v>5060</v>
      </c>
    </row>
    <row r="1092" spans="1:7" ht="15.75" x14ac:dyDescent="0.25">
      <c r="A1092" s="596" t="s">
        <v>42</v>
      </c>
      <c r="B1092" s="597" t="s">
        <v>5067</v>
      </c>
      <c r="C1092" s="368" t="s">
        <v>5059</v>
      </c>
      <c r="D1092" s="597" t="s">
        <v>110</v>
      </c>
      <c r="E1092" s="597">
        <v>2019</v>
      </c>
      <c r="F1092" s="598">
        <v>33650</v>
      </c>
      <c r="G1092" s="597" t="s">
        <v>5060</v>
      </c>
    </row>
    <row r="1093" spans="1:7" ht="15.75" x14ac:dyDescent="0.25">
      <c r="A1093" s="596" t="s">
        <v>42</v>
      </c>
      <c r="B1093" s="597" t="s">
        <v>5067</v>
      </c>
      <c r="C1093" s="368" t="s">
        <v>5059</v>
      </c>
      <c r="D1093" s="597" t="s">
        <v>426</v>
      </c>
      <c r="E1093" s="597">
        <v>2019</v>
      </c>
      <c r="F1093" s="598">
        <v>35050</v>
      </c>
      <c r="G1093" s="597" t="s">
        <v>5060</v>
      </c>
    </row>
    <row r="1094" spans="1:7" ht="15.75" x14ac:dyDescent="0.25">
      <c r="A1094" s="596" t="s">
        <v>42</v>
      </c>
      <c r="B1094" s="597" t="s">
        <v>6654</v>
      </c>
      <c r="C1094" s="368" t="s">
        <v>6372</v>
      </c>
      <c r="D1094" s="597" t="s">
        <v>110</v>
      </c>
      <c r="E1094" s="597">
        <v>2019</v>
      </c>
      <c r="F1094" s="598">
        <v>42930</v>
      </c>
      <c r="G1094" s="597" t="s">
        <v>5060</v>
      </c>
    </row>
    <row r="1095" spans="1:7" ht="15.75" x14ac:dyDescent="0.25">
      <c r="A1095" s="596" t="s">
        <v>42</v>
      </c>
      <c r="B1095" s="597" t="s">
        <v>6654</v>
      </c>
      <c r="C1095" s="368" t="s">
        <v>6372</v>
      </c>
      <c r="D1095" s="597" t="s">
        <v>426</v>
      </c>
      <c r="E1095" s="597">
        <v>2019</v>
      </c>
      <c r="F1095" s="598">
        <v>44390</v>
      </c>
      <c r="G1095" s="597" t="s">
        <v>5060</v>
      </c>
    </row>
    <row r="1096" spans="1:7" ht="15.75" x14ac:dyDescent="0.25">
      <c r="A1096" s="596" t="s">
        <v>42</v>
      </c>
      <c r="B1096" s="597" t="s">
        <v>6655</v>
      </c>
      <c r="C1096" s="368" t="s">
        <v>6372</v>
      </c>
      <c r="D1096" s="597" t="s">
        <v>110</v>
      </c>
      <c r="E1096" s="597">
        <v>2019</v>
      </c>
      <c r="F1096" s="598">
        <v>46050</v>
      </c>
      <c r="G1096" s="597" t="s">
        <v>5060</v>
      </c>
    </row>
    <row r="1097" spans="1:7" ht="15.75" x14ac:dyDescent="0.25">
      <c r="A1097" s="596" t="s">
        <v>42</v>
      </c>
      <c r="B1097" s="597" t="s">
        <v>6655</v>
      </c>
      <c r="C1097" s="368" t="s">
        <v>6372</v>
      </c>
      <c r="D1097" s="597" t="s">
        <v>426</v>
      </c>
      <c r="E1097" s="597">
        <v>2019</v>
      </c>
      <c r="F1097" s="598">
        <v>47510</v>
      </c>
      <c r="G1097" s="597" t="s">
        <v>5060</v>
      </c>
    </row>
    <row r="1098" spans="1:7" ht="15.75" x14ac:dyDescent="0.25">
      <c r="A1098" s="596" t="s">
        <v>42</v>
      </c>
      <c r="B1098" s="597" t="s">
        <v>6656</v>
      </c>
      <c r="C1098" s="368" t="s">
        <v>6372</v>
      </c>
      <c r="D1098" s="597" t="s">
        <v>110</v>
      </c>
      <c r="E1098" s="597">
        <v>2019</v>
      </c>
      <c r="F1098" s="598">
        <v>36760</v>
      </c>
      <c r="G1098" s="597" t="s">
        <v>5060</v>
      </c>
    </row>
    <row r="1099" spans="1:7" ht="15.75" x14ac:dyDescent="0.25">
      <c r="A1099" s="596" t="s">
        <v>42</v>
      </c>
      <c r="B1099" s="597" t="s">
        <v>6656</v>
      </c>
      <c r="C1099" s="368" t="s">
        <v>6372</v>
      </c>
      <c r="D1099" s="597" t="s">
        <v>426</v>
      </c>
      <c r="E1099" s="597">
        <v>2019</v>
      </c>
      <c r="F1099" s="598">
        <v>38220</v>
      </c>
      <c r="G1099" s="597" t="s">
        <v>5060</v>
      </c>
    </row>
    <row r="1100" spans="1:7" ht="15.75" x14ac:dyDescent="0.25">
      <c r="A1100" s="596" t="s">
        <v>42</v>
      </c>
      <c r="B1100" s="597" t="s">
        <v>5068</v>
      </c>
      <c r="C1100" s="368" t="s">
        <v>5059</v>
      </c>
      <c r="D1100" s="597" t="s">
        <v>110</v>
      </c>
      <c r="E1100" s="597">
        <v>2019</v>
      </c>
      <c r="F1100" s="598">
        <v>29650</v>
      </c>
      <c r="G1100" s="597" t="s">
        <v>5060</v>
      </c>
    </row>
    <row r="1101" spans="1:7" ht="15.75" x14ac:dyDescent="0.25">
      <c r="A1101" s="596" t="s">
        <v>42</v>
      </c>
      <c r="B1101" s="597" t="s">
        <v>5068</v>
      </c>
      <c r="C1101" s="368" t="s">
        <v>5059</v>
      </c>
      <c r="D1101" s="597" t="s">
        <v>426</v>
      </c>
      <c r="E1101" s="597">
        <v>2019</v>
      </c>
      <c r="F1101" s="598">
        <v>31050</v>
      </c>
      <c r="G1101" s="597" t="s">
        <v>5060</v>
      </c>
    </row>
    <row r="1102" spans="1:7" ht="15.75" x14ac:dyDescent="0.25">
      <c r="A1102" s="596" t="s">
        <v>42</v>
      </c>
      <c r="B1102" s="597" t="s">
        <v>6657</v>
      </c>
      <c r="C1102" s="368" t="s">
        <v>6372</v>
      </c>
      <c r="D1102" s="597" t="s">
        <v>110</v>
      </c>
      <c r="E1102" s="597">
        <v>2019</v>
      </c>
      <c r="F1102" s="598">
        <v>40940</v>
      </c>
      <c r="G1102" s="597" t="s">
        <v>5060</v>
      </c>
    </row>
    <row r="1103" spans="1:7" ht="15.75" x14ac:dyDescent="0.25">
      <c r="A1103" s="596" t="s">
        <v>42</v>
      </c>
      <c r="B1103" s="597" t="s">
        <v>6657</v>
      </c>
      <c r="C1103" s="368" t="s">
        <v>6372</v>
      </c>
      <c r="D1103" s="597" t="s">
        <v>426</v>
      </c>
      <c r="E1103" s="597">
        <v>2019</v>
      </c>
      <c r="F1103" s="598">
        <v>42400</v>
      </c>
      <c r="G1103" s="597" t="s">
        <v>5060</v>
      </c>
    </row>
    <row r="1104" spans="1:7" ht="15.75" x14ac:dyDescent="0.25">
      <c r="A1104" s="596" t="s">
        <v>42</v>
      </c>
      <c r="B1104" s="597" t="s">
        <v>6658</v>
      </c>
      <c r="C1104" s="368" t="s">
        <v>6372</v>
      </c>
      <c r="D1104" s="597" t="s">
        <v>110</v>
      </c>
      <c r="E1104" s="597">
        <v>2019</v>
      </c>
      <c r="F1104" s="598">
        <v>39720</v>
      </c>
      <c r="G1104" s="597" t="s">
        <v>5060</v>
      </c>
    </row>
    <row r="1105" spans="1:7" ht="15.75" x14ac:dyDescent="0.25">
      <c r="A1105" s="596" t="s">
        <v>42</v>
      </c>
      <c r="B1105" s="597" t="s">
        <v>6658</v>
      </c>
      <c r="C1105" s="368" t="s">
        <v>6372</v>
      </c>
      <c r="D1105" s="597" t="s">
        <v>426</v>
      </c>
      <c r="E1105" s="597">
        <v>2019</v>
      </c>
      <c r="F1105" s="598">
        <v>41180</v>
      </c>
      <c r="G1105" s="597" t="s">
        <v>5060</v>
      </c>
    </row>
    <row r="1106" spans="1:7" ht="15.75" x14ac:dyDescent="0.25">
      <c r="A1106" s="596" t="s">
        <v>42</v>
      </c>
      <c r="B1106" s="597" t="s">
        <v>5088</v>
      </c>
      <c r="C1106" s="368" t="s">
        <v>6372</v>
      </c>
      <c r="D1106" s="597" t="s">
        <v>43</v>
      </c>
      <c r="E1106" s="597">
        <v>2019</v>
      </c>
      <c r="F1106" s="598">
        <v>37790</v>
      </c>
      <c r="G1106" s="597" t="s">
        <v>5084</v>
      </c>
    </row>
    <row r="1107" spans="1:7" ht="15.75" x14ac:dyDescent="0.25">
      <c r="A1107" s="596" t="s">
        <v>42</v>
      </c>
      <c r="B1107" s="597" t="s">
        <v>5088</v>
      </c>
      <c r="C1107" s="368" t="s">
        <v>6372</v>
      </c>
      <c r="D1107" s="597" t="s">
        <v>44</v>
      </c>
      <c r="E1107" s="597">
        <v>2019</v>
      </c>
      <c r="F1107" s="598">
        <v>40865</v>
      </c>
      <c r="G1107" s="597" t="s">
        <v>5084</v>
      </c>
    </row>
    <row r="1108" spans="1:7" ht="15.75" x14ac:dyDescent="0.25">
      <c r="A1108" s="596" t="s">
        <v>42</v>
      </c>
      <c r="B1108" s="597" t="s">
        <v>5081</v>
      </c>
      <c r="C1108" s="368" t="s">
        <v>5070</v>
      </c>
      <c r="D1108" s="597" t="s">
        <v>43</v>
      </c>
      <c r="E1108" s="597">
        <v>2019</v>
      </c>
      <c r="F1108" s="598">
        <v>25850</v>
      </c>
      <c r="G1108" s="597" t="s">
        <v>5082</v>
      </c>
    </row>
    <row r="1109" spans="1:7" ht="15.75" x14ac:dyDescent="0.25">
      <c r="A1109" s="596" t="s">
        <v>42</v>
      </c>
      <c r="B1109" s="597" t="s">
        <v>5081</v>
      </c>
      <c r="C1109" s="368" t="s">
        <v>5070</v>
      </c>
      <c r="D1109" s="597" t="s">
        <v>44</v>
      </c>
      <c r="E1109" s="597">
        <v>2019</v>
      </c>
      <c r="F1109" s="598">
        <v>28925</v>
      </c>
      <c r="G1109" s="597" t="s">
        <v>5082</v>
      </c>
    </row>
    <row r="1110" spans="1:7" ht="15.75" x14ac:dyDescent="0.25">
      <c r="A1110" s="596" t="s">
        <v>42</v>
      </c>
      <c r="B1110" s="597" t="s">
        <v>5081</v>
      </c>
      <c r="C1110" s="368" t="s">
        <v>5070</v>
      </c>
      <c r="D1110" s="597" t="s">
        <v>44</v>
      </c>
      <c r="E1110" s="597">
        <v>2019</v>
      </c>
      <c r="F1110" s="598">
        <v>31665</v>
      </c>
      <c r="G1110" s="597" t="s">
        <v>5084</v>
      </c>
    </row>
    <row r="1111" spans="1:7" ht="15.75" x14ac:dyDescent="0.25">
      <c r="A1111" s="596" t="s">
        <v>42</v>
      </c>
      <c r="B1111" s="597" t="s">
        <v>5081</v>
      </c>
      <c r="C1111" s="368" t="s">
        <v>6372</v>
      </c>
      <c r="D1111" s="597" t="s">
        <v>43</v>
      </c>
      <c r="E1111" s="597">
        <v>2019</v>
      </c>
      <c r="F1111" s="598">
        <v>28110</v>
      </c>
      <c r="G1111" s="597" t="s">
        <v>5082</v>
      </c>
    </row>
    <row r="1112" spans="1:7" ht="15.75" x14ac:dyDescent="0.25">
      <c r="A1112" s="597" t="s">
        <v>42</v>
      </c>
      <c r="B1112" s="597" t="s">
        <v>5081</v>
      </c>
      <c r="C1112" s="368" t="s">
        <v>6372</v>
      </c>
      <c r="D1112" s="597" t="s">
        <v>44</v>
      </c>
      <c r="E1112" s="597">
        <v>2019</v>
      </c>
      <c r="F1112" s="598">
        <v>31575</v>
      </c>
      <c r="G1112" s="597" t="s">
        <v>5082</v>
      </c>
    </row>
    <row r="1113" spans="1:7" ht="15.75" x14ac:dyDescent="0.25">
      <c r="A1113" s="597" t="s">
        <v>42</v>
      </c>
      <c r="B1113" s="597" t="s">
        <v>5083</v>
      </c>
      <c r="C1113" s="368" t="s">
        <v>5070</v>
      </c>
      <c r="D1113" s="597" t="s">
        <v>43</v>
      </c>
      <c r="E1113" s="597">
        <v>2019</v>
      </c>
      <c r="F1113" s="598">
        <v>26680</v>
      </c>
      <c r="G1113" s="597" t="s">
        <v>5084</v>
      </c>
    </row>
    <row r="1114" spans="1:7" ht="15.75" x14ac:dyDescent="0.25">
      <c r="A1114" s="597" t="s">
        <v>42</v>
      </c>
      <c r="B1114" s="597" t="s">
        <v>5085</v>
      </c>
      <c r="C1114" s="368" t="s">
        <v>5070</v>
      </c>
      <c r="D1114" s="597" t="s">
        <v>43</v>
      </c>
      <c r="E1114" s="597">
        <v>2019</v>
      </c>
      <c r="F1114" s="598">
        <v>27625</v>
      </c>
      <c r="G1114" s="597" t="s">
        <v>5082</v>
      </c>
    </row>
    <row r="1115" spans="1:7" ht="15.75" x14ac:dyDescent="0.25">
      <c r="A1115" s="597" t="s">
        <v>42</v>
      </c>
      <c r="B1115" s="597" t="s">
        <v>5085</v>
      </c>
      <c r="C1115" s="368" t="s">
        <v>5070</v>
      </c>
      <c r="D1115" s="597" t="s">
        <v>43</v>
      </c>
      <c r="E1115" s="597">
        <v>2019</v>
      </c>
      <c r="F1115" s="598">
        <v>28515</v>
      </c>
      <c r="G1115" s="597" t="s">
        <v>5084</v>
      </c>
    </row>
    <row r="1116" spans="1:7" ht="15.75" x14ac:dyDescent="0.25">
      <c r="A1116" s="597" t="s">
        <v>42</v>
      </c>
      <c r="B1116" s="597" t="s">
        <v>5085</v>
      </c>
      <c r="C1116" s="368" t="s">
        <v>6372</v>
      </c>
      <c r="D1116" s="597" t="s">
        <v>44</v>
      </c>
      <c r="E1116" s="597">
        <v>2019</v>
      </c>
      <c r="F1116" s="598">
        <v>30700</v>
      </c>
      <c r="G1116" s="597" t="s">
        <v>5082</v>
      </c>
    </row>
    <row r="1117" spans="1:7" ht="15.75" x14ac:dyDescent="0.25">
      <c r="A1117" s="597" t="s">
        <v>42</v>
      </c>
      <c r="B1117" s="597" t="s">
        <v>5085</v>
      </c>
      <c r="C1117" s="368" t="s">
        <v>6372</v>
      </c>
      <c r="D1117" s="597" t="s">
        <v>44</v>
      </c>
      <c r="E1117" s="597">
        <v>2019</v>
      </c>
      <c r="F1117" s="598">
        <v>34990</v>
      </c>
      <c r="G1117" s="597" t="s">
        <v>5086</v>
      </c>
    </row>
    <row r="1118" spans="1:7" ht="15.75" x14ac:dyDescent="0.25">
      <c r="A1118" s="597" t="s">
        <v>42</v>
      </c>
      <c r="B1118" s="597" t="s">
        <v>5087</v>
      </c>
      <c r="C1118" s="368" t="s">
        <v>6372</v>
      </c>
      <c r="D1118" s="597" t="s">
        <v>43</v>
      </c>
      <c r="E1118" s="597">
        <v>2019</v>
      </c>
      <c r="F1118" s="598">
        <v>32545</v>
      </c>
      <c r="G1118" s="597" t="s">
        <v>5082</v>
      </c>
    </row>
    <row r="1119" spans="1:7" ht="15.75" x14ac:dyDescent="0.25">
      <c r="A1119" s="597" t="s">
        <v>42</v>
      </c>
      <c r="B1119" s="597" t="s">
        <v>5087</v>
      </c>
      <c r="C1119" s="368" t="s">
        <v>6372</v>
      </c>
      <c r="D1119" s="597" t="s">
        <v>43</v>
      </c>
      <c r="E1119" s="597">
        <v>2019</v>
      </c>
      <c r="F1119" s="598">
        <v>33800</v>
      </c>
      <c r="G1119" s="597" t="s">
        <v>5084</v>
      </c>
    </row>
    <row r="1120" spans="1:7" ht="15.75" x14ac:dyDescent="0.25">
      <c r="A1120" s="597" t="s">
        <v>42</v>
      </c>
      <c r="B1120" s="597" t="s">
        <v>5087</v>
      </c>
      <c r="C1120" s="368" t="s">
        <v>6372</v>
      </c>
      <c r="D1120" s="597" t="s">
        <v>44</v>
      </c>
      <c r="E1120" s="597">
        <v>2019</v>
      </c>
      <c r="F1120" s="598">
        <v>34520</v>
      </c>
      <c r="G1120" s="597" t="s">
        <v>5082</v>
      </c>
    </row>
    <row r="1121" spans="1:7" ht="15.75" x14ac:dyDescent="0.25">
      <c r="A1121" s="597" t="s">
        <v>42</v>
      </c>
      <c r="B1121" s="597" t="s">
        <v>5087</v>
      </c>
      <c r="C1121" s="368" t="s">
        <v>6372</v>
      </c>
      <c r="D1121" s="597" t="s">
        <v>44</v>
      </c>
      <c r="E1121" s="597">
        <v>2019</v>
      </c>
      <c r="F1121" s="598">
        <v>35135</v>
      </c>
      <c r="G1121" s="597" t="s">
        <v>5084</v>
      </c>
    </row>
    <row r="1122" spans="1:7" ht="15.75" x14ac:dyDescent="0.25">
      <c r="A1122" s="120" t="s">
        <v>42</v>
      </c>
      <c r="B1122" s="120" t="s">
        <v>4616</v>
      </c>
      <c r="C1122" s="323" t="s">
        <v>3975</v>
      </c>
      <c r="D1122" s="120" t="s">
        <v>125</v>
      </c>
      <c r="E1122" s="489">
        <v>2019</v>
      </c>
      <c r="F1122" s="355">
        <v>14526</v>
      </c>
      <c r="G1122" s="120" t="s">
        <v>1825</v>
      </c>
    </row>
    <row r="1123" spans="1:7" ht="15.75" x14ac:dyDescent="0.25">
      <c r="A1123" s="120" t="s">
        <v>42</v>
      </c>
      <c r="B1123" s="120" t="s">
        <v>4616</v>
      </c>
      <c r="C1123" s="323" t="s">
        <v>1988</v>
      </c>
      <c r="D1123" s="120" t="s">
        <v>4617</v>
      </c>
      <c r="E1123" s="489">
        <v>2019</v>
      </c>
      <c r="F1123" s="355">
        <v>16826</v>
      </c>
      <c r="G1123" s="120" t="s">
        <v>1825</v>
      </c>
    </row>
    <row r="1124" spans="1:7" ht="15.75" x14ac:dyDescent="0.25">
      <c r="A1124" s="120" t="s">
        <v>42</v>
      </c>
      <c r="B1124" s="120" t="s">
        <v>4616</v>
      </c>
      <c r="C1124" s="323" t="s">
        <v>1988</v>
      </c>
      <c r="D1124" s="120" t="s">
        <v>44</v>
      </c>
      <c r="E1124" s="489">
        <v>2019</v>
      </c>
      <c r="F1124" s="355">
        <v>17820</v>
      </c>
      <c r="G1124" s="120" t="s">
        <v>1825</v>
      </c>
    </row>
    <row r="1125" spans="1:7" ht="15.75" x14ac:dyDescent="0.25">
      <c r="A1125" s="120" t="s">
        <v>42</v>
      </c>
      <c r="B1125" s="120" t="s">
        <v>4616</v>
      </c>
      <c r="C1125" s="323" t="s">
        <v>1989</v>
      </c>
      <c r="D1125" s="120" t="s">
        <v>125</v>
      </c>
      <c r="E1125" s="489">
        <v>2019</v>
      </c>
      <c r="F1125" s="355">
        <v>20042</v>
      </c>
      <c r="G1125" s="120" t="s">
        <v>1825</v>
      </c>
    </row>
    <row r="1126" spans="1:7" ht="15.75" x14ac:dyDescent="0.25">
      <c r="A1126" s="489" t="s">
        <v>42</v>
      </c>
      <c r="B1126" s="120" t="s">
        <v>5114</v>
      </c>
      <c r="C1126" s="323" t="s">
        <v>1988</v>
      </c>
      <c r="D1126" s="120" t="s">
        <v>110</v>
      </c>
      <c r="E1126" s="120">
        <v>2019</v>
      </c>
      <c r="F1126" s="120">
        <v>16120</v>
      </c>
      <c r="G1126" s="120" t="s">
        <v>2037</v>
      </c>
    </row>
    <row r="1127" spans="1:7" ht="15.75" x14ac:dyDescent="0.25">
      <c r="A1127" s="489" t="s">
        <v>42</v>
      </c>
      <c r="B1127" s="120" t="s">
        <v>5115</v>
      </c>
      <c r="C1127" s="323" t="s">
        <v>5111</v>
      </c>
      <c r="D1127" s="120" t="s">
        <v>110</v>
      </c>
      <c r="E1127" s="120">
        <v>2019</v>
      </c>
      <c r="F1127" s="120">
        <v>18852</v>
      </c>
      <c r="G1127" s="120" t="s">
        <v>2037</v>
      </c>
    </row>
    <row r="1128" spans="1:7" ht="15.75" x14ac:dyDescent="0.25">
      <c r="A1128" s="489" t="s">
        <v>42</v>
      </c>
      <c r="B1128" s="120" t="s">
        <v>5110</v>
      </c>
      <c r="C1128" s="323" t="s">
        <v>5111</v>
      </c>
      <c r="D1128" s="120" t="s">
        <v>110</v>
      </c>
      <c r="E1128" s="120">
        <v>2019</v>
      </c>
      <c r="F1128" s="355">
        <v>15600</v>
      </c>
      <c r="G1128" s="120" t="s">
        <v>2039</v>
      </c>
    </row>
    <row r="1129" spans="1:7" ht="15.75" x14ac:dyDescent="0.25">
      <c r="A1129" s="489" t="s">
        <v>42</v>
      </c>
      <c r="B1129" s="120" t="s">
        <v>5112</v>
      </c>
      <c r="C1129" s="323" t="s">
        <v>5111</v>
      </c>
      <c r="D1129" s="120" t="s">
        <v>110</v>
      </c>
      <c r="E1129" s="120">
        <v>2019</v>
      </c>
      <c r="F1129" s="355">
        <v>16600</v>
      </c>
      <c r="G1129" s="120" t="s">
        <v>2039</v>
      </c>
    </row>
    <row r="1130" spans="1:7" ht="15.75" x14ac:dyDescent="0.25">
      <c r="A1130" s="489" t="s">
        <v>42</v>
      </c>
      <c r="B1130" s="120" t="s">
        <v>5113</v>
      </c>
      <c r="C1130" s="323" t="s">
        <v>5111</v>
      </c>
      <c r="D1130" s="120" t="s">
        <v>110</v>
      </c>
      <c r="E1130" s="120">
        <v>2019</v>
      </c>
      <c r="F1130" s="355">
        <v>18700</v>
      </c>
      <c r="G1130" s="120" t="s">
        <v>2039</v>
      </c>
    </row>
    <row r="1131" spans="1:7" ht="15.75" x14ac:dyDescent="0.25">
      <c r="A1131" s="489" t="s">
        <v>4949</v>
      </c>
      <c r="B1131" s="489" t="s">
        <v>4950</v>
      </c>
      <c r="C1131" s="330" t="s">
        <v>4951</v>
      </c>
      <c r="D1131" s="489" t="s">
        <v>110</v>
      </c>
      <c r="E1131" s="489">
        <v>2019</v>
      </c>
      <c r="F1131" s="511">
        <v>35845</v>
      </c>
      <c r="G1131" s="489" t="s">
        <v>4870</v>
      </c>
    </row>
    <row r="1132" spans="1:7" ht="15.75" x14ac:dyDescent="0.25">
      <c r="A1132" s="489" t="s">
        <v>4949</v>
      </c>
      <c r="B1132" s="489" t="s">
        <v>4952</v>
      </c>
      <c r="C1132" s="330" t="s">
        <v>4877</v>
      </c>
      <c r="D1132" s="489" t="s">
        <v>110</v>
      </c>
      <c r="E1132" s="489">
        <v>2019</v>
      </c>
      <c r="F1132" s="511">
        <v>31895</v>
      </c>
      <c r="G1132" s="489" t="s">
        <v>4839</v>
      </c>
    </row>
    <row r="1133" spans="1:7" ht="15.75" x14ac:dyDescent="0.25">
      <c r="A1133" s="489" t="s">
        <v>4949</v>
      </c>
      <c r="B1133" s="489" t="s">
        <v>4953</v>
      </c>
      <c r="C1133" s="330" t="s">
        <v>4877</v>
      </c>
      <c r="D1133" s="489" t="s">
        <v>110</v>
      </c>
      <c r="E1133" s="489">
        <v>2019</v>
      </c>
      <c r="F1133" s="511">
        <v>38895</v>
      </c>
      <c r="G1133" s="489" t="s">
        <v>4839</v>
      </c>
    </row>
    <row r="1134" spans="1:7" ht="15.75" x14ac:dyDescent="0.25">
      <c r="A1134" s="489" t="s">
        <v>4949</v>
      </c>
      <c r="B1134" s="489" t="s">
        <v>857</v>
      </c>
      <c r="C1134" s="330" t="s">
        <v>4954</v>
      </c>
      <c r="D1134" s="489" t="s">
        <v>110</v>
      </c>
      <c r="E1134" s="489">
        <v>2019</v>
      </c>
      <c r="F1134" s="511">
        <v>21845</v>
      </c>
      <c r="G1134" s="489" t="s">
        <v>4839</v>
      </c>
    </row>
    <row r="1135" spans="1:7" ht="15.75" x14ac:dyDescent="0.25">
      <c r="A1135" s="489" t="s">
        <v>4949</v>
      </c>
      <c r="B1135" s="489" t="s">
        <v>4955</v>
      </c>
      <c r="C1135" s="330" t="s">
        <v>4954</v>
      </c>
      <c r="D1135" s="489" t="s">
        <v>110</v>
      </c>
      <c r="E1135" s="489">
        <v>2019</v>
      </c>
      <c r="F1135" s="511">
        <v>24145</v>
      </c>
      <c r="G1135" s="489" t="s">
        <v>4839</v>
      </c>
    </row>
    <row r="1136" spans="1:7" ht="15.75" x14ac:dyDescent="0.25">
      <c r="A1136" s="489" t="s">
        <v>4949</v>
      </c>
      <c r="B1136" s="489" t="s">
        <v>4956</v>
      </c>
      <c r="C1136" s="330" t="s">
        <v>4957</v>
      </c>
      <c r="D1136" s="489" t="s">
        <v>426</v>
      </c>
      <c r="E1136" s="489">
        <v>2019</v>
      </c>
      <c r="F1136" s="511">
        <v>26895</v>
      </c>
      <c r="G1136" s="489" t="s">
        <v>1911</v>
      </c>
    </row>
    <row r="1137" spans="1:7" ht="15.75" x14ac:dyDescent="0.25">
      <c r="A1137" s="489" t="s">
        <v>4949</v>
      </c>
      <c r="B1137" s="489" t="s">
        <v>4958</v>
      </c>
      <c r="C1137" s="330" t="s">
        <v>4957</v>
      </c>
      <c r="D1137" s="489" t="s">
        <v>426</v>
      </c>
      <c r="E1137" s="489">
        <v>2019</v>
      </c>
      <c r="F1137" s="511">
        <v>30495</v>
      </c>
      <c r="G1137" s="489" t="s">
        <v>1911</v>
      </c>
    </row>
    <row r="1138" spans="1:7" ht="15.75" x14ac:dyDescent="0.25">
      <c r="A1138" s="489" t="s">
        <v>4949</v>
      </c>
      <c r="B1138" s="489" t="s">
        <v>4959</v>
      </c>
      <c r="C1138" s="330" t="s">
        <v>4957</v>
      </c>
      <c r="D1138" s="489" t="s">
        <v>426</v>
      </c>
      <c r="E1138" s="489">
        <v>2019</v>
      </c>
      <c r="F1138" s="511">
        <v>34995</v>
      </c>
      <c r="G1138" s="489" t="s">
        <v>1911</v>
      </c>
    </row>
    <row r="1139" spans="1:7" ht="15.75" x14ac:dyDescent="0.25">
      <c r="A1139" s="489" t="s">
        <v>4949</v>
      </c>
      <c r="B1139" s="489" t="s">
        <v>4960</v>
      </c>
      <c r="C1139" s="330" t="s">
        <v>4090</v>
      </c>
      <c r="D1139" s="489" t="s">
        <v>110</v>
      </c>
      <c r="E1139" s="489">
        <v>2019</v>
      </c>
      <c r="F1139" s="511">
        <v>27595</v>
      </c>
      <c r="G1139" s="489" t="s">
        <v>4839</v>
      </c>
    </row>
    <row r="1140" spans="1:7" ht="15.75" x14ac:dyDescent="0.25">
      <c r="A1140" s="489" t="s">
        <v>4949</v>
      </c>
      <c r="B1140" s="489" t="s">
        <v>4961</v>
      </c>
      <c r="C1140" s="330" t="s">
        <v>4090</v>
      </c>
      <c r="D1140" s="489" t="s">
        <v>110</v>
      </c>
      <c r="E1140" s="489">
        <v>2019</v>
      </c>
      <c r="F1140" s="511">
        <v>35995</v>
      </c>
      <c r="G1140" s="489" t="s">
        <v>4839</v>
      </c>
    </row>
    <row r="1141" spans="1:7" ht="15.75" x14ac:dyDescent="0.25">
      <c r="A1141" s="489" t="s">
        <v>4949</v>
      </c>
      <c r="B1141" s="489" t="s">
        <v>4962</v>
      </c>
      <c r="C1141" s="330" t="s">
        <v>4090</v>
      </c>
      <c r="D1141" s="489" t="s">
        <v>110</v>
      </c>
      <c r="E1141" s="489">
        <v>2019</v>
      </c>
      <c r="F1141" s="511">
        <v>28895</v>
      </c>
      <c r="G1141" s="489" t="s">
        <v>4839</v>
      </c>
    </row>
    <row r="1142" spans="1:7" ht="15.75" x14ac:dyDescent="0.25">
      <c r="A1142" s="489" t="s">
        <v>4949</v>
      </c>
      <c r="B1142" s="489" t="s">
        <v>4955</v>
      </c>
      <c r="C1142" s="330" t="s">
        <v>4090</v>
      </c>
      <c r="D1142" s="489" t="s">
        <v>110</v>
      </c>
      <c r="E1142" s="489">
        <v>2019</v>
      </c>
      <c r="F1142" s="511">
        <v>31795</v>
      </c>
      <c r="G1142" s="489" t="s">
        <v>4839</v>
      </c>
    </row>
    <row r="1143" spans="1:7" ht="15.75" x14ac:dyDescent="0.25">
      <c r="A1143" s="489" t="s">
        <v>4949</v>
      </c>
      <c r="B1143" s="489" t="s">
        <v>4963</v>
      </c>
      <c r="C1143" s="330" t="s">
        <v>4090</v>
      </c>
      <c r="D1143" s="489" t="s">
        <v>426</v>
      </c>
      <c r="E1143" s="489">
        <v>2019</v>
      </c>
      <c r="F1143" s="511">
        <v>40395</v>
      </c>
      <c r="G1143" s="489" t="s">
        <v>4866</v>
      </c>
    </row>
    <row r="1144" spans="1:7" ht="15.75" x14ac:dyDescent="0.25">
      <c r="A1144" s="489" t="s">
        <v>4949</v>
      </c>
      <c r="B1144" s="489" t="s">
        <v>4964</v>
      </c>
      <c r="C1144" s="330" t="s">
        <v>4954</v>
      </c>
      <c r="D1144" s="489" t="s">
        <v>110</v>
      </c>
      <c r="E1144" s="489">
        <v>2019</v>
      </c>
      <c r="F1144" s="511">
        <v>21895</v>
      </c>
      <c r="G1144" s="489" t="s">
        <v>4866</v>
      </c>
    </row>
    <row r="1145" spans="1:7" ht="15.75" x14ac:dyDescent="0.25">
      <c r="A1145" s="489" t="s">
        <v>4949</v>
      </c>
      <c r="B1145" s="489" t="s">
        <v>4964</v>
      </c>
      <c r="C1145" s="330" t="s">
        <v>4957</v>
      </c>
      <c r="D1145" s="489" t="s">
        <v>426</v>
      </c>
      <c r="E1145" s="489">
        <v>2019</v>
      </c>
      <c r="F1145" s="511">
        <v>24395</v>
      </c>
      <c r="G1145" s="489" t="s">
        <v>4866</v>
      </c>
    </row>
    <row r="1146" spans="1:7" ht="15.75" x14ac:dyDescent="0.25">
      <c r="A1146" s="489" t="s">
        <v>4949</v>
      </c>
      <c r="B1146" s="489" t="s">
        <v>4965</v>
      </c>
      <c r="C1146" s="330" t="s">
        <v>4954</v>
      </c>
      <c r="D1146" s="489" t="s">
        <v>110</v>
      </c>
      <c r="E1146" s="489">
        <v>2019</v>
      </c>
      <c r="F1146" s="511">
        <v>29995</v>
      </c>
      <c r="G1146" s="489" t="s">
        <v>4866</v>
      </c>
    </row>
    <row r="1147" spans="1:7" ht="15.75" x14ac:dyDescent="0.25">
      <c r="A1147" s="489" t="s">
        <v>4949</v>
      </c>
      <c r="B1147" s="489" t="s">
        <v>4966</v>
      </c>
      <c r="C1147" s="330" t="s">
        <v>4954</v>
      </c>
      <c r="D1147" s="489" t="s">
        <v>110</v>
      </c>
      <c r="E1147" s="489">
        <v>2019</v>
      </c>
      <c r="F1147" s="511">
        <v>18745</v>
      </c>
      <c r="G1147" s="489" t="s">
        <v>1911</v>
      </c>
    </row>
    <row r="1148" spans="1:7" ht="15.75" x14ac:dyDescent="0.25">
      <c r="A1148" s="489" t="s">
        <v>4949</v>
      </c>
      <c r="B1148" s="489" t="s">
        <v>4967</v>
      </c>
      <c r="C1148" s="330" t="s">
        <v>4954</v>
      </c>
      <c r="D1148" s="489" t="s">
        <v>110</v>
      </c>
      <c r="E1148" s="489">
        <v>2019</v>
      </c>
      <c r="F1148" s="511">
        <v>22395</v>
      </c>
      <c r="G1148" s="489" t="s">
        <v>1911</v>
      </c>
    </row>
    <row r="1149" spans="1:7" ht="15.75" x14ac:dyDescent="0.25">
      <c r="A1149" s="489" t="s">
        <v>4949</v>
      </c>
      <c r="B1149" s="489" t="s">
        <v>4968</v>
      </c>
      <c r="C1149" s="330" t="s">
        <v>4954</v>
      </c>
      <c r="D1149" s="489" t="s">
        <v>110</v>
      </c>
      <c r="E1149" s="489">
        <v>2019</v>
      </c>
      <c r="F1149" s="511">
        <v>23245</v>
      </c>
      <c r="G1149" s="489" t="s">
        <v>1911</v>
      </c>
    </row>
    <row r="1150" spans="1:7" ht="15.75" x14ac:dyDescent="0.25">
      <c r="A1150" s="489" t="s">
        <v>4949</v>
      </c>
      <c r="B1150" s="489" t="s">
        <v>4969</v>
      </c>
      <c r="C1150" s="330" t="s">
        <v>4954</v>
      </c>
      <c r="D1150" s="489" t="s">
        <v>110</v>
      </c>
      <c r="E1150" s="489">
        <v>2019</v>
      </c>
      <c r="F1150" s="511">
        <v>24695</v>
      </c>
      <c r="G1150" s="489" t="s">
        <v>1911</v>
      </c>
    </row>
    <row r="1151" spans="1:7" ht="15.75" x14ac:dyDescent="0.25">
      <c r="A1151" s="489" t="s">
        <v>4949</v>
      </c>
      <c r="B1151" s="489" t="s">
        <v>4970</v>
      </c>
      <c r="C1151" s="330" t="s">
        <v>4954</v>
      </c>
      <c r="D1151" s="489" t="s">
        <v>110</v>
      </c>
      <c r="E1151" s="489">
        <v>2019</v>
      </c>
      <c r="F1151" s="511">
        <v>27195</v>
      </c>
      <c r="G1151" s="489" t="s">
        <v>1911</v>
      </c>
    </row>
    <row r="1152" spans="1:7" ht="15.75" x14ac:dyDescent="0.25">
      <c r="A1152" s="489" t="s">
        <v>4949</v>
      </c>
      <c r="B1152" s="489" t="s">
        <v>4971</v>
      </c>
      <c r="C1152" s="330" t="s">
        <v>4954</v>
      </c>
      <c r="D1152" s="489" t="s">
        <v>110</v>
      </c>
      <c r="E1152" s="489">
        <v>2019</v>
      </c>
      <c r="F1152" s="511">
        <v>27695</v>
      </c>
      <c r="G1152" s="489" t="s">
        <v>1911</v>
      </c>
    </row>
    <row r="1153" spans="1:7" ht="15.75" x14ac:dyDescent="0.25">
      <c r="A1153" s="489" t="s">
        <v>4949</v>
      </c>
      <c r="B1153" s="489" t="s">
        <v>4972</v>
      </c>
      <c r="C1153" s="330" t="s">
        <v>4090</v>
      </c>
      <c r="D1153" s="489" t="s">
        <v>110</v>
      </c>
      <c r="E1153" s="489">
        <v>2019</v>
      </c>
      <c r="F1153" s="511">
        <v>25995</v>
      </c>
      <c r="G1153" s="489" t="s">
        <v>1911</v>
      </c>
    </row>
    <row r="1154" spans="1:7" ht="15.75" x14ac:dyDescent="0.25">
      <c r="A1154" s="489" t="s">
        <v>4949</v>
      </c>
      <c r="B1154" s="489" t="s">
        <v>4973</v>
      </c>
      <c r="C1154" s="330" t="s">
        <v>4090</v>
      </c>
      <c r="D1154" s="489" t="s">
        <v>110</v>
      </c>
      <c r="E1154" s="489">
        <v>2019</v>
      </c>
      <c r="F1154" s="511">
        <v>26995</v>
      </c>
      <c r="G1154" s="489" t="s">
        <v>1911</v>
      </c>
    </row>
    <row r="1155" spans="1:7" ht="15.75" x14ac:dyDescent="0.25">
      <c r="A1155" s="489" t="s">
        <v>4949</v>
      </c>
      <c r="B1155" s="489" t="s">
        <v>4974</v>
      </c>
      <c r="C1155" s="330" t="s">
        <v>4090</v>
      </c>
      <c r="D1155" s="489" t="s">
        <v>110</v>
      </c>
      <c r="E1155" s="489">
        <v>2019</v>
      </c>
      <c r="F1155" s="511">
        <v>29195</v>
      </c>
      <c r="G1155" s="489" t="s">
        <v>1911</v>
      </c>
    </row>
    <row r="1156" spans="1:7" ht="15.75" x14ac:dyDescent="0.25">
      <c r="A1156" s="489" t="s">
        <v>4949</v>
      </c>
      <c r="B1156" s="489" t="s">
        <v>4975</v>
      </c>
      <c r="C1156" s="330" t="s">
        <v>4090</v>
      </c>
      <c r="D1156" s="489" t="s">
        <v>110</v>
      </c>
      <c r="E1156" s="489">
        <v>2019</v>
      </c>
      <c r="F1156" s="511">
        <v>25295</v>
      </c>
      <c r="G1156" s="489" t="s">
        <v>1911</v>
      </c>
    </row>
    <row r="1157" spans="1:7" ht="15.75" x14ac:dyDescent="0.25">
      <c r="A1157" s="489" t="s">
        <v>4949</v>
      </c>
      <c r="B1157" s="489" t="s">
        <v>4976</v>
      </c>
      <c r="C1157" s="330" t="s">
        <v>4090</v>
      </c>
      <c r="D1157" s="489" t="s">
        <v>110</v>
      </c>
      <c r="E1157" s="489">
        <v>2019</v>
      </c>
      <c r="F1157" s="511">
        <v>29995</v>
      </c>
      <c r="G1157" s="489" t="s">
        <v>1911</v>
      </c>
    </row>
    <row r="1158" spans="1:7" ht="15.75" x14ac:dyDescent="0.25">
      <c r="A1158" s="489" t="s">
        <v>4949</v>
      </c>
      <c r="B1158" s="489" t="s">
        <v>4977</v>
      </c>
      <c r="C1158" s="330" t="s">
        <v>4090</v>
      </c>
      <c r="D1158" s="489" t="s">
        <v>110</v>
      </c>
      <c r="E1158" s="489">
        <v>2019</v>
      </c>
      <c r="F1158" s="511">
        <v>24295</v>
      </c>
      <c r="G1158" s="489" t="s">
        <v>1911</v>
      </c>
    </row>
    <row r="1159" spans="1:7" ht="15.75" x14ac:dyDescent="0.25">
      <c r="A1159" s="489" t="s">
        <v>4949</v>
      </c>
      <c r="B1159" s="489" t="s">
        <v>4977</v>
      </c>
      <c r="C1159" s="330" t="s">
        <v>4090</v>
      </c>
      <c r="D1159" s="489" t="s">
        <v>426</v>
      </c>
      <c r="E1159" s="489">
        <v>2019</v>
      </c>
      <c r="F1159" s="511">
        <v>25595</v>
      </c>
      <c r="G1159" s="489" t="s">
        <v>1911</v>
      </c>
    </row>
    <row r="1160" spans="1:7" ht="15.75" x14ac:dyDescent="0.25">
      <c r="A1160" s="489" t="s">
        <v>4949</v>
      </c>
      <c r="B1160" s="489" t="s">
        <v>4978</v>
      </c>
      <c r="C1160" s="330" t="s">
        <v>4090</v>
      </c>
      <c r="D1160" s="489" t="s">
        <v>110</v>
      </c>
      <c r="E1160" s="489">
        <v>2019</v>
      </c>
      <c r="F1160" s="511">
        <v>26695</v>
      </c>
      <c r="G1160" s="489" t="s">
        <v>1911</v>
      </c>
    </row>
    <row r="1161" spans="1:7" ht="15.75" x14ac:dyDescent="0.25">
      <c r="A1161" s="489" t="s">
        <v>4949</v>
      </c>
      <c r="B1161" s="489" t="s">
        <v>4978</v>
      </c>
      <c r="C1161" s="330" t="s">
        <v>4090</v>
      </c>
      <c r="D1161" s="489" t="s">
        <v>426</v>
      </c>
      <c r="E1161" s="489">
        <v>2019</v>
      </c>
      <c r="F1161" s="511">
        <v>27995</v>
      </c>
      <c r="G1161" s="489" t="s">
        <v>1911</v>
      </c>
    </row>
    <row r="1162" spans="1:7" ht="15.75" x14ac:dyDescent="0.25">
      <c r="A1162" s="489" t="s">
        <v>4949</v>
      </c>
      <c r="B1162" s="489" t="s">
        <v>4979</v>
      </c>
      <c r="C1162" s="330" t="s">
        <v>4090</v>
      </c>
      <c r="D1162" s="489" t="s">
        <v>110</v>
      </c>
      <c r="E1162" s="489">
        <v>2019</v>
      </c>
      <c r="F1162" s="511">
        <v>31795</v>
      </c>
      <c r="G1162" s="489" t="s">
        <v>1911</v>
      </c>
    </row>
    <row r="1163" spans="1:7" ht="15.75" x14ac:dyDescent="0.25">
      <c r="A1163" s="489" t="s">
        <v>4949</v>
      </c>
      <c r="B1163" s="489" t="s">
        <v>4979</v>
      </c>
      <c r="C1163" s="330" t="s">
        <v>4090</v>
      </c>
      <c r="D1163" s="489" t="s">
        <v>426</v>
      </c>
      <c r="E1163" s="489">
        <v>2019</v>
      </c>
      <c r="F1163" s="511">
        <v>33095</v>
      </c>
      <c r="G1163" s="489" t="s">
        <v>1911</v>
      </c>
    </row>
    <row r="1164" spans="1:7" ht="15.75" x14ac:dyDescent="0.25">
      <c r="A1164" s="489" t="s">
        <v>4949</v>
      </c>
      <c r="B1164" s="489" t="s">
        <v>4980</v>
      </c>
      <c r="C1164" s="330" t="s">
        <v>4090</v>
      </c>
      <c r="D1164" s="489" t="s">
        <v>110</v>
      </c>
      <c r="E1164" s="489">
        <v>2019</v>
      </c>
      <c r="F1164" s="511">
        <v>33645</v>
      </c>
      <c r="G1164" s="489" t="s">
        <v>1911</v>
      </c>
    </row>
    <row r="1165" spans="1:7" ht="15.75" x14ac:dyDescent="0.25">
      <c r="A1165" s="489" t="s">
        <v>4949</v>
      </c>
      <c r="B1165" s="489" t="s">
        <v>4981</v>
      </c>
      <c r="C1165" s="330" t="s">
        <v>4090</v>
      </c>
      <c r="D1165" s="489" t="s">
        <v>110</v>
      </c>
      <c r="E1165" s="489">
        <v>2019</v>
      </c>
      <c r="F1165" s="511">
        <v>33695</v>
      </c>
      <c r="G1165" s="489" t="s">
        <v>1911</v>
      </c>
    </row>
    <row r="1166" spans="1:7" ht="15.75" x14ac:dyDescent="0.25">
      <c r="A1166" s="489" t="s">
        <v>4949</v>
      </c>
      <c r="B1166" s="489" t="s">
        <v>4980</v>
      </c>
      <c r="C1166" s="330" t="s">
        <v>4090</v>
      </c>
      <c r="D1166" s="489" t="s">
        <v>426</v>
      </c>
      <c r="E1166" s="489">
        <v>2019</v>
      </c>
      <c r="F1166" s="511">
        <v>34945</v>
      </c>
      <c r="G1166" s="489" t="s">
        <v>1911</v>
      </c>
    </row>
    <row r="1167" spans="1:7" ht="15.75" x14ac:dyDescent="0.25">
      <c r="A1167" s="489" t="s">
        <v>4949</v>
      </c>
      <c r="B1167" s="489" t="s">
        <v>4981</v>
      </c>
      <c r="C1167" s="330" t="s">
        <v>4090</v>
      </c>
      <c r="D1167" s="489" t="s">
        <v>426</v>
      </c>
      <c r="E1167" s="489">
        <v>2019</v>
      </c>
      <c r="F1167" s="511">
        <v>34995</v>
      </c>
      <c r="G1167" s="489" t="s">
        <v>1911</v>
      </c>
    </row>
    <row r="1168" spans="1:7" ht="15.75" x14ac:dyDescent="0.25">
      <c r="A1168" s="489" t="s">
        <v>4949</v>
      </c>
      <c r="B1168" s="489" t="s">
        <v>4982</v>
      </c>
      <c r="C1168" s="330" t="s">
        <v>4090</v>
      </c>
      <c r="D1168" s="489" t="s">
        <v>426</v>
      </c>
      <c r="E1168" s="489">
        <v>2019</v>
      </c>
      <c r="F1168" s="511">
        <v>37195</v>
      </c>
      <c r="G1168" s="489" t="s">
        <v>1911</v>
      </c>
    </row>
    <row r="1169" spans="1:7" ht="15.75" x14ac:dyDescent="0.25">
      <c r="A1169" s="489" t="s">
        <v>4949</v>
      </c>
      <c r="B1169" s="489" t="s">
        <v>4983</v>
      </c>
      <c r="C1169" s="330" t="s">
        <v>4090</v>
      </c>
      <c r="D1169" s="489" t="s">
        <v>426</v>
      </c>
      <c r="E1169" s="489">
        <v>2019</v>
      </c>
      <c r="F1169" s="511">
        <v>38895</v>
      </c>
      <c r="G1169" s="489" t="s">
        <v>1911</v>
      </c>
    </row>
  </sheetData>
  <sheetProtection algorithmName="SHA-512" hashValue="MpiqpdkkLVtwLxL/m3x7JiTLFtUey2v55DIBaPx5KpshjdGeUweEBiE3MkRZFt8djgvNdXpTqLdFYrrtKaRlgg==" saltValue="6+sbHzDmKje4aJ8qgm/q6w==" spinCount="100000" sheet="1" objects="1" scenarios="1"/>
  <sortState ref="A947:G1126">
    <sortCondition ref="B947"/>
  </sortState>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
  <sheetViews>
    <sheetView tabSelected="1" topLeftCell="A25" workbookViewId="0">
      <selection activeCell="F39" sqref="F39"/>
    </sheetView>
  </sheetViews>
  <sheetFormatPr defaultColWidth="9.140625" defaultRowHeight="12.75" x14ac:dyDescent="0.2"/>
  <cols>
    <col min="1" max="1" width="27.85546875" style="31" customWidth="1"/>
    <col min="2" max="2" width="18.85546875" style="31" customWidth="1"/>
    <col min="3" max="3" width="1.28515625" style="31" customWidth="1"/>
    <col min="4" max="4" width="53.42578125" style="31" customWidth="1"/>
    <col min="5" max="5" width="10.85546875" style="32" customWidth="1"/>
    <col min="6" max="6" width="11.42578125" style="31" customWidth="1"/>
    <col min="7" max="7" width="12.42578125" style="31" customWidth="1"/>
    <col min="8" max="8" width="10.7109375" style="31" customWidth="1"/>
    <col min="9" max="9" width="10.28515625" style="31" customWidth="1"/>
    <col min="10" max="10" width="11.7109375" style="31" customWidth="1"/>
    <col min="11" max="11" width="9.140625" style="31"/>
    <col min="12" max="12" width="24.140625" style="31" customWidth="1"/>
    <col min="13" max="13" width="13.85546875" style="31" bestFit="1" customWidth="1"/>
    <col min="14" max="14" width="16.28515625" style="31" bestFit="1" customWidth="1"/>
    <col min="15" max="16384" width="9.140625" style="31"/>
  </cols>
  <sheetData>
    <row r="1" spans="1:14" s="3" customFormat="1" ht="87" customHeight="1" x14ac:dyDescent="0.2"/>
    <row r="2" spans="1:14" s="3" customFormat="1" ht="33.75" customHeight="1" x14ac:dyDescent="0.2">
      <c r="A2" s="752" t="s">
        <v>79</v>
      </c>
      <c r="B2" s="753"/>
      <c r="C2" s="753"/>
      <c r="D2" s="753"/>
      <c r="E2" s="753"/>
      <c r="F2" s="753"/>
      <c r="G2" s="753"/>
      <c r="H2" s="753"/>
      <c r="I2" s="754"/>
      <c r="J2" s="4"/>
    </row>
    <row r="3" spans="1:14" s="3" customFormat="1" ht="5.0999999999999996" customHeight="1" x14ac:dyDescent="0.2"/>
    <row r="4" spans="1:14" s="3" customFormat="1" ht="14.25" customHeight="1" x14ac:dyDescent="0.2">
      <c r="A4" s="755"/>
      <c r="B4" s="756"/>
      <c r="C4" s="756"/>
      <c r="D4" s="756"/>
      <c r="E4" s="756"/>
      <c r="F4" s="756"/>
      <c r="G4" s="756"/>
      <c r="H4" s="756"/>
      <c r="I4" s="756"/>
    </row>
    <row r="5" spans="1:14" s="3" customFormat="1" ht="14.25" customHeight="1" x14ac:dyDescent="0.2">
      <c r="A5" s="757"/>
      <c r="B5" s="758"/>
      <c r="C5" s="758"/>
      <c r="D5" s="758"/>
      <c r="E5" s="758"/>
      <c r="F5" s="758"/>
      <c r="G5" s="758"/>
      <c r="H5" s="758"/>
      <c r="I5" s="758"/>
    </row>
    <row r="6" spans="1:14" s="3" customFormat="1" ht="14.25" customHeight="1" x14ac:dyDescent="0.2">
      <c r="A6" s="757"/>
      <c r="B6" s="758"/>
      <c r="C6" s="758"/>
      <c r="D6" s="758"/>
      <c r="E6" s="758"/>
      <c r="F6" s="758"/>
      <c r="G6" s="758"/>
      <c r="H6" s="758"/>
      <c r="I6" s="758"/>
    </row>
    <row r="7" spans="1:14" s="3" customFormat="1" ht="11.25" customHeight="1" x14ac:dyDescent="0.2">
      <c r="A7" s="757"/>
      <c r="B7" s="758"/>
      <c r="C7" s="758"/>
      <c r="D7" s="758"/>
      <c r="E7" s="758"/>
      <c r="F7" s="758"/>
      <c r="G7" s="758"/>
      <c r="H7" s="758"/>
      <c r="I7" s="758"/>
    </row>
    <row r="8" spans="1:14" s="3" customFormat="1" ht="15.75" hidden="1" customHeight="1" x14ac:dyDescent="0.2">
      <c r="A8" s="759"/>
      <c r="B8" s="760"/>
      <c r="C8" s="760"/>
      <c r="D8" s="760"/>
      <c r="E8" s="760"/>
      <c r="F8" s="760"/>
      <c r="G8" s="760"/>
      <c r="H8" s="760"/>
      <c r="I8" s="760"/>
    </row>
    <row r="9" spans="1:14" s="3" customFormat="1" ht="5.0999999999999996" customHeight="1" x14ac:dyDescent="0.2"/>
    <row r="10" spans="1:14" s="3" customFormat="1" ht="21" customHeight="1" x14ac:dyDescent="0.2">
      <c r="A10" s="761" t="s">
        <v>40</v>
      </c>
      <c r="B10" s="762"/>
      <c r="C10" s="762"/>
      <c r="D10" s="762"/>
      <c r="E10" s="762"/>
      <c r="F10" s="762"/>
      <c r="G10" s="762"/>
      <c r="H10" s="762"/>
      <c r="I10" s="763"/>
      <c r="J10" s="4"/>
    </row>
    <row r="11" spans="1:14" s="3" customFormat="1" ht="5.0999999999999996" customHeight="1" thickBot="1" x14ac:dyDescent="0.25"/>
    <row r="12" spans="1:14" s="11" customFormat="1" ht="15" customHeight="1" x14ac:dyDescent="0.2">
      <c r="A12" s="5" t="s">
        <v>0</v>
      </c>
      <c r="B12" s="6"/>
      <c r="C12" s="3"/>
      <c r="D12" s="7" t="s">
        <v>6</v>
      </c>
      <c r="E12" s="8" t="s">
        <v>7</v>
      </c>
      <c r="F12" s="9" t="s">
        <v>18</v>
      </c>
      <c r="G12" s="9" t="s">
        <v>19</v>
      </c>
      <c r="H12" s="9" t="s">
        <v>20</v>
      </c>
      <c r="I12" s="9" t="s">
        <v>3242</v>
      </c>
      <c r="J12" s="9" t="s">
        <v>3243</v>
      </c>
      <c r="K12" s="10"/>
      <c r="L12" s="178" t="s">
        <v>3244</v>
      </c>
      <c r="M12" s="179"/>
      <c r="N12" s="179"/>
    </row>
    <row r="13" spans="1:14" s="11" customFormat="1" ht="15" customHeight="1" thickBot="1" x14ac:dyDescent="0.25">
      <c r="A13" s="12" t="s">
        <v>34</v>
      </c>
      <c r="B13" s="180" t="s">
        <v>42</v>
      </c>
      <c r="C13" s="3"/>
      <c r="D13" s="13" t="s">
        <v>27</v>
      </c>
      <c r="E13" s="14"/>
      <c r="F13" s="15"/>
      <c r="G13" s="15"/>
      <c r="H13" s="15"/>
      <c r="I13" s="15"/>
      <c r="J13" s="15"/>
      <c r="K13" s="10"/>
      <c r="L13" s="181" t="s">
        <v>3245</v>
      </c>
      <c r="M13" s="182" t="s">
        <v>3246</v>
      </c>
      <c r="N13" s="182" t="s">
        <v>3247</v>
      </c>
    </row>
    <row r="14" spans="1:14" s="11" customFormat="1" ht="15" customHeight="1" x14ac:dyDescent="0.2">
      <c r="A14" s="12" t="s">
        <v>35</v>
      </c>
      <c r="B14" s="180" t="s">
        <v>6686</v>
      </c>
      <c r="C14" s="3"/>
      <c r="D14" s="16" t="s">
        <v>15</v>
      </c>
      <c r="E14" s="17" t="s">
        <v>8</v>
      </c>
      <c r="F14" s="18">
        <v>0.25</v>
      </c>
      <c r="G14" s="18">
        <v>0.05</v>
      </c>
      <c r="H14" s="18">
        <v>0.18</v>
      </c>
      <c r="I14" s="183">
        <v>1.4999999999999999E-2</v>
      </c>
      <c r="J14" s="19">
        <v>0.05</v>
      </c>
      <c r="K14" s="10"/>
      <c r="L14" s="184">
        <v>0</v>
      </c>
      <c r="M14" s="184">
        <v>1000</v>
      </c>
      <c r="N14" s="184">
        <v>75000</v>
      </c>
    </row>
    <row r="15" spans="1:14" s="11" customFormat="1" ht="15" customHeight="1" x14ac:dyDescent="0.2">
      <c r="A15" s="12" t="s">
        <v>36</v>
      </c>
      <c r="B15" s="185">
        <v>2017</v>
      </c>
      <c r="C15" s="3"/>
      <c r="D15" s="16" t="s">
        <v>17</v>
      </c>
      <c r="E15" s="17" t="s">
        <v>9</v>
      </c>
      <c r="F15" s="18">
        <v>0.25</v>
      </c>
      <c r="G15" s="18">
        <v>0.1</v>
      </c>
      <c r="H15" s="18">
        <v>0.18</v>
      </c>
      <c r="I15" s="183">
        <v>1.4999999999999999E-2</v>
      </c>
      <c r="J15" s="19">
        <v>0.05</v>
      </c>
      <c r="K15" s="10"/>
      <c r="L15" s="184">
        <v>1001</v>
      </c>
      <c r="M15" s="184">
        <v>1500</v>
      </c>
      <c r="N15" s="184">
        <v>160000</v>
      </c>
    </row>
    <row r="16" spans="1:14" s="11" customFormat="1" ht="15" customHeight="1" x14ac:dyDescent="0.25">
      <c r="A16" s="12" t="s">
        <v>103</v>
      </c>
      <c r="B16" s="318">
        <v>38500</v>
      </c>
      <c r="C16" s="3"/>
      <c r="D16" s="16" t="s">
        <v>16</v>
      </c>
      <c r="E16" s="17" t="s">
        <v>10</v>
      </c>
      <c r="F16" s="18">
        <v>0.25</v>
      </c>
      <c r="G16" s="18">
        <v>0.15</v>
      </c>
      <c r="H16" s="18">
        <v>0.18</v>
      </c>
      <c r="I16" s="183">
        <v>1.4999999999999999E-2</v>
      </c>
      <c r="J16" s="19">
        <v>0.05</v>
      </c>
      <c r="K16" s="10"/>
      <c r="L16" s="184">
        <v>1501</v>
      </c>
      <c r="M16" s="184">
        <v>3000</v>
      </c>
      <c r="N16" s="184">
        <v>250000</v>
      </c>
    </row>
    <row r="17" spans="1:14" s="11" customFormat="1" ht="15" customHeight="1" x14ac:dyDescent="0.2">
      <c r="A17" s="12" t="s">
        <v>37</v>
      </c>
      <c r="B17" s="2">
        <f ca="1">YEAR(TODAY())-B15</f>
        <v>4</v>
      </c>
      <c r="C17" s="3"/>
      <c r="D17" s="13" t="s">
        <v>28</v>
      </c>
      <c r="E17" s="14"/>
      <c r="F17" s="15"/>
      <c r="G17" s="15"/>
      <c r="H17" s="15"/>
      <c r="I17" s="15"/>
      <c r="J17" s="15"/>
      <c r="K17" s="10"/>
      <c r="L17" s="184">
        <v>3001</v>
      </c>
      <c r="M17" s="184">
        <v>4500</v>
      </c>
      <c r="N17" s="184">
        <v>420000</v>
      </c>
    </row>
    <row r="18" spans="1:14" s="11" customFormat="1" ht="15" customHeight="1" thickBot="1" x14ac:dyDescent="0.25">
      <c r="A18" s="20" t="s">
        <v>38</v>
      </c>
      <c r="B18" s="21">
        <f ca="1">IF(B15&gt;(YEAR(TODAY())),"Wrong year", (IF(B17&lt;=2,B16*0.8,IF(B17&lt;=3,B16*0.7,IF(B17&lt;=4,B16*0.6,IF(B17&lt;=5,B16*0.5,IF(B17&lt;=6,B16*0.45,IF(B17&lt;=7,B16*0.4,IF(B17&lt;=8,B16*0.35,IF(B17&lt;=9,B16*0.3,IF(B17&lt;=10,B16*0.25,B16*0.2)))))))))))</f>
        <v>23100</v>
      </c>
      <c r="C18" s="3"/>
      <c r="D18" s="16" t="s">
        <v>21</v>
      </c>
      <c r="E18" s="17" t="s">
        <v>11</v>
      </c>
      <c r="F18" s="18">
        <v>0</v>
      </c>
      <c r="G18" s="18">
        <v>0</v>
      </c>
      <c r="H18" s="18">
        <v>0.18</v>
      </c>
      <c r="I18" s="183">
        <v>1.4999999999999999E-2</v>
      </c>
      <c r="J18" s="19">
        <v>0.05</v>
      </c>
      <c r="K18" s="10"/>
      <c r="L18" s="181">
        <v>4501</v>
      </c>
      <c r="M18" s="182" t="s">
        <v>3249</v>
      </c>
      <c r="N18" s="184">
        <v>560000</v>
      </c>
    </row>
    <row r="19" spans="1:14" s="11" customFormat="1" ht="15" customHeight="1" thickBot="1" x14ac:dyDescent="0.25">
      <c r="A19" s="3"/>
      <c r="B19" s="3"/>
      <c r="C19" s="3"/>
      <c r="D19" s="16" t="s">
        <v>31</v>
      </c>
      <c r="E19" s="17" t="s">
        <v>23</v>
      </c>
      <c r="F19" s="18">
        <v>0.25</v>
      </c>
      <c r="G19" s="18">
        <v>0</v>
      </c>
      <c r="H19" s="18">
        <v>0.18</v>
      </c>
      <c r="I19" s="183">
        <v>1.4999999999999999E-2</v>
      </c>
      <c r="J19" s="19">
        <v>0.05</v>
      </c>
      <c r="K19" s="10"/>
      <c r="L19" s="181" t="s">
        <v>3250</v>
      </c>
      <c r="M19" s="184" t="s">
        <v>3251</v>
      </c>
      <c r="N19" s="184">
        <v>640000</v>
      </c>
    </row>
    <row r="20" spans="1:14" s="11" customFormat="1" ht="15" customHeight="1" x14ac:dyDescent="0.2">
      <c r="A20" s="12" t="s">
        <v>4</v>
      </c>
      <c r="B20" s="186">
        <v>1200</v>
      </c>
      <c r="C20" s="3"/>
      <c r="D20" s="16" t="s">
        <v>30</v>
      </c>
      <c r="E20" s="17" t="s">
        <v>12</v>
      </c>
      <c r="F20" s="18">
        <v>0.1</v>
      </c>
      <c r="G20" s="18">
        <v>0</v>
      </c>
      <c r="H20" s="18">
        <v>0.18</v>
      </c>
      <c r="I20" s="183">
        <v>1.4999999999999999E-2</v>
      </c>
      <c r="J20" s="19">
        <v>0.05</v>
      </c>
      <c r="K20" s="10"/>
    </row>
    <row r="21" spans="1:14" s="11" customFormat="1" ht="15" customHeight="1" x14ac:dyDescent="0.2">
      <c r="A21" s="12" t="s">
        <v>2</v>
      </c>
      <c r="B21" s="186">
        <v>903.43</v>
      </c>
      <c r="C21" s="3"/>
      <c r="D21" s="16" t="s">
        <v>22</v>
      </c>
      <c r="E21" s="17" t="s">
        <v>13</v>
      </c>
      <c r="F21" s="18">
        <v>0.25</v>
      </c>
      <c r="G21" s="18">
        <v>0</v>
      </c>
      <c r="H21" s="18">
        <v>0.18</v>
      </c>
      <c r="I21" s="183">
        <v>1.4999999999999999E-2</v>
      </c>
      <c r="J21" s="19">
        <v>0.05</v>
      </c>
      <c r="K21" s="10"/>
    </row>
    <row r="22" spans="1:14" s="11" customFormat="1" ht="15" customHeight="1" x14ac:dyDescent="0.2">
      <c r="A22" s="12" t="s">
        <v>3</v>
      </c>
      <c r="B22" s="186"/>
      <c r="C22" s="3"/>
      <c r="D22" s="16" t="s">
        <v>32</v>
      </c>
      <c r="E22" s="17" t="s">
        <v>14</v>
      </c>
      <c r="F22" s="18">
        <v>0.1</v>
      </c>
      <c r="G22" s="18">
        <v>0</v>
      </c>
      <c r="H22" s="18">
        <v>0.18</v>
      </c>
      <c r="I22" s="183">
        <v>1.4999999999999999E-2</v>
      </c>
      <c r="J22" s="19">
        <v>0.05</v>
      </c>
      <c r="K22" s="10"/>
    </row>
    <row r="23" spans="1:14" s="11" customFormat="1" ht="15" customHeight="1" x14ac:dyDescent="0.2">
      <c r="A23" s="20" t="s">
        <v>1</v>
      </c>
      <c r="B23" s="21">
        <f ca="1">IF(B18="Wrong year","Wrong year",B18+B20+B21+B22)</f>
        <v>25203.43</v>
      </c>
      <c r="C23" s="3"/>
      <c r="D23" s="16" t="s">
        <v>33</v>
      </c>
      <c r="E23" s="17" t="s">
        <v>29</v>
      </c>
      <c r="F23" s="18">
        <v>0</v>
      </c>
      <c r="G23" s="18">
        <v>0</v>
      </c>
      <c r="H23" s="18">
        <v>0.18</v>
      </c>
      <c r="I23" s="183">
        <v>1.4999999999999999E-2</v>
      </c>
      <c r="J23" s="19">
        <v>0.05</v>
      </c>
      <c r="K23" s="10"/>
    </row>
    <row r="24" spans="1:14" s="11" customFormat="1" ht="15" customHeight="1" x14ac:dyDescent="0.2">
      <c r="A24" s="20" t="s">
        <v>76</v>
      </c>
      <c r="B24" s="187">
        <v>980</v>
      </c>
      <c r="C24" s="3"/>
      <c r="D24" s="10"/>
      <c r="E24" s="10"/>
      <c r="F24" s="10"/>
      <c r="G24" s="10"/>
      <c r="H24" s="10"/>
      <c r="I24" s="10"/>
      <c r="J24" s="10"/>
    </row>
    <row r="25" spans="1:14" s="11" customFormat="1" ht="15" customHeight="1" x14ac:dyDescent="0.2">
      <c r="A25" s="20" t="s">
        <v>77</v>
      </c>
      <c r="B25" s="22">
        <f ca="1">B23*B24</f>
        <v>24699361.399999999</v>
      </c>
      <c r="C25" s="3"/>
      <c r="D25" s="10"/>
      <c r="E25" s="10"/>
      <c r="F25" s="10"/>
      <c r="G25" s="10"/>
      <c r="H25" s="10"/>
      <c r="I25" s="10"/>
      <c r="J25" s="10"/>
    </row>
    <row r="26" spans="1:14" s="11" customFormat="1" ht="5.0999999999999996" customHeight="1" x14ac:dyDescent="0.2">
      <c r="A26" s="3"/>
      <c r="B26" s="3"/>
      <c r="C26" s="3"/>
      <c r="D26" s="188"/>
      <c r="E26" s="188"/>
      <c r="F26" s="188"/>
      <c r="G26" s="188"/>
      <c r="H26" s="188"/>
      <c r="I26" s="188"/>
      <c r="J26" s="3"/>
    </row>
    <row r="27" spans="1:14" s="11" customFormat="1" ht="15" customHeight="1" x14ac:dyDescent="0.2">
      <c r="A27" s="12" t="s">
        <v>5</v>
      </c>
      <c r="B27" s="189">
        <v>2000</v>
      </c>
      <c r="C27" s="3"/>
      <c r="D27" s="764" t="str">
        <f>IF(OR(B27="",B27=0),"Weight information is not correct",IF(B27&lt;0,"Weight information is not correct",IF(T(B27)&lt;&gt;"","Weight information is not correct","")))</f>
        <v/>
      </c>
      <c r="E27" s="765"/>
      <c r="F27" s="765"/>
      <c r="G27" s="765"/>
      <c r="H27" s="765"/>
      <c r="I27" s="766"/>
      <c r="J27" s="10"/>
    </row>
    <row r="28" spans="1:14" s="11" customFormat="1" ht="15" customHeight="1" x14ac:dyDescent="0.2">
      <c r="A28" s="23" t="s">
        <v>39</v>
      </c>
      <c r="B28" s="1" t="s">
        <v>10</v>
      </c>
      <c r="C28" s="3"/>
      <c r="D28" s="767" t="str">
        <f>IF(OR(B28=E14,B28=E15,B28=E16,B28=E18,B28=E19,B28=E20,B28=E21,B28=E22,B28=E23),"","Attention: Write correct category. Only letters under column E are acceptable (A,B,C,D,E,F,G,H or I)")</f>
        <v/>
      </c>
      <c r="E28" s="768"/>
      <c r="F28" s="768"/>
      <c r="G28" s="768"/>
      <c r="H28" s="768"/>
      <c r="I28" s="769"/>
      <c r="J28" s="10"/>
    </row>
    <row r="29" spans="1:14" s="11" customFormat="1" ht="15" customHeight="1" x14ac:dyDescent="0.2">
      <c r="A29" s="12" t="s">
        <v>25</v>
      </c>
      <c r="B29" s="1" t="s">
        <v>6687</v>
      </c>
      <c r="C29" s="3"/>
      <c r="D29" s="770" t="s">
        <v>3248</v>
      </c>
      <c r="E29" s="771"/>
      <c r="F29" s="771"/>
      <c r="G29" s="771"/>
      <c r="H29" s="771"/>
      <c r="I29" s="772"/>
      <c r="J29" s="10"/>
    </row>
    <row r="30" spans="1:14" s="11" customFormat="1" ht="15" customHeight="1" x14ac:dyDescent="0.2">
      <c r="A30" s="190" t="s">
        <v>3252</v>
      </c>
      <c r="B30" s="191">
        <v>5700</v>
      </c>
      <c r="C30" s="3"/>
      <c r="D30" s="192" t="s">
        <v>3248</v>
      </c>
      <c r="E30" s="193"/>
      <c r="F30" s="193"/>
      <c r="G30" s="193"/>
      <c r="H30" s="193"/>
      <c r="I30" s="193"/>
      <c r="J30" s="10"/>
    </row>
    <row r="31" spans="1:14" s="11" customFormat="1" ht="5.0999999999999996" customHeight="1" x14ac:dyDescent="0.2">
      <c r="A31" s="3"/>
      <c r="B31" s="194"/>
      <c r="C31" s="3"/>
      <c r="D31" s="24"/>
      <c r="E31" s="24"/>
      <c r="F31" s="24"/>
      <c r="G31" s="24"/>
      <c r="H31" s="24"/>
      <c r="I31" s="24"/>
      <c r="J31" s="10"/>
    </row>
    <row r="32" spans="1:14" s="11" customFormat="1" ht="15" customHeight="1" x14ac:dyDescent="0.2">
      <c r="A32" s="12" t="s">
        <v>18</v>
      </c>
      <c r="B32" s="25">
        <f ca="1">IF(B18="Wrong year","Wrong year",IF(OR(B28=E14,B28=E15,B28=E16,B28=E19,B28=E21),B25*0.25,IF(OR(B28=E20,B28=E22),B25*0.1,IF(OR(B28=E18,B28=E23),B25*0,"Category error"))))</f>
        <v>6174840.3499999996</v>
      </c>
      <c r="C32" s="26"/>
      <c r="D32" s="750" t="s">
        <v>104</v>
      </c>
      <c r="E32" s="750"/>
      <c r="F32" s="750"/>
      <c r="G32" s="750"/>
      <c r="H32" s="750"/>
      <c r="I32" s="750"/>
      <c r="J32" s="27"/>
    </row>
    <row r="33" spans="1:10" s="11" customFormat="1" x14ac:dyDescent="0.2">
      <c r="A33" s="12" t="s">
        <v>19</v>
      </c>
      <c r="B33" s="25">
        <f ca="1">IF(B18="Wrong year","Wrong year",IF(B28=E14,(B25+B32+(B27*10))*G14,IF(B28=E15,(B25+B32+(B27*10))*G15,IF(B28=E16,(B25+B32+(B27*10))*G16,IF(OR(B28=E18,B28=E19,B28=E20,B28=E21,B28=E22,B28=E23),(B25+B32+(B27*10))*0,"Category error")))))</f>
        <v>4634130.2625000002</v>
      </c>
      <c r="C33" s="26"/>
      <c r="D33" s="751" t="s">
        <v>78</v>
      </c>
      <c r="E33" s="751"/>
      <c r="F33" s="751"/>
      <c r="G33" s="751"/>
      <c r="H33" s="751"/>
      <c r="I33" s="751"/>
      <c r="J33" s="27"/>
    </row>
    <row r="34" spans="1:10" s="11" customFormat="1" x14ac:dyDescent="0.2">
      <c r="A34" s="12" t="s">
        <v>20</v>
      </c>
      <c r="B34" s="25">
        <f ca="1">IF(B18="Wrong year","Wrong year",IF(OR(B28=E14,B28=E15,B28=E16,B28=E18,B28=E19,B28=E20,B28=E21,B28=E22,B28=E23), (B25+B32+B33+(B27*10))*0.18,"Category error"))</f>
        <v>6395099.7622500006</v>
      </c>
      <c r="C34" s="26"/>
      <c r="D34" s="751"/>
      <c r="E34" s="751"/>
      <c r="F34" s="751"/>
      <c r="G34" s="751"/>
      <c r="H34" s="751"/>
      <c r="I34" s="751"/>
      <c r="J34" s="27"/>
    </row>
    <row r="35" spans="1:10" s="11" customFormat="1" x14ac:dyDescent="0.2">
      <c r="A35" s="12" t="s">
        <v>24</v>
      </c>
      <c r="B35" s="25">
        <f ca="1">IF(B18="Wrong year","Wrong year",IF(B29="YES",B25*0,IF(B29="NO",B25*0.05,"Quitus error")))</f>
        <v>0</v>
      </c>
      <c r="C35" s="26"/>
      <c r="D35" s="751"/>
      <c r="E35" s="751"/>
      <c r="F35" s="751"/>
      <c r="G35" s="751"/>
      <c r="H35" s="751"/>
      <c r="I35" s="751"/>
      <c r="J35" s="27"/>
    </row>
    <row r="36" spans="1:10" s="293" customFormat="1" x14ac:dyDescent="0.2">
      <c r="A36" s="12" t="s">
        <v>4457</v>
      </c>
      <c r="B36" s="25">
        <f ca="1">B25*0.002</f>
        <v>49398.722799999996</v>
      </c>
      <c r="C36" s="26"/>
      <c r="D36" s="206"/>
      <c r="E36" s="206"/>
      <c r="F36" s="206"/>
      <c r="G36" s="206"/>
      <c r="H36" s="206"/>
      <c r="I36" s="206"/>
    </row>
    <row r="37" spans="1:10" s="30" customFormat="1" x14ac:dyDescent="0.2">
      <c r="A37" s="12" t="s">
        <v>3242</v>
      </c>
      <c r="B37" s="25">
        <f ca="1">B25*0.015</f>
        <v>370490.42099999997</v>
      </c>
      <c r="C37" s="3"/>
      <c r="D37" s="28"/>
      <c r="E37" s="29"/>
      <c r="F37" s="28"/>
      <c r="G37" s="28"/>
      <c r="H37" s="28"/>
      <c r="I37" s="28"/>
    </row>
    <row r="38" spans="1:10" x14ac:dyDescent="0.2">
      <c r="A38" s="12" t="s">
        <v>3253</v>
      </c>
      <c r="B38" s="25">
        <f>IF(B30="",0,IF(B30&lt;=M14,N14,IF(B30&lt;=M15,N15,IF(B30&lt;=M16,N16,IF(B30&lt;=M17,N17,IF(B30&gt;M17,N18))))))</f>
        <v>560000</v>
      </c>
      <c r="C38" s="3"/>
    </row>
    <row r="39" spans="1:10" x14ac:dyDescent="0.2">
      <c r="A39" s="20" t="s">
        <v>26</v>
      </c>
      <c r="B39" s="22">
        <f ca="1">IF(B18="Wrong year","Wrong year",IF(OR(D28="",D29=""),SUM(B32:B38),"Data error"))</f>
        <v>18183959.518550005</v>
      </c>
    </row>
    <row r="40" spans="1:10" x14ac:dyDescent="0.2">
      <c r="A40" s="28"/>
    </row>
  </sheetData>
  <sheetProtection password="CC29" sheet="1" objects="1" scenarios="1" formatCells="0" formatColumns="0" formatRows="0" insertColumns="0" insertRows="0" insertHyperlinks="0" deleteColumns="0" deleteRows="0" sort="0" autoFilter="0" pivotTables="0"/>
  <protectedRanges>
    <protectedRange password="C71F" sqref="B18" name="Range1_1_1" securityDescriptor="O:WDG:WDD:(A;;CC;;;S-1-5-21-736488093-810704388-155045269-4366)"/>
    <protectedRange password="C71F" sqref="B17" name="Range1_1" securityDescriptor="O:WDG:WDD:(A;;CC;;;S-1-5-21-736488093-810704388-155045269-4366)"/>
  </protectedRanges>
  <mergeCells count="8">
    <mergeCell ref="D32:I32"/>
    <mergeCell ref="D33:I35"/>
    <mergeCell ref="A2:I2"/>
    <mergeCell ref="A4:I8"/>
    <mergeCell ref="A10:I10"/>
    <mergeCell ref="D27:I27"/>
    <mergeCell ref="D28:I28"/>
    <mergeCell ref="D29:I29"/>
  </mergeCells>
  <conditionalFormatting sqref="D29:D30">
    <cfRule type="cellIs" dxfId="7" priority="6" operator="equal">
      <formula>"Attention: ""Write YES or NO under this box"</formula>
    </cfRule>
    <cfRule type="cellIs" dxfId="6" priority="7" operator="equal">
      <formula>"Write YES or NO under this box"</formula>
    </cfRule>
    <cfRule type="cellIs" dxfId="5" priority="8" operator="equal">
      <formula>"Attention: """"Write YES or NO under this box"</formula>
    </cfRule>
  </conditionalFormatting>
  <conditionalFormatting sqref="D28">
    <cfRule type="cellIs" dxfId="4" priority="5" operator="equal">
      <formula>"Attention: Write correct category under column E (A,B,C,D,E,F,G or H)"</formula>
    </cfRule>
  </conditionalFormatting>
  <conditionalFormatting sqref="D27">
    <cfRule type="cellIs" dxfId="3" priority="4" operator="equal">
      <formula>"Weight is mandatory"</formula>
    </cfRule>
  </conditionalFormatting>
  <conditionalFormatting sqref="D27">
    <cfRule type="cellIs" dxfId="2" priority="3" operator="equal">
      <formula>"Weight information is not correct"</formula>
    </cfRule>
  </conditionalFormatting>
  <conditionalFormatting sqref="D28">
    <cfRule type="cellIs" dxfId="1" priority="2" operator="equal">
      <formula>"Attention: Write correct category under column E (A,B,C,D,E,F,G,H or I)"</formula>
    </cfRule>
  </conditionalFormatting>
  <conditionalFormatting sqref="D28">
    <cfRule type="cellIs" dxfId="0" priority="1" operator="equal">
      <formula>"Attention: Write correct category. Only letters under column E are acceptable (A,B,C,D,E,F,G,H or I)"</formula>
    </cfRule>
  </conditionalFormatting>
  <dataValidations count="1">
    <dataValidation type="whole" errorStyle="warning" allowBlank="1" showInputMessage="1" showErrorMessage="1" error="Wrong Caracter CC must be in Number" sqref="B30">
      <formula1>0</formula1>
      <formula2>9999999999</formula2>
    </dataValidation>
  </dataValidation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3"/>
  <sheetViews>
    <sheetView workbookViewId="0">
      <selection activeCell="B412" sqref="B412"/>
    </sheetView>
  </sheetViews>
  <sheetFormatPr defaultRowHeight="12.75" x14ac:dyDescent="0.2"/>
  <cols>
    <col min="1" max="1" width="16" style="113" customWidth="1"/>
    <col min="2" max="2" width="20" style="113" customWidth="1"/>
    <col min="3" max="3" width="23.7109375" style="113" customWidth="1"/>
    <col min="4" max="4" width="12.5703125" style="113" customWidth="1"/>
    <col min="5" max="5" width="9.140625" style="113"/>
    <col min="6" max="6" width="12.42578125" style="113" customWidth="1"/>
    <col min="7" max="7" width="30.42578125" style="113" customWidth="1"/>
    <col min="8" max="16384" width="9.140625" style="113"/>
  </cols>
  <sheetData>
    <row r="1" spans="1:7" s="40" customFormat="1" ht="15.75" x14ac:dyDescent="0.25">
      <c r="A1" s="125" t="s">
        <v>105</v>
      </c>
      <c r="B1" s="125" t="s">
        <v>80</v>
      </c>
      <c r="C1" s="125" t="s">
        <v>106</v>
      </c>
      <c r="D1" s="125" t="s">
        <v>107</v>
      </c>
      <c r="E1" s="126" t="s">
        <v>84</v>
      </c>
      <c r="F1" s="127" t="s">
        <v>108</v>
      </c>
      <c r="G1" s="125" t="s">
        <v>109</v>
      </c>
    </row>
    <row r="2" spans="1:7" ht="15.75" x14ac:dyDescent="0.25">
      <c r="A2" s="64" t="s">
        <v>42</v>
      </c>
      <c r="B2" s="61" t="s">
        <v>2946</v>
      </c>
      <c r="C2" s="74" t="s">
        <v>2945</v>
      </c>
      <c r="D2" s="73" t="s">
        <v>43</v>
      </c>
      <c r="E2" s="76" t="s">
        <v>2951</v>
      </c>
      <c r="F2" s="63">
        <v>15451</v>
      </c>
      <c r="G2" s="64" t="s">
        <v>2947</v>
      </c>
    </row>
    <row r="3" spans="1:7" ht="15.75" x14ac:dyDescent="0.25">
      <c r="A3" s="64" t="s">
        <v>42</v>
      </c>
      <c r="B3" s="61" t="s">
        <v>2946</v>
      </c>
      <c r="C3" s="74" t="s">
        <v>2945</v>
      </c>
      <c r="D3" s="73" t="s">
        <v>43</v>
      </c>
      <c r="E3" s="76" t="s">
        <v>2951</v>
      </c>
      <c r="F3" s="63">
        <v>15963</v>
      </c>
      <c r="G3" s="64" t="s">
        <v>2943</v>
      </c>
    </row>
  </sheetData>
  <sheetProtection algorithmName="SHA-512" hashValue="T9TSsvPmdACOGTYuQ56aby7AosfVB8YqTItk+boAcPy30Enb4y6Nm5fD8ygsxJwZfs+PvlLpgTU1Ha0ZPip82w==" saltValue="1XEI8m5DwYCEoHIBCMtYT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6"/>
  <sheetViews>
    <sheetView workbookViewId="0">
      <selection activeCell="B412" sqref="B412"/>
    </sheetView>
  </sheetViews>
  <sheetFormatPr defaultRowHeight="12.75" x14ac:dyDescent="0.2"/>
  <cols>
    <col min="1" max="1" width="22.28515625" style="113" customWidth="1"/>
    <col min="2" max="2" width="13.85546875" style="113" customWidth="1"/>
    <col min="3" max="3" width="16.85546875" style="129" customWidth="1"/>
    <col min="4" max="5" width="9.140625" style="113"/>
    <col min="6" max="6" width="25.5703125" style="113" customWidth="1"/>
    <col min="7" max="7" width="24.85546875" style="113" customWidth="1"/>
    <col min="8" max="16384" width="9.140625" style="113"/>
  </cols>
  <sheetData>
    <row r="1" spans="1:7" s="40" customFormat="1" ht="15.75" x14ac:dyDescent="0.25">
      <c r="A1" s="125" t="s">
        <v>105</v>
      </c>
      <c r="B1" s="125" t="s">
        <v>80</v>
      </c>
      <c r="C1" s="128" t="s">
        <v>106</v>
      </c>
      <c r="D1" s="125" t="s">
        <v>107</v>
      </c>
      <c r="E1" s="126" t="s">
        <v>84</v>
      </c>
      <c r="F1" s="127" t="s">
        <v>108</v>
      </c>
      <c r="G1" s="125" t="s">
        <v>109</v>
      </c>
    </row>
    <row r="2" spans="1:7" ht="15.75" x14ac:dyDescent="0.25">
      <c r="A2" s="64" t="s">
        <v>42</v>
      </c>
      <c r="B2" s="61" t="s">
        <v>2946</v>
      </c>
      <c r="C2" s="74" t="s">
        <v>2945</v>
      </c>
      <c r="D2" s="73" t="s">
        <v>43</v>
      </c>
      <c r="E2" s="76" t="s">
        <v>2952</v>
      </c>
      <c r="F2" s="63">
        <v>16451</v>
      </c>
      <c r="G2" s="64" t="s">
        <v>2947</v>
      </c>
    </row>
    <row r="3" spans="1:7" ht="15.75" x14ac:dyDescent="0.25">
      <c r="A3" s="64" t="s">
        <v>42</v>
      </c>
      <c r="B3" s="61" t="s">
        <v>2946</v>
      </c>
      <c r="C3" s="74" t="s">
        <v>2945</v>
      </c>
      <c r="D3" s="73" t="s">
        <v>43</v>
      </c>
      <c r="E3" s="76" t="s">
        <v>2952</v>
      </c>
      <c r="F3" s="63">
        <v>16963</v>
      </c>
      <c r="G3" s="64" t="s">
        <v>2943</v>
      </c>
    </row>
    <row r="4" spans="1:7" ht="15.75" x14ac:dyDescent="0.25">
      <c r="A4" s="64" t="s">
        <v>856</v>
      </c>
      <c r="B4" s="69" t="s">
        <v>1514</v>
      </c>
      <c r="C4" s="85">
        <v>1</v>
      </c>
      <c r="D4" s="73" t="s">
        <v>110</v>
      </c>
      <c r="E4" s="73">
        <v>1981</v>
      </c>
      <c r="F4" s="63">
        <v>3337</v>
      </c>
      <c r="G4" s="64" t="s">
        <v>186</v>
      </c>
    </row>
    <row r="5" spans="1:7" ht="15.75" x14ac:dyDescent="0.25">
      <c r="A5" s="64" t="s">
        <v>856</v>
      </c>
      <c r="B5" s="69" t="s">
        <v>1514</v>
      </c>
      <c r="C5" s="85">
        <v>1</v>
      </c>
      <c r="D5" s="73" t="s">
        <v>110</v>
      </c>
      <c r="E5" s="73">
        <v>1981</v>
      </c>
      <c r="F5" s="63">
        <v>2837</v>
      </c>
      <c r="G5" s="64" t="s">
        <v>1213</v>
      </c>
    </row>
    <row r="6" spans="1:7" x14ac:dyDescent="0.2">
      <c r="C6" s="113"/>
    </row>
  </sheetData>
  <sheetProtection algorithmName="SHA-512" hashValue="nSA+yeWBJ+j1V0mJGjt9F5kW0xRyXD89egqiAU+US+R8tLwTVmP0p8JJLY34FyAEEV7qrc+a48jdupsTamNU8g==" saltValue="RPbXTbzEJ+lZDvtRc1rJ/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5"/>
  <sheetViews>
    <sheetView topLeftCell="A386" workbookViewId="0">
      <selection activeCell="B412" sqref="B412"/>
    </sheetView>
  </sheetViews>
  <sheetFormatPr defaultRowHeight="12.75" x14ac:dyDescent="0.2"/>
  <cols>
    <col min="1" max="1" width="23" style="113" customWidth="1"/>
    <col min="2" max="2" width="10.140625" style="113" customWidth="1"/>
    <col min="3" max="3" width="16" style="113" customWidth="1"/>
    <col min="4" max="4" width="12.28515625" style="113" customWidth="1"/>
    <col min="5" max="5" width="9.140625" style="131"/>
    <col min="6" max="6" width="17.42578125" style="113" customWidth="1"/>
    <col min="7" max="7" width="27.85546875" style="113" customWidth="1"/>
    <col min="8" max="16384" width="9.140625" style="113"/>
  </cols>
  <sheetData>
    <row r="1" spans="1:7" s="40" customFormat="1" ht="15.75" x14ac:dyDescent="0.25">
      <c r="A1" s="125" t="s">
        <v>105</v>
      </c>
      <c r="B1" s="125" t="s">
        <v>80</v>
      </c>
      <c r="C1" s="125" t="s">
        <v>106</v>
      </c>
      <c r="D1" s="125" t="s">
        <v>107</v>
      </c>
      <c r="E1" s="130" t="s">
        <v>84</v>
      </c>
      <c r="F1" s="127" t="s">
        <v>108</v>
      </c>
      <c r="G1" s="125" t="s">
        <v>109</v>
      </c>
    </row>
    <row r="2" spans="1:7" ht="15.75" x14ac:dyDescent="0.25">
      <c r="A2" s="64" t="s">
        <v>42</v>
      </c>
      <c r="B2" s="61" t="s">
        <v>2946</v>
      </c>
      <c r="C2" s="74" t="s">
        <v>2945</v>
      </c>
      <c r="D2" s="73" t="s">
        <v>43</v>
      </c>
      <c r="E2" s="76" t="s">
        <v>2953</v>
      </c>
      <c r="F2" s="63">
        <v>17451</v>
      </c>
      <c r="G2" s="64" t="s">
        <v>2947</v>
      </c>
    </row>
    <row r="3" spans="1:7" ht="15.75" x14ac:dyDescent="0.25">
      <c r="A3" s="64" t="s">
        <v>42</v>
      </c>
      <c r="B3" s="61" t="s">
        <v>2946</v>
      </c>
      <c r="C3" s="74" t="s">
        <v>2945</v>
      </c>
      <c r="D3" s="73" t="s">
        <v>43</v>
      </c>
      <c r="E3" s="76" t="s">
        <v>2953</v>
      </c>
      <c r="F3" s="63">
        <v>17963</v>
      </c>
      <c r="G3" s="64" t="s">
        <v>2943</v>
      </c>
    </row>
    <row r="4" spans="1:7" ht="15.75" x14ac:dyDescent="0.25">
      <c r="A4" s="64" t="s">
        <v>856</v>
      </c>
      <c r="B4" s="69" t="s">
        <v>1514</v>
      </c>
      <c r="C4" s="85">
        <v>1</v>
      </c>
      <c r="D4" s="73" t="s">
        <v>110</v>
      </c>
      <c r="E4" s="73">
        <v>1982</v>
      </c>
      <c r="F4" s="63">
        <v>3837</v>
      </c>
      <c r="G4" s="64" t="s">
        <v>186</v>
      </c>
    </row>
    <row r="5" spans="1:7" ht="15.75" x14ac:dyDescent="0.25">
      <c r="A5" s="64" t="s">
        <v>856</v>
      </c>
      <c r="B5" s="69" t="s">
        <v>1514</v>
      </c>
      <c r="C5" s="85">
        <v>1</v>
      </c>
      <c r="D5" s="73" t="s">
        <v>110</v>
      </c>
      <c r="E5" s="73">
        <v>1982</v>
      </c>
      <c r="F5" s="63">
        <v>3437</v>
      </c>
      <c r="G5" s="64" t="s">
        <v>1213</v>
      </c>
    </row>
  </sheetData>
  <sheetProtection algorithmName="SHA-512" hashValue="AxUdvluihLnVYyPhdnZmdC7zU18d90Mfn8YGPDbHt4gFdq8K8J+C0UwkxHYbgieNfzJzb9210xyMaoekzAHLvw==" saltValue="W1rDAy2H5jr+9qmF+k7JOg==" spinCount="100000" sheet="1" objects="1" scenarios="1"/>
  <sortState ref="A2:G5">
    <sortCondition ref="A2:A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7"/>
  <sheetViews>
    <sheetView topLeftCell="A386" workbookViewId="0">
      <selection activeCell="B412" sqref="B412"/>
    </sheetView>
  </sheetViews>
  <sheetFormatPr defaultRowHeight="12.75" x14ac:dyDescent="0.2"/>
  <cols>
    <col min="1" max="1" width="26.140625" style="113" customWidth="1"/>
    <col min="2" max="2" width="12.140625" style="113" customWidth="1"/>
    <col min="3" max="3" width="16" style="113" customWidth="1"/>
    <col min="4" max="4" width="11.5703125" style="113" customWidth="1"/>
    <col min="5" max="5" width="11.42578125" style="131" customWidth="1"/>
    <col min="6" max="6" width="28.140625" style="113" customWidth="1"/>
    <col min="7" max="7" width="29.140625" style="113" customWidth="1"/>
    <col min="8" max="16384" width="9.140625" style="113"/>
  </cols>
  <sheetData>
    <row r="1" spans="1:7" s="40" customFormat="1" ht="15.75" x14ac:dyDescent="0.25">
      <c r="A1" s="125" t="s">
        <v>105</v>
      </c>
      <c r="B1" s="125" t="s">
        <v>80</v>
      </c>
      <c r="C1" s="125" t="s">
        <v>106</v>
      </c>
      <c r="D1" s="125" t="s">
        <v>107</v>
      </c>
      <c r="E1" s="130" t="s">
        <v>84</v>
      </c>
      <c r="F1" s="127" t="s">
        <v>108</v>
      </c>
      <c r="G1" s="125" t="s">
        <v>109</v>
      </c>
    </row>
    <row r="2" spans="1:7" ht="15.75" x14ac:dyDescent="0.25">
      <c r="A2" s="64" t="s">
        <v>42</v>
      </c>
      <c r="B2" s="61" t="s">
        <v>2946</v>
      </c>
      <c r="C2" s="74" t="s">
        <v>2945</v>
      </c>
      <c r="D2" s="73" t="s">
        <v>43</v>
      </c>
      <c r="E2" s="76" t="s">
        <v>2954</v>
      </c>
      <c r="F2" s="63">
        <v>18451</v>
      </c>
      <c r="G2" s="64" t="s">
        <v>2947</v>
      </c>
    </row>
    <row r="3" spans="1:7" ht="15.75" x14ac:dyDescent="0.25">
      <c r="A3" s="64" t="s">
        <v>42</v>
      </c>
      <c r="B3" s="61" t="s">
        <v>2946</v>
      </c>
      <c r="C3" s="74" t="s">
        <v>2945</v>
      </c>
      <c r="D3" s="73" t="s">
        <v>43</v>
      </c>
      <c r="E3" s="76" t="s">
        <v>2954</v>
      </c>
      <c r="F3" s="63">
        <v>18963</v>
      </c>
      <c r="G3" s="64" t="s">
        <v>2943</v>
      </c>
    </row>
    <row r="4" spans="1:7" ht="15.75" x14ac:dyDescent="0.25">
      <c r="A4" s="64" t="s">
        <v>856</v>
      </c>
      <c r="B4" s="69" t="s">
        <v>1514</v>
      </c>
      <c r="C4" s="85">
        <v>1</v>
      </c>
      <c r="D4" s="73" t="s">
        <v>110</v>
      </c>
      <c r="E4" s="73">
        <v>1983</v>
      </c>
      <c r="F4" s="63">
        <v>4337</v>
      </c>
      <c r="G4" s="64" t="s">
        <v>186</v>
      </c>
    </row>
    <row r="5" spans="1:7" ht="15.75" x14ac:dyDescent="0.25">
      <c r="A5" s="64" t="s">
        <v>856</v>
      </c>
      <c r="B5" s="69" t="s">
        <v>1514</v>
      </c>
      <c r="C5" s="85">
        <v>1.4</v>
      </c>
      <c r="D5" s="73" t="s">
        <v>110</v>
      </c>
      <c r="E5" s="73">
        <v>1983</v>
      </c>
      <c r="F5" s="63">
        <v>5337</v>
      </c>
      <c r="G5" s="64" t="s">
        <v>186</v>
      </c>
    </row>
    <row r="6" spans="1:7" ht="15.75" x14ac:dyDescent="0.25">
      <c r="A6" s="64" t="s">
        <v>856</v>
      </c>
      <c r="B6" s="69" t="s">
        <v>1514</v>
      </c>
      <c r="C6" s="85">
        <v>1</v>
      </c>
      <c r="D6" s="73" t="s">
        <v>110</v>
      </c>
      <c r="E6" s="73">
        <v>1983</v>
      </c>
      <c r="F6" s="63">
        <v>3837</v>
      </c>
      <c r="G6" s="64" t="s">
        <v>1213</v>
      </c>
    </row>
    <row r="7" spans="1:7" ht="15.75" x14ac:dyDescent="0.25">
      <c r="A7" s="64" t="s">
        <v>856</v>
      </c>
      <c r="B7" s="69" t="s">
        <v>1514</v>
      </c>
      <c r="C7" s="85">
        <v>1.4</v>
      </c>
      <c r="D7" s="73" t="s">
        <v>110</v>
      </c>
      <c r="E7" s="73">
        <v>1983</v>
      </c>
      <c r="F7" s="63">
        <v>4837</v>
      </c>
      <c r="G7" s="64" t="s">
        <v>1213</v>
      </c>
    </row>
  </sheetData>
  <sheetProtection algorithmName="SHA-512" hashValue="vGc/78iEV4UqMDvzg5VBdMtmWpDbSLaDHWtFu2o+EhBhFes2Zm8TIQgpmfO2cjw568zMfzKAoS/4ybFliFRwWQ==" saltValue="sjXxI3lI0DGwMG25tNyy1Q==" spinCount="100000" sheet="1" objects="1" scenarios="1"/>
  <sortState ref="A2:G7">
    <sortCondition ref="A2:A7"/>
    <sortCondition ref="B2:B7"/>
    <sortCondition ref="C2:C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45"/>
  <sheetViews>
    <sheetView workbookViewId="0">
      <selection activeCell="F33" sqref="F33"/>
    </sheetView>
  </sheetViews>
  <sheetFormatPr defaultColWidth="9.140625" defaultRowHeight="15.75" x14ac:dyDescent="0.25"/>
  <cols>
    <col min="1" max="1" width="23.85546875" style="40" customWidth="1"/>
    <col min="2" max="2" width="16.7109375" style="40" customWidth="1"/>
    <col min="3" max="3" width="17.42578125" style="40" customWidth="1"/>
    <col min="4" max="4" width="15.28515625" style="46" customWidth="1"/>
    <col min="5" max="5" width="11.28515625" style="46" customWidth="1"/>
    <col min="6" max="6" width="24" style="40" customWidth="1"/>
    <col min="7" max="7" width="25.85546875" style="40" customWidth="1"/>
    <col min="8" max="16384" width="9.140625" style="40"/>
  </cols>
  <sheetData>
    <row r="1" spans="1:7" x14ac:dyDescent="0.25">
      <c r="A1" s="125" t="s">
        <v>105</v>
      </c>
      <c r="B1" s="125" t="s">
        <v>80</v>
      </c>
      <c r="C1" s="125" t="s">
        <v>106</v>
      </c>
      <c r="D1" s="132" t="s">
        <v>107</v>
      </c>
      <c r="E1" s="130" t="s">
        <v>84</v>
      </c>
      <c r="F1" s="127" t="s">
        <v>108</v>
      </c>
      <c r="G1" s="125" t="s">
        <v>109</v>
      </c>
    </row>
    <row r="2" spans="1:7" x14ac:dyDescent="0.25">
      <c r="A2" s="41" t="s">
        <v>71</v>
      </c>
      <c r="B2" s="41" t="s">
        <v>73</v>
      </c>
      <c r="C2" s="48">
        <v>1.3140000000000001</v>
      </c>
      <c r="D2" s="42" t="s">
        <v>110</v>
      </c>
      <c r="E2" s="42">
        <v>1984</v>
      </c>
      <c r="F2" s="47">
        <v>6010.9289617486338</v>
      </c>
      <c r="G2" s="41" t="s">
        <v>111</v>
      </c>
    </row>
    <row r="3" spans="1:7" x14ac:dyDescent="0.25">
      <c r="A3" s="41" t="s">
        <v>71</v>
      </c>
      <c r="B3" s="41" t="s">
        <v>73</v>
      </c>
      <c r="C3" s="48">
        <v>1.3140000000000001</v>
      </c>
      <c r="D3" s="42" t="s">
        <v>110</v>
      </c>
      <c r="E3" s="42">
        <v>1984</v>
      </c>
      <c r="F3" s="47">
        <v>6147.5409836065573</v>
      </c>
      <c r="G3" s="41" t="s">
        <v>112</v>
      </c>
    </row>
    <row r="4" spans="1:7" x14ac:dyDescent="0.25">
      <c r="A4" s="41" t="s">
        <v>71</v>
      </c>
      <c r="B4" s="41" t="s">
        <v>73</v>
      </c>
      <c r="C4" s="48">
        <v>1.3140000000000001</v>
      </c>
      <c r="D4" s="42" t="s">
        <v>110</v>
      </c>
      <c r="E4" s="42">
        <v>1984</v>
      </c>
      <c r="F4" s="47">
        <v>6284.1530054644809</v>
      </c>
      <c r="G4" s="41" t="s">
        <v>113</v>
      </c>
    </row>
    <row r="5" spans="1:7" x14ac:dyDescent="0.25">
      <c r="A5" s="41" t="s">
        <v>71</v>
      </c>
      <c r="B5" s="41" t="s">
        <v>73</v>
      </c>
      <c r="C5" s="48">
        <v>1.514</v>
      </c>
      <c r="D5" s="42" t="s">
        <v>110</v>
      </c>
      <c r="E5" s="42">
        <v>1984</v>
      </c>
      <c r="F5" s="47">
        <v>6366.1202185792345</v>
      </c>
      <c r="G5" s="41" t="s">
        <v>111</v>
      </c>
    </row>
    <row r="6" spans="1:7" x14ac:dyDescent="0.25">
      <c r="A6" s="41" t="s">
        <v>71</v>
      </c>
      <c r="B6" s="41" t="s">
        <v>73</v>
      </c>
      <c r="C6" s="48">
        <v>1.514</v>
      </c>
      <c r="D6" s="42" t="s">
        <v>110</v>
      </c>
      <c r="E6" s="42">
        <v>1984</v>
      </c>
      <c r="F6" s="47">
        <v>6448.0874316939889</v>
      </c>
      <c r="G6" s="41" t="s">
        <v>112</v>
      </c>
    </row>
    <row r="7" spans="1:7" x14ac:dyDescent="0.25">
      <c r="A7" s="41" t="s">
        <v>71</v>
      </c>
      <c r="B7" s="41" t="s">
        <v>73</v>
      </c>
      <c r="C7" s="48">
        <v>1.514</v>
      </c>
      <c r="D7" s="42" t="s">
        <v>110</v>
      </c>
      <c r="E7" s="42">
        <v>1984</v>
      </c>
      <c r="F7" s="47">
        <v>6530.0546448087425</v>
      </c>
      <c r="G7" s="41" t="s">
        <v>113</v>
      </c>
    </row>
    <row r="8" spans="1:7" x14ac:dyDescent="0.25">
      <c r="A8" s="41" t="s">
        <v>71</v>
      </c>
      <c r="B8" s="41" t="s">
        <v>73</v>
      </c>
      <c r="C8" s="48">
        <v>1.514</v>
      </c>
      <c r="D8" s="42" t="s">
        <v>114</v>
      </c>
      <c r="E8" s="42">
        <v>1984</v>
      </c>
      <c r="F8" s="47">
        <v>6612.021857923497</v>
      </c>
      <c r="G8" s="41" t="s">
        <v>111</v>
      </c>
    </row>
    <row r="9" spans="1:7" x14ac:dyDescent="0.25">
      <c r="A9" s="41" t="s">
        <v>71</v>
      </c>
      <c r="B9" s="41" t="s">
        <v>73</v>
      </c>
      <c r="C9" s="48">
        <v>1.514</v>
      </c>
      <c r="D9" s="42" t="s">
        <v>114</v>
      </c>
      <c r="E9" s="42">
        <v>1984</v>
      </c>
      <c r="F9" s="47">
        <v>6693.9890710382515</v>
      </c>
      <c r="G9" s="41" t="s">
        <v>112</v>
      </c>
    </row>
    <row r="10" spans="1:7" x14ac:dyDescent="0.25">
      <c r="A10" s="41" t="s">
        <v>71</v>
      </c>
      <c r="B10" s="41" t="s">
        <v>73</v>
      </c>
      <c r="C10" s="48">
        <v>1.514</v>
      </c>
      <c r="D10" s="42" t="s">
        <v>114</v>
      </c>
      <c r="E10" s="42">
        <v>1984</v>
      </c>
      <c r="F10" s="47">
        <v>6775.9562841530051</v>
      </c>
      <c r="G10" s="41" t="s">
        <v>113</v>
      </c>
    </row>
    <row r="11" spans="1:7" x14ac:dyDescent="0.25">
      <c r="A11" s="41" t="s">
        <v>71</v>
      </c>
      <c r="B11" s="41" t="s">
        <v>115</v>
      </c>
      <c r="C11" s="48">
        <v>1.3140000000000001</v>
      </c>
      <c r="D11" s="42" t="s">
        <v>110</v>
      </c>
      <c r="E11" s="42">
        <v>1984</v>
      </c>
      <c r="F11" s="47">
        <v>7021.8579234972676</v>
      </c>
      <c r="G11" s="41" t="s">
        <v>116</v>
      </c>
    </row>
    <row r="12" spans="1:7" x14ac:dyDescent="0.25">
      <c r="A12" s="41" t="s">
        <v>71</v>
      </c>
      <c r="B12" s="41" t="s">
        <v>115</v>
      </c>
      <c r="C12" s="48">
        <v>1.514</v>
      </c>
      <c r="D12" s="42" t="s">
        <v>110</v>
      </c>
      <c r="E12" s="42">
        <v>1984</v>
      </c>
      <c r="F12" s="47">
        <v>7295.0819672131147</v>
      </c>
      <c r="G12" s="41" t="s">
        <v>116</v>
      </c>
    </row>
    <row r="13" spans="1:7" x14ac:dyDescent="0.25">
      <c r="A13" s="41" t="s">
        <v>71</v>
      </c>
      <c r="B13" s="41" t="s">
        <v>115</v>
      </c>
      <c r="C13" s="48">
        <v>1.6140000000000001</v>
      </c>
      <c r="D13" s="42" t="s">
        <v>110</v>
      </c>
      <c r="E13" s="42">
        <v>1984</v>
      </c>
      <c r="F13" s="47">
        <v>7568.3060109289618</v>
      </c>
      <c r="G13" s="41" t="s">
        <v>116</v>
      </c>
    </row>
    <row r="14" spans="1:7" x14ac:dyDescent="0.25">
      <c r="A14" s="64" t="s">
        <v>42</v>
      </c>
      <c r="B14" s="61" t="s">
        <v>2946</v>
      </c>
      <c r="C14" s="74" t="s">
        <v>2945</v>
      </c>
      <c r="D14" s="73" t="s">
        <v>43</v>
      </c>
      <c r="E14" s="76" t="s">
        <v>2955</v>
      </c>
      <c r="F14" s="63">
        <v>19451</v>
      </c>
      <c r="G14" s="64" t="s">
        <v>2947</v>
      </c>
    </row>
    <row r="15" spans="1:7" x14ac:dyDescent="0.25">
      <c r="A15" s="64" t="s">
        <v>42</v>
      </c>
      <c r="B15" s="61" t="s">
        <v>2946</v>
      </c>
      <c r="C15" s="74" t="s">
        <v>2945</v>
      </c>
      <c r="D15" s="73" t="s">
        <v>43</v>
      </c>
      <c r="E15" s="76" t="s">
        <v>2955</v>
      </c>
      <c r="F15" s="63">
        <v>19963</v>
      </c>
      <c r="G15" s="64" t="s">
        <v>2943</v>
      </c>
    </row>
    <row r="16" spans="1:7" s="113" customFormat="1" x14ac:dyDescent="0.25">
      <c r="A16" s="64" t="s">
        <v>856</v>
      </c>
      <c r="B16" s="64" t="s">
        <v>1514</v>
      </c>
      <c r="C16" s="65">
        <v>1</v>
      </c>
      <c r="D16" s="73" t="s">
        <v>110</v>
      </c>
      <c r="E16" s="73">
        <v>1984</v>
      </c>
      <c r="F16" s="66">
        <v>4837</v>
      </c>
      <c r="G16" s="64" t="s">
        <v>186</v>
      </c>
    </row>
    <row r="17" spans="1:7" s="113" customFormat="1" x14ac:dyDescent="0.25">
      <c r="A17" s="64" t="s">
        <v>856</v>
      </c>
      <c r="B17" s="64" t="s">
        <v>1514</v>
      </c>
      <c r="C17" s="65">
        <v>1</v>
      </c>
      <c r="D17" s="73" t="s">
        <v>110</v>
      </c>
      <c r="E17" s="73">
        <v>1984</v>
      </c>
      <c r="F17" s="66">
        <v>4437</v>
      </c>
      <c r="G17" s="64" t="s">
        <v>1213</v>
      </c>
    </row>
    <row r="18" spans="1:7" s="113" customFormat="1" x14ac:dyDescent="0.25">
      <c r="A18" s="64" t="s">
        <v>856</v>
      </c>
      <c r="B18" s="64" t="s">
        <v>1514</v>
      </c>
      <c r="C18" s="65">
        <v>1.4</v>
      </c>
      <c r="D18" s="73" t="s">
        <v>110</v>
      </c>
      <c r="E18" s="73">
        <v>1984</v>
      </c>
      <c r="F18" s="66">
        <v>5737</v>
      </c>
      <c r="G18" s="64" t="s">
        <v>186</v>
      </c>
    </row>
    <row r="19" spans="1:7" s="113" customFormat="1" x14ac:dyDescent="0.25">
      <c r="A19" s="64" t="s">
        <v>856</v>
      </c>
      <c r="B19" s="64" t="s">
        <v>1514</v>
      </c>
      <c r="C19" s="65">
        <v>1.4</v>
      </c>
      <c r="D19" s="73" t="s">
        <v>110</v>
      </c>
      <c r="E19" s="73">
        <v>1984</v>
      </c>
      <c r="F19" s="66">
        <v>5337</v>
      </c>
      <c r="G19" s="64" t="s">
        <v>1213</v>
      </c>
    </row>
    <row r="24" spans="1:7" s="90" customFormat="1" x14ac:dyDescent="0.25">
      <c r="A24" s="133"/>
      <c r="B24" s="133"/>
      <c r="C24" s="134"/>
      <c r="D24" s="135"/>
      <c r="E24" s="135"/>
      <c r="F24" s="136"/>
      <c r="G24" s="133"/>
    </row>
    <row r="25" spans="1:7" s="90" customFormat="1" x14ac:dyDescent="0.25">
      <c r="D25" s="91"/>
      <c r="E25" s="91"/>
    </row>
    <row r="26" spans="1:7" s="90" customFormat="1" x14ac:dyDescent="0.25">
      <c r="D26" s="91"/>
      <c r="E26" s="91"/>
    </row>
    <row r="27" spans="1:7" s="90" customFormat="1" x14ac:dyDescent="0.25">
      <c r="A27" s="92"/>
      <c r="B27" s="114"/>
      <c r="C27" s="115"/>
      <c r="D27" s="116"/>
      <c r="E27" s="116"/>
      <c r="F27" s="117"/>
      <c r="G27" s="92"/>
    </row>
    <row r="28" spans="1:7" s="90" customFormat="1" x14ac:dyDescent="0.25">
      <c r="A28" s="92"/>
      <c r="B28" s="114"/>
      <c r="C28" s="115"/>
      <c r="D28" s="116"/>
      <c r="E28" s="116"/>
      <c r="F28" s="117"/>
      <c r="G28" s="92"/>
    </row>
    <row r="29" spans="1:7" s="90" customFormat="1" x14ac:dyDescent="0.25">
      <c r="A29" s="92"/>
      <c r="B29" s="114"/>
      <c r="C29" s="115"/>
      <c r="D29" s="116"/>
      <c r="E29" s="116"/>
      <c r="F29" s="117"/>
      <c r="G29" s="92"/>
    </row>
    <row r="30" spans="1:7" s="90" customFormat="1" x14ac:dyDescent="0.25">
      <c r="A30" s="92"/>
      <c r="B30" s="114"/>
      <c r="C30" s="115"/>
      <c r="D30" s="116"/>
      <c r="E30" s="116"/>
      <c r="F30" s="117"/>
      <c r="G30" s="92"/>
    </row>
    <row r="31" spans="1:7" s="90" customFormat="1" x14ac:dyDescent="0.25">
      <c r="A31" s="92"/>
      <c r="B31" s="92"/>
      <c r="C31" s="92"/>
      <c r="D31" s="116"/>
      <c r="E31" s="116"/>
      <c r="F31" s="137"/>
      <c r="G31" s="92"/>
    </row>
    <row r="32" spans="1:7" s="90" customFormat="1" x14ac:dyDescent="0.25">
      <c r="A32" s="92"/>
      <c r="B32" s="92"/>
      <c r="C32" s="92"/>
      <c r="D32" s="116"/>
      <c r="E32" s="116"/>
      <c r="F32" s="137"/>
      <c r="G32" s="92"/>
    </row>
    <row r="33" spans="1:7" s="90" customFormat="1" x14ac:dyDescent="0.25">
      <c r="A33" s="92"/>
      <c r="B33" s="92"/>
      <c r="C33" s="92"/>
      <c r="D33" s="116"/>
      <c r="E33" s="116"/>
      <c r="F33" s="137"/>
      <c r="G33" s="92"/>
    </row>
    <row r="34" spans="1:7" s="90" customFormat="1" x14ac:dyDescent="0.25">
      <c r="A34" s="92"/>
      <c r="B34" s="92"/>
      <c r="C34" s="92"/>
      <c r="D34" s="116"/>
      <c r="E34" s="116"/>
      <c r="F34" s="137"/>
      <c r="G34" s="92"/>
    </row>
    <row r="35" spans="1:7" s="90" customFormat="1" x14ac:dyDescent="0.25">
      <c r="A35" s="92"/>
      <c r="B35" s="92"/>
      <c r="C35" s="92"/>
      <c r="D35" s="116"/>
      <c r="E35" s="116"/>
      <c r="F35" s="137"/>
      <c r="G35" s="92"/>
    </row>
    <row r="36" spans="1:7" s="90" customFormat="1" x14ac:dyDescent="0.25">
      <c r="A36" s="92"/>
      <c r="B36" s="92"/>
      <c r="C36" s="92"/>
      <c r="D36" s="116"/>
      <c r="E36" s="116"/>
      <c r="F36" s="137"/>
      <c r="G36" s="92"/>
    </row>
    <row r="37" spans="1:7" s="90" customFormat="1" x14ac:dyDescent="0.25">
      <c r="A37" s="92"/>
      <c r="B37" s="92"/>
      <c r="C37" s="92"/>
      <c r="D37" s="116"/>
      <c r="E37" s="116"/>
      <c r="F37" s="137"/>
      <c r="G37" s="92"/>
    </row>
    <row r="38" spans="1:7" s="90" customFormat="1" x14ac:dyDescent="0.25">
      <c r="A38" s="92"/>
      <c r="B38" s="92"/>
      <c r="C38" s="92"/>
      <c r="D38" s="116"/>
      <c r="E38" s="116"/>
      <c r="F38" s="137"/>
      <c r="G38" s="92"/>
    </row>
    <row r="39" spans="1:7" s="90" customFormat="1" x14ac:dyDescent="0.25">
      <c r="A39" s="92"/>
      <c r="B39" s="92"/>
      <c r="C39" s="92"/>
      <c r="D39" s="116"/>
      <c r="E39" s="116"/>
      <c r="F39" s="137"/>
      <c r="G39" s="92"/>
    </row>
    <row r="40" spans="1:7" s="90" customFormat="1" x14ac:dyDescent="0.25">
      <c r="A40" s="92"/>
      <c r="B40" s="92"/>
      <c r="C40" s="92"/>
      <c r="D40" s="116"/>
      <c r="E40" s="116"/>
      <c r="F40" s="137"/>
      <c r="G40" s="92"/>
    </row>
    <row r="41" spans="1:7" s="90" customFormat="1" x14ac:dyDescent="0.25">
      <c r="A41" s="92"/>
      <c r="B41" s="92"/>
      <c r="C41" s="92"/>
      <c r="D41" s="116"/>
      <c r="E41" s="116"/>
      <c r="F41" s="137"/>
      <c r="G41" s="92"/>
    </row>
    <row r="42" spans="1:7" s="90" customFormat="1" x14ac:dyDescent="0.25">
      <c r="A42" s="92"/>
      <c r="B42" s="92"/>
      <c r="C42" s="92"/>
      <c r="D42" s="116"/>
      <c r="E42" s="116"/>
      <c r="F42" s="137"/>
      <c r="G42" s="92"/>
    </row>
    <row r="43" spans="1:7" s="90" customFormat="1" x14ac:dyDescent="0.25">
      <c r="A43" s="138"/>
      <c r="B43" s="138"/>
      <c r="C43" s="138"/>
      <c r="D43" s="139"/>
      <c r="E43" s="138"/>
      <c r="F43" s="138"/>
      <c r="G43" s="138"/>
    </row>
    <row r="44" spans="1:7" x14ac:dyDescent="0.25">
      <c r="A44" s="113"/>
      <c r="B44" s="113"/>
      <c r="C44" s="113"/>
      <c r="D44" s="131"/>
      <c r="E44" s="113"/>
      <c r="F44" s="113"/>
      <c r="G44" s="113"/>
    </row>
    <row r="45" spans="1:7" x14ac:dyDescent="0.25">
      <c r="A45" s="113"/>
      <c r="B45" s="113"/>
      <c r="C45" s="113"/>
      <c r="D45" s="131"/>
      <c r="E45" s="113"/>
      <c r="F45" s="113"/>
      <c r="G45" s="113"/>
    </row>
  </sheetData>
  <sheetProtection algorithmName="SHA-512" hashValue="u84JkWHkUOXH61OHKAzyb/oPFtRpLml7Y08RTT89LirzmX/wd6DpW1tqKmTlNP+dlykIdy6rpi78K5JgFEsY1Q==" saltValue="Pd4RN7NKR3Q+beXBGgEjm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1976</vt:lpstr>
      <vt:lpstr>1977</vt:lpstr>
      <vt:lpstr>1978</vt:lpstr>
      <vt:lpstr>1979</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Depreciation schedule</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NIYINGENERA Jeannette</dc:creator>
  <cp:lastModifiedBy>mus011121</cp:lastModifiedBy>
  <cp:lastPrinted>2018-12-18T13:21:49Z</cp:lastPrinted>
  <dcterms:created xsi:type="dcterms:W3CDTF">2016-04-22T09:51:30Z</dcterms:created>
  <dcterms:modified xsi:type="dcterms:W3CDTF">2021-02-01T09:11:54Z</dcterms:modified>
</cp:coreProperties>
</file>